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filterPrivacy="1" codeName="ThisWorkbook"/>
  <bookViews>
    <workbookView xWindow="0" yWindow="0" windowWidth="23040" windowHeight="10308" xr2:uid="{00000000-000D-0000-FFFF-FFFF00000000}"/>
  </bookViews>
  <sheets>
    <sheet name="Post-Trade Analysis" sheetId="1" r:id="rId1"/>
    <sheet name="UPDATED TCA Post Trade Data" sheetId="2" r:id="rId2"/>
    <sheet name="MATH" sheetId="3" r:id="rId3"/>
  </sheets>
  <definedNames>
    <definedName name="_xlnm._FilterDatabase" localSheetId="1" hidden="1">'UPDATED TCA Post Trade Data'!$B$7:$N$1009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8" i="2" l="1"/>
  <c r="Q9" i="2"/>
  <c r="Q10" i="2"/>
  <c r="Q11" i="2"/>
  <c r="Q12" i="2"/>
  <c r="Q13" i="2"/>
  <c r="Q14" i="2"/>
  <c r="Q15" i="2"/>
  <c r="J667" i="2" l="1"/>
  <c r="J8" i="2" l="1"/>
  <c r="E18" i="1" l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2" i="1" l="1"/>
  <c r="E9" i="1"/>
  <c r="E14" i="1"/>
  <c r="E10" i="1"/>
  <c r="E13" i="1"/>
  <c r="E15" i="1"/>
  <c r="E16" i="1"/>
  <c r="E7" i="1"/>
  <c r="N1007" i="2" l="1"/>
  <c r="N9" i="2"/>
  <c r="O19" i="1" s="1"/>
  <c r="N10" i="2"/>
  <c r="O20" i="1" s="1"/>
  <c r="N11" i="2"/>
  <c r="O21" i="1" s="1"/>
  <c r="N12" i="2"/>
  <c r="O22" i="1" s="1"/>
  <c r="N13" i="2"/>
  <c r="O23" i="1" s="1"/>
  <c r="N14" i="2"/>
  <c r="O24" i="1" s="1"/>
  <c r="N15" i="2"/>
  <c r="O25" i="1" s="1"/>
  <c r="N16" i="2"/>
  <c r="O26" i="1" s="1"/>
  <c r="N17" i="2"/>
  <c r="O27" i="1" s="1"/>
  <c r="N18" i="2"/>
  <c r="O28" i="1" s="1"/>
  <c r="N19" i="2"/>
  <c r="O29" i="1" s="1"/>
  <c r="N20" i="2"/>
  <c r="O30" i="1" s="1"/>
  <c r="N21" i="2"/>
  <c r="O31" i="1" s="1"/>
  <c r="N22" i="2"/>
  <c r="O32" i="1" s="1"/>
  <c r="N23" i="2"/>
  <c r="O33" i="1" s="1"/>
  <c r="N24" i="2"/>
  <c r="O34" i="1" s="1"/>
  <c r="N25" i="2"/>
  <c r="O35" i="1" s="1"/>
  <c r="N26" i="2"/>
  <c r="O36" i="1" s="1"/>
  <c r="N27" i="2"/>
  <c r="O37" i="1" s="1"/>
  <c r="N28" i="2"/>
  <c r="O38" i="1" s="1"/>
  <c r="N29" i="2"/>
  <c r="O39" i="1" s="1"/>
  <c r="N30" i="2"/>
  <c r="O40" i="1" s="1"/>
  <c r="N31" i="2"/>
  <c r="O41" i="1" s="1"/>
  <c r="N32" i="2"/>
  <c r="O42" i="1" s="1"/>
  <c r="N33" i="2"/>
  <c r="O43" i="1" s="1"/>
  <c r="N34" i="2"/>
  <c r="O44" i="1" s="1"/>
  <c r="N35" i="2"/>
  <c r="O45" i="1" s="1"/>
  <c r="N36" i="2"/>
  <c r="O46" i="1" s="1"/>
  <c r="N37" i="2"/>
  <c r="O47" i="1" s="1"/>
  <c r="N38" i="2"/>
  <c r="O48" i="1" s="1"/>
  <c r="N39" i="2"/>
  <c r="O49" i="1" s="1"/>
  <c r="N40" i="2"/>
  <c r="O50" i="1" s="1"/>
  <c r="N41" i="2"/>
  <c r="O51" i="1" s="1"/>
  <c r="N42" i="2"/>
  <c r="O52" i="1" s="1"/>
  <c r="N43" i="2"/>
  <c r="O53" i="1" s="1"/>
  <c r="N44" i="2"/>
  <c r="O54" i="1" s="1"/>
  <c r="N45" i="2"/>
  <c r="O55" i="1" s="1"/>
  <c r="N46" i="2"/>
  <c r="O56" i="1" s="1"/>
  <c r="N47" i="2"/>
  <c r="O57" i="1" s="1"/>
  <c r="N48" i="2"/>
  <c r="O58" i="1" s="1"/>
  <c r="N49" i="2"/>
  <c r="O59" i="1" s="1"/>
  <c r="N50" i="2"/>
  <c r="O60" i="1" s="1"/>
  <c r="N51" i="2"/>
  <c r="O61" i="1" s="1"/>
  <c r="N52" i="2"/>
  <c r="O62" i="1" s="1"/>
  <c r="N53" i="2"/>
  <c r="O63" i="1" s="1"/>
  <c r="N54" i="2"/>
  <c r="O64" i="1" s="1"/>
  <c r="N55" i="2"/>
  <c r="O65" i="1" s="1"/>
  <c r="N56" i="2"/>
  <c r="O66" i="1" s="1"/>
  <c r="N57" i="2"/>
  <c r="O67" i="1" s="1"/>
  <c r="N58" i="2"/>
  <c r="O68" i="1" s="1"/>
  <c r="N59" i="2"/>
  <c r="O69" i="1" s="1"/>
  <c r="N60" i="2"/>
  <c r="O70" i="1" s="1"/>
  <c r="N61" i="2"/>
  <c r="O71" i="1" s="1"/>
  <c r="N62" i="2"/>
  <c r="O72" i="1" s="1"/>
  <c r="N63" i="2"/>
  <c r="O73" i="1" s="1"/>
  <c r="N64" i="2"/>
  <c r="O74" i="1" s="1"/>
  <c r="N65" i="2"/>
  <c r="O75" i="1" s="1"/>
  <c r="N66" i="2"/>
  <c r="O76" i="1" s="1"/>
  <c r="N67" i="2"/>
  <c r="O77" i="1" s="1"/>
  <c r="N68" i="2"/>
  <c r="O78" i="1" s="1"/>
  <c r="N69" i="2"/>
  <c r="O79" i="1" s="1"/>
  <c r="N70" i="2"/>
  <c r="O80" i="1" s="1"/>
  <c r="N71" i="2"/>
  <c r="O81" i="1" s="1"/>
  <c r="N72" i="2"/>
  <c r="O82" i="1" s="1"/>
  <c r="N73" i="2"/>
  <c r="O83" i="1" s="1"/>
  <c r="N74" i="2"/>
  <c r="O84" i="1" s="1"/>
  <c r="N75" i="2"/>
  <c r="O85" i="1" s="1"/>
  <c r="N76" i="2"/>
  <c r="O86" i="1" s="1"/>
  <c r="N77" i="2"/>
  <c r="O87" i="1" s="1"/>
  <c r="N78" i="2"/>
  <c r="O88" i="1" s="1"/>
  <c r="N79" i="2"/>
  <c r="O89" i="1" s="1"/>
  <c r="N80" i="2"/>
  <c r="O90" i="1" s="1"/>
  <c r="N81" i="2"/>
  <c r="O91" i="1" s="1"/>
  <c r="N82" i="2"/>
  <c r="O92" i="1" s="1"/>
  <c r="N83" i="2"/>
  <c r="O93" i="1" s="1"/>
  <c r="N84" i="2"/>
  <c r="O94" i="1" s="1"/>
  <c r="N85" i="2"/>
  <c r="O95" i="1" s="1"/>
  <c r="N86" i="2"/>
  <c r="O96" i="1" s="1"/>
  <c r="N87" i="2"/>
  <c r="O97" i="1" s="1"/>
  <c r="N88" i="2"/>
  <c r="O98" i="1" s="1"/>
  <c r="N89" i="2"/>
  <c r="O99" i="1" s="1"/>
  <c r="N90" i="2"/>
  <c r="O100" i="1" s="1"/>
  <c r="N91" i="2"/>
  <c r="O101" i="1" s="1"/>
  <c r="N92" i="2"/>
  <c r="O102" i="1" s="1"/>
  <c r="N93" i="2"/>
  <c r="O103" i="1" s="1"/>
  <c r="N94" i="2"/>
  <c r="O104" i="1" s="1"/>
  <c r="N95" i="2"/>
  <c r="O105" i="1" s="1"/>
  <c r="N96" i="2"/>
  <c r="O106" i="1" s="1"/>
  <c r="N97" i="2"/>
  <c r="O107" i="1" s="1"/>
  <c r="N98" i="2"/>
  <c r="O108" i="1" s="1"/>
  <c r="N99" i="2"/>
  <c r="O109" i="1" s="1"/>
  <c r="N100" i="2"/>
  <c r="O110" i="1" s="1"/>
  <c r="N101" i="2"/>
  <c r="O111" i="1" s="1"/>
  <c r="N102" i="2"/>
  <c r="O112" i="1" s="1"/>
  <c r="N103" i="2"/>
  <c r="O113" i="1" s="1"/>
  <c r="N104" i="2"/>
  <c r="O114" i="1" s="1"/>
  <c r="N105" i="2"/>
  <c r="O115" i="1" s="1"/>
  <c r="N106" i="2"/>
  <c r="O116" i="1" s="1"/>
  <c r="N107" i="2"/>
  <c r="O117" i="1" s="1"/>
  <c r="N108" i="2"/>
  <c r="O118" i="1" s="1"/>
  <c r="N109" i="2"/>
  <c r="O119" i="1" s="1"/>
  <c r="N110" i="2"/>
  <c r="O120" i="1" s="1"/>
  <c r="N111" i="2"/>
  <c r="O121" i="1" s="1"/>
  <c r="N112" i="2"/>
  <c r="O122" i="1" s="1"/>
  <c r="N113" i="2"/>
  <c r="O123" i="1" s="1"/>
  <c r="N114" i="2"/>
  <c r="O124" i="1" s="1"/>
  <c r="N115" i="2"/>
  <c r="O125" i="1" s="1"/>
  <c r="N116" i="2"/>
  <c r="O126" i="1" s="1"/>
  <c r="N117" i="2"/>
  <c r="O127" i="1" s="1"/>
  <c r="N118" i="2"/>
  <c r="O128" i="1" s="1"/>
  <c r="N119" i="2"/>
  <c r="O129" i="1" s="1"/>
  <c r="N120" i="2"/>
  <c r="O130" i="1" s="1"/>
  <c r="N121" i="2"/>
  <c r="O131" i="1" s="1"/>
  <c r="N122" i="2"/>
  <c r="O132" i="1" s="1"/>
  <c r="N123" i="2"/>
  <c r="O133" i="1" s="1"/>
  <c r="N124" i="2"/>
  <c r="O134" i="1" s="1"/>
  <c r="N125" i="2"/>
  <c r="O135" i="1" s="1"/>
  <c r="N126" i="2"/>
  <c r="O136" i="1" s="1"/>
  <c r="N127" i="2"/>
  <c r="O137" i="1" s="1"/>
  <c r="N128" i="2"/>
  <c r="O138" i="1" s="1"/>
  <c r="N129" i="2"/>
  <c r="O139" i="1" s="1"/>
  <c r="N130" i="2"/>
  <c r="O140" i="1" s="1"/>
  <c r="N131" i="2"/>
  <c r="O141" i="1" s="1"/>
  <c r="N132" i="2"/>
  <c r="O142" i="1" s="1"/>
  <c r="N133" i="2"/>
  <c r="O143" i="1" s="1"/>
  <c r="N134" i="2"/>
  <c r="O144" i="1" s="1"/>
  <c r="N135" i="2"/>
  <c r="O145" i="1" s="1"/>
  <c r="N136" i="2"/>
  <c r="O146" i="1" s="1"/>
  <c r="N137" i="2"/>
  <c r="O147" i="1" s="1"/>
  <c r="N138" i="2"/>
  <c r="O148" i="1" s="1"/>
  <c r="N139" i="2"/>
  <c r="O149" i="1" s="1"/>
  <c r="N140" i="2"/>
  <c r="O150" i="1" s="1"/>
  <c r="N141" i="2"/>
  <c r="O151" i="1" s="1"/>
  <c r="N142" i="2"/>
  <c r="O152" i="1" s="1"/>
  <c r="N143" i="2"/>
  <c r="O153" i="1" s="1"/>
  <c r="N144" i="2"/>
  <c r="O154" i="1" s="1"/>
  <c r="N145" i="2"/>
  <c r="O155" i="1" s="1"/>
  <c r="N146" i="2"/>
  <c r="O156" i="1" s="1"/>
  <c r="N147" i="2"/>
  <c r="O157" i="1" s="1"/>
  <c r="N148" i="2"/>
  <c r="O158" i="1" s="1"/>
  <c r="N149" i="2"/>
  <c r="O159" i="1" s="1"/>
  <c r="N150" i="2"/>
  <c r="O160" i="1" s="1"/>
  <c r="N151" i="2"/>
  <c r="O161" i="1" s="1"/>
  <c r="N152" i="2"/>
  <c r="O162" i="1" s="1"/>
  <c r="N153" i="2"/>
  <c r="O163" i="1" s="1"/>
  <c r="N154" i="2"/>
  <c r="O164" i="1" s="1"/>
  <c r="N155" i="2"/>
  <c r="O165" i="1" s="1"/>
  <c r="N156" i="2"/>
  <c r="O166" i="1" s="1"/>
  <c r="N157" i="2"/>
  <c r="O167" i="1" s="1"/>
  <c r="N158" i="2"/>
  <c r="O168" i="1" s="1"/>
  <c r="N159" i="2"/>
  <c r="O169" i="1" s="1"/>
  <c r="N160" i="2"/>
  <c r="O170" i="1" s="1"/>
  <c r="N161" i="2"/>
  <c r="O171" i="1" s="1"/>
  <c r="N162" i="2"/>
  <c r="O172" i="1" s="1"/>
  <c r="N163" i="2"/>
  <c r="O173" i="1" s="1"/>
  <c r="N164" i="2"/>
  <c r="O174" i="1" s="1"/>
  <c r="N165" i="2"/>
  <c r="O175" i="1" s="1"/>
  <c r="N166" i="2"/>
  <c r="O176" i="1" s="1"/>
  <c r="N167" i="2"/>
  <c r="O177" i="1" s="1"/>
  <c r="N168" i="2"/>
  <c r="O178" i="1" s="1"/>
  <c r="N169" i="2"/>
  <c r="O179" i="1" s="1"/>
  <c r="N170" i="2"/>
  <c r="O180" i="1" s="1"/>
  <c r="N171" i="2"/>
  <c r="O181" i="1" s="1"/>
  <c r="N172" i="2"/>
  <c r="O182" i="1" s="1"/>
  <c r="N173" i="2"/>
  <c r="O183" i="1" s="1"/>
  <c r="N174" i="2"/>
  <c r="O184" i="1" s="1"/>
  <c r="N175" i="2"/>
  <c r="O185" i="1" s="1"/>
  <c r="N176" i="2"/>
  <c r="O186" i="1" s="1"/>
  <c r="N177" i="2"/>
  <c r="O187" i="1" s="1"/>
  <c r="N178" i="2"/>
  <c r="O188" i="1" s="1"/>
  <c r="N179" i="2"/>
  <c r="O189" i="1" s="1"/>
  <c r="N180" i="2"/>
  <c r="O190" i="1" s="1"/>
  <c r="N181" i="2"/>
  <c r="O191" i="1" s="1"/>
  <c r="N182" i="2"/>
  <c r="O192" i="1" s="1"/>
  <c r="N183" i="2"/>
  <c r="O193" i="1" s="1"/>
  <c r="N184" i="2"/>
  <c r="O194" i="1" s="1"/>
  <c r="N185" i="2"/>
  <c r="O195" i="1" s="1"/>
  <c r="N186" i="2"/>
  <c r="O196" i="1" s="1"/>
  <c r="N187" i="2"/>
  <c r="O197" i="1" s="1"/>
  <c r="N188" i="2"/>
  <c r="O198" i="1" s="1"/>
  <c r="N189" i="2"/>
  <c r="O199" i="1" s="1"/>
  <c r="N190" i="2"/>
  <c r="O200" i="1" s="1"/>
  <c r="N191" i="2"/>
  <c r="O201" i="1" s="1"/>
  <c r="N192" i="2"/>
  <c r="O202" i="1" s="1"/>
  <c r="N193" i="2"/>
  <c r="O203" i="1" s="1"/>
  <c r="N194" i="2"/>
  <c r="O204" i="1" s="1"/>
  <c r="N195" i="2"/>
  <c r="O205" i="1" s="1"/>
  <c r="N196" i="2"/>
  <c r="O206" i="1" s="1"/>
  <c r="N197" i="2"/>
  <c r="O207" i="1" s="1"/>
  <c r="N198" i="2"/>
  <c r="O208" i="1" s="1"/>
  <c r="N199" i="2"/>
  <c r="O209" i="1" s="1"/>
  <c r="N200" i="2"/>
  <c r="O210" i="1" s="1"/>
  <c r="N201" i="2"/>
  <c r="O211" i="1" s="1"/>
  <c r="N202" i="2"/>
  <c r="O212" i="1" s="1"/>
  <c r="N203" i="2"/>
  <c r="O213" i="1" s="1"/>
  <c r="N204" i="2"/>
  <c r="O214" i="1" s="1"/>
  <c r="N205" i="2"/>
  <c r="O215" i="1" s="1"/>
  <c r="N206" i="2"/>
  <c r="O216" i="1" s="1"/>
  <c r="N207" i="2"/>
  <c r="O217" i="1" s="1"/>
  <c r="N208" i="2"/>
  <c r="O218" i="1" s="1"/>
  <c r="N209" i="2"/>
  <c r="O219" i="1" s="1"/>
  <c r="N210" i="2"/>
  <c r="O220" i="1" s="1"/>
  <c r="N211" i="2"/>
  <c r="O221" i="1" s="1"/>
  <c r="N212" i="2"/>
  <c r="O222" i="1" s="1"/>
  <c r="N213" i="2"/>
  <c r="O223" i="1" s="1"/>
  <c r="N214" i="2"/>
  <c r="O224" i="1" s="1"/>
  <c r="N215" i="2"/>
  <c r="O225" i="1" s="1"/>
  <c r="N216" i="2"/>
  <c r="O226" i="1" s="1"/>
  <c r="N217" i="2"/>
  <c r="O227" i="1" s="1"/>
  <c r="N218" i="2"/>
  <c r="O228" i="1" s="1"/>
  <c r="N219" i="2"/>
  <c r="O229" i="1" s="1"/>
  <c r="N220" i="2"/>
  <c r="O230" i="1" s="1"/>
  <c r="N221" i="2"/>
  <c r="O231" i="1" s="1"/>
  <c r="N222" i="2"/>
  <c r="O232" i="1" s="1"/>
  <c r="N223" i="2"/>
  <c r="O233" i="1" s="1"/>
  <c r="N224" i="2"/>
  <c r="O234" i="1" s="1"/>
  <c r="N225" i="2"/>
  <c r="O235" i="1" s="1"/>
  <c r="N226" i="2"/>
  <c r="O236" i="1" s="1"/>
  <c r="N227" i="2"/>
  <c r="O237" i="1" s="1"/>
  <c r="N228" i="2"/>
  <c r="O238" i="1" s="1"/>
  <c r="N229" i="2"/>
  <c r="O239" i="1" s="1"/>
  <c r="N230" i="2"/>
  <c r="O240" i="1" s="1"/>
  <c r="N231" i="2"/>
  <c r="O241" i="1" s="1"/>
  <c r="N232" i="2"/>
  <c r="O242" i="1" s="1"/>
  <c r="N233" i="2"/>
  <c r="O243" i="1" s="1"/>
  <c r="N234" i="2"/>
  <c r="O244" i="1" s="1"/>
  <c r="N235" i="2"/>
  <c r="O245" i="1" s="1"/>
  <c r="N236" i="2"/>
  <c r="O246" i="1" s="1"/>
  <c r="N237" i="2"/>
  <c r="O247" i="1" s="1"/>
  <c r="N238" i="2"/>
  <c r="O248" i="1" s="1"/>
  <c r="N239" i="2"/>
  <c r="O249" i="1" s="1"/>
  <c r="N240" i="2"/>
  <c r="O250" i="1" s="1"/>
  <c r="N241" i="2"/>
  <c r="O251" i="1" s="1"/>
  <c r="N242" i="2"/>
  <c r="O252" i="1" s="1"/>
  <c r="N243" i="2"/>
  <c r="O253" i="1" s="1"/>
  <c r="N244" i="2"/>
  <c r="O254" i="1" s="1"/>
  <c r="N245" i="2"/>
  <c r="O255" i="1" s="1"/>
  <c r="N246" i="2"/>
  <c r="O256" i="1" s="1"/>
  <c r="N247" i="2"/>
  <c r="O257" i="1" s="1"/>
  <c r="N248" i="2"/>
  <c r="O258" i="1" s="1"/>
  <c r="N249" i="2"/>
  <c r="O259" i="1" s="1"/>
  <c r="N250" i="2"/>
  <c r="O260" i="1" s="1"/>
  <c r="N251" i="2"/>
  <c r="O261" i="1" s="1"/>
  <c r="N252" i="2"/>
  <c r="O262" i="1" s="1"/>
  <c r="N253" i="2"/>
  <c r="O263" i="1" s="1"/>
  <c r="N254" i="2"/>
  <c r="O264" i="1" s="1"/>
  <c r="N255" i="2"/>
  <c r="O265" i="1" s="1"/>
  <c r="N256" i="2"/>
  <c r="O266" i="1" s="1"/>
  <c r="N257" i="2"/>
  <c r="O267" i="1" s="1"/>
  <c r="N258" i="2"/>
  <c r="O268" i="1" s="1"/>
  <c r="N259" i="2"/>
  <c r="O269" i="1" s="1"/>
  <c r="N260" i="2"/>
  <c r="O270" i="1" s="1"/>
  <c r="N261" i="2"/>
  <c r="O271" i="1" s="1"/>
  <c r="N262" i="2"/>
  <c r="O272" i="1" s="1"/>
  <c r="N263" i="2"/>
  <c r="O273" i="1" s="1"/>
  <c r="N264" i="2"/>
  <c r="O274" i="1" s="1"/>
  <c r="N265" i="2"/>
  <c r="O275" i="1" s="1"/>
  <c r="N266" i="2"/>
  <c r="O276" i="1" s="1"/>
  <c r="N267" i="2"/>
  <c r="O277" i="1" s="1"/>
  <c r="N268" i="2"/>
  <c r="O278" i="1" s="1"/>
  <c r="N269" i="2"/>
  <c r="O279" i="1" s="1"/>
  <c r="N270" i="2"/>
  <c r="O280" i="1" s="1"/>
  <c r="N271" i="2"/>
  <c r="O281" i="1" s="1"/>
  <c r="N272" i="2"/>
  <c r="O282" i="1" s="1"/>
  <c r="N273" i="2"/>
  <c r="O283" i="1" s="1"/>
  <c r="N274" i="2"/>
  <c r="O284" i="1" s="1"/>
  <c r="N275" i="2"/>
  <c r="O285" i="1" s="1"/>
  <c r="N276" i="2"/>
  <c r="O286" i="1" s="1"/>
  <c r="N277" i="2"/>
  <c r="O287" i="1" s="1"/>
  <c r="N278" i="2"/>
  <c r="O288" i="1" s="1"/>
  <c r="N279" i="2"/>
  <c r="O289" i="1" s="1"/>
  <c r="N280" i="2"/>
  <c r="O290" i="1" s="1"/>
  <c r="N281" i="2"/>
  <c r="O291" i="1" s="1"/>
  <c r="N282" i="2"/>
  <c r="O292" i="1" s="1"/>
  <c r="N283" i="2"/>
  <c r="O293" i="1" s="1"/>
  <c r="N284" i="2"/>
  <c r="O294" i="1" s="1"/>
  <c r="N285" i="2"/>
  <c r="O295" i="1" s="1"/>
  <c r="N286" i="2"/>
  <c r="O296" i="1" s="1"/>
  <c r="N287" i="2"/>
  <c r="O297" i="1" s="1"/>
  <c r="N288" i="2"/>
  <c r="O298" i="1" s="1"/>
  <c r="N289" i="2"/>
  <c r="O299" i="1" s="1"/>
  <c r="N290" i="2"/>
  <c r="O300" i="1" s="1"/>
  <c r="N291" i="2"/>
  <c r="O301" i="1" s="1"/>
  <c r="N292" i="2"/>
  <c r="O302" i="1" s="1"/>
  <c r="N293" i="2"/>
  <c r="O303" i="1" s="1"/>
  <c r="N294" i="2"/>
  <c r="O304" i="1" s="1"/>
  <c r="N295" i="2"/>
  <c r="O305" i="1" s="1"/>
  <c r="N296" i="2"/>
  <c r="O306" i="1" s="1"/>
  <c r="N297" i="2"/>
  <c r="O307" i="1" s="1"/>
  <c r="N298" i="2"/>
  <c r="O308" i="1" s="1"/>
  <c r="N299" i="2"/>
  <c r="O309" i="1" s="1"/>
  <c r="N300" i="2"/>
  <c r="O310" i="1" s="1"/>
  <c r="N301" i="2"/>
  <c r="O311" i="1" s="1"/>
  <c r="N302" i="2"/>
  <c r="O312" i="1" s="1"/>
  <c r="N303" i="2"/>
  <c r="O313" i="1" s="1"/>
  <c r="N304" i="2"/>
  <c r="O314" i="1" s="1"/>
  <c r="N305" i="2"/>
  <c r="O315" i="1" s="1"/>
  <c r="N306" i="2"/>
  <c r="O316" i="1" s="1"/>
  <c r="N307" i="2"/>
  <c r="O317" i="1" s="1"/>
  <c r="N308" i="2"/>
  <c r="O318" i="1" s="1"/>
  <c r="N309" i="2"/>
  <c r="O319" i="1" s="1"/>
  <c r="N310" i="2"/>
  <c r="O320" i="1" s="1"/>
  <c r="N311" i="2"/>
  <c r="O321" i="1" s="1"/>
  <c r="N312" i="2"/>
  <c r="O322" i="1" s="1"/>
  <c r="N313" i="2"/>
  <c r="O323" i="1" s="1"/>
  <c r="N314" i="2"/>
  <c r="O324" i="1" s="1"/>
  <c r="N315" i="2"/>
  <c r="O325" i="1" s="1"/>
  <c r="N316" i="2"/>
  <c r="O326" i="1" s="1"/>
  <c r="N317" i="2"/>
  <c r="O327" i="1" s="1"/>
  <c r="N318" i="2"/>
  <c r="O328" i="1" s="1"/>
  <c r="N319" i="2"/>
  <c r="O329" i="1" s="1"/>
  <c r="N320" i="2"/>
  <c r="O330" i="1" s="1"/>
  <c r="N321" i="2"/>
  <c r="O331" i="1" s="1"/>
  <c r="N322" i="2"/>
  <c r="O332" i="1" s="1"/>
  <c r="N323" i="2"/>
  <c r="O333" i="1" s="1"/>
  <c r="N324" i="2"/>
  <c r="O334" i="1" s="1"/>
  <c r="N325" i="2"/>
  <c r="O335" i="1" s="1"/>
  <c r="N326" i="2"/>
  <c r="O336" i="1" s="1"/>
  <c r="N327" i="2"/>
  <c r="O337" i="1" s="1"/>
  <c r="N328" i="2"/>
  <c r="O338" i="1" s="1"/>
  <c r="N329" i="2"/>
  <c r="O339" i="1" s="1"/>
  <c r="N330" i="2"/>
  <c r="O340" i="1" s="1"/>
  <c r="N331" i="2"/>
  <c r="O341" i="1" s="1"/>
  <c r="N332" i="2"/>
  <c r="O342" i="1" s="1"/>
  <c r="N333" i="2"/>
  <c r="O343" i="1" s="1"/>
  <c r="N334" i="2"/>
  <c r="O344" i="1" s="1"/>
  <c r="N335" i="2"/>
  <c r="O345" i="1" s="1"/>
  <c r="N336" i="2"/>
  <c r="O346" i="1" s="1"/>
  <c r="N337" i="2"/>
  <c r="O347" i="1" s="1"/>
  <c r="N338" i="2"/>
  <c r="O348" i="1" s="1"/>
  <c r="N339" i="2"/>
  <c r="O349" i="1" s="1"/>
  <c r="N340" i="2"/>
  <c r="O350" i="1" s="1"/>
  <c r="N341" i="2"/>
  <c r="O351" i="1" s="1"/>
  <c r="N342" i="2"/>
  <c r="O352" i="1" s="1"/>
  <c r="N343" i="2"/>
  <c r="O353" i="1" s="1"/>
  <c r="N344" i="2"/>
  <c r="O354" i="1" s="1"/>
  <c r="N345" i="2"/>
  <c r="O355" i="1" s="1"/>
  <c r="N346" i="2"/>
  <c r="O356" i="1" s="1"/>
  <c r="N347" i="2"/>
  <c r="O357" i="1" s="1"/>
  <c r="N348" i="2"/>
  <c r="O358" i="1" s="1"/>
  <c r="N349" i="2"/>
  <c r="O359" i="1" s="1"/>
  <c r="N350" i="2"/>
  <c r="O360" i="1" s="1"/>
  <c r="N351" i="2"/>
  <c r="O361" i="1" s="1"/>
  <c r="N352" i="2"/>
  <c r="O362" i="1" s="1"/>
  <c r="N353" i="2"/>
  <c r="O363" i="1" s="1"/>
  <c r="N354" i="2"/>
  <c r="O364" i="1" s="1"/>
  <c r="N355" i="2"/>
  <c r="O365" i="1" s="1"/>
  <c r="N356" i="2"/>
  <c r="O366" i="1" s="1"/>
  <c r="N357" i="2"/>
  <c r="O367" i="1" s="1"/>
  <c r="N358" i="2"/>
  <c r="O368" i="1" s="1"/>
  <c r="N359" i="2"/>
  <c r="O369" i="1" s="1"/>
  <c r="N360" i="2"/>
  <c r="O370" i="1" s="1"/>
  <c r="N361" i="2"/>
  <c r="O371" i="1" s="1"/>
  <c r="N362" i="2"/>
  <c r="O372" i="1" s="1"/>
  <c r="N363" i="2"/>
  <c r="O373" i="1" s="1"/>
  <c r="N364" i="2"/>
  <c r="O374" i="1" s="1"/>
  <c r="N365" i="2"/>
  <c r="O375" i="1" s="1"/>
  <c r="N366" i="2"/>
  <c r="O376" i="1" s="1"/>
  <c r="N367" i="2"/>
  <c r="O377" i="1" s="1"/>
  <c r="N368" i="2"/>
  <c r="O378" i="1" s="1"/>
  <c r="N369" i="2"/>
  <c r="O379" i="1" s="1"/>
  <c r="N370" i="2"/>
  <c r="O380" i="1" s="1"/>
  <c r="N371" i="2"/>
  <c r="O381" i="1" s="1"/>
  <c r="N372" i="2"/>
  <c r="O382" i="1" s="1"/>
  <c r="N373" i="2"/>
  <c r="O383" i="1" s="1"/>
  <c r="N374" i="2"/>
  <c r="O384" i="1" s="1"/>
  <c r="N375" i="2"/>
  <c r="O385" i="1" s="1"/>
  <c r="N376" i="2"/>
  <c r="O386" i="1" s="1"/>
  <c r="N377" i="2"/>
  <c r="O387" i="1" s="1"/>
  <c r="N378" i="2"/>
  <c r="O388" i="1" s="1"/>
  <c r="N379" i="2"/>
  <c r="O389" i="1" s="1"/>
  <c r="N380" i="2"/>
  <c r="O390" i="1" s="1"/>
  <c r="N381" i="2"/>
  <c r="O391" i="1" s="1"/>
  <c r="N382" i="2"/>
  <c r="O392" i="1" s="1"/>
  <c r="N383" i="2"/>
  <c r="O393" i="1" s="1"/>
  <c r="N384" i="2"/>
  <c r="O394" i="1" s="1"/>
  <c r="N385" i="2"/>
  <c r="O395" i="1" s="1"/>
  <c r="N386" i="2"/>
  <c r="O396" i="1" s="1"/>
  <c r="N387" i="2"/>
  <c r="O397" i="1" s="1"/>
  <c r="N388" i="2"/>
  <c r="O398" i="1" s="1"/>
  <c r="N389" i="2"/>
  <c r="O399" i="1" s="1"/>
  <c r="N390" i="2"/>
  <c r="O400" i="1" s="1"/>
  <c r="N391" i="2"/>
  <c r="O401" i="1" s="1"/>
  <c r="N392" i="2"/>
  <c r="O402" i="1" s="1"/>
  <c r="N393" i="2"/>
  <c r="O403" i="1" s="1"/>
  <c r="N394" i="2"/>
  <c r="O404" i="1" s="1"/>
  <c r="N395" i="2"/>
  <c r="O405" i="1" s="1"/>
  <c r="N396" i="2"/>
  <c r="O406" i="1" s="1"/>
  <c r="N397" i="2"/>
  <c r="O407" i="1" s="1"/>
  <c r="N398" i="2"/>
  <c r="O408" i="1" s="1"/>
  <c r="N399" i="2"/>
  <c r="O409" i="1" s="1"/>
  <c r="N400" i="2"/>
  <c r="O410" i="1" s="1"/>
  <c r="N401" i="2"/>
  <c r="O411" i="1" s="1"/>
  <c r="N402" i="2"/>
  <c r="O412" i="1" s="1"/>
  <c r="N403" i="2"/>
  <c r="O413" i="1" s="1"/>
  <c r="N404" i="2"/>
  <c r="O414" i="1" s="1"/>
  <c r="N405" i="2"/>
  <c r="O415" i="1" s="1"/>
  <c r="N406" i="2"/>
  <c r="O416" i="1" s="1"/>
  <c r="N407" i="2"/>
  <c r="O417" i="1" s="1"/>
  <c r="N408" i="2"/>
  <c r="O418" i="1" s="1"/>
  <c r="N409" i="2"/>
  <c r="O419" i="1" s="1"/>
  <c r="N410" i="2"/>
  <c r="O420" i="1" s="1"/>
  <c r="N411" i="2"/>
  <c r="O421" i="1" s="1"/>
  <c r="N412" i="2"/>
  <c r="O422" i="1" s="1"/>
  <c r="N413" i="2"/>
  <c r="O423" i="1" s="1"/>
  <c r="N414" i="2"/>
  <c r="O424" i="1" s="1"/>
  <c r="N415" i="2"/>
  <c r="O425" i="1" s="1"/>
  <c r="N416" i="2"/>
  <c r="O426" i="1" s="1"/>
  <c r="N417" i="2"/>
  <c r="O427" i="1" s="1"/>
  <c r="N418" i="2"/>
  <c r="O428" i="1" s="1"/>
  <c r="N419" i="2"/>
  <c r="O429" i="1" s="1"/>
  <c r="N420" i="2"/>
  <c r="O430" i="1" s="1"/>
  <c r="N421" i="2"/>
  <c r="O431" i="1" s="1"/>
  <c r="N422" i="2"/>
  <c r="O432" i="1" s="1"/>
  <c r="N423" i="2"/>
  <c r="O433" i="1" s="1"/>
  <c r="N424" i="2"/>
  <c r="O434" i="1" s="1"/>
  <c r="N425" i="2"/>
  <c r="O435" i="1" s="1"/>
  <c r="N426" i="2"/>
  <c r="O436" i="1" s="1"/>
  <c r="N427" i="2"/>
  <c r="O437" i="1" s="1"/>
  <c r="N428" i="2"/>
  <c r="O438" i="1" s="1"/>
  <c r="N429" i="2"/>
  <c r="O439" i="1" s="1"/>
  <c r="N430" i="2"/>
  <c r="O440" i="1" s="1"/>
  <c r="N431" i="2"/>
  <c r="O441" i="1" s="1"/>
  <c r="N432" i="2"/>
  <c r="O442" i="1" s="1"/>
  <c r="N433" i="2"/>
  <c r="O443" i="1" s="1"/>
  <c r="N434" i="2"/>
  <c r="O444" i="1" s="1"/>
  <c r="N435" i="2"/>
  <c r="O445" i="1" s="1"/>
  <c r="N436" i="2"/>
  <c r="O446" i="1" s="1"/>
  <c r="N437" i="2"/>
  <c r="O447" i="1" s="1"/>
  <c r="N438" i="2"/>
  <c r="O448" i="1" s="1"/>
  <c r="N439" i="2"/>
  <c r="O449" i="1" s="1"/>
  <c r="N440" i="2"/>
  <c r="O450" i="1" s="1"/>
  <c r="N441" i="2"/>
  <c r="O451" i="1" s="1"/>
  <c r="N442" i="2"/>
  <c r="O452" i="1" s="1"/>
  <c r="N443" i="2"/>
  <c r="O453" i="1" s="1"/>
  <c r="N444" i="2"/>
  <c r="O454" i="1" s="1"/>
  <c r="N445" i="2"/>
  <c r="O455" i="1" s="1"/>
  <c r="N446" i="2"/>
  <c r="O456" i="1" s="1"/>
  <c r="N447" i="2"/>
  <c r="O457" i="1" s="1"/>
  <c r="N448" i="2"/>
  <c r="O458" i="1" s="1"/>
  <c r="N449" i="2"/>
  <c r="O459" i="1" s="1"/>
  <c r="N450" i="2"/>
  <c r="O460" i="1" s="1"/>
  <c r="N451" i="2"/>
  <c r="O461" i="1" s="1"/>
  <c r="N452" i="2"/>
  <c r="O462" i="1" s="1"/>
  <c r="N453" i="2"/>
  <c r="O463" i="1" s="1"/>
  <c r="N454" i="2"/>
  <c r="O464" i="1" s="1"/>
  <c r="N455" i="2"/>
  <c r="O465" i="1" s="1"/>
  <c r="N456" i="2"/>
  <c r="O466" i="1" s="1"/>
  <c r="N457" i="2"/>
  <c r="O467" i="1" s="1"/>
  <c r="N458" i="2"/>
  <c r="O468" i="1" s="1"/>
  <c r="N459" i="2"/>
  <c r="O469" i="1" s="1"/>
  <c r="N460" i="2"/>
  <c r="O470" i="1" s="1"/>
  <c r="N461" i="2"/>
  <c r="O471" i="1" s="1"/>
  <c r="N462" i="2"/>
  <c r="O472" i="1" s="1"/>
  <c r="N463" i="2"/>
  <c r="O473" i="1" s="1"/>
  <c r="N464" i="2"/>
  <c r="O474" i="1" s="1"/>
  <c r="N465" i="2"/>
  <c r="O475" i="1" s="1"/>
  <c r="N466" i="2"/>
  <c r="O476" i="1" s="1"/>
  <c r="N467" i="2"/>
  <c r="O477" i="1" s="1"/>
  <c r="N468" i="2"/>
  <c r="O478" i="1" s="1"/>
  <c r="N469" i="2"/>
  <c r="O479" i="1" s="1"/>
  <c r="N470" i="2"/>
  <c r="O480" i="1" s="1"/>
  <c r="N471" i="2"/>
  <c r="O481" i="1" s="1"/>
  <c r="N472" i="2"/>
  <c r="O482" i="1" s="1"/>
  <c r="N473" i="2"/>
  <c r="O483" i="1" s="1"/>
  <c r="N474" i="2"/>
  <c r="O484" i="1" s="1"/>
  <c r="N475" i="2"/>
  <c r="O485" i="1" s="1"/>
  <c r="N476" i="2"/>
  <c r="O486" i="1" s="1"/>
  <c r="N477" i="2"/>
  <c r="O487" i="1" s="1"/>
  <c r="N478" i="2"/>
  <c r="O488" i="1" s="1"/>
  <c r="N479" i="2"/>
  <c r="O489" i="1" s="1"/>
  <c r="N480" i="2"/>
  <c r="O490" i="1" s="1"/>
  <c r="N481" i="2"/>
  <c r="O491" i="1" s="1"/>
  <c r="N482" i="2"/>
  <c r="O492" i="1" s="1"/>
  <c r="N483" i="2"/>
  <c r="O493" i="1" s="1"/>
  <c r="N484" i="2"/>
  <c r="O494" i="1" s="1"/>
  <c r="N485" i="2"/>
  <c r="O495" i="1" s="1"/>
  <c r="N486" i="2"/>
  <c r="O496" i="1" s="1"/>
  <c r="N487" i="2"/>
  <c r="O497" i="1" s="1"/>
  <c r="N488" i="2"/>
  <c r="O498" i="1" s="1"/>
  <c r="N489" i="2"/>
  <c r="O499" i="1" s="1"/>
  <c r="N490" i="2"/>
  <c r="O500" i="1" s="1"/>
  <c r="N491" i="2"/>
  <c r="O501" i="1" s="1"/>
  <c r="N492" i="2"/>
  <c r="O502" i="1" s="1"/>
  <c r="N493" i="2"/>
  <c r="O503" i="1" s="1"/>
  <c r="N494" i="2"/>
  <c r="O504" i="1" s="1"/>
  <c r="N495" i="2"/>
  <c r="O505" i="1" s="1"/>
  <c r="N496" i="2"/>
  <c r="O506" i="1" s="1"/>
  <c r="N497" i="2"/>
  <c r="O507" i="1" s="1"/>
  <c r="N498" i="2"/>
  <c r="O508" i="1" s="1"/>
  <c r="N499" i="2"/>
  <c r="O509" i="1" s="1"/>
  <c r="N500" i="2"/>
  <c r="O510" i="1" s="1"/>
  <c r="N501" i="2"/>
  <c r="O511" i="1" s="1"/>
  <c r="N502" i="2"/>
  <c r="O512" i="1" s="1"/>
  <c r="N503" i="2"/>
  <c r="O513" i="1" s="1"/>
  <c r="N504" i="2"/>
  <c r="O514" i="1" s="1"/>
  <c r="N505" i="2"/>
  <c r="O515" i="1" s="1"/>
  <c r="N506" i="2"/>
  <c r="O516" i="1" s="1"/>
  <c r="N507" i="2"/>
  <c r="O517" i="1" s="1"/>
  <c r="N508" i="2"/>
  <c r="O518" i="1" s="1"/>
  <c r="N509" i="2"/>
  <c r="O519" i="1" s="1"/>
  <c r="N510" i="2"/>
  <c r="O520" i="1" s="1"/>
  <c r="N511" i="2"/>
  <c r="O521" i="1" s="1"/>
  <c r="N512" i="2"/>
  <c r="O522" i="1" s="1"/>
  <c r="N513" i="2"/>
  <c r="O523" i="1" s="1"/>
  <c r="N514" i="2"/>
  <c r="O524" i="1" s="1"/>
  <c r="N515" i="2"/>
  <c r="O525" i="1" s="1"/>
  <c r="N516" i="2"/>
  <c r="O526" i="1" s="1"/>
  <c r="N517" i="2"/>
  <c r="O527" i="1" s="1"/>
  <c r="N518" i="2"/>
  <c r="O528" i="1" s="1"/>
  <c r="N519" i="2"/>
  <c r="O529" i="1" s="1"/>
  <c r="N520" i="2"/>
  <c r="O530" i="1" s="1"/>
  <c r="N521" i="2"/>
  <c r="O531" i="1" s="1"/>
  <c r="N522" i="2"/>
  <c r="O532" i="1" s="1"/>
  <c r="N523" i="2"/>
  <c r="O533" i="1" s="1"/>
  <c r="N524" i="2"/>
  <c r="O534" i="1" s="1"/>
  <c r="N525" i="2"/>
  <c r="O535" i="1" s="1"/>
  <c r="N526" i="2"/>
  <c r="O536" i="1" s="1"/>
  <c r="N527" i="2"/>
  <c r="O537" i="1" s="1"/>
  <c r="N528" i="2"/>
  <c r="O538" i="1" s="1"/>
  <c r="N529" i="2"/>
  <c r="O539" i="1" s="1"/>
  <c r="N530" i="2"/>
  <c r="O540" i="1" s="1"/>
  <c r="N531" i="2"/>
  <c r="O541" i="1" s="1"/>
  <c r="N532" i="2"/>
  <c r="O542" i="1" s="1"/>
  <c r="N533" i="2"/>
  <c r="O543" i="1" s="1"/>
  <c r="N534" i="2"/>
  <c r="O544" i="1" s="1"/>
  <c r="N535" i="2"/>
  <c r="O545" i="1" s="1"/>
  <c r="N536" i="2"/>
  <c r="O546" i="1" s="1"/>
  <c r="N537" i="2"/>
  <c r="O547" i="1" s="1"/>
  <c r="N538" i="2"/>
  <c r="O548" i="1" s="1"/>
  <c r="N539" i="2"/>
  <c r="O549" i="1" s="1"/>
  <c r="N540" i="2"/>
  <c r="O550" i="1" s="1"/>
  <c r="N541" i="2"/>
  <c r="O551" i="1" s="1"/>
  <c r="N542" i="2"/>
  <c r="O552" i="1" s="1"/>
  <c r="N543" i="2"/>
  <c r="O553" i="1" s="1"/>
  <c r="N544" i="2"/>
  <c r="O554" i="1" s="1"/>
  <c r="N545" i="2"/>
  <c r="O555" i="1" s="1"/>
  <c r="N546" i="2"/>
  <c r="O556" i="1" s="1"/>
  <c r="N547" i="2"/>
  <c r="O557" i="1" s="1"/>
  <c r="N548" i="2"/>
  <c r="O558" i="1" s="1"/>
  <c r="N549" i="2"/>
  <c r="O559" i="1" s="1"/>
  <c r="N550" i="2"/>
  <c r="O560" i="1" s="1"/>
  <c r="N551" i="2"/>
  <c r="O561" i="1" s="1"/>
  <c r="N552" i="2"/>
  <c r="O562" i="1" s="1"/>
  <c r="N553" i="2"/>
  <c r="O563" i="1" s="1"/>
  <c r="N554" i="2"/>
  <c r="O564" i="1" s="1"/>
  <c r="N555" i="2"/>
  <c r="O565" i="1" s="1"/>
  <c r="N556" i="2"/>
  <c r="O566" i="1" s="1"/>
  <c r="N557" i="2"/>
  <c r="O567" i="1" s="1"/>
  <c r="N558" i="2"/>
  <c r="O568" i="1" s="1"/>
  <c r="N559" i="2"/>
  <c r="O569" i="1" s="1"/>
  <c r="N560" i="2"/>
  <c r="O570" i="1" s="1"/>
  <c r="N561" i="2"/>
  <c r="O571" i="1" s="1"/>
  <c r="N562" i="2"/>
  <c r="O572" i="1" s="1"/>
  <c r="N563" i="2"/>
  <c r="O573" i="1" s="1"/>
  <c r="N564" i="2"/>
  <c r="O574" i="1" s="1"/>
  <c r="N565" i="2"/>
  <c r="O575" i="1" s="1"/>
  <c r="N566" i="2"/>
  <c r="O576" i="1" s="1"/>
  <c r="N567" i="2"/>
  <c r="O577" i="1" s="1"/>
  <c r="N568" i="2"/>
  <c r="O578" i="1" s="1"/>
  <c r="N569" i="2"/>
  <c r="O579" i="1" s="1"/>
  <c r="N570" i="2"/>
  <c r="O580" i="1" s="1"/>
  <c r="N571" i="2"/>
  <c r="O581" i="1" s="1"/>
  <c r="N572" i="2"/>
  <c r="O582" i="1" s="1"/>
  <c r="N573" i="2"/>
  <c r="O583" i="1" s="1"/>
  <c r="N574" i="2"/>
  <c r="O584" i="1" s="1"/>
  <c r="N575" i="2"/>
  <c r="O585" i="1" s="1"/>
  <c r="N576" i="2"/>
  <c r="O586" i="1" s="1"/>
  <c r="N577" i="2"/>
  <c r="O587" i="1" s="1"/>
  <c r="N578" i="2"/>
  <c r="O588" i="1" s="1"/>
  <c r="N579" i="2"/>
  <c r="O589" i="1" s="1"/>
  <c r="N580" i="2"/>
  <c r="O590" i="1" s="1"/>
  <c r="N581" i="2"/>
  <c r="O591" i="1" s="1"/>
  <c r="N582" i="2"/>
  <c r="O592" i="1" s="1"/>
  <c r="N583" i="2"/>
  <c r="O593" i="1" s="1"/>
  <c r="N584" i="2"/>
  <c r="O594" i="1" s="1"/>
  <c r="N585" i="2"/>
  <c r="O595" i="1" s="1"/>
  <c r="N586" i="2"/>
  <c r="O596" i="1" s="1"/>
  <c r="N587" i="2"/>
  <c r="O597" i="1" s="1"/>
  <c r="N588" i="2"/>
  <c r="O598" i="1" s="1"/>
  <c r="N589" i="2"/>
  <c r="O599" i="1" s="1"/>
  <c r="N590" i="2"/>
  <c r="O600" i="1" s="1"/>
  <c r="N591" i="2"/>
  <c r="O601" i="1" s="1"/>
  <c r="N592" i="2"/>
  <c r="O602" i="1" s="1"/>
  <c r="N593" i="2"/>
  <c r="O603" i="1" s="1"/>
  <c r="N594" i="2"/>
  <c r="O604" i="1" s="1"/>
  <c r="N595" i="2"/>
  <c r="O605" i="1" s="1"/>
  <c r="N596" i="2"/>
  <c r="O606" i="1" s="1"/>
  <c r="N597" i="2"/>
  <c r="O607" i="1" s="1"/>
  <c r="N598" i="2"/>
  <c r="O608" i="1" s="1"/>
  <c r="N599" i="2"/>
  <c r="O609" i="1" s="1"/>
  <c r="N600" i="2"/>
  <c r="O610" i="1" s="1"/>
  <c r="N601" i="2"/>
  <c r="O611" i="1" s="1"/>
  <c r="N602" i="2"/>
  <c r="O612" i="1" s="1"/>
  <c r="N603" i="2"/>
  <c r="O613" i="1" s="1"/>
  <c r="N604" i="2"/>
  <c r="O614" i="1" s="1"/>
  <c r="N605" i="2"/>
  <c r="O615" i="1" s="1"/>
  <c r="N606" i="2"/>
  <c r="O616" i="1" s="1"/>
  <c r="N607" i="2"/>
  <c r="O617" i="1" s="1"/>
  <c r="N608" i="2"/>
  <c r="O618" i="1" s="1"/>
  <c r="N609" i="2"/>
  <c r="O619" i="1" s="1"/>
  <c r="N610" i="2"/>
  <c r="O620" i="1" s="1"/>
  <c r="N611" i="2"/>
  <c r="O621" i="1" s="1"/>
  <c r="N612" i="2"/>
  <c r="O622" i="1" s="1"/>
  <c r="N613" i="2"/>
  <c r="O623" i="1" s="1"/>
  <c r="N614" i="2"/>
  <c r="O624" i="1" s="1"/>
  <c r="N615" i="2"/>
  <c r="O625" i="1" s="1"/>
  <c r="N616" i="2"/>
  <c r="O626" i="1" s="1"/>
  <c r="N617" i="2"/>
  <c r="O627" i="1" s="1"/>
  <c r="N618" i="2"/>
  <c r="O628" i="1" s="1"/>
  <c r="N619" i="2"/>
  <c r="O629" i="1" s="1"/>
  <c r="N620" i="2"/>
  <c r="O630" i="1" s="1"/>
  <c r="N621" i="2"/>
  <c r="O631" i="1" s="1"/>
  <c r="N622" i="2"/>
  <c r="O632" i="1" s="1"/>
  <c r="N623" i="2"/>
  <c r="O633" i="1" s="1"/>
  <c r="N624" i="2"/>
  <c r="O634" i="1" s="1"/>
  <c r="N625" i="2"/>
  <c r="O635" i="1" s="1"/>
  <c r="N626" i="2"/>
  <c r="O636" i="1" s="1"/>
  <c r="N627" i="2"/>
  <c r="O637" i="1" s="1"/>
  <c r="N628" i="2"/>
  <c r="O638" i="1" s="1"/>
  <c r="N629" i="2"/>
  <c r="O639" i="1" s="1"/>
  <c r="N630" i="2"/>
  <c r="O640" i="1" s="1"/>
  <c r="N631" i="2"/>
  <c r="O641" i="1" s="1"/>
  <c r="N632" i="2"/>
  <c r="O642" i="1" s="1"/>
  <c r="N633" i="2"/>
  <c r="O643" i="1" s="1"/>
  <c r="N634" i="2"/>
  <c r="O644" i="1" s="1"/>
  <c r="N635" i="2"/>
  <c r="O645" i="1" s="1"/>
  <c r="N636" i="2"/>
  <c r="O646" i="1" s="1"/>
  <c r="N637" i="2"/>
  <c r="O647" i="1" s="1"/>
  <c r="N638" i="2"/>
  <c r="O648" i="1" s="1"/>
  <c r="N639" i="2"/>
  <c r="O649" i="1" s="1"/>
  <c r="N640" i="2"/>
  <c r="O650" i="1" s="1"/>
  <c r="N641" i="2"/>
  <c r="O651" i="1" s="1"/>
  <c r="N642" i="2"/>
  <c r="O652" i="1" s="1"/>
  <c r="N643" i="2"/>
  <c r="O653" i="1" s="1"/>
  <c r="N644" i="2"/>
  <c r="O654" i="1" s="1"/>
  <c r="N645" i="2"/>
  <c r="O655" i="1" s="1"/>
  <c r="N646" i="2"/>
  <c r="O656" i="1" s="1"/>
  <c r="N647" i="2"/>
  <c r="O657" i="1" s="1"/>
  <c r="N648" i="2"/>
  <c r="O658" i="1" s="1"/>
  <c r="N649" i="2"/>
  <c r="O659" i="1" s="1"/>
  <c r="N650" i="2"/>
  <c r="O660" i="1" s="1"/>
  <c r="N651" i="2"/>
  <c r="O661" i="1" s="1"/>
  <c r="N652" i="2"/>
  <c r="O662" i="1" s="1"/>
  <c r="N653" i="2"/>
  <c r="O663" i="1" s="1"/>
  <c r="N654" i="2"/>
  <c r="O664" i="1" s="1"/>
  <c r="N655" i="2"/>
  <c r="O665" i="1" s="1"/>
  <c r="N656" i="2"/>
  <c r="O666" i="1" s="1"/>
  <c r="N657" i="2"/>
  <c r="O667" i="1" s="1"/>
  <c r="N658" i="2"/>
  <c r="O668" i="1" s="1"/>
  <c r="N659" i="2"/>
  <c r="O669" i="1" s="1"/>
  <c r="N660" i="2"/>
  <c r="O670" i="1" s="1"/>
  <c r="N661" i="2"/>
  <c r="O671" i="1" s="1"/>
  <c r="N662" i="2"/>
  <c r="O672" i="1" s="1"/>
  <c r="N663" i="2"/>
  <c r="O673" i="1" s="1"/>
  <c r="N664" i="2"/>
  <c r="O674" i="1" s="1"/>
  <c r="N665" i="2"/>
  <c r="O675" i="1" s="1"/>
  <c r="N666" i="2"/>
  <c r="O676" i="1" s="1"/>
  <c r="N667" i="2"/>
  <c r="O677" i="1" s="1"/>
  <c r="N668" i="2"/>
  <c r="O678" i="1" s="1"/>
  <c r="N669" i="2"/>
  <c r="O679" i="1" s="1"/>
  <c r="N670" i="2"/>
  <c r="O680" i="1" s="1"/>
  <c r="N671" i="2"/>
  <c r="O681" i="1" s="1"/>
  <c r="N672" i="2"/>
  <c r="O682" i="1" s="1"/>
  <c r="N673" i="2"/>
  <c r="O683" i="1" s="1"/>
  <c r="N674" i="2"/>
  <c r="O684" i="1" s="1"/>
  <c r="N675" i="2"/>
  <c r="O685" i="1" s="1"/>
  <c r="N676" i="2"/>
  <c r="O686" i="1" s="1"/>
  <c r="N677" i="2"/>
  <c r="O687" i="1" s="1"/>
  <c r="N678" i="2"/>
  <c r="O688" i="1" s="1"/>
  <c r="N679" i="2"/>
  <c r="O689" i="1" s="1"/>
  <c r="N680" i="2"/>
  <c r="O690" i="1" s="1"/>
  <c r="N681" i="2"/>
  <c r="O691" i="1" s="1"/>
  <c r="N682" i="2"/>
  <c r="O692" i="1" s="1"/>
  <c r="N683" i="2"/>
  <c r="O693" i="1" s="1"/>
  <c r="N684" i="2"/>
  <c r="O694" i="1" s="1"/>
  <c r="N685" i="2"/>
  <c r="O695" i="1" s="1"/>
  <c r="N686" i="2"/>
  <c r="O696" i="1" s="1"/>
  <c r="N687" i="2"/>
  <c r="O697" i="1" s="1"/>
  <c r="N688" i="2"/>
  <c r="O698" i="1" s="1"/>
  <c r="N689" i="2"/>
  <c r="O699" i="1" s="1"/>
  <c r="N690" i="2"/>
  <c r="O700" i="1" s="1"/>
  <c r="N691" i="2"/>
  <c r="O701" i="1" s="1"/>
  <c r="N692" i="2"/>
  <c r="O702" i="1" s="1"/>
  <c r="N693" i="2"/>
  <c r="O703" i="1" s="1"/>
  <c r="N694" i="2"/>
  <c r="O704" i="1" s="1"/>
  <c r="N695" i="2"/>
  <c r="O705" i="1" s="1"/>
  <c r="N696" i="2"/>
  <c r="O706" i="1" s="1"/>
  <c r="N697" i="2"/>
  <c r="O707" i="1" s="1"/>
  <c r="N698" i="2"/>
  <c r="O708" i="1" s="1"/>
  <c r="N699" i="2"/>
  <c r="O709" i="1" s="1"/>
  <c r="N700" i="2"/>
  <c r="O710" i="1" s="1"/>
  <c r="N701" i="2"/>
  <c r="O711" i="1" s="1"/>
  <c r="N702" i="2"/>
  <c r="O712" i="1" s="1"/>
  <c r="N703" i="2"/>
  <c r="O713" i="1" s="1"/>
  <c r="N704" i="2"/>
  <c r="O714" i="1" s="1"/>
  <c r="N705" i="2"/>
  <c r="O715" i="1" s="1"/>
  <c r="N706" i="2"/>
  <c r="O716" i="1" s="1"/>
  <c r="N707" i="2"/>
  <c r="O717" i="1" s="1"/>
  <c r="N708" i="2"/>
  <c r="O718" i="1" s="1"/>
  <c r="N709" i="2"/>
  <c r="O719" i="1" s="1"/>
  <c r="N710" i="2"/>
  <c r="O720" i="1" s="1"/>
  <c r="N711" i="2"/>
  <c r="O721" i="1" s="1"/>
  <c r="N712" i="2"/>
  <c r="O722" i="1" s="1"/>
  <c r="N713" i="2"/>
  <c r="O723" i="1" s="1"/>
  <c r="N714" i="2"/>
  <c r="O724" i="1" s="1"/>
  <c r="N715" i="2"/>
  <c r="O725" i="1" s="1"/>
  <c r="N716" i="2"/>
  <c r="O726" i="1" s="1"/>
  <c r="N717" i="2"/>
  <c r="O727" i="1" s="1"/>
  <c r="N718" i="2"/>
  <c r="O728" i="1" s="1"/>
  <c r="N719" i="2"/>
  <c r="O729" i="1" s="1"/>
  <c r="N720" i="2"/>
  <c r="O730" i="1" s="1"/>
  <c r="N721" i="2"/>
  <c r="O731" i="1" s="1"/>
  <c r="N722" i="2"/>
  <c r="O732" i="1" s="1"/>
  <c r="N723" i="2"/>
  <c r="O733" i="1" s="1"/>
  <c r="N724" i="2"/>
  <c r="O734" i="1" s="1"/>
  <c r="N725" i="2"/>
  <c r="O735" i="1" s="1"/>
  <c r="N726" i="2"/>
  <c r="O736" i="1" s="1"/>
  <c r="N727" i="2"/>
  <c r="O737" i="1" s="1"/>
  <c r="N728" i="2"/>
  <c r="O738" i="1" s="1"/>
  <c r="N729" i="2"/>
  <c r="O739" i="1" s="1"/>
  <c r="N730" i="2"/>
  <c r="O740" i="1" s="1"/>
  <c r="N731" i="2"/>
  <c r="O741" i="1" s="1"/>
  <c r="N732" i="2"/>
  <c r="O742" i="1" s="1"/>
  <c r="N733" i="2"/>
  <c r="O743" i="1" s="1"/>
  <c r="N734" i="2"/>
  <c r="O744" i="1" s="1"/>
  <c r="N735" i="2"/>
  <c r="O745" i="1" s="1"/>
  <c r="N736" i="2"/>
  <c r="O746" i="1" s="1"/>
  <c r="N737" i="2"/>
  <c r="O747" i="1" s="1"/>
  <c r="N738" i="2"/>
  <c r="O748" i="1" s="1"/>
  <c r="N739" i="2"/>
  <c r="O749" i="1" s="1"/>
  <c r="N740" i="2"/>
  <c r="O750" i="1" s="1"/>
  <c r="N741" i="2"/>
  <c r="O751" i="1" s="1"/>
  <c r="N742" i="2"/>
  <c r="O752" i="1" s="1"/>
  <c r="N743" i="2"/>
  <c r="O753" i="1" s="1"/>
  <c r="N744" i="2"/>
  <c r="O754" i="1" s="1"/>
  <c r="N745" i="2"/>
  <c r="O755" i="1" s="1"/>
  <c r="N746" i="2"/>
  <c r="O756" i="1" s="1"/>
  <c r="N747" i="2"/>
  <c r="O757" i="1" s="1"/>
  <c r="N748" i="2"/>
  <c r="O758" i="1" s="1"/>
  <c r="N749" i="2"/>
  <c r="O759" i="1" s="1"/>
  <c r="N750" i="2"/>
  <c r="O760" i="1" s="1"/>
  <c r="N751" i="2"/>
  <c r="O761" i="1" s="1"/>
  <c r="N752" i="2"/>
  <c r="O762" i="1" s="1"/>
  <c r="N753" i="2"/>
  <c r="O763" i="1" s="1"/>
  <c r="N754" i="2"/>
  <c r="O764" i="1" s="1"/>
  <c r="N755" i="2"/>
  <c r="O765" i="1" s="1"/>
  <c r="N756" i="2"/>
  <c r="O766" i="1" s="1"/>
  <c r="N757" i="2"/>
  <c r="O767" i="1" s="1"/>
  <c r="N758" i="2"/>
  <c r="O768" i="1" s="1"/>
  <c r="N759" i="2"/>
  <c r="O769" i="1" s="1"/>
  <c r="N760" i="2"/>
  <c r="O770" i="1" s="1"/>
  <c r="N761" i="2"/>
  <c r="O771" i="1" s="1"/>
  <c r="N762" i="2"/>
  <c r="O772" i="1" s="1"/>
  <c r="N763" i="2"/>
  <c r="O773" i="1" s="1"/>
  <c r="N764" i="2"/>
  <c r="O774" i="1" s="1"/>
  <c r="N765" i="2"/>
  <c r="O775" i="1" s="1"/>
  <c r="N766" i="2"/>
  <c r="O776" i="1" s="1"/>
  <c r="N767" i="2"/>
  <c r="O777" i="1" s="1"/>
  <c r="N768" i="2"/>
  <c r="O778" i="1" s="1"/>
  <c r="N769" i="2"/>
  <c r="O779" i="1" s="1"/>
  <c r="N770" i="2"/>
  <c r="O780" i="1" s="1"/>
  <c r="N771" i="2"/>
  <c r="O781" i="1" s="1"/>
  <c r="N772" i="2"/>
  <c r="O782" i="1" s="1"/>
  <c r="N773" i="2"/>
  <c r="O783" i="1" s="1"/>
  <c r="N774" i="2"/>
  <c r="O784" i="1" s="1"/>
  <c r="N775" i="2"/>
  <c r="O785" i="1" s="1"/>
  <c r="N776" i="2"/>
  <c r="O786" i="1" s="1"/>
  <c r="N777" i="2"/>
  <c r="O787" i="1" s="1"/>
  <c r="N778" i="2"/>
  <c r="O788" i="1" s="1"/>
  <c r="N779" i="2"/>
  <c r="O789" i="1" s="1"/>
  <c r="N780" i="2"/>
  <c r="O790" i="1" s="1"/>
  <c r="N781" i="2"/>
  <c r="O791" i="1" s="1"/>
  <c r="N782" i="2"/>
  <c r="O792" i="1" s="1"/>
  <c r="N783" i="2"/>
  <c r="O793" i="1" s="1"/>
  <c r="N784" i="2"/>
  <c r="O794" i="1" s="1"/>
  <c r="N785" i="2"/>
  <c r="O795" i="1" s="1"/>
  <c r="N786" i="2"/>
  <c r="O796" i="1" s="1"/>
  <c r="N787" i="2"/>
  <c r="O797" i="1" s="1"/>
  <c r="N788" i="2"/>
  <c r="O798" i="1" s="1"/>
  <c r="N789" i="2"/>
  <c r="O799" i="1" s="1"/>
  <c r="N790" i="2"/>
  <c r="O800" i="1" s="1"/>
  <c r="N791" i="2"/>
  <c r="O801" i="1" s="1"/>
  <c r="N792" i="2"/>
  <c r="O802" i="1" s="1"/>
  <c r="N793" i="2"/>
  <c r="O803" i="1" s="1"/>
  <c r="N794" i="2"/>
  <c r="O804" i="1" s="1"/>
  <c r="N795" i="2"/>
  <c r="O805" i="1" s="1"/>
  <c r="N796" i="2"/>
  <c r="O806" i="1" s="1"/>
  <c r="N797" i="2"/>
  <c r="O807" i="1" s="1"/>
  <c r="N798" i="2"/>
  <c r="O808" i="1" s="1"/>
  <c r="N799" i="2"/>
  <c r="O809" i="1" s="1"/>
  <c r="N800" i="2"/>
  <c r="O810" i="1" s="1"/>
  <c r="N801" i="2"/>
  <c r="O811" i="1" s="1"/>
  <c r="N802" i="2"/>
  <c r="O812" i="1" s="1"/>
  <c r="N803" i="2"/>
  <c r="O813" i="1" s="1"/>
  <c r="N804" i="2"/>
  <c r="O814" i="1" s="1"/>
  <c r="N805" i="2"/>
  <c r="O815" i="1" s="1"/>
  <c r="N806" i="2"/>
  <c r="O816" i="1" s="1"/>
  <c r="N807" i="2"/>
  <c r="O817" i="1" s="1"/>
  <c r="N808" i="2"/>
  <c r="O818" i="1" s="1"/>
  <c r="N809" i="2"/>
  <c r="O819" i="1" s="1"/>
  <c r="N810" i="2"/>
  <c r="O820" i="1" s="1"/>
  <c r="N811" i="2"/>
  <c r="O821" i="1" s="1"/>
  <c r="N812" i="2"/>
  <c r="O822" i="1" s="1"/>
  <c r="N813" i="2"/>
  <c r="O823" i="1" s="1"/>
  <c r="N814" i="2"/>
  <c r="O824" i="1" s="1"/>
  <c r="N815" i="2"/>
  <c r="O825" i="1" s="1"/>
  <c r="N816" i="2"/>
  <c r="O826" i="1" s="1"/>
  <c r="N817" i="2"/>
  <c r="O827" i="1" s="1"/>
  <c r="N818" i="2"/>
  <c r="O828" i="1" s="1"/>
  <c r="N819" i="2"/>
  <c r="O829" i="1" s="1"/>
  <c r="N820" i="2"/>
  <c r="O830" i="1" s="1"/>
  <c r="N821" i="2"/>
  <c r="O831" i="1" s="1"/>
  <c r="N822" i="2"/>
  <c r="O832" i="1" s="1"/>
  <c r="N823" i="2"/>
  <c r="O833" i="1" s="1"/>
  <c r="N824" i="2"/>
  <c r="O834" i="1" s="1"/>
  <c r="N825" i="2"/>
  <c r="O835" i="1" s="1"/>
  <c r="N826" i="2"/>
  <c r="O836" i="1" s="1"/>
  <c r="N827" i="2"/>
  <c r="O837" i="1" s="1"/>
  <c r="N828" i="2"/>
  <c r="O838" i="1" s="1"/>
  <c r="N829" i="2"/>
  <c r="O839" i="1" s="1"/>
  <c r="N830" i="2"/>
  <c r="O840" i="1" s="1"/>
  <c r="N831" i="2"/>
  <c r="O841" i="1" s="1"/>
  <c r="N832" i="2"/>
  <c r="O842" i="1" s="1"/>
  <c r="N833" i="2"/>
  <c r="O843" i="1" s="1"/>
  <c r="N834" i="2"/>
  <c r="O844" i="1" s="1"/>
  <c r="N835" i="2"/>
  <c r="O845" i="1" s="1"/>
  <c r="N836" i="2"/>
  <c r="O846" i="1" s="1"/>
  <c r="N837" i="2"/>
  <c r="O847" i="1" s="1"/>
  <c r="N838" i="2"/>
  <c r="O848" i="1" s="1"/>
  <c r="N839" i="2"/>
  <c r="O849" i="1" s="1"/>
  <c r="N840" i="2"/>
  <c r="O850" i="1" s="1"/>
  <c r="N841" i="2"/>
  <c r="O851" i="1" s="1"/>
  <c r="N842" i="2"/>
  <c r="O852" i="1" s="1"/>
  <c r="N843" i="2"/>
  <c r="O853" i="1" s="1"/>
  <c r="N844" i="2"/>
  <c r="O854" i="1" s="1"/>
  <c r="N845" i="2"/>
  <c r="O855" i="1" s="1"/>
  <c r="N846" i="2"/>
  <c r="O856" i="1" s="1"/>
  <c r="N847" i="2"/>
  <c r="O857" i="1" s="1"/>
  <c r="N848" i="2"/>
  <c r="O858" i="1" s="1"/>
  <c r="N849" i="2"/>
  <c r="O859" i="1" s="1"/>
  <c r="N850" i="2"/>
  <c r="O860" i="1" s="1"/>
  <c r="N851" i="2"/>
  <c r="O861" i="1" s="1"/>
  <c r="N852" i="2"/>
  <c r="O862" i="1" s="1"/>
  <c r="N853" i="2"/>
  <c r="O863" i="1" s="1"/>
  <c r="N854" i="2"/>
  <c r="O864" i="1" s="1"/>
  <c r="N855" i="2"/>
  <c r="O865" i="1" s="1"/>
  <c r="N856" i="2"/>
  <c r="O866" i="1" s="1"/>
  <c r="N857" i="2"/>
  <c r="O867" i="1" s="1"/>
  <c r="N858" i="2"/>
  <c r="O868" i="1" s="1"/>
  <c r="N859" i="2"/>
  <c r="O869" i="1" s="1"/>
  <c r="N860" i="2"/>
  <c r="O870" i="1" s="1"/>
  <c r="N861" i="2"/>
  <c r="O871" i="1" s="1"/>
  <c r="N862" i="2"/>
  <c r="O872" i="1" s="1"/>
  <c r="N863" i="2"/>
  <c r="O873" i="1" s="1"/>
  <c r="N864" i="2"/>
  <c r="O874" i="1" s="1"/>
  <c r="N865" i="2"/>
  <c r="O875" i="1" s="1"/>
  <c r="N866" i="2"/>
  <c r="O876" i="1" s="1"/>
  <c r="N867" i="2"/>
  <c r="O877" i="1" s="1"/>
  <c r="N868" i="2"/>
  <c r="O878" i="1" s="1"/>
  <c r="N869" i="2"/>
  <c r="O879" i="1" s="1"/>
  <c r="N870" i="2"/>
  <c r="O880" i="1" s="1"/>
  <c r="N871" i="2"/>
  <c r="O881" i="1" s="1"/>
  <c r="N872" i="2"/>
  <c r="O882" i="1" s="1"/>
  <c r="N873" i="2"/>
  <c r="O883" i="1" s="1"/>
  <c r="N874" i="2"/>
  <c r="O884" i="1" s="1"/>
  <c r="N875" i="2"/>
  <c r="O885" i="1" s="1"/>
  <c r="N876" i="2"/>
  <c r="O886" i="1" s="1"/>
  <c r="N877" i="2"/>
  <c r="O887" i="1" s="1"/>
  <c r="N878" i="2"/>
  <c r="O888" i="1" s="1"/>
  <c r="N879" i="2"/>
  <c r="O889" i="1" s="1"/>
  <c r="N880" i="2"/>
  <c r="O890" i="1" s="1"/>
  <c r="N881" i="2"/>
  <c r="O891" i="1" s="1"/>
  <c r="N882" i="2"/>
  <c r="O892" i="1" s="1"/>
  <c r="N883" i="2"/>
  <c r="O893" i="1" s="1"/>
  <c r="N884" i="2"/>
  <c r="O894" i="1" s="1"/>
  <c r="N885" i="2"/>
  <c r="O895" i="1" s="1"/>
  <c r="N886" i="2"/>
  <c r="O896" i="1" s="1"/>
  <c r="N887" i="2"/>
  <c r="O897" i="1" s="1"/>
  <c r="N888" i="2"/>
  <c r="O898" i="1" s="1"/>
  <c r="N889" i="2"/>
  <c r="O899" i="1" s="1"/>
  <c r="N890" i="2"/>
  <c r="O900" i="1" s="1"/>
  <c r="N891" i="2"/>
  <c r="O901" i="1" s="1"/>
  <c r="N892" i="2"/>
  <c r="O902" i="1" s="1"/>
  <c r="N893" i="2"/>
  <c r="O903" i="1" s="1"/>
  <c r="N894" i="2"/>
  <c r="O904" i="1" s="1"/>
  <c r="N895" i="2"/>
  <c r="O905" i="1" s="1"/>
  <c r="N896" i="2"/>
  <c r="O906" i="1" s="1"/>
  <c r="N897" i="2"/>
  <c r="O907" i="1" s="1"/>
  <c r="N898" i="2"/>
  <c r="O908" i="1" s="1"/>
  <c r="N899" i="2"/>
  <c r="O909" i="1" s="1"/>
  <c r="N900" i="2"/>
  <c r="O910" i="1" s="1"/>
  <c r="N901" i="2"/>
  <c r="O911" i="1" s="1"/>
  <c r="N902" i="2"/>
  <c r="O912" i="1" s="1"/>
  <c r="N903" i="2"/>
  <c r="O913" i="1" s="1"/>
  <c r="N904" i="2"/>
  <c r="O914" i="1" s="1"/>
  <c r="N905" i="2"/>
  <c r="O915" i="1" s="1"/>
  <c r="N906" i="2"/>
  <c r="O916" i="1" s="1"/>
  <c r="N907" i="2"/>
  <c r="O917" i="1" s="1"/>
  <c r="N908" i="2"/>
  <c r="O918" i="1" s="1"/>
  <c r="N909" i="2"/>
  <c r="O919" i="1" s="1"/>
  <c r="N910" i="2"/>
  <c r="O920" i="1" s="1"/>
  <c r="N911" i="2"/>
  <c r="O921" i="1" s="1"/>
  <c r="N912" i="2"/>
  <c r="O922" i="1" s="1"/>
  <c r="N913" i="2"/>
  <c r="O923" i="1" s="1"/>
  <c r="N914" i="2"/>
  <c r="O924" i="1" s="1"/>
  <c r="N915" i="2"/>
  <c r="O925" i="1" s="1"/>
  <c r="N916" i="2"/>
  <c r="O926" i="1" s="1"/>
  <c r="N917" i="2"/>
  <c r="O927" i="1" s="1"/>
  <c r="N918" i="2"/>
  <c r="O928" i="1" s="1"/>
  <c r="N919" i="2"/>
  <c r="O929" i="1" s="1"/>
  <c r="N920" i="2"/>
  <c r="O930" i="1" s="1"/>
  <c r="N921" i="2"/>
  <c r="O931" i="1" s="1"/>
  <c r="N922" i="2"/>
  <c r="O932" i="1" s="1"/>
  <c r="N923" i="2"/>
  <c r="O933" i="1" s="1"/>
  <c r="N924" i="2"/>
  <c r="O934" i="1" s="1"/>
  <c r="N925" i="2"/>
  <c r="O935" i="1" s="1"/>
  <c r="N926" i="2"/>
  <c r="O936" i="1" s="1"/>
  <c r="N927" i="2"/>
  <c r="O937" i="1" s="1"/>
  <c r="N928" i="2"/>
  <c r="O938" i="1" s="1"/>
  <c r="N929" i="2"/>
  <c r="O939" i="1" s="1"/>
  <c r="N930" i="2"/>
  <c r="O940" i="1" s="1"/>
  <c r="N931" i="2"/>
  <c r="O941" i="1" s="1"/>
  <c r="N932" i="2"/>
  <c r="O942" i="1" s="1"/>
  <c r="N933" i="2"/>
  <c r="O943" i="1" s="1"/>
  <c r="N934" i="2"/>
  <c r="O944" i="1" s="1"/>
  <c r="N935" i="2"/>
  <c r="O945" i="1" s="1"/>
  <c r="N936" i="2"/>
  <c r="O946" i="1" s="1"/>
  <c r="N937" i="2"/>
  <c r="O947" i="1" s="1"/>
  <c r="N938" i="2"/>
  <c r="O948" i="1" s="1"/>
  <c r="N939" i="2"/>
  <c r="O949" i="1" s="1"/>
  <c r="N940" i="2"/>
  <c r="O950" i="1" s="1"/>
  <c r="N941" i="2"/>
  <c r="O951" i="1" s="1"/>
  <c r="N942" i="2"/>
  <c r="O952" i="1" s="1"/>
  <c r="N943" i="2"/>
  <c r="O953" i="1" s="1"/>
  <c r="N944" i="2"/>
  <c r="O954" i="1" s="1"/>
  <c r="N945" i="2"/>
  <c r="O955" i="1" s="1"/>
  <c r="N946" i="2"/>
  <c r="O956" i="1" s="1"/>
  <c r="N947" i="2"/>
  <c r="O957" i="1" s="1"/>
  <c r="N948" i="2"/>
  <c r="O958" i="1" s="1"/>
  <c r="N949" i="2"/>
  <c r="O959" i="1" s="1"/>
  <c r="N950" i="2"/>
  <c r="O960" i="1" s="1"/>
  <c r="N951" i="2"/>
  <c r="O961" i="1" s="1"/>
  <c r="N952" i="2"/>
  <c r="O962" i="1" s="1"/>
  <c r="N953" i="2"/>
  <c r="O963" i="1" s="1"/>
  <c r="N954" i="2"/>
  <c r="O964" i="1" s="1"/>
  <c r="N955" i="2"/>
  <c r="O965" i="1" s="1"/>
  <c r="N956" i="2"/>
  <c r="O966" i="1" s="1"/>
  <c r="N957" i="2"/>
  <c r="O967" i="1" s="1"/>
  <c r="N958" i="2"/>
  <c r="O968" i="1" s="1"/>
  <c r="N959" i="2"/>
  <c r="O969" i="1" s="1"/>
  <c r="N960" i="2"/>
  <c r="O970" i="1" s="1"/>
  <c r="N961" i="2"/>
  <c r="O971" i="1" s="1"/>
  <c r="N962" i="2"/>
  <c r="O972" i="1" s="1"/>
  <c r="N963" i="2"/>
  <c r="O973" i="1" s="1"/>
  <c r="N964" i="2"/>
  <c r="O974" i="1" s="1"/>
  <c r="N965" i="2"/>
  <c r="O975" i="1" s="1"/>
  <c r="N966" i="2"/>
  <c r="O976" i="1" s="1"/>
  <c r="N967" i="2"/>
  <c r="O977" i="1" s="1"/>
  <c r="N968" i="2"/>
  <c r="O978" i="1" s="1"/>
  <c r="N969" i="2"/>
  <c r="O979" i="1" s="1"/>
  <c r="N970" i="2"/>
  <c r="O980" i="1" s="1"/>
  <c r="N971" i="2"/>
  <c r="O981" i="1" s="1"/>
  <c r="N972" i="2"/>
  <c r="O982" i="1" s="1"/>
  <c r="N973" i="2"/>
  <c r="O983" i="1" s="1"/>
  <c r="N974" i="2"/>
  <c r="O984" i="1" s="1"/>
  <c r="N975" i="2"/>
  <c r="O985" i="1" s="1"/>
  <c r="N976" i="2"/>
  <c r="O986" i="1" s="1"/>
  <c r="N977" i="2"/>
  <c r="O987" i="1" s="1"/>
  <c r="N978" i="2"/>
  <c r="O988" i="1" s="1"/>
  <c r="N979" i="2"/>
  <c r="O989" i="1" s="1"/>
  <c r="N980" i="2"/>
  <c r="O990" i="1" s="1"/>
  <c r="N981" i="2"/>
  <c r="O991" i="1" s="1"/>
  <c r="N982" i="2"/>
  <c r="O992" i="1" s="1"/>
  <c r="N983" i="2"/>
  <c r="O993" i="1" s="1"/>
  <c r="N984" i="2"/>
  <c r="O994" i="1" s="1"/>
  <c r="N985" i="2"/>
  <c r="O995" i="1" s="1"/>
  <c r="N986" i="2"/>
  <c r="O996" i="1" s="1"/>
  <c r="N987" i="2"/>
  <c r="O997" i="1" s="1"/>
  <c r="N988" i="2"/>
  <c r="O998" i="1" s="1"/>
  <c r="N989" i="2"/>
  <c r="O999" i="1" s="1"/>
  <c r="N990" i="2"/>
  <c r="O1000" i="1" s="1"/>
  <c r="N991" i="2"/>
  <c r="O1001" i="1" s="1"/>
  <c r="N992" i="2"/>
  <c r="O1002" i="1" s="1"/>
  <c r="N993" i="2"/>
  <c r="O1003" i="1" s="1"/>
  <c r="N994" i="2"/>
  <c r="O1004" i="1" s="1"/>
  <c r="N995" i="2"/>
  <c r="O1005" i="1" s="1"/>
  <c r="N996" i="2"/>
  <c r="O1006" i="1" s="1"/>
  <c r="N997" i="2"/>
  <c r="O1007" i="1" s="1"/>
  <c r="N998" i="2"/>
  <c r="O1008" i="1" s="1"/>
  <c r="N999" i="2"/>
  <c r="O1009" i="1" s="1"/>
  <c r="N1000" i="2"/>
  <c r="O1010" i="1" s="1"/>
  <c r="N1001" i="2"/>
  <c r="O1011" i="1" s="1"/>
  <c r="N1002" i="2"/>
  <c r="O1012" i="1" s="1"/>
  <c r="N1003" i="2"/>
  <c r="O1013" i="1" s="1"/>
  <c r="N1004" i="2"/>
  <c r="O1014" i="1" s="1"/>
  <c r="N1005" i="2"/>
  <c r="O1015" i="1" s="1"/>
  <c r="N1006" i="2"/>
  <c r="O1016" i="1" s="1"/>
  <c r="O1017" i="1"/>
  <c r="N8" i="2"/>
  <c r="O18" i="1" s="1"/>
  <c r="U119" i="3" l="1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U1758" i="3"/>
  <c r="U1759" i="3"/>
  <c r="U1760" i="3"/>
  <c r="U1761" i="3"/>
  <c r="U1762" i="3"/>
  <c r="U1763" i="3"/>
  <c r="U1764" i="3"/>
  <c r="U1765" i="3"/>
  <c r="U1766" i="3"/>
  <c r="U1767" i="3"/>
  <c r="U1768" i="3"/>
  <c r="U1769" i="3"/>
  <c r="U1770" i="3"/>
  <c r="U1771" i="3"/>
  <c r="U1772" i="3"/>
  <c r="U1773" i="3"/>
  <c r="U1774" i="3"/>
  <c r="U1775" i="3"/>
  <c r="U1776" i="3"/>
  <c r="U1777" i="3"/>
  <c r="U1778" i="3"/>
  <c r="U1779" i="3"/>
  <c r="U1780" i="3"/>
  <c r="U1781" i="3"/>
  <c r="U1782" i="3"/>
  <c r="U1783" i="3"/>
  <c r="U1784" i="3"/>
  <c r="U1785" i="3"/>
  <c r="U1786" i="3"/>
  <c r="U1787" i="3"/>
  <c r="U1788" i="3"/>
  <c r="U1789" i="3"/>
  <c r="U1790" i="3"/>
  <c r="U1791" i="3"/>
  <c r="U1792" i="3"/>
  <c r="U1793" i="3"/>
  <c r="U1794" i="3"/>
  <c r="U1795" i="3"/>
  <c r="U1796" i="3"/>
  <c r="U1797" i="3"/>
  <c r="U1798" i="3"/>
  <c r="U1799" i="3"/>
  <c r="U1800" i="3"/>
  <c r="U1801" i="3"/>
  <c r="U1802" i="3"/>
  <c r="U1803" i="3"/>
  <c r="U1804" i="3"/>
  <c r="U1805" i="3"/>
  <c r="U1806" i="3"/>
  <c r="U1807" i="3"/>
  <c r="U1808" i="3"/>
  <c r="U1809" i="3"/>
  <c r="U1810" i="3"/>
  <c r="U1811" i="3"/>
  <c r="U1812" i="3"/>
  <c r="U1813" i="3"/>
  <c r="U1814" i="3"/>
  <c r="U1815" i="3"/>
  <c r="U1816" i="3"/>
  <c r="U1817" i="3"/>
  <c r="U1818" i="3"/>
  <c r="U1819" i="3"/>
  <c r="U1820" i="3"/>
  <c r="U1821" i="3"/>
  <c r="U1822" i="3"/>
  <c r="U1823" i="3"/>
  <c r="U1824" i="3"/>
  <c r="U1825" i="3"/>
  <c r="U1826" i="3"/>
  <c r="U1827" i="3"/>
  <c r="U1828" i="3"/>
  <c r="U1829" i="3"/>
  <c r="U1830" i="3"/>
  <c r="U1831" i="3"/>
  <c r="U1832" i="3"/>
  <c r="U1833" i="3"/>
  <c r="U1834" i="3"/>
  <c r="U1835" i="3"/>
  <c r="U1836" i="3"/>
  <c r="U1837" i="3"/>
  <c r="U1838" i="3"/>
  <c r="U1839" i="3"/>
  <c r="U1840" i="3"/>
  <c r="U1841" i="3"/>
  <c r="U1842" i="3"/>
  <c r="U1843" i="3"/>
  <c r="U1844" i="3"/>
  <c r="U1845" i="3"/>
  <c r="U1846" i="3"/>
  <c r="U1847" i="3"/>
  <c r="U1848" i="3"/>
  <c r="U1849" i="3"/>
  <c r="U1850" i="3"/>
  <c r="U1851" i="3"/>
  <c r="U1852" i="3"/>
  <c r="U1853" i="3"/>
  <c r="U1854" i="3"/>
  <c r="U1855" i="3"/>
  <c r="U1856" i="3"/>
  <c r="U1857" i="3"/>
  <c r="U1858" i="3"/>
  <c r="U1859" i="3"/>
  <c r="U1860" i="3"/>
  <c r="U1861" i="3"/>
  <c r="U1862" i="3"/>
  <c r="U1863" i="3"/>
  <c r="U1864" i="3"/>
  <c r="U1865" i="3"/>
  <c r="U1866" i="3"/>
  <c r="U1867" i="3"/>
  <c r="U1868" i="3"/>
  <c r="U1869" i="3"/>
  <c r="U1870" i="3"/>
  <c r="U1871" i="3"/>
  <c r="U1872" i="3"/>
  <c r="U1873" i="3"/>
  <c r="U1874" i="3"/>
  <c r="U1875" i="3"/>
  <c r="U1876" i="3"/>
  <c r="U1877" i="3"/>
  <c r="U1878" i="3"/>
  <c r="U1879" i="3"/>
  <c r="U1880" i="3"/>
  <c r="U1881" i="3"/>
  <c r="U1882" i="3"/>
  <c r="U1883" i="3"/>
  <c r="U1884" i="3"/>
  <c r="U1885" i="3"/>
  <c r="U1886" i="3"/>
  <c r="U1887" i="3"/>
  <c r="U1888" i="3"/>
  <c r="U1889" i="3"/>
  <c r="U1890" i="3"/>
  <c r="U1891" i="3"/>
  <c r="U1892" i="3"/>
  <c r="U1893" i="3"/>
  <c r="U1894" i="3"/>
  <c r="U1895" i="3"/>
  <c r="U1896" i="3"/>
  <c r="U1897" i="3"/>
  <c r="U1898" i="3"/>
  <c r="U1899" i="3"/>
  <c r="U1900" i="3"/>
  <c r="U1901" i="3"/>
  <c r="U1902" i="3"/>
  <c r="U1903" i="3"/>
  <c r="U1904" i="3"/>
  <c r="U1905" i="3"/>
  <c r="U1906" i="3"/>
  <c r="U1907" i="3"/>
  <c r="U1908" i="3"/>
  <c r="U1909" i="3"/>
  <c r="U1910" i="3"/>
  <c r="U1911" i="3"/>
  <c r="U1912" i="3"/>
  <c r="U1913" i="3"/>
  <c r="U1914" i="3"/>
  <c r="U1915" i="3"/>
  <c r="U1916" i="3"/>
  <c r="U1917" i="3"/>
  <c r="U1918" i="3"/>
  <c r="U1919" i="3"/>
  <c r="U1920" i="3"/>
  <c r="U1921" i="3"/>
  <c r="U1922" i="3"/>
  <c r="U1923" i="3"/>
  <c r="U1924" i="3"/>
  <c r="U1925" i="3"/>
  <c r="U1926" i="3"/>
  <c r="U1927" i="3"/>
  <c r="U1928" i="3"/>
  <c r="U1929" i="3"/>
  <c r="U1930" i="3"/>
  <c r="U1931" i="3"/>
  <c r="U1932" i="3"/>
  <c r="U1933" i="3"/>
  <c r="U1934" i="3"/>
  <c r="U1935" i="3"/>
  <c r="U1936" i="3"/>
  <c r="U1937" i="3"/>
  <c r="U1938" i="3"/>
  <c r="U1939" i="3"/>
  <c r="U1940" i="3"/>
  <c r="U1941" i="3"/>
  <c r="U1942" i="3"/>
  <c r="U1943" i="3"/>
  <c r="U1944" i="3"/>
  <c r="U1945" i="3"/>
  <c r="U1946" i="3"/>
  <c r="U1947" i="3"/>
  <c r="U1948" i="3"/>
  <c r="U1949" i="3"/>
  <c r="U1950" i="3"/>
  <c r="U1951" i="3"/>
  <c r="U1952" i="3"/>
  <c r="U1953" i="3"/>
  <c r="U1954" i="3"/>
  <c r="U1955" i="3"/>
  <c r="U1956" i="3"/>
  <c r="U1957" i="3"/>
  <c r="U1958" i="3"/>
  <c r="U1959" i="3"/>
  <c r="U1960" i="3"/>
  <c r="U1961" i="3"/>
  <c r="U1962" i="3"/>
  <c r="U1963" i="3"/>
  <c r="U1964" i="3"/>
  <c r="U1965" i="3"/>
  <c r="U1966" i="3"/>
  <c r="U1967" i="3"/>
  <c r="U1968" i="3"/>
  <c r="U1969" i="3"/>
  <c r="U1970" i="3"/>
  <c r="U1971" i="3"/>
  <c r="U1972" i="3"/>
  <c r="U1973" i="3"/>
  <c r="U1974" i="3"/>
  <c r="U1975" i="3"/>
  <c r="U1976" i="3"/>
  <c r="U1977" i="3"/>
  <c r="U1978" i="3"/>
  <c r="U1979" i="3"/>
  <c r="U1980" i="3"/>
  <c r="U1981" i="3"/>
  <c r="U1982" i="3"/>
  <c r="U1983" i="3"/>
  <c r="U1984" i="3"/>
  <c r="U1985" i="3"/>
  <c r="U1986" i="3"/>
  <c r="U1987" i="3"/>
  <c r="U1988" i="3"/>
  <c r="U1989" i="3"/>
  <c r="U1990" i="3"/>
  <c r="U1991" i="3"/>
  <c r="U1992" i="3"/>
  <c r="U1993" i="3"/>
  <c r="U1994" i="3"/>
  <c r="U1995" i="3"/>
  <c r="U1996" i="3"/>
  <c r="U1997" i="3"/>
  <c r="U1998" i="3"/>
  <c r="U1999" i="3"/>
  <c r="U2000" i="3"/>
  <c r="U2001" i="3"/>
  <c r="U2002" i="3"/>
  <c r="U2003" i="3"/>
  <c r="U2004" i="3"/>
  <c r="U2005" i="3"/>
  <c r="U2006" i="3"/>
  <c r="U2007" i="3"/>
  <c r="U2008" i="3"/>
  <c r="U2009" i="3"/>
  <c r="U2010" i="3"/>
  <c r="U2011" i="3"/>
  <c r="U2012" i="3"/>
  <c r="U2013" i="3"/>
  <c r="U2014" i="3"/>
  <c r="U2015" i="3"/>
  <c r="U2016" i="3"/>
  <c r="U2017" i="3"/>
  <c r="U2018" i="3"/>
  <c r="U2019" i="3"/>
  <c r="U2020" i="3"/>
  <c r="U2021" i="3"/>
  <c r="U2022" i="3"/>
  <c r="U2023" i="3"/>
  <c r="U2024" i="3"/>
  <c r="U2025" i="3"/>
  <c r="U2026" i="3"/>
  <c r="U2027" i="3"/>
  <c r="U2028" i="3"/>
  <c r="U2029" i="3"/>
  <c r="U2030" i="3"/>
  <c r="U2031" i="3"/>
  <c r="U2032" i="3"/>
  <c r="U2033" i="3"/>
  <c r="U2034" i="3"/>
  <c r="U2035" i="3"/>
  <c r="U2036" i="3"/>
  <c r="U2037" i="3"/>
  <c r="U2038" i="3"/>
  <c r="U2039" i="3"/>
  <c r="U2040" i="3"/>
  <c r="U2041" i="3"/>
  <c r="U2042" i="3"/>
  <c r="U2043" i="3"/>
  <c r="U2044" i="3"/>
  <c r="U2045" i="3"/>
  <c r="U2046" i="3"/>
  <c r="U2047" i="3"/>
  <c r="U2048" i="3"/>
  <c r="U2049" i="3"/>
  <c r="U2050" i="3"/>
  <c r="U2051" i="3"/>
  <c r="U2052" i="3"/>
  <c r="U2053" i="3"/>
  <c r="U2054" i="3"/>
  <c r="U2055" i="3"/>
  <c r="U2056" i="3"/>
  <c r="U2057" i="3"/>
  <c r="U2058" i="3"/>
  <c r="U2059" i="3"/>
  <c r="U2060" i="3"/>
  <c r="U2061" i="3"/>
  <c r="U2062" i="3"/>
  <c r="U2063" i="3"/>
  <c r="U2064" i="3"/>
  <c r="U2065" i="3"/>
  <c r="U2066" i="3"/>
  <c r="U2067" i="3"/>
  <c r="U2068" i="3"/>
  <c r="U2069" i="3"/>
  <c r="U2070" i="3"/>
  <c r="U2071" i="3"/>
  <c r="U2072" i="3"/>
  <c r="U2073" i="3"/>
  <c r="U2074" i="3"/>
  <c r="U2075" i="3"/>
  <c r="U2076" i="3"/>
  <c r="U2077" i="3"/>
  <c r="U2078" i="3"/>
  <c r="U2079" i="3"/>
  <c r="U2080" i="3"/>
  <c r="U2081" i="3"/>
  <c r="U2082" i="3"/>
  <c r="U2083" i="3"/>
  <c r="U2084" i="3"/>
  <c r="U2085" i="3"/>
  <c r="U2086" i="3"/>
  <c r="U2087" i="3"/>
  <c r="U2088" i="3"/>
  <c r="U2089" i="3"/>
  <c r="U2090" i="3"/>
  <c r="U2091" i="3"/>
  <c r="U2092" i="3"/>
  <c r="U2093" i="3"/>
  <c r="U2094" i="3"/>
  <c r="U2095" i="3"/>
  <c r="U2096" i="3"/>
  <c r="U2097" i="3"/>
  <c r="U2098" i="3"/>
  <c r="U2099" i="3"/>
  <c r="U2100" i="3"/>
  <c r="U2101" i="3"/>
  <c r="U2102" i="3"/>
  <c r="U2103" i="3"/>
  <c r="U2104" i="3"/>
  <c r="U2105" i="3"/>
  <c r="U2106" i="3"/>
  <c r="U2107" i="3"/>
  <c r="U2108" i="3"/>
  <c r="U2109" i="3"/>
  <c r="U2110" i="3"/>
  <c r="U2111" i="3"/>
  <c r="U2112" i="3"/>
  <c r="U2113" i="3"/>
  <c r="U2114" i="3"/>
  <c r="U2115" i="3"/>
  <c r="U2116" i="3"/>
  <c r="U2117" i="3"/>
  <c r="U2118" i="3"/>
  <c r="U2119" i="3"/>
  <c r="U2120" i="3"/>
  <c r="U2121" i="3"/>
  <c r="U2122" i="3"/>
  <c r="U2123" i="3"/>
  <c r="U2124" i="3"/>
  <c r="U2125" i="3"/>
  <c r="U2126" i="3"/>
  <c r="U2127" i="3"/>
  <c r="U2128" i="3"/>
  <c r="U2129" i="3"/>
  <c r="U2130" i="3"/>
  <c r="U2131" i="3"/>
  <c r="U2132" i="3"/>
  <c r="U2133" i="3"/>
  <c r="U2134" i="3"/>
  <c r="U2135" i="3"/>
  <c r="U2136" i="3"/>
  <c r="U2137" i="3"/>
  <c r="U2138" i="3"/>
  <c r="U2139" i="3"/>
  <c r="U2140" i="3"/>
  <c r="U2141" i="3"/>
  <c r="U2142" i="3"/>
  <c r="U2143" i="3"/>
  <c r="U2144" i="3"/>
  <c r="U2145" i="3"/>
  <c r="U2146" i="3"/>
  <c r="U2147" i="3"/>
  <c r="U2148" i="3"/>
  <c r="U2149" i="3"/>
  <c r="U2150" i="3"/>
  <c r="U2151" i="3"/>
  <c r="U2152" i="3"/>
  <c r="U2153" i="3"/>
  <c r="U2154" i="3"/>
  <c r="U2155" i="3"/>
  <c r="U2156" i="3"/>
  <c r="U2157" i="3"/>
  <c r="U2158" i="3"/>
  <c r="U2159" i="3"/>
  <c r="U2160" i="3"/>
  <c r="U2161" i="3"/>
  <c r="U2162" i="3"/>
  <c r="U2163" i="3"/>
  <c r="U2164" i="3"/>
  <c r="U2165" i="3"/>
  <c r="U2166" i="3"/>
  <c r="U2167" i="3"/>
  <c r="U2168" i="3"/>
  <c r="U2169" i="3"/>
  <c r="U2170" i="3"/>
  <c r="U2171" i="3"/>
  <c r="U2172" i="3"/>
  <c r="U2173" i="3"/>
  <c r="U2174" i="3"/>
  <c r="U2175" i="3"/>
  <c r="U2176" i="3"/>
  <c r="U2177" i="3"/>
  <c r="U2178" i="3"/>
  <c r="U2179" i="3"/>
  <c r="U2180" i="3"/>
  <c r="U2181" i="3"/>
  <c r="U2182" i="3"/>
  <c r="U2183" i="3"/>
  <c r="U2184" i="3"/>
  <c r="U2185" i="3"/>
  <c r="U2186" i="3"/>
  <c r="U2187" i="3"/>
  <c r="U2188" i="3"/>
  <c r="U2189" i="3"/>
  <c r="U2190" i="3"/>
  <c r="U2191" i="3"/>
  <c r="U2192" i="3"/>
  <c r="U2193" i="3"/>
  <c r="U2194" i="3"/>
  <c r="U2195" i="3"/>
  <c r="U2196" i="3"/>
  <c r="U2197" i="3"/>
  <c r="U2198" i="3"/>
  <c r="U2199" i="3"/>
  <c r="U2200" i="3"/>
  <c r="U2201" i="3"/>
  <c r="U2202" i="3"/>
  <c r="U2203" i="3"/>
  <c r="U2204" i="3"/>
  <c r="U2205" i="3"/>
  <c r="U2206" i="3"/>
  <c r="U2207" i="3"/>
  <c r="U2208" i="3"/>
  <c r="U2209" i="3"/>
  <c r="U2210" i="3"/>
  <c r="U2211" i="3"/>
  <c r="U2212" i="3"/>
  <c r="U2213" i="3"/>
  <c r="U2214" i="3"/>
  <c r="U2215" i="3"/>
  <c r="U2216" i="3"/>
  <c r="U2217" i="3"/>
  <c r="U2218" i="3"/>
  <c r="U2219" i="3"/>
  <c r="U2220" i="3"/>
  <c r="U2221" i="3"/>
  <c r="U2222" i="3"/>
  <c r="U2223" i="3"/>
  <c r="U2224" i="3"/>
  <c r="U2225" i="3"/>
  <c r="U2226" i="3"/>
  <c r="U2227" i="3"/>
  <c r="U2228" i="3"/>
  <c r="U2229" i="3"/>
  <c r="U2230" i="3"/>
  <c r="U2231" i="3"/>
  <c r="U2232" i="3"/>
  <c r="U2233" i="3"/>
  <c r="U2234" i="3"/>
  <c r="U2235" i="3"/>
  <c r="U2236" i="3"/>
  <c r="U2237" i="3"/>
  <c r="U2238" i="3"/>
  <c r="U2239" i="3"/>
  <c r="U2240" i="3"/>
  <c r="U2241" i="3"/>
  <c r="U2242" i="3"/>
  <c r="U2243" i="3"/>
  <c r="U2244" i="3"/>
  <c r="U2245" i="3"/>
  <c r="U2246" i="3"/>
  <c r="U2247" i="3"/>
  <c r="U2248" i="3"/>
  <c r="U2249" i="3"/>
  <c r="U2250" i="3"/>
  <c r="U2251" i="3"/>
  <c r="U2252" i="3"/>
  <c r="U2253" i="3"/>
  <c r="U2254" i="3"/>
  <c r="U2255" i="3"/>
  <c r="U2256" i="3"/>
  <c r="U2257" i="3"/>
  <c r="U2258" i="3"/>
  <c r="U2259" i="3"/>
  <c r="U2260" i="3"/>
  <c r="U2261" i="3"/>
  <c r="U2262" i="3"/>
  <c r="U2263" i="3"/>
  <c r="U2264" i="3"/>
  <c r="U2265" i="3"/>
  <c r="U2266" i="3"/>
  <c r="U2267" i="3"/>
  <c r="U2268" i="3"/>
  <c r="U2269" i="3"/>
  <c r="U2270" i="3"/>
  <c r="U2271" i="3"/>
  <c r="U2272" i="3"/>
  <c r="U2273" i="3"/>
  <c r="U2274" i="3"/>
  <c r="U2275" i="3"/>
  <c r="U2276" i="3"/>
  <c r="U2277" i="3"/>
  <c r="U2278" i="3"/>
  <c r="U2279" i="3"/>
  <c r="U2280" i="3"/>
  <c r="U2281" i="3"/>
  <c r="U2282" i="3"/>
  <c r="U2283" i="3"/>
  <c r="U2284" i="3"/>
  <c r="U2285" i="3"/>
  <c r="U2286" i="3"/>
  <c r="U2287" i="3"/>
  <c r="U2288" i="3"/>
  <c r="U2289" i="3"/>
  <c r="U2290" i="3"/>
  <c r="U2291" i="3"/>
  <c r="U2292" i="3"/>
  <c r="U2293" i="3"/>
  <c r="U2294" i="3"/>
  <c r="U2295" i="3"/>
  <c r="U2296" i="3"/>
  <c r="U2297" i="3"/>
  <c r="U2298" i="3"/>
  <c r="U2299" i="3"/>
  <c r="U2300" i="3"/>
  <c r="U2301" i="3"/>
  <c r="U2302" i="3"/>
  <c r="U2303" i="3"/>
  <c r="U2304" i="3"/>
  <c r="U2305" i="3"/>
  <c r="U2306" i="3"/>
  <c r="U2307" i="3"/>
  <c r="U2308" i="3"/>
  <c r="U2309" i="3"/>
  <c r="U2310" i="3"/>
  <c r="U2311" i="3"/>
  <c r="U2312" i="3"/>
  <c r="U2313" i="3"/>
  <c r="U2314" i="3"/>
  <c r="U2315" i="3"/>
  <c r="U2316" i="3"/>
  <c r="U2317" i="3"/>
  <c r="U2318" i="3"/>
  <c r="U2319" i="3"/>
  <c r="U2320" i="3"/>
  <c r="U2321" i="3"/>
  <c r="U2322" i="3"/>
  <c r="U2323" i="3"/>
  <c r="U2324" i="3"/>
  <c r="U2325" i="3"/>
  <c r="U2326" i="3"/>
  <c r="U2327" i="3"/>
  <c r="U2328" i="3"/>
  <c r="U2329" i="3"/>
  <c r="U2330" i="3"/>
  <c r="U2331" i="3"/>
  <c r="U2332" i="3"/>
  <c r="U2333" i="3"/>
  <c r="U2334" i="3"/>
  <c r="U2335" i="3"/>
  <c r="U2336" i="3"/>
  <c r="U2337" i="3"/>
  <c r="U2338" i="3"/>
  <c r="U2339" i="3"/>
  <c r="U2340" i="3"/>
  <c r="U2341" i="3"/>
  <c r="U2342" i="3"/>
  <c r="U2343" i="3"/>
  <c r="U2344" i="3"/>
  <c r="U2345" i="3"/>
  <c r="U2346" i="3"/>
  <c r="U2347" i="3"/>
  <c r="U2348" i="3"/>
  <c r="U2349" i="3"/>
  <c r="U2350" i="3"/>
  <c r="U2351" i="3"/>
  <c r="U2352" i="3"/>
  <c r="U2353" i="3"/>
  <c r="U2354" i="3"/>
  <c r="U2355" i="3"/>
  <c r="U2356" i="3"/>
  <c r="U2357" i="3"/>
  <c r="U2358" i="3"/>
  <c r="U2359" i="3"/>
  <c r="U2360" i="3"/>
  <c r="U2361" i="3"/>
  <c r="U2362" i="3"/>
  <c r="U2363" i="3"/>
  <c r="U2364" i="3"/>
  <c r="U2365" i="3"/>
  <c r="U2366" i="3"/>
  <c r="U2367" i="3"/>
  <c r="U2368" i="3"/>
  <c r="U2369" i="3"/>
  <c r="U2370" i="3"/>
  <c r="U2371" i="3"/>
  <c r="U2372" i="3"/>
  <c r="U2373" i="3"/>
  <c r="U2374" i="3"/>
  <c r="U2375" i="3"/>
  <c r="U2376" i="3"/>
  <c r="U2377" i="3"/>
  <c r="U2378" i="3"/>
  <c r="U2379" i="3"/>
  <c r="U2380" i="3"/>
  <c r="U2381" i="3"/>
  <c r="U2382" i="3"/>
  <c r="U2383" i="3"/>
  <c r="U2384" i="3"/>
  <c r="U2385" i="3"/>
  <c r="U2386" i="3"/>
  <c r="U2387" i="3"/>
  <c r="U2388" i="3"/>
  <c r="U2389" i="3"/>
  <c r="U2390" i="3"/>
  <c r="U2391" i="3"/>
  <c r="U2392" i="3"/>
  <c r="U2393" i="3"/>
  <c r="U2394" i="3"/>
  <c r="U2395" i="3"/>
  <c r="U2396" i="3"/>
  <c r="U2397" i="3"/>
  <c r="U2398" i="3"/>
  <c r="U2399" i="3"/>
  <c r="U2400" i="3"/>
  <c r="U2401" i="3"/>
  <c r="U2402" i="3"/>
  <c r="U2403" i="3"/>
  <c r="U2404" i="3"/>
  <c r="U2405" i="3"/>
  <c r="U2406" i="3"/>
  <c r="U2407" i="3"/>
  <c r="U2408" i="3"/>
  <c r="U2409" i="3"/>
  <c r="U2410" i="3"/>
  <c r="U2411" i="3"/>
  <c r="U2412" i="3"/>
  <c r="U2413" i="3"/>
  <c r="U2414" i="3"/>
  <c r="U2415" i="3"/>
  <c r="U2416" i="3"/>
  <c r="U2417" i="3"/>
  <c r="U2418" i="3"/>
  <c r="U2419" i="3"/>
  <c r="U2420" i="3"/>
  <c r="U2421" i="3"/>
  <c r="U2422" i="3"/>
  <c r="U2423" i="3"/>
  <c r="U2424" i="3"/>
  <c r="U2425" i="3"/>
  <c r="U2426" i="3"/>
  <c r="U2427" i="3"/>
  <c r="U2428" i="3"/>
  <c r="U2429" i="3"/>
  <c r="U2430" i="3"/>
  <c r="U2431" i="3"/>
  <c r="U2432" i="3"/>
  <c r="U2433" i="3"/>
  <c r="U2434" i="3"/>
  <c r="U2435" i="3"/>
  <c r="U2436" i="3"/>
  <c r="U2437" i="3"/>
  <c r="U2438" i="3"/>
  <c r="U2439" i="3"/>
  <c r="U2440" i="3"/>
  <c r="U2441" i="3"/>
  <c r="U2442" i="3"/>
  <c r="U2443" i="3"/>
  <c r="U2444" i="3"/>
  <c r="U2445" i="3"/>
  <c r="U2446" i="3"/>
  <c r="U2447" i="3"/>
  <c r="U2448" i="3"/>
  <c r="U2449" i="3"/>
  <c r="U2450" i="3"/>
  <c r="U2451" i="3"/>
  <c r="U2452" i="3"/>
  <c r="U2453" i="3"/>
  <c r="U2454" i="3"/>
  <c r="U2455" i="3"/>
  <c r="U2456" i="3"/>
  <c r="U2457" i="3"/>
  <c r="U2458" i="3"/>
  <c r="U2459" i="3"/>
  <c r="U2460" i="3"/>
  <c r="U2461" i="3"/>
  <c r="U2462" i="3"/>
  <c r="U2463" i="3"/>
  <c r="U2464" i="3"/>
  <c r="U2465" i="3"/>
  <c r="U2466" i="3"/>
  <c r="U2467" i="3"/>
  <c r="U2468" i="3"/>
  <c r="U2469" i="3"/>
  <c r="U2470" i="3"/>
  <c r="U2471" i="3"/>
  <c r="U2472" i="3"/>
  <c r="U2473" i="3"/>
  <c r="U2474" i="3"/>
  <c r="U2475" i="3"/>
  <c r="U2476" i="3"/>
  <c r="U2477" i="3"/>
  <c r="U2478" i="3"/>
  <c r="U2479" i="3"/>
  <c r="U2480" i="3"/>
  <c r="U2481" i="3"/>
  <c r="U2482" i="3"/>
  <c r="U2483" i="3"/>
  <c r="U2484" i="3"/>
  <c r="U2485" i="3"/>
  <c r="U2486" i="3"/>
  <c r="U2487" i="3"/>
  <c r="U2488" i="3"/>
  <c r="U2489" i="3"/>
  <c r="U2490" i="3"/>
  <c r="U2491" i="3"/>
  <c r="U2492" i="3"/>
  <c r="U2493" i="3"/>
  <c r="U2494" i="3"/>
  <c r="U2495" i="3"/>
  <c r="U2496" i="3"/>
  <c r="U2497" i="3"/>
  <c r="U2498" i="3"/>
  <c r="U2499" i="3"/>
  <c r="U2500" i="3"/>
  <c r="U2501" i="3"/>
  <c r="U2502" i="3"/>
  <c r="U2503" i="3"/>
  <c r="U2504" i="3"/>
  <c r="U2505" i="3"/>
  <c r="U2506" i="3"/>
  <c r="U2507" i="3"/>
  <c r="U2508" i="3"/>
  <c r="U2509" i="3"/>
  <c r="U2510" i="3"/>
  <c r="U2511" i="3"/>
  <c r="U2512" i="3"/>
  <c r="U2513" i="3"/>
  <c r="U2514" i="3"/>
  <c r="U2515" i="3"/>
  <c r="U2516" i="3"/>
  <c r="U2517" i="3"/>
  <c r="U2518" i="3"/>
  <c r="U2519" i="3"/>
  <c r="U2520" i="3"/>
  <c r="U2521" i="3"/>
  <c r="U2522" i="3"/>
  <c r="U2523" i="3"/>
  <c r="U2524" i="3"/>
  <c r="U2525" i="3"/>
  <c r="U2526" i="3"/>
  <c r="U2527" i="3"/>
  <c r="U2528" i="3"/>
  <c r="U2529" i="3"/>
  <c r="U2530" i="3"/>
  <c r="U2531" i="3"/>
  <c r="U2532" i="3"/>
  <c r="U2533" i="3"/>
  <c r="U2534" i="3"/>
  <c r="U2535" i="3"/>
  <c r="U2536" i="3"/>
  <c r="U2537" i="3"/>
  <c r="U2538" i="3"/>
  <c r="U2539" i="3"/>
  <c r="U2540" i="3"/>
  <c r="U2541" i="3"/>
  <c r="U2542" i="3"/>
  <c r="U2543" i="3"/>
  <c r="U2544" i="3"/>
  <c r="U2545" i="3"/>
  <c r="U2546" i="3"/>
  <c r="U2547" i="3"/>
  <c r="U2548" i="3"/>
  <c r="U2549" i="3"/>
  <c r="U2550" i="3"/>
  <c r="U2551" i="3"/>
  <c r="U2552" i="3"/>
  <c r="U2553" i="3"/>
  <c r="U2554" i="3"/>
  <c r="U2555" i="3"/>
  <c r="U2556" i="3"/>
  <c r="U2557" i="3"/>
  <c r="U2558" i="3"/>
  <c r="U2559" i="3"/>
  <c r="U2560" i="3"/>
  <c r="U2561" i="3"/>
  <c r="U2562" i="3"/>
  <c r="U2563" i="3"/>
  <c r="U2564" i="3"/>
  <c r="U2565" i="3"/>
  <c r="U2566" i="3"/>
  <c r="U2567" i="3"/>
  <c r="U2568" i="3"/>
  <c r="U2569" i="3"/>
  <c r="U2570" i="3"/>
  <c r="U2571" i="3"/>
  <c r="U2572" i="3"/>
  <c r="U2573" i="3"/>
  <c r="U2574" i="3"/>
  <c r="U2575" i="3"/>
  <c r="U2576" i="3"/>
  <c r="U2577" i="3"/>
  <c r="U2578" i="3"/>
  <c r="U2579" i="3"/>
  <c r="U2580" i="3"/>
  <c r="U2581" i="3"/>
  <c r="U2582" i="3"/>
  <c r="U2583" i="3"/>
  <c r="U2584" i="3"/>
  <c r="U2585" i="3"/>
  <c r="U2586" i="3"/>
  <c r="U2587" i="3"/>
  <c r="U2588" i="3"/>
  <c r="U2589" i="3"/>
  <c r="U2590" i="3"/>
  <c r="U2591" i="3"/>
  <c r="U2592" i="3"/>
  <c r="U2593" i="3"/>
  <c r="U2594" i="3"/>
  <c r="U2595" i="3"/>
  <c r="U2596" i="3"/>
  <c r="U2597" i="3"/>
  <c r="U2598" i="3"/>
  <c r="U2599" i="3"/>
  <c r="U2600" i="3"/>
  <c r="U2601" i="3"/>
  <c r="U2602" i="3"/>
  <c r="U2603" i="3"/>
  <c r="U2604" i="3"/>
  <c r="U2605" i="3"/>
  <c r="U2606" i="3"/>
  <c r="U2607" i="3"/>
  <c r="U2608" i="3"/>
  <c r="U2609" i="3"/>
  <c r="U2610" i="3"/>
  <c r="U2611" i="3"/>
  <c r="U2612" i="3"/>
  <c r="U2613" i="3"/>
  <c r="U2614" i="3"/>
  <c r="U2615" i="3"/>
  <c r="U2616" i="3"/>
  <c r="U2617" i="3"/>
  <c r="U2618" i="3"/>
  <c r="U2619" i="3"/>
  <c r="U2620" i="3"/>
  <c r="U2621" i="3"/>
  <c r="U2622" i="3"/>
  <c r="U2623" i="3"/>
  <c r="U2624" i="3"/>
  <c r="U2625" i="3"/>
  <c r="U2626" i="3"/>
  <c r="U2627" i="3"/>
  <c r="U2628" i="3"/>
  <c r="U2629" i="3"/>
  <c r="U2630" i="3"/>
  <c r="U2631" i="3"/>
  <c r="U2632" i="3"/>
  <c r="U2633" i="3"/>
  <c r="U2634" i="3"/>
  <c r="U2635" i="3"/>
  <c r="U2636" i="3"/>
  <c r="U2637" i="3"/>
  <c r="U2638" i="3"/>
  <c r="U2639" i="3"/>
  <c r="U2640" i="3"/>
  <c r="U2641" i="3"/>
  <c r="U2642" i="3"/>
  <c r="U2643" i="3"/>
  <c r="U2644" i="3"/>
  <c r="U2645" i="3"/>
  <c r="U2646" i="3"/>
  <c r="U2647" i="3"/>
  <c r="U2648" i="3"/>
  <c r="U2649" i="3"/>
  <c r="U2650" i="3"/>
  <c r="U2651" i="3"/>
  <c r="U2652" i="3"/>
  <c r="U2653" i="3"/>
  <c r="U2654" i="3"/>
  <c r="U2655" i="3"/>
  <c r="U2656" i="3"/>
  <c r="U2657" i="3"/>
  <c r="U2658" i="3"/>
  <c r="U2659" i="3"/>
  <c r="U2660" i="3"/>
  <c r="U2661" i="3"/>
  <c r="U2662" i="3"/>
  <c r="U2663" i="3"/>
  <c r="U2664" i="3"/>
  <c r="U2665" i="3"/>
  <c r="U2666" i="3"/>
  <c r="U2667" i="3"/>
  <c r="U2668" i="3"/>
  <c r="U2669" i="3"/>
  <c r="U2670" i="3"/>
  <c r="U2671" i="3"/>
  <c r="U2672" i="3"/>
  <c r="U2673" i="3"/>
  <c r="U2674" i="3"/>
  <c r="U2675" i="3"/>
  <c r="U2676" i="3"/>
  <c r="U2677" i="3"/>
  <c r="U2678" i="3"/>
  <c r="U2679" i="3"/>
  <c r="U2680" i="3"/>
  <c r="U2681" i="3"/>
  <c r="U2682" i="3"/>
  <c r="U2683" i="3"/>
  <c r="U2684" i="3"/>
  <c r="U2685" i="3"/>
  <c r="U2686" i="3"/>
  <c r="U2687" i="3"/>
  <c r="U2688" i="3"/>
  <c r="U2689" i="3"/>
  <c r="U2690" i="3"/>
  <c r="U2691" i="3"/>
  <c r="U2692" i="3"/>
  <c r="U2693" i="3"/>
  <c r="U2694" i="3"/>
  <c r="U2695" i="3"/>
  <c r="U2696" i="3"/>
  <c r="U2697" i="3"/>
  <c r="U2698" i="3"/>
  <c r="U2699" i="3"/>
  <c r="U2700" i="3"/>
  <c r="U2701" i="3"/>
  <c r="U2702" i="3"/>
  <c r="U2703" i="3"/>
  <c r="U2704" i="3"/>
  <c r="U2705" i="3"/>
  <c r="U2706" i="3"/>
  <c r="U2707" i="3"/>
  <c r="U2708" i="3"/>
  <c r="U2709" i="3"/>
  <c r="U2710" i="3"/>
  <c r="U2711" i="3"/>
  <c r="U2712" i="3"/>
  <c r="U2713" i="3"/>
  <c r="U2714" i="3"/>
  <c r="U2715" i="3"/>
  <c r="U2716" i="3"/>
  <c r="U2717" i="3"/>
  <c r="U2718" i="3"/>
  <c r="U2719" i="3"/>
  <c r="U2720" i="3"/>
  <c r="U2721" i="3"/>
  <c r="U2722" i="3"/>
  <c r="U2723" i="3"/>
  <c r="U2724" i="3"/>
  <c r="U2725" i="3"/>
  <c r="U2726" i="3"/>
  <c r="U2727" i="3"/>
  <c r="U2728" i="3"/>
  <c r="U2729" i="3"/>
  <c r="U2730" i="3"/>
  <c r="U2731" i="3"/>
  <c r="U2732" i="3"/>
  <c r="U2733" i="3"/>
  <c r="U2734" i="3"/>
  <c r="U2735" i="3"/>
  <c r="U2736" i="3"/>
  <c r="U2737" i="3"/>
  <c r="U2738" i="3"/>
  <c r="U2739" i="3"/>
  <c r="U2740" i="3"/>
  <c r="U2741" i="3"/>
  <c r="U2742" i="3"/>
  <c r="U2743" i="3"/>
  <c r="U2744" i="3"/>
  <c r="U2745" i="3"/>
  <c r="U2746" i="3"/>
  <c r="U2747" i="3"/>
  <c r="U2748" i="3"/>
  <c r="U2749" i="3"/>
  <c r="U2750" i="3"/>
  <c r="U2751" i="3"/>
  <c r="U2752" i="3"/>
  <c r="U2753" i="3"/>
  <c r="U2754" i="3"/>
  <c r="U2755" i="3"/>
  <c r="U2756" i="3"/>
  <c r="U2757" i="3"/>
  <c r="U2758" i="3"/>
  <c r="U2759" i="3"/>
  <c r="U2760" i="3"/>
  <c r="U2761" i="3"/>
  <c r="U2762" i="3"/>
  <c r="U2763" i="3"/>
  <c r="U2764" i="3"/>
  <c r="U2765" i="3"/>
  <c r="U2766" i="3"/>
  <c r="U2767" i="3"/>
  <c r="U2768" i="3"/>
  <c r="U2769" i="3"/>
  <c r="U2770" i="3"/>
  <c r="U2771" i="3"/>
  <c r="U2772" i="3"/>
  <c r="U2773" i="3"/>
  <c r="U2774" i="3"/>
  <c r="U2775" i="3"/>
  <c r="U2776" i="3"/>
  <c r="U2777" i="3"/>
  <c r="U2778" i="3"/>
  <c r="U2779" i="3"/>
  <c r="U2780" i="3"/>
  <c r="U2781" i="3"/>
  <c r="U2782" i="3"/>
  <c r="U2783" i="3"/>
  <c r="U2784" i="3"/>
  <c r="U2785" i="3"/>
  <c r="U2786" i="3"/>
  <c r="U2787" i="3"/>
  <c r="U2788" i="3"/>
  <c r="U2789" i="3"/>
  <c r="U2790" i="3"/>
  <c r="U2791" i="3"/>
  <c r="U2792" i="3"/>
  <c r="U2793" i="3"/>
  <c r="U2794" i="3"/>
  <c r="U2795" i="3"/>
  <c r="U2796" i="3"/>
  <c r="U2797" i="3"/>
  <c r="U2798" i="3"/>
  <c r="U2799" i="3"/>
  <c r="U2800" i="3"/>
  <c r="U2801" i="3"/>
  <c r="U2802" i="3"/>
  <c r="U2803" i="3"/>
  <c r="U2804" i="3"/>
  <c r="U2805" i="3"/>
  <c r="U2806" i="3"/>
  <c r="U2807" i="3"/>
  <c r="U2808" i="3"/>
  <c r="U2809" i="3"/>
  <c r="U2810" i="3"/>
  <c r="U2811" i="3"/>
  <c r="U2812" i="3"/>
  <c r="U2813" i="3"/>
  <c r="U2814" i="3"/>
  <c r="U2815" i="3"/>
  <c r="U2816" i="3"/>
  <c r="U2817" i="3"/>
  <c r="U2818" i="3"/>
  <c r="U2819" i="3"/>
  <c r="U2820" i="3"/>
  <c r="U2821" i="3"/>
  <c r="U2822" i="3"/>
  <c r="U2823" i="3"/>
  <c r="U2824" i="3"/>
  <c r="U2825" i="3"/>
  <c r="U2826" i="3"/>
  <c r="U2827" i="3"/>
  <c r="U2828" i="3"/>
  <c r="U2829" i="3"/>
  <c r="U2830" i="3"/>
  <c r="U2831" i="3"/>
  <c r="U2832" i="3"/>
  <c r="U2833" i="3"/>
  <c r="U2834" i="3"/>
  <c r="U2835" i="3"/>
  <c r="U2836" i="3"/>
  <c r="U2837" i="3"/>
  <c r="U2838" i="3"/>
  <c r="U2839" i="3"/>
  <c r="U2840" i="3"/>
  <c r="U2841" i="3"/>
  <c r="U2842" i="3"/>
  <c r="U2843" i="3"/>
  <c r="U2844" i="3"/>
  <c r="U2845" i="3"/>
  <c r="U2846" i="3"/>
  <c r="U2847" i="3"/>
  <c r="U2848" i="3"/>
  <c r="U2849" i="3"/>
  <c r="U2850" i="3"/>
  <c r="U2851" i="3"/>
  <c r="U2852" i="3"/>
  <c r="U2853" i="3"/>
  <c r="U2854" i="3"/>
  <c r="U2855" i="3"/>
  <c r="U2856" i="3"/>
  <c r="U2857" i="3"/>
  <c r="U2858" i="3"/>
  <c r="U2859" i="3"/>
  <c r="U2860" i="3"/>
  <c r="U2861" i="3"/>
  <c r="U2862" i="3"/>
  <c r="U2863" i="3"/>
  <c r="U2864" i="3"/>
  <c r="U2865" i="3"/>
  <c r="U2866" i="3"/>
  <c r="U2867" i="3"/>
  <c r="U2868" i="3"/>
  <c r="U2869" i="3"/>
  <c r="U2870" i="3"/>
  <c r="U2871" i="3"/>
  <c r="U2872" i="3"/>
  <c r="U2873" i="3"/>
  <c r="U2874" i="3"/>
  <c r="U2875" i="3"/>
  <c r="U2876" i="3"/>
  <c r="U2877" i="3"/>
  <c r="U2878" i="3"/>
  <c r="U2879" i="3"/>
  <c r="U2880" i="3"/>
  <c r="U2881" i="3"/>
  <c r="U2882" i="3"/>
  <c r="U2883" i="3"/>
  <c r="U2884" i="3"/>
  <c r="U2885" i="3"/>
  <c r="U2886" i="3"/>
  <c r="U2887" i="3"/>
  <c r="U2888" i="3"/>
  <c r="U2889" i="3"/>
  <c r="U2890" i="3"/>
  <c r="U2891" i="3"/>
  <c r="U2892" i="3"/>
  <c r="U2893" i="3"/>
  <c r="U2894" i="3"/>
  <c r="U2895" i="3"/>
  <c r="U2896" i="3"/>
  <c r="U2897" i="3"/>
  <c r="U2898" i="3"/>
  <c r="U2899" i="3"/>
  <c r="U2900" i="3"/>
  <c r="U2901" i="3"/>
  <c r="U2902" i="3"/>
  <c r="U2903" i="3"/>
  <c r="U2904" i="3"/>
  <c r="U2905" i="3"/>
  <c r="U2906" i="3"/>
  <c r="U2907" i="3"/>
  <c r="U2908" i="3"/>
  <c r="U2909" i="3"/>
  <c r="U2910" i="3"/>
  <c r="U2911" i="3"/>
  <c r="U2912" i="3"/>
  <c r="U2913" i="3"/>
  <c r="U2914" i="3"/>
  <c r="U2915" i="3"/>
  <c r="U2916" i="3"/>
  <c r="U2917" i="3"/>
  <c r="U2918" i="3"/>
  <c r="U2919" i="3"/>
  <c r="U2920" i="3"/>
  <c r="U2921" i="3"/>
  <c r="U2922" i="3"/>
  <c r="U2923" i="3"/>
  <c r="U2924" i="3"/>
  <c r="U2925" i="3"/>
  <c r="U2926" i="3"/>
  <c r="U2927" i="3"/>
  <c r="U2928" i="3"/>
  <c r="U2929" i="3"/>
  <c r="U2930" i="3"/>
  <c r="U2931" i="3"/>
  <c r="U2932" i="3"/>
  <c r="U2933" i="3"/>
  <c r="U2934" i="3"/>
  <c r="U2935" i="3"/>
  <c r="U2936" i="3"/>
  <c r="U2937" i="3"/>
  <c r="U2938" i="3"/>
  <c r="U2939" i="3"/>
  <c r="U2940" i="3"/>
  <c r="U2941" i="3"/>
  <c r="U2942" i="3"/>
  <c r="U2943" i="3"/>
  <c r="U2944" i="3"/>
  <c r="U2945" i="3"/>
  <c r="U2946" i="3"/>
  <c r="U2947" i="3"/>
  <c r="U2948" i="3"/>
  <c r="U2949" i="3"/>
  <c r="U2950" i="3"/>
  <c r="U2951" i="3"/>
  <c r="U2952" i="3"/>
  <c r="U2953" i="3"/>
  <c r="U2954" i="3"/>
  <c r="U2955" i="3"/>
  <c r="U2956" i="3"/>
  <c r="U2957" i="3"/>
  <c r="U2958" i="3"/>
  <c r="U2959" i="3"/>
  <c r="U2960" i="3"/>
  <c r="U2961" i="3"/>
  <c r="U2962" i="3"/>
  <c r="U2963" i="3"/>
  <c r="U2964" i="3"/>
  <c r="U2965" i="3"/>
  <c r="U2966" i="3"/>
  <c r="U2967" i="3"/>
  <c r="U2968" i="3"/>
  <c r="U2969" i="3"/>
  <c r="U2970" i="3"/>
  <c r="U2971" i="3"/>
  <c r="U2972" i="3"/>
  <c r="U2973" i="3"/>
  <c r="U2974" i="3"/>
  <c r="U2975" i="3"/>
  <c r="U2976" i="3"/>
  <c r="U2977" i="3"/>
  <c r="U2978" i="3"/>
  <c r="U2979" i="3"/>
  <c r="U2980" i="3"/>
  <c r="U2981" i="3"/>
  <c r="U2982" i="3"/>
  <c r="U2983" i="3"/>
  <c r="U2984" i="3"/>
  <c r="U2985" i="3"/>
  <c r="U2986" i="3"/>
  <c r="U2987" i="3"/>
  <c r="U2988" i="3"/>
  <c r="U2989" i="3"/>
  <c r="U2990" i="3"/>
  <c r="U2991" i="3"/>
  <c r="U2992" i="3"/>
  <c r="U2993" i="3"/>
  <c r="U2994" i="3"/>
  <c r="U2995" i="3"/>
  <c r="U2996" i="3"/>
  <c r="U2997" i="3"/>
  <c r="U2998" i="3"/>
  <c r="U2999" i="3"/>
  <c r="U3000" i="3"/>
  <c r="U3001" i="3"/>
  <c r="U3002" i="3"/>
  <c r="U3003" i="3"/>
  <c r="U3004" i="3"/>
  <c r="U3005" i="3"/>
  <c r="U3006" i="3"/>
  <c r="U3007" i="3"/>
  <c r="U3008" i="3"/>
  <c r="U3009" i="3"/>
  <c r="U3010" i="3"/>
  <c r="U3011" i="3"/>
  <c r="U3012" i="3"/>
  <c r="U3013" i="3"/>
  <c r="U3014" i="3"/>
  <c r="U3015" i="3"/>
  <c r="U3016" i="3"/>
  <c r="U3017" i="3"/>
  <c r="U3018" i="3"/>
  <c r="U3019" i="3"/>
  <c r="U3020" i="3"/>
  <c r="U3021" i="3"/>
  <c r="U3022" i="3"/>
  <c r="U3023" i="3"/>
  <c r="U3024" i="3"/>
  <c r="U3025" i="3"/>
  <c r="U3026" i="3"/>
  <c r="U3027" i="3"/>
  <c r="U3028" i="3"/>
  <c r="U3029" i="3"/>
  <c r="U3030" i="3"/>
  <c r="U3031" i="3"/>
  <c r="U3032" i="3"/>
  <c r="U3033" i="3"/>
  <c r="U3034" i="3"/>
  <c r="U3035" i="3"/>
  <c r="U3036" i="3"/>
  <c r="U3037" i="3"/>
  <c r="U3038" i="3"/>
  <c r="U3039" i="3"/>
  <c r="U3040" i="3"/>
  <c r="U3041" i="3"/>
  <c r="U3042" i="3"/>
  <c r="U3043" i="3"/>
  <c r="U3044" i="3"/>
  <c r="U3045" i="3"/>
  <c r="U3046" i="3"/>
  <c r="U3047" i="3"/>
  <c r="U3048" i="3"/>
  <c r="U3049" i="3"/>
  <c r="U3050" i="3"/>
  <c r="U3051" i="3"/>
  <c r="U3052" i="3"/>
  <c r="U3053" i="3"/>
  <c r="U3054" i="3"/>
  <c r="U3055" i="3"/>
  <c r="U3056" i="3"/>
  <c r="U3057" i="3"/>
  <c r="U3058" i="3"/>
  <c r="U3059" i="3"/>
  <c r="U3060" i="3"/>
  <c r="U3061" i="3"/>
  <c r="U3062" i="3"/>
  <c r="U3063" i="3"/>
  <c r="U3064" i="3"/>
  <c r="U3065" i="3"/>
  <c r="U3066" i="3"/>
  <c r="U3067" i="3"/>
  <c r="U3068" i="3"/>
  <c r="U3069" i="3"/>
  <c r="U3070" i="3"/>
  <c r="U3071" i="3"/>
  <c r="U3072" i="3"/>
  <c r="U3073" i="3"/>
  <c r="U3074" i="3"/>
  <c r="U3075" i="3"/>
  <c r="U3076" i="3"/>
  <c r="U3077" i="3"/>
  <c r="U3078" i="3"/>
  <c r="U3079" i="3"/>
  <c r="U3080" i="3"/>
  <c r="U3081" i="3"/>
  <c r="U3082" i="3"/>
  <c r="U3083" i="3"/>
  <c r="U3084" i="3"/>
  <c r="U3085" i="3"/>
  <c r="U3086" i="3"/>
  <c r="U3087" i="3"/>
  <c r="U3088" i="3"/>
  <c r="U3089" i="3"/>
  <c r="U3090" i="3"/>
  <c r="U3091" i="3"/>
  <c r="U3092" i="3"/>
  <c r="U3093" i="3"/>
  <c r="U3094" i="3"/>
  <c r="U3095" i="3"/>
  <c r="U3096" i="3"/>
  <c r="U3097" i="3"/>
  <c r="U3098" i="3"/>
  <c r="U3099" i="3"/>
  <c r="U3100" i="3"/>
  <c r="U3101" i="3"/>
  <c r="U3102" i="3"/>
  <c r="U3103" i="3"/>
  <c r="U3104" i="3"/>
  <c r="U3105" i="3"/>
  <c r="U3106" i="3"/>
  <c r="U3107" i="3"/>
  <c r="U3108" i="3"/>
  <c r="U3109" i="3"/>
  <c r="U3110" i="3"/>
  <c r="U3111" i="3"/>
  <c r="U3112" i="3"/>
  <c r="U3113" i="3"/>
  <c r="U3114" i="3"/>
  <c r="U3115" i="3"/>
  <c r="U3116" i="3"/>
  <c r="U3117" i="3"/>
  <c r="U3118" i="3"/>
  <c r="U3119" i="3"/>
  <c r="U3120" i="3"/>
  <c r="U3121" i="3"/>
  <c r="U3122" i="3"/>
  <c r="U3123" i="3"/>
  <c r="U3124" i="3"/>
  <c r="U3125" i="3"/>
  <c r="U3126" i="3"/>
  <c r="U3127" i="3"/>
  <c r="U3128" i="3"/>
  <c r="U3129" i="3"/>
  <c r="U3130" i="3"/>
  <c r="U3131" i="3"/>
  <c r="U3132" i="3"/>
  <c r="U3133" i="3"/>
  <c r="U3134" i="3"/>
  <c r="U3135" i="3"/>
  <c r="U3136" i="3"/>
  <c r="U3137" i="3"/>
  <c r="U3138" i="3"/>
  <c r="U3139" i="3"/>
  <c r="U3140" i="3"/>
  <c r="U3141" i="3"/>
  <c r="U3142" i="3"/>
  <c r="U3143" i="3"/>
  <c r="U3144" i="3"/>
  <c r="U3145" i="3"/>
  <c r="U3146" i="3"/>
  <c r="U3147" i="3"/>
  <c r="U3148" i="3"/>
  <c r="U3149" i="3"/>
  <c r="U3150" i="3"/>
  <c r="U3151" i="3"/>
  <c r="U3152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V148" i="3" s="1"/>
  <c r="U4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N776" i="3"/>
  <c r="N777" i="3"/>
  <c r="N778" i="3"/>
  <c r="N779" i="3"/>
  <c r="N780" i="3"/>
  <c r="N781" i="3"/>
  <c r="N782" i="3"/>
  <c r="N783" i="3"/>
  <c r="N784" i="3"/>
  <c r="N785" i="3"/>
  <c r="N786" i="3"/>
  <c r="N787" i="3"/>
  <c r="N788" i="3"/>
  <c r="N789" i="3"/>
  <c r="N790" i="3"/>
  <c r="N791" i="3"/>
  <c r="N792" i="3"/>
  <c r="N793" i="3"/>
  <c r="N794" i="3"/>
  <c r="N795" i="3"/>
  <c r="N796" i="3"/>
  <c r="N797" i="3"/>
  <c r="N798" i="3"/>
  <c r="N799" i="3"/>
  <c r="N800" i="3"/>
  <c r="N801" i="3"/>
  <c r="N802" i="3"/>
  <c r="N803" i="3"/>
  <c r="N804" i="3"/>
  <c r="N805" i="3"/>
  <c r="N806" i="3"/>
  <c r="N807" i="3"/>
  <c r="N808" i="3"/>
  <c r="N809" i="3"/>
  <c r="N810" i="3"/>
  <c r="N811" i="3"/>
  <c r="N812" i="3"/>
  <c r="N813" i="3"/>
  <c r="N814" i="3"/>
  <c r="N815" i="3"/>
  <c r="N816" i="3"/>
  <c r="N817" i="3"/>
  <c r="N818" i="3"/>
  <c r="N819" i="3"/>
  <c r="N820" i="3"/>
  <c r="N821" i="3"/>
  <c r="N822" i="3"/>
  <c r="N823" i="3"/>
  <c r="N824" i="3"/>
  <c r="N825" i="3"/>
  <c r="N826" i="3"/>
  <c r="N827" i="3"/>
  <c r="N828" i="3"/>
  <c r="N829" i="3"/>
  <c r="N830" i="3"/>
  <c r="N831" i="3"/>
  <c r="N832" i="3"/>
  <c r="N833" i="3"/>
  <c r="N834" i="3"/>
  <c r="N835" i="3"/>
  <c r="N836" i="3"/>
  <c r="N837" i="3"/>
  <c r="N838" i="3"/>
  <c r="N839" i="3"/>
  <c r="N840" i="3"/>
  <c r="N841" i="3"/>
  <c r="N842" i="3"/>
  <c r="N843" i="3"/>
  <c r="N844" i="3"/>
  <c r="N845" i="3"/>
  <c r="N846" i="3"/>
  <c r="N847" i="3"/>
  <c r="N848" i="3"/>
  <c r="N849" i="3"/>
  <c r="N850" i="3"/>
  <c r="N851" i="3"/>
  <c r="N852" i="3"/>
  <c r="N853" i="3"/>
  <c r="N854" i="3"/>
  <c r="N855" i="3"/>
  <c r="N856" i="3"/>
  <c r="N857" i="3"/>
  <c r="N858" i="3"/>
  <c r="N859" i="3"/>
  <c r="N860" i="3"/>
  <c r="N861" i="3"/>
  <c r="N862" i="3"/>
  <c r="N863" i="3"/>
  <c r="N864" i="3"/>
  <c r="N865" i="3"/>
  <c r="N866" i="3"/>
  <c r="N867" i="3"/>
  <c r="N868" i="3"/>
  <c r="N869" i="3"/>
  <c r="N870" i="3"/>
  <c r="N871" i="3"/>
  <c r="N872" i="3"/>
  <c r="N873" i="3"/>
  <c r="N874" i="3"/>
  <c r="N875" i="3"/>
  <c r="N876" i="3"/>
  <c r="N877" i="3"/>
  <c r="N878" i="3"/>
  <c r="N879" i="3"/>
  <c r="N880" i="3"/>
  <c r="N881" i="3"/>
  <c r="N882" i="3"/>
  <c r="N883" i="3"/>
  <c r="N884" i="3"/>
  <c r="N885" i="3"/>
  <c r="N886" i="3"/>
  <c r="N887" i="3"/>
  <c r="N888" i="3"/>
  <c r="N889" i="3"/>
  <c r="N890" i="3"/>
  <c r="N891" i="3"/>
  <c r="N892" i="3"/>
  <c r="N893" i="3"/>
  <c r="N894" i="3"/>
  <c r="N895" i="3"/>
  <c r="N896" i="3"/>
  <c r="N897" i="3"/>
  <c r="N898" i="3"/>
  <c r="N899" i="3"/>
  <c r="N900" i="3"/>
  <c r="N901" i="3"/>
  <c r="N902" i="3"/>
  <c r="N903" i="3"/>
  <c r="N904" i="3"/>
  <c r="N905" i="3"/>
  <c r="N906" i="3"/>
  <c r="N907" i="3"/>
  <c r="N908" i="3"/>
  <c r="N909" i="3"/>
  <c r="N910" i="3"/>
  <c r="N911" i="3"/>
  <c r="N912" i="3"/>
  <c r="N913" i="3"/>
  <c r="N914" i="3"/>
  <c r="N915" i="3"/>
  <c r="N916" i="3"/>
  <c r="N917" i="3"/>
  <c r="N918" i="3"/>
  <c r="N919" i="3"/>
  <c r="N920" i="3"/>
  <c r="N921" i="3"/>
  <c r="N922" i="3"/>
  <c r="N923" i="3"/>
  <c r="N924" i="3"/>
  <c r="N925" i="3"/>
  <c r="N926" i="3"/>
  <c r="N927" i="3"/>
  <c r="N928" i="3"/>
  <c r="N929" i="3"/>
  <c r="N930" i="3"/>
  <c r="N931" i="3"/>
  <c r="N932" i="3"/>
  <c r="N933" i="3"/>
  <c r="N934" i="3"/>
  <c r="N935" i="3"/>
  <c r="N936" i="3"/>
  <c r="N937" i="3"/>
  <c r="N938" i="3"/>
  <c r="N939" i="3"/>
  <c r="N940" i="3"/>
  <c r="N941" i="3"/>
  <c r="N942" i="3"/>
  <c r="N943" i="3"/>
  <c r="N944" i="3"/>
  <c r="N945" i="3"/>
  <c r="N946" i="3"/>
  <c r="N947" i="3"/>
  <c r="N948" i="3"/>
  <c r="N949" i="3"/>
  <c r="N950" i="3"/>
  <c r="N951" i="3"/>
  <c r="N952" i="3"/>
  <c r="N953" i="3"/>
  <c r="N954" i="3"/>
  <c r="N955" i="3"/>
  <c r="N956" i="3"/>
  <c r="N957" i="3"/>
  <c r="N958" i="3"/>
  <c r="N959" i="3"/>
  <c r="N960" i="3"/>
  <c r="N961" i="3"/>
  <c r="N962" i="3"/>
  <c r="N963" i="3"/>
  <c r="N964" i="3"/>
  <c r="N965" i="3"/>
  <c r="N966" i="3"/>
  <c r="N967" i="3"/>
  <c r="N968" i="3"/>
  <c r="N969" i="3"/>
  <c r="N970" i="3"/>
  <c r="N971" i="3"/>
  <c r="N972" i="3"/>
  <c r="N973" i="3"/>
  <c r="N974" i="3"/>
  <c r="N975" i="3"/>
  <c r="N976" i="3"/>
  <c r="N977" i="3"/>
  <c r="N978" i="3"/>
  <c r="N979" i="3"/>
  <c r="N980" i="3"/>
  <c r="N981" i="3"/>
  <c r="N982" i="3"/>
  <c r="N983" i="3"/>
  <c r="N984" i="3"/>
  <c r="N985" i="3"/>
  <c r="N986" i="3"/>
  <c r="N987" i="3"/>
  <c r="N988" i="3"/>
  <c r="N989" i="3"/>
  <c r="N990" i="3"/>
  <c r="N991" i="3"/>
  <c r="N992" i="3"/>
  <c r="N993" i="3"/>
  <c r="N994" i="3"/>
  <c r="N995" i="3"/>
  <c r="N996" i="3"/>
  <c r="N997" i="3"/>
  <c r="N998" i="3"/>
  <c r="N999" i="3"/>
  <c r="N1000" i="3"/>
  <c r="N1001" i="3"/>
  <c r="N1002" i="3"/>
  <c r="N1003" i="3"/>
  <c r="N1004" i="3"/>
  <c r="N1005" i="3"/>
  <c r="N1006" i="3"/>
  <c r="N1007" i="3"/>
  <c r="N1008" i="3"/>
  <c r="N1009" i="3"/>
  <c r="N1010" i="3"/>
  <c r="N1011" i="3"/>
  <c r="N1012" i="3"/>
  <c r="N1013" i="3"/>
  <c r="N1014" i="3"/>
  <c r="N1015" i="3"/>
  <c r="N1016" i="3"/>
  <c r="N1017" i="3"/>
  <c r="N1018" i="3"/>
  <c r="N1019" i="3"/>
  <c r="N1020" i="3"/>
  <c r="N1021" i="3"/>
  <c r="N1022" i="3"/>
  <c r="N1023" i="3"/>
  <c r="N1024" i="3"/>
  <c r="N1025" i="3"/>
  <c r="N1026" i="3"/>
  <c r="N1027" i="3"/>
  <c r="N1028" i="3"/>
  <c r="N1029" i="3"/>
  <c r="N1030" i="3"/>
  <c r="N1031" i="3"/>
  <c r="N1032" i="3"/>
  <c r="N1033" i="3"/>
  <c r="N1034" i="3"/>
  <c r="N1035" i="3"/>
  <c r="N1036" i="3"/>
  <c r="N1037" i="3"/>
  <c r="N1038" i="3"/>
  <c r="N1039" i="3"/>
  <c r="N1040" i="3"/>
  <c r="N1041" i="3"/>
  <c r="N1042" i="3"/>
  <c r="N1043" i="3"/>
  <c r="N1044" i="3"/>
  <c r="N1045" i="3"/>
  <c r="N1046" i="3"/>
  <c r="N1047" i="3"/>
  <c r="N1048" i="3"/>
  <c r="N1049" i="3"/>
  <c r="N1050" i="3"/>
  <c r="N1051" i="3"/>
  <c r="N1052" i="3"/>
  <c r="N1053" i="3"/>
  <c r="N1054" i="3"/>
  <c r="N1055" i="3"/>
  <c r="N1056" i="3"/>
  <c r="N1057" i="3"/>
  <c r="N1058" i="3"/>
  <c r="N1059" i="3"/>
  <c r="N1060" i="3"/>
  <c r="N1061" i="3"/>
  <c r="N1062" i="3"/>
  <c r="N1063" i="3"/>
  <c r="N1064" i="3"/>
  <c r="N1065" i="3"/>
  <c r="N1066" i="3"/>
  <c r="N1067" i="3"/>
  <c r="N1068" i="3"/>
  <c r="N1069" i="3"/>
  <c r="N1070" i="3"/>
  <c r="N1071" i="3"/>
  <c r="N1072" i="3"/>
  <c r="N1073" i="3"/>
  <c r="N1074" i="3"/>
  <c r="N1075" i="3"/>
  <c r="N1076" i="3"/>
  <c r="N1077" i="3"/>
  <c r="N1078" i="3"/>
  <c r="N1079" i="3"/>
  <c r="N1080" i="3"/>
  <c r="N1081" i="3"/>
  <c r="N1082" i="3"/>
  <c r="N1083" i="3"/>
  <c r="N1084" i="3"/>
  <c r="N1085" i="3"/>
  <c r="N1086" i="3"/>
  <c r="N1087" i="3"/>
  <c r="N1088" i="3"/>
  <c r="N1089" i="3"/>
  <c r="N1090" i="3"/>
  <c r="N1091" i="3"/>
  <c r="N1092" i="3"/>
  <c r="N1093" i="3"/>
  <c r="N1094" i="3"/>
  <c r="N1095" i="3"/>
  <c r="N1096" i="3"/>
  <c r="N1097" i="3"/>
  <c r="N1098" i="3"/>
  <c r="N1099" i="3"/>
  <c r="N1100" i="3"/>
  <c r="N1101" i="3"/>
  <c r="N1102" i="3"/>
  <c r="N1103" i="3"/>
  <c r="N1104" i="3"/>
  <c r="N1105" i="3"/>
  <c r="N1106" i="3"/>
  <c r="N1107" i="3"/>
  <c r="N1108" i="3"/>
  <c r="N1109" i="3"/>
  <c r="N1110" i="3"/>
  <c r="N1111" i="3"/>
  <c r="N1112" i="3"/>
  <c r="N1113" i="3"/>
  <c r="N1114" i="3"/>
  <c r="N1115" i="3"/>
  <c r="N1116" i="3"/>
  <c r="N1117" i="3"/>
  <c r="N1118" i="3"/>
  <c r="N1119" i="3"/>
  <c r="N1120" i="3"/>
  <c r="N1121" i="3"/>
  <c r="N1122" i="3"/>
  <c r="N1123" i="3"/>
  <c r="N1124" i="3"/>
  <c r="N1125" i="3"/>
  <c r="N1126" i="3"/>
  <c r="N1127" i="3"/>
  <c r="N1128" i="3"/>
  <c r="N1129" i="3"/>
  <c r="N1130" i="3"/>
  <c r="N1131" i="3"/>
  <c r="N1132" i="3"/>
  <c r="N1133" i="3"/>
  <c r="N1134" i="3"/>
  <c r="N1135" i="3"/>
  <c r="N1136" i="3"/>
  <c r="N1137" i="3"/>
  <c r="N1138" i="3"/>
  <c r="N1139" i="3"/>
  <c r="N1140" i="3"/>
  <c r="N1141" i="3"/>
  <c r="N1142" i="3"/>
  <c r="N1143" i="3"/>
  <c r="N1144" i="3"/>
  <c r="N1145" i="3"/>
  <c r="N1146" i="3"/>
  <c r="N1147" i="3"/>
  <c r="N1148" i="3"/>
  <c r="N1149" i="3"/>
  <c r="N1150" i="3"/>
  <c r="N1151" i="3"/>
  <c r="N1152" i="3"/>
  <c r="N1153" i="3"/>
  <c r="N1154" i="3"/>
  <c r="N1155" i="3"/>
  <c r="N1156" i="3"/>
  <c r="N1157" i="3"/>
  <c r="N1158" i="3"/>
  <c r="N1159" i="3"/>
  <c r="N1160" i="3"/>
  <c r="N1161" i="3"/>
  <c r="N1162" i="3"/>
  <c r="N1163" i="3"/>
  <c r="N1164" i="3"/>
  <c r="N1165" i="3"/>
  <c r="N1166" i="3"/>
  <c r="N1167" i="3"/>
  <c r="N1168" i="3"/>
  <c r="N1169" i="3"/>
  <c r="N1170" i="3"/>
  <c r="N1171" i="3"/>
  <c r="N1172" i="3"/>
  <c r="N1173" i="3"/>
  <c r="N1174" i="3"/>
  <c r="N1175" i="3"/>
  <c r="N1176" i="3"/>
  <c r="N1177" i="3"/>
  <c r="N1178" i="3"/>
  <c r="N1179" i="3"/>
  <c r="N1180" i="3"/>
  <c r="N1181" i="3"/>
  <c r="N1182" i="3"/>
  <c r="N1183" i="3"/>
  <c r="N1184" i="3"/>
  <c r="N1185" i="3"/>
  <c r="N1186" i="3"/>
  <c r="N1187" i="3"/>
  <c r="N1188" i="3"/>
  <c r="N1189" i="3"/>
  <c r="N1190" i="3"/>
  <c r="N1191" i="3"/>
  <c r="N1192" i="3"/>
  <c r="N1193" i="3"/>
  <c r="N1194" i="3"/>
  <c r="N1195" i="3"/>
  <c r="N1196" i="3"/>
  <c r="N1197" i="3"/>
  <c r="N1198" i="3"/>
  <c r="N1199" i="3"/>
  <c r="N1200" i="3"/>
  <c r="N1201" i="3"/>
  <c r="N1202" i="3"/>
  <c r="N1203" i="3"/>
  <c r="N1204" i="3"/>
  <c r="N1205" i="3"/>
  <c r="N1206" i="3"/>
  <c r="N1207" i="3"/>
  <c r="N1208" i="3"/>
  <c r="N1209" i="3"/>
  <c r="N1210" i="3"/>
  <c r="N1211" i="3"/>
  <c r="N1212" i="3"/>
  <c r="N1213" i="3"/>
  <c r="N1214" i="3"/>
  <c r="N1215" i="3"/>
  <c r="N1216" i="3"/>
  <c r="N1217" i="3"/>
  <c r="N1218" i="3"/>
  <c r="N1219" i="3"/>
  <c r="N1220" i="3"/>
  <c r="N1221" i="3"/>
  <c r="N1222" i="3"/>
  <c r="N1223" i="3"/>
  <c r="N1224" i="3"/>
  <c r="N1225" i="3"/>
  <c r="N1226" i="3"/>
  <c r="N1227" i="3"/>
  <c r="N1228" i="3"/>
  <c r="N1229" i="3"/>
  <c r="N1230" i="3"/>
  <c r="N1231" i="3"/>
  <c r="N1232" i="3"/>
  <c r="N1233" i="3"/>
  <c r="N1234" i="3"/>
  <c r="N1235" i="3"/>
  <c r="N1236" i="3"/>
  <c r="N1237" i="3"/>
  <c r="N1238" i="3"/>
  <c r="N1239" i="3"/>
  <c r="N1240" i="3"/>
  <c r="N1241" i="3"/>
  <c r="N1242" i="3"/>
  <c r="N1243" i="3"/>
  <c r="N1244" i="3"/>
  <c r="N1245" i="3"/>
  <c r="N1246" i="3"/>
  <c r="N1247" i="3"/>
  <c r="N1248" i="3"/>
  <c r="N1249" i="3"/>
  <c r="N1250" i="3"/>
  <c r="N1251" i="3"/>
  <c r="N1252" i="3"/>
  <c r="N1253" i="3"/>
  <c r="N1254" i="3"/>
  <c r="N1255" i="3"/>
  <c r="N1256" i="3"/>
  <c r="N1257" i="3"/>
  <c r="N1258" i="3"/>
  <c r="N1259" i="3"/>
  <c r="N1260" i="3"/>
  <c r="N1261" i="3"/>
  <c r="N1262" i="3"/>
  <c r="N1263" i="3"/>
  <c r="N1264" i="3"/>
  <c r="N1265" i="3"/>
  <c r="N1266" i="3"/>
  <c r="N1267" i="3"/>
  <c r="N1268" i="3"/>
  <c r="N1269" i="3"/>
  <c r="N1270" i="3"/>
  <c r="N1271" i="3"/>
  <c r="N1272" i="3"/>
  <c r="N1273" i="3"/>
  <c r="N1274" i="3"/>
  <c r="N1275" i="3"/>
  <c r="N1276" i="3"/>
  <c r="N1277" i="3"/>
  <c r="N1278" i="3"/>
  <c r="N1279" i="3"/>
  <c r="N1280" i="3"/>
  <c r="N1281" i="3"/>
  <c r="N1282" i="3"/>
  <c r="N1283" i="3"/>
  <c r="N1284" i="3"/>
  <c r="N1285" i="3"/>
  <c r="N1286" i="3"/>
  <c r="N1287" i="3"/>
  <c r="N1288" i="3"/>
  <c r="N1289" i="3"/>
  <c r="N1290" i="3"/>
  <c r="N1291" i="3"/>
  <c r="N1292" i="3"/>
  <c r="N1293" i="3"/>
  <c r="N1294" i="3"/>
  <c r="N1295" i="3"/>
  <c r="N1296" i="3"/>
  <c r="N1297" i="3"/>
  <c r="N1298" i="3"/>
  <c r="N1299" i="3"/>
  <c r="N1300" i="3"/>
  <c r="N1301" i="3"/>
  <c r="N1302" i="3"/>
  <c r="N1303" i="3"/>
  <c r="N1304" i="3"/>
  <c r="N1305" i="3"/>
  <c r="N1306" i="3"/>
  <c r="N1307" i="3"/>
  <c r="N1308" i="3"/>
  <c r="N1309" i="3"/>
  <c r="N1310" i="3"/>
  <c r="N1311" i="3"/>
  <c r="N1312" i="3"/>
  <c r="N1313" i="3"/>
  <c r="N1314" i="3"/>
  <c r="N1315" i="3"/>
  <c r="N1316" i="3"/>
  <c r="N1317" i="3"/>
  <c r="N1318" i="3"/>
  <c r="N1319" i="3"/>
  <c r="N1320" i="3"/>
  <c r="N1321" i="3"/>
  <c r="N1322" i="3"/>
  <c r="N1323" i="3"/>
  <c r="N1324" i="3"/>
  <c r="N1325" i="3"/>
  <c r="N1326" i="3"/>
  <c r="N1327" i="3"/>
  <c r="N1328" i="3"/>
  <c r="N1329" i="3"/>
  <c r="N1330" i="3"/>
  <c r="N1331" i="3"/>
  <c r="N1332" i="3"/>
  <c r="N1333" i="3"/>
  <c r="N1334" i="3"/>
  <c r="N1335" i="3"/>
  <c r="N1336" i="3"/>
  <c r="N1337" i="3"/>
  <c r="N1338" i="3"/>
  <c r="N1339" i="3"/>
  <c r="N1340" i="3"/>
  <c r="N1341" i="3"/>
  <c r="N1342" i="3"/>
  <c r="N1343" i="3"/>
  <c r="N1344" i="3"/>
  <c r="N1345" i="3"/>
  <c r="N1346" i="3"/>
  <c r="N1347" i="3"/>
  <c r="N1348" i="3"/>
  <c r="N1349" i="3"/>
  <c r="N1350" i="3"/>
  <c r="N1351" i="3"/>
  <c r="N1352" i="3"/>
  <c r="N1353" i="3"/>
  <c r="N1354" i="3"/>
  <c r="N1355" i="3"/>
  <c r="N1356" i="3"/>
  <c r="N1357" i="3"/>
  <c r="N1358" i="3"/>
  <c r="N1359" i="3"/>
  <c r="N1360" i="3"/>
  <c r="N1361" i="3"/>
  <c r="N1362" i="3"/>
  <c r="N1363" i="3"/>
  <c r="N1364" i="3"/>
  <c r="N1365" i="3"/>
  <c r="N1366" i="3"/>
  <c r="N1367" i="3"/>
  <c r="N1368" i="3"/>
  <c r="N1369" i="3"/>
  <c r="N1370" i="3"/>
  <c r="N1371" i="3"/>
  <c r="N1372" i="3"/>
  <c r="N1373" i="3"/>
  <c r="N1374" i="3"/>
  <c r="N1375" i="3"/>
  <c r="N1376" i="3"/>
  <c r="N1377" i="3"/>
  <c r="N1378" i="3"/>
  <c r="N1379" i="3"/>
  <c r="N1380" i="3"/>
  <c r="N1381" i="3"/>
  <c r="N1382" i="3"/>
  <c r="N1383" i="3"/>
  <c r="N1384" i="3"/>
  <c r="N1385" i="3"/>
  <c r="N1386" i="3"/>
  <c r="N1387" i="3"/>
  <c r="N1388" i="3"/>
  <c r="N1389" i="3"/>
  <c r="N1390" i="3"/>
  <c r="N1391" i="3"/>
  <c r="N1392" i="3"/>
  <c r="N1393" i="3"/>
  <c r="N1394" i="3"/>
  <c r="N1395" i="3"/>
  <c r="N1396" i="3"/>
  <c r="N1397" i="3"/>
  <c r="N1398" i="3"/>
  <c r="N1399" i="3"/>
  <c r="N1400" i="3"/>
  <c r="N1401" i="3"/>
  <c r="N1402" i="3"/>
  <c r="N1403" i="3"/>
  <c r="N1404" i="3"/>
  <c r="N1405" i="3"/>
  <c r="N1406" i="3"/>
  <c r="N1407" i="3"/>
  <c r="N1408" i="3"/>
  <c r="N1409" i="3"/>
  <c r="N1410" i="3"/>
  <c r="N1411" i="3"/>
  <c r="N1412" i="3"/>
  <c r="N1413" i="3"/>
  <c r="N1414" i="3"/>
  <c r="N1415" i="3"/>
  <c r="N1416" i="3"/>
  <c r="N1417" i="3"/>
  <c r="N1418" i="3"/>
  <c r="N1419" i="3"/>
  <c r="N1420" i="3"/>
  <c r="N1421" i="3"/>
  <c r="N1422" i="3"/>
  <c r="N1423" i="3"/>
  <c r="N1424" i="3"/>
  <c r="N1425" i="3"/>
  <c r="N1426" i="3"/>
  <c r="N1427" i="3"/>
  <c r="N1428" i="3"/>
  <c r="N1429" i="3"/>
  <c r="N1430" i="3"/>
  <c r="N1431" i="3"/>
  <c r="N1432" i="3"/>
  <c r="N1433" i="3"/>
  <c r="N1434" i="3"/>
  <c r="N1435" i="3"/>
  <c r="N1436" i="3"/>
  <c r="N1437" i="3"/>
  <c r="N1438" i="3"/>
  <c r="N1439" i="3"/>
  <c r="N1440" i="3"/>
  <c r="N1441" i="3"/>
  <c r="N1442" i="3"/>
  <c r="N1443" i="3"/>
  <c r="N1444" i="3"/>
  <c r="N1445" i="3"/>
  <c r="N1446" i="3"/>
  <c r="N1447" i="3"/>
  <c r="N1448" i="3"/>
  <c r="N1449" i="3"/>
  <c r="N1450" i="3"/>
  <c r="N1451" i="3"/>
  <c r="N1452" i="3"/>
  <c r="N1453" i="3"/>
  <c r="N1454" i="3"/>
  <c r="N1455" i="3"/>
  <c r="N1456" i="3"/>
  <c r="N1457" i="3"/>
  <c r="N1458" i="3"/>
  <c r="N1459" i="3"/>
  <c r="N1460" i="3"/>
  <c r="N1461" i="3"/>
  <c r="N1462" i="3"/>
  <c r="N1463" i="3"/>
  <c r="N1464" i="3"/>
  <c r="N1465" i="3"/>
  <c r="N1466" i="3"/>
  <c r="N1467" i="3"/>
  <c r="N1468" i="3"/>
  <c r="N1469" i="3"/>
  <c r="N1470" i="3"/>
  <c r="N1471" i="3"/>
  <c r="N1472" i="3"/>
  <c r="N1473" i="3"/>
  <c r="N1474" i="3"/>
  <c r="N1475" i="3"/>
  <c r="N1476" i="3"/>
  <c r="N1477" i="3"/>
  <c r="N1478" i="3"/>
  <c r="N1479" i="3"/>
  <c r="N1480" i="3"/>
  <c r="N1481" i="3"/>
  <c r="N1482" i="3"/>
  <c r="N1483" i="3"/>
  <c r="N1484" i="3"/>
  <c r="N1485" i="3"/>
  <c r="N1486" i="3"/>
  <c r="N1487" i="3"/>
  <c r="N1488" i="3"/>
  <c r="N1489" i="3"/>
  <c r="N1490" i="3"/>
  <c r="N1491" i="3"/>
  <c r="N1492" i="3"/>
  <c r="N1493" i="3"/>
  <c r="N1494" i="3"/>
  <c r="N1495" i="3"/>
  <c r="N1496" i="3"/>
  <c r="N1497" i="3"/>
  <c r="N1498" i="3"/>
  <c r="N1499" i="3"/>
  <c r="N1500" i="3"/>
  <c r="N1501" i="3"/>
  <c r="N1502" i="3"/>
  <c r="N1503" i="3"/>
  <c r="N1504" i="3"/>
  <c r="N1505" i="3"/>
  <c r="N1506" i="3"/>
  <c r="N1507" i="3"/>
  <c r="N1508" i="3"/>
  <c r="N1509" i="3"/>
  <c r="N1510" i="3"/>
  <c r="N1511" i="3"/>
  <c r="N1512" i="3"/>
  <c r="N1513" i="3"/>
  <c r="N1514" i="3"/>
  <c r="N1515" i="3"/>
  <c r="N1516" i="3"/>
  <c r="N1517" i="3"/>
  <c r="N1518" i="3"/>
  <c r="N1519" i="3"/>
  <c r="N1520" i="3"/>
  <c r="N1521" i="3"/>
  <c r="N1522" i="3"/>
  <c r="N1523" i="3"/>
  <c r="N1524" i="3"/>
  <c r="N1525" i="3"/>
  <c r="N1526" i="3"/>
  <c r="N1527" i="3"/>
  <c r="N1528" i="3"/>
  <c r="N1529" i="3"/>
  <c r="N1530" i="3"/>
  <c r="N1531" i="3"/>
  <c r="N1532" i="3"/>
  <c r="N1533" i="3"/>
  <c r="N1534" i="3"/>
  <c r="N1535" i="3"/>
  <c r="N1536" i="3"/>
  <c r="N1537" i="3"/>
  <c r="N1538" i="3"/>
  <c r="N1539" i="3"/>
  <c r="N1540" i="3"/>
  <c r="N1541" i="3"/>
  <c r="N1542" i="3"/>
  <c r="N1543" i="3"/>
  <c r="N1544" i="3"/>
  <c r="N1545" i="3"/>
  <c r="N1546" i="3"/>
  <c r="N1547" i="3"/>
  <c r="N1548" i="3"/>
  <c r="N1549" i="3"/>
  <c r="N1550" i="3"/>
  <c r="N1551" i="3"/>
  <c r="N1552" i="3"/>
  <c r="N1553" i="3"/>
  <c r="N1554" i="3"/>
  <c r="N1555" i="3"/>
  <c r="N1556" i="3"/>
  <c r="N1557" i="3"/>
  <c r="N1558" i="3"/>
  <c r="N1559" i="3"/>
  <c r="N1560" i="3"/>
  <c r="N1561" i="3"/>
  <c r="N1562" i="3"/>
  <c r="N1563" i="3"/>
  <c r="N1564" i="3"/>
  <c r="N1565" i="3"/>
  <c r="N1566" i="3"/>
  <c r="N1567" i="3"/>
  <c r="N1568" i="3"/>
  <c r="N1569" i="3"/>
  <c r="N1570" i="3"/>
  <c r="N1571" i="3"/>
  <c r="N1572" i="3"/>
  <c r="N1573" i="3"/>
  <c r="N1574" i="3"/>
  <c r="N1575" i="3"/>
  <c r="N1576" i="3"/>
  <c r="N1577" i="3"/>
  <c r="N1578" i="3"/>
  <c r="N1579" i="3"/>
  <c r="N1580" i="3"/>
  <c r="N1581" i="3"/>
  <c r="N1582" i="3"/>
  <c r="N1583" i="3"/>
  <c r="N1584" i="3"/>
  <c r="N1585" i="3"/>
  <c r="N1586" i="3"/>
  <c r="N1587" i="3"/>
  <c r="N1588" i="3"/>
  <c r="N1589" i="3"/>
  <c r="N1590" i="3"/>
  <c r="N1591" i="3"/>
  <c r="N1592" i="3"/>
  <c r="N1593" i="3"/>
  <c r="N1594" i="3"/>
  <c r="N1595" i="3"/>
  <c r="N1596" i="3"/>
  <c r="N1597" i="3"/>
  <c r="N1598" i="3"/>
  <c r="N1599" i="3"/>
  <c r="N1600" i="3"/>
  <c r="N1601" i="3"/>
  <c r="N1602" i="3"/>
  <c r="N1603" i="3"/>
  <c r="N1604" i="3"/>
  <c r="N1605" i="3"/>
  <c r="N1606" i="3"/>
  <c r="N1607" i="3"/>
  <c r="N1608" i="3"/>
  <c r="N1609" i="3"/>
  <c r="N1610" i="3"/>
  <c r="N1611" i="3"/>
  <c r="N1612" i="3"/>
  <c r="N1613" i="3"/>
  <c r="N1614" i="3"/>
  <c r="N1615" i="3"/>
  <c r="N1616" i="3"/>
  <c r="N1617" i="3"/>
  <c r="N1618" i="3"/>
  <c r="N1619" i="3"/>
  <c r="N1620" i="3"/>
  <c r="N1621" i="3"/>
  <c r="N1622" i="3"/>
  <c r="N1623" i="3"/>
  <c r="N1624" i="3"/>
  <c r="N1625" i="3"/>
  <c r="N1626" i="3"/>
  <c r="N1627" i="3"/>
  <c r="N1628" i="3"/>
  <c r="N1629" i="3"/>
  <c r="N1630" i="3"/>
  <c r="N1631" i="3"/>
  <c r="N1632" i="3"/>
  <c r="N1633" i="3"/>
  <c r="N1634" i="3"/>
  <c r="N1635" i="3"/>
  <c r="N1636" i="3"/>
  <c r="N1637" i="3"/>
  <c r="N1638" i="3"/>
  <c r="N1639" i="3"/>
  <c r="N1640" i="3"/>
  <c r="N1641" i="3"/>
  <c r="N1642" i="3"/>
  <c r="N1643" i="3"/>
  <c r="N1644" i="3"/>
  <c r="N1645" i="3"/>
  <c r="N1646" i="3"/>
  <c r="N1647" i="3"/>
  <c r="N1648" i="3"/>
  <c r="N1649" i="3"/>
  <c r="N1650" i="3"/>
  <c r="N1651" i="3"/>
  <c r="N1652" i="3"/>
  <c r="N1653" i="3"/>
  <c r="N1654" i="3"/>
  <c r="N1655" i="3"/>
  <c r="N1656" i="3"/>
  <c r="N1657" i="3"/>
  <c r="N1658" i="3"/>
  <c r="N1659" i="3"/>
  <c r="N1660" i="3"/>
  <c r="N1661" i="3"/>
  <c r="N1662" i="3"/>
  <c r="N1663" i="3"/>
  <c r="N1664" i="3"/>
  <c r="N1665" i="3"/>
  <c r="N1666" i="3"/>
  <c r="N1667" i="3"/>
  <c r="N1668" i="3"/>
  <c r="N1669" i="3"/>
  <c r="N1670" i="3"/>
  <c r="N1671" i="3"/>
  <c r="N1672" i="3"/>
  <c r="N1673" i="3"/>
  <c r="N1674" i="3"/>
  <c r="N1675" i="3"/>
  <c r="N1676" i="3"/>
  <c r="N1677" i="3"/>
  <c r="N1678" i="3"/>
  <c r="N1679" i="3"/>
  <c r="N1680" i="3"/>
  <c r="N1681" i="3"/>
  <c r="N1682" i="3"/>
  <c r="N1683" i="3"/>
  <c r="N1684" i="3"/>
  <c r="N1685" i="3"/>
  <c r="N1686" i="3"/>
  <c r="N1687" i="3"/>
  <c r="N1688" i="3"/>
  <c r="N1689" i="3"/>
  <c r="N1690" i="3"/>
  <c r="N1691" i="3"/>
  <c r="N1692" i="3"/>
  <c r="N1693" i="3"/>
  <c r="N1694" i="3"/>
  <c r="N1695" i="3"/>
  <c r="N1696" i="3"/>
  <c r="N1697" i="3"/>
  <c r="N1698" i="3"/>
  <c r="N1699" i="3"/>
  <c r="N1700" i="3"/>
  <c r="N1701" i="3"/>
  <c r="N1702" i="3"/>
  <c r="N1703" i="3"/>
  <c r="N1704" i="3"/>
  <c r="N1705" i="3"/>
  <c r="N1706" i="3"/>
  <c r="N1707" i="3"/>
  <c r="N1708" i="3"/>
  <c r="N1709" i="3"/>
  <c r="N1710" i="3"/>
  <c r="N1711" i="3"/>
  <c r="N1712" i="3"/>
  <c r="N1713" i="3"/>
  <c r="N1714" i="3"/>
  <c r="N1715" i="3"/>
  <c r="N1716" i="3"/>
  <c r="N1717" i="3"/>
  <c r="N1718" i="3"/>
  <c r="N1719" i="3"/>
  <c r="N1720" i="3"/>
  <c r="N1721" i="3"/>
  <c r="N1722" i="3"/>
  <c r="N1723" i="3"/>
  <c r="N1724" i="3"/>
  <c r="N1725" i="3"/>
  <c r="N1726" i="3"/>
  <c r="N1727" i="3"/>
  <c r="N1728" i="3"/>
  <c r="N1729" i="3"/>
  <c r="N1730" i="3"/>
  <c r="N1731" i="3"/>
  <c r="N1732" i="3"/>
  <c r="N1733" i="3"/>
  <c r="N1734" i="3"/>
  <c r="N1735" i="3"/>
  <c r="N1736" i="3"/>
  <c r="N1737" i="3"/>
  <c r="N1738" i="3"/>
  <c r="N1739" i="3"/>
  <c r="N1740" i="3"/>
  <c r="N1741" i="3"/>
  <c r="N1742" i="3"/>
  <c r="N1743" i="3"/>
  <c r="N1744" i="3"/>
  <c r="N1745" i="3"/>
  <c r="N1746" i="3"/>
  <c r="N1747" i="3"/>
  <c r="N1748" i="3"/>
  <c r="N1749" i="3"/>
  <c r="N1750" i="3"/>
  <c r="N1751" i="3"/>
  <c r="N1752" i="3"/>
  <c r="N1753" i="3"/>
  <c r="N1754" i="3"/>
  <c r="N1755" i="3"/>
  <c r="N1756" i="3"/>
  <c r="N1757" i="3"/>
  <c r="N1758" i="3"/>
  <c r="N1759" i="3"/>
  <c r="N1760" i="3"/>
  <c r="N1761" i="3"/>
  <c r="N1762" i="3"/>
  <c r="N1763" i="3"/>
  <c r="N1764" i="3"/>
  <c r="N1765" i="3"/>
  <c r="N1766" i="3"/>
  <c r="N1767" i="3"/>
  <c r="N1768" i="3"/>
  <c r="N1769" i="3"/>
  <c r="N1770" i="3"/>
  <c r="N1771" i="3"/>
  <c r="N1772" i="3"/>
  <c r="N1773" i="3"/>
  <c r="N1774" i="3"/>
  <c r="N1775" i="3"/>
  <c r="N1776" i="3"/>
  <c r="N1777" i="3"/>
  <c r="N1778" i="3"/>
  <c r="N1779" i="3"/>
  <c r="N1780" i="3"/>
  <c r="N1781" i="3"/>
  <c r="N1782" i="3"/>
  <c r="N1783" i="3"/>
  <c r="N1784" i="3"/>
  <c r="N1785" i="3"/>
  <c r="N1786" i="3"/>
  <c r="N1787" i="3"/>
  <c r="N1788" i="3"/>
  <c r="N1789" i="3"/>
  <c r="N1790" i="3"/>
  <c r="N1791" i="3"/>
  <c r="N1792" i="3"/>
  <c r="N1793" i="3"/>
  <c r="N1794" i="3"/>
  <c r="N1795" i="3"/>
  <c r="N1796" i="3"/>
  <c r="N1797" i="3"/>
  <c r="N1798" i="3"/>
  <c r="N1799" i="3"/>
  <c r="N1800" i="3"/>
  <c r="N1801" i="3"/>
  <c r="N1802" i="3"/>
  <c r="N1803" i="3"/>
  <c r="N1804" i="3"/>
  <c r="N1805" i="3"/>
  <c r="N1806" i="3"/>
  <c r="N1807" i="3"/>
  <c r="N1808" i="3"/>
  <c r="N1809" i="3"/>
  <c r="N1810" i="3"/>
  <c r="N1811" i="3"/>
  <c r="N1812" i="3"/>
  <c r="N1813" i="3"/>
  <c r="N1814" i="3"/>
  <c r="N1815" i="3"/>
  <c r="N1816" i="3"/>
  <c r="N1817" i="3"/>
  <c r="N1818" i="3"/>
  <c r="N1819" i="3"/>
  <c r="N1820" i="3"/>
  <c r="N1821" i="3"/>
  <c r="N1822" i="3"/>
  <c r="N1823" i="3"/>
  <c r="N1824" i="3"/>
  <c r="N1825" i="3"/>
  <c r="N1826" i="3"/>
  <c r="N1827" i="3"/>
  <c r="N1828" i="3"/>
  <c r="N1829" i="3"/>
  <c r="N1830" i="3"/>
  <c r="N1831" i="3"/>
  <c r="N1832" i="3"/>
  <c r="N1833" i="3"/>
  <c r="N1834" i="3"/>
  <c r="N1835" i="3"/>
  <c r="N1836" i="3"/>
  <c r="N1837" i="3"/>
  <c r="N1838" i="3"/>
  <c r="N1839" i="3"/>
  <c r="N1840" i="3"/>
  <c r="N1841" i="3"/>
  <c r="N1842" i="3"/>
  <c r="N1843" i="3"/>
  <c r="N1844" i="3"/>
  <c r="N1845" i="3"/>
  <c r="N1846" i="3"/>
  <c r="N1847" i="3"/>
  <c r="N1848" i="3"/>
  <c r="N1849" i="3"/>
  <c r="N1850" i="3"/>
  <c r="N1851" i="3"/>
  <c r="N1852" i="3"/>
  <c r="N1853" i="3"/>
  <c r="N1854" i="3"/>
  <c r="N1855" i="3"/>
  <c r="N1856" i="3"/>
  <c r="N1857" i="3"/>
  <c r="N1858" i="3"/>
  <c r="N1859" i="3"/>
  <c r="N1860" i="3"/>
  <c r="N1861" i="3"/>
  <c r="N1862" i="3"/>
  <c r="N1863" i="3"/>
  <c r="N1864" i="3"/>
  <c r="N1865" i="3"/>
  <c r="N1866" i="3"/>
  <c r="N1867" i="3"/>
  <c r="N1868" i="3"/>
  <c r="N1869" i="3"/>
  <c r="N1870" i="3"/>
  <c r="N1871" i="3"/>
  <c r="N1872" i="3"/>
  <c r="N1873" i="3"/>
  <c r="N1874" i="3"/>
  <c r="N1875" i="3"/>
  <c r="N1876" i="3"/>
  <c r="N1877" i="3"/>
  <c r="N1878" i="3"/>
  <c r="N1879" i="3"/>
  <c r="N1880" i="3"/>
  <c r="N1881" i="3"/>
  <c r="N1882" i="3"/>
  <c r="N1883" i="3"/>
  <c r="N1884" i="3"/>
  <c r="N1885" i="3"/>
  <c r="N1886" i="3"/>
  <c r="N1887" i="3"/>
  <c r="N1888" i="3"/>
  <c r="N1889" i="3"/>
  <c r="N1890" i="3"/>
  <c r="N1891" i="3"/>
  <c r="N1892" i="3"/>
  <c r="N1893" i="3"/>
  <c r="N1894" i="3"/>
  <c r="N1895" i="3"/>
  <c r="N1896" i="3"/>
  <c r="N1897" i="3"/>
  <c r="N1898" i="3"/>
  <c r="N1899" i="3"/>
  <c r="N1900" i="3"/>
  <c r="N1901" i="3"/>
  <c r="N1902" i="3"/>
  <c r="N1903" i="3"/>
  <c r="N1904" i="3"/>
  <c r="N1905" i="3"/>
  <c r="N1906" i="3"/>
  <c r="N1907" i="3"/>
  <c r="N1908" i="3"/>
  <c r="N1909" i="3"/>
  <c r="N1910" i="3"/>
  <c r="N1911" i="3"/>
  <c r="N1912" i="3"/>
  <c r="N1913" i="3"/>
  <c r="N1914" i="3"/>
  <c r="N1915" i="3"/>
  <c r="N1916" i="3"/>
  <c r="N1917" i="3"/>
  <c r="N1918" i="3"/>
  <c r="N1919" i="3"/>
  <c r="N1920" i="3"/>
  <c r="N1921" i="3"/>
  <c r="N1922" i="3"/>
  <c r="N1923" i="3"/>
  <c r="N1924" i="3"/>
  <c r="N1925" i="3"/>
  <c r="N1926" i="3"/>
  <c r="N1927" i="3"/>
  <c r="N1928" i="3"/>
  <c r="N1929" i="3"/>
  <c r="N1930" i="3"/>
  <c r="N1931" i="3"/>
  <c r="N1932" i="3"/>
  <c r="N1933" i="3"/>
  <c r="N1934" i="3"/>
  <c r="N1935" i="3"/>
  <c r="N1936" i="3"/>
  <c r="N1937" i="3"/>
  <c r="N1938" i="3"/>
  <c r="N1939" i="3"/>
  <c r="N1940" i="3"/>
  <c r="N1941" i="3"/>
  <c r="N1942" i="3"/>
  <c r="N1943" i="3"/>
  <c r="N1944" i="3"/>
  <c r="N1945" i="3"/>
  <c r="N1946" i="3"/>
  <c r="N1947" i="3"/>
  <c r="N1948" i="3"/>
  <c r="N1949" i="3"/>
  <c r="N1950" i="3"/>
  <c r="N1951" i="3"/>
  <c r="N1952" i="3"/>
  <c r="N1953" i="3"/>
  <c r="N1954" i="3"/>
  <c r="N1955" i="3"/>
  <c r="N1956" i="3"/>
  <c r="N1957" i="3"/>
  <c r="N1958" i="3"/>
  <c r="N1959" i="3"/>
  <c r="N1960" i="3"/>
  <c r="N1961" i="3"/>
  <c r="N1962" i="3"/>
  <c r="N1963" i="3"/>
  <c r="N1964" i="3"/>
  <c r="N1965" i="3"/>
  <c r="N1966" i="3"/>
  <c r="N1967" i="3"/>
  <c r="N1968" i="3"/>
  <c r="N1969" i="3"/>
  <c r="N1970" i="3"/>
  <c r="N1971" i="3"/>
  <c r="N1972" i="3"/>
  <c r="N1973" i="3"/>
  <c r="N1974" i="3"/>
  <c r="N1975" i="3"/>
  <c r="N1976" i="3"/>
  <c r="N1977" i="3"/>
  <c r="N1978" i="3"/>
  <c r="N1979" i="3"/>
  <c r="N1980" i="3"/>
  <c r="N1981" i="3"/>
  <c r="N1982" i="3"/>
  <c r="N1983" i="3"/>
  <c r="N1984" i="3"/>
  <c r="N1985" i="3"/>
  <c r="N1986" i="3"/>
  <c r="N1987" i="3"/>
  <c r="N1988" i="3"/>
  <c r="N1989" i="3"/>
  <c r="N1990" i="3"/>
  <c r="N1991" i="3"/>
  <c r="N1992" i="3"/>
  <c r="N1993" i="3"/>
  <c r="N1994" i="3"/>
  <c r="N1995" i="3"/>
  <c r="N1996" i="3"/>
  <c r="N1997" i="3"/>
  <c r="N1998" i="3"/>
  <c r="N1999" i="3"/>
  <c r="N2000" i="3"/>
  <c r="N2001" i="3"/>
  <c r="N2002" i="3"/>
  <c r="N2003" i="3"/>
  <c r="N2004" i="3"/>
  <c r="N2005" i="3"/>
  <c r="N2006" i="3"/>
  <c r="N2007" i="3"/>
  <c r="N2008" i="3"/>
  <c r="N2009" i="3"/>
  <c r="N2010" i="3"/>
  <c r="N2011" i="3"/>
  <c r="N2012" i="3"/>
  <c r="N2013" i="3"/>
  <c r="N2014" i="3"/>
  <c r="N2015" i="3"/>
  <c r="N2016" i="3"/>
  <c r="N2017" i="3"/>
  <c r="N2018" i="3"/>
  <c r="N2019" i="3"/>
  <c r="N2020" i="3"/>
  <c r="N2021" i="3"/>
  <c r="N2022" i="3"/>
  <c r="N2023" i="3"/>
  <c r="N2024" i="3"/>
  <c r="N2025" i="3"/>
  <c r="N2026" i="3"/>
  <c r="N2027" i="3"/>
  <c r="N2028" i="3"/>
  <c r="N2029" i="3"/>
  <c r="N2030" i="3"/>
  <c r="N2031" i="3"/>
  <c r="N2032" i="3"/>
  <c r="N2033" i="3"/>
  <c r="N2034" i="3"/>
  <c r="N2035" i="3"/>
  <c r="N2036" i="3"/>
  <c r="N2037" i="3"/>
  <c r="N2038" i="3"/>
  <c r="N2039" i="3"/>
  <c r="N2040" i="3"/>
  <c r="N2041" i="3"/>
  <c r="N2042" i="3"/>
  <c r="N2043" i="3"/>
  <c r="N2044" i="3"/>
  <c r="N2045" i="3"/>
  <c r="N2046" i="3"/>
  <c r="N2047" i="3"/>
  <c r="N2048" i="3"/>
  <c r="N2049" i="3"/>
  <c r="N2050" i="3"/>
  <c r="N2051" i="3"/>
  <c r="N2052" i="3"/>
  <c r="N2053" i="3"/>
  <c r="N2054" i="3"/>
  <c r="N2055" i="3"/>
  <c r="N2056" i="3"/>
  <c r="N2057" i="3"/>
  <c r="N2058" i="3"/>
  <c r="N2059" i="3"/>
  <c r="N2060" i="3"/>
  <c r="N2061" i="3"/>
  <c r="N2062" i="3"/>
  <c r="N2063" i="3"/>
  <c r="N2064" i="3"/>
  <c r="N2065" i="3"/>
  <c r="N2066" i="3"/>
  <c r="N2067" i="3"/>
  <c r="N2068" i="3"/>
  <c r="N2069" i="3"/>
  <c r="N2070" i="3"/>
  <c r="N2071" i="3"/>
  <c r="N2072" i="3"/>
  <c r="N2073" i="3"/>
  <c r="N2074" i="3"/>
  <c r="N2075" i="3"/>
  <c r="N2076" i="3"/>
  <c r="N2077" i="3"/>
  <c r="N2078" i="3"/>
  <c r="N2079" i="3"/>
  <c r="N2080" i="3"/>
  <c r="N2081" i="3"/>
  <c r="N2082" i="3"/>
  <c r="N2083" i="3"/>
  <c r="N2084" i="3"/>
  <c r="N2085" i="3"/>
  <c r="N2086" i="3"/>
  <c r="N2087" i="3"/>
  <c r="N2088" i="3"/>
  <c r="N2089" i="3"/>
  <c r="N2090" i="3"/>
  <c r="N2091" i="3"/>
  <c r="N2092" i="3"/>
  <c r="N2093" i="3"/>
  <c r="N2094" i="3"/>
  <c r="N2095" i="3"/>
  <c r="N2096" i="3"/>
  <c r="N2097" i="3"/>
  <c r="N2098" i="3"/>
  <c r="N2099" i="3"/>
  <c r="N2100" i="3"/>
  <c r="N2101" i="3"/>
  <c r="N2102" i="3"/>
  <c r="N2103" i="3"/>
  <c r="N2104" i="3"/>
  <c r="N2105" i="3"/>
  <c r="N2106" i="3"/>
  <c r="N2107" i="3"/>
  <c r="N2108" i="3"/>
  <c r="N2109" i="3"/>
  <c r="N2110" i="3"/>
  <c r="N2111" i="3"/>
  <c r="N2112" i="3"/>
  <c r="N2113" i="3"/>
  <c r="N2114" i="3"/>
  <c r="N2115" i="3"/>
  <c r="N2116" i="3"/>
  <c r="N2117" i="3"/>
  <c r="N2118" i="3"/>
  <c r="N2119" i="3"/>
  <c r="N2120" i="3"/>
  <c r="N2121" i="3"/>
  <c r="N2122" i="3"/>
  <c r="N2123" i="3"/>
  <c r="N2124" i="3"/>
  <c r="N2125" i="3"/>
  <c r="N2126" i="3"/>
  <c r="N2127" i="3"/>
  <c r="N2128" i="3"/>
  <c r="N2129" i="3"/>
  <c r="N2130" i="3"/>
  <c r="N2131" i="3"/>
  <c r="N2132" i="3"/>
  <c r="N2133" i="3"/>
  <c r="N2134" i="3"/>
  <c r="N2135" i="3"/>
  <c r="N2136" i="3"/>
  <c r="N2137" i="3"/>
  <c r="N2138" i="3"/>
  <c r="N2139" i="3"/>
  <c r="N2140" i="3"/>
  <c r="N2141" i="3"/>
  <c r="N2142" i="3"/>
  <c r="N2143" i="3"/>
  <c r="N2144" i="3"/>
  <c r="N2145" i="3"/>
  <c r="N2146" i="3"/>
  <c r="N2147" i="3"/>
  <c r="N2148" i="3"/>
  <c r="N2149" i="3"/>
  <c r="N2150" i="3"/>
  <c r="N2151" i="3"/>
  <c r="N2152" i="3"/>
  <c r="N2153" i="3"/>
  <c r="N2154" i="3"/>
  <c r="N2155" i="3"/>
  <c r="N2156" i="3"/>
  <c r="N2157" i="3"/>
  <c r="N2158" i="3"/>
  <c r="N2159" i="3"/>
  <c r="N2160" i="3"/>
  <c r="N2161" i="3"/>
  <c r="N2162" i="3"/>
  <c r="N2163" i="3"/>
  <c r="N2164" i="3"/>
  <c r="N2165" i="3"/>
  <c r="N2166" i="3"/>
  <c r="N2167" i="3"/>
  <c r="N2168" i="3"/>
  <c r="N2169" i="3"/>
  <c r="N2170" i="3"/>
  <c r="N2171" i="3"/>
  <c r="N2172" i="3"/>
  <c r="N2173" i="3"/>
  <c r="N2174" i="3"/>
  <c r="N2175" i="3"/>
  <c r="N2176" i="3"/>
  <c r="N2177" i="3"/>
  <c r="N2178" i="3"/>
  <c r="N2179" i="3"/>
  <c r="N2180" i="3"/>
  <c r="N2181" i="3"/>
  <c r="N2182" i="3"/>
  <c r="N2183" i="3"/>
  <c r="N2184" i="3"/>
  <c r="N2185" i="3"/>
  <c r="N2186" i="3"/>
  <c r="N2187" i="3"/>
  <c r="N2188" i="3"/>
  <c r="N2189" i="3"/>
  <c r="N2190" i="3"/>
  <c r="N2191" i="3"/>
  <c r="N2192" i="3"/>
  <c r="N2193" i="3"/>
  <c r="N2194" i="3"/>
  <c r="N2195" i="3"/>
  <c r="N2196" i="3"/>
  <c r="N2197" i="3"/>
  <c r="N2198" i="3"/>
  <c r="N2199" i="3"/>
  <c r="N2200" i="3"/>
  <c r="N2201" i="3"/>
  <c r="N2202" i="3"/>
  <c r="N2203" i="3"/>
  <c r="N2204" i="3"/>
  <c r="N2205" i="3"/>
  <c r="N2206" i="3"/>
  <c r="N2207" i="3"/>
  <c r="N2208" i="3"/>
  <c r="N2209" i="3"/>
  <c r="N2210" i="3"/>
  <c r="N2211" i="3"/>
  <c r="N2212" i="3"/>
  <c r="N2213" i="3"/>
  <c r="N2214" i="3"/>
  <c r="N2215" i="3"/>
  <c r="N2216" i="3"/>
  <c r="N2217" i="3"/>
  <c r="N2218" i="3"/>
  <c r="N2219" i="3"/>
  <c r="N2220" i="3"/>
  <c r="N2221" i="3"/>
  <c r="N2222" i="3"/>
  <c r="N2223" i="3"/>
  <c r="N2224" i="3"/>
  <c r="N2225" i="3"/>
  <c r="N2226" i="3"/>
  <c r="N2227" i="3"/>
  <c r="N2228" i="3"/>
  <c r="N2229" i="3"/>
  <c r="N2230" i="3"/>
  <c r="N2231" i="3"/>
  <c r="N2232" i="3"/>
  <c r="N2233" i="3"/>
  <c r="N2234" i="3"/>
  <c r="N2235" i="3"/>
  <c r="N2236" i="3"/>
  <c r="N2237" i="3"/>
  <c r="N2238" i="3"/>
  <c r="N2239" i="3"/>
  <c r="N2240" i="3"/>
  <c r="N2241" i="3"/>
  <c r="N2242" i="3"/>
  <c r="N2243" i="3"/>
  <c r="N2244" i="3"/>
  <c r="N2245" i="3"/>
  <c r="N2246" i="3"/>
  <c r="N2247" i="3"/>
  <c r="N2248" i="3"/>
  <c r="N2249" i="3"/>
  <c r="N2250" i="3"/>
  <c r="N2251" i="3"/>
  <c r="N2252" i="3"/>
  <c r="N2253" i="3"/>
  <c r="N2254" i="3"/>
  <c r="N2255" i="3"/>
  <c r="N2256" i="3"/>
  <c r="N2257" i="3"/>
  <c r="N2258" i="3"/>
  <c r="N2259" i="3"/>
  <c r="N2260" i="3"/>
  <c r="N2261" i="3"/>
  <c r="N2262" i="3"/>
  <c r="N2263" i="3"/>
  <c r="N2264" i="3"/>
  <c r="N2265" i="3"/>
  <c r="N2266" i="3"/>
  <c r="N2267" i="3"/>
  <c r="N2268" i="3"/>
  <c r="N2269" i="3"/>
  <c r="N2270" i="3"/>
  <c r="N2271" i="3"/>
  <c r="N2272" i="3"/>
  <c r="N2273" i="3"/>
  <c r="N2274" i="3"/>
  <c r="N2275" i="3"/>
  <c r="N2276" i="3"/>
  <c r="N2277" i="3"/>
  <c r="N2278" i="3"/>
  <c r="N2279" i="3"/>
  <c r="N2280" i="3"/>
  <c r="N2281" i="3"/>
  <c r="N2282" i="3"/>
  <c r="N2283" i="3"/>
  <c r="N2284" i="3"/>
  <c r="N2285" i="3"/>
  <c r="N2286" i="3"/>
  <c r="N2287" i="3"/>
  <c r="N2288" i="3"/>
  <c r="N2289" i="3"/>
  <c r="N2290" i="3"/>
  <c r="N2291" i="3"/>
  <c r="N2292" i="3"/>
  <c r="N2293" i="3"/>
  <c r="N2294" i="3"/>
  <c r="N2295" i="3"/>
  <c r="N2296" i="3"/>
  <c r="N2297" i="3"/>
  <c r="N2298" i="3"/>
  <c r="N2299" i="3"/>
  <c r="N2300" i="3"/>
  <c r="N2301" i="3"/>
  <c r="N2302" i="3"/>
  <c r="N2303" i="3"/>
  <c r="N2304" i="3"/>
  <c r="N2305" i="3"/>
  <c r="N2306" i="3"/>
  <c r="N2307" i="3"/>
  <c r="N2308" i="3"/>
  <c r="N2309" i="3"/>
  <c r="N2310" i="3"/>
  <c r="N2311" i="3"/>
  <c r="N2312" i="3"/>
  <c r="N2313" i="3"/>
  <c r="N2314" i="3"/>
  <c r="N2315" i="3"/>
  <c r="N2316" i="3"/>
  <c r="N2317" i="3"/>
  <c r="N2318" i="3"/>
  <c r="N2319" i="3"/>
  <c r="N2320" i="3"/>
  <c r="N2321" i="3"/>
  <c r="N2322" i="3"/>
  <c r="N2323" i="3"/>
  <c r="N2324" i="3"/>
  <c r="N2325" i="3"/>
  <c r="N2326" i="3"/>
  <c r="N2327" i="3"/>
  <c r="N2328" i="3"/>
  <c r="N2329" i="3"/>
  <c r="N2330" i="3"/>
  <c r="N2331" i="3"/>
  <c r="N2332" i="3"/>
  <c r="N2333" i="3"/>
  <c r="N2334" i="3"/>
  <c r="N2335" i="3"/>
  <c r="N2336" i="3"/>
  <c r="N2337" i="3"/>
  <c r="N2338" i="3"/>
  <c r="N2339" i="3"/>
  <c r="N2340" i="3"/>
  <c r="N2341" i="3"/>
  <c r="N2342" i="3"/>
  <c r="N2343" i="3"/>
  <c r="N2344" i="3"/>
  <c r="N2345" i="3"/>
  <c r="N2346" i="3"/>
  <c r="N2347" i="3"/>
  <c r="N2348" i="3"/>
  <c r="N2349" i="3"/>
  <c r="N2350" i="3"/>
  <c r="N2351" i="3"/>
  <c r="N2352" i="3"/>
  <c r="N2353" i="3"/>
  <c r="N2354" i="3"/>
  <c r="N2355" i="3"/>
  <c r="N2356" i="3"/>
  <c r="N2357" i="3"/>
  <c r="N2358" i="3"/>
  <c r="N2359" i="3"/>
  <c r="N2360" i="3"/>
  <c r="N2361" i="3"/>
  <c r="N2362" i="3"/>
  <c r="N2363" i="3"/>
  <c r="N2364" i="3"/>
  <c r="N2365" i="3"/>
  <c r="N2366" i="3"/>
  <c r="N2367" i="3"/>
  <c r="N2368" i="3"/>
  <c r="N2369" i="3"/>
  <c r="N2370" i="3"/>
  <c r="N2371" i="3"/>
  <c r="N2372" i="3"/>
  <c r="N2373" i="3"/>
  <c r="N2374" i="3"/>
  <c r="N2375" i="3"/>
  <c r="N2376" i="3"/>
  <c r="N2377" i="3"/>
  <c r="N2378" i="3"/>
  <c r="N2379" i="3"/>
  <c r="N2380" i="3"/>
  <c r="N2381" i="3"/>
  <c r="N2382" i="3"/>
  <c r="N2383" i="3"/>
  <c r="N2384" i="3"/>
  <c r="N2385" i="3"/>
  <c r="N2386" i="3"/>
  <c r="N2387" i="3"/>
  <c r="N2388" i="3"/>
  <c r="N2389" i="3"/>
  <c r="N2390" i="3"/>
  <c r="N2391" i="3"/>
  <c r="N2392" i="3"/>
  <c r="N2393" i="3"/>
  <c r="N2394" i="3"/>
  <c r="N2395" i="3"/>
  <c r="N2396" i="3"/>
  <c r="N2397" i="3"/>
  <c r="N2398" i="3"/>
  <c r="N2399" i="3"/>
  <c r="N2400" i="3"/>
  <c r="N2401" i="3"/>
  <c r="N2402" i="3"/>
  <c r="N2403" i="3"/>
  <c r="N2404" i="3"/>
  <c r="N2405" i="3"/>
  <c r="N2406" i="3"/>
  <c r="N2407" i="3"/>
  <c r="N2408" i="3"/>
  <c r="N2409" i="3"/>
  <c r="N2410" i="3"/>
  <c r="N2411" i="3"/>
  <c r="N2412" i="3"/>
  <c r="N2413" i="3"/>
  <c r="N2414" i="3"/>
  <c r="N2415" i="3"/>
  <c r="N2416" i="3"/>
  <c r="N2417" i="3"/>
  <c r="N2418" i="3"/>
  <c r="N2419" i="3"/>
  <c r="N2420" i="3"/>
  <c r="N2421" i="3"/>
  <c r="N2422" i="3"/>
  <c r="N2423" i="3"/>
  <c r="N2424" i="3"/>
  <c r="N2425" i="3"/>
  <c r="N2426" i="3"/>
  <c r="N2427" i="3"/>
  <c r="N2428" i="3"/>
  <c r="N2429" i="3"/>
  <c r="N2430" i="3"/>
  <c r="N2431" i="3"/>
  <c r="N2432" i="3"/>
  <c r="N2433" i="3"/>
  <c r="N2434" i="3"/>
  <c r="N2435" i="3"/>
  <c r="N2436" i="3"/>
  <c r="N2437" i="3"/>
  <c r="N2438" i="3"/>
  <c r="N2439" i="3"/>
  <c r="N2440" i="3"/>
  <c r="N2441" i="3"/>
  <c r="N2442" i="3"/>
  <c r="N2443" i="3"/>
  <c r="N2444" i="3"/>
  <c r="N2445" i="3"/>
  <c r="N2446" i="3"/>
  <c r="N2447" i="3"/>
  <c r="N2448" i="3"/>
  <c r="N2449" i="3"/>
  <c r="N2450" i="3"/>
  <c r="N2451" i="3"/>
  <c r="N2452" i="3"/>
  <c r="N2453" i="3"/>
  <c r="N2454" i="3"/>
  <c r="N2455" i="3"/>
  <c r="N2456" i="3"/>
  <c r="N2457" i="3"/>
  <c r="N2458" i="3"/>
  <c r="N2459" i="3"/>
  <c r="N2460" i="3"/>
  <c r="N2461" i="3"/>
  <c r="N2462" i="3"/>
  <c r="N2463" i="3"/>
  <c r="N2464" i="3"/>
  <c r="N2465" i="3"/>
  <c r="N2466" i="3"/>
  <c r="N2467" i="3"/>
  <c r="N2468" i="3"/>
  <c r="N2469" i="3"/>
  <c r="N2470" i="3"/>
  <c r="N2471" i="3"/>
  <c r="N2472" i="3"/>
  <c r="N2473" i="3"/>
  <c r="N2474" i="3"/>
  <c r="N2475" i="3"/>
  <c r="N2476" i="3"/>
  <c r="N2477" i="3"/>
  <c r="N2478" i="3"/>
  <c r="N2479" i="3"/>
  <c r="N2480" i="3"/>
  <c r="N2481" i="3"/>
  <c r="N2482" i="3"/>
  <c r="N2483" i="3"/>
  <c r="N2484" i="3"/>
  <c r="N2485" i="3"/>
  <c r="N2486" i="3"/>
  <c r="N2487" i="3"/>
  <c r="N2488" i="3"/>
  <c r="N2489" i="3"/>
  <c r="N2490" i="3"/>
  <c r="N2491" i="3"/>
  <c r="N2492" i="3"/>
  <c r="N2493" i="3"/>
  <c r="N2494" i="3"/>
  <c r="N2495" i="3"/>
  <c r="N2496" i="3"/>
  <c r="N2497" i="3"/>
  <c r="N2498" i="3"/>
  <c r="N2499" i="3"/>
  <c r="N2500" i="3"/>
  <c r="N2501" i="3"/>
  <c r="N2502" i="3"/>
  <c r="N2503" i="3"/>
  <c r="N2504" i="3"/>
  <c r="N2505" i="3"/>
  <c r="N2506" i="3"/>
  <c r="N2507" i="3"/>
  <c r="N2508" i="3"/>
  <c r="N2509" i="3"/>
  <c r="N2510" i="3"/>
  <c r="N2511" i="3"/>
  <c r="N2512" i="3"/>
  <c r="N2513" i="3"/>
  <c r="N2514" i="3"/>
  <c r="N2515" i="3"/>
  <c r="N2516" i="3"/>
  <c r="N2517" i="3"/>
  <c r="N2518" i="3"/>
  <c r="N2519" i="3"/>
  <c r="N2520" i="3"/>
  <c r="N2521" i="3"/>
  <c r="N2522" i="3"/>
  <c r="N2523" i="3"/>
  <c r="N2524" i="3"/>
  <c r="N2525" i="3"/>
  <c r="N2526" i="3"/>
  <c r="N2527" i="3"/>
  <c r="N2528" i="3"/>
  <c r="N2529" i="3"/>
  <c r="N2530" i="3"/>
  <c r="N2531" i="3"/>
  <c r="N2532" i="3"/>
  <c r="N2533" i="3"/>
  <c r="N2534" i="3"/>
  <c r="N2535" i="3"/>
  <c r="N2536" i="3"/>
  <c r="N2537" i="3"/>
  <c r="N2538" i="3"/>
  <c r="N2539" i="3"/>
  <c r="N2540" i="3"/>
  <c r="N2541" i="3"/>
  <c r="N2542" i="3"/>
  <c r="N2543" i="3"/>
  <c r="N2544" i="3"/>
  <c r="N2545" i="3"/>
  <c r="N2546" i="3"/>
  <c r="N2547" i="3"/>
  <c r="N2548" i="3"/>
  <c r="N2549" i="3"/>
  <c r="N2550" i="3"/>
  <c r="N2551" i="3"/>
  <c r="N2552" i="3"/>
  <c r="N2553" i="3"/>
  <c r="N2554" i="3"/>
  <c r="N2555" i="3"/>
  <c r="N2556" i="3"/>
  <c r="N2557" i="3"/>
  <c r="N2558" i="3"/>
  <c r="N2559" i="3"/>
  <c r="N2560" i="3"/>
  <c r="N2561" i="3"/>
  <c r="N2562" i="3"/>
  <c r="N2563" i="3"/>
  <c r="N2564" i="3"/>
  <c r="N2565" i="3"/>
  <c r="N2566" i="3"/>
  <c r="N2567" i="3"/>
  <c r="N2568" i="3"/>
  <c r="N2569" i="3"/>
  <c r="N2570" i="3"/>
  <c r="N2571" i="3"/>
  <c r="N2572" i="3"/>
  <c r="N2573" i="3"/>
  <c r="N2574" i="3"/>
  <c r="N2575" i="3"/>
  <c r="N2576" i="3"/>
  <c r="N2577" i="3"/>
  <c r="N2578" i="3"/>
  <c r="N2579" i="3"/>
  <c r="N2580" i="3"/>
  <c r="N2581" i="3"/>
  <c r="N2582" i="3"/>
  <c r="N2583" i="3"/>
  <c r="N2584" i="3"/>
  <c r="N2585" i="3"/>
  <c r="N2586" i="3"/>
  <c r="N2587" i="3"/>
  <c r="N2588" i="3"/>
  <c r="N2589" i="3"/>
  <c r="N2590" i="3"/>
  <c r="N2591" i="3"/>
  <c r="N2592" i="3"/>
  <c r="N2593" i="3"/>
  <c r="N2594" i="3"/>
  <c r="N2595" i="3"/>
  <c r="N2596" i="3"/>
  <c r="N2597" i="3"/>
  <c r="N2598" i="3"/>
  <c r="N2599" i="3"/>
  <c r="N2600" i="3"/>
  <c r="N2601" i="3"/>
  <c r="N2602" i="3"/>
  <c r="N2603" i="3"/>
  <c r="N2604" i="3"/>
  <c r="N2605" i="3"/>
  <c r="N2606" i="3"/>
  <c r="N2607" i="3"/>
  <c r="N2608" i="3"/>
  <c r="N2609" i="3"/>
  <c r="N2610" i="3"/>
  <c r="N2611" i="3"/>
  <c r="N2612" i="3"/>
  <c r="N2613" i="3"/>
  <c r="N2614" i="3"/>
  <c r="N2615" i="3"/>
  <c r="N2616" i="3"/>
  <c r="N2617" i="3"/>
  <c r="N2618" i="3"/>
  <c r="N2619" i="3"/>
  <c r="N2620" i="3"/>
  <c r="N2621" i="3"/>
  <c r="N2622" i="3"/>
  <c r="N2623" i="3"/>
  <c r="N2624" i="3"/>
  <c r="N2625" i="3"/>
  <c r="N2626" i="3"/>
  <c r="N2627" i="3"/>
  <c r="N2628" i="3"/>
  <c r="N2629" i="3"/>
  <c r="N2630" i="3"/>
  <c r="N2631" i="3"/>
  <c r="N2632" i="3"/>
  <c r="N2633" i="3"/>
  <c r="N2634" i="3"/>
  <c r="N2635" i="3"/>
  <c r="N2636" i="3"/>
  <c r="N2637" i="3"/>
  <c r="N2638" i="3"/>
  <c r="N2639" i="3"/>
  <c r="N2640" i="3"/>
  <c r="N2641" i="3"/>
  <c r="N2642" i="3"/>
  <c r="N2643" i="3"/>
  <c r="N2644" i="3"/>
  <c r="N2645" i="3"/>
  <c r="N2646" i="3"/>
  <c r="N2647" i="3"/>
  <c r="N2648" i="3"/>
  <c r="N2649" i="3"/>
  <c r="N2650" i="3"/>
  <c r="N2651" i="3"/>
  <c r="N2652" i="3"/>
  <c r="N2653" i="3"/>
  <c r="N2654" i="3"/>
  <c r="N2655" i="3"/>
  <c r="N2656" i="3"/>
  <c r="N2657" i="3"/>
  <c r="N2658" i="3"/>
  <c r="N2659" i="3"/>
  <c r="N2660" i="3"/>
  <c r="N2661" i="3"/>
  <c r="N2662" i="3"/>
  <c r="N2663" i="3"/>
  <c r="N2664" i="3"/>
  <c r="N2665" i="3"/>
  <c r="N2666" i="3"/>
  <c r="N2667" i="3"/>
  <c r="N2668" i="3"/>
  <c r="N2669" i="3"/>
  <c r="N2670" i="3"/>
  <c r="N2671" i="3"/>
  <c r="N2672" i="3"/>
  <c r="N2673" i="3"/>
  <c r="N2674" i="3"/>
  <c r="N2675" i="3"/>
  <c r="N2676" i="3"/>
  <c r="N2677" i="3"/>
  <c r="N2678" i="3"/>
  <c r="N2679" i="3"/>
  <c r="N2680" i="3"/>
  <c r="N2681" i="3"/>
  <c r="N2682" i="3"/>
  <c r="N2683" i="3"/>
  <c r="N2684" i="3"/>
  <c r="N2685" i="3"/>
  <c r="N2686" i="3"/>
  <c r="N2687" i="3"/>
  <c r="N2688" i="3"/>
  <c r="N2689" i="3"/>
  <c r="N2690" i="3"/>
  <c r="N2691" i="3"/>
  <c r="N2692" i="3"/>
  <c r="N2693" i="3"/>
  <c r="N2694" i="3"/>
  <c r="N2695" i="3"/>
  <c r="N2696" i="3"/>
  <c r="N2697" i="3"/>
  <c r="N2698" i="3"/>
  <c r="N2699" i="3"/>
  <c r="N2700" i="3"/>
  <c r="N2701" i="3"/>
  <c r="N2702" i="3"/>
  <c r="N2703" i="3"/>
  <c r="N2704" i="3"/>
  <c r="N2705" i="3"/>
  <c r="N2706" i="3"/>
  <c r="N2707" i="3"/>
  <c r="N2708" i="3"/>
  <c r="N2709" i="3"/>
  <c r="N2710" i="3"/>
  <c r="N2711" i="3"/>
  <c r="N2712" i="3"/>
  <c r="N2713" i="3"/>
  <c r="N2714" i="3"/>
  <c r="N2715" i="3"/>
  <c r="N2716" i="3"/>
  <c r="N2717" i="3"/>
  <c r="N2718" i="3"/>
  <c r="N2719" i="3"/>
  <c r="N2720" i="3"/>
  <c r="N2721" i="3"/>
  <c r="N2722" i="3"/>
  <c r="N2723" i="3"/>
  <c r="N2724" i="3"/>
  <c r="N2725" i="3"/>
  <c r="N2726" i="3"/>
  <c r="N2727" i="3"/>
  <c r="N2728" i="3"/>
  <c r="N2729" i="3"/>
  <c r="N2730" i="3"/>
  <c r="N2731" i="3"/>
  <c r="N2732" i="3"/>
  <c r="N2733" i="3"/>
  <c r="N2734" i="3"/>
  <c r="N2735" i="3"/>
  <c r="N2736" i="3"/>
  <c r="N2737" i="3"/>
  <c r="N2738" i="3"/>
  <c r="N2739" i="3"/>
  <c r="N2740" i="3"/>
  <c r="N2741" i="3"/>
  <c r="N2742" i="3"/>
  <c r="N2743" i="3"/>
  <c r="N2744" i="3"/>
  <c r="N2745" i="3"/>
  <c r="N2746" i="3"/>
  <c r="N2747" i="3"/>
  <c r="N2748" i="3"/>
  <c r="N2749" i="3"/>
  <c r="N2750" i="3"/>
  <c r="N2751" i="3"/>
  <c r="N2752" i="3"/>
  <c r="N2753" i="3"/>
  <c r="N2754" i="3"/>
  <c r="N2755" i="3"/>
  <c r="N2756" i="3"/>
  <c r="N2757" i="3"/>
  <c r="N2758" i="3"/>
  <c r="N2759" i="3"/>
  <c r="N2760" i="3"/>
  <c r="N2761" i="3"/>
  <c r="N2762" i="3"/>
  <c r="N2763" i="3"/>
  <c r="N2764" i="3"/>
  <c r="N2765" i="3"/>
  <c r="N2766" i="3"/>
  <c r="N2767" i="3"/>
  <c r="N2768" i="3"/>
  <c r="N2769" i="3"/>
  <c r="N2770" i="3"/>
  <c r="N2771" i="3"/>
  <c r="N2772" i="3"/>
  <c r="N2773" i="3"/>
  <c r="N2774" i="3"/>
  <c r="N2775" i="3"/>
  <c r="N2776" i="3"/>
  <c r="N2777" i="3"/>
  <c r="N2778" i="3"/>
  <c r="N2779" i="3"/>
  <c r="N2780" i="3"/>
  <c r="N2781" i="3"/>
  <c r="N2782" i="3"/>
  <c r="N2783" i="3"/>
  <c r="N2784" i="3"/>
  <c r="N2785" i="3"/>
  <c r="N2786" i="3"/>
  <c r="N2787" i="3"/>
  <c r="N2788" i="3"/>
  <c r="N2789" i="3"/>
  <c r="N2790" i="3"/>
  <c r="N2791" i="3"/>
  <c r="N2792" i="3"/>
  <c r="N2793" i="3"/>
  <c r="N2794" i="3"/>
  <c r="N2795" i="3"/>
  <c r="N2796" i="3"/>
  <c r="N2797" i="3"/>
  <c r="N2798" i="3"/>
  <c r="N2799" i="3"/>
  <c r="N2800" i="3"/>
  <c r="N2801" i="3"/>
  <c r="N2802" i="3"/>
  <c r="N2803" i="3"/>
  <c r="N2804" i="3"/>
  <c r="N2805" i="3"/>
  <c r="N2806" i="3"/>
  <c r="N2807" i="3"/>
  <c r="N2808" i="3"/>
  <c r="N2809" i="3"/>
  <c r="N2810" i="3"/>
  <c r="N2811" i="3"/>
  <c r="N2812" i="3"/>
  <c r="N2813" i="3"/>
  <c r="N2814" i="3"/>
  <c r="N2815" i="3"/>
  <c r="N2816" i="3"/>
  <c r="N2817" i="3"/>
  <c r="N2818" i="3"/>
  <c r="N2819" i="3"/>
  <c r="N2820" i="3"/>
  <c r="N2821" i="3"/>
  <c r="N2822" i="3"/>
  <c r="N2823" i="3"/>
  <c r="N2824" i="3"/>
  <c r="N2825" i="3"/>
  <c r="N2826" i="3"/>
  <c r="N2827" i="3"/>
  <c r="N2828" i="3"/>
  <c r="N2829" i="3"/>
  <c r="N2830" i="3"/>
  <c r="N2831" i="3"/>
  <c r="N2832" i="3"/>
  <c r="N2833" i="3"/>
  <c r="N2834" i="3"/>
  <c r="N2835" i="3"/>
  <c r="N2836" i="3"/>
  <c r="N2837" i="3"/>
  <c r="N2838" i="3"/>
  <c r="N2839" i="3"/>
  <c r="N2840" i="3"/>
  <c r="N2841" i="3"/>
  <c r="N2842" i="3"/>
  <c r="N2843" i="3"/>
  <c r="N2844" i="3"/>
  <c r="N2845" i="3"/>
  <c r="N2846" i="3"/>
  <c r="N2847" i="3"/>
  <c r="N2848" i="3"/>
  <c r="N2849" i="3"/>
  <c r="N2850" i="3"/>
  <c r="N2851" i="3"/>
  <c r="N2852" i="3"/>
  <c r="N2853" i="3"/>
  <c r="N2854" i="3"/>
  <c r="N2855" i="3"/>
  <c r="N2856" i="3"/>
  <c r="N2857" i="3"/>
  <c r="N2858" i="3"/>
  <c r="N2859" i="3"/>
  <c r="N2860" i="3"/>
  <c r="N2861" i="3"/>
  <c r="N2862" i="3"/>
  <c r="N2863" i="3"/>
  <c r="N2864" i="3"/>
  <c r="N2865" i="3"/>
  <c r="N2866" i="3"/>
  <c r="N2867" i="3"/>
  <c r="N2868" i="3"/>
  <c r="N2869" i="3"/>
  <c r="N2870" i="3"/>
  <c r="N2871" i="3"/>
  <c r="N2872" i="3"/>
  <c r="N2873" i="3"/>
  <c r="N2874" i="3"/>
  <c r="N2875" i="3"/>
  <c r="N2876" i="3"/>
  <c r="N2877" i="3"/>
  <c r="N2878" i="3"/>
  <c r="N2879" i="3"/>
  <c r="N2880" i="3"/>
  <c r="N2881" i="3"/>
  <c r="N2882" i="3"/>
  <c r="N2883" i="3"/>
  <c r="N2884" i="3"/>
  <c r="N2885" i="3"/>
  <c r="N2886" i="3"/>
  <c r="N2887" i="3"/>
  <c r="N2888" i="3"/>
  <c r="N2889" i="3"/>
  <c r="N2890" i="3"/>
  <c r="N2891" i="3"/>
  <c r="N2892" i="3"/>
  <c r="N2893" i="3"/>
  <c r="N2894" i="3"/>
  <c r="N2895" i="3"/>
  <c r="N2896" i="3"/>
  <c r="N2897" i="3"/>
  <c r="N2898" i="3"/>
  <c r="N2899" i="3"/>
  <c r="N2900" i="3"/>
  <c r="N2901" i="3"/>
  <c r="N2902" i="3"/>
  <c r="N2903" i="3"/>
  <c r="N2904" i="3"/>
  <c r="N2905" i="3"/>
  <c r="N2906" i="3"/>
  <c r="N2907" i="3"/>
  <c r="N2908" i="3"/>
  <c r="N2909" i="3"/>
  <c r="N2910" i="3"/>
  <c r="N2911" i="3"/>
  <c r="N2912" i="3"/>
  <c r="N2913" i="3"/>
  <c r="N2914" i="3"/>
  <c r="N2915" i="3"/>
  <c r="N2916" i="3"/>
  <c r="N2917" i="3"/>
  <c r="N2918" i="3"/>
  <c r="N2919" i="3"/>
  <c r="N2920" i="3"/>
  <c r="N2921" i="3"/>
  <c r="N2922" i="3"/>
  <c r="N2923" i="3"/>
  <c r="N2924" i="3"/>
  <c r="N2925" i="3"/>
  <c r="N2926" i="3"/>
  <c r="N2927" i="3"/>
  <c r="N2928" i="3"/>
  <c r="N2929" i="3"/>
  <c r="N2930" i="3"/>
  <c r="N2931" i="3"/>
  <c r="N2932" i="3"/>
  <c r="N2933" i="3"/>
  <c r="N2934" i="3"/>
  <c r="N2935" i="3"/>
  <c r="N2936" i="3"/>
  <c r="N2937" i="3"/>
  <c r="N2938" i="3"/>
  <c r="N2939" i="3"/>
  <c r="N2940" i="3"/>
  <c r="N2941" i="3"/>
  <c r="N2942" i="3"/>
  <c r="N2943" i="3"/>
  <c r="N2944" i="3"/>
  <c r="N2945" i="3"/>
  <c r="N2946" i="3"/>
  <c r="N2947" i="3"/>
  <c r="N2948" i="3"/>
  <c r="N2949" i="3"/>
  <c r="N2950" i="3"/>
  <c r="N2951" i="3"/>
  <c r="N2952" i="3"/>
  <c r="N2953" i="3"/>
  <c r="N2954" i="3"/>
  <c r="N2955" i="3"/>
  <c r="N2956" i="3"/>
  <c r="N2957" i="3"/>
  <c r="N2958" i="3"/>
  <c r="N2959" i="3"/>
  <c r="N2960" i="3"/>
  <c r="N2961" i="3"/>
  <c r="N2962" i="3"/>
  <c r="N2963" i="3"/>
  <c r="N2964" i="3"/>
  <c r="N2965" i="3"/>
  <c r="N2966" i="3"/>
  <c r="N2967" i="3"/>
  <c r="N2968" i="3"/>
  <c r="N2969" i="3"/>
  <c r="N2970" i="3"/>
  <c r="N2971" i="3"/>
  <c r="N2972" i="3"/>
  <c r="N2973" i="3"/>
  <c r="N2974" i="3"/>
  <c r="N2975" i="3"/>
  <c r="N2976" i="3"/>
  <c r="N2977" i="3"/>
  <c r="N2978" i="3"/>
  <c r="N2979" i="3"/>
  <c r="N2980" i="3"/>
  <c r="N2981" i="3"/>
  <c r="N2982" i="3"/>
  <c r="N2983" i="3"/>
  <c r="N2984" i="3"/>
  <c r="N2985" i="3"/>
  <c r="N2986" i="3"/>
  <c r="N2987" i="3"/>
  <c r="N2988" i="3"/>
  <c r="N2989" i="3"/>
  <c r="N2990" i="3"/>
  <c r="N2991" i="3"/>
  <c r="N2992" i="3"/>
  <c r="N2993" i="3"/>
  <c r="N2994" i="3"/>
  <c r="N2995" i="3"/>
  <c r="N2996" i="3"/>
  <c r="N2997" i="3"/>
  <c r="N2998" i="3"/>
  <c r="N2999" i="3"/>
  <c r="N3000" i="3"/>
  <c r="N3001" i="3"/>
  <c r="N3002" i="3"/>
  <c r="N3003" i="3"/>
  <c r="N3004" i="3"/>
  <c r="N3005" i="3"/>
  <c r="N3006" i="3"/>
  <c r="N3007" i="3"/>
  <c r="N3008" i="3"/>
  <c r="N3009" i="3"/>
  <c r="N3010" i="3"/>
  <c r="N3011" i="3"/>
  <c r="N3012" i="3"/>
  <c r="N3013" i="3"/>
  <c r="N3014" i="3"/>
  <c r="N3015" i="3"/>
  <c r="N3016" i="3"/>
  <c r="N3017" i="3"/>
  <c r="N3018" i="3"/>
  <c r="N3019" i="3"/>
  <c r="N3020" i="3"/>
  <c r="N3021" i="3"/>
  <c r="N3022" i="3"/>
  <c r="N3023" i="3"/>
  <c r="N3024" i="3"/>
  <c r="N3025" i="3"/>
  <c r="N3026" i="3"/>
  <c r="N3027" i="3"/>
  <c r="N3028" i="3"/>
  <c r="N3029" i="3"/>
  <c r="N3030" i="3"/>
  <c r="N3031" i="3"/>
  <c r="N3032" i="3"/>
  <c r="N3033" i="3"/>
  <c r="N3034" i="3"/>
  <c r="N3035" i="3"/>
  <c r="N3036" i="3"/>
  <c r="N3037" i="3"/>
  <c r="N3038" i="3"/>
  <c r="N3039" i="3"/>
  <c r="N3040" i="3"/>
  <c r="N3041" i="3"/>
  <c r="N3042" i="3"/>
  <c r="N3043" i="3"/>
  <c r="N3044" i="3"/>
  <c r="N3045" i="3"/>
  <c r="N3046" i="3"/>
  <c r="N3047" i="3"/>
  <c r="N3048" i="3"/>
  <c r="N3049" i="3"/>
  <c r="N3050" i="3"/>
  <c r="N3051" i="3"/>
  <c r="N3052" i="3"/>
  <c r="N3053" i="3"/>
  <c r="N3054" i="3"/>
  <c r="N3055" i="3"/>
  <c r="N3056" i="3"/>
  <c r="N3057" i="3"/>
  <c r="N3058" i="3"/>
  <c r="N3059" i="3"/>
  <c r="N3060" i="3"/>
  <c r="N3061" i="3"/>
  <c r="N3062" i="3"/>
  <c r="N3063" i="3"/>
  <c r="N3064" i="3"/>
  <c r="N3065" i="3"/>
  <c r="N3066" i="3"/>
  <c r="N3067" i="3"/>
  <c r="N3068" i="3"/>
  <c r="N3069" i="3"/>
  <c r="N3070" i="3"/>
  <c r="N3071" i="3"/>
  <c r="N3072" i="3"/>
  <c r="N3073" i="3"/>
  <c r="N3074" i="3"/>
  <c r="N3075" i="3"/>
  <c r="N3076" i="3"/>
  <c r="N3077" i="3"/>
  <c r="N3078" i="3"/>
  <c r="N3079" i="3"/>
  <c r="N3080" i="3"/>
  <c r="N3081" i="3"/>
  <c r="N3082" i="3"/>
  <c r="N3083" i="3"/>
  <c r="N3084" i="3"/>
  <c r="N3085" i="3"/>
  <c r="N3086" i="3"/>
  <c r="N3087" i="3"/>
  <c r="N3088" i="3"/>
  <c r="N3089" i="3"/>
  <c r="N3090" i="3"/>
  <c r="N3091" i="3"/>
  <c r="N3092" i="3"/>
  <c r="N3093" i="3"/>
  <c r="N3094" i="3"/>
  <c r="N3095" i="3"/>
  <c r="N3096" i="3"/>
  <c r="N3097" i="3"/>
  <c r="N3098" i="3"/>
  <c r="N3099" i="3"/>
  <c r="N3100" i="3"/>
  <c r="N3101" i="3"/>
  <c r="N3102" i="3"/>
  <c r="N3103" i="3"/>
  <c r="N3104" i="3"/>
  <c r="N3105" i="3"/>
  <c r="N3106" i="3"/>
  <c r="N3107" i="3"/>
  <c r="N3108" i="3"/>
  <c r="N3109" i="3"/>
  <c r="N3110" i="3"/>
  <c r="N3111" i="3"/>
  <c r="N3112" i="3"/>
  <c r="N3113" i="3"/>
  <c r="N3114" i="3"/>
  <c r="N3115" i="3"/>
  <c r="N3116" i="3"/>
  <c r="N3117" i="3"/>
  <c r="N3118" i="3"/>
  <c r="N3119" i="3"/>
  <c r="N3120" i="3"/>
  <c r="N3121" i="3"/>
  <c r="N3122" i="3"/>
  <c r="N3123" i="3"/>
  <c r="N3124" i="3"/>
  <c r="N3125" i="3"/>
  <c r="N3126" i="3"/>
  <c r="N3127" i="3"/>
  <c r="N3128" i="3"/>
  <c r="N3129" i="3"/>
  <c r="N3130" i="3"/>
  <c r="N3131" i="3"/>
  <c r="N3132" i="3"/>
  <c r="N3133" i="3"/>
  <c r="N3134" i="3"/>
  <c r="N3135" i="3"/>
  <c r="N3136" i="3"/>
  <c r="N3137" i="3"/>
  <c r="N3138" i="3"/>
  <c r="N3139" i="3"/>
  <c r="N3140" i="3"/>
  <c r="N3141" i="3"/>
  <c r="N3142" i="3"/>
  <c r="N3143" i="3"/>
  <c r="N3144" i="3"/>
  <c r="N3145" i="3"/>
  <c r="N3146" i="3"/>
  <c r="N3147" i="3"/>
  <c r="N3148" i="3"/>
  <c r="N3149" i="3"/>
  <c r="N3150" i="3"/>
  <c r="N3151" i="3"/>
  <c r="N3152" i="3"/>
  <c r="N3" i="3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8" i="2"/>
  <c r="V3010" i="3" l="1"/>
  <c r="V141" i="3"/>
  <c r="V133" i="3"/>
  <c r="V125" i="3"/>
  <c r="V117" i="3"/>
  <c r="V109" i="3"/>
  <c r="V101" i="3"/>
  <c r="V93" i="3"/>
  <c r="V85" i="3"/>
  <c r="V77" i="3"/>
  <c r="V69" i="3"/>
  <c r="V61" i="3"/>
  <c r="V53" i="3"/>
  <c r="V3145" i="3"/>
  <c r="V3137" i="3"/>
  <c r="V3129" i="3"/>
  <c r="V3121" i="3"/>
  <c r="V3113" i="3"/>
  <c r="V3105" i="3"/>
  <c r="V3097" i="3"/>
  <c r="V3089" i="3"/>
  <c r="V3081" i="3"/>
  <c r="V3073" i="3"/>
  <c r="V3065" i="3"/>
  <c r="V3057" i="3"/>
  <c r="V3049" i="3"/>
  <c r="V3041" i="3"/>
  <c r="V3033" i="3"/>
  <c r="V3025" i="3"/>
  <c r="V3017" i="3"/>
  <c r="V3009" i="3"/>
  <c r="V3001" i="3"/>
  <c r="V2993" i="3"/>
  <c r="V2985" i="3"/>
  <c r="V2977" i="3"/>
  <c r="V2969" i="3"/>
  <c r="V2961" i="3"/>
  <c r="V2953" i="3"/>
  <c r="V2945" i="3"/>
  <c r="V2937" i="3"/>
  <c r="V2929" i="3"/>
  <c r="V2921" i="3"/>
  <c r="V2913" i="3"/>
  <c r="V2905" i="3"/>
  <c r="V2897" i="3"/>
  <c r="V2889" i="3"/>
  <c r="V2881" i="3"/>
  <c r="V2873" i="3"/>
  <c r="V2865" i="3"/>
  <c r="V2857" i="3"/>
  <c r="V2849" i="3"/>
  <c r="V2841" i="3"/>
  <c r="V2833" i="3"/>
  <c r="V2825" i="3"/>
  <c r="V2817" i="3"/>
  <c r="V2809" i="3"/>
  <c r="V2801" i="3"/>
  <c r="V2793" i="3"/>
  <c r="V2785" i="3"/>
  <c r="V2777" i="3"/>
  <c r="V2769" i="3"/>
  <c r="V2761" i="3"/>
  <c r="V2753" i="3"/>
  <c r="V2745" i="3"/>
  <c r="V2737" i="3"/>
  <c r="V2729" i="3"/>
  <c r="V2721" i="3"/>
  <c r="V2713" i="3"/>
  <c r="V2705" i="3"/>
  <c r="V2697" i="3"/>
  <c r="V2689" i="3"/>
  <c r="V2681" i="3"/>
  <c r="V2673" i="3"/>
  <c r="V2665" i="3"/>
  <c r="V2657" i="3"/>
  <c r="V2649" i="3"/>
  <c r="V2641" i="3"/>
  <c r="V2633" i="3"/>
  <c r="V2625" i="3"/>
  <c r="V2617" i="3"/>
  <c r="V2609" i="3"/>
  <c r="V2601" i="3"/>
  <c r="V2593" i="3"/>
  <c r="V2585" i="3"/>
  <c r="V2577" i="3"/>
  <c r="V2569" i="3"/>
  <c r="V2561" i="3"/>
  <c r="V2553" i="3"/>
  <c r="V2545" i="3"/>
  <c r="V2537" i="3"/>
  <c r="V2529" i="3"/>
  <c r="V2521" i="3"/>
  <c r="V2513" i="3"/>
  <c r="V2505" i="3"/>
  <c r="V2497" i="3"/>
  <c r="V2489" i="3"/>
  <c r="V2481" i="3"/>
  <c r="V2473" i="3"/>
  <c r="V2465" i="3"/>
  <c r="V2457" i="3"/>
  <c r="V2449" i="3"/>
  <c r="V2441" i="3"/>
  <c r="V2433" i="3"/>
  <c r="V2425" i="3"/>
  <c r="V2417" i="3"/>
  <c r="V2409" i="3"/>
  <c r="V2401" i="3"/>
  <c r="V2393" i="3"/>
  <c r="V2385" i="3"/>
  <c r="V2377" i="3"/>
  <c r="V2369" i="3"/>
  <c r="V2361" i="3"/>
  <c r="V2353" i="3"/>
  <c r="V2345" i="3"/>
  <c r="V2337" i="3"/>
  <c r="V2329" i="3"/>
  <c r="V2321" i="3"/>
  <c r="V2313" i="3"/>
  <c r="V2305" i="3"/>
  <c r="V2297" i="3"/>
  <c r="V2289" i="3"/>
  <c r="V2281" i="3"/>
  <c r="V2273" i="3"/>
  <c r="V2265" i="3"/>
  <c r="V2257" i="3"/>
  <c r="V2249" i="3"/>
  <c r="V2241" i="3"/>
  <c r="V2233" i="3"/>
  <c r="V2225" i="3"/>
  <c r="V2217" i="3"/>
  <c r="V2209" i="3"/>
  <c r="V2201" i="3"/>
  <c r="V2193" i="3"/>
  <c r="V2185" i="3"/>
  <c r="V2177" i="3"/>
  <c r="V2169" i="3"/>
  <c r="V2161" i="3"/>
  <c r="V2153" i="3"/>
  <c r="V2145" i="3"/>
  <c r="V2137" i="3"/>
  <c r="V2129" i="3"/>
  <c r="V2121" i="3"/>
  <c r="V2113" i="3"/>
  <c r="V2105" i="3"/>
  <c r="V2097" i="3"/>
  <c r="V2089" i="3"/>
  <c r="V2081" i="3"/>
  <c r="V2073" i="3"/>
  <c r="V2065" i="3"/>
  <c r="V2057" i="3"/>
  <c r="V2049" i="3"/>
  <c r="V2041" i="3"/>
  <c r="V2033" i="3"/>
  <c r="V2025" i="3"/>
  <c r="V2017" i="3"/>
  <c r="V2009" i="3"/>
  <c r="V2001" i="3"/>
  <c r="V1993" i="3"/>
  <c r="V1985" i="3"/>
  <c r="V1977" i="3"/>
  <c r="V1969" i="3"/>
  <c r="V1961" i="3"/>
  <c r="V1953" i="3"/>
  <c r="V1945" i="3"/>
  <c r="V1937" i="3"/>
  <c r="V1929" i="3"/>
  <c r="V1921" i="3"/>
  <c r="V1913" i="3"/>
  <c r="V1905" i="3"/>
  <c r="V1897" i="3"/>
  <c r="V1889" i="3"/>
  <c r="V1881" i="3"/>
  <c r="V1873" i="3"/>
  <c r="V1865" i="3"/>
  <c r="V1857" i="3"/>
  <c r="V1849" i="3"/>
  <c r="V1841" i="3"/>
  <c r="V1833" i="3"/>
  <c r="V1825" i="3"/>
  <c r="V1817" i="3"/>
  <c r="V1809" i="3"/>
  <c r="V1801" i="3"/>
  <c r="V1793" i="3"/>
  <c r="V1785" i="3"/>
  <c r="V1777" i="3"/>
  <c r="V1769" i="3"/>
  <c r="V1761" i="3"/>
  <c r="V1753" i="3"/>
  <c r="V140" i="3"/>
  <c r="V132" i="3"/>
  <c r="V124" i="3"/>
  <c r="V116" i="3"/>
  <c r="V108" i="3"/>
  <c r="V100" i="3"/>
  <c r="V92" i="3"/>
  <c r="V84" i="3"/>
  <c r="V76" i="3"/>
  <c r="V68" i="3"/>
  <c r="V60" i="3"/>
  <c r="V52" i="3"/>
  <c r="V3152" i="3"/>
  <c r="V3144" i="3"/>
  <c r="V3136" i="3"/>
  <c r="V3128" i="3"/>
  <c r="V3120" i="3"/>
  <c r="V3112" i="3"/>
  <c r="V3104" i="3"/>
  <c r="V3096" i="3"/>
  <c r="V3088" i="3"/>
  <c r="V3080" i="3"/>
  <c r="V3072" i="3"/>
  <c r="V3064" i="3"/>
  <c r="V3056" i="3"/>
  <c r="V3048" i="3"/>
  <c r="V3040" i="3"/>
  <c r="V3032" i="3"/>
  <c r="V3024" i="3"/>
  <c r="V3016" i="3"/>
  <c r="V3008" i="3"/>
  <c r="V3000" i="3"/>
  <c r="V2992" i="3"/>
  <c r="V2984" i="3"/>
  <c r="V2976" i="3"/>
  <c r="V2968" i="3"/>
  <c r="V2960" i="3"/>
  <c r="V2952" i="3"/>
  <c r="V2944" i="3"/>
  <c r="V2936" i="3"/>
  <c r="V2928" i="3"/>
  <c r="V2920" i="3"/>
  <c r="V2912" i="3"/>
  <c r="V2904" i="3"/>
  <c r="V2896" i="3"/>
  <c r="V2888" i="3"/>
  <c r="V2880" i="3"/>
  <c r="V2872" i="3"/>
  <c r="V2864" i="3"/>
  <c r="V2856" i="3"/>
  <c r="V2848" i="3"/>
  <c r="V2840" i="3"/>
  <c r="V2832" i="3"/>
  <c r="V2824" i="3"/>
  <c r="V2816" i="3"/>
  <c r="V2808" i="3"/>
  <c r="V2800" i="3"/>
  <c r="V2792" i="3"/>
  <c r="V2784" i="3"/>
  <c r="V2776" i="3"/>
  <c r="V2768" i="3"/>
  <c r="V2760" i="3"/>
  <c r="V2752" i="3"/>
  <c r="V2744" i="3"/>
  <c r="V2736" i="3"/>
  <c r="V2728" i="3"/>
  <c r="V2720" i="3"/>
  <c r="V2712" i="3"/>
  <c r="V2704" i="3"/>
  <c r="V2696" i="3"/>
  <c r="V2688" i="3"/>
  <c r="V2680" i="3"/>
  <c r="V2672" i="3"/>
  <c r="V2664" i="3"/>
  <c r="V2656" i="3"/>
  <c r="V2648" i="3"/>
  <c r="V2640" i="3"/>
  <c r="V2632" i="3"/>
  <c r="V2624" i="3"/>
  <c r="V2616" i="3"/>
  <c r="V2608" i="3"/>
  <c r="V2600" i="3"/>
  <c r="V2592" i="3"/>
  <c r="V2584" i="3"/>
  <c r="V2576" i="3"/>
  <c r="V2568" i="3"/>
  <c r="V2560" i="3"/>
  <c r="V2552" i="3"/>
  <c r="V2544" i="3"/>
  <c r="V2536" i="3"/>
  <c r="V2528" i="3"/>
  <c r="V2520" i="3"/>
  <c r="V2512" i="3"/>
  <c r="V2504" i="3"/>
  <c r="V2496" i="3"/>
  <c r="V2488" i="3"/>
  <c r="V2480" i="3"/>
  <c r="V2472" i="3"/>
  <c r="V2464" i="3"/>
  <c r="V2456" i="3"/>
  <c r="V2448" i="3"/>
  <c r="V2440" i="3"/>
  <c r="V2432" i="3"/>
  <c r="V2424" i="3"/>
  <c r="V2416" i="3"/>
  <c r="V2408" i="3"/>
  <c r="V2400" i="3"/>
  <c r="V2392" i="3"/>
  <c r="V2384" i="3"/>
  <c r="V2376" i="3"/>
  <c r="V2368" i="3"/>
  <c r="V2360" i="3"/>
  <c r="V2352" i="3"/>
  <c r="V2344" i="3"/>
  <c r="V2336" i="3"/>
  <c r="V2328" i="3"/>
  <c r="V2320" i="3"/>
  <c r="V2312" i="3"/>
  <c r="V2304" i="3"/>
  <c r="V2296" i="3"/>
  <c r="V2288" i="3"/>
  <c r="V2280" i="3"/>
  <c r="V2272" i="3"/>
  <c r="V2264" i="3"/>
  <c r="V2256" i="3"/>
  <c r="V2248" i="3"/>
  <c r="V2240" i="3"/>
  <c r="V2232" i="3"/>
  <c r="V2224" i="3"/>
  <c r="V2216" i="3"/>
  <c r="V2208" i="3"/>
  <c r="V2200" i="3"/>
  <c r="V2192" i="3"/>
  <c r="V2184" i="3"/>
  <c r="V2176" i="3"/>
  <c r="V2168" i="3"/>
  <c r="V2160" i="3"/>
  <c r="V2152" i="3"/>
  <c r="V2144" i="3"/>
  <c r="V2136" i="3"/>
  <c r="V2128" i="3"/>
  <c r="V2120" i="3"/>
  <c r="V147" i="3"/>
  <c r="V139" i="3"/>
  <c r="V131" i="3"/>
  <c r="V123" i="3"/>
  <c r="V115" i="3"/>
  <c r="V107" i="3"/>
  <c r="V99" i="3"/>
  <c r="V91" i="3"/>
  <c r="V83" i="3"/>
  <c r="V75" i="3"/>
  <c r="V67" i="3"/>
  <c r="V59" i="3"/>
  <c r="V51" i="3"/>
  <c r="V3151" i="3"/>
  <c r="V3143" i="3"/>
  <c r="V3135" i="3"/>
  <c r="V3127" i="3"/>
  <c r="V3119" i="3"/>
  <c r="V3111" i="3"/>
  <c r="V3103" i="3"/>
  <c r="V3095" i="3"/>
  <c r="V3087" i="3"/>
  <c r="V3079" i="3"/>
  <c r="V3071" i="3"/>
  <c r="V3063" i="3"/>
  <c r="V3055" i="3"/>
  <c r="V3047" i="3"/>
  <c r="V3039" i="3"/>
  <c r="V3031" i="3"/>
  <c r="V3023" i="3"/>
  <c r="V3015" i="3"/>
  <c r="V3007" i="3"/>
  <c r="V2999" i="3"/>
  <c r="V2991" i="3"/>
  <c r="V2983" i="3"/>
  <c r="V2975" i="3"/>
  <c r="V2967" i="3"/>
  <c r="V2959" i="3"/>
  <c r="V2951" i="3"/>
  <c r="V2943" i="3"/>
  <c r="V2935" i="3"/>
  <c r="V2927" i="3"/>
  <c r="V2919" i="3"/>
  <c r="V2911" i="3"/>
  <c r="V2903" i="3"/>
  <c r="V2895" i="3"/>
  <c r="V2887" i="3"/>
  <c r="V2879" i="3"/>
  <c r="V2871" i="3"/>
  <c r="V2863" i="3"/>
  <c r="V2855" i="3"/>
  <c r="V2847" i="3"/>
  <c r="V2839" i="3"/>
  <c r="V2831" i="3"/>
  <c r="V2823" i="3"/>
  <c r="V2815" i="3"/>
  <c r="V2807" i="3"/>
  <c r="V2799" i="3"/>
  <c r="V2791" i="3"/>
  <c r="V2783" i="3"/>
  <c r="V2775" i="3"/>
  <c r="V2767" i="3"/>
  <c r="V2759" i="3"/>
  <c r="V2751" i="3"/>
  <c r="V2743" i="3"/>
  <c r="V2735" i="3"/>
  <c r="V2727" i="3"/>
  <c r="V2719" i="3"/>
  <c r="V2711" i="3"/>
  <c r="V2703" i="3"/>
  <c r="V2695" i="3"/>
  <c r="V2687" i="3"/>
  <c r="V2679" i="3"/>
  <c r="V2671" i="3"/>
  <c r="V2663" i="3"/>
  <c r="V2655" i="3"/>
  <c r="V2647" i="3"/>
  <c r="V2639" i="3"/>
  <c r="V2631" i="3"/>
  <c r="V2623" i="3"/>
  <c r="V2615" i="3"/>
  <c r="V2607" i="3"/>
  <c r="V2599" i="3"/>
  <c r="V2591" i="3"/>
  <c r="V2583" i="3"/>
  <c r="V2575" i="3"/>
  <c r="V2567" i="3"/>
  <c r="V2559" i="3"/>
  <c r="V2551" i="3"/>
  <c r="V2543" i="3"/>
  <c r="V2535" i="3"/>
  <c r="V2527" i="3"/>
  <c r="V2519" i="3"/>
  <c r="V2511" i="3"/>
  <c r="V2503" i="3"/>
  <c r="V2495" i="3"/>
  <c r="V2487" i="3"/>
  <c r="V2479" i="3"/>
  <c r="V2471" i="3"/>
  <c r="V2463" i="3"/>
  <c r="V2455" i="3"/>
  <c r="V2447" i="3"/>
  <c r="V2439" i="3"/>
  <c r="V2431" i="3"/>
  <c r="V2423" i="3"/>
  <c r="V2415" i="3"/>
  <c r="V2407" i="3"/>
  <c r="V2399" i="3"/>
  <c r="V2391" i="3"/>
  <c r="V2383" i="3"/>
  <c r="V2375" i="3"/>
  <c r="V2367" i="3"/>
  <c r="V2359" i="3"/>
  <c r="V2351" i="3"/>
  <c r="V2343" i="3"/>
  <c r="V2335" i="3"/>
  <c r="V2327" i="3"/>
  <c r="V2319" i="3"/>
  <c r="V2311" i="3"/>
  <c r="V2303" i="3"/>
  <c r="V2295" i="3"/>
  <c r="V2287" i="3"/>
  <c r="V2279" i="3"/>
  <c r="V2271" i="3"/>
  <c r="V2263" i="3"/>
  <c r="V2255" i="3"/>
  <c r="V2247" i="3"/>
  <c r="V2239" i="3"/>
  <c r="V2231" i="3"/>
  <c r="V2223" i="3"/>
  <c r="V2215" i="3"/>
  <c r="V2207" i="3"/>
  <c r="V2199" i="3"/>
  <c r="V2191" i="3"/>
  <c r="V2183" i="3"/>
  <c r="V2175" i="3"/>
  <c r="V2167" i="3"/>
  <c r="V2159" i="3"/>
  <c r="V2151" i="3"/>
  <c r="V2143" i="3"/>
  <c r="V2135" i="3"/>
  <c r="V2127" i="3"/>
  <c r="V2119" i="3"/>
  <c r="V2111" i="3"/>
  <c r="V2103" i="3"/>
  <c r="V2095" i="3"/>
  <c r="V2087" i="3"/>
  <c r="V2079" i="3"/>
  <c r="V2071" i="3"/>
  <c r="V2063" i="3"/>
  <c r="V2055" i="3"/>
  <c r="V146" i="3"/>
  <c r="V138" i="3"/>
  <c r="V130" i="3"/>
  <c r="V122" i="3"/>
  <c r="V114" i="3"/>
  <c r="V106" i="3"/>
  <c r="V98" i="3"/>
  <c r="V90" i="3"/>
  <c r="V82" i="3"/>
  <c r="V74" i="3"/>
  <c r="V66" i="3"/>
  <c r="V58" i="3"/>
  <c r="V50" i="3"/>
  <c r="V3150" i="3"/>
  <c r="V3142" i="3"/>
  <c r="V3134" i="3"/>
  <c r="V3126" i="3"/>
  <c r="V3118" i="3"/>
  <c r="V3110" i="3"/>
  <c r="V3102" i="3"/>
  <c r="V3094" i="3"/>
  <c r="V3086" i="3"/>
  <c r="V3078" i="3"/>
  <c r="V3070" i="3"/>
  <c r="V3062" i="3"/>
  <c r="V3054" i="3"/>
  <c r="V3046" i="3"/>
  <c r="V3038" i="3"/>
  <c r="V3030" i="3"/>
  <c r="V3022" i="3"/>
  <c r="V3014" i="3"/>
  <c r="V3006" i="3"/>
  <c r="V2998" i="3"/>
  <c r="V2990" i="3"/>
  <c r="V2982" i="3"/>
  <c r="V2974" i="3"/>
  <c r="V2966" i="3"/>
  <c r="V2958" i="3"/>
  <c r="V2950" i="3"/>
  <c r="V2942" i="3"/>
  <c r="V2934" i="3"/>
  <c r="V2926" i="3"/>
  <c r="V2918" i="3"/>
  <c r="V2910" i="3"/>
  <c r="V2902" i="3"/>
  <c r="V2894" i="3"/>
  <c r="V2886" i="3"/>
  <c r="V2878" i="3"/>
  <c r="V2870" i="3"/>
  <c r="V2862" i="3"/>
  <c r="V2854" i="3"/>
  <c r="V2846" i="3"/>
  <c r="V2838" i="3"/>
  <c r="V2830" i="3"/>
  <c r="V2822" i="3"/>
  <c r="V2814" i="3"/>
  <c r="V2806" i="3"/>
  <c r="V2798" i="3"/>
  <c r="V2790" i="3"/>
  <c r="V2782" i="3"/>
  <c r="V2774" i="3"/>
  <c r="V144" i="3"/>
  <c r="V136" i="3"/>
  <c r="V128" i="3"/>
  <c r="V120" i="3"/>
  <c r="V112" i="3"/>
  <c r="V104" i="3"/>
  <c r="V96" i="3"/>
  <c r="V88" i="3"/>
  <c r="V80" i="3"/>
  <c r="V72" i="3"/>
  <c r="V64" i="3"/>
  <c r="V56" i="3"/>
  <c r="V48" i="3"/>
  <c r="V3148" i="3"/>
  <c r="V3140" i="3"/>
  <c r="V3132" i="3"/>
  <c r="V3124" i="3"/>
  <c r="V3116" i="3"/>
  <c r="V3108" i="3"/>
  <c r="V3100" i="3"/>
  <c r="V3092" i="3"/>
  <c r="V3084" i="3"/>
  <c r="V3076" i="3"/>
  <c r="V3068" i="3"/>
  <c r="V3060" i="3"/>
  <c r="V3052" i="3"/>
  <c r="V3044" i="3"/>
  <c r="V3036" i="3"/>
  <c r="V3028" i="3"/>
  <c r="V3020" i="3"/>
  <c r="V3012" i="3"/>
  <c r="V3004" i="3"/>
  <c r="V2996" i="3"/>
  <c r="V2988" i="3"/>
  <c r="V2980" i="3"/>
  <c r="V2972" i="3"/>
  <c r="V2964" i="3"/>
  <c r="V2956" i="3"/>
  <c r="V2948" i="3"/>
  <c r="V2940" i="3"/>
  <c r="V2932" i="3"/>
  <c r="V2924" i="3"/>
  <c r="V2916" i="3"/>
  <c r="V2908" i="3"/>
  <c r="V2900" i="3"/>
  <c r="V2892" i="3"/>
  <c r="V2884" i="3"/>
  <c r="V2876" i="3"/>
  <c r="V2868" i="3"/>
  <c r="V2860" i="3"/>
  <c r="V2852" i="3"/>
  <c r="V2844" i="3"/>
  <c r="V2836" i="3"/>
  <c r="V2828" i="3"/>
  <c r="V2820" i="3"/>
  <c r="V2812" i="3"/>
  <c r="V2804" i="3"/>
  <c r="V2796" i="3"/>
  <c r="V2788" i="3"/>
  <c r="V2780" i="3"/>
  <c r="V2772" i="3"/>
  <c r="V2764" i="3"/>
  <c r="V2756" i="3"/>
  <c r="V2748" i="3"/>
  <c r="V2740" i="3"/>
  <c r="V2732" i="3"/>
  <c r="V2724" i="3"/>
  <c r="V2716" i="3"/>
  <c r="V2708" i="3"/>
  <c r="V2700" i="3"/>
  <c r="V2047" i="3"/>
  <c r="V2039" i="3"/>
  <c r="V2031" i="3"/>
  <c r="V2023" i="3"/>
  <c r="V2015" i="3"/>
  <c r="V2007" i="3"/>
  <c r="V1999" i="3"/>
  <c r="V1991" i="3"/>
  <c r="V1983" i="3"/>
  <c r="V1975" i="3"/>
  <c r="V1967" i="3"/>
  <c r="V1959" i="3"/>
  <c r="V1951" i="3"/>
  <c r="V1943" i="3"/>
  <c r="V1935" i="3"/>
  <c r="V1927" i="3"/>
  <c r="V1919" i="3"/>
  <c r="V1911" i="3"/>
  <c r="V1903" i="3"/>
  <c r="V1895" i="3"/>
  <c r="V1887" i="3"/>
  <c r="V1879" i="3"/>
  <c r="V1871" i="3"/>
  <c r="V1863" i="3"/>
  <c r="V1855" i="3"/>
  <c r="V1847" i="3"/>
  <c r="V1839" i="3"/>
  <c r="V1831" i="3"/>
  <c r="V1823" i="3"/>
  <c r="V1815" i="3"/>
  <c r="V1807" i="3"/>
  <c r="V1799" i="3"/>
  <c r="V1791" i="3"/>
  <c r="V1783" i="3"/>
  <c r="V1775" i="3"/>
  <c r="V1767" i="3"/>
  <c r="V1759" i="3"/>
  <c r="V1751" i="3"/>
  <c r="V1743" i="3"/>
  <c r="V1735" i="3"/>
  <c r="V1727" i="3"/>
  <c r="V1719" i="3"/>
  <c r="V1711" i="3"/>
  <c r="V1703" i="3"/>
  <c r="V1695" i="3"/>
  <c r="V1687" i="3"/>
  <c r="V1679" i="3"/>
  <c r="V1671" i="3"/>
  <c r="V1663" i="3"/>
  <c r="V1655" i="3"/>
  <c r="V1647" i="3"/>
  <c r="V1639" i="3"/>
  <c r="V1631" i="3"/>
  <c r="V1623" i="3"/>
  <c r="V1615" i="3"/>
  <c r="V1607" i="3"/>
  <c r="V1599" i="3"/>
  <c r="V1591" i="3"/>
  <c r="V1583" i="3"/>
  <c r="V1575" i="3"/>
  <c r="V1567" i="3"/>
  <c r="V1559" i="3"/>
  <c r="V1551" i="3"/>
  <c r="V1543" i="3"/>
  <c r="V1535" i="3"/>
  <c r="V1527" i="3"/>
  <c r="V1519" i="3"/>
  <c r="V1511" i="3"/>
  <c r="V1503" i="3"/>
  <c r="V1495" i="3"/>
  <c r="V1487" i="3"/>
  <c r="V1479" i="3"/>
  <c r="V1471" i="3"/>
  <c r="V1463" i="3"/>
  <c r="V1455" i="3"/>
  <c r="V1447" i="3"/>
  <c r="V1439" i="3"/>
  <c r="V1431" i="3"/>
  <c r="V1423" i="3"/>
  <c r="V1415" i="3"/>
  <c r="V1407" i="3"/>
  <c r="V1399" i="3"/>
  <c r="V1391" i="3"/>
  <c r="V1383" i="3"/>
  <c r="V1375" i="3"/>
  <c r="V1367" i="3"/>
  <c r="V1359" i="3"/>
  <c r="V1351" i="3"/>
  <c r="V1343" i="3"/>
  <c r="V1335" i="3"/>
  <c r="V1327" i="3"/>
  <c r="V1319" i="3"/>
  <c r="V1311" i="3"/>
  <c r="V1303" i="3"/>
  <c r="V1295" i="3"/>
  <c r="V1287" i="3"/>
  <c r="V1279" i="3"/>
  <c r="V1271" i="3"/>
  <c r="V1263" i="3"/>
  <c r="V1255" i="3"/>
  <c r="V1247" i="3"/>
  <c r="V1239" i="3"/>
  <c r="V1231" i="3"/>
  <c r="V1223" i="3"/>
  <c r="V1215" i="3"/>
  <c r="V1207" i="3"/>
  <c r="V1199" i="3"/>
  <c r="V1191" i="3"/>
  <c r="V1183" i="3"/>
  <c r="V1175" i="3"/>
  <c r="V1167" i="3"/>
  <c r="V1159" i="3"/>
  <c r="V1151" i="3"/>
  <c r="V1143" i="3"/>
  <c r="V1135" i="3"/>
  <c r="V1127" i="3"/>
  <c r="V1119" i="3"/>
  <c r="V1111" i="3"/>
  <c r="V1103" i="3"/>
  <c r="V1095" i="3"/>
  <c r="V1087" i="3"/>
  <c r="V1079" i="3"/>
  <c r="V1071" i="3"/>
  <c r="V1063" i="3"/>
  <c r="V1055" i="3"/>
  <c r="V1047" i="3"/>
  <c r="V1039" i="3"/>
  <c r="V1031" i="3"/>
  <c r="V1023" i="3"/>
  <c r="V1015" i="3"/>
  <c r="V1007" i="3"/>
  <c r="V999" i="3"/>
  <c r="V991" i="3"/>
  <c r="V983" i="3"/>
  <c r="V975" i="3"/>
  <c r="V967" i="3"/>
  <c r="V959" i="3"/>
  <c r="V951" i="3"/>
  <c r="V943" i="3"/>
  <c r="V935" i="3"/>
  <c r="V927" i="3"/>
  <c r="V919" i="3"/>
  <c r="V911" i="3"/>
  <c r="V903" i="3"/>
  <c r="V895" i="3"/>
  <c r="V887" i="3"/>
  <c r="V879" i="3"/>
  <c r="V871" i="3"/>
  <c r="V863" i="3"/>
  <c r="V855" i="3"/>
  <c r="V847" i="3"/>
  <c r="V839" i="3"/>
  <c r="V831" i="3"/>
  <c r="V823" i="3"/>
  <c r="V815" i="3"/>
  <c r="V807" i="3"/>
  <c r="V799" i="3"/>
  <c r="V791" i="3"/>
  <c r="V783" i="3"/>
  <c r="V775" i="3"/>
  <c r="V767" i="3"/>
  <c r="V759" i="3"/>
  <c r="V751" i="3"/>
  <c r="V743" i="3"/>
  <c r="V735" i="3"/>
  <c r="V727" i="3"/>
  <c r="V719" i="3"/>
  <c r="V711" i="3"/>
  <c r="V703" i="3"/>
  <c r="V695" i="3"/>
  <c r="V687" i="3"/>
  <c r="V679" i="3"/>
  <c r="V671" i="3"/>
  <c r="V663" i="3"/>
  <c r="V655" i="3"/>
  <c r="V647" i="3"/>
  <c r="V639" i="3"/>
  <c r="V631" i="3"/>
  <c r="V623" i="3"/>
  <c r="V615" i="3"/>
  <c r="V607" i="3"/>
  <c r="V599" i="3"/>
  <c r="V591" i="3"/>
  <c r="V583" i="3"/>
  <c r="V575" i="3"/>
  <c r="V567" i="3"/>
  <c r="V559" i="3"/>
  <c r="V551" i="3"/>
  <c r="V543" i="3"/>
  <c r="V535" i="3"/>
  <c r="V527" i="3"/>
  <c r="V519" i="3"/>
  <c r="V511" i="3"/>
  <c r="V503" i="3"/>
  <c r="V495" i="3"/>
  <c r="V2766" i="3"/>
  <c r="V2758" i="3"/>
  <c r="V2750" i="3"/>
  <c r="V2742" i="3"/>
  <c r="V2734" i="3"/>
  <c r="V2726" i="3"/>
  <c r="V2718" i="3"/>
  <c r="V2710" i="3"/>
  <c r="V2702" i="3"/>
  <c r="V2694" i="3"/>
  <c r="V2686" i="3"/>
  <c r="V2678" i="3"/>
  <c r="V2670" i="3"/>
  <c r="V2662" i="3"/>
  <c r="V2654" i="3"/>
  <c r="V2646" i="3"/>
  <c r="V2638" i="3"/>
  <c r="V2630" i="3"/>
  <c r="V2622" i="3"/>
  <c r="V2614" i="3"/>
  <c r="V2606" i="3"/>
  <c r="V2598" i="3"/>
  <c r="V2590" i="3"/>
  <c r="V2582" i="3"/>
  <c r="V2574" i="3"/>
  <c r="V2566" i="3"/>
  <c r="V2558" i="3"/>
  <c r="V2550" i="3"/>
  <c r="V2542" i="3"/>
  <c r="V2534" i="3"/>
  <c r="V2526" i="3"/>
  <c r="V2518" i="3"/>
  <c r="V2510" i="3"/>
  <c r="V2502" i="3"/>
  <c r="V2494" i="3"/>
  <c r="V2486" i="3"/>
  <c r="V2478" i="3"/>
  <c r="V2470" i="3"/>
  <c r="V2462" i="3"/>
  <c r="V2454" i="3"/>
  <c r="V2446" i="3"/>
  <c r="V2438" i="3"/>
  <c r="V2430" i="3"/>
  <c r="V2422" i="3"/>
  <c r="V2414" i="3"/>
  <c r="V2406" i="3"/>
  <c r="V2398" i="3"/>
  <c r="V2390" i="3"/>
  <c r="V2382" i="3"/>
  <c r="V2374" i="3"/>
  <c r="V2366" i="3"/>
  <c r="V2358" i="3"/>
  <c r="V2350" i="3"/>
  <c r="V2342" i="3"/>
  <c r="V2334" i="3"/>
  <c r="V2326" i="3"/>
  <c r="V2318" i="3"/>
  <c r="V2310" i="3"/>
  <c r="V2302" i="3"/>
  <c r="V2294" i="3"/>
  <c r="V2286" i="3"/>
  <c r="V2278" i="3"/>
  <c r="V2270" i="3"/>
  <c r="V2262" i="3"/>
  <c r="V2254" i="3"/>
  <c r="V2246" i="3"/>
  <c r="V2238" i="3"/>
  <c r="V2230" i="3"/>
  <c r="V2222" i="3"/>
  <c r="V2214" i="3"/>
  <c r="V2206" i="3"/>
  <c r="V2198" i="3"/>
  <c r="V2190" i="3"/>
  <c r="V2182" i="3"/>
  <c r="V2174" i="3"/>
  <c r="V2166" i="3"/>
  <c r="V2158" i="3"/>
  <c r="V2150" i="3"/>
  <c r="V2142" i="3"/>
  <c r="V2134" i="3"/>
  <c r="V2126" i="3"/>
  <c r="V2118" i="3"/>
  <c r="V2110" i="3"/>
  <c r="V2102" i="3"/>
  <c r="V2094" i="3"/>
  <c r="V2086" i="3"/>
  <c r="V2078" i="3"/>
  <c r="V2070" i="3"/>
  <c r="V2062" i="3"/>
  <c r="V2054" i="3"/>
  <c r="V2046" i="3"/>
  <c r="V2038" i="3"/>
  <c r="V2030" i="3"/>
  <c r="V2022" i="3"/>
  <c r="V2014" i="3"/>
  <c r="V2006" i="3"/>
  <c r="V1998" i="3"/>
  <c r="V1990" i="3"/>
  <c r="V1982" i="3"/>
  <c r="V1974" i="3"/>
  <c r="V1966" i="3"/>
  <c r="V1958" i="3"/>
  <c r="V1950" i="3"/>
  <c r="V1942" i="3"/>
  <c r="V1934" i="3"/>
  <c r="V1926" i="3"/>
  <c r="V1918" i="3"/>
  <c r="V1910" i="3"/>
  <c r="V1902" i="3"/>
  <c r="V1894" i="3"/>
  <c r="V1886" i="3"/>
  <c r="V1878" i="3"/>
  <c r="V1870" i="3"/>
  <c r="V1862" i="3"/>
  <c r="V1854" i="3"/>
  <c r="V1846" i="3"/>
  <c r="V1838" i="3"/>
  <c r="V1830" i="3"/>
  <c r="V1822" i="3"/>
  <c r="V1814" i="3"/>
  <c r="V1806" i="3"/>
  <c r="V1798" i="3"/>
  <c r="V1790" i="3"/>
  <c r="V1782" i="3"/>
  <c r="V1774" i="3"/>
  <c r="V1766" i="3"/>
  <c r="V1758" i="3"/>
  <c r="V1750" i="3"/>
  <c r="V1742" i="3"/>
  <c r="V1734" i="3"/>
  <c r="V1726" i="3"/>
  <c r="V1718" i="3"/>
  <c r="V1710" i="3"/>
  <c r="V1702" i="3"/>
  <c r="V1694" i="3"/>
  <c r="V1686" i="3"/>
  <c r="V1678" i="3"/>
  <c r="V1670" i="3"/>
  <c r="V1662" i="3"/>
  <c r="V1654" i="3"/>
  <c r="V1646" i="3"/>
  <c r="V1638" i="3"/>
  <c r="V1630" i="3"/>
  <c r="V1622" i="3"/>
  <c r="V1614" i="3"/>
  <c r="V1606" i="3"/>
  <c r="V1598" i="3"/>
  <c r="V1590" i="3"/>
  <c r="V1582" i="3"/>
  <c r="V1574" i="3"/>
  <c r="V1566" i="3"/>
  <c r="V1558" i="3"/>
  <c r="V1550" i="3"/>
  <c r="V1542" i="3"/>
  <c r="V1534" i="3"/>
  <c r="V1526" i="3"/>
  <c r="V1518" i="3"/>
  <c r="V1510" i="3"/>
  <c r="V1502" i="3"/>
  <c r="V1494" i="3"/>
  <c r="V1486" i="3"/>
  <c r="V1478" i="3"/>
  <c r="V1470" i="3"/>
  <c r="V1462" i="3"/>
  <c r="V1454" i="3"/>
  <c r="V1446" i="3"/>
  <c r="V1438" i="3"/>
  <c r="V1430" i="3"/>
  <c r="V1422" i="3"/>
  <c r="V1414" i="3"/>
  <c r="V145" i="3"/>
  <c r="V137" i="3"/>
  <c r="V129" i="3"/>
  <c r="V121" i="3"/>
  <c r="V113" i="3"/>
  <c r="V105" i="3"/>
  <c r="V97" i="3"/>
  <c r="V89" i="3"/>
  <c r="V81" i="3"/>
  <c r="V73" i="3"/>
  <c r="V65" i="3"/>
  <c r="V57" i="3"/>
  <c r="V49" i="3"/>
  <c r="V3149" i="3"/>
  <c r="V3141" i="3"/>
  <c r="V3133" i="3"/>
  <c r="V3125" i="3"/>
  <c r="V3117" i="3"/>
  <c r="V3109" i="3"/>
  <c r="V3101" i="3"/>
  <c r="V3093" i="3"/>
  <c r="V3085" i="3"/>
  <c r="V3077" i="3"/>
  <c r="V3069" i="3"/>
  <c r="V3061" i="3"/>
  <c r="V3053" i="3"/>
  <c r="V3045" i="3"/>
  <c r="V3037" i="3"/>
  <c r="V3029" i="3"/>
  <c r="V3021" i="3"/>
  <c r="V3013" i="3"/>
  <c r="V3005" i="3"/>
  <c r="V2997" i="3"/>
  <c r="V2989" i="3"/>
  <c r="V2981" i="3"/>
  <c r="V2973" i="3"/>
  <c r="V2965" i="3"/>
  <c r="V2957" i="3"/>
  <c r="V2949" i="3"/>
  <c r="V2941" i="3"/>
  <c r="V2933" i="3"/>
  <c r="V2925" i="3"/>
  <c r="V2917" i="3"/>
  <c r="V2909" i="3"/>
  <c r="V2901" i="3"/>
  <c r="V2893" i="3"/>
  <c r="V2885" i="3"/>
  <c r="V2877" i="3"/>
  <c r="V2869" i="3"/>
  <c r="V2861" i="3"/>
  <c r="V2853" i="3"/>
  <c r="V2845" i="3"/>
  <c r="V2837" i="3"/>
  <c r="V2829" i="3"/>
  <c r="V2821" i="3"/>
  <c r="V2813" i="3"/>
  <c r="V2805" i="3"/>
  <c r="V2797" i="3"/>
  <c r="V2789" i="3"/>
  <c r="V2781" i="3"/>
  <c r="V2773" i="3"/>
  <c r="V2765" i="3"/>
  <c r="V2757" i="3"/>
  <c r="V2749" i="3"/>
  <c r="V2741" i="3"/>
  <c r="V2733" i="3"/>
  <c r="V2725" i="3"/>
  <c r="V2717" i="3"/>
  <c r="V2709" i="3"/>
  <c r="V2701" i="3"/>
  <c r="V2693" i="3"/>
  <c r="V2685" i="3"/>
  <c r="V2677" i="3"/>
  <c r="V2669" i="3"/>
  <c r="V2661" i="3"/>
  <c r="V2653" i="3"/>
  <c r="V2645" i="3"/>
  <c r="V2637" i="3"/>
  <c r="V2629" i="3"/>
  <c r="V2621" i="3"/>
  <c r="V2613" i="3"/>
  <c r="V2605" i="3"/>
  <c r="V2597" i="3"/>
  <c r="V2589" i="3"/>
  <c r="V2581" i="3"/>
  <c r="V2573" i="3"/>
  <c r="V2565" i="3"/>
  <c r="V2557" i="3"/>
  <c r="V2549" i="3"/>
  <c r="V2541" i="3"/>
  <c r="V2533" i="3"/>
  <c r="V2525" i="3"/>
  <c r="V2517" i="3"/>
  <c r="V2509" i="3"/>
  <c r="V2501" i="3"/>
  <c r="V2493" i="3"/>
  <c r="V2485" i="3"/>
  <c r="V2477" i="3"/>
  <c r="V2469" i="3"/>
  <c r="V2461" i="3"/>
  <c r="V2453" i="3"/>
  <c r="V2445" i="3"/>
  <c r="V2437" i="3"/>
  <c r="V2429" i="3"/>
  <c r="V2421" i="3"/>
  <c r="V2413" i="3"/>
  <c r="V2405" i="3"/>
  <c r="V2397" i="3"/>
  <c r="V2389" i="3"/>
  <c r="V2381" i="3"/>
  <c r="V2373" i="3"/>
  <c r="V2365" i="3"/>
  <c r="V2357" i="3"/>
  <c r="V2349" i="3"/>
  <c r="V2341" i="3"/>
  <c r="V2333" i="3"/>
  <c r="V2325" i="3"/>
  <c r="V2317" i="3"/>
  <c r="V2309" i="3"/>
  <c r="V2301" i="3"/>
  <c r="V2293" i="3"/>
  <c r="V2285" i="3"/>
  <c r="V2277" i="3"/>
  <c r="V2692" i="3"/>
  <c r="V2684" i="3"/>
  <c r="V2676" i="3"/>
  <c r="V2668" i="3"/>
  <c r="V2660" i="3"/>
  <c r="V2652" i="3"/>
  <c r="V2644" i="3"/>
  <c r="V2636" i="3"/>
  <c r="V2628" i="3"/>
  <c r="V2620" i="3"/>
  <c r="V2612" i="3"/>
  <c r="V2604" i="3"/>
  <c r="V2596" i="3"/>
  <c r="V2588" i="3"/>
  <c r="V2580" i="3"/>
  <c r="V2572" i="3"/>
  <c r="V2564" i="3"/>
  <c r="V2556" i="3"/>
  <c r="V2548" i="3"/>
  <c r="V2540" i="3"/>
  <c r="V2532" i="3"/>
  <c r="V2524" i="3"/>
  <c r="V2516" i="3"/>
  <c r="V2508" i="3"/>
  <c r="V2500" i="3"/>
  <c r="V2492" i="3"/>
  <c r="V2484" i="3"/>
  <c r="V2476" i="3"/>
  <c r="V2468" i="3"/>
  <c r="V2460" i="3"/>
  <c r="V2452" i="3"/>
  <c r="V2444" i="3"/>
  <c r="V2436" i="3"/>
  <c r="V2428" i="3"/>
  <c r="V2420" i="3"/>
  <c r="V2412" i="3"/>
  <c r="V2404" i="3"/>
  <c r="V2396" i="3"/>
  <c r="V2388" i="3"/>
  <c r="V2380" i="3"/>
  <c r="V2372" i="3"/>
  <c r="V2364" i="3"/>
  <c r="V2356" i="3"/>
  <c r="V2348" i="3"/>
  <c r="V2340" i="3"/>
  <c r="V2332" i="3"/>
  <c r="V2324" i="3"/>
  <c r="V2316" i="3"/>
  <c r="V2308" i="3"/>
  <c r="V2300" i="3"/>
  <c r="V2292" i="3"/>
  <c r="V2284" i="3"/>
  <c r="V2276" i="3"/>
  <c r="V2268" i="3"/>
  <c r="V2260" i="3"/>
  <c r="V2252" i="3"/>
  <c r="V2244" i="3"/>
  <c r="V2236" i="3"/>
  <c r="V2228" i="3"/>
  <c r="V2220" i="3"/>
  <c r="V2212" i="3"/>
  <c r="V2204" i="3"/>
  <c r="V2196" i="3"/>
  <c r="V2188" i="3"/>
  <c r="V2180" i="3"/>
  <c r="V2172" i="3"/>
  <c r="V2164" i="3"/>
  <c r="V2156" i="3"/>
  <c r="V2148" i="3"/>
  <c r="V2140" i="3"/>
  <c r="V2132" i="3"/>
  <c r="V2124" i="3"/>
  <c r="V2116" i="3"/>
  <c r="V2108" i="3"/>
  <c r="V2100" i="3"/>
  <c r="V2092" i="3"/>
  <c r="V2084" i="3"/>
  <c r="V2076" i="3"/>
  <c r="V143" i="3"/>
  <c r="V135" i="3"/>
  <c r="V127" i="3"/>
  <c r="V119" i="3"/>
  <c r="V111" i="3"/>
  <c r="V103" i="3"/>
  <c r="V95" i="3"/>
  <c r="V87" i="3"/>
  <c r="V79" i="3"/>
  <c r="V71" i="3"/>
  <c r="V63" i="3"/>
  <c r="L858" i="2" s="1"/>
  <c r="I868" i="1" s="1"/>
  <c r="V55" i="3"/>
  <c r="V47" i="3"/>
  <c r="V3147" i="3"/>
  <c r="V3139" i="3"/>
  <c r="V3131" i="3"/>
  <c r="V3123" i="3"/>
  <c r="V3115" i="3"/>
  <c r="V3107" i="3"/>
  <c r="V3099" i="3"/>
  <c r="V3091" i="3"/>
  <c r="V3083" i="3"/>
  <c r="V3075" i="3"/>
  <c r="V3067" i="3"/>
  <c r="V3059" i="3"/>
  <c r="V3051" i="3"/>
  <c r="V3043" i="3"/>
  <c r="V3035" i="3"/>
  <c r="V3027" i="3"/>
  <c r="V3019" i="3"/>
  <c r="V3011" i="3"/>
  <c r="V3003" i="3"/>
  <c r="V2995" i="3"/>
  <c r="V2987" i="3"/>
  <c r="V2979" i="3"/>
  <c r="V2971" i="3"/>
  <c r="V2963" i="3"/>
  <c r="V2955" i="3"/>
  <c r="V2947" i="3"/>
  <c r="V2939" i="3"/>
  <c r="V2931" i="3"/>
  <c r="V2923" i="3"/>
  <c r="V2915" i="3"/>
  <c r="V2907" i="3"/>
  <c r="V2899" i="3"/>
  <c r="V2891" i="3"/>
  <c r="V2883" i="3"/>
  <c r="V2875" i="3"/>
  <c r="V2867" i="3"/>
  <c r="V2859" i="3"/>
  <c r="V2851" i="3"/>
  <c r="V2843" i="3"/>
  <c r="V2835" i="3"/>
  <c r="V2827" i="3"/>
  <c r="V2819" i="3"/>
  <c r="V2811" i="3"/>
  <c r="V2803" i="3"/>
  <c r="V2795" i="3"/>
  <c r="V2787" i="3"/>
  <c r="V2779" i="3"/>
  <c r="V2771" i="3"/>
  <c r="V2763" i="3"/>
  <c r="V2755" i="3"/>
  <c r="V2747" i="3"/>
  <c r="V2739" i="3"/>
  <c r="V2731" i="3"/>
  <c r="V2723" i="3"/>
  <c r="V2715" i="3"/>
  <c r="V2707" i="3"/>
  <c r="V142" i="3"/>
  <c r="V134" i="3"/>
  <c r="V126" i="3"/>
  <c r="V118" i="3"/>
  <c r="V110" i="3"/>
  <c r="V102" i="3"/>
  <c r="V94" i="3"/>
  <c r="V86" i="3"/>
  <c r="V78" i="3"/>
  <c r="V70" i="3"/>
  <c r="V62" i="3"/>
  <c r="V54" i="3"/>
  <c r="V46" i="3"/>
  <c r="V3146" i="3"/>
  <c r="V3138" i="3"/>
  <c r="V3130" i="3"/>
  <c r="V3122" i="3"/>
  <c r="V3114" i="3"/>
  <c r="V3106" i="3"/>
  <c r="V3098" i="3"/>
  <c r="V3090" i="3"/>
  <c r="V3082" i="3"/>
  <c r="V3074" i="3"/>
  <c r="V3066" i="3"/>
  <c r="V3058" i="3"/>
  <c r="V3050" i="3"/>
  <c r="V3042" i="3"/>
  <c r="V3034" i="3"/>
  <c r="V3026" i="3"/>
  <c r="V3018" i="3"/>
  <c r="V3002" i="3"/>
  <c r="V2994" i="3"/>
  <c r="V2986" i="3"/>
  <c r="V2978" i="3"/>
  <c r="V2970" i="3"/>
  <c r="V2962" i="3"/>
  <c r="V2954" i="3"/>
  <c r="V2946" i="3"/>
  <c r="V2938" i="3"/>
  <c r="V2930" i="3"/>
  <c r="V2922" i="3"/>
  <c r="V2914" i="3"/>
  <c r="V2906" i="3"/>
  <c r="V2898" i="3"/>
  <c r="V2890" i="3"/>
  <c r="V2882" i="3"/>
  <c r="V2874" i="3"/>
  <c r="V2866" i="3"/>
  <c r="V2858" i="3"/>
  <c r="V2850" i="3"/>
  <c r="V2842" i="3"/>
  <c r="V2834" i="3"/>
  <c r="V2826" i="3"/>
  <c r="V2818" i="3"/>
  <c r="V2810" i="3"/>
  <c r="V2802" i="3"/>
  <c r="V2794" i="3"/>
  <c r="V2786" i="3"/>
  <c r="V2778" i="3"/>
  <c r="V2770" i="3"/>
  <c r="V2762" i="3"/>
  <c r="V2754" i="3"/>
  <c r="V2746" i="3"/>
  <c r="V2738" i="3"/>
  <c r="V2730" i="3"/>
  <c r="V2722" i="3"/>
  <c r="V2714" i="3"/>
  <c r="V2706" i="3"/>
  <c r="V2269" i="3"/>
  <c r="V2261" i="3"/>
  <c r="V2253" i="3"/>
  <c r="V2245" i="3"/>
  <c r="V2237" i="3"/>
  <c r="V2229" i="3"/>
  <c r="V2221" i="3"/>
  <c r="V2213" i="3"/>
  <c r="V2205" i="3"/>
  <c r="V2197" i="3"/>
  <c r="V2189" i="3"/>
  <c r="V2181" i="3"/>
  <c r="V2173" i="3"/>
  <c r="V2165" i="3"/>
  <c r="V2157" i="3"/>
  <c r="V2149" i="3"/>
  <c r="V2141" i="3"/>
  <c r="V2133" i="3"/>
  <c r="V2125" i="3"/>
  <c r="V2117" i="3"/>
  <c r="V2109" i="3"/>
  <c r="V2101" i="3"/>
  <c r="V2093" i="3"/>
  <c r="V2085" i="3"/>
  <c r="V2077" i="3"/>
  <c r="V2069" i="3"/>
  <c r="V2061" i="3"/>
  <c r="V2053" i="3"/>
  <c r="V2045" i="3"/>
  <c r="V2037" i="3"/>
  <c r="V2029" i="3"/>
  <c r="V2021" i="3"/>
  <c r="V2013" i="3"/>
  <c r="V2005" i="3"/>
  <c r="V1997" i="3"/>
  <c r="V1989" i="3"/>
  <c r="V1981" i="3"/>
  <c r="V1973" i="3"/>
  <c r="V1965" i="3"/>
  <c r="V1957" i="3"/>
  <c r="V1949" i="3"/>
  <c r="V1941" i="3"/>
  <c r="V1933" i="3"/>
  <c r="V1925" i="3"/>
  <c r="V1917" i="3"/>
  <c r="V1909" i="3"/>
  <c r="V1901" i="3"/>
  <c r="V1893" i="3"/>
  <c r="V1885" i="3"/>
  <c r="V1877" i="3"/>
  <c r="V1869" i="3"/>
  <c r="V1861" i="3"/>
  <c r="V1853" i="3"/>
  <c r="V1845" i="3"/>
  <c r="V1837" i="3"/>
  <c r="V1829" i="3"/>
  <c r="V1821" i="3"/>
  <c r="V1813" i="3"/>
  <c r="V1805" i="3"/>
  <c r="V1797" i="3"/>
  <c r="V1789" i="3"/>
  <c r="V1781" i="3"/>
  <c r="V1773" i="3"/>
  <c r="V1765" i="3"/>
  <c r="V1757" i="3"/>
  <c r="V1749" i="3"/>
  <c r="V1741" i="3"/>
  <c r="V1733" i="3"/>
  <c r="V1725" i="3"/>
  <c r="V1717" i="3"/>
  <c r="V1709" i="3"/>
  <c r="V1701" i="3"/>
  <c r="V1693" i="3"/>
  <c r="V1685" i="3"/>
  <c r="V1677" i="3"/>
  <c r="V1669" i="3"/>
  <c r="V1661" i="3"/>
  <c r="V1653" i="3"/>
  <c r="V1645" i="3"/>
  <c r="V1637" i="3"/>
  <c r="V1629" i="3"/>
  <c r="V1621" i="3"/>
  <c r="V1613" i="3"/>
  <c r="V1605" i="3"/>
  <c r="V1597" i="3"/>
  <c r="V1589" i="3"/>
  <c r="V1581" i="3"/>
  <c r="V1573" i="3"/>
  <c r="V1565" i="3"/>
  <c r="V1557" i="3"/>
  <c r="V1549" i="3"/>
  <c r="V1541" i="3"/>
  <c r="V1533" i="3"/>
  <c r="V1525" i="3"/>
  <c r="V1517" i="3"/>
  <c r="V1509" i="3"/>
  <c r="V1501" i="3"/>
  <c r="V1493" i="3"/>
  <c r="V1485" i="3"/>
  <c r="V1477" i="3"/>
  <c r="V1469" i="3"/>
  <c r="V1461" i="3"/>
  <c r="V1453" i="3"/>
  <c r="V1445" i="3"/>
  <c r="V1437" i="3"/>
  <c r="V1429" i="3"/>
  <c r="V1421" i="3"/>
  <c r="V1413" i="3"/>
  <c r="V1405" i="3"/>
  <c r="V1397" i="3"/>
  <c r="V1389" i="3"/>
  <c r="V1381" i="3"/>
  <c r="V1373" i="3"/>
  <c r="V1365" i="3"/>
  <c r="V1357" i="3"/>
  <c r="V1349" i="3"/>
  <c r="V1341" i="3"/>
  <c r="V1333" i="3"/>
  <c r="V1325" i="3"/>
  <c r="V1317" i="3"/>
  <c r="V1309" i="3"/>
  <c r="V1301" i="3"/>
  <c r="V1293" i="3"/>
  <c r="V1285" i="3"/>
  <c r="V1277" i="3"/>
  <c r="V1269" i="3"/>
  <c r="V1261" i="3"/>
  <c r="V1253" i="3"/>
  <c r="V1245" i="3"/>
  <c r="V1237" i="3"/>
  <c r="V1229" i="3"/>
  <c r="V1221" i="3"/>
  <c r="V1213" i="3"/>
  <c r="V1205" i="3"/>
  <c r="V1197" i="3"/>
  <c r="V1189" i="3"/>
  <c r="V1181" i="3"/>
  <c r="V1173" i="3"/>
  <c r="V1165" i="3"/>
  <c r="V1157" i="3"/>
  <c r="V1149" i="3"/>
  <c r="V1141" i="3"/>
  <c r="V1133" i="3"/>
  <c r="V1125" i="3"/>
  <c r="V1117" i="3"/>
  <c r="V1109" i="3"/>
  <c r="V1101" i="3"/>
  <c r="V1093" i="3"/>
  <c r="V1085" i="3"/>
  <c r="V1077" i="3"/>
  <c r="V1069" i="3"/>
  <c r="V1061" i="3"/>
  <c r="V1053" i="3"/>
  <c r="V1045" i="3"/>
  <c r="V1037" i="3"/>
  <c r="V1029" i="3"/>
  <c r="V1021" i="3"/>
  <c r="V1013" i="3"/>
  <c r="V1005" i="3"/>
  <c r="V997" i="3"/>
  <c r="V989" i="3"/>
  <c r="V981" i="3"/>
  <c r="V973" i="3"/>
  <c r="V965" i="3"/>
  <c r="V957" i="3"/>
  <c r="V949" i="3"/>
  <c r="V941" i="3"/>
  <c r="V933" i="3"/>
  <c r="V925" i="3"/>
  <c r="V2068" i="3"/>
  <c r="V2060" i="3"/>
  <c r="V2052" i="3"/>
  <c r="V2044" i="3"/>
  <c r="V2036" i="3"/>
  <c r="V2028" i="3"/>
  <c r="V2020" i="3"/>
  <c r="V2012" i="3"/>
  <c r="V2004" i="3"/>
  <c r="V1996" i="3"/>
  <c r="V1988" i="3"/>
  <c r="V1980" i="3"/>
  <c r="V1972" i="3"/>
  <c r="V1964" i="3"/>
  <c r="V1956" i="3"/>
  <c r="V1948" i="3"/>
  <c r="V1940" i="3"/>
  <c r="V1932" i="3"/>
  <c r="V1924" i="3"/>
  <c r="V1916" i="3"/>
  <c r="V1908" i="3"/>
  <c r="V1900" i="3"/>
  <c r="V1892" i="3"/>
  <c r="L987" i="2" s="1"/>
  <c r="I997" i="1" s="1"/>
  <c r="V1884" i="3"/>
  <c r="V1876" i="3"/>
  <c r="V1868" i="3"/>
  <c r="V1860" i="3"/>
  <c r="V1852" i="3"/>
  <c r="V1844" i="3"/>
  <c r="V1836" i="3"/>
  <c r="V1828" i="3"/>
  <c r="V1820" i="3"/>
  <c r="V1812" i="3"/>
  <c r="V1804" i="3"/>
  <c r="V1796" i="3"/>
  <c r="V1788" i="3"/>
  <c r="V1780" i="3"/>
  <c r="V1772" i="3"/>
  <c r="V1764" i="3"/>
  <c r="V1756" i="3"/>
  <c r="V1748" i="3"/>
  <c r="V1740" i="3"/>
  <c r="V1732" i="3"/>
  <c r="V1724" i="3"/>
  <c r="V1716" i="3"/>
  <c r="V1708" i="3"/>
  <c r="V1700" i="3"/>
  <c r="V1692" i="3"/>
  <c r="V1684" i="3"/>
  <c r="V1676" i="3"/>
  <c r="V1668" i="3"/>
  <c r="V1660" i="3"/>
  <c r="V1652" i="3"/>
  <c r="V1644" i="3"/>
  <c r="V1636" i="3"/>
  <c r="V1628" i="3"/>
  <c r="V1620" i="3"/>
  <c r="V1612" i="3"/>
  <c r="V1604" i="3"/>
  <c r="V1596" i="3"/>
  <c r="V1588" i="3"/>
  <c r="V1580" i="3"/>
  <c r="V1572" i="3"/>
  <c r="V1564" i="3"/>
  <c r="V1556" i="3"/>
  <c r="V1548" i="3"/>
  <c r="V1540" i="3"/>
  <c r="V1532" i="3"/>
  <c r="V1524" i="3"/>
  <c r="V1516" i="3"/>
  <c r="V1508" i="3"/>
  <c r="V1500" i="3"/>
  <c r="V1492" i="3"/>
  <c r="V1484" i="3"/>
  <c r="V1476" i="3"/>
  <c r="V1468" i="3"/>
  <c r="V1460" i="3"/>
  <c r="V1452" i="3"/>
  <c r="V1444" i="3"/>
  <c r="V1436" i="3"/>
  <c r="V1428" i="3"/>
  <c r="V1420" i="3"/>
  <c r="V1412" i="3"/>
  <c r="V1404" i="3"/>
  <c r="V1396" i="3"/>
  <c r="V1388" i="3"/>
  <c r="V1380" i="3"/>
  <c r="V1372" i="3"/>
  <c r="V1364" i="3"/>
  <c r="V1356" i="3"/>
  <c r="V1348" i="3"/>
  <c r="V1340" i="3"/>
  <c r="V1332" i="3"/>
  <c r="V1324" i="3"/>
  <c r="V1316" i="3"/>
  <c r="V1308" i="3"/>
  <c r="V1300" i="3"/>
  <c r="V1292" i="3"/>
  <c r="V1284" i="3"/>
  <c r="V1276" i="3"/>
  <c r="V1268" i="3"/>
  <c r="V1260" i="3"/>
  <c r="V1252" i="3"/>
  <c r="V1244" i="3"/>
  <c r="V2699" i="3"/>
  <c r="V2691" i="3"/>
  <c r="V2683" i="3"/>
  <c r="V2675" i="3"/>
  <c r="V2667" i="3"/>
  <c r="V2659" i="3"/>
  <c r="V2651" i="3"/>
  <c r="V2643" i="3"/>
  <c r="V2635" i="3"/>
  <c r="V2627" i="3"/>
  <c r="V2619" i="3"/>
  <c r="V2611" i="3"/>
  <c r="V2603" i="3"/>
  <c r="V2595" i="3"/>
  <c r="V2587" i="3"/>
  <c r="V2579" i="3"/>
  <c r="V2571" i="3"/>
  <c r="V2563" i="3"/>
  <c r="V2555" i="3"/>
  <c r="V2547" i="3"/>
  <c r="V2539" i="3"/>
  <c r="V2531" i="3"/>
  <c r="V2523" i="3"/>
  <c r="V2515" i="3"/>
  <c r="V2507" i="3"/>
  <c r="V2499" i="3"/>
  <c r="V2491" i="3"/>
  <c r="V2483" i="3"/>
  <c r="V2475" i="3"/>
  <c r="V2467" i="3"/>
  <c r="V2459" i="3"/>
  <c r="V2451" i="3"/>
  <c r="V2443" i="3"/>
  <c r="V2435" i="3"/>
  <c r="V2427" i="3"/>
  <c r="V2419" i="3"/>
  <c r="V2411" i="3"/>
  <c r="V2403" i="3"/>
  <c r="V2395" i="3"/>
  <c r="V2387" i="3"/>
  <c r="V2379" i="3"/>
  <c r="V2371" i="3"/>
  <c r="V2363" i="3"/>
  <c r="V2355" i="3"/>
  <c r="V2347" i="3"/>
  <c r="V2339" i="3"/>
  <c r="V2331" i="3"/>
  <c r="V2323" i="3"/>
  <c r="V2315" i="3"/>
  <c r="V2307" i="3"/>
  <c r="V2299" i="3"/>
  <c r="V2291" i="3"/>
  <c r="V2283" i="3"/>
  <c r="V2275" i="3"/>
  <c r="V2267" i="3"/>
  <c r="V2259" i="3"/>
  <c r="V2251" i="3"/>
  <c r="V2243" i="3"/>
  <c r="V2235" i="3"/>
  <c r="V2227" i="3"/>
  <c r="V2219" i="3"/>
  <c r="V2211" i="3"/>
  <c r="V2203" i="3"/>
  <c r="V2195" i="3"/>
  <c r="V2187" i="3"/>
  <c r="V2179" i="3"/>
  <c r="V2171" i="3"/>
  <c r="V2163" i="3"/>
  <c r="V2155" i="3"/>
  <c r="V2147" i="3"/>
  <c r="V2139" i="3"/>
  <c r="V2131" i="3"/>
  <c r="V2123" i="3"/>
  <c r="V2115" i="3"/>
  <c r="V2107" i="3"/>
  <c r="V2099" i="3"/>
  <c r="V2091" i="3"/>
  <c r="V2083" i="3"/>
  <c r="V2075" i="3"/>
  <c r="V2067" i="3"/>
  <c r="V2059" i="3"/>
  <c r="V2051" i="3"/>
  <c r="V2043" i="3"/>
  <c r="V2035" i="3"/>
  <c r="V2027" i="3"/>
  <c r="V2019" i="3"/>
  <c r="V2011" i="3"/>
  <c r="V2003" i="3"/>
  <c r="V1995" i="3"/>
  <c r="V1987" i="3"/>
  <c r="V1979" i="3"/>
  <c r="V1971" i="3"/>
  <c r="V1963" i="3"/>
  <c r="V1955" i="3"/>
  <c r="V1947" i="3"/>
  <c r="V1939" i="3"/>
  <c r="V1931" i="3"/>
  <c r="V1923" i="3"/>
  <c r="V1915" i="3"/>
  <c r="V1907" i="3"/>
  <c r="V1899" i="3"/>
  <c r="V1891" i="3"/>
  <c r="V1883" i="3"/>
  <c r="V1875" i="3"/>
  <c r="V1867" i="3"/>
  <c r="V1859" i="3"/>
  <c r="V1851" i="3"/>
  <c r="V1843" i="3"/>
  <c r="V1835" i="3"/>
  <c r="V1827" i="3"/>
  <c r="V1819" i="3"/>
  <c r="V1811" i="3"/>
  <c r="V1803" i="3"/>
  <c r="V1795" i="3"/>
  <c r="V1787" i="3"/>
  <c r="V1779" i="3"/>
  <c r="V1771" i="3"/>
  <c r="V1763" i="3"/>
  <c r="V1755" i="3"/>
  <c r="V1747" i="3"/>
  <c r="V1739" i="3"/>
  <c r="V1731" i="3"/>
  <c r="V1723" i="3"/>
  <c r="V1715" i="3"/>
  <c r="V1707" i="3"/>
  <c r="V1699" i="3"/>
  <c r="V1691" i="3"/>
  <c r="V1683" i="3"/>
  <c r="V1675" i="3"/>
  <c r="V1667" i="3"/>
  <c r="V1659" i="3"/>
  <c r="V1651" i="3"/>
  <c r="V1643" i="3"/>
  <c r="V1635" i="3"/>
  <c r="V1627" i="3"/>
  <c r="V1619" i="3"/>
  <c r="V1611" i="3"/>
  <c r="V1603" i="3"/>
  <c r="V1595" i="3"/>
  <c r="V1587" i="3"/>
  <c r="V1579" i="3"/>
  <c r="V1571" i="3"/>
  <c r="V1563" i="3"/>
  <c r="V2698" i="3"/>
  <c r="V2690" i="3"/>
  <c r="V2682" i="3"/>
  <c r="V2674" i="3"/>
  <c r="V2666" i="3"/>
  <c r="V2658" i="3"/>
  <c r="V2650" i="3"/>
  <c r="V2642" i="3"/>
  <c r="V2634" i="3"/>
  <c r="V2626" i="3"/>
  <c r="V2618" i="3"/>
  <c r="V2610" i="3"/>
  <c r="V2602" i="3"/>
  <c r="V2594" i="3"/>
  <c r="V2586" i="3"/>
  <c r="V2578" i="3"/>
  <c r="V2570" i="3"/>
  <c r="V2562" i="3"/>
  <c r="V2554" i="3"/>
  <c r="V2546" i="3"/>
  <c r="V2538" i="3"/>
  <c r="V2530" i="3"/>
  <c r="V2522" i="3"/>
  <c r="V2514" i="3"/>
  <c r="V2506" i="3"/>
  <c r="V2498" i="3"/>
  <c r="V2490" i="3"/>
  <c r="V2482" i="3"/>
  <c r="V2474" i="3"/>
  <c r="V2466" i="3"/>
  <c r="V2458" i="3"/>
  <c r="V2450" i="3"/>
  <c r="V2442" i="3"/>
  <c r="V2434" i="3"/>
  <c r="V2426" i="3"/>
  <c r="V2418" i="3"/>
  <c r="V2410" i="3"/>
  <c r="V2402" i="3"/>
  <c r="V2394" i="3"/>
  <c r="V2386" i="3"/>
  <c r="V2378" i="3"/>
  <c r="V2370" i="3"/>
  <c r="V2362" i="3"/>
  <c r="V2354" i="3"/>
  <c r="V2346" i="3"/>
  <c r="V2338" i="3"/>
  <c r="V2330" i="3"/>
  <c r="V2322" i="3"/>
  <c r="V2314" i="3"/>
  <c r="V2306" i="3"/>
  <c r="V2298" i="3"/>
  <c r="V2290" i="3"/>
  <c r="V2282" i="3"/>
  <c r="V2274" i="3"/>
  <c r="V2266" i="3"/>
  <c r="V2258" i="3"/>
  <c r="V2250" i="3"/>
  <c r="V2242" i="3"/>
  <c r="V2234" i="3"/>
  <c r="V2226" i="3"/>
  <c r="V2218" i="3"/>
  <c r="V2210" i="3"/>
  <c r="V2202" i="3"/>
  <c r="V2194" i="3"/>
  <c r="V2186" i="3"/>
  <c r="V2178" i="3"/>
  <c r="V2170" i="3"/>
  <c r="V2162" i="3"/>
  <c r="V2154" i="3"/>
  <c r="V2146" i="3"/>
  <c r="V2138" i="3"/>
  <c r="V2130" i="3"/>
  <c r="V2122" i="3"/>
  <c r="V2114" i="3"/>
  <c r="V2106" i="3"/>
  <c r="V2098" i="3"/>
  <c r="V2090" i="3"/>
  <c r="V2082" i="3"/>
  <c r="V2074" i="3"/>
  <c r="V2066" i="3"/>
  <c r="V2058" i="3"/>
  <c r="V2050" i="3"/>
  <c r="V2042" i="3"/>
  <c r="V2034" i="3"/>
  <c r="V2026" i="3"/>
  <c r="V2018" i="3"/>
  <c r="V2010" i="3"/>
  <c r="V2002" i="3"/>
  <c r="V1994" i="3"/>
  <c r="V1986" i="3"/>
  <c r="V1978" i="3"/>
  <c r="V1970" i="3"/>
  <c r="V1962" i="3"/>
  <c r="V1954" i="3"/>
  <c r="V1946" i="3"/>
  <c r="V1938" i="3"/>
  <c r="V1930" i="3"/>
  <c r="V1922" i="3"/>
  <c r="V1914" i="3"/>
  <c r="V1906" i="3"/>
  <c r="V1898" i="3"/>
  <c r="V1890" i="3"/>
  <c r="V1882" i="3"/>
  <c r="V1874" i="3"/>
  <c r="V1866" i="3"/>
  <c r="V1858" i="3"/>
  <c r="V1850" i="3"/>
  <c r="V1842" i="3"/>
  <c r="V1834" i="3"/>
  <c r="V1826" i="3"/>
  <c r="V1818" i="3"/>
  <c r="V1810" i="3"/>
  <c r="V1802" i="3"/>
  <c r="V1794" i="3"/>
  <c r="V1786" i="3"/>
  <c r="V1778" i="3"/>
  <c r="V1770" i="3"/>
  <c r="V1762" i="3"/>
  <c r="V1754" i="3"/>
  <c r="V1746" i="3"/>
  <c r="V1738" i="3"/>
  <c r="V1730" i="3"/>
  <c r="V1722" i="3"/>
  <c r="V1714" i="3"/>
  <c r="V1706" i="3"/>
  <c r="V1698" i="3"/>
  <c r="V1690" i="3"/>
  <c r="V1682" i="3"/>
  <c r="V1674" i="3"/>
  <c r="V1666" i="3"/>
  <c r="V1658" i="3"/>
  <c r="V1650" i="3"/>
  <c r="V1642" i="3"/>
  <c r="V1634" i="3"/>
  <c r="V1626" i="3"/>
  <c r="V1618" i="3"/>
  <c r="V1610" i="3"/>
  <c r="V1602" i="3"/>
  <c r="V1594" i="3"/>
  <c r="V1586" i="3"/>
  <c r="V1745" i="3"/>
  <c r="V1737" i="3"/>
  <c r="V1729" i="3"/>
  <c r="V1721" i="3"/>
  <c r="V1713" i="3"/>
  <c r="V1705" i="3"/>
  <c r="V1697" i="3"/>
  <c r="V1689" i="3"/>
  <c r="V1681" i="3"/>
  <c r="V1673" i="3"/>
  <c r="V1665" i="3"/>
  <c r="V1657" i="3"/>
  <c r="V1649" i="3"/>
  <c r="V1641" i="3"/>
  <c r="V1633" i="3"/>
  <c r="V1625" i="3"/>
  <c r="V1617" i="3"/>
  <c r="V1609" i="3"/>
  <c r="V1601" i="3"/>
  <c r="V1593" i="3"/>
  <c r="V1585" i="3"/>
  <c r="V1577" i="3"/>
  <c r="V1569" i="3"/>
  <c r="V1561" i="3"/>
  <c r="V1553" i="3"/>
  <c r="V1545" i="3"/>
  <c r="V1537" i="3"/>
  <c r="V1529" i="3"/>
  <c r="V1521" i="3"/>
  <c r="V1513" i="3"/>
  <c r="V1505" i="3"/>
  <c r="V1497" i="3"/>
  <c r="V1489" i="3"/>
  <c r="V1481" i="3"/>
  <c r="V1473" i="3"/>
  <c r="V1465" i="3"/>
  <c r="V1457" i="3"/>
  <c r="V1449" i="3"/>
  <c r="V1441" i="3"/>
  <c r="V1433" i="3"/>
  <c r="V1425" i="3"/>
  <c r="V1417" i="3"/>
  <c r="V1409" i="3"/>
  <c r="V1401" i="3"/>
  <c r="V1393" i="3"/>
  <c r="V1385" i="3"/>
  <c r="V1377" i="3"/>
  <c r="V1369" i="3"/>
  <c r="V1361" i="3"/>
  <c r="V1353" i="3"/>
  <c r="V1345" i="3"/>
  <c r="V1337" i="3"/>
  <c r="V1329" i="3"/>
  <c r="V1321" i="3"/>
  <c r="V1313" i="3"/>
  <c r="V1305" i="3"/>
  <c r="V1297" i="3"/>
  <c r="V1289" i="3"/>
  <c r="V1281" i="3"/>
  <c r="V1273" i="3"/>
  <c r="V1265" i="3"/>
  <c r="V1257" i="3"/>
  <c r="V1249" i="3"/>
  <c r="V1241" i="3"/>
  <c r="V1233" i="3"/>
  <c r="V1225" i="3"/>
  <c r="V1217" i="3"/>
  <c r="V1209" i="3"/>
  <c r="V1201" i="3"/>
  <c r="V1193" i="3"/>
  <c r="V1185" i="3"/>
  <c r="V1177" i="3"/>
  <c r="V1169" i="3"/>
  <c r="V1161" i="3"/>
  <c r="V1153" i="3"/>
  <c r="V1145" i="3"/>
  <c r="V1137" i="3"/>
  <c r="V1129" i="3"/>
  <c r="V1121" i="3"/>
  <c r="V1113" i="3"/>
  <c r="V1105" i="3"/>
  <c r="V1097" i="3"/>
  <c r="V1089" i="3"/>
  <c r="V1081" i="3"/>
  <c r="V1073" i="3"/>
  <c r="V1065" i="3"/>
  <c r="V1057" i="3"/>
  <c r="V1049" i="3"/>
  <c r="V1041" i="3"/>
  <c r="V1033" i="3"/>
  <c r="V1025" i="3"/>
  <c r="V1017" i="3"/>
  <c r="V1009" i="3"/>
  <c r="V1001" i="3"/>
  <c r="V993" i="3"/>
  <c r="V985" i="3"/>
  <c r="V977" i="3"/>
  <c r="V969" i="3"/>
  <c r="V961" i="3"/>
  <c r="V953" i="3"/>
  <c r="V945" i="3"/>
  <c r="V937" i="3"/>
  <c r="V929" i="3"/>
  <c r="V921" i="3"/>
  <c r="V913" i="3"/>
  <c r="V905" i="3"/>
  <c r="V897" i="3"/>
  <c r="V889" i="3"/>
  <c r="V881" i="3"/>
  <c r="V873" i="3"/>
  <c r="V865" i="3"/>
  <c r="V857" i="3"/>
  <c r="V849" i="3"/>
  <c r="V841" i="3"/>
  <c r="V833" i="3"/>
  <c r="V825" i="3"/>
  <c r="V817" i="3"/>
  <c r="V809" i="3"/>
  <c r="V801" i="3"/>
  <c r="V793" i="3"/>
  <c r="V785" i="3"/>
  <c r="V777" i="3"/>
  <c r="V769" i="3"/>
  <c r="V761" i="3"/>
  <c r="V753" i="3"/>
  <c r="V745" i="3"/>
  <c r="V737" i="3"/>
  <c r="V729" i="3"/>
  <c r="V721" i="3"/>
  <c r="V713" i="3"/>
  <c r="V705" i="3"/>
  <c r="V697" i="3"/>
  <c r="V689" i="3"/>
  <c r="V681" i="3"/>
  <c r="V673" i="3"/>
  <c r="V665" i="3"/>
  <c r="V657" i="3"/>
  <c r="V649" i="3"/>
  <c r="V641" i="3"/>
  <c r="V633" i="3"/>
  <c r="V625" i="3"/>
  <c r="V617" i="3"/>
  <c r="V609" i="3"/>
  <c r="V601" i="3"/>
  <c r="V593" i="3"/>
  <c r="V585" i="3"/>
  <c r="V577" i="3"/>
  <c r="V569" i="3"/>
  <c r="V561" i="3"/>
  <c r="V553" i="3"/>
  <c r="V545" i="3"/>
  <c r="V537" i="3"/>
  <c r="V529" i="3"/>
  <c r="V521" i="3"/>
  <c r="V513" i="3"/>
  <c r="V505" i="3"/>
  <c r="V2112" i="3"/>
  <c r="V2104" i="3"/>
  <c r="V2096" i="3"/>
  <c r="V2088" i="3"/>
  <c r="V2080" i="3"/>
  <c r="V2072" i="3"/>
  <c r="V2064" i="3"/>
  <c r="V2056" i="3"/>
  <c r="V2048" i="3"/>
  <c r="V2040" i="3"/>
  <c r="V2032" i="3"/>
  <c r="V2024" i="3"/>
  <c r="V2016" i="3"/>
  <c r="V2008" i="3"/>
  <c r="V2000" i="3"/>
  <c r="V1992" i="3"/>
  <c r="V1984" i="3"/>
  <c r="V1976" i="3"/>
  <c r="V1968" i="3"/>
  <c r="V1960" i="3"/>
  <c r="V1952" i="3"/>
  <c r="V1944" i="3"/>
  <c r="V1936" i="3"/>
  <c r="V1928" i="3"/>
  <c r="V1920" i="3"/>
  <c r="V1912" i="3"/>
  <c r="V1904" i="3"/>
  <c r="V1896" i="3"/>
  <c r="V1888" i="3"/>
  <c r="V1880" i="3"/>
  <c r="V1872" i="3"/>
  <c r="V1864" i="3"/>
  <c r="V1856" i="3"/>
  <c r="V1848" i="3"/>
  <c r="V1840" i="3"/>
  <c r="V1832" i="3"/>
  <c r="V1824" i="3"/>
  <c r="V1816" i="3"/>
  <c r="V1808" i="3"/>
  <c r="V1800" i="3"/>
  <c r="V1792" i="3"/>
  <c r="V1784" i="3"/>
  <c r="V1776" i="3"/>
  <c r="V1768" i="3"/>
  <c r="V1760" i="3"/>
  <c r="V1752" i="3"/>
  <c r="V1744" i="3"/>
  <c r="V1736" i="3"/>
  <c r="V1728" i="3"/>
  <c r="V1720" i="3"/>
  <c r="V1712" i="3"/>
  <c r="V1704" i="3"/>
  <c r="V1696" i="3"/>
  <c r="V1688" i="3"/>
  <c r="V1680" i="3"/>
  <c r="V1672" i="3"/>
  <c r="V1664" i="3"/>
  <c r="V1656" i="3"/>
  <c r="V1648" i="3"/>
  <c r="V1640" i="3"/>
  <c r="V1632" i="3"/>
  <c r="V1624" i="3"/>
  <c r="V1616" i="3"/>
  <c r="V1608" i="3"/>
  <c r="V1600" i="3"/>
  <c r="V1592" i="3"/>
  <c r="V1584" i="3"/>
  <c r="V1576" i="3"/>
  <c r="V1568" i="3"/>
  <c r="V1560" i="3"/>
  <c r="V1552" i="3"/>
  <c r="V1544" i="3"/>
  <c r="V1536" i="3"/>
  <c r="V1528" i="3"/>
  <c r="V1520" i="3"/>
  <c r="V1512" i="3"/>
  <c r="V1504" i="3"/>
  <c r="V1496" i="3"/>
  <c r="V1488" i="3"/>
  <c r="V1480" i="3"/>
  <c r="V1472" i="3"/>
  <c r="V1464" i="3"/>
  <c r="V1456" i="3"/>
  <c r="V1448" i="3"/>
  <c r="V1440" i="3"/>
  <c r="V1432" i="3"/>
  <c r="V1424" i="3"/>
  <c r="V1416" i="3"/>
  <c r="V1408" i="3"/>
  <c r="V1400" i="3"/>
  <c r="V1392" i="3"/>
  <c r="V1384" i="3"/>
  <c r="L779" i="2" s="1"/>
  <c r="I789" i="1" s="1"/>
  <c r="V1406" i="3"/>
  <c r="V1398" i="3"/>
  <c r="V1390" i="3"/>
  <c r="V1382" i="3"/>
  <c r="V1374" i="3"/>
  <c r="V1366" i="3"/>
  <c r="V1358" i="3"/>
  <c r="V1350" i="3"/>
  <c r="V1342" i="3"/>
  <c r="V1334" i="3"/>
  <c r="V1326" i="3"/>
  <c r="V1318" i="3"/>
  <c r="V1310" i="3"/>
  <c r="V1302" i="3"/>
  <c r="V1294" i="3"/>
  <c r="V1286" i="3"/>
  <c r="V1278" i="3"/>
  <c r="V1270" i="3"/>
  <c r="V1262" i="3"/>
  <c r="V1254" i="3"/>
  <c r="V1246" i="3"/>
  <c r="V1238" i="3"/>
  <c r="V1230" i="3"/>
  <c r="V1222" i="3"/>
  <c r="V1214" i="3"/>
  <c r="V1206" i="3"/>
  <c r="V1198" i="3"/>
  <c r="V1190" i="3"/>
  <c r="V1182" i="3"/>
  <c r="V1174" i="3"/>
  <c r="V1166" i="3"/>
  <c r="V1158" i="3"/>
  <c r="V1150" i="3"/>
  <c r="V1142" i="3"/>
  <c r="V1134" i="3"/>
  <c r="V1126" i="3"/>
  <c r="V1118" i="3"/>
  <c r="V1110" i="3"/>
  <c r="V1102" i="3"/>
  <c r="V1094" i="3"/>
  <c r="V1086" i="3"/>
  <c r="V1078" i="3"/>
  <c r="V1070" i="3"/>
  <c r="V1062" i="3"/>
  <c r="V1054" i="3"/>
  <c r="V1046" i="3"/>
  <c r="V1038" i="3"/>
  <c r="V1030" i="3"/>
  <c r="V1022" i="3"/>
  <c r="V1014" i="3"/>
  <c r="V1006" i="3"/>
  <c r="V998" i="3"/>
  <c r="V990" i="3"/>
  <c r="V982" i="3"/>
  <c r="V974" i="3"/>
  <c r="V966" i="3"/>
  <c r="V958" i="3"/>
  <c r="V950" i="3"/>
  <c r="V942" i="3"/>
  <c r="V934" i="3"/>
  <c r="V926" i="3"/>
  <c r="V918" i="3"/>
  <c r="V910" i="3"/>
  <c r="V902" i="3"/>
  <c r="V894" i="3"/>
  <c r="V886" i="3"/>
  <c r="V878" i="3"/>
  <c r="V870" i="3"/>
  <c r="V862" i="3"/>
  <c r="V854" i="3"/>
  <c r="V846" i="3"/>
  <c r="V838" i="3"/>
  <c r="V830" i="3"/>
  <c r="V822" i="3"/>
  <c r="V814" i="3"/>
  <c r="V806" i="3"/>
  <c r="V798" i="3"/>
  <c r="V790" i="3"/>
  <c r="V782" i="3"/>
  <c r="V774" i="3"/>
  <c r="V766" i="3"/>
  <c r="V758" i="3"/>
  <c r="V750" i="3"/>
  <c r="V742" i="3"/>
  <c r="V734" i="3"/>
  <c r="V726" i="3"/>
  <c r="V718" i="3"/>
  <c r="V710" i="3"/>
  <c r="V702" i="3"/>
  <c r="V694" i="3"/>
  <c r="V686" i="3"/>
  <c r="V678" i="3"/>
  <c r="V670" i="3"/>
  <c r="V662" i="3"/>
  <c r="V654" i="3"/>
  <c r="V646" i="3"/>
  <c r="V638" i="3"/>
  <c r="V630" i="3"/>
  <c r="L867" i="2" s="1"/>
  <c r="I877" i="1" s="1"/>
  <c r="V622" i="3"/>
  <c r="V614" i="3"/>
  <c r="V606" i="3"/>
  <c r="V598" i="3"/>
  <c r="V590" i="3"/>
  <c r="V582" i="3"/>
  <c r="V574" i="3"/>
  <c r="V566" i="3"/>
  <c r="V558" i="3"/>
  <c r="V550" i="3"/>
  <c r="V542" i="3"/>
  <c r="V534" i="3"/>
  <c r="V526" i="3"/>
  <c r="V518" i="3"/>
  <c r="V510" i="3"/>
  <c r="V502" i="3"/>
  <c r="V494" i="3"/>
  <c r="V486" i="3"/>
  <c r="V478" i="3"/>
  <c r="V470" i="3"/>
  <c r="V462" i="3"/>
  <c r="V454" i="3"/>
  <c r="V446" i="3"/>
  <c r="V438" i="3"/>
  <c r="V430" i="3"/>
  <c r="V422" i="3"/>
  <c r="V414" i="3"/>
  <c r="V406" i="3"/>
  <c r="V398" i="3"/>
  <c r="V390" i="3"/>
  <c r="V382" i="3"/>
  <c r="V374" i="3"/>
  <c r="V366" i="3"/>
  <c r="V358" i="3"/>
  <c r="V350" i="3"/>
  <c r="V342" i="3"/>
  <c r="V334" i="3"/>
  <c r="V326" i="3"/>
  <c r="V318" i="3"/>
  <c r="V310" i="3"/>
  <c r="V302" i="3"/>
  <c r="V294" i="3"/>
  <c r="V286" i="3"/>
  <c r="V278" i="3"/>
  <c r="V270" i="3"/>
  <c r="V262" i="3"/>
  <c r="V254" i="3"/>
  <c r="V246" i="3"/>
  <c r="V238" i="3"/>
  <c r="V230" i="3"/>
  <c r="V222" i="3"/>
  <c r="V214" i="3"/>
  <c r="V206" i="3"/>
  <c r="V198" i="3"/>
  <c r="V190" i="3"/>
  <c r="V182" i="3"/>
  <c r="V174" i="3"/>
  <c r="V166" i="3"/>
  <c r="V158" i="3"/>
  <c r="V150" i="3"/>
  <c r="V917" i="3"/>
  <c r="V909" i="3"/>
  <c r="V901" i="3"/>
  <c r="V893" i="3"/>
  <c r="V885" i="3"/>
  <c r="V877" i="3"/>
  <c r="V869" i="3"/>
  <c r="V861" i="3"/>
  <c r="V853" i="3"/>
  <c r="V845" i="3"/>
  <c r="V837" i="3"/>
  <c r="V829" i="3"/>
  <c r="V821" i="3"/>
  <c r="V813" i="3"/>
  <c r="V805" i="3"/>
  <c r="V797" i="3"/>
  <c r="V789" i="3"/>
  <c r="V781" i="3"/>
  <c r="V773" i="3"/>
  <c r="V765" i="3"/>
  <c r="V757" i="3"/>
  <c r="V749" i="3"/>
  <c r="V741" i="3"/>
  <c r="V733" i="3"/>
  <c r="V725" i="3"/>
  <c r="V717" i="3"/>
  <c r="V709" i="3"/>
  <c r="V701" i="3"/>
  <c r="V693" i="3"/>
  <c r="V685" i="3"/>
  <c r="V677" i="3"/>
  <c r="V669" i="3"/>
  <c r="V661" i="3"/>
  <c r="V653" i="3"/>
  <c r="V645" i="3"/>
  <c r="V637" i="3"/>
  <c r="V629" i="3"/>
  <c r="V621" i="3"/>
  <c r="V613" i="3"/>
  <c r="V605" i="3"/>
  <c r="V597" i="3"/>
  <c r="V589" i="3"/>
  <c r="V581" i="3"/>
  <c r="V573" i="3"/>
  <c r="V565" i="3"/>
  <c r="V557" i="3"/>
  <c r="V549" i="3"/>
  <c r="V541" i="3"/>
  <c r="V533" i="3"/>
  <c r="V525" i="3"/>
  <c r="V517" i="3"/>
  <c r="V509" i="3"/>
  <c r="V501" i="3"/>
  <c r="V493" i="3"/>
  <c r="V485" i="3"/>
  <c r="V477" i="3"/>
  <c r="V469" i="3"/>
  <c r="V461" i="3"/>
  <c r="V453" i="3"/>
  <c r="V445" i="3"/>
  <c r="V437" i="3"/>
  <c r="V429" i="3"/>
  <c r="V421" i="3"/>
  <c r="V413" i="3"/>
  <c r="V405" i="3"/>
  <c r="V397" i="3"/>
  <c r="V389" i="3"/>
  <c r="V381" i="3"/>
  <c r="V373" i="3"/>
  <c r="V365" i="3"/>
  <c r="V357" i="3"/>
  <c r="V349" i="3"/>
  <c r="V341" i="3"/>
  <c r="V333" i="3"/>
  <c r="V325" i="3"/>
  <c r="V317" i="3"/>
  <c r="V309" i="3"/>
  <c r="V301" i="3"/>
  <c r="V293" i="3"/>
  <c r="V285" i="3"/>
  <c r="V277" i="3"/>
  <c r="V269" i="3"/>
  <c r="V261" i="3"/>
  <c r="V253" i="3"/>
  <c r="V245" i="3"/>
  <c r="V237" i="3"/>
  <c r="V229" i="3"/>
  <c r="V221" i="3"/>
  <c r="V213" i="3"/>
  <c r="V205" i="3"/>
  <c r="V197" i="3"/>
  <c r="V189" i="3"/>
  <c r="V181" i="3"/>
  <c r="V173" i="3"/>
  <c r="V165" i="3"/>
  <c r="V157" i="3"/>
  <c r="V149" i="3"/>
  <c r="V1236" i="3"/>
  <c r="V1228" i="3"/>
  <c r="V1220" i="3"/>
  <c r="V1212" i="3"/>
  <c r="V1204" i="3"/>
  <c r="V1196" i="3"/>
  <c r="V1188" i="3"/>
  <c r="V1180" i="3"/>
  <c r="V1172" i="3"/>
  <c r="V1164" i="3"/>
  <c r="V1156" i="3"/>
  <c r="V1148" i="3"/>
  <c r="V1140" i="3"/>
  <c r="V1132" i="3"/>
  <c r="V1124" i="3"/>
  <c r="V1116" i="3"/>
  <c r="V1108" i="3"/>
  <c r="V1100" i="3"/>
  <c r="V1092" i="3"/>
  <c r="V1084" i="3"/>
  <c r="V1076" i="3"/>
  <c r="V1068" i="3"/>
  <c r="V1060" i="3"/>
  <c r="V1052" i="3"/>
  <c r="V1044" i="3"/>
  <c r="V1036" i="3"/>
  <c r="V1028" i="3"/>
  <c r="V1020" i="3"/>
  <c r="V1012" i="3"/>
  <c r="V1004" i="3"/>
  <c r="V996" i="3"/>
  <c r="V988" i="3"/>
  <c r="V980" i="3"/>
  <c r="V972" i="3"/>
  <c r="V964" i="3"/>
  <c r="V956" i="3"/>
  <c r="V948" i="3"/>
  <c r="V940" i="3"/>
  <c r="V932" i="3"/>
  <c r="V924" i="3"/>
  <c r="V916" i="3"/>
  <c r="V908" i="3"/>
  <c r="V900" i="3"/>
  <c r="V892" i="3"/>
  <c r="V884" i="3"/>
  <c r="V876" i="3"/>
  <c r="V868" i="3"/>
  <c r="V860" i="3"/>
  <c r="V852" i="3"/>
  <c r="V844" i="3"/>
  <c r="V836" i="3"/>
  <c r="V828" i="3"/>
  <c r="V820" i="3"/>
  <c r="V812" i="3"/>
  <c r="V804" i="3"/>
  <c r="V796" i="3"/>
  <c r="V788" i="3"/>
  <c r="V780" i="3"/>
  <c r="V772" i="3"/>
  <c r="V764" i="3"/>
  <c r="V756" i="3"/>
  <c r="V748" i="3"/>
  <c r="V740" i="3"/>
  <c r="V732" i="3"/>
  <c r="V724" i="3"/>
  <c r="V716" i="3"/>
  <c r="V708" i="3"/>
  <c r="V700" i="3"/>
  <c r="V692" i="3"/>
  <c r="V684" i="3"/>
  <c r="V676" i="3"/>
  <c r="V668" i="3"/>
  <c r="V660" i="3"/>
  <c r="V652" i="3"/>
  <c r="V644" i="3"/>
  <c r="V636" i="3"/>
  <c r="V628" i="3"/>
  <c r="V620" i="3"/>
  <c r="V612" i="3"/>
  <c r="V604" i="3"/>
  <c r="V596" i="3"/>
  <c r="V588" i="3"/>
  <c r="V580" i="3"/>
  <c r="V572" i="3"/>
  <c r="V564" i="3"/>
  <c r="V556" i="3"/>
  <c r="V548" i="3"/>
  <c r="V540" i="3"/>
  <c r="V532" i="3"/>
  <c r="V524" i="3"/>
  <c r="V516" i="3"/>
  <c r="V508" i="3"/>
  <c r="V500" i="3"/>
  <c r="V492" i="3"/>
  <c r="V1555" i="3"/>
  <c r="V1547" i="3"/>
  <c r="V1539" i="3"/>
  <c r="V1531" i="3"/>
  <c r="V1523" i="3"/>
  <c r="V1515" i="3"/>
  <c r="V1507" i="3"/>
  <c r="V1499" i="3"/>
  <c r="V1491" i="3"/>
  <c r="V1483" i="3"/>
  <c r="V1475" i="3"/>
  <c r="V1467" i="3"/>
  <c r="V1459" i="3"/>
  <c r="V1451" i="3"/>
  <c r="V1443" i="3"/>
  <c r="V1435" i="3"/>
  <c r="V1427" i="3"/>
  <c r="V1419" i="3"/>
  <c r="V1411" i="3"/>
  <c r="V1403" i="3"/>
  <c r="V1395" i="3"/>
  <c r="V1387" i="3"/>
  <c r="V1379" i="3"/>
  <c r="V1371" i="3"/>
  <c r="V1363" i="3"/>
  <c r="V1355" i="3"/>
  <c r="V1347" i="3"/>
  <c r="V1339" i="3"/>
  <c r="V1331" i="3"/>
  <c r="V1323" i="3"/>
  <c r="V1315" i="3"/>
  <c r="V1307" i="3"/>
  <c r="V1299" i="3"/>
  <c r="V1291" i="3"/>
  <c r="V1283" i="3"/>
  <c r="V1275" i="3"/>
  <c r="V1267" i="3"/>
  <c r="V1259" i="3"/>
  <c r="V1251" i="3"/>
  <c r="V1243" i="3"/>
  <c r="V1235" i="3"/>
  <c r="V1227" i="3"/>
  <c r="V1219" i="3"/>
  <c r="V1211" i="3"/>
  <c r="V1203" i="3"/>
  <c r="V1195" i="3"/>
  <c r="V1187" i="3"/>
  <c r="V1179" i="3"/>
  <c r="V1171" i="3"/>
  <c r="V1163" i="3"/>
  <c r="V1155" i="3"/>
  <c r="V1147" i="3"/>
  <c r="V1139" i="3"/>
  <c r="V1131" i="3"/>
  <c r="V1123" i="3"/>
  <c r="V1115" i="3"/>
  <c r="V1107" i="3"/>
  <c r="V1099" i="3"/>
  <c r="V1091" i="3"/>
  <c r="V1083" i="3"/>
  <c r="V1075" i="3"/>
  <c r="V1067" i="3"/>
  <c r="V1059" i="3"/>
  <c r="V1051" i="3"/>
  <c r="V1043" i="3"/>
  <c r="V1035" i="3"/>
  <c r="V1027" i="3"/>
  <c r="V1019" i="3"/>
  <c r="V1011" i="3"/>
  <c r="V1003" i="3"/>
  <c r="V995" i="3"/>
  <c r="V987" i="3"/>
  <c r="V979" i="3"/>
  <c r="V971" i="3"/>
  <c r="V963" i="3"/>
  <c r="V955" i="3"/>
  <c r="V947" i="3"/>
  <c r="V939" i="3"/>
  <c r="V931" i="3"/>
  <c r="V923" i="3"/>
  <c r="V915" i="3"/>
  <c r="V907" i="3"/>
  <c r="V899" i="3"/>
  <c r="V891" i="3"/>
  <c r="V883" i="3"/>
  <c r="V875" i="3"/>
  <c r="V867" i="3"/>
  <c r="V859" i="3"/>
  <c r="V851" i="3"/>
  <c r="V843" i="3"/>
  <c r="V835" i="3"/>
  <c r="V827" i="3"/>
  <c r="V819" i="3"/>
  <c r="V811" i="3"/>
  <c r="V803" i="3"/>
  <c r="V795" i="3"/>
  <c r="V787" i="3"/>
  <c r="V779" i="3"/>
  <c r="V771" i="3"/>
  <c r="V763" i="3"/>
  <c r="V755" i="3"/>
  <c r="V747" i="3"/>
  <c r="V739" i="3"/>
  <c r="V731" i="3"/>
  <c r="V723" i="3"/>
  <c r="V715" i="3"/>
  <c r="V707" i="3"/>
  <c r="V699" i="3"/>
  <c r="V691" i="3"/>
  <c r="V683" i="3"/>
  <c r="V675" i="3"/>
  <c r="V667" i="3"/>
  <c r="V659" i="3"/>
  <c r="V651" i="3"/>
  <c r="V643" i="3"/>
  <c r="V635" i="3"/>
  <c r="V627" i="3"/>
  <c r="V619" i="3"/>
  <c r="V611" i="3"/>
  <c r="V603" i="3"/>
  <c r="V595" i="3"/>
  <c r="V587" i="3"/>
  <c r="V579" i="3"/>
  <c r="V571" i="3"/>
  <c r="V563" i="3"/>
  <c r="V555" i="3"/>
  <c r="V547" i="3"/>
  <c r="V539" i="3"/>
  <c r="V531" i="3"/>
  <c r="V523" i="3"/>
  <c r="V515" i="3"/>
  <c r="V507" i="3"/>
  <c r="V499" i="3"/>
  <c r="V491" i="3"/>
  <c r="V1578" i="3"/>
  <c r="V1570" i="3"/>
  <c r="V1562" i="3"/>
  <c r="V1554" i="3"/>
  <c r="V1546" i="3"/>
  <c r="V1538" i="3"/>
  <c r="V1530" i="3"/>
  <c r="V1522" i="3"/>
  <c r="V1514" i="3"/>
  <c r="V1506" i="3"/>
  <c r="V1498" i="3"/>
  <c r="V1490" i="3"/>
  <c r="V1482" i="3"/>
  <c r="V1474" i="3"/>
  <c r="V1466" i="3"/>
  <c r="V1458" i="3"/>
  <c r="V1450" i="3"/>
  <c r="V1442" i="3"/>
  <c r="V1434" i="3"/>
  <c r="V1426" i="3"/>
  <c r="V1418" i="3"/>
  <c r="V1410" i="3"/>
  <c r="V1402" i="3"/>
  <c r="V1394" i="3"/>
  <c r="V1386" i="3"/>
  <c r="V1378" i="3"/>
  <c r="V1370" i="3"/>
  <c r="V1362" i="3"/>
  <c r="V1354" i="3"/>
  <c r="V1346" i="3"/>
  <c r="V1338" i="3"/>
  <c r="V1330" i="3"/>
  <c r="V1322" i="3"/>
  <c r="V1314" i="3"/>
  <c r="V1306" i="3"/>
  <c r="V1298" i="3"/>
  <c r="V1290" i="3"/>
  <c r="V1282" i="3"/>
  <c r="V1274" i="3"/>
  <c r="V1266" i="3"/>
  <c r="V1258" i="3"/>
  <c r="V1250" i="3"/>
  <c r="V1242" i="3"/>
  <c r="V1234" i="3"/>
  <c r="V1226" i="3"/>
  <c r="V1218" i="3"/>
  <c r="V1210" i="3"/>
  <c r="V1202" i="3"/>
  <c r="V1194" i="3"/>
  <c r="V1186" i="3"/>
  <c r="V1178" i="3"/>
  <c r="V1170" i="3"/>
  <c r="V1162" i="3"/>
  <c r="V1154" i="3"/>
  <c r="V1146" i="3"/>
  <c r="V1138" i="3"/>
  <c r="V1130" i="3"/>
  <c r="V1122" i="3"/>
  <c r="V1114" i="3"/>
  <c r="V1106" i="3"/>
  <c r="V1098" i="3"/>
  <c r="V1090" i="3"/>
  <c r="V1082" i="3"/>
  <c r="V1074" i="3"/>
  <c r="V1066" i="3"/>
  <c r="V1058" i="3"/>
  <c r="V1050" i="3"/>
  <c r="V1042" i="3"/>
  <c r="V1034" i="3"/>
  <c r="V1026" i="3"/>
  <c r="V1018" i="3"/>
  <c r="V1010" i="3"/>
  <c r="V1002" i="3"/>
  <c r="V994" i="3"/>
  <c r="V986" i="3"/>
  <c r="V978" i="3"/>
  <c r="V970" i="3"/>
  <c r="V962" i="3"/>
  <c r="V954" i="3"/>
  <c r="V946" i="3"/>
  <c r="V938" i="3"/>
  <c r="V930" i="3"/>
  <c r="V922" i="3"/>
  <c r="V914" i="3"/>
  <c r="V906" i="3"/>
  <c r="V898" i="3"/>
  <c r="V890" i="3"/>
  <c r="V882" i="3"/>
  <c r="V874" i="3"/>
  <c r="V866" i="3"/>
  <c r="V858" i="3"/>
  <c r="V850" i="3"/>
  <c r="V842" i="3"/>
  <c r="V834" i="3"/>
  <c r="V826" i="3"/>
  <c r="V818" i="3"/>
  <c r="V810" i="3"/>
  <c r="V802" i="3"/>
  <c r="V794" i="3"/>
  <c r="V786" i="3"/>
  <c r="V778" i="3"/>
  <c r="V770" i="3"/>
  <c r="V762" i="3"/>
  <c r="V754" i="3"/>
  <c r="V746" i="3"/>
  <c r="V738" i="3"/>
  <c r="V730" i="3"/>
  <c r="V722" i="3"/>
  <c r="V714" i="3"/>
  <c r="V706" i="3"/>
  <c r="V698" i="3"/>
  <c r="V690" i="3"/>
  <c r="V682" i="3"/>
  <c r="V674" i="3"/>
  <c r="V666" i="3"/>
  <c r="V658" i="3"/>
  <c r="V650" i="3"/>
  <c r="V642" i="3"/>
  <c r="V634" i="3"/>
  <c r="V626" i="3"/>
  <c r="L667" i="2" s="1"/>
  <c r="I677" i="1" s="1"/>
  <c r="V618" i="3"/>
  <c r="V610" i="3"/>
  <c r="V602" i="3"/>
  <c r="V594" i="3"/>
  <c r="V586" i="3"/>
  <c r="V578" i="3"/>
  <c r="V570" i="3"/>
  <c r="V562" i="3"/>
  <c r="V554" i="3"/>
  <c r="V546" i="3"/>
  <c r="V538" i="3"/>
  <c r="V530" i="3"/>
  <c r="V522" i="3"/>
  <c r="V514" i="3"/>
  <c r="V506" i="3"/>
  <c r="V498" i="3"/>
  <c r="V490" i="3"/>
  <c r="V497" i="3"/>
  <c r="V489" i="3"/>
  <c r="V481" i="3"/>
  <c r="V473" i="3"/>
  <c r="V465" i="3"/>
  <c r="V457" i="3"/>
  <c r="V449" i="3"/>
  <c r="V441" i="3"/>
  <c r="V433" i="3"/>
  <c r="V425" i="3"/>
  <c r="V417" i="3"/>
  <c r="V409" i="3"/>
  <c r="V401" i="3"/>
  <c r="V393" i="3"/>
  <c r="V385" i="3"/>
  <c r="V377" i="3"/>
  <c r="V369" i="3"/>
  <c r="V361" i="3"/>
  <c r="V353" i="3"/>
  <c r="V345" i="3"/>
  <c r="V337" i="3"/>
  <c r="V329" i="3"/>
  <c r="V321" i="3"/>
  <c r="V313" i="3"/>
  <c r="V305" i="3"/>
  <c r="V297" i="3"/>
  <c r="V289" i="3"/>
  <c r="V281" i="3"/>
  <c r="V273" i="3"/>
  <c r="V265" i="3"/>
  <c r="V257" i="3"/>
  <c r="V249" i="3"/>
  <c r="V241" i="3"/>
  <c r="V233" i="3"/>
  <c r="V225" i="3"/>
  <c r="V217" i="3"/>
  <c r="V209" i="3"/>
  <c r="V201" i="3"/>
  <c r="V193" i="3"/>
  <c r="V185" i="3"/>
  <c r="V177" i="3"/>
  <c r="V169" i="3"/>
  <c r="V161" i="3"/>
  <c r="V153" i="3"/>
  <c r="V1376" i="3"/>
  <c r="V1368" i="3"/>
  <c r="V1360" i="3"/>
  <c r="V1352" i="3"/>
  <c r="V1344" i="3"/>
  <c r="V1336" i="3"/>
  <c r="V1328" i="3"/>
  <c r="V1320" i="3"/>
  <c r="V1312" i="3"/>
  <c r="V1304" i="3"/>
  <c r="V1296" i="3"/>
  <c r="V1288" i="3"/>
  <c r="V1280" i="3"/>
  <c r="V1272" i="3"/>
  <c r="V1264" i="3"/>
  <c r="V1256" i="3"/>
  <c r="V1248" i="3"/>
  <c r="V1240" i="3"/>
  <c r="V1232" i="3"/>
  <c r="V1224" i="3"/>
  <c r="V1216" i="3"/>
  <c r="V1208" i="3"/>
  <c r="V1200" i="3"/>
  <c r="V1192" i="3"/>
  <c r="V1184" i="3"/>
  <c r="V1176" i="3"/>
  <c r="V1168" i="3"/>
  <c r="V1160" i="3"/>
  <c r="V1152" i="3"/>
  <c r="V1144" i="3"/>
  <c r="V1136" i="3"/>
  <c r="V1128" i="3"/>
  <c r="V1120" i="3"/>
  <c r="V1112" i="3"/>
  <c r="V1104" i="3"/>
  <c r="V1096" i="3"/>
  <c r="V1088" i="3"/>
  <c r="V1080" i="3"/>
  <c r="V1072" i="3"/>
  <c r="V1064" i="3"/>
  <c r="V1056" i="3"/>
  <c r="V1048" i="3"/>
  <c r="V1040" i="3"/>
  <c r="V1032" i="3"/>
  <c r="V1024" i="3"/>
  <c r="V1016" i="3"/>
  <c r="V1008" i="3"/>
  <c r="V1000" i="3"/>
  <c r="V992" i="3"/>
  <c r="V984" i="3"/>
  <c r="V976" i="3"/>
  <c r="V968" i="3"/>
  <c r="V960" i="3"/>
  <c r="V952" i="3"/>
  <c r="V944" i="3"/>
  <c r="V936" i="3"/>
  <c r="V928" i="3"/>
  <c r="V920" i="3"/>
  <c r="V912" i="3"/>
  <c r="V904" i="3"/>
  <c r="V896" i="3"/>
  <c r="V888" i="3"/>
  <c r="V880" i="3"/>
  <c r="V872" i="3"/>
  <c r="V864" i="3"/>
  <c r="V856" i="3"/>
  <c r="V848" i="3"/>
  <c r="V840" i="3"/>
  <c r="V832" i="3"/>
  <c r="V824" i="3"/>
  <c r="V816" i="3"/>
  <c r="V808" i="3"/>
  <c r="V800" i="3"/>
  <c r="V792" i="3"/>
  <c r="V784" i="3"/>
  <c r="V776" i="3"/>
  <c r="V768" i="3"/>
  <c r="V760" i="3"/>
  <c r="V752" i="3"/>
  <c r="V744" i="3"/>
  <c r="V736" i="3"/>
  <c r="V728" i="3"/>
  <c r="V720" i="3"/>
  <c r="V712" i="3"/>
  <c r="V704" i="3"/>
  <c r="V696" i="3"/>
  <c r="V688" i="3"/>
  <c r="V680" i="3"/>
  <c r="V672" i="3"/>
  <c r="V664" i="3"/>
  <c r="V656" i="3"/>
  <c r="V648" i="3"/>
  <c r="V640" i="3"/>
  <c r="V632" i="3"/>
  <c r="V624" i="3"/>
  <c r="V616" i="3"/>
  <c r="V608" i="3"/>
  <c r="V600" i="3"/>
  <c r="V592" i="3"/>
  <c r="V584" i="3"/>
  <c r="V576" i="3"/>
  <c r="V568" i="3"/>
  <c r="V560" i="3"/>
  <c r="V552" i="3"/>
  <c r="V544" i="3"/>
  <c r="V536" i="3"/>
  <c r="V528" i="3"/>
  <c r="V520" i="3"/>
  <c r="V512" i="3"/>
  <c r="V504" i="3"/>
  <c r="V496" i="3"/>
  <c r="V488" i="3"/>
  <c r="V484" i="3"/>
  <c r="V476" i="3"/>
  <c r="V468" i="3"/>
  <c r="V460" i="3"/>
  <c r="V452" i="3"/>
  <c r="V444" i="3"/>
  <c r="V436" i="3"/>
  <c r="V428" i="3"/>
  <c r="V420" i="3"/>
  <c r="V412" i="3"/>
  <c r="V404" i="3"/>
  <c r="V396" i="3"/>
  <c r="V388" i="3"/>
  <c r="V380" i="3"/>
  <c r="L963" i="2" s="1"/>
  <c r="I973" i="1" s="1"/>
  <c r="V372" i="3"/>
  <c r="V364" i="3"/>
  <c r="V356" i="3"/>
  <c r="V348" i="3"/>
  <c r="V340" i="3"/>
  <c r="V332" i="3"/>
  <c r="V324" i="3"/>
  <c r="V316" i="3"/>
  <c r="V308" i="3"/>
  <c r="V300" i="3"/>
  <c r="V292" i="3"/>
  <c r="V284" i="3"/>
  <c r="V276" i="3"/>
  <c r="V268" i="3"/>
  <c r="V260" i="3"/>
  <c r="V252" i="3"/>
  <c r="V244" i="3"/>
  <c r="V236" i="3"/>
  <c r="V228" i="3"/>
  <c r="V220" i="3"/>
  <c r="V212" i="3"/>
  <c r="V204" i="3"/>
  <c r="V196" i="3"/>
  <c r="V188" i="3"/>
  <c r="V180" i="3"/>
  <c r="V172" i="3"/>
  <c r="V164" i="3"/>
  <c r="V156" i="3"/>
  <c r="V483" i="3"/>
  <c r="V475" i="3"/>
  <c r="V467" i="3"/>
  <c r="V459" i="3"/>
  <c r="V451" i="3"/>
  <c r="V443" i="3"/>
  <c r="V435" i="3"/>
  <c r="V427" i="3"/>
  <c r="V419" i="3"/>
  <c r="V411" i="3"/>
  <c r="V403" i="3"/>
  <c r="V395" i="3"/>
  <c r="V387" i="3"/>
  <c r="V379" i="3"/>
  <c r="V371" i="3"/>
  <c r="V363" i="3"/>
  <c r="V355" i="3"/>
  <c r="V347" i="3"/>
  <c r="V339" i="3"/>
  <c r="V331" i="3"/>
  <c r="V323" i="3"/>
  <c r="V315" i="3"/>
  <c r="V307" i="3"/>
  <c r="V299" i="3"/>
  <c r="V291" i="3"/>
  <c r="V283" i="3"/>
  <c r="V275" i="3"/>
  <c r="V267" i="3"/>
  <c r="V259" i="3"/>
  <c r="V251" i="3"/>
  <c r="V243" i="3"/>
  <c r="V235" i="3"/>
  <c r="V227" i="3"/>
  <c r="V219" i="3"/>
  <c r="V211" i="3"/>
  <c r="V203" i="3"/>
  <c r="V195" i="3"/>
  <c r="V187" i="3"/>
  <c r="V179" i="3"/>
  <c r="V171" i="3"/>
  <c r="V163" i="3"/>
  <c r="V155" i="3"/>
  <c r="V482" i="3"/>
  <c r="V474" i="3"/>
  <c r="V466" i="3"/>
  <c r="V458" i="3"/>
  <c r="V450" i="3"/>
  <c r="V442" i="3"/>
  <c r="L914" i="2" s="1"/>
  <c r="I924" i="1" s="1"/>
  <c r="V434" i="3"/>
  <c r="V426" i="3"/>
  <c r="V418" i="3"/>
  <c r="V410" i="3"/>
  <c r="V402" i="3"/>
  <c r="V394" i="3"/>
  <c r="V386" i="3"/>
  <c r="V378" i="3"/>
  <c r="V370" i="3"/>
  <c r="V362" i="3"/>
  <c r="V354" i="3"/>
  <c r="V346" i="3"/>
  <c r="V338" i="3"/>
  <c r="V330" i="3"/>
  <c r="V322" i="3"/>
  <c r="V314" i="3"/>
  <c r="V306" i="3"/>
  <c r="V298" i="3"/>
  <c r="V290" i="3"/>
  <c r="V282" i="3"/>
  <c r="V274" i="3"/>
  <c r="V266" i="3"/>
  <c r="V258" i="3"/>
  <c r="V250" i="3"/>
  <c r="V242" i="3"/>
  <c r="V234" i="3"/>
  <c r="V226" i="3"/>
  <c r="V218" i="3"/>
  <c r="V210" i="3"/>
  <c r="V202" i="3"/>
  <c r="V194" i="3"/>
  <c r="V186" i="3"/>
  <c r="V178" i="3"/>
  <c r="V170" i="3"/>
  <c r="V162" i="3"/>
  <c r="V154" i="3"/>
  <c r="V480" i="3"/>
  <c r="V472" i="3"/>
  <c r="V464" i="3"/>
  <c r="V456" i="3"/>
  <c r="V448" i="3"/>
  <c r="V440" i="3"/>
  <c r="V432" i="3"/>
  <c r="V424" i="3"/>
  <c r="V416" i="3"/>
  <c r="V408" i="3"/>
  <c r="V400" i="3"/>
  <c r="V392" i="3"/>
  <c r="V384" i="3"/>
  <c r="V376" i="3"/>
  <c r="V368" i="3"/>
  <c r="V360" i="3"/>
  <c r="V352" i="3"/>
  <c r="V344" i="3"/>
  <c r="V336" i="3"/>
  <c r="V328" i="3"/>
  <c r="V320" i="3"/>
  <c r="V312" i="3"/>
  <c r="V304" i="3"/>
  <c r="V296" i="3"/>
  <c r="V288" i="3"/>
  <c r="V280" i="3"/>
  <c r="V272" i="3"/>
  <c r="V264" i="3"/>
  <c r="V256" i="3"/>
  <c r="V248" i="3"/>
  <c r="V240" i="3"/>
  <c r="V232" i="3"/>
  <c r="V224" i="3"/>
  <c r="V216" i="3"/>
  <c r="V208" i="3"/>
  <c r="V200" i="3"/>
  <c r="V192" i="3"/>
  <c r="V184" i="3"/>
  <c r="V176" i="3"/>
  <c r="V168" i="3"/>
  <c r="V160" i="3"/>
  <c r="V152" i="3"/>
  <c r="V487" i="3"/>
  <c r="V479" i="3"/>
  <c r="V471" i="3"/>
  <c r="V463" i="3"/>
  <c r="V455" i="3"/>
  <c r="V447" i="3"/>
  <c r="V439" i="3"/>
  <c r="V431" i="3"/>
  <c r="V423" i="3"/>
  <c r="V415" i="3"/>
  <c r="V407" i="3"/>
  <c r="V399" i="3"/>
  <c r="V391" i="3"/>
  <c r="V383" i="3"/>
  <c r="V375" i="3"/>
  <c r="V367" i="3"/>
  <c r="V359" i="3"/>
  <c r="V351" i="3"/>
  <c r="V343" i="3"/>
  <c r="V335" i="3"/>
  <c r="V327" i="3"/>
  <c r="V319" i="3"/>
  <c r="V311" i="3"/>
  <c r="V303" i="3"/>
  <c r="V295" i="3"/>
  <c r="V287" i="3"/>
  <c r="V279" i="3"/>
  <c r="V271" i="3"/>
  <c r="V263" i="3"/>
  <c r="V255" i="3"/>
  <c r="V247" i="3"/>
  <c r="V239" i="3"/>
  <c r="V231" i="3"/>
  <c r="V223" i="3"/>
  <c r="V215" i="3"/>
  <c r="V207" i="3"/>
  <c r="V199" i="3"/>
  <c r="V191" i="3"/>
  <c r="V183" i="3"/>
  <c r="V175" i="3"/>
  <c r="V167" i="3"/>
  <c r="V159" i="3"/>
  <c r="V151" i="3"/>
  <c r="M987" i="2"/>
  <c r="L997" i="1" s="1"/>
  <c r="M963" i="2"/>
  <c r="L973" i="1" s="1"/>
  <c r="M939" i="2"/>
  <c r="L949" i="1" s="1"/>
  <c r="L939" i="2"/>
  <c r="I949" i="1" s="1"/>
  <c r="M915" i="2"/>
  <c r="L925" i="1" s="1"/>
  <c r="L915" i="2"/>
  <c r="I925" i="1" s="1"/>
  <c r="M891" i="2"/>
  <c r="L901" i="1" s="1"/>
  <c r="L891" i="2"/>
  <c r="I901" i="1" s="1"/>
  <c r="M867" i="2"/>
  <c r="L877" i="1" s="1"/>
  <c r="M835" i="2"/>
  <c r="L845" i="1" s="1"/>
  <c r="L835" i="2"/>
  <c r="I845" i="1" s="1"/>
  <c r="M811" i="2"/>
  <c r="L821" i="1" s="1"/>
  <c r="L811" i="2"/>
  <c r="I821" i="1" s="1"/>
  <c r="M779" i="2"/>
  <c r="L789" i="1" s="1"/>
  <c r="M771" i="2"/>
  <c r="L781" i="1" s="1"/>
  <c r="L771" i="2"/>
  <c r="I781" i="1" s="1"/>
  <c r="M739" i="2"/>
  <c r="L749" i="1" s="1"/>
  <c r="L739" i="2"/>
  <c r="I749" i="1" s="1"/>
  <c r="M723" i="2"/>
  <c r="L733" i="1" s="1"/>
  <c r="L723" i="2"/>
  <c r="I733" i="1" s="1"/>
  <c r="M699" i="2"/>
  <c r="L709" i="1" s="1"/>
  <c r="L699" i="2"/>
  <c r="I709" i="1" s="1"/>
  <c r="M667" i="2"/>
  <c r="L677" i="1" s="1"/>
  <c r="M651" i="2"/>
  <c r="L661" i="1" s="1"/>
  <c r="L651" i="2"/>
  <c r="I661" i="1" s="1"/>
  <c r="M603" i="2"/>
  <c r="L613" i="1" s="1"/>
  <c r="L603" i="2"/>
  <c r="I613" i="1" s="1"/>
  <c r="M571" i="2"/>
  <c r="L581" i="1" s="1"/>
  <c r="L571" i="2"/>
  <c r="I581" i="1" s="1"/>
  <c r="M555" i="2"/>
  <c r="L565" i="1" s="1"/>
  <c r="L555" i="2"/>
  <c r="I565" i="1" s="1"/>
  <c r="M515" i="2"/>
  <c r="L525" i="1" s="1"/>
  <c r="L515" i="2"/>
  <c r="I525" i="1" s="1"/>
  <c r="M483" i="2"/>
  <c r="L493" i="1" s="1"/>
  <c r="L483" i="2"/>
  <c r="I493" i="1" s="1"/>
  <c r="M443" i="2"/>
  <c r="L453" i="1" s="1"/>
  <c r="L443" i="2"/>
  <c r="I453" i="1" s="1"/>
  <c r="M1002" i="2"/>
  <c r="L1012" i="1" s="1"/>
  <c r="L1002" i="2"/>
  <c r="I1012" i="1" s="1"/>
  <c r="M994" i="2"/>
  <c r="L1004" i="1" s="1"/>
  <c r="L994" i="2"/>
  <c r="I1004" i="1" s="1"/>
  <c r="M986" i="2"/>
  <c r="L996" i="1" s="1"/>
  <c r="L986" i="2"/>
  <c r="I996" i="1" s="1"/>
  <c r="M978" i="2"/>
  <c r="L988" i="1" s="1"/>
  <c r="L978" i="2"/>
  <c r="I988" i="1" s="1"/>
  <c r="M970" i="2"/>
  <c r="L980" i="1" s="1"/>
  <c r="L970" i="2"/>
  <c r="I980" i="1" s="1"/>
  <c r="M962" i="2"/>
  <c r="L972" i="1" s="1"/>
  <c r="L962" i="2"/>
  <c r="I972" i="1" s="1"/>
  <c r="M954" i="2"/>
  <c r="L964" i="1" s="1"/>
  <c r="L954" i="2"/>
  <c r="I964" i="1" s="1"/>
  <c r="M946" i="2"/>
  <c r="L956" i="1" s="1"/>
  <c r="L946" i="2"/>
  <c r="I956" i="1" s="1"/>
  <c r="M938" i="2"/>
  <c r="L948" i="1" s="1"/>
  <c r="L938" i="2"/>
  <c r="I948" i="1" s="1"/>
  <c r="M930" i="2"/>
  <c r="L940" i="1" s="1"/>
  <c r="L930" i="2"/>
  <c r="I940" i="1" s="1"/>
  <c r="M922" i="2"/>
  <c r="L932" i="1" s="1"/>
  <c r="L922" i="2"/>
  <c r="I932" i="1" s="1"/>
  <c r="M914" i="2"/>
  <c r="L924" i="1" s="1"/>
  <c r="M906" i="2"/>
  <c r="L916" i="1" s="1"/>
  <c r="L906" i="2"/>
  <c r="I916" i="1" s="1"/>
  <c r="M898" i="2"/>
  <c r="L908" i="1" s="1"/>
  <c r="L898" i="2"/>
  <c r="I908" i="1" s="1"/>
  <c r="M890" i="2"/>
  <c r="L900" i="1" s="1"/>
  <c r="L890" i="2"/>
  <c r="I900" i="1" s="1"/>
  <c r="M882" i="2"/>
  <c r="L892" i="1" s="1"/>
  <c r="L882" i="2"/>
  <c r="I892" i="1" s="1"/>
  <c r="M874" i="2"/>
  <c r="L884" i="1" s="1"/>
  <c r="L874" i="2"/>
  <c r="I884" i="1" s="1"/>
  <c r="M866" i="2"/>
  <c r="L876" i="1" s="1"/>
  <c r="L866" i="2"/>
  <c r="I876" i="1" s="1"/>
  <c r="M858" i="2"/>
  <c r="L868" i="1" s="1"/>
  <c r="M850" i="2"/>
  <c r="L860" i="1" s="1"/>
  <c r="L850" i="2"/>
  <c r="I860" i="1" s="1"/>
  <c r="M842" i="2"/>
  <c r="L852" i="1" s="1"/>
  <c r="L842" i="2"/>
  <c r="I852" i="1" s="1"/>
  <c r="M834" i="2"/>
  <c r="L844" i="1" s="1"/>
  <c r="L834" i="2"/>
  <c r="I844" i="1" s="1"/>
  <c r="M826" i="2"/>
  <c r="L836" i="1" s="1"/>
  <c r="L826" i="2"/>
  <c r="I836" i="1" s="1"/>
  <c r="M818" i="2"/>
  <c r="L828" i="1" s="1"/>
  <c r="L818" i="2"/>
  <c r="I828" i="1" s="1"/>
  <c r="M810" i="2"/>
  <c r="L820" i="1" s="1"/>
  <c r="L810" i="2"/>
  <c r="I820" i="1" s="1"/>
  <c r="M802" i="2"/>
  <c r="L812" i="1" s="1"/>
  <c r="L802" i="2"/>
  <c r="I812" i="1" s="1"/>
  <c r="M794" i="2"/>
  <c r="L804" i="1" s="1"/>
  <c r="L794" i="2"/>
  <c r="I804" i="1" s="1"/>
  <c r="M786" i="2"/>
  <c r="L796" i="1" s="1"/>
  <c r="L786" i="2"/>
  <c r="I796" i="1" s="1"/>
  <c r="M778" i="2"/>
  <c r="L788" i="1" s="1"/>
  <c r="L778" i="2"/>
  <c r="I788" i="1" s="1"/>
  <c r="M770" i="2"/>
  <c r="L780" i="1" s="1"/>
  <c r="L770" i="2"/>
  <c r="I780" i="1" s="1"/>
  <c r="M762" i="2"/>
  <c r="L772" i="1" s="1"/>
  <c r="L762" i="2"/>
  <c r="I772" i="1" s="1"/>
  <c r="M754" i="2"/>
  <c r="L764" i="1" s="1"/>
  <c r="L754" i="2"/>
  <c r="I764" i="1" s="1"/>
  <c r="M746" i="2"/>
  <c r="L756" i="1" s="1"/>
  <c r="L746" i="2"/>
  <c r="I756" i="1" s="1"/>
  <c r="M738" i="2"/>
  <c r="L748" i="1" s="1"/>
  <c r="L738" i="2"/>
  <c r="I748" i="1" s="1"/>
  <c r="M730" i="2"/>
  <c r="L740" i="1" s="1"/>
  <c r="L730" i="2"/>
  <c r="I740" i="1" s="1"/>
  <c r="M722" i="2"/>
  <c r="L732" i="1" s="1"/>
  <c r="L722" i="2"/>
  <c r="I732" i="1" s="1"/>
  <c r="M714" i="2"/>
  <c r="L724" i="1" s="1"/>
  <c r="L714" i="2"/>
  <c r="I724" i="1" s="1"/>
  <c r="M706" i="2"/>
  <c r="L716" i="1" s="1"/>
  <c r="L706" i="2"/>
  <c r="I716" i="1" s="1"/>
  <c r="M698" i="2"/>
  <c r="L708" i="1" s="1"/>
  <c r="L698" i="2"/>
  <c r="I708" i="1" s="1"/>
  <c r="M690" i="2"/>
  <c r="L700" i="1" s="1"/>
  <c r="L690" i="2"/>
  <c r="I700" i="1" s="1"/>
  <c r="M682" i="2"/>
  <c r="L692" i="1" s="1"/>
  <c r="L682" i="2"/>
  <c r="I692" i="1" s="1"/>
  <c r="M674" i="2"/>
  <c r="L684" i="1" s="1"/>
  <c r="L674" i="2"/>
  <c r="I684" i="1" s="1"/>
  <c r="M666" i="2"/>
  <c r="L676" i="1" s="1"/>
  <c r="L666" i="2"/>
  <c r="I676" i="1" s="1"/>
  <c r="M658" i="2"/>
  <c r="L668" i="1" s="1"/>
  <c r="L658" i="2"/>
  <c r="I668" i="1" s="1"/>
  <c r="M650" i="2"/>
  <c r="L660" i="1" s="1"/>
  <c r="L650" i="2"/>
  <c r="I660" i="1" s="1"/>
  <c r="M642" i="2"/>
  <c r="L652" i="1" s="1"/>
  <c r="L642" i="2"/>
  <c r="I652" i="1" s="1"/>
  <c r="M634" i="2"/>
  <c r="L644" i="1" s="1"/>
  <c r="L634" i="2"/>
  <c r="I644" i="1" s="1"/>
  <c r="M626" i="2"/>
  <c r="L636" i="1" s="1"/>
  <c r="L626" i="2"/>
  <c r="I636" i="1" s="1"/>
  <c r="M618" i="2"/>
  <c r="L628" i="1" s="1"/>
  <c r="L618" i="2"/>
  <c r="I628" i="1" s="1"/>
  <c r="M610" i="2"/>
  <c r="L620" i="1" s="1"/>
  <c r="L610" i="2"/>
  <c r="I620" i="1" s="1"/>
  <c r="M602" i="2"/>
  <c r="L612" i="1" s="1"/>
  <c r="L602" i="2"/>
  <c r="I612" i="1" s="1"/>
  <c r="M594" i="2"/>
  <c r="L604" i="1" s="1"/>
  <c r="L594" i="2"/>
  <c r="I604" i="1" s="1"/>
  <c r="M586" i="2"/>
  <c r="L596" i="1" s="1"/>
  <c r="L586" i="2"/>
  <c r="I596" i="1" s="1"/>
  <c r="M578" i="2"/>
  <c r="L588" i="1" s="1"/>
  <c r="L578" i="2"/>
  <c r="I588" i="1" s="1"/>
  <c r="M570" i="2"/>
  <c r="L580" i="1" s="1"/>
  <c r="L570" i="2"/>
  <c r="I580" i="1" s="1"/>
  <c r="M562" i="2"/>
  <c r="L572" i="1" s="1"/>
  <c r="L562" i="2"/>
  <c r="I572" i="1" s="1"/>
  <c r="M554" i="2"/>
  <c r="L564" i="1" s="1"/>
  <c r="L554" i="2"/>
  <c r="I564" i="1" s="1"/>
  <c r="M546" i="2"/>
  <c r="L556" i="1" s="1"/>
  <c r="L546" i="2"/>
  <c r="I556" i="1" s="1"/>
  <c r="M538" i="2"/>
  <c r="L548" i="1" s="1"/>
  <c r="L538" i="2"/>
  <c r="I548" i="1" s="1"/>
  <c r="M530" i="2"/>
  <c r="L540" i="1" s="1"/>
  <c r="L530" i="2"/>
  <c r="I540" i="1" s="1"/>
  <c r="M522" i="2"/>
  <c r="L532" i="1" s="1"/>
  <c r="L522" i="2"/>
  <c r="I532" i="1" s="1"/>
  <c r="M514" i="2"/>
  <c r="L524" i="1" s="1"/>
  <c r="L514" i="2"/>
  <c r="I524" i="1" s="1"/>
  <c r="M506" i="2"/>
  <c r="L516" i="1" s="1"/>
  <c r="L506" i="2"/>
  <c r="I516" i="1" s="1"/>
  <c r="M498" i="2"/>
  <c r="L508" i="1" s="1"/>
  <c r="L498" i="2"/>
  <c r="I508" i="1" s="1"/>
  <c r="M490" i="2"/>
  <c r="L500" i="1" s="1"/>
  <c r="L490" i="2"/>
  <c r="I500" i="1" s="1"/>
  <c r="M482" i="2"/>
  <c r="L492" i="1" s="1"/>
  <c r="L482" i="2"/>
  <c r="I492" i="1" s="1"/>
  <c r="M474" i="2"/>
  <c r="L484" i="1" s="1"/>
  <c r="L474" i="2"/>
  <c r="I484" i="1" s="1"/>
  <c r="M466" i="2"/>
  <c r="L476" i="1" s="1"/>
  <c r="L466" i="2"/>
  <c r="I476" i="1" s="1"/>
  <c r="M458" i="2"/>
  <c r="L468" i="1" s="1"/>
  <c r="L458" i="2"/>
  <c r="I468" i="1" s="1"/>
  <c r="M450" i="2"/>
  <c r="L460" i="1" s="1"/>
  <c r="L450" i="2"/>
  <c r="I460" i="1" s="1"/>
  <c r="M442" i="2"/>
  <c r="L452" i="1" s="1"/>
  <c r="L442" i="2"/>
  <c r="I452" i="1" s="1"/>
  <c r="M434" i="2"/>
  <c r="L444" i="1" s="1"/>
  <c r="L434" i="2"/>
  <c r="I444" i="1" s="1"/>
  <c r="M426" i="2"/>
  <c r="L436" i="1" s="1"/>
  <c r="L426" i="2"/>
  <c r="I436" i="1" s="1"/>
  <c r="M418" i="2"/>
  <c r="L428" i="1" s="1"/>
  <c r="L418" i="2"/>
  <c r="I428" i="1" s="1"/>
  <c r="M410" i="2"/>
  <c r="L420" i="1" s="1"/>
  <c r="L410" i="2"/>
  <c r="I420" i="1" s="1"/>
  <c r="M402" i="2"/>
  <c r="L412" i="1" s="1"/>
  <c r="L402" i="2"/>
  <c r="I412" i="1" s="1"/>
  <c r="M394" i="2"/>
  <c r="L404" i="1" s="1"/>
  <c r="L394" i="2"/>
  <c r="I404" i="1" s="1"/>
  <c r="M386" i="2"/>
  <c r="L396" i="1" s="1"/>
  <c r="L386" i="2"/>
  <c r="I396" i="1" s="1"/>
  <c r="M378" i="2"/>
  <c r="L388" i="1" s="1"/>
  <c r="L378" i="2"/>
  <c r="I388" i="1" s="1"/>
  <c r="M370" i="2"/>
  <c r="L380" i="1" s="1"/>
  <c r="L370" i="2"/>
  <c r="I380" i="1" s="1"/>
  <c r="M362" i="2"/>
  <c r="L372" i="1" s="1"/>
  <c r="L362" i="2"/>
  <c r="I372" i="1" s="1"/>
  <c r="M354" i="2"/>
  <c r="L364" i="1" s="1"/>
  <c r="L354" i="2"/>
  <c r="I364" i="1" s="1"/>
  <c r="M346" i="2"/>
  <c r="L356" i="1" s="1"/>
  <c r="L346" i="2"/>
  <c r="I356" i="1" s="1"/>
  <c r="M338" i="2"/>
  <c r="L348" i="1" s="1"/>
  <c r="L338" i="2"/>
  <c r="I348" i="1" s="1"/>
  <c r="M330" i="2"/>
  <c r="L340" i="1" s="1"/>
  <c r="L330" i="2"/>
  <c r="I340" i="1" s="1"/>
  <c r="M322" i="2"/>
  <c r="L332" i="1" s="1"/>
  <c r="L322" i="2"/>
  <c r="I332" i="1" s="1"/>
  <c r="M314" i="2"/>
  <c r="L324" i="1" s="1"/>
  <c r="L314" i="2"/>
  <c r="I324" i="1" s="1"/>
  <c r="M306" i="2"/>
  <c r="L316" i="1" s="1"/>
  <c r="L306" i="2"/>
  <c r="I316" i="1" s="1"/>
  <c r="M298" i="2"/>
  <c r="L308" i="1" s="1"/>
  <c r="L298" i="2"/>
  <c r="I308" i="1" s="1"/>
  <c r="M290" i="2"/>
  <c r="L300" i="1" s="1"/>
  <c r="L290" i="2"/>
  <c r="I300" i="1" s="1"/>
  <c r="M1001" i="2"/>
  <c r="L1011" i="1" s="1"/>
  <c r="L1001" i="2"/>
  <c r="I1011" i="1" s="1"/>
  <c r="M993" i="2"/>
  <c r="L1003" i="1" s="1"/>
  <c r="L993" i="2"/>
  <c r="I1003" i="1" s="1"/>
  <c r="M985" i="2"/>
  <c r="L995" i="1" s="1"/>
  <c r="L985" i="2"/>
  <c r="I995" i="1" s="1"/>
  <c r="M977" i="2"/>
  <c r="L987" i="1" s="1"/>
  <c r="L977" i="2"/>
  <c r="I987" i="1" s="1"/>
  <c r="M969" i="2"/>
  <c r="L979" i="1" s="1"/>
  <c r="L969" i="2"/>
  <c r="I979" i="1" s="1"/>
  <c r="M961" i="2"/>
  <c r="L971" i="1" s="1"/>
  <c r="L961" i="2"/>
  <c r="I971" i="1" s="1"/>
  <c r="M953" i="2"/>
  <c r="L963" i="1" s="1"/>
  <c r="L953" i="2"/>
  <c r="I963" i="1" s="1"/>
  <c r="M945" i="2"/>
  <c r="L955" i="1" s="1"/>
  <c r="L945" i="2"/>
  <c r="I955" i="1" s="1"/>
  <c r="M937" i="2"/>
  <c r="L947" i="1" s="1"/>
  <c r="L937" i="2"/>
  <c r="I947" i="1" s="1"/>
  <c r="M929" i="2"/>
  <c r="L939" i="1" s="1"/>
  <c r="L929" i="2"/>
  <c r="I939" i="1" s="1"/>
  <c r="M921" i="2"/>
  <c r="L931" i="1" s="1"/>
  <c r="L921" i="2"/>
  <c r="I931" i="1" s="1"/>
  <c r="M913" i="2"/>
  <c r="L923" i="1" s="1"/>
  <c r="L913" i="2"/>
  <c r="I923" i="1" s="1"/>
  <c r="M905" i="2"/>
  <c r="L915" i="1" s="1"/>
  <c r="L905" i="2"/>
  <c r="I915" i="1" s="1"/>
  <c r="M897" i="2"/>
  <c r="L907" i="1" s="1"/>
  <c r="L897" i="2"/>
  <c r="I907" i="1" s="1"/>
  <c r="M889" i="2"/>
  <c r="L899" i="1" s="1"/>
  <c r="L889" i="2"/>
  <c r="I899" i="1" s="1"/>
  <c r="M881" i="2"/>
  <c r="L891" i="1" s="1"/>
  <c r="L881" i="2"/>
  <c r="I891" i="1" s="1"/>
  <c r="M873" i="2"/>
  <c r="L883" i="1" s="1"/>
  <c r="L873" i="2"/>
  <c r="I883" i="1" s="1"/>
  <c r="M865" i="2"/>
  <c r="L875" i="1" s="1"/>
  <c r="L865" i="2"/>
  <c r="I875" i="1" s="1"/>
  <c r="M857" i="2"/>
  <c r="L867" i="1" s="1"/>
  <c r="L857" i="2"/>
  <c r="I867" i="1" s="1"/>
  <c r="M849" i="2"/>
  <c r="L859" i="1" s="1"/>
  <c r="L849" i="2"/>
  <c r="I859" i="1" s="1"/>
  <c r="M841" i="2"/>
  <c r="L851" i="1" s="1"/>
  <c r="L841" i="2"/>
  <c r="I851" i="1" s="1"/>
  <c r="M833" i="2"/>
  <c r="L843" i="1" s="1"/>
  <c r="L833" i="2"/>
  <c r="I843" i="1" s="1"/>
  <c r="M825" i="2"/>
  <c r="L835" i="1" s="1"/>
  <c r="L825" i="2"/>
  <c r="I835" i="1" s="1"/>
  <c r="M817" i="2"/>
  <c r="L827" i="1" s="1"/>
  <c r="L817" i="2"/>
  <c r="I827" i="1" s="1"/>
  <c r="M809" i="2"/>
  <c r="L819" i="1" s="1"/>
  <c r="L809" i="2"/>
  <c r="I819" i="1" s="1"/>
  <c r="M801" i="2"/>
  <c r="L811" i="1" s="1"/>
  <c r="L801" i="2"/>
  <c r="I811" i="1" s="1"/>
  <c r="M793" i="2"/>
  <c r="L803" i="1" s="1"/>
  <c r="L793" i="2"/>
  <c r="I803" i="1" s="1"/>
  <c r="M785" i="2"/>
  <c r="L795" i="1" s="1"/>
  <c r="L785" i="2"/>
  <c r="I795" i="1" s="1"/>
  <c r="M777" i="2"/>
  <c r="L787" i="1" s="1"/>
  <c r="L777" i="2"/>
  <c r="I787" i="1" s="1"/>
  <c r="M769" i="2"/>
  <c r="L779" i="1" s="1"/>
  <c r="L769" i="2"/>
  <c r="I779" i="1" s="1"/>
  <c r="M761" i="2"/>
  <c r="L771" i="1" s="1"/>
  <c r="L761" i="2"/>
  <c r="I771" i="1" s="1"/>
  <c r="M753" i="2"/>
  <c r="L763" i="1" s="1"/>
  <c r="L753" i="2"/>
  <c r="I763" i="1" s="1"/>
  <c r="M745" i="2"/>
  <c r="L755" i="1" s="1"/>
  <c r="L745" i="2"/>
  <c r="I755" i="1" s="1"/>
  <c r="M737" i="2"/>
  <c r="L747" i="1" s="1"/>
  <c r="L737" i="2"/>
  <c r="I747" i="1" s="1"/>
  <c r="M729" i="2"/>
  <c r="L739" i="1" s="1"/>
  <c r="L729" i="2"/>
  <c r="I739" i="1" s="1"/>
  <c r="M721" i="2"/>
  <c r="L731" i="1" s="1"/>
  <c r="L721" i="2"/>
  <c r="I731" i="1" s="1"/>
  <c r="M713" i="2"/>
  <c r="L723" i="1" s="1"/>
  <c r="L713" i="2"/>
  <c r="I723" i="1" s="1"/>
  <c r="M705" i="2"/>
  <c r="L715" i="1" s="1"/>
  <c r="L705" i="2"/>
  <c r="I715" i="1" s="1"/>
  <c r="M697" i="2"/>
  <c r="L707" i="1" s="1"/>
  <c r="L697" i="2"/>
  <c r="I707" i="1" s="1"/>
  <c r="M689" i="2"/>
  <c r="L699" i="1" s="1"/>
  <c r="L689" i="2"/>
  <c r="I699" i="1" s="1"/>
  <c r="M681" i="2"/>
  <c r="L691" i="1" s="1"/>
  <c r="L681" i="2"/>
  <c r="I691" i="1" s="1"/>
  <c r="M673" i="2"/>
  <c r="L683" i="1" s="1"/>
  <c r="L673" i="2"/>
  <c r="I683" i="1" s="1"/>
  <c r="M665" i="2"/>
  <c r="L675" i="1" s="1"/>
  <c r="L665" i="2"/>
  <c r="I675" i="1" s="1"/>
  <c r="M657" i="2"/>
  <c r="L667" i="1" s="1"/>
  <c r="L657" i="2"/>
  <c r="I667" i="1" s="1"/>
  <c r="M649" i="2"/>
  <c r="L659" i="1" s="1"/>
  <c r="L649" i="2"/>
  <c r="I659" i="1" s="1"/>
  <c r="M641" i="2"/>
  <c r="L651" i="1" s="1"/>
  <c r="L641" i="2"/>
  <c r="I651" i="1" s="1"/>
  <c r="M633" i="2"/>
  <c r="L643" i="1" s="1"/>
  <c r="L633" i="2"/>
  <c r="I643" i="1" s="1"/>
  <c r="M625" i="2"/>
  <c r="L635" i="1" s="1"/>
  <c r="L625" i="2"/>
  <c r="I635" i="1" s="1"/>
  <c r="M617" i="2"/>
  <c r="L627" i="1" s="1"/>
  <c r="L617" i="2"/>
  <c r="I627" i="1" s="1"/>
  <c r="M609" i="2"/>
  <c r="L619" i="1" s="1"/>
  <c r="L609" i="2"/>
  <c r="I619" i="1" s="1"/>
  <c r="M601" i="2"/>
  <c r="L611" i="1" s="1"/>
  <c r="L601" i="2"/>
  <c r="I611" i="1" s="1"/>
  <c r="M593" i="2"/>
  <c r="L603" i="1" s="1"/>
  <c r="L593" i="2"/>
  <c r="I603" i="1" s="1"/>
  <c r="M585" i="2"/>
  <c r="L595" i="1" s="1"/>
  <c r="L585" i="2"/>
  <c r="I595" i="1" s="1"/>
  <c r="M577" i="2"/>
  <c r="L587" i="1" s="1"/>
  <c r="L577" i="2"/>
  <c r="I587" i="1" s="1"/>
  <c r="M569" i="2"/>
  <c r="L579" i="1" s="1"/>
  <c r="L569" i="2"/>
  <c r="I579" i="1" s="1"/>
  <c r="M561" i="2"/>
  <c r="L571" i="1" s="1"/>
  <c r="L561" i="2"/>
  <c r="I571" i="1" s="1"/>
  <c r="M553" i="2"/>
  <c r="L563" i="1" s="1"/>
  <c r="L553" i="2"/>
  <c r="I563" i="1" s="1"/>
  <c r="M545" i="2"/>
  <c r="L555" i="1" s="1"/>
  <c r="L545" i="2"/>
  <c r="I555" i="1" s="1"/>
  <c r="M537" i="2"/>
  <c r="L547" i="1" s="1"/>
  <c r="L537" i="2"/>
  <c r="I547" i="1" s="1"/>
  <c r="M529" i="2"/>
  <c r="L539" i="1" s="1"/>
  <c r="L529" i="2"/>
  <c r="I539" i="1" s="1"/>
  <c r="M521" i="2"/>
  <c r="L531" i="1" s="1"/>
  <c r="L521" i="2"/>
  <c r="I531" i="1" s="1"/>
  <c r="M513" i="2"/>
  <c r="L523" i="1" s="1"/>
  <c r="L513" i="2"/>
  <c r="I523" i="1" s="1"/>
  <c r="M505" i="2"/>
  <c r="L515" i="1" s="1"/>
  <c r="L505" i="2"/>
  <c r="I515" i="1" s="1"/>
  <c r="M497" i="2"/>
  <c r="L507" i="1" s="1"/>
  <c r="L497" i="2"/>
  <c r="I507" i="1" s="1"/>
  <c r="M489" i="2"/>
  <c r="L499" i="1" s="1"/>
  <c r="L489" i="2"/>
  <c r="I499" i="1" s="1"/>
  <c r="M481" i="2"/>
  <c r="L491" i="1" s="1"/>
  <c r="L481" i="2"/>
  <c r="I491" i="1" s="1"/>
  <c r="M473" i="2"/>
  <c r="L483" i="1" s="1"/>
  <c r="L473" i="2"/>
  <c r="I483" i="1" s="1"/>
  <c r="M465" i="2"/>
  <c r="L475" i="1" s="1"/>
  <c r="L465" i="2"/>
  <c r="I475" i="1" s="1"/>
  <c r="M457" i="2"/>
  <c r="L467" i="1" s="1"/>
  <c r="L457" i="2"/>
  <c r="I467" i="1" s="1"/>
  <c r="M449" i="2"/>
  <c r="L459" i="1" s="1"/>
  <c r="L449" i="2"/>
  <c r="I459" i="1" s="1"/>
  <c r="M441" i="2"/>
  <c r="L451" i="1" s="1"/>
  <c r="L441" i="2"/>
  <c r="I451" i="1" s="1"/>
  <c r="M433" i="2"/>
  <c r="L443" i="1" s="1"/>
  <c r="L433" i="2"/>
  <c r="I443" i="1" s="1"/>
  <c r="M425" i="2"/>
  <c r="L435" i="1" s="1"/>
  <c r="L425" i="2"/>
  <c r="I435" i="1" s="1"/>
  <c r="M417" i="2"/>
  <c r="L427" i="1" s="1"/>
  <c r="L417" i="2"/>
  <c r="I427" i="1" s="1"/>
  <c r="M409" i="2"/>
  <c r="L419" i="1" s="1"/>
  <c r="L409" i="2"/>
  <c r="I419" i="1" s="1"/>
  <c r="M401" i="2"/>
  <c r="L411" i="1" s="1"/>
  <c r="L401" i="2"/>
  <c r="I411" i="1" s="1"/>
  <c r="M393" i="2"/>
  <c r="L403" i="1" s="1"/>
  <c r="L393" i="2"/>
  <c r="I403" i="1" s="1"/>
  <c r="M385" i="2"/>
  <c r="L395" i="1" s="1"/>
  <c r="L385" i="2"/>
  <c r="I395" i="1" s="1"/>
  <c r="M377" i="2"/>
  <c r="L387" i="1" s="1"/>
  <c r="L377" i="2"/>
  <c r="I387" i="1" s="1"/>
  <c r="M369" i="2"/>
  <c r="L379" i="1" s="1"/>
  <c r="L369" i="2"/>
  <c r="I379" i="1" s="1"/>
  <c r="M361" i="2"/>
  <c r="L371" i="1" s="1"/>
  <c r="L361" i="2"/>
  <c r="I371" i="1" s="1"/>
  <c r="M353" i="2"/>
  <c r="L363" i="1" s="1"/>
  <c r="L353" i="2"/>
  <c r="I363" i="1" s="1"/>
  <c r="M345" i="2"/>
  <c r="L355" i="1" s="1"/>
  <c r="L345" i="2"/>
  <c r="I355" i="1" s="1"/>
  <c r="M337" i="2"/>
  <c r="L347" i="1" s="1"/>
  <c r="L337" i="2"/>
  <c r="I347" i="1" s="1"/>
  <c r="M329" i="2"/>
  <c r="L339" i="1" s="1"/>
  <c r="L329" i="2"/>
  <c r="I339" i="1" s="1"/>
  <c r="M321" i="2"/>
  <c r="L331" i="1" s="1"/>
  <c r="L321" i="2"/>
  <c r="I331" i="1" s="1"/>
  <c r="M313" i="2"/>
  <c r="L323" i="1" s="1"/>
  <c r="L313" i="2"/>
  <c r="I323" i="1" s="1"/>
  <c r="M305" i="2"/>
  <c r="L315" i="1" s="1"/>
  <c r="L305" i="2"/>
  <c r="I315" i="1" s="1"/>
  <c r="M297" i="2"/>
  <c r="L307" i="1" s="1"/>
  <c r="L297" i="2"/>
  <c r="I307" i="1" s="1"/>
  <c r="M289" i="2"/>
  <c r="L299" i="1" s="1"/>
  <c r="L289" i="2"/>
  <c r="I299" i="1" s="1"/>
  <c r="M281" i="2"/>
  <c r="L291" i="1" s="1"/>
  <c r="L281" i="2"/>
  <c r="I291" i="1" s="1"/>
  <c r="M273" i="2"/>
  <c r="L283" i="1" s="1"/>
  <c r="L273" i="2"/>
  <c r="I283" i="1" s="1"/>
  <c r="M1000" i="2"/>
  <c r="L1010" i="1" s="1"/>
  <c r="L1000" i="2"/>
  <c r="I1010" i="1" s="1"/>
  <c r="M968" i="2"/>
  <c r="L978" i="1" s="1"/>
  <c r="L968" i="2"/>
  <c r="I978" i="1" s="1"/>
  <c r="M944" i="2"/>
  <c r="L954" i="1" s="1"/>
  <c r="L944" i="2"/>
  <c r="I954" i="1" s="1"/>
  <c r="M920" i="2"/>
  <c r="L930" i="1" s="1"/>
  <c r="L920" i="2"/>
  <c r="I930" i="1" s="1"/>
  <c r="M888" i="2"/>
  <c r="L898" i="1" s="1"/>
  <c r="L888" i="2"/>
  <c r="I898" i="1" s="1"/>
  <c r="M864" i="2"/>
  <c r="L874" i="1" s="1"/>
  <c r="L864" i="2"/>
  <c r="I874" i="1" s="1"/>
  <c r="M840" i="2"/>
  <c r="L850" i="1" s="1"/>
  <c r="L840" i="2"/>
  <c r="I850" i="1" s="1"/>
  <c r="M816" i="2"/>
  <c r="L826" i="1" s="1"/>
  <c r="L816" i="2"/>
  <c r="I826" i="1" s="1"/>
  <c r="M792" i="2"/>
  <c r="L802" i="1" s="1"/>
  <c r="L792" i="2"/>
  <c r="I802" i="1" s="1"/>
  <c r="M768" i="2"/>
  <c r="L778" i="1" s="1"/>
  <c r="L768" i="2"/>
  <c r="I778" i="1" s="1"/>
  <c r="M728" i="2"/>
  <c r="L738" i="1" s="1"/>
  <c r="L728" i="2"/>
  <c r="I738" i="1" s="1"/>
  <c r="M704" i="2"/>
  <c r="L714" i="1" s="1"/>
  <c r="L704" i="2"/>
  <c r="I714" i="1" s="1"/>
  <c r="M680" i="2"/>
  <c r="L690" i="1" s="1"/>
  <c r="L680" i="2"/>
  <c r="I690" i="1" s="1"/>
  <c r="M656" i="2"/>
  <c r="L666" i="1" s="1"/>
  <c r="L656" i="2"/>
  <c r="I666" i="1" s="1"/>
  <c r="M624" i="2"/>
  <c r="L634" i="1" s="1"/>
  <c r="L624" i="2"/>
  <c r="I634" i="1" s="1"/>
  <c r="M600" i="2"/>
  <c r="L610" i="1" s="1"/>
  <c r="L600" i="2"/>
  <c r="I610" i="1" s="1"/>
  <c r="M584" i="2"/>
  <c r="L594" i="1" s="1"/>
  <c r="L584" i="2"/>
  <c r="I594" i="1" s="1"/>
  <c r="M568" i="2"/>
  <c r="L578" i="1" s="1"/>
  <c r="L568" i="2"/>
  <c r="I578" i="1" s="1"/>
  <c r="M544" i="2"/>
  <c r="L554" i="1" s="1"/>
  <c r="L544" i="2"/>
  <c r="I554" i="1" s="1"/>
  <c r="M528" i="2"/>
  <c r="L538" i="1" s="1"/>
  <c r="L528" i="2"/>
  <c r="I538" i="1" s="1"/>
  <c r="M504" i="2"/>
  <c r="L514" i="1" s="1"/>
  <c r="L504" i="2"/>
  <c r="I514" i="1" s="1"/>
  <c r="M488" i="2"/>
  <c r="L498" i="1" s="1"/>
  <c r="L488" i="2"/>
  <c r="I498" i="1" s="1"/>
  <c r="M472" i="2"/>
  <c r="L482" i="1" s="1"/>
  <c r="L472" i="2"/>
  <c r="I482" i="1" s="1"/>
  <c r="M456" i="2"/>
  <c r="L466" i="1" s="1"/>
  <c r="L456" i="2"/>
  <c r="I466" i="1" s="1"/>
  <c r="M440" i="2"/>
  <c r="L450" i="1" s="1"/>
  <c r="L440" i="2"/>
  <c r="I450" i="1" s="1"/>
  <c r="M416" i="2"/>
  <c r="L426" i="1" s="1"/>
  <c r="L416" i="2"/>
  <c r="I426" i="1" s="1"/>
  <c r="M400" i="2"/>
  <c r="L410" i="1" s="1"/>
  <c r="L400" i="2"/>
  <c r="I410" i="1" s="1"/>
  <c r="M384" i="2"/>
  <c r="L394" i="1" s="1"/>
  <c r="L384" i="2"/>
  <c r="I394" i="1" s="1"/>
  <c r="M368" i="2"/>
  <c r="L378" i="1" s="1"/>
  <c r="L368" i="2"/>
  <c r="I378" i="1" s="1"/>
  <c r="M360" i="2"/>
  <c r="L370" i="1" s="1"/>
  <c r="L360" i="2"/>
  <c r="I370" i="1" s="1"/>
  <c r="M352" i="2"/>
  <c r="L362" i="1" s="1"/>
  <c r="L352" i="2"/>
  <c r="I362" i="1" s="1"/>
  <c r="M344" i="2"/>
  <c r="L354" i="1" s="1"/>
  <c r="L344" i="2"/>
  <c r="I354" i="1" s="1"/>
  <c r="M336" i="2"/>
  <c r="L346" i="1" s="1"/>
  <c r="L336" i="2"/>
  <c r="I346" i="1" s="1"/>
  <c r="M320" i="2"/>
  <c r="L330" i="1" s="1"/>
  <c r="L320" i="2"/>
  <c r="I330" i="1" s="1"/>
  <c r="M312" i="2"/>
  <c r="L322" i="1" s="1"/>
  <c r="L312" i="2"/>
  <c r="I322" i="1" s="1"/>
  <c r="M304" i="2"/>
  <c r="L314" i="1" s="1"/>
  <c r="L304" i="2"/>
  <c r="I314" i="1" s="1"/>
  <c r="M296" i="2"/>
  <c r="L306" i="1" s="1"/>
  <c r="L296" i="2"/>
  <c r="I306" i="1" s="1"/>
  <c r="M288" i="2"/>
  <c r="L298" i="1" s="1"/>
  <c r="L288" i="2"/>
  <c r="I298" i="1" s="1"/>
  <c r="M280" i="2"/>
  <c r="L290" i="1" s="1"/>
  <c r="L280" i="2"/>
  <c r="I290" i="1" s="1"/>
  <c r="M272" i="2"/>
  <c r="L282" i="1" s="1"/>
  <c r="L272" i="2"/>
  <c r="I282" i="1" s="1"/>
  <c r="M264" i="2"/>
  <c r="L274" i="1" s="1"/>
  <c r="L264" i="2"/>
  <c r="I274" i="1" s="1"/>
  <c r="M256" i="2"/>
  <c r="L266" i="1" s="1"/>
  <c r="L256" i="2"/>
  <c r="I266" i="1" s="1"/>
  <c r="M248" i="2"/>
  <c r="L258" i="1" s="1"/>
  <c r="L248" i="2"/>
  <c r="I258" i="1" s="1"/>
  <c r="M240" i="2"/>
  <c r="L250" i="1" s="1"/>
  <c r="L240" i="2"/>
  <c r="I250" i="1" s="1"/>
  <c r="M232" i="2"/>
  <c r="L242" i="1" s="1"/>
  <c r="L232" i="2"/>
  <c r="I242" i="1" s="1"/>
  <c r="M224" i="2"/>
  <c r="L234" i="1" s="1"/>
  <c r="L224" i="2"/>
  <c r="I234" i="1" s="1"/>
  <c r="M216" i="2"/>
  <c r="L226" i="1" s="1"/>
  <c r="L216" i="2"/>
  <c r="I226" i="1" s="1"/>
  <c r="M208" i="2"/>
  <c r="L218" i="1" s="1"/>
  <c r="L208" i="2"/>
  <c r="I218" i="1" s="1"/>
  <c r="M200" i="2"/>
  <c r="L210" i="1" s="1"/>
  <c r="L200" i="2"/>
  <c r="I210" i="1" s="1"/>
  <c r="M192" i="2"/>
  <c r="L202" i="1" s="1"/>
  <c r="L192" i="2"/>
  <c r="I202" i="1" s="1"/>
  <c r="M184" i="2"/>
  <c r="L194" i="1" s="1"/>
  <c r="L184" i="2"/>
  <c r="I194" i="1" s="1"/>
  <c r="M176" i="2"/>
  <c r="L186" i="1" s="1"/>
  <c r="L176" i="2"/>
  <c r="I186" i="1" s="1"/>
  <c r="M168" i="2"/>
  <c r="L178" i="1" s="1"/>
  <c r="L168" i="2"/>
  <c r="I178" i="1" s="1"/>
  <c r="M160" i="2"/>
  <c r="L170" i="1" s="1"/>
  <c r="L160" i="2"/>
  <c r="I170" i="1" s="1"/>
  <c r="M152" i="2"/>
  <c r="L162" i="1" s="1"/>
  <c r="L152" i="2"/>
  <c r="I162" i="1" s="1"/>
  <c r="M144" i="2"/>
  <c r="L154" i="1" s="1"/>
  <c r="L144" i="2"/>
  <c r="I154" i="1" s="1"/>
  <c r="M136" i="2"/>
  <c r="L146" i="1" s="1"/>
  <c r="L136" i="2"/>
  <c r="I146" i="1" s="1"/>
  <c r="M128" i="2"/>
  <c r="L138" i="1" s="1"/>
  <c r="L128" i="2"/>
  <c r="I138" i="1" s="1"/>
  <c r="M120" i="2"/>
  <c r="L130" i="1" s="1"/>
  <c r="L120" i="2"/>
  <c r="I130" i="1" s="1"/>
  <c r="M112" i="2"/>
  <c r="L122" i="1" s="1"/>
  <c r="L112" i="2"/>
  <c r="I122" i="1" s="1"/>
  <c r="M104" i="2"/>
  <c r="L114" i="1" s="1"/>
  <c r="L104" i="2"/>
  <c r="I114" i="1" s="1"/>
  <c r="M96" i="2"/>
  <c r="L106" i="1" s="1"/>
  <c r="L96" i="2"/>
  <c r="I106" i="1" s="1"/>
  <c r="M88" i="2"/>
  <c r="L98" i="1" s="1"/>
  <c r="L88" i="2"/>
  <c r="I98" i="1" s="1"/>
  <c r="M80" i="2"/>
  <c r="L90" i="1" s="1"/>
  <c r="L80" i="2"/>
  <c r="I90" i="1" s="1"/>
  <c r="M72" i="2"/>
  <c r="L82" i="1" s="1"/>
  <c r="L72" i="2"/>
  <c r="I82" i="1" s="1"/>
  <c r="M64" i="2"/>
  <c r="L74" i="1" s="1"/>
  <c r="L64" i="2"/>
  <c r="I74" i="1" s="1"/>
  <c r="M56" i="2"/>
  <c r="L66" i="1" s="1"/>
  <c r="L56" i="2"/>
  <c r="I66" i="1" s="1"/>
  <c r="M48" i="2"/>
  <c r="L58" i="1" s="1"/>
  <c r="L48" i="2"/>
  <c r="I58" i="1" s="1"/>
  <c r="M40" i="2"/>
  <c r="L50" i="1" s="1"/>
  <c r="L40" i="2"/>
  <c r="I50" i="1" s="1"/>
  <c r="M32" i="2"/>
  <c r="L42" i="1" s="1"/>
  <c r="L32" i="2"/>
  <c r="I42" i="1" s="1"/>
  <c r="M24" i="2"/>
  <c r="L34" i="1" s="1"/>
  <c r="L24" i="2"/>
  <c r="I34" i="1" s="1"/>
  <c r="M16" i="2"/>
  <c r="L26" i="1" s="1"/>
  <c r="L16" i="2"/>
  <c r="I26" i="1" s="1"/>
  <c r="M1003" i="2"/>
  <c r="L1013" i="1" s="1"/>
  <c r="L1003" i="2"/>
  <c r="I1013" i="1" s="1"/>
  <c r="M979" i="2"/>
  <c r="L989" i="1" s="1"/>
  <c r="L979" i="2"/>
  <c r="I989" i="1" s="1"/>
  <c r="M955" i="2"/>
  <c r="L965" i="1" s="1"/>
  <c r="L955" i="2"/>
  <c r="I965" i="1" s="1"/>
  <c r="M931" i="2"/>
  <c r="L941" i="1" s="1"/>
  <c r="L931" i="2"/>
  <c r="I941" i="1" s="1"/>
  <c r="M907" i="2"/>
  <c r="L917" i="1" s="1"/>
  <c r="L907" i="2"/>
  <c r="I917" i="1" s="1"/>
  <c r="M883" i="2"/>
  <c r="L893" i="1" s="1"/>
  <c r="L883" i="2"/>
  <c r="I893" i="1" s="1"/>
  <c r="M859" i="2"/>
  <c r="L869" i="1" s="1"/>
  <c r="L859" i="2"/>
  <c r="I869" i="1" s="1"/>
  <c r="M843" i="2"/>
  <c r="L853" i="1" s="1"/>
  <c r="L843" i="2"/>
  <c r="I853" i="1" s="1"/>
  <c r="M827" i="2"/>
  <c r="L837" i="1" s="1"/>
  <c r="L827" i="2"/>
  <c r="I837" i="1" s="1"/>
  <c r="M803" i="2"/>
  <c r="L813" i="1" s="1"/>
  <c r="L803" i="2"/>
  <c r="I813" i="1" s="1"/>
  <c r="M787" i="2"/>
  <c r="L797" i="1" s="1"/>
  <c r="L787" i="2"/>
  <c r="I797" i="1" s="1"/>
  <c r="M755" i="2"/>
  <c r="L765" i="1" s="1"/>
  <c r="L755" i="2"/>
  <c r="I765" i="1" s="1"/>
  <c r="M731" i="2"/>
  <c r="L741" i="1" s="1"/>
  <c r="L731" i="2"/>
  <c r="I741" i="1" s="1"/>
  <c r="M715" i="2"/>
  <c r="L725" i="1" s="1"/>
  <c r="L715" i="2"/>
  <c r="I725" i="1" s="1"/>
  <c r="M691" i="2"/>
  <c r="L701" i="1" s="1"/>
  <c r="L691" i="2"/>
  <c r="I701" i="1" s="1"/>
  <c r="M683" i="2"/>
  <c r="L693" i="1" s="1"/>
  <c r="L683" i="2"/>
  <c r="I693" i="1" s="1"/>
  <c r="M659" i="2"/>
  <c r="L669" i="1" s="1"/>
  <c r="L659" i="2"/>
  <c r="I669" i="1" s="1"/>
  <c r="M635" i="2"/>
  <c r="L645" i="1" s="1"/>
  <c r="L635" i="2"/>
  <c r="I645" i="1" s="1"/>
  <c r="M619" i="2"/>
  <c r="L629" i="1" s="1"/>
  <c r="L619" i="2"/>
  <c r="I629" i="1" s="1"/>
  <c r="M587" i="2"/>
  <c r="L597" i="1" s="1"/>
  <c r="L587" i="2"/>
  <c r="I597" i="1" s="1"/>
  <c r="M563" i="2"/>
  <c r="L573" i="1" s="1"/>
  <c r="L563" i="2"/>
  <c r="I573" i="1" s="1"/>
  <c r="M547" i="2"/>
  <c r="L557" i="1" s="1"/>
  <c r="L547" i="2"/>
  <c r="I557" i="1" s="1"/>
  <c r="M531" i="2"/>
  <c r="L541" i="1" s="1"/>
  <c r="L531" i="2"/>
  <c r="I541" i="1" s="1"/>
  <c r="M507" i="2"/>
  <c r="L517" i="1" s="1"/>
  <c r="L507" i="2"/>
  <c r="I517" i="1" s="1"/>
  <c r="M491" i="2"/>
  <c r="L501" i="1" s="1"/>
  <c r="L491" i="2"/>
  <c r="I501" i="1" s="1"/>
  <c r="M475" i="2"/>
  <c r="L485" i="1" s="1"/>
  <c r="L475" i="2"/>
  <c r="I485" i="1" s="1"/>
  <c r="M459" i="2"/>
  <c r="L469" i="1" s="1"/>
  <c r="L459" i="2"/>
  <c r="I469" i="1" s="1"/>
  <c r="M435" i="2"/>
  <c r="L445" i="1" s="1"/>
  <c r="L435" i="2"/>
  <c r="I445" i="1" s="1"/>
  <c r="M419" i="2"/>
  <c r="L429" i="1" s="1"/>
  <c r="L419" i="2"/>
  <c r="I429" i="1" s="1"/>
  <c r="M403" i="2"/>
  <c r="L413" i="1" s="1"/>
  <c r="L403" i="2"/>
  <c r="I413" i="1" s="1"/>
  <c r="M387" i="2"/>
  <c r="L397" i="1" s="1"/>
  <c r="L387" i="2"/>
  <c r="I397" i="1" s="1"/>
  <c r="M371" i="2"/>
  <c r="L381" i="1" s="1"/>
  <c r="L371" i="2"/>
  <c r="I381" i="1" s="1"/>
  <c r="M355" i="2"/>
  <c r="L365" i="1" s="1"/>
  <c r="L355" i="2"/>
  <c r="I365" i="1" s="1"/>
  <c r="M347" i="2"/>
  <c r="L357" i="1" s="1"/>
  <c r="L347" i="2"/>
  <c r="I357" i="1" s="1"/>
  <c r="M339" i="2"/>
  <c r="L349" i="1" s="1"/>
  <c r="L339" i="2"/>
  <c r="I349" i="1" s="1"/>
  <c r="M323" i="2"/>
  <c r="L333" i="1" s="1"/>
  <c r="L323" i="2"/>
  <c r="I333" i="1" s="1"/>
  <c r="M315" i="2"/>
  <c r="L325" i="1" s="1"/>
  <c r="L315" i="2"/>
  <c r="I325" i="1" s="1"/>
  <c r="M307" i="2"/>
  <c r="L317" i="1" s="1"/>
  <c r="L307" i="2"/>
  <c r="I317" i="1" s="1"/>
  <c r="M299" i="2"/>
  <c r="L309" i="1" s="1"/>
  <c r="L299" i="2"/>
  <c r="I309" i="1" s="1"/>
  <c r="M291" i="2"/>
  <c r="L301" i="1" s="1"/>
  <c r="L291" i="2"/>
  <c r="I301" i="1" s="1"/>
  <c r="M992" i="2"/>
  <c r="L1002" i="1" s="1"/>
  <c r="L992" i="2"/>
  <c r="I1002" i="1" s="1"/>
  <c r="M976" i="2"/>
  <c r="L986" i="1" s="1"/>
  <c r="L976" i="2"/>
  <c r="I986" i="1" s="1"/>
  <c r="M960" i="2"/>
  <c r="L970" i="1" s="1"/>
  <c r="L960" i="2"/>
  <c r="I970" i="1" s="1"/>
  <c r="M936" i="2"/>
  <c r="L946" i="1" s="1"/>
  <c r="L936" i="2"/>
  <c r="I946" i="1" s="1"/>
  <c r="M912" i="2"/>
  <c r="L922" i="1" s="1"/>
  <c r="L912" i="2"/>
  <c r="I922" i="1" s="1"/>
  <c r="M904" i="2"/>
  <c r="L914" i="1" s="1"/>
  <c r="L904" i="2"/>
  <c r="I914" i="1" s="1"/>
  <c r="M880" i="2"/>
  <c r="L890" i="1" s="1"/>
  <c r="L880" i="2"/>
  <c r="I890" i="1" s="1"/>
  <c r="M856" i="2"/>
  <c r="L866" i="1" s="1"/>
  <c r="L856" i="2"/>
  <c r="I866" i="1" s="1"/>
  <c r="M832" i="2"/>
  <c r="L842" i="1" s="1"/>
  <c r="L832" i="2"/>
  <c r="I842" i="1" s="1"/>
  <c r="M808" i="2"/>
  <c r="L818" i="1" s="1"/>
  <c r="L808" i="2"/>
  <c r="I818" i="1" s="1"/>
  <c r="M784" i="2"/>
  <c r="L794" i="1" s="1"/>
  <c r="L784" i="2"/>
  <c r="I794" i="1" s="1"/>
  <c r="M760" i="2"/>
  <c r="L770" i="1" s="1"/>
  <c r="L760" i="2"/>
  <c r="I770" i="1" s="1"/>
  <c r="M744" i="2"/>
  <c r="L754" i="1" s="1"/>
  <c r="L744" i="2"/>
  <c r="I754" i="1" s="1"/>
  <c r="M720" i="2"/>
  <c r="L730" i="1" s="1"/>
  <c r="L720" i="2"/>
  <c r="I730" i="1" s="1"/>
  <c r="M696" i="2"/>
  <c r="L706" i="1" s="1"/>
  <c r="L696" i="2"/>
  <c r="I706" i="1" s="1"/>
  <c r="M672" i="2"/>
  <c r="L682" i="1" s="1"/>
  <c r="L672" i="2"/>
  <c r="I682" i="1" s="1"/>
  <c r="M648" i="2"/>
  <c r="L658" i="1" s="1"/>
  <c r="L648" i="2"/>
  <c r="I658" i="1" s="1"/>
  <c r="M632" i="2"/>
  <c r="L642" i="1" s="1"/>
  <c r="L632" i="2"/>
  <c r="I642" i="1" s="1"/>
  <c r="M608" i="2"/>
  <c r="L618" i="1" s="1"/>
  <c r="L608" i="2"/>
  <c r="I618" i="1" s="1"/>
  <c r="M592" i="2"/>
  <c r="L602" i="1" s="1"/>
  <c r="L592" i="2"/>
  <c r="I602" i="1" s="1"/>
  <c r="M576" i="2"/>
  <c r="L586" i="1" s="1"/>
  <c r="L576" i="2"/>
  <c r="I586" i="1" s="1"/>
  <c r="M552" i="2"/>
  <c r="L562" i="1" s="1"/>
  <c r="L552" i="2"/>
  <c r="I562" i="1" s="1"/>
  <c r="M536" i="2"/>
  <c r="L546" i="1" s="1"/>
  <c r="L536" i="2"/>
  <c r="I546" i="1" s="1"/>
  <c r="M520" i="2"/>
  <c r="L530" i="1" s="1"/>
  <c r="L520" i="2"/>
  <c r="I530" i="1" s="1"/>
  <c r="M512" i="2"/>
  <c r="L522" i="1" s="1"/>
  <c r="L512" i="2"/>
  <c r="I522" i="1" s="1"/>
  <c r="M496" i="2"/>
  <c r="L506" i="1" s="1"/>
  <c r="L496" i="2"/>
  <c r="I506" i="1" s="1"/>
  <c r="M480" i="2"/>
  <c r="L490" i="1" s="1"/>
  <c r="L480" i="2"/>
  <c r="I490" i="1" s="1"/>
  <c r="M464" i="2"/>
  <c r="L474" i="1" s="1"/>
  <c r="L464" i="2"/>
  <c r="I474" i="1" s="1"/>
  <c r="M448" i="2"/>
  <c r="L458" i="1" s="1"/>
  <c r="L448" i="2"/>
  <c r="I458" i="1" s="1"/>
  <c r="M432" i="2"/>
  <c r="L442" i="1" s="1"/>
  <c r="L432" i="2"/>
  <c r="I442" i="1" s="1"/>
  <c r="M424" i="2"/>
  <c r="L434" i="1" s="1"/>
  <c r="L424" i="2"/>
  <c r="I434" i="1" s="1"/>
  <c r="M408" i="2"/>
  <c r="L418" i="1" s="1"/>
  <c r="L408" i="2"/>
  <c r="I418" i="1" s="1"/>
  <c r="M392" i="2"/>
  <c r="L402" i="1" s="1"/>
  <c r="L392" i="2"/>
  <c r="I402" i="1" s="1"/>
  <c r="M376" i="2"/>
  <c r="L386" i="1" s="1"/>
  <c r="L376" i="2"/>
  <c r="I386" i="1" s="1"/>
  <c r="M328" i="2"/>
  <c r="L338" i="1" s="1"/>
  <c r="L328" i="2"/>
  <c r="I338" i="1" s="1"/>
  <c r="M1007" i="2"/>
  <c r="L1017" i="1" s="1"/>
  <c r="L1007" i="2"/>
  <c r="I1017" i="1" s="1"/>
  <c r="M999" i="2"/>
  <c r="L1009" i="1" s="1"/>
  <c r="L999" i="2"/>
  <c r="I1009" i="1" s="1"/>
  <c r="M991" i="2"/>
  <c r="L1001" i="1" s="1"/>
  <c r="L991" i="2"/>
  <c r="I1001" i="1" s="1"/>
  <c r="M983" i="2"/>
  <c r="L993" i="1" s="1"/>
  <c r="L983" i="2"/>
  <c r="I993" i="1" s="1"/>
  <c r="M975" i="2"/>
  <c r="L985" i="1" s="1"/>
  <c r="L975" i="2"/>
  <c r="I985" i="1" s="1"/>
  <c r="M967" i="2"/>
  <c r="L977" i="1" s="1"/>
  <c r="L967" i="2"/>
  <c r="I977" i="1" s="1"/>
  <c r="M959" i="2"/>
  <c r="L969" i="1" s="1"/>
  <c r="L959" i="2"/>
  <c r="I969" i="1" s="1"/>
  <c r="M951" i="2"/>
  <c r="L961" i="1" s="1"/>
  <c r="L951" i="2"/>
  <c r="I961" i="1" s="1"/>
  <c r="M943" i="2"/>
  <c r="L953" i="1" s="1"/>
  <c r="L943" i="2"/>
  <c r="I953" i="1" s="1"/>
  <c r="M935" i="2"/>
  <c r="L945" i="1" s="1"/>
  <c r="L935" i="2"/>
  <c r="I945" i="1" s="1"/>
  <c r="M927" i="2"/>
  <c r="L937" i="1" s="1"/>
  <c r="L927" i="2"/>
  <c r="I937" i="1" s="1"/>
  <c r="M919" i="2"/>
  <c r="L929" i="1" s="1"/>
  <c r="L919" i="2"/>
  <c r="I929" i="1" s="1"/>
  <c r="M911" i="2"/>
  <c r="L921" i="1" s="1"/>
  <c r="L911" i="2"/>
  <c r="I921" i="1" s="1"/>
  <c r="M903" i="2"/>
  <c r="L913" i="1" s="1"/>
  <c r="L903" i="2"/>
  <c r="I913" i="1" s="1"/>
  <c r="M895" i="2"/>
  <c r="L905" i="1" s="1"/>
  <c r="L895" i="2"/>
  <c r="I905" i="1" s="1"/>
  <c r="M887" i="2"/>
  <c r="L897" i="1" s="1"/>
  <c r="L887" i="2"/>
  <c r="I897" i="1" s="1"/>
  <c r="M879" i="2"/>
  <c r="L889" i="1" s="1"/>
  <c r="L879" i="2"/>
  <c r="I889" i="1" s="1"/>
  <c r="M871" i="2"/>
  <c r="L881" i="1" s="1"/>
  <c r="L871" i="2"/>
  <c r="I881" i="1" s="1"/>
  <c r="M863" i="2"/>
  <c r="L873" i="1" s="1"/>
  <c r="L863" i="2"/>
  <c r="I873" i="1" s="1"/>
  <c r="M855" i="2"/>
  <c r="L865" i="1" s="1"/>
  <c r="L855" i="2"/>
  <c r="I865" i="1" s="1"/>
  <c r="M847" i="2"/>
  <c r="L857" i="1" s="1"/>
  <c r="L847" i="2"/>
  <c r="I857" i="1" s="1"/>
  <c r="M839" i="2"/>
  <c r="L849" i="1" s="1"/>
  <c r="L839" i="2"/>
  <c r="I849" i="1" s="1"/>
  <c r="M831" i="2"/>
  <c r="L841" i="1" s="1"/>
  <c r="L831" i="2"/>
  <c r="I841" i="1" s="1"/>
  <c r="M823" i="2"/>
  <c r="L833" i="1" s="1"/>
  <c r="L823" i="2"/>
  <c r="I833" i="1" s="1"/>
  <c r="M815" i="2"/>
  <c r="L825" i="1" s="1"/>
  <c r="L815" i="2"/>
  <c r="I825" i="1" s="1"/>
  <c r="M807" i="2"/>
  <c r="L817" i="1" s="1"/>
  <c r="L807" i="2"/>
  <c r="I817" i="1" s="1"/>
  <c r="M799" i="2"/>
  <c r="L809" i="1" s="1"/>
  <c r="L799" i="2"/>
  <c r="I809" i="1" s="1"/>
  <c r="M791" i="2"/>
  <c r="L801" i="1" s="1"/>
  <c r="L791" i="2"/>
  <c r="I801" i="1" s="1"/>
  <c r="M783" i="2"/>
  <c r="L793" i="1" s="1"/>
  <c r="L783" i="2"/>
  <c r="I793" i="1" s="1"/>
  <c r="M775" i="2"/>
  <c r="L785" i="1" s="1"/>
  <c r="L775" i="2"/>
  <c r="I785" i="1" s="1"/>
  <c r="M767" i="2"/>
  <c r="L777" i="1" s="1"/>
  <c r="L767" i="2"/>
  <c r="I777" i="1" s="1"/>
  <c r="M759" i="2"/>
  <c r="L769" i="1" s="1"/>
  <c r="L759" i="2"/>
  <c r="I769" i="1" s="1"/>
  <c r="M751" i="2"/>
  <c r="L761" i="1" s="1"/>
  <c r="L751" i="2"/>
  <c r="I761" i="1" s="1"/>
  <c r="M743" i="2"/>
  <c r="L753" i="1" s="1"/>
  <c r="L743" i="2"/>
  <c r="I753" i="1" s="1"/>
  <c r="M735" i="2"/>
  <c r="L745" i="1" s="1"/>
  <c r="L735" i="2"/>
  <c r="I745" i="1" s="1"/>
  <c r="M727" i="2"/>
  <c r="L737" i="1" s="1"/>
  <c r="L727" i="2"/>
  <c r="I737" i="1" s="1"/>
  <c r="M719" i="2"/>
  <c r="L729" i="1" s="1"/>
  <c r="L719" i="2"/>
  <c r="I729" i="1" s="1"/>
  <c r="M711" i="2"/>
  <c r="L721" i="1" s="1"/>
  <c r="L711" i="2"/>
  <c r="I721" i="1" s="1"/>
  <c r="M703" i="2"/>
  <c r="L713" i="1" s="1"/>
  <c r="L703" i="2"/>
  <c r="I713" i="1" s="1"/>
  <c r="M695" i="2"/>
  <c r="L705" i="1" s="1"/>
  <c r="L695" i="2"/>
  <c r="I705" i="1" s="1"/>
  <c r="M687" i="2"/>
  <c r="L697" i="1" s="1"/>
  <c r="L687" i="2"/>
  <c r="I697" i="1" s="1"/>
  <c r="M679" i="2"/>
  <c r="L689" i="1" s="1"/>
  <c r="L679" i="2"/>
  <c r="I689" i="1" s="1"/>
  <c r="M671" i="2"/>
  <c r="L681" i="1" s="1"/>
  <c r="L671" i="2"/>
  <c r="I681" i="1" s="1"/>
  <c r="M663" i="2"/>
  <c r="L673" i="1" s="1"/>
  <c r="L663" i="2"/>
  <c r="I673" i="1" s="1"/>
  <c r="M655" i="2"/>
  <c r="L665" i="1" s="1"/>
  <c r="L655" i="2"/>
  <c r="I665" i="1" s="1"/>
  <c r="M647" i="2"/>
  <c r="L657" i="1" s="1"/>
  <c r="L647" i="2"/>
  <c r="I657" i="1" s="1"/>
  <c r="M639" i="2"/>
  <c r="L649" i="1" s="1"/>
  <c r="L639" i="2"/>
  <c r="I649" i="1" s="1"/>
  <c r="M631" i="2"/>
  <c r="L641" i="1" s="1"/>
  <c r="L631" i="2"/>
  <c r="I641" i="1" s="1"/>
  <c r="M623" i="2"/>
  <c r="L633" i="1" s="1"/>
  <c r="L623" i="2"/>
  <c r="I633" i="1" s="1"/>
  <c r="M615" i="2"/>
  <c r="L625" i="1" s="1"/>
  <c r="L615" i="2"/>
  <c r="I625" i="1" s="1"/>
  <c r="M607" i="2"/>
  <c r="L617" i="1" s="1"/>
  <c r="L607" i="2"/>
  <c r="I617" i="1" s="1"/>
  <c r="M599" i="2"/>
  <c r="L609" i="1" s="1"/>
  <c r="L599" i="2"/>
  <c r="I609" i="1" s="1"/>
  <c r="M591" i="2"/>
  <c r="L601" i="1" s="1"/>
  <c r="L591" i="2"/>
  <c r="I601" i="1" s="1"/>
  <c r="M583" i="2"/>
  <c r="L593" i="1" s="1"/>
  <c r="L583" i="2"/>
  <c r="I593" i="1" s="1"/>
  <c r="M575" i="2"/>
  <c r="L585" i="1" s="1"/>
  <c r="L575" i="2"/>
  <c r="I585" i="1" s="1"/>
  <c r="M567" i="2"/>
  <c r="L577" i="1" s="1"/>
  <c r="L567" i="2"/>
  <c r="I577" i="1" s="1"/>
  <c r="M559" i="2"/>
  <c r="L569" i="1" s="1"/>
  <c r="L559" i="2"/>
  <c r="I569" i="1" s="1"/>
  <c r="M551" i="2"/>
  <c r="L561" i="1" s="1"/>
  <c r="L551" i="2"/>
  <c r="I561" i="1" s="1"/>
  <c r="M543" i="2"/>
  <c r="L553" i="1" s="1"/>
  <c r="L543" i="2"/>
  <c r="I553" i="1" s="1"/>
  <c r="M535" i="2"/>
  <c r="L545" i="1" s="1"/>
  <c r="L535" i="2"/>
  <c r="I545" i="1" s="1"/>
  <c r="M527" i="2"/>
  <c r="L537" i="1" s="1"/>
  <c r="L527" i="2"/>
  <c r="I537" i="1" s="1"/>
  <c r="M519" i="2"/>
  <c r="L529" i="1" s="1"/>
  <c r="L519" i="2"/>
  <c r="I529" i="1" s="1"/>
  <c r="M511" i="2"/>
  <c r="L521" i="1" s="1"/>
  <c r="L511" i="2"/>
  <c r="I521" i="1" s="1"/>
  <c r="M503" i="2"/>
  <c r="L513" i="1" s="1"/>
  <c r="L503" i="2"/>
  <c r="I513" i="1" s="1"/>
  <c r="M495" i="2"/>
  <c r="L505" i="1" s="1"/>
  <c r="L495" i="2"/>
  <c r="I505" i="1" s="1"/>
  <c r="M487" i="2"/>
  <c r="L497" i="1" s="1"/>
  <c r="L487" i="2"/>
  <c r="I497" i="1" s="1"/>
  <c r="M479" i="2"/>
  <c r="L489" i="1" s="1"/>
  <c r="L479" i="2"/>
  <c r="I489" i="1" s="1"/>
  <c r="M471" i="2"/>
  <c r="L481" i="1" s="1"/>
  <c r="L471" i="2"/>
  <c r="I481" i="1" s="1"/>
  <c r="M463" i="2"/>
  <c r="L473" i="1" s="1"/>
  <c r="L463" i="2"/>
  <c r="I473" i="1" s="1"/>
  <c r="M455" i="2"/>
  <c r="L465" i="1" s="1"/>
  <c r="L455" i="2"/>
  <c r="I465" i="1" s="1"/>
  <c r="M447" i="2"/>
  <c r="L457" i="1" s="1"/>
  <c r="L447" i="2"/>
  <c r="I457" i="1" s="1"/>
  <c r="M439" i="2"/>
  <c r="L449" i="1" s="1"/>
  <c r="L439" i="2"/>
  <c r="I449" i="1" s="1"/>
  <c r="M431" i="2"/>
  <c r="L441" i="1" s="1"/>
  <c r="L431" i="2"/>
  <c r="I441" i="1" s="1"/>
  <c r="M423" i="2"/>
  <c r="L433" i="1" s="1"/>
  <c r="L423" i="2"/>
  <c r="I433" i="1" s="1"/>
  <c r="M415" i="2"/>
  <c r="L425" i="1" s="1"/>
  <c r="L415" i="2"/>
  <c r="I425" i="1" s="1"/>
  <c r="M407" i="2"/>
  <c r="L417" i="1" s="1"/>
  <c r="L407" i="2"/>
  <c r="I417" i="1" s="1"/>
  <c r="M399" i="2"/>
  <c r="L409" i="1" s="1"/>
  <c r="L399" i="2"/>
  <c r="I409" i="1" s="1"/>
  <c r="M391" i="2"/>
  <c r="L401" i="1" s="1"/>
  <c r="L391" i="2"/>
  <c r="I401" i="1" s="1"/>
  <c r="M383" i="2"/>
  <c r="L393" i="1" s="1"/>
  <c r="L383" i="2"/>
  <c r="I393" i="1" s="1"/>
  <c r="M375" i="2"/>
  <c r="L385" i="1" s="1"/>
  <c r="L375" i="2"/>
  <c r="I385" i="1" s="1"/>
  <c r="M367" i="2"/>
  <c r="L377" i="1" s="1"/>
  <c r="L367" i="2"/>
  <c r="I377" i="1" s="1"/>
  <c r="M359" i="2"/>
  <c r="L369" i="1" s="1"/>
  <c r="L359" i="2"/>
  <c r="I369" i="1" s="1"/>
  <c r="M351" i="2"/>
  <c r="L361" i="1" s="1"/>
  <c r="L351" i="2"/>
  <c r="I361" i="1" s="1"/>
  <c r="M343" i="2"/>
  <c r="L353" i="1" s="1"/>
  <c r="L343" i="2"/>
  <c r="I353" i="1" s="1"/>
  <c r="M335" i="2"/>
  <c r="L345" i="1" s="1"/>
  <c r="L335" i="2"/>
  <c r="I345" i="1" s="1"/>
  <c r="M327" i="2"/>
  <c r="L337" i="1" s="1"/>
  <c r="L327" i="2"/>
  <c r="I337" i="1" s="1"/>
  <c r="M319" i="2"/>
  <c r="L329" i="1" s="1"/>
  <c r="L319" i="2"/>
  <c r="I329" i="1" s="1"/>
  <c r="M311" i="2"/>
  <c r="L321" i="1" s="1"/>
  <c r="L311" i="2"/>
  <c r="I321" i="1" s="1"/>
  <c r="M303" i="2"/>
  <c r="L313" i="1" s="1"/>
  <c r="L303" i="2"/>
  <c r="I313" i="1" s="1"/>
  <c r="M295" i="2"/>
  <c r="L305" i="1" s="1"/>
  <c r="L295" i="2"/>
  <c r="I305" i="1" s="1"/>
  <c r="M287" i="2"/>
  <c r="L297" i="1" s="1"/>
  <c r="L287" i="2"/>
  <c r="I297" i="1" s="1"/>
  <c r="M279" i="2"/>
  <c r="L289" i="1" s="1"/>
  <c r="L279" i="2"/>
  <c r="I289" i="1" s="1"/>
  <c r="M271" i="2"/>
  <c r="L281" i="1" s="1"/>
  <c r="L271" i="2"/>
  <c r="I281" i="1" s="1"/>
  <c r="M263" i="2"/>
  <c r="L273" i="1" s="1"/>
  <c r="L263" i="2"/>
  <c r="I273" i="1" s="1"/>
  <c r="M255" i="2"/>
  <c r="L265" i="1" s="1"/>
  <c r="L255" i="2"/>
  <c r="I265" i="1" s="1"/>
  <c r="M995" i="2"/>
  <c r="L1005" i="1" s="1"/>
  <c r="L995" i="2"/>
  <c r="I1005" i="1" s="1"/>
  <c r="M971" i="2"/>
  <c r="L981" i="1" s="1"/>
  <c r="L971" i="2"/>
  <c r="I981" i="1" s="1"/>
  <c r="M947" i="2"/>
  <c r="L957" i="1" s="1"/>
  <c r="L947" i="2"/>
  <c r="I957" i="1" s="1"/>
  <c r="M923" i="2"/>
  <c r="L933" i="1" s="1"/>
  <c r="L923" i="2"/>
  <c r="I933" i="1" s="1"/>
  <c r="M899" i="2"/>
  <c r="L909" i="1" s="1"/>
  <c r="L899" i="2"/>
  <c r="I909" i="1" s="1"/>
  <c r="M875" i="2"/>
  <c r="L885" i="1" s="1"/>
  <c r="L875" i="2"/>
  <c r="I885" i="1" s="1"/>
  <c r="M851" i="2"/>
  <c r="L861" i="1" s="1"/>
  <c r="L851" i="2"/>
  <c r="I861" i="1" s="1"/>
  <c r="M819" i="2"/>
  <c r="L829" i="1" s="1"/>
  <c r="L819" i="2"/>
  <c r="I829" i="1" s="1"/>
  <c r="M795" i="2"/>
  <c r="L805" i="1" s="1"/>
  <c r="L795" i="2"/>
  <c r="I805" i="1" s="1"/>
  <c r="M763" i="2"/>
  <c r="L773" i="1" s="1"/>
  <c r="L763" i="2"/>
  <c r="I773" i="1" s="1"/>
  <c r="M747" i="2"/>
  <c r="L757" i="1" s="1"/>
  <c r="L747" i="2"/>
  <c r="I757" i="1" s="1"/>
  <c r="M707" i="2"/>
  <c r="L717" i="1" s="1"/>
  <c r="L707" i="2"/>
  <c r="I717" i="1" s="1"/>
  <c r="M675" i="2"/>
  <c r="L685" i="1" s="1"/>
  <c r="L675" i="2"/>
  <c r="I685" i="1" s="1"/>
  <c r="M643" i="2"/>
  <c r="L653" i="1" s="1"/>
  <c r="L643" i="2"/>
  <c r="I653" i="1" s="1"/>
  <c r="M627" i="2"/>
  <c r="L637" i="1" s="1"/>
  <c r="L627" i="2"/>
  <c r="I637" i="1" s="1"/>
  <c r="M611" i="2"/>
  <c r="L621" i="1" s="1"/>
  <c r="L611" i="2"/>
  <c r="I621" i="1" s="1"/>
  <c r="M595" i="2"/>
  <c r="L605" i="1" s="1"/>
  <c r="L595" i="2"/>
  <c r="I605" i="1" s="1"/>
  <c r="M579" i="2"/>
  <c r="L589" i="1" s="1"/>
  <c r="L579" i="2"/>
  <c r="I589" i="1" s="1"/>
  <c r="M539" i="2"/>
  <c r="L549" i="1" s="1"/>
  <c r="L539" i="2"/>
  <c r="I549" i="1" s="1"/>
  <c r="M523" i="2"/>
  <c r="L533" i="1" s="1"/>
  <c r="L523" i="2"/>
  <c r="I533" i="1" s="1"/>
  <c r="M499" i="2"/>
  <c r="L509" i="1" s="1"/>
  <c r="L499" i="2"/>
  <c r="I509" i="1" s="1"/>
  <c r="M467" i="2"/>
  <c r="L477" i="1" s="1"/>
  <c r="L467" i="2"/>
  <c r="I477" i="1" s="1"/>
  <c r="M451" i="2"/>
  <c r="L461" i="1" s="1"/>
  <c r="L451" i="2"/>
  <c r="I461" i="1" s="1"/>
  <c r="M427" i="2"/>
  <c r="L437" i="1" s="1"/>
  <c r="L427" i="2"/>
  <c r="I437" i="1" s="1"/>
  <c r="M411" i="2"/>
  <c r="L421" i="1" s="1"/>
  <c r="L411" i="2"/>
  <c r="I421" i="1" s="1"/>
  <c r="M395" i="2"/>
  <c r="L405" i="1" s="1"/>
  <c r="L395" i="2"/>
  <c r="I405" i="1" s="1"/>
  <c r="M379" i="2"/>
  <c r="L389" i="1" s="1"/>
  <c r="L379" i="2"/>
  <c r="I389" i="1" s="1"/>
  <c r="M363" i="2"/>
  <c r="L373" i="1" s="1"/>
  <c r="L363" i="2"/>
  <c r="I373" i="1" s="1"/>
  <c r="M331" i="2"/>
  <c r="L341" i="1" s="1"/>
  <c r="L331" i="2"/>
  <c r="I341" i="1" s="1"/>
  <c r="M8" i="2"/>
  <c r="L18" i="1" s="1"/>
  <c r="L8" i="2"/>
  <c r="I18" i="1" s="1"/>
  <c r="M984" i="2"/>
  <c r="L994" i="1" s="1"/>
  <c r="L984" i="2"/>
  <c r="I994" i="1" s="1"/>
  <c r="M952" i="2"/>
  <c r="L962" i="1" s="1"/>
  <c r="L952" i="2"/>
  <c r="I962" i="1" s="1"/>
  <c r="M928" i="2"/>
  <c r="L938" i="1" s="1"/>
  <c r="L928" i="2"/>
  <c r="I938" i="1" s="1"/>
  <c r="M896" i="2"/>
  <c r="L906" i="1" s="1"/>
  <c r="L896" i="2"/>
  <c r="I906" i="1" s="1"/>
  <c r="M872" i="2"/>
  <c r="L882" i="1" s="1"/>
  <c r="L872" i="2"/>
  <c r="I882" i="1" s="1"/>
  <c r="M848" i="2"/>
  <c r="L858" i="1" s="1"/>
  <c r="L848" i="2"/>
  <c r="I858" i="1" s="1"/>
  <c r="M824" i="2"/>
  <c r="L834" i="1" s="1"/>
  <c r="L824" i="2"/>
  <c r="I834" i="1" s="1"/>
  <c r="M800" i="2"/>
  <c r="L810" i="1" s="1"/>
  <c r="L800" i="2"/>
  <c r="I810" i="1" s="1"/>
  <c r="M776" i="2"/>
  <c r="L786" i="1" s="1"/>
  <c r="L776" i="2"/>
  <c r="I786" i="1" s="1"/>
  <c r="M752" i="2"/>
  <c r="L762" i="1" s="1"/>
  <c r="L752" i="2"/>
  <c r="I762" i="1" s="1"/>
  <c r="M736" i="2"/>
  <c r="L746" i="1" s="1"/>
  <c r="L736" i="2"/>
  <c r="I746" i="1" s="1"/>
  <c r="M712" i="2"/>
  <c r="L722" i="1" s="1"/>
  <c r="L712" i="2"/>
  <c r="I722" i="1" s="1"/>
  <c r="M688" i="2"/>
  <c r="L698" i="1" s="1"/>
  <c r="L688" i="2"/>
  <c r="I698" i="1" s="1"/>
  <c r="M664" i="2"/>
  <c r="L674" i="1" s="1"/>
  <c r="L664" i="2"/>
  <c r="I674" i="1" s="1"/>
  <c r="M640" i="2"/>
  <c r="L650" i="1" s="1"/>
  <c r="L640" i="2"/>
  <c r="I650" i="1" s="1"/>
  <c r="M616" i="2"/>
  <c r="L626" i="1" s="1"/>
  <c r="L616" i="2"/>
  <c r="I626" i="1" s="1"/>
  <c r="M560" i="2"/>
  <c r="L570" i="1" s="1"/>
  <c r="L560" i="2"/>
  <c r="I570" i="1" s="1"/>
  <c r="M1006" i="2"/>
  <c r="L1016" i="1" s="1"/>
  <c r="L1006" i="2"/>
  <c r="I1016" i="1" s="1"/>
  <c r="M998" i="2"/>
  <c r="L1008" i="1" s="1"/>
  <c r="L998" i="2"/>
  <c r="I1008" i="1" s="1"/>
  <c r="M990" i="2"/>
  <c r="L1000" i="1" s="1"/>
  <c r="L990" i="2"/>
  <c r="I1000" i="1" s="1"/>
  <c r="M982" i="2"/>
  <c r="L992" i="1" s="1"/>
  <c r="L982" i="2"/>
  <c r="I992" i="1" s="1"/>
  <c r="M974" i="2"/>
  <c r="L984" i="1" s="1"/>
  <c r="L974" i="2"/>
  <c r="I984" i="1" s="1"/>
  <c r="M966" i="2"/>
  <c r="L976" i="1" s="1"/>
  <c r="L966" i="2"/>
  <c r="I976" i="1" s="1"/>
  <c r="M958" i="2"/>
  <c r="L968" i="1" s="1"/>
  <c r="L958" i="2"/>
  <c r="I968" i="1" s="1"/>
  <c r="M950" i="2"/>
  <c r="L960" i="1" s="1"/>
  <c r="L950" i="2"/>
  <c r="I960" i="1" s="1"/>
  <c r="M942" i="2"/>
  <c r="L952" i="1" s="1"/>
  <c r="L942" i="2"/>
  <c r="I952" i="1" s="1"/>
  <c r="M934" i="2"/>
  <c r="L944" i="1" s="1"/>
  <c r="L934" i="2"/>
  <c r="I944" i="1" s="1"/>
  <c r="M926" i="2"/>
  <c r="L936" i="1" s="1"/>
  <c r="L926" i="2"/>
  <c r="I936" i="1" s="1"/>
  <c r="M918" i="2"/>
  <c r="L928" i="1" s="1"/>
  <c r="L918" i="2"/>
  <c r="I928" i="1" s="1"/>
  <c r="M910" i="2"/>
  <c r="L920" i="1" s="1"/>
  <c r="L910" i="2"/>
  <c r="I920" i="1" s="1"/>
  <c r="M902" i="2"/>
  <c r="L912" i="1" s="1"/>
  <c r="L902" i="2"/>
  <c r="I912" i="1" s="1"/>
  <c r="M894" i="2"/>
  <c r="L904" i="1" s="1"/>
  <c r="L894" i="2"/>
  <c r="I904" i="1" s="1"/>
  <c r="M886" i="2"/>
  <c r="L896" i="1" s="1"/>
  <c r="L886" i="2"/>
  <c r="I896" i="1" s="1"/>
  <c r="M878" i="2"/>
  <c r="L888" i="1" s="1"/>
  <c r="L878" i="2"/>
  <c r="I888" i="1" s="1"/>
  <c r="M870" i="2"/>
  <c r="L880" i="1" s="1"/>
  <c r="L870" i="2"/>
  <c r="I880" i="1" s="1"/>
  <c r="M862" i="2"/>
  <c r="L872" i="1" s="1"/>
  <c r="L862" i="2"/>
  <c r="I872" i="1" s="1"/>
  <c r="M854" i="2"/>
  <c r="L864" i="1" s="1"/>
  <c r="L854" i="2"/>
  <c r="I864" i="1" s="1"/>
  <c r="M846" i="2"/>
  <c r="L856" i="1" s="1"/>
  <c r="L846" i="2"/>
  <c r="I856" i="1" s="1"/>
  <c r="M838" i="2"/>
  <c r="L848" i="1" s="1"/>
  <c r="L838" i="2"/>
  <c r="I848" i="1" s="1"/>
  <c r="M830" i="2"/>
  <c r="L840" i="1" s="1"/>
  <c r="L830" i="2"/>
  <c r="I840" i="1" s="1"/>
  <c r="M822" i="2"/>
  <c r="L832" i="1" s="1"/>
  <c r="L822" i="2"/>
  <c r="I832" i="1" s="1"/>
  <c r="M814" i="2"/>
  <c r="L824" i="1" s="1"/>
  <c r="L814" i="2"/>
  <c r="I824" i="1" s="1"/>
  <c r="M806" i="2"/>
  <c r="L816" i="1" s="1"/>
  <c r="L806" i="2"/>
  <c r="I816" i="1" s="1"/>
  <c r="M798" i="2"/>
  <c r="L808" i="1" s="1"/>
  <c r="L798" i="2"/>
  <c r="I808" i="1" s="1"/>
  <c r="M790" i="2"/>
  <c r="L800" i="1" s="1"/>
  <c r="L790" i="2"/>
  <c r="I800" i="1" s="1"/>
  <c r="M782" i="2"/>
  <c r="L792" i="1" s="1"/>
  <c r="L782" i="2"/>
  <c r="I792" i="1" s="1"/>
  <c r="M774" i="2"/>
  <c r="L784" i="1" s="1"/>
  <c r="L774" i="2"/>
  <c r="I784" i="1" s="1"/>
  <c r="M766" i="2"/>
  <c r="L776" i="1" s="1"/>
  <c r="L766" i="2"/>
  <c r="I776" i="1" s="1"/>
  <c r="M758" i="2"/>
  <c r="L768" i="1" s="1"/>
  <c r="L758" i="2"/>
  <c r="I768" i="1" s="1"/>
  <c r="M750" i="2"/>
  <c r="L760" i="1" s="1"/>
  <c r="L750" i="2"/>
  <c r="I760" i="1" s="1"/>
  <c r="M742" i="2"/>
  <c r="L752" i="1" s="1"/>
  <c r="L742" i="2"/>
  <c r="I752" i="1" s="1"/>
  <c r="M734" i="2"/>
  <c r="L744" i="1" s="1"/>
  <c r="L734" i="2"/>
  <c r="I744" i="1" s="1"/>
  <c r="M726" i="2"/>
  <c r="L736" i="1" s="1"/>
  <c r="L726" i="2"/>
  <c r="I736" i="1" s="1"/>
  <c r="M718" i="2"/>
  <c r="L728" i="1" s="1"/>
  <c r="L718" i="2"/>
  <c r="I728" i="1" s="1"/>
  <c r="M710" i="2"/>
  <c r="L720" i="1" s="1"/>
  <c r="L710" i="2"/>
  <c r="I720" i="1" s="1"/>
  <c r="M702" i="2"/>
  <c r="L712" i="1" s="1"/>
  <c r="L702" i="2"/>
  <c r="I712" i="1" s="1"/>
  <c r="M694" i="2"/>
  <c r="L704" i="1" s="1"/>
  <c r="L694" i="2"/>
  <c r="I704" i="1" s="1"/>
  <c r="M686" i="2"/>
  <c r="L696" i="1" s="1"/>
  <c r="L686" i="2"/>
  <c r="I696" i="1" s="1"/>
  <c r="M678" i="2"/>
  <c r="L688" i="1" s="1"/>
  <c r="L678" i="2"/>
  <c r="I688" i="1" s="1"/>
  <c r="M670" i="2"/>
  <c r="L680" i="1" s="1"/>
  <c r="L670" i="2"/>
  <c r="I680" i="1" s="1"/>
  <c r="M662" i="2"/>
  <c r="L672" i="1" s="1"/>
  <c r="L662" i="2"/>
  <c r="I672" i="1" s="1"/>
  <c r="M654" i="2"/>
  <c r="L664" i="1" s="1"/>
  <c r="L654" i="2"/>
  <c r="I664" i="1" s="1"/>
  <c r="M646" i="2"/>
  <c r="L656" i="1" s="1"/>
  <c r="L646" i="2"/>
  <c r="I656" i="1" s="1"/>
  <c r="M638" i="2"/>
  <c r="L648" i="1" s="1"/>
  <c r="L638" i="2"/>
  <c r="I648" i="1" s="1"/>
  <c r="M630" i="2"/>
  <c r="L640" i="1" s="1"/>
  <c r="L630" i="2"/>
  <c r="I640" i="1" s="1"/>
  <c r="M622" i="2"/>
  <c r="L632" i="1" s="1"/>
  <c r="L622" i="2"/>
  <c r="I632" i="1" s="1"/>
  <c r="M614" i="2"/>
  <c r="L624" i="1" s="1"/>
  <c r="L614" i="2"/>
  <c r="I624" i="1" s="1"/>
  <c r="M606" i="2"/>
  <c r="L616" i="1" s="1"/>
  <c r="L606" i="2"/>
  <c r="I616" i="1" s="1"/>
  <c r="M598" i="2"/>
  <c r="L608" i="1" s="1"/>
  <c r="L598" i="2"/>
  <c r="I608" i="1" s="1"/>
  <c r="M590" i="2"/>
  <c r="L600" i="1" s="1"/>
  <c r="L590" i="2"/>
  <c r="I600" i="1" s="1"/>
  <c r="M582" i="2"/>
  <c r="L592" i="1" s="1"/>
  <c r="L582" i="2"/>
  <c r="I592" i="1" s="1"/>
  <c r="M574" i="2"/>
  <c r="L584" i="1" s="1"/>
  <c r="L574" i="2"/>
  <c r="I584" i="1" s="1"/>
  <c r="M566" i="2"/>
  <c r="L576" i="1" s="1"/>
  <c r="L566" i="2"/>
  <c r="I576" i="1" s="1"/>
  <c r="M558" i="2"/>
  <c r="L568" i="1" s="1"/>
  <c r="L558" i="2"/>
  <c r="I568" i="1" s="1"/>
  <c r="M550" i="2"/>
  <c r="L560" i="1" s="1"/>
  <c r="L550" i="2"/>
  <c r="I560" i="1" s="1"/>
  <c r="M542" i="2"/>
  <c r="L552" i="1" s="1"/>
  <c r="L542" i="2"/>
  <c r="I552" i="1" s="1"/>
  <c r="M534" i="2"/>
  <c r="L544" i="1" s="1"/>
  <c r="L534" i="2"/>
  <c r="I544" i="1" s="1"/>
  <c r="M526" i="2"/>
  <c r="L536" i="1" s="1"/>
  <c r="L526" i="2"/>
  <c r="I536" i="1" s="1"/>
  <c r="M518" i="2"/>
  <c r="L528" i="1" s="1"/>
  <c r="L518" i="2"/>
  <c r="I528" i="1" s="1"/>
  <c r="M510" i="2"/>
  <c r="L520" i="1" s="1"/>
  <c r="L510" i="2"/>
  <c r="I520" i="1" s="1"/>
  <c r="M502" i="2"/>
  <c r="L512" i="1" s="1"/>
  <c r="L502" i="2"/>
  <c r="I512" i="1" s="1"/>
  <c r="M494" i="2"/>
  <c r="L504" i="1" s="1"/>
  <c r="L494" i="2"/>
  <c r="I504" i="1" s="1"/>
  <c r="M486" i="2"/>
  <c r="L496" i="1" s="1"/>
  <c r="L486" i="2"/>
  <c r="I496" i="1" s="1"/>
  <c r="M478" i="2"/>
  <c r="L488" i="1" s="1"/>
  <c r="L478" i="2"/>
  <c r="I488" i="1" s="1"/>
  <c r="M470" i="2"/>
  <c r="L480" i="1" s="1"/>
  <c r="L470" i="2"/>
  <c r="I480" i="1" s="1"/>
  <c r="M462" i="2"/>
  <c r="L472" i="1" s="1"/>
  <c r="L462" i="2"/>
  <c r="I472" i="1" s="1"/>
  <c r="M454" i="2"/>
  <c r="L464" i="1" s="1"/>
  <c r="L454" i="2"/>
  <c r="I464" i="1" s="1"/>
  <c r="M446" i="2"/>
  <c r="L456" i="1" s="1"/>
  <c r="L446" i="2"/>
  <c r="I456" i="1" s="1"/>
  <c r="M438" i="2"/>
  <c r="L448" i="1" s="1"/>
  <c r="L438" i="2"/>
  <c r="I448" i="1" s="1"/>
  <c r="M430" i="2"/>
  <c r="L440" i="1" s="1"/>
  <c r="L430" i="2"/>
  <c r="I440" i="1" s="1"/>
  <c r="M422" i="2"/>
  <c r="L432" i="1" s="1"/>
  <c r="L422" i="2"/>
  <c r="I432" i="1" s="1"/>
  <c r="M414" i="2"/>
  <c r="L424" i="1" s="1"/>
  <c r="L414" i="2"/>
  <c r="I424" i="1" s="1"/>
  <c r="M406" i="2"/>
  <c r="L416" i="1" s="1"/>
  <c r="L406" i="2"/>
  <c r="I416" i="1" s="1"/>
  <c r="M398" i="2"/>
  <c r="L408" i="1" s="1"/>
  <c r="L398" i="2"/>
  <c r="I408" i="1" s="1"/>
  <c r="M390" i="2"/>
  <c r="L400" i="1" s="1"/>
  <c r="L390" i="2"/>
  <c r="I400" i="1" s="1"/>
  <c r="M382" i="2"/>
  <c r="L392" i="1" s="1"/>
  <c r="L382" i="2"/>
  <c r="I392" i="1" s="1"/>
  <c r="M374" i="2"/>
  <c r="L384" i="1" s="1"/>
  <c r="L374" i="2"/>
  <c r="I384" i="1" s="1"/>
  <c r="M366" i="2"/>
  <c r="L376" i="1" s="1"/>
  <c r="L366" i="2"/>
  <c r="I376" i="1" s="1"/>
  <c r="M358" i="2"/>
  <c r="L368" i="1" s="1"/>
  <c r="L358" i="2"/>
  <c r="I368" i="1" s="1"/>
  <c r="M350" i="2"/>
  <c r="L360" i="1" s="1"/>
  <c r="L350" i="2"/>
  <c r="I360" i="1" s="1"/>
  <c r="M342" i="2"/>
  <c r="L352" i="1" s="1"/>
  <c r="L342" i="2"/>
  <c r="I352" i="1" s="1"/>
  <c r="M334" i="2"/>
  <c r="L344" i="1" s="1"/>
  <c r="L334" i="2"/>
  <c r="I344" i="1" s="1"/>
  <c r="M326" i="2"/>
  <c r="L336" i="1" s="1"/>
  <c r="L326" i="2"/>
  <c r="I336" i="1" s="1"/>
  <c r="M318" i="2"/>
  <c r="L328" i="1" s="1"/>
  <c r="L318" i="2"/>
  <c r="I328" i="1" s="1"/>
  <c r="M310" i="2"/>
  <c r="L320" i="1" s="1"/>
  <c r="L310" i="2"/>
  <c r="I320" i="1" s="1"/>
  <c r="M302" i="2"/>
  <c r="L312" i="1" s="1"/>
  <c r="L302" i="2"/>
  <c r="I312" i="1" s="1"/>
  <c r="M294" i="2"/>
  <c r="L304" i="1" s="1"/>
  <c r="L294" i="2"/>
  <c r="I304" i="1" s="1"/>
  <c r="M286" i="2"/>
  <c r="L296" i="1" s="1"/>
  <c r="L286" i="2"/>
  <c r="I296" i="1" s="1"/>
  <c r="M278" i="2"/>
  <c r="L288" i="1" s="1"/>
  <c r="L278" i="2"/>
  <c r="I288" i="1" s="1"/>
  <c r="M270" i="2"/>
  <c r="L280" i="1" s="1"/>
  <c r="L270" i="2"/>
  <c r="I280" i="1" s="1"/>
  <c r="M1005" i="2"/>
  <c r="L1015" i="1" s="1"/>
  <c r="L1005" i="2"/>
  <c r="I1015" i="1" s="1"/>
  <c r="M997" i="2"/>
  <c r="L1007" i="1" s="1"/>
  <c r="L997" i="2"/>
  <c r="I1007" i="1" s="1"/>
  <c r="M989" i="2"/>
  <c r="L999" i="1" s="1"/>
  <c r="L989" i="2"/>
  <c r="I999" i="1" s="1"/>
  <c r="M981" i="2"/>
  <c r="L991" i="1" s="1"/>
  <c r="L981" i="2"/>
  <c r="I991" i="1" s="1"/>
  <c r="M973" i="2"/>
  <c r="L983" i="1" s="1"/>
  <c r="L973" i="2"/>
  <c r="I983" i="1" s="1"/>
  <c r="M965" i="2"/>
  <c r="L975" i="1" s="1"/>
  <c r="L965" i="2"/>
  <c r="I975" i="1" s="1"/>
  <c r="M957" i="2"/>
  <c r="L967" i="1" s="1"/>
  <c r="L957" i="2"/>
  <c r="I967" i="1" s="1"/>
  <c r="M949" i="2"/>
  <c r="L959" i="1" s="1"/>
  <c r="L949" i="2"/>
  <c r="I959" i="1" s="1"/>
  <c r="M941" i="2"/>
  <c r="L951" i="1" s="1"/>
  <c r="L941" i="2"/>
  <c r="I951" i="1" s="1"/>
  <c r="M933" i="2"/>
  <c r="L943" i="1" s="1"/>
  <c r="L933" i="2"/>
  <c r="I943" i="1" s="1"/>
  <c r="M925" i="2"/>
  <c r="L935" i="1" s="1"/>
  <c r="L925" i="2"/>
  <c r="I935" i="1" s="1"/>
  <c r="M917" i="2"/>
  <c r="L927" i="1" s="1"/>
  <c r="L917" i="2"/>
  <c r="I927" i="1" s="1"/>
  <c r="M909" i="2"/>
  <c r="L919" i="1" s="1"/>
  <c r="L909" i="2"/>
  <c r="I919" i="1" s="1"/>
  <c r="M901" i="2"/>
  <c r="L911" i="1" s="1"/>
  <c r="L901" i="2"/>
  <c r="I911" i="1" s="1"/>
  <c r="M893" i="2"/>
  <c r="L903" i="1" s="1"/>
  <c r="L893" i="2"/>
  <c r="I903" i="1" s="1"/>
  <c r="M885" i="2"/>
  <c r="L895" i="1" s="1"/>
  <c r="L885" i="2"/>
  <c r="I895" i="1" s="1"/>
  <c r="M877" i="2"/>
  <c r="L887" i="1" s="1"/>
  <c r="L877" i="2"/>
  <c r="I887" i="1" s="1"/>
  <c r="M869" i="2"/>
  <c r="L879" i="1" s="1"/>
  <c r="L869" i="2"/>
  <c r="I879" i="1" s="1"/>
  <c r="M861" i="2"/>
  <c r="L871" i="1" s="1"/>
  <c r="L861" i="2"/>
  <c r="I871" i="1" s="1"/>
  <c r="M853" i="2"/>
  <c r="L863" i="1" s="1"/>
  <c r="L853" i="2"/>
  <c r="I863" i="1" s="1"/>
  <c r="M845" i="2"/>
  <c r="L855" i="1" s="1"/>
  <c r="L845" i="2"/>
  <c r="I855" i="1" s="1"/>
  <c r="M837" i="2"/>
  <c r="L847" i="1" s="1"/>
  <c r="L837" i="2"/>
  <c r="I847" i="1" s="1"/>
  <c r="M829" i="2"/>
  <c r="L839" i="1" s="1"/>
  <c r="L829" i="2"/>
  <c r="I839" i="1" s="1"/>
  <c r="M821" i="2"/>
  <c r="L831" i="1" s="1"/>
  <c r="L821" i="2"/>
  <c r="I831" i="1" s="1"/>
  <c r="M813" i="2"/>
  <c r="L823" i="1" s="1"/>
  <c r="L813" i="2"/>
  <c r="I823" i="1" s="1"/>
  <c r="M805" i="2"/>
  <c r="L815" i="1" s="1"/>
  <c r="L805" i="2"/>
  <c r="I815" i="1" s="1"/>
  <c r="M797" i="2"/>
  <c r="L807" i="1" s="1"/>
  <c r="L797" i="2"/>
  <c r="I807" i="1" s="1"/>
  <c r="M789" i="2"/>
  <c r="L799" i="1" s="1"/>
  <c r="L789" i="2"/>
  <c r="I799" i="1" s="1"/>
  <c r="M781" i="2"/>
  <c r="L791" i="1" s="1"/>
  <c r="L781" i="2"/>
  <c r="I791" i="1" s="1"/>
  <c r="M773" i="2"/>
  <c r="L783" i="1" s="1"/>
  <c r="L773" i="2"/>
  <c r="I783" i="1" s="1"/>
  <c r="M765" i="2"/>
  <c r="L775" i="1" s="1"/>
  <c r="L765" i="2"/>
  <c r="I775" i="1" s="1"/>
  <c r="M757" i="2"/>
  <c r="L767" i="1" s="1"/>
  <c r="L757" i="2"/>
  <c r="I767" i="1" s="1"/>
  <c r="M749" i="2"/>
  <c r="L759" i="1" s="1"/>
  <c r="L749" i="2"/>
  <c r="I759" i="1" s="1"/>
  <c r="M741" i="2"/>
  <c r="L751" i="1" s="1"/>
  <c r="L741" i="2"/>
  <c r="I751" i="1" s="1"/>
  <c r="M733" i="2"/>
  <c r="L743" i="1" s="1"/>
  <c r="L733" i="2"/>
  <c r="I743" i="1" s="1"/>
  <c r="M725" i="2"/>
  <c r="L735" i="1" s="1"/>
  <c r="L725" i="2"/>
  <c r="I735" i="1" s="1"/>
  <c r="M717" i="2"/>
  <c r="L727" i="1" s="1"/>
  <c r="L717" i="2"/>
  <c r="I727" i="1" s="1"/>
  <c r="M709" i="2"/>
  <c r="L719" i="1" s="1"/>
  <c r="L709" i="2"/>
  <c r="I719" i="1" s="1"/>
  <c r="M701" i="2"/>
  <c r="L711" i="1" s="1"/>
  <c r="L701" i="2"/>
  <c r="I711" i="1" s="1"/>
  <c r="M693" i="2"/>
  <c r="L703" i="1" s="1"/>
  <c r="L693" i="2"/>
  <c r="I703" i="1" s="1"/>
  <c r="M685" i="2"/>
  <c r="L695" i="1" s="1"/>
  <c r="L685" i="2"/>
  <c r="I695" i="1" s="1"/>
  <c r="M677" i="2"/>
  <c r="L687" i="1" s="1"/>
  <c r="L677" i="2"/>
  <c r="I687" i="1" s="1"/>
  <c r="M669" i="2"/>
  <c r="L679" i="1" s="1"/>
  <c r="L669" i="2"/>
  <c r="I679" i="1" s="1"/>
  <c r="M661" i="2"/>
  <c r="L671" i="1" s="1"/>
  <c r="L661" i="2"/>
  <c r="I671" i="1" s="1"/>
  <c r="M653" i="2"/>
  <c r="L663" i="1" s="1"/>
  <c r="L653" i="2"/>
  <c r="I663" i="1" s="1"/>
  <c r="M645" i="2"/>
  <c r="L655" i="1" s="1"/>
  <c r="L645" i="2"/>
  <c r="I655" i="1" s="1"/>
  <c r="M637" i="2"/>
  <c r="L647" i="1" s="1"/>
  <c r="L637" i="2"/>
  <c r="I647" i="1" s="1"/>
  <c r="M629" i="2"/>
  <c r="L639" i="1" s="1"/>
  <c r="L629" i="2"/>
  <c r="I639" i="1" s="1"/>
  <c r="M621" i="2"/>
  <c r="L631" i="1" s="1"/>
  <c r="L621" i="2"/>
  <c r="I631" i="1" s="1"/>
  <c r="M613" i="2"/>
  <c r="L623" i="1" s="1"/>
  <c r="L613" i="2"/>
  <c r="I623" i="1" s="1"/>
  <c r="M605" i="2"/>
  <c r="L615" i="1" s="1"/>
  <c r="L605" i="2"/>
  <c r="I615" i="1" s="1"/>
  <c r="M597" i="2"/>
  <c r="L607" i="1" s="1"/>
  <c r="L597" i="2"/>
  <c r="I607" i="1" s="1"/>
  <c r="M589" i="2"/>
  <c r="L599" i="1" s="1"/>
  <c r="L589" i="2"/>
  <c r="I599" i="1" s="1"/>
  <c r="M581" i="2"/>
  <c r="L591" i="1" s="1"/>
  <c r="L581" i="2"/>
  <c r="I591" i="1" s="1"/>
  <c r="M573" i="2"/>
  <c r="L583" i="1" s="1"/>
  <c r="L573" i="2"/>
  <c r="I583" i="1" s="1"/>
  <c r="M565" i="2"/>
  <c r="L575" i="1" s="1"/>
  <c r="L565" i="2"/>
  <c r="I575" i="1" s="1"/>
  <c r="M557" i="2"/>
  <c r="L567" i="1" s="1"/>
  <c r="L557" i="2"/>
  <c r="I567" i="1" s="1"/>
  <c r="M549" i="2"/>
  <c r="L559" i="1" s="1"/>
  <c r="L549" i="2"/>
  <c r="I559" i="1" s="1"/>
  <c r="M541" i="2"/>
  <c r="L551" i="1" s="1"/>
  <c r="L541" i="2"/>
  <c r="I551" i="1" s="1"/>
  <c r="M533" i="2"/>
  <c r="L543" i="1" s="1"/>
  <c r="L533" i="2"/>
  <c r="I543" i="1" s="1"/>
  <c r="M525" i="2"/>
  <c r="L535" i="1" s="1"/>
  <c r="L525" i="2"/>
  <c r="I535" i="1" s="1"/>
  <c r="M517" i="2"/>
  <c r="L527" i="1" s="1"/>
  <c r="L517" i="2"/>
  <c r="I527" i="1" s="1"/>
  <c r="M509" i="2"/>
  <c r="L519" i="1" s="1"/>
  <c r="L509" i="2"/>
  <c r="I519" i="1" s="1"/>
  <c r="M501" i="2"/>
  <c r="L511" i="1" s="1"/>
  <c r="L501" i="2"/>
  <c r="I511" i="1" s="1"/>
  <c r="M493" i="2"/>
  <c r="L503" i="1" s="1"/>
  <c r="L493" i="2"/>
  <c r="I503" i="1" s="1"/>
  <c r="M485" i="2"/>
  <c r="L495" i="1" s="1"/>
  <c r="L485" i="2"/>
  <c r="I495" i="1" s="1"/>
  <c r="M477" i="2"/>
  <c r="L487" i="1" s="1"/>
  <c r="L477" i="2"/>
  <c r="I487" i="1" s="1"/>
  <c r="M469" i="2"/>
  <c r="L479" i="1" s="1"/>
  <c r="L469" i="2"/>
  <c r="I479" i="1" s="1"/>
  <c r="M461" i="2"/>
  <c r="L471" i="1" s="1"/>
  <c r="L461" i="2"/>
  <c r="I471" i="1" s="1"/>
  <c r="M453" i="2"/>
  <c r="L463" i="1" s="1"/>
  <c r="L453" i="2"/>
  <c r="I463" i="1" s="1"/>
  <c r="M445" i="2"/>
  <c r="L455" i="1" s="1"/>
  <c r="L445" i="2"/>
  <c r="I455" i="1" s="1"/>
  <c r="M437" i="2"/>
  <c r="L447" i="1" s="1"/>
  <c r="L437" i="2"/>
  <c r="I447" i="1" s="1"/>
  <c r="M429" i="2"/>
  <c r="L439" i="1" s="1"/>
  <c r="L429" i="2"/>
  <c r="I439" i="1" s="1"/>
  <c r="M421" i="2"/>
  <c r="L431" i="1" s="1"/>
  <c r="L421" i="2"/>
  <c r="I431" i="1" s="1"/>
  <c r="M413" i="2"/>
  <c r="L423" i="1" s="1"/>
  <c r="L413" i="2"/>
  <c r="I423" i="1" s="1"/>
  <c r="M405" i="2"/>
  <c r="L415" i="1" s="1"/>
  <c r="L405" i="2"/>
  <c r="I415" i="1" s="1"/>
  <c r="M397" i="2"/>
  <c r="L407" i="1" s="1"/>
  <c r="L397" i="2"/>
  <c r="I407" i="1" s="1"/>
  <c r="M389" i="2"/>
  <c r="L399" i="1" s="1"/>
  <c r="L389" i="2"/>
  <c r="I399" i="1" s="1"/>
  <c r="M381" i="2"/>
  <c r="L391" i="1" s="1"/>
  <c r="L381" i="2"/>
  <c r="I391" i="1" s="1"/>
  <c r="M373" i="2"/>
  <c r="L383" i="1" s="1"/>
  <c r="L373" i="2"/>
  <c r="I383" i="1" s="1"/>
  <c r="M365" i="2"/>
  <c r="L375" i="1" s="1"/>
  <c r="L365" i="2"/>
  <c r="I375" i="1" s="1"/>
  <c r="M357" i="2"/>
  <c r="L367" i="1" s="1"/>
  <c r="L357" i="2"/>
  <c r="I367" i="1" s="1"/>
  <c r="M349" i="2"/>
  <c r="L359" i="1" s="1"/>
  <c r="L349" i="2"/>
  <c r="I359" i="1" s="1"/>
  <c r="M341" i="2"/>
  <c r="L351" i="1" s="1"/>
  <c r="L341" i="2"/>
  <c r="I351" i="1" s="1"/>
  <c r="M333" i="2"/>
  <c r="L343" i="1" s="1"/>
  <c r="L333" i="2"/>
  <c r="I343" i="1" s="1"/>
  <c r="M325" i="2"/>
  <c r="L335" i="1" s="1"/>
  <c r="L325" i="2"/>
  <c r="I335" i="1" s="1"/>
  <c r="M317" i="2"/>
  <c r="L327" i="1" s="1"/>
  <c r="L317" i="2"/>
  <c r="I327" i="1" s="1"/>
  <c r="M309" i="2"/>
  <c r="L319" i="1" s="1"/>
  <c r="L309" i="2"/>
  <c r="I319" i="1" s="1"/>
  <c r="M301" i="2"/>
  <c r="L311" i="1" s="1"/>
  <c r="L301" i="2"/>
  <c r="I311" i="1" s="1"/>
  <c r="M293" i="2"/>
  <c r="L303" i="1" s="1"/>
  <c r="L293" i="2"/>
  <c r="I303" i="1" s="1"/>
  <c r="M285" i="2"/>
  <c r="L295" i="1" s="1"/>
  <c r="L285" i="2"/>
  <c r="I295" i="1" s="1"/>
  <c r="M277" i="2"/>
  <c r="L287" i="1" s="1"/>
  <c r="L277" i="2"/>
  <c r="I287" i="1" s="1"/>
  <c r="M269" i="2"/>
  <c r="L279" i="1" s="1"/>
  <c r="L269" i="2"/>
  <c r="I279" i="1" s="1"/>
  <c r="M261" i="2"/>
  <c r="L271" i="1" s="1"/>
  <c r="L261" i="2"/>
  <c r="I271" i="1" s="1"/>
  <c r="M253" i="2"/>
  <c r="L263" i="1" s="1"/>
  <c r="L253" i="2"/>
  <c r="I263" i="1" s="1"/>
  <c r="M245" i="2"/>
  <c r="L255" i="1" s="1"/>
  <c r="L245" i="2"/>
  <c r="I255" i="1" s="1"/>
  <c r="M237" i="2"/>
  <c r="L247" i="1" s="1"/>
  <c r="L237" i="2"/>
  <c r="I247" i="1" s="1"/>
  <c r="M229" i="2"/>
  <c r="L239" i="1" s="1"/>
  <c r="L229" i="2"/>
  <c r="I239" i="1" s="1"/>
  <c r="M221" i="2"/>
  <c r="L231" i="1" s="1"/>
  <c r="L221" i="2"/>
  <c r="I231" i="1" s="1"/>
  <c r="M213" i="2"/>
  <c r="L223" i="1" s="1"/>
  <c r="L213" i="2"/>
  <c r="I223" i="1" s="1"/>
  <c r="M205" i="2"/>
  <c r="L215" i="1" s="1"/>
  <c r="L205" i="2"/>
  <c r="I215" i="1" s="1"/>
  <c r="M197" i="2"/>
  <c r="L207" i="1" s="1"/>
  <c r="L197" i="2"/>
  <c r="I207" i="1" s="1"/>
  <c r="M189" i="2"/>
  <c r="L199" i="1" s="1"/>
  <c r="L189" i="2"/>
  <c r="I199" i="1" s="1"/>
  <c r="M181" i="2"/>
  <c r="L191" i="1" s="1"/>
  <c r="L181" i="2"/>
  <c r="I191" i="1" s="1"/>
  <c r="M996" i="2"/>
  <c r="L1006" i="1" s="1"/>
  <c r="L996" i="2"/>
  <c r="I1006" i="1" s="1"/>
  <c r="M980" i="2"/>
  <c r="L990" i="1" s="1"/>
  <c r="L980" i="2"/>
  <c r="I990" i="1" s="1"/>
  <c r="M964" i="2"/>
  <c r="L974" i="1" s="1"/>
  <c r="L964" i="2"/>
  <c r="I974" i="1" s="1"/>
  <c r="M948" i="2"/>
  <c r="L958" i="1" s="1"/>
  <c r="L948" i="2"/>
  <c r="I958" i="1" s="1"/>
  <c r="M932" i="2"/>
  <c r="L942" i="1" s="1"/>
  <c r="L932" i="2"/>
  <c r="I942" i="1" s="1"/>
  <c r="M916" i="2"/>
  <c r="L926" i="1" s="1"/>
  <c r="L916" i="2"/>
  <c r="I926" i="1" s="1"/>
  <c r="M900" i="2"/>
  <c r="L910" i="1" s="1"/>
  <c r="L900" i="2"/>
  <c r="I910" i="1" s="1"/>
  <c r="M876" i="2"/>
  <c r="L886" i="1" s="1"/>
  <c r="L876" i="2"/>
  <c r="I886" i="1" s="1"/>
  <c r="M860" i="2"/>
  <c r="L870" i="1" s="1"/>
  <c r="L860" i="2"/>
  <c r="I870" i="1" s="1"/>
  <c r="M844" i="2"/>
  <c r="L854" i="1" s="1"/>
  <c r="L844" i="2"/>
  <c r="I854" i="1" s="1"/>
  <c r="M828" i="2"/>
  <c r="L838" i="1" s="1"/>
  <c r="L828" i="2"/>
  <c r="I838" i="1" s="1"/>
  <c r="M812" i="2"/>
  <c r="L822" i="1" s="1"/>
  <c r="L812" i="2"/>
  <c r="I822" i="1" s="1"/>
  <c r="M796" i="2"/>
  <c r="L806" i="1" s="1"/>
  <c r="L796" i="2"/>
  <c r="I806" i="1" s="1"/>
  <c r="M780" i="2"/>
  <c r="L790" i="1" s="1"/>
  <c r="L780" i="2"/>
  <c r="I790" i="1" s="1"/>
  <c r="M764" i="2"/>
  <c r="L774" i="1" s="1"/>
  <c r="L764" i="2"/>
  <c r="I774" i="1" s="1"/>
  <c r="M748" i="2"/>
  <c r="L758" i="1" s="1"/>
  <c r="L748" i="2"/>
  <c r="I758" i="1" s="1"/>
  <c r="M732" i="2"/>
  <c r="L742" i="1" s="1"/>
  <c r="L732" i="2"/>
  <c r="I742" i="1" s="1"/>
  <c r="M716" i="2"/>
  <c r="L726" i="1" s="1"/>
  <c r="L716" i="2"/>
  <c r="I726" i="1" s="1"/>
  <c r="M700" i="2"/>
  <c r="L710" i="1" s="1"/>
  <c r="L700" i="2"/>
  <c r="I710" i="1" s="1"/>
  <c r="M684" i="2"/>
  <c r="L694" i="1" s="1"/>
  <c r="L684" i="2"/>
  <c r="I694" i="1" s="1"/>
  <c r="M668" i="2"/>
  <c r="L678" i="1" s="1"/>
  <c r="L668" i="2"/>
  <c r="I678" i="1" s="1"/>
  <c r="M652" i="2"/>
  <c r="L662" i="1" s="1"/>
  <c r="L652" i="2"/>
  <c r="I662" i="1" s="1"/>
  <c r="M636" i="2"/>
  <c r="L646" i="1" s="1"/>
  <c r="L636" i="2"/>
  <c r="I646" i="1" s="1"/>
  <c r="M620" i="2"/>
  <c r="L630" i="1" s="1"/>
  <c r="L620" i="2"/>
  <c r="I630" i="1" s="1"/>
  <c r="M604" i="2"/>
  <c r="L614" i="1" s="1"/>
  <c r="L604" i="2"/>
  <c r="I614" i="1" s="1"/>
  <c r="M596" i="2"/>
  <c r="L606" i="1" s="1"/>
  <c r="L596" i="2"/>
  <c r="I606" i="1" s="1"/>
  <c r="M580" i="2"/>
  <c r="L590" i="1" s="1"/>
  <c r="L580" i="2"/>
  <c r="I590" i="1" s="1"/>
  <c r="M564" i="2"/>
  <c r="L574" i="1" s="1"/>
  <c r="L564" i="2"/>
  <c r="I574" i="1" s="1"/>
  <c r="M548" i="2"/>
  <c r="L558" i="1" s="1"/>
  <c r="L548" i="2"/>
  <c r="I558" i="1" s="1"/>
  <c r="M532" i="2"/>
  <c r="L542" i="1" s="1"/>
  <c r="L532" i="2"/>
  <c r="I542" i="1" s="1"/>
  <c r="M524" i="2"/>
  <c r="L534" i="1" s="1"/>
  <c r="L524" i="2"/>
  <c r="I534" i="1" s="1"/>
  <c r="M508" i="2"/>
  <c r="L518" i="1" s="1"/>
  <c r="L508" i="2"/>
  <c r="I518" i="1" s="1"/>
  <c r="M492" i="2"/>
  <c r="L502" i="1" s="1"/>
  <c r="L492" i="2"/>
  <c r="I502" i="1" s="1"/>
  <c r="M476" i="2"/>
  <c r="L486" i="1" s="1"/>
  <c r="L476" i="2"/>
  <c r="I486" i="1" s="1"/>
  <c r="M468" i="2"/>
  <c r="L478" i="1" s="1"/>
  <c r="L468" i="2"/>
  <c r="I478" i="1" s="1"/>
  <c r="M460" i="2"/>
  <c r="L470" i="1" s="1"/>
  <c r="L460" i="2"/>
  <c r="I470" i="1" s="1"/>
  <c r="M452" i="2"/>
  <c r="L462" i="1" s="1"/>
  <c r="L452" i="2"/>
  <c r="I462" i="1" s="1"/>
  <c r="M444" i="2"/>
  <c r="L454" i="1" s="1"/>
  <c r="L444" i="2"/>
  <c r="I454" i="1" s="1"/>
  <c r="M428" i="2"/>
  <c r="L438" i="1" s="1"/>
  <c r="L428" i="2"/>
  <c r="I438" i="1" s="1"/>
  <c r="M420" i="2"/>
  <c r="L430" i="1" s="1"/>
  <c r="L420" i="2"/>
  <c r="I430" i="1" s="1"/>
  <c r="M412" i="2"/>
  <c r="L422" i="1" s="1"/>
  <c r="L412" i="2"/>
  <c r="I422" i="1" s="1"/>
  <c r="M404" i="2"/>
  <c r="L414" i="1" s="1"/>
  <c r="L404" i="2"/>
  <c r="I414" i="1" s="1"/>
  <c r="M396" i="2"/>
  <c r="L406" i="1" s="1"/>
  <c r="L396" i="2"/>
  <c r="I406" i="1" s="1"/>
  <c r="M388" i="2"/>
  <c r="L398" i="1" s="1"/>
  <c r="L388" i="2"/>
  <c r="I398" i="1" s="1"/>
  <c r="M380" i="2"/>
  <c r="L390" i="1" s="1"/>
  <c r="L380" i="2"/>
  <c r="I390" i="1" s="1"/>
  <c r="M372" i="2"/>
  <c r="L382" i="1" s="1"/>
  <c r="L372" i="2"/>
  <c r="I382" i="1" s="1"/>
  <c r="M364" i="2"/>
  <c r="L374" i="1" s="1"/>
  <c r="L364" i="2"/>
  <c r="I374" i="1" s="1"/>
  <c r="M356" i="2"/>
  <c r="L366" i="1" s="1"/>
  <c r="L356" i="2"/>
  <c r="I366" i="1" s="1"/>
  <c r="M348" i="2"/>
  <c r="L358" i="1" s="1"/>
  <c r="L348" i="2"/>
  <c r="I358" i="1" s="1"/>
  <c r="M340" i="2"/>
  <c r="L350" i="1" s="1"/>
  <c r="L340" i="2"/>
  <c r="I350" i="1" s="1"/>
  <c r="M332" i="2"/>
  <c r="L342" i="1" s="1"/>
  <c r="L332" i="2"/>
  <c r="I342" i="1" s="1"/>
  <c r="M324" i="2"/>
  <c r="L334" i="1" s="1"/>
  <c r="L324" i="2"/>
  <c r="I334" i="1" s="1"/>
  <c r="M316" i="2"/>
  <c r="L326" i="1" s="1"/>
  <c r="L316" i="2"/>
  <c r="I326" i="1" s="1"/>
  <c r="M308" i="2"/>
  <c r="L318" i="1" s="1"/>
  <c r="L308" i="2"/>
  <c r="I318" i="1" s="1"/>
  <c r="M300" i="2"/>
  <c r="L310" i="1" s="1"/>
  <c r="L300" i="2"/>
  <c r="I310" i="1" s="1"/>
  <c r="M292" i="2"/>
  <c r="L302" i="1" s="1"/>
  <c r="L292" i="2"/>
  <c r="I302" i="1" s="1"/>
  <c r="M284" i="2"/>
  <c r="L294" i="1" s="1"/>
  <c r="L284" i="2"/>
  <c r="I294" i="1" s="1"/>
  <c r="M1004" i="2"/>
  <c r="L1014" i="1" s="1"/>
  <c r="L1004" i="2"/>
  <c r="I1014" i="1" s="1"/>
  <c r="M988" i="2"/>
  <c r="L998" i="1" s="1"/>
  <c r="L988" i="2"/>
  <c r="I998" i="1" s="1"/>
  <c r="M972" i="2"/>
  <c r="L982" i="1" s="1"/>
  <c r="L972" i="2"/>
  <c r="I982" i="1" s="1"/>
  <c r="M956" i="2"/>
  <c r="L966" i="1" s="1"/>
  <c r="L956" i="2"/>
  <c r="I966" i="1" s="1"/>
  <c r="M940" i="2"/>
  <c r="L950" i="1" s="1"/>
  <c r="L940" i="2"/>
  <c r="I950" i="1" s="1"/>
  <c r="M924" i="2"/>
  <c r="L934" i="1" s="1"/>
  <c r="L924" i="2"/>
  <c r="I934" i="1" s="1"/>
  <c r="M908" i="2"/>
  <c r="L918" i="1" s="1"/>
  <c r="L908" i="2"/>
  <c r="I918" i="1" s="1"/>
  <c r="M892" i="2"/>
  <c r="L902" i="1" s="1"/>
  <c r="L892" i="2"/>
  <c r="I902" i="1" s="1"/>
  <c r="M884" i="2"/>
  <c r="L894" i="1" s="1"/>
  <c r="L884" i="2"/>
  <c r="I894" i="1" s="1"/>
  <c r="M868" i="2"/>
  <c r="L878" i="1" s="1"/>
  <c r="L868" i="2"/>
  <c r="I878" i="1" s="1"/>
  <c r="M852" i="2"/>
  <c r="L862" i="1" s="1"/>
  <c r="L852" i="2"/>
  <c r="I862" i="1" s="1"/>
  <c r="M836" i="2"/>
  <c r="L846" i="1" s="1"/>
  <c r="L836" i="2"/>
  <c r="I846" i="1" s="1"/>
  <c r="M820" i="2"/>
  <c r="L830" i="1" s="1"/>
  <c r="L820" i="2"/>
  <c r="I830" i="1" s="1"/>
  <c r="M804" i="2"/>
  <c r="L814" i="1" s="1"/>
  <c r="L804" i="2"/>
  <c r="I814" i="1" s="1"/>
  <c r="M788" i="2"/>
  <c r="L798" i="1" s="1"/>
  <c r="L788" i="2"/>
  <c r="I798" i="1" s="1"/>
  <c r="M772" i="2"/>
  <c r="L782" i="1" s="1"/>
  <c r="L772" i="2"/>
  <c r="I782" i="1" s="1"/>
  <c r="M756" i="2"/>
  <c r="L766" i="1" s="1"/>
  <c r="L756" i="2"/>
  <c r="I766" i="1" s="1"/>
  <c r="M740" i="2"/>
  <c r="L750" i="1" s="1"/>
  <c r="L740" i="2"/>
  <c r="I750" i="1" s="1"/>
  <c r="M724" i="2"/>
  <c r="L734" i="1" s="1"/>
  <c r="L724" i="2"/>
  <c r="I734" i="1" s="1"/>
  <c r="M708" i="2"/>
  <c r="L718" i="1" s="1"/>
  <c r="L708" i="2"/>
  <c r="I718" i="1" s="1"/>
  <c r="M692" i="2"/>
  <c r="L702" i="1" s="1"/>
  <c r="L692" i="2"/>
  <c r="I702" i="1" s="1"/>
  <c r="M676" i="2"/>
  <c r="L686" i="1" s="1"/>
  <c r="L676" i="2"/>
  <c r="I686" i="1" s="1"/>
  <c r="M660" i="2"/>
  <c r="L670" i="1" s="1"/>
  <c r="L660" i="2"/>
  <c r="I670" i="1" s="1"/>
  <c r="M644" i="2"/>
  <c r="L654" i="1" s="1"/>
  <c r="L644" i="2"/>
  <c r="I654" i="1" s="1"/>
  <c r="M628" i="2"/>
  <c r="L638" i="1" s="1"/>
  <c r="L628" i="2"/>
  <c r="I638" i="1" s="1"/>
  <c r="M612" i="2"/>
  <c r="L622" i="1" s="1"/>
  <c r="L612" i="2"/>
  <c r="I622" i="1" s="1"/>
  <c r="M588" i="2"/>
  <c r="L598" i="1" s="1"/>
  <c r="L588" i="2"/>
  <c r="I598" i="1" s="1"/>
  <c r="M572" i="2"/>
  <c r="L582" i="1" s="1"/>
  <c r="L572" i="2"/>
  <c r="I582" i="1" s="1"/>
  <c r="M556" i="2"/>
  <c r="L566" i="1" s="1"/>
  <c r="L556" i="2"/>
  <c r="I566" i="1" s="1"/>
  <c r="M540" i="2"/>
  <c r="L550" i="1" s="1"/>
  <c r="L540" i="2"/>
  <c r="I550" i="1" s="1"/>
  <c r="M516" i="2"/>
  <c r="L526" i="1" s="1"/>
  <c r="L516" i="2"/>
  <c r="I526" i="1" s="1"/>
  <c r="M500" i="2"/>
  <c r="L510" i="1" s="1"/>
  <c r="L500" i="2"/>
  <c r="I510" i="1" s="1"/>
  <c r="M484" i="2"/>
  <c r="L494" i="1" s="1"/>
  <c r="L484" i="2"/>
  <c r="I494" i="1" s="1"/>
  <c r="M436" i="2"/>
  <c r="L446" i="1" s="1"/>
  <c r="L436" i="2"/>
  <c r="I446" i="1" s="1"/>
  <c r="M247" i="2"/>
  <c r="L257" i="1" s="1"/>
  <c r="L247" i="2"/>
  <c r="I257" i="1" s="1"/>
  <c r="M239" i="2"/>
  <c r="L249" i="1" s="1"/>
  <c r="L239" i="2"/>
  <c r="I249" i="1" s="1"/>
  <c r="M231" i="2"/>
  <c r="L241" i="1" s="1"/>
  <c r="L231" i="2"/>
  <c r="I241" i="1" s="1"/>
  <c r="M223" i="2"/>
  <c r="L233" i="1" s="1"/>
  <c r="L223" i="2"/>
  <c r="I233" i="1" s="1"/>
  <c r="M215" i="2"/>
  <c r="L225" i="1" s="1"/>
  <c r="L215" i="2"/>
  <c r="I225" i="1" s="1"/>
  <c r="M207" i="2"/>
  <c r="L217" i="1" s="1"/>
  <c r="L207" i="2"/>
  <c r="I217" i="1" s="1"/>
  <c r="M199" i="2"/>
  <c r="L209" i="1" s="1"/>
  <c r="L199" i="2"/>
  <c r="I209" i="1" s="1"/>
  <c r="M191" i="2"/>
  <c r="L201" i="1" s="1"/>
  <c r="L191" i="2"/>
  <c r="I201" i="1" s="1"/>
  <c r="M183" i="2"/>
  <c r="L193" i="1" s="1"/>
  <c r="L183" i="2"/>
  <c r="I193" i="1" s="1"/>
  <c r="M175" i="2"/>
  <c r="L185" i="1" s="1"/>
  <c r="L175" i="2"/>
  <c r="I185" i="1" s="1"/>
  <c r="M167" i="2"/>
  <c r="L177" i="1" s="1"/>
  <c r="L167" i="2"/>
  <c r="I177" i="1" s="1"/>
  <c r="M159" i="2"/>
  <c r="L169" i="1" s="1"/>
  <c r="L159" i="2"/>
  <c r="I169" i="1" s="1"/>
  <c r="M151" i="2"/>
  <c r="L161" i="1" s="1"/>
  <c r="L151" i="2"/>
  <c r="I161" i="1" s="1"/>
  <c r="M143" i="2"/>
  <c r="L153" i="1" s="1"/>
  <c r="L143" i="2"/>
  <c r="I153" i="1" s="1"/>
  <c r="M135" i="2"/>
  <c r="L145" i="1" s="1"/>
  <c r="L135" i="2"/>
  <c r="I145" i="1" s="1"/>
  <c r="M127" i="2"/>
  <c r="L137" i="1" s="1"/>
  <c r="L127" i="2"/>
  <c r="I137" i="1" s="1"/>
  <c r="M119" i="2"/>
  <c r="L129" i="1" s="1"/>
  <c r="L119" i="2"/>
  <c r="I129" i="1" s="1"/>
  <c r="M111" i="2"/>
  <c r="L121" i="1" s="1"/>
  <c r="L111" i="2"/>
  <c r="I121" i="1" s="1"/>
  <c r="M103" i="2"/>
  <c r="L113" i="1" s="1"/>
  <c r="L103" i="2"/>
  <c r="I113" i="1" s="1"/>
  <c r="M95" i="2"/>
  <c r="L105" i="1" s="1"/>
  <c r="L95" i="2"/>
  <c r="I105" i="1" s="1"/>
  <c r="M87" i="2"/>
  <c r="L97" i="1" s="1"/>
  <c r="L87" i="2"/>
  <c r="I97" i="1" s="1"/>
  <c r="M79" i="2"/>
  <c r="L89" i="1" s="1"/>
  <c r="L79" i="2"/>
  <c r="I89" i="1" s="1"/>
  <c r="M71" i="2"/>
  <c r="L81" i="1" s="1"/>
  <c r="L71" i="2"/>
  <c r="I81" i="1" s="1"/>
  <c r="M63" i="2"/>
  <c r="L73" i="1" s="1"/>
  <c r="L63" i="2"/>
  <c r="I73" i="1" s="1"/>
  <c r="M55" i="2"/>
  <c r="L65" i="1" s="1"/>
  <c r="L55" i="2"/>
  <c r="I65" i="1" s="1"/>
  <c r="M47" i="2"/>
  <c r="L57" i="1" s="1"/>
  <c r="L47" i="2"/>
  <c r="I57" i="1" s="1"/>
  <c r="M39" i="2"/>
  <c r="L49" i="1" s="1"/>
  <c r="L39" i="2"/>
  <c r="I49" i="1" s="1"/>
  <c r="M31" i="2"/>
  <c r="L41" i="1" s="1"/>
  <c r="L31" i="2"/>
  <c r="I41" i="1" s="1"/>
  <c r="M23" i="2"/>
  <c r="L33" i="1" s="1"/>
  <c r="L23" i="2"/>
  <c r="I33" i="1" s="1"/>
  <c r="M15" i="2"/>
  <c r="L25" i="1" s="1"/>
  <c r="L15" i="2"/>
  <c r="I25" i="1" s="1"/>
  <c r="M262" i="2"/>
  <c r="L272" i="1" s="1"/>
  <c r="L262" i="2"/>
  <c r="I272" i="1" s="1"/>
  <c r="M254" i="2"/>
  <c r="L264" i="1" s="1"/>
  <c r="L254" i="2"/>
  <c r="I264" i="1" s="1"/>
  <c r="M246" i="2"/>
  <c r="L256" i="1" s="1"/>
  <c r="L246" i="2"/>
  <c r="I256" i="1" s="1"/>
  <c r="M238" i="2"/>
  <c r="L248" i="1" s="1"/>
  <c r="L238" i="2"/>
  <c r="I248" i="1" s="1"/>
  <c r="M230" i="2"/>
  <c r="L240" i="1" s="1"/>
  <c r="L230" i="2"/>
  <c r="I240" i="1" s="1"/>
  <c r="M222" i="2"/>
  <c r="L232" i="1" s="1"/>
  <c r="L222" i="2"/>
  <c r="I232" i="1" s="1"/>
  <c r="M214" i="2"/>
  <c r="L224" i="1" s="1"/>
  <c r="L214" i="2"/>
  <c r="I224" i="1" s="1"/>
  <c r="M206" i="2"/>
  <c r="L216" i="1" s="1"/>
  <c r="L206" i="2"/>
  <c r="I216" i="1" s="1"/>
  <c r="M198" i="2"/>
  <c r="L208" i="1" s="1"/>
  <c r="L198" i="2"/>
  <c r="I208" i="1" s="1"/>
  <c r="M190" i="2"/>
  <c r="L200" i="1" s="1"/>
  <c r="L190" i="2"/>
  <c r="I200" i="1" s="1"/>
  <c r="M182" i="2"/>
  <c r="L192" i="1" s="1"/>
  <c r="L182" i="2"/>
  <c r="I192" i="1" s="1"/>
  <c r="M174" i="2"/>
  <c r="L184" i="1" s="1"/>
  <c r="L174" i="2"/>
  <c r="I184" i="1" s="1"/>
  <c r="M166" i="2"/>
  <c r="L176" i="1" s="1"/>
  <c r="L166" i="2"/>
  <c r="I176" i="1" s="1"/>
  <c r="M158" i="2"/>
  <c r="L168" i="1" s="1"/>
  <c r="L158" i="2"/>
  <c r="I168" i="1" s="1"/>
  <c r="M150" i="2"/>
  <c r="L160" i="1" s="1"/>
  <c r="L150" i="2"/>
  <c r="I160" i="1" s="1"/>
  <c r="M142" i="2"/>
  <c r="L152" i="1" s="1"/>
  <c r="L142" i="2"/>
  <c r="I152" i="1" s="1"/>
  <c r="M134" i="2"/>
  <c r="L144" i="1" s="1"/>
  <c r="L134" i="2"/>
  <c r="I144" i="1" s="1"/>
  <c r="M126" i="2"/>
  <c r="L136" i="1" s="1"/>
  <c r="L126" i="2"/>
  <c r="I136" i="1" s="1"/>
  <c r="M118" i="2"/>
  <c r="L128" i="1" s="1"/>
  <c r="L118" i="2"/>
  <c r="I128" i="1" s="1"/>
  <c r="M110" i="2"/>
  <c r="L120" i="1" s="1"/>
  <c r="L110" i="2"/>
  <c r="I120" i="1" s="1"/>
  <c r="M102" i="2"/>
  <c r="L112" i="1" s="1"/>
  <c r="L102" i="2"/>
  <c r="I112" i="1" s="1"/>
  <c r="M94" i="2"/>
  <c r="L104" i="1" s="1"/>
  <c r="L94" i="2"/>
  <c r="I104" i="1" s="1"/>
  <c r="M86" i="2"/>
  <c r="L96" i="1" s="1"/>
  <c r="L86" i="2"/>
  <c r="I96" i="1" s="1"/>
  <c r="M78" i="2"/>
  <c r="L88" i="1" s="1"/>
  <c r="L78" i="2"/>
  <c r="I88" i="1" s="1"/>
  <c r="M70" i="2"/>
  <c r="L80" i="1" s="1"/>
  <c r="L70" i="2"/>
  <c r="I80" i="1" s="1"/>
  <c r="M62" i="2"/>
  <c r="L72" i="1" s="1"/>
  <c r="L62" i="2"/>
  <c r="I72" i="1" s="1"/>
  <c r="M54" i="2"/>
  <c r="L64" i="1" s="1"/>
  <c r="L54" i="2"/>
  <c r="I64" i="1" s="1"/>
  <c r="M46" i="2"/>
  <c r="L56" i="1" s="1"/>
  <c r="L46" i="2"/>
  <c r="I56" i="1" s="1"/>
  <c r="M38" i="2"/>
  <c r="L48" i="1" s="1"/>
  <c r="L38" i="2"/>
  <c r="I48" i="1" s="1"/>
  <c r="M30" i="2"/>
  <c r="L40" i="1" s="1"/>
  <c r="L30" i="2"/>
  <c r="I40" i="1" s="1"/>
  <c r="M22" i="2"/>
  <c r="L32" i="1" s="1"/>
  <c r="L22" i="2"/>
  <c r="I32" i="1" s="1"/>
  <c r="M14" i="2"/>
  <c r="L24" i="1" s="1"/>
  <c r="L14" i="2"/>
  <c r="I24" i="1" s="1"/>
  <c r="M173" i="2"/>
  <c r="L183" i="1" s="1"/>
  <c r="L173" i="2"/>
  <c r="I183" i="1" s="1"/>
  <c r="M165" i="2"/>
  <c r="L175" i="1" s="1"/>
  <c r="L165" i="2"/>
  <c r="I175" i="1" s="1"/>
  <c r="M157" i="2"/>
  <c r="L167" i="1" s="1"/>
  <c r="L157" i="2"/>
  <c r="I167" i="1" s="1"/>
  <c r="M149" i="2"/>
  <c r="L159" i="1" s="1"/>
  <c r="L149" i="2"/>
  <c r="I159" i="1" s="1"/>
  <c r="M141" i="2"/>
  <c r="L151" i="1" s="1"/>
  <c r="L141" i="2"/>
  <c r="I151" i="1" s="1"/>
  <c r="M133" i="2"/>
  <c r="L143" i="1" s="1"/>
  <c r="L133" i="2"/>
  <c r="I143" i="1" s="1"/>
  <c r="M125" i="2"/>
  <c r="L135" i="1" s="1"/>
  <c r="L125" i="2"/>
  <c r="I135" i="1" s="1"/>
  <c r="M117" i="2"/>
  <c r="L127" i="1" s="1"/>
  <c r="L117" i="2"/>
  <c r="I127" i="1" s="1"/>
  <c r="M109" i="2"/>
  <c r="L119" i="1" s="1"/>
  <c r="L109" i="2"/>
  <c r="I119" i="1" s="1"/>
  <c r="M101" i="2"/>
  <c r="L111" i="1" s="1"/>
  <c r="L101" i="2"/>
  <c r="I111" i="1" s="1"/>
  <c r="M93" i="2"/>
  <c r="L103" i="1" s="1"/>
  <c r="L93" i="2"/>
  <c r="I103" i="1" s="1"/>
  <c r="M85" i="2"/>
  <c r="L95" i="1" s="1"/>
  <c r="L85" i="2"/>
  <c r="I95" i="1" s="1"/>
  <c r="M77" i="2"/>
  <c r="L87" i="1" s="1"/>
  <c r="L77" i="2"/>
  <c r="I87" i="1" s="1"/>
  <c r="M69" i="2"/>
  <c r="L79" i="1" s="1"/>
  <c r="L69" i="2"/>
  <c r="I79" i="1" s="1"/>
  <c r="M61" i="2"/>
  <c r="L71" i="1" s="1"/>
  <c r="L61" i="2"/>
  <c r="I71" i="1" s="1"/>
  <c r="M53" i="2"/>
  <c r="L63" i="1" s="1"/>
  <c r="L53" i="2"/>
  <c r="I63" i="1" s="1"/>
  <c r="M45" i="2"/>
  <c r="L55" i="1" s="1"/>
  <c r="L45" i="2"/>
  <c r="I55" i="1" s="1"/>
  <c r="M37" i="2"/>
  <c r="L47" i="1" s="1"/>
  <c r="L37" i="2"/>
  <c r="I47" i="1" s="1"/>
  <c r="M29" i="2"/>
  <c r="L39" i="1" s="1"/>
  <c r="L29" i="2"/>
  <c r="I39" i="1" s="1"/>
  <c r="M21" i="2"/>
  <c r="L31" i="1" s="1"/>
  <c r="L21" i="2"/>
  <c r="I31" i="1" s="1"/>
  <c r="M13" i="2"/>
  <c r="L23" i="1" s="1"/>
  <c r="L13" i="2"/>
  <c r="I23" i="1" s="1"/>
  <c r="M276" i="2"/>
  <c r="L286" i="1" s="1"/>
  <c r="L276" i="2"/>
  <c r="I286" i="1" s="1"/>
  <c r="M268" i="2"/>
  <c r="L278" i="1" s="1"/>
  <c r="L268" i="2"/>
  <c r="I278" i="1" s="1"/>
  <c r="M260" i="2"/>
  <c r="L270" i="1" s="1"/>
  <c r="L260" i="2"/>
  <c r="I270" i="1" s="1"/>
  <c r="M252" i="2"/>
  <c r="L262" i="1" s="1"/>
  <c r="L252" i="2"/>
  <c r="I262" i="1" s="1"/>
  <c r="M244" i="2"/>
  <c r="L254" i="1" s="1"/>
  <c r="L244" i="2"/>
  <c r="I254" i="1" s="1"/>
  <c r="M236" i="2"/>
  <c r="L246" i="1" s="1"/>
  <c r="L236" i="2"/>
  <c r="I246" i="1" s="1"/>
  <c r="M228" i="2"/>
  <c r="L238" i="1" s="1"/>
  <c r="L228" i="2"/>
  <c r="I238" i="1" s="1"/>
  <c r="M220" i="2"/>
  <c r="L230" i="1" s="1"/>
  <c r="L220" i="2"/>
  <c r="I230" i="1" s="1"/>
  <c r="M212" i="2"/>
  <c r="L222" i="1" s="1"/>
  <c r="L212" i="2"/>
  <c r="I222" i="1" s="1"/>
  <c r="M204" i="2"/>
  <c r="L214" i="1" s="1"/>
  <c r="L204" i="2"/>
  <c r="I214" i="1" s="1"/>
  <c r="M196" i="2"/>
  <c r="L206" i="1" s="1"/>
  <c r="L196" i="2"/>
  <c r="I206" i="1" s="1"/>
  <c r="M188" i="2"/>
  <c r="L198" i="1" s="1"/>
  <c r="L188" i="2"/>
  <c r="I198" i="1" s="1"/>
  <c r="M180" i="2"/>
  <c r="L190" i="1" s="1"/>
  <c r="L180" i="2"/>
  <c r="I190" i="1" s="1"/>
  <c r="M172" i="2"/>
  <c r="L182" i="1" s="1"/>
  <c r="L172" i="2"/>
  <c r="I182" i="1" s="1"/>
  <c r="M164" i="2"/>
  <c r="L174" i="1" s="1"/>
  <c r="L164" i="2"/>
  <c r="I174" i="1" s="1"/>
  <c r="M156" i="2"/>
  <c r="L166" i="1" s="1"/>
  <c r="L156" i="2"/>
  <c r="I166" i="1" s="1"/>
  <c r="M148" i="2"/>
  <c r="L158" i="1" s="1"/>
  <c r="L148" i="2"/>
  <c r="I158" i="1" s="1"/>
  <c r="M140" i="2"/>
  <c r="L150" i="1" s="1"/>
  <c r="L140" i="2"/>
  <c r="I150" i="1" s="1"/>
  <c r="M132" i="2"/>
  <c r="L142" i="1" s="1"/>
  <c r="L132" i="2"/>
  <c r="I142" i="1" s="1"/>
  <c r="M124" i="2"/>
  <c r="L134" i="1" s="1"/>
  <c r="L124" i="2"/>
  <c r="I134" i="1" s="1"/>
  <c r="M116" i="2"/>
  <c r="L126" i="1" s="1"/>
  <c r="L116" i="2"/>
  <c r="I126" i="1" s="1"/>
  <c r="M108" i="2"/>
  <c r="L118" i="1" s="1"/>
  <c r="L108" i="2"/>
  <c r="I118" i="1" s="1"/>
  <c r="M100" i="2"/>
  <c r="L110" i="1" s="1"/>
  <c r="L100" i="2"/>
  <c r="I110" i="1" s="1"/>
  <c r="M92" i="2"/>
  <c r="L102" i="1" s="1"/>
  <c r="L92" i="2"/>
  <c r="I102" i="1" s="1"/>
  <c r="M84" i="2"/>
  <c r="L94" i="1" s="1"/>
  <c r="L84" i="2"/>
  <c r="I94" i="1" s="1"/>
  <c r="M76" i="2"/>
  <c r="L86" i="1" s="1"/>
  <c r="L76" i="2"/>
  <c r="I86" i="1" s="1"/>
  <c r="M68" i="2"/>
  <c r="L78" i="1" s="1"/>
  <c r="L68" i="2"/>
  <c r="I78" i="1" s="1"/>
  <c r="M60" i="2"/>
  <c r="L70" i="1" s="1"/>
  <c r="L60" i="2"/>
  <c r="I70" i="1" s="1"/>
  <c r="M52" i="2"/>
  <c r="L62" i="1" s="1"/>
  <c r="L52" i="2"/>
  <c r="I62" i="1" s="1"/>
  <c r="M44" i="2"/>
  <c r="L54" i="1" s="1"/>
  <c r="L44" i="2"/>
  <c r="I54" i="1" s="1"/>
  <c r="M36" i="2"/>
  <c r="L46" i="1" s="1"/>
  <c r="L36" i="2"/>
  <c r="I46" i="1" s="1"/>
  <c r="M28" i="2"/>
  <c r="L38" i="1" s="1"/>
  <c r="L28" i="2"/>
  <c r="I38" i="1" s="1"/>
  <c r="M20" i="2"/>
  <c r="L30" i="1" s="1"/>
  <c r="L20" i="2"/>
  <c r="I30" i="1" s="1"/>
  <c r="M12" i="2"/>
  <c r="L22" i="1" s="1"/>
  <c r="L12" i="2"/>
  <c r="I22" i="1" s="1"/>
  <c r="M283" i="2"/>
  <c r="L293" i="1" s="1"/>
  <c r="L283" i="2"/>
  <c r="I293" i="1" s="1"/>
  <c r="M275" i="2"/>
  <c r="L285" i="1" s="1"/>
  <c r="L275" i="2"/>
  <c r="I285" i="1" s="1"/>
  <c r="M267" i="2"/>
  <c r="L277" i="1" s="1"/>
  <c r="L267" i="2"/>
  <c r="I277" i="1" s="1"/>
  <c r="M259" i="2"/>
  <c r="L269" i="1" s="1"/>
  <c r="L259" i="2"/>
  <c r="I269" i="1" s="1"/>
  <c r="M251" i="2"/>
  <c r="L261" i="1" s="1"/>
  <c r="L251" i="2"/>
  <c r="I261" i="1" s="1"/>
  <c r="M243" i="2"/>
  <c r="L253" i="1" s="1"/>
  <c r="L243" i="2"/>
  <c r="I253" i="1" s="1"/>
  <c r="M235" i="2"/>
  <c r="L245" i="1" s="1"/>
  <c r="L235" i="2"/>
  <c r="I245" i="1" s="1"/>
  <c r="M227" i="2"/>
  <c r="L237" i="1" s="1"/>
  <c r="L227" i="2"/>
  <c r="I237" i="1" s="1"/>
  <c r="M219" i="2"/>
  <c r="L229" i="1" s="1"/>
  <c r="L219" i="2"/>
  <c r="I229" i="1" s="1"/>
  <c r="M211" i="2"/>
  <c r="L221" i="1" s="1"/>
  <c r="L211" i="2"/>
  <c r="I221" i="1" s="1"/>
  <c r="M203" i="2"/>
  <c r="L213" i="1" s="1"/>
  <c r="L203" i="2"/>
  <c r="I213" i="1" s="1"/>
  <c r="M195" i="2"/>
  <c r="L205" i="1" s="1"/>
  <c r="L195" i="2"/>
  <c r="I205" i="1" s="1"/>
  <c r="M187" i="2"/>
  <c r="L197" i="1" s="1"/>
  <c r="L187" i="2"/>
  <c r="I197" i="1" s="1"/>
  <c r="M179" i="2"/>
  <c r="L189" i="1" s="1"/>
  <c r="L179" i="2"/>
  <c r="I189" i="1" s="1"/>
  <c r="M171" i="2"/>
  <c r="L181" i="1" s="1"/>
  <c r="L171" i="2"/>
  <c r="I181" i="1" s="1"/>
  <c r="M163" i="2"/>
  <c r="L173" i="1" s="1"/>
  <c r="L163" i="2"/>
  <c r="I173" i="1" s="1"/>
  <c r="M155" i="2"/>
  <c r="L165" i="1" s="1"/>
  <c r="L155" i="2"/>
  <c r="I165" i="1" s="1"/>
  <c r="M147" i="2"/>
  <c r="L157" i="1" s="1"/>
  <c r="L147" i="2"/>
  <c r="I157" i="1" s="1"/>
  <c r="M139" i="2"/>
  <c r="L149" i="1" s="1"/>
  <c r="L139" i="2"/>
  <c r="I149" i="1" s="1"/>
  <c r="M131" i="2"/>
  <c r="L141" i="1" s="1"/>
  <c r="L131" i="2"/>
  <c r="I141" i="1" s="1"/>
  <c r="M123" i="2"/>
  <c r="L133" i="1" s="1"/>
  <c r="L123" i="2"/>
  <c r="I133" i="1" s="1"/>
  <c r="M115" i="2"/>
  <c r="L125" i="1" s="1"/>
  <c r="L115" i="2"/>
  <c r="I125" i="1" s="1"/>
  <c r="M107" i="2"/>
  <c r="L117" i="1" s="1"/>
  <c r="L107" i="2"/>
  <c r="I117" i="1" s="1"/>
  <c r="M99" i="2"/>
  <c r="L109" i="1" s="1"/>
  <c r="L99" i="2"/>
  <c r="I109" i="1" s="1"/>
  <c r="M91" i="2"/>
  <c r="L101" i="1" s="1"/>
  <c r="L91" i="2"/>
  <c r="I101" i="1" s="1"/>
  <c r="M83" i="2"/>
  <c r="L93" i="1" s="1"/>
  <c r="L83" i="2"/>
  <c r="I93" i="1" s="1"/>
  <c r="M75" i="2"/>
  <c r="L85" i="1" s="1"/>
  <c r="L75" i="2"/>
  <c r="I85" i="1" s="1"/>
  <c r="M67" i="2"/>
  <c r="L77" i="1" s="1"/>
  <c r="L67" i="2"/>
  <c r="I77" i="1" s="1"/>
  <c r="M59" i="2"/>
  <c r="L69" i="1" s="1"/>
  <c r="L59" i="2"/>
  <c r="I69" i="1" s="1"/>
  <c r="M51" i="2"/>
  <c r="L61" i="1" s="1"/>
  <c r="L51" i="2"/>
  <c r="I61" i="1" s="1"/>
  <c r="M43" i="2"/>
  <c r="L53" i="1" s="1"/>
  <c r="L43" i="2"/>
  <c r="I53" i="1" s="1"/>
  <c r="M35" i="2"/>
  <c r="L45" i="1" s="1"/>
  <c r="L35" i="2"/>
  <c r="I45" i="1" s="1"/>
  <c r="M27" i="2"/>
  <c r="L37" i="1" s="1"/>
  <c r="L27" i="2"/>
  <c r="I37" i="1" s="1"/>
  <c r="M19" i="2"/>
  <c r="L29" i="1" s="1"/>
  <c r="L19" i="2"/>
  <c r="I29" i="1" s="1"/>
  <c r="M11" i="2"/>
  <c r="L21" i="1" s="1"/>
  <c r="L11" i="2"/>
  <c r="I21" i="1" s="1"/>
  <c r="M282" i="2"/>
  <c r="L292" i="1" s="1"/>
  <c r="L282" i="2"/>
  <c r="I292" i="1" s="1"/>
  <c r="M274" i="2"/>
  <c r="L284" i="1" s="1"/>
  <c r="L274" i="2"/>
  <c r="I284" i="1" s="1"/>
  <c r="M266" i="2"/>
  <c r="L276" i="1" s="1"/>
  <c r="L266" i="2"/>
  <c r="I276" i="1" s="1"/>
  <c r="M258" i="2"/>
  <c r="L268" i="1" s="1"/>
  <c r="L258" i="2"/>
  <c r="I268" i="1" s="1"/>
  <c r="M250" i="2"/>
  <c r="L260" i="1" s="1"/>
  <c r="L250" i="2"/>
  <c r="I260" i="1" s="1"/>
  <c r="M242" i="2"/>
  <c r="L252" i="1" s="1"/>
  <c r="L242" i="2"/>
  <c r="I252" i="1" s="1"/>
  <c r="M234" i="2"/>
  <c r="L244" i="1" s="1"/>
  <c r="L234" i="2"/>
  <c r="I244" i="1" s="1"/>
  <c r="M226" i="2"/>
  <c r="L236" i="1" s="1"/>
  <c r="L226" i="2"/>
  <c r="I236" i="1" s="1"/>
  <c r="M218" i="2"/>
  <c r="L228" i="1" s="1"/>
  <c r="L218" i="2"/>
  <c r="I228" i="1" s="1"/>
  <c r="M210" i="2"/>
  <c r="L220" i="1" s="1"/>
  <c r="L210" i="2"/>
  <c r="I220" i="1" s="1"/>
  <c r="M202" i="2"/>
  <c r="L212" i="1" s="1"/>
  <c r="L202" i="2"/>
  <c r="I212" i="1" s="1"/>
  <c r="M194" i="2"/>
  <c r="L204" i="1" s="1"/>
  <c r="L194" i="2"/>
  <c r="I204" i="1" s="1"/>
  <c r="M186" i="2"/>
  <c r="L196" i="1" s="1"/>
  <c r="L186" i="2"/>
  <c r="I196" i="1" s="1"/>
  <c r="M178" i="2"/>
  <c r="L188" i="1" s="1"/>
  <c r="L178" i="2"/>
  <c r="I188" i="1" s="1"/>
  <c r="M170" i="2"/>
  <c r="L180" i="1" s="1"/>
  <c r="L170" i="2"/>
  <c r="I180" i="1" s="1"/>
  <c r="M162" i="2"/>
  <c r="L172" i="1" s="1"/>
  <c r="L162" i="2"/>
  <c r="I172" i="1" s="1"/>
  <c r="M154" i="2"/>
  <c r="L164" i="1" s="1"/>
  <c r="L154" i="2"/>
  <c r="I164" i="1" s="1"/>
  <c r="M146" i="2"/>
  <c r="L156" i="1" s="1"/>
  <c r="L146" i="2"/>
  <c r="I156" i="1" s="1"/>
  <c r="M138" i="2"/>
  <c r="L148" i="1" s="1"/>
  <c r="L138" i="2"/>
  <c r="I148" i="1" s="1"/>
  <c r="M130" i="2"/>
  <c r="L140" i="1" s="1"/>
  <c r="L130" i="2"/>
  <c r="I140" i="1" s="1"/>
  <c r="M122" i="2"/>
  <c r="L132" i="1" s="1"/>
  <c r="L122" i="2"/>
  <c r="I132" i="1" s="1"/>
  <c r="M114" i="2"/>
  <c r="L124" i="1" s="1"/>
  <c r="L114" i="2"/>
  <c r="I124" i="1" s="1"/>
  <c r="M106" i="2"/>
  <c r="L116" i="1" s="1"/>
  <c r="L106" i="2"/>
  <c r="I116" i="1" s="1"/>
  <c r="M98" i="2"/>
  <c r="L108" i="1" s="1"/>
  <c r="L98" i="2"/>
  <c r="I108" i="1" s="1"/>
  <c r="M90" i="2"/>
  <c r="L100" i="1" s="1"/>
  <c r="L90" i="2"/>
  <c r="I100" i="1" s="1"/>
  <c r="M82" i="2"/>
  <c r="L92" i="1" s="1"/>
  <c r="L82" i="2"/>
  <c r="I92" i="1" s="1"/>
  <c r="M74" i="2"/>
  <c r="L84" i="1" s="1"/>
  <c r="L74" i="2"/>
  <c r="I84" i="1" s="1"/>
  <c r="M66" i="2"/>
  <c r="L76" i="1" s="1"/>
  <c r="L66" i="2"/>
  <c r="I76" i="1" s="1"/>
  <c r="M58" i="2"/>
  <c r="L68" i="1" s="1"/>
  <c r="L58" i="2"/>
  <c r="I68" i="1" s="1"/>
  <c r="M50" i="2"/>
  <c r="L60" i="1" s="1"/>
  <c r="L50" i="2"/>
  <c r="I60" i="1" s="1"/>
  <c r="M42" i="2"/>
  <c r="L52" i="1" s="1"/>
  <c r="L42" i="2"/>
  <c r="I52" i="1" s="1"/>
  <c r="M34" i="2"/>
  <c r="L44" i="1" s="1"/>
  <c r="L34" i="2"/>
  <c r="I44" i="1" s="1"/>
  <c r="M26" i="2"/>
  <c r="L36" i="1" s="1"/>
  <c r="L26" i="2"/>
  <c r="I36" i="1" s="1"/>
  <c r="M18" i="2"/>
  <c r="L28" i="1" s="1"/>
  <c r="L18" i="2"/>
  <c r="I28" i="1" s="1"/>
  <c r="M10" i="2"/>
  <c r="L20" i="1" s="1"/>
  <c r="L10" i="2"/>
  <c r="I20" i="1" s="1"/>
  <c r="M265" i="2"/>
  <c r="L275" i="1" s="1"/>
  <c r="L265" i="2"/>
  <c r="I275" i="1" s="1"/>
  <c r="M257" i="2"/>
  <c r="L267" i="1" s="1"/>
  <c r="L257" i="2"/>
  <c r="I267" i="1" s="1"/>
  <c r="M249" i="2"/>
  <c r="L259" i="1" s="1"/>
  <c r="L249" i="2"/>
  <c r="I259" i="1" s="1"/>
  <c r="M241" i="2"/>
  <c r="L251" i="1" s="1"/>
  <c r="L241" i="2"/>
  <c r="I251" i="1" s="1"/>
  <c r="M233" i="2"/>
  <c r="L243" i="1" s="1"/>
  <c r="L233" i="2"/>
  <c r="I243" i="1" s="1"/>
  <c r="M225" i="2"/>
  <c r="L235" i="1" s="1"/>
  <c r="L225" i="2"/>
  <c r="I235" i="1" s="1"/>
  <c r="M217" i="2"/>
  <c r="L227" i="1" s="1"/>
  <c r="L217" i="2"/>
  <c r="I227" i="1" s="1"/>
  <c r="M209" i="2"/>
  <c r="L219" i="1" s="1"/>
  <c r="L209" i="2"/>
  <c r="I219" i="1" s="1"/>
  <c r="M201" i="2"/>
  <c r="L211" i="1" s="1"/>
  <c r="L201" i="2"/>
  <c r="I211" i="1" s="1"/>
  <c r="M193" i="2"/>
  <c r="L203" i="1" s="1"/>
  <c r="L193" i="2"/>
  <c r="I203" i="1" s="1"/>
  <c r="M185" i="2"/>
  <c r="L195" i="1" s="1"/>
  <c r="L185" i="2"/>
  <c r="I195" i="1" s="1"/>
  <c r="M177" i="2"/>
  <c r="L187" i="1" s="1"/>
  <c r="L177" i="2"/>
  <c r="I187" i="1" s="1"/>
  <c r="M169" i="2"/>
  <c r="L179" i="1" s="1"/>
  <c r="L169" i="2"/>
  <c r="I179" i="1" s="1"/>
  <c r="M161" i="2"/>
  <c r="L171" i="1" s="1"/>
  <c r="L161" i="2"/>
  <c r="I171" i="1" s="1"/>
  <c r="M153" i="2"/>
  <c r="L163" i="1" s="1"/>
  <c r="L153" i="2"/>
  <c r="I163" i="1" s="1"/>
  <c r="M145" i="2"/>
  <c r="L155" i="1" s="1"/>
  <c r="L145" i="2"/>
  <c r="I155" i="1" s="1"/>
  <c r="M137" i="2"/>
  <c r="L147" i="1" s="1"/>
  <c r="L137" i="2"/>
  <c r="I147" i="1" s="1"/>
  <c r="M129" i="2"/>
  <c r="L139" i="1" s="1"/>
  <c r="L129" i="2"/>
  <c r="I139" i="1" s="1"/>
  <c r="M121" i="2"/>
  <c r="L131" i="1" s="1"/>
  <c r="L121" i="2"/>
  <c r="I131" i="1" s="1"/>
  <c r="M113" i="2"/>
  <c r="L123" i="1" s="1"/>
  <c r="L113" i="2"/>
  <c r="I123" i="1" s="1"/>
  <c r="M105" i="2"/>
  <c r="L115" i="1" s="1"/>
  <c r="L105" i="2"/>
  <c r="I115" i="1" s="1"/>
  <c r="M97" i="2"/>
  <c r="L107" i="1" s="1"/>
  <c r="L97" i="2"/>
  <c r="I107" i="1" s="1"/>
  <c r="M89" i="2"/>
  <c r="L99" i="1" s="1"/>
  <c r="L89" i="2"/>
  <c r="I99" i="1" s="1"/>
  <c r="M81" i="2"/>
  <c r="L91" i="1" s="1"/>
  <c r="L81" i="2"/>
  <c r="I91" i="1" s="1"/>
  <c r="M73" i="2"/>
  <c r="L83" i="1" s="1"/>
  <c r="L73" i="2"/>
  <c r="I83" i="1" s="1"/>
  <c r="M65" i="2"/>
  <c r="L75" i="1" s="1"/>
  <c r="L65" i="2"/>
  <c r="I75" i="1" s="1"/>
  <c r="M57" i="2"/>
  <c r="L67" i="1" s="1"/>
  <c r="L57" i="2"/>
  <c r="I67" i="1" s="1"/>
  <c r="M49" i="2"/>
  <c r="L59" i="1" s="1"/>
  <c r="L49" i="2"/>
  <c r="I59" i="1" s="1"/>
  <c r="M41" i="2"/>
  <c r="L51" i="1" s="1"/>
  <c r="L41" i="2"/>
  <c r="I51" i="1" s="1"/>
  <c r="M33" i="2"/>
  <c r="L43" i="1" s="1"/>
  <c r="L33" i="2"/>
  <c r="I43" i="1" s="1"/>
  <c r="M25" i="2"/>
  <c r="L35" i="1" s="1"/>
  <c r="L25" i="2"/>
  <c r="I35" i="1" s="1"/>
  <c r="M17" i="2"/>
  <c r="L27" i="1" s="1"/>
  <c r="L17" i="2"/>
  <c r="I27" i="1" s="1"/>
  <c r="M9" i="2"/>
  <c r="L19" i="1" s="1"/>
  <c r="L9" i="2"/>
  <c r="I19" i="1" s="1"/>
  <c r="K158" i="2"/>
  <c r="K168" i="1" s="1"/>
  <c r="K62" i="2"/>
  <c r="K72" i="1" s="1"/>
  <c r="T47" i="3"/>
  <c r="K58" i="2" s="1"/>
  <c r="K68" i="1" s="1"/>
  <c r="T48" i="3"/>
  <c r="K108" i="2" s="1"/>
  <c r="K118" i="1" s="1"/>
  <c r="T49" i="3"/>
  <c r="T50" i="3"/>
  <c r="K208" i="2" s="1"/>
  <c r="K218" i="1" s="1"/>
  <c r="T51" i="3"/>
  <c r="K258" i="2" s="1"/>
  <c r="K268" i="1" s="1"/>
  <c r="T52" i="3"/>
  <c r="K308" i="2" s="1"/>
  <c r="K318" i="1" s="1"/>
  <c r="T53" i="3"/>
  <c r="K358" i="2" s="1"/>
  <c r="K368" i="1" s="1"/>
  <c r="T54" i="3"/>
  <c r="K408" i="2" s="1"/>
  <c r="K418" i="1" s="1"/>
  <c r="T55" i="3"/>
  <c r="K458" i="2" s="1"/>
  <c r="K468" i="1" s="1"/>
  <c r="T56" i="3"/>
  <c r="K508" i="2" s="1"/>
  <c r="K518" i="1" s="1"/>
  <c r="T57" i="3"/>
  <c r="K558" i="2" s="1"/>
  <c r="K568" i="1" s="1"/>
  <c r="T58" i="3"/>
  <c r="K608" i="2" s="1"/>
  <c r="K618" i="1" s="1"/>
  <c r="T59" i="3"/>
  <c r="K658" i="2" s="1"/>
  <c r="K668" i="1" s="1"/>
  <c r="T60" i="3"/>
  <c r="K708" i="2" s="1"/>
  <c r="K718" i="1" s="1"/>
  <c r="T61" i="3"/>
  <c r="K758" i="2" s="1"/>
  <c r="K768" i="1" s="1"/>
  <c r="T62" i="3"/>
  <c r="K808" i="2" s="1"/>
  <c r="K818" i="1" s="1"/>
  <c r="T63" i="3"/>
  <c r="K858" i="2" s="1"/>
  <c r="K868" i="1" s="1"/>
  <c r="T64" i="3"/>
  <c r="K908" i="2" s="1"/>
  <c r="K918" i="1" s="1"/>
  <c r="T65" i="3"/>
  <c r="K958" i="2" s="1"/>
  <c r="K968" i="1" s="1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K9" i="2" s="1"/>
  <c r="K19" i="1" s="1"/>
  <c r="T110" i="3"/>
  <c r="K59" i="2" s="1"/>
  <c r="K69" i="1" s="1"/>
  <c r="T111" i="3"/>
  <c r="K109" i="2" s="1"/>
  <c r="K119" i="1" s="1"/>
  <c r="T112" i="3"/>
  <c r="K159" i="2" s="1"/>
  <c r="K169" i="1" s="1"/>
  <c r="T113" i="3"/>
  <c r="K209" i="2" s="1"/>
  <c r="K219" i="1" s="1"/>
  <c r="T114" i="3"/>
  <c r="K259" i="2" s="1"/>
  <c r="K269" i="1" s="1"/>
  <c r="T115" i="3"/>
  <c r="K309" i="2" s="1"/>
  <c r="K319" i="1" s="1"/>
  <c r="T116" i="3"/>
  <c r="K359" i="2" s="1"/>
  <c r="K369" i="1" s="1"/>
  <c r="T117" i="3"/>
  <c r="K409" i="2" s="1"/>
  <c r="K419" i="1" s="1"/>
  <c r="T118" i="3"/>
  <c r="K459" i="2" s="1"/>
  <c r="K469" i="1" s="1"/>
  <c r="T119" i="3"/>
  <c r="K509" i="2" s="1"/>
  <c r="K519" i="1" s="1"/>
  <c r="T120" i="3"/>
  <c r="K559" i="2" s="1"/>
  <c r="K569" i="1" s="1"/>
  <c r="T121" i="3"/>
  <c r="K609" i="2" s="1"/>
  <c r="K619" i="1" s="1"/>
  <c r="T122" i="3"/>
  <c r="K659" i="2" s="1"/>
  <c r="K669" i="1" s="1"/>
  <c r="T123" i="3"/>
  <c r="K709" i="2" s="1"/>
  <c r="K719" i="1" s="1"/>
  <c r="T124" i="3"/>
  <c r="K759" i="2" s="1"/>
  <c r="K769" i="1" s="1"/>
  <c r="T125" i="3"/>
  <c r="K809" i="2" s="1"/>
  <c r="K819" i="1" s="1"/>
  <c r="T126" i="3"/>
  <c r="K859" i="2" s="1"/>
  <c r="K869" i="1" s="1"/>
  <c r="T127" i="3"/>
  <c r="K909" i="2" s="1"/>
  <c r="K919" i="1" s="1"/>
  <c r="T128" i="3"/>
  <c r="K959" i="2" s="1"/>
  <c r="K969" i="1" s="1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K10" i="2" s="1"/>
  <c r="K20" i="1" s="1"/>
  <c r="T173" i="3"/>
  <c r="K60" i="2" s="1"/>
  <c r="K70" i="1" s="1"/>
  <c r="T174" i="3"/>
  <c r="K110" i="2" s="1"/>
  <c r="K120" i="1" s="1"/>
  <c r="T175" i="3"/>
  <c r="K160" i="2" s="1"/>
  <c r="K170" i="1" s="1"/>
  <c r="T176" i="3"/>
  <c r="K210" i="2" s="1"/>
  <c r="K220" i="1" s="1"/>
  <c r="T177" i="3"/>
  <c r="K260" i="2" s="1"/>
  <c r="K270" i="1" s="1"/>
  <c r="T178" i="3"/>
  <c r="K310" i="2" s="1"/>
  <c r="K320" i="1" s="1"/>
  <c r="T179" i="3"/>
  <c r="K360" i="2" s="1"/>
  <c r="K370" i="1" s="1"/>
  <c r="T180" i="3"/>
  <c r="K410" i="2" s="1"/>
  <c r="K420" i="1" s="1"/>
  <c r="T181" i="3"/>
  <c r="K460" i="2" s="1"/>
  <c r="K470" i="1" s="1"/>
  <c r="T182" i="3"/>
  <c r="K510" i="2" s="1"/>
  <c r="K520" i="1" s="1"/>
  <c r="T183" i="3"/>
  <c r="K560" i="2" s="1"/>
  <c r="K570" i="1" s="1"/>
  <c r="T184" i="3"/>
  <c r="K610" i="2" s="1"/>
  <c r="K620" i="1" s="1"/>
  <c r="T185" i="3"/>
  <c r="K660" i="2" s="1"/>
  <c r="K670" i="1" s="1"/>
  <c r="T186" i="3"/>
  <c r="K710" i="2" s="1"/>
  <c r="K720" i="1" s="1"/>
  <c r="T187" i="3"/>
  <c r="K760" i="2" s="1"/>
  <c r="K770" i="1" s="1"/>
  <c r="T188" i="3"/>
  <c r="K810" i="2" s="1"/>
  <c r="K820" i="1" s="1"/>
  <c r="T189" i="3"/>
  <c r="K860" i="2" s="1"/>
  <c r="K870" i="1" s="1"/>
  <c r="T190" i="3"/>
  <c r="K910" i="2" s="1"/>
  <c r="K920" i="1" s="1"/>
  <c r="T191" i="3"/>
  <c r="K960" i="2" s="1"/>
  <c r="K970" i="1" s="1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K11" i="2" s="1"/>
  <c r="K21" i="1" s="1"/>
  <c r="T236" i="3"/>
  <c r="K61" i="2" s="1"/>
  <c r="K71" i="1" s="1"/>
  <c r="T237" i="3"/>
  <c r="K111" i="2" s="1"/>
  <c r="K121" i="1" s="1"/>
  <c r="T238" i="3"/>
  <c r="K161" i="2" s="1"/>
  <c r="K171" i="1" s="1"/>
  <c r="T239" i="3"/>
  <c r="K211" i="2" s="1"/>
  <c r="K221" i="1" s="1"/>
  <c r="T240" i="3"/>
  <c r="K261" i="2" s="1"/>
  <c r="K271" i="1" s="1"/>
  <c r="T241" i="3"/>
  <c r="K311" i="2" s="1"/>
  <c r="K321" i="1" s="1"/>
  <c r="T242" i="3"/>
  <c r="K361" i="2" s="1"/>
  <c r="K371" i="1" s="1"/>
  <c r="T243" i="3"/>
  <c r="K411" i="2" s="1"/>
  <c r="K421" i="1" s="1"/>
  <c r="T244" i="3"/>
  <c r="K461" i="2" s="1"/>
  <c r="K471" i="1" s="1"/>
  <c r="T245" i="3"/>
  <c r="K511" i="2" s="1"/>
  <c r="K521" i="1" s="1"/>
  <c r="T246" i="3"/>
  <c r="K561" i="2" s="1"/>
  <c r="K571" i="1" s="1"/>
  <c r="T247" i="3"/>
  <c r="K611" i="2" s="1"/>
  <c r="K621" i="1" s="1"/>
  <c r="T248" i="3"/>
  <c r="K661" i="2" s="1"/>
  <c r="K671" i="1" s="1"/>
  <c r="T249" i="3"/>
  <c r="K711" i="2" s="1"/>
  <c r="K721" i="1" s="1"/>
  <c r="T250" i="3"/>
  <c r="K761" i="2" s="1"/>
  <c r="K771" i="1" s="1"/>
  <c r="T251" i="3"/>
  <c r="K811" i="2" s="1"/>
  <c r="K821" i="1" s="1"/>
  <c r="T252" i="3"/>
  <c r="K861" i="2" s="1"/>
  <c r="K871" i="1" s="1"/>
  <c r="T253" i="3"/>
  <c r="K911" i="2" s="1"/>
  <c r="K921" i="1" s="1"/>
  <c r="T254" i="3"/>
  <c r="K961" i="2" s="1"/>
  <c r="K971" i="1" s="1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K12" i="2" s="1"/>
  <c r="K22" i="1" s="1"/>
  <c r="T299" i="3"/>
  <c r="T300" i="3"/>
  <c r="K112" i="2" s="1"/>
  <c r="K122" i="1" s="1"/>
  <c r="T301" i="3"/>
  <c r="K162" i="2" s="1"/>
  <c r="K172" i="1" s="1"/>
  <c r="T302" i="3"/>
  <c r="K212" i="2" s="1"/>
  <c r="K222" i="1" s="1"/>
  <c r="T303" i="3"/>
  <c r="K262" i="2" s="1"/>
  <c r="K272" i="1" s="1"/>
  <c r="T304" i="3"/>
  <c r="K312" i="2" s="1"/>
  <c r="K322" i="1" s="1"/>
  <c r="T305" i="3"/>
  <c r="K362" i="2" s="1"/>
  <c r="K372" i="1" s="1"/>
  <c r="T306" i="3"/>
  <c r="K412" i="2" s="1"/>
  <c r="K422" i="1" s="1"/>
  <c r="T307" i="3"/>
  <c r="K462" i="2" s="1"/>
  <c r="K472" i="1" s="1"/>
  <c r="T308" i="3"/>
  <c r="K512" i="2" s="1"/>
  <c r="K522" i="1" s="1"/>
  <c r="T309" i="3"/>
  <c r="K562" i="2" s="1"/>
  <c r="K572" i="1" s="1"/>
  <c r="T310" i="3"/>
  <c r="K612" i="2" s="1"/>
  <c r="K622" i="1" s="1"/>
  <c r="T311" i="3"/>
  <c r="K662" i="2" s="1"/>
  <c r="K672" i="1" s="1"/>
  <c r="T312" i="3"/>
  <c r="K712" i="2" s="1"/>
  <c r="K722" i="1" s="1"/>
  <c r="T313" i="3"/>
  <c r="K762" i="2" s="1"/>
  <c r="K772" i="1" s="1"/>
  <c r="T314" i="3"/>
  <c r="K812" i="2" s="1"/>
  <c r="K822" i="1" s="1"/>
  <c r="T315" i="3"/>
  <c r="K862" i="2" s="1"/>
  <c r="K872" i="1" s="1"/>
  <c r="T316" i="3"/>
  <c r="K912" i="2" s="1"/>
  <c r="K922" i="1" s="1"/>
  <c r="T317" i="3"/>
  <c r="K962" i="2" s="1"/>
  <c r="K972" i="1" s="1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K13" i="2" s="1"/>
  <c r="K23" i="1" s="1"/>
  <c r="T362" i="3"/>
  <c r="K63" i="2" s="1"/>
  <c r="K73" i="1" s="1"/>
  <c r="T363" i="3"/>
  <c r="K113" i="2" s="1"/>
  <c r="K123" i="1" s="1"/>
  <c r="T364" i="3"/>
  <c r="K163" i="2" s="1"/>
  <c r="K173" i="1" s="1"/>
  <c r="T365" i="3"/>
  <c r="K213" i="2" s="1"/>
  <c r="K223" i="1" s="1"/>
  <c r="T366" i="3"/>
  <c r="K263" i="2" s="1"/>
  <c r="K273" i="1" s="1"/>
  <c r="T367" i="3"/>
  <c r="K313" i="2" s="1"/>
  <c r="K323" i="1" s="1"/>
  <c r="T368" i="3"/>
  <c r="K363" i="2" s="1"/>
  <c r="K373" i="1" s="1"/>
  <c r="T369" i="3"/>
  <c r="K413" i="2" s="1"/>
  <c r="K423" i="1" s="1"/>
  <c r="T370" i="3"/>
  <c r="K463" i="2" s="1"/>
  <c r="K473" i="1" s="1"/>
  <c r="T371" i="3"/>
  <c r="K513" i="2" s="1"/>
  <c r="K523" i="1" s="1"/>
  <c r="T372" i="3"/>
  <c r="K563" i="2" s="1"/>
  <c r="K573" i="1" s="1"/>
  <c r="T373" i="3"/>
  <c r="K613" i="2" s="1"/>
  <c r="K623" i="1" s="1"/>
  <c r="T374" i="3"/>
  <c r="K663" i="2" s="1"/>
  <c r="K673" i="1" s="1"/>
  <c r="T375" i="3"/>
  <c r="K713" i="2" s="1"/>
  <c r="K723" i="1" s="1"/>
  <c r="T376" i="3"/>
  <c r="K763" i="2" s="1"/>
  <c r="K773" i="1" s="1"/>
  <c r="T377" i="3"/>
  <c r="K813" i="2" s="1"/>
  <c r="K823" i="1" s="1"/>
  <c r="T378" i="3"/>
  <c r="K863" i="2" s="1"/>
  <c r="K873" i="1" s="1"/>
  <c r="T379" i="3"/>
  <c r="K913" i="2" s="1"/>
  <c r="K923" i="1" s="1"/>
  <c r="T380" i="3"/>
  <c r="K963" i="2" s="1"/>
  <c r="K973" i="1" s="1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K14" i="2" s="1"/>
  <c r="K24" i="1" s="1"/>
  <c r="T425" i="3"/>
  <c r="K64" i="2" s="1"/>
  <c r="K74" i="1" s="1"/>
  <c r="T426" i="3"/>
  <c r="K114" i="2" s="1"/>
  <c r="K124" i="1" s="1"/>
  <c r="T427" i="3"/>
  <c r="K164" i="2" s="1"/>
  <c r="K174" i="1" s="1"/>
  <c r="T428" i="3"/>
  <c r="K214" i="2" s="1"/>
  <c r="K224" i="1" s="1"/>
  <c r="T429" i="3"/>
  <c r="K264" i="2" s="1"/>
  <c r="K274" i="1" s="1"/>
  <c r="T430" i="3"/>
  <c r="K314" i="2" s="1"/>
  <c r="K324" i="1" s="1"/>
  <c r="T431" i="3"/>
  <c r="K364" i="2" s="1"/>
  <c r="K374" i="1" s="1"/>
  <c r="T432" i="3"/>
  <c r="K414" i="2" s="1"/>
  <c r="K424" i="1" s="1"/>
  <c r="T433" i="3"/>
  <c r="K464" i="2" s="1"/>
  <c r="K474" i="1" s="1"/>
  <c r="T434" i="3"/>
  <c r="K514" i="2" s="1"/>
  <c r="K524" i="1" s="1"/>
  <c r="T435" i="3"/>
  <c r="K564" i="2" s="1"/>
  <c r="K574" i="1" s="1"/>
  <c r="T436" i="3"/>
  <c r="K614" i="2" s="1"/>
  <c r="K624" i="1" s="1"/>
  <c r="T437" i="3"/>
  <c r="K664" i="2" s="1"/>
  <c r="K674" i="1" s="1"/>
  <c r="T438" i="3"/>
  <c r="K714" i="2" s="1"/>
  <c r="K724" i="1" s="1"/>
  <c r="T439" i="3"/>
  <c r="K764" i="2" s="1"/>
  <c r="K774" i="1" s="1"/>
  <c r="T440" i="3"/>
  <c r="K814" i="2" s="1"/>
  <c r="K824" i="1" s="1"/>
  <c r="T441" i="3"/>
  <c r="K864" i="2" s="1"/>
  <c r="K874" i="1" s="1"/>
  <c r="T442" i="3"/>
  <c r="K914" i="2" s="1"/>
  <c r="K924" i="1" s="1"/>
  <c r="T443" i="3"/>
  <c r="K964" i="2" s="1"/>
  <c r="K974" i="1" s="1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K15" i="2" s="1"/>
  <c r="K25" i="1" s="1"/>
  <c r="T488" i="3"/>
  <c r="K65" i="2" s="1"/>
  <c r="K75" i="1" s="1"/>
  <c r="T489" i="3"/>
  <c r="K115" i="2" s="1"/>
  <c r="K125" i="1" s="1"/>
  <c r="T490" i="3"/>
  <c r="K165" i="2" s="1"/>
  <c r="K175" i="1" s="1"/>
  <c r="T491" i="3"/>
  <c r="K215" i="2" s="1"/>
  <c r="K225" i="1" s="1"/>
  <c r="T492" i="3"/>
  <c r="K265" i="2" s="1"/>
  <c r="K275" i="1" s="1"/>
  <c r="T493" i="3"/>
  <c r="K315" i="2" s="1"/>
  <c r="K325" i="1" s="1"/>
  <c r="T494" i="3"/>
  <c r="K365" i="2" s="1"/>
  <c r="K375" i="1" s="1"/>
  <c r="T495" i="3"/>
  <c r="K415" i="2" s="1"/>
  <c r="K425" i="1" s="1"/>
  <c r="T496" i="3"/>
  <c r="K465" i="2" s="1"/>
  <c r="K475" i="1" s="1"/>
  <c r="T497" i="3"/>
  <c r="K515" i="2" s="1"/>
  <c r="K525" i="1" s="1"/>
  <c r="T498" i="3"/>
  <c r="K565" i="2" s="1"/>
  <c r="K575" i="1" s="1"/>
  <c r="T499" i="3"/>
  <c r="K615" i="2" s="1"/>
  <c r="K625" i="1" s="1"/>
  <c r="T500" i="3"/>
  <c r="K665" i="2" s="1"/>
  <c r="K675" i="1" s="1"/>
  <c r="T501" i="3"/>
  <c r="K715" i="2" s="1"/>
  <c r="K725" i="1" s="1"/>
  <c r="T502" i="3"/>
  <c r="K765" i="2" s="1"/>
  <c r="K775" i="1" s="1"/>
  <c r="T503" i="3"/>
  <c r="K815" i="2" s="1"/>
  <c r="K825" i="1" s="1"/>
  <c r="T504" i="3"/>
  <c r="K865" i="2" s="1"/>
  <c r="K875" i="1" s="1"/>
  <c r="T505" i="3"/>
  <c r="K915" i="2" s="1"/>
  <c r="K925" i="1" s="1"/>
  <c r="T506" i="3"/>
  <c r="K965" i="2" s="1"/>
  <c r="K975" i="1" s="1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K16" i="2" s="1"/>
  <c r="K26" i="1" s="1"/>
  <c r="T551" i="3"/>
  <c r="K66" i="2" s="1"/>
  <c r="K76" i="1" s="1"/>
  <c r="T552" i="3"/>
  <c r="K116" i="2" s="1"/>
  <c r="K126" i="1" s="1"/>
  <c r="T553" i="3"/>
  <c r="K166" i="2" s="1"/>
  <c r="K176" i="1" s="1"/>
  <c r="T554" i="3"/>
  <c r="K216" i="2" s="1"/>
  <c r="K226" i="1" s="1"/>
  <c r="T555" i="3"/>
  <c r="K266" i="2" s="1"/>
  <c r="K276" i="1" s="1"/>
  <c r="T556" i="3"/>
  <c r="K316" i="2" s="1"/>
  <c r="K326" i="1" s="1"/>
  <c r="T557" i="3"/>
  <c r="K366" i="2" s="1"/>
  <c r="K376" i="1" s="1"/>
  <c r="T558" i="3"/>
  <c r="K416" i="2" s="1"/>
  <c r="K426" i="1" s="1"/>
  <c r="T559" i="3"/>
  <c r="K466" i="2" s="1"/>
  <c r="K476" i="1" s="1"/>
  <c r="T560" i="3"/>
  <c r="K516" i="2" s="1"/>
  <c r="K526" i="1" s="1"/>
  <c r="T561" i="3"/>
  <c r="K566" i="2" s="1"/>
  <c r="K576" i="1" s="1"/>
  <c r="T562" i="3"/>
  <c r="K616" i="2" s="1"/>
  <c r="K626" i="1" s="1"/>
  <c r="T563" i="3"/>
  <c r="K666" i="2" s="1"/>
  <c r="K676" i="1" s="1"/>
  <c r="T564" i="3"/>
  <c r="K716" i="2" s="1"/>
  <c r="K726" i="1" s="1"/>
  <c r="T565" i="3"/>
  <c r="K766" i="2" s="1"/>
  <c r="K776" i="1" s="1"/>
  <c r="T566" i="3"/>
  <c r="K816" i="2" s="1"/>
  <c r="K826" i="1" s="1"/>
  <c r="T567" i="3"/>
  <c r="K866" i="2" s="1"/>
  <c r="K876" i="1" s="1"/>
  <c r="T568" i="3"/>
  <c r="K916" i="2" s="1"/>
  <c r="K926" i="1" s="1"/>
  <c r="T569" i="3"/>
  <c r="K966" i="2" s="1"/>
  <c r="K976" i="1" s="1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K17" i="2" s="1"/>
  <c r="K27" i="1" s="1"/>
  <c r="T614" i="3"/>
  <c r="K67" i="2" s="1"/>
  <c r="K77" i="1" s="1"/>
  <c r="T615" i="3"/>
  <c r="K117" i="2" s="1"/>
  <c r="K127" i="1" s="1"/>
  <c r="T616" i="3"/>
  <c r="K167" i="2" s="1"/>
  <c r="K177" i="1" s="1"/>
  <c r="T617" i="3"/>
  <c r="K217" i="2" s="1"/>
  <c r="K227" i="1" s="1"/>
  <c r="T618" i="3"/>
  <c r="K267" i="2" s="1"/>
  <c r="K277" i="1" s="1"/>
  <c r="T619" i="3"/>
  <c r="K317" i="2" s="1"/>
  <c r="K327" i="1" s="1"/>
  <c r="T620" i="3"/>
  <c r="K367" i="2" s="1"/>
  <c r="K377" i="1" s="1"/>
  <c r="T621" i="3"/>
  <c r="K417" i="2" s="1"/>
  <c r="K427" i="1" s="1"/>
  <c r="T622" i="3"/>
  <c r="K467" i="2" s="1"/>
  <c r="K477" i="1" s="1"/>
  <c r="T623" i="3"/>
  <c r="K517" i="2" s="1"/>
  <c r="K527" i="1" s="1"/>
  <c r="T624" i="3"/>
  <c r="K567" i="2" s="1"/>
  <c r="K577" i="1" s="1"/>
  <c r="T625" i="3"/>
  <c r="K617" i="2" s="1"/>
  <c r="K627" i="1" s="1"/>
  <c r="T626" i="3"/>
  <c r="K667" i="2" s="1"/>
  <c r="K677" i="1" s="1"/>
  <c r="T627" i="3"/>
  <c r="K717" i="2" s="1"/>
  <c r="K727" i="1" s="1"/>
  <c r="T628" i="3"/>
  <c r="K767" i="2" s="1"/>
  <c r="K777" i="1" s="1"/>
  <c r="T629" i="3"/>
  <c r="K817" i="2" s="1"/>
  <c r="K827" i="1" s="1"/>
  <c r="T630" i="3"/>
  <c r="K867" i="2" s="1"/>
  <c r="K877" i="1" s="1"/>
  <c r="T631" i="3"/>
  <c r="K917" i="2" s="1"/>
  <c r="K927" i="1" s="1"/>
  <c r="T632" i="3"/>
  <c r="K967" i="2" s="1"/>
  <c r="K977" i="1" s="1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K18" i="2" s="1"/>
  <c r="K28" i="1" s="1"/>
  <c r="T677" i="3"/>
  <c r="K68" i="2" s="1"/>
  <c r="K78" i="1" s="1"/>
  <c r="T678" i="3"/>
  <c r="K118" i="2" s="1"/>
  <c r="K128" i="1" s="1"/>
  <c r="T679" i="3"/>
  <c r="K168" i="2" s="1"/>
  <c r="K178" i="1" s="1"/>
  <c r="T680" i="3"/>
  <c r="K218" i="2" s="1"/>
  <c r="K228" i="1" s="1"/>
  <c r="T681" i="3"/>
  <c r="K268" i="2" s="1"/>
  <c r="K278" i="1" s="1"/>
  <c r="T682" i="3"/>
  <c r="K318" i="2" s="1"/>
  <c r="K328" i="1" s="1"/>
  <c r="T683" i="3"/>
  <c r="K368" i="2" s="1"/>
  <c r="K378" i="1" s="1"/>
  <c r="T684" i="3"/>
  <c r="K418" i="2" s="1"/>
  <c r="K428" i="1" s="1"/>
  <c r="T685" i="3"/>
  <c r="K468" i="2" s="1"/>
  <c r="K478" i="1" s="1"/>
  <c r="T686" i="3"/>
  <c r="K518" i="2" s="1"/>
  <c r="K528" i="1" s="1"/>
  <c r="T687" i="3"/>
  <c r="K568" i="2" s="1"/>
  <c r="K578" i="1" s="1"/>
  <c r="T688" i="3"/>
  <c r="K618" i="2" s="1"/>
  <c r="K628" i="1" s="1"/>
  <c r="T689" i="3"/>
  <c r="K668" i="2" s="1"/>
  <c r="K678" i="1" s="1"/>
  <c r="T690" i="3"/>
  <c r="K718" i="2" s="1"/>
  <c r="K728" i="1" s="1"/>
  <c r="T691" i="3"/>
  <c r="K768" i="2" s="1"/>
  <c r="K778" i="1" s="1"/>
  <c r="T692" i="3"/>
  <c r="K818" i="2" s="1"/>
  <c r="K828" i="1" s="1"/>
  <c r="T693" i="3"/>
  <c r="K868" i="2" s="1"/>
  <c r="K878" i="1" s="1"/>
  <c r="T694" i="3"/>
  <c r="K918" i="2" s="1"/>
  <c r="K928" i="1" s="1"/>
  <c r="T695" i="3"/>
  <c r="K968" i="2" s="1"/>
  <c r="K978" i="1" s="1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K19" i="2" s="1"/>
  <c r="K29" i="1" s="1"/>
  <c r="T740" i="3"/>
  <c r="K69" i="2" s="1"/>
  <c r="K79" i="1" s="1"/>
  <c r="T741" i="3"/>
  <c r="K119" i="2" s="1"/>
  <c r="K129" i="1" s="1"/>
  <c r="T742" i="3"/>
  <c r="K169" i="2" s="1"/>
  <c r="K179" i="1" s="1"/>
  <c r="T743" i="3"/>
  <c r="K219" i="2" s="1"/>
  <c r="K229" i="1" s="1"/>
  <c r="T744" i="3"/>
  <c r="K269" i="2" s="1"/>
  <c r="K279" i="1" s="1"/>
  <c r="T745" i="3"/>
  <c r="K319" i="2" s="1"/>
  <c r="K329" i="1" s="1"/>
  <c r="T746" i="3"/>
  <c r="K369" i="2" s="1"/>
  <c r="K379" i="1" s="1"/>
  <c r="T747" i="3"/>
  <c r="K419" i="2" s="1"/>
  <c r="K429" i="1" s="1"/>
  <c r="T748" i="3"/>
  <c r="K469" i="2" s="1"/>
  <c r="K479" i="1" s="1"/>
  <c r="T749" i="3"/>
  <c r="K519" i="2" s="1"/>
  <c r="K529" i="1" s="1"/>
  <c r="T750" i="3"/>
  <c r="K569" i="2" s="1"/>
  <c r="K579" i="1" s="1"/>
  <c r="T751" i="3"/>
  <c r="K619" i="2" s="1"/>
  <c r="K629" i="1" s="1"/>
  <c r="T752" i="3"/>
  <c r="K669" i="2" s="1"/>
  <c r="K679" i="1" s="1"/>
  <c r="T753" i="3"/>
  <c r="K719" i="2" s="1"/>
  <c r="K729" i="1" s="1"/>
  <c r="T754" i="3"/>
  <c r="K769" i="2" s="1"/>
  <c r="K779" i="1" s="1"/>
  <c r="T755" i="3"/>
  <c r="K819" i="2" s="1"/>
  <c r="K829" i="1" s="1"/>
  <c r="T756" i="3"/>
  <c r="K869" i="2" s="1"/>
  <c r="K879" i="1" s="1"/>
  <c r="T757" i="3"/>
  <c r="K919" i="2" s="1"/>
  <c r="K929" i="1" s="1"/>
  <c r="T758" i="3"/>
  <c r="K969" i="2" s="1"/>
  <c r="K979" i="1" s="1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K20" i="2" s="1"/>
  <c r="K30" i="1" s="1"/>
  <c r="T803" i="3"/>
  <c r="K70" i="2" s="1"/>
  <c r="K80" i="1" s="1"/>
  <c r="T804" i="3"/>
  <c r="K120" i="2" s="1"/>
  <c r="K130" i="1" s="1"/>
  <c r="T805" i="3"/>
  <c r="K170" i="2" s="1"/>
  <c r="K180" i="1" s="1"/>
  <c r="T806" i="3"/>
  <c r="K220" i="2" s="1"/>
  <c r="K230" i="1" s="1"/>
  <c r="T807" i="3"/>
  <c r="K270" i="2" s="1"/>
  <c r="K280" i="1" s="1"/>
  <c r="T808" i="3"/>
  <c r="K320" i="2" s="1"/>
  <c r="K330" i="1" s="1"/>
  <c r="T809" i="3"/>
  <c r="K370" i="2" s="1"/>
  <c r="K380" i="1" s="1"/>
  <c r="T810" i="3"/>
  <c r="K420" i="2" s="1"/>
  <c r="K430" i="1" s="1"/>
  <c r="T811" i="3"/>
  <c r="K470" i="2" s="1"/>
  <c r="K480" i="1" s="1"/>
  <c r="T812" i="3"/>
  <c r="K520" i="2" s="1"/>
  <c r="K530" i="1" s="1"/>
  <c r="T813" i="3"/>
  <c r="K570" i="2" s="1"/>
  <c r="K580" i="1" s="1"/>
  <c r="T814" i="3"/>
  <c r="K620" i="2" s="1"/>
  <c r="K630" i="1" s="1"/>
  <c r="T815" i="3"/>
  <c r="K670" i="2" s="1"/>
  <c r="K680" i="1" s="1"/>
  <c r="T816" i="3"/>
  <c r="K720" i="2" s="1"/>
  <c r="K730" i="1" s="1"/>
  <c r="T817" i="3"/>
  <c r="K770" i="2" s="1"/>
  <c r="K780" i="1" s="1"/>
  <c r="T818" i="3"/>
  <c r="K820" i="2" s="1"/>
  <c r="K830" i="1" s="1"/>
  <c r="T819" i="3"/>
  <c r="K870" i="2" s="1"/>
  <c r="K880" i="1" s="1"/>
  <c r="T820" i="3"/>
  <c r="K920" i="2" s="1"/>
  <c r="K930" i="1" s="1"/>
  <c r="T821" i="3"/>
  <c r="K970" i="2" s="1"/>
  <c r="K980" i="1" s="1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K21" i="2" s="1"/>
  <c r="K31" i="1" s="1"/>
  <c r="T866" i="3"/>
  <c r="K71" i="2" s="1"/>
  <c r="K81" i="1" s="1"/>
  <c r="T867" i="3"/>
  <c r="K121" i="2" s="1"/>
  <c r="K131" i="1" s="1"/>
  <c r="T868" i="3"/>
  <c r="K171" i="2" s="1"/>
  <c r="K181" i="1" s="1"/>
  <c r="T869" i="3"/>
  <c r="K221" i="2" s="1"/>
  <c r="K231" i="1" s="1"/>
  <c r="T870" i="3"/>
  <c r="K271" i="2" s="1"/>
  <c r="K281" i="1" s="1"/>
  <c r="T871" i="3"/>
  <c r="K321" i="2" s="1"/>
  <c r="K331" i="1" s="1"/>
  <c r="T872" i="3"/>
  <c r="K371" i="2" s="1"/>
  <c r="K381" i="1" s="1"/>
  <c r="T873" i="3"/>
  <c r="K421" i="2" s="1"/>
  <c r="K431" i="1" s="1"/>
  <c r="T874" i="3"/>
  <c r="K471" i="2" s="1"/>
  <c r="K481" i="1" s="1"/>
  <c r="T875" i="3"/>
  <c r="K521" i="2" s="1"/>
  <c r="K531" i="1" s="1"/>
  <c r="T876" i="3"/>
  <c r="K571" i="2" s="1"/>
  <c r="K581" i="1" s="1"/>
  <c r="T877" i="3"/>
  <c r="K621" i="2" s="1"/>
  <c r="K631" i="1" s="1"/>
  <c r="T878" i="3"/>
  <c r="K671" i="2" s="1"/>
  <c r="K681" i="1" s="1"/>
  <c r="T879" i="3"/>
  <c r="K721" i="2" s="1"/>
  <c r="K731" i="1" s="1"/>
  <c r="T880" i="3"/>
  <c r="K771" i="2" s="1"/>
  <c r="K781" i="1" s="1"/>
  <c r="T881" i="3"/>
  <c r="K821" i="2" s="1"/>
  <c r="K831" i="1" s="1"/>
  <c r="T882" i="3"/>
  <c r="K871" i="2" s="1"/>
  <c r="K881" i="1" s="1"/>
  <c r="T883" i="3"/>
  <c r="K921" i="2" s="1"/>
  <c r="K931" i="1" s="1"/>
  <c r="T884" i="3"/>
  <c r="K971" i="2" s="1"/>
  <c r="K981" i="1" s="1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K22" i="2" s="1"/>
  <c r="K32" i="1" s="1"/>
  <c r="T929" i="3"/>
  <c r="K72" i="2" s="1"/>
  <c r="K82" i="1" s="1"/>
  <c r="T930" i="3"/>
  <c r="K122" i="2" s="1"/>
  <c r="K132" i="1" s="1"/>
  <c r="T931" i="3"/>
  <c r="K172" i="2" s="1"/>
  <c r="K182" i="1" s="1"/>
  <c r="T932" i="3"/>
  <c r="K222" i="2" s="1"/>
  <c r="K232" i="1" s="1"/>
  <c r="T933" i="3"/>
  <c r="K272" i="2" s="1"/>
  <c r="K282" i="1" s="1"/>
  <c r="T934" i="3"/>
  <c r="K322" i="2" s="1"/>
  <c r="K332" i="1" s="1"/>
  <c r="T935" i="3"/>
  <c r="K372" i="2" s="1"/>
  <c r="K382" i="1" s="1"/>
  <c r="T936" i="3"/>
  <c r="K422" i="2" s="1"/>
  <c r="K432" i="1" s="1"/>
  <c r="T937" i="3"/>
  <c r="K472" i="2" s="1"/>
  <c r="K482" i="1" s="1"/>
  <c r="T938" i="3"/>
  <c r="K522" i="2" s="1"/>
  <c r="K532" i="1" s="1"/>
  <c r="T939" i="3"/>
  <c r="K572" i="2" s="1"/>
  <c r="K582" i="1" s="1"/>
  <c r="T940" i="3"/>
  <c r="K622" i="2" s="1"/>
  <c r="K632" i="1" s="1"/>
  <c r="T941" i="3"/>
  <c r="K672" i="2" s="1"/>
  <c r="K682" i="1" s="1"/>
  <c r="T942" i="3"/>
  <c r="K722" i="2" s="1"/>
  <c r="K732" i="1" s="1"/>
  <c r="T943" i="3"/>
  <c r="K772" i="2" s="1"/>
  <c r="K782" i="1" s="1"/>
  <c r="T944" i="3"/>
  <c r="K822" i="2" s="1"/>
  <c r="K832" i="1" s="1"/>
  <c r="T945" i="3"/>
  <c r="K872" i="2" s="1"/>
  <c r="K882" i="1" s="1"/>
  <c r="T946" i="3"/>
  <c r="K922" i="2" s="1"/>
  <c r="K932" i="1" s="1"/>
  <c r="T947" i="3"/>
  <c r="K972" i="2" s="1"/>
  <c r="K982" i="1" s="1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K23" i="2" s="1"/>
  <c r="K33" i="1" s="1"/>
  <c r="T992" i="3"/>
  <c r="K73" i="2" s="1"/>
  <c r="K83" i="1" s="1"/>
  <c r="T993" i="3"/>
  <c r="K123" i="2" s="1"/>
  <c r="K133" i="1" s="1"/>
  <c r="T994" i="3"/>
  <c r="K173" i="2" s="1"/>
  <c r="K183" i="1" s="1"/>
  <c r="T995" i="3"/>
  <c r="K223" i="2" s="1"/>
  <c r="K233" i="1" s="1"/>
  <c r="T996" i="3"/>
  <c r="K273" i="2" s="1"/>
  <c r="K283" i="1" s="1"/>
  <c r="T997" i="3"/>
  <c r="K323" i="2" s="1"/>
  <c r="K333" i="1" s="1"/>
  <c r="T998" i="3"/>
  <c r="K373" i="2" s="1"/>
  <c r="K383" i="1" s="1"/>
  <c r="T999" i="3"/>
  <c r="K423" i="2" s="1"/>
  <c r="K433" i="1" s="1"/>
  <c r="T1000" i="3"/>
  <c r="K473" i="2" s="1"/>
  <c r="K483" i="1" s="1"/>
  <c r="T1001" i="3"/>
  <c r="K523" i="2" s="1"/>
  <c r="K533" i="1" s="1"/>
  <c r="T1002" i="3"/>
  <c r="K573" i="2" s="1"/>
  <c r="K583" i="1" s="1"/>
  <c r="T1003" i="3"/>
  <c r="K623" i="2" s="1"/>
  <c r="K633" i="1" s="1"/>
  <c r="T1004" i="3"/>
  <c r="K673" i="2" s="1"/>
  <c r="K683" i="1" s="1"/>
  <c r="T1005" i="3"/>
  <c r="K723" i="2" s="1"/>
  <c r="K733" i="1" s="1"/>
  <c r="T1006" i="3"/>
  <c r="K773" i="2" s="1"/>
  <c r="K783" i="1" s="1"/>
  <c r="T1007" i="3"/>
  <c r="K823" i="2" s="1"/>
  <c r="K833" i="1" s="1"/>
  <c r="T1008" i="3"/>
  <c r="K873" i="2" s="1"/>
  <c r="K883" i="1" s="1"/>
  <c r="T1009" i="3"/>
  <c r="K923" i="2" s="1"/>
  <c r="K933" i="1" s="1"/>
  <c r="T1010" i="3"/>
  <c r="K973" i="2" s="1"/>
  <c r="K983" i="1" s="1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K24" i="2" s="1"/>
  <c r="K34" i="1" s="1"/>
  <c r="T1055" i="3"/>
  <c r="K74" i="2" s="1"/>
  <c r="K84" i="1" s="1"/>
  <c r="T1056" i="3"/>
  <c r="K124" i="2" s="1"/>
  <c r="K134" i="1" s="1"/>
  <c r="T1057" i="3"/>
  <c r="K174" i="2" s="1"/>
  <c r="K184" i="1" s="1"/>
  <c r="T1058" i="3"/>
  <c r="K224" i="2" s="1"/>
  <c r="K234" i="1" s="1"/>
  <c r="T1059" i="3"/>
  <c r="K274" i="2" s="1"/>
  <c r="K284" i="1" s="1"/>
  <c r="T1060" i="3"/>
  <c r="K324" i="2" s="1"/>
  <c r="K334" i="1" s="1"/>
  <c r="T1061" i="3"/>
  <c r="K374" i="2" s="1"/>
  <c r="K384" i="1" s="1"/>
  <c r="T1062" i="3"/>
  <c r="K424" i="2" s="1"/>
  <c r="K434" i="1" s="1"/>
  <c r="T1063" i="3"/>
  <c r="K474" i="2" s="1"/>
  <c r="K484" i="1" s="1"/>
  <c r="T1064" i="3"/>
  <c r="K524" i="2" s="1"/>
  <c r="K534" i="1" s="1"/>
  <c r="T1065" i="3"/>
  <c r="K574" i="2" s="1"/>
  <c r="K584" i="1" s="1"/>
  <c r="T1066" i="3"/>
  <c r="K624" i="2" s="1"/>
  <c r="K634" i="1" s="1"/>
  <c r="T1067" i="3"/>
  <c r="K674" i="2" s="1"/>
  <c r="K684" i="1" s="1"/>
  <c r="T1068" i="3"/>
  <c r="K724" i="2" s="1"/>
  <c r="K734" i="1" s="1"/>
  <c r="T1069" i="3"/>
  <c r="K774" i="2" s="1"/>
  <c r="K784" i="1" s="1"/>
  <c r="T1070" i="3"/>
  <c r="K824" i="2" s="1"/>
  <c r="K834" i="1" s="1"/>
  <c r="T1071" i="3"/>
  <c r="K874" i="2" s="1"/>
  <c r="K884" i="1" s="1"/>
  <c r="T1072" i="3"/>
  <c r="K924" i="2" s="1"/>
  <c r="K934" i="1" s="1"/>
  <c r="T1073" i="3"/>
  <c r="K974" i="2" s="1"/>
  <c r="K984" i="1" s="1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K25" i="2" s="1"/>
  <c r="K35" i="1" s="1"/>
  <c r="T1118" i="3"/>
  <c r="K75" i="2" s="1"/>
  <c r="K85" i="1" s="1"/>
  <c r="T1119" i="3"/>
  <c r="K125" i="2" s="1"/>
  <c r="K135" i="1" s="1"/>
  <c r="T1120" i="3"/>
  <c r="K175" i="2" s="1"/>
  <c r="K185" i="1" s="1"/>
  <c r="T1121" i="3"/>
  <c r="K225" i="2" s="1"/>
  <c r="K235" i="1" s="1"/>
  <c r="T1122" i="3"/>
  <c r="K275" i="2" s="1"/>
  <c r="K285" i="1" s="1"/>
  <c r="T1123" i="3"/>
  <c r="K325" i="2" s="1"/>
  <c r="K335" i="1" s="1"/>
  <c r="T1124" i="3"/>
  <c r="K375" i="2" s="1"/>
  <c r="K385" i="1" s="1"/>
  <c r="T1125" i="3"/>
  <c r="K425" i="2" s="1"/>
  <c r="K435" i="1" s="1"/>
  <c r="T1126" i="3"/>
  <c r="K475" i="2" s="1"/>
  <c r="K485" i="1" s="1"/>
  <c r="T1127" i="3"/>
  <c r="K525" i="2" s="1"/>
  <c r="K535" i="1" s="1"/>
  <c r="T1128" i="3"/>
  <c r="K575" i="2" s="1"/>
  <c r="K585" i="1" s="1"/>
  <c r="T1129" i="3"/>
  <c r="K625" i="2" s="1"/>
  <c r="K635" i="1" s="1"/>
  <c r="T1130" i="3"/>
  <c r="K675" i="2" s="1"/>
  <c r="K685" i="1" s="1"/>
  <c r="T1131" i="3"/>
  <c r="K725" i="2" s="1"/>
  <c r="K735" i="1" s="1"/>
  <c r="T1132" i="3"/>
  <c r="K775" i="2" s="1"/>
  <c r="K785" i="1" s="1"/>
  <c r="T1133" i="3"/>
  <c r="K825" i="2" s="1"/>
  <c r="K835" i="1" s="1"/>
  <c r="T1134" i="3"/>
  <c r="K875" i="2" s="1"/>
  <c r="K885" i="1" s="1"/>
  <c r="T1135" i="3"/>
  <c r="K925" i="2" s="1"/>
  <c r="K935" i="1" s="1"/>
  <c r="T1136" i="3"/>
  <c r="K975" i="2" s="1"/>
  <c r="K985" i="1" s="1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K26" i="2" s="1"/>
  <c r="K36" i="1" s="1"/>
  <c r="T1181" i="3"/>
  <c r="K76" i="2" s="1"/>
  <c r="K86" i="1" s="1"/>
  <c r="T1182" i="3"/>
  <c r="K126" i="2" s="1"/>
  <c r="K136" i="1" s="1"/>
  <c r="T1183" i="3"/>
  <c r="K176" i="2" s="1"/>
  <c r="K186" i="1" s="1"/>
  <c r="T1184" i="3"/>
  <c r="K226" i="2" s="1"/>
  <c r="K236" i="1" s="1"/>
  <c r="T1185" i="3"/>
  <c r="K276" i="2" s="1"/>
  <c r="K286" i="1" s="1"/>
  <c r="T1186" i="3"/>
  <c r="K326" i="2" s="1"/>
  <c r="K336" i="1" s="1"/>
  <c r="T1187" i="3"/>
  <c r="K376" i="2" s="1"/>
  <c r="K386" i="1" s="1"/>
  <c r="T1188" i="3"/>
  <c r="K426" i="2" s="1"/>
  <c r="K436" i="1" s="1"/>
  <c r="T1189" i="3"/>
  <c r="K476" i="2" s="1"/>
  <c r="K486" i="1" s="1"/>
  <c r="T1190" i="3"/>
  <c r="K526" i="2" s="1"/>
  <c r="K536" i="1" s="1"/>
  <c r="T1191" i="3"/>
  <c r="K576" i="2" s="1"/>
  <c r="K586" i="1" s="1"/>
  <c r="T1192" i="3"/>
  <c r="K626" i="2" s="1"/>
  <c r="K636" i="1" s="1"/>
  <c r="T1193" i="3"/>
  <c r="K676" i="2" s="1"/>
  <c r="K686" i="1" s="1"/>
  <c r="T1194" i="3"/>
  <c r="K726" i="2" s="1"/>
  <c r="K736" i="1" s="1"/>
  <c r="T1195" i="3"/>
  <c r="K776" i="2" s="1"/>
  <c r="K786" i="1" s="1"/>
  <c r="T1196" i="3"/>
  <c r="K826" i="2" s="1"/>
  <c r="K836" i="1" s="1"/>
  <c r="T1197" i="3"/>
  <c r="K876" i="2" s="1"/>
  <c r="K886" i="1" s="1"/>
  <c r="T1198" i="3"/>
  <c r="K926" i="2" s="1"/>
  <c r="K936" i="1" s="1"/>
  <c r="T1199" i="3"/>
  <c r="K976" i="2" s="1"/>
  <c r="K986" i="1" s="1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K27" i="2" s="1"/>
  <c r="K37" i="1" s="1"/>
  <c r="T1244" i="3"/>
  <c r="K77" i="2" s="1"/>
  <c r="K87" i="1" s="1"/>
  <c r="T1245" i="3"/>
  <c r="K127" i="2" s="1"/>
  <c r="K137" i="1" s="1"/>
  <c r="T1246" i="3"/>
  <c r="K177" i="2" s="1"/>
  <c r="K187" i="1" s="1"/>
  <c r="T1247" i="3"/>
  <c r="K227" i="2" s="1"/>
  <c r="K237" i="1" s="1"/>
  <c r="T1248" i="3"/>
  <c r="K277" i="2" s="1"/>
  <c r="K287" i="1" s="1"/>
  <c r="T1249" i="3"/>
  <c r="K327" i="2" s="1"/>
  <c r="K337" i="1" s="1"/>
  <c r="T1250" i="3"/>
  <c r="K377" i="2" s="1"/>
  <c r="K387" i="1" s="1"/>
  <c r="T1251" i="3"/>
  <c r="K427" i="2" s="1"/>
  <c r="K437" i="1" s="1"/>
  <c r="T1252" i="3"/>
  <c r="K477" i="2" s="1"/>
  <c r="K487" i="1" s="1"/>
  <c r="T1253" i="3"/>
  <c r="K527" i="2" s="1"/>
  <c r="K537" i="1" s="1"/>
  <c r="T1254" i="3"/>
  <c r="K577" i="2" s="1"/>
  <c r="K587" i="1" s="1"/>
  <c r="T1255" i="3"/>
  <c r="K627" i="2" s="1"/>
  <c r="K637" i="1" s="1"/>
  <c r="T1256" i="3"/>
  <c r="K677" i="2" s="1"/>
  <c r="K687" i="1" s="1"/>
  <c r="T1257" i="3"/>
  <c r="K727" i="2" s="1"/>
  <c r="K737" i="1" s="1"/>
  <c r="T1258" i="3"/>
  <c r="K777" i="2" s="1"/>
  <c r="K787" i="1" s="1"/>
  <c r="T1259" i="3"/>
  <c r="K827" i="2" s="1"/>
  <c r="K837" i="1" s="1"/>
  <c r="T1260" i="3"/>
  <c r="K877" i="2" s="1"/>
  <c r="K887" i="1" s="1"/>
  <c r="T1261" i="3"/>
  <c r="K927" i="2" s="1"/>
  <c r="K937" i="1" s="1"/>
  <c r="T1262" i="3"/>
  <c r="K977" i="2" s="1"/>
  <c r="K987" i="1" s="1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K28" i="2" s="1"/>
  <c r="K38" i="1" s="1"/>
  <c r="T1307" i="3"/>
  <c r="K78" i="2" s="1"/>
  <c r="K88" i="1" s="1"/>
  <c r="T1308" i="3"/>
  <c r="K128" i="2" s="1"/>
  <c r="K138" i="1" s="1"/>
  <c r="T1309" i="3"/>
  <c r="K178" i="2" s="1"/>
  <c r="K188" i="1" s="1"/>
  <c r="T1310" i="3"/>
  <c r="K228" i="2" s="1"/>
  <c r="K238" i="1" s="1"/>
  <c r="T1311" i="3"/>
  <c r="K278" i="2" s="1"/>
  <c r="K288" i="1" s="1"/>
  <c r="T1312" i="3"/>
  <c r="K328" i="2" s="1"/>
  <c r="K338" i="1" s="1"/>
  <c r="T1313" i="3"/>
  <c r="K378" i="2" s="1"/>
  <c r="K388" i="1" s="1"/>
  <c r="T1314" i="3"/>
  <c r="K428" i="2" s="1"/>
  <c r="K438" i="1" s="1"/>
  <c r="T1315" i="3"/>
  <c r="K478" i="2" s="1"/>
  <c r="K488" i="1" s="1"/>
  <c r="T1316" i="3"/>
  <c r="K528" i="2" s="1"/>
  <c r="K538" i="1" s="1"/>
  <c r="T1317" i="3"/>
  <c r="K578" i="2" s="1"/>
  <c r="K588" i="1" s="1"/>
  <c r="T1318" i="3"/>
  <c r="K628" i="2" s="1"/>
  <c r="K638" i="1" s="1"/>
  <c r="T1319" i="3"/>
  <c r="K678" i="2" s="1"/>
  <c r="K688" i="1" s="1"/>
  <c r="T1320" i="3"/>
  <c r="K728" i="2" s="1"/>
  <c r="K738" i="1" s="1"/>
  <c r="T1321" i="3"/>
  <c r="K778" i="2" s="1"/>
  <c r="K788" i="1" s="1"/>
  <c r="T1322" i="3"/>
  <c r="K828" i="2" s="1"/>
  <c r="K838" i="1" s="1"/>
  <c r="T1323" i="3"/>
  <c r="K878" i="2" s="1"/>
  <c r="K888" i="1" s="1"/>
  <c r="T1324" i="3"/>
  <c r="K928" i="2" s="1"/>
  <c r="K938" i="1" s="1"/>
  <c r="T1325" i="3"/>
  <c r="K978" i="2" s="1"/>
  <c r="K988" i="1" s="1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K29" i="2" s="1"/>
  <c r="K39" i="1" s="1"/>
  <c r="T1370" i="3"/>
  <c r="K79" i="2" s="1"/>
  <c r="K89" i="1" s="1"/>
  <c r="T1371" i="3"/>
  <c r="K129" i="2" s="1"/>
  <c r="K139" i="1" s="1"/>
  <c r="T1372" i="3"/>
  <c r="K179" i="2" s="1"/>
  <c r="K189" i="1" s="1"/>
  <c r="T1373" i="3"/>
  <c r="K229" i="2" s="1"/>
  <c r="K239" i="1" s="1"/>
  <c r="T1374" i="3"/>
  <c r="K279" i="2" s="1"/>
  <c r="K289" i="1" s="1"/>
  <c r="T1375" i="3"/>
  <c r="K329" i="2" s="1"/>
  <c r="K339" i="1" s="1"/>
  <c r="T1376" i="3"/>
  <c r="K379" i="2" s="1"/>
  <c r="K389" i="1" s="1"/>
  <c r="T1377" i="3"/>
  <c r="K429" i="2" s="1"/>
  <c r="K439" i="1" s="1"/>
  <c r="T1378" i="3"/>
  <c r="K479" i="2" s="1"/>
  <c r="K489" i="1" s="1"/>
  <c r="T1379" i="3"/>
  <c r="K529" i="2" s="1"/>
  <c r="K539" i="1" s="1"/>
  <c r="T1380" i="3"/>
  <c r="K579" i="2" s="1"/>
  <c r="K589" i="1" s="1"/>
  <c r="T1381" i="3"/>
  <c r="K629" i="2" s="1"/>
  <c r="K639" i="1" s="1"/>
  <c r="T1382" i="3"/>
  <c r="K679" i="2" s="1"/>
  <c r="K689" i="1" s="1"/>
  <c r="T1383" i="3"/>
  <c r="K729" i="2" s="1"/>
  <c r="K739" i="1" s="1"/>
  <c r="T1384" i="3"/>
  <c r="K779" i="2" s="1"/>
  <c r="K789" i="1" s="1"/>
  <c r="T1385" i="3"/>
  <c r="K829" i="2" s="1"/>
  <c r="K839" i="1" s="1"/>
  <c r="T1386" i="3"/>
  <c r="K879" i="2" s="1"/>
  <c r="K889" i="1" s="1"/>
  <c r="T1387" i="3"/>
  <c r="K929" i="2" s="1"/>
  <c r="K939" i="1" s="1"/>
  <c r="T1388" i="3"/>
  <c r="K979" i="2" s="1"/>
  <c r="K989" i="1" s="1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K30" i="2" s="1"/>
  <c r="K40" i="1" s="1"/>
  <c r="T1433" i="3"/>
  <c r="K80" i="2" s="1"/>
  <c r="K90" i="1" s="1"/>
  <c r="T1434" i="3"/>
  <c r="K130" i="2" s="1"/>
  <c r="K140" i="1" s="1"/>
  <c r="T1435" i="3"/>
  <c r="K180" i="2" s="1"/>
  <c r="K190" i="1" s="1"/>
  <c r="T1436" i="3"/>
  <c r="K230" i="2" s="1"/>
  <c r="K240" i="1" s="1"/>
  <c r="T1437" i="3"/>
  <c r="K280" i="2" s="1"/>
  <c r="K290" i="1" s="1"/>
  <c r="T1438" i="3"/>
  <c r="K330" i="2" s="1"/>
  <c r="K340" i="1" s="1"/>
  <c r="T1439" i="3"/>
  <c r="K380" i="2" s="1"/>
  <c r="K390" i="1" s="1"/>
  <c r="T1440" i="3"/>
  <c r="K430" i="2" s="1"/>
  <c r="K440" i="1" s="1"/>
  <c r="T1441" i="3"/>
  <c r="K480" i="2" s="1"/>
  <c r="K490" i="1" s="1"/>
  <c r="T1442" i="3"/>
  <c r="K530" i="2" s="1"/>
  <c r="K540" i="1" s="1"/>
  <c r="T1443" i="3"/>
  <c r="K580" i="2" s="1"/>
  <c r="K590" i="1" s="1"/>
  <c r="T1444" i="3"/>
  <c r="K630" i="2" s="1"/>
  <c r="K640" i="1" s="1"/>
  <c r="T1445" i="3"/>
  <c r="K680" i="2" s="1"/>
  <c r="K690" i="1" s="1"/>
  <c r="T1446" i="3"/>
  <c r="K730" i="2" s="1"/>
  <c r="K740" i="1" s="1"/>
  <c r="T1447" i="3"/>
  <c r="K780" i="2" s="1"/>
  <c r="K790" i="1" s="1"/>
  <c r="T1448" i="3"/>
  <c r="K830" i="2" s="1"/>
  <c r="K840" i="1" s="1"/>
  <c r="T1449" i="3"/>
  <c r="K880" i="2" s="1"/>
  <c r="K890" i="1" s="1"/>
  <c r="T1450" i="3"/>
  <c r="K930" i="2" s="1"/>
  <c r="K940" i="1" s="1"/>
  <c r="T1451" i="3"/>
  <c r="K980" i="2" s="1"/>
  <c r="K990" i="1" s="1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K31" i="2" s="1"/>
  <c r="K41" i="1" s="1"/>
  <c r="T1496" i="3"/>
  <c r="K81" i="2" s="1"/>
  <c r="K91" i="1" s="1"/>
  <c r="T1497" i="3"/>
  <c r="K131" i="2" s="1"/>
  <c r="K141" i="1" s="1"/>
  <c r="T1498" i="3"/>
  <c r="K181" i="2" s="1"/>
  <c r="K191" i="1" s="1"/>
  <c r="T1499" i="3"/>
  <c r="K231" i="2" s="1"/>
  <c r="K241" i="1" s="1"/>
  <c r="T1500" i="3"/>
  <c r="K281" i="2" s="1"/>
  <c r="K291" i="1" s="1"/>
  <c r="T1501" i="3"/>
  <c r="K331" i="2" s="1"/>
  <c r="K341" i="1" s="1"/>
  <c r="T1502" i="3"/>
  <c r="K381" i="2" s="1"/>
  <c r="K391" i="1" s="1"/>
  <c r="T1503" i="3"/>
  <c r="K431" i="2" s="1"/>
  <c r="K441" i="1" s="1"/>
  <c r="T1504" i="3"/>
  <c r="K481" i="2" s="1"/>
  <c r="K491" i="1" s="1"/>
  <c r="T1505" i="3"/>
  <c r="K531" i="2" s="1"/>
  <c r="K541" i="1" s="1"/>
  <c r="T1506" i="3"/>
  <c r="K581" i="2" s="1"/>
  <c r="K591" i="1" s="1"/>
  <c r="T1507" i="3"/>
  <c r="K631" i="2" s="1"/>
  <c r="K641" i="1" s="1"/>
  <c r="T1508" i="3"/>
  <c r="K681" i="2" s="1"/>
  <c r="K691" i="1" s="1"/>
  <c r="T1509" i="3"/>
  <c r="K731" i="2" s="1"/>
  <c r="K741" i="1" s="1"/>
  <c r="T1510" i="3"/>
  <c r="K781" i="2" s="1"/>
  <c r="K791" i="1" s="1"/>
  <c r="T1511" i="3"/>
  <c r="K831" i="2" s="1"/>
  <c r="K841" i="1" s="1"/>
  <c r="T1512" i="3"/>
  <c r="K881" i="2" s="1"/>
  <c r="K891" i="1" s="1"/>
  <c r="T1513" i="3"/>
  <c r="K931" i="2" s="1"/>
  <c r="K941" i="1" s="1"/>
  <c r="T1514" i="3"/>
  <c r="K981" i="2" s="1"/>
  <c r="K991" i="1" s="1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K32" i="2" s="1"/>
  <c r="K42" i="1" s="1"/>
  <c r="T1559" i="3"/>
  <c r="K82" i="2" s="1"/>
  <c r="K92" i="1" s="1"/>
  <c r="T1560" i="3"/>
  <c r="K132" i="2" s="1"/>
  <c r="K142" i="1" s="1"/>
  <c r="T1561" i="3"/>
  <c r="K182" i="2" s="1"/>
  <c r="K192" i="1" s="1"/>
  <c r="T1562" i="3"/>
  <c r="K232" i="2" s="1"/>
  <c r="K242" i="1" s="1"/>
  <c r="T1563" i="3"/>
  <c r="K282" i="2" s="1"/>
  <c r="K292" i="1" s="1"/>
  <c r="T1564" i="3"/>
  <c r="K332" i="2" s="1"/>
  <c r="K342" i="1" s="1"/>
  <c r="T1565" i="3"/>
  <c r="K382" i="2" s="1"/>
  <c r="K392" i="1" s="1"/>
  <c r="T1566" i="3"/>
  <c r="K432" i="2" s="1"/>
  <c r="K442" i="1" s="1"/>
  <c r="T1567" i="3"/>
  <c r="K482" i="2" s="1"/>
  <c r="K492" i="1" s="1"/>
  <c r="T1568" i="3"/>
  <c r="K532" i="2" s="1"/>
  <c r="K542" i="1" s="1"/>
  <c r="T1569" i="3"/>
  <c r="K582" i="2" s="1"/>
  <c r="K592" i="1" s="1"/>
  <c r="T1570" i="3"/>
  <c r="K632" i="2" s="1"/>
  <c r="K642" i="1" s="1"/>
  <c r="T1571" i="3"/>
  <c r="K682" i="2" s="1"/>
  <c r="K692" i="1" s="1"/>
  <c r="T1572" i="3"/>
  <c r="K732" i="2" s="1"/>
  <c r="K742" i="1" s="1"/>
  <c r="T1573" i="3"/>
  <c r="K782" i="2" s="1"/>
  <c r="K792" i="1" s="1"/>
  <c r="T1574" i="3"/>
  <c r="K832" i="2" s="1"/>
  <c r="K842" i="1" s="1"/>
  <c r="T1575" i="3"/>
  <c r="K882" i="2" s="1"/>
  <c r="K892" i="1" s="1"/>
  <c r="T1576" i="3"/>
  <c r="K932" i="2" s="1"/>
  <c r="K942" i="1" s="1"/>
  <c r="T1577" i="3"/>
  <c r="K982" i="2" s="1"/>
  <c r="K992" i="1" s="1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K33" i="2" s="1"/>
  <c r="K43" i="1" s="1"/>
  <c r="T1622" i="3"/>
  <c r="K83" i="2" s="1"/>
  <c r="K93" i="1" s="1"/>
  <c r="T1623" i="3"/>
  <c r="K133" i="2" s="1"/>
  <c r="K143" i="1" s="1"/>
  <c r="T1624" i="3"/>
  <c r="K183" i="2" s="1"/>
  <c r="K193" i="1" s="1"/>
  <c r="T1625" i="3"/>
  <c r="K233" i="2" s="1"/>
  <c r="K243" i="1" s="1"/>
  <c r="T1626" i="3"/>
  <c r="K283" i="2" s="1"/>
  <c r="K293" i="1" s="1"/>
  <c r="T1627" i="3"/>
  <c r="K333" i="2" s="1"/>
  <c r="K343" i="1" s="1"/>
  <c r="T1628" i="3"/>
  <c r="K383" i="2" s="1"/>
  <c r="K393" i="1" s="1"/>
  <c r="T1629" i="3"/>
  <c r="K433" i="2" s="1"/>
  <c r="K443" i="1" s="1"/>
  <c r="T1630" i="3"/>
  <c r="K483" i="2" s="1"/>
  <c r="K493" i="1" s="1"/>
  <c r="T1631" i="3"/>
  <c r="K533" i="2" s="1"/>
  <c r="K543" i="1" s="1"/>
  <c r="T1632" i="3"/>
  <c r="K583" i="2" s="1"/>
  <c r="K593" i="1" s="1"/>
  <c r="T1633" i="3"/>
  <c r="K633" i="2" s="1"/>
  <c r="K643" i="1" s="1"/>
  <c r="T1634" i="3"/>
  <c r="K683" i="2" s="1"/>
  <c r="K693" i="1" s="1"/>
  <c r="T1635" i="3"/>
  <c r="K733" i="2" s="1"/>
  <c r="K743" i="1" s="1"/>
  <c r="T1636" i="3"/>
  <c r="K783" i="2" s="1"/>
  <c r="K793" i="1" s="1"/>
  <c r="T1637" i="3"/>
  <c r="K833" i="2" s="1"/>
  <c r="K843" i="1" s="1"/>
  <c r="T1638" i="3"/>
  <c r="K883" i="2" s="1"/>
  <c r="K893" i="1" s="1"/>
  <c r="T1639" i="3"/>
  <c r="K933" i="2" s="1"/>
  <c r="K943" i="1" s="1"/>
  <c r="T1640" i="3"/>
  <c r="K983" i="2" s="1"/>
  <c r="K993" i="1" s="1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K34" i="2" s="1"/>
  <c r="K44" i="1" s="1"/>
  <c r="T1685" i="3"/>
  <c r="K84" i="2" s="1"/>
  <c r="K94" i="1" s="1"/>
  <c r="T1686" i="3"/>
  <c r="K134" i="2" s="1"/>
  <c r="K144" i="1" s="1"/>
  <c r="T1687" i="3"/>
  <c r="K184" i="2" s="1"/>
  <c r="K194" i="1" s="1"/>
  <c r="T1688" i="3"/>
  <c r="K234" i="2" s="1"/>
  <c r="K244" i="1" s="1"/>
  <c r="T1689" i="3"/>
  <c r="K284" i="2" s="1"/>
  <c r="K294" i="1" s="1"/>
  <c r="T1690" i="3"/>
  <c r="K334" i="2" s="1"/>
  <c r="K344" i="1" s="1"/>
  <c r="T1691" i="3"/>
  <c r="K384" i="2" s="1"/>
  <c r="K394" i="1" s="1"/>
  <c r="T1692" i="3"/>
  <c r="K434" i="2" s="1"/>
  <c r="K444" i="1" s="1"/>
  <c r="T1693" i="3"/>
  <c r="K484" i="2" s="1"/>
  <c r="K494" i="1" s="1"/>
  <c r="T1694" i="3"/>
  <c r="K534" i="2" s="1"/>
  <c r="K544" i="1" s="1"/>
  <c r="T1695" i="3"/>
  <c r="K584" i="2" s="1"/>
  <c r="K594" i="1" s="1"/>
  <c r="T1696" i="3"/>
  <c r="K634" i="2" s="1"/>
  <c r="K644" i="1" s="1"/>
  <c r="T1697" i="3"/>
  <c r="K684" i="2" s="1"/>
  <c r="K694" i="1" s="1"/>
  <c r="T1698" i="3"/>
  <c r="K734" i="2" s="1"/>
  <c r="K744" i="1" s="1"/>
  <c r="T1699" i="3"/>
  <c r="K784" i="2" s="1"/>
  <c r="K794" i="1" s="1"/>
  <c r="T1700" i="3"/>
  <c r="K834" i="2" s="1"/>
  <c r="K844" i="1" s="1"/>
  <c r="T1701" i="3"/>
  <c r="K884" i="2" s="1"/>
  <c r="K894" i="1" s="1"/>
  <c r="T1702" i="3"/>
  <c r="K934" i="2" s="1"/>
  <c r="K944" i="1" s="1"/>
  <c r="T1703" i="3"/>
  <c r="K984" i="2" s="1"/>
  <c r="K994" i="1" s="1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K35" i="2" s="1"/>
  <c r="K45" i="1" s="1"/>
  <c r="T1748" i="3"/>
  <c r="K85" i="2" s="1"/>
  <c r="K95" i="1" s="1"/>
  <c r="T1749" i="3"/>
  <c r="K135" i="2" s="1"/>
  <c r="K145" i="1" s="1"/>
  <c r="T1750" i="3"/>
  <c r="K185" i="2" s="1"/>
  <c r="K195" i="1" s="1"/>
  <c r="T1751" i="3"/>
  <c r="K235" i="2" s="1"/>
  <c r="K245" i="1" s="1"/>
  <c r="T1752" i="3"/>
  <c r="K285" i="2" s="1"/>
  <c r="K295" i="1" s="1"/>
  <c r="T1753" i="3"/>
  <c r="K335" i="2" s="1"/>
  <c r="K345" i="1" s="1"/>
  <c r="T1754" i="3"/>
  <c r="K385" i="2" s="1"/>
  <c r="K395" i="1" s="1"/>
  <c r="T1755" i="3"/>
  <c r="K435" i="2" s="1"/>
  <c r="K445" i="1" s="1"/>
  <c r="T1756" i="3"/>
  <c r="K485" i="2" s="1"/>
  <c r="K495" i="1" s="1"/>
  <c r="T1757" i="3"/>
  <c r="K535" i="2" s="1"/>
  <c r="K545" i="1" s="1"/>
  <c r="T1758" i="3"/>
  <c r="K585" i="2" s="1"/>
  <c r="K595" i="1" s="1"/>
  <c r="T1759" i="3"/>
  <c r="K635" i="2" s="1"/>
  <c r="K645" i="1" s="1"/>
  <c r="T1760" i="3"/>
  <c r="K685" i="2" s="1"/>
  <c r="K695" i="1" s="1"/>
  <c r="T1761" i="3"/>
  <c r="K735" i="2" s="1"/>
  <c r="K745" i="1" s="1"/>
  <c r="T1762" i="3"/>
  <c r="K785" i="2" s="1"/>
  <c r="K795" i="1" s="1"/>
  <c r="T1763" i="3"/>
  <c r="K835" i="2" s="1"/>
  <c r="K845" i="1" s="1"/>
  <c r="T1764" i="3"/>
  <c r="K885" i="2" s="1"/>
  <c r="K895" i="1" s="1"/>
  <c r="T1765" i="3"/>
  <c r="K935" i="2" s="1"/>
  <c r="K945" i="1" s="1"/>
  <c r="T1766" i="3"/>
  <c r="K985" i="2" s="1"/>
  <c r="K995" i="1" s="1"/>
  <c r="T1767" i="3"/>
  <c r="T1768" i="3"/>
  <c r="T1769" i="3"/>
  <c r="T1770" i="3"/>
  <c r="T1771" i="3"/>
  <c r="T1772" i="3"/>
  <c r="T1773" i="3"/>
  <c r="T1774" i="3"/>
  <c r="T1775" i="3"/>
  <c r="T1776" i="3"/>
  <c r="T1777" i="3"/>
  <c r="T1778" i="3"/>
  <c r="T1779" i="3"/>
  <c r="T1780" i="3"/>
  <c r="T1781" i="3"/>
  <c r="T1782" i="3"/>
  <c r="T1783" i="3"/>
  <c r="T1784" i="3"/>
  <c r="T1785" i="3"/>
  <c r="T1786" i="3"/>
  <c r="T1787" i="3"/>
  <c r="T1788" i="3"/>
  <c r="T1789" i="3"/>
  <c r="T1790" i="3"/>
  <c r="T1791" i="3"/>
  <c r="T1792" i="3"/>
  <c r="T1793" i="3"/>
  <c r="T1794" i="3"/>
  <c r="T1795" i="3"/>
  <c r="T1796" i="3"/>
  <c r="T1797" i="3"/>
  <c r="T1798" i="3"/>
  <c r="T1799" i="3"/>
  <c r="T1800" i="3"/>
  <c r="T1801" i="3"/>
  <c r="T1802" i="3"/>
  <c r="T1803" i="3"/>
  <c r="T1804" i="3"/>
  <c r="T1805" i="3"/>
  <c r="T1806" i="3"/>
  <c r="T1807" i="3"/>
  <c r="T1808" i="3"/>
  <c r="T1809" i="3"/>
  <c r="T1810" i="3"/>
  <c r="K36" i="2" s="1"/>
  <c r="K46" i="1" s="1"/>
  <c r="T1811" i="3"/>
  <c r="K86" i="2" s="1"/>
  <c r="K96" i="1" s="1"/>
  <c r="T1812" i="3"/>
  <c r="K136" i="2" s="1"/>
  <c r="K146" i="1" s="1"/>
  <c r="T1813" i="3"/>
  <c r="K186" i="2" s="1"/>
  <c r="K196" i="1" s="1"/>
  <c r="T1814" i="3"/>
  <c r="K236" i="2" s="1"/>
  <c r="K246" i="1" s="1"/>
  <c r="T1815" i="3"/>
  <c r="K286" i="2" s="1"/>
  <c r="K296" i="1" s="1"/>
  <c r="T1816" i="3"/>
  <c r="K336" i="2" s="1"/>
  <c r="K346" i="1" s="1"/>
  <c r="T1817" i="3"/>
  <c r="K386" i="2" s="1"/>
  <c r="K396" i="1" s="1"/>
  <c r="T1818" i="3"/>
  <c r="K436" i="2" s="1"/>
  <c r="K446" i="1" s="1"/>
  <c r="T1819" i="3"/>
  <c r="K486" i="2" s="1"/>
  <c r="K496" i="1" s="1"/>
  <c r="T1820" i="3"/>
  <c r="K536" i="2" s="1"/>
  <c r="K546" i="1" s="1"/>
  <c r="T1821" i="3"/>
  <c r="K586" i="2" s="1"/>
  <c r="K596" i="1" s="1"/>
  <c r="T1822" i="3"/>
  <c r="K636" i="2" s="1"/>
  <c r="K646" i="1" s="1"/>
  <c r="T1823" i="3"/>
  <c r="K686" i="2" s="1"/>
  <c r="K696" i="1" s="1"/>
  <c r="T1824" i="3"/>
  <c r="K736" i="2" s="1"/>
  <c r="K746" i="1" s="1"/>
  <c r="T1825" i="3"/>
  <c r="K786" i="2" s="1"/>
  <c r="K796" i="1" s="1"/>
  <c r="T1826" i="3"/>
  <c r="K836" i="2" s="1"/>
  <c r="K846" i="1" s="1"/>
  <c r="T1827" i="3"/>
  <c r="K886" i="2" s="1"/>
  <c r="K896" i="1" s="1"/>
  <c r="T1828" i="3"/>
  <c r="K936" i="2" s="1"/>
  <c r="K946" i="1" s="1"/>
  <c r="T1829" i="3"/>
  <c r="K986" i="2" s="1"/>
  <c r="K996" i="1" s="1"/>
  <c r="T1830" i="3"/>
  <c r="T1831" i="3"/>
  <c r="T1832" i="3"/>
  <c r="T1833" i="3"/>
  <c r="T1834" i="3"/>
  <c r="T1835" i="3"/>
  <c r="T1836" i="3"/>
  <c r="T1837" i="3"/>
  <c r="T1838" i="3"/>
  <c r="T1839" i="3"/>
  <c r="T1840" i="3"/>
  <c r="T1841" i="3"/>
  <c r="T1842" i="3"/>
  <c r="T1843" i="3"/>
  <c r="T1844" i="3"/>
  <c r="T1845" i="3"/>
  <c r="T1846" i="3"/>
  <c r="T1847" i="3"/>
  <c r="T1848" i="3"/>
  <c r="T1849" i="3"/>
  <c r="T1850" i="3"/>
  <c r="T1851" i="3"/>
  <c r="T1852" i="3"/>
  <c r="T1853" i="3"/>
  <c r="T1854" i="3"/>
  <c r="T1855" i="3"/>
  <c r="T1856" i="3"/>
  <c r="T1857" i="3"/>
  <c r="T1858" i="3"/>
  <c r="T1859" i="3"/>
  <c r="T1860" i="3"/>
  <c r="T1861" i="3"/>
  <c r="T1862" i="3"/>
  <c r="T1863" i="3"/>
  <c r="T1864" i="3"/>
  <c r="T1865" i="3"/>
  <c r="T1866" i="3"/>
  <c r="T1867" i="3"/>
  <c r="T1868" i="3"/>
  <c r="T1869" i="3"/>
  <c r="T1870" i="3"/>
  <c r="T1871" i="3"/>
  <c r="T1872" i="3"/>
  <c r="T1873" i="3"/>
  <c r="K37" i="2" s="1"/>
  <c r="K47" i="1" s="1"/>
  <c r="T1874" i="3"/>
  <c r="K87" i="2" s="1"/>
  <c r="K97" i="1" s="1"/>
  <c r="T1875" i="3"/>
  <c r="K137" i="2" s="1"/>
  <c r="K147" i="1" s="1"/>
  <c r="T1876" i="3"/>
  <c r="K187" i="2" s="1"/>
  <c r="K197" i="1" s="1"/>
  <c r="T1877" i="3"/>
  <c r="K237" i="2" s="1"/>
  <c r="K247" i="1" s="1"/>
  <c r="T1878" i="3"/>
  <c r="K287" i="2" s="1"/>
  <c r="K297" i="1" s="1"/>
  <c r="T1879" i="3"/>
  <c r="K337" i="2" s="1"/>
  <c r="K347" i="1" s="1"/>
  <c r="T1880" i="3"/>
  <c r="K387" i="2" s="1"/>
  <c r="K397" i="1" s="1"/>
  <c r="T1881" i="3"/>
  <c r="K437" i="2" s="1"/>
  <c r="K447" i="1" s="1"/>
  <c r="T1882" i="3"/>
  <c r="K487" i="2" s="1"/>
  <c r="K497" i="1" s="1"/>
  <c r="T1883" i="3"/>
  <c r="K537" i="2" s="1"/>
  <c r="K547" i="1" s="1"/>
  <c r="T1884" i="3"/>
  <c r="K587" i="2" s="1"/>
  <c r="K597" i="1" s="1"/>
  <c r="T1885" i="3"/>
  <c r="K637" i="2" s="1"/>
  <c r="K647" i="1" s="1"/>
  <c r="T1886" i="3"/>
  <c r="K687" i="2" s="1"/>
  <c r="K697" i="1" s="1"/>
  <c r="T1887" i="3"/>
  <c r="K737" i="2" s="1"/>
  <c r="K747" i="1" s="1"/>
  <c r="T1888" i="3"/>
  <c r="K787" i="2" s="1"/>
  <c r="K797" i="1" s="1"/>
  <c r="T1889" i="3"/>
  <c r="K837" i="2" s="1"/>
  <c r="K847" i="1" s="1"/>
  <c r="T1890" i="3"/>
  <c r="K887" i="2" s="1"/>
  <c r="K897" i="1" s="1"/>
  <c r="T1891" i="3"/>
  <c r="K937" i="2" s="1"/>
  <c r="K947" i="1" s="1"/>
  <c r="T1892" i="3"/>
  <c r="K987" i="2" s="1"/>
  <c r="K997" i="1" s="1"/>
  <c r="T1893" i="3"/>
  <c r="T1894" i="3"/>
  <c r="T1895" i="3"/>
  <c r="T1896" i="3"/>
  <c r="T1897" i="3"/>
  <c r="T1898" i="3"/>
  <c r="T1899" i="3"/>
  <c r="T1900" i="3"/>
  <c r="T1901" i="3"/>
  <c r="T1902" i="3"/>
  <c r="T1903" i="3"/>
  <c r="T1904" i="3"/>
  <c r="T1905" i="3"/>
  <c r="T1906" i="3"/>
  <c r="T1907" i="3"/>
  <c r="T1908" i="3"/>
  <c r="T1909" i="3"/>
  <c r="T1910" i="3"/>
  <c r="T1911" i="3"/>
  <c r="T1912" i="3"/>
  <c r="T1913" i="3"/>
  <c r="T1914" i="3"/>
  <c r="T1915" i="3"/>
  <c r="T1916" i="3"/>
  <c r="T1917" i="3"/>
  <c r="T1918" i="3"/>
  <c r="T1919" i="3"/>
  <c r="T1920" i="3"/>
  <c r="T1921" i="3"/>
  <c r="T1922" i="3"/>
  <c r="T1923" i="3"/>
  <c r="T1924" i="3"/>
  <c r="T1925" i="3"/>
  <c r="T1926" i="3"/>
  <c r="T1927" i="3"/>
  <c r="T1928" i="3"/>
  <c r="T1929" i="3"/>
  <c r="T1930" i="3"/>
  <c r="T1931" i="3"/>
  <c r="T1932" i="3"/>
  <c r="T1933" i="3"/>
  <c r="T1934" i="3"/>
  <c r="T1935" i="3"/>
  <c r="T1936" i="3"/>
  <c r="K38" i="2" s="1"/>
  <c r="K48" i="1" s="1"/>
  <c r="T1937" i="3"/>
  <c r="K88" i="2" s="1"/>
  <c r="K98" i="1" s="1"/>
  <c r="T1938" i="3"/>
  <c r="K138" i="2" s="1"/>
  <c r="K148" i="1" s="1"/>
  <c r="T1939" i="3"/>
  <c r="K188" i="2" s="1"/>
  <c r="K198" i="1" s="1"/>
  <c r="T1940" i="3"/>
  <c r="K238" i="2" s="1"/>
  <c r="K248" i="1" s="1"/>
  <c r="T1941" i="3"/>
  <c r="K288" i="2" s="1"/>
  <c r="K298" i="1" s="1"/>
  <c r="T1942" i="3"/>
  <c r="K338" i="2" s="1"/>
  <c r="K348" i="1" s="1"/>
  <c r="T1943" i="3"/>
  <c r="K388" i="2" s="1"/>
  <c r="K398" i="1" s="1"/>
  <c r="T1944" i="3"/>
  <c r="K438" i="2" s="1"/>
  <c r="K448" i="1" s="1"/>
  <c r="T1945" i="3"/>
  <c r="K488" i="2" s="1"/>
  <c r="K498" i="1" s="1"/>
  <c r="T1946" i="3"/>
  <c r="K538" i="2" s="1"/>
  <c r="K548" i="1" s="1"/>
  <c r="T1947" i="3"/>
  <c r="K588" i="2" s="1"/>
  <c r="K598" i="1" s="1"/>
  <c r="T1948" i="3"/>
  <c r="K638" i="2" s="1"/>
  <c r="K648" i="1" s="1"/>
  <c r="T1949" i="3"/>
  <c r="K688" i="2" s="1"/>
  <c r="K698" i="1" s="1"/>
  <c r="T1950" i="3"/>
  <c r="K738" i="2" s="1"/>
  <c r="K748" i="1" s="1"/>
  <c r="T1951" i="3"/>
  <c r="K788" i="2" s="1"/>
  <c r="K798" i="1" s="1"/>
  <c r="T1952" i="3"/>
  <c r="K838" i="2" s="1"/>
  <c r="K848" i="1" s="1"/>
  <c r="T1953" i="3"/>
  <c r="K888" i="2" s="1"/>
  <c r="K898" i="1" s="1"/>
  <c r="T1954" i="3"/>
  <c r="K938" i="2" s="1"/>
  <c r="K948" i="1" s="1"/>
  <c r="T1955" i="3"/>
  <c r="K988" i="2" s="1"/>
  <c r="K998" i="1" s="1"/>
  <c r="T1956" i="3"/>
  <c r="T1957" i="3"/>
  <c r="T1958" i="3"/>
  <c r="T1959" i="3"/>
  <c r="T1960" i="3"/>
  <c r="T1961" i="3"/>
  <c r="T1962" i="3"/>
  <c r="T1963" i="3"/>
  <c r="T1964" i="3"/>
  <c r="T1965" i="3"/>
  <c r="T1966" i="3"/>
  <c r="T1967" i="3"/>
  <c r="T1968" i="3"/>
  <c r="T1969" i="3"/>
  <c r="T1970" i="3"/>
  <c r="T1971" i="3"/>
  <c r="T1972" i="3"/>
  <c r="T1973" i="3"/>
  <c r="T1974" i="3"/>
  <c r="T1975" i="3"/>
  <c r="T1976" i="3"/>
  <c r="T1977" i="3"/>
  <c r="T1978" i="3"/>
  <c r="T1979" i="3"/>
  <c r="T1980" i="3"/>
  <c r="T1981" i="3"/>
  <c r="T1982" i="3"/>
  <c r="T1983" i="3"/>
  <c r="T1984" i="3"/>
  <c r="T1985" i="3"/>
  <c r="T1986" i="3"/>
  <c r="T1987" i="3"/>
  <c r="T1988" i="3"/>
  <c r="T1989" i="3"/>
  <c r="T1990" i="3"/>
  <c r="T1991" i="3"/>
  <c r="T1992" i="3"/>
  <c r="T1993" i="3"/>
  <c r="T1994" i="3"/>
  <c r="T1995" i="3"/>
  <c r="T1996" i="3"/>
  <c r="T1997" i="3"/>
  <c r="T1998" i="3"/>
  <c r="T1999" i="3"/>
  <c r="K39" i="2" s="1"/>
  <c r="K49" i="1" s="1"/>
  <c r="T2000" i="3"/>
  <c r="K89" i="2" s="1"/>
  <c r="K99" i="1" s="1"/>
  <c r="T2001" i="3"/>
  <c r="K139" i="2" s="1"/>
  <c r="K149" i="1" s="1"/>
  <c r="T2002" i="3"/>
  <c r="K189" i="2" s="1"/>
  <c r="K199" i="1" s="1"/>
  <c r="T2003" i="3"/>
  <c r="K239" i="2" s="1"/>
  <c r="K249" i="1" s="1"/>
  <c r="T2004" i="3"/>
  <c r="K289" i="2" s="1"/>
  <c r="K299" i="1" s="1"/>
  <c r="T2005" i="3"/>
  <c r="K339" i="2" s="1"/>
  <c r="K349" i="1" s="1"/>
  <c r="T2006" i="3"/>
  <c r="K389" i="2" s="1"/>
  <c r="K399" i="1" s="1"/>
  <c r="T2007" i="3"/>
  <c r="K439" i="2" s="1"/>
  <c r="K449" i="1" s="1"/>
  <c r="T2008" i="3"/>
  <c r="K489" i="2" s="1"/>
  <c r="K499" i="1" s="1"/>
  <c r="T2009" i="3"/>
  <c r="K539" i="2" s="1"/>
  <c r="K549" i="1" s="1"/>
  <c r="T2010" i="3"/>
  <c r="K589" i="2" s="1"/>
  <c r="K599" i="1" s="1"/>
  <c r="T2011" i="3"/>
  <c r="K639" i="2" s="1"/>
  <c r="K649" i="1" s="1"/>
  <c r="T2012" i="3"/>
  <c r="K689" i="2" s="1"/>
  <c r="K699" i="1" s="1"/>
  <c r="T2013" i="3"/>
  <c r="K739" i="2" s="1"/>
  <c r="K749" i="1" s="1"/>
  <c r="T2014" i="3"/>
  <c r="K789" i="2" s="1"/>
  <c r="K799" i="1" s="1"/>
  <c r="T2015" i="3"/>
  <c r="K839" i="2" s="1"/>
  <c r="K849" i="1" s="1"/>
  <c r="T2016" i="3"/>
  <c r="K889" i="2" s="1"/>
  <c r="K899" i="1" s="1"/>
  <c r="T2017" i="3"/>
  <c r="K939" i="2" s="1"/>
  <c r="K949" i="1" s="1"/>
  <c r="T2018" i="3"/>
  <c r="K989" i="2" s="1"/>
  <c r="K999" i="1" s="1"/>
  <c r="T2019" i="3"/>
  <c r="T2020" i="3"/>
  <c r="T2021" i="3"/>
  <c r="T2022" i="3"/>
  <c r="T2023" i="3"/>
  <c r="T2024" i="3"/>
  <c r="T2025" i="3"/>
  <c r="T2026" i="3"/>
  <c r="T2027" i="3"/>
  <c r="T2028" i="3"/>
  <c r="T2029" i="3"/>
  <c r="T2030" i="3"/>
  <c r="T2031" i="3"/>
  <c r="T2032" i="3"/>
  <c r="T2033" i="3"/>
  <c r="T2034" i="3"/>
  <c r="T2035" i="3"/>
  <c r="T2036" i="3"/>
  <c r="T2037" i="3"/>
  <c r="T2038" i="3"/>
  <c r="T2039" i="3"/>
  <c r="T2040" i="3"/>
  <c r="T2041" i="3"/>
  <c r="T2042" i="3"/>
  <c r="T2043" i="3"/>
  <c r="T2044" i="3"/>
  <c r="T2045" i="3"/>
  <c r="T2046" i="3"/>
  <c r="T2047" i="3"/>
  <c r="T2048" i="3"/>
  <c r="T2049" i="3"/>
  <c r="T2050" i="3"/>
  <c r="T2051" i="3"/>
  <c r="T2052" i="3"/>
  <c r="T2053" i="3"/>
  <c r="T2054" i="3"/>
  <c r="T2055" i="3"/>
  <c r="T2056" i="3"/>
  <c r="T2057" i="3"/>
  <c r="T2058" i="3"/>
  <c r="T2059" i="3"/>
  <c r="T2060" i="3"/>
  <c r="T2061" i="3"/>
  <c r="T2062" i="3"/>
  <c r="K40" i="2" s="1"/>
  <c r="K50" i="1" s="1"/>
  <c r="T2063" i="3"/>
  <c r="K90" i="2" s="1"/>
  <c r="K100" i="1" s="1"/>
  <c r="T2064" i="3"/>
  <c r="K140" i="2" s="1"/>
  <c r="K150" i="1" s="1"/>
  <c r="T2065" i="3"/>
  <c r="K190" i="2" s="1"/>
  <c r="K200" i="1" s="1"/>
  <c r="T2066" i="3"/>
  <c r="K240" i="2" s="1"/>
  <c r="K250" i="1" s="1"/>
  <c r="T2067" i="3"/>
  <c r="K290" i="2" s="1"/>
  <c r="K300" i="1" s="1"/>
  <c r="T2068" i="3"/>
  <c r="K340" i="2" s="1"/>
  <c r="K350" i="1" s="1"/>
  <c r="T2069" i="3"/>
  <c r="K390" i="2" s="1"/>
  <c r="K400" i="1" s="1"/>
  <c r="T2070" i="3"/>
  <c r="K440" i="2" s="1"/>
  <c r="K450" i="1" s="1"/>
  <c r="T2071" i="3"/>
  <c r="K490" i="2" s="1"/>
  <c r="K500" i="1" s="1"/>
  <c r="T2072" i="3"/>
  <c r="K540" i="2" s="1"/>
  <c r="K550" i="1" s="1"/>
  <c r="T2073" i="3"/>
  <c r="K590" i="2" s="1"/>
  <c r="K600" i="1" s="1"/>
  <c r="T2074" i="3"/>
  <c r="K640" i="2" s="1"/>
  <c r="K650" i="1" s="1"/>
  <c r="T2075" i="3"/>
  <c r="K690" i="2" s="1"/>
  <c r="K700" i="1" s="1"/>
  <c r="T2076" i="3"/>
  <c r="K740" i="2" s="1"/>
  <c r="K750" i="1" s="1"/>
  <c r="T2077" i="3"/>
  <c r="K790" i="2" s="1"/>
  <c r="K800" i="1" s="1"/>
  <c r="T2078" i="3"/>
  <c r="K840" i="2" s="1"/>
  <c r="K850" i="1" s="1"/>
  <c r="T2079" i="3"/>
  <c r="K890" i="2" s="1"/>
  <c r="K900" i="1" s="1"/>
  <c r="T2080" i="3"/>
  <c r="K940" i="2" s="1"/>
  <c r="K950" i="1" s="1"/>
  <c r="T2081" i="3"/>
  <c r="K990" i="2" s="1"/>
  <c r="K1000" i="1" s="1"/>
  <c r="T2082" i="3"/>
  <c r="T2083" i="3"/>
  <c r="T2084" i="3"/>
  <c r="T2085" i="3"/>
  <c r="T2086" i="3"/>
  <c r="T2087" i="3"/>
  <c r="T2088" i="3"/>
  <c r="T2089" i="3"/>
  <c r="T2090" i="3"/>
  <c r="T2091" i="3"/>
  <c r="T2092" i="3"/>
  <c r="T2093" i="3"/>
  <c r="T2094" i="3"/>
  <c r="T2095" i="3"/>
  <c r="T2096" i="3"/>
  <c r="T2097" i="3"/>
  <c r="T2098" i="3"/>
  <c r="T2099" i="3"/>
  <c r="T2100" i="3"/>
  <c r="T2101" i="3"/>
  <c r="T2102" i="3"/>
  <c r="T2103" i="3"/>
  <c r="T2104" i="3"/>
  <c r="T2105" i="3"/>
  <c r="T2106" i="3"/>
  <c r="T2107" i="3"/>
  <c r="T2108" i="3"/>
  <c r="T2109" i="3"/>
  <c r="T2110" i="3"/>
  <c r="T2111" i="3"/>
  <c r="T2112" i="3"/>
  <c r="T2113" i="3"/>
  <c r="T2114" i="3"/>
  <c r="T2115" i="3"/>
  <c r="T2116" i="3"/>
  <c r="T2117" i="3"/>
  <c r="T2118" i="3"/>
  <c r="T2119" i="3"/>
  <c r="T2120" i="3"/>
  <c r="T2121" i="3"/>
  <c r="T2122" i="3"/>
  <c r="T2123" i="3"/>
  <c r="T2124" i="3"/>
  <c r="T2125" i="3"/>
  <c r="K41" i="2" s="1"/>
  <c r="K51" i="1" s="1"/>
  <c r="T2126" i="3"/>
  <c r="K91" i="2" s="1"/>
  <c r="K101" i="1" s="1"/>
  <c r="T2127" i="3"/>
  <c r="K141" i="2" s="1"/>
  <c r="K151" i="1" s="1"/>
  <c r="T2128" i="3"/>
  <c r="K191" i="2" s="1"/>
  <c r="K201" i="1" s="1"/>
  <c r="T2129" i="3"/>
  <c r="K241" i="2" s="1"/>
  <c r="K251" i="1" s="1"/>
  <c r="T2130" i="3"/>
  <c r="K291" i="2" s="1"/>
  <c r="K301" i="1" s="1"/>
  <c r="T2131" i="3"/>
  <c r="K341" i="2" s="1"/>
  <c r="K351" i="1" s="1"/>
  <c r="T2132" i="3"/>
  <c r="K391" i="2" s="1"/>
  <c r="K401" i="1" s="1"/>
  <c r="T2133" i="3"/>
  <c r="K441" i="2" s="1"/>
  <c r="K451" i="1" s="1"/>
  <c r="T2134" i="3"/>
  <c r="K491" i="2" s="1"/>
  <c r="K501" i="1" s="1"/>
  <c r="T2135" i="3"/>
  <c r="K541" i="2" s="1"/>
  <c r="K551" i="1" s="1"/>
  <c r="T2136" i="3"/>
  <c r="K591" i="2" s="1"/>
  <c r="K601" i="1" s="1"/>
  <c r="T2137" i="3"/>
  <c r="K641" i="2" s="1"/>
  <c r="K651" i="1" s="1"/>
  <c r="T2138" i="3"/>
  <c r="K691" i="2" s="1"/>
  <c r="K701" i="1" s="1"/>
  <c r="T2139" i="3"/>
  <c r="K741" i="2" s="1"/>
  <c r="K751" i="1" s="1"/>
  <c r="T2140" i="3"/>
  <c r="K791" i="2" s="1"/>
  <c r="K801" i="1" s="1"/>
  <c r="T2141" i="3"/>
  <c r="K841" i="2" s="1"/>
  <c r="K851" i="1" s="1"/>
  <c r="T2142" i="3"/>
  <c r="K891" i="2" s="1"/>
  <c r="K901" i="1" s="1"/>
  <c r="T2143" i="3"/>
  <c r="K941" i="2" s="1"/>
  <c r="K951" i="1" s="1"/>
  <c r="T2144" i="3"/>
  <c r="K991" i="2" s="1"/>
  <c r="K1001" i="1" s="1"/>
  <c r="T2145" i="3"/>
  <c r="T2146" i="3"/>
  <c r="T2147" i="3"/>
  <c r="T2148" i="3"/>
  <c r="T2149" i="3"/>
  <c r="T2150" i="3"/>
  <c r="T2151" i="3"/>
  <c r="T2152" i="3"/>
  <c r="T2153" i="3"/>
  <c r="T2154" i="3"/>
  <c r="T2155" i="3"/>
  <c r="T2156" i="3"/>
  <c r="T2157" i="3"/>
  <c r="T2158" i="3"/>
  <c r="T2159" i="3"/>
  <c r="T2160" i="3"/>
  <c r="T2161" i="3"/>
  <c r="T2162" i="3"/>
  <c r="T2163" i="3"/>
  <c r="T2164" i="3"/>
  <c r="T2165" i="3"/>
  <c r="T2166" i="3"/>
  <c r="T2167" i="3"/>
  <c r="T2168" i="3"/>
  <c r="T2169" i="3"/>
  <c r="T2170" i="3"/>
  <c r="T2171" i="3"/>
  <c r="T2172" i="3"/>
  <c r="T2173" i="3"/>
  <c r="T2174" i="3"/>
  <c r="T2175" i="3"/>
  <c r="T2176" i="3"/>
  <c r="T2177" i="3"/>
  <c r="T2178" i="3"/>
  <c r="T2179" i="3"/>
  <c r="T2180" i="3"/>
  <c r="T2181" i="3"/>
  <c r="T2182" i="3"/>
  <c r="T2183" i="3"/>
  <c r="T2184" i="3"/>
  <c r="T2185" i="3"/>
  <c r="T2186" i="3"/>
  <c r="T2187" i="3"/>
  <c r="T2188" i="3"/>
  <c r="K42" i="2" s="1"/>
  <c r="K52" i="1" s="1"/>
  <c r="T2189" i="3"/>
  <c r="K92" i="2" s="1"/>
  <c r="K102" i="1" s="1"/>
  <c r="T2190" i="3"/>
  <c r="K142" i="2" s="1"/>
  <c r="K152" i="1" s="1"/>
  <c r="T2191" i="3"/>
  <c r="K192" i="2" s="1"/>
  <c r="K202" i="1" s="1"/>
  <c r="T2192" i="3"/>
  <c r="K242" i="2" s="1"/>
  <c r="K252" i="1" s="1"/>
  <c r="T2193" i="3"/>
  <c r="K292" i="2" s="1"/>
  <c r="K302" i="1" s="1"/>
  <c r="T2194" i="3"/>
  <c r="K342" i="2" s="1"/>
  <c r="K352" i="1" s="1"/>
  <c r="T2195" i="3"/>
  <c r="K392" i="2" s="1"/>
  <c r="K402" i="1" s="1"/>
  <c r="T2196" i="3"/>
  <c r="K442" i="2" s="1"/>
  <c r="K452" i="1" s="1"/>
  <c r="T2197" i="3"/>
  <c r="K492" i="2" s="1"/>
  <c r="K502" i="1" s="1"/>
  <c r="T2198" i="3"/>
  <c r="K542" i="2" s="1"/>
  <c r="K552" i="1" s="1"/>
  <c r="T2199" i="3"/>
  <c r="K592" i="2" s="1"/>
  <c r="K602" i="1" s="1"/>
  <c r="T2200" i="3"/>
  <c r="K642" i="2" s="1"/>
  <c r="K652" i="1" s="1"/>
  <c r="T2201" i="3"/>
  <c r="K692" i="2" s="1"/>
  <c r="K702" i="1" s="1"/>
  <c r="T2202" i="3"/>
  <c r="K742" i="2" s="1"/>
  <c r="K752" i="1" s="1"/>
  <c r="T2203" i="3"/>
  <c r="K792" i="2" s="1"/>
  <c r="K802" i="1" s="1"/>
  <c r="T2204" i="3"/>
  <c r="K842" i="2" s="1"/>
  <c r="K852" i="1" s="1"/>
  <c r="T2205" i="3"/>
  <c r="K892" i="2" s="1"/>
  <c r="K902" i="1" s="1"/>
  <c r="T2206" i="3"/>
  <c r="K942" i="2" s="1"/>
  <c r="K952" i="1" s="1"/>
  <c r="T2207" i="3"/>
  <c r="K992" i="2" s="1"/>
  <c r="K1002" i="1" s="1"/>
  <c r="T2208" i="3"/>
  <c r="T2209" i="3"/>
  <c r="T2210" i="3"/>
  <c r="T2211" i="3"/>
  <c r="T2212" i="3"/>
  <c r="T2213" i="3"/>
  <c r="T2214" i="3"/>
  <c r="T2215" i="3"/>
  <c r="T2216" i="3"/>
  <c r="T2217" i="3"/>
  <c r="T2218" i="3"/>
  <c r="T2219" i="3"/>
  <c r="T2220" i="3"/>
  <c r="T2221" i="3"/>
  <c r="T2222" i="3"/>
  <c r="T2223" i="3"/>
  <c r="T2224" i="3"/>
  <c r="T2225" i="3"/>
  <c r="T2226" i="3"/>
  <c r="T2227" i="3"/>
  <c r="T2228" i="3"/>
  <c r="T2229" i="3"/>
  <c r="T2230" i="3"/>
  <c r="T2231" i="3"/>
  <c r="T2232" i="3"/>
  <c r="T2233" i="3"/>
  <c r="T2234" i="3"/>
  <c r="T2235" i="3"/>
  <c r="T2236" i="3"/>
  <c r="T2237" i="3"/>
  <c r="T2238" i="3"/>
  <c r="T2239" i="3"/>
  <c r="T2240" i="3"/>
  <c r="T2241" i="3"/>
  <c r="T2242" i="3"/>
  <c r="T2243" i="3"/>
  <c r="T2244" i="3"/>
  <c r="T2245" i="3"/>
  <c r="T2246" i="3"/>
  <c r="T2247" i="3"/>
  <c r="T2248" i="3"/>
  <c r="T2249" i="3"/>
  <c r="T2250" i="3"/>
  <c r="T2251" i="3"/>
  <c r="K43" i="2" s="1"/>
  <c r="K53" i="1" s="1"/>
  <c r="T2252" i="3"/>
  <c r="K93" i="2" s="1"/>
  <c r="K103" i="1" s="1"/>
  <c r="T2253" i="3"/>
  <c r="K143" i="2" s="1"/>
  <c r="K153" i="1" s="1"/>
  <c r="T2254" i="3"/>
  <c r="K193" i="2" s="1"/>
  <c r="K203" i="1" s="1"/>
  <c r="T2255" i="3"/>
  <c r="K243" i="2" s="1"/>
  <c r="K253" i="1" s="1"/>
  <c r="T2256" i="3"/>
  <c r="K293" i="2" s="1"/>
  <c r="K303" i="1" s="1"/>
  <c r="T2257" i="3"/>
  <c r="K343" i="2" s="1"/>
  <c r="K353" i="1" s="1"/>
  <c r="T2258" i="3"/>
  <c r="K393" i="2" s="1"/>
  <c r="K403" i="1" s="1"/>
  <c r="T2259" i="3"/>
  <c r="K443" i="2" s="1"/>
  <c r="K453" i="1" s="1"/>
  <c r="T2260" i="3"/>
  <c r="K493" i="2" s="1"/>
  <c r="K503" i="1" s="1"/>
  <c r="T2261" i="3"/>
  <c r="K543" i="2" s="1"/>
  <c r="K553" i="1" s="1"/>
  <c r="T2262" i="3"/>
  <c r="K593" i="2" s="1"/>
  <c r="K603" i="1" s="1"/>
  <c r="T2263" i="3"/>
  <c r="K643" i="2" s="1"/>
  <c r="K653" i="1" s="1"/>
  <c r="T2264" i="3"/>
  <c r="K693" i="2" s="1"/>
  <c r="K703" i="1" s="1"/>
  <c r="T2265" i="3"/>
  <c r="K743" i="2" s="1"/>
  <c r="K753" i="1" s="1"/>
  <c r="T2266" i="3"/>
  <c r="K793" i="2" s="1"/>
  <c r="K803" i="1" s="1"/>
  <c r="T2267" i="3"/>
  <c r="K843" i="2" s="1"/>
  <c r="K853" i="1" s="1"/>
  <c r="T2268" i="3"/>
  <c r="K893" i="2" s="1"/>
  <c r="K903" i="1" s="1"/>
  <c r="T2269" i="3"/>
  <c r="K943" i="2" s="1"/>
  <c r="K953" i="1" s="1"/>
  <c r="T2270" i="3"/>
  <c r="K993" i="2" s="1"/>
  <c r="K1003" i="1" s="1"/>
  <c r="T2271" i="3"/>
  <c r="T2272" i="3"/>
  <c r="T2273" i="3"/>
  <c r="T2274" i="3"/>
  <c r="T2275" i="3"/>
  <c r="T2276" i="3"/>
  <c r="T2277" i="3"/>
  <c r="T2278" i="3"/>
  <c r="T2279" i="3"/>
  <c r="T2280" i="3"/>
  <c r="T2281" i="3"/>
  <c r="T2282" i="3"/>
  <c r="T2283" i="3"/>
  <c r="T2284" i="3"/>
  <c r="T2285" i="3"/>
  <c r="T2286" i="3"/>
  <c r="T2287" i="3"/>
  <c r="T2288" i="3"/>
  <c r="T2289" i="3"/>
  <c r="T2290" i="3"/>
  <c r="T2291" i="3"/>
  <c r="T2292" i="3"/>
  <c r="T2293" i="3"/>
  <c r="T2294" i="3"/>
  <c r="T2295" i="3"/>
  <c r="T2296" i="3"/>
  <c r="T2297" i="3"/>
  <c r="T2298" i="3"/>
  <c r="T2299" i="3"/>
  <c r="T2300" i="3"/>
  <c r="T2301" i="3"/>
  <c r="T2302" i="3"/>
  <c r="T2303" i="3"/>
  <c r="T2304" i="3"/>
  <c r="T2305" i="3"/>
  <c r="T2306" i="3"/>
  <c r="T2307" i="3"/>
  <c r="T2308" i="3"/>
  <c r="T2309" i="3"/>
  <c r="T2310" i="3"/>
  <c r="T2311" i="3"/>
  <c r="T2312" i="3"/>
  <c r="T2313" i="3"/>
  <c r="T2314" i="3"/>
  <c r="K44" i="2" s="1"/>
  <c r="K54" i="1" s="1"/>
  <c r="T2315" i="3"/>
  <c r="K94" i="2" s="1"/>
  <c r="K104" i="1" s="1"/>
  <c r="T2316" i="3"/>
  <c r="K144" i="2" s="1"/>
  <c r="K154" i="1" s="1"/>
  <c r="T2317" i="3"/>
  <c r="K194" i="2" s="1"/>
  <c r="K204" i="1" s="1"/>
  <c r="T2318" i="3"/>
  <c r="K244" i="2" s="1"/>
  <c r="K254" i="1" s="1"/>
  <c r="T2319" i="3"/>
  <c r="K294" i="2" s="1"/>
  <c r="K304" i="1" s="1"/>
  <c r="T2320" i="3"/>
  <c r="K344" i="2" s="1"/>
  <c r="K354" i="1" s="1"/>
  <c r="T2321" i="3"/>
  <c r="K394" i="2" s="1"/>
  <c r="K404" i="1" s="1"/>
  <c r="T2322" i="3"/>
  <c r="K444" i="2" s="1"/>
  <c r="K454" i="1" s="1"/>
  <c r="T2323" i="3"/>
  <c r="K494" i="2" s="1"/>
  <c r="K504" i="1" s="1"/>
  <c r="T2324" i="3"/>
  <c r="K544" i="2" s="1"/>
  <c r="K554" i="1" s="1"/>
  <c r="T2325" i="3"/>
  <c r="K594" i="2" s="1"/>
  <c r="K604" i="1" s="1"/>
  <c r="T2326" i="3"/>
  <c r="K644" i="2" s="1"/>
  <c r="K654" i="1" s="1"/>
  <c r="T2327" i="3"/>
  <c r="K694" i="2" s="1"/>
  <c r="K704" i="1" s="1"/>
  <c r="T2328" i="3"/>
  <c r="K744" i="2" s="1"/>
  <c r="K754" i="1" s="1"/>
  <c r="T2329" i="3"/>
  <c r="K794" i="2" s="1"/>
  <c r="K804" i="1" s="1"/>
  <c r="T2330" i="3"/>
  <c r="K844" i="2" s="1"/>
  <c r="K854" i="1" s="1"/>
  <c r="T2331" i="3"/>
  <c r="K894" i="2" s="1"/>
  <c r="K904" i="1" s="1"/>
  <c r="T2332" i="3"/>
  <c r="K944" i="2" s="1"/>
  <c r="K954" i="1" s="1"/>
  <c r="T2333" i="3"/>
  <c r="K994" i="2" s="1"/>
  <c r="K1004" i="1" s="1"/>
  <c r="T2334" i="3"/>
  <c r="T2335" i="3"/>
  <c r="T2336" i="3"/>
  <c r="T2337" i="3"/>
  <c r="T2338" i="3"/>
  <c r="T2339" i="3"/>
  <c r="T2340" i="3"/>
  <c r="T2341" i="3"/>
  <c r="T2342" i="3"/>
  <c r="T2343" i="3"/>
  <c r="T2344" i="3"/>
  <c r="T2345" i="3"/>
  <c r="T2346" i="3"/>
  <c r="T2347" i="3"/>
  <c r="T2348" i="3"/>
  <c r="T2349" i="3"/>
  <c r="T2350" i="3"/>
  <c r="T2351" i="3"/>
  <c r="T2352" i="3"/>
  <c r="T2353" i="3"/>
  <c r="T2354" i="3"/>
  <c r="T2355" i="3"/>
  <c r="T2356" i="3"/>
  <c r="T2357" i="3"/>
  <c r="T2358" i="3"/>
  <c r="T2359" i="3"/>
  <c r="T2360" i="3"/>
  <c r="T2361" i="3"/>
  <c r="T2362" i="3"/>
  <c r="T2363" i="3"/>
  <c r="T2364" i="3"/>
  <c r="T2365" i="3"/>
  <c r="T2366" i="3"/>
  <c r="T2367" i="3"/>
  <c r="T2368" i="3"/>
  <c r="T2369" i="3"/>
  <c r="T2370" i="3"/>
  <c r="T2371" i="3"/>
  <c r="T2372" i="3"/>
  <c r="T2373" i="3"/>
  <c r="T2374" i="3"/>
  <c r="T2375" i="3"/>
  <c r="T2376" i="3"/>
  <c r="T2377" i="3"/>
  <c r="K45" i="2" s="1"/>
  <c r="K55" i="1" s="1"/>
  <c r="T2378" i="3"/>
  <c r="K95" i="2" s="1"/>
  <c r="K105" i="1" s="1"/>
  <c r="T2379" i="3"/>
  <c r="K145" i="2" s="1"/>
  <c r="K155" i="1" s="1"/>
  <c r="T2380" i="3"/>
  <c r="K195" i="2" s="1"/>
  <c r="K205" i="1" s="1"/>
  <c r="T2381" i="3"/>
  <c r="K245" i="2" s="1"/>
  <c r="K255" i="1" s="1"/>
  <c r="T2382" i="3"/>
  <c r="K295" i="2" s="1"/>
  <c r="K305" i="1" s="1"/>
  <c r="T2383" i="3"/>
  <c r="K345" i="2" s="1"/>
  <c r="K355" i="1" s="1"/>
  <c r="T2384" i="3"/>
  <c r="K395" i="2" s="1"/>
  <c r="K405" i="1" s="1"/>
  <c r="T2385" i="3"/>
  <c r="K445" i="2" s="1"/>
  <c r="K455" i="1" s="1"/>
  <c r="T2386" i="3"/>
  <c r="K495" i="2" s="1"/>
  <c r="K505" i="1" s="1"/>
  <c r="T2387" i="3"/>
  <c r="K545" i="2" s="1"/>
  <c r="K555" i="1" s="1"/>
  <c r="T2388" i="3"/>
  <c r="K595" i="2" s="1"/>
  <c r="K605" i="1" s="1"/>
  <c r="T2389" i="3"/>
  <c r="K645" i="2" s="1"/>
  <c r="K655" i="1" s="1"/>
  <c r="T2390" i="3"/>
  <c r="K695" i="2" s="1"/>
  <c r="K705" i="1" s="1"/>
  <c r="T2391" i="3"/>
  <c r="K745" i="2" s="1"/>
  <c r="K755" i="1" s="1"/>
  <c r="T2392" i="3"/>
  <c r="K795" i="2" s="1"/>
  <c r="K805" i="1" s="1"/>
  <c r="T2393" i="3"/>
  <c r="K845" i="2" s="1"/>
  <c r="K855" i="1" s="1"/>
  <c r="T2394" i="3"/>
  <c r="K895" i="2" s="1"/>
  <c r="K905" i="1" s="1"/>
  <c r="T2395" i="3"/>
  <c r="K945" i="2" s="1"/>
  <c r="K955" i="1" s="1"/>
  <c r="T2396" i="3"/>
  <c r="K995" i="2" s="1"/>
  <c r="K1005" i="1" s="1"/>
  <c r="T2397" i="3"/>
  <c r="T2398" i="3"/>
  <c r="T2399" i="3"/>
  <c r="T2400" i="3"/>
  <c r="T2401" i="3"/>
  <c r="T2402" i="3"/>
  <c r="T2403" i="3"/>
  <c r="T2404" i="3"/>
  <c r="T2405" i="3"/>
  <c r="T2406" i="3"/>
  <c r="T2407" i="3"/>
  <c r="T2408" i="3"/>
  <c r="T2409" i="3"/>
  <c r="T2410" i="3"/>
  <c r="T2411" i="3"/>
  <c r="T2412" i="3"/>
  <c r="T2413" i="3"/>
  <c r="T2414" i="3"/>
  <c r="T2415" i="3"/>
  <c r="T2416" i="3"/>
  <c r="T2417" i="3"/>
  <c r="T2418" i="3"/>
  <c r="T2419" i="3"/>
  <c r="T2420" i="3"/>
  <c r="T2421" i="3"/>
  <c r="T2422" i="3"/>
  <c r="T2423" i="3"/>
  <c r="T2424" i="3"/>
  <c r="T2425" i="3"/>
  <c r="T2426" i="3"/>
  <c r="T2427" i="3"/>
  <c r="T2428" i="3"/>
  <c r="T2429" i="3"/>
  <c r="T2430" i="3"/>
  <c r="T2431" i="3"/>
  <c r="T2432" i="3"/>
  <c r="T2433" i="3"/>
  <c r="T2434" i="3"/>
  <c r="T2435" i="3"/>
  <c r="T2436" i="3"/>
  <c r="T2437" i="3"/>
  <c r="T2438" i="3"/>
  <c r="T2439" i="3"/>
  <c r="T2440" i="3"/>
  <c r="K46" i="2" s="1"/>
  <c r="K56" i="1" s="1"/>
  <c r="T2441" i="3"/>
  <c r="K96" i="2" s="1"/>
  <c r="K106" i="1" s="1"/>
  <c r="T2442" i="3"/>
  <c r="K146" i="2" s="1"/>
  <c r="K156" i="1" s="1"/>
  <c r="T2443" i="3"/>
  <c r="K196" i="2" s="1"/>
  <c r="K206" i="1" s="1"/>
  <c r="T2444" i="3"/>
  <c r="K246" i="2" s="1"/>
  <c r="K256" i="1" s="1"/>
  <c r="T2445" i="3"/>
  <c r="K296" i="2" s="1"/>
  <c r="K306" i="1" s="1"/>
  <c r="T2446" i="3"/>
  <c r="K346" i="2" s="1"/>
  <c r="K356" i="1" s="1"/>
  <c r="T2447" i="3"/>
  <c r="K396" i="2" s="1"/>
  <c r="K406" i="1" s="1"/>
  <c r="T2448" i="3"/>
  <c r="K446" i="2" s="1"/>
  <c r="K456" i="1" s="1"/>
  <c r="T2449" i="3"/>
  <c r="K496" i="2" s="1"/>
  <c r="K506" i="1" s="1"/>
  <c r="T2450" i="3"/>
  <c r="K546" i="2" s="1"/>
  <c r="K556" i="1" s="1"/>
  <c r="T2451" i="3"/>
  <c r="K596" i="2" s="1"/>
  <c r="K606" i="1" s="1"/>
  <c r="T2452" i="3"/>
  <c r="K646" i="2" s="1"/>
  <c r="K656" i="1" s="1"/>
  <c r="T2453" i="3"/>
  <c r="K696" i="2" s="1"/>
  <c r="K706" i="1" s="1"/>
  <c r="T2454" i="3"/>
  <c r="K746" i="2" s="1"/>
  <c r="K756" i="1" s="1"/>
  <c r="T2455" i="3"/>
  <c r="K796" i="2" s="1"/>
  <c r="K806" i="1" s="1"/>
  <c r="T2456" i="3"/>
  <c r="K846" i="2" s="1"/>
  <c r="K856" i="1" s="1"/>
  <c r="T2457" i="3"/>
  <c r="K896" i="2" s="1"/>
  <c r="K906" i="1" s="1"/>
  <c r="T2458" i="3"/>
  <c r="K946" i="2" s="1"/>
  <c r="K956" i="1" s="1"/>
  <c r="T2459" i="3"/>
  <c r="K996" i="2" s="1"/>
  <c r="K1006" i="1" s="1"/>
  <c r="T2460" i="3"/>
  <c r="T2461" i="3"/>
  <c r="T2462" i="3"/>
  <c r="T2463" i="3"/>
  <c r="T2464" i="3"/>
  <c r="T2465" i="3"/>
  <c r="T2466" i="3"/>
  <c r="T2467" i="3"/>
  <c r="T2468" i="3"/>
  <c r="T2469" i="3"/>
  <c r="T2470" i="3"/>
  <c r="T2471" i="3"/>
  <c r="T2472" i="3"/>
  <c r="T2473" i="3"/>
  <c r="T2474" i="3"/>
  <c r="T2475" i="3"/>
  <c r="T2476" i="3"/>
  <c r="T2477" i="3"/>
  <c r="T2478" i="3"/>
  <c r="T2479" i="3"/>
  <c r="T2480" i="3"/>
  <c r="T2481" i="3"/>
  <c r="T2482" i="3"/>
  <c r="T2483" i="3"/>
  <c r="T2484" i="3"/>
  <c r="T2485" i="3"/>
  <c r="T2486" i="3"/>
  <c r="T2487" i="3"/>
  <c r="T2488" i="3"/>
  <c r="T2489" i="3"/>
  <c r="T2490" i="3"/>
  <c r="T2491" i="3"/>
  <c r="T2492" i="3"/>
  <c r="T2493" i="3"/>
  <c r="T2494" i="3"/>
  <c r="T2495" i="3"/>
  <c r="T2496" i="3"/>
  <c r="T2497" i="3"/>
  <c r="T2498" i="3"/>
  <c r="T2499" i="3"/>
  <c r="T2500" i="3"/>
  <c r="T2501" i="3"/>
  <c r="T2502" i="3"/>
  <c r="T2503" i="3"/>
  <c r="K47" i="2" s="1"/>
  <c r="K57" i="1" s="1"/>
  <c r="T2504" i="3"/>
  <c r="K97" i="2" s="1"/>
  <c r="K107" i="1" s="1"/>
  <c r="T2505" i="3"/>
  <c r="K147" i="2" s="1"/>
  <c r="K157" i="1" s="1"/>
  <c r="T2506" i="3"/>
  <c r="K197" i="2" s="1"/>
  <c r="K207" i="1" s="1"/>
  <c r="T2507" i="3"/>
  <c r="K247" i="2" s="1"/>
  <c r="K257" i="1" s="1"/>
  <c r="T2508" i="3"/>
  <c r="K297" i="2" s="1"/>
  <c r="K307" i="1" s="1"/>
  <c r="T2509" i="3"/>
  <c r="K347" i="2" s="1"/>
  <c r="K357" i="1" s="1"/>
  <c r="T2510" i="3"/>
  <c r="K397" i="2" s="1"/>
  <c r="K407" i="1" s="1"/>
  <c r="T2511" i="3"/>
  <c r="K447" i="2" s="1"/>
  <c r="K457" i="1" s="1"/>
  <c r="T2512" i="3"/>
  <c r="K497" i="2" s="1"/>
  <c r="K507" i="1" s="1"/>
  <c r="T2513" i="3"/>
  <c r="K547" i="2" s="1"/>
  <c r="K557" i="1" s="1"/>
  <c r="T2514" i="3"/>
  <c r="K597" i="2" s="1"/>
  <c r="K607" i="1" s="1"/>
  <c r="T2515" i="3"/>
  <c r="K647" i="2" s="1"/>
  <c r="K657" i="1" s="1"/>
  <c r="T2516" i="3"/>
  <c r="K697" i="2" s="1"/>
  <c r="K707" i="1" s="1"/>
  <c r="T2517" i="3"/>
  <c r="K747" i="2" s="1"/>
  <c r="K757" i="1" s="1"/>
  <c r="T2518" i="3"/>
  <c r="K797" i="2" s="1"/>
  <c r="K807" i="1" s="1"/>
  <c r="T2519" i="3"/>
  <c r="K847" i="2" s="1"/>
  <c r="K857" i="1" s="1"/>
  <c r="T2520" i="3"/>
  <c r="K897" i="2" s="1"/>
  <c r="K907" i="1" s="1"/>
  <c r="T2521" i="3"/>
  <c r="K947" i="2" s="1"/>
  <c r="K957" i="1" s="1"/>
  <c r="T2522" i="3"/>
  <c r="K997" i="2" s="1"/>
  <c r="K1007" i="1" s="1"/>
  <c r="T2523" i="3"/>
  <c r="T2524" i="3"/>
  <c r="T2525" i="3"/>
  <c r="T2526" i="3"/>
  <c r="T2527" i="3"/>
  <c r="T2528" i="3"/>
  <c r="T2529" i="3"/>
  <c r="T2530" i="3"/>
  <c r="T2531" i="3"/>
  <c r="T2532" i="3"/>
  <c r="T2533" i="3"/>
  <c r="T2534" i="3"/>
  <c r="T2535" i="3"/>
  <c r="T2536" i="3"/>
  <c r="T2537" i="3"/>
  <c r="T2538" i="3"/>
  <c r="T2539" i="3"/>
  <c r="T2540" i="3"/>
  <c r="T2541" i="3"/>
  <c r="T2542" i="3"/>
  <c r="T2543" i="3"/>
  <c r="T2544" i="3"/>
  <c r="T2545" i="3"/>
  <c r="T2546" i="3"/>
  <c r="T2547" i="3"/>
  <c r="T2548" i="3"/>
  <c r="T2549" i="3"/>
  <c r="T2550" i="3"/>
  <c r="T2551" i="3"/>
  <c r="T2552" i="3"/>
  <c r="T2553" i="3"/>
  <c r="T2554" i="3"/>
  <c r="T2555" i="3"/>
  <c r="T2556" i="3"/>
  <c r="T2557" i="3"/>
  <c r="T2558" i="3"/>
  <c r="T2559" i="3"/>
  <c r="T2560" i="3"/>
  <c r="T2561" i="3"/>
  <c r="T2562" i="3"/>
  <c r="T2563" i="3"/>
  <c r="T2564" i="3"/>
  <c r="T2565" i="3"/>
  <c r="T2566" i="3"/>
  <c r="K48" i="2" s="1"/>
  <c r="K58" i="1" s="1"/>
  <c r="T2567" i="3"/>
  <c r="K98" i="2" s="1"/>
  <c r="K108" i="1" s="1"/>
  <c r="T2568" i="3"/>
  <c r="K148" i="2" s="1"/>
  <c r="K158" i="1" s="1"/>
  <c r="T2569" i="3"/>
  <c r="K198" i="2" s="1"/>
  <c r="K208" i="1" s="1"/>
  <c r="T2570" i="3"/>
  <c r="K248" i="2" s="1"/>
  <c r="K258" i="1" s="1"/>
  <c r="T2571" i="3"/>
  <c r="K298" i="2" s="1"/>
  <c r="K308" i="1" s="1"/>
  <c r="T2572" i="3"/>
  <c r="K348" i="2" s="1"/>
  <c r="K358" i="1" s="1"/>
  <c r="T2573" i="3"/>
  <c r="K398" i="2" s="1"/>
  <c r="K408" i="1" s="1"/>
  <c r="T2574" i="3"/>
  <c r="K448" i="2" s="1"/>
  <c r="K458" i="1" s="1"/>
  <c r="T2575" i="3"/>
  <c r="K498" i="2" s="1"/>
  <c r="K508" i="1" s="1"/>
  <c r="T2576" i="3"/>
  <c r="K548" i="2" s="1"/>
  <c r="K558" i="1" s="1"/>
  <c r="T2577" i="3"/>
  <c r="K598" i="2" s="1"/>
  <c r="K608" i="1" s="1"/>
  <c r="T2578" i="3"/>
  <c r="K648" i="2" s="1"/>
  <c r="K658" i="1" s="1"/>
  <c r="T2579" i="3"/>
  <c r="K698" i="2" s="1"/>
  <c r="K708" i="1" s="1"/>
  <c r="T2580" i="3"/>
  <c r="K748" i="2" s="1"/>
  <c r="K758" i="1" s="1"/>
  <c r="T2581" i="3"/>
  <c r="K798" i="2" s="1"/>
  <c r="K808" i="1" s="1"/>
  <c r="T2582" i="3"/>
  <c r="K848" i="2" s="1"/>
  <c r="K858" i="1" s="1"/>
  <c r="T2583" i="3"/>
  <c r="K898" i="2" s="1"/>
  <c r="K908" i="1" s="1"/>
  <c r="T2584" i="3"/>
  <c r="K948" i="2" s="1"/>
  <c r="K958" i="1" s="1"/>
  <c r="T2585" i="3"/>
  <c r="K998" i="2" s="1"/>
  <c r="K1008" i="1" s="1"/>
  <c r="T2586" i="3"/>
  <c r="T2587" i="3"/>
  <c r="T2588" i="3"/>
  <c r="T2589" i="3"/>
  <c r="T2590" i="3"/>
  <c r="T2591" i="3"/>
  <c r="T2592" i="3"/>
  <c r="T2593" i="3"/>
  <c r="T2594" i="3"/>
  <c r="T2595" i="3"/>
  <c r="T2596" i="3"/>
  <c r="T2597" i="3"/>
  <c r="T2598" i="3"/>
  <c r="T2599" i="3"/>
  <c r="T2600" i="3"/>
  <c r="T2601" i="3"/>
  <c r="T2602" i="3"/>
  <c r="T2603" i="3"/>
  <c r="T2604" i="3"/>
  <c r="T2605" i="3"/>
  <c r="T2606" i="3"/>
  <c r="T2607" i="3"/>
  <c r="T2608" i="3"/>
  <c r="T2609" i="3"/>
  <c r="T2610" i="3"/>
  <c r="T2611" i="3"/>
  <c r="T2612" i="3"/>
  <c r="T2613" i="3"/>
  <c r="T2614" i="3"/>
  <c r="T2615" i="3"/>
  <c r="T2616" i="3"/>
  <c r="T2617" i="3"/>
  <c r="T2618" i="3"/>
  <c r="T2619" i="3"/>
  <c r="T2620" i="3"/>
  <c r="T2621" i="3"/>
  <c r="T2622" i="3"/>
  <c r="T2623" i="3"/>
  <c r="T2624" i="3"/>
  <c r="T2625" i="3"/>
  <c r="T2626" i="3"/>
  <c r="T2627" i="3"/>
  <c r="T2628" i="3"/>
  <c r="T2629" i="3"/>
  <c r="K49" i="2" s="1"/>
  <c r="K59" i="1" s="1"/>
  <c r="T2630" i="3"/>
  <c r="K99" i="2" s="1"/>
  <c r="K109" i="1" s="1"/>
  <c r="T2631" i="3"/>
  <c r="K149" i="2" s="1"/>
  <c r="K159" i="1" s="1"/>
  <c r="T2632" i="3"/>
  <c r="K199" i="2" s="1"/>
  <c r="K209" i="1" s="1"/>
  <c r="T2633" i="3"/>
  <c r="K249" i="2" s="1"/>
  <c r="K259" i="1" s="1"/>
  <c r="T2634" i="3"/>
  <c r="K299" i="2" s="1"/>
  <c r="K309" i="1" s="1"/>
  <c r="T2635" i="3"/>
  <c r="K349" i="2" s="1"/>
  <c r="K359" i="1" s="1"/>
  <c r="T2636" i="3"/>
  <c r="K399" i="2" s="1"/>
  <c r="K409" i="1" s="1"/>
  <c r="T2637" i="3"/>
  <c r="K449" i="2" s="1"/>
  <c r="K459" i="1" s="1"/>
  <c r="T2638" i="3"/>
  <c r="K499" i="2" s="1"/>
  <c r="K509" i="1" s="1"/>
  <c r="T2639" i="3"/>
  <c r="K549" i="2" s="1"/>
  <c r="K559" i="1" s="1"/>
  <c r="T2640" i="3"/>
  <c r="K599" i="2" s="1"/>
  <c r="K609" i="1" s="1"/>
  <c r="T2641" i="3"/>
  <c r="K649" i="2" s="1"/>
  <c r="K659" i="1" s="1"/>
  <c r="T2642" i="3"/>
  <c r="K699" i="2" s="1"/>
  <c r="K709" i="1" s="1"/>
  <c r="T2643" i="3"/>
  <c r="K749" i="2" s="1"/>
  <c r="K759" i="1" s="1"/>
  <c r="T2644" i="3"/>
  <c r="K799" i="2" s="1"/>
  <c r="K809" i="1" s="1"/>
  <c r="T2645" i="3"/>
  <c r="K849" i="2" s="1"/>
  <c r="K859" i="1" s="1"/>
  <c r="T2646" i="3"/>
  <c r="K899" i="2" s="1"/>
  <c r="K909" i="1" s="1"/>
  <c r="T2647" i="3"/>
  <c r="K949" i="2" s="1"/>
  <c r="K959" i="1" s="1"/>
  <c r="T2648" i="3"/>
  <c r="K999" i="2" s="1"/>
  <c r="K1009" i="1" s="1"/>
  <c r="T2649" i="3"/>
  <c r="T2650" i="3"/>
  <c r="T2651" i="3"/>
  <c r="T2652" i="3"/>
  <c r="T2653" i="3"/>
  <c r="T2654" i="3"/>
  <c r="T2655" i="3"/>
  <c r="T2656" i="3"/>
  <c r="T2657" i="3"/>
  <c r="T2658" i="3"/>
  <c r="T2659" i="3"/>
  <c r="T2660" i="3"/>
  <c r="T2661" i="3"/>
  <c r="T2662" i="3"/>
  <c r="T2663" i="3"/>
  <c r="T2664" i="3"/>
  <c r="T2665" i="3"/>
  <c r="T2666" i="3"/>
  <c r="T2667" i="3"/>
  <c r="T2668" i="3"/>
  <c r="T2669" i="3"/>
  <c r="T2670" i="3"/>
  <c r="T2671" i="3"/>
  <c r="T2672" i="3"/>
  <c r="T2673" i="3"/>
  <c r="T2674" i="3"/>
  <c r="T2675" i="3"/>
  <c r="T2676" i="3"/>
  <c r="T2677" i="3"/>
  <c r="T2678" i="3"/>
  <c r="T2679" i="3"/>
  <c r="T2680" i="3"/>
  <c r="T2681" i="3"/>
  <c r="T2682" i="3"/>
  <c r="T2683" i="3"/>
  <c r="T2684" i="3"/>
  <c r="T2685" i="3"/>
  <c r="T2686" i="3"/>
  <c r="T2687" i="3"/>
  <c r="T2688" i="3"/>
  <c r="T2689" i="3"/>
  <c r="T2690" i="3"/>
  <c r="T2691" i="3"/>
  <c r="T2692" i="3"/>
  <c r="K50" i="2" s="1"/>
  <c r="K60" i="1" s="1"/>
  <c r="T2693" i="3"/>
  <c r="K100" i="2" s="1"/>
  <c r="K110" i="1" s="1"/>
  <c r="T2694" i="3"/>
  <c r="K150" i="2" s="1"/>
  <c r="K160" i="1" s="1"/>
  <c r="T2695" i="3"/>
  <c r="K200" i="2" s="1"/>
  <c r="K210" i="1" s="1"/>
  <c r="T2696" i="3"/>
  <c r="K250" i="2" s="1"/>
  <c r="K260" i="1" s="1"/>
  <c r="T2697" i="3"/>
  <c r="K300" i="2" s="1"/>
  <c r="K310" i="1" s="1"/>
  <c r="T2698" i="3"/>
  <c r="K350" i="2" s="1"/>
  <c r="K360" i="1" s="1"/>
  <c r="T2699" i="3"/>
  <c r="K400" i="2" s="1"/>
  <c r="K410" i="1" s="1"/>
  <c r="T2700" i="3"/>
  <c r="K450" i="2" s="1"/>
  <c r="K460" i="1" s="1"/>
  <c r="T2701" i="3"/>
  <c r="K500" i="2" s="1"/>
  <c r="K510" i="1" s="1"/>
  <c r="T2702" i="3"/>
  <c r="K550" i="2" s="1"/>
  <c r="K560" i="1" s="1"/>
  <c r="T2703" i="3"/>
  <c r="K600" i="2" s="1"/>
  <c r="K610" i="1" s="1"/>
  <c r="T2704" i="3"/>
  <c r="K650" i="2" s="1"/>
  <c r="K660" i="1" s="1"/>
  <c r="T2705" i="3"/>
  <c r="K700" i="2" s="1"/>
  <c r="K710" i="1" s="1"/>
  <c r="T2706" i="3"/>
  <c r="K750" i="2" s="1"/>
  <c r="K760" i="1" s="1"/>
  <c r="T2707" i="3"/>
  <c r="K800" i="2" s="1"/>
  <c r="K810" i="1" s="1"/>
  <c r="T2708" i="3"/>
  <c r="K850" i="2" s="1"/>
  <c r="K860" i="1" s="1"/>
  <c r="T2709" i="3"/>
  <c r="K900" i="2" s="1"/>
  <c r="K910" i="1" s="1"/>
  <c r="T2710" i="3"/>
  <c r="K950" i="2" s="1"/>
  <c r="K960" i="1" s="1"/>
  <c r="T2711" i="3"/>
  <c r="K1000" i="2" s="1"/>
  <c r="K1010" i="1" s="1"/>
  <c r="T2712" i="3"/>
  <c r="T2713" i="3"/>
  <c r="T2714" i="3"/>
  <c r="T2715" i="3"/>
  <c r="T2716" i="3"/>
  <c r="T2717" i="3"/>
  <c r="T2718" i="3"/>
  <c r="T2719" i="3"/>
  <c r="T2720" i="3"/>
  <c r="T2721" i="3"/>
  <c r="T2722" i="3"/>
  <c r="T2723" i="3"/>
  <c r="T2724" i="3"/>
  <c r="T2725" i="3"/>
  <c r="T2726" i="3"/>
  <c r="T2727" i="3"/>
  <c r="T2728" i="3"/>
  <c r="T2729" i="3"/>
  <c r="T2730" i="3"/>
  <c r="T2731" i="3"/>
  <c r="T2732" i="3"/>
  <c r="T2733" i="3"/>
  <c r="T2734" i="3"/>
  <c r="T2735" i="3"/>
  <c r="T2736" i="3"/>
  <c r="T2737" i="3"/>
  <c r="T2738" i="3"/>
  <c r="T2739" i="3"/>
  <c r="T2740" i="3"/>
  <c r="T2741" i="3"/>
  <c r="T2742" i="3"/>
  <c r="T2743" i="3"/>
  <c r="T2744" i="3"/>
  <c r="T2745" i="3"/>
  <c r="T2746" i="3"/>
  <c r="T2747" i="3"/>
  <c r="T2748" i="3"/>
  <c r="T2749" i="3"/>
  <c r="T2750" i="3"/>
  <c r="T2751" i="3"/>
  <c r="T2752" i="3"/>
  <c r="T2753" i="3"/>
  <c r="T2754" i="3"/>
  <c r="T2755" i="3"/>
  <c r="K51" i="2" s="1"/>
  <c r="K61" i="1" s="1"/>
  <c r="T2756" i="3"/>
  <c r="K101" i="2" s="1"/>
  <c r="K111" i="1" s="1"/>
  <c r="T2757" i="3"/>
  <c r="K151" i="2" s="1"/>
  <c r="K161" i="1" s="1"/>
  <c r="T2758" i="3"/>
  <c r="K201" i="2" s="1"/>
  <c r="K211" i="1" s="1"/>
  <c r="T2759" i="3"/>
  <c r="K251" i="2" s="1"/>
  <c r="K261" i="1" s="1"/>
  <c r="T2760" i="3"/>
  <c r="K301" i="2" s="1"/>
  <c r="K311" i="1" s="1"/>
  <c r="T2761" i="3"/>
  <c r="K351" i="2" s="1"/>
  <c r="K361" i="1" s="1"/>
  <c r="T2762" i="3"/>
  <c r="K401" i="2" s="1"/>
  <c r="K411" i="1" s="1"/>
  <c r="T2763" i="3"/>
  <c r="K451" i="2" s="1"/>
  <c r="K461" i="1" s="1"/>
  <c r="T2764" i="3"/>
  <c r="K501" i="2" s="1"/>
  <c r="K511" i="1" s="1"/>
  <c r="T2765" i="3"/>
  <c r="K551" i="2" s="1"/>
  <c r="K561" i="1" s="1"/>
  <c r="T2766" i="3"/>
  <c r="K601" i="2" s="1"/>
  <c r="K611" i="1" s="1"/>
  <c r="T2767" i="3"/>
  <c r="K651" i="2" s="1"/>
  <c r="K661" i="1" s="1"/>
  <c r="T2768" i="3"/>
  <c r="K701" i="2" s="1"/>
  <c r="K711" i="1" s="1"/>
  <c r="T2769" i="3"/>
  <c r="K751" i="2" s="1"/>
  <c r="K761" i="1" s="1"/>
  <c r="T2770" i="3"/>
  <c r="K801" i="2" s="1"/>
  <c r="K811" i="1" s="1"/>
  <c r="T2771" i="3"/>
  <c r="K851" i="2" s="1"/>
  <c r="K861" i="1" s="1"/>
  <c r="T2772" i="3"/>
  <c r="K901" i="2" s="1"/>
  <c r="K911" i="1" s="1"/>
  <c r="T2773" i="3"/>
  <c r="K951" i="2" s="1"/>
  <c r="K961" i="1" s="1"/>
  <c r="T2774" i="3"/>
  <c r="K1001" i="2" s="1"/>
  <c r="K1011" i="1" s="1"/>
  <c r="T2775" i="3"/>
  <c r="T2776" i="3"/>
  <c r="T2777" i="3"/>
  <c r="T2778" i="3"/>
  <c r="T2779" i="3"/>
  <c r="T2780" i="3"/>
  <c r="T2781" i="3"/>
  <c r="T2782" i="3"/>
  <c r="T2783" i="3"/>
  <c r="T2784" i="3"/>
  <c r="T2785" i="3"/>
  <c r="T2786" i="3"/>
  <c r="T2787" i="3"/>
  <c r="T2788" i="3"/>
  <c r="T2789" i="3"/>
  <c r="T2790" i="3"/>
  <c r="T2791" i="3"/>
  <c r="T2792" i="3"/>
  <c r="T2793" i="3"/>
  <c r="T2794" i="3"/>
  <c r="T2795" i="3"/>
  <c r="T2796" i="3"/>
  <c r="T2797" i="3"/>
  <c r="T2798" i="3"/>
  <c r="T2799" i="3"/>
  <c r="T2800" i="3"/>
  <c r="T2801" i="3"/>
  <c r="T2802" i="3"/>
  <c r="T2803" i="3"/>
  <c r="T2804" i="3"/>
  <c r="T2805" i="3"/>
  <c r="T2806" i="3"/>
  <c r="T2807" i="3"/>
  <c r="T2808" i="3"/>
  <c r="T2809" i="3"/>
  <c r="T2810" i="3"/>
  <c r="T2811" i="3"/>
  <c r="T2812" i="3"/>
  <c r="T2813" i="3"/>
  <c r="T2814" i="3"/>
  <c r="T2815" i="3"/>
  <c r="T2816" i="3"/>
  <c r="T2817" i="3"/>
  <c r="T2818" i="3"/>
  <c r="K52" i="2" s="1"/>
  <c r="K62" i="1" s="1"/>
  <c r="T2819" i="3"/>
  <c r="K102" i="2" s="1"/>
  <c r="K112" i="1" s="1"/>
  <c r="T2820" i="3"/>
  <c r="K152" i="2" s="1"/>
  <c r="K162" i="1" s="1"/>
  <c r="T2821" i="3"/>
  <c r="K202" i="2" s="1"/>
  <c r="K212" i="1" s="1"/>
  <c r="T2822" i="3"/>
  <c r="K252" i="2" s="1"/>
  <c r="K262" i="1" s="1"/>
  <c r="T2823" i="3"/>
  <c r="K302" i="2" s="1"/>
  <c r="K312" i="1" s="1"/>
  <c r="T2824" i="3"/>
  <c r="K352" i="2" s="1"/>
  <c r="K362" i="1" s="1"/>
  <c r="T2825" i="3"/>
  <c r="K402" i="2" s="1"/>
  <c r="K412" i="1" s="1"/>
  <c r="T2826" i="3"/>
  <c r="K452" i="2" s="1"/>
  <c r="K462" i="1" s="1"/>
  <c r="T2827" i="3"/>
  <c r="K502" i="2" s="1"/>
  <c r="K512" i="1" s="1"/>
  <c r="T2828" i="3"/>
  <c r="K552" i="2" s="1"/>
  <c r="K562" i="1" s="1"/>
  <c r="T2829" i="3"/>
  <c r="K602" i="2" s="1"/>
  <c r="K612" i="1" s="1"/>
  <c r="T2830" i="3"/>
  <c r="K652" i="2" s="1"/>
  <c r="K662" i="1" s="1"/>
  <c r="T2831" i="3"/>
  <c r="K702" i="2" s="1"/>
  <c r="K712" i="1" s="1"/>
  <c r="T2832" i="3"/>
  <c r="K752" i="2" s="1"/>
  <c r="K762" i="1" s="1"/>
  <c r="T2833" i="3"/>
  <c r="K802" i="2" s="1"/>
  <c r="K812" i="1" s="1"/>
  <c r="T2834" i="3"/>
  <c r="K852" i="2" s="1"/>
  <c r="K862" i="1" s="1"/>
  <c r="T2835" i="3"/>
  <c r="K902" i="2" s="1"/>
  <c r="K912" i="1" s="1"/>
  <c r="T2836" i="3"/>
  <c r="K952" i="2" s="1"/>
  <c r="K962" i="1" s="1"/>
  <c r="T2837" i="3"/>
  <c r="K1002" i="2" s="1"/>
  <c r="K1012" i="1" s="1"/>
  <c r="T2838" i="3"/>
  <c r="T2839" i="3"/>
  <c r="T2840" i="3"/>
  <c r="T2841" i="3"/>
  <c r="T2842" i="3"/>
  <c r="T2843" i="3"/>
  <c r="T2844" i="3"/>
  <c r="T2845" i="3"/>
  <c r="T2846" i="3"/>
  <c r="T2847" i="3"/>
  <c r="T2848" i="3"/>
  <c r="T2849" i="3"/>
  <c r="T2850" i="3"/>
  <c r="T2851" i="3"/>
  <c r="T2852" i="3"/>
  <c r="T2853" i="3"/>
  <c r="T2854" i="3"/>
  <c r="T2855" i="3"/>
  <c r="T2856" i="3"/>
  <c r="T2857" i="3"/>
  <c r="T2858" i="3"/>
  <c r="T2859" i="3"/>
  <c r="T2860" i="3"/>
  <c r="T2861" i="3"/>
  <c r="T2862" i="3"/>
  <c r="T2863" i="3"/>
  <c r="T2864" i="3"/>
  <c r="T2865" i="3"/>
  <c r="T2866" i="3"/>
  <c r="T2867" i="3"/>
  <c r="T2868" i="3"/>
  <c r="T2869" i="3"/>
  <c r="T2870" i="3"/>
  <c r="T2871" i="3"/>
  <c r="T2872" i="3"/>
  <c r="T2873" i="3"/>
  <c r="T2874" i="3"/>
  <c r="T2875" i="3"/>
  <c r="T2876" i="3"/>
  <c r="T2877" i="3"/>
  <c r="T2878" i="3"/>
  <c r="T2879" i="3"/>
  <c r="T2880" i="3"/>
  <c r="T2881" i="3"/>
  <c r="K53" i="2" s="1"/>
  <c r="K63" i="1" s="1"/>
  <c r="T2882" i="3"/>
  <c r="K103" i="2" s="1"/>
  <c r="K113" i="1" s="1"/>
  <c r="T2883" i="3"/>
  <c r="K153" i="2" s="1"/>
  <c r="K163" i="1" s="1"/>
  <c r="T2884" i="3"/>
  <c r="K203" i="2" s="1"/>
  <c r="K213" i="1" s="1"/>
  <c r="T2885" i="3"/>
  <c r="K253" i="2" s="1"/>
  <c r="K263" i="1" s="1"/>
  <c r="T2886" i="3"/>
  <c r="K303" i="2" s="1"/>
  <c r="K313" i="1" s="1"/>
  <c r="T2887" i="3"/>
  <c r="K353" i="2" s="1"/>
  <c r="K363" i="1" s="1"/>
  <c r="T2888" i="3"/>
  <c r="K403" i="2" s="1"/>
  <c r="K413" i="1" s="1"/>
  <c r="T2889" i="3"/>
  <c r="K453" i="2" s="1"/>
  <c r="K463" i="1" s="1"/>
  <c r="T2890" i="3"/>
  <c r="K503" i="2" s="1"/>
  <c r="K513" i="1" s="1"/>
  <c r="T2891" i="3"/>
  <c r="K553" i="2" s="1"/>
  <c r="K563" i="1" s="1"/>
  <c r="T2892" i="3"/>
  <c r="K603" i="2" s="1"/>
  <c r="K613" i="1" s="1"/>
  <c r="T2893" i="3"/>
  <c r="K653" i="2" s="1"/>
  <c r="K663" i="1" s="1"/>
  <c r="T2894" i="3"/>
  <c r="K703" i="2" s="1"/>
  <c r="K713" i="1" s="1"/>
  <c r="T2895" i="3"/>
  <c r="K753" i="2" s="1"/>
  <c r="K763" i="1" s="1"/>
  <c r="T2896" i="3"/>
  <c r="K803" i="2" s="1"/>
  <c r="K813" i="1" s="1"/>
  <c r="T2897" i="3"/>
  <c r="K853" i="2" s="1"/>
  <c r="K863" i="1" s="1"/>
  <c r="T2898" i="3"/>
  <c r="K903" i="2" s="1"/>
  <c r="K913" i="1" s="1"/>
  <c r="T2899" i="3"/>
  <c r="K953" i="2" s="1"/>
  <c r="K963" i="1" s="1"/>
  <c r="T2900" i="3"/>
  <c r="K1003" i="2" s="1"/>
  <c r="K1013" i="1" s="1"/>
  <c r="T2901" i="3"/>
  <c r="T2902" i="3"/>
  <c r="T2903" i="3"/>
  <c r="T2904" i="3"/>
  <c r="T2905" i="3"/>
  <c r="T2906" i="3"/>
  <c r="T2907" i="3"/>
  <c r="T2908" i="3"/>
  <c r="T2909" i="3"/>
  <c r="T2910" i="3"/>
  <c r="T2911" i="3"/>
  <c r="T2912" i="3"/>
  <c r="T2913" i="3"/>
  <c r="T2914" i="3"/>
  <c r="T2915" i="3"/>
  <c r="T2916" i="3"/>
  <c r="T2917" i="3"/>
  <c r="T2918" i="3"/>
  <c r="T2919" i="3"/>
  <c r="T2920" i="3"/>
  <c r="T2921" i="3"/>
  <c r="T2922" i="3"/>
  <c r="T2923" i="3"/>
  <c r="T2924" i="3"/>
  <c r="T2925" i="3"/>
  <c r="T2926" i="3"/>
  <c r="T2927" i="3"/>
  <c r="T2928" i="3"/>
  <c r="T2929" i="3"/>
  <c r="T2930" i="3"/>
  <c r="T2931" i="3"/>
  <c r="T2932" i="3"/>
  <c r="T2933" i="3"/>
  <c r="T2934" i="3"/>
  <c r="T2935" i="3"/>
  <c r="T2936" i="3"/>
  <c r="T2937" i="3"/>
  <c r="T2938" i="3"/>
  <c r="T2939" i="3"/>
  <c r="T2940" i="3"/>
  <c r="T2941" i="3"/>
  <c r="T2942" i="3"/>
  <c r="T2943" i="3"/>
  <c r="T2944" i="3"/>
  <c r="K54" i="2" s="1"/>
  <c r="K64" i="1" s="1"/>
  <c r="T2945" i="3"/>
  <c r="K104" i="2" s="1"/>
  <c r="K114" i="1" s="1"/>
  <c r="T2946" i="3"/>
  <c r="K154" i="2" s="1"/>
  <c r="K164" i="1" s="1"/>
  <c r="T2947" i="3"/>
  <c r="K204" i="2" s="1"/>
  <c r="K214" i="1" s="1"/>
  <c r="T2948" i="3"/>
  <c r="K254" i="2" s="1"/>
  <c r="K264" i="1" s="1"/>
  <c r="T2949" i="3"/>
  <c r="K304" i="2" s="1"/>
  <c r="K314" i="1" s="1"/>
  <c r="T2950" i="3"/>
  <c r="K354" i="2" s="1"/>
  <c r="K364" i="1" s="1"/>
  <c r="T2951" i="3"/>
  <c r="K404" i="2" s="1"/>
  <c r="K414" i="1" s="1"/>
  <c r="T2952" i="3"/>
  <c r="K454" i="2" s="1"/>
  <c r="K464" i="1" s="1"/>
  <c r="T2953" i="3"/>
  <c r="K504" i="2" s="1"/>
  <c r="K514" i="1" s="1"/>
  <c r="T2954" i="3"/>
  <c r="K554" i="2" s="1"/>
  <c r="K564" i="1" s="1"/>
  <c r="T2955" i="3"/>
  <c r="K604" i="2" s="1"/>
  <c r="K614" i="1" s="1"/>
  <c r="T2956" i="3"/>
  <c r="K654" i="2" s="1"/>
  <c r="K664" i="1" s="1"/>
  <c r="T2957" i="3"/>
  <c r="K704" i="2" s="1"/>
  <c r="K714" i="1" s="1"/>
  <c r="T2958" i="3"/>
  <c r="K754" i="2" s="1"/>
  <c r="K764" i="1" s="1"/>
  <c r="T2959" i="3"/>
  <c r="K804" i="2" s="1"/>
  <c r="K814" i="1" s="1"/>
  <c r="T2960" i="3"/>
  <c r="K854" i="2" s="1"/>
  <c r="K864" i="1" s="1"/>
  <c r="T2961" i="3"/>
  <c r="K904" i="2" s="1"/>
  <c r="K914" i="1" s="1"/>
  <c r="T2962" i="3"/>
  <c r="K954" i="2" s="1"/>
  <c r="K964" i="1" s="1"/>
  <c r="T2963" i="3"/>
  <c r="K1004" i="2" s="1"/>
  <c r="K1014" i="1" s="1"/>
  <c r="T2964" i="3"/>
  <c r="T2965" i="3"/>
  <c r="T2966" i="3"/>
  <c r="T2967" i="3"/>
  <c r="T2968" i="3"/>
  <c r="T2969" i="3"/>
  <c r="T2970" i="3"/>
  <c r="T2971" i="3"/>
  <c r="T2972" i="3"/>
  <c r="T2973" i="3"/>
  <c r="T2974" i="3"/>
  <c r="T2975" i="3"/>
  <c r="T2976" i="3"/>
  <c r="T2977" i="3"/>
  <c r="T2978" i="3"/>
  <c r="T2979" i="3"/>
  <c r="T2980" i="3"/>
  <c r="T2981" i="3"/>
  <c r="T2982" i="3"/>
  <c r="T2983" i="3"/>
  <c r="T2984" i="3"/>
  <c r="T2985" i="3"/>
  <c r="T2986" i="3"/>
  <c r="T2987" i="3"/>
  <c r="T2988" i="3"/>
  <c r="T2989" i="3"/>
  <c r="T2990" i="3"/>
  <c r="T2991" i="3"/>
  <c r="T2992" i="3"/>
  <c r="T2993" i="3"/>
  <c r="T2994" i="3"/>
  <c r="T2995" i="3"/>
  <c r="T2996" i="3"/>
  <c r="T2997" i="3"/>
  <c r="T2998" i="3"/>
  <c r="T2999" i="3"/>
  <c r="T3000" i="3"/>
  <c r="T3001" i="3"/>
  <c r="T3002" i="3"/>
  <c r="T3003" i="3"/>
  <c r="T3004" i="3"/>
  <c r="T3005" i="3"/>
  <c r="T3006" i="3"/>
  <c r="T3007" i="3"/>
  <c r="K55" i="2" s="1"/>
  <c r="K65" i="1" s="1"/>
  <c r="T3008" i="3"/>
  <c r="K105" i="2" s="1"/>
  <c r="K115" i="1" s="1"/>
  <c r="T3009" i="3"/>
  <c r="K155" i="2" s="1"/>
  <c r="K165" i="1" s="1"/>
  <c r="T3010" i="3"/>
  <c r="K205" i="2" s="1"/>
  <c r="K215" i="1" s="1"/>
  <c r="T3011" i="3"/>
  <c r="K255" i="2" s="1"/>
  <c r="K265" i="1" s="1"/>
  <c r="T3012" i="3"/>
  <c r="K305" i="2" s="1"/>
  <c r="K315" i="1" s="1"/>
  <c r="T3013" i="3"/>
  <c r="K355" i="2" s="1"/>
  <c r="K365" i="1" s="1"/>
  <c r="T3014" i="3"/>
  <c r="K405" i="2" s="1"/>
  <c r="K415" i="1" s="1"/>
  <c r="T3015" i="3"/>
  <c r="K455" i="2" s="1"/>
  <c r="K465" i="1" s="1"/>
  <c r="T3016" i="3"/>
  <c r="K505" i="2" s="1"/>
  <c r="K515" i="1" s="1"/>
  <c r="T3017" i="3"/>
  <c r="K555" i="2" s="1"/>
  <c r="K565" i="1" s="1"/>
  <c r="T3018" i="3"/>
  <c r="K605" i="2" s="1"/>
  <c r="K615" i="1" s="1"/>
  <c r="T3019" i="3"/>
  <c r="K655" i="2" s="1"/>
  <c r="K665" i="1" s="1"/>
  <c r="T3020" i="3"/>
  <c r="K705" i="2" s="1"/>
  <c r="K715" i="1" s="1"/>
  <c r="T3021" i="3"/>
  <c r="K755" i="2" s="1"/>
  <c r="K765" i="1" s="1"/>
  <c r="T3022" i="3"/>
  <c r="K805" i="2" s="1"/>
  <c r="K815" i="1" s="1"/>
  <c r="T3023" i="3"/>
  <c r="K855" i="2" s="1"/>
  <c r="K865" i="1" s="1"/>
  <c r="T3024" i="3"/>
  <c r="K905" i="2" s="1"/>
  <c r="K915" i="1" s="1"/>
  <c r="T3025" i="3"/>
  <c r="K955" i="2" s="1"/>
  <c r="K965" i="1" s="1"/>
  <c r="T3026" i="3"/>
  <c r="K1005" i="2" s="1"/>
  <c r="K1015" i="1" s="1"/>
  <c r="T3027" i="3"/>
  <c r="T3028" i="3"/>
  <c r="T3029" i="3"/>
  <c r="T3030" i="3"/>
  <c r="T3031" i="3"/>
  <c r="T3032" i="3"/>
  <c r="T3033" i="3"/>
  <c r="T3034" i="3"/>
  <c r="T3035" i="3"/>
  <c r="T3036" i="3"/>
  <c r="T3037" i="3"/>
  <c r="T3038" i="3"/>
  <c r="T3039" i="3"/>
  <c r="T3040" i="3"/>
  <c r="T3041" i="3"/>
  <c r="T3042" i="3"/>
  <c r="T3043" i="3"/>
  <c r="T3044" i="3"/>
  <c r="T3045" i="3"/>
  <c r="T3046" i="3"/>
  <c r="T3047" i="3"/>
  <c r="T3048" i="3"/>
  <c r="T3049" i="3"/>
  <c r="T3050" i="3"/>
  <c r="T3051" i="3"/>
  <c r="T3052" i="3"/>
  <c r="T3053" i="3"/>
  <c r="T3054" i="3"/>
  <c r="T3055" i="3"/>
  <c r="T3056" i="3"/>
  <c r="T3057" i="3"/>
  <c r="T3058" i="3"/>
  <c r="T3059" i="3"/>
  <c r="T3060" i="3"/>
  <c r="T3061" i="3"/>
  <c r="T3062" i="3"/>
  <c r="T3063" i="3"/>
  <c r="T3064" i="3"/>
  <c r="T3065" i="3"/>
  <c r="T3066" i="3"/>
  <c r="T3067" i="3"/>
  <c r="T3068" i="3"/>
  <c r="T3069" i="3"/>
  <c r="T3070" i="3"/>
  <c r="K56" i="2" s="1"/>
  <c r="K66" i="1" s="1"/>
  <c r="T3071" i="3"/>
  <c r="K106" i="2" s="1"/>
  <c r="K116" i="1" s="1"/>
  <c r="T3072" i="3"/>
  <c r="K156" i="2" s="1"/>
  <c r="K166" i="1" s="1"/>
  <c r="T3073" i="3"/>
  <c r="K206" i="2" s="1"/>
  <c r="K216" i="1" s="1"/>
  <c r="T3074" i="3"/>
  <c r="K256" i="2" s="1"/>
  <c r="K266" i="1" s="1"/>
  <c r="T3075" i="3"/>
  <c r="K306" i="2" s="1"/>
  <c r="K316" i="1" s="1"/>
  <c r="T3076" i="3"/>
  <c r="K356" i="2" s="1"/>
  <c r="K366" i="1" s="1"/>
  <c r="T3077" i="3"/>
  <c r="K406" i="2" s="1"/>
  <c r="K416" i="1" s="1"/>
  <c r="T3078" i="3"/>
  <c r="K456" i="2" s="1"/>
  <c r="K466" i="1" s="1"/>
  <c r="T3079" i="3"/>
  <c r="K506" i="2" s="1"/>
  <c r="K516" i="1" s="1"/>
  <c r="T3080" i="3"/>
  <c r="K556" i="2" s="1"/>
  <c r="K566" i="1" s="1"/>
  <c r="T3081" i="3"/>
  <c r="K606" i="2" s="1"/>
  <c r="K616" i="1" s="1"/>
  <c r="T3082" i="3"/>
  <c r="K656" i="2" s="1"/>
  <c r="K666" i="1" s="1"/>
  <c r="T3083" i="3"/>
  <c r="K706" i="2" s="1"/>
  <c r="K716" i="1" s="1"/>
  <c r="T3084" i="3"/>
  <c r="K756" i="2" s="1"/>
  <c r="K766" i="1" s="1"/>
  <c r="T3085" i="3"/>
  <c r="K806" i="2" s="1"/>
  <c r="K816" i="1" s="1"/>
  <c r="T3086" i="3"/>
  <c r="K856" i="2" s="1"/>
  <c r="K866" i="1" s="1"/>
  <c r="T3087" i="3"/>
  <c r="K906" i="2" s="1"/>
  <c r="K916" i="1" s="1"/>
  <c r="T3088" i="3"/>
  <c r="K956" i="2" s="1"/>
  <c r="K966" i="1" s="1"/>
  <c r="T3089" i="3"/>
  <c r="K1006" i="2" s="1"/>
  <c r="K1016" i="1" s="1"/>
  <c r="T3090" i="3"/>
  <c r="T3091" i="3"/>
  <c r="T3092" i="3"/>
  <c r="T3093" i="3"/>
  <c r="T3094" i="3"/>
  <c r="T3095" i="3"/>
  <c r="T3096" i="3"/>
  <c r="T3097" i="3"/>
  <c r="T3098" i="3"/>
  <c r="T3099" i="3"/>
  <c r="T3100" i="3"/>
  <c r="T3101" i="3"/>
  <c r="T3102" i="3"/>
  <c r="T3103" i="3"/>
  <c r="T3104" i="3"/>
  <c r="T3105" i="3"/>
  <c r="T3106" i="3"/>
  <c r="T3107" i="3"/>
  <c r="T3108" i="3"/>
  <c r="T3109" i="3"/>
  <c r="T3110" i="3"/>
  <c r="T3111" i="3"/>
  <c r="T3112" i="3"/>
  <c r="T3113" i="3"/>
  <c r="T3114" i="3"/>
  <c r="T3115" i="3"/>
  <c r="T3116" i="3"/>
  <c r="T3117" i="3"/>
  <c r="T3118" i="3"/>
  <c r="T3119" i="3"/>
  <c r="T3120" i="3"/>
  <c r="T3121" i="3"/>
  <c r="T3122" i="3"/>
  <c r="T3123" i="3"/>
  <c r="T3124" i="3"/>
  <c r="T3125" i="3"/>
  <c r="T3126" i="3"/>
  <c r="T3127" i="3"/>
  <c r="T3128" i="3"/>
  <c r="T3129" i="3"/>
  <c r="T3130" i="3"/>
  <c r="T3131" i="3"/>
  <c r="T3132" i="3"/>
  <c r="T3133" i="3"/>
  <c r="K57" i="2" s="1"/>
  <c r="K67" i="1" s="1"/>
  <c r="T3134" i="3"/>
  <c r="K107" i="2" s="1"/>
  <c r="K117" i="1" s="1"/>
  <c r="T3135" i="3"/>
  <c r="K157" i="2" s="1"/>
  <c r="K167" i="1" s="1"/>
  <c r="T3136" i="3"/>
  <c r="K207" i="2" s="1"/>
  <c r="K217" i="1" s="1"/>
  <c r="T3137" i="3"/>
  <c r="K257" i="2" s="1"/>
  <c r="K267" i="1" s="1"/>
  <c r="T3138" i="3"/>
  <c r="K307" i="2" s="1"/>
  <c r="K317" i="1" s="1"/>
  <c r="T3139" i="3"/>
  <c r="K357" i="2" s="1"/>
  <c r="K367" i="1" s="1"/>
  <c r="T3140" i="3"/>
  <c r="K407" i="2" s="1"/>
  <c r="K417" i="1" s="1"/>
  <c r="T3141" i="3"/>
  <c r="K457" i="2" s="1"/>
  <c r="K467" i="1" s="1"/>
  <c r="T3142" i="3"/>
  <c r="K507" i="2" s="1"/>
  <c r="K517" i="1" s="1"/>
  <c r="T3143" i="3"/>
  <c r="K557" i="2" s="1"/>
  <c r="K567" i="1" s="1"/>
  <c r="T3144" i="3"/>
  <c r="K607" i="2" s="1"/>
  <c r="K617" i="1" s="1"/>
  <c r="T3145" i="3"/>
  <c r="K657" i="2" s="1"/>
  <c r="K667" i="1" s="1"/>
  <c r="T3146" i="3"/>
  <c r="K707" i="2" s="1"/>
  <c r="K717" i="1" s="1"/>
  <c r="T3147" i="3"/>
  <c r="K757" i="2" s="1"/>
  <c r="K767" i="1" s="1"/>
  <c r="T3148" i="3"/>
  <c r="K807" i="2" s="1"/>
  <c r="K817" i="1" s="1"/>
  <c r="T3149" i="3"/>
  <c r="K857" i="2" s="1"/>
  <c r="K867" i="1" s="1"/>
  <c r="T3150" i="3"/>
  <c r="K907" i="2" s="1"/>
  <c r="K917" i="1" s="1"/>
  <c r="T3151" i="3"/>
  <c r="K957" i="2" s="1"/>
  <c r="K967" i="1" s="1"/>
  <c r="T3152" i="3"/>
  <c r="K1007" i="2" s="1"/>
  <c r="K1017" i="1" s="1"/>
  <c r="T46" i="3"/>
  <c r="K8" i="2" s="1"/>
  <c r="K18" i="1" l="1"/>
  <c r="H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8" i="1"/>
  <c r="J11" i="2"/>
  <c r="J9" i="2"/>
  <c r="J10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5" i="2" l="1"/>
  <c r="O13" i="2" s="1"/>
  <c r="F23" i="1" s="1"/>
  <c r="J1010" i="1"/>
  <c r="H1010" i="1"/>
  <c r="J978" i="1"/>
  <c r="H978" i="1"/>
  <c r="J954" i="1"/>
  <c r="H954" i="1"/>
  <c r="J922" i="1"/>
  <c r="H922" i="1"/>
  <c r="J898" i="1"/>
  <c r="H898" i="1"/>
  <c r="J866" i="1"/>
  <c r="H866" i="1"/>
  <c r="J842" i="1"/>
  <c r="H842" i="1"/>
  <c r="J826" i="1"/>
  <c r="H826" i="1"/>
  <c r="J794" i="1"/>
  <c r="H794" i="1"/>
  <c r="J770" i="1"/>
  <c r="H770" i="1"/>
  <c r="J754" i="1"/>
  <c r="H754" i="1"/>
  <c r="J722" i="1"/>
  <c r="H722" i="1"/>
  <c r="J698" i="1"/>
  <c r="H698" i="1"/>
  <c r="J682" i="1"/>
  <c r="H682" i="1"/>
  <c r="J650" i="1"/>
  <c r="H650" i="1"/>
  <c r="J626" i="1"/>
  <c r="H626" i="1"/>
  <c r="J602" i="1"/>
  <c r="H602" i="1"/>
  <c r="J570" i="1"/>
  <c r="H570" i="1"/>
  <c r="J546" i="1"/>
  <c r="H546" i="1"/>
  <c r="J522" i="1"/>
  <c r="H522" i="1"/>
  <c r="J498" i="1"/>
  <c r="H498" i="1"/>
  <c r="J474" i="1"/>
  <c r="H474" i="1"/>
  <c r="J450" i="1"/>
  <c r="H450" i="1"/>
  <c r="J426" i="1"/>
  <c r="H426" i="1"/>
  <c r="J402" i="1"/>
  <c r="H402" i="1"/>
  <c r="J370" i="1"/>
  <c r="H370" i="1"/>
  <c r="J346" i="1"/>
  <c r="H346" i="1"/>
  <c r="J314" i="1"/>
  <c r="H314" i="1"/>
  <c r="J290" i="1"/>
  <c r="H290" i="1"/>
  <c r="J258" i="1"/>
  <c r="H258" i="1"/>
  <c r="J234" i="1"/>
  <c r="H234" i="1"/>
  <c r="J202" i="1"/>
  <c r="H202" i="1"/>
  <c r="J178" i="1"/>
  <c r="H178" i="1"/>
  <c r="J146" i="1"/>
  <c r="H146" i="1"/>
  <c r="J122" i="1"/>
  <c r="H122" i="1"/>
  <c r="J90" i="1"/>
  <c r="H90" i="1"/>
  <c r="J66" i="1"/>
  <c r="H66" i="1"/>
  <c r="J34" i="1"/>
  <c r="H34" i="1"/>
  <c r="J1017" i="1"/>
  <c r="H1017" i="1"/>
  <c r="J1009" i="1"/>
  <c r="H1009" i="1"/>
  <c r="J1001" i="1"/>
  <c r="H1001" i="1"/>
  <c r="J993" i="1"/>
  <c r="H993" i="1"/>
  <c r="J985" i="1"/>
  <c r="H985" i="1"/>
  <c r="J977" i="1"/>
  <c r="H977" i="1"/>
  <c r="J969" i="1"/>
  <c r="H969" i="1"/>
  <c r="J961" i="1"/>
  <c r="H961" i="1"/>
  <c r="J953" i="1"/>
  <c r="H953" i="1"/>
  <c r="J945" i="1"/>
  <c r="H945" i="1"/>
  <c r="J937" i="1"/>
  <c r="H937" i="1"/>
  <c r="J929" i="1"/>
  <c r="H929" i="1"/>
  <c r="J921" i="1"/>
  <c r="H921" i="1"/>
  <c r="J913" i="1"/>
  <c r="H913" i="1"/>
  <c r="J905" i="1"/>
  <c r="H905" i="1"/>
  <c r="J897" i="1"/>
  <c r="H897" i="1"/>
  <c r="J889" i="1"/>
  <c r="H889" i="1"/>
  <c r="J881" i="1"/>
  <c r="H881" i="1"/>
  <c r="J873" i="1"/>
  <c r="H873" i="1"/>
  <c r="J865" i="1"/>
  <c r="H865" i="1"/>
  <c r="J857" i="1"/>
  <c r="H857" i="1"/>
  <c r="J849" i="1"/>
  <c r="H849" i="1"/>
  <c r="J841" i="1"/>
  <c r="H841" i="1"/>
  <c r="J833" i="1"/>
  <c r="H833" i="1"/>
  <c r="J825" i="1"/>
  <c r="H825" i="1"/>
  <c r="J817" i="1"/>
  <c r="H817" i="1"/>
  <c r="J809" i="1"/>
  <c r="H809" i="1"/>
  <c r="J801" i="1"/>
  <c r="H801" i="1"/>
  <c r="J793" i="1"/>
  <c r="H793" i="1"/>
  <c r="J785" i="1"/>
  <c r="H785" i="1"/>
  <c r="J777" i="1"/>
  <c r="H777" i="1"/>
  <c r="J769" i="1"/>
  <c r="H769" i="1"/>
  <c r="J761" i="1"/>
  <c r="H761" i="1"/>
  <c r="J753" i="1"/>
  <c r="H753" i="1"/>
  <c r="J745" i="1"/>
  <c r="H745" i="1"/>
  <c r="J737" i="1"/>
  <c r="H737" i="1"/>
  <c r="J729" i="1"/>
  <c r="H729" i="1"/>
  <c r="J721" i="1"/>
  <c r="H721" i="1"/>
  <c r="J713" i="1"/>
  <c r="H713" i="1"/>
  <c r="J705" i="1"/>
  <c r="H705" i="1"/>
  <c r="J697" i="1"/>
  <c r="H697" i="1"/>
  <c r="J689" i="1"/>
  <c r="H689" i="1"/>
  <c r="J681" i="1"/>
  <c r="H681" i="1"/>
  <c r="J673" i="1"/>
  <c r="H673" i="1"/>
  <c r="J665" i="1"/>
  <c r="H665" i="1"/>
  <c r="J657" i="1"/>
  <c r="H657" i="1"/>
  <c r="J649" i="1"/>
  <c r="H649" i="1"/>
  <c r="J641" i="1"/>
  <c r="H641" i="1"/>
  <c r="J633" i="1"/>
  <c r="H633" i="1"/>
  <c r="J625" i="1"/>
  <c r="H625" i="1"/>
  <c r="J617" i="1"/>
  <c r="H617" i="1"/>
  <c r="J609" i="1"/>
  <c r="H609" i="1"/>
  <c r="J601" i="1"/>
  <c r="H601" i="1"/>
  <c r="J593" i="1"/>
  <c r="H593" i="1"/>
  <c r="J585" i="1"/>
  <c r="H585" i="1"/>
  <c r="J577" i="1"/>
  <c r="H577" i="1"/>
  <c r="J569" i="1"/>
  <c r="H569" i="1"/>
  <c r="J561" i="1"/>
  <c r="H561" i="1"/>
  <c r="J553" i="1"/>
  <c r="H553" i="1"/>
  <c r="J545" i="1"/>
  <c r="H545" i="1"/>
  <c r="J537" i="1"/>
  <c r="H537" i="1"/>
  <c r="J529" i="1"/>
  <c r="H529" i="1"/>
  <c r="J521" i="1"/>
  <c r="H521" i="1"/>
  <c r="J513" i="1"/>
  <c r="H513" i="1"/>
  <c r="J505" i="1"/>
  <c r="H505" i="1"/>
  <c r="J497" i="1"/>
  <c r="H497" i="1"/>
  <c r="J489" i="1"/>
  <c r="H489" i="1"/>
  <c r="J481" i="1"/>
  <c r="H481" i="1"/>
  <c r="J473" i="1"/>
  <c r="H473" i="1"/>
  <c r="J465" i="1"/>
  <c r="H465" i="1"/>
  <c r="J457" i="1"/>
  <c r="H457" i="1"/>
  <c r="J449" i="1"/>
  <c r="H449" i="1"/>
  <c r="J441" i="1"/>
  <c r="H441" i="1"/>
  <c r="J433" i="1"/>
  <c r="H433" i="1"/>
  <c r="J425" i="1"/>
  <c r="H425" i="1"/>
  <c r="J417" i="1"/>
  <c r="H417" i="1"/>
  <c r="J409" i="1"/>
  <c r="H409" i="1"/>
  <c r="J401" i="1"/>
  <c r="H401" i="1"/>
  <c r="J393" i="1"/>
  <c r="H393" i="1"/>
  <c r="J385" i="1"/>
  <c r="H385" i="1"/>
  <c r="J377" i="1"/>
  <c r="H377" i="1"/>
  <c r="J369" i="1"/>
  <c r="H369" i="1"/>
  <c r="J361" i="1"/>
  <c r="H361" i="1"/>
  <c r="J353" i="1"/>
  <c r="H353" i="1"/>
  <c r="J345" i="1"/>
  <c r="H345" i="1"/>
  <c r="J337" i="1"/>
  <c r="H337" i="1"/>
  <c r="J329" i="1"/>
  <c r="H329" i="1"/>
  <c r="J321" i="1"/>
  <c r="H321" i="1"/>
  <c r="J313" i="1"/>
  <c r="H313" i="1"/>
  <c r="J305" i="1"/>
  <c r="H305" i="1"/>
  <c r="J297" i="1"/>
  <c r="H297" i="1"/>
  <c r="J289" i="1"/>
  <c r="H289" i="1"/>
  <c r="J281" i="1"/>
  <c r="H281" i="1"/>
  <c r="J273" i="1"/>
  <c r="H273" i="1"/>
  <c r="J265" i="1"/>
  <c r="H265" i="1"/>
  <c r="J257" i="1"/>
  <c r="H257" i="1"/>
  <c r="J249" i="1"/>
  <c r="H249" i="1"/>
  <c r="J241" i="1"/>
  <c r="H241" i="1"/>
  <c r="J233" i="1"/>
  <c r="H233" i="1"/>
  <c r="J225" i="1"/>
  <c r="H225" i="1"/>
  <c r="J217" i="1"/>
  <c r="H217" i="1"/>
  <c r="J209" i="1"/>
  <c r="H209" i="1"/>
  <c r="J201" i="1"/>
  <c r="H201" i="1"/>
  <c r="J193" i="1"/>
  <c r="H193" i="1"/>
  <c r="J185" i="1"/>
  <c r="H185" i="1"/>
  <c r="J177" i="1"/>
  <c r="H177" i="1"/>
  <c r="J169" i="1"/>
  <c r="H169" i="1"/>
  <c r="J161" i="1"/>
  <c r="H161" i="1"/>
  <c r="J153" i="1"/>
  <c r="H153" i="1"/>
  <c r="J145" i="1"/>
  <c r="H145" i="1"/>
  <c r="J137" i="1"/>
  <c r="H137" i="1"/>
  <c r="J129" i="1"/>
  <c r="H129" i="1"/>
  <c r="J121" i="1"/>
  <c r="H121" i="1"/>
  <c r="J113" i="1"/>
  <c r="H113" i="1"/>
  <c r="J105" i="1"/>
  <c r="H105" i="1"/>
  <c r="J97" i="1"/>
  <c r="H97" i="1"/>
  <c r="J89" i="1"/>
  <c r="H89" i="1"/>
  <c r="J81" i="1"/>
  <c r="H81" i="1"/>
  <c r="J73" i="1"/>
  <c r="H73" i="1"/>
  <c r="J65" i="1"/>
  <c r="H65" i="1"/>
  <c r="J57" i="1"/>
  <c r="H57" i="1"/>
  <c r="J49" i="1"/>
  <c r="H49" i="1"/>
  <c r="J41" i="1"/>
  <c r="H41" i="1"/>
  <c r="J33" i="1"/>
  <c r="H33" i="1"/>
  <c r="J25" i="1"/>
  <c r="H25" i="1"/>
  <c r="J18" i="1"/>
  <c r="J986" i="1"/>
  <c r="H986" i="1"/>
  <c r="J962" i="1"/>
  <c r="H962" i="1"/>
  <c r="J930" i="1"/>
  <c r="H930" i="1"/>
  <c r="J906" i="1"/>
  <c r="H906" i="1"/>
  <c r="J874" i="1"/>
  <c r="H874" i="1"/>
  <c r="J858" i="1"/>
  <c r="H858" i="1"/>
  <c r="J834" i="1"/>
  <c r="H834" i="1"/>
  <c r="J802" i="1"/>
  <c r="H802" i="1"/>
  <c r="J778" i="1"/>
  <c r="H778" i="1"/>
  <c r="J762" i="1"/>
  <c r="H762" i="1"/>
  <c r="J738" i="1"/>
  <c r="H738" i="1"/>
  <c r="J706" i="1"/>
  <c r="H706" i="1"/>
  <c r="J690" i="1"/>
  <c r="H690" i="1"/>
  <c r="J666" i="1"/>
  <c r="H666" i="1"/>
  <c r="J634" i="1"/>
  <c r="H634" i="1"/>
  <c r="J618" i="1"/>
  <c r="H618" i="1"/>
  <c r="J586" i="1"/>
  <c r="H586" i="1"/>
  <c r="J562" i="1"/>
  <c r="H562" i="1"/>
  <c r="J538" i="1"/>
  <c r="H538" i="1"/>
  <c r="J506" i="1"/>
  <c r="H506" i="1"/>
  <c r="J490" i="1"/>
  <c r="H490" i="1"/>
  <c r="J466" i="1"/>
  <c r="H466" i="1"/>
  <c r="J434" i="1"/>
  <c r="H434" i="1"/>
  <c r="J418" i="1"/>
  <c r="H418" i="1"/>
  <c r="J378" i="1"/>
  <c r="H378" i="1"/>
  <c r="J362" i="1"/>
  <c r="H362" i="1"/>
  <c r="J322" i="1"/>
  <c r="H322" i="1"/>
  <c r="J306" i="1"/>
  <c r="H306" i="1"/>
  <c r="J282" i="1"/>
  <c r="H282" i="1"/>
  <c r="J250" i="1"/>
  <c r="H250" i="1"/>
  <c r="J226" i="1"/>
  <c r="H226" i="1"/>
  <c r="J194" i="1"/>
  <c r="H194" i="1"/>
  <c r="J170" i="1"/>
  <c r="H170" i="1"/>
  <c r="J138" i="1"/>
  <c r="H138" i="1"/>
  <c r="J114" i="1"/>
  <c r="H114" i="1"/>
  <c r="J82" i="1"/>
  <c r="H82" i="1"/>
  <c r="J58" i="1"/>
  <c r="H58" i="1"/>
  <c r="J26" i="1"/>
  <c r="H26" i="1"/>
  <c r="J1016" i="1"/>
  <c r="H1016" i="1"/>
  <c r="J1008" i="1"/>
  <c r="H1008" i="1"/>
  <c r="J1000" i="1"/>
  <c r="H1000" i="1"/>
  <c r="J992" i="1"/>
  <c r="H992" i="1"/>
  <c r="J984" i="1"/>
  <c r="H984" i="1"/>
  <c r="J976" i="1"/>
  <c r="H976" i="1"/>
  <c r="J968" i="1"/>
  <c r="H968" i="1"/>
  <c r="J960" i="1"/>
  <c r="H960" i="1"/>
  <c r="J952" i="1"/>
  <c r="H952" i="1"/>
  <c r="J944" i="1"/>
  <c r="H944" i="1"/>
  <c r="J936" i="1"/>
  <c r="H936" i="1"/>
  <c r="J928" i="1"/>
  <c r="H928" i="1"/>
  <c r="J920" i="1"/>
  <c r="H920" i="1"/>
  <c r="J912" i="1"/>
  <c r="H912" i="1"/>
  <c r="J904" i="1"/>
  <c r="H904" i="1"/>
  <c r="J896" i="1"/>
  <c r="H896" i="1"/>
  <c r="J888" i="1"/>
  <c r="H888" i="1"/>
  <c r="J880" i="1"/>
  <c r="H880" i="1"/>
  <c r="J872" i="1"/>
  <c r="H872" i="1"/>
  <c r="J864" i="1"/>
  <c r="H864" i="1"/>
  <c r="J856" i="1"/>
  <c r="H856" i="1"/>
  <c r="J848" i="1"/>
  <c r="H848" i="1"/>
  <c r="J840" i="1"/>
  <c r="H840" i="1"/>
  <c r="J832" i="1"/>
  <c r="H832" i="1"/>
  <c r="J824" i="1"/>
  <c r="H824" i="1"/>
  <c r="J816" i="1"/>
  <c r="H816" i="1"/>
  <c r="J808" i="1"/>
  <c r="H808" i="1"/>
  <c r="J800" i="1"/>
  <c r="H800" i="1"/>
  <c r="J792" i="1"/>
  <c r="H792" i="1"/>
  <c r="J784" i="1"/>
  <c r="H784" i="1"/>
  <c r="J776" i="1"/>
  <c r="H776" i="1"/>
  <c r="J768" i="1"/>
  <c r="H768" i="1"/>
  <c r="J760" i="1"/>
  <c r="H760" i="1"/>
  <c r="J752" i="1"/>
  <c r="H752" i="1"/>
  <c r="J744" i="1"/>
  <c r="H744" i="1"/>
  <c r="J736" i="1"/>
  <c r="H736" i="1"/>
  <c r="J728" i="1"/>
  <c r="H728" i="1"/>
  <c r="J720" i="1"/>
  <c r="H720" i="1"/>
  <c r="J712" i="1"/>
  <c r="H712" i="1"/>
  <c r="J704" i="1"/>
  <c r="H704" i="1"/>
  <c r="J696" i="1"/>
  <c r="H696" i="1"/>
  <c r="J688" i="1"/>
  <c r="H688" i="1"/>
  <c r="J680" i="1"/>
  <c r="H680" i="1"/>
  <c r="J672" i="1"/>
  <c r="H672" i="1"/>
  <c r="J664" i="1"/>
  <c r="H664" i="1"/>
  <c r="J656" i="1"/>
  <c r="H656" i="1"/>
  <c r="J648" i="1"/>
  <c r="H648" i="1"/>
  <c r="J640" i="1"/>
  <c r="H640" i="1"/>
  <c r="J632" i="1"/>
  <c r="H632" i="1"/>
  <c r="J624" i="1"/>
  <c r="H624" i="1"/>
  <c r="J616" i="1"/>
  <c r="H616" i="1"/>
  <c r="J608" i="1"/>
  <c r="H608" i="1"/>
  <c r="J600" i="1"/>
  <c r="H600" i="1"/>
  <c r="J592" i="1"/>
  <c r="H592" i="1"/>
  <c r="J584" i="1"/>
  <c r="H584" i="1"/>
  <c r="J576" i="1"/>
  <c r="H576" i="1"/>
  <c r="J568" i="1"/>
  <c r="H568" i="1"/>
  <c r="J560" i="1"/>
  <c r="H560" i="1"/>
  <c r="J552" i="1"/>
  <c r="H552" i="1"/>
  <c r="J544" i="1"/>
  <c r="H544" i="1"/>
  <c r="J536" i="1"/>
  <c r="H536" i="1"/>
  <c r="J528" i="1"/>
  <c r="H528" i="1"/>
  <c r="J520" i="1"/>
  <c r="H520" i="1"/>
  <c r="J512" i="1"/>
  <c r="H512" i="1"/>
  <c r="J504" i="1"/>
  <c r="H504" i="1"/>
  <c r="J496" i="1"/>
  <c r="H496" i="1"/>
  <c r="J488" i="1"/>
  <c r="H488" i="1"/>
  <c r="J480" i="1"/>
  <c r="H480" i="1"/>
  <c r="J472" i="1"/>
  <c r="H472" i="1"/>
  <c r="J464" i="1"/>
  <c r="H464" i="1"/>
  <c r="J456" i="1"/>
  <c r="H456" i="1"/>
  <c r="J448" i="1"/>
  <c r="H448" i="1"/>
  <c r="J440" i="1"/>
  <c r="H440" i="1"/>
  <c r="J432" i="1"/>
  <c r="H432" i="1"/>
  <c r="J424" i="1"/>
  <c r="H424" i="1"/>
  <c r="J416" i="1"/>
  <c r="H416" i="1"/>
  <c r="J408" i="1"/>
  <c r="H408" i="1"/>
  <c r="J400" i="1"/>
  <c r="H400" i="1"/>
  <c r="J392" i="1"/>
  <c r="H392" i="1"/>
  <c r="J384" i="1"/>
  <c r="H384" i="1"/>
  <c r="J376" i="1"/>
  <c r="H376" i="1"/>
  <c r="J368" i="1"/>
  <c r="H368" i="1"/>
  <c r="J360" i="1"/>
  <c r="H360" i="1"/>
  <c r="J352" i="1"/>
  <c r="H352" i="1"/>
  <c r="J344" i="1"/>
  <c r="H344" i="1"/>
  <c r="J336" i="1"/>
  <c r="H336" i="1"/>
  <c r="J328" i="1"/>
  <c r="H328" i="1"/>
  <c r="J320" i="1"/>
  <c r="H320" i="1"/>
  <c r="J312" i="1"/>
  <c r="H312" i="1"/>
  <c r="J304" i="1"/>
  <c r="H304" i="1"/>
  <c r="J296" i="1"/>
  <c r="H296" i="1"/>
  <c r="J288" i="1"/>
  <c r="H288" i="1"/>
  <c r="J280" i="1"/>
  <c r="H280" i="1"/>
  <c r="J272" i="1"/>
  <c r="H272" i="1"/>
  <c r="J264" i="1"/>
  <c r="H264" i="1"/>
  <c r="J256" i="1"/>
  <c r="H256" i="1"/>
  <c r="J248" i="1"/>
  <c r="H248" i="1"/>
  <c r="J240" i="1"/>
  <c r="H240" i="1"/>
  <c r="J232" i="1"/>
  <c r="H232" i="1"/>
  <c r="J224" i="1"/>
  <c r="H224" i="1"/>
  <c r="J216" i="1"/>
  <c r="H216" i="1"/>
  <c r="J208" i="1"/>
  <c r="H208" i="1"/>
  <c r="J200" i="1"/>
  <c r="H200" i="1"/>
  <c r="J192" i="1"/>
  <c r="H192" i="1"/>
  <c r="J184" i="1"/>
  <c r="H184" i="1"/>
  <c r="J176" i="1"/>
  <c r="H176" i="1"/>
  <c r="J168" i="1"/>
  <c r="H168" i="1"/>
  <c r="J160" i="1"/>
  <c r="H160" i="1"/>
  <c r="J152" i="1"/>
  <c r="H152" i="1"/>
  <c r="J144" i="1"/>
  <c r="H144" i="1"/>
  <c r="J136" i="1"/>
  <c r="H136" i="1"/>
  <c r="J128" i="1"/>
  <c r="H128" i="1"/>
  <c r="J120" i="1"/>
  <c r="H120" i="1"/>
  <c r="J112" i="1"/>
  <c r="H112" i="1"/>
  <c r="J104" i="1"/>
  <c r="H104" i="1"/>
  <c r="J96" i="1"/>
  <c r="H96" i="1"/>
  <c r="J88" i="1"/>
  <c r="H88" i="1"/>
  <c r="J80" i="1"/>
  <c r="H80" i="1"/>
  <c r="J72" i="1"/>
  <c r="H72" i="1"/>
  <c r="J64" i="1"/>
  <c r="H64" i="1"/>
  <c r="J56" i="1"/>
  <c r="H56" i="1"/>
  <c r="J48" i="1"/>
  <c r="H48" i="1"/>
  <c r="J40" i="1"/>
  <c r="H40" i="1"/>
  <c r="J32" i="1"/>
  <c r="H32" i="1"/>
  <c r="J24" i="1"/>
  <c r="H24" i="1"/>
  <c r="J994" i="1"/>
  <c r="H994" i="1"/>
  <c r="J938" i="1"/>
  <c r="H938" i="1"/>
  <c r="J882" i="1"/>
  <c r="H882" i="1"/>
  <c r="J818" i="1"/>
  <c r="H818" i="1"/>
  <c r="J746" i="1"/>
  <c r="H746" i="1"/>
  <c r="J674" i="1"/>
  <c r="H674" i="1"/>
  <c r="J610" i="1"/>
  <c r="H610" i="1"/>
  <c r="J554" i="1"/>
  <c r="H554" i="1"/>
  <c r="J482" i="1"/>
  <c r="H482" i="1"/>
  <c r="J410" i="1"/>
  <c r="H410" i="1"/>
  <c r="J354" i="1"/>
  <c r="H354" i="1"/>
  <c r="J298" i="1"/>
  <c r="H298" i="1"/>
  <c r="J242" i="1"/>
  <c r="H242" i="1"/>
  <c r="J186" i="1"/>
  <c r="H186" i="1"/>
  <c r="J130" i="1"/>
  <c r="H130" i="1"/>
  <c r="J74" i="1"/>
  <c r="H74" i="1"/>
  <c r="J1015" i="1"/>
  <c r="H1015" i="1"/>
  <c r="J1007" i="1"/>
  <c r="H1007" i="1"/>
  <c r="J999" i="1"/>
  <c r="H999" i="1"/>
  <c r="J991" i="1"/>
  <c r="H991" i="1"/>
  <c r="J983" i="1"/>
  <c r="H983" i="1"/>
  <c r="J975" i="1"/>
  <c r="H975" i="1"/>
  <c r="J967" i="1"/>
  <c r="H967" i="1"/>
  <c r="J959" i="1"/>
  <c r="H959" i="1"/>
  <c r="J951" i="1"/>
  <c r="H951" i="1"/>
  <c r="J943" i="1"/>
  <c r="H943" i="1"/>
  <c r="J935" i="1"/>
  <c r="H935" i="1"/>
  <c r="J927" i="1"/>
  <c r="H927" i="1"/>
  <c r="J919" i="1"/>
  <c r="H919" i="1"/>
  <c r="J911" i="1"/>
  <c r="H911" i="1"/>
  <c r="J903" i="1"/>
  <c r="H903" i="1"/>
  <c r="J895" i="1"/>
  <c r="H895" i="1"/>
  <c r="J887" i="1"/>
  <c r="H887" i="1"/>
  <c r="J879" i="1"/>
  <c r="H879" i="1"/>
  <c r="J871" i="1"/>
  <c r="H871" i="1"/>
  <c r="J863" i="1"/>
  <c r="H863" i="1"/>
  <c r="J855" i="1"/>
  <c r="H855" i="1"/>
  <c r="J847" i="1"/>
  <c r="H847" i="1"/>
  <c r="J839" i="1"/>
  <c r="H839" i="1"/>
  <c r="J831" i="1"/>
  <c r="H831" i="1"/>
  <c r="J823" i="1"/>
  <c r="H823" i="1"/>
  <c r="J815" i="1"/>
  <c r="H815" i="1"/>
  <c r="J807" i="1"/>
  <c r="H807" i="1"/>
  <c r="J799" i="1"/>
  <c r="H799" i="1"/>
  <c r="J791" i="1"/>
  <c r="H791" i="1"/>
  <c r="J783" i="1"/>
  <c r="H783" i="1"/>
  <c r="J775" i="1"/>
  <c r="H775" i="1"/>
  <c r="J767" i="1"/>
  <c r="H767" i="1"/>
  <c r="J759" i="1"/>
  <c r="H759" i="1"/>
  <c r="J751" i="1"/>
  <c r="H751" i="1"/>
  <c r="J743" i="1"/>
  <c r="H743" i="1"/>
  <c r="J735" i="1"/>
  <c r="H735" i="1"/>
  <c r="J727" i="1"/>
  <c r="H727" i="1"/>
  <c r="J719" i="1"/>
  <c r="H719" i="1"/>
  <c r="J711" i="1"/>
  <c r="H711" i="1"/>
  <c r="J703" i="1"/>
  <c r="H703" i="1"/>
  <c r="J695" i="1"/>
  <c r="H695" i="1"/>
  <c r="J687" i="1"/>
  <c r="H687" i="1"/>
  <c r="J679" i="1"/>
  <c r="H679" i="1"/>
  <c r="J671" i="1"/>
  <c r="H671" i="1"/>
  <c r="J663" i="1"/>
  <c r="H663" i="1"/>
  <c r="J655" i="1"/>
  <c r="H655" i="1"/>
  <c r="J647" i="1"/>
  <c r="H647" i="1"/>
  <c r="J639" i="1"/>
  <c r="H639" i="1"/>
  <c r="J631" i="1"/>
  <c r="H631" i="1"/>
  <c r="J623" i="1"/>
  <c r="H623" i="1"/>
  <c r="J615" i="1"/>
  <c r="H615" i="1"/>
  <c r="J607" i="1"/>
  <c r="H607" i="1"/>
  <c r="J599" i="1"/>
  <c r="H599" i="1"/>
  <c r="J591" i="1"/>
  <c r="H591" i="1"/>
  <c r="J583" i="1"/>
  <c r="H583" i="1"/>
  <c r="J575" i="1"/>
  <c r="H575" i="1"/>
  <c r="J567" i="1"/>
  <c r="H567" i="1"/>
  <c r="J559" i="1"/>
  <c r="H559" i="1"/>
  <c r="J551" i="1"/>
  <c r="H551" i="1"/>
  <c r="J543" i="1"/>
  <c r="H543" i="1"/>
  <c r="J535" i="1"/>
  <c r="H535" i="1"/>
  <c r="J527" i="1"/>
  <c r="H527" i="1"/>
  <c r="J519" i="1"/>
  <c r="H519" i="1"/>
  <c r="J511" i="1"/>
  <c r="H511" i="1"/>
  <c r="J503" i="1"/>
  <c r="H503" i="1"/>
  <c r="J495" i="1"/>
  <c r="H495" i="1"/>
  <c r="J487" i="1"/>
  <c r="H487" i="1"/>
  <c r="J479" i="1"/>
  <c r="H479" i="1"/>
  <c r="J471" i="1"/>
  <c r="H471" i="1"/>
  <c r="J463" i="1"/>
  <c r="H463" i="1"/>
  <c r="J455" i="1"/>
  <c r="H455" i="1"/>
  <c r="J447" i="1"/>
  <c r="H447" i="1"/>
  <c r="J439" i="1"/>
  <c r="H439" i="1"/>
  <c r="J431" i="1"/>
  <c r="H431" i="1"/>
  <c r="J423" i="1"/>
  <c r="H423" i="1"/>
  <c r="J415" i="1"/>
  <c r="H415" i="1"/>
  <c r="J407" i="1"/>
  <c r="H407" i="1"/>
  <c r="J399" i="1"/>
  <c r="H399" i="1"/>
  <c r="J391" i="1"/>
  <c r="H391" i="1"/>
  <c r="J383" i="1"/>
  <c r="H383" i="1"/>
  <c r="J375" i="1"/>
  <c r="H375" i="1"/>
  <c r="J367" i="1"/>
  <c r="H367" i="1"/>
  <c r="J359" i="1"/>
  <c r="H359" i="1"/>
  <c r="J351" i="1"/>
  <c r="H351" i="1"/>
  <c r="J343" i="1"/>
  <c r="H343" i="1"/>
  <c r="J335" i="1"/>
  <c r="H335" i="1"/>
  <c r="J327" i="1"/>
  <c r="H327" i="1"/>
  <c r="J319" i="1"/>
  <c r="H319" i="1"/>
  <c r="J311" i="1"/>
  <c r="H311" i="1"/>
  <c r="J303" i="1"/>
  <c r="H303" i="1"/>
  <c r="J295" i="1"/>
  <c r="H295" i="1"/>
  <c r="J287" i="1"/>
  <c r="H287" i="1"/>
  <c r="J279" i="1"/>
  <c r="H279" i="1"/>
  <c r="J271" i="1"/>
  <c r="H271" i="1"/>
  <c r="J263" i="1"/>
  <c r="H263" i="1"/>
  <c r="J255" i="1"/>
  <c r="H255" i="1"/>
  <c r="J247" i="1"/>
  <c r="H247" i="1"/>
  <c r="J239" i="1"/>
  <c r="H239" i="1"/>
  <c r="J231" i="1"/>
  <c r="H231" i="1"/>
  <c r="J223" i="1"/>
  <c r="H223" i="1"/>
  <c r="J215" i="1"/>
  <c r="H215" i="1"/>
  <c r="J207" i="1"/>
  <c r="H207" i="1"/>
  <c r="J199" i="1"/>
  <c r="H199" i="1"/>
  <c r="J191" i="1"/>
  <c r="H191" i="1"/>
  <c r="J183" i="1"/>
  <c r="H183" i="1"/>
  <c r="J175" i="1"/>
  <c r="H175" i="1"/>
  <c r="J167" i="1"/>
  <c r="H167" i="1"/>
  <c r="J159" i="1"/>
  <c r="H159" i="1"/>
  <c r="J151" i="1"/>
  <c r="H151" i="1"/>
  <c r="J143" i="1"/>
  <c r="H143" i="1"/>
  <c r="J135" i="1"/>
  <c r="H135" i="1"/>
  <c r="J127" i="1"/>
  <c r="H127" i="1"/>
  <c r="J119" i="1"/>
  <c r="H119" i="1"/>
  <c r="J111" i="1"/>
  <c r="H111" i="1"/>
  <c r="J103" i="1"/>
  <c r="H103" i="1"/>
  <c r="J95" i="1"/>
  <c r="H95" i="1"/>
  <c r="J87" i="1"/>
  <c r="H87" i="1"/>
  <c r="J79" i="1"/>
  <c r="H79" i="1"/>
  <c r="J71" i="1"/>
  <c r="H71" i="1"/>
  <c r="J63" i="1"/>
  <c r="H63" i="1"/>
  <c r="J55" i="1"/>
  <c r="H55" i="1"/>
  <c r="J47" i="1"/>
  <c r="H47" i="1"/>
  <c r="J39" i="1"/>
  <c r="H39" i="1"/>
  <c r="J31" i="1"/>
  <c r="H31" i="1"/>
  <c r="J23" i="1"/>
  <c r="H23" i="1"/>
  <c r="J1002" i="1"/>
  <c r="H1002" i="1"/>
  <c r="J946" i="1"/>
  <c r="H946" i="1"/>
  <c r="J890" i="1"/>
  <c r="H890" i="1"/>
  <c r="J810" i="1"/>
  <c r="H810" i="1"/>
  <c r="J730" i="1"/>
  <c r="H730" i="1"/>
  <c r="J658" i="1"/>
  <c r="H658" i="1"/>
  <c r="J594" i="1"/>
  <c r="H594" i="1"/>
  <c r="J530" i="1"/>
  <c r="H530" i="1"/>
  <c r="J458" i="1"/>
  <c r="H458" i="1"/>
  <c r="J394" i="1"/>
  <c r="H394" i="1"/>
  <c r="J338" i="1"/>
  <c r="H338" i="1"/>
  <c r="J274" i="1"/>
  <c r="H274" i="1"/>
  <c r="J218" i="1"/>
  <c r="H218" i="1"/>
  <c r="J162" i="1"/>
  <c r="H162" i="1"/>
  <c r="J106" i="1"/>
  <c r="H106" i="1"/>
  <c r="J50" i="1"/>
  <c r="H50" i="1"/>
  <c r="J1014" i="1"/>
  <c r="H1014" i="1"/>
  <c r="J1006" i="1"/>
  <c r="H1006" i="1"/>
  <c r="J998" i="1"/>
  <c r="H998" i="1"/>
  <c r="J990" i="1"/>
  <c r="H990" i="1"/>
  <c r="J982" i="1"/>
  <c r="H982" i="1"/>
  <c r="J974" i="1"/>
  <c r="H974" i="1"/>
  <c r="J966" i="1"/>
  <c r="H966" i="1"/>
  <c r="J958" i="1"/>
  <c r="H958" i="1"/>
  <c r="J950" i="1"/>
  <c r="H950" i="1"/>
  <c r="J942" i="1"/>
  <c r="H942" i="1"/>
  <c r="J934" i="1"/>
  <c r="H934" i="1"/>
  <c r="J926" i="1"/>
  <c r="H926" i="1"/>
  <c r="J918" i="1"/>
  <c r="H918" i="1"/>
  <c r="J910" i="1"/>
  <c r="H910" i="1"/>
  <c r="J902" i="1"/>
  <c r="H902" i="1"/>
  <c r="J894" i="1"/>
  <c r="H894" i="1"/>
  <c r="J886" i="1"/>
  <c r="H886" i="1"/>
  <c r="J878" i="1"/>
  <c r="H878" i="1"/>
  <c r="J870" i="1"/>
  <c r="H870" i="1"/>
  <c r="J862" i="1"/>
  <c r="H862" i="1"/>
  <c r="J854" i="1"/>
  <c r="H854" i="1"/>
  <c r="J846" i="1"/>
  <c r="H846" i="1"/>
  <c r="J838" i="1"/>
  <c r="H838" i="1"/>
  <c r="J830" i="1"/>
  <c r="H830" i="1"/>
  <c r="J822" i="1"/>
  <c r="H822" i="1"/>
  <c r="J814" i="1"/>
  <c r="H814" i="1"/>
  <c r="J806" i="1"/>
  <c r="H806" i="1"/>
  <c r="J798" i="1"/>
  <c r="H798" i="1"/>
  <c r="J790" i="1"/>
  <c r="H790" i="1"/>
  <c r="J782" i="1"/>
  <c r="H782" i="1"/>
  <c r="J774" i="1"/>
  <c r="H774" i="1"/>
  <c r="J766" i="1"/>
  <c r="H766" i="1"/>
  <c r="J758" i="1"/>
  <c r="H758" i="1"/>
  <c r="J750" i="1"/>
  <c r="H750" i="1"/>
  <c r="J742" i="1"/>
  <c r="H742" i="1"/>
  <c r="J734" i="1"/>
  <c r="H734" i="1"/>
  <c r="J726" i="1"/>
  <c r="H726" i="1"/>
  <c r="J718" i="1"/>
  <c r="H718" i="1"/>
  <c r="J710" i="1"/>
  <c r="H710" i="1"/>
  <c r="J702" i="1"/>
  <c r="H702" i="1"/>
  <c r="J694" i="1"/>
  <c r="H694" i="1"/>
  <c r="J686" i="1"/>
  <c r="H686" i="1"/>
  <c r="J678" i="1"/>
  <c r="H678" i="1"/>
  <c r="J670" i="1"/>
  <c r="H670" i="1"/>
  <c r="J662" i="1"/>
  <c r="H662" i="1"/>
  <c r="J654" i="1"/>
  <c r="H654" i="1"/>
  <c r="J646" i="1"/>
  <c r="H646" i="1"/>
  <c r="J638" i="1"/>
  <c r="H638" i="1"/>
  <c r="J630" i="1"/>
  <c r="H630" i="1"/>
  <c r="J622" i="1"/>
  <c r="H622" i="1"/>
  <c r="J614" i="1"/>
  <c r="H614" i="1"/>
  <c r="J606" i="1"/>
  <c r="H606" i="1"/>
  <c r="J598" i="1"/>
  <c r="H598" i="1"/>
  <c r="J590" i="1"/>
  <c r="H590" i="1"/>
  <c r="J582" i="1"/>
  <c r="H582" i="1"/>
  <c r="J574" i="1"/>
  <c r="H574" i="1"/>
  <c r="J566" i="1"/>
  <c r="H566" i="1"/>
  <c r="J558" i="1"/>
  <c r="H558" i="1"/>
  <c r="J550" i="1"/>
  <c r="H550" i="1"/>
  <c r="J542" i="1"/>
  <c r="H542" i="1"/>
  <c r="J534" i="1"/>
  <c r="H534" i="1"/>
  <c r="J526" i="1"/>
  <c r="H526" i="1"/>
  <c r="J518" i="1"/>
  <c r="H518" i="1"/>
  <c r="J510" i="1"/>
  <c r="H510" i="1"/>
  <c r="J502" i="1"/>
  <c r="H502" i="1"/>
  <c r="J494" i="1"/>
  <c r="H494" i="1"/>
  <c r="J486" i="1"/>
  <c r="H486" i="1"/>
  <c r="J478" i="1"/>
  <c r="H478" i="1"/>
  <c r="J470" i="1"/>
  <c r="H470" i="1"/>
  <c r="J462" i="1"/>
  <c r="H462" i="1"/>
  <c r="J454" i="1"/>
  <c r="H454" i="1"/>
  <c r="J446" i="1"/>
  <c r="H446" i="1"/>
  <c r="J438" i="1"/>
  <c r="H438" i="1"/>
  <c r="J430" i="1"/>
  <c r="H430" i="1"/>
  <c r="J422" i="1"/>
  <c r="H422" i="1"/>
  <c r="J414" i="1"/>
  <c r="H414" i="1"/>
  <c r="J406" i="1"/>
  <c r="H406" i="1"/>
  <c r="J398" i="1"/>
  <c r="H398" i="1"/>
  <c r="J390" i="1"/>
  <c r="H390" i="1"/>
  <c r="J382" i="1"/>
  <c r="H382" i="1"/>
  <c r="J374" i="1"/>
  <c r="H374" i="1"/>
  <c r="J366" i="1"/>
  <c r="H366" i="1"/>
  <c r="J358" i="1"/>
  <c r="H358" i="1"/>
  <c r="J350" i="1"/>
  <c r="H350" i="1"/>
  <c r="J342" i="1"/>
  <c r="H342" i="1"/>
  <c r="J334" i="1"/>
  <c r="H334" i="1"/>
  <c r="J326" i="1"/>
  <c r="H326" i="1"/>
  <c r="J318" i="1"/>
  <c r="H318" i="1"/>
  <c r="J310" i="1"/>
  <c r="H310" i="1"/>
  <c r="J302" i="1"/>
  <c r="H302" i="1"/>
  <c r="J294" i="1"/>
  <c r="H294" i="1"/>
  <c r="J286" i="1"/>
  <c r="H286" i="1"/>
  <c r="J278" i="1"/>
  <c r="H278" i="1"/>
  <c r="J270" i="1"/>
  <c r="H270" i="1"/>
  <c r="J262" i="1"/>
  <c r="H262" i="1"/>
  <c r="J254" i="1"/>
  <c r="H254" i="1"/>
  <c r="J246" i="1"/>
  <c r="H246" i="1"/>
  <c r="J238" i="1"/>
  <c r="H238" i="1"/>
  <c r="J230" i="1"/>
  <c r="H230" i="1"/>
  <c r="J222" i="1"/>
  <c r="H222" i="1"/>
  <c r="J214" i="1"/>
  <c r="H214" i="1"/>
  <c r="J206" i="1"/>
  <c r="H206" i="1"/>
  <c r="J198" i="1"/>
  <c r="H198" i="1"/>
  <c r="J190" i="1"/>
  <c r="H190" i="1"/>
  <c r="J182" i="1"/>
  <c r="H182" i="1"/>
  <c r="J174" i="1"/>
  <c r="H174" i="1"/>
  <c r="J166" i="1"/>
  <c r="H166" i="1"/>
  <c r="J158" i="1"/>
  <c r="H158" i="1"/>
  <c r="J150" i="1"/>
  <c r="H150" i="1"/>
  <c r="J142" i="1"/>
  <c r="H142" i="1"/>
  <c r="J134" i="1"/>
  <c r="H134" i="1"/>
  <c r="J126" i="1"/>
  <c r="H126" i="1"/>
  <c r="J118" i="1"/>
  <c r="H118" i="1"/>
  <c r="J110" i="1"/>
  <c r="H110" i="1"/>
  <c r="J102" i="1"/>
  <c r="H102" i="1"/>
  <c r="J94" i="1"/>
  <c r="H94" i="1"/>
  <c r="J86" i="1"/>
  <c r="H86" i="1"/>
  <c r="J78" i="1"/>
  <c r="H78" i="1"/>
  <c r="J70" i="1"/>
  <c r="H70" i="1"/>
  <c r="J62" i="1"/>
  <c r="H62" i="1"/>
  <c r="J54" i="1"/>
  <c r="H54" i="1"/>
  <c r="J46" i="1"/>
  <c r="H46" i="1"/>
  <c r="J38" i="1"/>
  <c r="H38" i="1"/>
  <c r="J30" i="1"/>
  <c r="H30" i="1"/>
  <c r="J22" i="1"/>
  <c r="H22" i="1"/>
  <c r="J970" i="1"/>
  <c r="H970" i="1"/>
  <c r="J914" i="1"/>
  <c r="H914" i="1"/>
  <c r="J850" i="1"/>
  <c r="H850" i="1"/>
  <c r="J786" i="1"/>
  <c r="H786" i="1"/>
  <c r="J714" i="1"/>
  <c r="H714" i="1"/>
  <c r="J642" i="1"/>
  <c r="H642" i="1"/>
  <c r="J578" i="1"/>
  <c r="H578" i="1"/>
  <c r="J514" i="1"/>
  <c r="H514" i="1"/>
  <c r="J442" i="1"/>
  <c r="H442" i="1"/>
  <c r="J386" i="1"/>
  <c r="H386" i="1"/>
  <c r="J330" i="1"/>
  <c r="H330" i="1"/>
  <c r="J266" i="1"/>
  <c r="H266" i="1"/>
  <c r="J210" i="1"/>
  <c r="H210" i="1"/>
  <c r="J154" i="1"/>
  <c r="H154" i="1"/>
  <c r="J98" i="1"/>
  <c r="H98" i="1"/>
  <c r="J42" i="1"/>
  <c r="H42" i="1"/>
  <c r="J1013" i="1"/>
  <c r="H1013" i="1"/>
  <c r="J1005" i="1"/>
  <c r="H1005" i="1"/>
  <c r="J997" i="1"/>
  <c r="H997" i="1"/>
  <c r="J989" i="1"/>
  <c r="H989" i="1"/>
  <c r="J981" i="1"/>
  <c r="H981" i="1"/>
  <c r="J973" i="1"/>
  <c r="H973" i="1"/>
  <c r="J965" i="1"/>
  <c r="H965" i="1"/>
  <c r="J957" i="1"/>
  <c r="H957" i="1"/>
  <c r="J949" i="1"/>
  <c r="H949" i="1"/>
  <c r="J941" i="1"/>
  <c r="H941" i="1"/>
  <c r="J933" i="1"/>
  <c r="H933" i="1"/>
  <c r="J925" i="1"/>
  <c r="H925" i="1"/>
  <c r="J917" i="1"/>
  <c r="H917" i="1"/>
  <c r="J909" i="1"/>
  <c r="H909" i="1"/>
  <c r="J901" i="1"/>
  <c r="H901" i="1"/>
  <c r="J893" i="1"/>
  <c r="H893" i="1"/>
  <c r="J885" i="1"/>
  <c r="H885" i="1"/>
  <c r="J877" i="1"/>
  <c r="H877" i="1"/>
  <c r="J869" i="1"/>
  <c r="H869" i="1"/>
  <c r="J861" i="1"/>
  <c r="H861" i="1"/>
  <c r="J853" i="1"/>
  <c r="H853" i="1"/>
  <c r="J845" i="1"/>
  <c r="H845" i="1"/>
  <c r="J837" i="1"/>
  <c r="H837" i="1"/>
  <c r="J829" i="1"/>
  <c r="H829" i="1"/>
  <c r="J821" i="1"/>
  <c r="H821" i="1"/>
  <c r="J813" i="1"/>
  <c r="H813" i="1"/>
  <c r="J805" i="1"/>
  <c r="H805" i="1"/>
  <c r="J797" i="1"/>
  <c r="H797" i="1"/>
  <c r="J789" i="1"/>
  <c r="H789" i="1"/>
  <c r="J781" i="1"/>
  <c r="H781" i="1"/>
  <c r="J773" i="1"/>
  <c r="H773" i="1"/>
  <c r="J765" i="1"/>
  <c r="H765" i="1"/>
  <c r="J757" i="1"/>
  <c r="H757" i="1"/>
  <c r="J749" i="1"/>
  <c r="H749" i="1"/>
  <c r="J741" i="1"/>
  <c r="H741" i="1"/>
  <c r="J733" i="1"/>
  <c r="H733" i="1"/>
  <c r="J725" i="1"/>
  <c r="H725" i="1"/>
  <c r="J717" i="1"/>
  <c r="H717" i="1"/>
  <c r="J709" i="1"/>
  <c r="H709" i="1"/>
  <c r="J701" i="1"/>
  <c r="H701" i="1"/>
  <c r="J693" i="1"/>
  <c r="H693" i="1"/>
  <c r="J685" i="1"/>
  <c r="H685" i="1"/>
  <c r="J677" i="1"/>
  <c r="H677" i="1"/>
  <c r="J669" i="1"/>
  <c r="H669" i="1"/>
  <c r="J661" i="1"/>
  <c r="H661" i="1"/>
  <c r="J653" i="1"/>
  <c r="H653" i="1"/>
  <c r="J645" i="1"/>
  <c r="H645" i="1"/>
  <c r="J637" i="1"/>
  <c r="H637" i="1"/>
  <c r="J629" i="1"/>
  <c r="H629" i="1"/>
  <c r="J621" i="1"/>
  <c r="H621" i="1"/>
  <c r="J613" i="1"/>
  <c r="H613" i="1"/>
  <c r="J605" i="1"/>
  <c r="H605" i="1"/>
  <c r="J597" i="1"/>
  <c r="H597" i="1"/>
  <c r="J589" i="1"/>
  <c r="H589" i="1"/>
  <c r="J581" i="1"/>
  <c r="H581" i="1"/>
  <c r="J573" i="1"/>
  <c r="H573" i="1"/>
  <c r="J565" i="1"/>
  <c r="H565" i="1"/>
  <c r="J557" i="1"/>
  <c r="H557" i="1"/>
  <c r="J549" i="1"/>
  <c r="H549" i="1"/>
  <c r="J541" i="1"/>
  <c r="H541" i="1"/>
  <c r="J533" i="1"/>
  <c r="H533" i="1"/>
  <c r="J525" i="1"/>
  <c r="H525" i="1"/>
  <c r="J517" i="1"/>
  <c r="H517" i="1"/>
  <c r="J509" i="1"/>
  <c r="H509" i="1"/>
  <c r="J501" i="1"/>
  <c r="H501" i="1"/>
  <c r="J493" i="1"/>
  <c r="H493" i="1"/>
  <c r="J485" i="1"/>
  <c r="H485" i="1"/>
  <c r="J477" i="1"/>
  <c r="H477" i="1"/>
  <c r="J469" i="1"/>
  <c r="H469" i="1"/>
  <c r="J461" i="1"/>
  <c r="H461" i="1"/>
  <c r="J453" i="1"/>
  <c r="H453" i="1"/>
  <c r="J445" i="1"/>
  <c r="H445" i="1"/>
  <c r="J437" i="1"/>
  <c r="H437" i="1"/>
  <c r="J429" i="1"/>
  <c r="H429" i="1"/>
  <c r="J421" i="1"/>
  <c r="H421" i="1"/>
  <c r="J413" i="1"/>
  <c r="H413" i="1"/>
  <c r="J405" i="1"/>
  <c r="H405" i="1"/>
  <c r="J397" i="1"/>
  <c r="H397" i="1"/>
  <c r="J389" i="1"/>
  <c r="H389" i="1"/>
  <c r="J381" i="1"/>
  <c r="H381" i="1"/>
  <c r="J373" i="1"/>
  <c r="H373" i="1"/>
  <c r="J365" i="1"/>
  <c r="H365" i="1"/>
  <c r="J357" i="1"/>
  <c r="H357" i="1"/>
  <c r="J349" i="1"/>
  <c r="H349" i="1"/>
  <c r="J341" i="1"/>
  <c r="H341" i="1"/>
  <c r="J333" i="1"/>
  <c r="H333" i="1"/>
  <c r="J325" i="1"/>
  <c r="H325" i="1"/>
  <c r="J317" i="1"/>
  <c r="H317" i="1"/>
  <c r="J309" i="1"/>
  <c r="H309" i="1"/>
  <c r="J301" i="1"/>
  <c r="H301" i="1"/>
  <c r="J293" i="1"/>
  <c r="H293" i="1"/>
  <c r="J285" i="1"/>
  <c r="H285" i="1"/>
  <c r="J277" i="1"/>
  <c r="H277" i="1"/>
  <c r="J269" i="1"/>
  <c r="H269" i="1"/>
  <c r="J261" i="1"/>
  <c r="H261" i="1"/>
  <c r="J253" i="1"/>
  <c r="H253" i="1"/>
  <c r="J245" i="1"/>
  <c r="H245" i="1"/>
  <c r="J237" i="1"/>
  <c r="H237" i="1"/>
  <c r="J229" i="1"/>
  <c r="H229" i="1"/>
  <c r="J221" i="1"/>
  <c r="H221" i="1"/>
  <c r="J213" i="1"/>
  <c r="H213" i="1"/>
  <c r="J205" i="1"/>
  <c r="H205" i="1"/>
  <c r="J197" i="1"/>
  <c r="H197" i="1"/>
  <c r="J189" i="1"/>
  <c r="H189" i="1"/>
  <c r="J181" i="1"/>
  <c r="H181" i="1"/>
  <c r="J173" i="1"/>
  <c r="H173" i="1"/>
  <c r="J165" i="1"/>
  <c r="H165" i="1"/>
  <c r="J157" i="1"/>
  <c r="H157" i="1"/>
  <c r="J149" i="1"/>
  <c r="H149" i="1"/>
  <c r="J141" i="1"/>
  <c r="H141" i="1"/>
  <c r="J133" i="1"/>
  <c r="H133" i="1"/>
  <c r="J125" i="1"/>
  <c r="H125" i="1"/>
  <c r="J117" i="1"/>
  <c r="H117" i="1"/>
  <c r="J109" i="1"/>
  <c r="H109" i="1"/>
  <c r="J101" i="1"/>
  <c r="H101" i="1"/>
  <c r="J93" i="1"/>
  <c r="H93" i="1"/>
  <c r="J85" i="1"/>
  <c r="H85" i="1"/>
  <c r="J77" i="1"/>
  <c r="H77" i="1"/>
  <c r="J69" i="1"/>
  <c r="H69" i="1"/>
  <c r="J61" i="1"/>
  <c r="H61" i="1"/>
  <c r="J53" i="1"/>
  <c r="H53" i="1"/>
  <c r="J45" i="1"/>
  <c r="H45" i="1"/>
  <c r="J37" i="1"/>
  <c r="H37" i="1"/>
  <c r="J29" i="1"/>
  <c r="H29" i="1"/>
  <c r="J21" i="1"/>
  <c r="H21" i="1"/>
  <c r="J1012" i="1"/>
  <c r="H1012" i="1"/>
  <c r="J1004" i="1"/>
  <c r="H1004" i="1"/>
  <c r="J996" i="1"/>
  <c r="H996" i="1"/>
  <c r="J988" i="1"/>
  <c r="H988" i="1"/>
  <c r="J980" i="1"/>
  <c r="H980" i="1"/>
  <c r="J972" i="1"/>
  <c r="H972" i="1"/>
  <c r="J964" i="1"/>
  <c r="H964" i="1"/>
  <c r="J956" i="1"/>
  <c r="H956" i="1"/>
  <c r="J948" i="1"/>
  <c r="H948" i="1"/>
  <c r="J940" i="1"/>
  <c r="H940" i="1"/>
  <c r="J932" i="1"/>
  <c r="H932" i="1"/>
  <c r="J924" i="1"/>
  <c r="H924" i="1"/>
  <c r="J916" i="1"/>
  <c r="H916" i="1"/>
  <c r="J908" i="1"/>
  <c r="H908" i="1"/>
  <c r="J900" i="1"/>
  <c r="H900" i="1"/>
  <c r="J892" i="1"/>
  <c r="H892" i="1"/>
  <c r="J884" i="1"/>
  <c r="H884" i="1"/>
  <c r="J876" i="1"/>
  <c r="H876" i="1"/>
  <c r="J868" i="1"/>
  <c r="H868" i="1"/>
  <c r="J860" i="1"/>
  <c r="H860" i="1"/>
  <c r="J852" i="1"/>
  <c r="H852" i="1"/>
  <c r="J844" i="1"/>
  <c r="H844" i="1"/>
  <c r="J836" i="1"/>
  <c r="H836" i="1"/>
  <c r="J828" i="1"/>
  <c r="H828" i="1"/>
  <c r="J820" i="1"/>
  <c r="H820" i="1"/>
  <c r="J812" i="1"/>
  <c r="H812" i="1"/>
  <c r="J804" i="1"/>
  <c r="H804" i="1"/>
  <c r="J796" i="1"/>
  <c r="H796" i="1"/>
  <c r="J788" i="1"/>
  <c r="H788" i="1"/>
  <c r="J780" i="1"/>
  <c r="H780" i="1"/>
  <c r="J772" i="1"/>
  <c r="H772" i="1"/>
  <c r="J764" i="1"/>
  <c r="H764" i="1"/>
  <c r="J756" i="1"/>
  <c r="H756" i="1"/>
  <c r="J748" i="1"/>
  <c r="H748" i="1"/>
  <c r="J740" i="1"/>
  <c r="H740" i="1"/>
  <c r="J732" i="1"/>
  <c r="H732" i="1"/>
  <c r="J724" i="1"/>
  <c r="H724" i="1"/>
  <c r="J716" i="1"/>
  <c r="H716" i="1"/>
  <c r="J708" i="1"/>
  <c r="H708" i="1"/>
  <c r="J700" i="1"/>
  <c r="H700" i="1"/>
  <c r="J692" i="1"/>
  <c r="H692" i="1"/>
  <c r="J684" i="1"/>
  <c r="H684" i="1"/>
  <c r="J676" i="1"/>
  <c r="H676" i="1"/>
  <c r="J668" i="1"/>
  <c r="H668" i="1"/>
  <c r="J660" i="1"/>
  <c r="H660" i="1"/>
  <c r="J652" i="1"/>
  <c r="H652" i="1"/>
  <c r="J644" i="1"/>
  <c r="H644" i="1"/>
  <c r="J636" i="1"/>
  <c r="H636" i="1"/>
  <c r="J628" i="1"/>
  <c r="H628" i="1"/>
  <c r="J620" i="1"/>
  <c r="H620" i="1"/>
  <c r="J612" i="1"/>
  <c r="H612" i="1"/>
  <c r="J604" i="1"/>
  <c r="H604" i="1"/>
  <c r="J596" i="1"/>
  <c r="H596" i="1"/>
  <c r="J588" i="1"/>
  <c r="H588" i="1"/>
  <c r="J580" i="1"/>
  <c r="H580" i="1"/>
  <c r="J572" i="1"/>
  <c r="H572" i="1"/>
  <c r="J564" i="1"/>
  <c r="H564" i="1"/>
  <c r="J556" i="1"/>
  <c r="H556" i="1"/>
  <c r="J548" i="1"/>
  <c r="H548" i="1"/>
  <c r="J540" i="1"/>
  <c r="H540" i="1"/>
  <c r="J532" i="1"/>
  <c r="H532" i="1"/>
  <c r="J524" i="1"/>
  <c r="H524" i="1"/>
  <c r="J516" i="1"/>
  <c r="H516" i="1"/>
  <c r="J508" i="1"/>
  <c r="H508" i="1"/>
  <c r="J500" i="1"/>
  <c r="H500" i="1"/>
  <c r="J492" i="1"/>
  <c r="H492" i="1"/>
  <c r="J484" i="1"/>
  <c r="H484" i="1"/>
  <c r="J476" i="1"/>
  <c r="H476" i="1"/>
  <c r="J468" i="1"/>
  <c r="H468" i="1"/>
  <c r="J460" i="1"/>
  <c r="H460" i="1"/>
  <c r="J452" i="1"/>
  <c r="H452" i="1"/>
  <c r="J444" i="1"/>
  <c r="H444" i="1"/>
  <c r="J436" i="1"/>
  <c r="H436" i="1"/>
  <c r="J428" i="1"/>
  <c r="H428" i="1"/>
  <c r="J420" i="1"/>
  <c r="H420" i="1"/>
  <c r="J412" i="1"/>
  <c r="H412" i="1"/>
  <c r="J404" i="1"/>
  <c r="H404" i="1"/>
  <c r="J396" i="1"/>
  <c r="H396" i="1"/>
  <c r="J388" i="1"/>
  <c r="H388" i="1"/>
  <c r="J380" i="1"/>
  <c r="H380" i="1"/>
  <c r="J372" i="1"/>
  <c r="H372" i="1"/>
  <c r="J364" i="1"/>
  <c r="H364" i="1"/>
  <c r="J356" i="1"/>
  <c r="H356" i="1"/>
  <c r="J348" i="1"/>
  <c r="H348" i="1"/>
  <c r="J340" i="1"/>
  <c r="H340" i="1"/>
  <c r="J332" i="1"/>
  <c r="H332" i="1"/>
  <c r="J324" i="1"/>
  <c r="H324" i="1"/>
  <c r="J316" i="1"/>
  <c r="H316" i="1"/>
  <c r="J308" i="1"/>
  <c r="H308" i="1"/>
  <c r="J300" i="1"/>
  <c r="H300" i="1"/>
  <c r="J292" i="1"/>
  <c r="H292" i="1"/>
  <c r="J284" i="1"/>
  <c r="H284" i="1"/>
  <c r="J276" i="1"/>
  <c r="H276" i="1"/>
  <c r="J268" i="1"/>
  <c r="H268" i="1"/>
  <c r="J260" i="1"/>
  <c r="H260" i="1"/>
  <c r="J252" i="1"/>
  <c r="H252" i="1"/>
  <c r="J244" i="1"/>
  <c r="H244" i="1"/>
  <c r="J236" i="1"/>
  <c r="H236" i="1"/>
  <c r="J228" i="1"/>
  <c r="H228" i="1"/>
  <c r="J220" i="1"/>
  <c r="H220" i="1"/>
  <c r="J212" i="1"/>
  <c r="H212" i="1"/>
  <c r="J204" i="1"/>
  <c r="H204" i="1"/>
  <c r="J196" i="1"/>
  <c r="H196" i="1"/>
  <c r="J188" i="1"/>
  <c r="H188" i="1"/>
  <c r="J180" i="1"/>
  <c r="H180" i="1"/>
  <c r="J172" i="1"/>
  <c r="H172" i="1"/>
  <c r="J164" i="1"/>
  <c r="H164" i="1"/>
  <c r="J156" i="1"/>
  <c r="H156" i="1"/>
  <c r="J148" i="1"/>
  <c r="H148" i="1"/>
  <c r="J140" i="1"/>
  <c r="H140" i="1"/>
  <c r="J132" i="1"/>
  <c r="H132" i="1"/>
  <c r="J124" i="1"/>
  <c r="H124" i="1"/>
  <c r="J116" i="1"/>
  <c r="H116" i="1"/>
  <c r="J108" i="1"/>
  <c r="H108" i="1"/>
  <c r="J100" i="1"/>
  <c r="H100" i="1"/>
  <c r="J92" i="1"/>
  <c r="H92" i="1"/>
  <c r="J84" i="1"/>
  <c r="H84" i="1"/>
  <c r="J76" i="1"/>
  <c r="H76" i="1"/>
  <c r="J68" i="1"/>
  <c r="H68" i="1"/>
  <c r="J60" i="1"/>
  <c r="H60" i="1"/>
  <c r="J52" i="1"/>
  <c r="H52" i="1"/>
  <c r="J44" i="1"/>
  <c r="H44" i="1"/>
  <c r="J36" i="1"/>
  <c r="H36" i="1"/>
  <c r="J28" i="1"/>
  <c r="H28" i="1"/>
  <c r="J20" i="1"/>
  <c r="H20" i="1"/>
  <c r="J1011" i="1"/>
  <c r="H1011" i="1"/>
  <c r="J1003" i="1"/>
  <c r="H1003" i="1"/>
  <c r="J995" i="1"/>
  <c r="H995" i="1"/>
  <c r="J987" i="1"/>
  <c r="H987" i="1"/>
  <c r="J979" i="1"/>
  <c r="H979" i="1"/>
  <c r="J971" i="1"/>
  <c r="H971" i="1"/>
  <c r="J963" i="1"/>
  <c r="H963" i="1"/>
  <c r="J955" i="1"/>
  <c r="H955" i="1"/>
  <c r="J947" i="1"/>
  <c r="H947" i="1"/>
  <c r="J939" i="1"/>
  <c r="H939" i="1"/>
  <c r="J931" i="1"/>
  <c r="H931" i="1"/>
  <c r="J923" i="1"/>
  <c r="H923" i="1"/>
  <c r="J915" i="1"/>
  <c r="H915" i="1"/>
  <c r="J907" i="1"/>
  <c r="H907" i="1"/>
  <c r="J899" i="1"/>
  <c r="H899" i="1"/>
  <c r="J891" i="1"/>
  <c r="H891" i="1"/>
  <c r="J883" i="1"/>
  <c r="H883" i="1"/>
  <c r="J875" i="1"/>
  <c r="H875" i="1"/>
  <c r="J867" i="1"/>
  <c r="H867" i="1"/>
  <c r="J859" i="1"/>
  <c r="H859" i="1"/>
  <c r="J851" i="1"/>
  <c r="H851" i="1"/>
  <c r="J843" i="1"/>
  <c r="H843" i="1"/>
  <c r="J835" i="1"/>
  <c r="H835" i="1"/>
  <c r="J827" i="1"/>
  <c r="H827" i="1"/>
  <c r="J819" i="1"/>
  <c r="H819" i="1"/>
  <c r="J811" i="1"/>
  <c r="H811" i="1"/>
  <c r="J803" i="1"/>
  <c r="H803" i="1"/>
  <c r="J795" i="1"/>
  <c r="H795" i="1"/>
  <c r="J787" i="1"/>
  <c r="H787" i="1"/>
  <c r="J779" i="1"/>
  <c r="H779" i="1"/>
  <c r="J771" i="1"/>
  <c r="H771" i="1"/>
  <c r="J763" i="1"/>
  <c r="H763" i="1"/>
  <c r="J755" i="1"/>
  <c r="H755" i="1"/>
  <c r="J747" i="1"/>
  <c r="H747" i="1"/>
  <c r="J739" i="1"/>
  <c r="H739" i="1"/>
  <c r="J731" i="1"/>
  <c r="H731" i="1"/>
  <c r="J723" i="1"/>
  <c r="H723" i="1"/>
  <c r="J715" i="1"/>
  <c r="H715" i="1"/>
  <c r="J707" i="1"/>
  <c r="H707" i="1"/>
  <c r="J699" i="1"/>
  <c r="H699" i="1"/>
  <c r="J691" i="1"/>
  <c r="H691" i="1"/>
  <c r="J683" i="1"/>
  <c r="H683" i="1"/>
  <c r="J675" i="1"/>
  <c r="H675" i="1"/>
  <c r="J667" i="1"/>
  <c r="H667" i="1"/>
  <c r="J659" i="1"/>
  <c r="H659" i="1"/>
  <c r="J651" i="1"/>
  <c r="H651" i="1"/>
  <c r="J643" i="1"/>
  <c r="H643" i="1"/>
  <c r="J635" i="1"/>
  <c r="H635" i="1"/>
  <c r="J627" i="1"/>
  <c r="H627" i="1"/>
  <c r="J619" i="1"/>
  <c r="H619" i="1"/>
  <c r="J611" i="1"/>
  <c r="H611" i="1"/>
  <c r="J603" i="1"/>
  <c r="H603" i="1"/>
  <c r="J595" i="1"/>
  <c r="H595" i="1"/>
  <c r="J587" i="1"/>
  <c r="H587" i="1"/>
  <c r="J579" i="1"/>
  <c r="H579" i="1"/>
  <c r="J571" i="1"/>
  <c r="H571" i="1"/>
  <c r="J563" i="1"/>
  <c r="H563" i="1"/>
  <c r="J555" i="1"/>
  <c r="H555" i="1"/>
  <c r="J547" i="1"/>
  <c r="H547" i="1"/>
  <c r="J539" i="1"/>
  <c r="H539" i="1"/>
  <c r="J531" i="1"/>
  <c r="H531" i="1"/>
  <c r="J523" i="1"/>
  <c r="H523" i="1"/>
  <c r="J515" i="1"/>
  <c r="H515" i="1"/>
  <c r="J507" i="1"/>
  <c r="H507" i="1"/>
  <c r="J499" i="1"/>
  <c r="H499" i="1"/>
  <c r="J491" i="1"/>
  <c r="H491" i="1"/>
  <c r="J483" i="1"/>
  <c r="H483" i="1"/>
  <c r="J475" i="1"/>
  <c r="H475" i="1"/>
  <c r="J467" i="1"/>
  <c r="H467" i="1"/>
  <c r="J459" i="1"/>
  <c r="H459" i="1"/>
  <c r="J451" i="1"/>
  <c r="H451" i="1"/>
  <c r="J443" i="1"/>
  <c r="H443" i="1"/>
  <c r="J435" i="1"/>
  <c r="H435" i="1"/>
  <c r="J427" i="1"/>
  <c r="H427" i="1"/>
  <c r="J419" i="1"/>
  <c r="H419" i="1"/>
  <c r="J411" i="1"/>
  <c r="H411" i="1"/>
  <c r="J403" i="1"/>
  <c r="H403" i="1"/>
  <c r="J395" i="1"/>
  <c r="H395" i="1"/>
  <c r="J387" i="1"/>
  <c r="H387" i="1"/>
  <c r="J379" i="1"/>
  <c r="H379" i="1"/>
  <c r="J371" i="1"/>
  <c r="H371" i="1"/>
  <c r="J363" i="1"/>
  <c r="H363" i="1"/>
  <c r="J355" i="1"/>
  <c r="H355" i="1"/>
  <c r="J347" i="1"/>
  <c r="H347" i="1"/>
  <c r="J339" i="1"/>
  <c r="H339" i="1"/>
  <c r="J331" i="1"/>
  <c r="H331" i="1"/>
  <c r="J323" i="1"/>
  <c r="H323" i="1"/>
  <c r="J315" i="1"/>
  <c r="H315" i="1"/>
  <c r="J307" i="1"/>
  <c r="H307" i="1"/>
  <c r="J299" i="1"/>
  <c r="H299" i="1"/>
  <c r="J291" i="1"/>
  <c r="H291" i="1"/>
  <c r="J283" i="1"/>
  <c r="H283" i="1"/>
  <c r="J275" i="1"/>
  <c r="H275" i="1"/>
  <c r="J267" i="1"/>
  <c r="H267" i="1"/>
  <c r="J259" i="1"/>
  <c r="H259" i="1"/>
  <c r="J251" i="1"/>
  <c r="H251" i="1"/>
  <c r="J243" i="1"/>
  <c r="H243" i="1"/>
  <c r="J235" i="1"/>
  <c r="H235" i="1"/>
  <c r="J227" i="1"/>
  <c r="H227" i="1"/>
  <c r="J219" i="1"/>
  <c r="H219" i="1"/>
  <c r="J211" i="1"/>
  <c r="H211" i="1"/>
  <c r="J203" i="1"/>
  <c r="H203" i="1"/>
  <c r="J195" i="1"/>
  <c r="H195" i="1"/>
  <c r="J187" i="1"/>
  <c r="H187" i="1"/>
  <c r="J179" i="1"/>
  <c r="H179" i="1"/>
  <c r="J171" i="1"/>
  <c r="H171" i="1"/>
  <c r="J163" i="1"/>
  <c r="H163" i="1"/>
  <c r="J155" i="1"/>
  <c r="H155" i="1"/>
  <c r="J147" i="1"/>
  <c r="H147" i="1"/>
  <c r="J139" i="1"/>
  <c r="H139" i="1"/>
  <c r="J131" i="1"/>
  <c r="H131" i="1"/>
  <c r="J123" i="1"/>
  <c r="H123" i="1"/>
  <c r="J115" i="1"/>
  <c r="H115" i="1"/>
  <c r="J107" i="1"/>
  <c r="H107" i="1"/>
  <c r="J99" i="1"/>
  <c r="H99" i="1"/>
  <c r="J91" i="1"/>
  <c r="H91" i="1"/>
  <c r="J83" i="1"/>
  <c r="H83" i="1"/>
  <c r="J75" i="1"/>
  <c r="H75" i="1"/>
  <c r="J67" i="1"/>
  <c r="H67" i="1"/>
  <c r="J59" i="1"/>
  <c r="H59" i="1"/>
  <c r="J51" i="1"/>
  <c r="H51" i="1"/>
  <c r="J43" i="1"/>
  <c r="H43" i="1"/>
  <c r="J35" i="1"/>
  <c r="H35" i="1"/>
  <c r="J27" i="1"/>
  <c r="H27" i="1"/>
  <c r="J19" i="1"/>
  <c r="H19" i="1"/>
  <c r="O19" i="2" l="1"/>
  <c r="F29" i="1" s="1"/>
  <c r="O16" i="2"/>
  <c r="F26" i="1" s="1"/>
  <c r="O12" i="2"/>
  <c r="F22" i="1" s="1"/>
  <c r="O11" i="2"/>
  <c r="F21" i="1" s="1"/>
  <c r="O20" i="2"/>
  <c r="F30" i="1" s="1"/>
  <c r="O17" i="2"/>
  <c r="F27" i="1" s="1"/>
  <c r="O24" i="2"/>
  <c r="F34" i="1" s="1"/>
  <c r="O32" i="2"/>
  <c r="F42" i="1" s="1"/>
  <c r="O40" i="2"/>
  <c r="F50" i="1" s="1"/>
  <c r="O48" i="2"/>
  <c r="F58" i="1" s="1"/>
  <c r="O56" i="2"/>
  <c r="F66" i="1" s="1"/>
  <c r="O64" i="2"/>
  <c r="F74" i="1" s="1"/>
  <c r="O72" i="2"/>
  <c r="F82" i="1" s="1"/>
  <c r="O80" i="2"/>
  <c r="F90" i="1" s="1"/>
  <c r="O88" i="2"/>
  <c r="F98" i="1" s="1"/>
  <c r="O96" i="2"/>
  <c r="F106" i="1" s="1"/>
  <c r="O104" i="2"/>
  <c r="F114" i="1" s="1"/>
  <c r="O112" i="2"/>
  <c r="F122" i="1" s="1"/>
  <c r="O120" i="2"/>
  <c r="F130" i="1" s="1"/>
  <c r="O128" i="2"/>
  <c r="F138" i="1" s="1"/>
  <c r="O136" i="2"/>
  <c r="F146" i="1" s="1"/>
  <c r="O144" i="2"/>
  <c r="F154" i="1" s="1"/>
  <c r="O152" i="2"/>
  <c r="F162" i="1" s="1"/>
  <c r="O160" i="2"/>
  <c r="F170" i="1" s="1"/>
  <c r="O168" i="2"/>
  <c r="F178" i="1" s="1"/>
  <c r="O176" i="2"/>
  <c r="F186" i="1" s="1"/>
  <c r="O184" i="2"/>
  <c r="F194" i="1" s="1"/>
  <c r="O192" i="2"/>
  <c r="F202" i="1" s="1"/>
  <c r="O200" i="2"/>
  <c r="F210" i="1" s="1"/>
  <c r="O208" i="2"/>
  <c r="F218" i="1" s="1"/>
  <c r="O216" i="2"/>
  <c r="F226" i="1" s="1"/>
  <c r="O224" i="2"/>
  <c r="F234" i="1" s="1"/>
  <c r="O232" i="2"/>
  <c r="F242" i="1" s="1"/>
  <c r="O240" i="2"/>
  <c r="F250" i="1" s="1"/>
  <c r="O248" i="2"/>
  <c r="F258" i="1" s="1"/>
  <c r="O256" i="2"/>
  <c r="F266" i="1" s="1"/>
  <c r="O264" i="2"/>
  <c r="F274" i="1" s="1"/>
  <c r="O272" i="2"/>
  <c r="F282" i="1" s="1"/>
  <c r="O280" i="2"/>
  <c r="F290" i="1" s="1"/>
  <c r="O288" i="2"/>
  <c r="F298" i="1" s="1"/>
  <c r="O296" i="2"/>
  <c r="F306" i="1" s="1"/>
  <c r="O304" i="2"/>
  <c r="F314" i="1" s="1"/>
  <c r="O312" i="2"/>
  <c r="F322" i="1" s="1"/>
  <c r="O320" i="2"/>
  <c r="F330" i="1" s="1"/>
  <c r="O328" i="2"/>
  <c r="F338" i="1" s="1"/>
  <c r="O336" i="2"/>
  <c r="F346" i="1" s="1"/>
  <c r="O344" i="2"/>
  <c r="F354" i="1" s="1"/>
  <c r="O352" i="2"/>
  <c r="F362" i="1" s="1"/>
  <c r="O360" i="2"/>
  <c r="F370" i="1" s="1"/>
  <c r="O368" i="2"/>
  <c r="F378" i="1" s="1"/>
  <c r="O376" i="2"/>
  <c r="F386" i="1" s="1"/>
  <c r="O384" i="2"/>
  <c r="F394" i="1" s="1"/>
  <c r="O392" i="2"/>
  <c r="F402" i="1" s="1"/>
  <c r="O400" i="2"/>
  <c r="F410" i="1" s="1"/>
  <c r="O408" i="2"/>
  <c r="F418" i="1" s="1"/>
  <c r="O416" i="2"/>
  <c r="F426" i="1" s="1"/>
  <c r="O424" i="2"/>
  <c r="F434" i="1" s="1"/>
  <c r="O432" i="2"/>
  <c r="F442" i="1" s="1"/>
  <c r="O440" i="2"/>
  <c r="F450" i="1" s="1"/>
  <c r="O448" i="2"/>
  <c r="F458" i="1" s="1"/>
  <c r="O456" i="2"/>
  <c r="F466" i="1" s="1"/>
  <c r="O464" i="2"/>
  <c r="F474" i="1" s="1"/>
  <c r="O472" i="2"/>
  <c r="F482" i="1" s="1"/>
  <c r="O480" i="2"/>
  <c r="F490" i="1" s="1"/>
  <c r="O488" i="2"/>
  <c r="F498" i="1" s="1"/>
  <c r="O496" i="2"/>
  <c r="F506" i="1" s="1"/>
  <c r="O504" i="2"/>
  <c r="F514" i="1" s="1"/>
  <c r="O512" i="2"/>
  <c r="F522" i="1" s="1"/>
  <c r="O520" i="2"/>
  <c r="F530" i="1" s="1"/>
  <c r="O528" i="2"/>
  <c r="F538" i="1" s="1"/>
  <c r="O536" i="2"/>
  <c r="F546" i="1" s="1"/>
  <c r="O544" i="2"/>
  <c r="F554" i="1" s="1"/>
  <c r="O552" i="2"/>
  <c r="F562" i="1" s="1"/>
  <c r="O560" i="2"/>
  <c r="F570" i="1" s="1"/>
  <c r="O568" i="2"/>
  <c r="F578" i="1" s="1"/>
  <c r="O576" i="2"/>
  <c r="F586" i="1" s="1"/>
  <c r="O584" i="2"/>
  <c r="F594" i="1" s="1"/>
  <c r="O592" i="2"/>
  <c r="F602" i="1" s="1"/>
  <c r="O600" i="2"/>
  <c r="F610" i="1" s="1"/>
  <c r="O608" i="2"/>
  <c r="F618" i="1" s="1"/>
  <c r="O616" i="2"/>
  <c r="F626" i="1" s="1"/>
  <c r="O624" i="2"/>
  <c r="F634" i="1" s="1"/>
  <c r="O632" i="2"/>
  <c r="F642" i="1" s="1"/>
  <c r="O640" i="2"/>
  <c r="F650" i="1" s="1"/>
  <c r="O648" i="2"/>
  <c r="F658" i="1" s="1"/>
  <c r="O656" i="2"/>
  <c r="F666" i="1" s="1"/>
  <c r="O664" i="2"/>
  <c r="F674" i="1" s="1"/>
  <c r="O672" i="2"/>
  <c r="F682" i="1" s="1"/>
  <c r="O680" i="2"/>
  <c r="F690" i="1" s="1"/>
  <c r="O25" i="2"/>
  <c r="F35" i="1" s="1"/>
  <c r="O33" i="2"/>
  <c r="F43" i="1" s="1"/>
  <c r="O41" i="2"/>
  <c r="F51" i="1" s="1"/>
  <c r="O49" i="2"/>
  <c r="F59" i="1" s="1"/>
  <c r="O57" i="2"/>
  <c r="F67" i="1" s="1"/>
  <c r="O65" i="2"/>
  <c r="F75" i="1" s="1"/>
  <c r="O73" i="2"/>
  <c r="F83" i="1" s="1"/>
  <c r="O81" i="2"/>
  <c r="F91" i="1" s="1"/>
  <c r="O89" i="2"/>
  <c r="F99" i="1" s="1"/>
  <c r="O97" i="2"/>
  <c r="F107" i="1" s="1"/>
  <c r="O105" i="2"/>
  <c r="F115" i="1" s="1"/>
  <c r="O113" i="2"/>
  <c r="F123" i="1" s="1"/>
  <c r="O121" i="2"/>
  <c r="F131" i="1" s="1"/>
  <c r="O129" i="2"/>
  <c r="F139" i="1" s="1"/>
  <c r="O137" i="2"/>
  <c r="F147" i="1" s="1"/>
  <c r="O145" i="2"/>
  <c r="F155" i="1" s="1"/>
  <c r="O153" i="2"/>
  <c r="F163" i="1" s="1"/>
  <c r="O161" i="2"/>
  <c r="F171" i="1" s="1"/>
  <c r="O169" i="2"/>
  <c r="F179" i="1" s="1"/>
  <c r="O177" i="2"/>
  <c r="F187" i="1" s="1"/>
  <c r="O185" i="2"/>
  <c r="F195" i="1" s="1"/>
  <c r="O193" i="2"/>
  <c r="F203" i="1" s="1"/>
  <c r="O201" i="2"/>
  <c r="F211" i="1" s="1"/>
  <c r="O209" i="2"/>
  <c r="F219" i="1" s="1"/>
  <c r="O217" i="2"/>
  <c r="F227" i="1" s="1"/>
  <c r="O225" i="2"/>
  <c r="F235" i="1" s="1"/>
  <c r="O233" i="2"/>
  <c r="F243" i="1" s="1"/>
  <c r="O241" i="2"/>
  <c r="F251" i="1" s="1"/>
  <c r="O249" i="2"/>
  <c r="F259" i="1" s="1"/>
  <c r="O257" i="2"/>
  <c r="F267" i="1" s="1"/>
  <c r="O265" i="2"/>
  <c r="F275" i="1" s="1"/>
  <c r="O273" i="2"/>
  <c r="F283" i="1" s="1"/>
  <c r="O281" i="2"/>
  <c r="F291" i="1" s="1"/>
  <c r="O289" i="2"/>
  <c r="F299" i="1" s="1"/>
  <c r="O297" i="2"/>
  <c r="F307" i="1" s="1"/>
  <c r="O305" i="2"/>
  <c r="F315" i="1" s="1"/>
  <c r="O313" i="2"/>
  <c r="F323" i="1" s="1"/>
  <c r="O321" i="2"/>
  <c r="F331" i="1" s="1"/>
  <c r="O329" i="2"/>
  <c r="F339" i="1" s="1"/>
  <c r="O337" i="2"/>
  <c r="F347" i="1" s="1"/>
  <c r="O345" i="2"/>
  <c r="F355" i="1" s="1"/>
  <c r="O353" i="2"/>
  <c r="F363" i="1" s="1"/>
  <c r="O361" i="2"/>
  <c r="F371" i="1" s="1"/>
  <c r="O369" i="2"/>
  <c r="F379" i="1" s="1"/>
  <c r="O377" i="2"/>
  <c r="F387" i="1" s="1"/>
  <c r="O385" i="2"/>
  <c r="F395" i="1" s="1"/>
  <c r="O393" i="2"/>
  <c r="F403" i="1" s="1"/>
  <c r="O401" i="2"/>
  <c r="F411" i="1" s="1"/>
  <c r="O409" i="2"/>
  <c r="F419" i="1" s="1"/>
  <c r="O417" i="2"/>
  <c r="F427" i="1" s="1"/>
  <c r="O425" i="2"/>
  <c r="F435" i="1" s="1"/>
  <c r="O433" i="2"/>
  <c r="F443" i="1" s="1"/>
  <c r="O441" i="2"/>
  <c r="F451" i="1" s="1"/>
  <c r="O449" i="2"/>
  <c r="F459" i="1" s="1"/>
  <c r="O457" i="2"/>
  <c r="F467" i="1" s="1"/>
  <c r="O465" i="2"/>
  <c r="F475" i="1" s="1"/>
  <c r="O473" i="2"/>
  <c r="F483" i="1" s="1"/>
  <c r="O481" i="2"/>
  <c r="F491" i="1" s="1"/>
  <c r="O489" i="2"/>
  <c r="F499" i="1" s="1"/>
  <c r="O497" i="2"/>
  <c r="F507" i="1" s="1"/>
  <c r="O505" i="2"/>
  <c r="F515" i="1" s="1"/>
  <c r="O513" i="2"/>
  <c r="F523" i="1" s="1"/>
  <c r="O521" i="2"/>
  <c r="F531" i="1" s="1"/>
  <c r="O529" i="2"/>
  <c r="F539" i="1" s="1"/>
  <c r="O537" i="2"/>
  <c r="F547" i="1" s="1"/>
  <c r="O545" i="2"/>
  <c r="F555" i="1" s="1"/>
  <c r="O553" i="2"/>
  <c r="F563" i="1" s="1"/>
  <c r="O561" i="2"/>
  <c r="F571" i="1" s="1"/>
  <c r="O569" i="2"/>
  <c r="F579" i="1" s="1"/>
  <c r="O577" i="2"/>
  <c r="F587" i="1" s="1"/>
  <c r="O585" i="2"/>
  <c r="F595" i="1" s="1"/>
  <c r="O593" i="2"/>
  <c r="F603" i="1" s="1"/>
  <c r="O601" i="2"/>
  <c r="F611" i="1" s="1"/>
  <c r="O609" i="2"/>
  <c r="F619" i="1" s="1"/>
  <c r="O617" i="2"/>
  <c r="F627" i="1" s="1"/>
  <c r="O625" i="2"/>
  <c r="F635" i="1" s="1"/>
  <c r="O633" i="2"/>
  <c r="F643" i="1" s="1"/>
  <c r="O641" i="2"/>
  <c r="F651" i="1" s="1"/>
  <c r="O649" i="2"/>
  <c r="F659" i="1" s="1"/>
  <c r="O657" i="2"/>
  <c r="F667" i="1" s="1"/>
  <c r="O665" i="2"/>
  <c r="F675" i="1" s="1"/>
  <c r="O673" i="2"/>
  <c r="F683" i="1" s="1"/>
  <c r="O681" i="2"/>
  <c r="F691" i="1" s="1"/>
  <c r="O26" i="2"/>
  <c r="F36" i="1" s="1"/>
  <c r="O34" i="2"/>
  <c r="F44" i="1" s="1"/>
  <c r="O42" i="2"/>
  <c r="F52" i="1" s="1"/>
  <c r="O50" i="2"/>
  <c r="F60" i="1" s="1"/>
  <c r="O58" i="2"/>
  <c r="F68" i="1" s="1"/>
  <c r="O66" i="2"/>
  <c r="F76" i="1" s="1"/>
  <c r="O74" i="2"/>
  <c r="F84" i="1" s="1"/>
  <c r="O82" i="2"/>
  <c r="F92" i="1" s="1"/>
  <c r="O90" i="2"/>
  <c r="F100" i="1" s="1"/>
  <c r="O98" i="2"/>
  <c r="F108" i="1" s="1"/>
  <c r="O106" i="2"/>
  <c r="F116" i="1" s="1"/>
  <c r="O114" i="2"/>
  <c r="F124" i="1" s="1"/>
  <c r="O122" i="2"/>
  <c r="F132" i="1" s="1"/>
  <c r="O130" i="2"/>
  <c r="F140" i="1" s="1"/>
  <c r="O138" i="2"/>
  <c r="F148" i="1" s="1"/>
  <c r="O146" i="2"/>
  <c r="F156" i="1" s="1"/>
  <c r="O154" i="2"/>
  <c r="F164" i="1" s="1"/>
  <c r="O162" i="2"/>
  <c r="F172" i="1" s="1"/>
  <c r="O170" i="2"/>
  <c r="F180" i="1" s="1"/>
  <c r="O178" i="2"/>
  <c r="F188" i="1" s="1"/>
  <c r="O186" i="2"/>
  <c r="F196" i="1" s="1"/>
  <c r="O194" i="2"/>
  <c r="F204" i="1" s="1"/>
  <c r="O202" i="2"/>
  <c r="F212" i="1" s="1"/>
  <c r="O210" i="2"/>
  <c r="F220" i="1" s="1"/>
  <c r="O218" i="2"/>
  <c r="F228" i="1" s="1"/>
  <c r="O226" i="2"/>
  <c r="F236" i="1" s="1"/>
  <c r="O234" i="2"/>
  <c r="F244" i="1" s="1"/>
  <c r="O242" i="2"/>
  <c r="F252" i="1" s="1"/>
  <c r="O250" i="2"/>
  <c r="F260" i="1" s="1"/>
  <c r="O258" i="2"/>
  <c r="F268" i="1" s="1"/>
  <c r="O266" i="2"/>
  <c r="F276" i="1" s="1"/>
  <c r="O274" i="2"/>
  <c r="F284" i="1" s="1"/>
  <c r="O282" i="2"/>
  <c r="F292" i="1" s="1"/>
  <c r="O290" i="2"/>
  <c r="F300" i="1" s="1"/>
  <c r="O298" i="2"/>
  <c r="F308" i="1" s="1"/>
  <c r="O306" i="2"/>
  <c r="F316" i="1" s="1"/>
  <c r="O314" i="2"/>
  <c r="F324" i="1" s="1"/>
  <c r="O322" i="2"/>
  <c r="F332" i="1" s="1"/>
  <c r="O330" i="2"/>
  <c r="F340" i="1" s="1"/>
  <c r="O338" i="2"/>
  <c r="F348" i="1" s="1"/>
  <c r="O346" i="2"/>
  <c r="F356" i="1" s="1"/>
  <c r="O354" i="2"/>
  <c r="F364" i="1" s="1"/>
  <c r="O362" i="2"/>
  <c r="F372" i="1" s="1"/>
  <c r="O370" i="2"/>
  <c r="F380" i="1" s="1"/>
  <c r="O378" i="2"/>
  <c r="F388" i="1" s="1"/>
  <c r="O386" i="2"/>
  <c r="F396" i="1" s="1"/>
  <c r="O394" i="2"/>
  <c r="F404" i="1" s="1"/>
  <c r="O402" i="2"/>
  <c r="F412" i="1" s="1"/>
  <c r="O410" i="2"/>
  <c r="F420" i="1" s="1"/>
  <c r="O418" i="2"/>
  <c r="F428" i="1" s="1"/>
  <c r="O426" i="2"/>
  <c r="F436" i="1" s="1"/>
  <c r="O434" i="2"/>
  <c r="F444" i="1" s="1"/>
  <c r="O442" i="2"/>
  <c r="F452" i="1" s="1"/>
  <c r="O450" i="2"/>
  <c r="F460" i="1" s="1"/>
  <c r="O458" i="2"/>
  <c r="F468" i="1" s="1"/>
  <c r="O466" i="2"/>
  <c r="F476" i="1" s="1"/>
  <c r="O474" i="2"/>
  <c r="F484" i="1" s="1"/>
  <c r="O482" i="2"/>
  <c r="F492" i="1" s="1"/>
  <c r="O490" i="2"/>
  <c r="F500" i="1" s="1"/>
  <c r="O498" i="2"/>
  <c r="F508" i="1" s="1"/>
  <c r="O506" i="2"/>
  <c r="F516" i="1" s="1"/>
  <c r="O514" i="2"/>
  <c r="F524" i="1" s="1"/>
  <c r="O522" i="2"/>
  <c r="F532" i="1" s="1"/>
  <c r="O530" i="2"/>
  <c r="F540" i="1" s="1"/>
  <c r="O538" i="2"/>
  <c r="F548" i="1" s="1"/>
  <c r="O546" i="2"/>
  <c r="F556" i="1" s="1"/>
  <c r="O554" i="2"/>
  <c r="F564" i="1" s="1"/>
  <c r="O562" i="2"/>
  <c r="F572" i="1" s="1"/>
  <c r="O570" i="2"/>
  <c r="F580" i="1" s="1"/>
  <c r="O578" i="2"/>
  <c r="F588" i="1" s="1"/>
  <c r="O586" i="2"/>
  <c r="F596" i="1" s="1"/>
  <c r="O594" i="2"/>
  <c r="F604" i="1" s="1"/>
  <c r="O602" i="2"/>
  <c r="F612" i="1" s="1"/>
  <c r="O610" i="2"/>
  <c r="F620" i="1" s="1"/>
  <c r="O618" i="2"/>
  <c r="F628" i="1" s="1"/>
  <c r="O626" i="2"/>
  <c r="F636" i="1" s="1"/>
  <c r="O634" i="2"/>
  <c r="F644" i="1" s="1"/>
  <c r="O642" i="2"/>
  <c r="F652" i="1" s="1"/>
  <c r="O650" i="2"/>
  <c r="F660" i="1" s="1"/>
  <c r="O658" i="2"/>
  <c r="F668" i="1" s="1"/>
  <c r="O666" i="2"/>
  <c r="F676" i="1" s="1"/>
  <c r="O674" i="2"/>
  <c r="F684" i="1" s="1"/>
  <c r="O682" i="2"/>
  <c r="F692" i="1" s="1"/>
  <c r="O27" i="2"/>
  <c r="F37" i="1" s="1"/>
  <c r="O35" i="2"/>
  <c r="F45" i="1" s="1"/>
  <c r="O43" i="2"/>
  <c r="F53" i="1" s="1"/>
  <c r="O51" i="2"/>
  <c r="F61" i="1" s="1"/>
  <c r="O59" i="2"/>
  <c r="F69" i="1" s="1"/>
  <c r="O67" i="2"/>
  <c r="F77" i="1" s="1"/>
  <c r="O75" i="2"/>
  <c r="F85" i="1" s="1"/>
  <c r="O83" i="2"/>
  <c r="F93" i="1" s="1"/>
  <c r="O91" i="2"/>
  <c r="F101" i="1" s="1"/>
  <c r="O99" i="2"/>
  <c r="F109" i="1" s="1"/>
  <c r="O107" i="2"/>
  <c r="F117" i="1" s="1"/>
  <c r="O115" i="2"/>
  <c r="F125" i="1" s="1"/>
  <c r="O123" i="2"/>
  <c r="F133" i="1" s="1"/>
  <c r="O131" i="2"/>
  <c r="F141" i="1" s="1"/>
  <c r="O139" i="2"/>
  <c r="F149" i="1" s="1"/>
  <c r="O147" i="2"/>
  <c r="F157" i="1" s="1"/>
  <c r="O155" i="2"/>
  <c r="F165" i="1" s="1"/>
  <c r="O163" i="2"/>
  <c r="F173" i="1" s="1"/>
  <c r="O171" i="2"/>
  <c r="F181" i="1" s="1"/>
  <c r="O179" i="2"/>
  <c r="F189" i="1" s="1"/>
  <c r="O187" i="2"/>
  <c r="F197" i="1" s="1"/>
  <c r="O195" i="2"/>
  <c r="F205" i="1" s="1"/>
  <c r="O203" i="2"/>
  <c r="F213" i="1" s="1"/>
  <c r="O211" i="2"/>
  <c r="F221" i="1" s="1"/>
  <c r="O219" i="2"/>
  <c r="F229" i="1" s="1"/>
  <c r="O227" i="2"/>
  <c r="F237" i="1" s="1"/>
  <c r="O235" i="2"/>
  <c r="F245" i="1" s="1"/>
  <c r="O243" i="2"/>
  <c r="F253" i="1" s="1"/>
  <c r="O251" i="2"/>
  <c r="F261" i="1" s="1"/>
  <c r="O259" i="2"/>
  <c r="F269" i="1" s="1"/>
  <c r="O267" i="2"/>
  <c r="F277" i="1" s="1"/>
  <c r="O275" i="2"/>
  <c r="F285" i="1" s="1"/>
  <c r="O283" i="2"/>
  <c r="F293" i="1" s="1"/>
  <c r="O291" i="2"/>
  <c r="F301" i="1" s="1"/>
  <c r="O299" i="2"/>
  <c r="F309" i="1" s="1"/>
  <c r="O307" i="2"/>
  <c r="F317" i="1" s="1"/>
  <c r="O315" i="2"/>
  <c r="F325" i="1" s="1"/>
  <c r="O323" i="2"/>
  <c r="F333" i="1" s="1"/>
  <c r="O331" i="2"/>
  <c r="F341" i="1" s="1"/>
  <c r="O339" i="2"/>
  <c r="F349" i="1" s="1"/>
  <c r="O347" i="2"/>
  <c r="F357" i="1" s="1"/>
  <c r="O355" i="2"/>
  <c r="F365" i="1" s="1"/>
  <c r="O363" i="2"/>
  <c r="F373" i="1" s="1"/>
  <c r="O371" i="2"/>
  <c r="F381" i="1" s="1"/>
  <c r="O379" i="2"/>
  <c r="F389" i="1" s="1"/>
  <c r="O387" i="2"/>
  <c r="F397" i="1" s="1"/>
  <c r="O395" i="2"/>
  <c r="F405" i="1" s="1"/>
  <c r="O403" i="2"/>
  <c r="F413" i="1" s="1"/>
  <c r="O411" i="2"/>
  <c r="F421" i="1" s="1"/>
  <c r="O419" i="2"/>
  <c r="F429" i="1" s="1"/>
  <c r="O427" i="2"/>
  <c r="F437" i="1" s="1"/>
  <c r="O435" i="2"/>
  <c r="F445" i="1" s="1"/>
  <c r="O443" i="2"/>
  <c r="F453" i="1" s="1"/>
  <c r="O451" i="2"/>
  <c r="F461" i="1" s="1"/>
  <c r="O459" i="2"/>
  <c r="F469" i="1" s="1"/>
  <c r="O467" i="2"/>
  <c r="F477" i="1" s="1"/>
  <c r="O475" i="2"/>
  <c r="F485" i="1" s="1"/>
  <c r="O483" i="2"/>
  <c r="F493" i="1" s="1"/>
  <c r="O491" i="2"/>
  <c r="F501" i="1" s="1"/>
  <c r="O499" i="2"/>
  <c r="F509" i="1" s="1"/>
  <c r="O507" i="2"/>
  <c r="F517" i="1" s="1"/>
  <c r="O515" i="2"/>
  <c r="F525" i="1" s="1"/>
  <c r="O523" i="2"/>
  <c r="F533" i="1" s="1"/>
  <c r="O531" i="2"/>
  <c r="F541" i="1" s="1"/>
  <c r="O539" i="2"/>
  <c r="F549" i="1" s="1"/>
  <c r="O547" i="2"/>
  <c r="F557" i="1" s="1"/>
  <c r="O555" i="2"/>
  <c r="F565" i="1" s="1"/>
  <c r="O563" i="2"/>
  <c r="F573" i="1" s="1"/>
  <c r="O571" i="2"/>
  <c r="F581" i="1" s="1"/>
  <c r="O579" i="2"/>
  <c r="F589" i="1" s="1"/>
  <c r="O587" i="2"/>
  <c r="F597" i="1" s="1"/>
  <c r="O595" i="2"/>
  <c r="F605" i="1" s="1"/>
  <c r="O603" i="2"/>
  <c r="F613" i="1" s="1"/>
  <c r="O611" i="2"/>
  <c r="F621" i="1" s="1"/>
  <c r="O619" i="2"/>
  <c r="F629" i="1" s="1"/>
  <c r="O627" i="2"/>
  <c r="F637" i="1" s="1"/>
  <c r="O635" i="2"/>
  <c r="F645" i="1" s="1"/>
  <c r="O643" i="2"/>
  <c r="F653" i="1" s="1"/>
  <c r="O651" i="2"/>
  <c r="F661" i="1" s="1"/>
  <c r="O659" i="2"/>
  <c r="F669" i="1" s="1"/>
  <c r="O667" i="2"/>
  <c r="F677" i="1" s="1"/>
  <c r="O675" i="2"/>
  <c r="F685" i="1" s="1"/>
  <c r="O683" i="2"/>
  <c r="F693" i="1" s="1"/>
  <c r="O28" i="2"/>
  <c r="F38" i="1" s="1"/>
  <c r="O36" i="2"/>
  <c r="F46" i="1" s="1"/>
  <c r="O44" i="2"/>
  <c r="F54" i="1" s="1"/>
  <c r="O52" i="2"/>
  <c r="F62" i="1" s="1"/>
  <c r="O60" i="2"/>
  <c r="F70" i="1" s="1"/>
  <c r="O68" i="2"/>
  <c r="F78" i="1" s="1"/>
  <c r="O76" i="2"/>
  <c r="F86" i="1" s="1"/>
  <c r="O84" i="2"/>
  <c r="F94" i="1" s="1"/>
  <c r="O92" i="2"/>
  <c r="F102" i="1" s="1"/>
  <c r="O100" i="2"/>
  <c r="F110" i="1" s="1"/>
  <c r="O108" i="2"/>
  <c r="F118" i="1" s="1"/>
  <c r="O116" i="2"/>
  <c r="F126" i="1" s="1"/>
  <c r="O124" i="2"/>
  <c r="F134" i="1" s="1"/>
  <c r="O132" i="2"/>
  <c r="F142" i="1" s="1"/>
  <c r="O140" i="2"/>
  <c r="F150" i="1" s="1"/>
  <c r="O148" i="2"/>
  <c r="F158" i="1" s="1"/>
  <c r="O156" i="2"/>
  <c r="F166" i="1" s="1"/>
  <c r="O164" i="2"/>
  <c r="F174" i="1" s="1"/>
  <c r="O172" i="2"/>
  <c r="F182" i="1" s="1"/>
  <c r="O180" i="2"/>
  <c r="F190" i="1" s="1"/>
  <c r="O188" i="2"/>
  <c r="F198" i="1" s="1"/>
  <c r="O196" i="2"/>
  <c r="F206" i="1" s="1"/>
  <c r="O204" i="2"/>
  <c r="F214" i="1" s="1"/>
  <c r="O212" i="2"/>
  <c r="F222" i="1" s="1"/>
  <c r="O220" i="2"/>
  <c r="F230" i="1" s="1"/>
  <c r="O228" i="2"/>
  <c r="F238" i="1" s="1"/>
  <c r="O236" i="2"/>
  <c r="F246" i="1" s="1"/>
  <c r="O244" i="2"/>
  <c r="F254" i="1" s="1"/>
  <c r="O252" i="2"/>
  <c r="F262" i="1" s="1"/>
  <c r="O260" i="2"/>
  <c r="F270" i="1" s="1"/>
  <c r="O268" i="2"/>
  <c r="F278" i="1" s="1"/>
  <c r="O276" i="2"/>
  <c r="F286" i="1" s="1"/>
  <c r="O284" i="2"/>
  <c r="F294" i="1" s="1"/>
  <c r="O292" i="2"/>
  <c r="F302" i="1" s="1"/>
  <c r="O300" i="2"/>
  <c r="F310" i="1" s="1"/>
  <c r="O308" i="2"/>
  <c r="F318" i="1" s="1"/>
  <c r="O316" i="2"/>
  <c r="F326" i="1" s="1"/>
  <c r="O324" i="2"/>
  <c r="F334" i="1" s="1"/>
  <c r="O332" i="2"/>
  <c r="F342" i="1" s="1"/>
  <c r="O340" i="2"/>
  <c r="F350" i="1" s="1"/>
  <c r="O348" i="2"/>
  <c r="F358" i="1" s="1"/>
  <c r="O356" i="2"/>
  <c r="F366" i="1" s="1"/>
  <c r="O364" i="2"/>
  <c r="F374" i="1" s="1"/>
  <c r="O372" i="2"/>
  <c r="F382" i="1" s="1"/>
  <c r="O380" i="2"/>
  <c r="F390" i="1" s="1"/>
  <c r="O388" i="2"/>
  <c r="F398" i="1" s="1"/>
  <c r="O396" i="2"/>
  <c r="F406" i="1" s="1"/>
  <c r="O404" i="2"/>
  <c r="F414" i="1" s="1"/>
  <c r="O412" i="2"/>
  <c r="F422" i="1" s="1"/>
  <c r="O420" i="2"/>
  <c r="F430" i="1" s="1"/>
  <c r="O428" i="2"/>
  <c r="F438" i="1" s="1"/>
  <c r="O436" i="2"/>
  <c r="F446" i="1" s="1"/>
  <c r="O444" i="2"/>
  <c r="F454" i="1" s="1"/>
  <c r="O452" i="2"/>
  <c r="F462" i="1" s="1"/>
  <c r="O460" i="2"/>
  <c r="F470" i="1" s="1"/>
  <c r="O468" i="2"/>
  <c r="F478" i="1" s="1"/>
  <c r="O476" i="2"/>
  <c r="F486" i="1" s="1"/>
  <c r="O484" i="2"/>
  <c r="F494" i="1" s="1"/>
  <c r="O492" i="2"/>
  <c r="F502" i="1" s="1"/>
  <c r="O500" i="2"/>
  <c r="F510" i="1" s="1"/>
  <c r="O508" i="2"/>
  <c r="F518" i="1" s="1"/>
  <c r="O516" i="2"/>
  <c r="F526" i="1" s="1"/>
  <c r="O524" i="2"/>
  <c r="F534" i="1" s="1"/>
  <c r="O532" i="2"/>
  <c r="F542" i="1" s="1"/>
  <c r="O540" i="2"/>
  <c r="F550" i="1" s="1"/>
  <c r="O548" i="2"/>
  <c r="F558" i="1" s="1"/>
  <c r="O556" i="2"/>
  <c r="F566" i="1" s="1"/>
  <c r="O564" i="2"/>
  <c r="F574" i="1" s="1"/>
  <c r="O572" i="2"/>
  <c r="F582" i="1" s="1"/>
  <c r="O580" i="2"/>
  <c r="F590" i="1" s="1"/>
  <c r="O588" i="2"/>
  <c r="F598" i="1" s="1"/>
  <c r="O596" i="2"/>
  <c r="F606" i="1" s="1"/>
  <c r="O604" i="2"/>
  <c r="F614" i="1" s="1"/>
  <c r="O612" i="2"/>
  <c r="F622" i="1" s="1"/>
  <c r="O620" i="2"/>
  <c r="F630" i="1" s="1"/>
  <c r="O628" i="2"/>
  <c r="F638" i="1" s="1"/>
  <c r="O636" i="2"/>
  <c r="F646" i="1" s="1"/>
  <c r="O644" i="2"/>
  <c r="F654" i="1" s="1"/>
  <c r="O652" i="2"/>
  <c r="F662" i="1" s="1"/>
  <c r="O660" i="2"/>
  <c r="F670" i="1" s="1"/>
  <c r="O668" i="2"/>
  <c r="F678" i="1" s="1"/>
  <c r="O676" i="2"/>
  <c r="F686" i="1" s="1"/>
  <c r="O684" i="2"/>
  <c r="F694" i="1" s="1"/>
  <c r="O29" i="2"/>
  <c r="F39" i="1" s="1"/>
  <c r="O37" i="2"/>
  <c r="F47" i="1" s="1"/>
  <c r="O45" i="2"/>
  <c r="F55" i="1" s="1"/>
  <c r="O53" i="2"/>
  <c r="F63" i="1" s="1"/>
  <c r="O61" i="2"/>
  <c r="F71" i="1" s="1"/>
  <c r="O69" i="2"/>
  <c r="F79" i="1" s="1"/>
  <c r="O77" i="2"/>
  <c r="F87" i="1" s="1"/>
  <c r="O85" i="2"/>
  <c r="F95" i="1" s="1"/>
  <c r="O93" i="2"/>
  <c r="F103" i="1" s="1"/>
  <c r="O101" i="2"/>
  <c r="F111" i="1" s="1"/>
  <c r="O109" i="2"/>
  <c r="F119" i="1" s="1"/>
  <c r="O117" i="2"/>
  <c r="F127" i="1" s="1"/>
  <c r="O125" i="2"/>
  <c r="F135" i="1" s="1"/>
  <c r="O133" i="2"/>
  <c r="F143" i="1" s="1"/>
  <c r="O141" i="2"/>
  <c r="F151" i="1" s="1"/>
  <c r="O149" i="2"/>
  <c r="F159" i="1" s="1"/>
  <c r="O157" i="2"/>
  <c r="F167" i="1" s="1"/>
  <c r="O165" i="2"/>
  <c r="F175" i="1" s="1"/>
  <c r="O173" i="2"/>
  <c r="F183" i="1" s="1"/>
  <c r="O181" i="2"/>
  <c r="F191" i="1" s="1"/>
  <c r="O189" i="2"/>
  <c r="F199" i="1" s="1"/>
  <c r="O197" i="2"/>
  <c r="F207" i="1" s="1"/>
  <c r="O205" i="2"/>
  <c r="F215" i="1" s="1"/>
  <c r="O213" i="2"/>
  <c r="F223" i="1" s="1"/>
  <c r="O221" i="2"/>
  <c r="F231" i="1" s="1"/>
  <c r="O229" i="2"/>
  <c r="F239" i="1" s="1"/>
  <c r="O237" i="2"/>
  <c r="F247" i="1" s="1"/>
  <c r="O245" i="2"/>
  <c r="F255" i="1" s="1"/>
  <c r="O253" i="2"/>
  <c r="F263" i="1" s="1"/>
  <c r="O261" i="2"/>
  <c r="F271" i="1" s="1"/>
  <c r="O269" i="2"/>
  <c r="F279" i="1" s="1"/>
  <c r="O277" i="2"/>
  <c r="F287" i="1" s="1"/>
  <c r="O285" i="2"/>
  <c r="F295" i="1" s="1"/>
  <c r="O293" i="2"/>
  <c r="F303" i="1" s="1"/>
  <c r="O301" i="2"/>
  <c r="F311" i="1" s="1"/>
  <c r="O309" i="2"/>
  <c r="F319" i="1" s="1"/>
  <c r="O317" i="2"/>
  <c r="F327" i="1" s="1"/>
  <c r="O325" i="2"/>
  <c r="F335" i="1" s="1"/>
  <c r="O333" i="2"/>
  <c r="F343" i="1" s="1"/>
  <c r="O341" i="2"/>
  <c r="F351" i="1" s="1"/>
  <c r="O349" i="2"/>
  <c r="F359" i="1" s="1"/>
  <c r="O357" i="2"/>
  <c r="F367" i="1" s="1"/>
  <c r="O365" i="2"/>
  <c r="F375" i="1" s="1"/>
  <c r="O373" i="2"/>
  <c r="F383" i="1" s="1"/>
  <c r="O381" i="2"/>
  <c r="F391" i="1" s="1"/>
  <c r="O389" i="2"/>
  <c r="F399" i="1" s="1"/>
  <c r="O397" i="2"/>
  <c r="F407" i="1" s="1"/>
  <c r="O405" i="2"/>
  <c r="F415" i="1" s="1"/>
  <c r="O413" i="2"/>
  <c r="F423" i="1" s="1"/>
  <c r="O421" i="2"/>
  <c r="F431" i="1" s="1"/>
  <c r="O429" i="2"/>
  <c r="F439" i="1" s="1"/>
  <c r="O437" i="2"/>
  <c r="F447" i="1" s="1"/>
  <c r="O445" i="2"/>
  <c r="F455" i="1" s="1"/>
  <c r="O453" i="2"/>
  <c r="F463" i="1" s="1"/>
  <c r="O461" i="2"/>
  <c r="F471" i="1" s="1"/>
  <c r="O469" i="2"/>
  <c r="F479" i="1" s="1"/>
  <c r="O477" i="2"/>
  <c r="F487" i="1" s="1"/>
  <c r="O485" i="2"/>
  <c r="F495" i="1" s="1"/>
  <c r="O493" i="2"/>
  <c r="F503" i="1" s="1"/>
  <c r="O501" i="2"/>
  <c r="F511" i="1" s="1"/>
  <c r="O509" i="2"/>
  <c r="F519" i="1" s="1"/>
  <c r="O517" i="2"/>
  <c r="F527" i="1" s="1"/>
  <c r="O525" i="2"/>
  <c r="F535" i="1" s="1"/>
  <c r="O533" i="2"/>
  <c r="F543" i="1" s="1"/>
  <c r="O541" i="2"/>
  <c r="F551" i="1" s="1"/>
  <c r="O549" i="2"/>
  <c r="F559" i="1" s="1"/>
  <c r="O557" i="2"/>
  <c r="F567" i="1" s="1"/>
  <c r="O565" i="2"/>
  <c r="F575" i="1" s="1"/>
  <c r="O573" i="2"/>
  <c r="F583" i="1" s="1"/>
  <c r="O581" i="2"/>
  <c r="F591" i="1" s="1"/>
  <c r="O589" i="2"/>
  <c r="F599" i="1" s="1"/>
  <c r="O597" i="2"/>
  <c r="F607" i="1" s="1"/>
  <c r="O605" i="2"/>
  <c r="F615" i="1" s="1"/>
  <c r="O613" i="2"/>
  <c r="F623" i="1" s="1"/>
  <c r="O621" i="2"/>
  <c r="F631" i="1" s="1"/>
  <c r="O629" i="2"/>
  <c r="F639" i="1" s="1"/>
  <c r="O637" i="2"/>
  <c r="F647" i="1" s="1"/>
  <c r="O645" i="2"/>
  <c r="F655" i="1" s="1"/>
  <c r="O653" i="2"/>
  <c r="F663" i="1" s="1"/>
  <c r="O661" i="2"/>
  <c r="F671" i="1" s="1"/>
  <c r="O669" i="2"/>
  <c r="F679" i="1" s="1"/>
  <c r="O677" i="2"/>
  <c r="F687" i="1" s="1"/>
  <c r="O685" i="2"/>
  <c r="F695" i="1" s="1"/>
  <c r="O30" i="2"/>
  <c r="F40" i="1" s="1"/>
  <c r="O38" i="2"/>
  <c r="F48" i="1" s="1"/>
  <c r="O46" i="2"/>
  <c r="F56" i="1" s="1"/>
  <c r="O54" i="2"/>
  <c r="F64" i="1" s="1"/>
  <c r="O62" i="2"/>
  <c r="F72" i="1" s="1"/>
  <c r="O70" i="2"/>
  <c r="F80" i="1" s="1"/>
  <c r="O78" i="2"/>
  <c r="F88" i="1" s="1"/>
  <c r="O86" i="2"/>
  <c r="F96" i="1" s="1"/>
  <c r="O94" i="2"/>
  <c r="F104" i="1" s="1"/>
  <c r="O102" i="2"/>
  <c r="F112" i="1" s="1"/>
  <c r="O110" i="2"/>
  <c r="F120" i="1" s="1"/>
  <c r="O118" i="2"/>
  <c r="F128" i="1" s="1"/>
  <c r="O126" i="2"/>
  <c r="F136" i="1" s="1"/>
  <c r="O134" i="2"/>
  <c r="F144" i="1" s="1"/>
  <c r="O142" i="2"/>
  <c r="F152" i="1" s="1"/>
  <c r="O150" i="2"/>
  <c r="F160" i="1" s="1"/>
  <c r="O158" i="2"/>
  <c r="F168" i="1" s="1"/>
  <c r="O166" i="2"/>
  <c r="F176" i="1" s="1"/>
  <c r="O174" i="2"/>
  <c r="F184" i="1" s="1"/>
  <c r="O182" i="2"/>
  <c r="F192" i="1" s="1"/>
  <c r="O190" i="2"/>
  <c r="F200" i="1" s="1"/>
  <c r="O198" i="2"/>
  <c r="F208" i="1" s="1"/>
  <c r="O206" i="2"/>
  <c r="F216" i="1" s="1"/>
  <c r="O214" i="2"/>
  <c r="F224" i="1" s="1"/>
  <c r="O222" i="2"/>
  <c r="F232" i="1" s="1"/>
  <c r="O230" i="2"/>
  <c r="F240" i="1" s="1"/>
  <c r="O238" i="2"/>
  <c r="F248" i="1" s="1"/>
  <c r="O246" i="2"/>
  <c r="F256" i="1" s="1"/>
  <c r="O254" i="2"/>
  <c r="F264" i="1" s="1"/>
  <c r="O262" i="2"/>
  <c r="F272" i="1" s="1"/>
  <c r="O270" i="2"/>
  <c r="F280" i="1" s="1"/>
  <c r="O278" i="2"/>
  <c r="F288" i="1" s="1"/>
  <c r="O286" i="2"/>
  <c r="F296" i="1" s="1"/>
  <c r="O294" i="2"/>
  <c r="F304" i="1" s="1"/>
  <c r="O302" i="2"/>
  <c r="F312" i="1" s="1"/>
  <c r="O310" i="2"/>
  <c r="F320" i="1" s="1"/>
  <c r="O318" i="2"/>
  <c r="F328" i="1" s="1"/>
  <c r="O326" i="2"/>
  <c r="F336" i="1" s="1"/>
  <c r="O334" i="2"/>
  <c r="F344" i="1" s="1"/>
  <c r="O342" i="2"/>
  <c r="F352" i="1" s="1"/>
  <c r="O350" i="2"/>
  <c r="F360" i="1" s="1"/>
  <c r="O358" i="2"/>
  <c r="F368" i="1" s="1"/>
  <c r="O366" i="2"/>
  <c r="F376" i="1" s="1"/>
  <c r="O374" i="2"/>
  <c r="F384" i="1" s="1"/>
  <c r="O382" i="2"/>
  <c r="F392" i="1" s="1"/>
  <c r="O390" i="2"/>
  <c r="F400" i="1" s="1"/>
  <c r="O398" i="2"/>
  <c r="F408" i="1" s="1"/>
  <c r="O406" i="2"/>
  <c r="F416" i="1" s="1"/>
  <c r="O414" i="2"/>
  <c r="F424" i="1" s="1"/>
  <c r="O422" i="2"/>
  <c r="F432" i="1" s="1"/>
  <c r="O430" i="2"/>
  <c r="F440" i="1" s="1"/>
  <c r="O438" i="2"/>
  <c r="F448" i="1" s="1"/>
  <c r="O446" i="2"/>
  <c r="F456" i="1" s="1"/>
  <c r="O454" i="2"/>
  <c r="F464" i="1" s="1"/>
  <c r="O462" i="2"/>
  <c r="F472" i="1" s="1"/>
  <c r="O470" i="2"/>
  <c r="F480" i="1" s="1"/>
  <c r="O478" i="2"/>
  <c r="F488" i="1" s="1"/>
  <c r="O486" i="2"/>
  <c r="F496" i="1" s="1"/>
  <c r="O494" i="2"/>
  <c r="F504" i="1" s="1"/>
  <c r="O502" i="2"/>
  <c r="F512" i="1" s="1"/>
  <c r="O510" i="2"/>
  <c r="F520" i="1" s="1"/>
  <c r="O518" i="2"/>
  <c r="F528" i="1" s="1"/>
  <c r="O526" i="2"/>
  <c r="F536" i="1" s="1"/>
  <c r="O534" i="2"/>
  <c r="F544" i="1" s="1"/>
  <c r="O542" i="2"/>
  <c r="F552" i="1" s="1"/>
  <c r="O550" i="2"/>
  <c r="F560" i="1" s="1"/>
  <c r="O558" i="2"/>
  <c r="F568" i="1" s="1"/>
  <c r="O566" i="2"/>
  <c r="F576" i="1" s="1"/>
  <c r="O574" i="2"/>
  <c r="F584" i="1" s="1"/>
  <c r="O582" i="2"/>
  <c r="F592" i="1" s="1"/>
  <c r="O590" i="2"/>
  <c r="F600" i="1" s="1"/>
  <c r="O598" i="2"/>
  <c r="F608" i="1" s="1"/>
  <c r="O606" i="2"/>
  <c r="F616" i="1" s="1"/>
  <c r="O614" i="2"/>
  <c r="F624" i="1" s="1"/>
  <c r="O622" i="2"/>
  <c r="F632" i="1" s="1"/>
  <c r="O630" i="2"/>
  <c r="F640" i="1" s="1"/>
  <c r="O638" i="2"/>
  <c r="F648" i="1" s="1"/>
  <c r="O646" i="2"/>
  <c r="F656" i="1" s="1"/>
  <c r="O654" i="2"/>
  <c r="F664" i="1" s="1"/>
  <c r="O662" i="2"/>
  <c r="F672" i="1" s="1"/>
  <c r="O670" i="2"/>
  <c r="F680" i="1" s="1"/>
  <c r="O678" i="2"/>
  <c r="F688" i="1" s="1"/>
  <c r="O686" i="2"/>
  <c r="F696" i="1" s="1"/>
  <c r="O79" i="2"/>
  <c r="F89" i="1" s="1"/>
  <c r="O143" i="2"/>
  <c r="F153" i="1" s="1"/>
  <c r="O207" i="2"/>
  <c r="F217" i="1" s="1"/>
  <c r="O271" i="2"/>
  <c r="F281" i="1" s="1"/>
  <c r="O335" i="2"/>
  <c r="F345" i="1" s="1"/>
  <c r="O399" i="2"/>
  <c r="F409" i="1" s="1"/>
  <c r="O463" i="2"/>
  <c r="F473" i="1" s="1"/>
  <c r="O527" i="2"/>
  <c r="F537" i="1" s="1"/>
  <c r="O591" i="2"/>
  <c r="F601" i="1" s="1"/>
  <c r="O655" i="2"/>
  <c r="F665" i="1" s="1"/>
  <c r="O691" i="2"/>
  <c r="F701" i="1" s="1"/>
  <c r="O699" i="2"/>
  <c r="F709" i="1" s="1"/>
  <c r="O707" i="2"/>
  <c r="F717" i="1" s="1"/>
  <c r="O715" i="2"/>
  <c r="F725" i="1" s="1"/>
  <c r="O723" i="2"/>
  <c r="F733" i="1" s="1"/>
  <c r="O731" i="2"/>
  <c r="F741" i="1" s="1"/>
  <c r="O739" i="2"/>
  <c r="F749" i="1" s="1"/>
  <c r="O747" i="2"/>
  <c r="F757" i="1" s="1"/>
  <c r="O755" i="2"/>
  <c r="F765" i="1" s="1"/>
  <c r="O763" i="2"/>
  <c r="F773" i="1" s="1"/>
  <c r="O771" i="2"/>
  <c r="F781" i="1" s="1"/>
  <c r="O779" i="2"/>
  <c r="F789" i="1" s="1"/>
  <c r="O787" i="2"/>
  <c r="F797" i="1" s="1"/>
  <c r="O795" i="2"/>
  <c r="F805" i="1" s="1"/>
  <c r="O803" i="2"/>
  <c r="F813" i="1" s="1"/>
  <c r="O811" i="2"/>
  <c r="F821" i="1" s="1"/>
  <c r="O819" i="2"/>
  <c r="F829" i="1" s="1"/>
  <c r="O827" i="2"/>
  <c r="F837" i="1" s="1"/>
  <c r="O835" i="2"/>
  <c r="F845" i="1" s="1"/>
  <c r="O843" i="2"/>
  <c r="F853" i="1" s="1"/>
  <c r="O851" i="2"/>
  <c r="F861" i="1" s="1"/>
  <c r="O859" i="2"/>
  <c r="F869" i="1" s="1"/>
  <c r="O867" i="2"/>
  <c r="F877" i="1" s="1"/>
  <c r="O875" i="2"/>
  <c r="F885" i="1" s="1"/>
  <c r="O883" i="2"/>
  <c r="F893" i="1" s="1"/>
  <c r="O891" i="2"/>
  <c r="F901" i="1" s="1"/>
  <c r="O899" i="2"/>
  <c r="F909" i="1" s="1"/>
  <c r="O907" i="2"/>
  <c r="F917" i="1" s="1"/>
  <c r="O915" i="2"/>
  <c r="F925" i="1" s="1"/>
  <c r="O923" i="2"/>
  <c r="F933" i="1" s="1"/>
  <c r="O931" i="2"/>
  <c r="F941" i="1" s="1"/>
  <c r="O939" i="2"/>
  <c r="F949" i="1" s="1"/>
  <c r="O947" i="2"/>
  <c r="F957" i="1" s="1"/>
  <c r="O955" i="2"/>
  <c r="F965" i="1" s="1"/>
  <c r="O963" i="2"/>
  <c r="F973" i="1" s="1"/>
  <c r="O971" i="2"/>
  <c r="F981" i="1" s="1"/>
  <c r="O979" i="2"/>
  <c r="F989" i="1" s="1"/>
  <c r="O987" i="2"/>
  <c r="F997" i="1" s="1"/>
  <c r="O995" i="2"/>
  <c r="F1005" i="1" s="1"/>
  <c r="O1003" i="2"/>
  <c r="F1013" i="1" s="1"/>
  <c r="O762" i="2"/>
  <c r="F772" i="1" s="1"/>
  <c r="O23" i="2"/>
  <c r="F33" i="1" s="1"/>
  <c r="O87" i="2"/>
  <c r="F97" i="1" s="1"/>
  <c r="O151" i="2"/>
  <c r="F161" i="1" s="1"/>
  <c r="O215" i="2"/>
  <c r="F225" i="1" s="1"/>
  <c r="O279" i="2"/>
  <c r="F289" i="1" s="1"/>
  <c r="O343" i="2"/>
  <c r="F353" i="1" s="1"/>
  <c r="O407" i="2"/>
  <c r="F417" i="1" s="1"/>
  <c r="O471" i="2"/>
  <c r="F481" i="1" s="1"/>
  <c r="O535" i="2"/>
  <c r="F545" i="1" s="1"/>
  <c r="O599" i="2"/>
  <c r="F609" i="1" s="1"/>
  <c r="O663" i="2"/>
  <c r="F673" i="1" s="1"/>
  <c r="O692" i="2"/>
  <c r="F702" i="1" s="1"/>
  <c r="O700" i="2"/>
  <c r="F710" i="1" s="1"/>
  <c r="O708" i="2"/>
  <c r="F718" i="1" s="1"/>
  <c r="O716" i="2"/>
  <c r="F726" i="1" s="1"/>
  <c r="O724" i="2"/>
  <c r="F734" i="1" s="1"/>
  <c r="O732" i="2"/>
  <c r="F742" i="1" s="1"/>
  <c r="O740" i="2"/>
  <c r="F750" i="1" s="1"/>
  <c r="O748" i="2"/>
  <c r="F758" i="1" s="1"/>
  <c r="O756" i="2"/>
  <c r="F766" i="1" s="1"/>
  <c r="O764" i="2"/>
  <c r="F774" i="1" s="1"/>
  <c r="O772" i="2"/>
  <c r="F782" i="1" s="1"/>
  <c r="O780" i="2"/>
  <c r="F790" i="1" s="1"/>
  <c r="O788" i="2"/>
  <c r="F798" i="1" s="1"/>
  <c r="O796" i="2"/>
  <c r="F806" i="1" s="1"/>
  <c r="O804" i="2"/>
  <c r="F814" i="1" s="1"/>
  <c r="O812" i="2"/>
  <c r="F822" i="1" s="1"/>
  <c r="O820" i="2"/>
  <c r="F830" i="1" s="1"/>
  <c r="O828" i="2"/>
  <c r="F838" i="1" s="1"/>
  <c r="O836" i="2"/>
  <c r="F846" i="1" s="1"/>
  <c r="O844" i="2"/>
  <c r="F854" i="1" s="1"/>
  <c r="O852" i="2"/>
  <c r="F862" i="1" s="1"/>
  <c r="O860" i="2"/>
  <c r="F870" i="1" s="1"/>
  <c r="O868" i="2"/>
  <c r="F878" i="1" s="1"/>
  <c r="O876" i="2"/>
  <c r="F886" i="1" s="1"/>
  <c r="O884" i="2"/>
  <c r="F894" i="1" s="1"/>
  <c r="O892" i="2"/>
  <c r="F902" i="1" s="1"/>
  <c r="O900" i="2"/>
  <c r="F910" i="1" s="1"/>
  <c r="O908" i="2"/>
  <c r="F918" i="1" s="1"/>
  <c r="O916" i="2"/>
  <c r="F926" i="1" s="1"/>
  <c r="O924" i="2"/>
  <c r="F934" i="1" s="1"/>
  <c r="O932" i="2"/>
  <c r="F942" i="1" s="1"/>
  <c r="O940" i="2"/>
  <c r="F950" i="1" s="1"/>
  <c r="O948" i="2"/>
  <c r="F958" i="1" s="1"/>
  <c r="O956" i="2"/>
  <c r="F966" i="1" s="1"/>
  <c r="O964" i="2"/>
  <c r="F974" i="1" s="1"/>
  <c r="O972" i="2"/>
  <c r="F982" i="1" s="1"/>
  <c r="O980" i="2"/>
  <c r="F990" i="1" s="1"/>
  <c r="O988" i="2"/>
  <c r="F998" i="1" s="1"/>
  <c r="O996" i="2"/>
  <c r="F1006" i="1" s="1"/>
  <c r="O1004" i="2"/>
  <c r="F1014" i="1" s="1"/>
  <c r="O706" i="2"/>
  <c r="F716" i="1" s="1"/>
  <c r="O31" i="2"/>
  <c r="F41" i="1" s="1"/>
  <c r="O95" i="2"/>
  <c r="F105" i="1" s="1"/>
  <c r="O159" i="2"/>
  <c r="F169" i="1" s="1"/>
  <c r="O223" i="2"/>
  <c r="F233" i="1" s="1"/>
  <c r="O287" i="2"/>
  <c r="F297" i="1" s="1"/>
  <c r="O351" i="2"/>
  <c r="F361" i="1" s="1"/>
  <c r="O415" i="2"/>
  <c r="F425" i="1" s="1"/>
  <c r="O479" i="2"/>
  <c r="F489" i="1" s="1"/>
  <c r="O543" i="2"/>
  <c r="F553" i="1" s="1"/>
  <c r="O607" i="2"/>
  <c r="F617" i="1" s="1"/>
  <c r="O671" i="2"/>
  <c r="F681" i="1" s="1"/>
  <c r="O693" i="2"/>
  <c r="F703" i="1" s="1"/>
  <c r="O701" i="2"/>
  <c r="F711" i="1" s="1"/>
  <c r="O709" i="2"/>
  <c r="F719" i="1" s="1"/>
  <c r="O717" i="2"/>
  <c r="F727" i="1" s="1"/>
  <c r="O725" i="2"/>
  <c r="F735" i="1" s="1"/>
  <c r="O733" i="2"/>
  <c r="F743" i="1" s="1"/>
  <c r="O741" i="2"/>
  <c r="F751" i="1" s="1"/>
  <c r="O749" i="2"/>
  <c r="F759" i="1" s="1"/>
  <c r="O757" i="2"/>
  <c r="F767" i="1" s="1"/>
  <c r="O765" i="2"/>
  <c r="F775" i="1" s="1"/>
  <c r="O773" i="2"/>
  <c r="F783" i="1" s="1"/>
  <c r="O781" i="2"/>
  <c r="F791" i="1" s="1"/>
  <c r="O789" i="2"/>
  <c r="F799" i="1" s="1"/>
  <c r="O797" i="2"/>
  <c r="F807" i="1" s="1"/>
  <c r="O805" i="2"/>
  <c r="F815" i="1" s="1"/>
  <c r="O813" i="2"/>
  <c r="F823" i="1" s="1"/>
  <c r="O821" i="2"/>
  <c r="F831" i="1" s="1"/>
  <c r="O829" i="2"/>
  <c r="F839" i="1" s="1"/>
  <c r="O837" i="2"/>
  <c r="F847" i="1" s="1"/>
  <c r="O845" i="2"/>
  <c r="F855" i="1" s="1"/>
  <c r="O853" i="2"/>
  <c r="F863" i="1" s="1"/>
  <c r="O861" i="2"/>
  <c r="F871" i="1" s="1"/>
  <c r="O869" i="2"/>
  <c r="F879" i="1" s="1"/>
  <c r="O877" i="2"/>
  <c r="F887" i="1" s="1"/>
  <c r="O885" i="2"/>
  <c r="F895" i="1" s="1"/>
  <c r="O893" i="2"/>
  <c r="F903" i="1" s="1"/>
  <c r="O901" i="2"/>
  <c r="F911" i="1" s="1"/>
  <c r="O909" i="2"/>
  <c r="F919" i="1" s="1"/>
  <c r="O917" i="2"/>
  <c r="F927" i="1" s="1"/>
  <c r="O925" i="2"/>
  <c r="F935" i="1" s="1"/>
  <c r="O933" i="2"/>
  <c r="F943" i="1" s="1"/>
  <c r="O941" i="2"/>
  <c r="F951" i="1" s="1"/>
  <c r="O949" i="2"/>
  <c r="F959" i="1" s="1"/>
  <c r="O957" i="2"/>
  <c r="F967" i="1" s="1"/>
  <c r="O965" i="2"/>
  <c r="F975" i="1" s="1"/>
  <c r="O973" i="2"/>
  <c r="F983" i="1" s="1"/>
  <c r="O981" i="2"/>
  <c r="F991" i="1" s="1"/>
  <c r="O989" i="2"/>
  <c r="F999" i="1" s="1"/>
  <c r="O997" i="2"/>
  <c r="F1007" i="1" s="1"/>
  <c r="O1005" i="2"/>
  <c r="F1015" i="1" s="1"/>
  <c r="O679" i="2"/>
  <c r="F689" i="1" s="1"/>
  <c r="O742" i="2"/>
  <c r="F752" i="1" s="1"/>
  <c r="O758" i="2"/>
  <c r="F768" i="1" s="1"/>
  <c r="O766" i="2"/>
  <c r="F776" i="1" s="1"/>
  <c r="O782" i="2"/>
  <c r="F792" i="1" s="1"/>
  <c r="O790" i="2"/>
  <c r="F800" i="1" s="1"/>
  <c r="O806" i="2"/>
  <c r="F816" i="1" s="1"/>
  <c r="O814" i="2"/>
  <c r="F824" i="1" s="1"/>
  <c r="O830" i="2"/>
  <c r="F840" i="1" s="1"/>
  <c r="O838" i="2"/>
  <c r="F848" i="1" s="1"/>
  <c r="O854" i="2"/>
  <c r="F864" i="1" s="1"/>
  <c r="O862" i="2"/>
  <c r="F872" i="1" s="1"/>
  <c r="O878" i="2"/>
  <c r="F888" i="1" s="1"/>
  <c r="O886" i="2"/>
  <c r="F896" i="1" s="1"/>
  <c r="O902" i="2"/>
  <c r="F912" i="1" s="1"/>
  <c r="O910" i="2"/>
  <c r="F920" i="1" s="1"/>
  <c r="O926" i="2"/>
  <c r="F936" i="1" s="1"/>
  <c r="O934" i="2"/>
  <c r="F944" i="1" s="1"/>
  <c r="O958" i="2"/>
  <c r="F968" i="1" s="1"/>
  <c r="O974" i="2"/>
  <c r="F984" i="1" s="1"/>
  <c r="O982" i="2"/>
  <c r="F992" i="1" s="1"/>
  <c r="O998" i="2"/>
  <c r="F1008" i="1" s="1"/>
  <c r="O1006" i="2"/>
  <c r="F1016" i="1" s="1"/>
  <c r="O935" i="2"/>
  <c r="F945" i="1" s="1"/>
  <c r="O951" i="2"/>
  <c r="F961" i="1" s="1"/>
  <c r="O975" i="2"/>
  <c r="F985" i="1" s="1"/>
  <c r="O991" i="2"/>
  <c r="F1001" i="1" s="1"/>
  <c r="O850" i="2"/>
  <c r="F860" i="1" s="1"/>
  <c r="O39" i="2"/>
  <c r="F49" i="1" s="1"/>
  <c r="O103" i="2"/>
  <c r="F113" i="1" s="1"/>
  <c r="O167" i="2"/>
  <c r="F177" i="1" s="1"/>
  <c r="O231" i="2"/>
  <c r="F241" i="1" s="1"/>
  <c r="O295" i="2"/>
  <c r="F305" i="1" s="1"/>
  <c r="O359" i="2"/>
  <c r="F369" i="1" s="1"/>
  <c r="O423" i="2"/>
  <c r="F433" i="1" s="1"/>
  <c r="O487" i="2"/>
  <c r="F497" i="1" s="1"/>
  <c r="O551" i="2"/>
  <c r="F561" i="1" s="1"/>
  <c r="O615" i="2"/>
  <c r="F625" i="1" s="1"/>
  <c r="O694" i="2"/>
  <c r="F704" i="1" s="1"/>
  <c r="O702" i="2"/>
  <c r="F712" i="1" s="1"/>
  <c r="O710" i="2"/>
  <c r="F720" i="1" s="1"/>
  <c r="O718" i="2"/>
  <c r="F728" i="1" s="1"/>
  <c r="O726" i="2"/>
  <c r="F736" i="1" s="1"/>
  <c r="O734" i="2"/>
  <c r="F744" i="1" s="1"/>
  <c r="O750" i="2"/>
  <c r="F760" i="1" s="1"/>
  <c r="O774" i="2"/>
  <c r="F784" i="1" s="1"/>
  <c r="O798" i="2"/>
  <c r="F808" i="1" s="1"/>
  <c r="O822" i="2"/>
  <c r="F832" i="1" s="1"/>
  <c r="O846" i="2"/>
  <c r="F856" i="1" s="1"/>
  <c r="O870" i="2"/>
  <c r="F880" i="1" s="1"/>
  <c r="O894" i="2"/>
  <c r="F904" i="1" s="1"/>
  <c r="O918" i="2"/>
  <c r="F928" i="1" s="1"/>
  <c r="O942" i="2"/>
  <c r="F952" i="1" s="1"/>
  <c r="O950" i="2"/>
  <c r="F960" i="1" s="1"/>
  <c r="O966" i="2"/>
  <c r="F976" i="1" s="1"/>
  <c r="O990" i="2"/>
  <c r="F1000" i="1" s="1"/>
  <c r="O943" i="2"/>
  <c r="F953" i="1" s="1"/>
  <c r="O967" i="2"/>
  <c r="F977" i="1" s="1"/>
  <c r="O983" i="2"/>
  <c r="F993" i="1" s="1"/>
  <c r="O1007" i="2"/>
  <c r="F1017" i="1" s="1"/>
  <c r="O722" i="2"/>
  <c r="F732" i="1" s="1"/>
  <c r="O1002" i="2"/>
  <c r="F1012" i="1" s="1"/>
  <c r="O47" i="2"/>
  <c r="F57" i="1" s="1"/>
  <c r="O111" i="2"/>
  <c r="F121" i="1" s="1"/>
  <c r="O175" i="2"/>
  <c r="F185" i="1" s="1"/>
  <c r="O239" i="2"/>
  <c r="F249" i="1" s="1"/>
  <c r="O303" i="2"/>
  <c r="F313" i="1" s="1"/>
  <c r="O367" i="2"/>
  <c r="F377" i="1" s="1"/>
  <c r="O431" i="2"/>
  <c r="F441" i="1" s="1"/>
  <c r="O495" i="2"/>
  <c r="F505" i="1" s="1"/>
  <c r="O559" i="2"/>
  <c r="F569" i="1" s="1"/>
  <c r="O623" i="2"/>
  <c r="F633" i="1" s="1"/>
  <c r="O687" i="2"/>
  <c r="F697" i="1" s="1"/>
  <c r="O695" i="2"/>
  <c r="F705" i="1" s="1"/>
  <c r="O703" i="2"/>
  <c r="F713" i="1" s="1"/>
  <c r="O711" i="2"/>
  <c r="F721" i="1" s="1"/>
  <c r="O719" i="2"/>
  <c r="F729" i="1" s="1"/>
  <c r="O727" i="2"/>
  <c r="F737" i="1" s="1"/>
  <c r="O735" i="2"/>
  <c r="F745" i="1" s="1"/>
  <c r="O743" i="2"/>
  <c r="F753" i="1" s="1"/>
  <c r="O751" i="2"/>
  <c r="F761" i="1" s="1"/>
  <c r="O759" i="2"/>
  <c r="F769" i="1" s="1"/>
  <c r="O767" i="2"/>
  <c r="F777" i="1" s="1"/>
  <c r="O775" i="2"/>
  <c r="F785" i="1" s="1"/>
  <c r="O783" i="2"/>
  <c r="F793" i="1" s="1"/>
  <c r="O791" i="2"/>
  <c r="F801" i="1" s="1"/>
  <c r="O799" i="2"/>
  <c r="F809" i="1" s="1"/>
  <c r="O807" i="2"/>
  <c r="F817" i="1" s="1"/>
  <c r="O815" i="2"/>
  <c r="F825" i="1" s="1"/>
  <c r="O823" i="2"/>
  <c r="F833" i="1" s="1"/>
  <c r="O831" i="2"/>
  <c r="F841" i="1" s="1"/>
  <c r="O839" i="2"/>
  <c r="F849" i="1" s="1"/>
  <c r="O847" i="2"/>
  <c r="F857" i="1" s="1"/>
  <c r="O855" i="2"/>
  <c r="F865" i="1" s="1"/>
  <c r="O863" i="2"/>
  <c r="F873" i="1" s="1"/>
  <c r="O871" i="2"/>
  <c r="F881" i="1" s="1"/>
  <c r="O879" i="2"/>
  <c r="F889" i="1" s="1"/>
  <c r="O887" i="2"/>
  <c r="F897" i="1" s="1"/>
  <c r="O895" i="2"/>
  <c r="F905" i="1" s="1"/>
  <c r="O903" i="2"/>
  <c r="F913" i="1" s="1"/>
  <c r="O911" i="2"/>
  <c r="F921" i="1" s="1"/>
  <c r="O919" i="2"/>
  <c r="F929" i="1" s="1"/>
  <c r="O927" i="2"/>
  <c r="F937" i="1" s="1"/>
  <c r="O959" i="2"/>
  <c r="F969" i="1" s="1"/>
  <c r="O999" i="2"/>
  <c r="F1009" i="1" s="1"/>
  <c r="O770" i="2"/>
  <c r="F780" i="1" s="1"/>
  <c r="O55" i="2"/>
  <c r="F65" i="1" s="1"/>
  <c r="O119" i="2"/>
  <c r="F129" i="1" s="1"/>
  <c r="O183" i="2"/>
  <c r="F193" i="1" s="1"/>
  <c r="O247" i="2"/>
  <c r="F257" i="1" s="1"/>
  <c r="O311" i="2"/>
  <c r="F321" i="1" s="1"/>
  <c r="O375" i="2"/>
  <c r="F385" i="1" s="1"/>
  <c r="O439" i="2"/>
  <c r="F449" i="1" s="1"/>
  <c r="O503" i="2"/>
  <c r="F513" i="1" s="1"/>
  <c r="O567" i="2"/>
  <c r="F577" i="1" s="1"/>
  <c r="O631" i="2"/>
  <c r="F641" i="1" s="1"/>
  <c r="O688" i="2"/>
  <c r="F698" i="1" s="1"/>
  <c r="O696" i="2"/>
  <c r="F706" i="1" s="1"/>
  <c r="O704" i="2"/>
  <c r="F714" i="1" s="1"/>
  <c r="O712" i="2"/>
  <c r="F722" i="1" s="1"/>
  <c r="O720" i="2"/>
  <c r="F730" i="1" s="1"/>
  <c r="O728" i="2"/>
  <c r="F738" i="1" s="1"/>
  <c r="O736" i="2"/>
  <c r="F746" i="1" s="1"/>
  <c r="O744" i="2"/>
  <c r="F754" i="1" s="1"/>
  <c r="O752" i="2"/>
  <c r="F762" i="1" s="1"/>
  <c r="O760" i="2"/>
  <c r="F770" i="1" s="1"/>
  <c r="O768" i="2"/>
  <c r="F778" i="1" s="1"/>
  <c r="O776" i="2"/>
  <c r="F786" i="1" s="1"/>
  <c r="O784" i="2"/>
  <c r="F794" i="1" s="1"/>
  <c r="O792" i="2"/>
  <c r="F802" i="1" s="1"/>
  <c r="O800" i="2"/>
  <c r="F810" i="1" s="1"/>
  <c r="O808" i="2"/>
  <c r="F818" i="1" s="1"/>
  <c r="O816" i="2"/>
  <c r="F826" i="1" s="1"/>
  <c r="O824" i="2"/>
  <c r="F834" i="1" s="1"/>
  <c r="O832" i="2"/>
  <c r="F842" i="1" s="1"/>
  <c r="O840" i="2"/>
  <c r="F850" i="1" s="1"/>
  <c r="O848" i="2"/>
  <c r="F858" i="1" s="1"/>
  <c r="O856" i="2"/>
  <c r="F866" i="1" s="1"/>
  <c r="O864" i="2"/>
  <c r="F874" i="1" s="1"/>
  <c r="O872" i="2"/>
  <c r="F882" i="1" s="1"/>
  <c r="O880" i="2"/>
  <c r="F890" i="1" s="1"/>
  <c r="O888" i="2"/>
  <c r="F898" i="1" s="1"/>
  <c r="O896" i="2"/>
  <c r="F906" i="1" s="1"/>
  <c r="O904" i="2"/>
  <c r="F914" i="1" s="1"/>
  <c r="O912" i="2"/>
  <c r="F922" i="1" s="1"/>
  <c r="O920" i="2"/>
  <c r="F930" i="1" s="1"/>
  <c r="O928" i="2"/>
  <c r="F938" i="1" s="1"/>
  <c r="O936" i="2"/>
  <c r="F946" i="1" s="1"/>
  <c r="O944" i="2"/>
  <c r="F954" i="1" s="1"/>
  <c r="O952" i="2"/>
  <c r="F962" i="1" s="1"/>
  <c r="O960" i="2"/>
  <c r="F970" i="1" s="1"/>
  <c r="O968" i="2"/>
  <c r="F978" i="1" s="1"/>
  <c r="O976" i="2"/>
  <c r="F986" i="1" s="1"/>
  <c r="O984" i="2"/>
  <c r="F994" i="1" s="1"/>
  <c r="O992" i="2"/>
  <c r="F1002" i="1" s="1"/>
  <c r="O1000" i="2"/>
  <c r="F1010" i="1" s="1"/>
  <c r="O135" i="2"/>
  <c r="F145" i="1" s="1"/>
  <c r="O199" i="2"/>
  <c r="F209" i="1" s="1"/>
  <c r="O327" i="2"/>
  <c r="F337" i="1" s="1"/>
  <c r="O391" i="2"/>
  <c r="F401" i="1" s="1"/>
  <c r="O519" i="2"/>
  <c r="F529" i="1" s="1"/>
  <c r="O698" i="2"/>
  <c r="F708" i="1" s="1"/>
  <c r="O714" i="2"/>
  <c r="F724" i="1" s="1"/>
  <c r="O730" i="2"/>
  <c r="F740" i="1" s="1"/>
  <c r="O738" i="2"/>
  <c r="F748" i="1" s="1"/>
  <c r="O754" i="2"/>
  <c r="F764" i="1" s="1"/>
  <c r="O778" i="2"/>
  <c r="F788" i="1" s="1"/>
  <c r="O794" i="2"/>
  <c r="F804" i="1" s="1"/>
  <c r="O810" i="2"/>
  <c r="F820" i="1" s="1"/>
  <c r="O826" i="2"/>
  <c r="F836" i="1" s="1"/>
  <c r="O842" i="2"/>
  <c r="F852" i="1" s="1"/>
  <c r="O866" i="2"/>
  <c r="F876" i="1" s="1"/>
  <c r="O882" i="2"/>
  <c r="F892" i="1" s="1"/>
  <c r="O898" i="2"/>
  <c r="F908" i="1" s="1"/>
  <c r="O914" i="2"/>
  <c r="F924" i="1" s="1"/>
  <c r="O938" i="2"/>
  <c r="F948" i="1" s="1"/>
  <c r="O946" i="2"/>
  <c r="F956" i="1" s="1"/>
  <c r="O994" i="2"/>
  <c r="F1004" i="1" s="1"/>
  <c r="O63" i="2"/>
  <c r="F73" i="1" s="1"/>
  <c r="O127" i="2"/>
  <c r="F137" i="1" s="1"/>
  <c r="O191" i="2"/>
  <c r="F201" i="1" s="1"/>
  <c r="O255" i="2"/>
  <c r="F265" i="1" s="1"/>
  <c r="O319" i="2"/>
  <c r="F329" i="1" s="1"/>
  <c r="O383" i="2"/>
  <c r="F393" i="1" s="1"/>
  <c r="O447" i="2"/>
  <c r="F457" i="1" s="1"/>
  <c r="O511" i="2"/>
  <c r="F521" i="1" s="1"/>
  <c r="O575" i="2"/>
  <c r="F585" i="1" s="1"/>
  <c r="O639" i="2"/>
  <c r="F649" i="1" s="1"/>
  <c r="O689" i="2"/>
  <c r="F699" i="1" s="1"/>
  <c r="O697" i="2"/>
  <c r="F707" i="1" s="1"/>
  <c r="O705" i="2"/>
  <c r="F715" i="1" s="1"/>
  <c r="O713" i="2"/>
  <c r="F723" i="1" s="1"/>
  <c r="O721" i="2"/>
  <c r="F731" i="1" s="1"/>
  <c r="O729" i="2"/>
  <c r="F739" i="1" s="1"/>
  <c r="O737" i="2"/>
  <c r="F747" i="1" s="1"/>
  <c r="O745" i="2"/>
  <c r="F755" i="1" s="1"/>
  <c r="O753" i="2"/>
  <c r="F763" i="1" s="1"/>
  <c r="O761" i="2"/>
  <c r="F771" i="1" s="1"/>
  <c r="O769" i="2"/>
  <c r="F779" i="1" s="1"/>
  <c r="O777" i="2"/>
  <c r="F787" i="1" s="1"/>
  <c r="O785" i="2"/>
  <c r="F795" i="1" s="1"/>
  <c r="O793" i="2"/>
  <c r="F803" i="1" s="1"/>
  <c r="O801" i="2"/>
  <c r="F811" i="1" s="1"/>
  <c r="O809" i="2"/>
  <c r="F819" i="1" s="1"/>
  <c r="O817" i="2"/>
  <c r="F827" i="1" s="1"/>
  <c r="O825" i="2"/>
  <c r="F835" i="1" s="1"/>
  <c r="O833" i="2"/>
  <c r="F843" i="1" s="1"/>
  <c r="O841" i="2"/>
  <c r="F851" i="1" s="1"/>
  <c r="O849" i="2"/>
  <c r="F859" i="1" s="1"/>
  <c r="O857" i="2"/>
  <c r="F867" i="1" s="1"/>
  <c r="O865" i="2"/>
  <c r="F875" i="1" s="1"/>
  <c r="O873" i="2"/>
  <c r="F883" i="1" s="1"/>
  <c r="O881" i="2"/>
  <c r="F891" i="1" s="1"/>
  <c r="O889" i="2"/>
  <c r="F899" i="1" s="1"/>
  <c r="O897" i="2"/>
  <c r="F907" i="1" s="1"/>
  <c r="O905" i="2"/>
  <c r="F915" i="1" s="1"/>
  <c r="O913" i="2"/>
  <c r="F923" i="1" s="1"/>
  <c r="O921" i="2"/>
  <c r="F931" i="1" s="1"/>
  <c r="O929" i="2"/>
  <c r="F939" i="1" s="1"/>
  <c r="O937" i="2"/>
  <c r="F947" i="1" s="1"/>
  <c r="O945" i="2"/>
  <c r="F955" i="1" s="1"/>
  <c r="O953" i="2"/>
  <c r="F963" i="1" s="1"/>
  <c r="O961" i="2"/>
  <c r="F971" i="1" s="1"/>
  <c r="O969" i="2"/>
  <c r="F979" i="1" s="1"/>
  <c r="O977" i="2"/>
  <c r="F987" i="1" s="1"/>
  <c r="O985" i="2"/>
  <c r="F995" i="1" s="1"/>
  <c r="O993" i="2"/>
  <c r="F1003" i="1" s="1"/>
  <c r="O1001" i="2"/>
  <c r="F1011" i="1" s="1"/>
  <c r="O71" i="2"/>
  <c r="F81" i="1" s="1"/>
  <c r="O263" i="2"/>
  <c r="F273" i="1" s="1"/>
  <c r="O455" i="2"/>
  <c r="F465" i="1" s="1"/>
  <c r="O583" i="2"/>
  <c r="F593" i="1" s="1"/>
  <c r="O647" i="2"/>
  <c r="F657" i="1" s="1"/>
  <c r="O690" i="2"/>
  <c r="F700" i="1" s="1"/>
  <c r="O746" i="2"/>
  <c r="F756" i="1" s="1"/>
  <c r="O786" i="2"/>
  <c r="F796" i="1" s="1"/>
  <c r="O802" i="2"/>
  <c r="F812" i="1" s="1"/>
  <c r="O818" i="2"/>
  <c r="F828" i="1" s="1"/>
  <c r="O834" i="2"/>
  <c r="F844" i="1" s="1"/>
  <c r="O858" i="2"/>
  <c r="F868" i="1" s="1"/>
  <c r="O874" i="2"/>
  <c r="F884" i="1" s="1"/>
  <c r="O890" i="2"/>
  <c r="F900" i="1" s="1"/>
  <c r="O906" i="2"/>
  <c r="F916" i="1" s="1"/>
  <c r="O922" i="2"/>
  <c r="F932" i="1" s="1"/>
  <c r="O930" i="2"/>
  <c r="F940" i="1" s="1"/>
  <c r="O954" i="2"/>
  <c r="F964" i="1" s="1"/>
  <c r="O962" i="2"/>
  <c r="F972" i="1" s="1"/>
  <c r="O970" i="2"/>
  <c r="F980" i="1" s="1"/>
  <c r="O978" i="2"/>
  <c r="F988" i="1" s="1"/>
  <c r="O986" i="2"/>
  <c r="F996" i="1" s="1"/>
  <c r="O8" i="2"/>
  <c r="F18" i="1" s="1"/>
  <c r="O21" i="2"/>
  <c r="F31" i="1" s="1"/>
  <c r="O9" i="2"/>
  <c r="F19" i="1" s="1"/>
  <c r="O14" i="2"/>
  <c r="F24" i="1" s="1"/>
  <c r="O18" i="2"/>
  <c r="F28" i="1" s="1"/>
  <c r="O22" i="2"/>
  <c r="F32" i="1" s="1"/>
  <c r="O10" i="2"/>
  <c r="F20" i="1" s="1"/>
  <c r="O15" i="2"/>
  <c r="F25" i="1" s="1"/>
  <c r="M18" i="1"/>
  <c r="N18" i="1"/>
  <c r="M235" i="1"/>
  <c r="N235" i="1"/>
  <c r="M19" i="1"/>
  <c r="N19" i="1"/>
  <c r="M51" i="1"/>
  <c r="N51" i="1"/>
  <c r="M83" i="1"/>
  <c r="N83" i="1"/>
  <c r="M115" i="1"/>
  <c r="N115" i="1"/>
  <c r="M147" i="1"/>
  <c r="N147" i="1"/>
  <c r="M179" i="1"/>
  <c r="N179" i="1"/>
  <c r="M211" i="1"/>
  <c r="N211" i="1"/>
  <c r="M243" i="1"/>
  <c r="N243" i="1"/>
  <c r="M275" i="1"/>
  <c r="N275" i="1"/>
  <c r="M307" i="1"/>
  <c r="N307" i="1"/>
  <c r="M339" i="1"/>
  <c r="N339" i="1"/>
  <c r="M371" i="1"/>
  <c r="N371" i="1"/>
  <c r="M403" i="1"/>
  <c r="N403" i="1"/>
  <c r="M435" i="1"/>
  <c r="N435" i="1"/>
  <c r="M467" i="1"/>
  <c r="N467" i="1"/>
  <c r="M499" i="1"/>
  <c r="N499" i="1"/>
  <c r="M531" i="1"/>
  <c r="N531" i="1"/>
  <c r="M563" i="1"/>
  <c r="N563" i="1"/>
  <c r="M595" i="1"/>
  <c r="N595" i="1"/>
  <c r="M627" i="1"/>
  <c r="N627" i="1"/>
  <c r="M659" i="1"/>
  <c r="N659" i="1"/>
  <c r="M691" i="1"/>
  <c r="N691" i="1"/>
  <c r="M723" i="1"/>
  <c r="N723" i="1"/>
  <c r="M755" i="1"/>
  <c r="N755" i="1"/>
  <c r="M787" i="1"/>
  <c r="N787" i="1"/>
  <c r="M819" i="1"/>
  <c r="N819" i="1"/>
  <c r="M851" i="1"/>
  <c r="N851" i="1"/>
  <c r="M883" i="1"/>
  <c r="N883" i="1"/>
  <c r="M915" i="1"/>
  <c r="N915" i="1"/>
  <c r="M947" i="1"/>
  <c r="N947" i="1"/>
  <c r="M979" i="1"/>
  <c r="N979" i="1"/>
  <c r="M1011" i="1"/>
  <c r="N1011" i="1"/>
  <c r="M44" i="1"/>
  <c r="N44" i="1"/>
  <c r="M76" i="1"/>
  <c r="N76" i="1"/>
  <c r="M108" i="1"/>
  <c r="N108" i="1"/>
  <c r="M140" i="1"/>
  <c r="N140" i="1"/>
  <c r="M172" i="1"/>
  <c r="N172" i="1"/>
  <c r="M204" i="1"/>
  <c r="N204" i="1"/>
  <c r="M236" i="1"/>
  <c r="N236" i="1"/>
  <c r="M268" i="1"/>
  <c r="N268" i="1"/>
  <c r="M300" i="1"/>
  <c r="N300" i="1"/>
  <c r="M332" i="1"/>
  <c r="N332" i="1"/>
  <c r="M364" i="1"/>
  <c r="N364" i="1"/>
  <c r="M396" i="1"/>
  <c r="N396" i="1"/>
  <c r="M428" i="1"/>
  <c r="N428" i="1"/>
  <c r="M460" i="1"/>
  <c r="N460" i="1"/>
  <c r="M492" i="1"/>
  <c r="N492" i="1"/>
  <c r="M524" i="1"/>
  <c r="N524" i="1"/>
  <c r="M556" i="1"/>
  <c r="N556" i="1"/>
  <c r="M588" i="1"/>
  <c r="N588" i="1"/>
  <c r="M620" i="1"/>
  <c r="N620" i="1"/>
  <c r="M652" i="1"/>
  <c r="N652" i="1"/>
  <c r="M684" i="1"/>
  <c r="N684" i="1"/>
  <c r="M716" i="1"/>
  <c r="N716" i="1"/>
  <c r="M748" i="1"/>
  <c r="N748" i="1"/>
  <c r="M780" i="1"/>
  <c r="N780" i="1"/>
  <c r="M812" i="1"/>
  <c r="N812" i="1"/>
  <c r="M844" i="1"/>
  <c r="N844" i="1"/>
  <c r="M876" i="1"/>
  <c r="N876" i="1"/>
  <c r="M908" i="1"/>
  <c r="N908" i="1"/>
  <c r="M940" i="1"/>
  <c r="N940" i="1"/>
  <c r="M972" i="1"/>
  <c r="N972" i="1"/>
  <c r="M1004" i="1"/>
  <c r="N1004" i="1"/>
  <c r="M37" i="1"/>
  <c r="N37" i="1"/>
  <c r="M69" i="1"/>
  <c r="N69" i="1"/>
  <c r="M101" i="1"/>
  <c r="N101" i="1"/>
  <c r="M133" i="1"/>
  <c r="N133" i="1"/>
  <c r="M165" i="1"/>
  <c r="N165" i="1"/>
  <c r="M197" i="1"/>
  <c r="N197" i="1"/>
  <c r="M229" i="1"/>
  <c r="N229" i="1"/>
  <c r="M261" i="1"/>
  <c r="N261" i="1"/>
  <c r="M293" i="1"/>
  <c r="N293" i="1"/>
  <c r="M325" i="1"/>
  <c r="N325" i="1"/>
  <c r="M357" i="1"/>
  <c r="N357" i="1"/>
  <c r="M389" i="1"/>
  <c r="N389" i="1"/>
  <c r="M421" i="1"/>
  <c r="N421" i="1"/>
  <c r="M453" i="1"/>
  <c r="N453" i="1"/>
  <c r="M485" i="1"/>
  <c r="N485" i="1"/>
  <c r="M517" i="1"/>
  <c r="N517" i="1"/>
  <c r="M549" i="1"/>
  <c r="N549" i="1"/>
  <c r="M581" i="1"/>
  <c r="N581" i="1"/>
  <c r="M613" i="1"/>
  <c r="N613" i="1"/>
  <c r="M645" i="1"/>
  <c r="N645" i="1"/>
  <c r="M677" i="1"/>
  <c r="N677" i="1"/>
  <c r="M709" i="1"/>
  <c r="N709" i="1"/>
  <c r="M741" i="1"/>
  <c r="N741" i="1"/>
  <c r="M773" i="1"/>
  <c r="N773" i="1"/>
  <c r="M805" i="1"/>
  <c r="N805" i="1"/>
  <c r="M837" i="1"/>
  <c r="N837" i="1"/>
  <c r="M869" i="1"/>
  <c r="N869" i="1"/>
  <c r="M901" i="1"/>
  <c r="N901" i="1"/>
  <c r="M933" i="1"/>
  <c r="N933" i="1"/>
  <c r="M965" i="1"/>
  <c r="N965" i="1"/>
  <c r="M997" i="1"/>
  <c r="N997" i="1"/>
  <c r="M98" i="1"/>
  <c r="N98" i="1"/>
  <c r="M330" i="1"/>
  <c r="N330" i="1"/>
  <c r="M578" i="1"/>
  <c r="N578" i="1"/>
  <c r="M850" i="1"/>
  <c r="N850" i="1"/>
  <c r="M30" i="1"/>
  <c r="N30" i="1"/>
  <c r="M62" i="1"/>
  <c r="N62" i="1"/>
  <c r="M94" i="1"/>
  <c r="N94" i="1"/>
  <c r="M126" i="1"/>
  <c r="N126" i="1"/>
  <c r="M158" i="1"/>
  <c r="N158" i="1"/>
  <c r="M190" i="1"/>
  <c r="N190" i="1"/>
  <c r="M222" i="1"/>
  <c r="N222" i="1"/>
  <c r="M254" i="1"/>
  <c r="N254" i="1"/>
  <c r="M286" i="1"/>
  <c r="N286" i="1"/>
  <c r="M318" i="1"/>
  <c r="N318" i="1"/>
  <c r="M350" i="1"/>
  <c r="N350" i="1"/>
  <c r="M382" i="1"/>
  <c r="N382" i="1"/>
  <c r="M414" i="1"/>
  <c r="N414" i="1"/>
  <c r="M446" i="1"/>
  <c r="N446" i="1"/>
  <c r="M478" i="1"/>
  <c r="N478" i="1"/>
  <c r="M510" i="1"/>
  <c r="N510" i="1"/>
  <c r="M542" i="1"/>
  <c r="N542" i="1"/>
  <c r="M574" i="1"/>
  <c r="N574" i="1"/>
  <c r="M606" i="1"/>
  <c r="N606" i="1"/>
  <c r="M638" i="1"/>
  <c r="N638" i="1"/>
  <c r="M670" i="1"/>
  <c r="N670" i="1"/>
  <c r="M702" i="1"/>
  <c r="N702" i="1"/>
  <c r="M734" i="1"/>
  <c r="N734" i="1"/>
  <c r="M766" i="1"/>
  <c r="N766" i="1"/>
  <c r="M798" i="1"/>
  <c r="N798" i="1"/>
  <c r="M830" i="1"/>
  <c r="N830" i="1"/>
  <c r="M862" i="1"/>
  <c r="N862" i="1"/>
  <c r="M894" i="1"/>
  <c r="N894" i="1"/>
  <c r="M926" i="1"/>
  <c r="N926" i="1"/>
  <c r="M958" i="1"/>
  <c r="N958" i="1"/>
  <c r="M990" i="1"/>
  <c r="N990" i="1"/>
  <c r="M50" i="1"/>
  <c r="N50" i="1"/>
  <c r="M274" i="1"/>
  <c r="N274" i="1"/>
  <c r="M530" i="1"/>
  <c r="N530" i="1"/>
  <c r="M810" i="1"/>
  <c r="N810" i="1"/>
  <c r="M23" i="1"/>
  <c r="N23" i="1"/>
  <c r="M55" i="1"/>
  <c r="N55" i="1"/>
  <c r="M87" i="1"/>
  <c r="N87" i="1"/>
  <c r="M119" i="1"/>
  <c r="N119" i="1"/>
  <c r="M151" i="1"/>
  <c r="N151" i="1"/>
  <c r="M183" i="1"/>
  <c r="N183" i="1"/>
  <c r="M215" i="1"/>
  <c r="N215" i="1"/>
  <c r="M247" i="1"/>
  <c r="N247" i="1"/>
  <c r="M279" i="1"/>
  <c r="N279" i="1"/>
  <c r="M311" i="1"/>
  <c r="N311" i="1"/>
  <c r="M343" i="1"/>
  <c r="N343" i="1"/>
  <c r="M375" i="1"/>
  <c r="N375" i="1"/>
  <c r="M407" i="1"/>
  <c r="N407" i="1"/>
  <c r="M439" i="1"/>
  <c r="N439" i="1"/>
  <c r="M471" i="1"/>
  <c r="N471" i="1"/>
  <c r="M503" i="1"/>
  <c r="N503" i="1"/>
  <c r="M535" i="1"/>
  <c r="N535" i="1"/>
  <c r="M567" i="1"/>
  <c r="N567" i="1"/>
  <c r="M599" i="1"/>
  <c r="N599" i="1"/>
  <c r="M631" i="1"/>
  <c r="N631" i="1"/>
  <c r="M663" i="1"/>
  <c r="N663" i="1"/>
  <c r="M695" i="1"/>
  <c r="N695" i="1"/>
  <c r="M727" i="1"/>
  <c r="N727" i="1"/>
  <c r="M759" i="1"/>
  <c r="N759" i="1"/>
  <c r="M791" i="1"/>
  <c r="N791" i="1"/>
  <c r="M823" i="1"/>
  <c r="N823" i="1"/>
  <c r="M855" i="1"/>
  <c r="N855" i="1"/>
  <c r="M887" i="1"/>
  <c r="N887" i="1"/>
  <c r="M919" i="1"/>
  <c r="N919" i="1"/>
  <c r="M951" i="1"/>
  <c r="N951" i="1"/>
  <c r="M983" i="1"/>
  <c r="N983" i="1"/>
  <c r="M1015" i="1"/>
  <c r="N1015" i="1"/>
  <c r="M242" i="1"/>
  <c r="N242" i="1"/>
  <c r="M482" i="1"/>
  <c r="N482" i="1"/>
  <c r="M746" i="1"/>
  <c r="N746" i="1"/>
  <c r="M994" i="1"/>
  <c r="N994" i="1"/>
  <c r="M48" i="1"/>
  <c r="N48" i="1"/>
  <c r="M80" i="1"/>
  <c r="N80" i="1"/>
  <c r="M112" i="1"/>
  <c r="N112" i="1"/>
  <c r="M144" i="1"/>
  <c r="N144" i="1"/>
  <c r="M176" i="1"/>
  <c r="N176" i="1"/>
  <c r="M208" i="1"/>
  <c r="N208" i="1"/>
  <c r="M240" i="1"/>
  <c r="N240" i="1"/>
  <c r="M272" i="1"/>
  <c r="N272" i="1"/>
  <c r="M304" i="1"/>
  <c r="N304" i="1"/>
  <c r="M336" i="1"/>
  <c r="N336" i="1"/>
  <c r="M368" i="1"/>
  <c r="N368" i="1"/>
  <c r="M400" i="1"/>
  <c r="N400" i="1"/>
  <c r="M432" i="1"/>
  <c r="N432" i="1"/>
  <c r="M464" i="1"/>
  <c r="N464" i="1"/>
  <c r="M496" i="1"/>
  <c r="N496" i="1"/>
  <c r="M528" i="1"/>
  <c r="N528" i="1"/>
  <c r="M560" i="1"/>
  <c r="N560" i="1"/>
  <c r="M592" i="1"/>
  <c r="N592" i="1"/>
  <c r="M624" i="1"/>
  <c r="N624" i="1"/>
  <c r="M656" i="1"/>
  <c r="N656" i="1"/>
  <c r="M688" i="1"/>
  <c r="N688" i="1"/>
  <c r="M720" i="1"/>
  <c r="N720" i="1"/>
  <c r="M752" i="1"/>
  <c r="N752" i="1"/>
  <c r="M784" i="1"/>
  <c r="N784" i="1"/>
  <c r="M816" i="1"/>
  <c r="N816" i="1"/>
  <c r="M848" i="1"/>
  <c r="N848" i="1"/>
  <c r="M880" i="1"/>
  <c r="N880" i="1"/>
  <c r="M912" i="1"/>
  <c r="N912" i="1"/>
  <c r="M944" i="1"/>
  <c r="N944" i="1"/>
  <c r="M976" i="1"/>
  <c r="N976" i="1"/>
  <c r="M1008" i="1"/>
  <c r="N1008" i="1"/>
  <c r="M82" i="1"/>
  <c r="N82" i="1"/>
  <c r="M194" i="1"/>
  <c r="N194" i="1"/>
  <c r="M306" i="1"/>
  <c r="N306" i="1"/>
  <c r="M418" i="1"/>
  <c r="N418" i="1"/>
  <c r="M506" i="1"/>
  <c r="N506" i="1"/>
  <c r="M618" i="1"/>
  <c r="N618" i="1"/>
  <c r="M706" i="1"/>
  <c r="N706" i="1"/>
  <c r="M802" i="1"/>
  <c r="N802" i="1"/>
  <c r="M906" i="1"/>
  <c r="N906" i="1"/>
  <c r="M25" i="1"/>
  <c r="N25" i="1"/>
  <c r="M57" i="1"/>
  <c r="N57" i="1"/>
  <c r="M89" i="1"/>
  <c r="N89" i="1"/>
  <c r="M121" i="1"/>
  <c r="N121" i="1"/>
  <c r="M153" i="1"/>
  <c r="N153" i="1"/>
  <c r="M185" i="1"/>
  <c r="N185" i="1"/>
  <c r="M217" i="1"/>
  <c r="N217" i="1"/>
  <c r="M249" i="1"/>
  <c r="N249" i="1"/>
  <c r="M281" i="1"/>
  <c r="N281" i="1"/>
  <c r="M313" i="1"/>
  <c r="N313" i="1"/>
  <c r="M345" i="1"/>
  <c r="N345" i="1"/>
  <c r="M377" i="1"/>
  <c r="N377" i="1"/>
  <c r="M409" i="1"/>
  <c r="N409" i="1"/>
  <c r="M441" i="1"/>
  <c r="N441" i="1"/>
  <c r="M473" i="1"/>
  <c r="N473" i="1"/>
  <c r="M505" i="1"/>
  <c r="N505" i="1"/>
  <c r="M537" i="1"/>
  <c r="N537" i="1"/>
  <c r="M569" i="1"/>
  <c r="N569" i="1"/>
  <c r="M601" i="1"/>
  <c r="N601" i="1"/>
  <c r="M633" i="1"/>
  <c r="N633" i="1"/>
  <c r="M665" i="1"/>
  <c r="N665" i="1"/>
  <c r="M697" i="1"/>
  <c r="N697" i="1"/>
  <c r="M729" i="1"/>
  <c r="N729" i="1"/>
  <c r="M761" i="1"/>
  <c r="N761" i="1"/>
  <c r="M793" i="1"/>
  <c r="N793" i="1"/>
  <c r="M825" i="1"/>
  <c r="N825" i="1"/>
  <c r="M857" i="1"/>
  <c r="N857" i="1"/>
  <c r="M889" i="1"/>
  <c r="N889" i="1"/>
  <c r="M921" i="1"/>
  <c r="N921" i="1"/>
  <c r="M953" i="1"/>
  <c r="N953" i="1"/>
  <c r="M985" i="1"/>
  <c r="N985" i="1"/>
  <c r="M1017" i="1"/>
  <c r="N1017" i="1"/>
  <c r="M122" i="1"/>
  <c r="N122" i="1"/>
  <c r="M234" i="1"/>
  <c r="N234" i="1"/>
  <c r="M346" i="1"/>
  <c r="N346" i="1"/>
  <c r="M450" i="1"/>
  <c r="N450" i="1"/>
  <c r="M546" i="1"/>
  <c r="N546" i="1"/>
  <c r="M650" i="1"/>
  <c r="N650" i="1"/>
  <c r="M754" i="1"/>
  <c r="N754" i="1"/>
  <c r="M842" i="1"/>
  <c r="N842" i="1"/>
  <c r="M954" i="1"/>
  <c r="N954" i="1"/>
  <c r="M27" i="1"/>
  <c r="N27" i="1"/>
  <c r="M59" i="1"/>
  <c r="N59" i="1"/>
  <c r="M91" i="1"/>
  <c r="N91" i="1"/>
  <c r="M187" i="1"/>
  <c r="N187" i="1"/>
  <c r="M219" i="1"/>
  <c r="N219" i="1"/>
  <c r="M251" i="1"/>
  <c r="N251" i="1"/>
  <c r="M283" i="1"/>
  <c r="N283" i="1"/>
  <c r="M315" i="1"/>
  <c r="N315" i="1"/>
  <c r="M347" i="1"/>
  <c r="N347" i="1"/>
  <c r="M379" i="1"/>
  <c r="N379" i="1"/>
  <c r="M411" i="1"/>
  <c r="N411" i="1"/>
  <c r="M443" i="1"/>
  <c r="N443" i="1"/>
  <c r="M475" i="1"/>
  <c r="N475" i="1"/>
  <c r="M507" i="1"/>
  <c r="N507" i="1"/>
  <c r="M539" i="1"/>
  <c r="N539" i="1"/>
  <c r="M571" i="1"/>
  <c r="N571" i="1"/>
  <c r="M603" i="1"/>
  <c r="N603" i="1"/>
  <c r="M635" i="1"/>
  <c r="N635" i="1"/>
  <c r="M667" i="1"/>
  <c r="N667" i="1"/>
  <c r="M699" i="1"/>
  <c r="N699" i="1"/>
  <c r="M731" i="1"/>
  <c r="N731" i="1"/>
  <c r="M763" i="1"/>
  <c r="N763" i="1"/>
  <c r="M795" i="1"/>
  <c r="N795" i="1"/>
  <c r="M827" i="1"/>
  <c r="N827" i="1"/>
  <c r="M859" i="1"/>
  <c r="N859" i="1"/>
  <c r="M891" i="1"/>
  <c r="N891" i="1"/>
  <c r="M923" i="1"/>
  <c r="N923" i="1"/>
  <c r="M955" i="1"/>
  <c r="N955" i="1"/>
  <c r="M987" i="1"/>
  <c r="N987" i="1"/>
  <c r="M20" i="1"/>
  <c r="N20" i="1"/>
  <c r="M52" i="1"/>
  <c r="N52" i="1"/>
  <c r="M84" i="1"/>
  <c r="N84" i="1"/>
  <c r="M116" i="1"/>
  <c r="N116" i="1"/>
  <c r="M148" i="1"/>
  <c r="N148" i="1"/>
  <c r="M180" i="1"/>
  <c r="N180" i="1"/>
  <c r="M212" i="1"/>
  <c r="N212" i="1"/>
  <c r="M244" i="1"/>
  <c r="N244" i="1"/>
  <c r="M276" i="1"/>
  <c r="N276" i="1"/>
  <c r="M308" i="1"/>
  <c r="N308" i="1"/>
  <c r="M340" i="1"/>
  <c r="N340" i="1"/>
  <c r="M372" i="1"/>
  <c r="N372" i="1"/>
  <c r="M404" i="1"/>
  <c r="N404" i="1"/>
  <c r="M436" i="1"/>
  <c r="N436" i="1"/>
  <c r="M468" i="1"/>
  <c r="N468" i="1"/>
  <c r="M500" i="1"/>
  <c r="N500" i="1"/>
  <c r="M532" i="1"/>
  <c r="N532" i="1"/>
  <c r="M564" i="1"/>
  <c r="N564" i="1"/>
  <c r="M596" i="1"/>
  <c r="N596" i="1"/>
  <c r="M628" i="1"/>
  <c r="N628" i="1"/>
  <c r="M660" i="1"/>
  <c r="N660" i="1"/>
  <c r="M692" i="1"/>
  <c r="N692" i="1"/>
  <c r="M724" i="1"/>
  <c r="N724" i="1"/>
  <c r="M756" i="1"/>
  <c r="N756" i="1"/>
  <c r="M788" i="1"/>
  <c r="N788" i="1"/>
  <c r="M820" i="1"/>
  <c r="N820" i="1"/>
  <c r="M852" i="1"/>
  <c r="N852" i="1"/>
  <c r="M884" i="1"/>
  <c r="N884" i="1"/>
  <c r="M916" i="1"/>
  <c r="N916" i="1"/>
  <c r="M948" i="1"/>
  <c r="N948" i="1"/>
  <c r="M980" i="1"/>
  <c r="N980" i="1"/>
  <c r="M1012" i="1"/>
  <c r="N1012" i="1"/>
  <c r="M45" i="1"/>
  <c r="N45" i="1"/>
  <c r="M77" i="1"/>
  <c r="N77" i="1"/>
  <c r="M109" i="1"/>
  <c r="N109" i="1"/>
  <c r="M141" i="1"/>
  <c r="N141" i="1"/>
  <c r="M173" i="1"/>
  <c r="N173" i="1"/>
  <c r="M205" i="1"/>
  <c r="N205" i="1"/>
  <c r="M237" i="1"/>
  <c r="N237" i="1"/>
  <c r="M269" i="1"/>
  <c r="N269" i="1"/>
  <c r="M301" i="1"/>
  <c r="N301" i="1"/>
  <c r="M333" i="1"/>
  <c r="N333" i="1"/>
  <c r="M365" i="1"/>
  <c r="N365" i="1"/>
  <c r="M397" i="1"/>
  <c r="N397" i="1"/>
  <c r="M429" i="1"/>
  <c r="N429" i="1"/>
  <c r="M461" i="1"/>
  <c r="N461" i="1"/>
  <c r="M493" i="1"/>
  <c r="N493" i="1"/>
  <c r="M525" i="1"/>
  <c r="N525" i="1"/>
  <c r="M557" i="1"/>
  <c r="N557" i="1"/>
  <c r="M589" i="1"/>
  <c r="N589" i="1"/>
  <c r="M621" i="1"/>
  <c r="N621" i="1"/>
  <c r="M653" i="1"/>
  <c r="N653" i="1"/>
  <c r="M685" i="1"/>
  <c r="N685" i="1"/>
  <c r="M717" i="1"/>
  <c r="N717" i="1"/>
  <c r="M749" i="1"/>
  <c r="N749" i="1"/>
  <c r="M781" i="1"/>
  <c r="N781" i="1"/>
  <c r="M813" i="1"/>
  <c r="N813" i="1"/>
  <c r="M845" i="1"/>
  <c r="N845" i="1"/>
  <c r="M877" i="1"/>
  <c r="N877" i="1"/>
  <c r="M909" i="1"/>
  <c r="N909" i="1"/>
  <c r="M941" i="1"/>
  <c r="N941" i="1"/>
  <c r="M973" i="1"/>
  <c r="N973" i="1"/>
  <c r="M1005" i="1"/>
  <c r="N1005" i="1"/>
  <c r="M154" i="1"/>
  <c r="N154" i="1"/>
  <c r="M386" i="1"/>
  <c r="N386" i="1"/>
  <c r="M642" i="1"/>
  <c r="N642" i="1"/>
  <c r="M914" i="1"/>
  <c r="N914" i="1"/>
  <c r="M38" i="1"/>
  <c r="N38" i="1"/>
  <c r="M70" i="1"/>
  <c r="N70" i="1"/>
  <c r="M102" i="1"/>
  <c r="N102" i="1"/>
  <c r="M134" i="1"/>
  <c r="N134" i="1"/>
  <c r="M166" i="1"/>
  <c r="N166" i="1"/>
  <c r="M198" i="1"/>
  <c r="N198" i="1"/>
  <c r="M230" i="1"/>
  <c r="N230" i="1"/>
  <c r="M262" i="1"/>
  <c r="N262" i="1"/>
  <c r="M294" i="1"/>
  <c r="N294" i="1"/>
  <c r="M326" i="1"/>
  <c r="N326" i="1"/>
  <c r="M358" i="1"/>
  <c r="N358" i="1"/>
  <c r="M390" i="1"/>
  <c r="N390" i="1"/>
  <c r="M422" i="1"/>
  <c r="N422" i="1"/>
  <c r="M454" i="1"/>
  <c r="N454" i="1"/>
  <c r="M486" i="1"/>
  <c r="N486" i="1"/>
  <c r="M518" i="1"/>
  <c r="N518" i="1"/>
  <c r="M550" i="1"/>
  <c r="N550" i="1"/>
  <c r="M582" i="1"/>
  <c r="N582" i="1"/>
  <c r="M614" i="1"/>
  <c r="N614" i="1"/>
  <c r="M646" i="1"/>
  <c r="N646" i="1"/>
  <c r="M678" i="1"/>
  <c r="N678" i="1"/>
  <c r="M710" i="1"/>
  <c r="N710" i="1"/>
  <c r="M742" i="1"/>
  <c r="N742" i="1"/>
  <c r="M774" i="1"/>
  <c r="N774" i="1"/>
  <c r="M806" i="1"/>
  <c r="N806" i="1"/>
  <c r="M838" i="1"/>
  <c r="N838" i="1"/>
  <c r="M870" i="1"/>
  <c r="N870" i="1"/>
  <c r="M902" i="1"/>
  <c r="N902" i="1"/>
  <c r="M934" i="1"/>
  <c r="N934" i="1"/>
  <c r="M966" i="1"/>
  <c r="N966" i="1"/>
  <c r="M998" i="1"/>
  <c r="N998" i="1"/>
  <c r="M106" i="1"/>
  <c r="N106" i="1"/>
  <c r="M338" i="1"/>
  <c r="N338" i="1"/>
  <c r="M594" i="1"/>
  <c r="N594" i="1"/>
  <c r="M890" i="1"/>
  <c r="N890" i="1"/>
  <c r="M31" i="1"/>
  <c r="N31" i="1"/>
  <c r="M63" i="1"/>
  <c r="N63" i="1"/>
  <c r="M95" i="1"/>
  <c r="N95" i="1"/>
  <c r="M127" i="1"/>
  <c r="N127" i="1"/>
  <c r="M159" i="1"/>
  <c r="N159" i="1"/>
  <c r="M191" i="1"/>
  <c r="N191" i="1"/>
  <c r="M223" i="1"/>
  <c r="N223" i="1"/>
  <c r="M255" i="1"/>
  <c r="N255" i="1"/>
  <c r="M287" i="1"/>
  <c r="N287" i="1"/>
  <c r="M319" i="1"/>
  <c r="N319" i="1"/>
  <c r="M351" i="1"/>
  <c r="N351" i="1"/>
  <c r="M383" i="1"/>
  <c r="N383" i="1"/>
  <c r="M415" i="1"/>
  <c r="N415" i="1"/>
  <c r="M447" i="1"/>
  <c r="N447" i="1"/>
  <c r="M479" i="1"/>
  <c r="N479" i="1"/>
  <c r="M511" i="1"/>
  <c r="N511" i="1"/>
  <c r="M543" i="1"/>
  <c r="N543" i="1"/>
  <c r="M575" i="1"/>
  <c r="N575" i="1"/>
  <c r="M607" i="1"/>
  <c r="N607" i="1"/>
  <c r="M639" i="1"/>
  <c r="N639" i="1"/>
  <c r="M671" i="1"/>
  <c r="N671" i="1"/>
  <c r="M703" i="1"/>
  <c r="N703" i="1"/>
  <c r="M735" i="1"/>
  <c r="N735" i="1"/>
  <c r="M767" i="1"/>
  <c r="N767" i="1"/>
  <c r="M799" i="1"/>
  <c r="N799" i="1"/>
  <c r="M831" i="1"/>
  <c r="N831" i="1"/>
  <c r="M863" i="1"/>
  <c r="N863" i="1"/>
  <c r="M895" i="1"/>
  <c r="N895" i="1"/>
  <c r="M927" i="1"/>
  <c r="N927" i="1"/>
  <c r="M959" i="1"/>
  <c r="N959" i="1"/>
  <c r="M991" i="1"/>
  <c r="N991" i="1"/>
  <c r="M74" i="1"/>
  <c r="N74" i="1"/>
  <c r="M298" i="1"/>
  <c r="N298" i="1"/>
  <c r="M554" i="1"/>
  <c r="N554" i="1"/>
  <c r="M818" i="1"/>
  <c r="N818" i="1"/>
  <c r="M24" i="1"/>
  <c r="N24" i="1"/>
  <c r="M56" i="1"/>
  <c r="N56" i="1"/>
  <c r="M88" i="1"/>
  <c r="N88" i="1"/>
  <c r="M120" i="1"/>
  <c r="N120" i="1"/>
  <c r="M152" i="1"/>
  <c r="N152" i="1"/>
  <c r="M184" i="1"/>
  <c r="N184" i="1"/>
  <c r="M216" i="1"/>
  <c r="N216" i="1"/>
  <c r="M248" i="1"/>
  <c r="N248" i="1"/>
  <c r="M280" i="1"/>
  <c r="N280" i="1"/>
  <c r="M312" i="1"/>
  <c r="N312" i="1"/>
  <c r="M344" i="1"/>
  <c r="N344" i="1"/>
  <c r="M376" i="1"/>
  <c r="N376" i="1"/>
  <c r="M408" i="1"/>
  <c r="N408" i="1"/>
  <c r="M440" i="1"/>
  <c r="N440" i="1"/>
  <c r="M472" i="1"/>
  <c r="N472" i="1"/>
  <c r="M504" i="1"/>
  <c r="N504" i="1"/>
  <c r="M536" i="1"/>
  <c r="N536" i="1"/>
  <c r="M568" i="1"/>
  <c r="N568" i="1"/>
  <c r="M600" i="1"/>
  <c r="N600" i="1"/>
  <c r="M632" i="1"/>
  <c r="N632" i="1"/>
  <c r="M664" i="1"/>
  <c r="N664" i="1"/>
  <c r="M696" i="1"/>
  <c r="N696" i="1"/>
  <c r="M728" i="1"/>
  <c r="N728" i="1"/>
  <c r="M760" i="1"/>
  <c r="N760" i="1"/>
  <c r="M792" i="1"/>
  <c r="N792" i="1"/>
  <c r="M824" i="1"/>
  <c r="N824" i="1"/>
  <c r="M856" i="1"/>
  <c r="N856" i="1"/>
  <c r="M888" i="1"/>
  <c r="N888" i="1"/>
  <c r="M920" i="1"/>
  <c r="N920" i="1"/>
  <c r="M952" i="1"/>
  <c r="N952" i="1"/>
  <c r="M984" i="1"/>
  <c r="N984" i="1"/>
  <c r="M1016" i="1"/>
  <c r="N1016" i="1"/>
  <c r="M114" i="1"/>
  <c r="N114" i="1"/>
  <c r="M226" i="1"/>
  <c r="N226" i="1"/>
  <c r="M322" i="1"/>
  <c r="N322" i="1"/>
  <c r="M434" i="1"/>
  <c r="N434" i="1"/>
  <c r="M538" i="1"/>
  <c r="N538" i="1"/>
  <c r="M634" i="1"/>
  <c r="N634" i="1"/>
  <c r="M738" i="1"/>
  <c r="N738" i="1"/>
  <c r="M834" i="1"/>
  <c r="N834" i="1"/>
  <c r="M930" i="1"/>
  <c r="N930" i="1"/>
  <c r="M123" i="1"/>
  <c r="N123" i="1"/>
  <c r="M33" i="1"/>
  <c r="N33" i="1"/>
  <c r="M65" i="1"/>
  <c r="N65" i="1"/>
  <c r="M97" i="1"/>
  <c r="N97" i="1"/>
  <c r="M129" i="1"/>
  <c r="N129" i="1"/>
  <c r="M161" i="1"/>
  <c r="N161" i="1"/>
  <c r="M193" i="1"/>
  <c r="N193" i="1"/>
  <c r="M225" i="1"/>
  <c r="N225" i="1"/>
  <c r="M257" i="1"/>
  <c r="N257" i="1"/>
  <c r="M289" i="1"/>
  <c r="N289" i="1"/>
  <c r="M321" i="1"/>
  <c r="N321" i="1"/>
  <c r="M353" i="1"/>
  <c r="N353" i="1"/>
  <c r="M385" i="1"/>
  <c r="N385" i="1"/>
  <c r="M417" i="1"/>
  <c r="N417" i="1"/>
  <c r="M449" i="1"/>
  <c r="N449" i="1"/>
  <c r="M481" i="1"/>
  <c r="N481" i="1"/>
  <c r="M513" i="1"/>
  <c r="N513" i="1"/>
  <c r="M545" i="1"/>
  <c r="N545" i="1"/>
  <c r="M577" i="1"/>
  <c r="N577" i="1"/>
  <c r="M609" i="1"/>
  <c r="N609" i="1"/>
  <c r="M641" i="1"/>
  <c r="N641" i="1"/>
  <c r="M673" i="1"/>
  <c r="N673" i="1"/>
  <c r="M705" i="1"/>
  <c r="N705" i="1"/>
  <c r="M737" i="1"/>
  <c r="N737" i="1"/>
  <c r="M769" i="1"/>
  <c r="N769" i="1"/>
  <c r="M801" i="1"/>
  <c r="N801" i="1"/>
  <c r="M833" i="1"/>
  <c r="N833" i="1"/>
  <c r="M865" i="1"/>
  <c r="N865" i="1"/>
  <c r="M897" i="1"/>
  <c r="N897" i="1"/>
  <c r="M929" i="1"/>
  <c r="N929" i="1"/>
  <c r="M961" i="1"/>
  <c r="N961" i="1"/>
  <c r="M993" i="1"/>
  <c r="N993" i="1"/>
  <c r="M34" i="1"/>
  <c r="N34" i="1"/>
  <c r="M146" i="1"/>
  <c r="N146" i="1"/>
  <c r="M258" i="1"/>
  <c r="N258" i="1"/>
  <c r="M370" i="1"/>
  <c r="N370" i="1"/>
  <c r="M474" i="1"/>
  <c r="N474" i="1"/>
  <c r="M570" i="1"/>
  <c r="N570" i="1"/>
  <c r="M682" i="1"/>
  <c r="N682" i="1"/>
  <c r="M770" i="1"/>
  <c r="N770" i="1"/>
  <c r="M866" i="1"/>
  <c r="N866" i="1"/>
  <c r="M978" i="1"/>
  <c r="N978" i="1"/>
  <c r="M155" i="1"/>
  <c r="N155" i="1"/>
  <c r="M35" i="1"/>
  <c r="N35" i="1"/>
  <c r="M67" i="1"/>
  <c r="N67" i="1"/>
  <c r="M99" i="1"/>
  <c r="N99" i="1"/>
  <c r="M131" i="1"/>
  <c r="N131" i="1"/>
  <c r="M163" i="1"/>
  <c r="N163" i="1"/>
  <c r="M195" i="1"/>
  <c r="N195" i="1"/>
  <c r="M227" i="1"/>
  <c r="N227" i="1"/>
  <c r="M259" i="1"/>
  <c r="N259" i="1"/>
  <c r="M291" i="1"/>
  <c r="N291" i="1"/>
  <c r="M323" i="1"/>
  <c r="N323" i="1"/>
  <c r="M355" i="1"/>
  <c r="N355" i="1"/>
  <c r="M387" i="1"/>
  <c r="N387" i="1"/>
  <c r="M419" i="1"/>
  <c r="N419" i="1"/>
  <c r="M451" i="1"/>
  <c r="N451" i="1"/>
  <c r="M483" i="1"/>
  <c r="N483" i="1"/>
  <c r="M515" i="1"/>
  <c r="N515" i="1"/>
  <c r="M547" i="1"/>
  <c r="N547" i="1"/>
  <c r="M579" i="1"/>
  <c r="N579" i="1"/>
  <c r="M611" i="1"/>
  <c r="N611" i="1"/>
  <c r="M643" i="1"/>
  <c r="N643" i="1"/>
  <c r="M675" i="1"/>
  <c r="N675" i="1"/>
  <c r="M707" i="1"/>
  <c r="N707" i="1"/>
  <c r="M739" i="1"/>
  <c r="N739" i="1"/>
  <c r="M771" i="1"/>
  <c r="N771" i="1"/>
  <c r="M803" i="1"/>
  <c r="N803" i="1"/>
  <c r="M835" i="1"/>
  <c r="N835" i="1"/>
  <c r="M867" i="1"/>
  <c r="N867" i="1"/>
  <c r="M899" i="1"/>
  <c r="N899" i="1"/>
  <c r="M931" i="1"/>
  <c r="N931" i="1"/>
  <c r="M963" i="1"/>
  <c r="N963" i="1"/>
  <c r="M995" i="1"/>
  <c r="N995" i="1"/>
  <c r="M28" i="1"/>
  <c r="N28" i="1"/>
  <c r="M60" i="1"/>
  <c r="N60" i="1"/>
  <c r="M92" i="1"/>
  <c r="N92" i="1"/>
  <c r="M124" i="1"/>
  <c r="N124" i="1"/>
  <c r="M156" i="1"/>
  <c r="N156" i="1"/>
  <c r="M188" i="1"/>
  <c r="N188" i="1"/>
  <c r="M220" i="1"/>
  <c r="N220" i="1"/>
  <c r="M252" i="1"/>
  <c r="N252" i="1"/>
  <c r="M284" i="1"/>
  <c r="N284" i="1"/>
  <c r="M316" i="1"/>
  <c r="N316" i="1"/>
  <c r="M348" i="1"/>
  <c r="N348" i="1"/>
  <c r="M380" i="1"/>
  <c r="N380" i="1"/>
  <c r="M412" i="1"/>
  <c r="N412" i="1"/>
  <c r="M444" i="1"/>
  <c r="N444" i="1"/>
  <c r="M476" i="1"/>
  <c r="N476" i="1"/>
  <c r="M508" i="1"/>
  <c r="N508" i="1"/>
  <c r="M540" i="1"/>
  <c r="N540" i="1"/>
  <c r="M572" i="1"/>
  <c r="N572" i="1"/>
  <c r="M604" i="1"/>
  <c r="N604" i="1"/>
  <c r="M636" i="1"/>
  <c r="N636" i="1"/>
  <c r="M668" i="1"/>
  <c r="N668" i="1"/>
  <c r="M700" i="1"/>
  <c r="N700" i="1"/>
  <c r="M732" i="1"/>
  <c r="N732" i="1"/>
  <c r="M764" i="1"/>
  <c r="N764" i="1"/>
  <c r="M796" i="1"/>
  <c r="N796" i="1"/>
  <c r="M828" i="1"/>
  <c r="N828" i="1"/>
  <c r="M860" i="1"/>
  <c r="N860" i="1"/>
  <c r="M892" i="1"/>
  <c r="N892" i="1"/>
  <c r="M924" i="1"/>
  <c r="N924" i="1"/>
  <c r="M956" i="1"/>
  <c r="N956" i="1"/>
  <c r="M988" i="1"/>
  <c r="N988" i="1"/>
  <c r="M21" i="1"/>
  <c r="N21" i="1"/>
  <c r="M53" i="1"/>
  <c r="N53" i="1"/>
  <c r="M85" i="1"/>
  <c r="N85" i="1"/>
  <c r="M117" i="1"/>
  <c r="N117" i="1"/>
  <c r="M149" i="1"/>
  <c r="N149" i="1"/>
  <c r="M181" i="1"/>
  <c r="N181" i="1"/>
  <c r="M213" i="1"/>
  <c r="N213" i="1"/>
  <c r="M245" i="1"/>
  <c r="N245" i="1"/>
  <c r="M277" i="1"/>
  <c r="N277" i="1"/>
  <c r="M309" i="1"/>
  <c r="N309" i="1"/>
  <c r="M341" i="1"/>
  <c r="N341" i="1"/>
  <c r="M373" i="1"/>
  <c r="N373" i="1"/>
  <c r="M405" i="1"/>
  <c r="N405" i="1"/>
  <c r="M437" i="1"/>
  <c r="N437" i="1"/>
  <c r="M469" i="1"/>
  <c r="N469" i="1"/>
  <c r="M501" i="1"/>
  <c r="N501" i="1"/>
  <c r="M533" i="1"/>
  <c r="N533" i="1"/>
  <c r="M565" i="1"/>
  <c r="N565" i="1"/>
  <c r="M597" i="1"/>
  <c r="N597" i="1"/>
  <c r="M629" i="1"/>
  <c r="N629" i="1"/>
  <c r="M661" i="1"/>
  <c r="N661" i="1"/>
  <c r="M693" i="1"/>
  <c r="N693" i="1"/>
  <c r="M725" i="1"/>
  <c r="N725" i="1"/>
  <c r="M757" i="1"/>
  <c r="N757" i="1"/>
  <c r="M789" i="1"/>
  <c r="N789" i="1"/>
  <c r="M821" i="1"/>
  <c r="N821" i="1"/>
  <c r="M853" i="1"/>
  <c r="N853" i="1"/>
  <c r="M885" i="1"/>
  <c r="N885" i="1"/>
  <c r="M917" i="1"/>
  <c r="N917" i="1"/>
  <c r="M949" i="1"/>
  <c r="N949" i="1"/>
  <c r="M981" i="1"/>
  <c r="N981" i="1"/>
  <c r="M1013" i="1"/>
  <c r="N1013" i="1"/>
  <c r="M210" i="1"/>
  <c r="N210" i="1"/>
  <c r="M442" i="1"/>
  <c r="N442" i="1"/>
  <c r="M714" i="1"/>
  <c r="N714" i="1"/>
  <c r="M970" i="1"/>
  <c r="N970" i="1"/>
  <c r="M46" i="1"/>
  <c r="N46" i="1"/>
  <c r="M78" i="1"/>
  <c r="N78" i="1"/>
  <c r="M110" i="1"/>
  <c r="N110" i="1"/>
  <c r="M142" i="1"/>
  <c r="N142" i="1"/>
  <c r="M174" i="1"/>
  <c r="N174" i="1"/>
  <c r="M206" i="1"/>
  <c r="N206" i="1"/>
  <c r="M238" i="1"/>
  <c r="N238" i="1"/>
  <c r="M270" i="1"/>
  <c r="N270" i="1"/>
  <c r="M302" i="1"/>
  <c r="N302" i="1"/>
  <c r="M334" i="1"/>
  <c r="N334" i="1"/>
  <c r="M366" i="1"/>
  <c r="N366" i="1"/>
  <c r="M398" i="1"/>
  <c r="N398" i="1"/>
  <c r="M430" i="1"/>
  <c r="N430" i="1"/>
  <c r="M462" i="1"/>
  <c r="N462" i="1"/>
  <c r="M494" i="1"/>
  <c r="N494" i="1"/>
  <c r="M526" i="1"/>
  <c r="N526" i="1"/>
  <c r="M558" i="1"/>
  <c r="N558" i="1"/>
  <c r="M590" i="1"/>
  <c r="N590" i="1"/>
  <c r="M622" i="1"/>
  <c r="N622" i="1"/>
  <c r="M654" i="1"/>
  <c r="N654" i="1"/>
  <c r="M686" i="1"/>
  <c r="N686" i="1"/>
  <c r="M718" i="1"/>
  <c r="N718" i="1"/>
  <c r="M750" i="1"/>
  <c r="N750" i="1"/>
  <c r="M782" i="1"/>
  <c r="N782" i="1"/>
  <c r="M814" i="1"/>
  <c r="N814" i="1"/>
  <c r="M846" i="1"/>
  <c r="N846" i="1"/>
  <c r="M878" i="1"/>
  <c r="N878" i="1"/>
  <c r="M910" i="1"/>
  <c r="N910" i="1"/>
  <c r="M942" i="1"/>
  <c r="N942" i="1"/>
  <c r="M974" i="1"/>
  <c r="N974" i="1"/>
  <c r="M1006" i="1"/>
  <c r="N1006" i="1"/>
  <c r="M162" i="1"/>
  <c r="N162" i="1"/>
  <c r="M394" i="1"/>
  <c r="N394" i="1"/>
  <c r="M658" i="1"/>
  <c r="N658" i="1"/>
  <c r="M946" i="1"/>
  <c r="N946" i="1"/>
  <c r="M39" i="1"/>
  <c r="N39" i="1"/>
  <c r="M71" i="1"/>
  <c r="N71" i="1"/>
  <c r="M103" i="1"/>
  <c r="N103" i="1"/>
  <c r="M135" i="1"/>
  <c r="N135" i="1"/>
  <c r="M167" i="1"/>
  <c r="N167" i="1"/>
  <c r="M199" i="1"/>
  <c r="N199" i="1"/>
  <c r="M231" i="1"/>
  <c r="N231" i="1"/>
  <c r="M263" i="1"/>
  <c r="N263" i="1"/>
  <c r="M295" i="1"/>
  <c r="N295" i="1"/>
  <c r="M327" i="1"/>
  <c r="N327" i="1"/>
  <c r="M359" i="1"/>
  <c r="N359" i="1"/>
  <c r="M391" i="1"/>
  <c r="N391" i="1"/>
  <c r="M423" i="1"/>
  <c r="N423" i="1"/>
  <c r="M455" i="1"/>
  <c r="N455" i="1"/>
  <c r="M487" i="1"/>
  <c r="N487" i="1"/>
  <c r="M519" i="1"/>
  <c r="N519" i="1"/>
  <c r="M551" i="1"/>
  <c r="N551" i="1"/>
  <c r="M583" i="1"/>
  <c r="N583" i="1"/>
  <c r="M615" i="1"/>
  <c r="N615" i="1"/>
  <c r="M647" i="1"/>
  <c r="N647" i="1"/>
  <c r="M679" i="1"/>
  <c r="N679" i="1"/>
  <c r="M711" i="1"/>
  <c r="N711" i="1"/>
  <c r="M743" i="1"/>
  <c r="N743" i="1"/>
  <c r="M775" i="1"/>
  <c r="N775" i="1"/>
  <c r="M807" i="1"/>
  <c r="N807" i="1"/>
  <c r="M839" i="1"/>
  <c r="N839" i="1"/>
  <c r="M871" i="1"/>
  <c r="N871" i="1"/>
  <c r="M903" i="1"/>
  <c r="N903" i="1"/>
  <c r="M935" i="1"/>
  <c r="N935" i="1"/>
  <c r="M967" i="1"/>
  <c r="N967" i="1"/>
  <c r="M999" i="1"/>
  <c r="N999" i="1"/>
  <c r="M130" i="1"/>
  <c r="N130" i="1"/>
  <c r="M354" i="1"/>
  <c r="N354" i="1"/>
  <c r="M610" i="1"/>
  <c r="N610" i="1"/>
  <c r="M882" i="1"/>
  <c r="N882" i="1"/>
  <c r="M32" i="1"/>
  <c r="N32" i="1"/>
  <c r="M64" i="1"/>
  <c r="N64" i="1"/>
  <c r="M96" i="1"/>
  <c r="N96" i="1"/>
  <c r="M128" i="1"/>
  <c r="N128" i="1"/>
  <c r="M160" i="1"/>
  <c r="N160" i="1"/>
  <c r="M192" i="1"/>
  <c r="N192" i="1"/>
  <c r="M224" i="1"/>
  <c r="N224" i="1"/>
  <c r="M256" i="1"/>
  <c r="N256" i="1"/>
  <c r="M288" i="1"/>
  <c r="N288" i="1"/>
  <c r="M320" i="1"/>
  <c r="N320" i="1"/>
  <c r="M352" i="1"/>
  <c r="N352" i="1"/>
  <c r="M384" i="1"/>
  <c r="N384" i="1"/>
  <c r="M416" i="1"/>
  <c r="N416" i="1"/>
  <c r="M448" i="1"/>
  <c r="N448" i="1"/>
  <c r="M480" i="1"/>
  <c r="N480" i="1"/>
  <c r="M512" i="1"/>
  <c r="N512" i="1"/>
  <c r="M544" i="1"/>
  <c r="N544" i="1"/>
  <c r="M576" i="1"/>
  <c r="N576" i="1"/>
  <c r="M608" i="1"/>
  <c r="N608" i="1"/>
  <c r="M640" i="1"/>
  <c r="N640" i="1"/>
  <c r="M672" i="1"/>
  <c r="N672" i="1"/>
  <c r="M704" i="1"/>
  <c r="N704" i="1"/>
  <c r="M736" i="1"/>
  <c r="N736" i="1"/>
  <c r="M768" i="1"/>
  <c r="N768" i="1"/>
  <c r="M800" i="1"/>
  <c r="N800" i="1"/>
  <c r="M832" i="1"/>
  <c r="N832" i="1"/>
  <c r="M864" i="1"/>
  <c r="N864" i="1"/>
  <c r="M896" i="1"/>
  <c r="N896" i="1"/>
  <c r="M928" i="1"/>
  <c r="N928" i="1"/>
  <c r="M960" i="1"/>
  <c r="N960" i="1"/>
  <c r="M992" i="1"/>
  <c r="N992" i="1"/>
  <c r="M26" i="1"/>
  <c r="N26" i="1"/>
  <c r="M138" i="1"/>
  <c r="N138" i="1"/>
  <c r="M250" i="1"/>
  <c r="N250" i="1"/>
  <c r="M362" i="1"/>
  <c r="N362" i="1"/>
  <c r="M466" i="1"/>
  <c r="N466" i="1"/>
  <c r="M562" i="1"/>
  <c r="N562" i="1"/>
  <c r="M666" i="1"/>
  <c r="N666" i="1"/>
  <c r="M762" i="1"/>
  <c r="N762" i="1"/>
  <c r="M858" i="1"/>
  <c r="N858" i="1"/>
  <c r="M962" i="1"/>
  <c r="N962" i="1"/>
  <c r="M41" i="1"/>
  <c r="N41" i="1"/>
  <c r="M73" i="1"/>
  <c r="N73" i="1"/>
  <c r="M105" i="1"/>
  <c r="N105" i="1"/>
  <c r="M137" i="1"/>
  <c r="N137" i="1"/>
  <c r="M169" i="1"/>
  <c r="N169" i="1"/>
  <c r="M201" i="1"/>
  <c r="N201" i="1"/>
  <c r="M233" i="1"/>
  <c r="N233" i="1"/>
  <c r="M265" i="1"/>
  <c r="N265" i="1"/>
  <c r="M297" i="1"/>
  <c r="N297" i="1"/>
  <c r="M329" i="1"/>
  <c r="N329" i="1"/>
  <c r="M361" i="1"/>
  <c r="N361" i="1"/>
  <c r="M393" i="1"/>
  <c r="N393" i="1"/>
  <c r="M425" i="1"/>
  <c r="N425" i="1"/>
  <c r="M457" i="1"/>
  <c r="N457" i="1"/>
  <c r="M489" i="1"/>
  <c r="N489" i="1"/>
  <c r="M521" i="1"/>
  <c r="N521" i="1"/>
  <c r="M553" i="1"/>
  <c r="N553" i="1"/>
  <c r="M585" i="1"/>
  <c r="N585" i="1"/>
  <c r="M617" i="1"/>
  <c r="N617" i="1"/>
  <c r="M649" i="1"/>
  <c r="N649" i="1"/>
  <c r="M681" i="1"/>
  <c r="N681" i="1"/>
  <c r="M713" i="1"/>
  <c r="N713" i="1"/>
  <c r="M745" i="1"/>
  <c r="N745" i="1"/>
  <c r="M777" i="1"/>
  <c r="N777" i="1"/>
  <c r="M809" i="1"/>
  <c r="N809" i="1"/>
  <c r="M841" i="1"/>
  <c r="N841" i="1"/>
  <c r="M873" i="1"/>
  <c r="N873" i="1"/>
  <c r="M905" i="1"/>
  <c r="N905" i="1"/>
  <c r="M937" i="1"/>
  <c r="N937" i="1"/>
  <c r="M969" i="1"/>
  <c r="N969" i="1"/>
  <c r="M1001" i="1"/>
  <c r="N1001" i="1"/>
  <c r="M66" i="1"/>
  <c r="N66" i="1"/>
  <c r="M178" i="1"/>
  <c r="N178" i="1"/>
  <c r="M290" i="1"/>
  <c r="N290" i="1"/>
  <c r="M402" i="1"/>
  <c r="N402" i="1"/>
  <c r="M498" i="1"/>
  <c r="N498" i="1"/>
  <c r="M602" i="1"/>
  <c r="N602" i="1"/>
  <c r="M698" i="1"/>
  <c r="N698" i="1"/>
  <c r="M794" i="1"/>
  <c r="N794" i="1"/>
  <c r="M898" i="1"/>
  <c r="N898" i="1"/>
  <c r="M1010" i="1"/>
  <c r="N1010" i="1"/>
  <c r="M43" i="1"/>
  <c r="N43" i="1"/>
  <c r="M75" i="1"/>
  <c r="N75" i="1"/>
  <c r="M107" i="1"/>
  <c r="N107" i="1"/>
  <c r="M139" i="1"/>
  <c r="N139" i="1"/>
  <c r="M203" i="1"/>
  <c r="N203" i="1"/>
  <c r="M267" i="1"/>
  <c r="N267" i="1"/>
  <c r="M299" i="1"/>
  <c r="N299" i="1"/>
  <c r="M331" i="1"/>
  <c r="N331" i="1"/>
  <c r="M363" i="1"/>
  <c r="N363" i="1"/>
  <c r="M395" i="1"/>
  <c r="N395" i="1"/>
  <c r="M427" i="1"/>
  <c r="N427" i="1"/>
  <c r="M459" i="1"/>
  <c r="N459" i="1"/>
  <c r="M491" i="1"/>
  <c r="N491" i="1"/>
  <c r="M523" i="1"/>
  <c r="N523" i="1"/>
  <c r="M555" i="1"/>
  <c r="N555" i="1"/>
  <c r="M587" i="1"/>
  <c r="N587" i="1"/>
  <c r="M619" i="1"/>
  <c r="N619" i="1"/>
  <c r="M651" i="1"/>
  <c r="N651" i="1"/>
  <c r="M683" i="1"/>
  <c r="N683" i="1"/>
  <c r="M715" i="1"/>
  <c r="N715" i="1"/>
  <c r="M747" i="1"/>
  <c r="N747" i="1"/>
  <c r="M779" i="1"/>
  <c r="N779" i="1"/>
  <c r="M811" i="1"/>
  <c r="N811" i="1"/>
  <c r="M843" i="1"/>
  <c r="N843" i="1"/>
  <c r="M875" i="1"/>
  <c r="N875" i="1"/>
  <c r="M907" i="1"/>
  <c r="N907" i="1"/>
  <c r="M939" i="1"/>
  <c r="N939" i="1"/>
  <c r="M971" i="1"/>
  <c r="N971" i="1"/>
  <c r="M1003" i="1"/>
  <c r="N1003" i="1"/>
  <c r="M36" i="1"/>
  <c r="N36" i="1"/>
  <c r="M68" i="1"/>
  <c r="N68" i="1"/>
  <c r="M100" i="1"/>
  <c r="N100" i="1"/>
  <c r="M132" i="1"/>
  <c r="N132" i="1"/>
  <c r="M164" i="1"/>
  <c r="N164" i="1"/>
  <c r="M196" i="1"/>
  <c r="N196" i="1"/>
  <c r="M228" i="1"/>
  <c r="N228" i="1"/>
  <c r="M260" i="1"/>
  <c r="N260" i="1"/>
  <c r="M292" i="1"/>
  <c r="N292" i="1"/>
  <c r="M324" i="1"/>
  <c r="N324" i="1"/>
  <c r="M356" i="1"/>
  <c r="N356" i="1"/>
  <c r="M388" i="1"/>
  <c r="N388" i="1"/>
  <c r="M420" i="1"/>
  <c r="N420" i="1"/>
  <c r="M452" i="1"/>
  <c r="N452" i="1"/>
  <c r="M484" i="1"/>
  <c r="N484" i="1"/>
  <c r="M516" i="1"/>
  <c r="N516" i="1"/>
  <c r="M548" i="1"/>
  <c r="N548" i="1"/>
  <c r="M580" i="1"/>
  <c r="N580" i="1"/>
  <c r="M612" i="1"/>
  <c r="N612" i="1"/>
  <c r="M644" i="1"/>
  <c r="N644" i="1"/>
  <c r="M676" i="1"/>
  <c r="N676" i="1"/>
  <c r="M708" i="1"/>
  <c r="N708" i="1"/>
  <c r="M740" i="1"/>
  <c r="N740" i="1"/>
  <c r="M772" i="1"/>
  <c r="N772" i="1"/>
  <c r="M804" i="1"/>
  <c r="N804" i="1"/>
  <c r="M836" i="1"/>
  <c r="N836" i="1"/>
  <c r="M868" i="1"/>
  <c r="N868" i="1"/>
  <c r="M900" i="1"/>
  <c r="N900" i="1"/>
  <c r="M932" i="1"/>
  <c r="N932" i="1"/>
  <c r="M964" i="1"/>
  <c r="N964" i="1"/>
  <c r="M996" i="1"/>
  <c r="N996" i="1"/>
  <c r="M29" i="1"/>
  <c r="N29" i="1"/>
  <c r="M61" i="1"/>
  <c r="N61" i="1"/>
  <c r="M93" i="1"/>
  <c r="N93" i="1"/>
  <c r="M125" i="1"/>
  <c r="N125" i="1"/>
  <c r="M157" i="1"/>
  <c r="N157" i="1"/>
  <c r="M189" i="1"/>
  <c r="N189" i="1"/>
  <c r="M221" i="1"/>
  <c r="N221" i="1"/>
  <c r="M253" i="1"/>
  <c r="N253" i="1"/>
  <c r="M285" i="1"/>
  <c r="N285" i="1"/>
  <c r="M317" i="1"/>
  <c r="N317" i="1"/>
  <c r="M349" i="1"/>
  <c r="N349" i="1"/>
  <c r="M381" i="1"/>
  <c r="N381" i="1"/>
  <c r="M413" i="1"/>
  <c r="N413" i="1"/>
  <c r="M445" i="1"/>
  <c r="N445" i="1"/>
  <c r="M477" i="1"/>
  <c r="N477" i="1"/>
  <c r="M509" i="1"/>
  <c r="N509" i="1"/>
  <c r="M541" i="1"/>
  <c r="N541" i="1"/>
  <c r="M573" i="1"/>
  <c r="N573" i="1"/>
  <c r="M605" i="1"/>
  <c r="N605" i="1"/>
  <c r="M637" i="1"/>
  <c r="N637" i="1"/>
  <c r="M669" i="1"/>
  <c r="N669" i="1"/>
  <c r="M701" i="1"/>
  <c r="N701" i="1"/>
  <c r="M733" i="1"/>
  <c r="N733" i="1"/>
  <c r="M765" i="1"/>
  <c r="N765" i="1"/>
  <c r="M797" i="1"/>
  <c r="N797" i="1"/>
  <c r="M829" i="1"/>
  <c r="N829" i="1"/>
  <c r="M861" i="1"/>
  <c r="N861" i="1"/>
  <c r="M893" i="1"/>
  <c r="N893" i="1"/>
  <c r="M925" i="1"/>
  <c r="N925" i="1"/>
  <c r="M957" i="1"/>
  <c r="N957" i="1"/>
  <c r="M989" i="1"/>
  <c r="N989" i="1"/>
  <c r="M42" i="1"/>
  <c r="N42" i="1"/>
  <c r="M266" i="1"/>
  <c r="N266" i="1"/>
  <c r="M514" i="1"/>
  <c r="N514" i="1"/>
  <c r="M786" i="1"/>
  <c r="N786" i="1"/>
  <c r="M22" i="1"/>
  <c r="N22" i="1"/>
  <c r="M54" i="1"/>
  <c r="N54" i="1"/>
  <c r="M86" i="1"/>
  <c r="N86" i="1"/>
  <c r="M118" i="1"/>
  <c r="N118" i="1"/>
  <c r="M150" i="1"/>
  <c r="N150" i="1"/>
  <c r="M182" i="1"/>
  <c r="N182" i="1"/>
  <c r="M214" i="1"/>
  <c r="N214" i="1"/>
  <c r="M246" i="1"/>
  <c r="N246" i="1"/>
  <c r="M278" i="1"/>
  <c r="N278" i="1"/>
  <c r="M310" i="1"/>
  <c r="N310" i="1"/>
  <c r="M342" i="1"/>
  <c r="N342" i="1"/>
  <c r="M374" i="1"/>
  <c r="N374" i="1"/>
  <c r="M406" i="1"/>
  <c r="N406" i="1"/>
  <c r="M438" i="1"/>
  <c r="N438" i="1"/>
  <c r="M470" i="1"/>
  <c r="N470" i="1"/>
  <c r="M502" i="1"/>
  <c r="N502" i="1"/>
  <c r="M534" i="1"/>
  <c r="N534" i="1"/>
  <c r="M566" i="1"/>
  <c r="N566" i="1"/>
  <c r="M598" i="1"/>
  <c r="N598" i="1"/>
  <c r="M630" i="1"/>
  <c r="N630" i="1"/>
  <c r="M662" i="1"/>
  <c r="N662" i="1"/>
  <c r="M694" i="1"/>
  <c r="N694" i="1"/>
  <c r="M726" i="1"/>
  <c r="N726" i="1"/>
  <c r="M758" i="1"/>
  <c r="N758" i="1"/>
  <c r="M790" i="1"/>
  <c r="N790" i="1"/>
  <c r="M822" i="1"/>
  <c r="N822" i="1"/>
  <c r="M854" i="1"/>
  <c r="N854" i="1"/>
  <c r="M886" i="1"/>
  <c r="N886" i="1"/>
  <c r="M918" i="1"/>
  <c r="N918" i="1"/>
  <c r="M950" i="1"/>
  <c r="N950" i="1"/>
  <c r="M982" i="1"/>
  <c r="N982" i="1"/>
  <c r="M1014" i="1"/>
  <c r="N1014" i="1"/>
  <c r="M218" i="1"/>
  <c r="N218" i="1"/>
  <c r="M458" i="1"/>
  <c r="N458" i="1"/>
  <c r="M730" i="1"/>
  <c r="N730" i="1"/>
  <c r="M1002" i="1"/>
  <c r="N1002" i="1"/>
  <c r="M47" i="1"/>
  <c r="N47" i="1"/>
  <c r="M79" i="1"/>
  <c r="N79" i="1"/>
  <c r="M111" i="1"/>
  <c r="N111" i="1"/>
  <c r="M143" i="1"/>
  <c r="N143" i="1"/>
  <c r="M175" i="1"/>
  <c r="N175" i="1"/>
  <c r="M207" i="1"/>
  <c r="N207" i="1"/>
  <c r="M239" i="1"/>
  <c r="N239" i="1"/>
  <c r="M271" i="1"/>
  <c r="N271" i="1"/>
  <c r="M303" i="1"/>
  <c r="N303" i="1"/>
  <c r="M335" i="1"/>
  <c r="N335" i="1"/>
  <c r="M367" i="1"/>
  <c r="N367" i="1"/>
  <c r="M399" i="1"/>
  <c r="N399" i="1"/>
  <c r="M431" i="1"/>
  <c r="N431" i="1"/>
  <c r="M463" i="1"/>
  <c r="N463" i="1"/>
  <c r="M495" i="1"/>
  <c r="N495" i="1"/>
  <c r="M527" i="1"/>
  <c r="N527" i="1"/>
  <c r="M559" i="1"/>
  <c r="N559" i="1"/>
  <c r="M591" i="1"/>
  <c r="N591" i="1"/>
  <c r="M623" i="1"/>
  <c r="N623" i="1"/>
  <c r="M655" i="1"/>
  <c r="N655" i="1"/>
  <c r="M687" i="1"/>
  <c r="N687" i="1"/>
  <c r="M719" i="1"/>
  <c r="N719" i="1"/>
  <c r="M751" i="1"/>
  <c r="N751" i="1"/>
  <c r="M783" i="1"/>
  <c r="N783" i="1"/>
  <c r="M815" i="1"/>
  <c r="N815" i="1"/>
  <c r="M847" i="1"/>
  <c r="N847" i="1"/>
  <c r="M879" i="1"/>
  <c r="N879" i="1"/>
  <c r="M911" i="1"/>
  <c r="N911" i="1"/>
  <c r="M943" i="1"/>
  <c r="N943" i="1"/>
  <c r="M975" i="1"/>
  <c r="N975" i="1"/>
  <c r="M1007" i="1"/>
  <c r="N1007" i="1"/>
  <c r="M186" i="1"/>
  <c r="N186" i="1"/>
  <c r="M410" i="1"/>
  <c r="N410" i="1"/>
  <c r="M674" i="1"/>
  <c r="N674" i="1"/>
  <c r="M938" i="1"/>
  <c r="N938" i="1"/>
  <c r="M40" i="1"/>
  <c r="N40" i="1"/>
  <c r="M72" i="1"/>
  <c r="N72" i="1"/>
  <c r="M104" i="1"/>
  <c r="N104" i="1"/>
  <c r="M136" i="1"/>
  <c r="N136" i="1"/>
  <c r="M168" i="1"/>
  <c r="N168" i="1"/>
  <c r="M200" i="1"/>
  <c r="N200" i="1"/>
  <c r="M232" i="1"/>
  <c r="N232" i="1"/>
  <c r="M264" i="1"/>
  <c r="N264" i="1"/>
  <c r="M296" i="1"/>
  <c r="N296" i="1"/>
  <c r="M328" i="1"/>
  <c r="N328" i="1"/>
  <c r="M360" i="1"/>
  <c r="N360" i="1"/>
  <c r="M392" i="1"/>
  <c r="N392" i="1"/>
  <c r="M424" i="1"/>
  <c r="N424" i="1"/>
  <c r="M456" i="1"/>
  <c r="N456" i="1"/>
  <c r="M488" i="1"/>
  <c r="N488" i="1"/>
  <c r="M520" i="1"/>
  <c r="N520" i="1"/>
  <c r="M552" i="1"/>
  <c r="N552" i="1"/>
  <c r="M584" i="1"/>
  <c r="N584" i="1"/>
  <c r="M616" i="1"/>
  <c r="N616" i="1"/>
  <c r="M648" i="1"/>
  <c r="N648" i="1"/>
  <c r="M680" i="1"/>
  <c r="N680" i="1"/>
  <c r="M712" i="1"/>
  <c r="N712" i="1"/>
  <c r="M744" i="1"/>
  <c r="N744" i="1"/>
  <c r="M776" i="1"/>
  <c r="N776" i="1"/>
  <c r="M808" i="1"/>
  <c r="N808" i="1"/>
  <c r="M840" i="1"/>
  <c r="N840" i="1"/>
  <c r="M872" i="1"/>
  <c r="N872" i="1"/>
  <c r="M904" i="1"/>
  <c r="N904" i="1"/>
  <c r="M936" i="1"/>
  <c r="N936" i="1"/>
  <c r="M968" i="1"/>
  <c r="N968" i="1"/>
  <c r="M1000" i="1"/>
  <c r="N1000" i="1"/>
  <c r="M58" i="1"/>
  <c r="N58" i="1"/>
  <c r="M170" i="1"/>
  <c r="N170" i="1"/>
  <c r="M282" i="1"/>
  <c r="N282" i="1"/>
  <c r="M378" i="1"/>
  <c r="N378" i="1"/>
  <c r="M490" i="1"/>
  <c r="N490" i="1"/>
  <c r="M586" i="1"/>
  <c r="N586" i="1"/>
  <c r="M690" i="1"/>
  <c r="N690" i="1"/>
  <c r="M778" i="1"/>
  <c r="N778" i="1"/>
  <c r="M874" i="1"/>
  <c r="N874" i="1"/>
  <c r="M986" i="1"/>
  <c r="N986" i="1"/>
  <c r="M171" i="1"/>
  <c r="N171" i="1"/>
  <c r="M49" i="1"/>
  <c r="N49" i="1"/>
  <c r="M81" i="1"/>
  <c r="N81" i="1"/>
  <c r="M113" i="1"/>
  <c r="N113" i="1"/>
  <c r="M145" i="1"/>
  <c r="N145" i="1"/>
  <c r="M177" i="1"/>
  <c r="N177" i="1"/>
  <c r="M209" i="1"/>
  <c r="N209" i="1"/>
  <c r="M241" i="1"/>
  <c r="N241" i="1"/>
  <c r="M273" i="1"/>
  <c r="N273" i="1"/>
  <c r="M305" i="1"/>
  <c r="N305" i="1"/>
  <c r="M337" i="1"/>
  <c r="N337" i="1"/>
  <c r="M369" i="1"/>
  <c r="N369" i="1"/>
  <c r="M401" i="1"/>
  <c r="N401" i="1"/>
  <c r="M433" i="1"/>
  <c r="N433" i="1"/>
  <c r="M465" i="1"/>
  <c r="N465" i="1"/>
  <c r="M497" i="1"/>
  <c r="N497" i="1"/>
  <c r="M529" i="1"/>
  <c r="N529" i="1"/>
  <c r="M561" i="1"/>
  <c r="N561" i="1"/>
  <c r="M593" i="1"/>
  <c r="N593" i="1"/>
  <c r="M625" i="1"/>
  <c r="N625" i="1"/>
  <c r="M657" i="1"/>
  <c r="N657" i="1"/>
  <c r="M689" i="1"/>
  <c r="N689" i="1"/>
  <c r="M721" i="1"/>
  <c r="N721" i="1"/>
  <c r="M753" i="1"/>
  <c r="N753" i="1"/>
  <c r="M785" i="1"/>
  <c r="N785" i="1"/>
  <c r="M817" i="1"/>
  <c r="N817" i="1"/>
  <c r="M849" i="1"/>
  <c r="N849" i="1"/>
  <c r="M881" i="1"/>
  <c r="N881" i="1"/>
  <c r="M913" i="1"/>
  <c r="N913" i="1"/>
  <c r="M945" i="1"/>
  <c r="N945" i="1"/>
  <c r="M977" i="1"/>
  <c r="N977" i="1"/>
  <c r="M1009" i="1"/>
  <c r="N1009" i="1"/>
  <c r="M90" i="1"/>
  <c r="N90" i="1"/>
  <c r="M202" i="1"/>
  <c r="N202" i="1"/>
  <c r="M314" i="1"/>
  <c r="N314" i="1"/>
  <c r="M426" i="1"/>
  <c r="N426" i="1"/>
  <c r="M522" i="1"/>
  <c r="N522" i="1"/>
  <c r="M626" i="1"/>
  <c r="N626" i="1"/>
  <c r="M722" i="1"/>
  <c r="N722" i="1"/>
  <c r="M826" i="1"/>
  <c r="N826" i="1"/>
  <c r="M922" i="1"/>
  <c r="N922" i="1"/>
  <c r="H7" i="1" l="1"/>
  <c r="F12" i="1"/>
  <c r="H12" i="1" s="1"/>
  <c r="J7" i="1"/>
  <c r="F16" i="1"/>
  <c r="H16" i="1" s="1"/>
  <c r="F9" i="1"/>
  <c r="J9" i="1" s="1"/>
  <c r="F14" i="1"/>
  <c r="H14" i="1" s="1"/>
  <c r="F15" i="1"/>
  <c r="L15" i="1" s="1"/>
  <c r="F13" i="1"/>
  <c r="L13" i="1" s="1"/>
  <c r="O7" i="1"/>
  <c r="F7" i="1"/>
  <c r="F10" i="1"/>
  <c r="O9" i="1"/>
  <c r="I7" i="1"/>
  <c r="I14" i="1"/>
  <c r="K15" i="1"/>
  <c r="I15" i="1"/>
  <c r="L9" i="1"/>
  <c r="K12" i="1"/>
  <c r="I10" i="1"/>
  <c r="L10" i="1"/>
  <c r="K14" i="1"/>
  <c r="L12" i="1"/>
  <c r="K9" i="1"/>
  <c r="I9" i="1"/>
  <c r="K10" i="1"/>
  <c r="I12" i="1"/>
  <c r="L14" i="1"/>
  <c r="L7" i="1"/>
  <c r="N14" i="1"/>
  <c r="N12" i="1"/>
  <c r="N9" i="1"/>
  <c r="N10" i="1"/>
  <c r="M14" i="1"/>
  <c r="M12" i="1"/>
  <c r="M16" i="1"/>
  <c r="M10" i="1"/>
  <c r="M9" i="1"/>
  <c r="K7" i="1"/>
  <c r="N7" i="1"/>
  <c r="P1009" i="1"/>
  <c r="P369" i="1"/>
  <c r="Q369" i="1" s="1"/>
  <c r="P170" i="1"/>
  <c r="P296" i="1"/>
  <c r="P783" i="1"/>
  <c r="P271" i="1"/>
  <c r="Q271" i="1" s="1"/>
  <c r="P758" i="1"/>
  <c r="P786" i="1"/>
  <c r="P477" i="1"/>
  <c r="P836" i="1"/>
  <c r="P196" i="1"/>
  <c r="P555" i="1"/>
  <c r="P498" i="1"/>
  <c r="P521" i="1"/>
  <c r="Q521" i="1" s="1"/>
  <c r="P562" i="1"/>
  <c r="P672" i="1"/>
  <c r="Q672" i="1" s="1"/>
  <c r="P32" i="1"/>
  <c r="P647" i="1"/>
  <c r="P263" i="1"/>
  <c r="P1006" i="1"/>
  <c r="P622" i="1"/>
  <c r="P238" i="1"/>
  <c r="Q238" i="1" s="1"/>
  <c r="P853" i="1"/>
  <c r="P341" i="1"/>
  <c r="P956" i="1"/>
  <c r="P700" i="1"/>
  <c r="P572" i="1"/>
  <c r="P444" i="1"/>
  <c r="P316" i="1"/>
  <c r="P188" i="1"/>
  <c r="Q188" i="1" s="1"/>
  <c r="P60" i="1"/>
  <c r="Q60" i="1" s="1"/>
  <c r="P803" i="1"/>
  <c r="Q803" i="1" s="1"/>
  <c r="P547" i="1"/>
  <c r="P419" i="1"/>
  <c r="P291" i="1"/>
  <c r="P163" i="1"/>
  <c r="Q163" i="1" s="1"/>
  <c r="P35" i="1"/>
  <c r="P770" i="1"/>
  <c r="P370" i="1"/>
  <c r="P993" i="1"/>
  <c r="Q993" i="1" s="1"/>
  <c r="P865" i="1"/>
  <c r="P737" i="1"/>
  <c r="P609" i="1"/>
  <c r="P481" i="1"/>
  <c r="Q481" i="1" s="1"/>
  <c r="P353" i="1"/>
  <c r="P225" i="1"/>
  <c r="P97" i="1"/>
  <c r="P930" i="1"/>
  <c r="Q930" i="1" s="1"/>
  <c r="P538" i="1"/>
  <c r="P114" i="1"/>
  <c r="P920" i="1"/>
  <c r="P792" i="1"/>
  <c r="Q792" i="1" s="1"/>
  <c r="P664" i="1"/>
  <c r="P536" i="1"/>
  <c r="P408" i="1"/>
  <c r="P280" i="1"/>
  <c r="Q280" i="1" s="1"/>
  <c r="P152" i="1"/>
  <c r="P24" i="1"/>
  <c r="P74" i="1"/>
  <c r="P895" i="1"/>
  <c r="Q895" i="1" s="1"/>
  <c r="P767" i="1"/>
  <c r="P639" i="1"/>
  <c r="P511" i="1"/>
  <c r="P383" i="1"/>
  <c r="Q383" i="1" s="1"/>
  <c r="P255" i="1"/>
  <c r="P127" i="1"/>
  <c r="P890" i="1"/>
  <c r="P998" i="1"/>
  <c r="Q998" i="1" s="1"/>
  <c r="P870" i="1"/>
  <c r="P742" i="1"/>
  <c r="P614" i="1"/>
  <c r="P486" i="1"/>
  <c r="Q486" i="1" s="1"/>
  <c r="P358" i="1"/>
  <c r="P230" i="1"/>
  <c r="P102" i="1"/>
  <c r="P642" i="1"/>
  <c r="Q642" i="1" s="1"/>
  <c r="P973" i="1"/>
  <c r="P845" i="1"/>
  <c r="P717" i="1"/>
  <c r="P589" i="1"/>
  <c r="Q589" i="1" s="1"/>
  <c r="P461" i="1"/>
  <c r="P333" i="1"/>
  <c r="P205" i="1"/>
  <c r="P77" i="1"/>
  <c r="Q77" i="1" s="1"/>
  <c r="P948" i="1"/>
  <c r="P820" i="1"/>
  <c r="P692" i="1"/>
  <c r="P564" i="1"/>
  <c r="Q564" i="1" s="1"/>
  <c r="P436" i="1"/>
  <c r="P308" i="1"/>
  <c r="P180" i="1"/>
  <c r="P52" i="1"/>
  <c r="P923" i="1"/>
  <c r="P795" i="1"/>
  <c r="Q795" i="1" s="1"/>
  <c r="P667" i="1"/>
  <c r="Q667" i="1" s="1"/>
  <c r="P539" i="1"/>
  <c r="Q539" i="1" s="1"/>
  <c r="P411" i="1"/>
  <c r="P283" i="1"/>
  <c r="P91" i="1"/>
  <c r="P842" i="1"/>
  <c r="P450" i="1"/>
  <c r="P1017" i="1"/>
  <c r="P889" i="1"/>
  <c r="P761" i="1"/>
  <c r="P633" i="1"/>
  <c r="P505" i="1"/>
  <c r="Q505" i="1" s="1"/>
  <c r="P377" i="1"/>
  <c r="P249" i="1"/>
  <c r="P121" i="1"/>
  <c r="P906" i="1"/>
  <c r="Q906" i="1" s="1"/>
  <c r="P506" i="1"/>
  <c r="P82" i="1"/>
  <c r="Q82" i="1" s="1"/>
  <c r="P912" i="1"/>
  <c r="P784" i="1"/>
  <c r="Q784" i="1" s="1"/>
  <c r="P656" i="1"/>
  <c r="P528" i="1"/>
  <c r="P400" i="1"/>
  <c r="P272" i="1"/>
  <c r="P144" i="1"/>
  <c r="P994" i="1"/>
  <c r="Q994" i="1" s="1"/>
  <c r="P1015" i="1"/>
  <c r="P887" i="1"/>
  <c r="P759" i="1"/>
  <c r="P631" i="1"/>
  <c r="P503" i="1"/>
  <c r="P375" i="1"/>
  <c r="P247" i="1"/>
  <c r="P119" i="1"/>
  <c r="Q119" i="1" s="1"/>
  <c r="P810" i="1"/>
  <c r="P990" i="1"/>
  <c r="P862" i="1"/>
  <c r="P734" i="1"/>
  <c r="P606" i="1"/>
  <c r="P478" i="1"/>
  <c r="Q478" i="1" s="1"/>
  <c r="P350" i="1"/>
  <c r="P222" i="1"/>
  <c r="P94" i="1"/>
  <c r="P578" i="1"/>
  <c r="P965" i="1"/>
  <c r="P837" i="1"/>
  <c r="P709" i="1"/>
  <c r="P581" i="1"/>
  <c r="P453" i="1"/>
  <c r="P325" i="1"/>
  <c r="P197" i="1"/>
  <c r="P69" i="1"/>
  <c r="Q69" i="1" s="1"/>
  <c r="P940" i="1"/>
  <c r="P812" i="1"/>
  <c r="P684" i="1"/>
  <c r="P556" i="1"/>
  <c r="P428" i="1"/>
  <c r="P300" i="1"/>
  <c r="Q300" i="1" s="1"/>
  <c r="P172" i="1"/>
  <c r="P44" i="1"/>
  <c r="P915" i="1"/>
  <c r="P787" i="1"/>
  <c r="P659" i="1"/>
  <c r="P531" i="1"/>
  <c r="Q531" i="1" s="1"/>
  <c r="P403" i="1"/>
  <c r="P275" i="1"/>
  <c r="P147" i="1"/>
  <c r="P19" i="1"/>
  <c r="P881" i="1"/>
  <c r="P241" i="1"/>
  <c r="P936" i="1"/>
  <c r="P424" i="1"/>
  <c r="P911" i="1"/>
  <c r="P143" i="1"/>
  <c r="P630" i="1"/>
  <c r="P118" i="1"/>
  <c r="P605" i="1"/>
  <c r="P964" i="1"/>
  <c r="Q964" i="1" s="1"/>
  <c r="P324" i="1"/>
  <c r="P683" i="1"/>
  <c r="Q683" i="1" s="1"/>
  <c r="P898" i="1"/>
  <c r="P649" i="1"/>
  <c r="P962" i="1"/>
  <c r="P800" i="1"/>
  <c r="P160" i="1"/>
  <c r="P903" i="1"/>
  <c r="P519" i="1"/>
  <c r="Q519" i="1" s="1"/>
  <c r="P135" i="1"/>
  <c r="P878" i="1"/>
  <c r="P494" i="1"/>
  <c r="Q494" i="1" s="1"/>
  <c r="P110" i="1"/>
  <c r="P597" i="1"/>
  <c r="P85" i="1"/>
  <c r="P675" i="1"/>
  <c r="Q675" i="1" s="1"/>
  <c r="P314" i="1"/>
  <c r="P849" i="1"/>
  <c r="P593" i="1"/>
  <c r="P337" i="1"/>
  <c r="P81" i="1"/>
  <c r="P490" i="1"/>
  <c r="P904" i="1"/>
  <c r="P648" i="1"/>
  <c r="Q648" i="1" s="1"/>
  <c r="P392" i="1"/>
  <c r="P136" i="1"/>
  <c r="P1007" i="1"/>
  <c r="P751" i="1"/>
  <c r="P495" i="1"/>
  <c r="P239" i="1"/>
  <c r="Q239" i="1" s="1"/>
  <c r="P730" i="1"/>
  <c r="P854" i="1"/>
  <c r="Q854" i="1" s="1"/>
  <c r="P598" i="1"/>
  <c r="P342" i="1"/>
  <c r="Q342" i="1" s="1"/>
  <c r="P86" i="1"/>
  <c r="P957" i="1"/>
  <c r="P701" i="1"/>
  <c r="P445" i="1"/>
  <c r="Q445" i="1" s="1"/>
  <c r="P189" i="1"/>
  <c r="P932" i="1"/>
  <c r="P676" i="1"/>
  <c r="P420" i="1"/>
  <c r="Q420" i="1" s="1"/>
  <c r="P164" i="1"/>
  <c r="P907" i="1"/>
  <c r="P651" i="1"/>
  <c r="P523" i="1"/>
  <c r="P267" i="1"/>
  <c r="P794" i="1"/>
  <c r="Q794" i="1" s="1"/>
  <c r="P1001" i="1"/>
  <c r="P745" i="1"/>
  <c r="P489" i="1"/>
  <c r="P233" i="1"/>
  <c r="Q233" i="1" s="1"/>
  <c r="P858" i="1"/>
  <c r="P26" i="1"/>
  <c r="Q26" i="1" s="1"/>
  <c r="P768" i="1"/>
  <c r="P512" i="1"/>
  <c r="Q512" i="1" s="1"/>
  <c r="P256" i="1"/>
  <c r="P882" i="1"/>
  <c r="Q882" i="1" s="1"/>
  <c r="P871" i="1"/>
  <c r="P615" i="1"/>
  <c r="P359" i="1"/>
  <c r="P103" i="1"/>
  <c r="P974" i="1"/>
  <c r="P718" i="1"/>
  <c r="P462" i="1"/>
  <c r="P206" i="1"/>
  <c r="Q206" i="1" s="1"/>
  <c r="P442" i="1"/>
  <c r="P821" i="1"/>
  <c r="P565" i="1"/>
  <c r="P309" i="1"/>
  <c r="Q309" i="1" s="1"/>
  <c r="P53" i="1"/>
  <c r="P796" i="1"/>
  <c r="P540" i="1"/>
  <c r="P284" i="1"/>
  <c r="P28" i="1"/>
  <c r="P771" i="1"/>
  <c r="P515" i="1"/>
  <c r="P259" i="1"/>
  <c r="Q259" i="1" s="1"/>
  <c r="P155" i="1"/>
  <c r="P258" i="1"/>
  <c r="P833" i="1"/>
  <c r="P577" i="1"/>
  <c r="P321" i="1"/>
  <c r="P65" i="1"/>
  <c r="P434" i="1"/>
  <c r="P888" i="1"/>
  <c r="P632" i="1"/>
  <c r="P376" i="1"/>
  <c r="P120" i="1"/>
  <c r="P991" i="1"/>
  <c r="Q991" i="1" s="1"/>
  <c r="P607" i="1"/>
  <c r="P223" i="1"/>
  <c r="Q223" i="1" s="1"/>
  <c r="P594" i="1"/>
  <c r="P838" i="1"/>
  <c r="P582" i="1"/>
  <c r="P326" i="1"/>
  <c r="P70" i="1"/>
  <c r="P941" i="1"/>
  <c r="P685" i="1"/>
  <c r="P429" i="1"/>
  <c r="P173" i="1"/>
  <c r="P916" i="1"/>
  <c r="Q916" i="1" s="1"/>
  <c r="P660" i="1"/>
  <c r="P404" i="1"/>
  <c r="P148" i="1"/>
  <c r="P891" i="1"/>
  <c r="P635" i="1"/>
  <c r="P379" i="1"/>
  <c r="P59" i="1"/>
  <c r="P346" i="1"/>
  <c r="P857" i="1"/>
  <c r="P601" i="1"/>
  <c r="P345" i="1"/>
  <c r="P217" i="1"/>
  <c r="P802" i="1"/>
  <c r="P1008" i="1"/>
  <c r="P880" i="1"/>
  <c r="P752" i="1"/>
  <c r="P624" i="1"/>
  <c r="P496" i="1"/>
  <c r="P368" i="1"/>
  <c r="P240" i="1"/>
  <c r="Q240" i="1" s="1"/>
  <c r="P112" i="1"/>
  <c r="P746" i="1"/>
  <c r="P983" i="1"/>
  <c r="Q983" i="1" s="1"/>
  <c r="P855" i="1"/>
  <c r="P599" i="1"/>
  <c r="P471" i="1"/>
  <c r="P343" i="1"/>
  <c r="P215" i="1"/>
  <c r="Q215" i="1" s="1"/>
  <c r="P87" i="1"/>
  <c r="P530" i="1"/>
  <c r="P958" i="1"/>
  <c r="P830" i="1"/>
  <c r="P702" i="1"/>
  <c r="P574" i="1"/>
  <c r="P446" i="1"/>
  <c r="P318" i="1"/>
  <c r="P190" i="1"/>
  <c r="P62" i="1"/>
  <c r="P330" i="1"/>
  <c r="P933" i="1"/>
  <c r="Q933" i="1" s="1"/>
  <c r="P805" i="1"/>
  <c r="P677" i="1"/>
  <c r="P549" i="1"/>
  <c r="P421" i="1"/>
  <c r="Q421" i="1" s="1"/>
  <c r="P293" i="1"/>
  <c r="P165" i="1"/>
  <c r="P37" i="1"/>
  <c r="P908" i="1"/>
  <c r="P780" i="1"/>
  <c r="Q780" i="1" s="1"/>
  <c r="P652" i="1"/>
  <c r="P524" i="1"/>
  <c r="P396" i="1"/>
  <c r="P268" i="1"/>
  <c r="P140" i="1"/>
  <c r="P1011" i="1"/>
  <c r="P883" i="1"/>
  <c r="Q883" i="1" s="1"/>
  <c r="P755" i="1"/>
  <c r="Q755" i="1" s="1"/>
  <c r="P627" i="1"/>
  <c r="P499" i="1"/>
  <c r="P371" i="1"/>
  <c r="Q371" i="1" s="1"/>
  <c r="P243" i="1"/>
  <c r="P115" i="1"/>
  <c r="P235" i="1"/>
  <c r="P826" i="1"/>
  <c r="P625" i="1"/>
  <c r="P986" i="1"/>
  <c r="P552" i="1"/>
  <c r="P186" i="1"/>
  <c r="Q186" i="1" s="1"/>
  <c r="P527" i="1"/>
  <c r="P1002" i="1"/>
  <c r="P502" i="1"/>
  <c r="P989" i="1"/>
  <c r="P349" i="1"/>
  <c r="P708" i="1"/>
  <c r="P68" i="1"/>
  <c r="P427" i="1"/>
  <c r="Q427" i="1" s="1"/>
  <c r="P66" i="1"/>
  <c r="P265" i="1"/>
  <c r="P928" i="1"/>
  <c r="P416" i="1"/>
  <c r="P130" i="1"/>
  <c r="P391" i="1"/>
  <c r="Q391" i="1" s="1"/>
  <c r="P946" i="1"/>
  <c r="P750" i="1"/>
  <c r="P366" i="1"/>
  <c r="P981" i="1"/>
  <c r="P469" i="1"/>
  <c r="P213" i="1"/>
  <c r="Q213" i="1" s="1"/>
  <c r="P828" i="1"/>
  <c r="Q828" i="1" s="1"/>
  <c r="P931" i="1"/>
  <c r="P722" i="1"/>
  <c r="P977" i="1"/>
  <c r="P721" i="1"/>
  <c r="P465" i="1"/>
  <c r="P209" i="1"/>
  <c r="P874" i="1"/>
  <c r="Q874" i="1" s="1"/>
  <c r="P58" i="1"/>
  <c r="P776" i="1"/>
  <c r="P520" i="1"/>
  <c r="P264" i="1"/>
  <c r="P938" i="1"/>
  <c r="P879" i="1"/>
  <c r="P623" i="1"/>
  <c r="P367" i="1"/>
  <c r="P111" i="1"/>
  <c r="P982" i="1"/>
  <c r="Q982" i="1" s="1"/>
  <c r="P726" i="1"/>
  <c r="P470" i="1"/>
  <c r="P214" i="1"/>
  <c r="P514" i="1"/>
  <c r="P829" i="1"/>
  <c r="P573" i="1"/>
  <c r="P317" i="1"/>
  <c r="P61" i="1"/>
  <c r="P804" i="1"/>
  <c r="P548" i="1"/>
  <c r="Q548" i="1" s="1"/>
  <c r="P292" i="1"/>
  <c r="P36" i="1"/>
  <c r="P779" i="1"/>
  <c r="P395" i="1"/>
  <c r="Q395" i="1" s="1"/>
  <c r="P75" i="1"/>
  <c r="P402" i="1"/>
  <c r="P873" i="1"/>
  <c r="P617" i="1"/>
  <c r="Q617" i="1" s="1"/>
  <c r="P361" i="1"/>
  <c r="P105" i="1"/>
  <c r="P466" i="1"/>
  <c r="P896" i="1"/>
  <c r="Q896" i="1" s="1"/>
  <c r="P640" i="1"/>
  <c r="P384" i="1"/>
  <c r="P128" i="1"/>
  <c r="P999" i="1"/>
  <c r="P743" i="1"/>
  <c r="P487" i="1"/>
  <c r="P231" i="1"/>
  <c r="P658" i="1"/>
  <c r="P846" i="1"/>
  <c r="P590" i="1"/>
  <c r="Q590" i="1" s="1"/>
  <c r="P334" i="1"/>
  <c r="P78" i="1"/>
  <c r="Q78" i="1" s="1"/>
  <c r="P949" i="1"/>
  <c r="P693" i="1"/>
  <c r="P437" i="1"/>
  <c r="P181" i="1"/>
  <c r="P924" i="1"/>
  <c r="P668" i="1"/>
  <c r="P412" i="1"/>
  <c r="P156" i="1"/>
  <c r="P899" i="1"/>
  <c r="P643" i="1"/>
  <c r="P387" i="1"/>
  <c r="P131" i="1"/>
  <c r="Q131" i="1" s="1"/>
  <c r="P682" i="1"/>
  <c r="P961" i="1"/>
  <c r="P705" i="1"/>
  <c r="P449" i="1"/>
  <c r="P193" i="1"/>
  <c r="P834" i="1"/>
  <c r="P1016" i="1"/>
  <c r="P760" i="1"/>
  <c r="Q760" i="1" s="1"/>
  <c r="P504" i="1"/>
  <c r="P248" i="1"/>
  <c r="P818" i="1"/>
  <c r="P863" i="1"/>
  <c r="P735" i="1"/>
  <c r="P479" i="1"/>
  <c r="Q479" i="1" s="1"/>
  <c r="P351" i="1"/>
  <c r="P95" i="1"/>
  <c r="Q95" i="1" s="1"/>
  <c r="P966" i="1"/>
  <c r="P710" i="1"/>
  <c r="Q710" i="1" s="1"/>
  <c r="P454" i="1"/>
  <c r="P198" i="1"/>
  <c r="P386" i="1"/>
  <c r="P813" i="1"/>
  <c r="P557" i="1"/>
  <c r="P301" i="1"/>
  <c r="Q301" i="1" s="1"/>
  <c r="P45" i="1"/>
  <c r="P788" i="1"/>
  <c r="P532" i="1"/>
  <c r="P276" i="1"/>
  <c r="P20" i="1"/>
  <c r="P763" i="1"/>
  <c r="P507" i="1"/>
  <c r="P251" i="1"/>
  <c r="P754" i="1"/>
  <c r="P985" i="1"/>
  <c r="P729" i="1"/>
  <c r="P473" i="1"/>
  <c r="P89" i="1"/>
  <c r="P418" i="1"/>
  <c r="P727" i="1"/>
  <c r="P922" i="1"/>
  <c r="P426" i="1"/>
  <c r="P497" i="1"/>
  <c r="Q497" i="1" s="1"/>
  <c r="P586" i="1"/>
  <c r="P680" i="1"/>
  <c r="Q680" i="1" s="1"/>
  <c r="P40" i="1"/>
  <c r="P399" i="1"/>
  <c r="P886" i="1"/>
  <c r="P246" i="1"/>
  <c r="P733" i="1"/>
  <c r="P93" i="1"/>
  <c r="P580" i="1"/>
  <c r="P939" i="1"/>
  <c r="P299" i="1"/>
  <c r="P905" i="1"/>
  <c r="P393" i="1"/>
  <c r="P138" i="1"/>
  <c r="P288" i="1"/>
  <c r="P775" i="1"/>
  <c r="P725" i="1"/>
  <c r="P202" i="1"/>
  <c r="P817" i="1"/>
  <c r="P561" i="1"/>
  <c r="P305" i="1"/>
  <c r="P49" i="1"/>
  <c r="P378" i="1"/>
  <c r="P872" i="1"/>
  <c r="P616" i="1"/>
  <c r="P360" i="1"/>
  <c r="Q360" i="1" s="1"/>
  <c r="P104" i="1"/>
  <c r="P975" i="1"/>
  <c r="P719" i="1"/>
  <c r="P463" i="1"/>
  <c r="Q463" i="1" s="1"/>
  <c r="P207" i="1"/>
  <c r="P458" i="1"/>
  <c r="P822" i="1"/>
  <c r="P566" i="1"/>
  <c r="P310" i="1"/>
  <c r="P54" i="1"/>
  <c r="P925" i="1"/>
  <c r="P669" i="1"/>
  <c r="P413" i="1"/>
  <c r="P157" i="1"/>
  <c r="P900" i="1"/>
  <c r="P644" i="1"/>
  <c r="Q644" i="1" s="1"/>
  <c r="P388" i="1"/>
  <c r="P132" i="1"/>
  <c r="P875" i="1"/>
  <c r="P619" i="1"/>
  <c r="P363" i="1"/>
  <c r="P43" i="1"/>
  <c r="Q43" i="1" s="1"/>
  <c r="P290" i="1"/>
  <c r="P841" i="1"/>
  <c r="P585" i="1"/>
  <c r="P329" i="1"/>
  <c r="P73" i="1"/>
  <c r="P362" i="1"/>
  <c r="Q362" i="1" s="1"/>
  <c r="P864" i="1"/>
  <c r="P608" i="1"/>
  <c r="P352" i="1"/>
  <c r="P96" i="1"/>
  <c r="P967" i="1"/>
  <c r="P711" i="1"/>
  <c r="P455" i="1"/>
  <c r="P199" i="1"/>
  <c r="P394" i="1"/>
  <c r="P814" i="1"/>
  <c r="P558" i="1"/>
  <c r="P302" i="1"/>
  <c r="Q302" i="1" s="1"/>
  <c r="P46" i="1"/>
  <c r="P917" i="1"/>
  <c r="P661" i="1"/>
  <c r="P405" i="1"/>
  <c r="P149" i="1"/>
  <c r="P892" i="1"/>
  <c r="P636" i="1"/>
  <c r="P508" i="1"/>
  <c r="P252" i="1"/>
  <c r="P995" i="1"/>
  <c r="P739" i="1"/>
  <c r="P483" i="1"/>
  <c r="P227" i="1"/>
  <c r="P978" i="1"/>
  <c r="P929" i="1"/>
  <c r="P673" i="1"/>
  <c r="P417" i="1"/>
  <c r="P161" i="1"/>
  <c r="P738" i="1"/>
  <c r="P984" i="1"/>
  <c r="Q984" i="1" s="1"/>
  <c r="P728" i="1"/>
  <c r="P472" i="1"/>
  <c r="P216" i="1"/>
  <c r="P554" i="1"/>
  <c r="P831" i="1"/>
  <c r="P575" i="1"/>
  <c r="P319" i="1"/>
  <c r="P63" i="1"/>
  <c r="Q63" i="1" s="1"/>
  <c r="P934" i="1"/>
  <c r="P678" i="1"/>
  <c r="P422" i="1"/>
  <c r="P294" i="1"/>
  <c r="P38" i="1"/>
  <c r="P909" i="1"/>
  <c r="P781" i="1"/>
  <c r="P525" i="1"/>
  <c r="Q525" i="1" s="1"/>
  <c r="P397" i="1"/>
  <c r="P141" i="1"/>
  <c r="Q141" i="1" s="1"/>
  <c r="P1012" i="1"/>
  <c r="P884" i="1"/>
  <c r="P500" i="1"/>
  <c r="P372" i="1"/>
  <c r="P116" i="1"/>
  <c r="P859" i="1"/>
  <c r="P603" i="1"/>
  <c r="P475" i="1"/>
  <c r="Q475" i="1" s="1"/>
  <c r="P219" i="1"/>
  <c r="P650" i="1"/>
  <c r="Q650" i="1" s="1"/>
  <c r="P953" i="1"/>
  <c r="P697" i="1"/>
  <c r="P441" i="1"/>
  <c r="P185" i="1"/>
  <c r="P706" i="1"/>
  <c r="P976" i="1"/>
  <c r="P720" i="1"/>
  <c r="P464" i="1"/>
  <c r="P208" i="1"/>
  <c r="P482" i="1"/>
  <c r="P823" i="1"/>
  <c r="P567" i="1"/>
  <c r="P311" i="1"/>
  <c r="P55" i="1"/>
  <c r="P926" i="1"/>
  <c r="P670" i="1"/>
  <c r="Q670" i="1" s="1"/>
  <c r="P414" i="1"/>
  <c r="P30" i="1"/>
  <c r="P901" i="1"/>
  <c r="P645" i="1"/>
  <c r="P389" i="1"/>
  <c r="P133" i="1"/>
  <c r="Q133" i="1" s="1"/>
  <c r="P876" i="1"/>
  <c r="Q876" i="1" s="1"/>
  <c r="P620" i="1"/>
  <c r="P364" i="1"/>
  <c r="P108" i="1"/>
  <c r="P851" i="1"/>
  <c r="P595" i="1"/>
  <c r="P339" i="1"/>
  <c r="P83" i="1"/>
  <c r="P753" i="1"/>
  <c r="P113" i="1"/>
  <c r="Q113" i="1" s="1"/>
  <c r="P808" i="1"/>
  <c r="P168" i="1"/>
  <c r="P655" i="1"/>
  <c r="P1014" i="1"/>
  <c r="P374" i="1"/>
  <c r="P861" i="1"/>
  <c r="Q861" i="1" s="1"/>
  <c r="P221" i="1"/>
  <c r="P452" i="1"/>
  <c r="P811" i="1"/>
  <c r="P107" i="1"/>
  <c r="P777" i="1"/>
  <c r="P137" i="1"/>
  <c r="P544" i="1"/>
  <c r="P714" i="1"/>
  <c r="P626" i="1"/>
  <c r="P945" i="1"/>
  <c r="P689" i="1"/>
  <c r="P433" i="1"/>
  <c r="P177" i="1"/>
  <c r="P778" i="1"/>
  <c r="P1000" i="1"/>
  <c r="P744" i="1"/>
  <c r="Q744" i="1" s="1"/>
  <c r="P488" i="1"/>
  <c r="Q488" i="1" s="1"/>
  <c r="P232" i="1"/>
  <c r="P674" i="1"/>
  <c r="P847" i="1"/>
  <c r="P591" i="1"/>
  <c r="P335" i="1"/>
  <c r="Q335" i="1" s="1"/>
  <c r="P79" i="1"/>
  <c r="P950" i="1"/>
  <c r="P694" i="1"/>
  <c r="P438" i="1"/>
  <c r="P182" i="1"/>
  <c r="P266" i="1"/>
  <c r="P797" i="1"/>
  <c r="P541" i="1"/>
  <c r="P285" i="1"/>
  <c r="P29" i="1"/>
  <c r="Q29" i="1" s="1"/>
  <c r="P772" i="1"/>
  <c r="P516" i="1"/>
  <c r="P260" i="1"/>
  <c r="P1003" i="1"/>
  <c r="P747" i="1"/>
  <c r="P491" i="1"/>
  <c r="P203" i="1"/>
  <c r="P698" i="1"/>
  <c r="P969" i="1"/>
  <c r="P713" i="1"/>
  <c r="P457" i="1"/>
  <c r="P201" i="1"/>
  <c r="P762" i="1"/>
  <c r="P992" i="1"/>
  <c r="Q992" i="1" s="1"/>
  <c r="P736" i="1"/>
  <c r="P480" i="1"/>
  <c r="P224" i="1"/>
  <c r="P610" i="1"/>
  <c r="Q610" i="1" s="1"/>
  <c r="P839" i="1"/>
  <c r="P583" i="1"/>
  <c r="P327" i="1"/>
  <c r="P71" i="1"/>
  <c r="P942" i="1"/>
  <c r="P686" i="1"/>
  <c r="P430" i="1"/>
  <c r="P174" i="1"/>
  <c r="Q174" i="1" s="1"/>
  <c r="P210" i="1"/>
  <c r="P789" i="1"/>
  <c r="P533" i="1"/>
  <c r="P277" i="1"/>
  <c r="P21" i="1"/>
  <c r="P764" i="1"/>
  <c r="P380" i="1"/>
  <c r="P124" i="1"/>
  <c r="Q124" i="1" s="1"/>
  <c r="P867" i="1"/>
  <c r="P611" i="1"/>
  <c r="Q611" i="1" s="1"/>
  <c r="P355" i="1"/>
  <c r="P99" i="1"/>
  <c r="Q99" i="1" s="1"/>
  <c r="P570" i="1"/>
  <c r="P146" i="1"/>
  <c r="P801" i="1"/>
  <c r="P545" i="1"/>
  <c r="P289" i="1"/>
  <c r="P33" i="1"/>
  <c r="P322" i="1"/>
  <c r="P856" i="1"/>
  <c r="P600" i="1"/>
  <c r="P344" i="1"/>
  <c r="P88" i="1"/>
  <c r="P959" i="1"/>
  <c r="P703" i="1"/>
  <c r="P447" i="1"/>
  <c r="P191" i="1"/>
  <c r="P338" i="1"/>
  <c r="P806" i="1"/>
  <c r="P550" i="1"/>
  <c r="P166" i="1"/>
  <c r="P154" i="1"/>
  <c r="P653" i="1"/>
  <c r="P269" i="1"/>
  <c r="P756" i="1"/>
  <c r="P628" i="1"/>
  <c r="P244" i="1"/>
  <c r="P987" i="1"/>
  <c r="P731" i="1"/>
  <c r="P347" i="1"/>
  <c r="Q347" i="1" s="1"/>
  <c r="P27" i="1"/>
  <c r="P234" i="1"/>
  <c r="P825" i="1"/>
  <c r="P569" i="1"/>
  <c r="Q569" i="1" s="1"/>
  <c r="P313" i="1"/>
  <c r="P57" i="1"/>
  <c r="P306" i="1"/>
  <c r="P848" i="1"/>
  <c r="P592" i="1"/>
  <c r="P336" i="1"/>
  <c r="P80" i="1"/>
  <c r="P951" i="1"/>
  <c r="Q951" i="1" s="1"/>
  <c r="P695" i="1"/>
  <c r="P439" i="1"/>
  <c r="P183" i="1"/>
  <c r="P274" i="1"/>
  <c r="P798" i="1"/>
  <c r="P542" i="1"/>
  <c r="P286" i="1"/>
  <c r="P158" i="1"/>
  <c r="P98" i="1"/>
  <c r="P773" i="1"/>
  <c r="P517" i="1"/>
  <c r="P261" i="1"/>
  <c r="P1004" i="1"/>
  <c r="P748" i="1"/>
  <c r="P492" i="1"/>
  <c r="P236" i="1"/>
  <c r="P979" i="1"/>
  <c r="P723" i="1"/>
  <c r="Q723" i="1" s="1"/>
  <c r="P467" i="1"/>
  <c r="P211" i="1"/>
  <c r="P18" i="1"/>
  <c r="M7" i="1"/>
  <c r="P522" i="1"/>
  <c r="P913" i="1"/>
  <c r="P657" i="1"/>
  <c r="P529" i="1"/>
  <c r="P273" i="1"/>
  <c r="P171" i="1"/>
  <c r="P282" i="1"/>
  <c r="P840" i="1"/>
  <c r="P584" i="1"/>
  <c r="P328" i="1"/>
  <c r="P72" i="1"/>
  <c r="P943" i="1"/>
  <c r="P687" i="1"/>
  <c r="P431" i="1"/>
  <c r="P303" i="1"/>
  <c r="P47" i="1"/>
  <c r="P918" i="1"/>
  <c r="P662" i="1"/>
  <c r="P406" i="1"/>
  <c r="Q406" i="1" s="1"/>
  <c r="P150" i="1"/>
  <c r="P42" i="1"/>
  <c r="P765" i="1"/>
  <c r="P509" i="1"/>
  <c r="P125" i="1"/>
  <c r="P868" i="1"/>
  <c r="P612" i="1"/>
  <c r="P356" i="1"/>
  <c r="P100" i="1"/>
  <c r="P843" i="1"/>
  <c r="P587" i="1"/>
  <c r="P331" i="1"/>
  <c r="P139" i="1"/>
  <c r="P602" i="1"/>
  <c r="P937" i="1"/>
  <c r="Q937" i="1" s="1"/>
  <c r="P681" i="1"/>
  <c r="P553" i="1"/>
  <c r="P297" i="1"/>
  <c r="P41" i="1"/>
  <c r="P250" i="1"/>
  <c r="P832" i="1"/>
  <c r="P576" i="1"/>
  <c r="P320" i="1"/>
  <c r="P64" i="1"/>
  <c r="Q64" i="1" s="1"/>
  <c r="P935" i="1"/>
  <c r="P679" i="1"/>
  <c r="P423" i="1"/>
  <c r="P167" i="1"/>
  <c r="P162" i="1"/>
  <c r="P782" i="1"/>
  <c r="P526" i="1"/>
  <c r="P270" i="1"/>
  <c r="Q270" i="1" s="1"/>
  <c r="P970" i="1"/>
  <c r="P885" i="1"/>
  <c r="P629" i="1"/>
  <c r="P373" i="1"/>
  <c r="P117" i="1"/>
  <c r="P860" i="1"/>
  <c r="P604" i="1"/>
  <c r="P348" i="1"/>
  <c r="P707" i="1"/>
  <c r="P298" i="1"/>
  <c r="P799" i="1"/>
  <c r="P543" i="1"/>
  <c r="Q543" i="1" s="1"/>
  <c r="P287" i="1"/>
  <c r="P31" i="1"/>
  <c r="P902" i="1"/>
  <c r="P646" i="1"/>
  <c r="P390" i="1"/>
  <c r="P134" i="1"/>
  <c r="P1005" i="1"/>
  <c r="P749" i="1"/>
  <c r="P621" i="1"/>
  <c r="P365" i="1"/>
  <c r="P109" i="1"/>
  <c r="P852" i="1"/>
  <c r="P596" i="1"/>
  <c r="P340" i="1"/>
  <c r="P84" i="1"/>
  <c r="P827" i="1"/>
  <c r="P571" i="1"/>
  <c r="P315" i="1"/>
  <c r="P954" i="1"/>
  <c r="Q954" i="1" s="1"/>
  <c r="P122" i="1"/>
  <c r="P793" i="1"/>
  <c r="P537" i="1"/>
  <c r="P281" i="1"/>
  <c r="P25" i="1"/>
  <c r="P618" i="1"/>
  <c r="P944" i="1"/>
  <c r="P688" i="1"/>
  <c r="P432" i="1"/>
  <c r="P48" i="1"/>
  <c r="P242" i="1"/>
  <c r="P791" i="1"/>
  <c r="P407" i="1"/>
  <c r="P151" i="1"/>
  <c r="P50" i="1"/>
  <c r="P766" i="1"/>
  <c r="P510" i="1"/>
  <c r="P254" i="1"/>
  <c r="P850" i="1"/>
  <c r="P869" i="1"/>
  <c r="P613" i="1"/>
  <c r="P357" i="1"/>
  <c r="P101" i="1"/>
  <c r="P844" i="1"/>
  <c r="Q844" i="1" s="1"/>
  <c r="P588" i="1"/>
  <c r="P332" i="1"/>
  <c r="P76" i="1"/>
  <c r="P819" i="1"/>
  <c r="P563" i="1"/>
  <c r="P51" i="1"/>
  <c r="P90" i="1"/>
  <c r="P785" i="1"/>
  <c r="P401" i="1"/>
  <c r="P145" i="1"/>
  <c r="P690" i="1"/>
  <c r="P968" i="1"/>
  <c r="Q968" i="1" s="1"/>
  <c r="P712" i="1"/>
  <c r="Q712" i="1" s="1"/>
  <c r="P456" i="1"/>
  <c r="P200" i="1"/>
  <c r="P410" i="1"/>
  <c r="P815" i="1"/>
  <c r="P559" i="1"/>
  <c r="P175" i="1"/>
  <c r="P218" i="1"/>
  <c r="P790" i="1"/>
  <c r="P534" i="1"/>
  <c r="P278" i="1"/>
  <c r="P22" i="1"/>
  <c r="P893" i="1"/>
  <c r="P637" i="1"/>
  <c r="P381" i="1"/>
  <c r="P253" i="1"/>
  <c r="P996" i="1"/>
  <c r="P740" i="1"/>
  <c r="P484" i="1"/>
  <c r="P228" i="1"/>
  <c r="P971" i="1"/>
  <c r="P715" i="1"/>
  <c r="P459" i="1"/>
  <c r="P1010" i="1"/>
  <c r="P178" i="1"/>
  <c r="P809" i="1"/>
  <c r="P425" i="1"/>
  <c r="P169" i="1"/>
  <c r="P666" i="1"/>
  <c r="P960" i="1"/>
  <c r="P704" i="1"/>
  <c r="P448" i="1"/>
  <c r="P192" i="1"/>
  <c r="P354" i="1"/>
  <c r="P807" i="1"/>
  <c r="P551" i="1"/>
  <c r="P295" i="1"/>
  <c r="P39" i="1"/>
  <c r="P910" i="1"/>
  <c r="P654" i="1"/>
  <c r="P398" i="1"/>
  <c r="Q398" i="1" s="1"/>
  <c r="P142" i="1"/>
  <c r="P1013" i="1"/>
  <c r="P757" i="1"/>
  <c r="P501" i="1"/>
  <c r="Q501" i="1" s="1"/>
  <c r="P245" i="1"/>
  <c r="P988" i="1"/>
  <c r="P732" i="1"/>
  <c r="P476" i="1"/>
  <c r="P220" i="1"/>
  <c r="P92" i="1"/>
  <c r="P963" i="1"/>
  <c r="P835" i="1"/>
  <c r="P579" i="1"/>
  <c r="P451" i="1"/>
  <c r="P323" i="1"/>
  <c r="Q323" i="1" s="1"/>
  <c r="P195" i="1"/>
  <c r="P67" i="1"/>
  <c r="P866" i="1"/>
  <c r="P474" i="1"/>
  <c r="P34" i="1"/>
  <c r="P897" i="1"/>
  <c r="P769" i="1"/>
  <c r="P641" i="1"/>
  <c r="P513" i="1"/>
  <c r="P385" i="1"/>
  <c r="P257" i="1"/>
  <c r="P129" i="1"/>
  <c r="P123" i="1"/>
  <c r="P634" i="1"/>
  <c r="P226" i="1"/>
  <c r="P952" i="1"/>
  <c r="P824" i="1"/>
  <c r="P696" i="1"/>
  <c r="P568" i="1"/>
  <c r="P440" i="1"/>
  <c r="P312" i="1"/>
  <c r="P184" i="1"/>
  <c r="P56" i="1"/>
  <c r="P927" i="1"/>
  <c r="P671" i="1"/>
  <c r="Q671" i="1" s="1"/>
  <c r="P415" i="1"/>
  <c r="P159" i="1"/>
  <c r="P106" i="1"/>
  <c r="P774" i="1"/>
  <c r="P518" i="1"/>
  <c r="P262" i="1"/>
  <c r="P914" i="1"/>
  <c r="P877" i="1"/>
  <c r="P493" i="1"/>
  <c r="P237" i="1"/>
  <c r="P980" i="1"/>
  <c r="P724" i="1"/>
  <c r="P468" i="1"/>
  <c r="P212" i="1"/>
  <c r="P955" i="1"/>
  <c r="P699" i="1"/>
  <c r="P443" i="1"/>
  <c r="P187" i="1"/>
  <c r="P546" i="1"/>
  <c r="Q546" i="1" s="1"/>
  <c r="P921" i="1"/>
  <c r="P665" i="1"/>
  <c r="P409" i="1"/>
  <c r="P153" i="1"/>
  <c r="P194" i="1"/>
  <c r="P816" i="1"/>
  <c r="P560" i="1"/>
  <c r="P304" i="1"/>
  <c r="P176" i="1"/>
  <c r="P919" i="1"/>
  <c r="P663" i="1"/>
  <c r="P535" i="1"/>
  <c r="P279" i="1"/>
  <c r="Q279" i="1" s="1"/>
  <c r="P23" i="1"/>
  <c r="P894" i="1"/>
  <c r="P638" i="1"/>
  <c r="P382" i="1"/>
  <c r="P126" i="1"/>
  <c r="P997" i="1"/>
  <c r="P741" i="1"/>
  <c r="P485" i="1"/>
  <c r="P229" i="1"/>
  <c r="P972" i="1"/>
  <c r="P716" i="1"/>
  <c r="Q716" i="1" s="1"/>
  <c r="P460" i="1"/>
  <c r="P204" i="1"/>
  <c r="P947" i="1"/>
  <c r="P691" i="1"/>
  <c r="P435" i="1"/>
  <c r="P307" i="1"/>
  <c r="P179" i="1"/>
  <c r="Q246" i="1"/>
  <c r="Q346" i="1"/>
  <c r="Q578" i="1"/>
  <c r="Q567" i="1"/>
  <c r="Q87" i="1"/>
  <c r="Q749" i="1"/>
  <c r="Q915" i="1"/>
  <c r="M15" i="1" l="1"/>
  <c r="M13" i="1"/>
  <c r="N15" i="1"/>
  <c r="N13" i="1"/>
  <c r="K13" i="1"/>
  <c r="J12" i="1"/>
  <c r="H9" i="1"/>
  <c r="I16" i="1"/>
  <c r="O12" i="1"/>
  <c r="N16" i="1"/>
  <c r="K16" i="1"/>
  <c r="L16" i="1"/>
  <c r="I13" i="1"/>
  <c r="O10" i="1"/>
  <c r="J10" i="1"/>
  <c r="O16" i="1"/>
  <c r="J16" i="1"/>
  <c r="H10" i="1"/>
  <c r="O13" i="1"/>
  <c r="J13" i="1"/>
  <c r="H13" i="1"/>
  <c r="O15" i="1"/>
  <c r="J15" i="1"/>
  <c r="O14" i="1"/>
  <c r="J14" i="1"/>
  <c r="H15" i="1"/>
  <c r="P10" i="1"/>
  <c r="P16" i="1"/>
  <c r="P12" i="1"/>
  <c r="P9" i="1"/>
  <c r="P13" i="1"/>
  <c r="P14" i="1"/>
  <c r="P15" i="1"/>
  <c r="Q703" i="1"/>
  <c r="Q735" i="1"/>
  <c r="Q563" i="1"/>
  <c r="Q852" i="1"/>
  <c r="Q348" i="1"/>
  <c r="Q303" i="1"/>
  <c r="Q261" i="1"/>
  <c r="Q59" i="1"/>
  <c r="Q949" i="1"/>
  <c r="Q973" i="1"/>
  <c r="Q920" i="1"/>
  <c r="Q691" i="1"/>
  <c r="Q510" i="1"/>
  <c r="Q980" i="1"/>
  <c r="Q860" i="1"/>
  <c r="Q922" i="1"/>
  <c r="Q282" i="1"/>
  <c r="Q71" i="1"/>
  <c r="Q414" i="1"/>
  <c r="Q210" i="1"/>
  <c r="Q438" i="1"/>
  <c r="Q566" i="1"/>
  <c r="Q1015" i="1"/>
  <c r="Q284" i="1"/>
  <c r="Q434" i="1"/>
  <c r="Q276" i="1"/>
  <c r="Q804" i="1"/>
  <c r="Q1017" i="1"/>
  <c r="Q137" i="1"/>
  <c r="Q118" i="1"/>
  <c r="Q899" i="1"/>
  <c r="Q178" i="1"/>
  <c r="Q324" i="1"/>
  <c r="Q553" i="1"/>
  <c r="Q407" i="1"/>
  <c r="Q824" i="1"/>
  <c r="Q356" i="1"/>
  <c r="Q1012" i="1"/>
  <c r="Q754" i="1"/>
  <c r="Q460" i="1"/>
  <c r="Q513" i="1"/>
  <c r="Q72" i="1"/>
  <c r="Q331" i="1"/>
  <c r="Q351" i="1"/>
  <c r="Q125" i="1"/>
  <c r="Q80" i="1"/>
  <c r="Q319" i="1"/>
  <c r="Q197" i="1"/>
  <c r="Q392" i="1"/>
  <c r="Q412" i="1"/>
  <c r="Q829" i="1"/>
  <c r="Q450" i="1"/>
  <c r="Q499" i="1"/>
  <c r="Q805" i="1"/>
  <c r="Q659" i="1"/>
  <c r="Q699" i="1"/>
  <c r="Q312" i="1"/>
  <c r="Q373" i="1"/>
  <c r="Q893" i="1"/>
  <c r="Q320" i="1"/>
  <c r="Q815" i="1"/>
  <c r="Q294" i="1"/>
  <c r="Q747" i="1"/>
  <c r="Q645" i="1"/>
  <c r="Q185" i="1"/>
  <c r="Q738" i="1"/>
  <c r="Q516" i="1"/>
  <c r="Q49" i="1"/>
  <c r="Q709" i="1"/>
  <c r="Q367" i="1"/>
  <c r="Q515" i="1"/>
  <c r="Q314" i="1"/>
  <c r="Q156" i="1"/>
  <c r="Q721" i="1"/>
  <c r="Q353" i="1"/>
  <c r="Q886" i="1"/>
  <c r="Q623" i="1"/>
  <c r="Q522" i="1"/>
  <c r="Q380" i="1"/>
  <c r="Q462" i="1"/>
  <c r="Q594" i="1"/>
  <c r="Q191" i="1"/>
  <c r="Q286" i="1"/>
  <c r="Q533" i="1"/>
  <c r="Q729" i="1"/>
  <c r="Q565" i="1"/>
  <c r="Q520" i="1"/>
  <c r="Q32" i="1"/>
  <c r="Q783" i="1"/>
  <c r="Q807" i="1"/>
  <c r="Q224" i="1"/>
  <c r="Q606" i="1"/>
  <c r="Q345" i="1"/>
  <c r="Q35" i="1"/>
  <c r="Q477" i="1"/>
  <c r="Q877" i="1"/>
  <c r="Q996" i="1"/>
  <c r="Q116" i="1"/>
  <c r="Q177" i="1"/>
  <c r="Q962" i="1"/>
  <c r="Q334" i="1"/>
  <c r="Q875" i="1"/>
  <c r="Q368" i="1"/>
  <c r="Q148" i="1"/>
  <c r="Q768" i="1"/>
  <c r="Q956" i="1"/>
  <c r="Q176" i="1"/>
  <c r="Q195" i="1"/>
  <c r="Q681" i="1"/>
  <c r="Q657" i="1"/>
  <c r="Q343" i="1"/>
  <c r="Q739" i="1"/>
  <c r="Q862" i="1"/>
  <c r="Q532" i="1"/>
  <c r="Q466" i="1"/>
  <c r="Q489" i="1"/>
  <c r="Q524" i="1"/>
  <c r="Q126" i="1"/>
  <c r="Q194" i="1"/>
  <c r="Q774" i="1"/>
  <c r="Q509" i="1"/>
  <c r="Q558" i="1"/>
  <c r="Q823" i="1"/>
  <c r="Q756" i="1"/>
  <c r="Q851" i="1"/>
  <c r="Q428" i="1"/>
  <c r="Q685" i="1"/>
  <c r="Q75" i="1"/>
  <c r="Q651" i="1"/>
  <c r="Q725" i="1"/>
  <c r="Q468" i="1"/>
  <c r="Q935" i="1"/>
  <c r="Q618" i="1"/>
  <c r="Q897" i="1"/>
  <c r="Q435" i="1"/>
  <c r="Q549" i="1"/>
  <c r="Q613" i="1"/>
  <c r="Q151" i="1"/>
  <c r="Q921" i="1"/>
  <c r="Q109" i="1"/>
  <c r="Q927" i="1"/>
  <c r="Q34" i="1"/>
  <c r="Q970" i="1"/>
  <c r="Q612" i="1"/>
  <c r="Q145" i="1"/>
  <c r="Q250" i="1"/>
  <c r="Q662" i="1"/>
  <c r="Q727" i="1"/>
  <c r="Q545" i="1"/>
  <c r="Q600" i="1"/>
  <c r="Q901" i="1"/>
  <c r="Q592" i="1"/>
  <c r="Q636" i="1"/>
  <c r="Q626" i="1"/>
  <c r="Q719" i="1"/>
  <c r="Q752" i="1"/>
  <c r="Q912" i="1"/>
  <c r="Q70" i="1"/>
  <c r="Q743" i="1"/>
  <c r="Q891" i="1"/>
  <c r="Q540" i="1"/>
  <c r="Q490" i="1"/>
  <c r="Q705" i="1"/>
  <c r="Q507" i="1"/>
  <c r="Q858" i="1"/>
  <c r="Q870" i="1"/>
  <c r="Q469" i="1"/>
  <c r="Q416" i="1"/>
  <c r="Q696" i="1"/>
  <c r="Q446" i="1"/>
  <c r="Q638" i="1"/>
  <c r="Q919" i="1"/>
  <c r="Q390" i="1"/>
  <c r="Q354" i="1"/>
  <c r="Q218" i="1"/>
  <c r="Q417" i="1"/>
  <c r="Q781" i="1"/>
  <c r="Q104" i="1"/>
  <c r="Q207" i="1"/>
  <c r="Q684" i="1"/>
  <c r="Q810" i="1"/>
  <c r="Q121" i="1"/>
  <c r="Q120" i="1"/>
  <c r="Q633" i="1"/>
  <c r="Q205" i="1"/>
  <c r="Q609" i="1"/>
  <c r="Q316" i="1"/>
  <c r="Q753" i="1"/>
  <c r="Q235" i="1"/>
  <c r="Q1011" i="1"/>
  <c r="Q702" i="1"/>
  <c r="Q766" i="1"/>
  <c r="Q48" i="1"/>
  <c r="Q84" i="1"/>
  <c r="Q646" i="1"/>
  <c r="Q123" i="1"/>
  <c r="Q476" i="1"/>
  <c r="Q192" i="1"/>
  <c r="Q431" i="1"/>
  <c r="Q167" i="1"/>
  <c r="Q740" i="1"/>
  <c r="Q171" i="1"/>
  <c r="Q762" i="1"/>
  <c r="Q219" i="1"/>
  <c r="Q929" i="1"/>
  <c r="Q289" i="1"/>
  <c r="Q900" i="1"/>
  <c r="Q635" i="1"/>
  <c r="Q818" i="1"/>
  <c r="Q557" i="1"/>
  <c r="Q74" i="1"/>
  <c r="Q878" i="1"/>
  <c r="Q936" i="1"/>
  <c r="Q313" i="1"/>
  <c r="Q203" i="1"/>
  <c r="Q544" i="1"/>
  <c r="Q467" i="1"/>
  <c r="Q517" i="1"/>
  <c r="Q825" i="1"/>
  <c r="Q166" i="1"/>
  <c r="Q430" i="1"/>
  <c r="Q772" i="1"/>
  <c r="Q797" i="1"/>
  <c r="Q655" i="1"/>
  <c r="Q455" i="1"/>
  <c r="Q73" i="1"/>
  <c r="Q616" i="1"/>
  <c r="Q393" i="1"/>
  <c r="Q580" i="1"/>
  <c r="Q586" i="1"/>
  <c r="Q1016" i="1"/>
  <c r="Q437" i="1"/>
  <c r="Q128" i="1"/>
  <c r="Q873" i="1"/>
  <c r="Q502" i="1"/>
  <c r="Q552" i="1"/>
  <c r="Q330" i="1"/>
  <c r="Q958" i="1"/>
  <c r="Q880" i="1"/>
  <c r="Q173" i="1"/>
  <c r="Q256" i="1"/>
  <c r="Q1001" i="1"/>
  <c r="Q676" i="1"/>
  <c r="Q701" i="1"/>
  <c r="Q495" i="1"/>
  <c r="Q81" i="1"/>
  <c r="Q110" i="1"/>
  <c r="Q94" i="1"/>
  <c r="Q503" i="1"/>
  <c r="Q411" i="1"/>
  <c r="Q923" i="1"/>
  <c r="Q948" i="1"/>
  <c r="Q767" i="1"/>
  <c r="Q664" i="1"/>
  <c r="Q622" i="1"/>
  <c r="Q498" i="1"/>
  <c r="Q1009" i="1"/>
  <c r="Q252" i="1"/>
  <c r="Q640" i="1"/>
  <c r="Q244" i="1"/>
  <c r="Q285" i="1"/>
  <c r="Q527" i="1"/>
  <c r="Q268" i="1"/>
  <c r="Q190" i="1"/>
  <c r="Q357" i="1"/>
  <c r="Q688" i="1"/>
  <c r="Q169" i="1"/>
  <c r="Q22" i="1"/>
  <c r="Q913" i="1"/>
  <c r="Q832" i="1"/>
  <c r="Q661" i="1"/>
  <c r="Q397" i="1"/>
  <c r="Q394" i="1"/>
  <c r="Q98" i="1"/>
  <c r="Q953" i="1"/>
  <c r="Q21" i="1"/>
  <c r="Q339" i="1"/>
  <c r="Q422" i="1"/>
  <c r="Q79" i="1"/>
  <c r="Q822" i="1"/>
  <c r="Q817" i="1"/>
  <c r="Q656" i="1"/>
  <c r="Q632" i="1"/>
  <c r="Q802" i="1"/>
  <c r="Q504" i="1"/>
  <c r="Q857" i="1"/>
  <c r="Q321" i="1"/>
  <c r="Q871" i="1"/>
  <c r="Q292" i="1"/>
  <c r="Q511" i="1"/>
  <c r="Q85" i="1"/>
  <c r="Q946" i="1"/>
  <c r="Q562" i="1"/>
  <c r="Q196" i="1"/>
  <c r="Q733" i="1"/>
  <c r="Q798" i="1"/>
  <c r="Q653" i="1"/>
  <c r="Q934" i="1"/>
  <c r="Q839" i="1"/>
  <c r="Q310" i="1"/>
  <c r="Q361" i="1"/>
  <c r="Q307" i="1"/>
  <c r="Q518" i="1"/>
  <c r="Q184" i="1"/>
  <c r="Q634" i="1"/>
  <c r="Q142" i="1"/>
  <c r="Q809" i="1"/>
  <c r="Q559" i="1"/>
  <c r="Q621" i="1"/>
  <c r="Q570" i="1"/>
  <c r="Q208" i="1"/>
  <c r="Q500" i="1"/>
  <c r="Q38" i="1"/>
  <c r="Q585" i="1"/>
  <c r="Q45" i="1"/>
  <c r="Q938" i="1"/>
  <c r="Q625" i="1"/>
  <c r="Q599" i="1"/>
  <c r="Q660" i="1"/>
  <c r="Q442" i="1"/>
  <c r="Q593" i="1"/>
  <c r="Q605" i="1"/>
  <c r="Q940" i="1"/>
  <c r="Q889" i="1"/>
  <c r="Q717" i="1"/>
  <c r="Q102" i="1"/>
  <c r="Q890" i="1"/>
  <c r="Q97" i="1"/>
  <c r="Q291" i="1"/>
  <c r="Q853" i="1"/>
  <c r="Q263" i="1"/>
  <c r="Q293" i="1"/>
  <c r="Q254" i="1"/>
  <c r="Q665" i="1"/>
  <c r="Q363" i="1"/>
  <c r="Q322" i="1"/>
  <c r="Q942" i="1"/>
  <c r="Q58" i="1"/>
  <c r="Q193" i="1"/>
  <c r="Q808" i="1"/>
  <c r="Q485" i="1"/>
  <c r="Q382" i="1"/>
  <c r="Q724" i="1"/>
  <c r="Q835" i="1"/>
  <c r="Q295" i="1"/>
  <c r="Q666" i="1"/>
  <c r="Q971" i="1"/>
  <c r="Q790" i="1"/>
  <c r="Q401" i="1"/>
  <c r="Q588" i="1"/>
  <c r="Q432" i="1"/>
  <c r="Q25" i="1"/>
  <c r="Q122" i="1"/>
  <c r="Q827" i="1"/>
  <c r="Q695" i="1"/>
  <c r="Q806" i="1"/>
  <c r="Q457" i="1"/>
  <c r="Q674" i="1"/>
  <c r="Q706" i="1"/>
  <c r="Q603" i="1"/>
  <c r="Q728" i="1"/>
  <c r="Q149" i="1"/>
  <c r="Q413" i="1"/>
  <c r="Q378" i="1"/>
  <c r="Q288" i="1"/>
  <c r="Q40" i="1"/>
  <c r="Q89" i="1"/>
  <c r="Q682" i="1"/>
  <c r="Q111" i="1"/>
  <c r="Q243" i="1"/>
  <c r="Q607" i="1"/>
  <c r="Q53" i="1"/>
  <c r="Q974" i="1"/>
  <c r="Q189" i="1"/>
  <c r="Q730" i="1"/>
  <c r="Q898" i="1"/>
  <c r="Q403" i="1"/>
  <c r="Q144" i="1"/>
  <c r="Q91" i="1"/>
  <c r="Q692" i="1"/>
  <c r="Q758" i="1"/>
  <c r="Q204" i="1"/>
  <c r="Q596" i="1"/>
  <c r="Q707" i="1"/>
  <c r="Q228" i="1"/>
  <c r="Q654" i="1"/>
  <c r="Q967" i="1"/>
  <c r="Q720" i="1"/>
  <c r="Q831" i="1"/>
  <c r="Q979" i="1"/>
  <c r="Q801" i="1"/>
  <c r="Q182" i="1"/>
  <c r="Q388" i="1"/>
  <c r="Q453" i="1"/>
  <c r="Q221" i="1"/>
  <c r="Q332" i="1"/>
  <c r="Q793" i="1"/>
  <c r="Q902" i="1"/>
  <c r="Q129" i="1"/>
  <c r="Q963" i="1"/>
  <c r="Q39" i="1"/>
  <c r="Q1010" i="1"/>
  <c r="Q864" i="1"/>
  <c r="Q352" i="1"/>
  <c r="Q355" i="1"/>
  <c r="Q926" i="1"/>
  <c r="Q306" i="1"/>
  <c r="Q731" i="1"/>
  <c r="Q216" i="1"/>
  <c r="Q327" i="1"/>
  <c r="Q364" i="1"/>
  <c r="Q969" i="1"/>
  <c r="Q591" i="1"/>
  <c r="Q694" i="1"/>
  <c r="Q260" i="1"/>
  <c r="Q624" i="1"/>
  <c r="Q247" i="1"/>
  <c r="Q506" i="1"/>
  <c r="Q966" i="1"/>
  <c r="Q317" i="1"/>
  <c r="Q28" i="1"/>
  <c r="Q726" i="1"/>
  <c r="Q386" i="1"/>
  <c r="Q924" i="1"/>
  <c r="Q267" i="1"/>
  <c r="Q209" i="1"/>
  <c r="Q155" i="1"/>
  <c r="Q722" i="1"/>
  <c r="Q180" i="1"/>
  <c r="Q614" i="1"/>
  <c r="Q408" i="1"/>
  <c r="Q370" i="1"/>
  <c r="Q572" i="1"/>
  <c r="Q160" i="1"/>
  <c r="Q777" i="1"/>
  <c r="Q374" i="1"/>
  <c r="Q811" i="1"/>
  <c r="Q227" i="1"/>
  <c r="Q867" i="1"/>
  <c r="Q389" i="1"/>
  <c r="Q311" i="1"/>
  <c r="Q736" i="1"/>
  <c r="Q492" i="1"/>
  <c r="Q1000" i="1"/>
  <c r="Q965" i="1"/>
  <c r="Q759" i="1"/>
  <c r="Q846" i="1"/>
  <c r="Q214" i="1"/>
  <c r="Q164" i="1"/>
  <c r="Q366" i="1"/>
  <c r="Q299" i="1"/>
  <c r="Q881" i="1"/>
  <c r="Q535" i="1"/>
  <c r="Q106" i="1"/>
  <c r="Q641" i="1"/>
  <c r="Q474" i="1"/>
  <c r="Q732" i="1"/>
  <c r="Q785" i="1"/>
  <c r="Q819" i="1"/>
  <c r="Q423" i="1"/>
  <c r="Q587" i="1"/>
  <c r="Q765" i="1"/>
  <c r="Q328" i="1"/>
  <c r="Q396" i="1"/>
  <c r="Q211" i="1"/>
  <c r="Q1013" i="1"/>
  <c r="Q868" i="1"/>
  <c r="Q576" i="1"/>
  <c r="Q713" i="1"/>
  <c r="Q158" i="1"/>
  <c r="Q508" i="1"/>
  <c r="Q236" i="1"/>
  <c r="Q856" i="1"/>
  <c r="Q199" i="1"/>
  <c r="Q232" i="1"/>
  <c r="Q202" i="1"/>
  <c r="Q669" i="1"/>
  <c r="Q581" i="1"/>
  <c r="Q990" i="1"/>
  <c r="Q251" i="1"/>
  <c r="Q977" i="1"/>
  <c r="Q849" i="1"/>
  <c r="Q888" i="1"/>
  <c r="Q826" i="1"/>
  <c r="Q138" i="1"/>
  <c r="Q836" i="1"/>
  <c r="Q602" i="1"/>
  <c r="Q42" i="1"/>
  <c r="Q988" i="1"/>
  <c r="Q19" i="1"/>
  <c r="Q908" i="1"/>
  <c r="Q741" i="1"/>
  <c r="Q23" i="1"/>
  <c r="Q304" i="1"/>
  <c r="Q153" i="1"/>
  <c r="Q443" i="1"/>
  <c r="Q1005" i="1"/>
  <c r="Q287" i="1"/>
  <c r="Q440" i="1"/>
  <c r="Q257" i="1"/>
  <c r="Q866" i="1"/>
  <c r="Q92" i="1"/>
  <c r="Q117" i="1"/>
  <c r="Q526" i="1"/>
  <c r="Q448" i="1"/>
  <c r="Q139" i="1"/>
  <c r="Q637" i="1"/>
  <c r="Q687" i="1"/>
  <c r="Q162" i="1"/>
  <c r="Q843" i="1"/>
  <c r="Q150" i="1"/>
  <c r="Q410" i="1"/>
  <c r="Q1003" i="1"/>
  <c r="Q575" i="1"/>
  <c r="Q619" i="1"/>
  <c r="Q274" i="1"/>
  <c r="Q620" i="1"/>
  <c r="Q447" i="1"/>
  <c r="Q778" i="1"/>
  <c r="Q872" i="1"/>
  <c r="Q44" i="1"/>
  <c r="Q222" i="1"/>
  <c r="Q272" i="1"/>
  <c r="Q577" i="1"/>
  <c r="Q264" i="1"/>
  <c r="Q941" i="1"/>
  <c r="Q449" i="1"/>
  <c r="Q718" i="1"/>
  <c r="Q573" i="1"/>
  <c r="Q658" i="1"/>
  <c r="Q514" i="1"/>
  <c r="Q61" i="1"/>
  <c r="Q308" i="1"/>
  <c r="Q333" i="1"/>
  <c r="Q230" i="1"/>
  <c r="Q127" i="1"/>
  <c r="Q24" i="1"/>
  <c r="Q114" i="1"/>
  <c r="Q737" i="1"/>
  <c r="Q419" i="1"/>
  <c r="Q647" i="1"/>
  <c r="Q800" i="1"/>
  <c r="Q939" i="1"/>
  <c r="Q51" i="1"/>
  <c r="Q83" i="1"/>
  <c r="Q37" i="1"/>
  <c r="Q318" i="1"/>
  <c r="Q869" i="1"/>
  <c r="Q147" i="1"/>
  <c r="Q281" i="1"/>
  <c r="Q571" i="1"/>
  <c r="Q914" i="1"/>
  <c r="Q415" i="1"/>
  <c r="Q568" i="1"/>
  <c r="Q67" i="1"/>
  <c r="Q220" i="1"/>
  <c r="Q245" i="1"/>
  <c r="Q782" i="1"/>
  <c r="Q960" i="1"/>
  <c r="Q715" i="1"/>
  <c r="Q943" i="1"/>
  <c r="Q41" i="1"/>
  <c r="Q100" i="1"/>
  <c r="Q840" i="1"/>
  <c r="Q471" i="1"/>
  <c r="Q27" i="1"/>
  <c r="Q554" i="1"/>
  <c r="Q46" i="1"/>
  <c r="Q290" i="1"/>
  <c r="Q88" i="1"/>
  <c r="Q277" i="1"/>
  <c r="Q1004" i="1"/>
  <c r="Q30" i="1"/>
  <c r="Q183" i="1"/>
  <c r="Q464" i="1"/>
  <c r="Q441" i="1"/>
  <c r="Q859" i="1"/>
  <c r="Q338" i="1"/>
  <c r="Q483" i="1"/>
  <c r="Q96" i="1"/>
  <c r="Q595" i="1"/>
  <c r="Q748" i="1"/>
  <c r="Q959" i="1"/>
  <c r="Q405" i="1"/>
  <c r="Q491" i="1"/>
  <c r="Q689" i="1"/>
  <c r="Q433" i="1"/>
  <c r="Q305" i="1"/>
  <c r="Q945" i="1"/>
  <c r="Q925" i="1"/>
  <c r="Q112" i="1"/>
  <c r="Q172" i="1"/>
  <c r="Q325" i="1"/>
  <c r="Q350" i="1"/>
  <c r="Q375" i="1"/>
  <c r="Q400" i="1"/>
  <c r="Q217" i="1"/>
  <c r="Q582" i="1"/>
  <c r="Q258" i="1"/>
  <c r="Q231" i="1"/>
  <c r="Q523" i="1"/>
  <c r="Q904" i="1"/>
  <c r="Q198" i="1"/>
  <c r="Q961" i="1"/>
  <c r="Q103" i="1"/>
  <c r="Q86" i="1"/>
  <c r="Q473" i="1"/>
  <c r="Q454" i="1"/>
  <c r="Q387" i="1"/>
  <c r="Q359" i="1"/>
  <c r="Q779" i="1"/>
  <c r="Q1007" i="1"/>
  <c r="Q20" i="1"/>
  <c r="Q833" i="1"/>
  <c r="Q999" i="1"/>
  <c r="Q598" i="1"/>
  <c r="Q470" i="1"/>
  <c r="Q377" i="1"/>
  <c r="Q283" i="1"/>
  <c r="Q436" i="1"/>
  <c r="Q461" i="1"/>
  <c r="Q358" i="1"/>
  <c r="Q255" i="1"/>
  <c r="Q152" i="1"/>
  <c r="Q538" i="1"/>
  <c r="Q865" i="1"/>
  <c r="Q547" i="1"/>
  <c r="Q700" i="1"/>
  <c r="Q597" i="1"/>
  <c r="Q750" i="1"/>
  <c r="Q130" i="1"/>
  <c r="Q928" i="1"/>
  <c r="Q66" i="1"/>
  <c r="Q68" i="1"/>
  <c r="Q349" i="1"/>
  <c r="Q426" i="1"/>
  <c r="Q630" i="1"/>
  <c r="Q911" i="1"/>
  <c r="Q170" i="1"/>
  <c r="Q179" i="1"/>
  <c r="Q560" i="1"/>
  <c r="Q663" i="1"/>
  <c r="Q278" i="1"/>
  <c r="Q918" i="1"/>
  <c r="Q115" i="1"/>
  <c r="Q830" i="1"/>
  <c r="Q229" i="1"/>
  <c r="Q791" i="1"/>
  <c r="Q816" i="1"/>
  <c r="Q955" i="1"/>
  <c r="Q493" i="1"/>
  <c r="Q799" i="1"/>
  <c r="Q952" i="1"/>
  <c r="Q385" i="1"/>
  <c r="Q579" i="1"/>
  <c r="Q604" i="1"/>
  <c r="Q629" i="1"/>
  <c r="Q551" i="1"/>
  <c r="Q425" i="1"/>
  <c r="Q534" i="1"/>
  <c r="Q456" i="1"/>
  <c r="Q757" i="1"/>
  <c r="Q253" i="1"/>
  <c r="Q47" i="1"/>
  <c r="Q529" i="1"/>
  <c r="Q855" i="1"/>
  <c r="Q154" i="1"/>
  <c r="Q884" i="1"/>
  <c r="Q673" i="1"/>
  <c r="Q583" i="1"/>
  <c r="Q848" i="1"/>
  <c r="Q841" i="1"/>
  <c r="Q628" i="1"/>
  <c r="Q541" i="1"/>
  <c r="Q975" i="1"/>
  <c r="Q496" i="1"/>
  <c r="Q556" i="1"/>
  <c r="Q887" i="1"/>
  <c r="Q181" i="1"/>
  <c r="Q745" i="1"/>
  <c r="Q751" i="1"/>
  <c r="Q763" i="1"/>
  <c r="Q863" i="1"/>
  <c r="Q838" i="1"/>
  <c r="Q796" i="1"/>
  <c r="Q136" i="1"/>
  <c r="Q761" i="1"/>
  <c r="Q820" i="1"/>
  <c r="Q845" i="1"/>
  <c r="Q742" i="1"/>
  <c r="Q639" i="1"/>
  <c r="Q536" i="1"/>
  <c r="Q225" i="1"/>
  <c r="Q770" i="1"/>
  <c r="Q931" i="1"/>
  <c r="Q135" i="1"/>
  <c r="Q452" i="1"/>
  <c r="Q989" i="1"/>
  <c r="Q1014" i="1"/>
  <c r="Q424" i="1"/>
  <c r="Q140" i="1"/>
  <c r="Q165" i="1"/>
  <c r="Q62" i="1"/>
  <c r="Q947" i="1"/>
  <c r="Q972" i="1"/>
  <c r="Q997" i="1"/>
  <c r="Q894" i="1"/>
  <c r="Q787" i="1"/>
  <c r="Q409" i="1"/>
  <c r="Q187" i="1"/>
  <c r="Q212" i="1"/>
  <c r="Q237" i="1"/>
  <c r="Q134" i="1"/>
  <c r="Q31" i="1"/>
  <c r="Q298" i="1"/>
  <c r="Q90" i="1"/>
  <c r="Q273" i="1"/>
  <c r="Q892" i="1"/>
  <c r="Q480" i="1"/>
  <c r="Q55" i="1"/>
  <c r="Q482" i="1"/>
  <c r="Q976" i="1"/>
  <c r="Q697" i="1"/>
  <c r="Q771" i="1"/>
  <c r="Q879" i="1"/>
  <c r="Q379" i="1"/>
  <c r="Q615" i="1"/>
  <c r="Q376" i="1"/>
  <c r="Q957" i="1"/>
  <c r="Q265" i="1"/>
  <c r="Q93" i="1"/>
  <c r="Q786" i="1"/>
  <c r="Q365" i="1"/>
  <c r="Q159" i="1"/>
  <c r="Q764" i="1"/>
  <c r="Q987" i="1"/>
  <c r="Q550" i="1"/>
  <c r="Q108" i="1"/>
  <c r="Q344" i="1"/>
  <c r="Q561" i="1"/>
  <c r="Q932" i="1"/>
  <c r="Q249" i="1"/>
  <c r="Q981" i="1"/>
  <c r="Q775" i="1"/>
  <c r="Q986" i="1"/>
  <c r="Q1002" i="1"/>
  <c r="P7" i="1"/>
  <c r="Q18" i="1"/>
  <c r="Q76" i="1"/>
  <c r="Q50" i="1"/>
  <c r="Q340" i="1"/>
  <c r="Q262" i="1"/>
  <c r="Q226" i="1"/>
  <c r="Q472" i="1"/>
  <c r="Q372" i="1"/>
  <c r="Q36" i="1"/>
  <c r="Q465" i="1"/>
  <c r="Q248" i="1"/>
  <c r="Q402" i="1"/>
  <c r="Q842" i="1"/>
  <c r="Q52" i="1"/>
  <c r="Q107" i="1"/>
  <c r="Q242" i="1"/>
  <c r="Q944" i="1"/>
  <c r="Q451" i="1"/>
  <c r="Q910" i="1"/>
  <c r="Q704" i="1"/>
  <c r="Q769" i="1"/>
  <c r="Q679" i="1"/>
  <c r="Q297" i="1"/>
  <c r="Q909" i="1"/>
  <c r="Q161" i="1"/>
  <c r="Q789" i="1"/>
  <c r="Q329" i="1"/>
  <c r="Q978" i="1"/>
  <c r="Q917" i="1"/>
  <c r="Q847" i="1"/>
  <c r="Q950" i="1"/>
  <c r="Q54" i="1"/>
  <c r="Q157" i="1"/>
  <c r="Q812" i="1"/>
  <c r="Q837" i="1"/>
  <c r="Q734" i="1"/>
  <c r="Q631" i="1"/>
  <c r="Q528" i="1"/>
  <c r="Q418" i="1"/>
  <c r="Q668" i="1"/>
  <c r="Q404" i="1"/>
  <c r="Q384" i="1"/>
  <c r="Q776" i="1"/>
  <c r="Q714" i="1"/>
  <c r="Q1006" i="1"/>
  <c r="Q903" i="1"/>
  <c r="Q143" i="1"/>
  <c r="Q850" i="1"/>
  <c r="Q315" i="1"/>
  <c r="Q459" i="1"/>
  <c r="Q381" i="1"/>
  <c r="Q175" i="1"/>
  <c r="Q484" i="1"/>
  <c r="Q200" i="1"/>
  <c r="Q530" i="1"/>
  <c r="Q608" i="1"/>
  <c r="Q33" i="1"/>
  <c r="Q201" i="1"/>
  <c r="Q542" i="1"/>
  <c r="Q439" i="1"/>
  <c r="Q336" i="1"/>
  <c r="Q57" i="1"/>
  <c r="Q234" i="1"/>
  <c r="Q269" i="1"/>
  <c r="Q266" i="1"/>
  <c r="Q746" i="1"/>
  <c r="Q1008" i="1"/>
  <c r="Q337" i="1"/>
  <c r="Q834" i="1"/>
  <c r="Q813" i="1"/>
  <c r="Q907" i="1"/>
  <c r="Q444" i="1"/>
  <c r="Q649" i="1"/>
  <c r="Q241" i="1"/>
  <c r="Q168" i="1"/>
  <c r="Q101" i="1"/>
  <c r="Q537" i="1"/>
  <c r="Q56" i="1"/>
  <c r="Q788" i="1"/>
  <c r="Q627" i="1"/>
  <c r="Q652" i="1"/>
  <c r="Q677" i="1"/>
  <c r="Q574" i="1"/>
  <c r="Q275" i="1"/>
  <c r="Q885" i="1"/>
  <c r="Q690" i="1"/>
  <c r="Q584" i="1"/>
  <c r="Q678" i="1"/>
  <c r="Q686" i="1"/>
  <c r="Q698" i="1"/>
  <c r="Q773" i="1"/>
  <c r="Q995" i="1"/>
  <c r="Q711" i="1"/>
  <c r="Q814" i="1"/>
  <c r="Q132" i="1"/>
  <c r="Q601" i="1"/>
  <c r="Q65" i="1"/>
  <c r="Q429" i="1"/>
  <c r="Q693" i="1"/>
  <c r="Q105" i="1"/>
  <c r="Q821" i="1"/>
  <c r="Q326" i="1"/>
  <c r="Q487" i="1"/>
  <c r="Q341" i="1"/>
  <c r="Q555" i="1"/>
  <c r="Q399" i="1"/>
  <c r="Q296" i="1"/>
  <c r="Q146" i="1"/>
  <c r="Q458" i="1"/>
  <c r="Q985" i="1"/>
  <c r="Q643" i="1"/>
  <c r="Q905" i="1"/>
  <c r="Q708" i="1"/>
  <c r="Q9" i="1" l="1"/>
  <c r="Q10" i="1"/>
  <c r="Q16" i="1"/>
  <c r="Q12" i="1"/>
  <c r="Q13" i="1"/>
  <c r="Q14" i="1"/>
  <c r="Q15" i="1"/>
  <c r="Q7" i="1"/>
</calcChain>
</file>

<file path=xl/sharedStrings.xml><?xml version="1.0" encoding="utf-8"?>
<sst xmlns="http://schemas.openxmlformats.org/spreadsheetml/2006/main" count="42870" uniqueCount="554">
  <si>
    <t>Post-Trade Analysis</t>
  </si>
  <si>
    <t>Category</t>
  </si>
  <si>
    <t>Date</t>
  </si>
  <si>
    <t>Shares</t>
  </si>
  <si>
    <t>Weight</t>
  </si>
  <si>
    <t>AvgExecPrice</t>
  </si>
  <si>
    <t>Size (%ADV)</t>
  </si>
  <si>
    <t>Volatility (%)</t>
  </si>
  <si>
    <t>POV (%)</t>
  </si>
  <si>
    <t>Time</t>
  </si>
  <si>
    <t>Arrival Cost (bp)</t>
  </si>
  <si>
    <t>Est MI (bp)</t>
  </si>
  <si>
    <t>TR (bp)</t>
  </si>
  <si>
    <t>VWAP_PnL (bp)</t>
  </si>
  <si>
    <t>Value-Add (bp)</t>
  </si>
  <si>
    <t>Z-Score</t>
  </si>
  <si>
    <t>Total</t>
  </si>
  <si>
    <t>Buy</t>
  </si>
  <si>
    <t>Sell</t>
  </si>
  <si>
    <t>Broker A</t>
  </si>
  <si>
    <t>Broker B</t>
  </si>
  <si>
    <t>Broker C</t>
  </si>
  <si>
    <t>Broker D</t>
  </si>
  <si>
    <t>Broker E</t>
  </si>
  <si>
    <t>GLW</t>
  </si>
  <si>
    <t>GM</t>
  </si>
  <si>
    <t>GOOG</t>
  </si>
  <si>
    <t>GOOGL</t>
  </si>
  <si>
    <t>GPC</t>
  </si>
  <si>
    <t>GPN</t>
  </si>
  <si>
    <t>GPS</t>
  </si>
  <si>
    <t>GRMN</t>
  </si>
  <si>
    <t>GS</t>
  </si>
  <si>
    <t>GT</t>
  </si>
  <si>
    <t>GWW</t>
  </si>
  <si>
    <t>HAL</t>
  </si>
  <si>
    <t>HAS</t>
  </si>
  <si>
    <t>HBAN</t>
  </si>
  <si>
    <t>HBI</t>
  </si>
  <si>
    <t>HCA</t>
  </si>
  <si>
    <t>HCN</t>
  </si>
  <si>
    <t>HCP</t>
  </si>
  <si>
    <t>HD</t>
  </si>
  <si>
    <t>HES</t>
  </si>
  <si>
    <t>HIG</t>
  </si>
  <si>
    <t>HLT</t>
  </si>
  <si>
    <t>HOG</t>
  </si>
  <si>
    <t>HOLX</t>
  </si>
  <si>
    <t>HON</t>
  </si>
  <si>
    <t>HP</t>
  </si>
  <si>
    <t>HPE</t>
  </si>
  <si>
    <t>HPQ</t>
  </si>
  <si>
    <t>HRB</t>
  </si>
  <si>
    <t>HRL</t>
  </si>
  <si>
    <t>HRS</t>
  </si>
  <si>
    <t>HSIC</t>
  </si>
  <si>
    <t>HST</t>
  </si>
  <si>
    <t>HSY</t>
  </si>
  <si>
    <t>HUM</t>
  </si>
  <si>
    <t>IBM</t>
  </si>
  <si>
    <t>ICE</t>
  </si>
  <si>
    <t>IDXX</t>
  </si>
  <si>
    <t>IFF</t>
  </si>
  <si>
    <t>ILMN</t>
  </si>
  <si>
    <t>INCY</t>
  </si>
  <si>
    <t>INFO</t>
  </si>
  <si>
    <t>INTC</t>
  </si>
  <si>
    <t>INTU</t>
  </si>
  <si>
    <t>IP</t>
  </si>
  <si>
    <t>IPG</t>
  </si>
  <si>
    <t>IR</t>
  </si>
  <si>
    <t>IRM</t>
  </si>
  <si>
    <t>ISRG</t>
  </si>
  <si>
    <t>IT</t>
  </si>
  <si>
    <t>TCA Post Trade Data</t>
  </si>
  <si>
    <t>To Evaluate Broker Performance</t>
  </si>
  <si>
    <t>Symbol</t>
  </si>
  <si>
    <t>Side</t>
  </si>
  <si>
    <t>PeriodVolume</t>
  </si>
  <si>
    <t>PeriodVWAP</t>
  </si>
  <si>
    <t>Order value</t>
    <phoneticPr fontId="1" type="noConversion"/>
  </si>
  <si>
    <t>Stock</t>
  </si>
  <si>
    <t>Open</t>
  </si>
  <si>
    <t>Close</t>
  </si>
  <si>
    <t>Volume</t>
  </si>
  <si>
    <t>A</t>
  </si>
  <si>
    <t>AAL</t>
  </si>
  <si>
    <t>AAP</t>
  </si>
  <si>
    <t>AAPL</t>
  </si>
  <si>
    <t>ABBV</t>
  </si>
  <si>
    <t>ABC</t>
  </si>
  <si>
    <t>ABT</t>
  </si>
  <si>
    <t>ACN</t>
  </si>
  <si>
    <t>ADBE</t>
  </si>
  <si>
    <t>ADI</t>
  </si>
  <si>
    <t>ADM</t>
  </si>
  <si>
    <t>ADP</t>
  </si>
  <si>
    <t>ADS</t>
  </si>
  <si>
    <t>ADSK</t>
  </si>
  <si>
    <t>AEE</t>
  </si>
  <si>
    <t>AEP</t>
  </si>
  <si>
    <t>AES</t>
  </si>
  <si>
    <t>AET</t>
  </si>
  <si>
    <t>AFL</t>
  </si>
  <si>
    <t>AGN</t>
  </si>
  <si>
    <t>AIG</t>
  </si>
  <si>
    <t>AIV</t>
  </si>
  <si>
    <t>AIZ</t>
  </si>
  <si>
    <t>AJG</t>
  </si>
  <si>
    <t>AKAM</t>
  </si>
  <si>
    <t>ALB</t>
  </si>
  <si>
    <t>ALGN</t>
  </si>
  <si>
    <t>ALK</t>
  </si>
  <si>
    <t>ALL</t>
  </si>
  <si>
    <t>ALLE</t>
  </si>
  <si>
    <t>ALXN</t>
  </si>
  <si>
    <t>AMAT</t>
  </si>
  <si>
    <t>AMD</t>
  </si>
  <si>
    <t>AME</t>
  </si>
  <si>
    <t>AMG</t>
  </si>
  <si>
    <t>AMGN</t>
  </si>
  <si>
    <t>AMP</t>
  </si>
  <si>
    <t>AMT</t>
  </si>
  <si>
    <t>AMZN</t>
  </si>
  <si>
    <t>ANDV</t>
  </si>
  <si>
    <t>ANSS</t>
  </si>
  <si>
    <t>ANTM</t>
  </si>
  <si>
    <t>AON</t>
  </si>
  <si>
    <t>AOS</t>
  </si>
  <si>
    <t>APA</t>
  </si>
  <si>
    <t>APC</t>
  </si>
  <si>
    <t>APD</t>
  </si>
  <si>
    <t>APH</t>
  </si>
  <si>
    <t>ARE</t>
  </si>
  <si>
    <t>ATVI</t>
  </si>
  <si>
    <t>AVB</t>
  </si>
  <si>
    <t>AVGO</t>
  </si>
  <si>
    <t>AVY</t>
  </si>
  <si>
    <t>AWK</t>
  </si>
  <si>
    <t>AXP</t>
  </si>
  <si>
    <t>AYI</t>
  </si>
  <si>
    <t>AZO</t>
  </si>
  <si>
    <t>BA</t>
  </si>
  <si>
    <t>BAC</t>
  </si>
  <si>
    <t>BAX</t>
  </si>
  <si>
    <t>BBT</t>
  </si>
  <si>
    <t>BBY</t>
  </si>
  <si>
    <t>BCR</t>
  </si>
  <si>
    <t>BDX</t>
  </si>
  <si>
    <t>BEN</t>
  </si>
  <si>
    <t>BHGE</t>
  </si>
  <si>
    <t>BIIB</t>
  </si>
  <si>
    <t>BK</t>
  </si>
  <si>
    <t>BLK</t>
  </si>
  <si>
    <t>BLL</t>
  </si>
  <si>
    <t>BMY</t>
  </si>
  <si>
    <t>BSX</t>
  </si>
  <si>
    <t>BWA</t>
  </si>
  <si>
    <t>BXP</t>
  </si>
  <si>
    <t>C</t>
  </si>
  <si>
    <t>CA</t>
  </si>
  <si>
    <t>CAG</t>
  </si>
  <si>
    <t>CAH</t>
  </si>
  <si>
    <t>CAT</t>
  </si>
  <si>
    <t>CB</t>
  </si>
  <si>
    <t>CBG</t>
  </si>
  <si>
    <t>CBOE</t>
  </si>
  <si>
    <t>CBS</t>
  </si>
  <si>
    <t>CCI</t>
  </si>
  <si>
    <t>CCL</t>
  </si>
  <si>
    <t>CELG</t>
  </si>
  <si>
    <t>CERN</t>
  </si>
  <si>
    <t>CF</t>
  </si>
  <si>
    <t>CFG</t>
  </si>
  <si>
    <t>CHD</t>
  </si>
  <si>
    <t>CHK</t>
  </si>
  <si>
    <t>CHRW</t>
  </si>
  <si>
    <t>CHTR</t>
  </si>
  <si>
    <t>CI</t>
  </si>
  <si>
    <t>CINF</t>
  </si>
  <si>
    <t>CL</t>
  </si>
  <si>
    <t>CLX</t>
  </si>
  <si>
    <t>CMA</t>
  </si>
  <si>
    <t>CMCSA</t>
  </si>
  <si>
    <t>CME</t>
  </si>
  <si>
    <t>CMG</t>
  </si>
  <si>
    <t>CMI</t>
  </si>
  <si>
    <t>CMS</t>
  </si>
  <si>
    <t>CNC</t>
  </si>
  <si>
    <t>CNP</t>
  </si>
  <si>
    <t>COF</t>
  </si>
  <si>
    <t>COG</t>
  </si>
  <si>
    <t>COH</t>
  </si>
  <si>
    <t>COL</t>
  </si>
  <si>
    <t>COO</t>
  </si>
  <si>
    <t>COP</t>
  </si>
  <si>
    <t>COST</t>
  </si>
  <si>
    <t>COTY</t>
  </si>
  <si>
    <t>CPB</t>
  </si>
  <si>
    <t>CRM</t>
  </si>
  <si>
    <t>CSCO</t>
  </si>
  <si>
    <t>CSRA</t>
  </si>
  <si>
    <t>CSX</t>
  </si>
  <si>
    <t>CTAS</t>
  </si>
  <si>
    <t>CTL</t>
  </si>
  <si>
    <t>CTSH</t>
  </si>
  <si>
    <t>CTXS</t>
  </si>
  <si>
    <t>CVS</t>
  </si>
  <si>
    <t>CVX</t>
  </si>
  <si>
    <t>CXO</t>
  </si>
  <si>
    <t>D</t>
  </si>
  <si>
    <t>DAL</t>
  </si>
  <si>
    <t>DE</t>
  </si>
  <si>
    <t>DFS</t>
  </si>
  <si>
    <t>DG</t>
  </si>
  <si>
    <t>DGX</t>
  </si>
  <si>
    <t>DHI</t>
  </si>
  <si>
    <t>DHR</t>
  </si>
  <si>
    <t>DIS</t>
  </si>
  <si>
    <t>DISCA</t>
  </si>
  <si>
    <t>DISCK</t>
  </si>
  <si>
    <t>DISH</t>
  </si>
  <si>
    <t>DLPH</t>
  </si>
  <si>
    <t>DLR</t>
  </si>
  <si>
    <t>DLTR</t>
  </si>
  <si>
    <t>DOV</t>
  </si>
  <si>
    <t>DPS</t>
  </si>
  <si>
    <t>DRE</t>
  </si>
  <si>
    <t>DRI</t>
  </si>
  <si>
    <t>DTE</t>
  </si>
  <si>
    <t>DUK</t>
  </si>
  <si>
    <t>DVA</t>
  </si>
  <si>
    <t>DVN</t>
  </si>
  <si>
    <t>DWDP</t>
  </si>
  <si>
    <t>DXC</t>
  </si>
  <si>
    <t>EA</t>
  </si>
  <si>
    <t>EBAY</t>
  </si>
  <si>
    <t>ECL</t>
  </si>
  <si>
    <t>ED</t>
  </si>
  <si>
    <t>EFX</t>
  </si>
  <si>
    <t>EIX</t>
  </si>
  <si>
    <t>EL</t>
  </si>
  <si>
    <t>EMN</t>
  </si>
  <si>
    <t>EMR</t>
  </si>
  <si>
    <t>EOG</t>
  </si>
  <si>
    <t>EQIX</t>
  </si>
  <si>
    <t>EQR</t>
  </si>
  <si>
    <t>EQT</t>
  </si>
  <si>
    <t>ES</t>
  </si>
  <si>
    <t>ESRX</t>
  </si>
  <si>
    <t>ESS</t>
  </si>
  <si>
    <t>ETFC</t>
  </si>
  <si>
    <t>ETN</t>
  </si>
  <si>
    <t>ETR</t>
  </si>
  <si>
    <t>EVHC</t>
  </si>
  <si>
    <t>EW</t>
  </si>
  <si>
    <t>EXC</t>
  </si>
  <si>
    <t>EXPD</t>
  </si>
  <si>
    <t>EXPE</t>
  </si>
  <si>
    <t>EXR</t>
  </si>
  <si>
    <t>F</t>
  </si>
  <si>
    <t>FAST</t>
  </si>
  <si>
    <t>FB</t>
  </si>
  <si>
    <t>FBHS</t>
  </si>
  <si>
    <t>FCX</t>
  </si>
  <si>
    <t>FDX</t>
  </si>
  <si>
    <t>FE</t>
  </si>
  <si>
    <t>FFIV</t>
  </si>
  <si>
    <t>FIS</t>
  </si>
  <si>
    <t>FISV</t>
  </si>
  <si>
    <t>FITB</t>
  </si>
  <si>
    <t>FL</t>
  </si>
  <si>
    <t>FLIR</t>
  </si>
  <si>
    <t>FLR</t>
  </si>
  <si>
    <t>FLS</t>
  </si>
  <si>
    <t>FMC</t>
  </si>
  <si>
    <t>FOX</t>
  </si>
  <si>
    <t>FOXA</t>
  </si>
  <si>
    <t>FRT</t>
  </si>
  <si>
    <t>FTV</t>
  </si>
  <si>
    <t>GD</t>
  </si>
  <si>
    <t>GE</t>
  </si>
  <si>
    <t>GGP</t>
  </si>
  <si>
    <t>GILD</t>
  </si>
  <si>
    <t>GIS</t>
  </si>
  <si>
    <t>ITW</t>
  </si>
  <si>
    <t>IVZ</t>
  </si>
  <si>
    <t>JBHT</t>
  </si>
  <si>
    <t>JCI</t>
  </si>
  <si>
    <t>JEC</t>
  </si>
  <si>
    <t>JNJ</t>
  </si>
  <si>
    <t>JNPR</t>
  </si>
  <si>
    <t>JPM</t>
  </si>
  <si>
    <t>JWN</t>
  </si>
  <si>
    <t>K</t>
  </si>
  <si>
    <t>KEY</t>
  </si>
  <si>
    <t>KHC</t>
  </si>
  <si>
    <t>KIM</t>
  </si>
  <si>
    <t>KLAC</t>
  </si>
  <si>
    <t>KMB</t>
  </si>
  <si>
    <t>KMI</t>
  </si>
  <si>
    <t>KMX</t>
  </si>
  <si>
    <t>KO</t>
  </si>
  <si>
    <t>KORS</t>
  </si>
  <si>
    <t>KR</t>
  </si>
  <si>
    <t>KSS</t>
  </si>
  <si>
    <t>KSU</t>
  </si>
  <si>
    <t>L</t>
  </si>
  <si>
    <t>LB</t>
  </si>
  <si>
    <t>LEG</t>
  </si>
  <si>
    <t>LEN</t>
  </si>
  <si>
    <t>LH</t>
  </si>
  <si>
    <t>LKQ</t>
  </si>
  <si>
    <t>LLL</t>
  </si>
  <si>
    <t>LLY</t>
  </si>
  <si>
    <t>LMT</t>
  </si>
  <si>
    <t>LNC</t>
  </si>
  <si>
    <t>LNT</t>
  </si>
  <si>
    <t>LOW</t>
  </si>
  <si>
    <t>LRCX</t>
  </si>
  <si>
    <t>LUK</t>
  </si>
  <si>
    <t>LUV</t>
  </si>
  <si>
    <t>LVLT</t>
  </si>
  <si>
    <t>LYB</t>
  </si>
  <si>
    <t>M</t>
  </si>
  <si>
    <t>MA</t>
  </si>
  <si>
    <t>MAA</t>
  </si>
  <si>
    <t>MAC</t>
  </si>
  <si>
    <t>MAR</t>
  </si>
  <si>
    <t>MAS</t>
  </si>
  <si>
    <t>MAT</t>
  </si>
  <si>
    <t>MCD</t>
  </si>
  <si>
    <t>MCHP</t>
  </si>
  <si>
    <t>MCK</t>
  </si>
  <si>
    <t>MCO</t>
  </si>
  <si>
    <t>MDLZ</t>
  </si>
  <si>
    <t>MDT</t>
  </si>
  <si>
    <t>MET</t>
  </si>
  <si>
    <t>MGM</t>
  </si>
  <si>
    <t>MHK</t>
  </si>
  <si>
    <t>MKC</t>
  </si>
  <si>
    <t>MKSI</t>
  </si>
  <si>
    <t>MLM</t>
  </si>
  <si>
    <t>MMC</t>
  </si>
  <si>
    <t>MMM</t>
  </si>
  <si>
    <t>MNST</t>
  </si>
  <si>
    <t>MO</t>
  </si>
  <si>
    <t>MON</t>
  </si>
  <si>
    <t>MOS</t>
  </si>
  <si>
    <t>MPC</t>
  </si>
  <si>
    <t>MRK</t>
  </si>
  <si>
    <t>MRO</t>
  </si>
  <si>
    <t>MS</t>
  </si>
  <si>
    <t>MSFT</t>
  </si>
  <si>
    <t>MSI</t>
  </si>
  <si>
    <t>MTB</t>
  </si>
  <si>
    <t>MTD</t>
  </si>
  <si>
    <t>MU</t>
  </si>
  <si>
    <t>MYL</t>
  </si>
  <si>
    <t>NAVI</t>
  </si>
  <si>
    <t>NBL</t>
  </si>
  <si>
    <t>NDAQ</t>
  </si>
  <si>
    <t>NEE</t>
  </si>
  <si>
    <t>NEM</t>
  </si>
  <si>
    <t>NFLX</t>
  </si>
  <si>
    <t>NFX</t>
  </si>
  <si>
    <t>NI</t>
  </si>
  <si>
    <t>NKE</t>
  </si>
  <si>
    <t>NLSN</t>
  </si>
  <si>
    <t>NOC</t>
  </si>
  <si>
    <t>NOV</t>
  </si>
  <si>
    <t>NRG</t>
  </si>
  <si>
    <t>NSC</t>
  </si>
  <si>
    <t>NTAP</t>
  </si>
  <si>
    <t>NTRS</t>
  </si>
  <si>
    <t>NUE</t>
  </si>
  <si>
    <t>NVDA</t>
  </si>
  <si>
    <t>NWL</t>
  </si>
  <si>
    <t>NWS</t>
  </si>
  <si>
    <t>NWSA</t>
  </si>
  <si>
    <t>O</t>
  </si>
  <si>
    <t>OKE</t>
  </si>
  <si>
    <t>OMC</t>
  </si>
  <si>
    <t>ORCL</t>
  </si>
  <si>
    <t>ORLY</t>
  </si>
  <si>
    <t>OXY</t>
  </si>
  <si>
    <t>PAYX</t>
  </si>
  <si>
    <t>PBCT</t>
  </si>
  <si>
    <t>PCAR</t>
  </si>
  <si>
    <t>PCG</t>
  </si>
  <si>
    <t>PCLN</t>
  </si>
  <si>
    <t>PDCO</t>
  </si>
  <si>
    <t>PEG</t>
  </si>
  <si>
    <t>PEP</t>
  </si>
  <si>
    <t>PFE</t>
  </si>
  <si>
    <t>PFG</t>
  </si>
  <si>
    <t>PG</t>
  </si>
  <si>
    <t>PGR</t>
  </si>
  <si>
    <t>PH</t>
  </si>
  <si>
    <t>PHM</t>
  </si>
  <si>
    <t>PKG</t>
  </si>
  <si>
    <t>PKI</t>
  </si>
  <si>
    <t>PLD</t>
  </si>
  <si>
    <t>PM</t>
  </si>
  <si>
    <t>PNC</t>
  </si>
  <si>
    <t>PNR</t>
  </si>
  <si>
    <t>PNW</t>
  </si>
  <si>
    <t>PPG</t>
  </si>
  <si>
    <t>PPL</t>
  </si>
  <si>
    <t>PRGO</t>
  </si>
  <si>
    <t>PRU</t>
  </si>
  <si>
    <t>PSA</t>
  </si>
  <si>
    <t>PSX</t>
  </si>
  <si>
    <t>PVH</t>
  </si>
  <si>
    <t>PWR</t>
  </si>
  <si>
    <t>PX</t>
  </si>
  <si>
    <t>PXD</t>
  </si>
  <si>
    <t>PYPL</t>
  </si>
  <si>
    <t>Q</t>
  </si>
  <si>
    <t>QCOM</t>
  </si>
  <si>
    <t>QRVO</t>
  </si>
  <si>
    <t>RCL</t>
  </si>
  <si>
    <t>RE</t>
  </si>
  <si>
    <t>REG</t>
  </si>
  <si>
    <t>REGN</t>
  </si>
  <si>
    <t>RF</t>
  </si>
  <si>
    <t>RHI</t>
  </si>
  <si>
    <t>RHT</t>
  </si>
  <si>
    <t>RJF</t>
  </si>
  <si>
    <t>RL</t>
  </si>
  <si>
    <t>RMD</t>
  </si>
  <si>
    <t>ROK</t>
  </si>
  <si>
    <t>ROP</t>
  </si>
  <si>
    <t>ROST</t>
  </si>
  <si>
    <t>RRC</t>
  </si>
  <si>
    <t>RSG</t>
  </si>
  <si>
    <t>RTN</t>
  </si>
  <si>
    <t>SBAC</t>
  </si>
  <si>
    <t>SBUX</t>
  </si>
  <si>
    <t>SCG</t>
  </si>
  <si>
    <t>SCHW</t>
  </si>
  <si>
    <t>SEE</t>
  </si>
  <si>
    <t>SHW</t>
  </si>
  <si>
    <t>SIG</t>
  </si>
  <si>
    <t>SJM</t>
  </si>
  <si>
    <t>SLB</t>
  </si>
  <si>
    <t>SLG</t>
  </si>
  <si>
    <t>SNA</t>
  </si>
  <si>
    <t>SNI</t>
  </si>
  <si>
    <t>SNPS</t>
  </si>
  <si>
    <t>SO</t>
  </si>
  <si>
    <t>SPG</t>
  </si>
  <si>
    <t>SPGI</t>
  </si>
  <si>
    <t>SRCL</t>
  </si>
  <si>
    <t>SRE</t>
  </si>
  <si>
    <t>STI</t>
  </si>
  <si>
    <t>STT</t>
  </si>
  <si>
    <t>STX</t>
  </si>
  <si>
    <t>STZ</t>
  </si>
  <si>
    <t>SWK</t>
  </si>
  <si>
    <t>SWKS</t>
  </si>
  <si>
    <t>SYF</t>
  </si>
  <si>
    <t>SYK</t>
  </si>
  <si>
    <t>SYMC</t>
  </si>
  <si>
    <t>SYY</t>
  </si>
  <si>
    <t>T</t>
  </si>
  <si>
    <t>TAP</t>
  </si>
  <si>
    <t>TDG</t>
  </si>
  <si>
    <t>TEL</t>
  </si>
  <si>
    <t>TGT</t>
  </si>
  <si>
    <t>TIF</t>
  </si>
  <si>
    <t>TJX</t>
  </si>
  <si>
    <t>TMK</t>
  </si>
  <si>
    <t>TMO</t>
  </si>
  <si>
    <t>TRIP</t>
  </si>
  <si>
    <t>TROW</t>
  </si>
  <si>
    <t>TRV</t>
  </si>
  <si>
    <t>TSCO</t>
  </si>
  <si>
    <t>TSN</t>
  </si>
  <si>
    <t>TSS</t>
  </si>
  <si>
    <t>TWX</t>
  </si>
  <si>
    <t>TXN</t>
  </si>
  <si>
    <t>TXT</t>
  </si>
  <si>
    <t>UA</t>
  </si>
  <si>
    <t>UAA</t>
  </si>
  <si>
    <t>UAL</t>
  </si>
  <si>
    <t>UDR</t>
  </si>
  <si>
    <t>UHS</t>
  </si>
  <si>
    <t>ULTA</t>
  </si>
  <si>
    <t>UNH</t>
  </si>
  <si>
    <t>UNM</t>
  </si>
  <si>
    <t>UNP</t>
  </si>
  <si>
    <t>UPS</t>
  </si>
  <si>
    <t>URI</t>
  </si>
  <si>
    <t>USB</t>
  </si>
  <si>
    <t>UTX</t>
  </si>
  <si>
    <t>V</t>
  </si>
  <si>
    <t>VAR</t>
  </si>
  <si>
    <t>VFC</t>
  </si>
  <si>
    <t>VIAB</t>
  </si>
  <si>
    <t>VLO</t>
  </si>
  <si>
    <t>VMC</t>
  </si>
  <si>
    <t>VNO</t>
  </si>
  <si>
    <t>VRSK</t>
  </si>
  <si>
    <t>VRSN</t>
  </si>
  <si>
    <t>VRTX</t>
  </si>
  <si>
    <t>VTR</t>
  </si>
  <si>
    <t>VZ</t>
  </si>
  <si>
    <t>WAT</t>
  </si>
  <si>
    <t>WBA</t>
  </si>
  <si>
    <t>WDC</t>
  </si>
  <si>
    <t>WEC</t>
  </si>
  <si>
    <t>WFC</t>
  </si>
  <si>
    <t>WHR</t>
  </si>
  <si>
    <t>WLTW</t>
  </si>
  <si>
    <t>WM</t>
  </si>
  <si>
    <t>WMB</t>
  </si>
  <si>
    <t>WMT</t>
  </si>
  <si>
    <t>WRK</t>
  </si>
  <si>
    <t>WU</t>
  </si>
  <si>
    <t>WY</t>
  </si>
  <si>
    <t>WYN</t>
  </si>
  <si>
    <t>WYNN</t>
  </si>
  <si>
    <t>XEC</t>
  </si>
  <si>
    <t>XEL</t>
  </si>
  <si>
    <t>XL</t>
  </si>
  <si>
    <t>XLNX</t>
  </si>
  <si>
    <t>XOM</t>
  </si>
  <si>
    <t>XRAY</t>
  </si>
  <si>
    <t>XRX</t>
  </si>
  <si>
    <t>XYL</t>
  </si>
  <si>
    <t>YUM</t>
  </si>
  <si>
    <t>ZBH</t>
  </si>
  <si>
    <t>ZION</t>
  </si>
  <si>
    <t>ZTS</t>
  </si>
  <si>
    <t>ADV-30days</t>
    <phoneticPr fontId="1" type="noConversion"/>
  </si>
  <si>
    <t>ADV</t>
    <phoneticPr fontId="1" type="noConversion"/>
  </si>
  <si>
    <t>VAL-31days</t>
    <phoneticPr fontId="1" type="noConversion"/>
  </si>
  <si>
    <t>Volatility</t>
    <phoneticPr fontId="1" type="noConversion"/>
  </si>
  <si>
    <t>Open Price</t>
    <phoneticPr fontId="1" type="noConversion"/>
  </si>
  <si>
    <t>a1</t>
  </si>
  <si>
    <t>a2</t>
  </si>
  <si>
    <t>a3</t>
  </si>
  <si>
    <t>a4</t>
  </si>
  <si>
    <t>b1</t>
  </si>
  <si>
    <t>Adj sample with replacement</t>
  </si>
  <si>
    <t>Weight</t>
    <phoneticPr fontId="1" type="noConversion"/>
  </si>
  <si>
    <t xml:space="preserve">  Broker</t>
  </si>
  <si>
    <t xml:space="preserve">Broker B performes best                                   </t>
  </si>
  <si>
    <t>Broker C gets a medium VWAP, adds a medium level of value, adjusts a medum level of risk in -score test</t>
  </si>
  <si>
    <t>Broker B gets a highest VWAP, adds the largest value among 5 brokers, adjusts the lowest risk.</t>
  </si>
  <si>
    <t>Broker A gets a VWAP in a medium level, adds the value in the lower level, adjust the risk in a medium level</t>
  </si>
  <si>
    <t>Broker D gets a relative high VWAP, adds a relative high value, adjust a relative high score in Z test</t>
  </si>
  <si>
    <t>Broker E gets the lowest VWAP, but add the lowest value, and the highest risk, that is, the lowerst z value.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</si>
</sst>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0000"/>
    <numFmt numFmtId="165" formatCode="0.000%"/>
    <numFmt numFmtId="166" formatCode="0.00_);[Red]\(0.00\)"/>
    <numFmt numFmtId="167" formatCode="0.00000%"/>
    <numFmt numFmtId="168" formatCode="0.000000000_);[Red]\(0.000000000\)"/>
    <numFmt numFmtId="169" formatCode="0.0000000000"/>
  </numFmts>
  <fonts count="12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0"/>
      <name val="Times New Roman"/>
      <family val="1"/>
    </font>
    <font>
      <b/>
      <sz val="11"/>
      <color theme="0"/>
      <name val="Times New Roman"/>
      <family val="1"/>
    </font>
    <font>
      <b/>
      <sz val="14"/>
      <color theme="0"/>
      <name val="Times New Roman"/>
      <family val="1"/>
    </font>
    <font>
      <b/>
      <sz val="11"/>
      <color theme="4" tint="-0.249977111117893"/>
      <name val="Times New Roman"/>
      <family val="1"/>
    </font>
    <font>
      <b/>
      <sz val="12"/>
      <color theme="0"/>
      <name val="Times New Roman"/>
      <family val="1"/>
    </font>
    <font>
      <i/>
      <sz val="10"/>
      <color theme="4" tint="-0.249977111117893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theme="4" tint="0.39997558519241921"/>
      </left>
      <right/>
      <top style="medium">
        <color theme="4" tint="0.39997558519241921"/>
      </top>
      <bottom/>
      <diagonal/>
    </border>
    <border>
      <left/>
      <right/>
      <top style="medium">
        <color theme="4" tint="0.39997558519241921"/>
      </top>
      <bottom/>
      <diagonal/>
    </border>
    <border>
      <left/>
      <right style="medium">
        <color theme="4" tint="0.39997558519241921"/>
      </right>
      <top style="medium">
        <color theme="4" tint="0.39997558519241921"/>
      </top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0.39997558519241921"/>
      </left>
      <right style="thin">
        <color theme="4" tint="-0.249977111117893"/>
      </right>
      <top style="thin">
        <color theme="4" tint="0.39997558519241921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0.39997558519241921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0.39997558519241921"/>
      </right>
      <top style="thin">
        <color theme="4" tint="0.39997558519241921"/>
      </top>
      <bottom style="thin">
        <color theme="4" tint="-0.249977111117893"/>
      </bottom>
      <diagonal/>
    </border>
    <border>
      <left style="thin">
        <color theme="4" tint="0.39997558519241921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0.39997558519241921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0.39997558519241921"/>
      </left>
      <right style="thin">
        <color theme="4" tint="-0.249977111117893"/>
      </right>
      <top style="thin">
        <color theme="4" tint="-0.249977111117893"/>
      </top>
      <bottom style="thin">
        <color theme="4" tint="0.39997558519241921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0.39997558519241921"/>
      </bottom>
      <diagonal/>
    </border>
    <border>
      <left style="thin">
        <color theme="4" tint="-0.249977111117893"/>
      </left>
      <right style="thin">
        <color theme="4" tint="0.39997558519241921"/>
      </right>
      <top style="thin">
        <color theme="4" tint="-0.249977111117893"/>
      </top>
      <bottom style="thin">
        <color theme="4" tint="0.39997558519241921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157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4" fillId="0" borderId="0" xfId="0" applyFont="1"/>
    <xf numFmtId="0" fontId="6" fillId="2" borderId="0" xfId="0" applyFont="1" applyFill="1"/>
    <xf numFmtId="0" fontId="4" fillId="2" borderId="0" xfId="0" applyFont="1" applyFill="1"/>
    <xf numFmtId="0" fontId="4" fillId="0" borderId="0" xfId="0" applyFont="1" applyBorder="1" applyAlignment="1">
      <alignment horizontal="left"/>
    </xf>
    <xf numFmtId="0" fontId="4" fillId="2" borderId="0" xfId="0" applyFont="1" applyFill="1" applyAlignment="1">
      <alignment horizontal="left"/>
    </xf>
    <xf numFmtId="0" fontId="4" fillId="2" borderId="0" xfId="0" applyFont="1" applyFill="1" applyBorder="1" applyAlignment="1">
      <alignment horizontal="left"/>
    </xf>
    <xf numFmtId="0" fontId="5" fillId="2" borderId="0" xfId="0" applyFont="1" applyFill="1"/>
    <xf numFmtId="0" fontId="4" fillId="2" borderId="0" xfId="0" applyFont="1" applyFill="1" applyBorder="1"/>
    <xf numFmtId="0" fontId="4" fillId="2" borderId="9" xfId="0" applyFont="1" applyFill="1" applyBorder="1"/>
    <xf numFmtId="0" fontId="5" fillId="4" borderId="8" xfId="0" quotePrefix="1" applyFont="1" applyFill="1" applyBorder="1" applyAlignment="1">
      <alignment horizontal="left"/>
    </xf>
    <xf numFmtId="0" fontId="5" fillId="4" borderId="0" xfId="0" applyFont="1" applyFill="1" applyBorder="1"/>
    <xf numFmtId="169" fontId="5" fillId="4" borderId="0" xfId="0" applyNumberFormat="1" applyFont="1" applyFill="1" applyBorder="1"/>
    <xf numFmtId="0" fontId="5" fillId="4" borderId="9" xfId="0" applyFont="1" applyFill="1" applyBorder="1"/>
    <xf numFmtId="168" fontId="4" fillId="2" borderId="0" xfId="1" applyNumberFormat="1" applyFont="1" applyFill="1" applyBorder="1" applyAlignment="1"/>
    <xf numFmtId="0" fontId="4" fillId="4" borderId="0" xfId="0" applyFont="1" applyFill="1" applyBorder="1"/>
    <xf numFmtId="168" fontId="4" fillId="4" borderId="0" xfId="1" applyNumberFormat="1" applyFont="1" applyFill="1" applyBorder="1" applyAlignment="1"/>
    <xf numFmtId="168" fontId="4" fillId="4" borderId="9" xfId="1" applyNumberFormat="1" applyFont="1" applyFill="1" applyBorder="1" applyAlignment="1"/>
    <xf numFmtId="14" fontId="4" fillId="2" borderId="8" xfId="0" applyNumberFormat="1" applyFont="1" applyFill="1" applyBorder="1"/>
    <xf numFmtId="14" fontId="4" fillId="2" borderId="0" xfId="0" applyNumberFormat="1" applyFont="1" applyFill="1" applyBorder="1"/>
    <xf numFmtId="2" fontId="4" fillId="2" borderId="0" xfId="0" applyNumberFormat="1" applyFont="1" applyFill="1" applyBorder="1"/>
    <xf numFmtId="165" fontId="4" fillId="2" borderId="0" xfId="1" applyNumberFormat="1" applyFont="1" applyFill="1" applyBorder="1" applyAlignment="1"/>
    <xf numFmtId="14" fontId="4" fillId="2" borderId="10" xfId="0" applyNumberFormat="1" applyFont="1" applyFill="1" applyBorder="1"/>
    <xf numFmtId="14" fontId="4" fillId="2" borderId="1" xfId="0" applyNumberFormat="1" applyFont="1" applyFill="1" applyBorder="1"/>
    <xf numFmtId="0" fontId="4" fillId="2" borderId="1" xfId="0" applyFont="1" applyFill="1" applyBorder="1"/>
    <xf numFmtId="168" fontId="4" fillId="2" borderId="1" xfId="1" applyNumberFormat="1" applyFont="1" applyFill="1" applyBorder="1" applyAlignment="1"/>
    <xf numFmtId="2" fontId="4" fillId="2" borderId="1" xfId="0" applyNumberFormat="1" applyFont="1" applyFill="1" applyBorder="1"/>
    <xf numFmtId="165" fontId="4" fillId="2" borderId="1" xfId="1" applyNumberFormat="1" applyFont="1" applyFill="1" applyBorder="1" applyAlignment="1"/>
    <xf numFmtId="0" fontId="4" fillId="2" borderId="11" xfId="0" applyFont="1" applyFill="1" applyBorder="1"/>
    <xf numFmtId="0" fontId="5" fillId="2" borderId="8" xfId="0" applyFont="1" applyFill="1" applyBorder="1"/>
    <xf numFmtId="0" fontId="5" fillId="4" borderId="8" xfId="0" applyFont="1" applyFill="1" applyBorder="1"/>
    <xf numFmtId="0" fontId="5" fillId="0" borderId="0" xfId="0" applyFont="1"/>
    <xf numFmtId="14" fontId="4" fillId="2" borderId="6" xfId="0" applyNumberFormat="1" applyFont="1" applyFill="1" applyBorder="1"/>
    <xf numFmtId="0" fontId="4" fillId="2" borderId="6" xfId="0" applyFont="1" applyFill="1" applyBorder="1"/>
    <xf numFmtId="168" fontId="4" fillId="2" borderId="6" xfId="1" applyNumberFormat="1" applyFont="1" applyFill="1" applyBorder="1" applyAlignment="1"/>
    <xf numFmtId="2" fontId="4" fillId="2" borderId="6" xfId="0" applyNumberFormat="1" applyFont="1" applyFill="1" applyBorder="1"/>
    <xf numFmtId="165" fontId="4" fillId="2" borderId="6" xfId="1" applyNumberFormat="1" applyFont="1" applyFill="1" applyBorder="1" applyAlignment="1"/>
    <xf numFmtId="0" fontId="4" fillId="2" borderId="7" xfId="0" applyFont="1" applyFill="1" applyBorder="1"/>
    <xf numFmtId="14" fontId="9" fillId="2" borderId="5" xfId="0" applyNumberFormat="1" applyFont="1" applyFill="1" applyBorder="1"/>
    <xf numFmtId="14" fontId="9" fillId="2" borderId="8" xfId="0" applyNumberFormat="1" applyFont="1" applyFill="1" applyBorder="1"/>
    <xf numFmtId="14" fontId="9" fillId="2" borderId="10" xfId="0" applyNumberFormat="1" applyFont="1" applyFill="1" applyBorder="1"/>
    <xf numFmtId="0" fontId="4" fillId="2" borderId="0" xfId="0" applyFont="1" applyFill="1" applyAlignment="1">
      <alignment horizontal="center"/>
    </xf>
    <xf numFmtId="0" fontId="4" fillId="4" borderId="9" xfId="0" applyFont="1" applyFill="1" applyBorder="1"/>
    <xf numFmtId="165" fontId="4" fillId="2" borderId="7" xfId="1" applyNumberFormat="1" applyFont="1" applyFill="1" applyBorder="1" applyAlignment="1"/>
    <xf numFmtId="165" fontId="4" fillId="2" borderId="9" xfId="1" applyNumberFormat="1" applyFont="1" applyFill="1" applyBorder="1" applyAlignment="1"/>
    <xf numFmtId="165" fontId="4" fillId="2" borderId="11" xfId="1" applyNumberFormat="1" applyFont="1" applyFill="1" applyBorder="1" applyAlignment="1"/>
    <xf numFmtId="0" fontId="5" fillId="2" borderId="3" xfId="0" applyFont="1" applyFill="1" applyBorder="1"/>
    <xf numFmtId="0" fontId="4" fillId="2" borderId="12" xfId="0" applyFont="1" applyFill="1" applyBorder="1"/>
    <xf numFmtId="0" fontId="4" fillId="2" borderId="4" xfId="0" applyFont="1" applyFill="1" applyBorder="1"/>
    <xf numFmtId="168" fontId="4" fillId="2" borderId="12" xfId="1" applyNumberFormat="1" applyFont="1" applyFill="1" applyBorder="1" applyAlignment="1"/>
    <xf numFmtId="0" fontId="5" fillId="2" borderId="5" xfId="0" applyFont="1" applyFill="1" applyBorder="1"/>
    <xf numFmtId="0" fontId="5" fillId="4" borderId="10" xfId="0" quotePrefix="1" applyFont="1" applyFill="1" applyBorder="1" applyAlignment="1">
      <alignment horizontal="left"/>
    </xf>
    <xf numFmtId="0" fontId="4" fillId="4" borderId="1" xfId="0" applyFont="1" applyFill="1" applyBorder="1"/>
    <xf numFmtId="0" fontId="4" fillId="4" borderId="11" xfId="0" applyFont="1" applyFill="1" applyBorder="1"/>
    <xf numFmtId="168" fontId="4" fillId="4" borderId="1" xfId="1" applyNumberFormat="1" applyFont="1" applyFill="1" applyBorder="1" applyAlignment="1"/>
    <xf numFmtId="168" fontId="4" fillId="4" borderId="11" xfId="1" applyNumberFormat="1" applyFont="1" applyFill="1" applyBorder="1" applyAlignment="1"/>
    <xf numFmtId="0" fontId="5" fillId="4" borderId="5" xfId="0" applyFont="1" applyFill="1" applyBorder="1" applyAlignment="1">
      <alignment horizontal="left"/>
    </xf>
    <xf numFmtId="0" fontId="4" fillId="4" borderId="6" xfId="0" applyFont="1" applyFill="1" applyBorder="1"/>
    <xf numFmtId="0" fontId="4" fillId="4" borderId="7" xfId="0" applyFont="1" applyFill="1" applyBorder="1"/>
    <xf numFmtId="168" fontId="4" fillId="4" borderId="6" xfId="1" applyNumberFormat="1" applyFont="1" applyFill="1" applyBorder="1" applyAlignment="1"/>
    <xf numFmtId="168" fontId="4" fillId="4" borderId="7" xfId="1" applyNumberFormat="1" applyFont="1" applyFill="1" applyBorder="1" applyAlignment="1"/>
    <xf numFmtId="167" fontId="4" fillId="2" borderId="0" xfId="1" applyNumberFormat="1" applyFont="1" applyFill="1" applyAlignment="1"/>
    <xf numFmtId="168" fontId="4" fillId="2" borderId="0" xfId="0" applyNumberFormat="1" applyFont="1" applyFill="1"/>
    <xf numFmtId="0" fontId="4" fillId="2" borderId="0" xfId="0" applyFont="1" applyFill="1" applyBorder="1" applyAlignment="1">
      <alignment horizontal="center"/>
    </xf>
    <xf numFmtId="166" fontId="5" fillId="2" borderId="1" xfId="0" applyNumberFormat="1" applyFont="1" applyFill="1" applyBorder="1" applyAlignment="1">
      <alignment horizontal="center"/>
    </xf>
    <xf numFmtId="166" fontId="5" fillId="2" borderId="11" xfId="0" applyNumberFormat="1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11" fillId="2" borderId="0" xfId="0" applyFont="1" applyFill="1" applyAlignment="1">
      <alignment horizontal="left"/>
    </xf>
    <xf numFmtId="14" fontId="6" fillId="2" borderId="0" xfId="0" applyNumberFormat="1" applyFont="1" applyFill="1"/>
    <xf numFmtId="0" fontId="0" fillId="2" borderId="0" xfId="0" applyFill="1"/>
    <xf numFmtId="0" fontId="0" fillId="0" borderId="0" xfId="0" applyBorder="1"/>
    <xf numFmtId="3" fontId="4" fillId="2" borderId="0" xfId="0" applyNumberFormat="1" applyFont="1" applyFill="1" applyBorder="1"/>
    <xf numFmtId="0" fontId="0" fillId="2" borderId="0" xfId="0" applyFill="1" applyBorder="1"/>
    <xf numFmtId="14" fontId="6" fillId="2" borderId="0" xfId="0" applyNumberFormat="1" applyFont="1" applyFill="1" applyBorder="1"/>
    <xf numFmtId="1" fontId="4" fillId="2" borderId="0" xfId="0" applyNumberFormat="1" applyFont="1" applyFill="1" applyBorder="1"/>
    <xf numFmtId="0" fontId="5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right"/>
    </xf>
    <xf numFmtId="0" fontId="5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left"/>
    </xf>
    <xf numFmtId="0" fontId="7" fillId="3" borderId="6" xfId="0" applyFont="1" applyFill="1" applyBorder="1" applyAlignment="1">
      <alignment horizontal="left"/>
    </xf>
    <xf numFmtId="0" fontId="7" fillId="3" borderId="6" xfId="0" applyFont="1" applyFill="1" applyBorder="1" applyAlignment="1">
      <alignment horizontal="right"/>
    </xf>
    <xf numFmtId="0" fontId="7" fillId="3" borderId="6" xfId="0" applyFont="1" applyFill="1" applyBorder="1" applyAlignment="1">
      <alignment horizontal="center"/>
    </xf>
    <xf numFmtId="2" fontId="7" fillId="3" borderId="6" xfId="0" applyNumberFormat="1" applyFont="1" applyFill="1" applyBorder="1" applyAlignment="1">
      <alignment horizontal="right"/>
    </xf>
    <xf numFmtId="1" fontId="4" fillId="2" borderId="1" xfId="0" applyNumberFormat="1" applyFont="1" applyFill="1" applyBorder="1"/>
    <xf numFmtId="0" fontId="2" fillId="2" borderId="0" xfId="0" applyFont="1" applyFill="1"/>
    <xf numFmtId="0" fontId="5" fillId="2" borderId="0" xfId="0" applyFont="1" applyFill="1" applyAlignment="1">
      <alignment horizontal="left"/>
    </xf>
    <xf numFmtId="0" fontId="2" fillId="0" borderId="0" xfId="0" applyFont="1"/>
    <xf numFmtId="14" fontId="9" fillId="2" borderId="0" xfId="0" applyNumberFormat="1" applyFont="1" applyFill="1" applyBorder="1"/>
    <xf numFmtId="14" fontId="9" fillId="2" borderId="1" xfId="0" applyNumberFormat="1" applyFont="1" applyFill="1" applyBorder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right"/>
    </xf>
    <xf numFmtId="0" fontId="4" fillId="2" borderId="0" xfId="0" applyFont="1" applyFill="1" applyAlignment="1">
      <alignment horizontal="right"/>
    </xf>
    <xf numFmtId="0" fontId="4" fillId="2" borderId="0" xfId="0" applyFont="1" applyFill="1" applyBorder="1" applyAlignment="1">
      <alignment horizontal="right"/>
    </xf>
    <xf numFmtId="0" fontId="4" fillId="2" borderId="1" xfId="0" applyFont="1" applyFill="1" applyBorder="1" applyAlignment="1">
      <alignment horizontal="right"/>
    </xf>
    <xf numFmtId="0" fontId="0" fillId="2" borderId="0" xfId="0" applyFill="1" applyAlignment="1">
      <alignment horizontal="center"/>
    </xf>
    <xf numFmtId="2" fontId="5" fillId="2" borderId="0" xfId="0" applyNumberFormat="1" applyFont="1" applyFill="1" applyBorder="1" applyAlignment="1">
      <alignment horizontal="center"/>
    </xf>
    <xf numFmtId="2" fontId="7" fillId="3" borderId="6" xfId="0" applyNumberFormat="1" applyFont="1" applyFill="1" applyBorder="1" applyAlignment="1">
      <alignment horizontal="center"/>
    </xf>
    <xf numFmtId="2" fontId="4" fillId="2" borderId="0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1" fontId="4" fillId="2" borderId="1" xfId="0" applyNumberFormat="1" applyFont="1" applyFill="1" applyBorder="1" applyAlignment="1">
      <alignment horizontal="center"/>
    </xf>
    <xf numFmtId="3" fontId="4" fillId="2" borderId="0" xfId="0" applyNumberFormat="1" applyFont="1" applyFill="1" applyAlignment="1">
      <alignment horizontal="center"/>
    </xf>
    <xf numFmtId="3" fontId="4" fillId="2" borderId="0" xfId="0" applyNumberFormat="1" applyFont="1" applyFill="1" applyBorder="1" applyAlignment="1">
      <alignment horizontal="center"/>
    </xf>
    <xf numFmtId="3" fontId="4" fillId="2" borderId="1" xfId="0" applyNumberFormat="1" applyFont="1" applyFill="1" applyBorder="1" applyAlignment="1">
      <alignment horizontal="center"/>
    </xf>
    <xf numFmtId="2" fontId="7" fillId="3" borderId="7" xfId="0" applyNumberFormat="1" applyFont="1" applyFill="1" applyBorder="1" applyAlignment="1">
      <alignment horizontal="center"/>
    </xf>
    <xf numFmtId="14" fontId="4" fillId="2" borderId="8" xfId="0" applyNumberFormat="1" applyFont="1" applyFill="1" applyBorder="1" applyAlignment="1">
      <alignment horizontal="left"/>
    </xf>
    <xf numFmtId="14" fontId="4" fillId="2" borderId="10" xfId="0" applyNumberFormat="1" applyFont="1" applyFill="1" applyBorder="1" applyAlignment="1">
      <alignment horizontal="left"/>
    </xf>
    <xf numFmtId="38" fontId="4" fillId="2" borderId="2" xfId="0" applyNumberFormat="1" applyFont="1" applyFill="1" applyBorder="1" applyAlignment="1">
      <alignment horizontal="center"/>
    </xf>
    <xf numFmtId="38" fontId="0" fillId="2" borderId="0" xfId="0" applyNumberFormat="1" applyFill="1" applyAlignment="1">
      <alignment horizontal="center"/>
    </xf>
    <xf numFmtId="0" fontId="6" fillId="2" borderId="0" xfId="0" applyNumberFormat="1" applyFont="1" applyFill="1"/>
    <xf numFmtId="14" fontId="7" fillId="3" borderId="5" xfId="0" applyNumberFormat="1" applyFont="1" applyFill="1" applyBorder="1" applyAlignment="1">
      <alignment horizontal="right"/>
    </xf>
    <xf numFmtId="0" fontId="7" fillId="3" borderId="7" xfId="0" applyFont="1" applyFill="1" applyBorder="1" applyAlignment="1">
      <alignment horizontal="right"/>
    </xf>
    <xf numFmtId="0" fontId="4" fillId="2" borderId="0" xfId="0" applyNumberFormat="1" applyFont="1" applyFill="1" applyBorder="1" applyAlignment="1">
      <alignment horizontal="center"/>
    </xf>
    <xf numFmtId="0" fontId="4" fillId="2" borderId="0" xfId="0" applyNumberFormat="1" applyFont="1" applyFill="1" applyBorder="1" applyAlignment="1">
      <alignment horizontal="right"/>
    </xf>
    <xf numFmtId="0" fontId="4" fillId="2" borderId="1" xfId="0" applyNumberFormat="1" applyFont="1" applyFill="1" applyBorder="1" applyAlignment="1">
      <alignment horizontal="right"/>
    </xf>
    <xf numFmtId="164" fontId="4" fillId="2" borderId="9" xfId="0" applyNumberFormat="1" applyFont="1" applyFill="1" applyBorder="1"/>
    <xf numFmtId="164" fontId="4" fillId="2" borderId="11" xfId="0" applyNumberFormat="1" applyFont="1" applyFill="1" applyBorder="1"/>
    <xf numFmtId="0" fontId="7" fillId="2" borderId="0" xfId="0" applyFont="1" applyFill="1"/>
    <xf numFmtId="0" fontId="9" fillId="2" borderId="0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left"/>
    </xf>
    <xf numFmtId="0" fontId="7" fillId="5" borderId="6" xfId="0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/>
    </xf>
    <xf numFmtId="0" fontId="5" fillId="4" borderId="6" xfId="0" quotePrefix="1" applyFont="1" applyFill="1" applyBorder="1" applyAlignment="1">
      <alignment horizontal="center"/>
    </xf>
    <xf numFmtId="0" fontId="5" fillId="4" borderId="7" xfId="0" quotePrefix="1" applyFont="1" applyFill="1" applyBorder="1" applyAlignment="1">
      <alignment horizontal="center"/>
    </xf>
    <xf numFmtId="0" fontId="7" fillId="3" borderId="6" xfId="0" quotePrefix="1" applyFont="1" applyFill="1" applyBorder="1" applyAlignment="1">
      <alignment horizontal="center"/>
    </xf>
    <xf numFmtId="0" fontId="4" fillId="2" borderId="0" xfId="0" applyFont="1" applyFill="1" applyBorder="1" applyAlignment="1">
      <alignment wrapText="1"/>
    </xf>
    <xf numFmtId="0" fontId="4" fillId="2" borderId="1" xfId="0" applyFont="1" applyFill="1" applyBorder="1" applyAlignment="1">
      <alignment wrapText="1"/>
    </xf>
    <xf numFmtId="0" fontId="4" fillId="4" borderId="20" xfId="0" applyFont="1" applyFill="1" applyBorder="1" applyAlignment="1">
      <alignment horizontal="left" wrapText="1"/>
    </xf>
    <xf numFmtId="0" fontId="4" fillId="4" borderId="16" xfId="0" applyFont="1" applyFill="1" applyBorder="1" applyAlignment="1">
      <alignment horizontal="left" wrapText="1"/>
    </xf>
    <xf numFmtId="0" fontId="4" fillId="4" borderId="21" xfId="0" applyFont="1" applyFill="1" applyBorder="1" applyAlignment="1">
      <alignment horizontal="left" wrapText="1"/>
    </xf>
    <xf numFmtId="0" fontId="4" fillId="2" borderId="20" xfId="0" applyFont="1" applyFill="1" applyBorder="1" applyAlignment="1">
      <alignment horizontal="left" wrapText="1"/>
    </xf>
    <xf numFmtId="0" fontId="4" fillId="2" borderId="16" xfId="0" applyFont="1" applyFill="1" applyBorder="1" applyAlignment="1">
      <alignment horizontal="left" wrapText="1"/>
    </xf>
    <xf numFmtId="0" fontId="4" fillId="2" borderId="21" xfId="0" applyFont="1" applyFill="1" applyBorder="1" applyAlignment="1">
      <alignment horizontal="left" wrapText="1"/>
    </xf>
    <xf numFmtId="0" fontId="4" fillId="4" borderId="22" xfId="0" applyFont="1" applyFill="1" applyBorder="1" applyAlignment="1">
      <alignment horizontal="left" wrapText="1"/>
    </xf>
    <xf numFmtId="0" fontId="4" fillId="4" borderId="23" xfId="0" applyFont="1" applyFill="1" applyBorder="1" applyAlignment="1">
      <alignment horizontal="left" wrapText="1"/>
    </xf>
    <xf numFmtId="0" fontId="4" fillId="4" borderId="24" xfId="0" applyFont="1" applyFill="1" applyBorder="1" applyAlignment="1">
      <alignment horizontal="left" wrapText="1"/>
    </xf>
    <xf numFmtId="0" fontId="4" fillId="4" borderId="17" xfId="0" applyFont="1" applyFill="1" applyBorder="1" applyAlignment="1">
      <alignment horizontal="left" wrapText="1"/>
    </xf>
    <xf numFmtId="0" fontId="4" fillId="4" borderId="18" xfId="0" applyFont="1" applyFill="1" applyBorder="1" applyAlignment="1">
      <alignment horizontal="left" wrapText="1"/>
    </xf>
    <xf numFmtId="0" fontId="4" fillId="4" borderId="19" xfId="0" applyFont="1" applyFill="1" applyBorder="1" applyAlignment="1">
      <alignment horizontal="left" wrapText="1"/>
    </xf>
    <xf numFmtId="0" fontId="7" fillId="3" borderId="8" xfId="0" applyFont="1" applyFill="1" applyBorder="1" applyAlignment="1">
      <alignment horizontal="left" wrapText="1"/>
    </xf>
    <xf numFmtId="0" fontId="7" fillId="3" borderId="0" xfId="0" applyFont="1" applyFill="1" applyBorder="1" applyAlignment="1">
      <alignment horizontal="left" wrapText="1"/>
    </xf>
    <xf numFmtId="0" fontId="8" fillId="3" borderId="8" xfId="0" quotePrefix="1" applyFont="1" applyFill="1" applyBorder="1" applyAlignment="1">
      <alignment horizontal="center"/>
    </xf>
    <xf numFmtId="0" fontId="8" fillId="3" borderId="0" xfId="0" quotePrefix="1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/>
    </xf>
    <xf numFmtId="0" fontId="9" fillId="2" borderId="13" xfId="0" applyFont="1" applyFill="1" applyBorder="1" applyAlignment="1">
      <alignment horizontal="center"/>
    </xf>
    <xf numFmtId="0" fontId="9" fillId="2" borderId="14" xfId="0" applyFont="1" applyFill="1" applyBorder="1" applyAlignment="1">
      <alignment horizontal="center"/>
    </xf>
    <xf numFmtId="0" fontId="9" fillId="2" borderId="15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1040"/>
  <sheetViews>
    <sheetView tabSelected="1" topLeftCell="F1" zoomScale="80" zoomScaleNormal="80" workbookViewId="0">
      <selection activeCell="P13" sqref="P13"/>
    </sheetView>
  </sheetViews>
  <sheetFormatPr defaultColWidth="9.109375" defaultRowHeight="13.8"/>
  <cols>
    <col min="1" max="2" width="9.109375" style="4"/>
    <col min="3" max="3" width="10.33203125" style="34" customWidth="1"/>
    <col min="4" max="4" width="10.6640625" style="4" customWidth="1"/>
    <col min="5" max="5" width="13.44140625" style="4" customWidth="1"/>
    <col min="6" max="6" width="13.33203125" style="4" bestFit="1" customWidth="1"/>
    <col min="7" max="7" width="14.109375" style="4" customWidth="1"/>
    <col min="8" max="9" width="16.6640625" style="4" customWidth="1"/>
    <col min="10" max="10" width="14.6640625" style="4" bestFit="1" customWidth="1"/>
    <col min="11" max="11" width="15.6640625" style="4" bestFit="1" customWidth="1"/>
    <col min="12" max="12" width="18.109375" style="4" customWidth="1"/>
    <col min="13" max="13" width="17.33203125" style="4" customWidth="1"/>
    <col min="14" max="14" width="14.33203125" style="4" customWidth="1"/>
    <col min="15" max="15" width="16.5546875" style="4" customWidth="1"/>
    <col min="16" max="16" width="18.109375" style="4" customWidth="1"/>
    <col min="17" max="17" width="14.33203125" style="4" customWidth="1"/>
    <col min="18" max="19" width="9.109375" style="6"/>
    <col min="20" max="20" width="12.6640625" style="6" bestFit="1" customWidth="1"/>
    <col min="21" max="21" width="13" style="6" bestFit="1" customWidth="1"/>
    <col min="22" max="22" width="12.6640625" style="6" bestFit="1" customWidth="1"/>
    <col min="23" max="23" width="17.33203125" style="6" bestFit="1" customWidth="1"/>
    <col min="24" max="24" width="12.6640625" style="6" bestFit="1" customWidth="1"/>
    <col min="25" max="25" width="13.88671875" style="6" bestFit="1" customWidth="1"/>
    <col min="26" max="27" width="16.44140625" style="6" bestFit="1" customWidth="1"/>
    <col min="28" max="28" width="13.44140625" style="6" bestFit="1" customWidth="1"/>
    <col min="29" max="16384" width="9.109375" style="4"/>
  </cols>
  <sheetData>
    <row r="1" spans="1:28" s="6" customFormat="1">
      <c r="C1" s="10"/>
    </row>
    <row r="2" spans="1:28" s="6" customFormat="1" ht="18.75" customHeight="1">
      <c r="C2" s="147" t="s">
        <v>0</v>
      </c>
      <c r="D2" s="148"/>
      <c r="E2" s="148"/>
      <c r="H2" s="149" t="s">
        <v>545</v>
      </c>
      <c r="I2" s="150"/>
      <c r="J2" s="69" t="s">
        <v>540</v>
      </c>
      <c r="K2" s="69" t="s">
        <v>541</v>
      </c>
      <c r="L2" s="69" t="s">
        <v>542</v>
      </c>
      <c r="M2" s="69" t="s">
        <v>543</v>
      </c>
      <c r="N2" s="70" t="s">
        <v>544</v>
      </c>
      <c r="P2" s="131"/>
      <c r="Q2" s="131"/>
      <c r="S2" s="145" t="s">
        <v>548</v>
      </c>
      <c r="T2" s="146"/>
      <c r="U2" s="146"/>
    </row>
    <row r="3" spans="1:28" s="6" customFormat="1" ht="15" customHeight="1">
      <c r="C3" s="10"/>
      <c r="H3" s="151"/>
      <c r="I3" s="152"/>
      <c r="J3" s="67">
        <v>577.60813681478658</v>
      </c>
      <c r="K3" s="67">
        <v>0.4051156708454588</v>
      </c>
      <c r="L3" s="67">
        <v>0.48482307442606426</v>
      </c>
      <c r="M3" s="67">
        <v>0.86030012435596948</v>
      </c>
      <c r="N3" s="68">
        <v>0.95244098211254213</v>
      </c>
      <c r="P3" s="131"/>
      <c r="Q3" s="131"/>
    </row>
    <row r="4" spans="1:28" s="6" customFormat="1" ht="13.5" customHeight="1">
      <c r="C4" s="10"/>
      <c r="O4" s="132"/>
      <c r="P4" s="132"/>
      <c r="Q4" s="132"/>
      <c r="S4" s="142" t="s">
        <v>551</v>
      </c>
      <c r="T4" s="143"/>
      <c r="U4" s="143"/>
      <c r="V4" s="144"/>
    </row>
    <row r="5" spans="1:28" s="7" customFormat="1">
      <c r="A5" s="9"/>
      <c r="B5" s="9"/>
      <c r="C5" s="125" t="s">
        <v>1</v>
      </c>
      <c r="D5" s="126" t="s">
        <v>2</v>
      </c>
      <c r="E5" s="127" t="s">
        <v>3</v>
      </c>
      <c r="F5" s="85" t="s">
        <v>4</v>
      </c>
      <c r="G5" s="130" t="s">
        <v>5</v>
      </c>
      <c r="H5" s="130" t="s">
        <v>6</v>
      </c>
      <c r="I5" s="130" t="s">
        <v>7</v>
      </c>
      <c r="J5" s="130" t="s">
        <v>8</v>
      </c>
      <c r="K5" s="124" t="s">
        <v>9</v>
      </c>
      <c r="L5" s="128" t="s">
        <v>10</v>
      </c>
      <c r="M5" s="128" t="s">
        <v>11</v>
      </c>
      <c r="N5" s="128" t="s">
        <v>12</v>
      </c>
      <c r="O5" s="128" t="s">
        <v>13</v>
      </c>
      <c r="P5" s="128" t="s">
        <v>14</v>
      </c>
      <c r="Q5" s="129" t="s">
        <v>15</v>
      </c>
      <c r="R5" s="9"/>
      <c r="S5" s="133"/>
      <c r="T5" s="134"/>
      <c r="U5" s="134"/>
      <c r="V5" s="135"/>
      <c r="W5" s="9"/>
      <c r="X5" s="9"/>
      <c r="Y5" s="9"/>
      <c r="Z5" s="9"/>
      <c r="AA5" s="9"/>
      <c r="AB5" s="9"/>
    </row>
    <row r="6" spans="1:28" s="6" customFormat="1">
      <c r="C6" s="53"/>
      <c r="D6" s="36"/>
      <c r="E6" s="40"/>
      <c r="F6" s="36"/>
      <c r="G6" s="36"/>
      <c r="H6" s="36"/>
      <c r="I6" s="36"/>
      <c r="J6" s="36"/>
      <c r="K6" s="40"/>
      <c r="L6" s="36"/>
      <c r="M6" s="36"/>
      <c r="N6" s="36"/>
      <c r="O6" s="36"/>
      <c r="P6" s="36"/>
      <c r="Q6" s="40"/>
      <c r="S6" s="136" t="s">
        <v>550</v>
      </c>
      <c r="T6" s="137"/>
      <c r="U6" s="137"/>
      <c r="V6" s="138"/>
    </row>
    <row r="7" spans="1:28" s="10" customFormat="1">
      <c r="C7" s="13" t="s">
        <v>16</v>
      </c>
      <c r="D7" s="14"/>
      <c r="E7" s="16">
        <f>SUM(E18:E1017)</f>
        <v>387775327.44941998</v>
      </c>
      <c r="F7" s="15">
        <f>SUM(F18:F1017)</f>
        <v>1.0000000000000011</v>
      </c>
      <c r="G7" s="14"/>
      <c r="H7" s="14">
        <f>SUMPRODUCT($F$18:$F$1017,H18:H1017)</f>
        <v>0.21220445739656119</v>
      </c>
      <c r="I7" s="14">
        <f>SUMPRODUCT($F$18:$F$1017,I18:I1017)</f>
        <v>0.22921892325714849</v>
      </c>
      <c r="J7" s="14">
        <f>SUMPRODUCT($F$18:$F$1017,J18:J1017)</f>
        <v>0.22331905654172435</v>
      </c>
      <c r="K7" s="16">
        <f>H7*(1-J7)/J7</f>
        <v>0.73802549916298332</v>
      </c>
      <c r="L7" s="14">
        <f>SUMPRODUCT($F$18:$F$1017,L18:L1017)</f>
        <v>46.004955362013902</v>
      </c>
      <c r="M7" s="14">
        <f>SUMPRODUCT($F$18:$F$1017,M18:M1017)</f>
        <v>42.886961478996817</v>
      </c>
      <c r="N7" s="14">
        <f>SUMPRODUCT($F$18:$F$1017,N18:N1017)</f>
        <v>79.330655678704503</v>
      </c>
      <c r="O7" s="14">
        <f>SUMPRODUCT($F$18:$F$1017,O18:O1017)</f>
        <v>3.9548957555508788</v>
      </c>
      <c r="P7" s="14">
        <f t="shared" ref="P7:Q7" si="0">SUMPRODUCT($F$18:$F$1017,P18:P1017)</f>
        <v>-3.1179938830170926</v>
      </c>
      <c r="Q7" s="16">
        <f t="shared" si="0"/>
        <v>-4.9355785143926072E-2</v>
      </c>
      <c r="S7" s="136"/>
      <c r="T7" s="137"/>
      <c r="U7" s="137"/>
      <c r="V7" s="138"/>
    </row>
    <row r="8" spans="1:28" s="6" customFormat="1">
      <c r="C8" s="32"/>
      <c r="D8" s="11"/>
      <c r="E8" s="12"/>
      <c r="F8" s="17"/>
      <c r="G8" s="11"/>
      <c r="H8" s="11"/>
      <c r="I8" s="11"/>
      <c r="J8" s="11"/>
      <c r="K8" s="12"/>
      <c r="L8" s="11"/>
      <c r="M8" s="11"/>
      <c r="N8" s="11"/>
      <c r="O8" s="11"/>
      <c r="P8" s="11"/>
      <c r="Q8" s="12"/>
      <c r="S8" s="133" t="s">
        <v>549</v>
      </c>
      <c r="T8" s="134"/>
      <c r="U8" s="134"/>
      <c r="V8" s="135"/>
    </row>
    <row r="9" spans="1:28" s="6" customFormat="1">
      <c r="C9" s="33" t="s">
        <v>17</v>
      </c>
      <c r="D9" s="18"/>
      <c r="E9" s="45">
        <f>SUMIF($A$18:$A$1017, $C$9, E$18:E$1017)</f>
        <v>208833827.44942001</v>
      </c>
      <c r="F9" s="19">
        <f>SUMIF($A$18:$A$1017, $C$9, F$18:F$1017)</f>
        <v>0.51990306122578289</v>
      </c>
      <c r="G9" s="18"/>
      <c r="H9" s="19">
        <f>SUMPRODUCT($F$18:$F$1017,H18:H1017)*$F$9</f>
        <v>0.11032574700622838</v>
      </c>
      <c r="I9" s="19">
        <f t="shared" ref="I9:Q9" si="1">SUMPRODUCT($F$18:$F$1017,I18:I1017)*$F$9</f>
        <v>0.11917161989226931</v>
      </c>
      <c r="J9" s="19">
        <f t="shared" si="1"/>
        <v>0.11610426112609619</v>
      </c>
      <c r="K9" s="20">
        <f t="shared" si="1"/>
        <v>0.58773134186275666</v>
      </c>
      <c r="L9" s="19">
        <f t="shared" si="1"/>
        <v>23.918117124266523</v>
      </c>
      <c r="M9" s="19">
        <f t="shared" si="1"/>
        <v>22.297062559602676</v>
      </c>
      <c r="N9" s="19">
        <f t="shared" si="1"/>
        <v>41.244250736407011</v>
      </c>
      <c r="O9" s="19">
        <f t="shared" si="1"/>
        <v>2.0561624101397573</v>
      </c>
      <c r="P9" s="19">
        <f t="shared" si="1"/>
        <v>-1.6210545646638521</v>
      </c>
      <c r="Q9" s="20">
        <f t="shared" si="1"/>
        <v>-2.5660223785529183E-2</v>
      </c>
      <c r="S9" s="133"/>
      <c r="T9" s="134"/>
      <c r="U9" s="134"/>
      <c r="V9" s="135"/>
    </row>
    <row r="10" spans="1:28" s="6" customFormat="1">
      <c r="C10" s="33" t="s">
        <v>18</v>
      </c>
      <c r="D10" s="18"/>
      <c r="E10" s="45">
        <f>SUMIF($A$18:$A$1017, $C$10, E$18:E$1017)</f>
        <v>178941500</v>
      </c>
      <c r="F10" s="19">
        <f>SUMIF($A$18:$A$1017, $C$10, F$18:F$1017)</f>
        <v>0.48009693877421844</v>
      </c>
      <c r="G10" s="18"/>
      <c r="H10" s="19">
        <f>SUMPRODUCT($F$18:$F$1017,H18:H1017)*$F$10</f>
        <v>0.10187871039033308</v>
      </c>
      <c r="I10" s="19">
        <f t="shared" ref="I10:Q10" si="2">SUMPRODUCT($F$18:$F$1017,I18:I1017)*$F$10</f>
        <v>0.11004730336487949</v>
      </c>
      <c r="J10" s="19">
        <f t="shared" si="2"/>
        <v>0.10721479541562846</v>
      </c>
      <c r="K10" s="20">
        <f t="shared" si="2"/>
        <v>0.54273198042862369</v>
      </c>
      <c r="L10" s="19">
        <f t="shared" si="2"/>
        <v>22.08683823774744</v>
      </c>
      <c r="M10" s="19">
        <f t="shared" si="2"/>
        <v>20.589898919394198</v>
      </c>
      <c r="N10" s="19">
        <f t="shared" si="2"/>
        <v>38.086404942297598</v>
      </c>
      <c r="O10" s="19">
        <f t="shared" si="2"/>
        <v>1.8987333454111266</v>
      </c>
      <c r="P10" s="19">
        <f t="shared" si="2"/>
        <v>-1.4969393183532447</v>
      </c>
      <c r="Q10" s="20">
        <f t="shared" si="2"/>
        <v>-2.3695561358396955E-2</v>
      </c>
      <c r="S10" s="136" t="s">
        <v>552</v>
      </c>
      <c r="T10" s="137"/>
      <c r="U10" s="137"/>
      <c r="V10" s="138"/>
    </row>
    <row r="11" spans="1:28" s="6" customFormat="1">
      <c r="C11" s="32"/>
      <c r="D11" s="11"/>
      <c r="E11" s="12"/>
      <c r="F11" s="17"/>
      <c r="G11" s="11"/>
      <c r="H11" s="17"/>
      <c r="I11" s="11"/>
      <c r="J11" s="11"/>
      <c r="K11" s="12"/>
      <c r="L11" s="11"/>
      <c r="M11" s="11"/>
      <c r="N11" s="11"/>
      <c r="O11" s="11"/>
      <c r="P11" s="11"/>
      <c r="Q11" s="12"/>
      <c r="S11" s="136"/>
      <c r="T11" s="137"/>
      <c r="U11" s="137"/>
      <c r="V11" s="138"/>
    </row>
    <row r="12" spans="1:28" s="6" customFormat="1">
      <c r="C12" s="59" t="s">
        <v>19</v>
      </c>
      <c r="D12" s="60"/>
      <c r="E12" s="61">
        <f>SUMIF($B$18:$B$1017, $C$12, E$18:E$1017)</f>
        <v>86147700</v>
      </c>
      <c r="F12" s="62">
        <f>SUMIF($B$18:$B$1017, $C$12, F$18:F$1017)</f>
        <v>0.19015463822777123</v>
      </c>
      <c r="G12" s="60"/>
      <c r="H12" s="62">
        <f>SUMPRODUCT($F$18:$F$1017,H18:H1017)*$F$12</f>
        <v>4.0351661826563585E-2</v>
      </c>
      <c r="I12" s="62">
        <f t="shared" ref="I12:Q12" si="3">SUMPRODUCT($F$18:$F$1017,I18:I1017)*$F$12</f>
        <v>4.3587041426922331E-2</v>
      </c>
      <c r="J12" s="62">
        <f t="shared" si="3"/>
        <v>4.2465154406058782E-2</v>
      </c>
      <c r="K12" s="63">
        <f t="shared" si="3"/>
        <v>0.21496284408008151</v>
      </c>
      <c r="L12" s="62">
        <f t="shared" si="3"/>
        <v>8.7480556435485184</v>
      </c>
      <c r="M12" s="62">
        <f t="shared" si="3"/>
        <v>8.1551546447270002</v>
      </c>
      <c r="N12" s="62">
        <f t="shared" si="3"/>
        <v>15.085092130955941</v>
      </c>
      <c r="O12" s="62">
        <f t="shared" si="3"/>
        <v>0.75204177162532537</v>
      </c>
      <c r="P12" s="62">
        <f t="shared" si="3"/>
        <v>-0.59290099882151892</v>
      </c>
      <c r="Q12" s="63">
        <f t="shared" si="3"/>
        <v>-9.3852314684908685E-3</v>
      </c>
      <c r="S12" s="133" t="s">
        <v>553</v>
      </c>
      <c r="T12" s="134"/>
      <c r="U12" s="134"/>
      <c r="V12" s="135"/>
    </row>
    <row r="13" spans="1:28" s="6" customFormat="1">
      <c r="C13" s="13" t="s">
        <v>20</v>
      </c>
      <c r="D13" s="18"/>
      <c r="E13" s="45">
        <f>SUMIF($B$18:$B$1017, $C$13, E$18:E$1017)</f>
        <v>83785227.449420005</v>
      </c>
      <c r="F13" s="19">
        <f>SUMIF($B$18:$B$1017, $C$13, F$18:F$1017)</f>
        <v>0.23898198072200494</v>
      </c>
      <c r="G13" s="18"/>
      <c r="H13" s="19">
        <f>SUMPRODUCT($F$18:$F$1017,H18:H1017)*$F$13</f>
        <v>5.0713041546668503E-2</v>
      </c>
      <c r="I13" s="19">
        <f t="shared" ref="I13:Q13" si="4">SUMPRODUCT($F$18:$F$1017,I18:I1017)*$F$13</f>
        <v>5.4779192298958591E-2</v>
      </c>
      <c r="J13" s="19">
        <f t="shared" si="4"/>
        <v>5.3369230465310696E-2</v>
      </c>
      <c r="K13" s="20">
        <f t="shared" si="4"/>
        <v>0.27016036389477199</v>
      </c>
      <c r="L13" s="19">
        <f t="shared" si="4"/>
        <v>10.994355355441504</v>
      </c>
      <c r="M13" s="19">
        <f t="shared" si="4"/>
        <v>10.249211001398987</v>
      </c>
      <c r="N13" s="19">
        <f t="shared" si="4"/>
        <v>18.958597226072172</v>
      </c>
      <c r="O13" s="19">
        <f t="shared" si="4"/>
        <v>0.94514882121059929</v>
      </c>
      <c r="P13" s="19">
        <f t="shared" si="4"/>
        <v>-0.74514435404252011</v>
      </c>
      <c r="Q13" s="20">
        <f t="shared" si="4"/>
        <v>-1.1795143293785159E-2</v>
      </c>
      <c r="S13" s="139"/>
      <c r="T13" s="140"/>
      <c r="U13" s="140"/>
      <c r="V13" s="141"/>
    </row>
    <row r="14" spans="1:28" s="6" customFormat="1">
      <c r="C14" s="13" t="s">
        <v>21</v>
      </c>
      <c r="D14" s="18"/>
      <c r="E14" s="45">
        <f>SUMIF($B$18:$B$1017, $C$14, E$18:E$1017)</f>
        <v>66133200</v>
      </c>
      <c r="F14" s="19">
        <f>SUMIF($B$18:$B$1017, $C$14, F$18:F$1017)</f>
        <v>0.19385307806709751</v>
      </c>
      <c r="G14" s="18"/>
      <c r="H14" s="19">
        <f>SUMPRODUCT($F$18:$F$1017,H18:H1017)*$F$14</f>
        <v>4.1136487245881641E-2</v>
      </c>
      <c r="I14" s="19">
        <f t="shared" ref="I14:Q14" si="5">SUMPRODUCT($F$18:$F$1017,I18:I1017)*$F$14</f>
        <v>4.4434793824624036E-2</v>
      </c>
      <c r="J14" s="19">
        <f t="shared" si="5"/>
        <v>4.3291086501653454E-2</v>
      </c>
      <c r="K14" s="20">
        <f t="shared" si="5"/>
        <v>0.21914379466814107</v>
      </c>
      <c r="L14" s="19">
        <f t="shared" si="5"/>
        <v>8.9182022032658175</v>
      </c>
      <c r="M14" s="19">
        <f t="shared" si="5"/>
        <v>8.3137694916485732</v>
      </c>
      <c r="N14" s="19">
        <f t="shared" si="5"/>
        <v>15.378491788397936</v>
      </c>
      <c r="O14" s="19">
        <f t="shared" si="5"/>
        <v>0.76666871564803707</v>
      </c>
      <c r="P14" s="19">
        <f t="shared" si="5"/>
        <v>-0.60443271161724499</v>
      </c>
      <c r="Q14" s="20">
        <f t="shared" si="5"/>
        <v>-9.5677708705683914E-3</v>
      </c>
    </row>
    <row r="15" spans="1:28" s="6" customFormat="1">
      <c r="C15" s="13" t="s">
        <v>22</v>
      </c>
      <c r="D15" s="18"/>
      <c r="E15" s="45">
        <f>SUMIF($B$18:$B$1017, $C$15, E$18:E$1017)</f>
        <v>71710600</v>
      </c>
      <c r="F15" s="19">
        <f>SUMIF($B$18:$B$1017, $C$15, F$18:F$1017)</f>
        <v>0.22202475412606418</v>
      </c>
      <c r="G15" s="18"/>
      <c r="H15" s="19">
        <f>SUMPRODUCT($F$18:$F$1017,H18:H1017)*$F$15</f>
        <v>4.7114642477926356E-2</v>
      </c>
      <c r="I15" s="19">
        <f t="shared" ref="I15:Q15" si="6">SUMPRODUCT($F$18:$F$1017,I18:I1017)*$F$15</f>
        <v>5.0892275077209566E-2</v>
      </c>
      <c r="J15" s="19">
        <f t="shared" si="6"/>
        <v>4.9582358620340973E-2</v>
      </c>
      <c r="K15" s="20">
        <f t="shared" si="6"/>
        <v>0.25099084118027704</v>
      </c>
      <c r="L15" s="19">
        <f t="shared" si="6"/>
        <v>10.214238902831694</v>
      </c>
      <c r="M15" s="19">
        <f t="shared" si="6"/>
        <v>9.5219670775882541</v>
      </c>
      <c r="N15" s="19">
        <f t="shared" si="6"/>
        <v>17.613369321723823</v>
      </c>
      <c r="O15" s="19">
        <f t="shared" si="6"/>
        <v>0.87808475772039873</v>
      </c>
      <c r="P15" s="19">
        <f t="shared" si="6"/>
        <v>-0.69227182524344211</v>
      </c>
      <c r="Q15" s="20">
        <f t="shared" si="6"/>
        <v>-1.0958206061279037E-2</v>
      </c>
    </row>
    <row r="16" spans="1:28" s="6" customFormat="1">
      <c r="C16" s="54" t="s">
        <v>23</v>
      </c>
      <c r="D16" s="55"/>
      <c r="E16" s="56">
        <f>SUMIF($B$18:$B$1017, $C$16, E$18:E$1017)</f>
        <v>79998600</v>
      </c>
      <c r="F16" s="57">
        <f>SUMIF($B$18:$B$1017, $C$16, F$18:F$1017)</f>
        <v>0.15498554885706353</v>
      </c>
      <c r="G16" s="55"/>
      <c r="H16" s="57">
        <f>SUMPRODUCT($F$18:$F$1017,H18:H1017)*$F$16</f>
        <v>3.2888624299521392E-2</v>
      </c>
      <c r="I16" s="57">
        <f t="shared" ref="I16:Q16" si="7">SUMPRODUCT($F$18:$F$1017,I18:I1017)*$F$16</f>
        <v>3.5525620629434283E-2</v>
      </c>
      <c r="J16" s="57">
        <f t="shared" si="7"/>
        <v>3.4611226548360755E-2</v>
      </c>
      <c r="K16" s="58">
        <f t="shared" si="7"/>
        <v>0.17520547846810886</v>
      </c>
      <c r="L16" s="57">
        <f t="shared" si="7"/>
        <v>7.1301032569264322</v>
      </c>
      <c r="M16" s="57">
        <f t="shared" si="7"/>
        <v>6.6468592636340631</v>
      </c>
      <c r="N16" s="57">
        <f t="shared" si="7"/>
        <v>12.295105211554741</v>
      </c>
      <c r="O16" s="57">
        <f t="shared" si="7"/>
        <v>0.61295168934652389</v>
      </c>
      <c r="P16" s="57">
        <f t="shared" si="7"/>
        <v>-0.48324399329237083</v>
      </c>
      <c r="Q16" s="58">
        <f t="shared" si="7"/>
        <v>-7.6494334498026844E-3</v>
      </c>
    </row>
    <row r="17" spans="1:28" s="6" customFormat="1">
      <c r="C17" s="49"/>
      <c r="D17" s="50"/>
      <c r="E17" s="51"/>
      <c r="F17" s="52"/>
      <c r="G17" s="50"/>
      <c r="H17" s="50"/>
      <c r="I17" s="50"/>
      <c r="J17" s="50"/>
      <c r="K17" s="51"/>
      <c r="L17" s="50"/>
      <c r="M17" s="50"/>
      <c r="N17" s="50"/>
      <c r="O17" s="50"/>
      <c r="P17" s="50"/>
      <c r="Q17" s="51"/>
    </row>
    <row r="18" spans="1:28">
      <c r="A18" s="5" t="s">
        <v>18</v>
      </c>
      <c r="B18" s="5" t="s">
        <v>20</v>
      </c>
      <c r="C18" s="41" t="str">
        <f>'UPDATED TCA Post Trade Data'!C8</f>
        <v>EA</v>
      </c>
      <c r="D18" s="35">
        <f>'UPDATED TCA Post Trade Data'!B8</f>
        <v>42979</v>
      </c>
      <c r="E18" s="40">
        <f>'UPDATED TCA Post Trade Data'!E8</f>
        <v>305700</v>
      </c>
      <c r="F18" s="37">
        <f>'UPDATED TCA Post Trade Data'!O8</f>
        <v>1.7430927606292257E-3</v>
      </c>
      <c r="G18" s="38">
        <f>'UPDATED TCA Post Trade Data'!G8</f>
        <v>120.93824966509077</v>
      </c>
      <c r="H18" s="39">
        <f>E18/'UPDATED TCA Post Trade Data'!K8</f>
        <v>0.11979004727180945</v>
      </c>
      <c r="I18" s="39">
        <f>'UPDATED TCA Post Trade Data'!L8</f>
        <v>0.2046972776311406</v>
      </c>
      <c r="J18" s="39">
        <f>E18/('UPDATED TCA Post Trade Data'!H8)</f>
        <v>0.13097686375321338</v>
      </c>
      <c r="K18" s="46">
        <f>'UPDATED TCA Post Trade Data'!H8/'UPDATED TCA Post Trade Data'!K8</f>
        <v>0.91458936974943816</v>
      </c>
      <c r="L18" s="36">
        <f>('UPDATED TCA Post Trade Data'!G8-'UPDATED TCA Post Trade Data'!M8)/'UPDATED TCA Post Trade Data'!M8*10000*'UPDATED TCA Post Trade Data'!N8</f>
        <v>27.356339977672185</v>
      </c>
      <c r="M18" s="36">
        <f t="shared" ref="M18:M81" si="8">$J$3*H18^$K$3*I18^$L$3*($N$3*J18^$M$3+1-$N$3)</f>
        <v>24.167695153831858</v>
      </c>
      <c r="N18" s="36">
        <f>I18*((1/3)*(1/250)*(H18*(1-J18)/J18))^0.5*10000</f>
        <v>66.63619328302002</v>
      </c>
      <c r="O18" s="36">
        <f>'UPDATED TCA Post Trade Data'!N8*('UPDATED TCA Post Trade Data'!G8-'UPDATED TCA Post Trade Data'!I8)/'UPDATED TCA Post Trade Data'!I8*10000</f>
        <v>7.0142785037924567</v>
      </c>
      <c r="P18" s="36">
        <f>M18-L18</f>
        <v>-3.1886448238403275</v>
      </c>
      <c r="Q18" s="40">
        <f>P18/N18</f>
        <v>-4.7851545335091131E-2</v>
      </c>
    </row>
    <row r="19" spans="1:28">
      <c r="A19" s="5" t="s">
        <v>17</v>
      </c>
      <c r="B19" s="5" t="s">
        <v>21</v>
      </c>
      <c r="C19" s="42" t="str">
        <f>'UPDATED TCA Post Trade Data'!C9</f>
        <v>EBAY</v>
      </c>
      <c r="D19" s="22">
        <f>'UPDATED TCA Post Trade Data'!B9</f>
        <v>42979</v>
      </c>
      <c r="E19" s="12">
        <f>'UPDATED TCA Post Trade Data'!E9</f>
        <v>532700</v>
      </c>
      <c r="F19" s="17">
        <f>'UPDATED TCA Post Trade Data'!O9</f>
        <v>9.089659608684605E-4</v>
      </c>
      <c r="G19" s="23">
        <f>'UPDATED TCA Post Trade Data'!G9</f>
        <v>36.191246514272166</v>
      </c>
      <c r="H19" s="24">
        <f>E19/'UPDATED TCA Post Trade Data'!K9</f>
        <v>6.6268326337500169E-2</v>
      </c>
      <c r="I19" s="24">
        <f>'UPDATED TCA Post Trade Data'!L9</f>
        <v>0.18235179591517769</v>
      </c>
      <c r="J19" s="24">
        <f>E19/('UPDATED TCA Post Trade Data'!H9)</f>
        <v>0.14880719593273367</v>
      </c>
      <c r="K19" s="47">
        <f>'UPDATED TCA Post Trade Data'!H9/'UPDATED TCA Post Trade Data'!K9</f>
        <v>0.44533011943492229</v>
      </c>
      <c r="L19" s="11">
        <f>('UPDATED TCA Post Trade Data'!G9-'UPDATED TCA Post Trade Data'!M9)/'UPDATED TCA Post Trade Data'!M9*10000*'UPDATED TCA Post Trade Data'!N9</f>
        <v>-2.4180899800654898</v>
      </c>
      <c r="M19" s="11">
        <f t="shared" si="8"/>
        <v>19.598889796303521</v>
      </c>
      <c r="N19" s="11">
        <f t="shared" ref="N19:N82" si="9">I19*((1/3)*(1/250)*(H19*(1-J19)/J19))^0.5*10000</f>
        <v>40.995333096170931</v>
      </c>
      <c r="O19" s="11">
        <f>'UPDATED TCA Post Trade Data'!N9*('UPDATED TCA Post Trade Data'!G9-'UPDATED TCA Post Trade Data'!I9)/'UPDATED TCA Post Trade Data'!I9*10000</f>
        <v>0</v>
      </c>
      <c r="P19" s="11">
        <f t="shared" ref="P19:P82" si="10">M19-L19</f>
        <v>22.016979776369009</v>
      </c>
      <c r="Q19" s="12">
        <f t="shared" ref="Q19:Q82" si="11">P19/N19</f>
        <v>0.5370606387004927</v>
      </c>
    </row>
    <row r="20" spans="1:28">
      <c r="A20" s="5" t="s">
        <v>18</v>
      </c>
      <c r="B20" s="5" t="s">
        <v>21</v>
      </c>
      <c r="C20" s="42" t="str">
        <f>'UPDATED TCA Post Trade Data'!C10</f>
        <v>ECL</v>
      </c>
      <c r="D20" s="22">
        <f>'UPDATED TCA Post Trade Data'!B10</f>
        <v>42979</v>
      </c>
      <c r="E20" s="12">
        <f>'UPDATED TCA Post Trade Data'!E10</f>
        <v>9200</v>
      </c>
      <c r="F20" s="17">
        <f>'UPDATED TCA Post Trade Data'!O10</f>
        <v>5.7960291158540089E-5</v>
      </c>
      <c r="G20" s="23">
        <f>'UPDATED TCA Post Trade Data'!G10</f>
        <v>133.62304044491773</v>
      </c>
      <c r="H20" s="24">
        <f>E20/'UPDATED TCA Post Trade Data'!K10</f>
        <v>1.2064155605926805E-2</v>
      </c>
      <c r="I20" s="24">
        <f>'UPDATED TCA Post Trade Data'!L10</f>
        <v>0.12231070297396322</v>
      </c>
      <c r="J20" s="24">
        <f>E20/('UPDATED TCA Post Trade Data'!H10)</f>
        <v>4.5522018802572985E-2</v>
      </c>
      <c r="K20" s="47">
        <f>'UPDATED TCA Post Trade Data'!H10/'UPDATED TCA Post Trade Data'!K10</f>
        <v>0.2650180269519356</v>
      </c>
      <c r="L20" s="11">
        <f>('UPDATED TCA Post Trade Data'!G10-'UPDATED TCA Post Trade Data'!M10)/'UPDATED TCA Post Trade Data'!M10*10000*'UPDATED TCA Post Trade Data'!N10</f>
        <v>-3.9709848706851143</v>
      </c>
      <c r="M20" s="11">
        <f t="shared" si="8"/>
        <v>3.9820961336806922</v>
      </c>
      <c r="N20" s="11">
        <f t="shared" si="9"/>
        <v>22.462314096457909</v>
      </c>
      <c r="O20" s="11">
        <f>'UPDATED TCA Post Trade Data'!N10*('UPDATED TCA Post Trade Data'!G10-'UPDATED TCA Post Trade Data'!I10)/'UPDATED TCA Post Trade Data'!I10*10000</f>
        <v>6.9923287267313228</v>
      </c>
      <c r="P20" s="11">
        <f t="shared" si="10"/>
        <v>7.9530810043658065</v>
      </c>
      <c r="Q20" s="12">
        <f t="shared" si="11"/>
        <v>0.35406329776235879</v>
      </c>
      <c r="T20" s="65"/>
      <c r="U20" s="65"/>
      <c r="V20" s="65"/>
      <c r="W20" s="65"/>
      <c r="X20" s="65"/>
      <c r="Y20" s="65"/>
      <c r="Z20" s="65"/>
      <c r="AA20" s="65"/>
      <c r="AB20" s="65"/>
    </row>
    <row r="21" spans="1:28">
      <c r="A21" s="5" t="s">
        <v>17</v>
      </c>
      <c r="B21" s="5" t="s">
        <v>23</v>
      </c>
      <c r="C21" s="42" t="str">
        <f>'UPDATED TCA Post Trade Data'!C11</f>
        <v>ED</v>
      </c>
      <c r="D21" s="22">
        <f>'UPDATED TCA Post Trade Data'!B11</f>
        <v>42979</v>
      </c>
      <c r="E21" s="12">
        <f>'UPDATED TCA Post Trade Data'!E11</f>
        <v>36000</v>
      </c>
      <c r="F21" s="17">
        <f>'UPDATED TCA Post Trade Data'!O11</f>
        <v>1.4346648563234296E-4</v>
      </c>
      <c r="G21" s="23">
        <f>'UPDATED TCA Post Trade Data'!G11</f>
        <v>84.525272094989575</v>
      </c>
      <c r="H21" s="24">
        <f>E21/'UPDATED TCA Post Trade Data'!K11</f>
        <v>2.4951603707725138E-2</v>
      </c>
      <c r="I21" s="24">
        <f>'UPDATED TCA Post Trade Data'!L11</f>
        <v>8.4223086156156035E-2</v>
      </c>
      <c r="J21" s="24">
        <f>E21/('UPDATED TCA Post Trade Data'!H11)</f>
        <v>0.26686434395848779</v>
      </c>
      <c r="K21" s="47">
        <f>'UPDATED TCA Post Trade Data'!H11/'UPDATED TCA Post Trade Data'!K11</f>
        <v>9.349920389367003E-2</v>
      </c>
      <c r="L21" s="11">
        <f>('UPDATED TCA Post Trade Data'!G11-'UPDATED TCA Post Trade Data'!M11)/'UPDATED TCA Post Trade Data'!M11*10000*'UPDATED TCA Post Trade Data'!N11</f>
        <v>10.098542751015739</v>
      </c>
      <c r="M21" s="11">
        <f t="shared" si="8"/>
        <v>13.783935423049824</v>
      </c>
      <c r="N21" s="11">
        <f t="shared" si="9"/>
        <v>8.0518680053555904</v>
      </c>
      <c r="O21" s="11">
        <f>'UPDATED TCA Post Trade Data'!N11*('UPDATED TCA Post Trade Data'!G11-'UPDATED TCA Post Trade Data'!I11)/'UPDATED TCA Post Trade Data'!I11*10000</f>
        <v>0</v>
      </c>
      <c r="P21" s="11">
        <f t="shared" si="10"/>
        <v>3.6853926720340855</v>
      </c>
      <c r="Q21" s="12">
        <f t="shared" si="11"/>
        <v>0.45770654332420707</v>
      </c>
      <c r="T21" s="65"/>
      <c r="U21" s="65"/>
      <c r="V21" s="65"/>
      <c r="W21" s="65"/>
      <c r="X21" s="65"/>
      <c r="Y21" s="65"/>
      <c r="Z21" s="65"/>
      <c r="AA21" s="65"/>
      <c r="AB21" s="65"/>
    </row>
    <row r="22" spans="1:28">
      <c r="A22" s="5" t="s">
        <v>18</v>
      </c>
      <c r="B22" s="5" t="s">
        <v>22</v>
      </c>
      <c r="C22" s="42" t="str">
        <f>'UPDATED TCA Post Trade Data'!C12</f>
        <v>EFX</v>
      </c>
      <c r="D22" s="22">
        <f>'UPDATED TCA Post Trade Data'!B12</f>
        <v>42979</v>
      </c>
      <c r="E22" s="12">
        <f>'UPDATED TCA Post Trade Data'!E12</f>
        <v>5500</v>
      </c>
      <c r="F22" s="17">
        <f>'UPDATED TCA Post Trade Data'!O12</f>
        <v>3.6932756087562471E-5</v>
      </c>
      <c r="G22" s="23">
        <f>'UPDATED TCA Post Trade Data'!G12</f>
        <v>142.42546521053401</v>
      </c>
      <c r="H22" s="24">
        <f>E22/'UPDATED TCA Post Trade Data'!K12</f>
        <v>1.1256048079288421E-2</v>
      </c>
      <c r="I22" s="24">
        <f>'UPDATED TCA Post Trade Data'!L12</f>
        <v>0.1480466322655814</v>
      </c>
      <c r="J22" s="24">
        <f>E22/('UPDATED TCA Post Trade Data'!H12)</f>
        <v>0.14945652173913043</v>
      </c>
      <c r="K22" s="47">
        <f>'UPDATED TCA Post Trade Data'!H12/'UPDATED TCA Post Trade Data'!K12</f>
        <v>7.5313194421420704E-2</v>
      </c>
      <c r="L22" s="11">
        <f>('UPDATED TCA Post Trade Data'!G12-'UPDATED TCA Post Trade Data'!M12)/'UPDATED TCA Post Trade Data'!M12*10000*'UPDATED TCA Post Trade Data'!N12</f>
        <v>21.33642468058401</v>
      </c>
      <c r="M22" s="11">
        <f t="shared" si="8"/>
        <v>8.6643748144590731</v>
      </c>
      <c r="N22" s="11">
        <f t="shared" si="9"/>
        <v>13.682066428788893</v>
      </c>
      <c r="O22" s="11">
        <f>'UPDATED TCA Post Trade Data'!N12*('UPDATED TCA Post Trade Data'!G12-'UPDATED TCA Post Trade Data'!I12)/'UPDATED TCA Post Trade Data'!I12*10000</f>
        <v>0</v>
      </c>
      <c r="P22" s="11">
        <f t="shared" si="10"/>
        <v>-12.672049866124937</v>
      </c>
      <c r="Q22" s="12">
        <f t="shared" si="11"/>
        <v>-0.92617953085370597</v>
      </c>
      <c r="T22" s="65"/>
      <c r="U22" s="65"/>
      <c r="V22" s="65"/>
      <c r="W22" s="65"/>
      <c r="X22" s="65"/>
      <c r="Y22" s="65"/>
      <c r="Z22" s="65"/>
      <c r="AA22" s="65"/>
      <c r="AB22" s="65"/>
    </row>
    <row r="23" spans="1:28">
      <c r="A23" s="5" t="s">
        <v>17</v>
      </c>
      <c r="B23" s="5" t="s">
        <v>23</v>
      </c>
      <c r="C23" s="42" t="str">
        <f>'UPDATED TCA Post Trade Data'!C13</f>
        <v>EIX</v>
      </c>
      <c r="D23" s="22">
        <f>'UPDATED TCA Post Trade Data'!B13</f>
        <v>42979</v>
      </c>
      <c r="E23" s="12">
        <f>'UPDATED TCA Post Trade Data'!E13</f>
        <v>165100</v>
      </c>
      <c r="F23" s="17">
        <f>'UPDATED TCA Post Trade Data'!O13</f>
        <v>6.2663998155997774E-4</v>
      </c>
      <c r="G23" s="23">
        <f>'UPDATED TCA Post Trade Data'!G13</f>
        <v>80.50255157735414</v>
      </c>
      <c r="H23" s="24">
        <f>E23/'UPDATED TCA Post Trade Data'!K13</f>
        <v>0.10285046758858452</v>
      </c>
      <c r="I23" s="24">
        <f>'UPDATED TCA Post Trade Data'!L13</f>
        <v>9.1885729551919065E-2</v>
      </c>
      <c r="J23" s="24">
        <f>E23/('UPDATED TCA Post Trade Data'!H13)</f>
        <v>0.21601465393170222</v>
      </c>
      <c r="K23" s="47">
        <f>'UPDATED TCA Post Trade Data'!H13/'UPDATED TCA Post Trade Data'!K13</f>
        <v>0.47612727061147875</v>
      </c>
      <c r="L23" s="11">
        <f>('UPDATED TCA Post Trade Data'!G13-'UPDATED TCA Post Trade Data'!M13)/'UPDATED TCA Post Trade Data'!M13*10000*'UPDATED TCA Post Trade Data'!N13</f>
        <v>14.000693787055535</v>
      </c>
      <c r="M23" s="11">
        <f t="shared" si="8"/>
        <v>21.848612757313273</v>
      </c>
      <c r="N23" s="11">
        <f t="shared" si="9"/>
        <v>20.499012351974979</v>
      </c>
      <c r="O23" s="11">
        <f>'UPDATED TCA Post Trade Data'!N13*('UPDATED TCA Post Trade Data'!G13-'UPDATED TCA Post Trade Data'!I13)/'UPDATED TCA Post Trade Data'!I13*10000</f>
        <v>6.9951029426277591</v>
      </c>
      <c r="P23" s="11">
        <f t="shared" si="10"/>
        <v>7.8479189702577372</v>
      </c>
      <c r="Q23" s="12">
        <f t="shared" si="11"/>
        <v>0.38284376025080197</v>
      </c>
      <c r="T23" s="65"/>
      <c r="U23" s="65"/>
      <c r="V23" s="65"/>
      <c r="W23" s="65"/>
      <c r="X23" s="65"/>
      <c r="Y23" s="65"/>
      <c r="Z23" s="65"/>
      <c r="AA23" s="65"/>
      <c r="AB23" s="65"/>
    </row>
    <row r="24" spans="1:28">
      <c r="A24" s="5" t="s">
        <v>18</v>
      </c>
      <c r="B24" s="5" t="s">
        <v>22</v>
      </c>
      <c r="C24" s="42" t="str">
        <f>'UPDATED TCA Post Trade Data'!C14</f>
        <v>EL</v>
      </c>
      <c r="D24" s="22">
        <f>'UPDATED TCA Post Trade Data'!B14</f>
        <v>42979</v>
      </c>
      <c r="E24" s="12">
        <f>'UPDATED TCA Post Trade Data'!E14</f>
        <v>123800</v>
      </c>
      <c r="F24" s="17">
        <f>'UPDATED TCA Post Trade Data'!O14</f>
        <v>6.2307285258602447E-4</v>
      </c>
      <c r="G24" s="23">
        <f>'UPDATED TCA Post Trade Data'!G14</f>
        <v>106.74727638973252</v>
      </c>
      <c r="H24" s="24">
        <f>E24/'UPDATED TCA Post Trade Data'!K14</f>
        <v>4.4375811555212807E-2</v>
      </c>
      <c r="I24" s="24">
        <f>'UPDATED TCA Post Trade Data'!L14</f>
        <v>0.27995765202521555</v>
      </c>
      <c r="J24" s="24">
        <f>E24/('UPDATED TCA Post Trade Data'!H14)</f>
        <v>0.19226587979499923</v>
      </c>
      <c r="K24" s="47">
        <f>'UPDATED TCA Post Trade Data'!H14/'UPDATED TCA Post Trade Data'!K14</f>
        <v>0.23080440274960845</v>
      </c>
      <c r="L24" s="11">
        <f>('UPDATED TCA Post Trade Data'!G14-'UPDATED TCA Post Trade Data'!M14)/'UPDATED TCA Post Trade Data'!M14*10000*'UPDATED TCA Post Trade Data'!N14</f>
        <v>23.6190289969608</v>
      </c>
      <c r="M24" s="11">
        <f t="shared" si="8"/>
        <v>24.532132823353638</v>
      </c>
      <c r="N24" s="11">
        <f t="shared" si="9"/>
        <v>44.138540611633687</v>
      </c>
      <c r="O24" s="11">
        <f>'UPDATED TCA Post Trade Data'!N14*('UPDATED TCA Post Trade Data'!G14-'UPDATED TCA Post Trade Data'!I14)/'UPDATED TCA Post Trade Data'!I14*10000</f>
        <v>0</v>
      </c>
      <c r="P24" s="11">
        <f t="shared" si="10"/>
        <v>0.91310382639283816</v>
      </c>
      <c r="Q24" s="12">
        <f t="shared" si="11"/>
        <v>2.0687222861015243E-2</v>
      </c>
      <c r="T24" s="65"/>
      <c r="U24" s="65"/>
      <c r="V24" s="65"/>
      <c r="W24" s="65"/>
      <c r="X24" s="65"/>
      <c r="Y24" s="65"/>
      <c r="Z24" s="65"/>
      <c r="AA24" s="65"/>
      <c r="AB24" s="65"/>
    </row>
    <row r="25" spans="1:28">
      <c r="A25" s="5" t="s">
        <v>17</v>
      </c>
      <c r="B25" s="5" t="s">
        <v>20</v>
      </c>
      <c r="C25" s="42" t="str">
        <f>'UPDATED TCA Post Trade Data'!C15</f>
        <v>EMN</v>
      </c>
      <c r="D25" s="22">
        <f>'UPDATED TCA Post Trade Data'!B15</f>
        <v>42979</v>
      </c>
      <c r="E25" s="12">
        <f>'UPDATED TCA Post Trade Data'!E15</f>
        <v>5300</v>
      </c>
      <c r="F25" s="17">
        <f>'UPDATED TCA Post Trade Data'!O15</f>
        <v>2.1648085478982637E-5</v>
      </c>
      <c r="G25" s="23">
        <f>'UPDATED TCA Post Trade Data'!G15</f>
        <v>86.632778387803057</v>
      </c>
      <c r="H25" s="24">
        <f>E25/'UPDATED TCA Post Trade Data'!K15</f>
        <v>5.4789290382205261E-3</v>
      </c>
      <c r="I25" s="24">
        <f>'UPDATED TCA Post Trade Data'!L15</f>
        <v>0.15079801590271916</v>
      </c>
      <c r="J25" s="24">
        <f>E25/('UPDATED TCA Post Trade Data'!H15)</f>
        <v>1.3240069947539346E-2</v>
      </c>
      <c r="K25" s="47">
        <f>'UPDATED TCA Post Trade Data'!H15/'UPDATED TCA Post Trade Data'!K15</f>
        <v>0.41381420641503336</v>
      </c>
      <c r="L25" s="11">
        <f>('UPDATED TCA Post Trade Data'!G15-'UPDATED TCA Post Trade Data'!M15)/'UPDATED TCA Post Trade Data'!M15*10000*'UPDATED TCA Post Trade Data'!N15</f>
        <v>6.0959098871632014</v>
      </c>
      <c r="M25" s="11">
        <f t="shared" si="8"/>
        <v>1.9779305007284391</v>
      </c>
      <c r="N25" s="11">
        <f t="shared" si="9"/>
        <v>35.186287469934648</v>
      </c>
      <c r="O25" s="11">
        <f>'UPDATED TCA Post Trade Data'!N15*('UPDATED TCA Post Trade Data'!G15-'UPDATED TCA Post Trade Data'!I15)/'UPDATED TCA Post Trade Data'!I15*10000</f>
        <v>7.0006329203014985</v>
      </c>
      <c r="P25" s="11">
        <f t="shared" si="10"/>
        <v>-4.1179793864347625</v>
      </c>
      <c r="Q25" s="12">
        <f t="shared" si="11"/>
        <v>-0.11703364243679928</v>
      </c>
      <c r="T25" s="65"/>
      <c r="U25" s="65"/>
      <c r="V25" s="65"/>
      <c r="W25" s="65"/>
      <c r="X25" s="65"/>
      <c r="Y25" s="65"/>
      <c r="Z25" s="65"/>
      <c r="AA25" s="65"/>
      <c r="AB25" s="65"/>
    </row>
    <row r="26" spans="1:28">
      <c r="A26" s="5" t="s">
        <v>18</v>
      </c>
      <c r="B26" s="5" t="s">
        <v>21</v>
      </c>
      <c r="C26" s="42" t="str">
        <f>'UPDATED TCA Post Trade Data'!C16</f>
        <v>EMR</v>
      </c>
      <c r="D26" s="22">
        <f>'UPDATED TCA Post Trade Data'!B16</f>
        <v>42979</v>
      </c>
      <c r="E26" s="12">
        <f>'UPDATED TCA Post Trade Data'!E16</f>
        <v>25600</v>
      </c>
      <c r="F26" s="17">
        <f>'UPDATED TCA Post Trade Data'!O16</f>
        <v>7.1596752491187183E-5</v>
      </c>
      <c r="G26" s="23">
        <f>'UPDATED TCA Post Trade Data'!G16</f>
        <v>59.3187481087202</v>
      </c>
      <c r="H26" s="24">
        <f>E26/'UPDATED TCA Post Trade Data'!K16</f>
        <v>1.0800764761649905E-2</v>
      </c>
      <c r="I26" s="24">
        <f>'UPDATED TCA Post Trade Data'!L16</f>
        <v>0.12920747250208245</v>
      </c>
      <c r="J26" s="24">
        <f>E26/('UPDATED TCA Post Trade Data'!H16)</f>
        <v>2.6154474867184307E-2</v>
      </c>
      <c r="K26" s="47">
        <f>'UPDATED TCA Post Trade Data'!H16/'UPDATED TCA Post Trade Data'!K16</f>
        <v>0.41296049018370812</v>
      </c>
      <c r="L26" s="11">
        <f>('UPDATED TCA Post Trade Data'!G16-'UPDATED TCA Post Trade Data'!M16)/'UPDATED TCA Post Trade Data'!M16*10000*'UPDATED TCA Post Trade Data'!N16</f>
        <v>-9.9136194262912927</v>
      </c>
      <c r="M26" s="11">
        <f t="shared" si="8"/>
        <v>3.044298290319555</v>
      </c>
      <c r="N26" s="11">
        <f t="shared" si="9"/>
        <v>29.91963473360471</v>
      </c>
      <c r="O26" s="11">
        <f>'UPDATED TCA Post Trade Data'!N16*('UPDATED TCA Post Trade Data'!G16-'UPDATED TCA Post Trade Data'!I16)/'UPDATED TCA Post Trade Data'!I16*10000</f>
        <v>0</v>
      </c>
      <c r="P26" s="11">
        <f t="shared" si="10"/>
        <v>12.957917716610847</v>
      </c>
      <c r="Q26" s="12">
        <f t="shared" si="11"/>
        <v>0.43309077239692895</v>
      </c>
      <c r="T26" s="65"/>
      <c r="U26" s="65"/>
      <c r="V26" s="65"/>
      <c r="W26" s="65"/>
      <c r="X26" s="65"/>
      <c r="Y26" s="65"/>
      <c r="Z26" s="65"/>
      <c r="AA26" s="65"/>
      <c r="AB26" s="65"/>
    </row>
    <row r="27" spans="1:28">
      <c r="A27" s="5" t="s">
        <v>17</v>
      </c>
      <c r="B27" s="5" t="s">
        <v>22</v>
      </c>
      <c r="C27" s="42" t="str">
        <f>'UPDATED TCA Post Trade Data'!C17</f>
        <v>EOG</v>
      </c>
      <c r="D27" s="22">
        <f>'UPDATED TCA Post Trade Data'!B17</f>
        <v>42979</v>
      </c>
      <c r="E27" s="12">
        <f>'UPDATED TCA Post Trade Data'!E17</f>
        <v>190800</v>
      </c>
      <c r="F27" s="17">
        <f>'UPDATED TCA Post Trade Data'!O17</f>
        <v>7.6769406798173556E-4</v>
      </c>
      <c r="G27" s="23">
        <f>'UPDATED TCA Post Trade Data'!G17</f>
        <v>85.33917355938226</v>
      </c>
      <c r="H27" s="24">
        <f>E27/'UPDATED TCA Post Trade Data'!K17</f>
        <v>6.000902274027449E-2</v>
      </c>
      <c r="I27" s="24">
        <f>'UPDATED TCA Post Trade Data'!L17</f>
        <v>0.20839137724016971</v>
      </c>
      <c r="J27" s="24">
        <f>E27/('UPDATED TCA Post Trade Data'!H17)</f>
        <v>0.19413919413919414</v>
      </c>
      <c r="K27" s="47">
        <f>'UPDATED TCA Post Trade Data'!H17/'UPDATED TCA Post Trade Data'!K17</f>
        <v>0.30910307939801768</v>
      </c>
      <c r="L27" s="11">
        <f>('UPDATED TCA Post Trade Data'!G17-'UPDATED TCA Post Trade Data'!M17)/'UPDATED TCA Post Trade Data'!M17*10000*'UPDATED TCA Post Trade Data'!N17</f>
        <v>39.902771692030619</v>
      </c>
      <c r="M27" s="11">
        <f t="shared" si="8"/>
        <v>24.192394504949263</v>
      </c>
      <c r="N27" s="11">
        <f t="shared" si="9"/>
        <v>37.977886822366642</v>
      </c>
      <c r="O27" s="11">
        <f>'UPDATED TCA Post Trade Data'!N17*('UPDATED TCA Post Trade Data'!G17-'UPDATED TCA Post Trade Data'!I17)/'UPDATED TCA Post Trade Data'!I17*10000</f>
        <v>2.9889698727185485</v>
      </c>
      <c r="P27" s="11">
        <f t="shared" si="10"/>
        <v>-15.710377187081356</v>
      </c>
      <c r="Q27" s="12">
        <f t="shared" si="11"/>
        <v>-0.413671704815048</v>
      </c>
      <c r="T27" s="65"/>
      <c r="U27" s="65"/>
      <c r="V27" s="65"/>
      <c r="W27" s="65"/>
      <c r="X27" s="65"/>
      <c r="Y27" s="65"/>
      <c r="Z27" s="65"/>
      <c r="AA27" s="65"/>
      <c r="AB27" s="65"/>
    </row>
    <row r="28" spans="1:28">
      <c r="A28" s="5" t="s">
        <v>18</v>
      </c>
      <c r="B28" s="5" t="s">
        <v>21</v>
      </c>
      <c r="C28" s="42" t="str">
        <f>'UPDATED TCA Post Trade Data'!C18</f>
        <v>EQIX</v>
      </c>
      <c r="D28" s="22">
        <f>'UPDATED TCA Post Trade Data'!B18</f>
        <v>42979</v>
      </c>
      <c r="E28" s="12">
        <f>'UPDATED TCA Post Trade Data'!E18</f>
        <v>108400</v>
      </c>
      <c r="F28" s="17">
        <f>'UPDATED TCA Post Trade Data'!O18</f>
        <v>2.3781170636926903E-3</v>
      </c>
      <c r="G28" s="23">
        <f>'UPDATED TCA Post Trade Data'!G18</f>
        <v>465.31019195233353</v>
      </c>
      <c r="H28" s="24">
        <f>E28/'UPDATED TCA Post Trade Data'!K18</f>
        <v>0.26878687605924717</v>
      </c>
      <c r="I28" s="24">
        <f>'UPDATED TCA Post Trade Data'!L18</f>
        <v>0.14874432298175666</v>
      </c>
      <c r="J28" s="24">
        <f>E28/('UPDATED TCA Post Trade Data'!H18)</f>
        <v>0.34152488972904854</v>
      </c>
      <c r="K28" s="47">
        <f>'UPDATED TCA Post Trade Data'!H18/'UPDATED TCA Post Trade Data'!K18</f>
        <v>0.78701987510336768</v>
      </c>
      <c r="L28" s="11">
        <f>('UPDATED TCA Post Trade Data'!G18-'UPDATED TCA Post Trade Data'!M18)/'UPDATED TCA Post Trade Data'!M18*10000*'UPDATED TCA Post Trade Data'!N18</f>
        <v>62.570648549173143</v>
      </c>
      <c r="M28" s="11">
        <f t="shared" si="8"/>
        <v>57.302357984975991</v>
      </c>
      <c r="N28" s="11">
        <f t="shared" si="9"/>
        <v>39.099598649606918</v>
      </c>
      <c r="O28" s="11">
        <f>'UPDATED TCA Post Trade Data'!N18*('UPDATED TCA Post Trade Data'!G18-'UPDATED TCA Post Trade Data'!I18)/'UPDATED TCA Post Trade Data'!I18*10000</f>
        <v>0</v>
      </c>
      <c r="P28" s="11">
        <f t="shared" si="10"/>
        <v>-5.2682905641971516</v>
      </c>
      <c r="Q28" s="12">
        <f t="shared" si="11"/>
        <v>-0.13474027218052059</v>
      </c>
      <c r="T28" s="65"/>
      <c r="U28" s="65"/>
      <c r="V28" s="65"/>
      <c r="W28" s="65"/>
      <c r="X28" s="65"/>
      <c r="Y28" s="65"/>
      <c r="Z28" s="65"/>
      <c r="AA28" s="65"/>
      <c r="AB28" s="65"/>
    </row>
    <row r="29" spans="1:28">
      <c r="A29" s="5" t="s">
        <v>17</v>
      </c>
      <c r="B29" s="5" t="s">
        <v>23</v>
      </c>
      <c r="C29" s="42" t="str">
        <f>'UPDATED TCA Post Trade Data'!C19</f>
        <v>EQR</v>
      </c>
      <c r="D29" s="22">
        <f>'UPDATED TCA Post Trade Data'!B19</f>
        <v>42979</v>
      </c>
      <c r="E29" s="12">
        <f>'UPDATED TCA Post Trade Data'!E19</f>
        <v>133200</v>
      </c>
      <c r="F29" s="17">
        <f>'UPDATED TCA Post Trade Data'!O19</f>
        <v>4.2330676446641712E-4</v>
      </c>
      <c r="G29" s="23">
        <f>'UPDATED TCA Post Trade Data'!G19</f>
        <v>67.404610285092389</v>
      </c>
      <c r="H29" s="24">
        <f>E29/'UPDATED TCA Post Trade Data'!K19</f>
        <v>9.0157501500086806E-2</v>
      </c>
      <c r="I29" s="24">
        <f>'UPDATED TCA Post Trade Data'!L19</f>
        <v>0.10024590948169942</v>
      </c>
      <c r="J29" s="24">
        <f>E29/('UPDATED TCA Post Trade Data'!H19)</f>
        <v>0.34841747318859534</v>
      </c>
      <c r="K29" s="47">
        <f>'UPDATED TCA Post Trade Data'!H19/'UPDATED TCA Post Trade Data'!K19</f>
        <v>0.25876285903515905</v>
      </c>
      <c r="L29" s="11">
        <f>('UPDATED TCA Post Trade Data'!G19-'UPDATED TCA Post Trade Data'!M19)/'UPDATED TCA Post Trade Data'!M19*10000*'UPDATED TCA Post Trade Data'!N19</f>
        <v>37.916647072581235</v>
      </c>
      <c r="M29" s="11">
        <f t="shared" si="8"/>
        <v>30.869844183268349</v>
      </c>
      <c r="N29" s="11">
        <f t="shared" si="9"/>
        <v>15.030440678311107</v>
      </c>
      <c r="O29" s="11">
        <f>'UPDATED TCA Post Trade Data'!N19*('UPDATED TCA Post Trade Data'!G19-'UPDATED TCA Post Trade Data'!I19)/'UPDATED TCA Post Trade Data'!I19*10000</f>
        <v>6.978425049559708</v>
      </c>
      <c r="P29" s="11">
        <f t="shared" si="10"/>
        <v>-7.046802889312886</v>
      </c>
      <c r="Q29" s="12">
        <f t="shared" si="11"/>
        <v>-0.46883541475143886</v>
      </c>
      <c r="T29" s="65"/>
      <c r="U29" s="65"/>
      <c r="V29" s="65"/>
      <c r="W29" s="65"/>
      <c r="X29" s="65"/>
      <c r="Y29" s="65"/>
      <c r="Z29" s="65"/>
      <c r="AA29" s="65"/>
      <c r="AB29" s="65"/>
    </row>
    <row r="30" spans="1:28">
      <c r="A30" s="5" t="s">
        <v>18</v>
      </c>
      <c r="B30" s="5" t="s">
        <v>20</v>
      </c>
      <c r="C30" s="42" t="str">
        <f>'UPDATED TCA Post Trade Data'!C20</f>
        <v>EQT</v>
      </c>
      <c r="D30" s="22">
        <f>'UPDATED TCA Post Trade Data'!B20</f>
        <v>42979</v>
      </c>
      <c r="E30" s="12">
        <f>'UPDATED TCA Post Trade Data'!E20</f>
        <v>113600</v>
      </c>
      <c r="F30" s="17">
        <f>'UPDATED TCA Post Trade Data'!O20</f>
        <v>3.3420754747047764E-4</v>
      </c>
      <c r="G30" s="23">
        <f>'UPDATED TCA Post Trade Data'!G20</f>
        <v>62.3988434745714</v>
      </c>
      <c r="H30" s="24">
        <f>E30/'UPDATED TCA Post Trade Data'!K20</f>
        <v>4.1343330202336298E-2</v>
      </c>
      <c r="I30" s="24">
        <f>'UPDATED TCA Post Trade Data'!L20</f>
        <v>0.24095984028747108</v>
      </c>
      <c r="J30" s="24">
        <f>E30/('UPDATED TCA Post Trade Data'!H20)</f>
        <v>7.0045628314218775E-2</v>
      </c>
      <c r="K30" s="47">
        <f>'UPDATED TCA Post Trade Data'!H20/'UPDATED TCA Post Trade Data'!K20</f>
        <v>0.59023426868088913</v>
      </c>
      <c r="L30" s="11">
        <f>('UPDATED TCA Post Trade Data'!G20-'UPDATED TCA Post Trade Data'!M20)/'UPDATED TCA Post Trade Data'!M20*10000*'UPDATED TCA Post Trade Data'!N20</f>
        <v>8.1915973464535803</v>
      </c>
      <c r="M30" s="11">
        <f t="shared" si="8"/>
        <v>11.499398839295713</v>
      </c>
      <c r="N30" s="11">
        <f t="shared" si="9"/>
        <v>65.186410251746366</v>
      </c>
      <c r="O30" s="11">
        <f>'UPDATED TCA Post Trade Data'!N20*('UPDATED TCA Post Trade Data'!G20-'UPDATED TCA Post Trade Data'!I20)/'UPDATED TCA Post Trade Data'!I20*10000</f>
        <v>0</v>
      </c>
      <c r="P30" s="11">
        <f t="shared" si="10"/>
        <v>3.3078014928421329</v>
      </c>
      <c r="Q30" s="12">
        <f t="shared" si="11"/>
        <v>5.0743728333368619E-2</v>
      </c>
      <c r="T30" s="65"/>
      <c r="U30" s="65"/>
      <c r="V30" s="65"/>
      <c r="W30" s="65"/>
      <c r="X30" s="65"/>
      <c r="Y30" s="65"/>
      <c r="Z30" s="65"/>
      <c r="AA30" s="65"/>
      <c r="AB30" s="65"/>
    </row>
    <row r="31" spans="1:28">
      <c r="A31" s="5" t="s">
        <v>17</v>
      </c>
      <c r="B31" s="5" t="s">
        <v>19</v>
      </c>
      <c r="C31" s="42" t="str">
        <f>'UPDATED TCA Post Trade Data'!C21</f>
        <v>ES</v>
      </c>
      <c r="D31" s="22">
        <f>'UPDATED TCA Post Trade Data'!B21</f>
        <v>42979</v>
      </c>
      <c r="E31" s="12">
        <f>'UPDATED TCA Post Trade Data'!E21</f>
        <v>6400</v>
      </c>
      <c r="F31" s="17">
        <f>'UPDATED TCA Post Trade Data'!O21</f>
        <v>1.9058409663372445E-5</v>
      </c>
      <c r="G31" s="23">
        <f>'UPDATED TCA Post Trade Data'!G21</f>
        <v>63.160462609727695</v>
      </c>
      <c r="H31" s="24">
        <f>E31/'UPDATED TCA Post Trade Data'!K21</f>
        <v>4.8340702856698873E-3</v>
      </c>
      <c r="I31" s="24">
        <f>'UPDATED TCA Post Trade Data'!L21</f>
        <v>9.3402076509882373E-2</v>
      </c>
      <c r="J31" s="24">
        <f>E31/('UPDATED TCA Post Trade Data'!H21)</f>
        <v>1.7792604948568252E-2</v>
      </c>
      <c r="K31" s="47">
        <f>'UPDATED TCA Post Trade Data'!H21/'UPDATED TCA Post Trade Data'!K21</f>
        <v>0.2716898565242904</v>
      </c>
      <c r="L31" s="11">
        <f>('UPDATED TCA Post Trade Data'!G21-'UPDATED TCA Post Trade Data'!M21)/'UPDATED TCA Post Trade Data'!M21*10000*'UPDATED TCA Post Trade Data'!N21</f>
        <v>-3.0923378082153898</v>
      </c>
      <c r="M31" s="11">
        <f t="shared" si="8"/>
        <v>1.6313972925804385</v>
      </c>
      <c r="N31" s="11">
        <f t="shared" si="9"/>
        <v>17.618308564245893</v>
      </c>
      <c r="O31" s="11">
        <f>'UPDATED TCA Post Trade Data'!N21*('UPDATED TCA Post Trade Data'!G21-'UPDATED TCA Post Trade Data'!I21)/'UPDATED TCA Post Trade Data'!I21*10000</f>
        <v>0</v>
      </c>
      <c r="P31" s="11">
        <f t="shared" si="10"/>
        <v>4.7237351007958281</v>
      </c>
      <c r="Q31" s="12">
        <f t="shared" si="11"/>
        <v>0.26811513055129738</v>
      </c>
      <c r="T31" s="65"/>
      <c r="U31" s="65"/>
      <c r="V31" s="65"/>
      <c r="W31" s="65"/>
      <c r="X31" s="65"/>
      <c r="Y31" s="65"/>
      <c r="Z31" s="65"/>
      <c r="AA31" s="65"/>
      <c r="AB31" s="65"/>
    </row>
    <row r="32" spans="1:28">
      <c r="A32" s="5" t="s">
        <v>18</v>
      </c>
      <c r="B32" s="5" t="s">
        <v>19</v>
      </c>
      <c r="C32" s="42" t="str">
        <f>'UPDATED TCA Post Trade Data'!C22</f>
        <v>ESRX</v>
      </c>
      <c r="D32" s="22">
        <f>'UPDATED TCA Post Trade Data'!B22</f>
        <v>42979</v>
      </c>
      <c r="E32" s="12">
        <f>'UPDATED TCA Post Trade Data'!E22</f>
        <v>6500</v>
      </c>
      <c r="F32" s="17">
        <f>'UPDATED TCA Post Trade Data'!O22</f>
        <v>1.9268863993453997E-5</v>
      </c>
      <c r="G32" s="23">
        <f>'UPDATED TCA Post Trade Data'!G22</f>
        <v>62.875488610948459</v>
      </c>
      <c r="H32" s="24">
        <f>E32/'UPDATED TCA Post Trade Data'!K22</f>
        <v>2.2156354347552232E-3</v>
      </c>
      <c r="I32" s="24">
        <f>'UPDATED TCA Post Trade Data'!L22</f>
        <v>0.16012963352457879</v>
      </c>
      <c r="J32" s="24">
        <f>E32/('UPDATED TCA Post Trade Data'!H22)</f>
        <v>1.0994587280108254E-2</v>
      </c>
      <c r="K32" s="47">
        <f>'UPDATED TCA Post Trade Data'!H22/'UPDATED TCA Post Trade Data'!K22</f>
        <v>0.2015205644657366</v>
      </c>
      <c r="L32" s="11">
        <f>('UPDATED TCA Post Trade Data'!G22-'UPDATED TCA Post Trade Data'!M22)/'UPDATED TCA Post Trade Data'!M22*10000*'UPDATED TCA Post Trade Data'!N22</f>
        <v>8.6622261324552614</v>
      </c>
      <c r="M32" s="11">
        <f t="shared" si="8"/>
        <v>1.3430071317307788</v>
      </c>
      <c r="N32" s="11">
        <f t="shared" si="9"/>
        <v>26.103581477429199</v>
      </c>
      <c r="O32" s="11">
        <f>'UPDATED TCA Post Trade Data'!N22*('UPDATED TCA Post Trade Data'!G22-'UPDATED TCA Post Trade Data'!I22)/'UPDATED TCA Post Trade Data'!I22*10000</f>
        <v>3.0016996302096564</v>
      </c>
      <c r="P32" s="11">
        <f t="shared" si="10"/>
        <v>-7.3192190007244822</v>
      </c>
      <c r="Q32" s="12">
        <f t="shared" si="11"/>
        <v>-0.28039137108649786</v>
      </c>
      <c r="T32" s="65"/>
      <c r="U32" s="65"/>
      <c r="V32" s="65"/>
      <c r="W32" s="65"/>
      <c r="X32" s="65"/>
      <c r="Y32" s="65"/>
      <c r="Z32" s="65"/>
      <c r="AA32" s="65"/>
      <c r="AB32" s="65"/>
    </row>
    <row r="33" spans="1:28">
      <c r="A33" s="5" t="s">
        <v>17</v>
      </c>
      <c r="B33" s="5" t="s">
        <v>21</v>
      </c>
      <c r="C33" s="42" t="str">
        <f>'UPDATED TCA Post Trade Data'!C23</f>
        <v>ESS</v>
      </c>
      <c r="D33" s="22">
        <f>'UPDATED TCA Post Trade Data'!B23</f>
        <v>42979</v>
      </c>
      <c r="E33" s="12">
        <f>'UPDATED TCA Post Trade Data'!E23</f>
        <v>100</v>
      </c>
      <c r="F33" s="17">
        <f>'UPDATED TCA Post Trade Data'!O23</f>
        <v>1.26259997159254E-6</v>
      </c>
      <c r="G33" s="23">
        <f>'UPDATED TCA Post Trade Data'!G23</f>
        <v>267.79618977363083</v>
      </c>
      <c r="H33" s="24">
        <f>E33/'UPDATED TCA Post Trade Data'!K23</f>
        <v>2.9456211819226441E-4</v>
      </c>
      <c r="I33" s="24">
        <f>'UPDATED TCA Post Trade Data'!L23</f>
        <v>0.13028169213131383</v>
      </c>
      <c r="J33" s="24">
        <f>E33/('UPDATED TCA Post Trade Data'!H23)</f>
        <v>1.5873015873015872E-2</v>
      </c>
      <c r="K33" s="47">
        <f>'UPDATED TCA Post Trade Data'!H23/'UPDATED TCA Post Trade Data'!K23</f>
        <v>1.8557413446112659E-2</v>
      </c>
      <c r="L33" s="11">
        <f>('UPDATED TCA Post Trade Data'!G23-'UPDATED TCA Post Trade Data'!M23)/'UPDATED TCA Post Trade Data'!M23*10000*'UPDATED TCA Post Trade Data'!N23</f>
        <v>26.44014278448665</v>
      </c>
      <c r="M33" s="11">
        <f t="shared" si="8"/>
        <v>0.59488944995819426</v>
      </c>
      <c r="N33" s="11">
        <f t="shared" si="9"/>
        <v>6.4289056300555796</v>
      </c>
      <c r="O33" s="11">
        <f>'UPDATED TCA Post Trade Data'!N23*('UPDATED TCA Post Trade Data'!G23-'UPDATED TCA Post Trade Data'!I23)/'UPDATED TCA Post Trade Data'!I23*10000</f>
        <v>6.9864183030633136</v>
      </c>
      <c r="P33" s="11">
        <f t="shared" si="10"/>
        <v>-25.845253334528454</v>
      </c>
      <c r="Q33" s="12">
        <f t="shared" si="11"/>
        <v>-4.0201637450859602</v>
      </c>
      <c r="T33" s="65"/>
      <c r="U33" s="65"/>
      <c r="V33" s="65"/>
      <c r="W33" s="65"/>
      <c r="X33" s="65"/>
      <c r="Y33" s="65"/>
      <c r="Z33" s="65"/>
      <c r="AA33" s="65"/>
      <c r="AB33" s="65"/>
    </row>
    <row r="34" spans="1:28">
      <c r="A34" s="5" t="s">
        <v>18</v>
      </c>
      <c r="B34" s="5" t="s">
        <v>21</v>
      </c>
      <c r="C34" s="42" t="str">
        <f>'UPDATED TCA Post Trade Data'!C24</f>
        <v>ETFC</v>
      </c>
      <c r="D34" s="22">
        <f>'UPDATED TCA Post Trade Data'!B24</f>
        <v>42979</v>
      </c>
      <c r="E34" s="12">
        <f>'UPDATED TCA Post Trade Data'!E24</f>
        <v>112500</v>
      </c>
      <c r="F34" s="17">
        <f>'UPDATED TCA Post Trade Data'!O24</f>
        <v>2.1757177498607546E-4</v>
      </c>
      <c r="G34" s="23">
        <f>'UPDATED TCA Post Trade Data'!G24</f>
        <v>41.019338334983459</v>
      </c>
      <c r="H34" s="24">
        <f>E34/'UPDATED TCA Post Trade Data'!K24</f>
        <v>4.961953212971295E-2</v>
      </c>
      <c r="I34" s="24">
        <f>'UPDATED TCA Post Trade Data'!L24</f>
        <v>0.2063571153015093</v>
      </c>
      <c r="J34" s="24">
        <f>E34/('UPDATED TCA Post Trade Data'!H24)</f>
        <v>0.10368663594470046</v>
      </c>
      <c r="K34" s="47">
        <f>'UPDATED TCA Post Trade Data'!H24/'UPDATED TCA Post Trade Data'!K24</f>
        <v>0.47855282098434271</v>
      </c>
      <c r="L34" s="11">
        <f>('UPDATED TCA Post Trade Data'!G24-'UPDATED TCA Post Trade Data'!M24)/'UPDATED TCA Post Trade Data'!M24*10000*'UPDATED TCA Post Trade Data'!N24</f>
        <v>17.196803362507751</v>
      </c>
      <c r="M34" s="11">
        <f t="shared" si="8"/>
        <v>14.575285924870908</v>
      </c>
      <c r="N34" s="11">
        <f t="shared" si="9"/>
        <v>49.349606345301346</v>
      </c>
      <c r="O34" s="11">
        <f>'UPDATED TCA Post Trade Data'!N24*('UPDATED TCA Post Trade Data'!G24-'UPDATED TCA Post Trade Data'!I24)/'UPDATED TCA Post Trade Data'!I24*10000</f>
        <v>7.0071450480182031</v>
      </c>
      <c r="P34" s="11">
        <f t="shared" si="10"/>
        <v>-2.6215174376368431</v>
      </c>
      <c r="Q34" s="12">
        <f t="shared" si="11"/>
        <v>-5.3121344460054482E-2</v>
      </c>
      <c r="T34" s="65"/>
      <c r="U34" s="65"/>
      <c r="V34" s="65"/>
      <c r="W34" s="65"/>
      <c r="X34" s="65"/>
      <c r="Y34" s="65"/>
      <c r="Z34" s="65"/>
      <c r="AA34" s="65"/>
      <c r="AB34" s="65"/>
    </row>
    <row r="35" spans="1:28">
      <c r="A35" s="5" t="s">
        <v>17</v>
      </c>
      <c r="B35" s="5" t="s">
        <v>20</v>
      </c>
      <c r="C35" s="42" t="str">
        <f>'UPDATED TCA Post Trade Data'!C25</f>
        <v>ETN</v>
      </c>
      <c r="D35" s="22">
        <f>'UPDATED TCA Post Trade Data'!B25</f>
        <v>42979</v>
      </c>
      <c r="E35" s="12">
        <f>'UPDATED TCA Post Trade Data'!E25</f>
        <v>63500</v>
      </c>
      <c r="F35" s="17">
        <f>'UPDATED TCA Post Trade Data'!O25</f>
        <v>2.1552180375818234E-4</v>
      </c>
      <c r="G35" s="23">
        <f>'UPDATED TCA Post Trade Data'!G25</f>
        <v>71.987336664553041</v>
      </c>
      <c r="H35" s="24">
        <f>E35/'UPDATED TCA Post Trade Data'!K25</f>
        <v>2.1986687285908961E-2</v>
      </c>
      <c r="I35" s="24">
        <f>'UPDATED TCA Post Trade Data'!L25</f>
        <v>0.19389148633870534</v>
      </c>
      <c r="J35" s="24">
        <f>E35/('UPDATED TCA Post Trade Data'!H25)</f>
        <v>6.2778052397429562E-2</v>
      </c>
      <c r="K35" s="47">
        <f>'UPDATED TCA Post Trade Data'!H25/'UPDATED TCA Post Trade Data'!K25</f>
        <v>0.35022888487711679</v>
      </c>
      <c r="L35" s="11">
        <f>('UPDATED TCA Post Trade Data'!G25-'UPDATED TCA Post Trade Data'!M25)/'UPDATED TCA Post Trade Data'!M25*10000*'UPDATED TCA Post Trade Data'!N25</f>
        <v>-7.3102908727047771</v>
      </c>
      <c r="M35" s="11">
        <f t="shared" si="8"/>
        <v>7.5302204267233357</v>
      </c>
      <c r="N35" s="11">
        <f t="shared" si="9"/>
        <v>40.562556023597359</v>
      </c>
      <c r="O35" s="11">
        <f>'UPDATED TCA Post Trade Data'!N25*('UPDATED TCA Post Trade Data'!G25-'UPDATED TCA Post Trade Data'!I25)/'UPDATED TCA Post Trade Data'!I25*10000</f>
        <v>0</v>
      </c>
      <c r="P35" s="11">
        <f t="shared" si="10"/>
        <v>14.840511299428112</v>
      </c>
      <c r="Q35" s="12">
        <f t="shared" si="11"/>
        <v>0.36586726168820849</v>
      </c>
      <c r="T35" s="65"/>
      <c r="U35" s="65"/>
      <c r="V35" s="65"/>
      <c r="W35" s="65"/>
      <c r="X35" s="65"/>
      <c r="Y35" s="65"/>
      <c r="Z35" s="65"/>
      <c r="AA35" s="65"/>
      <c r="AB35" s="65"/>
    </row>
    <row r="36" spans="1:28">
      <c r="A36" s="5" t="s">
        <v>18</v>
      </c>
      <c r="B36" s="5" t="s">
        <v>21</v>
      </c>
      <c r="C36" s="42" t="str">
        <f>'UPDATED TCA Post Trade Data'!C26</f>
        <v>ETR</v>
      </c>
      <c r="D36" s="22">
        <f>'UPDATED TCA Post Trade Data'!B26</f>
        <v>42979</v>
      </c>
      <c r="E36" s="12">
        <f>'UPDATED TCA Post Trade Data'!E26</f>
        <v>129000</v>
      </c>
      <c r="F36" s="17">
        <f>'UPDATED TCA Post Trade Data'!O26</f>
        <v>4.809675711148272E-4</v>
      </c>
      <c r="G36" s="23">
        <f>'UPDATED TCA Post Trade Data'!G26</f>
        <v>79.079643609256763</v>
      </c>
      <c r="H36" s="24">
        <f>E36/'UPDATED TCA Post Trade Data'!K26</f>
        <v>0.12519603936668144</v>
      </c>
      <c r="I36" s="24">
        <f>'UPDATED TCA Post Trade Data'!L26</f>
        <v>0.10880188428710878</v>
      </c>
      <c r="J36" s="24">
        <f>E36/('UPDATED TCA Post Trade Data'!H26)</f>
        <v>0.25131502045587378</v>
      </c>
      <c r="K36" s="47">
        <f>'UPDATED TCA Post Trade Data'!H26/'UPDATED TCA Post Trade Data'!K26</f>
        <v>0.49816377524742311</v>
      </c>
      <c r="L36" s="11">
        <f>('UPDATED TCA Post Trade Data'!G26-'UPDATED TCA Post Trade Data'!M26)/'UPDATED TCA Post Trade Data'!M26*10000*'UPDATED TCA Post Trade Data'!N26</f>
        <v>36.58263711014758</v>
      </c>
      <c r="M36" s="11">
        <f t="shared" si="8"/>
        <v>28.689750989591207</v>
      </c>
      <c r="N36" s="11">
        <f t="shared" si="9"/>
        <v>24.262827868451296</v>
      </c>
      <c r="O36" s="11">
        <f>'UPDATED TCA Post Trade Data'!N26*('UPDATED TCA Post Trade Data'!G26-'UPDATED TCA Post Trade Data'!I26)/'UPDATED TCA Post Trade Data'!I26*10000</f>
        <v>3.0101087389435621</v>
      </c>
      <c r="P36" s="11">
        <f t="shared" si="10"/>
        <v>-7.8928861205563727</v>
      </c>
      <c r="Q36" s="12">
        <f t="shared" si="11"/>
        <v>-0.32530775733769313</v>
      </c>
      <c r="T36" s="65"/>
      <c r="U36" s="65"/>
      <c r="V36" s="65"/>
      <c r="W36" s="65"/>
      <c r="X36" s="65"/>
      <c r="Y36" s="65"/>
      <c r="Z36" s="65"/>
      <c r="AA36" s="65"/>
      <c r="AB36" s="65"/>
    </row>
    <row r="37" spans="1:28">
      <c r="A37" s="5" t="s">
        <v>17</v>
      </c>
      <c r="B37" s="5" t="s">
        <v>20</v>
      </c>
      <c r="C37" s="42" t="str">
        <f>'UPDATED TCA Post Trade Data'!C27</f>
        <v>EVHC</v>
      </c>
      <c r="D37" s="22">
        <f>'UPDATED TCA Post Trade Data'!B27</f>
        <v>42979</v>
      </c>
      <c r="E37" s="12">
        <f>'UPDATED TCA Post Trade Data'!E27</f>
        <v>17800</v>
      </c>
      <c r="F37" s="17">
        <f>'UPDATED TCA Post Trade Data'!O27</f>
        <v>4.4136546183711823E-5</v>
      </c>
      <c r="G37" s="23">
        <f>'UPDATED TCA Post Trade Data'!G27</f>
        <v>52.591669960938276</v>
      </c>
      <c r="H37" s="24">
        <f>E37/'UPDATED TCA Post Trade Data'!K27</f>
        <v>9.9073269747960383E-3</v>
      </c>
      <c r="I37" s="24">
        <f>'UPDATED TCA Post Trade Data'!L27</f>
        <v>0.25360675099622276</v>
      </c>
      <c r="J37" s="24">
        <f>E37/('UPDATED TCA Post Trade Data'!H27)</f>
        <v>0.19326818675352878</v>
      </c>
      <c r="K37" s="47">
        <f>'UPDATED TCA Post Trade Data'!H27/'UPDATED TCA Post Trade Data'!K27</f>
        <v>5.1262068223523319E-2</v>
      </c>
      <c r="L37" s="11">
        <f>('UPDATED TCA Post Trade Data'!G27-'UPDATED TCA Post Trade Data'!M27)/'UPDATED TCA Post Trade Data'!M27*10000*'UPDATED TCA Post Trade Data'!N27</f>
        <v>0.31754343758749798</v>
      </c>
      <c r="M37" s="11">
        <f t="shared" si="8"/>
        <v>12.785714689832039</v>
      </c>
      <c r="N37" s="11">
        <f t="shared" si="9"/>
        <v>18.831843332018121</v>
      </c>
      <c r="O37" s="11">
        <f>'UPDATED TCA Post Trade Data'!N27*('UPDATED TCA Post Trade Data'!G27-'UPDATED TCA Post Trade Data'!I27)/'UPDATED TCA Post Trade Data'!I27*10000</f>
        <v>0</v>
      </c>
      <c r="P37" s="11">
        <f t="shared" si="10"/>
        <v>12.468171252244542</v>
      </c>
      <c r="Q37" s="12">
        <f t="shared" si="11"/>
        <v>0.66207917262385096</v>
      </c>
      <c r="T37" s="65"/>
      <c r="U37" s="65"/>
      <c r="V37" s="65"/>
      <c r="W37" s="65"/>
      <c r="X37" s="65"/>
      <c r="Y37" s="65"/>
      <c r="Z37" s="65"/>
      <c r="AA37" s="65"/>
      <c r="AB37" s="65"/>
    </row>
    <row r="38" spans="1:28">
      <c r="A38" s="5" t="s">
        <v>18</v>
      </c>
      <c r="B38" s="5" t="s">
        <v>20</v>
      </c>
      <c r="C38" s="42" t="str">
        <f>'UPDATED TCA Post Trade Data'!C28</f>
        <v>EW</v>
      </c>
      <c r="D38" s="22">
        <f>'UPDATED TCA Post Trade Data'!B28</f>
        <v>42979</v>
      </c>
      <c r="E38" s="12">
        <f>'UPDATED TCA Post Trade Data'!E28</f>
        <v>51200</v>
      </c>
      <c r="F38" s="17">
        <f>'UPDATED TCA Post Trade Data'!O28</f>
        <v>2.7441665798544611E-4</v>
      </c>
      <c r="G38" s="23">
        <f>'UPDATED TCA Post Trade Data'!G28</f>
        <v>113.67870780088217</v>
      </c>
      <c r="H38" s="24">
        <f>E38/'UPDATED TCA Post Trade Data'!K28</f>
        <v>3.9057299193863443E-2</v>
      </c>
      <c r="I38" s="24">
        <f>'UPDATED TCA Post Trade Data'!L28</f>
        <v>0.1446895674350033</v>
      </c>
      <c r="J38" s="24">
        <f>E38/('UPDATED TCA Post Trade Data'!H28)</f>
        <v>6.0370239358566204E-2</v>
      </c>
      <c r="K38" s="47">
        <f>'UPDATED TCA Post Trade Data'!H28/'UPDATED TCA Post Trade Data'!K28</f>
        <v>0.6469628016858513</v>
      </c>
      <c r="L38" s="11">
        <f>('UPDATED TCA Post Trade Data'!G28-'UPDATED TCA Post Trade Data'!M28)/'UPDATED TCA Post Trade Data'!M28*10000*'UPDATED TCA Post Trade Data'!N28</f>
        <v>9.7804902994851091</v>
      </c>
      <c r="M38" s="11">
        <f t="shared" si="8"/>
        <v>8.0693663985781789</v>
      </c>
      <c r="N38" s="11">
        <f t="shared" si="9"/>
        <v>41.193114003970486</v>
      </c>
      <c r="O38" s="11">
        <f>'UPDATED TCA Post Trade Data'!N28*('UPDATED TCA Post Trade Data'!G28-'UPDATED TCA Post Trade Data'!I28)/'UPDATED TCA Post Trade Data'!I28*10000</f>
        <v>7.0019468845396569</v>
      </c>
      <c r="P38" s="11">
        <f t="shared" si="10"/>
        <v>-1.7111239009069301</v>
      </c>
      <c r="Q38" s="12">
        <f t="shared" si="11"/>
        <v>-4.1539076184966252E-2</v>
      </c>
      <c r="T38" s="65"/>
      <c r="U38" s="65"/>
      <c r="V38" s="65"/>
      <c r="W38" s="65"/>
      <c r="X38" s="65"/>
      <c r="Y38" s="65"/>
      <c r="Z38" s="65"/>
      <c r="AA38" s="65"/>
      <c r="AB38" s="65"/>
    </row>
    <row r="39" spans="1:28">
      <c r="A39" s="5" t="s">
        <v>17</v>
      </c>
      <c r="B39" s="5" t="s">
        <v>22</v>
      </c>
      <c r="C39" s="42" t="str">
        <f>'UPDATED TCA Post Trade Data'!C29</f>
        <v>EXC</v>
      </c>
      <c r="D39" s="22">
        <f>'UPDATED TCA Post Trade Data'!B29</f>
        <v>42979</v>
      </c>
      <c r="E39" s="12">
        <f>'UPDATED TCA Post Trade Data'!E29</f>
        <v>276100</v>
      </c>
      <c r="F39" s="17">
        <f>'UPDATED TCA Post Trade Data'!O29</f>
        <v>4.9534583967112929E-4</v>
      </c>
      <c r="G39" s="23">
        <f>'UPDATED TCA Post Trade Data'!G29</f>
        <v>38.052284179728517</v>
      </c>
      <c r="H39" s="24">
        <f>E39/'UPDATED TCA Post Trade Data'!K29</f>
        <v>6.4315982597770743E-2</v>
      </c>
      <c r="I39" s="24">
        <f>'UPDATED TCA Post Trade Data'!L29</f>
        <v>0.11255366469120701</v>
      </c>
      <c r="J39" s="24">
        <f>E39/('UPDATED TCA Post Trade Data'!H29)</f>
        <v>7.7150920725403083E-2</v>
      </c>
      <c r="K39" s="47">
        <f>'UPDATED TCA Post Trade Data'!H29/'UPDATED TCA Post Trade Data'!K29</f>
        <v>0.83363856183499518</v>
      </c>
      <c r="L39" s="11">
        <f>('UPDATED TCA Post Trade Data'!G29-'UPDATED TCA Post Trade Data'!M29)/'UPDATED TCA Post Trade Data'!M29*10000*'UPDATED TCA Post Trade Data'!N29</f>
        <v>26.95235302464134</v>
      </c>
      <c r="M39" s="11">
        <f t="shared" si="8"/>
        <v>10.061773144901018</v>
      </c>
      <c r="N39" s="11">
        <f t="shared" si="9"/>
        <v>36.048172098345496</v>
      </c>
      <c r="O39" s="11">
        <f>'UPDATED TCA Post Trade Data'!N29*('UPDATED TCA Post Trade Data'!G29-'UPDATED TCA Post Trade Data'!I29)/'UPDATED TCA Post Trade Data'!I29*10000</f>
        <v>6.9860611641414643</v>
      </c>
      <c r="P39" s="11">
        <f t="shared" si="10"/>
        <v>-16.890579879740322</v>
      </c>
      <c r="Q39" s="12">
        <f t="shared" si="11"/>
        <v>-0.46855579344383869</v>
      </c>
      <c r="T39" s="65"/>
      <c r="U39" s="65"/>
      <c r="V39" s="65"/>
      <c r="W39" s="65"/>
      <c r="X39" s="65"/>
      <c r="Y39" s="65"/>
      <c r="Z39" s="65"/>
      <c r="AA39" s="65"/>
      <c r="AB39" s="65"/>
    </row>
    <row r="40" spans="1:28">
      <c r="A40" s="5" t="s">
        <v>18</v>
      </c>
      <c r="B40" s="5" t="s">
        <v>23</v>
      </c>
      <c r="C40" s="42" t="str">
        <f>'UPDATED TCA Post Trade Data'!C30</f>
        <v>EXPD</v>
      </c>
      <c r="D40" s="22">
        <f>'UPDATED TCA Post Trade Data'!B30</f>
        <v>42979</v>
      </c>
      <c r="E40" s="12">
        <f>'UPDATED TCA Post Trade Data'!E30</f>
        <v>52000</v>
      </c>
      <c r="F40" s="17">
        <f>'UPDATED TCA Post Trade Data'!O30</f>
        <v>1.377816999776884E-4</v>
      </c>
      <c r="G40" s="23">
        <f>'UPDATED TCA Post Trade Data'!G30</f>
        <v>56.198770401613217</v>
      </c>
      <c r="H40" s="24">
        <f>E40/'UPDATED TCA Post Trade Data'!K30</f>
        <v>4.777699609303615E-2</v>
      </c>
      <c r="I40" s="24">
        <f>'UPDATED TCA Post Trade Data'!L30</f>
        <v>0.20885931133585414</v>
      </c>
      <c r="J40" s="24">
        <f>E40/('UPDATED TCA Post Trade Data'!H30)</f>
        <v>0.12839506172839507</v>
      </c>
      <c r="K40" s="47">
        <f>'UPDATED TCA Post Trade Data'!H30/'UPDATED TCA Post Trade Data'!K30</f>
        <v>0.37210929649383923</v>
      </c>
      <c r="L40" s="11">
        <f>('UPDATED TCA Post Trade Data'!G30-'UPDATED TCA Post Trade Data'!M30)/'UPDATED TCA Post Trade Data'!M30*10000*'UPDATED TCA Post Trade Data'!N30</f>
        <v>21.525141759016915</v>
      </c>
      <c r="M40" s="11">
        <f t="shared" si="8"/>
        <v>16.59517812670796</v>
      </c>
      <c r="N40" s="11">
        <f t="shared" si="9"/>
        <v>43.432848313038349</v>
      </c>
      <c r="O40" s="11">
        <f>'UPDATED TCA Post Trade Data'!N30*('UPDATED TCA Post Trade Data'!G30-'UPDATED TCA Post Trade Data'!I30)/'UPDATED TCA Post Trade Data'!I30*10000</f>
        <v>7.0101823892955393</v>
      </c>
      <c r="P40" s="11">
        <f t="shared" si="10"/>
        <v>-4.9299636323089544</v>
      </c>
      <c r="Q40" s="12">
        <f t="shared" si="11"/>
        <v>-0.11350772108650772</v>
      </c>
      <c r="T40" s="65"/>
      <c r="U40" s="65"/>
      <c r="V40" s="65"/>
      <c r="W40" s="65"/>
      <c r="X40" s="65"/>
      <c r="Y40" s="65"/>
      <c r="Z40" s="65"/>
      <c r="AA40" s="65"/>
      <c r="AB40" s="65"/>
    </row>
    <row r="41" spans="1:28">
      <c r="A41" s="5" t="s">
        <v>17</v>
      </c>
      <c r="B41" s="5" t="s">
        <v>20</v>
      </c>
      <c r="C41" s="42" t="str">
        <f>'UPDATED TCA Post Trade Data'!C31</f>
        <v>EXPE</v>
      </c>
      <c r="D41" s="22">
        <f>'UPDATED TCA Post Trade Data'!B31</f>
        <v>42979</v>
      </c>
      <c r="E41" s="12">
        <f>'UPDATED TCA Post Trade Data'!E31</f>
        <v>48200</v>
      </c>
      <c r="F41" s="17">
        <f>'UPDATED TCA Post Trade Data'!O31</f>
        <v>3.3895632303166556E-4</v>
      </c>
      <c r="G41" s="23">
        <f>'UPDATED TCA Post Trade Data'!G31</f>
        <v>149.15414259096124</v>
      </c>
      <c r="H41" s="24">
        <f>E41/'UPDATED TCA Post Trade Data'!K31</f>
        <v>2.2392977017294795E-2</v>
      </c>
      <c r="I41" s="24">
        <f>'UPDATED TCA Post Trade Data'!L31</f>
        <v>0.29693565153266149</v>
      </c>
      <c r="J41" s="24">
        <f>E41/('UPDATED TCA Post Trade Data'!H31)</f>
        <v>0.18313069908814589</v>
      </c>
      <c r="K41" s="47">
        <f>'UPDATED TCA Post Trade Data'!H31/'UPDATED TCA Post Trade Data'!K31</f>
        <v>0.12227866288282137</v>
      </c>
      <c r="L41" s="11">
        <f>('UPDATED TCA Post Trade Data'!G31-'UPDATED TCA Post Trade Data'!M31)/'UPDATED TCA Post Trade Data'!M31*10000*'UPDATED TCA Post Trade Data'!N31</f>
        <v>8.3300403248501436</v>
      </c>
      <c r="M41" s="11">
        <f t="shared" si="8"/>
        <v>18.48314625208868</v>
      </c>
      <c r="N41" s="11">
        <f t="shared" si="9"/>
        <v>34.267572520930983</v>
      </c>
      <c r="O41" s="11">
        <f>'UPDATED TCA Post Trade Data'!N31*('UPDATED TCA Post Trade Data'!G31-'UPDATED TCA Post Trade Data'!I31)/'UPDATED TCA Post Trade Data'!I31*10000</f>
        <v>6.9990690955846562</v>
      </c>
      <c r="P41" s="11">
        <f t="shared" si="10"/>
        <v>10.153105927238537</v>
      </c>
      <c r="Q41" s="12">
        <f t="shared" si="11"/>
        <v>0.29628903305120069</v>
      </c>
      <c r="T41" s="65"/>
      <c r="U41" s="65"/>
      <c r="V41" s="65"/>
      <c r="W41" s="65"/>
      <c r="X41" s="65"/>
      <c r="Y41" s="65"/>
      <c r="Z41" s="65"/>
      <c r="AA41" s="65"/>
      <c r="AB41" s="65"/>
    </row>
    <row r="42" spans="1:28">
      <c r="A42" s="5" t="s">
        <v>18</v>
      </c>
      <c r="B42" s="5" t="s">
        <v>22</v>
      </c>
      <c r="C42" s="42" t="str">
        <f>'UPDATED TCA Post Trade Data'!C32</f>
        <v>EXR</v>
      </c>
      <c r="D42" s="22">
        <f>'UPDATED TCA Post Trade Data'!B32</f>
        <v>42979</v>
      </c>
      <c r="E42" s="12">
        <f>'UPDATED TCA Post Trade Data'!E32</f>
        <v>89500</v>
      </c>
      <c r="F42" s="17">
        <f>'UPDATED TCA Post Trade Data'!O32</f>
        <v>3.2612478017085111E-4</v>
      </c>
      <c r="G42" s="23">
        <f>'UPDATED TCA Post Trade Data'!G32</f>
        <v>77.28574227472609</v>
      </c>
      <c r="H42" s="24">
        <f>E42/'UPDATED TCA Post Trade Data'!K32</f>
        <v>7.6788898195709707E-2</v>
      </c>
      <c r="I42" s="24">
        <f>'UPDATED TCA Post Trade Data'!L32</f>
        <v>0.2238402343305696</v>
      </c>
      <c r="J42" s="24">
        <f>E42/('UPDATED TCA Post Trade Data'!H32)</f>
        <v>0.31326566328316413</v>
      </c>
      <c r="K42" s="47">
        <f>'UPDATED TCA Post Trade Data'!H32/'UPDATED TCA Post Trade Data'!K32</f>
        <v>0.24512389066496384</v>
      </c>
      <c r="L42" s="11">
        <f>('UPDATED TCA Post Trade Data'!G32-'UPDATED TCA Post Trade Data'!M32)/'UPDATED TCA Post Trade Data'!M32*10000*'UPDATED TCA Post Trade Data'!N32</f>
        <v>55.874642984290922</v>
      </c>
      <c r="M42" s="11">
        <f t="shared" si="8"/>
        <v>39.378458372290694</v>
      </c>
      <c r="N42" s="11">
        <f t="shared" si="9"/>
        <v>33.534722897245771</v>
      </c>
      <c r="O42" s="11">
        <f>'UPDATED TCA Post Trade Data'!N32*('UPDATED TCA Post Trade Data'!G32-'UPDATED TCA Post Trade Data'!I32)/'UPDATED TCA Post Trade Data'!I32*10000</f>
        <v>7.03438028249293</v>
      </c>
      <c r="P42" s="11">
        <f t="shared" si="10"/>
        <v>-16.496184612000228</v>
      </c>
      <c r="Q42" s="12">
        <f t="shared" si="11"/>
        <v>-0.49191355069628651</v>
      </c>
      <c r="T42" s="65"/>
      <c r="U42" s="65"/>
      <c r="V42" s="65"/>
      <c r="W42" s="65"/>
      <c r="X42" s="65"/>
      <c r="Y42" s="65"/>
      <c r="Z42" s="65"/>
      <c r="AA42" s="65"/>
      <c r="AB42" s="65"/>
    </row>
    <row r="43" spans="1:28">
      <c r="A43" s="5" t="s">
        <v>17</v>
      </c>
      <c r="B43" s="5" t="s">
        <v>19</v>
      </c>
      <c r="C43" s="42" t="str">
        <f>'UPDATED TCA Post Trade Data'!C33</f>
        <v>F</v>
      </c>
      <c r="D43" s="22">
        <f>'UPDATED TCA Post Trade Data'!B33</f>
        <v>42979</v>
      </c>
      <c r="E43" s="12">
        <f>'UPDATED TCA Post Trade Data'!E33</f>
        <v>1635400</v>
      </c>
      <c r="F43" s="17">
        <f>'UPDATED TCA Post Trade Data'!O33</f>
        <v>8.6542532177305597E-4</v>
      </c>
      <c r="G43" s="23">
        <f>'UPDATED TCA Post Trade Data'!G33</f>
        <v>11.223911228155071</v>
      </c>
      <c r="H43" s="24">
        <f>E43/'UPDATED TCA Post Trade Data'!K33</f>
        <v>4.6089468270449019E-2</v>
      </c>
      <c r="I43" s="24">
        <f>'UPDATED TCA Post Trade Data'!L33</f>
        <v>0.15489090834132951</v>
      </c>
      <c r="J43" s="24">
        <f>E43/('UPDATED TCA Post Trade Data'!H33)</f>
        <v>0.26148409893992935</v>
      </c>
      <c r="K43" s="47">
        <f>'UPDATED TCA Post Trade Data'!H33/'UPDATED TCA Post Trade Data'!K33</f>
        <v>0.17626107460185234</v>
      </c>
      <c r="L43" s="11">
        <f>('UPDATED TCA Post Trade Data'!G33-'UPDATED TCA Post Trade Data'!M33)/'UPDATED TCA Post Trade Data'!M33*10000*'UPDATED TCA Post Trade Data'!N33</f>
        <v>39.276590478596887</v>
      </c>
      <c r="M43" s="11">
        <f t="shared" si="8"/>
        <v>23.390647712271466</v>
      </c>
      <c r="N43" s="11">
        <f t="shared" si="9"/>
        <v>20.40579066175264</v>
      </c>
      <c r="O43" s="11">
        <f>'UPDATED TCA Post Trade Data'!N33*('UPDATED TCA Post Trade Data'!G33-'UPDATED TCA Post Trade Data'!I33)/'UPDATED TCA Post Trade Data'!I33*10000</f>
        <v>6.9774790765270973</v>
      </c>
      <c r="P43" s="11">
        <f t="shared" si="10"/>
        <v>-15.885942766325421</v>
      </c>
      <c r="Q43" s="12">
        <f t="shared" si="11"/>
        <v>-0.77850170226930027</v>
      </c>
      <c r="T43" s="65"/>
      <c r="U43" s="65"/>
      <c r="V43" s="65"/>
      <c r="W43" s="65"/>
      <c r="X43" s="65"/>
      <c r="Y43" s="65"/>
      <c r="Z43" s="65"/>
      <c r="AA43" s="65"/>
      <c r="AB43" s="65"/>
    </row>
    <row r="44" spans="1:28">
      <c r="A44" s="5" t="s">
        <v>18</v>
      </c>
      <c r="B44" s="5" t="s">
        <v>22</v>
      </c>
      <c r="C44" s="42" t="str">
        <f>'UPDATED TCA Post Trade Data'!C34</f>
        <v>FAST</v>
      </c>
      <c r="D44" s="22">
        <f>'UPDATED TCA Post Trade Data'!B34</f>
        <v>42979</v>
      </c>
      <c r="E44" s="12">
        <f>'UPDATED TCA Post Trade Data'!E34</f>
        <v>324400</v>
      </c>
      <c r="F44" s="17">
        <f>'UPDATED TCA Post Trade Data'!O34</f>
        <v>6.532070896368311E-4</v>
      </c>
      <c r="G44" s="23">
        <f>'UPDATED TCA Post Trade Data'!G34</f>
        <v>42.707943796705592</v>
      </c>
      <c r="H44" s="24">
        <f>E44/'UPDATED TCA Post Trade Data'!K34</f>
        <v>0.11689455278951157</v>
      </c>
      <c r="I44" s="24">
        <f>'UPDATED TCA Post Trade Data'!L34</f>
        <v>0.25392193256481216</v>
      </c>
      <c r="J44" s="24">
        <f>E44/('UPDATED TCA Post Trade Data'!H34)</f>
        <v>0.31658046257441202</v>
      </c>
      <c r="K44" s="47">
        <f>'UPDATED TCA Post Trade Data'!H34/'UPDATED TCA Post Trade Data'!K34</f>
        <v>0.36924120913505704</v>
      </c>
      <c r="L44" s="11">
        <f>('UPDATED TCA Post Trade Data'!G34-'UPDATED TCA Post Trade Data'!M34)/'UPDATED TCA Post Trade Data'!M34*10000*'UPDATED TCA Post Trade Data'!N34</f>
        <v>42.44723788631574</v>
      </c>
      <c r="M44" s="11">
        <f t="shared" si="8"/>
        <v>50.027143643762919</v>
      </c>
      <c r="N44" s="11">
        <f t="shared" si="9"/>
        <v>46.576661953031945</v>
      </c>
      <c r="O44" s="11">
        <f>'UPDATED TCA Post Trade Data'!N34*('UPDATED TCA Post Trade Data'!G34-'UPDATED TCA Post Trade Data'!I34)/'UPDATED TCA Post Trade Data'!I34*10000</f>
        <v>0</v>
      </c>
      <c r="P44" s="11">
        <f t="shared" si="10"/>
        <v>7.5799057574471789</v>
      </c>
      <c r="Q44" s="12">
        <f t="shared" si="11"/>
        <v>0.16274042491689894</v>
      </c>
      <c r="T44" s="65"/>
      <c r="U44" s="65"/>
      <c r="V44" s="65"/>
      <c r="W44" s="65"/>
      <c r="X44" s="65"/>
      <c r="Y44" s="65"/>
      <c r="Z44" s="65"/>
      <c r="AA44" s="65"/>
      <c r="AB44" s="65"/>
    </row>
    <row r="45" spans="1:28">
      <c r="A45" s="5" t="s">
        <v>17</v>
      </c>
      <c r="B45" s="5" t="s">
        <v>19</v>
      </c>
      <c r="C45" s="42" t="str">
        <f>'UPDATED TCA Post Trade Data'!C35</f>
        <v>FB</v>
      </c>
      <c r="D45" s="22">
        <f>'UPDATED TCA Post Trade Data'!B35</f>
        <v>42979</v>
      </c>
      <c r="E45" s="12">
        <f>'UPDATED TCA Post Trade Data'!E35</f>
        <v>796600</v>
      </c>
      <c r="F45" s="17">
        <f>'UPDATED TCA Post Trade Data'!O35</f>
        <v>6.4987754668011533E-3</v>
      </c>
      <c r="G45" s="23">
        <f>'UPDATED TCA Post Trade Data'!G35</f>
        <v>173.03336297910982</v>
      </c>
      <c r="H45" s="24">
        <f>E45/'UPDATED TCA Post Trade Data'!K35</f>
        <v>4.7294568793282969E-2</v>
      </c>
      <c r="I45" s="24">
        <f>'UPDATED TCA Post Trade Data'!L35</f>
        <v>0.17068330279242092</v>
      </c>
      <c r="J45" s="24">
        <f>E45/('UPDATED TCA Post Trade Data'!H35)</f>
        <v>0.30533941507915213</v>
      </c>
      <c r="K45" s="47">
        <f>'UPDATED TCA Post Trade Data'!H35/'UPDATED TCA Post Trade Data'!K35</f>
        <v>0.15489179076675363</v>
      </c>
      <c r="L45" s="11">
        <f>('UPDATED TCA Post Trade Data'!G35-'UPDATED TCA Post Trade Data'!M35)/'UPDATED TCA Post Trade Data'!M35*10000*'UPDATED TCA Post Trade Data'!N35</f>
        <v>36.737991827715717</v>
      </c>
      <c r="M45" s="11">
        <f t="shared" si="8"/>
        <v>27.827840556607395</v>
      </c>
      <c r="N45" s="11">
        <f t="shared" si="9"/>
        <v>20.443767612407857</v>
      </c>
      <c r="O45" s="11">
        <f>'UPDATED TCA Post Trade Data'!N35*('UPDATED TCA Post Trade Data'!G35-'UPDATED TCA Post Trade Data'!I35)/'UPDATED TCA Post Trade Data'!I35*10000</f>
        <v>6.9792451265459095</v>
      </c>
      <c r="P45" s="11">
        <f t="shared" si="10"/>
        <v>-8.9101512711083224</v>
      </c>
      <c r="Q45" s="12">
        <f t="shared" si="11"/>
        <v>-0.43583704530570572</v>
      </c>
      <c r="T45" s="65"/>
      <c r="U45" s="65"/>
      <c r="V45" s="65"/>
      <c r="W45" s="65"/>
      <c r="X45" s="65"/>
      <c r="Y45" s="65"/>
      <c r="Z45" s="65"/>
      <c r="AA45" s="65"/>
      <c r="AB45" s="65"/>
    </row>
    <row r="46" spans="1:28">
      <c r="A46" s="5" t="s">
        <v>18</v>
      </c>
      <c r="B46" s="5" t="s">
        <v>22</v>
      </c>
      <c r="C46" s="42" t="str">
        <f>'UPDATED TCA Post Trade Data'!C36</f>
        <v>FBHS</v>
      </c>
      <c r="D46" s="22">
        <f>'UPDATED TCA Post Trade Data'!B36</f>
        <v>42979</v>
      </c>
      <c r="E46" s="12">
        <f>'UPDATED TCA Post Trade Data'!E36</f>
        <v>206100</v>
      </c>
      <c r="F46" s="17">
        <f>'UPDATED TCA Post Trade Data'!O36</f>
        <v>6.0779647629889135E-4</v>
      </c>
      <c r="G46" s="23">
        <f>'UPDATED TCA Post Trade Data'!G36</f>
        <v>62.548774408411965</v>
      </c>
      <c r="H46" s="24">
        <f>E46/'UPDATED TCA Post Trade Data'!K36</f>
        <v>0.20666244562326008</v>
      </c>
      <c r="I46" s="24">
        <f>'UPDATED TCA Post Trade Data'!L36</f>
        <v>0.13206137947717342</v>
      </c>
      <c r="J46" s="24">
        <f>E46/('UPDATED TCA Post Trade Data'!H36)</f>
        <v>0.27330592759580957</v>
      </c>
      <c r="K46" s="47">
        <f>'UPDATED TCA Post Trade Data'!H36/'UPDATED TCA Post Trade Data'!K36</f>
        <v>0.75615793422853184</v>
      </c>
      <c r="L46" s="11">
        <f>('UPDATED TCA Post Trade Data'!G36-'UPDATED TCA Post Trade Data'!M36)/'UPDATED TCA Post Trade Data'!M36*10000*'UPDATED TCA Post Trade Data'!N36</f>
        <v>38.417835895530132</v>
      </c>
      <c r="M46" s="11">
        <f t="shared" si="8"/>
        <v>41.092761755405732</v>
      </c>
      <c r="N46" s="11">
        <f t="shared" si="9"/>
        <v>35.74598455498797</v>
      </c>
      <c r="O46" s="11">
        <f>'UPDATED TCA Post Trade Data'!N36*('UPDATED TCA Post Trade Data'!G36-'UPDATED TCA Post Trade Data'!I36)/'UPDATED TCA Post Trade Data'!I36*10000</f>
        <v>7.0220617985237324</v>
      </c>
      <c r="P46" s="11">
        <f t="shared" si="10"/>
        <v>2.6749258598756001</v>
      </c>
      <c r="Q46" s="12">
        <f t="shared" si="11"/>
        <v>7.483150606079314E-2</v>
      </c>
      <c r="T46" s="65"/>
      <c r="U46" s="65"/>
      <c r="V46" s="65"/>
      <c r="W46" s="65"/>
      <c r="X46" s="65"/>
      <c r="Y46" s="65"/>
      <c r="Z46" s="65"/>
      <c r="AA46" s="65"/>
      <c r="AB46" s="65"/>
    </row>
    <row r="47" spans="1:28">
      <c r="A47" s="5" t="s">
        <v>17</v>
      </c>
      <c r="B47" s="5" t="s">
        <v>22</v>
      </c>
      <c r="C47" s="42" t="str">
        <f>'UPDATED TCA Post Trade Data'!C37</f>
        <v>FCX</v>
      </c>
      <c r="D47" s="22">
        <f>'UPDATED TCA Post Trade Data'!B37</f>
        <v>42979</v>
      </c>
      <c r="E47" s="12">
        <f>'UPDATED TCA Post Trade Data'!E37</f>
        <v>225000</v>
      </c>
      <c r="F47" s="17">
        <f>'UPDATED TCA Post Trade Data'!O37</f>
        <v>1.5827218482800408E-4</v>
      </c>
      <c r="G47" s="23">
        <f>'UPDATED TCA Post Trade Data'!G37</f>
        <v>14.919720857387032</v>
      </c>
      <c r="H47" s="24">
        <f>E47/'UPDATED TCA Post Trade Data'!K37</f>
        <v>1.0364769593521284E-2</v>
      </c>
      <c r="I47" s="24">
        <f>'UPDATED TCA Post Trade Data'!L37</f>
        <v>0.52959297211578549</v>
      </c>
      <c r="J47" s="24">
        <f>E47/('UPDATED TCA Post Trade Data'!H37)</f>
        <v>2.6255907579205321E-2</v>
      </c>
      <c r="K47" s="47">
        <f>'UPDATED TCA Post Trade Data'!H37/'UPDATED TCA Post Trade Data'!K37</f>
        <v>0.39475952458524727</v>
      </c>
      <c r="L47" s="11">
        <f>('UPDATED TCA Post Trade Data'!G37-'UPDATED TCA Post Trade Data'!M37)/'UPDATED TCA Post Trade Data'!M37*10000*'UPDATED TCA Post Trade Data'!N37</f>
        <v>-6.884891234405468</v>
      </c>
      <c r="M47" s="11">
        <f t="shared" si="8"/>
        <v>5.9421115697587812</v>
      </c>
      <c r="N47" s="11">
        <f t="shared" si="9"/>
        <v>119.89478910758976</v>
      </c>
      <c r="O47" s="11">
        <f>'UPDATED TCA Post Trade Data'!N37*('UPDATED TCA Post Trade Data'!G37-'UPDATED TCA Post Trade Data'!I37)/'UPDATED TCA Post Trade Data'!I37*10000</f>
        <v>0</v>
      </c>
      <c r="P47" s="11">
        <f t="shared" si="10"/>
        <v>12.827002804164248</v>
      </c>
      <c r="Q47" s="12">
        <f t="shared" si="11"/>
        <v>0.10698549035899889</v>
      </c>
      <c r="T47" s="65"/>
      <c r="U47" s="65"/>
      <c r="V47" s="65"/>
      <c r="W47" s="65"/>
      <c r="X47" s="65"/>
      <c r="Y47" s="65"/>
      <c r="Z47" s="65"/>
      <c r="AA47" s="65"/>
      <c r="AB47" s="65"/>
    </row>
    <row r="48" spans="1:28">
      <c r="A48" s="5" t="s">
        <v>18</v>
      </c>
      <c r="B48" s="5" t="s">
        <v>21</v>
      </c>
      <c r="C48" s="42" t="str">
        <f>'UPDATED TCA Post Trade Data'!C38</f>
        <v>FDX</v>
      </c>
      <c r="D48" s="22">
        <f>'UPDATED TCA Post Trade Data'!B38</f>
        <v>42979</v>
      </c>
      <c r="E48" s="12">
        <f>'UPDATED TCA Post Trade Data'!E38</f>
        <v>43800</v>
      </c>
      <c r="F48" s="17">
        <f>'UPDATED TCA Post Trade Data'!O38</f>
        <v>4.4270067304160387E-4</v>
      </c>
      <c r="G48" s="23">
        <f>'UPDATED TCA Post Trade Data'!G38</f>
        <v>214.37527280830383</v>
      </c>
      <c r="H48" s="24">
        <f>E48/'UPDATED TCA Post Trade Data'!K38</f>
        <v>4.2825473517251904E-2</v>
      </c>
      <c r="I48" s="24">
        <f>'UPDATED TCA Post Trade Data'!L38</f>
        <v>0.15444362796692396</v>
      </c>
      <c r="J48" s="24">
        <f>E48/('UPDATED TCA Post Trade Data'!H38)</f>
        <v>0.25901833234772326</v>
      </c>
      <c r="K48" s="47">
        <f>'UPDATED TCA Post Trade Data'!H38/'UPDATED TCA Post Trade Data'!K38</f>
        <v>0.1653376157937739</v>
      </c>
      <c r="L48" s="11">
        <f>('UPDATED TCA Post Trade Data'!G38-'UPDATED TCA Post Trade Data'!M38)/'UPDATED TCA Post Trade Data'!M38*10000*'UPDATED TCA Post Trade Data'!N38</f>
        <v>34.619151715143687</v>
      </c>
      <c r="M48" s="11">
        <f t="shared" si="8"/>
        <v>22.514171885538179</v>
      </c>
      <c r="N48" s="11">
        <f t="shared" si="9"/>
        <v>19.73917195023866</v>
      </c>
      <c r="O48" s="11">
        <f>'UPDATED TCA Post Trade Data'!N38*('UPDATED TCA Post Trade Data'!G38-'UPDATED TCA Post Trade Data'!I38)/'UPDATED TCA Post Trade Data'!I38*10000</f>
        <v>7.0193869513159948</v>
      </c>
      <c r="P48" s="11">
        <f t="shared" si="10"/>
        <v>-12.104979829605508</v>
      </c>
      <c r="Q48" s="12">
        <f t="shared" si="11"/>
        <v>-0.61324658704638069</v>
      </c>
      <c r="T48" s="65"/>
      <c r="U48" s="65"/>
      <c r="V48" s="65"/>
      <c r="W48" s="65"/>
      <c r="X48" s="65"/>
      <c r="Y48" s="65"/>
      <c r="Z48" s="65"/>
      <c r="AA48" s="65"/>
      <c r="AB48" s="65"/>
    </row>
    <row r="49" spans="1:28">
      <c r="A49" s="5" t="s">
        <v>17</v>
      </c>
      <c r="B49" s="5" t="s">
        <v>23</v>
      </c>
      <c r="C49" s="42" t="str">
        <f>'UPDATED TCA Post Trade Data'!C39</f>
        <v>FE</v>
      </c>
      <c r="D49" s="22">
        <f>'UPDATED TCA Post Trade Data'!B39</f>
        <v>42979</v>
      </c>
      <c r="E49" s="12">
        <f>'UPDATED TCA Post Trade Data'!E39</f>
        <v>328500</v>
      </c>
      <c r="F49" s="17">
        <f>'UPDATED TCA Post Trade Data'!O39</f>
        <v>5.0778036353772162E-4</v>
      </c>
      <c r="G49" s="23">
        <f>'UPDATED TCA Post Trade Data'!G39</f>
        <v>32.785298837760088</v>
      </c>
      <c r="H49" s="24">
        <f>E49/'UPDATED TCA Post Trade Data'!K39</f>
        <v>7.8742149335800579E-2</v>
      </c>
      <c r="I49" s="24">
        <f>'UPDATED TCA Post Trade Data'!L39</f>
        <v>0.14153229861999611</v>
      </c>
      <c r="J49" s="24">
        <f>E49/('UPDATED TCA Post Trade Data'!H39)</f>
        <v>0.2471597321495749</v>
      </c>
      <c r="K49" s="47">
        <f>'UPDATED TCA Post Trade Data'!H39/'UPDATED TCA Post Trade Data'!K39</f>
        <v>0.3185880994892315</v>
      </c>
      <c r="L49" s="11">
        <f>('UPDATED TCA Post Trade Data'!G39-'UPDATED TCA Post Trade Data'!M39)/'UPDATED TCA Post Trade Data'!M39*10000*'UPDATED TCA Post Trade Data'!N39</f>
        <v>41.439153984713457</v>
      </c>
      <c r="M49" s="11">
        <f t="shared" si="8"/>
        <v>26.679175011438282</v>
      </c>
      <c r="N49" s="11">
        <f t="shared" si="9"/>
        <v>25.309940444663471</v>
      </c>
      <c r="O49" s="11">
        <f>'UPDATED TCA Post Trade Data'!N39*('UPDATED TCA Post Trade Data'!G39-'UPDATED TCA Post Trade Data'!I39)/'UPDATED TCA Post Trade Data'!I39*10000</f>
        <v>6.9759753311376924</v>
      </c>
      <c r="P49" s="11">
        <f t="shared" si="10"/>
        <v>-14.759978973275174</v>
      </c>
      <c r="Q49" s="12">
        <f t="shared" si="11"/>
        <v>-0.5831692494712003</v>
      </c>
      <c r="T49" s="65"/>
      <c r="U49" s="65"/>
      <c r="V49" s="65"/>
      <c r="W49" s="65"/>
      <c r="X49" s="65"/>
      <c r="Y49" s="65"/>
      <c r="Z49" s="65"/>
      <c r="AA49" s="65"/>
      <c r="AB49" s="65"/>
    </row>
    <row r="50" spans="1:28">
      <c r="A50" s="5" t="s">
        <v>18</v>
      </c>
      <c r="B50" s="5" t="s">
        <v>21</v>
      </c>
      <c r="C50" s="42" t="str">
        <f>'UPDATED TCA Post Trade Data'!C40</f>
        <v>FFIV</v>
      </c>
      <c r="D50" s="22">
        <f>'UPDATED TCA Post Trade Data'!B40</f>
        <v>42979</v>
      </c>
      <c r="E50" s="12">
        <f>'UPDATED TCA Post Trade Data'!E40</f>
        <v>19800</v>
      </c>
      <c r="F50" s="17">
        <f>'UPDATED TCA Post Trade Data'!O40</f>
        <v>1.1189019863755686E-4</v>
      </c>
      <c r="G50" s="23">
        <f>'UPDATED TCA Post Trade Data'!G40</f>
        <v>119.85757120673135</v>
      </c>
      <c r="H50" s="24">
        <f>E50/'UPDATED TCA Post Trade Data'!K40</f>
        <v>2.5142599597498302E-2</v>
      </c>
      <c r="I50" s="24">
        <f>'UPDATED TCA Post Trade Data'!L40</f>
        <v>0.25850431538170004</v>
      </c>
      <c r="J50" s="24">
        <f>E50/('UPDATED TCA Post Trade Data'!H40)</f>
        <v>0.12080536912751678</v>
      </c>
      <c r="K50" s="47">
        <f>'UPDATED TCA Post Trade Data'!H40/'UPDATED TCA Post Trade Data'!K40</f>
        <v>0.20812485222373595</v>
      </c>
      <c r="L50" s="11">
        <f>('UPDATED TCA Post Trade Data'!G40-'UPDATED TCA Post Trade Data'!M40)/'UPDATED TCA Post Trade Data'!M40*10000*'UPDATED TCA Post Trade Data'!N40</f>
        <v>4.3723453647440786</v>
      </c>
      <c r="M50" s="11">
        <f t="shared" si="8"/>
        <v>13.627557317931776</v>
      </c>
      <c r="N50" s="11">
        <f t="shared" si="9"/>
        <v>40.377706847457127</v>
      </c>
      <c r="O50" s="11">
        <f>'UPDATED TCA Post Trade Data'!N40*('UPDATED TCA Post Trade Data'!G40-'UPDATED TCA Post Trade Data'!I40)/'UPDATED TCA Post Trade Data'!I40*10000</f>
        <v>0</v>
      </c>
      <c r="P50" s="11">
        <f t="shared" si="10"/>
        <v>9.2552119531876968</v>
      </c>
      <c r="Q50" s="12">
        <f t="shared" si="11"/>
        <v>0.22921588856328437</v>
      </c>
      <c r="T50" s="65"/>
      <c r="U50" s="65"/>
      <c r="V50" s="65"/>
      <c r="W50" s="65"/>
      <c r="X50" s="65"/>
      <c r="Y50" s="65"/>
      <c r="Z50" s="65"/>
      <c r="AA50" s="65"/>
      <c r="AB50" s="65"/>
    </row>
    <row r="51" spans="1:28">
      <c r="A51" s="5" t="s">
        <v>17</v>
      </c>
      <c r="B51" s="5" t="s">
        <v>20</v>
      </c>
      <c r="C51" s="42" t="str">
        <f>'UPDATED TCA Post Trade Data'!C41</f>
        <v>FIS</v>
      </c>
      <c r="D51" s="22">
        <f>'UPDATED TCA Post Trade Data'!B41</f>
        <v>42979</v>
      </c>
      <c r="E51" s="12">
        <f>'UPDATED TCA Post Trade Data'!E41</f>
        <v>93400</v>
      </c>
      <c r="F51" s="17">
        <f>'UPDATED TCA Post Trade Data'!O41</f>
        <v>4.1087650615777987E-4</v>
      </c>
      <c r="G51" s="23">
        <f>'UPDATED TCA Post Trade Data'!G41</f>
        <v>93.30459909903955</v>
      </c>
      <c r="H51" s="24">
        <f>E51/'UPDATED TCA Post Trade Data'!K41</f>
        <v>6.4578812009833675E-2</v>
      </c>
      <c r="I51" s="24">
        <f>'UPDATED TCA Post Trade Data'!L41</f>
        <v>0.11037919301661575</v>
      </c>
      <c r="J51" s="24">
        <f>E51/('UPDATED TCA Post Trade Data'!H41)</f>
        <v>0.18698698698698699</v>
      </c>
      <c r="K51" s="47">
        <f>'UPDATED TCA Post Trade Data'!H41/'UPDATED TCA Post Trade Data'!K41</f>
        <v>0.3453652740782861</v>
      </c>
      <c r="L51" s="11">
        <f>('UPDATED TCA Post Trade Data'!G41-'UPDATED TCA Post Trade Data'!M41)/'UPDATED TCA Post Trade Data'!M41*10000*'UPDATED TCA Post Trade Data'!N41</f>
        <v>16.596790020348234</v>
      </c>
      <c r="M51" s="11">
        <f t="shared" si="8"/>
        <v>17.830894998607725</v>
      </c>
      <c r="N51" s="11">
        <f t="shared" si="9"/>
        <v>21.357217243809945</v>
      </c>
      <c r="O51" s="11">
        <f>'UPDATED TCA Post Trade Data'!N41*('UPDATED TCA Post Trade Data'!G41-'UPDATED TCA Post Trade Data'!I41)/'UPDATED TCA Post Trade Data'!I41*10000</f>
        <v>2.9959265016458723</v>
      </c>
      <c r="P51" s="11">
        <f t="shared" si="10"/>
        <v>1.2341049782594915</v>
      </c>
      <c r="Q51" s="12">
        <f t="shared" si="11"/>
        <v>5.778397832316743E-2</v>
      </c>
      <c r="T51" s="65"/>
      <c r="U51" s="65"/>
      <c r="V51" s="65"/>
      <c r="W51" s="65"/>
      <c r="X51" s="65"/>
      <c r="Y51" s="65"/>
      <c r="Z51" s="65"/>
      <c r="AA51" s="65"/>
      <c r="AB51" s="65"/>
    </row>
    <row r="52" spans="1:28">
      <c r="A52" s="5" t="s">
        <v>18</v>
      </c>
      <c r="B52" s="5" t="s">
        <v>21</v>
      </c>
      <c r="C52" s="42" t="str">
        <f>'UPDATED TCA Post Trade Data'!C42</f>
        <v>FISV</v>
      </c>
      <c r="D52" s="22">
        <f>'UPDATED TCA Post Trade Data'!B42</f>
        <v>42979</v>
      </c>
      <c r="E52" s="12">
        <f>'UPDATED TCA Post Trade Data'!E42</f>
        <v>35700</v>
      </c>
      <c r="F52" s="17">
        <f>'UPDATED TCA Post Trade Data'!O42</f>
        <v>2.0830054538357651E-4</v>
      </c>
      <c r="G52" s="23">
        <f>'UPDATED TCA Post Trade Data'!G42</f>
        <v>123.75444568950518</v>
      </c>
      <c r="H52" s="24">
        <f>E52/'UPDATED TCA Post Trade Data'!K42</f>
        <v>4.7470136475091053E-2</v>
      </c>
      <c r="I52" s="24">
        <f>'UPDATED TCA Post Trade Data'!L42</f>
        <v>0.18130762181336596</v>
      </c>
      <c r="J52" s="24">
        <f>E52/('UPDATED TCA Post Trade Data'!H42)</f>
        <v>0.25757575757575757</v>
      </c>
      <c r="K52" s="47">
        <f>'UPDATED TCA Post Trade Data'!H42/'UPDATED TCA Post Trade Data'!K42</f>
        <v>0.18429582396211819</v>
      </c>
      <c r="L52" s="11">
        <f>('UPDATED TCA Post Trade Data'!G42-'UPDATED TCA Post Trade Data'!M42)/'UPDATED TCA Post Trade Data'!M42*10000*'UPDATED TCA Post Trade Data'!N42</f>
        <v>35.071608865031209</v>
      </c>
      <c r="M52" s="11">
        <f t="shared" si="8"/>
        <v>25.266160224518259</v>
      </c>
      <c r="N52" s="11">
        <f t="shared" si="9"/>
        <v>24.488898384552115</v>
      </c>
      <c r="O52" s="11">
        <f>'UPDATED TCA Post Trade Data'!N42*('UPDATED TCA Post Trade Data'!G42-'UPDATED TCA Post Trade Data'!I42)/'UPDATED TCA Post Trade Data'!I42*10000</f>
        <v>7.0197054425532635</v>
      </c>
      <c r="P52" s="11">
        <f t="shared" si="10"/>
        <v>-9.8054486405129495</v>
      </c>
      <c r="Q52" s="12">
        <f t="shared" si="11"/>
        <v>-0.40040382733991586</v>
      </c>
      <c r="T52" s="65"/>
      <c r="U52" s="65"/>
      <c r="V52" s="65"/>
      <c r="W52" s="65"/>
      <c r="X52" s="65"/>
      <c r="Y52" s="65"/>
      <c r="Z52" s="65"/>
      <c r="AA52" s="65"/>
      <c r="AB52" s="65"/>
    </row>
    <row r="53" spans="1:28">
      <c r="A53" s="5" t="s">
        <v>17</v>
      </c>
      <c r="B53" s="5" t="s">
        <v>20</v>
      </c>
      <c r="C53" s="42" t="str">
        <f>'UPDATED TCA Post Trade Data'!C43</f>
        <v>FITB</v>
      </c>
      <c r="D53" s="22">
        <f>'UPDATED TCA Post Trade Data'!B43</f>
        <v>42979</v>
      </c>
      <c r="E53" s="12">
        <f>'UPDATED TCA Post Trade Data'!E43</f>
        <v>818900</v>
      </c>
      <c r="F53" s="17">
        <f>'UPDATED TCA Post Trade Data'!O43</f>
        <v>1.0149213862875965E-3</v>
      </c>
      <c r="G53" s="23">
        <f>'UPDATED TCA Post Trade Data'!G43</f>
        <v>26.286947102592876</v>
      </c>
      <c r="H53" s="24">
        <f>E53/'UPDATED TCA Post Trade Data'!K43</f>
        <v>0.14639163043885473</v>
      </c>
      <c r="I53" s="24">
        <f>'UPDATED TCA Post Trade Data'!L43</f>
        <v>0.19768525951222712</v>
      </c>
      <c r="J53" s="24">
        <f>E53/('UPDATED TCA Post Trade Data'!H43)</f>
        <v>0.24314133016627079</v>
      </c>
      <c r="K53" s="47">
        <f>'UPDATED TCA Post Trade Data'!H43/'UPDATED TCA Post Trade Data'!K43</f>
        <v>0.60208451742344937</v>
      </c>
      <c r="L53" s="11">
        <f>('UPDATED TCA Post Trade Data'!G43-'UPDATED TCA Post Trade Data'!M43)/'UPDATED TCA Post Trade Data'!M43*10000*'UPDATED TCA Post Trade Data'!N43</f>
        <v>40.850688538149853</v>
      </c>
      <c r="M53" s="11">
        <f t="shared" si="8"/>
        <v>39.845957106349886</v>
      </c>
      <c r="N53" s="11">
        <f t="shared" si="9"/>
        <v>48.728133943880131</v>
      </c>
      <c r="O53" s="11">
        <f>'UPDATED TCA Post Trade Data'!N43*('UPDATED TCA Post Trade Data'!G43-'UPDATED TCA Post Trade Data'!I43)/'UPDATED TCA Post Trade Data'!I43*10000</f>
        <v>6.9763844582574599</v>
      </c>
      <c r="P53" s="11">
        <f t="shared" si="10"/>
        <v>-1.0047314317999678</v>
      </c>
      <c r="Q53" s="12">
        <f t="shared" si="11"/>
        <v>-2.061912391221692E-2</v>
      </c>
      <c r="T53" s="65"/>
      <c r="U53" s="65"/>
      <c r="V53" s="65"/>
      <c r="W53" s="65"/>
      <c r="X53" s="65"/>
      <c r="Y53" s="65"/>
      <c r="Z53" s="65"/>
      <c r="AA53" s="65"/>
      <c r="AB53" s="65"/>
    </row>
    <row r="54" spans="1:28">
      <c r="A54" s="5" t="s">
        <v>18</v>
      </c>
      <c r="B54" s="5" t="s">
        <v>19</v>
      </c>
      <c r="C54" s="42" t="str">
        <f>'UPDATED TCA Post Trade Data'!C44</f>
        <v>FL</v>
      </c>
      <c r="D54" s="22">
        <f>'UPDATED TCA Post Trade Data'!B44</f>
        <v>42979</v>
      </c>
      <c r="E54" s="12">
        <f>'UPDATED TCA Post Trade Data'!E44</f>
        <v>453600</v>
      </c>
      <c r="F54" s="17">
        <f>'UPDATED TCA Post Trade Data'!O44</f>
        <v>7.5470274889455108E-4</v>
      </c>
      <c r="G54" s="23">
        <f>'UPDATED TCA Post Trade Data'!G44</f>
        <v>35.289174907562533</v>
      </c>
      <c r="H54" s="24">
        <f>E54/'UPDATED TCA Post Trade Data'!K44</f>
        <v>7.5023087048420131E-2</v>
      </c>
      <c r="I54" s="24">
        <f>'UPDATED TCA Post Trade Data'!L44</f>
        <v>1.0441480057080785</v>
      </c>
      <c r="J54" s="24">
        <f>E54/('UPDATED TCA Post Trade Data'!H44)</f>
        <v>0.3455473451664508</v>
      </c>
      <c r="K54" s="47">
        <f>'UPDATED TCA Post Trade Data'!H44/'UPDATED TCA Post Trade Data'!K44</f>
        <v>0.21711377065357387</v>
      </c>
      <c r="L54" s="11">
        <f>('UPDATED TCA Post Trade Data'!G44-'UPDATED TCA Post Trade Data'!M44)/'UPDATED TCA Post Trade Data'!M44*10000*'UPDATED TCA Post Trade Data'!N44</f>
        <v>56.586388401653778</v>
      </c>
      <c r="M54" s="11">
        <f t="shared" si="8"/>
        <v>88.686263678024886</v>
      </c>
      <c r="N54" s="11">
        <f t="shared" si="9"/>
        <v>143.71901547272716</v>
      </c>
      <c r="O54" s="11">
        <f>'UPDATED TCA Post Trade Data'!N44*('UPDATED TCA Post Trade Data'!G44-'UPDATED TCA Post Trade Data'!I44)/'UPDATED TCA Post Trade Data'!I44*10000</f>
        <v>0</v>
      </c>
      <c r="P54" s="11">
        <f t="shared" si="10"/>
        <v>32.099875276371108</v>
      </c>
      <c r="Q54" s="12">
        <f t="shared" si="11"/>
        <v>0.22335162240561368</v>
      </c>
      <c r="T54" s="65"/>
      <c r="U54" s="65"/>
      <c r="V54" s="65"/>
      <c r="W54" s="65"/>
      <c r="X54" s="65"/>
      <c r="Y54" s="65"/>
      <c r="Z54" s="65"/>
      <c r="AA54" s="65"/>
      <c r="AB54" s="65"/>
    </row>
    <row r="55" spans="1:28">
      <c r="A55" s="5" t="s">
        <v>17</v>
      </c>
      <c r="B55" s="5" t="s">
        <v>19</v>
      </c>
      <c r="C55" s="42" t="str">
        <f>'UPDATED TCA Post Trade Data'!C45</f>
        <v>FLIR</v>
      </c>
      <c r="D55" s="22">
        <f>'UPDATED TCA Post Trade Data'!B45</f>
        <v>42979</v>
      </c>
      <c r="E55" s="12">
        <f>'UPDATED TCA Post Trade Data'!E45</f>
        <v>1800</v>
      </c>
      <c r="F55" s="17">
        <f>'UPDATED TCA Post Trade Data'!O45</f>
        <v>3.2371216707074359E-6</v>
      </c>
      <c r="G55" s="23">
        <f>'UPDATED TCA Post Trade Data'!G45</f>
        <v>38.143903618344289</v>
      </c>
      <c r="H55" s="24">
        <f>E55/'UPDATED TCA Post Trade Data'!K45</f>
        <v>1.8856208247684536E-3</v>
      </c>
      <c r="I55" s="24">
        <f>'UPDATED TCA Post Trade Data'!L45</f>
        <v>0.18830536552108712</v>
      </c>
      <c r="J55" s="24">
        <f>E55/('UPDATED TCA Post Trade Data'!H45)</f>
        <v>9.1370558375634514E-2</v>
      </c>
      <c r="K55" s="47">
        <f>'UPDATED TCA Post Trade Data'!H45/'UPDATED TCA Post Trade Data'!K45</f>
        <v>2.0637072359965852E-2</v>
      </c>
      <c r="L55" s="11">
        <f>('UPDATED TCA Post Trade Data'!G45-'UPDATED TCA Post Trade Data'!M45)/'UPDATED TCA Post Trade Data'!M45*10000*'UPDATED TCA Post Trade Data'!N45</f>
        <v>32.589063215225224</v>
      </c>
      <c r="M55" s="11">
        <f t="shared" si="8"/>
        <v>3.4239474466545192</v>
      </c>
      <c r="N55" s="11">
        <f t="shared" si="9"/>
        <v>9.4156327114891649</v>
      </c>
      <c r="O55" s="11">
        <f>'UPDATED TCA Post Trade Data'!N45*('UPDATED TCA Post Trade Data'!G45-'UPDATED TCA Post Trade Data'!I45)/'UPDATED TCA Post Trade Data'!I45*10000</f>
        <v>6.9821333747720136</v>
      </c>
      <c r="P55" s="11">
        <f t="shared" si="10"/>
        <v>-29.165115768570704</v>
      </c>
      <c r="Q55" s="12">
        <f t="shared" si="11"/>
        <v>-3.097520545059365</v>
      </c>
      <c r="T55" s="65"/>
      <c r="U55" s="65"/>
      <c r="V55" s="65"/>
      <c r="W55" s="65"/>
      <c r="X55" s="65"/>
      <c r="Y55" s="65"/>
      <c r="Z55" s="65"/>
      <c r="AA55" s="65"/>
      <c r="AB55" s="65"/>
    </row>
    <row r="56" spans="1:28">
      <c r="A56" s="5" t="s">
        <v>18</v>
      </c>
      <c r="B56" s="5" t="s">
        <v>21</v>
      </c>
      <c r="C56" s="42" t="str">
        <f>'UPDATED TCA Post Trade Data'!C46</f>
        <v>FLR</v>
      </c>
      <c r="D56" s="22">
        <f>'UPDATED TCA Post Trade Data'!B46</f>
        <v>42979</v>
      </c>
      <c r="E56" s="12">
        <f>'UPDATED TCA Post Trade Data'!E46</f>
        <v>121400</v>
      </c>
      <c r="F56" s="17">
        <f>'UPDATED TCA Post Trade Data'!O46</f>
        <v>2.2030937325657319E-4</v>
      </c>
      <c r="G56" s="23">
        <f>'UPDATED TCA Post Trade Data'!G46</f>
        <v>38.49044273390362</v>
      </c>
      <c r="H56" s="24">
        <f>E56/'UPDATED TCA Post Trade Data'!K46</f>
        <v>5.8304751411400825E-2</v>
      </c>
      <c r="I56" s="24">
        <f>'UPDATED TCA Post Trade Data'!L46</f>
        <v>0.30910642305022007</v>
      </c>
      <c r="J56" s="24">
        <f>E56/('UPDATED TCA Post Trade Data'!H46)</f>
        <v>0.29288299155609165</v>
      </c>
      <c r="K56" s="47">
        <f>'UPDATED TCA Post Trade Data'!H46/'UPDATED TCA Post Trade Data'!K46</f>
        <v>0.19907182421767414</v>
      </c>
      <c r="L56" s="11">
        <f>('UPDATED TCA Post Trade Data'!G46-'UPDATED TCA Post Trade Data'!M46)/'UPDATED TCA Post Trade Data'!M46*10000*'UPDATED TCA Post Trade Data'!N46</f>
        <v>54.149164365990302</v>
      </c>
      <c r="M56" s="11">
        <f t="shared" si="8"/>
        <v>39.147841959203909</v>
      </c>
      <c r="N56" s="11">
        <f t="shared" si="9"/>
        <v>42.347515700739038</v>
      </c>
      <c r="O56" s="11">
        <f>'UPDATED TCA Post Trade Data'!N46*('UPDATED TCA Post Trade Data'!G46-'UPDATED TCA Post Trade Data'!I46)/'UPDATED TCA Post Trade Data'!I46*10000</f>
        <v>7.0331607652938279</v>
      </c>
      <c r="P56" s="11">
        <f t="shared" si="10"/>
        <v>-15.001322406786393</v>
      </c>
      <c r="Q56" s="12">
        <f t="shared" si="11"/>
        <v>-0.35424326925804989</v>
      </c>
      <c r="T56" s="65"/>
      <c r="U56" s="65"/>
      <c r="V56" s="65"/>
      <c r="W56" s="65"/>
      <c r="X56" s="65"/>
      <c r="Y56" s="65"/>
      <c r="Z56" s="65"/>
      <c r="AA56" s="65"/>
      <c r="AB56" s="65"/>
    </row>
    <row r="57" spans="1:28">
      <c r="A57" s="5" t="s">
        <v>17</v>
      </c>
      <c r="B57" s="5" t="s">
        <v>23</v>
      </c>
      <c r="C57" s="42" t="str">
        <f>'UPDATED TCA Post Trade Data'!C47</f>
        <v>FLS</v>
      </c>
      <c r="D57" s="22">
        <f>'UPDATED TCA Post Trade Data'!B47</f>
        <v>42979</v>
      </c>
      <c r="E57" s="12">
        <f>'UPDATED TCA Post Trade Data'!E47</f>
        <v>367700</v>
      </c>
      <c r="F57" s="17">
        <f>'UPDATED TCA Post Trade Data'!O47</f>
        <v>6.8620066511716489E-4</v>
      </c>
      <c r="G57" s="23">
        <f>'UPDATED TCA Post Trade Data'!G47</f>
        <v>39.581853141276916</v>
      </c>
      <c r="H57" s="24">
        <f>E57/'UPDATED TCA Post Trade Data'!K47</f>
        <v>0.24077616754668599</v>
      </c>
      <c r="I57" s="24">
        <f>'UPDATED TCA Post Trade Data'!L47</f>
        <v>0.38601433144240999</v>
      </c>
      <c r="J57" s="24">
        <f>E57/('UPDATED TCA Post Trade Data'!H47)</f>
        <v>0.32127566622979464</v>
      </c>
      <c r="K57" s="47">
        <f>'UPDATED TCA Post Trade Data'!H47/'UPDATED TCA Post Trade Data'!K47</f>
        <v>0.74943792155883082</v>
      </c>
      <c r="L57" s="11">
        <f>('UPDATED TCA Post Trade Data'!G47-'UPDATED TCA Post Trade Data'!M47)/'UPDATED TCA Post Trade Data'!M47*10000*'UPDATED TCA Post Trade Data'!N47</f>
        <v>46.155619613430851</v>
      </c>
      <c r="M57" s="11">
        <f t="shared" si="8"/>
        <v>83.058194843700676</v>
      </c>
      <c r="N57" s="11">
        <f t="shared" si="9"/>
        <v>100.52806876661464</v>
      </c>
      <c r="O57" s="11">
        <f>'UPDATED TCA Post Trade Data'!N47*('UPDATED TCA Post Trade Data'!G47-'UPDATED TCA Post Trade Data'!I47)/'UPDATED TCA Post Trade Data'!I47*10000</f>
        <v>2.9871089462571865</v>
      </c>
      <c r="P57" s="11">
        <f t="shared" si="10"/>
        <v>36.902575230269825</v>
      </c>
      <c r="Q57" s="12">
        <f t="shared" si="11"/>
        <v>0.36708727903589417</v>
      </c>
      <c r="T57" s="65"/>
      <c r="U57" s="65"/>
      <c r="V57" s="65"/>
      <c r="W57" s="65"/>
      <c r="X57" s="65"/>
      <c r="Y57" s="65"/>
      <c r="Z57" s="65"/>
      <c r="AA57" s="65"/>
      <c r="AB57" s="65"/>
    </row>
    <row r="58" spans="1:28">
      <c r="A58" s="5" t="s">
        <v>18</v>
      </c>
      <c r="B58" s="5" t="s">
        <v>20</v>
      </c>
      <c r="C58" s="42" t="str">
        <f>'UPDATED TCA Post Trade Data'!C48</f>
        <v>FMC</v>
      </c>
      <c r="D58" s="22">
        <f>'UPDATED TCA Post Trade Data'!B48</f>
        <v>42979</v>
      </c>
      <c r="E58" s="12">
        <f>'UPDATED TCA Post Trade Data'!E48</f>
        <v>52700</v>
      </c>
      <c r="F58" s="17">
        <f>'UPDATED TCA Post Trade Data'!O48</f>
        <v>2.1479647183557442E-4</v>
      </c>
      <c r="G58" s="23">
        <f>'UPDATED TCA Post Trade Data'!G48</f>
        <v>86.448039103335489</v>
      </c>
      <c r="H58" s="24">
        <f>E58/'UPDATED TCA Post Trade Data'!K48</f>
        <v>4.9828528089863558E-2</v>
      </c>
      <c r="I58" s="24">
        <f>'UPDATED TCA Post Trade Data'!L48</f>
        <v>0.27434275044935824</v>
      </c>
      <c r="J58" s="24">
        <f>E58/('UPDATED TCA Post Trade Data'!H48)</f>
        <v>0.26819338422391859</v>
      </c>
      <c r="K58" s="47">
        <f>'UPDATED TCA Post Trade Data'!H48/'UPDATED TCA Post Trade Data'!K48</f>
        <v>0.18579327836163548</v>
      </c>
      <c r="L58" s="11">
        <f>('UPDATED TCA Post Trade Data'!G48-'UPDATED TCA Post Trade Data'!M48)/'UPDATED TCA Post Trade Data'!M48*10000*'UPDATED TCA Post Trade Data'!N48</f>
        <v>26.760601830239693</v>
      </c>
      <c r="M58" s="11">
        <f t="shared" si="8"/>
        <v>32.457560631439861</v>
      </c>
      <c r="N58" s="11">
        <f t="shared" si="9"/>
        <v>36.938224914728941</v>
      </c>
      <c r="O58" s="11">
        <f>'UPDATED TCA Post Trade Data'!N48*('UPDATED TCA Post Trade Data'!G48-'UPDATED TCA Post Trade Data'!I48)/'UPDATED TCA Post Trade Data'!I48*10000</f>
        <v>0</v>
      </c>
      <c r="P58" s="11">
        <f t="shared" si="10"/>
        <v>5.696958801200168</v>
      </c>
      <c r="Q58" s="12">
        <f t="shared" si="11"/>
        <v>0.15422936035371132</v>
      </c>
      <c r="T58" s="65"/>
      <c r="U58" s="65"/>
      <c r="V58" s="65"/>
      <c r="W58" s="65"/>
      <c r="X58" s="65"/>
      <c r="Y58" s="65"/>
      <c r="Z58" s="65"/>
      <c r="AA58" s="65"/>
      <c r="AB58" s="65"/>
    </row>
    <row r="59" spans="1:28">
      <c r="A59" s="5" t="s">
        <v>17</v>
      </c>
      <c r="B59" s="5" t="s">
        <v>19</v>
      </c>
      <c r="C59" s="42" t="str">
        <f>'UPDATED TCA Post Trade Data'!C49</f>
        <v>FOX</v>
      </c>
      <c r="D59" s="22">
        <f>'UPDATED TCA Post Trade Data'!B49</f>
        <v>42979</v>
      </c>
      <c r="E59" s="12">
        <f>'UPDATED TCA Post Trade Data'!E49</f>
        <v>349200</v>
      </c>
      <c r="F59" s="17">
        <f>'UPDATED TCA Post Trade Data'!O49</f>
        <v>4.4865041651552566E-4</v>
      </c>
      <c r="G59" s="23">
        <f>'UPDATED TCA Post Trade Data'!G49</f>
        <v>27.250373460357164</v>
      </c>
      <c r="H59" s="24">
        <f>E59/'UPDATED TCA Post Trade Data'!K49</f>
        <v>0.16326983535243905</v>
      </c>
      <c r="I59" s="24">
        <f>'UPDATED TCA Post Trade Data'!L49</f>
        <v>0.19978913701250317</v>
      </c>
      <c r="J59" s="24">
        <f>E59/('UPDATED TCA Post Trade Data'!H49)</f>
        <v>0.24375261761831635</v>
      </c>
      <c r="K59" s="47">
        <f>'UPDATED TCA Post Trade Data'!H49/'UPDATED TCA Post Trade Data'!K49</f>
        <v>0.66981777241095131</v>
      </c>
      <c r="L59" s="11">
        <f>('UPDATED TCA Post Trade Data'!G49-'UPDATED TCA Post Trade Data'!M49)/'UPDATED TCA Post Trade Data'!M49*10000*'UPDATED TCA Post Trade Data'!N49</f>
        <v>33.274469940045485</v>
      </c>
      <c r="M59" s="11">
        <f t="shared" si="8"/>
        <v>41.938660131583497</v>
      </c>
      <c r="N59" s="11">
        <f t="shared" si="9"/>
        <v>51.922012185655333</v>
      </c>
      <c r="O59" s="11">
        <f>'UPDATED TCA Post Trade Data'!N49*('UPDATED TCA Post Trade Data'!G49-'UPDATED TCA Post Trade Data'!I49)/'UPDATED TCA Post Trade Data'!I49*10000</f>
        <v>2.9909450723309825</v>
      </c>
      <c r="P59" s="11">
        <f t="shared" si="10"/>
        <v>8.6641901915380117</v>
      </c>
      <c r="Q59" s="12">
        <f t="shared" si="11"/>
        <v>0.16686930700138961</v>
      </c>
      <c r="T59" s="65"/>
      <c r="U59" s="65"/>
      <c r="V59" s="65"/>
      <c r="W59" s="65"/>
      <c r="X59" s="65"/>
      <c r="Y59" s="65"/>
      <c r="Z59" s="65"/>
      <c r="AA59" s="65"/>
      <c r="AB59" s="65"/>
    </row>
    <row r="60" spans="1:28">
      <c r="A60" s="5" t="s">
        <v>18</v>
      </c>
      <c r="B60" s="5" t="s">
        <v>19</v>
      </c>
      <c r="C60" s="42" t="str">
        <f>'UPDATED TCA Post Trade Data'!C50</f>
        <v>FOXA</v>
      </c>
      <c r="D60" s="22">
        <f>'UPDATED TCA Post Trade Data'!B50</f>
        <v>42979</v>
      </c>
      <c r="E60" s="12">
        <f>'UPDATED TCA Post Trade Data'!E50</f>
        <v>267000</v>
      </c>
      <c r="F60" s="17">
        <f>'UPDATED TCA Post Trade Data'!O50</f>
        <v>3.4782534612554843E-4</v>
      </c>
      <c r="G60" s="23">
        <f>'UPDATED TCA Post Trade Data'!G50</f>
        <v>27.630489755350364</v>
      </c>
      <c r="H60" s="24">
        <f>E60/'UPDATED TCA Post Trade Data'!K50</f>
        <v>3.7890815736471108E-2</v>
      </c>
      <c r="I60" s="24">
        <f>'UPDATED TCA Post Trade Data'!L50</f>
        <v>0.20025023139702056</v>
      </c>
      <c r="J60" s="24">
        <f>E60/('UPDATED TCA Post Trade Data'!H50)</f>
        <v>0.17009619672548895</v>
      </c>
      <c r="K60" s="47">
        <f>'UPDATED TCA Post Trade Data'!H50/'UPDATED TCA Post Trade Data'!K50</f>
        <v>0.22276109910688652</v>
      </c>
      <c r="L60" s="11">
        <f>('UPDATED TCA Post Trade Data'!G50-'UPDATED TCA Post Trade Data'!M50)/'UPDATED TCA Post Trade Data'!M50*10000*'UPDATED TCA Post Trade Data'!N50</f>
        <v>7.0561463470648267</v>
      </c>
      <c r="M60" s="11">
        <f t="shared" si="8"/>
        <v>17.938712720314133</v>
      </c>
      <c r="N60" s="11">
        <f t="shared" si="9"/>
        <v>31.439523003842556</v>
      </c>
      <c r="O60" s="11">
        <f>'UPDATED TCA Post Trade Data'!N50*('UPDATED TCA Post Trade Data'!G50-'UPDATED TCA Post Trade Data'!I50)/'UPDATED TCA Post Trade Data'!I50*10000</f>
        <v>7.0000393026639411</v>
      </c>
      <c r="P60" s="11">
        <f t="shared" si="10"/>
        <v>10.882566373249306</v>
      </c>
      <c r="Q60" s="12">
        <f t="shared" si="11"/>
        <v>0.34614285884423984</v>
      </c>
      <c r="T60" s="65"/>
      <c r="U60" s="65"/>
      <c r="V60" s="65"/>
      <c r="W60" s="65"/>
      <c r="X60" s="65"/>
      <c r="Y60" s="65"/>
      <c r="Z60" s="65"/>
      <c r="AA60" s="65"/>
      <c r="AB60" s="65"/>
    </row>
    <row r="61" spans="1:28">
      <c r="A61" s="5" t="s">
        <v>17</v>
      </c>
      <c r="B61" s="5" t="s">
        <v>19</v>
      </c>
      <c r="C61" s="42" t="str">
        <f>'UPDATED TCA Post Trade Data'!C51</f>
        <v>FRT</v>
      </c>
      <c r="D61" s="22">
        <f>'UPDATED TCA Post Trade Data'!B51</f>
        <v>42979</v>
      </c>
      <c r="E61" s="12">
        <f>'UPDATED TCA Post Trade Data'!E51</f>
        <v>67600</v>
      </c>
      <c r="F61" s="17">
        <f>'UPDATED TCA Post Trade Data'!O51</f>
        <v>4.0650128138270753E-4</v>
      </c>
      <c r="G61" s="23">
        <f>'UPDATED TCA Post Trade Data'!G51</f>
        <v>127.54218160426531</v>
      </c>
      <c r="H61" s="24">
        <f>E61/'UPDATED TCA Post Trade Data'!K51</f>
        <v>0.1455666659799863</v>
      </c>
      <c r="I61" s="24">
        <f>'UPDATED TCA Post Trade Data'!L51</f>
        <v>0.16163355522681822</v>
      </c>
      <c r="J61" s="24">
        <f>E61/('UPDATED TCA Post Trade Data'!H51)</f>
        <v>0.20095124851367419</v>
      </c>
      <c r="K61" s="47">
        <f>'UPDATED TCA Post Trade Data'!H51/'UPDATED TCA Post Trade Data'!K51</f>
        <v>0.72438796502466563</v>
      </c>
      <c r="L61" s="11">
        <f>('UPDATED TCA Post Trade Data'!G51-'UPDATED TCA Post Trade Data'!M51)/'UPDATED TCA Post Trade Data'!M51*10000*'UPDATED TCA Post Trade Data'!N51</f>
        <v>32.422056498490811</v>
      </c>
      <c r="M61" s="11">
        <f t="shared" si="8"/>
        <v>31.391356254075777</v>
      </c>
      <c r="N61" s="11">
        <f t="shared" si="9"/>
        <v>44.902771318237356</v>
      </c>
      <c r="O61" s="11">
        <f>'UPDATED TCA Post Trade Data'!N51*('UPDATED TCA Post Trade Data'!G51-'UPDATED TCA Post Trade Data'!I51)/'UPDATED TCA Post Trade Data'!I51*10000</f>
        <v>0</v>
      </c>
      <c r="P61" s="11">
        <f t="shared" si="10"/>
        <v>-1.0307002444150335</v>
      </c>
      <c r="Q61" s="12">
        <f t="shared" si="11"/>
        <v>-2.2954045243893721E-2</v>
      </c>
      <c r="T61" s="65"/>
      <c r="U61" s="65"/>
      <c r="V61" s="65"/>
      <c r="W61" s="65"/>
      <c r="X61" s="65"/>
      <c r="Y61" s="65"/>
      <c r="Z61" s="65"/>
      <c r="AA61" s="65"/>
      <c r="AB61" s="65"/>
    </row>
    <row r="62" spans="1:28">
      <c r="A62" s="5" t="s">
        <v>18</v>
      </c>
      <c r="B62" s="5" t="s">
        <v>22</v>
      </c>
      <c r="C62" s="42" t="str">
        <f>'UPDATED TCA Post Trade Data'!C52</f>
        <v>FTV</v>
      </c>
      <c r="D62" s="22">
        <f>'UPDATED TCA Post Trade Data'!B52</f>
        <v>42979</v>
      </c>
      <c r="E62" s="12">
        <f>'UPDATED TCA Post Trade Data'!E52</f>
        <v>151300</v>
      </c>
      <c r="F62" s="17">
        <f>'UPDATED TCA Post Trade Data'!O52</f>
        <v>4.6478145880244953E-4</v>
      </c>
      <c r="G62" s="23">
        <f>'UPDATED TCA Post Trade Data'!G52</f>
        <v>65.155110403915913</v>
      </c>
      <c r="H62" s="24">
        <f>E62/'UPDATED TCA Post Trade Data'!K52</f>
        <v>0.1242297427516502</v>
      </c>
      <c r="I62" s="24">
        <f>'UPDATED TCA Post Trade Data'!L52</f>
        <v>0.15025245688101657</v>
      </c>
      <c r="J62" s="24">
        <f>E62/('UPDATED TCA Post Trade Data'!H52)</f>
        <v>0.20068974665074943</v>
      </c>
      <c r="K62" s="47">
        <f>'UPDATED TCA Post Trade Data'!H52/'UPDATED TCA Post Trade Data'!K52</f>
        <v>0.61901389993700651</v>
      </c>
      <c r="L62" s="11">
        <f>('UPDATED TCA Post Trade Data'!G52-'UPDATED TCA Post Trade Data'!M52)/'UPDATED TCA Post Trade Data'!M52*10000*'UPDATED TCA Post Trade Data'!N52</f>
        <v>14.542466832810298</v>
      </c>
      <c r="M62" s="11">
        <f t="shared" si="8"/>
        <v>28.388589102075777</v>
      </c>
      <c r="N62" s="11">
        <f t="shared" si="9"/>
        <v>38.592138354868283</v>
      </c>
      <c r="O62" s="11">
        <f>'UPDATED TCA Post Trade Data'!N52*('UPDATED TCA Post Trade Data'!G52-'UPDATED TCA Post Trade Data'!I52)/'UPDATED TCA Post Trade Data'!I52*10000</f>
        <v>7.0052837120056513</v>
      </c>
      <c r="P62" s="11">
        <f t="shared" si="10"/>
        <v>13.846122269265479</v>
      </c>
      <c r="Q62" s="12">
        <f t="shared" si="11"/>
        <v>0.3587809035598265</v>
      </c>
      <c r="T62" s="65"/>
      <c r="U62" s="65"/>
      <c r="V62" s="65"/>
      <c r="W62" s="65"/>
      <c r="X62" s="65"/>
      <c r="Y62" s="65"/>
      <c r="Z62" s="65"/>
      <c r="AA62" s="65"/>
      <c r="AB62" s="65"/>
    </row>
    <row r="63" spans="1:28">
      <c r="A63" s="5" t="s">
        <v>17</v>
      </c>
      <c r="B63" s="5" t="s">
        <v>23</v>
      </c>
      <c r="C63" s="42" t="str">
        <f>'UPDATED TCA Post Trade Data'!C53</f>
        <v>GD</v>
      </c>
      <c r="D63" s="22">
        <f>'UPDATED TCA Post Trade Data'!B53</f>
        <v>42979</v>
      </c>
      <c r="E63" s="12">
        <f>'UPDATED TCA Post Trade Data'!E53</f>
        <v>84700</v>
      </c>
      <c r="F63" s="17">
        <f>'UPDATED TCA Post Trade Data'!O53</f>
        <v>8.0766120122335145E-4</v>
      </c>
      <c r="G63" s="23">
        <f>'UPDATED TCA Post Trade Data'!G53</f>
        <v>202.248089839469</v>
      </c>
      <c r="H63" s="24">
        <f>E63/'UPDATED TCA Post Trade Data'!K53</f>
        <v>6.7745345326898895E-2</v>
      </c>
      <c r="I63" s="24">
        <f>'UPDATED TCA Post Trade Data'!L53</f>
        <v>0.1890621256912437</v>
      </c>
      <c r="J63" s="24">
        <f>E63/('UPDATED TCA Post Trade Data'!H53)</f>
        <v>0.14178105122196183</v>
      </c>
      <c r="K63" s="47">
        <f>'UPDATED TCA Post Trade Data'!H53/'UPDATED TCA Post Trade Data'!K53</f>
        <v>0.47781663870471541</v>
      </c>
      <c r="L63" s="11">
        <f>('UPDATED TCA Post Trade Data'!G53-'UPDATED TCA Post Trade Data'!M53)/'UPDATED TCA Post Trade Data'!M53*10000*'UPDATED TCA Post Trade Data'!N53</f>
        <v>23.694793054913653</v>
      </c>
      <c r="M63" s="11">
        <f t="shared" si="8"/>
        <v>19.471785991334436</v>
      </c>
      <c r="N63" s="11">
        <f t="shared" si="9"/>
        <v>44.208277003759619</v>
      </c>
      <c r="O63" s="11">
        <f>'UPDATED TCA Post Trade Data'!N53*('UPDATED TCA Post Trade Data'!G53-'UPDATED TCA Post Trade Data'!I53)/'UPDATED TCA Post Trade Data'!I53*10000</f>
        <v>6.9883331224742031</v>
      </c>
      <c r="P63" s="11">
        <f t="shared" si="10"/>
        <v>-4.2230070635792174</v>
      </c>
      <c r="Q63" s="12">
        <f t="shared" si="11"/>
        <v>-9.5525257933487859E-2</v>
      </c>
      <c r="T63" s="65"/>
      <c r="U63" s="65"/>
      <c r="V63" s="65"/>
      <c r="W63" s="65"/>
      <c r="X63" s="65"/>
      <c r="Y63" s="65"/>
      <c r="Z63" s="65"/>
      <c r="AA63" s="65"/>
      <c r="AB63" s="65"/>
    </row>
    <row r="64" spans="1:28">
      <c r="A64" s="5" t="s">
        <v>18</v>
      </c>
      <c r="B64" s="5" t="s">
        <v>21</v>
      </c>
      <c r="C64" s="42" t="str">
        <f>'UPDATED TCA Post Trade Data'!C54</f>
        <v>GE</v>
      </c>
      <c r="D64" s="22">
        <f>'UPDATED TCA Post Trade Data'!B54</f>
        <v>42979</v>
      </c>
      <c r="E64" s="12">
        <f>'UPDATED TCA Post Trade Data'!E54</f>
        <v>8565500</v>
      </c>
      <c r="F64" s="17">
        <f>'UPDATED TCA Post Trade Data'!O54</f>
        <v>9.8780308125466943E-3</v>
      </c>
      <c r="G64" s="23">
        <f>'UPDATED TCA Post Trade Data'!G54</f>
        <v>24.459990015567627</v>
      </c>
      <c r="H64" s="24">
        <f>E64/'UPDATED TCA Post Trade Data'!K54</f>
        <v>0.25145454513535836</v>
      </c>
      <c r="I64" s="24">
        <f>'UPDATED TCA Post Trade Data'!L54</f>
        <v>0.14442766162876416</v>
      </c>
      <c r="J64" s="24">
        <f>E64/('UPDATED TCA Post Trade Data'!H54)</f>
        <v>0.1801465484968684</v>
      </c>
      <c r="K64" s="47">
        <f>'UPDATED TCA Post Trade Data'!H54/'UPDATED TCA Post Trade Data'!K54</f>
        <v>1.395833265935315</v>
      </c>
      <c r="L64" s="11">
        <f>('UPDATED TCA Post Trade Data'!G54-'UPDATED TCA Post Trade Data'!M54)/'UPDATED TCA Post Trade Data'!M54*10000*'UPDATED TCA Post Trade Data'!N54</f>
        <v>56.914627818038518</v>
      </c>
      <c r="M64" s="11">
        <f t="shared" si="8"/>
        <v>34.315263011528415</v>
      </c>
      <c r="N64" s="11">
        <f t="shared" si="9"/>
        <v>56.416304537999444</v>
      </c>
      <c r="O64" s="11">
        <f>'UPDATED TCA Post Trade Data'!N54*('UPDATED TCA Post Trade Data'!G54-'UPDATED TCA Post Trade Data'!I54)/'UPDATED TCA Post Trade Data'!I54*10000</f>
        <v>7.0351155172708753</v>
      </c>
      <c r="P64" s="11">
        <f t="shared" si="10"/>
        <v>-22.599364806510103</v>
      </c>
      <c r="Q64" s="12">
        <f t="shared" si="11"/>
        <v>-0.40058215424741622</v>
      </c>
      <c r="T64" s="65"/>
      <c r="U64" s="65"/>
      <c r="V64" s="65"/>
      <c r="W64" s="65"/>
      <c r="X64" s="65"/>
      <c r="Y64" s="65"/>
      <c r="Z64" s="65"/>
      <c r="AA64" s="65"/>
      <c r="AB64" s="65"/>
    </row>
    <row r="65" spans="1:28">
      <c r="A65" s="5" t="s">
        <v>17</v>
      </c>
      <c r="B65" s="5" t="s">
        <v>22</v>
      </c>
      <c r="C65" s="42" t="str">
        <f>'UPDATED TCA Post Trade Data'!C55</f>
        <v>GGP</v>
      </c>
      <c r="D65" s="22">
        <f>'UPDATED TCA Post Trade Data'!B55</f>
        <v>42979</v>
      </c>
      <c r="E65" s="12">
        <f>'UPDATED TCA Post Trade Data'!E55</f>
        <v>65300</v>
      </c>
      <c r="F65" s="17">
        <f>'UPDATED TCA Post Trade Data'!O55</f>
        <v>6.4257806901013974E-5</v>
      </c>
      <c r="G65" s="23">
        <f>'UPDATED TCA Post Trade Data'!G55</f>
        <v>20.871388215021685</v>
      </c>
      <c r="H65" s="24">
        <f>E65/'UPDATED TCA Post Trade Data'!K55</f>
        <v>1.0887967131166945E-2</v>
      </c>
      <c r="I65" s="24">
        <f>'UPDATED TCA Post Trade Data'!L55</f>
        <v>0.33570985421622118</v>
      </c>
      <c r="J65" s="24">
        <f>E65/('UPDATED TCA Post Trade Data'!H55)</f>
        <v>0.26394502829426031</v>
      </c>
      <c r="K65" s="47">
        <f>'UPDATED TCA Post Trade Data'!H55/'UPDATED TCA Post Trade Data'!K55</f>
        <v>4.1250889253456387E-2</v>
      </c>
      <c r="L65" s="11">
        <f>('UPDATED TCA Post Trade Data'!G55-'UPDATED TCA Post Trade Data'!M55)/'UPDATED TCA Post Trade Data'!M55*10000*'UPDATED TCA Post Trade Data'!N55</f>
        <v>19.869522333983248</v>
      </c>
      <c r="M65" s="11">
        <f t="shared" si="8"/>
        <v>19.101533866578418</v>
      </c>
      <c r="N65" s="11">
        <f t="shared" si="9"/>
        <v>21.360196351123914</v>
      </c>
      <c r="O65" s="11">
        <f>'UPDATED TCA Post Trade Data'!N55*('UPDATED TCA Post Trade Data'!G55-'UPDATED TCA Post Trade Data'!I55)/'UPDATED TCA Post Trade Data'!I55*10000</f>
        <v>0</v>
      </c>
      <c r="P65" s="11">
        <f t="shared" si="10"/>
        <v>-0.76798846740483029</v>
      </c>
      <c r="Q65" s="12">
        <f t="shared" si="11"/>
        <v>-3.5954185756556532E-2</v>
      </c>
      <c r="T65" s="65"/>
      <c r="U65" s="65"/>
      <c r="V65" s="65"/>
      <c r="W65" s="65"/>
      <c r="X65" s="65"/>
      <c r="Y65" s="65"/>
      <c r="Z65" s="65"/>
      <c r="AA65" s="65"/>
      <c r="AB65" s="65"/>
    </row>
    <row r="66" spans="1:28">
      <c r="A66" s="5" t="s">
        <v>18</v>
      </c>
      <c r="B66" s="5" t="s">
        <v>21</v>
      </c>
      <c r="C66" s="42" t="str">
        <f>'UPDATED TCA Post Trade Data'!C56</f>
        <v>GILD</v>
      </c>
      <c r="D66" s="22">
        <f>'UPDATED TCA Post Trade Data'!B56</f>
        <v>42979</v>
      </c>
      <c r="E66" s="12">
        <f>'UPDATED TCA Post Trade Data'!E56</f>
        <v>2620900</v>
      </c>
      <c r="F66" s="17">
        <f>'UPDATED TCA Post Trade Data'!O56</f>
        <v>1.0247897362495166E-2</v>
      </c>
      <c r="G66" s="23">
        <f>'UPDATED TCA Post Trade Data'!G56</f>
        <v>82.932151920787405</v>
      </c>
      <c r="H66" s="24">
        <f>E66/'UPDATED TCA Post Trade Data'!K56</f>
        <v>0.25817764057907483</v>
      </c>
      <c r="I66" s="24">
        <f>'UPDATED TCA Post Trade Data'!L56</f>
        <v>0.25565425519252605</v>
      </c>
      <c r="J66" s="24">
        <f>E66/('UPDATED TCA Post Trade Data'!H56)</f>
        <v>0.29673365411831304</v>
      </c>
      <c r="K66" s="47">
        <f>'UPDATED TCA Post Trade Data'!H56/'UPDATED TCA Post Trade Data'!K56</f>
        <v>0.87006524873695246</v>
      </c>
      <c r="L66" s="11">
        <f>('UPDATED TCA Post Trade Data'!G56-'UPDATED TCA Post Trade Data'!M56)/'UPDATED TCA Post Trade Data'!M56*10000*'UPDATED TCA Post Trade Data'!N56</f>
        <v>51.325345394984971</v>
      </c>
      <c r="M66" s="11">
        <f t="shared" si="8"/>
        <v>65.886094881730415</v>
      </c>
      <c r="N66" s="11">
        <f t="shared" si="9"/>
        <v>73.022756514899967</v>
      </c>
      <c r="O66" s="11">
        <f>'UPDATED TCA Post Trade Data'!N56*('UPDATED TCA Post Trade Data'!G56-'UPDATED TCA Post Trade Data'!I56)/'UPDATED TCA Post Trade Data'!I56*10000</f>
        <v>0</v>
      </c>
      <c r="P66" s="11">
        <f t="shared" si="10"/>
        <v>14.560749486745443</v>
      </c>
      <c r="Q66" s="12">
        <f t="shared" si="11"/>
        <v>0.1994001621093883</v>
      </c>
      <c r="T66" s="65"/>
      <c r="U66" s="65"/>
      <c r="V66" s="65"/>
      <c r="W66" s="65"/>
      <c r="X66" s="65"/>
      <c r="Y66" s="65"/>
      <c r="Z66" s="65"/>
      <c r="AA66" s="65"/>
      <c r="AB66" s="65"/>
    </row>
    <row r="67" spans="1:28">
      <c r="A67" s="5" t="s">
        <v>17</v>
      </c>
      <c r="B67" s="5" t="s">
        <v>22</v>
      </c>
      <c r="C67" s="42" t="str">
        <f>'UPDATED TCA Post Trade Data'!C57</f>
        <v>GIS</v>
      </c>
      <c r="D67" s="22">
        <f>'UPDATED TCA Post Trade Data'!B57</f>
        <v>42979</v>
      </c>
      <c r="E67" s="12">
        <f>'UPDATED TCA Post Trade Data'!E57</f>
        <v>493300</v>
      </c>
      <c r="F67" s="17">
        <f>'UPDATED TCA Post Trade Data'!O57</f>
        <v>1.2478598664967761E-3</v>
      </c>
      <c r="G67" s="23">
        <f>'UPDATED TCA Post Trade Data'!G57</f>
        <v>53.652914705375473</v>
      </c>
      <c r="H67" s="24">
        <f>E67/'UPDATED TCA Post Trade Data'!K57</f>
        <v>0.12835834353605372</v>
      </c>
      <c r="I67" s="24">
        <f>'UPDATED TCA Post Trade Data'!L57</f>
        <v>0.15556987952174969</v>
      </c>
      <c r="J67" s="24">
        <f>E67/('UPDATED TCA Post Trade Data'!H57)</f>
        <v>0.33776104073947277</v>
      </c>
      <c r="K67" s="47">
        <f>'UPDATED TCA Post Trade Data'!H57/'UPDATED TCA Post Trade Data'!K57</f>
        <v>0.38002708439976979</v>
      </c>
      <c r="L67" s="11">
        <f>('UPDATED TCA Post Trade Data'!G57-'UPDATED TCA Post Trade Data'!M57)/'UPDATED TCA Post Trade Data'!M57*10000*'UPDATED TCA Post Trade Data'!N57</f>
        <v>73.772945057355372</v>
      </c>
      <c r="M67" s="11">
        <f t="shared" si="8"/>
        <v>43.043539342121441</v>
      </c>
      <c r="N67" s="11">
        <f t="shared" si="9"/>
        <v>28.497681072874453</v>
      </c>
      <c r="O67" s="11">
        <f>'UPDATED TCA Post Trade Data'!N57*('UPDATED TCA Post Trade Data'!G57-'UPDATED TCA Post Trade Data'!I57)/'UPDATED TCA Post Trade Data'!I57*10000</f>
        <v>6.9535689721068463</v>
      </c>
      <c r="P67" s="11">
        <f t="shared" si="10"/>
        <v>-30.729405715233931</v>
      </c>
      <c r="Q67" s="12">
        <f t="shared" si="11"/>
        <v>-1.0783124997662967</v>
      </c>
      <c r="T67" s="65"/>
      <c r="U67" s="65"/>
      <c r="V67" s="65"/>
      <c r="W67" s="65"/>
      <c r="X67" s="65"/>
      <c r="Y67" s="65"/>
      <c r="Z67" s="65"/>
      <c r="AA67" s="65"/>
      <c r="AB67" s="65"/>
    </row>
    <row r="68" spans="1:28">
      <c r="A68" s="5" t="s">
        <v>18</v>
      </c>
      <c r="B68" s="5" t="s">
        <v>21</v>
      </c>
      <c r="C68" s="42" t="str">
        <f>'UPDATED TCA Post Trade Data'!C58</f>
        <v>EA</v>
      </c>
      <c r="D68" s="22">
        <f>'UPDATED TCA Post Trade Data'!B58</f>
        <v>42983</v>
      </c>
      <c r="E68" s="12">
        <f>'UPDATED TCA Post Trade Data'!E58</f>
        <v>85500</v>
      </c>
      <c r="F68" s="17">
        <f>'UPDATED TCA Post Trade Data'!O58</f>
        <v>4.782249894584773E-4</v>
      </c>
      <c r="G68" s="23">
        <f>'UPDATED TCA Post Trade Data'!G58</f>
        <v>118.63279699729718</v>
      </c>
      <c r="H68" s="24">
        <f>E68/'UPDATED TCA Post Trade Data'!K58</f>
        <v>3.3365623191597853E-2</v>
      </c>
      <c r="I68" s="24">
        <f>'UPDATED TCA Post Trade Data'!L58</f>
        <v>0.21342202423958936</v>
      </c>
      <c r="J68" s="24">
        <f>E68/('UPDATED TCA Post Trade Data'!H58)</f>
        <v>0.1111111111111111</v>
      </c>
      <c r="K68" s="47">
        <f>'UPDATED TCA Post Trade Data'!H58/'UPDATED TCA Post Trade Data'!K58</f>
        <v>0.30029060872438068</v>
      </c>
      <c r="L68" s="11">
        <f>('UPDATED TCA Post Trade Data'!G58-'UPDATED TCA Post Trade Data'!M58)/'UPDATED TCA Post Trade Data'!M58*10000*'UPDATED TCA Post Trade Data'!N58</f>
        <v>14.074326826836698</v>
      </c>
      <c r="M68" s="11">
        <f t="shared" si="8"/>
        <v>13.187294829660305</v>
      </c>
      <c r="N68" s="11">
        <f t="shared" si="9"/>
        <v>40.262729836166315</v>
      </c>
      <c r="O68" s="11">
        <f>'UPDATED TCA Post Trade Data'!N58*('UPDATED TCA Post Trade Data'!G58-'UPDATED TCA Post Trade Data'!I58)/'UPDATED TCA Post Trade Data'!I58*10000</f>
        <v>0</v>
      </c>
      <c r="P68" s="11">
        <f t="shared" si="10"/>
        <v>-0.88703199717639336</v>
      </c>
      <c r="Q68" s="12">
        <f t="shared" si="11"/>
        <v>-2.2031094284610822E-2</v>
      </c>
      <c r="T68" s="65"/>
      <c r="U68" s="65"/>
      <c r="V68" s="65"/>
      <c r="W68" s="65"/>
      <c r="X68" s="65"/>
      <c r="Y68" s="65"/>
      <c r="Z68" s="65"/>
      <c r="AA68" s="65"/>
      <c r="AB68" s="65"/>
    </row>
    <row r="69" spans="1:28">
      <c r="A69" s="5" t="s">
        <v>17</v>
      </c>
      <c r="B69" s="5" t="s">
        <v>20</v>
      </c>
      <c r="C69" s="42" t="str">
        <f>'UPDATED TCA Post Trade Data'!C59</f>
        <v>EBAY</v>
      </c>
      <c r="D69" s="22">
        <f>'UPDATED TCA Post Trade Data'!B59</f>
        <v>42983</v>
      </c>
      <c r="E69" s="12">
        <f>'UPDATED TCA Post Trade Data'!E59</f>
        <v>1018900</v>
      </c>
      <c r="F69" s="17">
        <f>'UPDATED TCA Post Trade Data'!O59</f>
        <v>1.7431959878674791E-3</v>
      </c>
      <c r="G69" s="23">
        <f>'UPDATED TCA Post Trade Data'!G59</f>
        <v>36.287184573565398</v>
      </c>
      <c r="H69" s="24">
        <f>E69/'UPDATED TCA Post Trade Data'!K59</f>
        <v>0.13642527355516779</v>
      </c>
      <c r="I69" s="24">
        <f>'UPDATED TCA Post Trade Data'!L59</f>
        <v>0.17813882958384267</v>
      </c>
      <c r="J69" s="24">
        <f>E69/('UPDATED TCA Post Trade Data'!H59)</f>
        <v>0.25081232768806616</v>
      </c>
      <c r="K69" s="47">
        <f>'UPDATED TCA Post Trade Data'!H59/'UPDATED TCA Post Trade Data'!K59</f>
        <v>0.54393368465061698</v>
      </c>
      <c r="L69" s="11">
        <f>('UPDATED TCA Post Trade Data'!G59-'UPDATED TCA Post Trade Data'!M59)/'UPDATED TCA Post Trade Data'!M59*10000*'UPDATED TCA Post Trade Data'!N59</f>
        <v>26.853985511301467</v>
      </c>
      <c r="M69" s="11">
        <f t="shared" si="8"/>
        <v>37.671072051552258</v>
      </c>
      <c r="N69" s="11">
        <f t="shared" si="9"/>
        <v>41.523719767150737</v>
      </c>
      <c r="O69" s="11">
        <f>'UPDATED TCA Post Trade Data'!N59*('UPDATED TCA Post Trade Data'!G59-'UPDATED TCA Post Trade Data'!I59)/'UPDATED TCA Post Trade Data'!I59*10000</f>
        <v>0</v>
      </c>
      <c r="P69" s="11">
        <f t="shared" si="10"/>
        <v>10.817086540250791</v>
      </c>
      <c r="Q69" s="12">
        <f t="shared" si="11"/>
        <v>0.26050379399795848</v>
      </c>
      <c r="T69" s="65"/>
      <c r="U69" s="65"/>
      <c r="V69" s="65"/>
      <c r="W69" s="65"/>
      <c r="X69" s="65"/>
      <c r="Y69" s="65"/>
      <c r="Z69" s="65"/>
      <c r="AA69" s="65"/>
      <c r="AB69" s="65"/>
    </row>
    <row r="70" spans="1:28">
      <c r="A70" s="5" t="s">
        <v>18</v>
      </c>
      <c r="B70" s="5" t="s">
        <v>19</v>
      </c>
      <c r="C70" s="42" t="str">
        <f>'UPDATED TCA Post Trade Data'!C60</f>
        <v>ECL</v>
      </c>
      <c r="D70" s="22">
        <f>'UPDATED TCA Post Trade Data'!B60</f>
        <v>42983</v>
      </c>
      <c r="E70" s="12">
        <f>'UPDATED TCA Post Trade Data'!E60</f>
        <v>105600</v>
      </c>
      <c r="F70" s="17">
        <f>'UPDATED TCA Post Trade Data'!O60</f>
        <v>6.5948378262097138E-4</v>
      </c>
      <c r="G70" s="23">
        <f>'UPDATED TCA Post Trade Data'!G60</f>
        <v>132.45819126306466</v>
      </c>
      <c r="H70" s="24">
        <f>E70/'UPDATED TCA Post Trade Data'!K60</f>
        <v>0.13778507876322235</v>
      </c>
      <c r="I70" s="24">
        <f>'UPDATED TCA Post Trade Data'!L60</f>
        <v>0.12203887339896988</v>
      </c>
      <c r="J70" s="24">
        <f>E70/('UPDATED TCA Post Trade Data'!H60)</f>
        <v>0.15815485996705106</v>
      </c>
      <c r="K70" s="47">
        <f>'UPDATED TCA Post Trade Data'!H60/'UPDATED TCA Post Trade Data'!K60</f>
        <v>0.87120357092995793</v>
      </c>
      <c r="L70" s="11">
        <f>('UPDATED TCA Post Trade Data'!G60-'UPDATED TCA Post Trade Data'!M60)/'UPDATED TCA Post Trade Data'!M60*10000*'UPDATED TCA Post Trade Data'!N60</f>
        <v>34.743359685173402</v>
      </c>
      <c r="M70" s="11">
        <f t="shared" si="8"/>
        <v>22.628703410947825</v>
      </c>
      <c r="N70" s="11">
        <f t="shared" si="9"/>
        <v>38.163086004331603</v>
      </c>
      <c r="O70" s="11">
        <f>'UPDATED TCA Post Trade Data'!N60*('UPDATED TCA Post Trade Data'!G60-'UPDATED TCA Post Trade Data'!I60)/'UPDATED TCA Post Trade Data'!I60*10000</f>
        <v>3.0095533333948006</v>
      </c>
      <c r="P70" s="11">
        <f t="shared" si="10"/>
        <v>-12.114656274225577</v>
      </c>
      <c r="Q70" s="12">
        <f t="shared" si="11"/>
        <v>-0.31744435638277613</v>
      </c>
      <c r="T70" s="65"/>
      <c r="U70" s="65"/>
      <c r="V70" s="65"/>
      <c r="W70" s="65"/>
      <c r="X70" s="65"/>
      <c r="Y70" s="65"/>
      <c r="Z70" s="65"/>
      <c r="AA70" s="65"/>
      <c r="AB70" s="65"/>
    </row>
    <row r="71" spans="1:28">
      <c r="A71" s="5" t="s">
        <v>17</v>
      </c>
      <c r="B71" s="5" t="s">
        <v>20</v>
      </c>
      <c r="C71" s="42" t="str">
        <f>'UPDATED TCA Post Trade Data'!C61</f>
        <v>ED</v>
      </c>
      <c r="D71" s="22">
        <f>'UPDATED TCA Post Trade Data'!B61</f>
        <v>42983</v>
      </c>
      <c r="E71" s="12">
        <f>'UPDATED TCA Post Trade Data'!E61</f>
        <v>49200</v>
      </c>
      <c r="F71" s="17">
        <f>'UPDATED TCA Post Trade Data'!O61</f>
        <v>1.9532602562705105E-4</v>
      </c>
      <c r="G71" s="23">
        <f>'UPDATED TCA Post Trade Data'!G61</f>
        <v>84.204175735300382</v>
      </c>
      <c r="H71" s="24">
        <f>E71/'UPDATED TCA Post Trade Data'!K61</f>
        <v>3.4721972275775455E-2</v>
      </c>
      <c r="I71" s="24">
        <f>'UPDATED TCA Post Trade Data'!L61</f>
        <v>8.3335042666460246E-2</v>
      </c>
      <c r="J71" s="24">
        <f>E71/('UPDATED TCA Post Trade Data'!H61)</f>
        <v>5.5194076733228632E-2</v>
      </c>
      <c r="K71" s="47">
        <f>'UPDATED TCA Post Trade Data'!H61/'UPDATED TCA Post Trade Data'!K61</f>
        <v>0.62908874159809436</v>
      </c>
      <c r="L71" s="11">
        <f>('UPDATED TCA Post Trade Data'!G61-'UPDATED TCA Post Trade Data'!M61)/'UPDATED TCA Post Trade Data'!M61*10000*'UPDATED TCA Post Trade Data'!N61</f>
        <v>8.8167996315685535</v>
      </c>
      <c r="M71" s="11">
        <f t="shared" si="8"/>
        <v>5.6076904900625344</v>
      </c>
      <c r="N71" s="11">
        <f t="shared" si="9"/>
        <v>23.459799201719406</v>
      </c>
      <c r="O71" s="11">
        <f>'UPDATED TCA Post Trade Data'!N61*('UPDATED TCA Post Trade Data'!G61-'UPDATED TCA Post Trade Data'!I61)/'UPDATED TCA Post Trade Data'!I61*10000</f>
        <v>2.9982559745784472</v>
      </c>
      <c r="P71" s="11">
        <f t="shared" si="10"/>
        <v>-3.2091091415060191</v>
      </c>
      <c r="Q71" s="12">
        <f t="shared" si="11"/>
        <v>-0.13679184181895379</v>
      </c>
      <c r="T71" s="65"/>
      <c r="U71" s="65"/>
      <c r="V71" s="65"/>
      <c r="W71" s="65"/>
      <c r="X71" s="65"/>
      <c r="Y71" s="65"/>
      <c r="Z71" s="65"/>
      <c r="AA71" s="65"/>
      <c r="AB71" s="65"/>
    </row>
    <row r="72" spans="1:28">
      <c r="A72" s="5" t="s">
        <v>18</v>
      </c>
      <c r="B72" s="5" t="s">
        <v>22</v>
      </c>
      <c r="C72" s="42" t="str">
        <f>'UPDATED TCA Post Trade Data'!C62</f>
        <v>EFX</v>
      </c>
      <c r="D72" s="22">
        <f>'UPDATED TCA Post Trade Data'!B62</f>
        <v>42983</v>
      </c>
      <c r="E72" s="12">
        <f>'UPDATED TCA Post Trade Data'!E62</f>
        <v>17400</v>
      </c>
      <c r="F72" s="17">
        <f>'UPDATED TCA Post Trade Data'!O62</f>
        <v>1.1595018297171354E-4</v>
      </c>
      <c r="G72" s="23">
        <f>'UPDATED TCA Post Trade Data'!G62</f>
        <v>141.33860753491038</v>
      </c>
      <c r="H72" s="24">
        <f>E72/'UPDATED TCA Post Trade Data'!K62</f>
        <v>3.5382161574877634E-2</v>
      </c>
      <c r="I72" s="24">
        <f>'UPDATED TCA Post Trade Data'!L62</f>
        <v>0.14777877531001996</v>
      </c>
      <c r="J72" s="24">
        <f>E72/('UPDATED TCA Post Trade Data'!H62)</f>
        <v>4.5657307793230122E-2</v>
      </c>
      <c r="K72" s="47">
        <f>'UPDATED TCA Post Trade Data'!H62/'UPDATED TCA Post Trade Data'!K62</f>
        <v>0.77495067679229124</v>
      </c>
      <c r="L72" s="11">
        <f>('UPDATED TCA Post Trade Data'!G62-'UPDATED TCA Post Trade Data'!M62)/'UPDATED TCA Post Trade Data'!M62*10000*'UPDATED TCA Post Trade Data'!N62</f>
        <v>5.7553715945132904</v>
      </c>
      <c r="M72" s="11">
        <f t="shared" si="8"/>
        <v>6.7591498439865889</v>
      </c>
      <c r="N72" s="11">
        <f t="shared" si="9"/>
        <v>46.405626312171471</v>
      </c>
      <c r="O72" s="11">
        <f>'UPDATED TCA Post Trade Data'!N62*('UPDATED TCA Post Trade Data'!G62-'UPDATED TCA Post Trade Data'!I62)/'UPDATED TCA Post Trade Data'!I62*10000</f>
        <v>0</v>
      </c>
      <c r="P72" s="11">
        <f t="shared" si="10"/>
        <v>1.0037782494732985</v>
      </c>
      <c r="Q72" s="12">
        <f t="shared" si="11"/>
        <v>2.1630529081126164E-2</v>
      </c>
      <c r="T72" s="65"/>
      <c r="U72" s="65"/>
      <c r="V72" s="65"/>
      <c r="W72" s="65"/>
      <c r="X72" s="65"/>
      <c r="Y72" s="65"/>
      <c r="Z72" s="65"/>
      <c r="AA72" s="65"/>
      <c r="AB72" s="65"/>
    </row>
    <row r="73" spans="1:28">
      <c r="A73" s="5" t="s">
        <v>17</v>
      </c>
      <c r="B73" s="5" t="s">
        <v>19</v>
      </c>
      <c r="C73" s="42" t="str">
        <f>'UPDATED TCA Post Trade Data'!C63</f>
        <v>EIX</v>
      </c>
      <c r="D73" s="22">
        <f>'UPDATED TCA Post Trade Data'!B63</f>
        <v>42983</v>
      </c>
      <c r="E73" s="12">
        <f>'UPDATED TCA Post Trade Data'!E63</f>
        <v>40900</v>
      </c>
      <c r="F73" s="17">
        <f>'UPDATED TCA Post Trade Data'!O63</f>
        <v>1.5432560442654912E-4</v>
      </c>
      <c r="G73" s="23">
        <f>'UPDATED TCA Post Trade Data'!G63</f>
        <v>80.030088453685849</v>
      </c>
      <c r="H73" s="24">
        <f>E73/'UPDATED TCA Post Trade Data'!K63</f>
        <v>2.5701113063469411E-2</v>
      </c>
      <c r="I73" s="24">
        <f>'UPDATED TCA Post Trade Data'!L63</f>
        <v>9.0610510161822921E-2</v>
      </c>
      <c r="J73" s="24">
        <f>E73/('UPDATED TCA Post Trade Data'!H63)</f>
        <v>0.20952868852459017</v>
      </c>
      <c r="K73" s="47">
        <f>'UPDATED TCA Post Trade Data'!H63/'UPDATED TCA Post Trade Data'!K63</f>
        <v>0.12266154694350194</v>
      </c>
      <c r="L73" s="11">
        <f>('UPDATED TCA Post Trade Data'!G63-'UPDATED TCA Post Trade Data'!M63)/'UPDATED TCA Post Trade Data'!M63*10000*'UPDATED TCA Post Trade Data'!N63</f>
        <v>-3.7361411833816223</v>
      </c>
      <c r="M73" s="11">
        <f t="shared" si="8"/>
        <v>12.103740707529871</v>
      </c>
      <c r="N73" s="11">
        <f t="shared" si="9"/>
        <v>10.302561579277285</v>
      </c>
      <c r="O73" s="11">
        <f>'UPDATED TCA Post Trade Data'!N63*('UPDATED TCA Post Trade Data'!G63-'UPDATED TCA Post Trade Data'!I63)/'UPDATED TCA Post Trade Data'!I63*10000</f>
        <v>3.0020222045403053</v>
      </c>
      <c r="P73" s="11">
        <f t="shared" si="10"/>
        <v>15.839881890911494</v>
      </c>
      <c r="Q73" s="12">
        <f t="shared" si="11"/>
        <v>1.5374702465037484</v>
      </c>
      <c r="T73" s="65"/>
      <c r="U73" s="65"/>
      <c r="V73" s="65"/>
      <c r="W73" s="65"/>
      <c r="X73" s="65"/>
      <c r="Y73" s="65"/>
      <c r="Z73" s="65"/>
      <c r="AA73" s="65"/>
      <c r="AB73" s="65"/>
    </row>
    <row r="74" spans="1:28">
      <c r="A74" s="5" t="s">
        <v>18</v>
      </c>
      <c r="B74" s="5" t="s">
        <v>20</v>
      </c>
      <c r="C74" s="42" t="str">
        <f>'UPDATED TCA Post Trade Data'!C64</f>
        <v>EL</v>
      </c>
      <c r="D74" s="22">
        <f>'UPDATED TCA Post Trade Data'!B64</f>
        <v>42983</v>
      </c>
      <c r="E74" s="12">
        <f>'UPDATED TCA Post Trade Data'!E64</f>
        <v>49700</v>
      </c>
      <c r="F74" s="17">
        <f>'UPDATED TCA Post Trade Data'!O64</f>
        <v>2.5116242529220882E-4</v>
      </c>
      <c r="G74" s="23">
        <f>'UPDATED TCA Post Trade Data'!G64</f>
        <v>107.18571211979629</v>
      </c>
      <c r="H74" s="24">
        <f>E74/'UPDATED TCA Post Trade Data'!K64</f>
        <v>1.7563567953426742E-2</v>
      </c>
      <c r="I74" s="24">
        <f>'UPDATED TCA Post Trade Data'!L64</f>
        <v>0.27998025060810594</v>
      </c>
      <c r="J74" s="24">
        <f>E74/('UPDATED TCA Post Trade Data'!H64)</f>
        <v>0.30231143552311435</v>
      </c>
      <c r="K74" s="47">
        <f>'UPDATED TCA Post Trade Data'!H64/'UPDATED TCA Post Trade Data'!K64</f>
        <v>5.8097597012944799E-2</v>
      </c>
      <c r="L74" s="11">
        <f>('UPDATED TCA Post Trade Data'!G64-'UPDATED TCA Post Trade Data'!M64)/'UPDATED TCA Post Trade Data'!M64*10000*'UPDATED TCA Post Trade Data'!N64</f>
        <v>25.524649190740856</v>
      </c>
      <c r="M74" s="11">
        <f t="shared" si="8"/>
        <v>23.503724228509938</v>
      </c>
      <c r="N74" s="11">
        <f t="shared" si="9"/>
        <v>20.582904237961106</v>
      </c>
      <c r="O74" s="11">
        <f>'UPDATED TCA Post Trade Data'!N64*('UPDATED TCA Post Trade Data'!G64-'UPDATED TCA Post Trade Data'!I64)/'UPDATED TCA Post Trade Data'!I64*10000</f>
        <v>7.0129913203984904</v>
      </c>
      <c r="P74" s="11">
        <f t="shared" si="10"/>
        <v>-2.020924962230918</v>
      </c>
      <c r="Q74" s="12">
        <f t="shared" si="11"/>
        <v>-9.8184636087638236E-2</v>
      </c>
      <c r="T74" s="65"/>
      <c r="U74" s="65"/>
      <c r="V74" s="65"/>
      <c r="W74" s="65"/>
      <c r="X74" s="65"/>
      <c r="Y74" s="65"/>
      <c r="Z74" s="65"/>
      <c r="AA74" s="65"/>
      <c r="AB74" s="65"/>
    </row>
    <row r="75" spans="1:28">
      <c r="A75" s="5" t="s">
        <v>17</v>
      </c>
      <c r="B75" s="5" t="s">
        <v>23</v>
      </c>
      <c r="C75" s="42" t="str">
        <f>'UPDATED TCA Post Trade Data'!C65</f>
        <v>EMN</v>
      </c>
      <c r="D75" s="22">
        <f>'UPDATED TCA Post Trade Data'!B65</f>
        <v>42983</v>
      </c>
      <c r="E75" s="12">
        <f>'UPDATED TCA Post Trade Data'!E65</f>
        <v>267600</v>
      </c>
      <c r="F75" s="17">
        <f>'UPDATED TCA Post Trade Data'!O65</f>
        <v>1.1049125272077774E-3</v>
      </c>
      <c r="G75" s="23">
        <f>'UPDATED TCA Post Trade Data'!G65</f>
        <v>87.575052581105965</v>
      </c>
      <c r="H75" s="24">
        <f>E75/'UPDATED TCA Post Trade Data'!K65</f>
        <v>0.27065387792255957</v>
      </c>
      <c r="I75" s="24">
        <f>'UPDATED TCA Post Trade Data'!L65</f>
        <v>0.15509639798834071</v>
      </c>
      <c r="J75" s="24">
        <f>E75/('UPDATED TCA Post Trade Data'!H65)</f>
        <v>0.26727926488214143</v>
      </c>
      <c r="K75" s="47">
        <f>'UPDATED TCA Post Trade Data'!H65/'UPDATED TCA Post Trade Data'!K65</f>
        <v>1.0126257943799202</v>
      </c>
      <c r="L75" s="11">
        <f>('UPDATED TCA Post Trade Data'!G65-'UPDATED TCA Post Trade Data'!M65)/'UPDATED TCA Post Trade Data'!M65*10000*'UPDATED TCA Post Trade Data'!N65</f>
        <v>32.655811788974489</v>
      </c>
      <c r="M75" s="11">
        <f t="shared" si="8"/>
        <v>48.737027916543106</v>
      </c>
      <c r="N75" s="11">
        <f t="shared" si="9"/>
        <v>48.782585436147485</v>
      </c>
      <c r="O75" s="11">
        <f>'UPDATED TCA Post Trade Data'!N65*('UPDATED TCA Post Trade Data'!G65-'UPDATED TCA Post Trade Data'!I65)/'UPDATED TCA Post Trade Data'!I65*10000</f>
        <v>2.9911295624651157</v>
      </c>
      <c r="P75" s="11">
        <f t="shared" si="10"/>
        <v>16.081216127568617</v>
      </c>
      <c r="Q75" s="12">
        <f t="shared" si="11"/>
        <v>0.32965075515765041</v>
      </c>
      <c r="T75" s="65"/>
      <c r="U75" s="65"/>
      <c r="V75" s="65"/>
      <c r="W75" s="65"/>
      <c r="X75" s="65"/>
      <c r="Y75" s="65"/>
      <c r="Z75" s="65"/>
      <c r="AA75" s="65"/>
      <c r="AB75" s="65"/>
    </row>
    <row r="76" spans="1:28">
      <c r="A76" s="5" t="s">
        <v>18</v>
      </c>
      <c r="B76" s="5" t="s">
        <v>20</v>
      </c>
      <c r="C76" s="42" t="str">
        <f>'UPDATED TCA Post Trade Data'!C66</f>
        <v>EMR</v>
      </c>
      <c r="D76" s="22">
        <f>'UPDATED TCA Post Trade Data'!B66</f>
        <v>42983</v>
      </c>
      <c r="E76" s="12">
        <f>'UPDATED TCA Post Trade Data'!E66</f>
        <v>388200</v>
      </c>
      <c r="F76" s="17">
        <f>'UPDATED TCA Post Trade Data'!O66</f>
        <v>1.074460379047439E-3</v>
      </c>
      <c r="G76" s="23">
        <f>'UPDATED TCA Post Trade Data'!G66</f>
        <v>58.704783764296259</v>
      </c>
      <c r="H76" s="24">
        <f>E76/'UPDATED TCA Post Trade Data'!K66</f>
        <v>0.16482116775924729</v>
      </c>
      <c r="I76" s="24">
        <f>'UPDATED TCA Post Trade Data'!L66</f>
        <v>0.12911222981515982</v>
      </c>
      <c r="J76" s="24">
        <f>E76/('UPDATED TCA Post Trade Data'!H66)</f>
        <v>0.17023329240484125</v>
      </c>
      <c r="K76" s="47">
        <f>'UPDATED TCA Post Trade Data'!H66/'UPDATED TCA Post Trade Data'!K66</f>
        <v>0.96820760164396591</v>
      </c>
      <c r="L76" s="11">
        <f>('UPDATED TCA Post Trade Data'!G66-'UPDATED TCA Post Trade Data'!M66)/'UPDATED TCA Post Trade Data'!M66*10000*'UPDATED TCA Post Trade Data'!N66</f>
        <v>5.995273357804372</v>
      </c>
      <c r="M76" s="11">
        <f t="shared" si="8"/>
        <v>26.31988714949042</v>
      </c>
      <c r="N76" s="11">
        <f t="shared" si="9"/>
        <v>42.257032636610397</v>
      </c>
      <c r="O76" s="11">
        <f>'UPDATED TCA Post Trade Data'!N66*('UPDATED TCA Post Trade Data'!G66-'UPDATED TCA Post Trade Data'!I66)/'UPDATED TCA Post Trade Data'!I66*10000</f>
        <v>0</v>
      </c>
      <c r="P76" s="11">
        <f t="shared" si="10"/>
        <v>20.324613791686048</v>
      </c>
      <c r="Q76" s="12">
        <f t="shared" si="11"/>
        <v>0.48097588788279777</v>
      </c>
      <c r="T76" s="65"/>
      <c r="U76" s="65"/>
      <c r="V76" s="65"/>
      <c r="W76" s="65"/>
      <c r="X76" s="65"/>
      <c r="Y76" s="65"/>
      <c r="Z76" s="65"/>
      <c r="AA76" s="65"/>
      <c r="AB76" s="65"/>
    </row>
    <row r="77" spans="1:28">
      <c r="A77" s="5" t="s">
        <v>17</v>
      </c>
      <c r="B77" s="5" t="s">
        <v>22</v>
      </c>
      <c r="C77" s="42" t="str">
        <f>'UPDATED TCA Post Trade Data'!C67</f>
        <v>EOG</v>
      </c>
      <c r="D77" s="22">
        <f>'UPDATED TCA Post Trade Data'!B67</f>
        <v>42983</v>
      </c>
      <c r="E77" s="12">
        <f>'UPDATED TCA Post Trade Data'!E67</f>
        <v>503500</v>
      </c>
      <c r="F77" s="17">
        <f>'UPDATED TCA Post Trade Data'!O67</f>
        <v>2.048916900206092E-3</v>
      </c>
      <c r="G77" s="23">
        <f>'UPDATED TCA Post Trade Data'!G67</f>
        <v>86.310471304560693</v>
      </c>
      <c r="H77" s="24">
        <f>E77/'UPDATED TCA Post Trade Data'!K67</f>
        <v>0.15886859226198574</v>
      </c>
      <c r="I77" s="24">
        <f>'UPDATED TCA Post Trade Data'!L67</f>
        <v>0.21022549249725489</v>
      </c>
      <c r="J77" s="24">
        <f>E77/('UPDATED TCA Post Trade Data'!H67)</f>
        <v>0.85756508318149283</v>
      </c>
      <c r="K77" s="47">
        <f>'UPDATED TCA Post Trade Data'!H67/'UPDATED TCA Post Trade Data'!K67</f>
        <v>0.18525543469260303</v>
      </c>
      <c r="L77" s="11">
        <f>('UPDATED TCA Post Trade Data'!G67-'UPDATED TCA Post Trade Data'!M67)/'UPDATED TCA Post Trade Data'!M67*10000*'UPDATED TCA Post Trade Data'!N67</f>
        <v>45.44591533527597</v>
      </c>
      <c r="M77" s="11">
        <f t="shared" si="8"/>
        <v>113.52264702053299</v>
      </c>
      <c r="N77" s="11">
        <f t="shared" si="9"/>
        <v>12.469483323036286</v>
      </c>
      <c r="O77" s="11">
        <f>'UPDATED TCA Post Trade Data'!N67*('UPDATED TCA Post Trade Data'!G67-'UPDATED TCA Post Trade Data'!I67)/'UPDATED TCA Post Trade Data'!I67*10000</f>
        <v>0</v>
      </c>
      <c r="P77" s="11">
        <f t="shared" si="10"/>
        <v>68.076731685257016</v>
      </c>
      <c r="Q77" s="12">
        <f t="shared" si="11"/>
        <v>5.4594669178867399</v>
      </c>
      <c r="T77" s="65"/>
      <c r="U77" s="65"/>
      <c r="V77" s="65"/>
      <c r="W77" s="65"/>
      <c r="X77" s="65"/>
      <c r="Y77" s="65"/>
      <c r="Z77" s="65"/>
      <c r="AA77" s="65"/>
      <c r="AB77" s="65"/>
    </row>
    <row r="78" spans="1:28">
      <c r="A78" s="5" t="s">
        <v>18</v>
      </c>
      <c r="B78" s="5" t="s">
        <v>22</v>
      </c>
      <c r="C78" s="42" t="str">
        <f>'UPDATED TCA Post Trade Data'!C68</f>
        <v>EQIX</v>
      </c>
      <c r="D78" s="22">
        <f>'UPDATED TCA Post Trade Data'!B68</f>
        <v>42983</v>
      </c>
      <c r="E78" s="12">
        <f>'UPDATED TCA Post Trade Data'!E68</f>
        <v>69800</v>
      </c>
      <c r="F78" s="17">
        <f>'UPDATED TCA Post Trade Data'!O68</f>
        <v>1.5270841847846437E-3</v>
      </c>
      <c r="G78" s="23">
        <f>'UPDATED TCA Post Trade Data'!G68</f>
        <v>464.03012402873253</v>
      </c>
      <c r="H78" s="24">
        <f>E78/'UPDATED TCA Post Trade Data'!K68</f>
        <v>0.1754855708372145</v>
      </c>
      <c r="I78" s="24">
        <f>'UPDATED TCA Post Trade Data'!L68</f>
        <v>0.15016085113775718</v>
      </c>
      <c r="J78" s="24">
        <f>E78/('UPDATED TCA Post Trade Data'!H68)</f>
        <v>0.17952674897119342</v>
      </c>
      <c r="K78" s="47">
        <f>'UPDATED TCA Post Trade Data'!H68/'UPDATED TCA Post Trade Data'!K68</f>
        <v>0.97748982724224931</v>
      </c>
      <c r="L78" s="11">
        <f>('UPDATED TCA Post Trade Data'!G68-'UPDATED TCA Post Trade Data'!M68)/'UPDATED TCA Post Trade Data'!M68*10000*'UPDATED TCA Post Trade Data'!N68</f>
        <v>17.207924860001594</v>
      </c>
      <c r="M78" s="11">
        <f t="shared" si="8"/>
        <v>30.153708966718696</v>
      </c>
      <c r="N78" s="11">
        <f t="shared" si="9"/>
        <v>49.103723563600965</v>
      </c>
      <c r="O78" s="11">
        <f>'UPDATED TCA Post Trade Data'!N68*('UPDATED TCA Post Trade Data'!G68-'UPDATED TCA Post Trade Data'!I68)/'UPDATED TCA Post Trade Data'!I68*10000</f>
        <v>3.0042684420286467</v>
      </c>
      <c r="P78" s="11">
        <f t="shared" si="10"/>
        <v>12.945784106717102</v>
      </c>
      <c r="Q78" s="12">
        <f t="shared" si="11"/>
        <v>0.2636415971580901</v>
      </c>
      <c r="T78" s="65"/>
      <c r="U78" s="65"/>
      <c r="V78" s="65"/>
      <c r="W78" s="65"/>
      <c r="X78" s="65"/>
      <c r="Y78" s="65"/>
      <c r="Z78" s="65"/>
      <c r="AA78" s="65"/>
      <c r="AB78" s="65"/>
    </row>
    <row r="79" spans="1:28">
      <c r="A79" s="5" t="s">
        <v>17</v>
      </c>
      <c r="B79" s="5" t="s">
        <v>19</v>
      </c>
      <c r="C79" s="42" t="str">
        <f>'UPDATED TCA Post Trade Data'!C69</f>
        <v>EQR</v>
      </c>
      <c r="D79" s="22">
        <f>'UPDATED TCA Post Trade Data'!B69</f>
        <v>42983</v>
      </c>
      <c r="E79" s="12">
        <f>'UPDATED TCA Post Trade Data'!E69</f>
        <v>154900</v>
      </c>
      <c r="F79" s="17">
        <f>'UPDATED TCA Post Trade Data'!O69</f>
        <v>4.9141177873591319E-4</v>
      </c>
      <c r="G79" s="23">
        <f>'UPDATED TCA Post Trade Data'!G69</f>
        <v>67.287247407954197</v>
      </c>
      <c r="H79" s="24">
        <f>E79/'UPDATED TCA Post Trade Data'!K69</f>
        <v>0.1043454267894118</v>
      </c>
      <c r="I79" s="24">
        <f>'UPDATED TCA Post Trade Data'!L69</f>
        <v>0.10048115586692649</v>
      </c>
      <c r="J79" s="24">
        <f>E79/('UPDATED TCA Post Trade Data'!H69)</f>
        <v>0.12740582332620498</v>
      </c>
      <c r="K79" s="47">
        <f>'UPDATED TCA Post Trade Data'!H69/'UPDATED TCA Post Trade Data'!K69</f>
        <v>0.81900045119797849</v>
      </c>
      <c r="L79" s="11">
        <f>('UPDATED TCA Post Trade Data'!G69-'UPDATED TCA Post Trade Data'!M69)/'UPDATED TCA Post Trade Data'!M69*10000*'UPDATED TCA Post Trade Data'!N69</f>
        <v>27.90572398721357</v>
      </c>
      <c r="M79" s="11">
        <f t="shared" si="8"/>
        <v>15.889943013680853</v>
      </c>
      <c r="N79" s="11">
        <f t="shared" si="9"/>
        <v>31.017173277883519</v>
      </c>
      <c r="O79" s="11">
        <f>'UPDATED TCA Post Trade Data'!N69*('UPDATED TCA Post Trade Data'!G69-'UPDATED TCA Post Trade Data'!I69)/'UPDATED TCA Post Trade Data'!I69*10000</f>
        <v>2.9925468454241093</v>
      </c>
      <c r="P79" s="11">
        <f t="shared" si="10"/>
        <v>-12.015780973532717</v>
      </c>
      <c r="Q79" s="12">
        <f t="shared" si="11"/>
        <v>-0.38739123213721244</v>
      </c>
      <c r="T79" s="65"/>
      <c r="U79" s="65"/>
      <c r="V79" s="65"/>
      <c r="W79" s="65"/>
      <c r="X79" s="65"/>
      <c r="Y79" s="65"/>
      <c r="Z79" s="65"/>
      <c r="AA79" s="65"/>
      <c r="AB79" s="65"/>
    </row>
    <row r="80" spans="1:28">
      <c r="A80" s="5" t="s">
        <v>18</v>
      </c>
      <c r="B80" s="5" t="s">
        <v>19</v>
      </c>
      <c r="C80" s="42" t="str">
        <f>'UPDATED TCA Post Trade Data'!C70</f>
        <v>EQT</v>
      </c>
      <c r="D80" s="22">
        <f>'UPDATED TCA Post Trade Data'!B70</f>
        <v>42983</v>
      </c>
      <c r="E80" s="12">
        <f>'UPDATED TCA Post Trade Data'!E70</f>
        <v>307500</v>
      </c>
      <c r="F80" s="17">
        <f>'UPDATED TCA Post Trade Data'!O70</f>
        <v>9.0862846788943908E-4</v>
      </c>
      <c r="G80" s="23">
        <f>'UPDATED TCA Post Trade Data'!G70</f>
        <v>62.672906750763694</v>
      </c>
      <c r="H80" s="24">
        <f>E80/'UPDATED TCA Post Trade Data'!K70</f>
        <v>0.11594243554222713</v>
      </c>
      <c r="I80" s="24">
        <f>'UPDATED TCA Post Trade Data'!L70</f>
        <v>0.23685960472780107</v>
      </c>
      <c r="J80" s="24">
        <f>E80/('UPDATED TCA Post Trade Data'!H70)</f>
        <v>0.33992925049745742</v>
      </c>
      <c r="K80" s="47">
        <f>'UPDATED TCA Post Trade Data'!H70/'UPDATED TCA Post Trade Data'!K70</f>
        <v>0.34107813720812574</v>
      </c>
      <c r="L80" s="11">
        <f>('UPDATED TCA Post Trade Data'!G70-'UPDATED TCA Post Trade Data'!M70)/'UPDATED TCA Post Trade Data'!M70*10000*'UPDATED TCA Post Trade Data'!N70</f>
        <v>45.599308963835249</v>
      </c>
      <c r="M80" s="11">
        <f t="shared" si="8"/>
        <v>50.891256774763583</v>
      </c>
      <c r="N80" s="11">
        <f t="shared" si="9"/>
        <v>41.037656655185152</v>
      </c>
      <c r="O80" s="11">
        <f>'UPDATED TCA Post Trade Data'!N70*('UPDATED TCA Post Trade Data'!G70-'UPDATED TCA Post Trade Data'!I70)/'UPDATED TCA Post Trade Data'!I70*10000</f>
        <v>7.0271242138658074</v>
      </c>
      <c r="P80" s="11">
        <f t="shared" si="10"/>
        <v>5.2919478109283347</v>
      </c>
      <c r="Q80" s="12">
        <f t="shared" si="11"/>
        <v>0.12895345987694673</v>
      </c>
      <c r="T80" s="65"/>
      <c r="U80" s="65"/>
      <c r="V80" s="65"/>
      <c r="W80" s="65"/>
      <c r="X80" s="65"/>
      <c r="Y80" s="65"/>
      <c r="Z80" s="65"/>
      <c r="AA80" s="65"/>
      <c r="AB80" s="65"/>
    </row>
    <row r="81" spans="1:28">
      <c r="A81" s="5" t="s">
        <v>17</v>
      </c>
      <c r="B81" s="5" t="s">
        <v>22</v>
      </c>
      <c r="C81" s="42" t="str">
        <f>'UPDATED TCA Post Trade Data'!C71</f>
        <v>ES</v>
      </c>
      <c r="D81" s="22">
        <f>'UPDATED TCA Post Trade Data'!B71</f>
        <v>42983</v>
      </c>
      <c r="E81" s="12">
        <f>'UPDATED TCA Post Trade Data'!E71</f>
        <v>330000</v>
      </c>
      <c r="F81" s="17">
        <f>'UPDATED TCA Post Trade Data'!O71</f>
        <v>9.7773013623430661E-4</v>
      </c>
      <c r="G81" s="23">
        <f>'UPDATED TCA Post Trade Data'!G71</f>
        <v>62.841085734922622</v>
      </c>
      <c r="H81" s="24">
        <f>E81/'UPDATED TCA Post Trade Data'!K71</f>
        <v>0.25001985637495705</v>
      </c>
      <c r="I81" s="24">
        <f>'UPDATED TCA Post Trade Data'!L71</f>
        <v>9.5071873605137872E-2</v>
      </c>
      <c r="J81" s="24">
        <f>E81/('UPDATED TCA Post Trade Data'!H71)</f>
        <v>0.3485424588086185</v>
      </c>
      <c r="K81" s="47">
        <f>'UPDATED TCA Post Trade Data'!H71/'UPDATED TCA Post Trade Data'!K71</f>
        <v>0.71732969701760396</v>
      </c>
      <c r="L81" s="11">
        <f>('UPDATED TCA Post Trade Data'!G71-'UPDATED TCA Post Trade Data'!M71)/'UPDATED TCA Post Trade Data'!M71*10000*'UPDATED TCA Post Trade Data'!N71</f>
        <v>35.30593020163279</v>
      </c>
      <c r="M81" s="11">
        <f t="shared" si="8"/>
        <v>45.4936556098286</v>
      </c>
      <c r="N81" s="11">
        <f t="shared" si="9"/>
        <v>23.731428674507203</v>
      </c>
      <c r="O81" s="11">
        <f>'UPDATED TCA Post Trade Data'!N71*('UPDATED TCA Post Trade Data'!G71-'UPDATED TCA Post Trade Data'!I71)/'UPDATED TCA Post Trade Data'!I71*10000</f>
        <v>0</v>
      </c>
      <c r="P81" s="11">
        <f t="shared" si="10"/>
        <v>10.18772540819581</v>
      </c>
      <c r="Q81" s="12">
        <f t="shared" si="11"/>
        <v>0.4292925448327381</v>
      </c>
      <c r="T81" s="65"/>
      <c r="U81" s="65"/>
      <c r="V81" s="65"/>
      <c r="W81" s="65"/>
      <c r="X81" s="65"/>
      <c r="Y81" s="65"/>
      <c r="Z81" s="65"/>
      <c r="AA81" s="65"/>
      <c r="AB81" s="65"/>
    </row>
    <row r="82" spans="1:28">
      <c r="A82" s="5" t="s">
        <v>18</v>
      </c>
      <c r="B82" s="5" t="s">
        <v>20</v>
      </c>
      <c r="C82" s="42" t="str">
        <f>'UPDATED TCA Post Trade Data'!C72</f>
        <v>ESRX</v>
      </c>
      <c r="D82" s="22">
        <f>'UPDATED TCA Post Trade Data'!B72</f>
        <v>42983</v>
      </c>
      <c r="E82" s="12">
        <f>'UPDATED TCA Post Trade Data'!E72</f>
        <v>302900</v>
      </c>
      <c r="F82" s="17">
        <f>'UPDATED TCA Post Trade Data'!O72</f>
        <v>8.8480479941946367E-4</v>
      </c>
      <c r="G82" s="23">
        <f>'UPDATED TCA Post Trade Data'!G72</f>
        <v>61.956491261141373</v>
      </c>
      <c r="H82" s="24">
        <f>E82/'UPDATED TCA Post Trade Data'!K72</f>
        <v>0.1028275214698422</v>
      </c>
      <c r="I82" s="24">
        <f>'UPDATED TCA Post Trade Data'!L72</f>
        <v>0.16295338711426488</v>
      </c>
      <c r="J82" s="24">
        <f>E82/('UPDATED TCA Post Trade Data'!H72)</f>
        <v>0.19923699269880946</v>
      </c>
      <c r="K82" s="47">
        <f>'UPDATED TCA Post Trade Data'!H72/'UPDATED TCA Post Trade Data'!K72</f>
        <v>0.51610657276527272</v>
      </c>
      <c r="L82" s="11">
        <f>('UPDATED TCA Post Trade Data'!G72-'UPDATED TCA Post Trade Data'!M72)/'UPDATED TCA Post Trade Data'!M72*10000*'UPDATED TCA Post Trade Data'!N72</f>
        <v>3.7929556080386742</v>
      </c>
      <c r="M82" s="11">
        <f t="shared" ref="M82:M145" si="12">$J$3*H82^$K$3*I82^$L$3*($N$3*J82^$M$3+1-$N$3)</f>
        <v>27.208223642352543</v>
      </c>
      <c r="N82" s="11">
        <f t="shared" si="9"/>
        <v>38.25202723291487</v>
      </c>
      <c r="O82" s="11">
        <f>'UPDATED TCA Post Trade Data'!N72*('UPDATED TCA Post Trade Data'!G72-'UPDATED TCA Post Trade Data'!I72)/'UPDATED TCA Post Trade Data'!I72*10000</f>
        <v>0</v>
      </c>
      <c r="P82" s="11">
        <f t="shared" si="10"/>
        <v>23.415268034313868</v>
      </c>
      <c r="Q82" s="12">
        <f t="shared" si="11"/>
        <v>0.61213142748590443</v>
      </c>
      <c r="T82" s="65"/>
      <c r="U82" s="65"/>
      <c r="V82" s="65"/>
      <c r="W82" s="65"/>
      <c r="X82" s="65"/>
      <c r="Y82" s="65"/>
      <c r="Z82" s="65"/>
      <c r="AA82" s="65"/>
      <c r="AB82" s="65"/>
    </row>
    <row r="83" spans="1:28">
      <c r="A83" s="5" t="s">
        <v>17</v>
      </c>
      <c r="B83" s="5" t="s">
        <v>21</v>
      </c>
      <c r="C83" s="42" t="str">
        <f>'UPDATED TCA Post Trade Data'!C73</f>
        <v>ESS</v>
      </c>
      <c r="D83" s="22">
        <f>'UPDATED TCA Post Trade Data'!B73</f>
        <v>42983</v>
      </c>
      <c r="E83" s="12">
        <f>'UPDATED TCA Post Trade Data'!E73</f>
        <v>19200</v>
      </c>
      <c r="F83" s="17">
        <f>'UPDATED TCA Post Trade Data'!O73</f>
        <v>2.4171102920156516E-4</v>
      </c>
      <c r="G83" s="23">
        <f>'UPDATED TCA Post Trade Data'!G73</f>
        <v>267.01389206299575</v>
      </c>
      <c r="H83" s="24">
        <f>E83/'UPDATED TCA Post Trade Data'!K73</f>
        <v>5.6317696731354124E-2</v>
      </c>
      <c r="I83" s="24">
        <f>'UPDATED TCA Post Trade Data'!L73</f>
        <v>0.13011925018395679</v>
      </c>
      <c r="J83" s="24">
        <f>E83/('UPDATED TCA Post Trade Data'!H73)</f>
        <v>0.25910931174089069</v>
      </c>
      <c r="K83" s="47">
        <f>'UPDATED TCA Post Trade Data'!H73/'UPDATED TCA Post Trade Data'!K73</f>
        <v>0.21735111082256983</v>
      </c>
      <c r="L83" s="11">
        <f>('UPDATED TCA Post Trade Data'!G73-'UPDATED TCA Post Trade Data'!M73)/'UPDATED TCA Post Trade Data'!M73*10000*'UPDATED TCA Post Trade Data'!N73</f>
        <v>35.09816833267314</v>
      </c>
      <c r="M83" s="11">
        <f t="shared" si="12"/>
        <v>23.156347532475213</v>
      </c>
      <c r="N83" s="11">
        <f t="shared" ref="N83:N146" si="13">I83*((1/3)*(1/250)*(H83*(1-J83)/J83))^0.5*10000</f>
        <v>19.066409684189864</v>
      </c>
      <c r="O83" s="11">
        <f>'UPDATED TCA Post Trade Data'!N73*('UPDATED TCA Post Trade Data'!G73-'UPDATED TCA Post Trade Data'!I73)/'UPDATED TCA Post Trade Data'!I73*10000</f>
        <v>2.9904013593795864</v>
      </c>
      <c r="P83" s="11">
        <f t="shared" ref="P83:P146" si="14">M83-L83</f>
        <v>-11.941820800197927</v>
      </c>
      <c r="Q83" s="12">
        <f t="shared" ref="Q83:Q146" si="15">P83/N83</f>
        <v>-0.62632771444643054</v>
      </c>
      <c r="T83" s="65"/>
      <c r="U83" s="65"/>
      <c r="V83" s="65"/>
      <c r="W83" s="65"/>
      <c r="X83" s="65"/>
      <c r="Y83" s="65"/>
      <c r="Z83" s="65"/>
      <c r="AA83" s="65"/>
      <c r="AB83" s="65"/>
    </row>
    <row r="84" spans="1:28">
      <c r="A84" s="5" t="s">
        <v>18</v>
      </c>
      <c r="B84" s="5" t="s">
        <v>20</v>
      </c>
      <c r="C84" s="42" t="str">
        <f>'UPDATED TCA Post Trade Data'!C74</f>
        <v>ETFC</v>
      </c>
      <c r="D84" s="22">
        <f>'UPDATED TCA Post Trade Data'!B74</f>
        <v>42983</v>
      </c>
      <c r="E84" s="12">
        <f>'UPDATED TCA Post Trade Data'!E74</f>
        <v>122000</v>
      </c>
      <c r="F84" s="17">
        <f>'UPDATED TCA Post Trade Data'!O74</f>
        <v>2.3302007175175221E-4</v>
      </c>
      <c r="G84" s="23">
        <f>'UPDATED TCA Post Trade Data'!G74</f>
        <v>40.510921231941644</v>
      </c>
      <c r="H84" s="24">
        <f>E84/'UPDATED TCA Post Trade Data'!K74</f>
        <v>5.6438846636085137E-2</v>
      </c>
      <c r="I84" s="24">
        <f>'UPDATED TCA Post Trade Data'!L74</f>
        <v>0.14602500980628547</v>
      </c>
      <c r="J84" s="24">
        <f>E84/('UPDATED TCA Post Trade Data'!H74)</f>
        <v>0.31298101590559263</v>
      </c>
      <c r="K84" s="47">
        <f>'UPDATED TCA Post Trade Data'!H74/'UPDATED TCA Post Trade Data'!K74</f>
        <v>0.18032674113726219</v>
      </c>
      <c r="L84" s="11">
        <f>('UPDATED TCA Post Trade Data'!G74-'UPDATED TCA Post Trade Data'!M74)/'UPDATED TCA Post Trade Data'!M74*10000*'UPDATED TCA Post Trade Data'!N74</f>
        <v>26.853463332927905</v>
      </c>
      <c r="M84" s="11">
        <f t="shared" si="12"/>
        <v>28.238879374545448</v>
      </c>
      <c r="N84" s="11">
        <f t="shared" si="13"/>
        <v>18.767699816626848</v>
      </c>
      <c r="O84" s="11">
        <f>'UPDATED TCA Post Trade Data'!N74*('UPDATED TCA Post Trade Data'!G74-'UPDATED TCA Post Trade Data'!I74)/'UPDATED TCA Post Trade Data'!I74*10000</f>
        <v>0</v>
      </c>
      <c r="P84" s="11">
        <f t="shared" si="14"/>
        <v>1.3854160416175425</v>
      </c>
      <c r="Q84" s="12">
        <f t="shared" si="15"/>
        <v>7.3819170977477075E-2</v>
      </c>
      <c r="T84" s="65"/>
      <c r="U84" s="65"/>
      <c r="V84" s="65"/>
      <c r="W84" s="65"/>
      <c r="X84" s="65"/>
      <c r="Y84" s="65"/>
      <c r="Z84" s="65"/>
      <c r="AA84" s="65"/>
      <c r="AB84" s="65"/>
    </row>
    <row r="85" spans="1:28">
      <c r="A85" s="5" t="s">
        <v>17</v>
      </c>
      <c r="B85" s="5" t="s">
        <v>21</v>
      </c>
      <c r="C85" s="42" t="str">
        <f>'UPDATED TCA Post Trade Data'!C75</f>
        <v>ETN</v>
      </c>
      <c r="D85" s="22">
        <f>'UPDATED TCA Post Trade Data'!B75</f>
        <v>42983</v>
      </c>
      <c r="E85" s="12">
        <f>'UPDATED TCA Post Trade Data'!E75</f>
        <v>316600</v>
      </c>
      <c r="F85" s="17">
        <f>'UPDATED TCA Post Trade Data'!O75</f>
        <v>1.0721860664440299E-3</v>
      </c>
      <c r="G85" s="23">
        <f>'UPDATED TCA Post Trade Data'!G75</f>
        <v>71.828676925777572</v>
      </c>
      <c r="H85" s="24">
        <f>E85/'UPDATED TCA Post Trade Data'!K75</f>
        <v>0.11055208346330789</v>
      </c>
      <c r="I85" s="24">
        <f>'UPDATED TCA Post Trade Data'!L75</f>
        <v>0.19357012932121076</v>
      </c>
      <c r="J85" s="24">
        <f>E85/('UPDATED TCA Post Trade Data'!H75)</f>
        <v>0.24657320872274144</v>
      </c>
      <c r="K85" s="47">
        <f>'UPDATED TCA Post Trade Data'!H75/'UPDATED TCA Post Trade Data'!K75</f>
        <v>0.44835399610513998</v>
      </c>
      <c r="L85" s="11">
        <f>('UPDATED TCA Post Trade Data'!G75-'UPDATED TCA Post Trade Data'!M75)/'UPDATED TCA Post Trade Data'!M75*10000*'UPDATED TCA Post Trade Data'!N75</f>
        <v>30.537205107886088</v>
      </c>
      <c r="M85" s="11">
        <f t="shared" si="12"/>
        <v>35.56613130670948</v>
      </c>
      <c r="N85" s="11">
        <f t="shared" si="13"/>
        <v>41.080787536843502</v>
      </c>
      <c r="O85" s="11">
        <f>'UPDATED TCA Post Trade Data'!N75*('UPDATED TCA Post Trade Data'!G75-'UPDATED TCA Post Trade Data'!I75)/'UPDATED TCA Post Trade Data'!I75*10000</f>
        <v>6.9835626453637003</v>
      </c>
      <c r="P85" s="11">
        <f t="shared" si="14"/>
        <v>5.0289261988233918</v>
      </c>
      <c r="Q85" s="12">
        <f t="shared" si="15"/>
        <v>0.12241552561068055</v>
      </c>
      <c r="T85" s="65"/>
      <c r="U85" s="65"/>
      <c r="V85" s="65"/>
      <c r="W85" s="65"/>
      <c r="X85" s="65"/>
      <c r="Y85" s="65"/>
      <c r="Z85" s="65"/>
      <c r="AA85" s="65"/>
      <c r="AB85" s="65"/>
    </row>
    <row r="86" spans="1:28">
      <c r="A86" s="5" t="s">
        <v>18</v>
      </c>
      <c r="B86" s="5" t="s">
        <v>21</v>
      </c>
      <c r="C86" s="42" t="str">
        <f>'UPDATED TCA Post Trade Data'!C76</f>
        <v>ETR</v>
      </c>
      <c r="D86" s="22">
        <f>'UPDATED TCA Post Trade Data'!B76</f>
        <v>42983</v>
      </c>
      <c r="E86" s="12">
        <f>'UPDATED TCA Post Trade Data'!E76</f>
        <v>900</v>
      </c>
      <c r="F86" s="17">
        <f>'UPDATED TCA Post Trade Data'!O76</f>
        <v>3.3565972167403676E-6</v>
      </c>
      <c r="G86" s="23">
        <f>'UPDATED TCA Post Trade Data'!G76</f>
        <v>79.103434312969128</v>
      </c>
      <c r="H86" s="24">
        <f>E86/'UPDATED TCA Post Trade Data'!K76</f>
        <v>8.7528152457702992E-4</v>
      </c>
      <c r="I86" s="24">
        <f>'UPDATED TCA Post Trade Data'!L76</f>
        <v>0.10609162408044344</v>
      </c>
      <c r="J86" s="24">
        <f>E86/('UPDATED TCA Post Trade Data'!H76)</f>
        <v>1.935483870967742E-2</v>
      </c>
      <c r="K86" s="47">
        <f>'UPDATED TCA Post Trade Data'!H76/'UPDATED TCA Post Trade Data'!K76</f>
        <v>4.5222878769813214E-2</v>
      </c>
      <c r="L86" s="11">
        <f>('UPDATED TCA Post Trade Data'!G76-'UPDATED TCA Post Trade Data'!M76)/'UPDATED TCA Post Trade Data'!M76*10000*'UPDATED TCA Post Trade Data'!N76</f>
        <v>37.350842195324645</v>
      </c>
      <c r="M86" s="11">
        <f t="shared" si="12"/>
        <v>0.89349338093756736</v>
      </c>
      <c r="N86" s="11">
        <f t="shared" si="13"/>
        <v>8.1580340458684848</v>
      </c>
      <c r="O86" s="11">
        <f>'UPDATED TCA Post Trade Data'!N76*('UPDATED TCA Post Trade Data'!G76-'UPDATED TCA Post Trade Data'!I76)/'UPDATED TCA Post Trade Data'!I76*10000</f>
        <v>7.0213102679956121</v>
      </c>
      <c r="P86" s="11">
        <f t="shared" si="14"/>
        <v>-36.457348814387075</v>
      </c>
      <c r="Q86" s="12">
        <f t="shared" si="15"/>
        <v>-4.4688890251506557</v>
      </c>
      <c r="T86" s="65"/>
      <c r="U86" s="65"/>
      <c r="V86" s="65"/>
      <c r="W86" s="65"/>
      <c r="X86" s="65"/>
      <c r="Y86" s="65"/>
      <c r="Z86" s="65"/>
      <c r="AA86" s="65"/>
      <c r="AB86" s="65"/>
    </row>
    <row r="87" spans="1:28">
      <c r="A87" s="5" t="s">
        <v>17</v>
      </c>
      <c r="B87" s="5" t="s">
        <v>23</v>
      </c>
      <c r="C87" s="42" t="str">
        <f>'UPDATED TCA Post Trade Data'!C77</f>
        <v>EVHC</v>
      </c>
      <c r="D87" s="22">
        <f>'UPDATED TCA Post Trade Data'!B77</f>
        <v>42983</v>
      </c>
      <c r="E87" s="12">
        <f>'UPDATED TCA Post Trade Data'!E77</f>
        <v>74300</v>
      </c>
      <c r="F87" s="17">
        <f>'UPDATED TCA Post Trade Data'!O77</f>
        <v>1.8266226544760492E-4</v>
      </c>
      <c r="G87" s="23">
        <f>'UPDATED TCA Post Trade Data'!G77</f>
        <v>52.1433157571024</v>
      </c>
      <c r="H87" s="24">
        <f>E87/'UPDATED TCA Post Trade Data'!K77</f>
        <v>4.1153653025520008E-2</v>
      </c>
      <c r="I87" s="24">
        <f>'UPDATED TCA Post Trade Data'!L77</f>
        <v>0.25388689539007092</v>
      </c>
      <c r="J87" s="24">
        <f>E87/('UPDATED TCA Post Trade Data'!H77)</f>
        <v>3.1654737559645534E-2</v>
      </c>
      <c r="K87" s="47">
        <f>'UPDATED TCA Post Trade Data'!H77/'UPDATED TCA Post Trade Data'!K77</f>
        <v>1.300078793829079</v>
      </c>
      <c r="L87" s="11">
        <f>('UPDATED TCA Post Trade Data'!G77-'UPDATED TCA Post Trade Data'!M77)/'UPDATED TCA Post Trade Data'!M77*10000*'UPDATED TCA Post Trade Data'!N77</f>
        <v>-1.2817340167974758</v>
      </c>
      <c r="M87" s="11">
        <f t="shared" si="12"/>
        <v>7.8655966567646836</v>
      </c>
      <c r="N87" s="11">
        <f t="shared" si="13"/>
        <v>104.01826522214806</v>
      </c>
      <c r="O87" s="11">
        <f>'UPDATED TCA Post Trade Data'!N77*('UPDATED TCA Post Trade Data'!G77-'UPDATED TCA Post Trade Data'!I77)/'UPDATED TCA Post Trade Data'!I77*10000</f>
        <v>0</v>
      </c>
      <c r="P87" s="11">
        <f t="shared" si="14"/>
        <v>9.1473306735621591</v>
      </c>
      <c r="Q87" s="12">
        <f t="shared" si="15"/>
        <v>8.7939658040119537E-2</v>
      </c>
      <c r="T87" s="65"/>
      <c r="U87" s="65"/>
      <c r="V87" s="65"/>
      <c r="W87" s="65"/>
      <c r="X87" s="65"/>
      <c r="Y87" s="65"/>
      <c r="Z87" s="65"/>
      <c r="AA87" s="65"/>
      <c r="AB87" s="65"/>
    </row>
    <row r="88" spans="1:28">
      <c r="A88" s="5" t="s">
        <v>18</v>
      </c>
      <c r="B88" s="5" t="s">
        <v>20</v>
      </c>
      <c r="C88" s="42" t="str">
        <f>'UPDATED TCA Post Trade Data'!C78</f>
        <v>EW</v>
      </c>
      <c r="D88" s="22">
        <f>'UPDATED TCA Post Trade Data'!B78</f>
        <v>42983</v>
      </c>
      <c r="E88" s="12">
        <f>'UPDATED TCA Post Trade Data'!E78</f>
        <v>800</v>
      </c>
      <c r="F88" s="17">
        <f>'UPDATED TCA Post Trade Data'!O78</f>
        <v>4.2464179378719805E-6</v>
      </c>
      <c r="G88" s="23">
        <f>'UPDATED TCA Post Trade Data'!G78</f>
        <v>112.58262410244795</v>
      </c>
      <c r="H88" s="24">
        <f>E88/'UPDATED TCA Post Trade Data'!K78</f>
        <v>6.1133232850676272E-4</v>
      </c>
      <c r="I88" s="24">
        <f>'UPDATED TCA Post Trade Data'!L78</f>
        <v>0.14152224655727888</v>
      </c>
      <c r="J88" s="24">
        <f>E88/('UPDATED TCA Post Trade Data'!H78)</f>
        <v>1.7429193899782137E-2</v>
      </c>
      <c r="K88" s="47">
        <f>'UPDATED TCA Post Trade Data'!H78/'UPDATED TCA Post Trade Data'!K78</f>
        <v>3.5075192348075511E-2</v>
      </c>
      <c r="L88" s="11">
        <f>('UPDATED TCA Post Trade Data'!G78-'UPDATED TCA Post Trade Data'!M78)/'UPDATED TCA Post Trade Data'!M78*10000*'UPDATED TCA Post Trade Data'!N78</f>
        <v>-5.56559744471698</v>
      </c>
      <c r="M88" s="11">
        <f t="shared" si="12"/>
        <v>0.85762136313626969</v>
      </c>
      <c r="N88" s="11">
        <f t="shared" si="13"/>
        <v>9.5934770552084103</v>
      </c>
      <c r="O88" s="11">
        <f>'UPDATED TCA Post Trade Data'!N78*('UPDATED TCA Post Trade Data'!G78-'UPDATED TCA Post Trade Data'!I78)/'UPDATED TCA Post Trade Data'!I78*10000</f>
        <v>0</v>
      </c>
      <c r="P88" s="11">
        <f t="shared" si="14"/>
        <v>6.4232188078532495</v>
      </c>
      <c r="Q88" s="12">
        <f t="shared" si="15"/>
        <v>0.66954022726994578</v>
      </c>
      <c r="T88" s="65"/>
      <c r="U88" s="65"/>
      <c r="V88" s="65"/>
      <c r="W88" s="65"/>
      <c r="X88" s="65"/>
      <c r="Y88" s="65"/>
      <c r="Z88" s="65"/>
      <c r="AA88" s="65"/>
      <c r="AB88" s="65"/>
    </row>
    <row r="89" spans="1:28">
      <c r="A89" s="5" t="s">
        <v>17</v>
      </c>
      <c r="B89" s="5" t="s">
        <v>21</v>
      </c>
      <c r="C89" s="42" t="str">
        <f>'UPDATED TCA Post Trade Data'!C79</f>
        <v>EXC</v>
      </c>
      <c r="D89" s="22">
        <f>'UPDATED TCA Post Trade Data'!B79</f>
        <v>42983</v>
      </c>
      <c r="E89" s="12">
        <f>'UPDATED TCA Post Trade Data'!E79</f>
        <v>566400</v>
      </c>
      <c r="F89" s="17">
        <f>'UPDATED TCA Post Trade Data'!O79</f>
        <v>1.0062412680683149E-3</v>
      </c>
      <c r="G89" s="23">
        <f>'UPDATED TCA Post Trade Data'!G79</f>
        <v>37.680572994341347</v>
      </c>
      <c r="H89" s="24">
        <f>E89/'UPDATED TCA Post Trade Data'!K79</f>
        <v>0.13043463943016581</v>
      </c>
      <c r="I89" s="24">
        <f>'UPDATED TCA Post Trade Data'!L79</f>
        <v>0.11512849791090464</v>
      </c>
      <c r="J89" s="24">
        <f>E89/('UPDATED TCA Post Trade Data'!H79)</f>
        <v>0.2197478176527643</v>
      </c>
      <c r="K89" s="47">
        <f>'UPDATED TCA Post Trade Data'!H79/'UPDATED TCA Post Trade Data'!K79</f>
        <v>0.59356511852269134</v>
      </c>
      <c r="L89" s="11">
        <f>('UPDATED TCA Post Trade Data'!G79-'UPDATED TCA Post Trade Data'!M79)/'UPDATED TCA Post Trade Data'!M79*10000*'UPDATED TCA Post Trade Data'!N79</f>
        <v>24.094970561676867</v>
      </c>
      <c r="M89" s="11">
        <f t="shared" si="12"/>
        <v>27.171192488935123</v>
      </c>
      <c r="N89" s="11">
        <f t="shared" si="13"/>
        <v>28.60907975184422</v>
      </c>
      <c r="O89" s="11">
        <f>'UPDATED TCA Post Trade Data'!N79*('UPDATED TCA Post Trade Data'!G79-'UPDATED TCA Post Trade Data'!I79)/'UPDATED TCA Post Trade Data'!I79*10000</f>
        <v>0</v>
      </c>
      <c r="P89" s="11">
        <f t="shared" si="14"/>
        <v>3.0762219272582563</v>
      </c>
      <c r="Q89" s="12">
        <f t="shared" si="15"/>
        <v>0.10752607053220418</v>
      </c>
      <c r="T89" s="65"/>
      <c r="U89" s="65"/>
      <c r="V89" s="65"/>
      <c r="W89" s="65"/>
      <c r="X89" s="65"/>
      <c r="Y89" s="65"/>
      <c r="Z89" s="65"/>
      <c r="AA89" s="65"/>
      <c r="AB89" s="65"/>
    </row>
    <row r="90" spans="1:28">
      <c r="A90" s="5" t="s">
        <v>18</v>
      </c>
      <c r="B90" s="5" t="s">
        <v>23</v>
      </c>
      <c r="C90" s="42" t="str">
        <f>'UPDATED TCA Post Trade Data'!C80</f>
        <v>EXPD</v>
      </c>
      <c r="D90" s="22">
        <f>'UPDATED TCA Post Trade Data'!B80</f>
        <v>42983</v>
      </c>
      <c r="E90" s="12">
        <f>'UPDATED TCA Post Trade Data'!E80</f>
        <v>41800</v>
      </c>
      <c r="F90" s="17">
        <f>'UPDATED TCA Post Trade Data'!O80</f>
        <v>1.1056066642448081E-4</v>
      </c>
      <c r="G90" s="23">
        <f>'UPDATED TCA Post Trade Data'!G80</f>
        <v>56.100015903726423</v>
      </c>
      <c r="H90" s="24">
        <f>E90/'UPDATED TCA Post Trade Data'!K80</f>
        <v>3.9057786649425594E-2</v>
      </c>
      <c r="I90" s="24">
        <f>'UPDATED TCA Post Trade Data'!L80</f>
        <v>0.21058457231415256</v>
      </c>
      <c r="J90" s="24">
        <f>E90/('UPDATED TCA Post Trade Data'!H80)</f>
        <v>0.10118615347373518</v>
      </c>
      <c r="K90" s="47">
        <f>'UPDATED TCA Post Trade Data'!H80/'UPDATED TCA Post Trade Data'!K80</f>
        <v>0.38599932212626109</v>
      </c>
      <c r="L90" s="11">
        <f>('UPDATED TCA Post Trade Data'!G80-'UPDATED TCA Post Trade Data'!M80)/'UPDATED TCA Post Trade Data'!M80*10000*'UPDATED TCA Post Trade Data'!N80</f>
        <v>23.116502983029402</v>
      </c>
      <c r="M90" s="11">
        <f t="shared" si="12"/>
        <v>13.153583739028161</v>
      </c>
      <c r="N90" s="11">
        <f t="shared" si="13"/>
        <v>45.292267902126632</v>
      </c>
      <c r="O90" s="11">
        <f>'UPDATED TCA Post Trade Data'!N80*('UPDATED TCA Post Trade Data'!G80-'UPDATED TCA Post Trade Data'!I80)/'UPDATED TCA Post Trade Data'!I80*10000</f>
        <v>7.0112997633550203</v>
      </c>
      <c r="P90" s="11">
        <f t="shared" si="14"/>
        <v>-9.9629192440012417</v>
      </c>
      <c r="Q90" s="12">
        <f t="shared" si="15"/>
        <v>-0.21996953796905028</v>
      </c>
      <c r="T90" s="65"/>
      <c r="U90" s="65"/>
      <c r="V90" s="65"/>
      <c r="W90" s="65"/>
      <c r="X90" s="65"/>
      <c r="Y90" s="65"/>
      <c r="Z90" s="65"/>
      <c r="AA90" s="65"/>
      <c r="AB90" s="65"/>
    </row>
    <row r="91" spans="1:28">
      <c r="A91" s="5" t="s">
        <v>17</v>
      </c>
      <c r="B91" s="5" t="s">
        <v>20</v>
      </c>
      <c r="C91" s="42" t="str">
        <f>'UPDATED TCA Post Trade Data'!C81</f>
        <v>EXPE</v>
      </c>
      <c r="D91" s="22">
        <f>'UPDATED TCA Post Trade Data'!B81</f>
        <v>42983</v>
      </c>
      <c r="E91" s="12">
        <f>'UPDATED TCA Post Trade Data'!E81</f>
        <v>334100</v>
      </c>
      <c r="F91" s="17">
        <f>'UPDATED TCA Post Trade Data'!O81</f>
        <v>2.3379439465837076E-3</v>
      </c>
      <c r="G91" s="23">
        <f>'UPDATED TCA Post Trade Data'!G81</f>
        <v>148.42130205374954</v>
      </c>
      <c r="H91" s="24">
        <f>E91/'UPDATED TCA Post Trade Data'!K81</f>
        <v>0.15289487756396952</v>
      </c>
      <c r="I91" s="24">
        <f>'UPDATED TCA Post Trade Data'!L81</f>
        <v>0.2967942142837498</v>
      </c>
      <c r="J91" s="24">
        <f>E91/('UPDATED TCA Post Trade Data'!H81)</f>
        <v>0.25065646335058894</v>
      </c>
      <c r="K91" s="47">
        <f>'UPDATED TCA Post Trade Data'!H81/'UPDATED TCA Post Trade Data'!K81</f>
        <v>0.60997779797969165</v>
      </c>
      <c r="L91" s="11">
        <f>('UPDATED TCA Post Trade Data'!G81-'UPDATED TCA Post Trade Data'!M81)/'UPDATED TCA Post Trade Data'!M81*10000*'UPDATED TCA Post Trade Data'!N81</f>
        <v>42.716154932644322</v>
      </c>
      <c r="M91" s="11">
        <f t="shared" si="12"/>
        <v>50.506197392121962</v>
      </c>
      <c r="N91" s="11">
        <f t="shared" si="13"/>
        <v>73.269342718954974</v>
      </c>
      <c r="O91" s="11">
        <f>'UPDATED TCA Post Trade Data'!N81*('UPDATED TCA Post Trade Data'!G81-'UPDATED TCA Post Trade Data'!I81)/'UPDATED TCA Post Trade Data'!I81*10000</f>
        <v>0</v>
      </c>
      <c r="P91" s="11">
        <f t="shared" si="14"/>
        <v>7.7900424594776396</v>
      </c>
      <c r="Q91" s="12">
        <f t="shared" si="15"/>
        <v>0.10632062702348133</v>
      </c>
      <c r="T91" s="65"/>
      <c r="U91" s="65"/>
      <c r="V91" s="65"/>
      <c r="W91" s="65"/>
      <c r="X91" s="65"/>
      <c r="Y91" s="65"/>
      <c r="Z91" s="65"/>
      <c r="AA91" s="65"/>
      <c r="AB91" s="65"/>
    </row>
    <row r="92" spans="1:28">
      <c r="A92" s="5" t="s">
        <v>18</v>
      </c>
      <c r="B92" s="5" t="s">
        <v>23</v>
      </c>
      <c r="C92" s="42" t="str">
        <f>'UPDATED TCA Post Trade Data'!C82</f>
        <v>EXR</v>
      </c>
      <c r="D92" s="22">
        <f>'UPDATED TCA Post Trade Data'!B82</f>
        <v>42983</v>
      </c>
      <c r="E92" s="12">
        <f>'UPDATED TCA Post Trade Data'!E82</f>
        <v>36900</v>
      </c>
      <c r="F92" s="17">
        <f>'UPDATED TCA Post Trade Data'!O82</f>
        <v>1.3513680961679654E-4</v>
      </c>
      <c r="G92" s="23">
        <f>'UPDATED TCA Post Trade Data'!G82</f>
        <v>77.675832009588646</v>
      </c>
      <c r="H92" s="24">
        <f>E92/'UPDATED TCA Post Trade Data'!K82</f>
        <v>3.1745754077085402E-2</v>
      </c>
      <c r="I92" s="24">
        <f>'UPDATED TCA Post Trade Data'!L82</f>
        <v>0.22208833978701539</v>
      </c>
      <c r="J92" s="24">
        <f>E92/('UPDATED TCA Post Trade Data'!H82)</f>
        <v>0.21255760368663595</v>
      </c>
      <c r="K92" s="47">
        <f>'UPDATED TCA Post Trade Data'!H82/'UPDATED TCA Post Trade Data'!K82</f>
        <v>0.14935129831387603</v>
      </c>
      <c r="L92" s="11">
        <f>('UPDATED TCA Post Trade Data'!G82-'UPDATED TCA Post Trade Data'!M82)/'UPDATED TCA Post Trade Data'!M82*10000*'UPDATED TCA Post Trade Data'!N82</f>
        <v>22.372253103577169</v>
      </c>
      <c r="M92" s="11">
        <f t="shared" si="12"/>
        <v>20.57555653821499</v>
      </c>
      <c r="N92" s="11">
        <f t="shared" si="13"/>
        <v>27.810514525711312</v>
      </c>
      <c r="O92" s="11">
        <f>'UPDATED TCA Post Trade Data'!N82*('UPDATED TCA Post Trade Data'!G82-'UPDATED TCA Post Trade Data'!I82)/'UPDATED TCA Post Trade Data'!I82*10000</f>
        <v>3.0058229563106189</v>
      </c>
      <c r="P92" s="11">
        <f t="shared" si="14"/>
        <v>-1.7966965653621791</v>
      </c>
      <c r="Q92" s="12">
        <f t="shared" si="15"/>
        <v>-6.4604937952553926E-2</v>
      </c>
      <c r="T92" s="65"/>
      <c r="U92" s="65"/>
      <c r="V92" s="65"/>
      <c r="W92" s="65"/>
      <c r="X92" s="65"/>
      <c r="Y92" s="65"/>
      <c r="Z92" s="65"/>
      <c r="AA92" s="65"/>
      <c r="AB92" s="65"/>
    </row>
    <row r="93" spans="1:28">
      <c r="A93" s="5" t="s">
        <v>17</v>
      </c>
      <c r="B93" s="5" t="s">
        <v>20</v>
      </c>
      <c r="C93" s="42" t="str">
        <f>'UPDATED TCA Post Trade Data'!C83</f>
        <v>F</v>
      </c>
      <c r="D93" s="22">
        <f>'UPDATED TCA Post Trade Data'!B83</f>
        <v>42983</v>
      </c>
      <c r="E93" s="12">
        <f>'UPDATED TCA Post Trade Data'!E83</f>
        <v>1436900</v>
      </c>
      <c r="F93" s="17">
        <f>'UPDATED TCA Post Trade Data'!O83</f>
        <v>7.6965566267054577E-4</v>
      </c>
      <c r="G93" s="23">
        <f>'UPDATED TCA Post Trade Data'!G83</f>
        <v>11.360790272163387</v>
      </c>
      <c r="H93" s="24">
        <f>E93/'UPDATED TCA Post Trade Data'!K83</f>
        <v>3.9137498437489378E-2</v>
      </c>
      <c r="I93" s="24">
        <f>'UPDATED TCA Post Trade Data'!L83</f>
        <v>0.17356087082288535</v>
      </c>
      <c r="J93" s="24">
        <f>E93/('UPDATED TCA Post Trade Data'!H83)</f>
        <v>6.8381478132584592E-2</v>
      </c>
      <c r="K93" s="47">
        <f>'UPDATED TCA Post Trade Data'!H83/'UPDATED TCA Post Trade Data'!K83</f>
        <v>0.57234063238009902</v>
      </c>
      <c r="L93" s="11">
        <f>('UPDATED TCA Post Trade Data'!G83-'UPDATED TCA Post Trade Data'!M83)/'UPDATED TCA Post Trade Data'!M83*10000*'UPDATED TCA Post Trade Data'!N83</f>
        <v>0.69566211565777203</v>
      </c>
      <c r="M93" s="11">
        <f t="shared" si="12"/>
        <v>9.4611234521443581</v>
      </c>
      <c r="N93" s="11">
        <f t="shared" si="13"/>
        <v>46.277249161364914</v>
      </c>
      <c r="O93" s="11">
        <f>'UPDATED TCA Post Trade Data'!N83*('UPDATED TCA Post Trade Data'!G83-'UPDATED TCA Post Trade Data'!I83)/'UPDATED TCA Post Trade Data'!I83*10000</f>
        <v>0</v>
      </c>
      <c r="P93" s="11">
        <f t="shared" si="14"/>
        <v>8.7654613364865863</v>
      </c>
      <c r="Q93" s="12">
        <f t="shared" si="15"/>
        <v>0.18941189235172887</v>
      </c>
      <c r="T93" s="65"/>
      <c r="U93" s="65"/>
      <c r="V93" s="65"/>
      <c r="W93" s="65"/>
      <c r="X93" s="65"/>
      <c r="Y93" s="65"/>
      <c r="Z93" s="65"/>
      <c r="AA93" s="65"/>
      <c r="AB93" s="65"/>
    </row>
    <row r="94" spans="1:28">
      <c r="A94" s="5" t="s">
        <v>18</v>
      </c>
      <c r="B94" s="5" t="s">
        <v>22</v>
      </c>
      <c r="C94" s="42" t="str">
        <f>'UPDATED TCA Post Trade Data'!C84</f>
        <v>FAST</v>
      </c>
      <c r="D94" s="22">
        <f>'UPDATED TCA Post Trade Data'!B84</f>
        <v>42983</v>
      </c>
      <c r="E94" s="12">
        <f>'UPDATED TCA Post Trade Data'!E84</f>
        <v>5500</v>
      </c>
      <c r="F94" s="17">
        <f>'UPDATED TCA Post Trade Data'!O84</f>
        <v>1.0995017553769113E-5</v>
      </c>
      <c r="G94" s="23">
        <f>'UPDATED TCA Post Trade Data'!G84</f>
        <v>42.400585712608439</v>
      </c>
      <c r="H94" s="24">
        <f>E94/'UPDATED TCA Post Trade Data'!K84</f>
        <v>2.0544273076569513E-3</v>
      </c>
      <c r="I94" s="24">
        <f>'UPDATED TCA Post Trade Data'!L84</f>
        <v>0.2502328618432561</v>
      </c>
      <c r="J94" s="24">
        <f>E94/('UPDATED TCA Post Trade Data'!H84)</f>
        <v>3.3394049787492414E-2</v>
      </c>
      <c r="K94" s="47">
        <f>'UPDATED TCA Post Trade Data'!H84/'UPDATED TCA Post Trade Data'!K84</f>
        <v>6.15207595583818E-2</v>
      </c>
      <c r="L94" s="11">
        <f>('UPDATED TCA Post Trade Data'!G84-'UPDATED TCA Post Trade Data'!M84)/'UPDATED TCA Post Trade Data'!M84*10000*'UPDATED TCA Post Trade Data'!N84</f>
        <v>-0.13813976614168827</v>
      </c>
      <c r="M94" s="11">
        <f t="shared" si="12"/>
        <v>2.3745054246705646</v>
      </c>
      <c r="N94" s="11">
        <f t="shared" si="13"/>
        <v>22.28174951264057</v>
      </c>
      <c r="O94" s="11">
        <f>'UPDATED TCA Post Trade Data'!N84*('UPDATED TCA Post Trade Data'!G84-'UPDATED TCA Post Trade Data'!I84)/'UPDATED TCA Post Trade Data'!I84*10000</f>
        <v>0</v>
      </c>
      <c r="P94" s="11">
        <f t="shared" si="14"/>
        <v>2.5126451908122527</v>
      </c>
      <c r="Q94" s="12">
        <f t="shared" si="15"/>
        <v>0.11276696156138072</v>
      </c>
      <c r="T94" s="65"/>
      <c r="U94" s="65"/>
      <c r="V94" s="65"/>
      <c r="W94" s="65"/>
      <c r="X94" s="65"/>
      <c r="Y94" s="65"/>
      <c r="Z94" s="65"/>
      <c r="AA94" s="65"/>
      <c r="AB94" s="65"/>
    </row>
    <row r="95" spans="1:28">
      <c r="A95" s="5" t="s">
        <v>17</v>
      </c>
      <c r="B95" s="5" t="s">
        <v>22</v>
      </c>
      <c r="C95" s="42" t="str">
        <f>'UPDATED TCA Post Trade Data'!C85</f>
        <v>FB</v>
      </c>
      <c r="D95" s="22">
        <f>'UPDATED TCA Post Trade Data'!B85</f>
        <v>42983</v>
      </c>
      <c r="E95" s="12">
        <f>'UPDATED TCA Post Trade Data'!E85</f>
        <v>2545400</v>
      </c>
      <c r="F95" s="17">
        <f>'UPDATED TCA Post Trade Data'!O85</f>
        <v>2.0685991764657054E-2</v>
      </c>
      <c r="G95" s="23">
        <f>'UPDATED TCA Post Trade Data'!G85</f>
        <v>172.36890630387782</v>
      </c>
      <c r="H95" s="24">
        <f>E95/'UPDATED TCA Post Trade Data'!K85</f>
        <v>0.15204444132266381</v>
      </c>
      <c r="I95" s="24">
        <f>'UPDATED TCA Post Trade Data'!L85</f>
        <v>0.1706084909369599</v>
      </c>
      <c r="J95" s="24">
        <f>E95/('UPDATED TCA Post Trade Data'!H85)</f>
        <v>0.21830188679245283</v>
      </c>
      <c r="K95" s="47">
        <f>'UPDATED TCA Post Trade Data'!H85/'UPDATED TCA Post Trade Data'!K85</f>
        <v>0.69648706915308412</v>
      </c>
      <c r="L95" s="11">
        <f>('UPDATED TCA Post Trade Data'!G85-'UPDATED TCA Post Trade Data'!M85)/'UPDATED TCA Post Trade Data'!M85*10000*'UPDATED TCA Post Trade Data'!N85</f>
        <v>64.162217777649985</v>
      </c>
      <c r="M95" s="11">
        <f t="shared" si="12"/>
        <v>34.818833605046436</v>
      </c>
      <c r="N95" s="11">
        <f t="shared" si="13"/>
        <v>45.966990457499612</v>
      </c>
      <c r="O95" s="11">
        <f>'UPDATED TCA Post Trade Data'!N85*('UPDATED TCA Post Trade Data'!G85-'UPDATED TCA Post Trade Data'!I85)/'UPDATED TCA Post Trade Data'!I85*10000</f>
        <v>6.9602138738746282</v>
      </c>
      <c r="P95" s="11">
        <f t="shared" si="14"/>
        <v>-29.34338417260355</v>
      </c>
      <c r="Q95" s="12">
        <f t="shared" si="15"/>
        <v>-0.63835774064290762</v>
      </c>
      <c r="T95" s="65"/>
      <c r="U95" s="65"/>
      <c r="V95" s="65"/>
      <c r="W95" s="65"/>
      <c r="X95" s="65"/>
      <c r="Y95" s="65"/>
      <c r="Z95" s="65"/>
      <c r="AA95" s="65"/>
      <c r="AB95" s="65"/>
    </row>
    <row r="96" spans="1:28">
      <c r="A96" s="5" t="s">
        <v>18</v>
      </c>
      <c r="B96" s="5" t="s">
        <v>23</v>
      </c>
      <c r="C96" s="42" t="str">
        <f>'UPDATED TCA Post Trade Data'!C86</f>
        <v>FBHS</v>
      </c>
      <c r="D96" s="22">
        <f>'UPDATED TCA Post Trade Data'!B86</f>
        <v>42983</v>
      </c>
      <c r="E96" s="12">
        <f>'UPDATED TCA Post Trade Data'!E86</f>
        <v>4600</v>
      </c>
      <c r="F96" s="17">
        <f>'UPDATED TCA Post Trade Data'!O86</f>
        <v>1.3622281736333896E-5</v>
      </c>
      <c r="G96" s="23">
        <f>'UPDATED TCA Post Trade Data'!G86</f>
        <v>62.810267754771473</v>
      </c>
      <c r="H96" s="24">
        <f>E96/'UPDATED TCA Post Trade Data'!K86</f>
        <v>4.5762278690884466E-3</v>
      </c>
      <c r="I96" s="24">
        <f>'UPDATED TCA Post Trade Data'!L86</f>
        <v>0.1335131404081272</v>
      </c>
      <c r="J96" s="24">
        <f>E96/('UPDATED TCA Post Trade Data'!H86)</f>
        <v>0.24468085106382978</v>
      </c>
      <c r="K96" s="47">
        <f>'UPDATED TCA Post Trade Data'!H86/'UPDATED TCA Post Trade Data'!K86</f>
        <v>1.8702844334535389E-2</v>
      </c>
      <c r="L96" s="11">
        <f>('UPDATED TCA Post Trade Data'!G86-'UPDATED TCA Post Trade Data'!M86)/'UPDATED TCA Post Trade Data'!M86*10000*'UPDATED TCA Post Trade Data'!N86</f>
        <v>9.5009138267097271</v>
      </c>
      <c r="M96" s="11">
        <f t="shared" si="12"/>
        <v>8.1294721133693368</v>
      </c>
      <c r="N96" s="11">
        <f t="shared" si="13"/>
        <v>5.794453161643597</v>
      </c>
      <c r="O96" s="11">
        <f>'UPDATED TCA Post Trade Data'!N86*('UPDATED TCA Post Trade Data'!G86-'UPDATED TCA Post Trade Data'!I86)/'UPDATED TCA Post Trade Data'!I86*10000</f>
        <v>0</v>
      </c>
      <c r="P96" s="11">
        <f t="shared" si="14"/>
        <v>-1.3714417133403902</v>
      </c>
      <c r="Q96" s="12">
        <f t="shared" si="15"/>
        <v>-0.23668181881573458</v>
      </c>
      <c r="T96" s="65"/>
      <c r="U96" s="65"/>
      <c r="V96" s="65"/>
      <c r="W96" s="65"/>
      <c r="X96" s="65"/>
      <c r="Y96" s="65"/>
      <c r="Z96" s="65"/>
      <c r="AA96" s="65"/>
      <c r="AB96" s="65"/>
    </row>
    <row r="97" spans="1:28">
      <c r="A97" s="5" t="s">
        <v>17</v>
      </c>
      <c r="B97" s="5" t="s">
        <v>20</v>
      </c>
      <c r="C97" s="42" t="str">
        <f>'UPDATED TCA Post Trade Data'!C87</f>
        <v>FCX</v>
      </c>
      <c r="D97" s="22">
        <f>'UPDATED TCA Post Trade Data'!B87</f>
        <v>42983</v>
      </c>
      <c r="E97" s="12">
        <f>'UPDATED TCA Post Trade Data'!E87</f>
        <v>40200</v>
      </c>
      <c r="F97" s="17">
        <f>'UPDATED TCA Post Trade Data'!O87</f>
        <v>2.8931830944802764E-5</v>
      </c>
      <c r="G97" s="23">
        <f>'UPDATED TCA Post Trade Data'!G87</f>
        <v>15.264707400178136</v>
      </c>
      <c r="H97" s="24">
        <f>E97/'UPDATED TCA Post Trade Data'!K87</f>
        <v>1.8485334583935192E-3</v>
      </c>
      <c r="I97" s="24">
        <f>'UPDATED TCA Post Trade Data'!L87</f>
        <v>0.53101562347644304</v>
      </c>
      <c r="J97" s="24">
        <f>E97/('UPDATED TCA Post Trade Data'!H87)</f>
        <v>0.28632478632478631</v>
      </c>
      <c r="K97" s="47">
        <f>'UPDATED TCA Post Trade Data'!H87/'UPDATED TCA Post Trade Data'!K87</f>
        <v>6.4560720785684107E-3</v>
      </c>
      <c r="L97" s="11">
        <f>('UPDATED TCA Post Trade Data'!G87-'UPDATED TCA Post Trade Data'!M87)/'UPDATED TCA Post Trade Data'!M87*10000*'UPDATED TCA Post Trade Data'!N87</f>
        <v>22.788837937055231</v>
      </c>
      <c r="M97" s="11">
        <f t="shared" si="12"/>
        <v>12.360410767746552</v>
      </c>
      <c r="N97" s="11">
        <f t="shared" si="13"/>
        <v>13.161674903024064</v>
      </c>
      <c r="O97" s="11">
        <f>'UPDATED TCA Post Trade Data'!N87*('UPDATED TCA Post Trade Data'!G87-'UPDATED TCA Post Trade Data'!I87)/'UPDATED TCA Post Trade Data'!I87*10000</f>
        <v>0</v>
      </c>
      <c r="P97" s="11">
        <f t="shared" si="14"/>
        <v>-10.428427169308678</v>
      </c>
      <c r="Q97" s="12">
        <f t="shared" si="15"/>
        <v>-0.79233283348402817</v>
      </c>
      <c r="T97" s="65"/>
      <c r="U97" s="65"/>
      <c r="V97" s="65"/>
      <c r="W97" s="65"/>
      <c r="X97" s="65"/>
      <c r="Y97" s="65"/>
      <c r="Z97" s="65"/>
      <c r="AA97" s="65"/>
      <c r="AB97" s="65"/>
    </row>
    <row r="98" spans="1:28">
      <c r="A98" s="5" t="s">
        <v>18</v>
      </c>
      <c r="B98" s="5" t="s">
        <v>21</v>
      </c>
      <c r="C98" s="42" t="str">
        <f>'UPDATED TCA Post Trade Data'!C88</f>
        <v>FDX</v>
      </c>
      <c r="D98" s="22">
        <f>'UPDATED TCA Post Trade Data'!B88</f>
        <v>42983</v>
      </c>
      <c r="E98" s="12">
        <f>'UPDATED TCA Post Trade Data'!E88</f>
        <v>20300</v>
      </c>
      <c r="F98" s="17">
        <f>'UPDATED TCA Post Trade Data'!O88</f>
        <v>2.044461155535066E-4</v>
      </c>
      <c r="G98" s="23">
        <f>'UPDATED TCA Post Trade Data'!G88</f>
        <v>213.60993302223338</v>
      </c>
      <c r="H98" s="24">
        <f>E98/'UPDATED TCA Post Trade Data'!K88</f>
        <v>2.0117167138181354E-2</v>
      </c>
      <c r="I98" s="24">
        <f>'UPDATED TCA Post Trade Data'!L88</f>
        <v>0.15446603801620562</v>
      </c>
      <c r="J98" s="24">
        <f>E98/('UPDATED TCA Post Trade Data'!H88)</f>
        <v>0.22963800904977374</v>
      </c>
      <c r="K98" s="47">
        <f>'UPDATED TCA Post Trade Data'!H88/'UPDATED TCA Post Trade Data'!K88</f>
        <v>8.7603821429321757E-2</v>
      </c>
      <c r="L98" s="11">
        <f>('UPDATED TCA Post Trade Data'!G88-'UPDATED TCA Post Trade Data'!M88)/'UPDATED TCA Post Trade Data'!M88*10000*'UPDATED TCA Post Trade Data'!N88</f>
        <v>27.547477953623297</v>
      </c>
      <c r="M98" s="11">
        <f t="shared" si="12"/>
        <v>15.172144614315771</v>
      </c>
      <c r="N98" s="11">
        <f t="shared" si="13"/>
        <v>14.65248632102897</v>
      </c>
      <c r="O98" s="11">
        <f>'UPDATED TCA Post Trade Data'!N88*('UPDATED TCA Post Trade Data'!G88-'UPDATED TCA Post Trade Data'!I88)/'UPDATED TCA Post Trade Data'!I88*10000</f>
        <v>7.0144128493386431</v>
      </c>
      <c r="P98" s="11">
        <f t="shared" si="14"/>
        <v>-12.375333339307526</v>
      </c>
      <c r="Q98" s="12">
        <f t="shared" si="15"/>
        <v>-0.84458931188672615</v>
      </c>
      <c r="T98" s="65"/>
      <c r="U98" s="65"/>
      <c r="V98" s="65"/>
      <c r="W98" s="65"/>
      <c r="X98" s="65"/>
      <c r="Y98" s="65"/>
      <c r="Z98" s="65"/>
      <c r="AA98" s="65"/>
      <c r="AB98" s="65"/>
    </row>
    <row r="99" spans="1:28">
      <c r="A99" s="5" t="s">
        <v>17</v>
      </c>
      <c r="B99" s="5" t="s">
        <v>21</v>
      </c>
      <c r="C99" s="42" t="str">
        <f>'UPDATED TCA Post Trade Data'!C89</f>
        <v>FE</v>
      </c>
      <c r="D99" s="22">
        <f>'UPDATED TCA Post Trade Data'!B89</f>
        <v>42983</v>
      </c>
      <c r="E99" s="12">
        <f>'UPDATED TCA Post Trade Data'!E89</f>
        <v>599900</v>
      </c>
      <c r="F99" s="17">
        <f>'UPDATED TCA Post Trade Data'!O89</f>
        <v>9.2853132768002473E-4</v>
      </c>
      <c r="G99" s="23">
        <f>'UPDATED TCA Post Trade Data'!G89</f>
        <v>32.828898965174503</v>
      </c>
      <c r="H99" s="24">
        <f>E99/'UPDATED TCA Post Trade Data'!K89</f>
        <v>0.14944445847334425</v>
      </c>
      <c r="I99" s="24">
        <f>'UPDATED TCA Post Trade Data'!L89</f>
        <v>0.13551323156132997</v>
      </c>
      <c r="J99" s="24">
        <f>E99/('UPDATED TCA Post Trade Data'!H89)</f>
        <v>0.27873803549855963</v>
      </c>
      <c r="K99" s="47">
        <f>'UPDATED TCA Post Trade Data'!H89/'UPDATED TCA Post Trade Data'!K89</f>
        <v>0.53614663031560517</v>
      </c>
      <c r="L99" s="11">
        <f>('UPDATED TCA Post Trade Data'!G89-'UPDATED TCA Post Trade Data'!M89)/'UPDATED TCA Post Trade Data'!M89*10000*'UPDATED TCA Post Trade Data'!N89</f>
        <v>51.714318791949204</v>
      </c>
      <c r="M99" s="11">
        <f t="shared" si="12"/>
        <v>37.029941094922634</v>
      </c>
      <c r="N99" s="11">
        <f t="shared" si="13"/>
        <v>30.770841688819203</v>
      </c>
      <c r="O99" s="11">
        <f>'UPDATED TCA Post Trade Data'!N89*('UPDATED TCA Post Trade Data'!G89-'UPDATED TCA Post Trade Data'!I89)/'UPDATED TCA Post Trade Data'!I89*10000</f>
        <v>6.9688393097504653</v>
      </c>
      <c r="P99" s="11">
        <f t="shared" si="14"/>
        <v>-14.684377697026569</v>
      </c>
      <c r="Q99" s="12">
        <f t="shared" si="15"/>
        <v>-0.47721729049622452</v>
      </c>
      <c r="T99" s="65"/>
      <c r="U99" s="65"/>
      <c r="V99" s="65"/>
      <c r="W99" s="65"/>
      <c r="X99" s="65"/>
      <c r="Y99" s="65"/>
      <c r="Z99" s="65"/>
      <c r="AA99" s="65"/>
      <c r="AB99" s="65"/>
    </row>
    <row r="100" spans="1:28">
      <c r="A100" s="5" t="s">
        <v>18</v>
      </c>
      <c r="B100" s="5" t="s">
        <v>23</v>
      </c>
      <c r="C100" s="42" t="str">
        <f>'UPDATED TCA Post Trade Data'!C90</f>
        <v>FFIV</v>
      </c>
      <c r="D100" s="22">
        <f>'UPDATED TCA Post Trade Data'!B90</f>
        <v>42983</v>
      </c>
      <c r="E100" s="12">
        <f>'UPDATED TCA Post Trade Data'!E90</f>
        <v>7700</v>
      </c>
      <c r="F100" s="17">
        <f>'UPDATED TCA Post Trade Data'!O90</f>
        <v>4.286582890019433E-5</v>
      </c>
      <c r="G100" s="23">
        <f>'UPDATED TCA Post Trade Data'!G90</f>
        <v>118.07531674729488</v>
      </c>
      <c r="H100" s="24">
        <f>E100/'UPDATED TCA Post Trade Data'!K90</f>
        <v>9.8194029020883967E-3</v>
      </c>
      <c r="I100" s="24">
        <f>'UPDATED TCA Post Trade Data'!L90</f>
        <v>0.25885516811284637</v>
      </c>
      <c r="J100" s="24">
        <f>E100/('UPDATED TCA Post Trade Data'!H90)</f>
        <v>2.027916776402423E-2</v>
      </c>
      <c r="K100" s="47">
        <f>'UPDATED TCA Post Trade Data'!H90/'UPDATED TCA Post Trade Data'!K90</f>
        <v>0.48421133531467064</v>
      </c>
      <c r="L100" s="11">
        <f>('UPDATED TCA Post Trade Data'!G90-'UPDATED TCA Post Trade Data'!M90)/'UPDATED TCA Post Trade Data'!M90*10000*'UPDATED TCA Post Trade Data'!N90</f>
        <v>7.1668291050371629</v>
      </c>
      <c r="M100" s="11">
        <f t="shared" si="12"/>
        <v>3.7268277063567128</v>
      </c>
      <c r="N100" s="11">
        <f t="shared" si="13"/>
        <v>65.102078719822401</v>
      </c>
      <c r="O100" s="11">
        <f>'UPDATED TCA Post Trade Data'!N90*('UPDATED TCA Post Trade Data'!G90-'UPDATED TCA Post Trade Data'!I90)/'UPDATED TCA Post Trade Data'!I90*10000</f>
        <v>7.0001167823206591</v>
      </c>
      <c r="P100" s="11">
        <f t="shared" si="14"/>
        <v>-3.4400013986804501</v>
      </c>
      <c r="Q100" s="12">
        <f t="shared" si="15"/>
        <v>-5.2840116111884335E-2</v>
      </c>
      <c r="T100" s="65"/>
      <c r="U100" s="65"/>
      <c r="V100" s="65"/>
      <c r="W100" s="65"/>
      <c r="X100" s="65"/>
      <c r="Y100" s="65"/>
      <c r="Z100" s="65"/>
      <c r="AA100" s="65"/>
      <c r="AB100" s="65"/>
    </row>
    <row r="101" spans="1:28">
      <c r="A101" s="5" t="s">
        <v>17</v>
      </c>
      <c r="B101" s="5" t="s">
        <v>22</v>
      </c>
      <c r="C101" s="42" t="str">
        <f>'UPDATED TCA Post Trade Data'!C91</f>
        <v>FIS</v>
      </c>
      <c r="D101" s="22">
        <f>'UPDATED TCA Post Trade Data'!B91</f>
        <v>42983</v>
      </c>
      <c r="E101" s="12">
        <f>'UPDATED TCA Post Trade Data'!E91</f>
        <v>60700</v>
      </c>
      <c r="F101" s="17">
        <f>'UPDATED TCA Post Trade Data'!O91</f>
        <v>2.6371834904130934E-4</v>
      </c>
      <c r="G101" s="23">
        <f>'UPDATED TCA Post Trade Data'!G91</f>
        <v>92.148925500619995</v>
      </c>
      <c r="H101" s="24">
        <f>E101/'UPDATED TCA Post Trade Data'!K91</f>
        <v>4.1979904143810746E-2</v>
      </c>
      <c r="I101" s="24">
        <f>'UPDATED TCA Post Trade Data'!L91</f>
        <v>0.11236879463118496</v>
      </c>
      <c r="J101" s="24">
        <f>E101/('UPDATED TCA Post Trade Data'!H91)</f>
        <v>0.10783442885059513</v>
      </c>
      <c r="K101" s="47">
        <f>'UPDATED TCA Post Trade Data'!H91/'UPDATED TCA Post Trade Data'!K91</f>
        <v>0.38929963826278535</v>
      </c>
      <c r="L101" s="11">
        <f>('UPDATED TCA Post Trade Data'!G91-'UPDATED TCA Post Trade Data'!M91)/'UPDATED TCA Post Trade Data'!M91*10000*'UPDATED TCA Post Trade Data'!N91</f>
        <v>5.3122150510316093</v>
      </c>
      <c r="M101" s="11">
        <f t="shared" si="12"/>
        <v>10.401985148280749</v>
      </c>
      <c r="N101" s="11">
        <f t="shared" si="13"/>
        <v>24.181309768475661</v>
      </c>
      <c r="O101" s="11">
        <f>'UPDATED TCA Post Trade Data'!N91*('UPDATED TCA Post Trade Data'!G91-'UPDATED TCA Post Trade Data'!I91)/'UPDATED TCA Post Trade Data'!I91*10000</f>
        <v>0</v>
      </c>
      <c r="P101" s="11">
        <f t="shared" si="14"/>
        <v>5.08977009724914</v>
      </c>
      <c r="Q101" s="12">
        <f t="shared" si="15"/>
        <v>0.21048363988473848</v>
      </c>
      <c r="T101" s="65"/>
      <c r="U101" s="65"/>
      <c r="V101" s="65"/>
      <c r="W101" s="65"/>
      <c r="X101" s="65"/>
      <c r="Y101" s="65"/>
      <c r="Z101" s="65"/>
      <c r="AA101" s="65"/>
      <c r="AB101" s="65"/>
    </row>
    <row r="102" spans="1:28">
      <c r="A102" s="5" t="s">
        <v>18</v>
      </c>
      <c r="B102" s="5" t="s">
        <v>22</v>
      </c>
      <c r="C102" s="42" t="str">
        <f>'UPDATED TCA Post Trade Data'!C92</f>
        <v>FISV</v>
      </c>
      <c r="D102" s="22">
        <f>'UPDATED TCA Post Trade Data'!B92</f>
        <v>42983</v>
      </c>
      <c r="E102" s="12">
        <f>'UPDATED TCA Post Trade Data'!E92</f>
        <v>38100</v>
      </c>
      <c r="F102" s="17">
        <f>'UPDATED TCA Post Trade Data'!O92</f>
        <v>2.1957363095112808E-4</v>
      </c>
      <c r="G102" s="23">
        <f>'UPDATED TCA Post Trade Data'!G92</f>
        <v>122.23450727729508</v>
      </c>
      <c r="H102" s="24">
        <f>E102/'UPDATED TCA Post Trade Data'!K92</f>
        <v>5.0905090731755115E-2</v>
      </c>
      <c r="I102" s="24">
        <f>'UPDATED TCA Post Trade Data'!L92</f>
        <v>0.18137519548373046</v>
      </c>
      <c r="J102" s="24">
        <f>E102/('UPDATED TCA Post Trade Data'!H92)</f>
        <v>0.17046979865771811</v>
      </c>
      <c r="K102" s="47">
        <f>'UPDATED TCA Post Trade Data'!H92/'UPDATED TCA Post Trade Data'!K92</f>
        <v>0.29861647712722489</v>
      </c>
      <c r="L102" s="11">
        <f>('UPDATED TCA Post Trade Data'!G92-'UPDATED TCA Post Trade Data'!M92)/'UPDATED TCA Post Trade Data'!M92*10000*'UPDATED TCA Post Trade Data'!N92</f>
        <v>28.185080984248511</v>
      </c>
      <c r="M102" s="11">
        <f t="shared" si="12"/>
        <v>19.300124546927744</v>
      </c>
      <c r="N102" s="11">
        <f t="shared" si="13"/>
        <v>32.962507895020401</v>
      </c>
      <c r="O102" s="11">
        <f>'UPDATED TCA Post Trade Data'!N92*('UPDATED TCA Post Trade Data'!G92-'UPDATED TCA Post Trade Data'!I92)/'UPDATED TCA Post Trade Data'!I92*10000</f>
        <v>7.0148610399228222</v>
      </c>
      <c r="P102" s="11">
        <f t="shared" si="14"/>
        <v>-8.884956437320767</v>
      </c>
      <c r="Q102" s="12">
        <f t="shared" si="15"/>
        <v>-0.26954734347331033</v>
      </c>
      <c r="T102" s="65"/>
      <c r="U102" s="65"/>
      <c r="V102" s="65"/>
      <c r="W102" s="65"/>
      <c r="X102" s="65"/>
      <c r="Y102" s="65"/>
      <c r="Z102" s="65"/>
      <c r="AA102" s="65"/>
      <c r="AB102" s="65"/>
    </row>
    <row r="103" spans="1:28">
      <c r="A103" s="5" t="s">
        <v>17</v>
      </c>
      <c r="B103" s="5" t="s">
        <v>22</v>
      </c>
      <c r="C103" s="42" t="str">
        <f>'UPDATED TCA Post Trade Data'!C93</f>
        <v>FITB</v>
      </c>
      <c r="D103" s="22">
        <f>'UPDATED TCA Post Trade Data'!B93</f>
        <v>42983</v>
      </c>
      <c r="E103" s="12">
        <f>'UPDATED TCA Post Trade Data'!E93</f>
        <v>1277700</v>
      </c>
      <c r="F103" s="17">
        <f>'UPDATED TCA Post Trade Data'!O93</f>
        <v>1.5921833480892513E-3</v>
      </c>
      <c r="G103" s="23">
        <f>'UPDATED TCA Post Trade Data'!G93</f>
        <v>26.430343110843175</v>
      </c>
      <c r="H103" s="24">
        <f>E103/'UPDATED TCA Post Trade Data'!K93</f>
        <v>0.23689891404489613</v>
      </c>
      <c r="I103" s="24">
        <f>'UPDATED TCA Post Trade Data'!L93</f>
        <v>0.18456314142163049</v>
      </c>
      <c r="J103" s="24">
        <f>E103/('UPDATED TCA Post Trade Data'!H93)</f>
        <v>0.32289613343442003</v>
      </c>
      <c r="K103" s="47">
        <f>'UPDATED TCA Post Trade Data'!H93/'UPDATED TCA Post Trade Data'!K93</f>
        <v>0.73366909515195589</v>
      </c>
      <c r="L103" s="11">
        <f>('UPDATED TCA Post Trade Data'!G93-'UPDATED TCA Post Trade Data'!M93)/'UPDATED TCA Post Trade Data'!M93*10000*'UPDATED TCA Post Trade Data'!N93</f>
        <v>49.560118191321109</v>
      </c>
      <c r="M103" s="11">
        <f t="shared" si="12"/>
        <v>57.918948537753238</v>
      </c>
      <c r="N103" s="11">
        <f t="shared" si="13"/>
        <v>47.499835056719448</v>
      </c>
      <c r="O103" s="11">
        <f>'UPDATED TCA Post Trade Data'!N93*('UPDATED TCA Post Trade Data'!G93-'UPDATED TCA Post Trade Data'!I93)/'UPDATED TCA Post Trade Data'!I93*10000</f>
        <v>6.9703341753661023</v>
      </c>
      <c r="P103" s="11">
        <f t="shared" si="14"/>
        <v>8.3588303464321285</v>
      </c>
      <c r="Q103" s="12">
        <f t="shared" si="15"/>
        <v>0.17597598678923554</v>
      </c>
      <c r="T103" s="65"/>
      <c r="U103" s="65"/>
      <c r="V103" s="65"/>
      <c r="W103" s="65"/>
      <c r="X103" s="65"/>
      <c r="Y103" s="65"/>
      <c r="Z103" s="65"/>
      <c r="AA103" s="65"/>
      <c r="AB103" s="65"/>
    </row>
    <row r="104" spans="1:28">
      <c r="A104" s="5" t="s">
        <v>18</v>
      </c>
      <c r="B104" s="5" t="s">
        <v>19</v>
      </c>
      <c r="C104" s="42" t="str">
        <f>'UPDATED TCA Post Trade Data'!C94</f>
        <v>FL</v>
      </c>
      <c r="D104" s="22">
        <f>'UPDATED TCA Post Trade Data'!B94</f>
        <v>42983</v>
      </c>
      <c r="E104" s="12">
        <f>'UPDATED TCA Post Trade Data'!E94</f>
        <v>69200</v>
      </c>
      <c r="F104" s="17">
        <f>'UPDATED TCA Post Trade Data'!O94</f>
        <v>1.1700034020232708E-4</v>
      </c>
      <c r="G104" s="23">
        <f>'UPDATED TCA Post Trade Data'!G94</f>
        <v>35.860773133234893</v>
      </c>
      <c r="H104" s="24">
        <f>E104/'UPDATED TCA Post Trade Data'!K94</f>
        <v>1.1428240125997779E-2</v>
      </c>
      <c r="I104" s="24">
        <f>'UPDATED TCA Post Trade Data'!L94</f>
        <v>1.0507250477664372</v>
      </c>
      <c r="J104" s="24">
        <f>E104/('UPDATED TCA Post Trade Data'!H94)</f>
        <v>0.19302649930264992</v>
      </c>
      <c r="K104" s="47">
        <f>'UPDATED TCA Post Trade Data'!H94/'UPDATED TCA Post Trade Data'!K94</f>
        <v>5.920555036373127E-2</v>
      </c>
      <c r="L104" s="11">
        <f>('UPDATED TCA Post Trade Data'!G94-'UPDATED TCA Post Trade Data'!M94)/'UPDATED TCA Post Trade Data'!M94*10000*'UPDATED TCA Post Trade Data'!N94</f>
        <v>13.708400658619672</v>
      </c>
      <c r="M104" s="11">
        <f t="shared" si="12"/>
        <v>26.962403381513965</v>
      </c>
      <c r="N104" s="11">
        <f t="shared" si="13"/>
        <v>83.862789047121495</v>
      </c>
      <c r="O104" s="11">
        <f>'UPDATED TCA Post Trade Data'!N94*('UPDATED TCA Post Trade Data'!G94-'UPDATED TCA Post Trade Data'!I94)/'UPDATED TCA Post Trade Data'!I94*10000</f>
        <v>0</v>
      </c>
      <c r="P104" s="11">
        <f t="shared" si="14"/>
        <v>13.254002722894294</v>
      </c>
      <c r="Q104" s="12">
        <f t="shared" si="15"/>
        <v>0.15804390568798074</v>
      </c>
      <c r="T104" s="65"/>
      <c r="U104" s="65"/>
      <c r="V104" s="65"/>
      <c r="W104" s="65"/>
      <c r="X104" s="65"/>
      <c r="Y104" s="65"/>
      <c r="Z104" s="65"/>
      <c r="AA104" s="65"/>
      <c r="AB104" s="65"/>
    </row>
    <row r="105" spans="1:28">
      <c r="A105" s="5" t="s">
        <v>17</v>
      </c>
      <c r="B105" s="5" t="s">
        <v>21</v>
      </c>
      <c r="C105" s="42" t="str">
        <f>'UPDATED TCA Post Trade Data'!C95</f>
        <v>FLIR</v>
      </c>
      <c r="D105" s="22">
        <f>'UPDATED TCA Post Trade Data'!B95</f>
        <v>42983</v>
      </c>
      <c r="E105" s="12">
        <f>'UPDATED TCA Post Trade Data'!E95</f>
        <v>29200</v>
      </c>
      <c r="F105" s="17">
        <f>'UPDATED TCA Post Trade Data'!O95</f>
        <v>5.2754382156232871E-5</v>
      </c>
      <c r="G105" s="23">
        <f>'UPDATED TCA Post Trade Data'!G95</f>
        <v>38.319012445390356</v>
      </c>
      <c r="H105" s="24">
        <f>E105/'UPDATED TCA Post Trade Data'!K95</f>
        <v>3.0204586421631614E-2</v>
      </c>
      <c r="I105" s="24">
        <f>'UPDATED TCA Post Trade Data'!L95</f>
        <v>0.18805373638790737</v>
      </c>
      <c r="J105" s="24">
        <f>E105/('UPDATED TCA Post Trade Data'!H95)</f>
        <v>0.25259515570934254</v>
      </c>
      <c r="K105" s="47">
        <f>'UPDATED TCA Post Trade Data'!H95/'UPDATED TCA Post Trade Data'!K95</f>
        <v>0.11957706131303475</v>
      </c>
      <c r="L105" s="11">
        <f>('UPDATED TCA Post Trade Data'!G95-'UPDATED TCA Post Trade Data'!M95)/'UPDATED TCA Post Trade Data'!M95*10000*'UPDATED TCA Post Trade Data'!N95</f>
        <v>12.807014734871522</v>
      </c>
      <c r="M105" s="11">
        <f t="shared" si="12"/>
        <v>21.106116239486376</v>
      </c>
      <c r="N105" s="11">
        <f t="shared" si="13"/>
        <v>20.528311412712483</v>
      </c>
      <c r="O105" s="11">
        <f>'UPDATED TCA Post Trade Data'!N95*('UPDATED TCA Post Trade Data'!G95-'UPDATED TCA Post Trade Data'!I95)/'UPDATED TCA Post Trade Data'!I95*10000</f>
        <v>2.9970607780778411</v>
      </c>
      <c r="P105" s="11">
        <f t="shared" si="14"/>
        <v>8.2991015046148533</v>
      </c>
      <c r="Q105" s="12">
        <f t="shared" si="15"/>
        <v>0.4042758967245354</v>
      </c>
      <c r="T105" s="65"/>
      <c r="U105" s="65"/>
      <c r="V105" s="65"/>
      <c r="W105" s="65"/>
      <c r="X105" s="65"/>
      <c r="Y105" s="65"/>
      <c r="Z105" s="65"/>
      <c r="AA105" s="65"/>
      <c r="AB105" s="65"/>
    </row>
    <row r="106" spans="1:28">
      <c r="A106" s="5" t="s">
        <v>18</v>
      </c>
      <c r="B106" s="5" t="s">
        <v>23</v>
      </c>
      <c r="C106" s="42" t="str">
        <f>'UPDATED TCA Post Trade Data'!C96</f>
        <v>FLR</v>
      </c>
      <c r="D106" s="22">
        <f>'UPDATED TCA Post Trade Data'!B96</f>
        <v>42983</v>
      </c>
      <c r="E106" s="12">
        <f>'UPDATED TCA Post Trade Data'!E96</f>
        <v>78000</v>
      </c>
      <c r="F106" s="17">
        <f>'UPDATED TCA Post Trade Data'!O96</f>
        <v>1.4163129880698884E-4</v>
      </c>
      <c r="G106" s="23">
        <f>'UPDATED TCA Post Trade Data'!G96</f>
        <v>38.512636751349703</v>
      </c>
      <c r="H106" s="24">
        <f>E106/'UPDATED TCA Post Trade Data'!K96</f>
        <v>3.7418969341822879E-2</v>
      </c>
      <c r="I106" s="24">
        <f>'UPDATED TCA Post Trade Data'!L96</f>
        <v>0.30959767606563848</v>
      </c>
      <c r="J106" s="24">
        <f>E106/('UPDATED TCA Post Trade Data'!H96)</f>
        <v>8.9717046238785375E-2</v>
      </c>
      <c r="K106" s="47">
        <f>'UPDATED TCA Post Trade Data'!H96/'UPDATED TCA Post Trade Data'!K96</f>
        <v>0.41707758904847192</v>
      </c>
      <c r="L106" s="11">
        <f>('UPDATED TCA Post Trade Data'!G96-'UPDATED TCA Post Trade Data'!M96)/'UPDATED TCA Post Trade Data'!M96*10000*'UPDATED TCA Post Trade Data'!N96</f>
        <v>22.632965971579903</v>
      </c>
      <c r="M106" s="11">
        <f t="shared" si="12"/>
        <v>14.454960577637202</v>
      </c>
      <c r="N106" s="11">
        <f t="shared" si="13"/>
        <v>69.656827798698217</v>
      </c>
      <c r="O106" s="11">
        <f>'UPDATED TCA Post Trade Data'!N96*('UPDATED TCA Post Trade Data'!G96-'UPDATED TCA Post Trade Data'!I96)/'UPDATED TCA Post Trade Data'!I96*10000</f>
        <v>7.0109602102395465</v>
      </c>
      <c r="P106" s="11">
        <f t="shared" si="14"/>
        <v>-8.1780053939427013</v>
      </c>
      <c r="Q106" s="12">
        <f t="shared" si="15"/>
        <v>-0.11740421796950587</v>
      </c>
      <c r="T106" s="65"/>
      <c r="U106" s="65"/>
      <c r="V106" s="65"/>
      <c r="W106" s="65"/>
      <c r="X106" s="65"/>
      <c r="Y106" s="65"/>
      <c r="Z106" s="65"/>
      <c r="AA106" s="65"/>
      <c r="AB106" s="65"/>
    </row>
    <row r="107" spans="1:28">
      <c r="A107" s="5" t="s">
        <v>17</v>
      </c>
      <c r="B107" s="5" t="s">
        <v>22</v>
      </c>
      <c r="C107" s="42" t="str">
        <f>'UPDATED TCA Post Trade Data'!C97</f>
        <v>FLS</v>
      </c>
      <c r="D107" s="22">
        <f>'UPDATED TCA Post Trade Data'!B97</f>
        <v>42983</v>
      </c>
      <c r="E107" s="12">
        <f>'UPDATED TCA Post Trade Data'!E97</f>
        <v>24600</v>
      </c>
      <c r="F107" s="17">
        <f>'UPDATED TCA Post Trade Data'!O97</f>
        <v>4.5975845001255361E-5</v>
      </c>
      <c r="G107" s="23">
        <f>'UPDATED TCA Post Trade Data'!G97</f>
        <v>39.639962156978292</v>
      </c>
      <c r="H107" s="24">
        <f>E107/'UPDATED TCA Post Trade Data'!K97</f>
        <v>1.582687882261747E-2</v>
      </c>
      <c r="I107" s="24">
        <f>'UPDATED TCA Post Trade Data'!L97</f>
        <v>0.38757234111732819</v>
      </c>
      <c r="J107" s="24">
        <f>E107/('UPDATED TCA Post Trade Data'!H97)</f>
        <v>0.11146352514725873</v>
      </c>
      <c r="K107" s="47">
        <f>'UPDATED TCA Post Trade Data'!H97/'UPDATED TCA Post Trade Data'!K97</f>
        <v>0.14199155106307623</v>
      </c>
      <c r="L107" s="11">
        <f>('UPDATED TCA Post Trade Data'!G97-'UPDATED TCA Post Trade Data'!M97)/'UPDATED TCA Post Trade Data'!M97*10000*'UPDATED TCA Post Trade Data'!N97</f>
        <v>-9.5466755066305961E-3</v>
      </c>
      <c r="M107" s="11">
        <f t="shared" si="12"/>
        <v>13.045203115310926</v>
      </c>
      <c r="N107" s="11">
        <f t="shared" si="13"/>
        <v>50.267932878006029</v>
      </c>
      <c r="O107" s="11">
        <f>'UPDATED TCA Post Trade Data'!N97*('UPDATED TCA Post Trade Data'!G97-'UPDATED TCA Post Trade Data'!I97)/'UPDATED TCA Post Trade Data'!I97*10000</f>
        <v>0</v>
      </c>
      <c r="P107" s="11">
        <f t="shared" si="14"/>
        <v>13.054749790817556</v>
      </c>
      <c r="Q107" s="12">
        <f t="shared" si="15"/>
        <v>0.2597033345791202</v>
      </c>
      <c r="T107" s="65"/>
      <c r="U107" s="65"/>
      <c r="V107" s="65"/>
      <c r="W107" s="65"/>
      <c r="X107" s="65"/>
      <c r="Y107" s="65"/>
      <c r="Z107" s="65"/>
      <c r="AA107" s="65"/>
      <c r="AB107" s="65"/>
    </row>
    <row r="108" spans="1:28">
      <c r="A108" s="5" t="s">
        <v>18</v>
      </c>
      <c r="B108" s="5" t="s">
        <v>23</v>
      </c>
      <c r="C108" s="42" t="str">
        <f>'UPDATED TCA Post Trade Data'!C98</f>
        <v>FMC</v>
      </c>
      <c r="D108" s="22">
        <f>'UPDATED TCA Post Trade Data'!B98</f>
        <v>42983</v>
      </c>
      <c r="E108" s="12">
        <f>'UPDATED TCA Post Trade Data'!E98</f>
        <v>213600</v>
      </c>
      <c r="F108" s="17">
        <f>'UPDATED TCA Post Trade Data'!O98</f>
        <v>8.7766456962350429E-4</v>
      </c>
      <c r="G108" s="23">
        <f>'UPDATED TCA Post Trade Data'!G98</f>
        <v>87.149708070954574</v>
      </c>
      <c r="H108" s="24">
        <f>E108/'UPDATED TCA Post Trade Data'!K98</f>
        <v>0.19820070995321096</v>
      </c>
      <c r="I108" s="24">
        <f>'UPDATED TCA Post Trade Data'!L98</f>
        <v>0.27566806290806517</v>
      </c>
      <c r="J108" s="24">
        <f>E108/('UPDATED TCA Post Trade Data'!H98)</f>
        <v>0.28027817871670385</v>
      </c>
      <c r="K108" s="47">
        <f>'UPDATED TCA Post Trade Data'!H98/'UPDATED TCA Post Trade Data'!K98</f>
        <v>0.70715712104560891</v>
      </c>
      <c r="L108" s="11">
        <f>('UPDATED TCA Post Trade Data'!G98-'UPDATED TCA Post Trade Data'!M98)/'UPDATED TCA Post Trade Data'!M98*10000*'UPDATED TCA Post Trade Data'!N98</f>
        <v>51.403188247194088</v>
      </c>
      <c r="M108" s="11">
        <f t="shared" si="12"/>
        <v>58.822463180492541</v>
      </c>
      <c r="N108" s="11">
        <f t="shared" si="13"/>
        <v>71.811850401119329</v>
      </c>
      <c r="O108" s="11">
        <f>'UPDATED TCA Post Trade Data'!N98*('UPDATED TCA Post Trade Data'!G98-'UPDATED TCA Post Trade Data'!I98)/'UPDATED TCA Post Trade Data'!I98*10000</f>
        <v>3.014591584394771</v>
      </c>
      <c r="P108" s="11">
        <f t="shared" si="14"/>
        <v>7.4192749332984533</v>
      </c>
      <c r="Q108" s="12">
        <f t="shared" si="15"/>
        <v>0.10331546801616477</v>
      </c>
      <c r="T108" s="65"/>
      <c r="U108" s="65"/>
      <c r="V108" s="65"/>
      <c r="W108" s="65"/>
      <c r="X108" s="65"/>
      <c r="Y108" s="65"/>
      <c r="Z108" s="65"/>
      <c r="AA108" s="65"/>
      <c r="AB108" s="65"/>
    </row>
    <row r="109" spans="1:28">
      <c r="A109" s="5" t="s">
        <v>17</v>
      </c>
      <c r="B109" s="5" t="s">
        <v>20</v>
      </c>
      <c r="C109" s="42" t="str">
        <f>'UPDATED TCA Post Trade Data'!C99</f>
        <v>FOX</v>
      </c>
      <c r="D109" s="22">
        <f>'UPDATED TCA Post Trade Data'!B99</f>
        <v>42983</v>
      </c>
      <c r="E109" s="12">
        <f>'UPDATED TCA Post Trade Data'!E99</f>
        <v>756900</v>
      </c>
      <c r="F109" s="17">
        <f>'UPDATED TCA Post Trade Data'!O99</f>
        <v>9.6945117537607962E-4</v>
      </c>
      <c r="G109" s="23">
        <f>'UPDATED TCA Post Trade Data'!G99</f>
        <v>27.166022409390223</v>
      </c>
      <c r="H109" s="24">
        <f>E109/'UPDATED TCA Post Trade Data'!K99</f>
        <v>0.35360992251836165</v>
      </c>
      <c r="I109" s="24">
        <f>'UPDATED TCA Post Trade Data'!L99</f>
        <v>0.19998598786403832</v>
      </c>
      <c r="J109" s="24">
        <f>E109/('UPDATED TCA Post Trade Data'!H99)</f>
        <v>0.31003973292917708</v>
      </c>
      <c r="K109" s="47">
        <f>'UPDATED TCA Post Trade Data'!H99/'UPDATED TCA Post Trade Data'!K99</f>
        <v>1.1405309867143301</v>
      </c>
      <c r="L109" s="11">
        <f>('UPDATED TCA Post Trade Data'!G99-'UPDATED TCA Post Trade Data'!M99)/'UPDATED TCA Post Trade Data'!M99*10000*'UPDATED TCA Post Trade Data'!N99</f>
        <v>72.681649755366735</v>
      </c>
      <c r="M109" s="11">
        <f t="shared" si="12"/>
        <v>68.677014360708512</v>
      </c>
      <c r="N109" s="11">
        <f t="shared" si="13"/>
        <v>64.779042026842532</v>
      </c>
      <c r="O109" s="11">
        <f>'UPDATED TCA Post Trade Data'!N99*('UPDATED TCA Post Trade Data'!G99-'UPDATED TCA Post Trade Data'!I99)/'UPDATED TCA Post Trade Data'!I99*10000</f>
        <v>6.9543228601606932</v>
      </c>
      <c r="P109" s="11">
        <f t="shared" si="14"/>
        <v>-4.0046353946582229</v>
      </c>
      <c r="Q109" s="12">
        <f t="shared" si="15"/>
        <v>-6.1819923070162409E-2</v>
      </c>
      <c r="T109" s="65"/>
      <c r="U109" s="65"/>
      <c r="V109" s="65"/>
      <c r="W109" s="65"/>
      <c r="X109" s="65"/>
      <c r="Y109" s="65"/>
      <c r="Z109" s="65"/>
      <c r="AA109" s="65"/>
      <c r="AB109" s="65"/>
    </row>
    <row r="110" spans="1:28">
      <c r="A110" s="5" t="s">
        <v>18</v>
      </c>
      <c r="B110" s="5" t="s">
        <v>20</v>
      </c>
      <c r="C110" s="42" t="str">
        <f>'UPDATED TCA Post Trade Data'!C100</f>
        <v>FOXA</v>
      </c>
      <c r="D110" s="22">
        <f>'UPDATED TCA Post Trade Data'!B100</f>
        <v>42983</v>
      </c>
      <c r="E110" s="12">
        <f>'UPDATED TCA Post Trade Data'!E100</f>
        <v>505100</v>
      </c>
      <c r="F110" s="17">
        <f>'UPDATED TCA Post Trade Data'!O100</f>
        <v>6.5341723284146431E-4</v>
      </c>
      <c r="G110" s="23">
        <f>'UPDATED TCA Post Trade Data'!G100</f>
        <v>27.437960966106896</v>
      </c>
      <c r="H110" s="24">
        <f>E110/'UPDATED TCA Post Trade Data'!K100</f>
        <v>7.2642027351974045E-2</v>
      </c>
      <c r="I110" s="24">
        <f>'UPDATED TCA Post Trade Data'!L100</f>
        <v>0.20038701911342596</v>
      </c>
      <c r="J110" s="24">
        <f>E110/('UPDATED TCA Post Trade Data'!H100)</f>
        <v>8.4380220514533907E-2</v>
      </c>
      <c r="K110" s="47">
        <f>'UPDATED TCA Post Trade Data'!H100/'UPDATED TCA Post Trade Data'!K100</f>
        <v>0.86088928079373706</v>
      </c>
      <c r="L110" s="11">
        <f>('UPDATED TCA Post Trade Data'!G100-'UPDATED TCA Post Trade Data'!M100)/'UPDATED TCA Post Trade Data'!M100*10000*'UPDATED TCA Post Trade Data'!N100</f>
        <v>18.930168749764377</v>
      </c>
      <c r="M110" s="11">
        <f t="shared" si="12"/>
        <v>14.752283911219951</v>
      </c>
      <c r="N110" s="11">
        <f t="shared" si="13"/>
        <v>64.963615360815496</v>
      </c>
      <c r="O110" s="11">
        <f>'UPDATED TCA Post Trade Data'!N100*('UPDATED TCA Post Trade Data'!G100-'UPDATED TCA Post Trade Data'!I100)/'UPDATED TCA Post Trade Data'!I100*10000</f>
        <v>0</v>
      </c>
      <c r="P110" s="11">
        <f t="shared" si="14"/>
        <v>-4.1778848385444256</v>
      </c>
      <c r="Q110" s="12">
        <f t="shared" si="15"/>
        <v>-6.431115040842425E-2</v>
      </c>
      <c r="T110" s="65"/>
      <c r="U110" s="65"/>
      <c r="V110" s="65"/>
      <c r="W110" s="65"/>
      <c r="X110" s="65"/>
      <c r="Y110" s="65"/>
      <c r="Z110" s="65"/>
      <c r="AA110" s="65"/>
      <c r="AB110" s="65"/>
    </row>
    <row r="111" spans="1:28">
      <c r="A111" s="5" t="s">
        <v>17</v>
      </c>
      <c r="B111" s="5" t="s">
        <v>22</v>
      </c>
      <c r="C111" s="42" t="str">
        <f>'UPDATED TCA Post Trade Data'!C101</f>
        <v>FRT</v>
      </c>
      <c r="D111" s="22">
        <f>'UPDATED TCA Post Trade Data'!B101</f>
        <v>42983</v>
      </c>
      <c r="E111" s="12">
        <f>'UPDATED TCA Post Trade Data'!E101</f>
        <v>44000</v>
      </c>
      <c r="F111" s="17">
        <f>'UPDATED TCA Post Trade Data'!O101</f>
        <v>2.6698483810276715E-4</v>
      </c>
      <c r="G111" s="23">
        <f>'UPDATED TCA Post Trade Data'!G101</f>
        <v>128.69822008677284</v>
      </c>
      <c r="H111" s="24">
        <f>E111/'UPDATED TCA Post Trade Data'!K101</f>
        <v>9.4640399462786684E-2</v>
      </c>
      <c r="I111" s="24">
        <f>'UPDATED TCA Post Trade Data'!L101</f>
        <v>0.16412677718011043</v>
      </c>
      <c r="J111" s="24">
        <f>E111/('UPDATED TCA Post Trade Data'!H101)</f>
        <v>0.28460543337645539</v>
      </c>
      <c r="K111" s="47">
        <f>'UPDATED TCA Post Trade Data'!H101/'UPDATED TCA Post Trade Data'!K101</f>
        <v>0.33253194902151867</v>
      </c>
      <c r="L111" s="11">
        <f>('UPDATED TCA Post Trade Data'!G101-'UPDATED TCA Post Trade Data'!M101)/'UPDATED TCA Post Trade Data'!M101*10000*'UPDATED TCA Post Trade Data'!N101</f>
        <v>37.296840334802397</v>
      </c>
      <c r="M111" s="11">
        <f t="shared" si="12"/>
        <v>34.299637246932591</v>
      </c>
      <c r="N111" s="11">
        <f t="shared" si="13"/>
        <v>29.230639551756081</v>
      </c>
      <c r="O111" s="11">
        <f>'UPDATED TCA Post Trade Data'!N101*('UPDATED TCA Post Trade Data'!G101-'UPDATED TCA Post Trade Data'!I101)/'UPDATED TCA Post Trade Data'!I101*10000</f>
        <v>2.9897461154835407</v>
      </c>
      <c r="P111" s="11">
        <f t="shared" si="14"/>
        <v>-2.9972030878698064</v>
      </c>
      <c r="Q111" s="12">
        <f t="shared" si="15"/>
        <v>-0.10253635000229559</v>
      </c>
      <c r="T111" s="65"/>
      <c r="U111" s="65"/>
      <c r="V111" s="65"/>
      <c r="W111" s="65"/>
      <c r="X111" s="65"/>
      <c r="Y111" s="65"/>
      <c r="Z111" s="65"/>
      <c r="AA111" s="65"/>
      <c r="AB111" s="65"/>
    </row>
    <row r="112" spans="1:28">
      <c r="A112" s="5" t="s">
        <v>18</v>
      </c>
      <c r="B112" s="5" t="s">
        <v>22</v>
      </c>
      <c r="C112" s="42" t="str">
        <f>'UPDATED TCA Post Trade Data'!C102</f>
        <v>FTV</v>
      </c>
      <c r="D112" s="22">
        <f>'UPDATED TCA Post Trade Data'!B102</f>
        <v>42983</v>
      </c>
      <c r="E112" s="12">
        <f>'UPDATED TCA Post Trade Data'!E102</f>
        <v>305600</v>
      </c>
      <c r="F112" s="17">
        <f>'UPDATED TCA Post Trade Data'!O102</f>
        <v>9.3031353417349818E-4</v>
      </c>
      <c r="G112" s="23">
        <f>'UPDATED TCA Post Trade Data'!G102</f>
        <v>64.567594602382513</v>
      </c>
      <c r="H112" s="24">
        <f>E112/'UPDATED TCA Post Trade Data'!K102</f>
        <v>0.25419260452014231</v>
      </c>
      <c r="I112" s="24">
        <f>'UPDATED TCA Post Trade Data'!L102</f>
        <v>0.14962543275640053</v>
      </c>
      <c r="J112" s="24">
        <f>E112/('UPDATED TCA Post Trade Data'!H102)</f>
        <v>0.30019646365422398</v>
      </c>
      <c r="K112" s="47">
        <f>'UPDATED TCA Post Trade Data'!H102/'UPDATED TCA Post Trade Data'!K102</f>
        <v>0.84675416034523843</v>
      </c>
      <c r="L112" s="11">
        <f>('UPDATED TCA Post Trade Data'!G102-'UPDATED TCA Post Trade Data'!M102)/'UPDATED TCA Post Trade Data'!M102*10000*'UPDATED TCA Post Trade Data'!N102</f>
        <v>64.995445086548941</v>
      </c>
      <c r="M112" s="11">
        <f t="shared" si="12"/>
        <v>50.940376829569338</v>
      </c>
      <c r="N112" s="11">
        <f t="shared" si="13"/>
        <v>42.057313114732359</v>
      </c>
      <c r="O112" s="11">
        <f>'UPDATED TCA Post Trade Data'!N102*('UPDATED TCA Post Trade Data'!G102-'UPDATED TCA Post Trade Data'!I102)/'UPDATED TCA Post Trade Data'!I102*10000</f>
        <v>7.0408336280026127</v>
      </c>
      <c r="P112" s="11">
        <f t="shared" si="14"/>
        <v>-14.055068256979602</v>
      </c>
      <c r="Q112" s="12">
        <f t="shared" si="15"/>
        <v>-0.33418844942941012</v>
      </c>
      <c r="T112" s="65"/>
      <c r="U112" s="65"/>
      <c r="V112" s="65"/>
      <c r="W112" s="65"/>
      <c r="X112" s="65"/>
      <c r="Y112" s="65"/>
      <c r="Z112" s="65"/>
      <c r="AA112" s="65"/>
      <c r="AB112" s="65"/>
    </row>
    <row r="113" spans="1:28">
      <c r="A113" s="5" t="s">
        <v>17</v>
      </c>
      <c r="B113" s="5" t="s">
        <v>22</v>
      </c>
      <c r="C113" s="42" t="str">
        <f>'UPDATED TCA Post Trade Data'!C103</f>
        <v>GD</v>
      </c>
      <c r="D113" s="22">
        <f>'UPDATED TCA Post Trade Data'!B103</f>
        <v>42983</v>
      </c>
      <c r="E113" s="12">
        <f>'UPDATED TCA Post Trade Data'!E103</f>
        <v>47200</v>
      </c>
      <c r="F113" s="17">
        <f>'UPDATED TCA Post Trade Data'!O103</f>
        <v>4.4880481346939305E-4</v>
      </c>
      <c r="G113" s="23">
        <f>'UPDATED TCA Post Trade Data'!G103</f>
        <v>201.67595670103753</v>
      </c>
      <c r="H113" s="24">
        <f>E113/'UPDATED TCA Post Trade Data'!K103</f>
        <v>3.8013508540529324E-2</v>
      </c>
      <c r="I113" s="24">
        <f>'UPDATED TCA Post Trade Data'!L103</f>
        <v>0.18717501627693259</v>
      </c>
      <c r="J113" s="24">
        <f>E113/('UPDATED TCA Post Trade Data'!H103)</f>
        <v>0.22757955641272903</v>
      </c>
      <c r="K113" s="47">
        <f>'UPDATED TCA Post Trade Data'!H103/'UPDATED TCA Post Trade Data'!K103</f>
        <v>0.16703393371410555</v>
      </c>
      <c r="L113" s="11">
        <f>('UPDATED TCA Post Trade Data'!G103-'UPDATED TCA Post Trade Data'!M103)/'UPDATED TCA Post Trade Data'!M103*10000*'UPDATED TCA Post Trade Data'!N103</f>
        <v>38.124369172143666</v>
      </c>
      <c r="M113" s="11">
        <f t="shared" si="12"/>
        <v>21.408891506250125</v>
      </c>
      <c r="N113" s="11">
        <f t="shared" si="13"/>
        <v>24.54971655540162</v>
      </c>
      <c r="O113" s="11">
        <f>'UPDATED TCA Post Trade Data'!N103*('UPDATED TCA Post Trade Data'!G103-'UPDATED TCA Post Trade Data'!I103)/'UPDATED TCA Post Trade Data'!I103*10000</f>
        <v>6.9782805420236489</v>
      </c>
      <c r="P113" s="11">
        <f t="shared" si="14"/>
        <v>-16.715477665893541</v>
      </c>
      <c r="Q113" s="12">
        <f t="shared" si="15"/>
        <v>-0.68088271521064347</v>
      </c>
      <c r="T113" s="65"/>
      <c r="U113" s="65"/>
      <c r="V113" s="65"/>
      <c r="W113" s="65"/>
      <c r="X113" s="65"/>
      <c r="Y113" s="65"/>
      <c r="Z113" s="65"/>
      <c r="AA113" s="65"/>
      <c r="AB113" s="65"/>
    </row>
    <row r="114" spans="1:28">
      <c r="A114" s="5" t="s">
        <v>18</v>
      </c>
      <c r="B114" s="5" t="s">
        <v>23</v>
      </c>
      <c r="C114" s="42" t="str">
        <f>'UPDATED TCA Post Trade Data'!C104</f>
        <v>GE</v>
      </c>
      <c r="D114" s="22">
        <f>'UPDATED TCA Post Trade Data'!B104</f>
        <v>42983</v>
      </c>
      <c r="E114" s="12">
        <f>'UPDATED TCA Post Trade Data'!E104</f>
        <v>1360500</v>
      </c>
      <c r="F114" s="17">
        <f>'UPDATED TCA Post Trade Data'!O104</f>
        <v>1.6067667482993944E-3</v>
      </c>
      <c r="G114" s="23">
        <f>'UPDATED TCA Post Trade Data'!G104</f>
        <v>25.049145057693522</v>
      </c>
      <c r="H114" s="24">
        <f>E114/'UPDATED TCA Post Trade Data'!K104</f>
        <v>4.1222586885035245E-2</v>
      </c>
      <c r="I114" s="24">
        <f>'UPDATED TCA Post Trade Data'!L104</f>
        <v>0.14100788985989982</v>
      </c>
      <c r="J114" s="24">
        <f>E114/('UPDATED TCA Post Trade Data'!H104)</f>
        <v>0.13119828733437483</v>
      </c>
      <c r="K114" s="47">
        <f>'UPDATED TCA Post Trade Data'!H104/'UPDATED TCA Post Trade Data'!K104</f>
        <v>0.31420064790917934</v>
      </c>
      <c r="L114" s="11">
        <f>('UPDATED TCA Post Trade Data'!G104-'UPDATED TCA Post Trade Data'!M104)/'UPDATED TCA Post Trade Data'!M104*10000*'UPDATED TCA Post Trade Data'!N104</f>
        <v>4.3315811278836973</v>
      </c>
      <c r="M114" s="11">
        <f t="shared" si="12"/>
        <v>13.108826264680781</v>
      </c>
      <c r="N114" s="11">
        <f t="shared" si="13"/>
        <v>26.901509767186404</v>
      </c>
      <c r="O114" s="11">
        <f>'UPDATED TCA Post Trade Data'!N104*('UPDATED TCA Post Trade Data'!G104-'UPDATED TCA Post Trade Data'!I104)/'UPDATED TCA Post Trade Data'!I104*10000</f>
        <v>6.9981326050882373</v>
      </c>
      <c r="P114" s="11">
        <f t="shared" si="14"/>
        <v>8.7772451367970845</v>
      </c>
      <c r="Q114" s="12">
        <f t="shared" si="15"/>
        <v>0.32627332862571473</v>
      </c>
      <c r="T114" s="65"/>
      <c r="U114" s="65"/>
      <c r="V114" s="65"/>
      <c r="W114" s="65"/>
      <c r="X114" s="65"/>
      <c r="Y114" s="65"/>
      <c r="Z114" s="65"/>
      <c r="AA114" s="65"/>
      <c r="AB114" s="65"/>
    </row>
    <row r="115" spans="1:28">
      <c r="A115" s="5" t="s">
        <v>17</v>
      </c>
      <c r="B115" s="5" t="s">
        <v>22</v>
      </c>
      <c r="C115" s="42" t="str">
        <f>'UPDATED TCA Post Trade Data'!C105</f>
        <v>GGP</v>
      </c>
      <c r="D115" s="22">
        <f>'UPDATED TCA Post Trade Data'!B105</f>
        <v>42983</v>
      </c>
      <c r="E115" s="12">
        <f>'UPDATED TCA Post Trade Data'!E105</f>
        <v>407900</v>
      </c>
      <c r="F115" s="17">
        <f>'UPDATED TCA Post Trade Data'!O105</f>
        <v>4.0841389156085758E-4</v>
      </c>
      <c r="G115" s="23">
        <f>'UPDATED TCA Post Trade Data'!G105</f>
        <v>21.236621100326868</v>
      </c>
      <c r="H115" s="24">
        <f>E115/'UPDATED TCA Post Trade Data'!K105</f>
        <v>6.751119938635812E-2</v>
      </c>
      <c r="I115" s="24">
        <f>'UPDATED TCA Post Trade Data'!L105</f>
        <v>0.34217927473043286</v>
      </c>
      <c r="J115" s="24">
        <f>E115/('UPDATED TCA Post Trade Data'!H105)</f>
        <v>9.6766540934215828E-2</v>
      </c>
      <c r="K115" s="47">
        <f>'UPDATED TCA Post Trade Data'!H105/'UPDATED TCA Post Trade Data'!K105</f>
        <v>0.69767089672300908</v>
      </c>
      <c r="L115" s="11">
        <f>('UPDATED TCA Post Trade Data'!G105-'UPDATED TCA Post Trade Data'!M105)/'UPDATED TCA Post Trade Data'!M105*10000*'UPDATED TCA Post Trade Data'!N105</f>
        <v>22.001463108478923</v>
      </c>
      <c r="M115" s="11">
        <f t="shared" si="12"/>
        <v>20.198510652378477</v>
      </c>
      <c r="N115" s="11">
        <f t="shared" si="13"/>
        <v>99.185544472171102</v>
      </c>
      <c r="O115" s="11">
        <f>'UPDATED TCA Post Trade Data'!N105*('UPDATED TCA Post Trade Data'!G105-'UPDATED TCA Post Trade Data'!I105)/'UPDATED TCA Post Trade Data'!I105*10000</f>
        <v>6.9895147053016329</v>
      </c>
      <c r="P115" s="11">
        <f t="shared" si="14"/>
        <v>-1.8029524561004457</v>
      </c>
      <c r="Q115" s="12">
        <f t="shared" si="15"/>
        <v>-1.8177572807560757E-2</v>
      </c>
      <c r="T115" s="65"/>
      <c r="U115" s="65"/>
      <c r="V115" s="65"/>
      <c r="W115" s="65"/>
      <c r="X115" s="65"/>
      <c r="Y115" s="65"/>
      <c r="Z115" s="65"/>
      <c r="AA115" s="65"/>
      <c r="AB115" s="65"/>
    </row>
    <row r="116" spans="1:28">
      <c r="A116" s="5" t="s">
        <v>18</v>
      </c>
      <c r="B116" s="5" t="s">
        <v>19</v>
      </c>
      <c r="C116" s="42" t="str">
        <f>'UPDATED TCA Post Trade Data'!C106</f>
        <v>GILD</v>
      </c>
      <c r="D116" s="22">
        <f>'UPDATED TCA Post Trade Data'!B106</f>
        <v>42983</v>
      </c>
      <c r="E116" s="12">
        <f>'UPDATED TCA Post Trade Data'!E106</f>
        <v>137000</v>
      </c>
      <c r="F116" s="17">
        <f>'UPDATED TCA Post Trade Data'!O106</f>
        <v>5.3783364394132521E-4</v>
      </c>
      <c r="G116" s="23">
        <f>'UPDATED TCA Post Trade Data'!G106</f>
        <v>83.265676908214246</v>
      </c>
      <c r="H116" s="24">
        <f>E116/'UPDATED TCA Post Trade Data'!K106</f>
        <v>1.3258760258881069E-2</v>
      </c>
      <c r="I116" s="24">
        <f>'UPDATED TCA Post Trade Data'!L106</f>
        <v>0.25589915383453776</v>
      </c>
      <c r="J116" s="24">
        <f>E116/('UPDATED TCA Post Trade Data'!H106)</f>
        <v>9.0770555886834955E-2</v>
      </c>
      <c r="K116" s="47">
        <f>'UPDATED TCA Post Trade Data'!H106/'UPDATED TCA Post Trade Data'!K106</f>
        <v>0.14606895517320581</v>
      </c>
      <c r="L116" s="11">
        <f>('UPDATED TCA Post Trade Data'!G106-'UPDATED TCA Post Trade Data'!M106)/'UPDATED TCA Post Trade Data'!M106*10000*'UPDATED TCA Post Trade Data'!N106</f>
        <v>-3.0846838316015344</v>
      </c>
      <c r="M116" s="11">
        <f t="shared" si="12"/>
        <v>8.7195324231357052</v>
      </c>
      <c r="N116" s="11">
        <f t="shared" si="13"/>
        <v>34.052886053599451</v>
      </c>
      <c r="O116" s="11">
        <f>'UPDATED TCA Post Trade Data'!N106*('UPDATED TCA Post Trade Data'!G106-'UPDATED TCA Post Trade Data'!I106)/'UPDATED TCA Post Trade Data'!I106*10000</f>
        <v>0</v>
      </c>
      <c r="P116" s="11">
        <f t="shared" si="14"/>
        <v>11.80421625473724</v>
      </c>
      <c r="Q116" s="12">
        <f t="shared" si="15"/>
        <v>0.34664363649405017</v>
      </c>
      <c r="T116" s="65"/>
      <c r="U116" s="65"/>
      <c r="V116" s="65"/>
      <c r="W116" s="65"/>
      <c r="X116" s="65"/>
      <c r="Y116" s="65"/>
      <c r="Z116" s="65"/>
      <c r="AA116" s="65"/>
      <c r="AB116" s="65"/>
    </row>
    <row r="117" spans="1:28">
      <c r="A117" s="5" t="s">
        <v>17</v>
      </c>
      <c r="B117" s="5" t="s">
        <v>20</v>
      </c>
      <c r="C117" s="42" t="str">
        <f>'UPDATED TCA Post Trade Data'!C107</f>
        <v>GIS</v>
      </c>
      <c r="D117" s="22">
        <f>'UPDATED TCA Post Trade Data'!B107</f>
        <v>42983</v>
      </c>
      <c r="E117" s="12">
        <f>'UPDATED TCA Post Trade Data'!E107</f>
        <v>1141600</v>
      </c>
      <c r="F117" s="17">
        <f>'UPDATED TCA Post Trade Data'!O107</f>
        <v>2.909054746880026E-3</v>
      </c>
      <c r="G117" s="23">
        <f>'UPDATED TCA Post Trade Data'!G107</f>
        <v>54.047617297597036</v>
      </c>
      <c r="H117" s="24">
        <f>E117/'UPDATED TCA Post Trade Data'!K107</f>
        <v>0.29641007055811164</v>
      </c>
      <c r="I117" s="24">
        <f>'UPDATED TCA Post Trade Data'!L107</f>
        <v>0.15744232992501866</v>
      </c>
      <c r="J117" s="24">
        <f>E117/('UPDATED TCA Post Trade Data'!H107)</f>
        <v>0.33659629673310532</v>
      </c>
      <c r="K117" s="47">
        <f>'UPDATED TCA Post Trade Data'!H107/'UPDATED TCA Post Trade Data'!K107</f>
        <v>0.88061001691038143</v>
      </c>
      <c r="L117" s="11">
        <f>('UPDATED TCA Post Trade Data'!G107-'UPDATED TCA Post Trade Data'!M107)/'UPDATED TCA Post Trade Data'!M107*10000*'UPDATED TCA Post Trade Data'!N107</f>
        <v>53.500241368496596</v>
      </c>
      <c r="M117" s="11">
        <f t="shared" si="12"/>
        <v>60.607876749097251</v>
      </c>
      <c r="N117" s="11">
        <f t="shared" si="13"/>
        <v>43.941171647133537</v>
      </c>
      <c r="O117" s="11">
        <f>'UPDATED TCA Post Trade Data'!N107*('UPDATED TCA Post Trade Data'!G107-'UPDATED TCA Post Trade Data'!I107)/'UPDATED TCA Post Trade Data'!I107*10000</f>
        <v>0</v>
      </c>
      <c r="P117" s="11">
        <f t="shared" si="14"/>
        <v>7.1076353806006551</v>
      </c>
      <c r="Q117" s="12">
        <f t="shared" si="15"/>
        <v>0.1617534333785639</v>
      </c>
      <c r="T117" s="65"/>
      <c r="U117" s="65"/>
      <c r="V117" s="65"/>
      <c r="W117" s="65"/>
      <c r="X117" s="65"/>
      <c r="Y117" s="65"/>
      <c r="Z117" s="65"/>
      <c r="AA117" s="65"/>
      <c r="AB117" s="65"/>
    </row>
    <row r="118" spans="1:28">
      <c r="A118" s="5" t="s">
        <v>18</v>
      </c>
      <c r="B118" s="5" t="s">
        <v>20</v>
      </c>
      <c r="C118" s="42" t="str">
        <f>'UPDATED TCA Post Trade Data'!C108</f>
        <v>EA</v>
      </c>
      <c r="D118" s="22">
        <f>'UPDATED TCA Post Trade Data'!B108</f>
        <v>42984</v>
      </c>
      <c r="E118" s="12">
        <f>'UPDATED TCA Post Trade Data'!E108</f>
        <v>58400</v>
      </c>
      <c r="F118" s="17">
        <f>'UPDATED TCA Post Trade Data'!O108</f>
        <v>3.2631765330276639E-4</v>
      </c>
      <c r="G118" s="23">
        <f>'UPDATED TCA Post Trade Data'!G108</f>
        <v>118.51309509253657</v>
      </c>
      <c r="H118" s="24">
        <f>E118/'UPDATED TCA Post Trade Data'!K108</f>
        <v>2.2914296463676646E-2</v>
      </c>
      <c r="I118" s="24">
        <f>'UPDATED TCA Post Trade Data'!L108</f>
        <v>0.21298161035495694</v>
      </c>
      <c r="J118" s="24">
        <f>E118/('UPDATED TCA Post Trade Data'!H108)</f>
        <v>0.10400712377560106</v>
      </c>
      <c r="K118" s="47">
        <f>'UPDATED TCA Post Trade Data'!H108/'UPDATED TCA Post Trade Data'!K108</f>
        <v>0.22031468260880888</v>
      </c>
      <c r="L118" s="11">
        <f>('UPDATED TCA Post Trade Data'!G108-'UPDATED TCA Post Trade Data'!M108)/'UPDATED TCA Post Trade Data'!M108*10000*'UPDATED TCA Post Trade Data'!N108</f>
        <v>21.630454446697165</v>
      </c>
      <c r="M118" s="11">
        <f t="shared" si="12"/>
        <v>10.843987263340717</v>
      </c>
      <c r="N118" s="11">
        <f t="shared" si="13"/>
        <v>34.552977205760044</v>
      </c>
      <c r="O118" s="11">
        <f>'UPDATED TCA Post Trade Data'!N108*('UPDATED TCA Post Trade Data'!G108-'UPDATED TCA Post Trade Data'!I108)/'UPDATED TCA Post Trade Data'!I108*10000</f>
        <v>7.0102563235804123</v>
      </c>
      <c r="P118" s="11">
        <f t="shared" si="14"/>
        <v>-10.786467183356448</v>
      </c>
      <c r="Q118" s="12">
        <f t="shared" si="15"/>
        <v>-0.31217186059319729</v>
      </c>
      <c r="T118" s="65"/>
      <c r="U118" s="65"/>
      <c r="V118" s="65"/>
      <c r="W118" s="65"/>
      <c r="X118" s="65"/>
      <c r="Y118" s="65"/>
      <c r="Z118" s="65"/>
      <c r="AA118" s="65"/>
      <c r="AB118" s="65"/>
    </row>
    <row r="119" spans="1:28">
      <c r="A119" s="5" t="s">
        <v>17</v>
      </c>
      <c r="B119" s="5" t="s">
        <v>21</v>
      </c>
      <c r="C119" s="42" t="str">
        <f>'UPDATED TCA Post Trade Data'!C109</f>
        <v>EBAY</v>
      </c>
      <c r="D119" s="22">
        <f>'UPDATED TCA Post Trade Data'!B109</f>
        <v>42984</v>
      </c>
      <c r="E119" s="12">
        <f>'UPDATED TCA Post Trade Data'!E109</f>
        <v>934400</v>
      </c>
      <c r="F119" s="17">
        <f>'UPDATED TCA Post Trade Data'!O109</f>
        <v>1.5934215297778971E-3</v>
      </c>
      <c r="G119" s="23">
        <f>'UPDATED TCA Post Trade Data'!G109</f>
        <v>36.168997327017671</v>
      </c>
      <c r="H119" s="24">
        <f>E119/'UPDATED TCA Post Trade Data'!K109</f>
        <v>0.1289822255618909</v>
      </c>
      <c r="I119" s="24">
        <f>'UPDATED TCA Post Trade Data'!L109</f>
        <v>0.17841370639465723</v>
      </c>
      <c r="J119" s="24">
        <f>E119/('UPDATED TCA Post Trade Data'!H109)</f>
        <v>7.297263526177683E-2</v>
      </c>
      <c r="K119" s="47">
        <f>'UPDATED TCA Post Trade Data'!H109/'UPDATED TCA Post Trade Data'!K109</f>
        <v>1.7675423821435152</v>
      </c>
      <c r="L119" s="11">
        <f>('UPDATED TCA Post Trade Data'!G109-'UPDATED TCA Post Trade Data'!M109)/'UPDATED TCA Post Trade Data'!M109*10000*'UPDATED TCA Post Trade Data'!N109</f>
        <v>24.666664916206347</v>
      </c>
      <c r="M119" s="11">
        <f t="shared" si="12"/>
        <v>16.139424648306466</v>
      </c>
      <c r="N119" s="11">
        <f t="shared" si="13"/>
        <v>83.392842800533984</v>
      </c>
      <c r="O119" s="11">
        <f>'UPDATED TCA Post Trade Data'!N109*('UPDATED TCA Post Trade Data'!G109-'UPDATED TCA Post Trade Data'!I109)/'UPDATED TCA Post Trade Data'!I109*10000</f>
        <v>6.9876551438021206</v>
      </c>
      <c r="P119" s="11">
        <f t="shared" si="14"/>
        <v>-8.5272402678998809</v>
      </c>
      <c r="Q119" s="12">
        <f t="shared" si="15"/>
        <v>-0.10225386234039355</v>
      </c>
      <c r="T119" s="65"/>
      <c r="U119" s="65"/>
      <c r="V119" s="65"/>
      <c r="W119" s="65"/>
      <c r="X119" s="65"/>
      <c r="Y119" s="65"/>
      <c r="Z119" s="65"/>
      <c r="AA119" s="65"/>
      <c r="AB119" s="65"/>
    </row>
    <row r="120" spans="1:28">
      <c r="A120" s="5" t="s">
        <v>18</v>
      </c>
      <c r="B120" s="5" t="s">
        <v>20</v>
      </c>
      <c r="C120" s="42" t="str">
        <f>'UPDATED TCA Post Trade Data'!C110</f>
        <v>ECL</v>
      </c>
      <c r="D120" s="22">
        <f>'UPDATED TCA Post Trade Data'!B110</f>
        <v>42984</v>
      </c>
      <c r="E120" s="12">
        <f>'UPDATED TCA Post Trade Data'!E110</f>
        <v>333500</v>
      </c>
      <c r="F120" s="17">
        <f>'UPDATED TCA Post Trade Data'!O110</f>
        <v>2.0793240375321801E-3</v>
      </c>
      <c r="G120" s="23">
        <f>'UPDATED TCA Post Trade Data'!G110</f>
        <v>132.24064359808938</v>
      </c>
      <c r="H120" s="24">
        <f>E120/'UPDATED TCA Post Trade Data'!K110</f>
        <v>0.4323855899301739</v>
      </c>
      <c r="I120" s="24">
        <f>'UPDATED TCA Post Trade Data'!L110</f>
        <v>0.12016975114884587</v>
      </c>
      <c r="J120" s="24">
        <f>E120/('UPDATED TCA Post Trade Data'!H110)</f>
        <v>0.23721459563269082</v>
      </c>
      <c r="K120" s="47">
        <f>'UPDATED TCA Post Trade Data'!H110/'UPDATED TCA Post Trade Data'!K110</f>
        <v>1.8227613219875007</v>
      </c>
      <c r="L120" s="11">
        <f>('UPDATED TCA Post Trade Data'!G110-'UPDATED TCA Post Trade Data'!M110)/'UPDATED TCA Post Trade Data'!M110*10000*'UPDATED TCA Post Trade Data'!N110</f>
        <v>46.617221278837576</v>
      </c>
      <c r="M120" s="11">
        <f t="shared" si="12"/>
        <v>47.670061692456635</v>
      </c>
      <c r="N120" s="11">
        <f t="shared" si="13"/>
        <v>51.740499799949127</v>
      </c>
      <c r="O120" s="11">
        <f>'UPDATED TCA Post Trade Data'!N110*('UPDATED TCA Post Trade Data'!G110-'UPDATED TCA Post Trade Data'!I110)/'UPDATED TCA Post Trade Data'!I110*10000</f>
        <v>3.0131424902750137</v>
      </c>
      <c r="P120" s="11">
        <f t="shared" si="14"/>
        <v>1.0528404136190588</v>
      </c>
      <c r="Q120" s="12">
        <f t="shared" si="15"/>
        <v>2.0348477840179156E-2</v>
      </c>
      <c r="T120" s="65"/>
      <c r="U120" s="65"/>
      <c r="V120" s="65"/>
      <c r="W120" s="65"/>
      <c r="X120" s="65"/>
      <c r="Y120" s="65"/>
      <c r="Z120" s="65"/>
      <c r="AA120" s="65"/>
      <c r="AB120" s="65"/>
    </row>
    <row r="121" spans="1:28">
      <c r="A121" s="5" t="s">
        <v>17</v>
      </c>
      <c r="B121" s="5" t="s">
        <v>19</v>
      </c>
      <c r="C121" s="42" t="str">
        <f>'UPDATED TCA Post Trade Data'!C111</f>
        <v>ED</v>
      </c>
      <c r="D121" s="22">
        <f>'UPDATED TCA Post Trade Data'!B111</f>
        <v>42984</v>
      </c>
      <c r="E121" s="12">
        <f>'UPDATED TCA Post Trade Data'!E111</f>
        <v>37400</v>
      </c>
      <c r="F121" s="17">
        <f>'UPDATED TCA Post Trade Data'!O111</f>
        <v>1.4908918865180239E-4</v>
      </c>
      <c r="G121" s="23">
        <f>'UPDATED TCA Post Trade Data'!G111</f>
        <v>84.54991346200562</v>
      </c>
      <c r="H121" s="24">
        <f>E121/'UPDATED TCA Post Trade Data'!K111</f>
        <v>2.6690084797634562E-2</v>
      </c>
      <c r="I121" s="24">
        <f>'UPDATED TCA Post Trade Data'!L111</f>
        <v>7.8554103211033996E-2</v>
      </c>
      <c r="J121" s="24">
        <f>E121/('UPDATED TCA Post Trade Data'!H111)</f>
        <v>0.18279569892473119</v>
      </c>
      <c r="K121" s="47">
        <f>'UPDATED TCA Post Trade Data'!H111/'UPDATED TCA Post Trade Data'!K111</f>
        <v>0.14601046389294203</v>
      </c>
      <c r="L121" s="11">
        <f>('UPDATED TCA Post Trade Data'!G111-'UPDATED TCA Post Trade Data'!M111)/'UPDATED TCA Post Trade Data'!M111*10000*'UPDATED TCA Post Trade Data'!N111</f>
        <v>3.5392169907268829</v>
      </c>
      <c r="M121" s="11">
        <f t="shared" si="12"/>
        <v>10.40198162997609</v>
      </c>
      <c r="N121" s="11">
        <f t="shared" si="13"/>
        <v>9.9082180503982151</v>
      </c>
      <c r="O121" s="11">
        <f>'UPDATED TCA Post Trade Data'!N111*('UPDATED TCA Post Trade Data'!G111-'UPDATED TCA Post Trade Data'!I111)/'UPDATED TCA Post Trade Data'!I111*10000</f>
        <v>7.0024233867875463</v>
      </c>
      <c r="P121" s="11">
        <f t="shared" si="14"/>
        <v>6.8627646392492068</v>
      </c>
      <c r="Q121" s="12">
        <f t="shared" si="15"/>
        <v>0.69263359005037128</v>
      </c>
      <c r="T121" s="65"/>
      <c r="U121" s="65"/>
      <c r="V121" s="65"/>
      <c r="W121" s="65"/>
      <c r="X121" s="65"/>
      <c r="Y121" s="65"/>
      <c r="Z121" s="65"/>
      <c r="AA121" s="65"/>
      <c r="AB121" s="65"/>
    </row>
    <row r="122" spans="1:28">
      <c r="A122" s="5" t="s">
        <v>18</v>
      </c>
      <c r="B122" s="5" t="s">
        <v>21</v>
      </c>
      <c r="C122" s="42" t="str">
        <f>'UPDATED TCA Post Trade Data'!C112</f>
        <v>EFX</v>
      </c>
      <c r="D122" s="22">
        <f>'UPDATED TCA Post Trade Data'!B112</f>
        <v>42984</v>
      </c>
      <c r="E122" s="12">
        <f>'UPDATED TCA Post Trade Data'!E112</f>
        <v>13700</v>
      </c>
      <c r="F122" s="17">
        <f>'UPDATED TCA Post Trade Data'!O112</f>
        <v>9.1597778993301421E-5</v>
      </c>
      <c r="G122" s="23">
        <f>'UPDATED TCA Post Trade Data'!G112</f>
        <v>141.80873876306461</v>
      </c>
      <c r="H122" s="24">
        <f>E122/'UPDATED TCA Post Trade Data'!K112</f>
        <v>2.7959798028215178E-2</v>
      </c>
      <c r="I122" s="24">
        <f>'UPDATED TCA Post Trade Data'!L112</f>
        <v>0.14726652278268765</v>
      </c>
      <c r="J122" s="24">
        <f>E122/('UPDATED TCA Post Trade Data'!H112)</f>
        <v>3.3091787439613524E-2</v>
      </c>
      <c r="K122" s="47">
        <f>'UPDATED TCA Post Trade Data'!H112/'UPDATED TCA Post Trade Data'!K112</f>
        <v>0.8449165243562835</v>
      </c>
      <c r="L122" s="11">
        <f>('UPDATED TCA Post Trade Data'!G112-'UPDATED TCA Post Trade Data'!M112)/'UPDATED TCA Post Trade Data'!M112*10000*'UPDATED TCA Post Trade Data'!N112</f>
        <v>-16.156149390069082</v>
      </c>
      <c r="M122" s="11">
        <f t="shared" si="12"/>
        <v>5.2665732057023735</v>
      </c>
      <c r="N122" s="11">
        <f t="shared" si="13"/>
        <v>48.604102405427525</v>
      </c>
      <c r="O122" s="11">
        <f>'UPDATED TCA Post Trade Data'!N112*('UPDATED TCA Post Trade Data'!G112-'UPDATED TCA Post Trade Data'!I112)/'UPDATED TCA Post Trade Data'!I112*10000</f>
        <v>2.9942641428764718</v>
      </c>
      <c r="P122" s="11">
        <f t="shared" si="14"/>
        <v>21.422722595771454</v>
      </c>
      <c r="Q122" s="12">
        <f t="shared" si="15"/>
        <v>0.44075955599540545</v>
      </c>
      <c r="T122" s="65"/>
      <c r="U122" s="65"/>
      <c r="V122" s="65"/>
      <c r="W122" s="65"/>
      <c r="X122" s="65"/>
      <c r="Y122" s="65"/>
      <c r="Z122" s="65"/>
      <c r="AA122" s="65"/>
      <c r="AB122" s="65"/>
    </row>
    <row r="123" spans="1:28">
      <c r="A123" s="5" t="s">
        <v>17</v>
      </c>
      <c r="B123" s="5" t="s">
        <v>21</v>
      </c>
      <c r="C123" s="42" t="str">
        <f>'UPDATED TCA Post Trade Data'!C113</f>
        <v>EIX</v>
      </c>
      <c r="D123" s="22">
        <f>'UPDATED TCA Post Trade Data'!B113</f>
        <v>42984</v>
      </c>
      <c r="E123" s="12">
        <f>'UPDATED TCA Post Trade Data'!E113</f>
        <v>20400</v>
      </c>
      <c r="F123" s="17">
        <f>'UPDATED TCA Post Trade Data'!O113</f>
        <v>7.7359687736060269E-5</v>
      </c>
      <c r="G123" s="23">
        <f>'UPDATED TCA Post Trade Data'!G113</f>
        <v>80.430942701109799</v>
      </c>
      <c r="H123" s="24">
        <f>E123/'UPDATED TCA Post Trade Data'!K113</f>
        <v>1.2833793979860172E-2</v>
      </c>
      <c r="I123" s="24">
        <f>'UPDATED TCA Post Trade Data'!L113</f>
        <v>8.8784129268511758E-2</v>
      </c>
      <c r="J123" s="24">
        <f>E123/('UPDATED TCA Post Trade Data'!H113)</f>
        <v>0.22591362126245848</v>
      </c>
      <c r="K123" s="47">
        <f>'UPDATED TCA Post Trade Data'!H113/'UPDATED TCA Post Trade Data'!K113</f>
        <v>5.6808411587322229E-2</v>
      </c>
      <c r="L123" s="11">
        <f>('UPDATED TCA Post Trade Data'!G113-'UPDATED TCA Post Trade Data'!M113)/'UPDATED TCA Post Trade Data'!M113*10000*'UPDATED TCA Post Trade Data'!N113</f>
        <v>16.306687560373891</v>
      </c>
      <c r="M123" s="11">
        <f t="shared" si="12"/>
        <v>9.5538839535369409</v>
      </c>
      <c r="N123" s="11">
        <f t="shared" si="13"/>
        <v>6.7983848183976869</v>
      </c>
      <c r="O123" s="11">
        <f>'UPDATED TCA Post Trade Data'!N113*('UPDATED TCA Post Trade Data'!G113-'UPDATED TCA Post Trade Data'!I113)/'UPDATED TCA Post Trade Data'!I113*10000</f>
        <v>0</v>
      </c>
      <c r="P123" s="11">
        <f t="shared" si="14"/>
        <v>-6.7528036068369506</v>
      </c>
      <c r="Q123" s="12">
        <f t="shared" si="15"/>
        <v>-0.99329528810470025</v>
      </c>
      <c r="T123" s="65"/>
      <c r="U123" s="65"/>
      <c r="V123" s="65"/>
      <c r="W123" s="65"/>
      <c r="X123" s="65"/>
      <c r="Y123" s="65"/>
      <c r="Z123" s="65"/>
      <c r="AA123" s="65"/>
      <c r="AB123" s="65"/>
    </row>
    <row r="124" spans="1:28">
      <c r="A124" s="5" t="s">
        <v>18</v>
      </c>
      <c r="B124" s="5" t="s">
        <v>19</v>
      </c>
      <c r="C124" s="42" t="str">
        <f>'UPDATED TCA Post Trade Data'!C114</f>
        <v>EL</v>
      </c>
      <c r="D124" s="22">
        <f>'UPDATED TCA Post Trade Data'!B114</f>
        <v>42984</v>
      </c>
      <c r="E124" s="12">
        <f>'UPDATED TCA Post Trade Data'!E114</f>
        <v>35200</v>
      </c>
      <c r="F124" s="17">
        <f>'UPDATED TCA Post Trade Data'!O114</f>
        <v>1.794132936437915E-4</v>
      </c>
      <c r="G124" s="23">
        <f>'UPDATED TCA Post Trade Data'!G114</f>
        <v>108.10619301429053</v>
      </c>
      <c r="H124" s="24">
        <f>E124/'UPDATED TCA Post Trade Data'!K114</f>
        <v>1.2326554234328964E-2</v>
      </c>
      <c r="I124" s="24">
        <f>'UPDATED TCA Post Trade Data'!L114</f>
        <v>0.27969177246357924</v>
      </c>
      <c r="J124" s="24">
        <f>E124/('UPDATED TCA Post Trade Data'!H114)</f>
        <v>2.9047697639874567E-2</v>
      </c>
      <c r="K124" s="47">
        <f>'UPDATED TCA Post Trade Data'!H114/'UPDATED TCA Post Trade Data'!K114</f>
        <v>0.42435563696476813</v>
      </c>
      <c r="L124" s="11">
        <f>('UPDATED TCA Post Trade Data'!G114-'UPDATED TCA Post Trade Data'!M114)/'UPDATED TCA Post Trade Data'!M114*10000*'UPDATED TCA Post Trade Data'!N114</f>
        <v>18.817005420503818</v>
      </c>
      <c r="M124" s="11">
        <f t="shared" si="12"/>
        <v>4.8756853683385035</v>
      </c>
      <c r="N124" s="11">
        <f t="shared" si="13"/>
        <v>65.556082813082099</v>
      </c>
      <c r="O124" s="11">
        <f>'UPDATED TCA Post Trade Data'!N114*('UPDATED TCA Post Trade Data'!G114-'UPDATED TCA Post Trade Data'!I114)/'UPDATED TCA Post Trade Data'!I114*10000</f>
        <v>7.0082816902722991</v>
      </c>
      <c r="P124" s="11">
        <f t="shared" si="14"/>
        <v>-13.941320052165315</v>
      </c>
      <c r="Q124" s="12">
        <f t="shared" si="15"/>
        <v>-0.21266249375997254</v>
      </c>
      <c r="T124" s="65"/>
      <c r="U124" s="65"/>
      <c r="V124" s="65"/>
      <c r="W124" s="65"/>
      <c r="X124" s="65"/>
      <c r="Y124" s="65"/>
      <c r="Z124" s="65"/>
      <c r="AA124" s="65"/>
      <c r="AB124" s="65"/>
    </row>
    <row r="125" spans="1:28">
      <c r="A125" s="5" t="s">
        <v>17</v>
      </c>
      <c r="B125" s="5" t="s">
        <v>19</v>
      </c>
      <c r="C125" s="42" t="str">
        <f>'UPDATED TCA Post Trade Data'!C115</f>
        <v>EMN</v>
      </c>
      <c r="D125" s="22">
        <f>'UPDATED TCA Post Trade Data'!B115</f>
        <v>42984</v>
      </c>
      <c r="E125" s="12">
        <f>'UPDATED TCA Post Trade Data'!E115</f>
        <v>100900</v>
      </c>
      <c r="F125" s="17">
        <f>'UPDATED TCA Post Trade Data'!O115</f>
        <v>4.0542427084640009E-4</v>
      </c>
      <c r="G125" s="23">
        <f>'UPDATED TCA Post Trade Data'!G115</f>
        <v>85.223074239949341</v>
      </c>
      <c r="H125" s="24">
        <f>E125/'UPDATED TCA Post Trade Data'!K115</f>
        <v>9.8746648298332962E-2</v>
      </c>
      <c r="I125" s="24">
        <f>'UPDATED TCA Post Trade Data'!L115</f>
        <v>0.17012336988601026</v>
      </c>
      <c r="J125" s="24">
        <f>E125/('UPDATED TCA Post Trade Data'!H115)</f>
        <v>0.16074557909829537</v>
      </c>
      <c r="K125" s="47">
        <f>'UPDATED TCA Post Trade Data'!H115/'UPDATED TCA Post Trade Data'!K115</f>
        <v>0.61430397558834093</v>
      </c>
      <c r="L125" s="11">
        <f>('UPDATED TCA Post Trade Data'!G115-'UPDATED TCA Post Trade Data'!M115)/'UPDATED TCA Post Trade Data'!M115*10000*'UPDATED TCA Post Trade Data'!N115</f>
        <v>9.7573690332793355</v>
      </c>
      <c r="M125" s="11">
        <f t="shared" si="12"/>
        <v>23.489705443049367</v>
      </c>
      <c r="N125" s="11">
        <f t="shared" si="13"/>
        <v>44.603796624783676</v>
      </c>
      <c r="O125" s="11">
        <f>'UPDATED TCA Post Trade Data'!N115*('UPDATED TCA Post Trade Data'!G115-'UPDATED TCA Post Trade Data'!I115)/'UPDATED TCA Post Trade Data'!I115*10000</f>
        <v>2.9979741582262402</v>
      </c>
      <c r="P125" s="11">
        <f t="shared" si="14"/>
        <v>13.732336409770031</v>
      </c>
      <c r="Q125" s="12">
        <f t="shared" si="15"/>
        <v>0.30787371140822994</v>
      </c>
      <c r="T125" s="65"/>
      <c r="U125" s="65"/>
      <c r="V125" s="65"/>
      <c r="W125" s="65"/>
      <c r="X125" s="65"/>
      <c r="Y125" s="65"/>
      <c r="Z125" s="65"/>
      <c r="AA125" s="65"/>
      <c r="AB125" s="65"/>
    </row>
    <row r="126" spans="1:28">
      <c r="A126" s="5" t="s">
        <v>18</v>
      </c>
      <c r="B126" s="5" t="s">
        <v>20</v>
      </c>
      <c r="C126" s="42" t="str">
        <f>'UPDATED TCA Post Trade Data'!C116</f>
        <v>EMR</v>
      </c>
      <c r="D126" s="22">
        <f>'UPDATED TCA Post Trade Data'!B116</f>
        <v>42984</v>
      </c>
      <c r="E126" s="12">
        <f>'UPDATED TCA Post Trade Data'!E116</f>
        <v>379400</v>
      </c>
      <c r="F126" s="17">
        <f>'UPDATED TCA Post Trade Data'!O116</f>
        <v>1.0574401637333734E-3</v>
      </c>
      <c r="G126" s="23">
        <f>'UPDATED TCA Post Trade Data'!G116</f>
        <v>59.114918277987442</v>
      </c>
      <c r="H126" s="24">
        <f>E126/'UPDATED TCA Post Trade Data'!K116</f>
        <v>0.15757223029634157</v>
      </c>
      <c r="I126" s="24">
        <f>'UPDATED TCA Post Trade Data'!L116</f>
        <v>0.12921268178131845</v>
      </c>
      <c r="J126" s="24">
        <f>E126/('UPDATED TCA Post Trade Data'!H116)</f>
        <v>0.19087387432711173</v>
      </c>
      <c r="K126" s="47">
        <f>'UPDATED TCA Post Trade Data'!H116/'UPDATED TCA Post Trade Data'!K116</f>
        <v>0.82553063299957341</v>
      </c>
      <c r="L126" s="11">
        <f>('UPDATED TCA Post Trade Data'!G116-'UPDATED TCA Post Trade Data'!M116)/'UPDATED TCA Post Trade Data'!M116*10000*'UPDATED TCA Post Trade Data'!N116</f>
        <v>19.429633971391969</v>
      </c>
      <c r="M126" s="11">
        <f t="shared" si="12"/>
        <v>28.030908971411193</v>
      </c>
      <c r="N126" s="11">
        <f t="shared" si="13"/>
        <v>38.56108252267569</v>
      </c>
      <c r="O126" s="11">
        <f>'UPDATED TCA Post Trade Data'!N116*('UPDATED TCA Post Trade Data'!G116-'UPDATED TCA Post Trade Data'!I116)/'UPDATED TCA Post Trade Data'!I116*10000</f>
        <v>7.0087115719459288</v>
      </c>
      <c r="P126" s="11">
        <f t="shared" si="14"/>
        <v>8.6012750000192248</v>
      </c>
      <c r="Q126" s="12">
        <f t="shared" si="15"/>
        <v>0.22305584898871236</v>
      </c>
      <c r="T126" s="65"/>
      <c r="U126" s="65"/>
      <c r="V126" s="65"/>
      <c r="W126" s="65"/>
      <c r="X126" s="65"/>
      <c r="Y126" s="65"/>
      <c r="Z126" s="65"/>
      <c r="AA126" s="65"/>
      <c r="AB126" s="65"/>
    </row>
    <row r="127" spans="1:28">
      <c r="A127" s="5" t="s">
        <v>17</v>
      </c>
      <c r="B127" s="5" t="s">
        <v>19</v>
      </c>
      <c r="C127" s="42" t="str">
        <f>'UPDATED TCA Post Trade Data'!C117</f>
        <v>EOG</v>
      </c>
      <c r="D127" s="22">
        <f>'UPDATED TCA Post Trade Data'!B117</f>
        <v>42984</v>
      </c>
      <c r="E127" s="12">
        <f>'UPDATED TCA Post Trade Data'!E117</f>
        <v>145100</v>
      </c>
      <c r="F127" s="17">
        <f>'UPDATED TCA Post Trade Data'!O117</f>
        <v>5.940340343670472E-4</v>
      </c>
      <c r="G127" s="23">
        <f>'UPDATED TCA Post Trade Data'!G117</f>
        <v>86.832545762844788</v>
      </c>
      <c r="H127" s="24">
        <f>E127/'UPDATED TCA Post Trade Data'!K117</f>
        <v>4.5750071155391508E-2</v>
      </c>
      <c r="I127" s="24">
        <f>'UPDATED TCA Post Trade Data'!L117</f>
        <v>0.20978703555281683</v>
      </c>
      <c r="J127" s="24">
        <f>E127/('UPDATED TCA Post Trade Data'!H117)</f>
        <v>8.46064139941691E-2</v>
      </c>
      <c r="K127" s="47">
        <f>'UPDATED TCA Post Trade Data'!H117/'UPDATED TCA Post Trade Data'!K117</f>
        <v>0.54073998643346965</v>
      </c>
      <c r="L127" s="11">
        <f>('UPDATED TCA Post Trade Data'!G117-'UPDATED TCA Post Trade Data'!M117)/'UPDATED TCA Post Trade Data'!M117*10000*'UPDATED TCA Post Trade Data'!N117</f>
        <v>12.978063058670319</v>
      </c>
      <c r="M127" s="11">
        <f t="shared" si="12"/>
        <v>12.527692810760156</v>
      </c>
      <c r="N127" s="11">
        <f t="shared" si="13"/>
        <v>53.89471626164444</v>
      </c>
      <c r="O127" s="11">
        <f>'UPDATED TCA Post Trade Data'!N117*('UPDATED TCA Post Trade Data'!G117-'UPDATED TCA Post Trade Data'!I117)/'UPDATED TCA Post Trade Data'!I117*10000</f>
        <v>6.9958178559695039</v>
      </c>
      <c r="P127" s="11">
        <f t="shared" si="14"/>
        <v>-0.450370247910163</v>
      </c>
      <c r="Q127" s="12">
        <f t="shared" si="15"/>
        <v>-8.3564824003105574E-3</v>
      </c>
      <c r="T127" s="65"/>
      <c r="U127" s="65"/>
      <c r="V127" s="65"/>
      <c r="W127" s="65"/>
      <c r="X127" s="65"/>
      <c r="Y127" s="65"/>
      <c r="Z127" s="65"/>
      <c r="AA127" s="65"/>
      <c r="AB127" s="65"/>
    </row>
    <row r="128" spans="1:28">
      <c r="A128" s="5" t="s">
        <v>18</v>
      </c>
      <c r="B128" s="5" t="s">
        <v>23</v>
      </c>
      <c r="C128" s="42" t="str">
        <f>'UPDATED TCA Post Trade Data'!C118</f>
        <v>EQIX</v>
      </c>
      <c r="D128" s="22">
        <f>'UPDATED TCA Post Trade Data'!B118</f>
        <v>42984</v>
      </c>
      <c r="E128" s="12">
        <f>'UPDATED TCA Post Trade Data'!E118</f>
        <v>114300</v>
      </c>
      <c r="F128" s="17">
        <f>'UPDATED TCA Post Trade Data'!O118</f>
        <v>2.4858647947542745E-3</v>
      </c>
      <c r="G128" s="23">
        <f>'UPDATED TCA Post Trade Data'!G118</f>
        <v>461.28559400710367</v>
      </c>
      <c r="H128" s="24">
        <f>E128/'UPDATED TCA Post Trade Data'!K118</f>
        <v>0.27686259533047697</v>
      </c>
      <c r="I128" s="24">
        <f>'UPDATED TCA Post Trade Data'!L118</f>
        <v>0.15151830126062693</v>
      </c>
      <c r="J128" s="24">
        <f>E128/('UPDATED TCA Post Trade Data'!H118)</f>
        <v>0.2278708133971292</v>
      </c>
      <c r="K128" s="47">
        <f>'UPDATED TCA Post Trade Data'!H118/'UPDATED TCA Post Trade Data'!K118</f>
        <v>1.2149980561484448</v>
      </c>
      <c r="L128" s="11">
        <f>('UPDATED TCA Post Trade Data'!G118-'UPDATED TCA Post Trade Data'!M118)/'UPDATED TCA Post Trade Data'!M118*10000*'UPDATED TCA Post Trade Data'!N118</f>
        <v>33.799416504188272</v>
      </c>
      <c r="M128" s="11">
        <f t="shared" si="12"/>
        <v>43.235772059069163</v>
      </c>
      <c r="N128" s="11">
        <f t="shared" si="13"/>
        <v>53.587961546639598</v>
      </c>
      <c r="O128" s="11">
        <f>'UPDATED TCA Post Trade Data'!N118*('UPDATED TCA Post Trade Data'!G118-'UPDATED TCA Post Trade Data'!I118)/'UPDATED TCA Post Trade Data'!I118*10000</f>
        <v>0</v>
      </c>
      <c r="P128" s="11">
        <f t="shared" si="14"/>
        <v>9.4363555548808904</v>
      </c>
      <c r="Q128" s="12">
        <f t="shared" si="15"/>
        <v>0.17609095928510135</v>
      </c>
      <c r="T128" s="65"/>
      <c r="U128" s="65"/>
      <c r="V128" s="65"/>
      <c r="W128" s="65"/>
      <c r="X128" s="65"/>
      <c r="Y128" s="65"/>
      <c r="Z128" s="65"/>
      <c r="AA128" s="65"/>
      <c r="AB128" s="65"/>
    </row>
    <row r="129" spans="1:28">
      <c r="A129" s="5" t="s">
        <v>17</v>
      </c>
      <c r="B129" s="5" t="s">
        <v>19</v>
      </c>
      <c r="C129" s="42" t="str">
        <f>'UPDATED TCA Post Trade Data'!C119</f>
        <v>EQR</v>
      </c>
      <c r="D129" s="22">
        <f>'UPDATED TCA Post Trade Data'!B119</f>
        <v>42984</v>
      </c>
      <c r="E129" s="12">
        <f>'UPDATED TCA Post Trade Data'!E119</f>
        <v>205300</v>
      </c>
      <c r="F129" s="17">
        <f>'UPDATED TCA Post Trade Data'!O119</f>
        <v>6.5272651593162063E-4</v>
      </c>
      <c r="G129" s="23">
        <f>'UPDATED TCA Post Trade Data'!G119</f>
        <v>67.434310996016052</v>
      </c>
      <c r="H129" s="24">
        <f>E129/'UPDATED TCA Post Trade Data'!K119</f>
        <v>0.13842431238863434</v>
      </c>
      <c r="I129" s="24">
        <f>'UPDATED TCA Post Trade Data'!L119</f>
        <v>9.810756683823367E-2</v>
      </c>
      <c r="J129" s="24">
        <f>E129/('UPDATED TCA Post Trade Data'!H119)</f>
        <v>0.12325148586179985</v>
      </c>
      <c r="K129" s="47">
        <f>'UPDATED TCA Post Trade Data'!H119/'UPDATED TCA Post Trade Data'!K119</f>
        <v>1.12310461347174</v>
      </c>
      <c r="L129" s="11">
        <f>('UPDATED TCA Post Trade Data'!G119-'UPDATED TCA Post Trade Data'!M119)/'UPDATED TCA Post Trade Data'!M119*10000*'UPDATED TCA Post Trade Data'!N119</f>
        <v>5.090652227900021</v>
      </c>
      <c r="M129" s="11">
        <f t="shared" si="12"/>
        <v>17.22943391188176</v>
      </c>
      <c r="N129" s="11">
        <f t="shared" si="13"/>
        <v>35.548354145704899</v>
      </c>
      <c r="O129" s="11">
        <f>'UPDATED TCA Post Trade Data'!N119*('UPDATED TCA Post Trade Data'!G119-'UPDATED TCA Post Trade Data'!I119)/'UPDATED TCA Post Trade Data'!I119*10000</f>
        <v>0</v>
      </c>
      <c r="P129" s="11">
        <f t="shared" si="14"/>
        <v>12.138781683981739</v>
      </c>
      <c r="Q129" s="12">
        <f t="shared" si="15"/>
        <v>0.34147239656237072</v>
      </c>
      <c r="T129" s="65"/>
      <c r="U129" s="65"/>
      <c r="V129" s="65"/>
      <c r="W129" s="65"/>
      <c r="X129" s="65"/>
      <c r="Y129" s="65"/>
      <c r="Z129" s="65"/>
      <c r="AA129" s="65"/>
      <c r="AB129" s="65"/>
    </row>
    <row r="130" spans="1:28">
      <c r="A130" s="5" t="s">
        <v>18</v>
      </c>
      <c r="B130" s="5" t="s">
        <v>23</v>
      </c>
      <c r="C130" s="42" t="str">
        <f>'UPDATED TCA Post Trade Data'!C120</f>
        <v>EQT</v>
      </c>
      <c r="D130" s="22">
        <f>'UPDATED TCA Post Trade Data'!B120</f>
        <v>42984</v>
      </c>
      <c r="E130" s="12">
        <f>'UPDATED TCA Post Trade Data'!E120</f>
        <v>204600</v>
      </c>
      <c r="F130" s="17">
        <f>'UPDATED TCA Post Trade Data'!O120</f>
        <v>6.1046669121492757E-4</v>
      </c>
      <c r="G130" s="23">
        <f>'UPDATED TCA Post Trade Data'!G120</f>
        <v>63.284151498449255</v>
      </c>
      <c r="H130" s="24">
        <f>E130/'UPDATED TCA Post Trade Data'!K120</f>
        <v>7.6535274793931449E-2</v>
      </c>
      <c r="I130" s="24">
        <f>'UPDATED TCA Post Trade Data'!L120</f>
        <v>0.23679286242492009</v>
      </c>
      <c r="J130" s="24">
        <f>E130/('UPDATED TCA Post Trade Data'!H120)</f>
        <v>0.24368747022391615</v>
      </c>
      <c r="K130" s="47">
        <f>'UPDATED TCA Post Trade Data'!H120/'UPDATED TCA Post Trade Data'!K120</f>
        <v>0.31407144045447138</v>
      </c>
      <c r="L130" s="11">
        <f>('UPDATED TCA Post Trade Data'!G120-'UPDATED TCA Post Trade Data'!M120)/'UPDATED TCA Post Trade Data'!M120*10000*'UPDATED TCA Post Trade Data'!N120</f>
        <v>4.0828465567441912</v>
      </c>
      <c r="M130" s="11">
        <f t="shared" si="12"/>
        <v>33.497038726308233</v>
      </c>
      <c r="N130" s="11">
        <f t="shared" si="13"/>
        <v>42.140806854057544</v>
      </c>
      <c r="O130" s="11">
        <f>'UPDATED TCA Post Trade Data'!N120*('UPDATED TCA Post Trade Data'!G120-'UPDATED TCA Post Trade Data'!I120)/'UPDATED TCA Post Trade Data'!I120*10000</f>
        <v>0</v>
      </c>
      <c r="P130" s="11">
        <f t="shared" si="14"/>
        <v>29.414192169564043</v>
      </c>
      <c r="Q130" s="12">
        <f t="shared" si="15"/>
        <v>0.6979978402272069</v>
      </c>
      <c r="T130" s="65"/>
      <c r="U130" s="65"/>
      <c r="V130" s="65"/>
      <c r="W130" s="65"/>
      <c r="X130" s="65"/>
      <c r="Y130" s="65"/>
      <c r="Z130" s="65"/>
      <c r="AA130" s="65"/>
      <c r="AB130" s="65"/>
    </row>
    <row r="131" spans="1:28">
      <c r="A131" s="5" t="s">
        <v>17</v>
      </c>
      <c r="B131" s="5" t="s">
        <v>19</v>
      </c>
      <c r="C131" s="42" t="str">
        <f>'UPDATED TCA Post Trade Data'!C121</f>
        <v>ES</v>
      </c>
      <c r="D131" s="22">
        <f>'UPDATED TCA Post Trade Data'!B121</f>
        <v>42984</v>
      </c>
      <c r="E131" s="12">
        <f>'UPDATED TCA Post Trade Data'!E121</f>
        <v>9400</v>
      </c>
      <c r="F131" s="17">
        <f>'UPDATED TCA Post Trade Data'!O121</f>
        <v>2.8042068403446526E-5</v>
      </c>
      <c r="G131" s="23">
        <f>'UPDATED TCA Post Trade Data'!G121</f>
        <v>63.273347135540988</v>
      </c>
      <c r="H131" s="24">
        <f>E131/'UPDATED TCA Post Trade Data'!K121</f>
        <v>7.0778771037075909E-3</v>
      </c>
      <c r="I131" s="24">
        <f>'UPDATED TCA Post Trade Data'!L121</f>
        <v>8.7125569490605362E-2</v>
      </c>
      <c r="J131" s="24">
        <f>E131/('UPDATED TCA Post Trade Data'!H121)</f>
        <v>0.17439703153988867</v>
      </c>
      <c r="K131" s="47">
        <f>'UPDATED TCA Post Trade Data'!H121/'UPDATED TCA Post Trade Data'!K121</f>
        <v>4.0584848498919059E-2</v>
      </c>
      <c r="L131" s="11">
        <f>('UPDATED TCA Post Trade Data'!G121-'UPDATED TCA Post Trade Data'!M121)/'UPDATED TCA Post Trade Data'!M121*10000*'UPDATED TCA Post Trade Data'!N121</f>
        <v>22.706658568190239</v>
      </c>
      <c r="M131" s="11">
        <f t="shared" si="12"/>
        <v>6.1799948938712941</v>
      </c>
      <c r="N131" s="11">
        <f t="shared" si="13"/>
        <v>5.8234799641625123</v>
      </c>
      <c r="O131" s="11">
        <f>'UPDATED TCA Post Trade Data'!N121*('UPDATED TCA Post Trade Data'!G121-'UPDATED TCA Post Trade Data'!I121)/'UPDATED TCA Post Trade Data'!I121*10000</f>
        <v>6.9890225808593689</v>
      </c>
      <c r="P131" s="11">
        <f t="shared" si="14"/>
        <v>-16.526663674318947</v>
      </c>
      <c r="Q131" s="12">
        <f t="shared" si="15"/>
        <v>-2.8379360409966967</v>
      </c>
      <c r="T131" s="65"/>
      <c r="U131" s="65"/>
      <c r="V131" s="65"/>
      <c r="W131" s="65"/>
      <c r="X131" s="65"/>
      <c r="Y131" s="65"/>
      <c r="Z131" s="65"/>
      <c r="AA131" s="65"/>
      <c r="AB131" s="65"/>
    </row>
    <row r="132" spans="1:28">
      <c r="A132" s="5" t="s">
        <v>18</v>
      </c>
      <c r="B132" s="5" t="s">
        <v>23</v>
      </c>
      <c r="C132" s="42" t="str">
        <f>'UPDATED TCA Post Trade Data'!C122</f>
        <v>ESRX</v>
      </c>
      <c r="D132" s="22">
        <f>'UPDATED TCA Post Trade Data'!B122</f>
        <v>42984</v>
      </c>
      <c r="E132" s="12">
        <f>'UPDATED TCA Post Trade Data'!E122</f>
        <v>250700</v>
      </c>
      <c r="F132" s="17">
        <f>'UPDATED TCA Post Trade Data'!O122</f>
        <v>7.3302524439228928E-4</v>
      </c>
      <c r="G132" s="23">
        <f>'UPDATED TCA Post Trade Data'!G122</f>
        <v>62.015923566321852</v>
      </c>
      <c r="H132" s="24">
        <f>E132/'UPDATED TCA Post Trade Data'!K122</f>
        <v>8.4516685864873653E-2</v>
      </c>
      <c r="I132" s="24">
        <f>'UPDATED TCA Post Trade Data'!L122</f>
        <v>0.16388492079748659</v>
      </c>
      <c r="J132" s="24">
        <f>E132/('UPDATED TCA Post Trade Data'!H122)</f>
        <v>9.8727995904383095E-2</v>
      </c>
      <c r="K132" s="47">
        <f>'UPDATED TCA Post Trade Data'!H122/'UPDATED TCA Post Trade Data'!K122</f>
        <v>0.85605592507648054</v>
      </c>
      <c r="L132" s="11">
        <f>('UPDATED TCA Post Trade Data'!G122-'UPDATED TCA Post Trade Data'!M122)/'UPDATED TCA Post Trade Data'!M122*10000*'UPDATED TCA Post Trade Data'!N122</f>
        <v>18.360926070843412</v>
      </c>
      <c r="M132" s="11">
        <f t="shared" si="12"/>
        <v>15.678917202498416</v>
      </c>
      <c r="N132" s="11">
        <f t="shared" si="13"/>
        <v>52.563874910467554</v>
      </c>
      <c r="O132" s="11">
        <f>'UPDATED TCA Post Trade Data'!N122*('UPDATED TCA Post Trade Data'!G122-'UPDATED TCA Post Trade Data'!I122)/'UPDATED TCA Post Trade Data'!I122*10000</f>
        <v>7.0079616934688858</v>
      </c>
      <c r="P132" s="11">
        <f t="shared" si="14"/>
        <v>-2.6820088683449956</v>
      </c>
      <c r="Q132" s="12">
        <f t="shared" si="15"/>
        <v>-5.1023804331649478E-2</v>
      </c>
      <c r="T132" s="65"/>
      <c r="U132" s="65"/>
      <c r="V132" s="65"/>
      <c r="W132" s="65"/>
      <c r="X132" s="65"/>
      <c r="Y132" s="65"/>
      <c r="Z132" s="65"/>
      <c r="AA132" s="65"/>
      <c r="AB132" s="65"/>
    </row>
    <row r="133" spans="1:28">
      <c r="A133" s="5" t="s">
        <v>17</v>
      </c>
      <c r="B133" s="5" t="s">
        <v>20</v>
      </c>
      <c r="C133" s="42" t="str">
        <f>'UPDATED TCA Post Trade Data'!C123</f>
        <v>ESS</v>
      </c>
      <c r="D133" s="22">
        <f>'UPDATED TCA Post Trade Data'!B123</f>
        <v>42984</v>
      </c>
      <c r="E133" s="12">
        <f>'UPDATED TCA Post Trade Data'!E123</f>
        <v>10500</v>
      </c>
      <c r="F133" s="17">
        <f>'UPDATED TCA Post Trade Data'!O123</f>
        <v>1.3207489741196167E-4</v>
      </c>
      <c r="G133" s="23">
        <f>'UPDATED TCA Post Trade Data'!G123</f>
        <v>266.79003332083732</v>
      </c>
      <c r="H133" s="24">
        <f>E133/'UPDATED TCA Post Trade Data'!K123</f>
        <v>3.0862954666434655E-2</v>
      </c>
      <c r="I133" s="24">
        <f>'UPDATED TCA Post Trade Data'!L123</f>
        <v>0.12790734526445915</v>
      </c>
      <c r="J133" s="24">
        <f>E133/('UPDATED TCA Post Trade Data'!H123)</f>
        <v>0.22483940042826553</v>
      </c>
      <c r="K133" s="47">
        <f>'UPDATED TCA Post Trade Data'!H123/'UPDATED TCA Post Trade Data'!K123</f>
        <v>0.13726666504023793</v>
      </c>
      <c r="L133" s="11">
        <f>('UPDATED TCA Post Trade Data'!G123-'UPDATED TCA Post Trade Data'!M123)/'UPDATED TCA Post Trade Data'!M123*10000*'UPDATED TCA Post Trade Data'!N123</f>
        <v>-3.7456135172791165</v>
      </c>
      <c r="M133" s="11">
        <f t="shared" si="12"/>
        <v>16.215366888493683</v>
      </c>
      <c r="N133" s="11">
        <f t="shared" si="13"/>
        <v>15.235027401670685</v>
      </c>
      <c r="O133" s="11">
        <f>'UPDATED TCA Post Trade Data'!N123*('UPDATED TCA Post Trade Data'!G123-'UPDATED TCA Post Trade Data'!I123)/'UPDATED TCA Post Trade Data'!I123*10000</f>
        <v>0</v>
      </c>
      <c r="P133" s="11">
        <f t="shared" si="14"/>
        <v>19.960980405772801</v>
      </c>
      <c r="Q133" s="12">
        <f t="shared" si="15"/>
        <v>1.3102031180845704</v>
      </c>
      <c r="T133" s="65"/>
      <c r="U133" s="65"/>
      <c r="V133" s="65"/>
      <c r="W133" s="65"/>
      <c r="X133" s="65"/>
      <c r="Y133" s="65"/>
      <c r="Z133" s="65"/>
      <c r="AA133" s="65"/>
      <c r="AB133" s="65"/>
    </row>
    <row r="134" spans="1:28">
      <c r="A134" s="5" t="s">
        <v>18</v>
      </c>
      <c r="B134" s="5" t="s">
        <v>20</v>
      </c>
      <c r="C134" s="42" t="str">
        <f>'UPDATED TCA Post Trade Data'!C124</f>
        <v>ETFC</v>
      </c>
      <c r="D134" s="22">
        <f>'UPDATED TCA Post Trade Data'!B124</f>
        <v>42984</v>
      </c>
      <c r="E134" s="12">
        <f>'UPDATED TCA Post Trade Data'!E124</f>
        <v>317800</v>
      </c>
      <c r="F134" s="17">
        <f>'UPDATED TCA Post Trade Data'!O124</f>
        <v>6.0038193226960395E-4</v>
      </c>
      <c r="G134" s="23">
        <f>'UPDATED TCA Post Trade Data'!G124</f>
        <v>40.069353899015745</v>
      </c>
      <c r="H134" s="24">
        <f>E134/'UPDATED TCA Post Trade Data'!K124</f>
        <v>0.14644527144055006</v>
      </c>
      <c r="I134" s="24">
        <f>'UPDATED TCA Post Trade Data'!L124</f>
        <v>0.16332101822707301</v>
      </c>
      <c r="J134" s="24">
        <f>E134/('UPDATED TCA Post Trade Data'!H124)</f>
        <v>0.23728813559322035</v>
      </c>
      <c r="K134" s="47">
        <f>'UPDATED TCA Post Trade Data'!H124/'UPDATED TCA Post Trade Data'!K124</f>
        <v>0.61716221535660376</v>
      </c>
      <c r="L134" s="11">
        <f>('UPDATED TCA Post Trade Data'!G124-'UPDATED TCA Post Trade Data'!M124)/'UPDATED TCA Post Trade Data'!M124*10000*'UPDATED TCA Post Trade Data'!N124</f>
        <v>25.055041320452261</v>
      </c>
      <c r="M134" s="11">
        <f t="shared" si="12"/>
        <v>35.683051393335134</v>
      </c>
      <c r="N134" s="11">
        <f t="shared" si="13"/>
        <v>40.915829754727604</v>
      </c>
      <c r="O134" s="11">
        <f>'UPDATED TCA Post Trade Data'!N124*('UPDATED TCA Post Trade Data'!G124-'UPDATED TCA Post Trade Data'!I124)/'UPDATED TCA Post Trade Data'!I124*10000</f>
        <v>3.0066311373951904</v>
      </c>
      <c r="P134" s="11">
        <f t="shared" si="14"/>
        <v>10.628010072882873</v>
      </c>
      <c r="Q134" s="12">
        <f t="shared" si="15"/>
        <v>0.25975301335920881</v>
      </c>
      <c r="T134" s="65"/>
      <c r="U134" s="65"/>
      <c r="V134" s="65"/>
      <c r="W134" s="65"/>
      <c r="X134" s="65"/>
      <c r="Y134" s="65"/>
      <c r="Z134" s="65"/>
      <c r="AA134" s="65"/>
      <c r="AB134" s="65"/>
    </row>
    <row r="135" spans="1:28">
      <c r="A135" s="5" t="s">
        <v>17</v>
      </c>
      <c r="B135" s="5" t="s">
        <v>23</v>
      </c>
      <c r="C135" s="42" t="str">
        <f>'UPDATED TCA Post Trade Data'!C125</f>
        <v>ETN</v>
      </c>
      <c r="D135" s="22">
        <f>'UPDATED TCA Post Trade Data'!B125</f>
        <v>42984</v>
      </c>
      <c r="E135" s="12">
        <f>'UPDATED TCA Post Trade Data'!E125</f>
        <v>239200</v>
      </c>
      <c r="F135" s="17">
        <f>'UPDATED TCA Post Trade Data'!O125</f>
        <v>8.0983335622258846E-4</v>
      </c>
      <c r="G135" s="23">
        <f>'UPDATED TCA Post Trade Data'!G125</f>
        <v>71.808045148185101</v>
      </c>
      <c r="H135" s="24">
        <f>E135/'UPDATED TCA Post Trade Data'!K125</f>
        <v>8.3280749014244218E-2</v>
      </c>
      <c r="I135" s="24">
        <f>'UPDATED TCA Post Trade Data'!L125</f>
        <v>0.19393492433178805</v>
      </c>
      <c r="J135" s="24">
        <f>E135/('UPDATED TCA Post Trade Data'!H125)</f>
        <v>0.3108108108108108</v>
      </c>
      <c r="K135" s="47">
        <f>'UPDATED TCA Post Trade Data'!H125/'UPDATED TCA Post Trade Data'!K125</f>
        <v>0.26794675769800314</v>
      </c>
      <c r="L135" s="11">
        <f>('UPDATED TCA Post Trade Data'!G125-'UPDATED TCA Post Trade Data'!M125)/'UPDATED TCA Post Trade Data'!M125*10000*'UPDATED TCA Post Trade Data'!N125</f>
        <v>33.260465025165331</v>
      </c>
      <c r="M135" s="11">
        <f t="shared" si="12"/>
        <v>37.735855660765978</v>
      </c>
      <c r="N135" s="11">
        <f t="shared" si="13"/>
        <v>30.431185728801104</v>
      </c>
      <c r="O135" s="11">
        <f>'UPDATED TCA Post Trade Data'!N125*('UPDATED TCA Post Trade Data'!G125-'UPDATED TCA Post Trade Data'!I125)/'UPDATED TCA Post Trade Data'!I125*10000</f>
        <v>2.9909492484901357</v>
      </c>
      <c r="P135" s="11">
        <f t="shared" si="14"/>
        <v>4.4753906356006468</v>
      </c>
      <c r="Q135" s="12">
        <f t="shared" si="15"/>
        <v>0.14706593017717959</v>
      </c>
      <c r="T135" s="65"/>
      <c r="U135" s="65"/>
      <c r="V135" s="65"/>
      <c r="W135" s="65"/>
      <c r="X135" s="65"/>
      <c r="Y135" s="65"/>
      <c r="Z135" s="65"/>
      <c r="AA135" s="65"/>
      <c r="AB135" s="65"/>
    </row>
    <row r="136" spans="1:28">
      <c r="A136" s="5" t="s">
        <v>18</v>
      </c>
      <c r="B136" s="5" t="s">
        <v>23</v>
      </c>
      <c r="C136" s="42" t="str">
        <f>'UPDATED TCA Post Trade Data'!C126</f>
        <v>ETR</v>
      </c>
      <c r="D136" s="22">
        <f>'UPDATED TCA Post Trade Data'!B126</f>
        <v>42984</v>
      </c>
      <c r="E136" s="12">
        <f>'UPDATED TCA Post Trade Data'!E126</f>
        <v>237100</v>
      </c>
      <c r="F136" s="17">
        <f>'UPDATED TCA Post Trade Data'!O126</f>
        <v>8.9165914016113145E-4</v>
      </c>
      <c r="G136" s="23">
        <f>'UPDATED TCA Post Trade Data'!G126</f>
        <v>79.76381730842337</v>
      </c>
      <c r="H136" s="24">
        <f>E136/'UPDATED TCA Post Trade Data'!K126</f>
        <v>0.22936378137262342</v>
      </c>
      <c r="I136" s="24">
        <f>'UPDATED TCA Post Trade Data'!L126</f>
        <v>0.10080790571019652</v>
      </c>
      <c r="J136" s="24">
        <f>E136/('UPDATED TCA Post Trade Data'!H126)</f>
        <v>0.13825072886297377</v>
      </c>
      <c r="K136" s="47">
        <f>'UPDATED TCA Post Trade Data'!H126/'UPDATED TCA Post Trade Data'!K126</f>
        <v>1.6590421132604349</v>
      </c>
      <c r="L136" s="11">
        <f>('UPDATED TCA Post Trade Data'!G126-'UPDATED TCA Post Trade Data'!M126)/'UPDATED TCA Post Trade Data'!M126*10000*'UPDATED TCA Post Trade Data'!N126</f>
        <v>19.54237882590488</v>
      </c>
      <c r="M136" s="11">
        <f t="shared" si="12"/>
        <v>23.12869949743245</v>
      </c>
      <c r="N136" s="11">
        <f t="shared" si="13"/>
        <v>44.013218535915875</v>
      </c>
      <c r="O136" s="11">
        <f>'UPDATED TCA Post Trade Data'!N126*('UPDATED TCA Post Trade Data'!G126-'UPDATED TCA Post Trade Data'!I126)/'UPDATED TCA Post Trade Data'!I126*10000</f>
        <v>7.0087906907969053</v>
      </c>
      <c r="P136" s="11">
        <f t="shared" si="14"/>
        <v>3.5863206715275702</v>
      </c>
      <c r="Q136" s="12">
        <f t="shared" si="15"/>
        <v>8.1482808820287564E-2</v>
      </c>
      <c r="T136" s="65"/>
      <c r="U136" s="65"/>
      <c r="V136" s="65"/>
      <c r="W136" s="65"/>
      <c r="X136" s="65"/>
      <c r="Y136" s="65"/>
      <c r="Z136" s="65"/>
      <c r="AA136" s="65"/>
      <c r="AB136" s="65"/>
    </row>
    <row r="137" spans="1:28">
      <c r="A137" s="5" t="s">
        <v>17</v>
      </c>
      <c r="B137" s="5" t="s">
        <v>21</v>
      </c>
      <c r="C137" s="42" t="str">
        <f>'UPDATED TCA Post Trade Data'!C127</f>
        <v>EVHC</v>
      </c>
      <c r="D137" s="22">
        <f>'UPDATED TCA Post Trade Data'!B127</f>
        <v>42984</v>
      </c>
      <c r="E137" s="12">
        <f>'UPDATED TCA Post Trade Data'!E127</f>
        <v>259400</v>
      </c>
      <c r="F137" s="17">
        <f>'UPDATED TCA Post Trade Data'!O127</f>
        <v>6.2957327312163948E-4</v>
      </c>
      <c r="G137" s="23">
        <f>'UPDATED TCA Post Trade Data'!G127</f>
        <v>51.47720156415911</v>
      </c>
      <c r="H137" s="24">
        <f>E137/'UPDATED TCA Post Trade Data'!K127</f>
        <v>0.1452645113310799</v>
      </c>
      <c r="I137" s="24">
        <f>'UPDATED TCA Post Trade Data'!L127</f>
        <v>0.24360083294323065</v>
      </c>
      <c r="J137" s="24">
        <f>E137/('UPDATED TCA Post Trade Data'!H127)</f>
        <v>0.22935455349248451</v>
      </c>
      <c r="K137" s="47">
        <f>'UPDATED TCA Post Trade Data'!H127/'UPDATED TCA Post Trade Data'!K127</f>
        <v>0.63336222943504761</v>
      </c>
      <c r="L137" s="11">
        <f>('UPDATED TCA Post Trade Data'!G127-'UPDATED TCA Post Trade Data'!M127)/'UPDATED TCA Post Trade Data'!M127*10000*'UPDATED TCA Post Trade Data'!N127</f>
        <v>75.788131563731895</v>
      </c>
      <c r="M137" s="11">
        <f t="shared" si="12"/>
        <v>42.111867078151235</v>
      </c>
      <c r="N137" s="11">
        <f t="shared" si="13"/>
        <v>62.144332261109831</v>
      </c>
      <c r="O137" s="11">
        <f>'UPDATED TCA Post Trade Data'!N127*('UPDATED TCA Post Trade Data'!G127-'UPDATED TCA Post Trade Data'!I127)/'UPDATED TCA Post Trade Data'!I127*10000</f>
        <v>6.952177271518412</v>
      </c>
      <c r="P137" s="11">
        <f t="shared" si="14"/>
        <v>-33.67626448558066</v>
      </c>
      <c r="Q137" s="12">
        <f t="shared" si="15"/>
        <v>-0.54190403630188166</v>
      </c>
      <c r="T137" s="65"/>
      <c r="U137" s="65"/>
      <c r="V137" s="65"/>
      <c r="W137" s="65"/>
      <c r="X137" s="65"/>
      <c r="Y137" s="65"/>
      <c r="Z137" s="65"/>
      <c r="AA137" s="65"/>
      <c r="AB137" s="65"/>
    </row>
    <row r="138" spans="1:28">
      <c r="A138" s="5" t="s">
        <v>18</v>
      </c>
      <c r="B138" s="5" t="s">
        <v>21</v>
      </c>
      <c r="C138" s="42" t="str">
        <f>'UPDATED TCA Post Trade Data'!C128</f>
        <v>EW</v>
      </c>
      <c r="D138" s="22">
        <f>'UPDATED TCA Post Trade Data'!B128</f>
        <v>42984</v>
      </c>
      <c r="E138" s="12">
        <f>'UPDATED TCA Post Trade Data'!E128</f>
        <v>4100</v>
      </c>
      <c r="F138" s="17">
        <f>'UPDATED TCA Post Trade Data'!O128</f>
        <v>2.1652507499906115E-5</v>
      </c>
      <c r="G138" s="23">
        <f>'UPDATED TCA Post Trade Data'!G128</f>
        <v>112.01158928692203</v>
      </c>
      <c r="H138" s="24">
        <f>E138/'UPDATED TCA Post Trade Data'!K128</f>
        <v>3.0961429409149198E-3</v>
      </c>
      <c r="I138" s="24">
        <f>'UPDATED TCA Post Trade Data'!L128</f>
        <v>0.14433458667500271</v>
      </c>
      <c r="J138" s="24">
        <f>E138/('UPDATED TCA Post Trade Data'!H128)</f>
        <v>0.20499999999999999</v>
      </c>
      <c r="K138" s="47">
        <f>'UPDATED TCA Post Trade Data'!H128/'UPDATED TCA Post Trade Data'!K128</f>
        <v>1.5103136297145952E-2</v>
      </c>
      <c r="L138" s="11">
        <f>('UPDATED TCA Post Trade Data'!G128-'UPDATED TCA Post Trade Data'!M128)/'UPDATED TCA Post Trade Data'!M128*10000*'UPDATED TCA Post Trade Data'!N128</f>
        <v>1.6433734783512788</v>
      </c>
      <c r="M138" s="11">
        <f t="shared" si="12"/>
        <v>6.3350716223828281</v>
      </c>
      <c r="N138" s="11">
        <f t="shared" si="13"/>
        <v>5.7750655272699598</v>
      </c>
      <c r="O138" s="11">
        <f>'UPDATED TCA Post Trade Data'!N128*('UPDATED TCA Post Trade Data'!G128-'UPDATED TCA Post Trade Data'!I128)/'UPDATED TCA Post Trade Data'!I128*10000</f>
        <v>2.9995930672476745</v>
      </c>
      <c r="P138" s="11">
        <f t="shared" si="14"/>
        <v>4.6916981440315491</v>
      </c>
      <c r="Q138" s="12">
        <f t="shared" si="15"/>
        <v>0.8124060448971997</v>
      </c>
      <c r="T138" s="65"/>
      <c r="U138" s="65"/>
      <c r="V138" s="65"/>
      <c r="W138" s="65"/>
      <c r="X138" s="65"/>
      <c r="Y138" s="65"/>
      <c r="Z138" s="65"/>
      <c r="AA138" s="65"/>
      <c r="AB138" s="65"/>
    </row>
    <row r="139" spans="1:28">
      <c r="A139" s="5" t="s">
        <v>17</v>
      </c>
      <c r="B139" s="5" t="s">
        <v>23</v>
      </c>
      <c r="C139" s="42" t="str">
        <f>'UPDATED TCA Post Trade Data'!C129</f>
        <v>EXC</v>
      </c>
      <c r="D139" s="22">
        <f>'UPDATED TCA Post Trade Data'!B129</f>
        <v>42984</v>
      </c>
      <c r="E139" s="12">
        <f>'UPDATED TCA Post Trade Data'!E129</f>
        <v>332300</v>
      </c>
      <c r="F139" s="17">
        <f>'UPDATED TCA Post Trade Data'!O129</f>
        <v>5.9308361078637796E-4</v>
      </c>
      <c r="G139" s="23">
        <f>'UPDATED TCA Post Trade Data'!G129</f>
        <v>37.855082760173545</v>
      </c>
      <c r="H139" s="24">
        <f>E139/'UPDATED TCA Post Trade Data'!K129</f>
        <v>7.5598396686089045E-2</v>
      </c>
      <c r="I139" s="24">
        <f>'UPDATED TCA Post Trade Data'!L129</f>
        <v>0.11295874213368925</v>
      </c>
      <c r="J139" s="24">
        <f>E139/('UPDATED TCA Post Trade Data'!H129)</f>
        <v>8.6748812196522737E-2</v>
      </c>
      <c r="K139" s="47">
        <f>'UPDATED TCA Post Trade Data'!H129/'UPDATED TCA Post Trade Data'!K129</f>
        <v>0.8714631909290782</v>
      </c>
      <c r="L139" s="11">
        <f>('UPDATED TCA Post Trade Data'!G129-'UPDATED TCA Post Trade Data'!M129)/'UPDATED TCA Post Trade Data'!M129*10000*'UPDATED TCA Post Trade Data'!N129</f>
        <v>25.18081572392661</v>
      </c>
      <c r="M139" s="11">
        <f t="shared" si="12"/>
        <v>11.547717812529958</v>
      </c>
      <c r="N139" s="11">
        <f t="shared" si="13"/>
        <v>36.796699214281269</v>
      </c>
      <c r="O139" s="11">
        <f>'UPDATED TCA Post Trade Data'!N129*('UPDATED TCA Post Trade Data'!G129-'UPDATED TCA Post Trade Data'!I129)/'UPDATED TCA Post Trade Data'!I129*10000</f>
        <v>6.9872965249489747</v>
      </c>
      <c r="P139" s="11">
        <f t="shared" si="14"/>
        <v>-13.633097911396652</v>
      </c>
      <c r="Q139" s="12">
        <f t="shared" si="15"/>
        <v>-0.3704978490599361</v>
      </c>
      <c r="T139" s="65"/>
      <c r="U139" s="65"/>
      <c r="V139" s="65"/>
      <c r="W139" s="65"/>
      <c r="X139" s="65"/>
      <c r="Y139" s="65"/>
      <c r="Z139" s="65"/>
      <c r="AA139" s="65"/>
      <c r="AB139" s="65"/>
    </row>
    <row r="140" spans="1:28">
      <c r="A140" s="5" t="s">
        <v>18</v>
      </c>
      <c r="B140" s="5" t="s">
        <v>21</v>
      </c>
      <c r="C140" s="42" t="str">
        <f>'UPDATED TCA Post Trade Data'!C130</f>
        <v>EXPD</v>
      </c>
      <c r="D140" s="22">
        <f>'UPDATED TCA Post Trade Data'!B130</f>
        <v>42984</v>
      </c>
      <c r="E140" s="12">
        <f>'UPDATED TCA Post Trade Data'!E130</f>
        <v>97900</v>
      </c>
      <c r="F140" s="17">
        <f>'UPDATED TCA Post Trade Data'!O130</f>
        <v>2.607401022564697E-4</v>
      </c>
      <c r="G140" s="23">
        <f>'UPDATED TCA Post Trade Data'!G130</f>
        <v>56.488983266430559</v>
      </c>
      <c r="H140" s="24">
        <f>E140/'UPDATED TCA Post Trade Data'!K130</f>
        <v>9.1915527095645863E-2</v>
      </c>
      <c r="I140" s="24">
        <f>'UPDATED TCA Post Trade Data'!L130</f>
        <v>0.2104902100621342</v>
      </c>
      <c r="J140" s="24">
        <f>E140/('UPDATED TCA Post Trade Data'!H130)</f>
        <v>0.16824196597353497</v>
      </c>
      <c r="K140" s="47">
        <f>'UPDATED TCA Post Trade Data'!H130/'UPDATED TCA Post Trade Data'!K130</f>
        <v>0.54632936891681638</v>
      </c>
      <c r="L140" s="11">
        <f>('UPDATED TCA Post Trade Data'!G130-'UPDATED TCA Post Trade Data'!M130)/'UPDATED TCA Post Trade Data'!M130*10000*'UPDATED TCA Post Trade Data'!N130</f>
        <v>23.139656229148493</v>
      </c>
      <c r="M140" s="11">
        <f t="shared" si="12"/>
        <v>26.114040139913595</v>
      </c>
      <c r="N140" s="11">
        <f t="shared" si="13"/>
        <v>51.811604983760574</v>
      </c>
      <c r="O140" s="11">
        <f>'UPDATED TCA Post Trade Data'!N130*('UPDATED TCA Post Trade Data'!G130-'UPDATED TCA Post Trade Data'!I130)/'UPDATED TCA Post Trade Data'!I130*10000</f>
        <v>7.0113160230324789</v>
      </c>
      <c r="P140" s="11">
        <f t="shared" si="14"/>
        <v>2.974383910765102</v>
      </c>
      <c r="Q140" s="12">
        <f t="shared" si="15"/>
        <v>5.7407677521230424E-2</v>
      </c>
      <c r="T140" s="65"/>
      <c r="U140" s="65"/>
      <c r="V140" s="65"/>
      <c r="W140" s="65"/>
      <c r="X140" s="65"/>
      <c r="Y140" s="65"/>
      <c r="Z140" s="65"/>
      <c r="AA140" s="65"/>
      <c r="AB140" s="65"/>
    </row>
    <row r="141" spans="1:28">
      <c r="A141" s="5" t="s">
        <v>17</v>
      </c>
      <c r="B141" s="5" t="s">
        <v>20</v>
      </c>
      <c r="C141" s="42" t="str">
        <f>'UPDATED TCA Post Trade Data'!C131</f>
        <v>EXPE</v>
      </c>
      <c r="D141" s="22">
        <f>'UPDATED TCA Post Trade Data'!B131</f>
        <v>42984</v>
      </c>
      <c r="E141" s="12">
        <f>'UPDATED TCA Post Trade Data'!E131</f>
        <v>68000</v>
      </c>
      <c r="F141" s="17">
        <f>'UPDATED TCA Post Trade Data'!O131</f>
        <v>4.6277220209469706E-4</v>
      </c>
      <c r="G141" s="23">
        <f>'UPDATED TCA Post Trade Data'!G131</f>
        <v>144.34341280178711</v>
      </c>
      <c r="H141" s="24">
        <f>E141/'UPDATED TCA Post Trade Data'!K131</f>
        <v>3.0819776131793583E-2</v>
      </c>
      <c r="I141" s="24">
        <f>'UPDATED TCA Post Trade Data'!L131</f>
        <v>0.29642763592433818</v>
      </c>
      <c r="J141" s="24">
        <f>E141/('UPDATED TCA Post Trade Data'!H131)</f>
        <v>9.3048713738368913E-2</v>
      </c>
      <c r="K141" s="47">
        <f>'UPDATED TCA Post Trade Data'!H131/'UPDATED TCA Post Trade Data'!K131</f>
        <v>0.3312219470163934</v>
      </c>
      <c r="L141" s="11">
        <f>('UPDATED TCA Post Trade Data'!G131-'UPDATED TCA Post Trade Data'!M131)/'UPDATED TCA Post Trade Data'!M131*10000*'UPDATED TCA Post Trade Data'!N131</f>
        <v>17.587119285662219</v>
      </c>
      <c r="M141" s="11">
        <f t="shared" si="12"/>
        <v>13.381972626565409</v>
      </c>
      <c r="N141" s="11">
        <f t="shared" si="13"/>
        <v>59.325252064021576</v>
      </c>
      <c r="O141" s="11">
        <f>'UPDATED TCA Post Trade Data'!N131*('UPDATED TCA Post Trade Data'!G131-'UPDATED TCA Post Trade Data'!I131)/'UPDATED TCA Post Trade Data'!I131*10000</f>
        <v>6.9925968542989709</v>
      </c>
      <c r="P141" s="11">
        <f t="shared" si="14"/>
        <v>-4.2051466590968101</v>
      </c>
      <c r="Q141" s="12">
        <f t="shared" si="15"/>
        <v>-7.0882912634889009E-2</v>
      </c>
      <c r="T141" s="65"/>
      <c r="U141" s="65"/>
      <c r="V141" s="65"/>
      <c r="W141" s="65"/>
      <c r="X141" s="65"/>
      <c r="Y141" s="65"/>
      <c r="Z141" s="65"/>
      <c r="AA141" s="65"/>
      <c r="AB141" s="65"/>
    </row>
    <row r="142" spans="1:28">
      <c r="A142" s="5" t="s">
        <v>18</v>
      </c>
      <c r="B142" s="5" t="s">
        <v>23</v>
      </c>
      <c r="C142" s="42" t="str">
        <f>'UPDATED TCA Post Trade Data'!C132</f>
        <v>EXR</v>
      </c>
      <c r="D142" s="22">
        <f>'UPDATED TCA Post Trade Data'!B132</f>
        <v>42984</v>
      </c>
      <c r="E142" s="12">
        <f>'UPDATED TCA Post Trade Data'!E132</f>
        <v>54300</v>
      </c>
      <c r="F142" s="17">
        <f>'UPDATED TCA Post Trade Data'!O132</f>
        <v>2.0125103645479494E-4</v>
      </c>
      <c r="G142" s="23">
        <f>'UPDATED TCA Post Trade Data'!G132</f>
        <v>78.609840379019502</v>
      </c>
      <c r="H142" s="24">
        <f>E142/'UPDATED TCA Post Trade Data'!K132</f>
        <v>4.6702672353288024E-2</v>
      </c>
      <c r="I142" s="24">
        <f>'UPDATED TCA Post Trade Data'!L132</f>
        <v>0.22311219070148769</v>
      </c>
      <c r="J142" s="24">
        <f>E142/('UPDATED TCA Post Trade Data'!H132)</f>
        <v>7.809578599165827E-2</v>
      </c>
      <c r="K142" s="47">
        <f>'UPDATED TCA Post Trade Data'!H132/'UPDATED TCA Post Trade Data'!K132</f>
        <v>0.5980178284943124</v>
      </c>
      <c r="L142" s="11">
        <f>('UPDATED TCA Post Trade Data'!G132-'UPDATED TCA Post Trade Data'!M132)/'UPDATED TCA Post Trade Data'!M132*10000*'UPDATED TCA Post Trade Data'!N132</f>
        <v>-13.992404970637219</v>
      </c>
      <c r="M142" s="11">
        <f t="shared" si="12"/>
        <v>12.40454176714467</v>
      </c>
      <c r="N142" s="11">
        <f t="shared" si="13"/>
        <v>60.491260552928644</v>
      </c>
      <c r="O142" s="11">
        <f>'UPDATED TCA Post Trade Data'!N132*('UPDATED TCA Post Trade Data'!G132-'UPDATED TCA Post Trade Data'!I132)/'UPDATED TCA Post Trade Data'!I132*10000</f>
        <v>0</v>
      </c>
      <c r="P142" s="11">
        <f t="shared" si="14"/>
        <v>26.396946737781889</v>
      </c>
      <c r="Q142" s="12">
        <f t="shared" si="15"/>
        <v>0.43637620536416311</v>
      </c>
      <c r="T142" s="65"/>
      <c r="U142" s="65"/>
      <c r="V142" s="65"/>
      <c r="W142" s="65"/>
      <c r="X142" s="65"/>
      <c r="Y142" s="65"/>
      <c r="Z142" s="65"/>
      <c r="AA142" s="65"/>
      <c r="AB142" s="65"/>
    </row>
    <row r="143" spans="1:28">
      <c r="A143" s="5" t="s">
        <v>17</v>
      </c>
      <c r="B143" s="5" t="s">
        <v>23</v>
      </c>
      <c r="C143" s="42" t="str">
        <f>'UPDATED TCA Post Trade Data'!C133</f>
        <v>F</v>
      </c>
      <c r="D143" s="22">
        <f>'UPDATED TCA Post Trade Data'!B133</f>
        <v>42984</v>
      </c>
      <c r="E143" s="12">
        <f>'UPDATED TCA Post Trade Data'!E133</f>
        <v>6937800</v>
      </c>
      <c r="F143" s="17">
        <f>'UPDATED TCA Post Trade Data'!O133</f>
        <v>3.7461245748986053E-3</v>
      </c>
      <c r="G143" s="23">
        <f>'UPDATED TCA Post Trade Data'!G133</f>
        <v>11.452467229680076</v>
      </c>
      <c r="H143" s="24">
        <f>E143/'UPDATED TCA Post Trade Data'!K133</f>
        <v>0.18965351082473514</v>
      </c>
      <c r="I143" s="24">
        <f>'UPDATED TCA Post Trade Data'!L133</f>
        <v>0.16240638876712055</v>
      </c>
      <c r="J143" s="24">
        <f>E143/('UPDATED TCA Post Trade Data'!H133)</f>
        <v>0.21497493229550765</v>
      </c>
      <c r="K143" s="47">
        <f>'UPDATED TCA Post Trade Data'!H133/'UPDATED TCA Post Trade Data'!K133</f>
        <v>0.88221221330138477</v>
      </c>
      <c r="L143" s="11">
        <f>('UPDATED TCA Post Trade Data'!G133-'UPDATED TCA Post Trade Data'!M133)/'UPDATED TCA Post Trade Data'!M133*10000*'UPDATED TCA Post Trade Data'!N133</f>
        <v>54.843924214289444</v>
      </c>
      <c r="M143" s="11">
        <f t="shared" si="12"/>
        <v>36.769691286259949</v>
      </c>
      <c r="N143" s="11">
        <f t="shared" si="13"/>
        <v>49.351547280257165</v>
      </c>
      <c r="O143" s="11">
        <f>'UPDATED TCA Post Trade Data'!N133*('UPDATED TCA Post Trade Data'!G133-'UPDATED TCA Post Trade Data'!I133)/'UPDATED TCA Post Trade Data'!I133*10000</f>
        <v>6.9666687229590805</v>
      </c>
      <c r="P143" s="11">
        <f t="shared" si="14"/>
        <v>-18.074232928029495</v>
      </c>
      <c r="Q143" s="12">
        <f t="shared" si="15"/>
        <v>-0.36623437205301163</v>
      </c>
      <c r="T143" s="65"/>
      <c r="U143" s="65"/>
      <c r="V143" s="65"/>
      <c r="W143" s="65"/>
      <c r="X143" s="65"/>
      <c r="Y143" s="65"/>
      <c r="Z143" s="65"/>
      <c r="AA143" s="65"/>
      <c r="AB143" s="65"/>
    </row>
    <row r="144" spans="1:28">
      <c r="A144" s="5" t="s">
        <v>18</v>
      </c>
      <c r="B144" s="5" t="s">
        <v>21</v>
      </c>
      <c r="C144" s="42" t="str">
        <f>'UPDATED TCA Post Trade Data'!C134</f>
        <v>FAST</v>
      </c>
      <c r="D144" s="22">
        <f>'UPDATED TCA Post Trade Data'!B134</f>
        <v>42984</v>
      </c>
      <c r="E144" s="12">
        <f>'UPDATED TCA Post Trade Data'!E134</f>
        <v>51100</v>
      </c>
      <c r="F144" s="17">
        <f>'UPDATED TCA Post Trade Data'!O134</f>
        <v>1.0202880695315567E-4</v>
      </c>
      <c r="G144" s="23">
        <f>'UPDATED TCA Post Trade Data'!G134</f>
        <v>42.348743241817601</v>
      </c>
      <c r="H144" s="24">
        <f>E144/'UPDATED TCA Post Trade Data'!K134</f>
        <v>1.9510778120376687E-2</v>
      </c>
      <c r="I144" s="24">
        <f>'UPDATED TCA Post Trade Data'!L134</f>
        <v>0.24815374078315075</v>
      </c>
      <c r="J144" s="24">
        <f>E144/('UPDATED TCA Post Trade Data'!H134)</f>
        <v>6.5969532662019104E-2</v>
      </c>
      <c r="K144" s="47">
        <f>'UPDATED TCA Post Trade Data'!H134/'UPDATED TCA Post Trade Data'!K134</f>
        <v>0.29575437831788226</v>
      </c>
      <c r="L144" s="11">
        <f>('UPDATED TCA Post Trade Data'!G134-'UPDATED TCA Post Trade Data'!M134)/'UPDATED TCA Post Trade Data'!M134*10000*'UPDATED TCA Post Trade Data'!N134</f>
        <v>7.3753558712603242</v>
      </c>
      <c r="M144" s="11">
        <f t="shared" si="12"/>
        <v>8.3149682015684458</v>
      </c>
      <c r="N144" s="11">
        <f t="shared" si="13"/>
        <v>47.625144605193377</v>
      </c>
      <c r="O144" s="11">
        <f>'UPDATED TCA Post Trade Data'!N134*('UPDATED TCA Post Trade Data'!G134-'UPDATED TCA Post Trade Data'!I134)/'UPDATED TCA Post Trade Data'!I134*10000</f>
        <v>0</v>
      </c>
      <c r="P144" s="11">
        <f t="shared" si="14"/>
        <v>0.93961233030812163</v>
      </c>
      <c r="Q144" s="12">
        <f t="shared" si="15"/>
        <v>1.9729332857619498E-2</v>
      </c>
      <c r="T144" s="65"/>
      <c r="U144" s="65"/>
      <c r="V144" s="65"/>
      <c r="W144" s="65"/>
      <c r="X144" s="65"/>
      <c r="Y144" s="65"/>
      <c r="Z144" s="65"/>
      <c r="AA144" s="65"/>
      <c r="AB144" s="65"/>
    </row>
    <row r="145" spans="1:28">
      <c r="A145" s="5" t="s">
        <v>17</v>
      </c>
      <c r="B145" s="5" t="s">
        <v>21</v>
      </c>
      <c r="C145" s="42" t="str">
        <f>'UPDATED TCA Post Trade Data'!C135</f>
        <v>FB</v>
      </c>
      <c r="D145" s="22">
        <f>'UPDATED TCA Post Trade Data'!B135</f>
        <v>42984</v>
      </c>
      <c r="E145" s="12">
        <f>'UPDATED TCA Post Trade Data'!E135</f>
        <v>3615700</v>
      </c>
      <c r="F145" s="17">
        <f>'UPDATED TCA Post Trade Data'!O135</f>
        <v>2.9352649727175623E-2</v>
      </c>
      <c r="G145" s="23">
        <f>'UPDATED TCA Post Trade Data'!G135</f>
        <v>172.18429674089242</v>
      </c>
      <c r="H145" s="24">
        <f>E145/'UPDATED TCA Post Trade Data'!K135</f>
        <v>0.2177743802851673</v>
      </c>
      <c r="I145" s="24">
        <f>'UPDATED TCA Post Trade Data'!L135</f>
        <v>0.17083365960177777</v>
      </c>
      <c r="J145" s="24">
        <f>E145/('UPDATED TCA Post Trade Data'!H135)</f>
        <v>0.31257672424226707</v>
      </c>
      <c r="K145" s="47">
        <f>'UPDATED TCA Post Trade Data'!H135/'UPDATED TCA Post Trade Data'!K135</f>
        <v>0.69670696310829006</v>
      </c>
      <c r="L145" s="11">
        <f>('UPDATED TCA Post Trade Data'!G135-'UPDATED TCA Post Trade Data'!M135)/'UPDATED TCA Post Trade Data'!M135*10000*'UPDATED TCA Post Trade Data'!N135</f>
        <v>74.559519097327509</v>
      </c>
      <c r="M145" s="11">
        <f t="shared" si="12"/>
        <v>52.605665654456217</v>
      </c>
      <c r="N145" s="11">
        <f t="shared" si="13"/>
        <v>43.169796833555367</v>
      </c>
      <c r="O145" s="11">
        <f>'UPDATED TCA Post Trade Data'!N135*('UPDATED TCA Post Trade Data'!G135-'UPDATED TCA Post Trade Data'!I135)/'UPDATED TCA Post Trade Data'!I135*10000</f>
        <v>6.9530256927913765</v>
      </c>
      <c r="P145" s="11">
        <f t="shared" si="14"/>
        <v>-21.953853442871292</v>
      </c>
      <c r="Q145" s="12">
        <f t="shared" si="15"/>
        <v>-0.50854660093759863</v>
      </c>
      <c r="T145" s="65"/>
      <c r="U145" s="65"/>
      <c r="V145" s="65"/>
      <c r="W145" s="65"/>
      <c r="X145" s="65"/>
      <c r="Y145" s="65"/>
      <c r="Z145" s="65"/>
      <c r="AA145" s="65"/>
      <c r="AB145" s="65"/>
    </row>
    <row r="146" spans="1:28">
      <c r="A146" s="5" t="s">
        <v>18</v>
      </c>
      <c r="B146" s="5" t="s">
        <v>19</v>
      </c>
      <c r="C146" s="42" t="str">
        <f>'UPDATED TCA Post Trade Data'!C136</f>
        <v>FBHS</v>
      </c>
      <c r="D146" s="22">
        <f>'UPDATED TCA Post Trade Data'!B136</f>
        <v>42984</v>
      </c>
      <c r="E146" s="12">
        <f>'UPDATED TCA Post Trade Data'!E136</f>
        <v>83400</v>
      </c>
      <c r="F146" s="17">
        <f>'UPDATED TCA Post Trade Data'!O136</f>
        <v>2.4592597263242152E-4</v>
      </c>
      <c r="G146" s="23">
        <f>'UPDATED TCA Post Trade Data'!G136</f>
        <v>62.542748869893487</v>
      </c>
      <c r="H146" s="24">
        <f>E146/'UPDATED TCA Post Trade Data'!K136</f>
        <v>8.295383281023018E-2</v>
      </c>
      <c r="I146" s="24">
        <f>'UPDATED TCA Post Trade Data'!L136</f>
        <v>0.13392096102873388</v>
      </c>
      <c r="J146" s="24">
        <f>E146/('UPDATED TCA Post Trade Data'!H136)</f>
        <v>0.29049111807732497</v>
      </c>
      <c r="K146" s="47">
        <f>'UPDATED TCA Post Trade Data'!H136/'UPDATED TCA Post Trade Data'!K136</f>
        <v>0.28556409352298662</v>
      </c>
      <c r="L146" s="11">
        <f>('UPDATED TCA Post Trade Data'!G136-'UPDATED TCA Post Trade Data'!M136)/'UPDATED TCA Post Trade Data'!M136*10000*'UPDATED TCA Post Trade Data'!N136</f>
        <v>34.616177518564598</v>
      </c>
      <c r="M146" s="11">
        <f t="shared" ref="M146:M209" si="16">$J$3*H146^$K$3*I146^$L$3*($N$3*J146^$M$3+1-$N$3)</f>
        <v>29.919186877324773</v>
      </c>
      <c r="N146" s="11">
        <f t="shared" si="13"/>
        <v>22.011449525295529</v>
      </c>
      <c r="O146" s="11">
        <f>'UPDATED TCA Post Trade Data'!N136*('UPDATED TCA Post Trade Data'!G136-'UPDATED TCA Post Trade Data'!I136)/'UPDATED TCA Post Trade Data'!I136*10000</f>
        <v>0</v>
      </c>
      <c r="P146" s="11">
        <f t="shared" si="14"/>
        <v>-4.6969906412398252</v>
      </c>
      <c r="Q146" s="12">
        <f t="shared" si="15"/>
        <v>-0.21338852018091992</v>
      </c>
      <c r="T146" s="65"/>
      <c r="U146" s="65"/>
      <c r="V146" s="65"/>
      <c r="W146" s="65"/>
      <c r="X146" s="65"/>
      <c r="Y146" s="65"/>
      <c r="Z146" s="65"/>
      <c r="AA146" s="65"/>
      <c r="AB146" s="65"/>
    </row>
    <row r="147" spans="1:28">
      <c r="A147" s="5" t="s">
        <v>17</v>
      </c>
      <c r="B147" s="5" t="s">
        <v>19</v>
      </c>
      <c r="C147" s="42" t="str">
        <f>'UPDATED TCA Post Trade Data'!C137</f>
        <v>FCX</v>
      </c>
      <c r="D147" s="22">
        <f>'UPDATED TCA Post Trade Data'!B137</f>
        <v>42984</v>
      </c>
      <c r="E147" s="12">
        <f>'UPDATED TCA Post Trade Data'!E137</f>
        <v>161300</v>
      </c>
      <c r="F147" s="17">
        <f>'UPDATED TCA Post Trade Data'!O137</f>
        <v>1.1004353661704708E-4</v>
      </c>
      <c r="G147" s="23">
        <f>'UPDATED TCA Post Trade Data'!G137</f>
        <v>14.470008638181378</v>
      </c>
      <c r="H147" s="24">
        <f>E147/'UPDATED TCA Post Trade Data'!K137</f>
        <v>7.3543992183223517E-3</v>
      </c>
      <c r="I147" s="24">
        <f>'UPDATED TCA Post Trade Data'!L137</f>
        <v>0.53486187047361577</v>
      </c>
      <c r="J147" s="24">
        <f>E147/('UPDATED TCA Post Trade Data'!H137)</f>
        <v>5.7459390139640923E-2</v>
      </c>
      <c r="K147" s="47">
        <f>'UPDATED TCA Post Trade Data'!H137/'UPDATED TCA Post Trade Data'!K137</f>
        <v>0.12799299123170804</v>
      </c>
      <c r="L147" s="11">
        <f>('UPDATED TCA Post Trade Data'!G137-'UPDATED TCA Post Trade Data'!M137)/'UPDATED TCA Post Trade Data'!M137*10000*'UPDATED TCA Post Trade Data'!N137</f>
        <v>-20.683697805946245</v>
      </c>
      <c r="M147" s="11">
        <f t="shared" si="16"/>
        <v>7.5265899147079729</v>
      </c>
      <c r="N147" s="11">
        <f t="shared" ref="N147:N210" si="17">I147*((1/3)*(1/250)*(H147*(1-J147)/J147))^0.5*10000</f>
        <v>67.835048056884247</v>
      </c>
      <c r="O147" s="11">
        <f>'UPDATED TCA Post Trade Data'!N137*('UPDATED TCA Post Trade Data'!G137-'UPDATED TCA Post Trade Data'!I137)/'UPDATED TCA Post Trade Data'!I137*10000</f>
        <v>0</v>
      </c>
      <c r="P147" s="11">
        <f t="shared" ref="P147:P210" si="18">M147-L147</f>
        <v>28.210287720654218</v>
      </c>
      <c r="Q147" s="12">
        <f t="shared" ref="Q147:Q210" si="19">P147/N147</f>
        <v>0.41586596499493883</v>
      </c>
      <c r="T147" s="65"/>
      <c r="U147" s="65"/>
      <c r="V147" s="65"/>
      <c r="W147" s="65"/>
      <c r="X147" s="65"/>
      <c r="Y147" s="65"/>
      <c r="Z147" s="65"/>
      <c r="AA147" s="65"/>
      <c r="AB147" s="65"/>
    </row>
    <row r="148" spans="1:28">
      <c r="A148" s="5" t="s">
        <v>18</v>
      </c>
      <c r="B148" s="5" t="s">
        <v>20</v>
      </c>
      <c r="C148" s="42" t="str">
        <f>'UPDATED TCA Post Trade Data'!C138</f>
        <v>FDX</v>
      </c>
      <c r="D148" s="22">
        <f>'UPDATED TCA Post Trade Data'!B138</f>
        <v>42984</v>
      </c>
      <c r="E148" s="12">
        <f>'UPDATED TCA Post Trade Data'!E138</f>
        <v>215600</v>
      </c>
      <c r="F148" s="17">
        <f>'UPDATED TCA Post Trade Data'!O138</f>
        <v>2.1734586698545603E-3</v>
      </c>
      <c r="G148" s="23">
        <f>'UPDATED TCA Post Trade Data'!G138</f>
        <v>213.81651561279921</v>
      </c>
      <c r="H148" s="24">
        <f>E148/'UPDATED TCA Post Trade Data'!K138</f>
        <v>0.21359695186450028</v>
      </c>
      <c r="I148" s="24">
        <f>'UPDATED TCA Post Trade Data'!L138</f>
        <v>0.15650864856844202</v>
      </c>
      <c r="J148" s="24">
        <f>E148/('UPDATED TCA Post Trade Data'!H138)</f>
        <v>0.19796161968597925</v>
      </c>
      <c r="K148" s="47">
        <f>'UPDATED TCA Post Trade Data'!H138/'UPDATED TCA Post Trade Data'!K138</f>
        <v>1.0789816339314808</v>
      </c>
      <c r="L148" s="11">
        <f>('UPDATED TCA Post Trade Data'!G138-'UPDATED TCA Post Trade Data'!M138)/'UPDATED TCA Post Trade Data'!M138*10000*'UPDATED TCA Post Trade Data'!N138</f>
        <v>8.5740367850837522</v>
      </c>
      <c r="M148" s="11">
        <f t="shared" si="16"/>
        <v>35.712776074376919</v>
      </c>
      <c r="N148" s="11">
        <f t="shared" si="17"/>
        <v>53.163346573971744</v>
      </c>
      <c r="O148" s="11">
        <f>'UPDATED TCA Post Trade Data'!N138*('UPDATED TCA Post Trade Data'!G138-'UPDATED TCA Post Trade Data'!I138)/'UPDATED TCA Post Trade Data'!I138*10000</f>
        <v>0</v>
      </c>
      <c r="P148" s="11">
        <f t="shared" si="18"/>
        <v>27.138739289293166</v>
      </c>
      <c r="Q148" s="12">
        <f t="shared" si="19"/>
        <v>0.51047838479340635</v>
      </c>
      <c r="T148" s="65"/>
      <c r="U148" s="65"/>
      <c r="V148" s="65"/>
      <c r="W148" s="65"/>
      <c r="X148" s="65"/>
      <c r="Y148" s="65"/>
      <c r="Z148" s="65"/>
      <c r="AA148" s="65"/>
      <c r="AB148" s="65"/>
    </row>
    <row r="149" spans="1:28">
      <c r="A149" s="5" t="s">
        <v>17</v>
      </c>
      <c r="B149" s="5" t="s">
        <v>23</v>
      </c>
      <c r="C149" s="42" t="str">
        <f>'UPDATED TCA Post Trade Data'!C139</f>
        <v>FE</v>
      </c>
      <c r="D149" s="22">
        <f>'UPDATED TCA Post Trade Data'!B139</f>
        <v>42984</v>
      </c>
      <c r="E149" s="12">
        <f>'UPDATED TCA Post Trade Data'!E139</f>
        <v>160900</v>
      </c>
      <c r="F149" s="17">
        <f>'UPDATED TCA Post Trade Data'!O139</f>
        <v>2.4845473006422728E-4</v>
      </c>
      <c r="G149" s="23">
        <f>'UPDATED TCA Post Trade Data'!G139</f>
        <v>32.75139805892659</v>
      </c>
      <c r="H149" s="24">
        <f>E149/'UPDATED TCA Post Trade Data'!K139</f>
        <v>4.0925075250589991E-2</v>
      </c>
      <c r="I149" s="24">
        <f>'UPDATED TCA Post Trade Data'!L139</f>
        <v>0.12661745274575034</v>
      </c>
      <c r="J149" s="24">
        <f>E149/('UPDATED TCA Post Trade Data'!H139)</f>
        <v>0.32531338455317427</v>
      </c>
      <c r="K149" s="47">
        <f>'UPDATED TCA Post Trade Data'!H139/'UPDATED TCA Post Trade Data'!K139</f>
        <v>0.12580200260374028</v>
      </c>
      <c r="L149" s="11">
        <f>('UPDATED TCA Post Trade Data'!G139-'UPDATED TCA Post Trade Data'!M139)/'UPDATED TCA Post Trade Data'!M139*10000*'UPDATED TCA Post Trade Data'!N139</f>
        <v>46.441122370119139</v>
      </c>
      <c r="M149" s="11">
        <f t="shared" si="16"/>
        <v>23.823778300476949</v>
      </c>
      <c r="N149" s="11">
        <f t="shared" si="17"/>
        <v>13.469695100500262</v>
      </c>
      <c r="O149" s="11">
        <f>'UPDATED TCA Post Trade Data'!N139*('UPDATED TCA Post Trade Data'!G139-'UPDATED TCA Post Trade Data'!I139)/'UPDATED TCA Post Trade Data'!I139*10000</f>
        <v>6.9724996786934277</v>
      </c>
      <c r="P149" s="11">
        <f t="shared" si="18"/>
        <v>-22.61734406964219</v>
      </c>
      <c r="Q149" s="12">
        <f t="shared" si="19"/>
        <v>-1.6791281391961268</v>
      </c>
      <c r="T149" s="65"/>
      <c r="U149" s="65"/>
      <c r="V149" s="65"/>
      <c r="W149" s="65"/>
      <c r="X149" s="65"/>
      <c r="Y149" s="65"/>
      <c r="Z149" s="65"/>
      <c r="AA149" s="65"/>
      <c r="AB149" s="65"/>
    </row>
    <row r="150" spans="1:28">
      <c r="A150" s="5" t="s">
        <v>18</v>
      </c>
      <c r="B150" s="5" t="s">
        <v>22</v>
      </c>
      <c r="C150" s="42" t="str">
        <f>'UPDATED TCA Post Trade Data'!C140</f>
        <v>FFIV</v>
      </c>
      <c r="D150" s="22">
        <f>'UPDATED TCA Post Trade Data'!B140</f>
        <v>42984</v>
      </c>
      <c r="E150" s="12">
        <f>'UPDATED TCA Post Trade Data'!E140</f>
        <v>34600</v>
      </c>
      <c r="F150" s="17">
        <f>'UPDATED TCA Post Trade Data'!O140</f>
        <v>1.9024468007994085E-4</v>
      </c>
      <c r="G150" s="23">
        <f>'UPDATED TCA Post Trade Data'!G140</f>
        <v>116.62053803183585</v>
      </c>
      <c r="H150" s="24">
        <f>E150/'UPDATED TCA Post Trade Data'!K140</f>
        <v>4.3803987200964463E-2</v>
      </c>
      <c r="I150" s="24">
        <f>'UPDATED TCA Post Trade Data'!L140</f>
        <v>0.26277481819429532</v>
      </c>
      <c r="J150" s="24">
        <f>E150/('UPDATED TCA Post Trade Data'!H140)</f>
        <v>0.18153200419727178</v>
      </c>
      <c r="K150" s="47">
        <f>'UPDATED TCA Post Trade Data'!H140/'UPDATED TCA Post Trade Data'!K140</f>
        <v>0.24130173296253835</v>
      </c>
      <c r="L150" s="11">
        <f>('UPDATED TCA Post Trade Data'!G140-'UPDATED TCA Post Trade Data'!M140)/'UPDATED TCA Post Trade Data'!M140*10000*'UPDATED TCA Post Trade Data'!N140</f>
        <v>0.81128081661203189</v>
      </c>
      <c r="M150" s="11">
        <f t="shared" si="16"/>
        <v>22.719530638998787</v>
      </c>
      <c r="N150" s="11">
        <f t="shared" si="17"/>
        <v>42.641667957041058</v>
      </c>
      <c r="O150" s="11">
        <f>'UPDATED TCA Post Trade Data'!N140*('UPDATED TCA Post Trade Data'!G140-'UPDATED TCA Post Trade Data'!I140)/'UPDATED TCA Post Trade Data'!I140*10000</f>
        <v>0</v>
      </c>
      <c r="P150" s="11">
        <f t="shared" si="18"/>
        <v>21.908249822386754</v>
      </c>
      <c r="Q150" s="12">
        <f t="shared" si="19"/>
        <v>0.51377563008224747</v>
      </c>
      <c r="T150" s="65"/>
      <c r="U150" s="65"/>
      <c r="V150" s="65"/>
      <c r="W150" s="65"/>
      <c r="X150" s="65"/>
      <c r="Y150" s="65"/>
      <c r="Z150" s="65"/>
      <c r="AA150" s="65"/>
      <c r="AB150" s="65"/>
    </row>
    <row r="151" spans="1:28">
      <c r="A151" s="5" t="s">
        <v>17</v>
      </c>
      <c r="B151" s="5" t="s">
        <v>19</v>
      </c>
      <c r="C151" s="42" t="str">
        <f>'UPDATED TCA Post Trade Data'!C141</f>
        <v>FIS</v>
      </c>
      <c r="D151" s="22">
        <f>'UPDATED TCA Post Trade Data'!B141</f>
        <v>42984</v>
      </c>
      <c r="E151" s="12">
        <f>'UPDATED TCA Post Trade Data'!E141</f>
        <v>126600</v>
      </c>
      <c r="F151" s="17">
        <f>'UPDATED TCA Post Trade Data'!O141</f>
        <v>5.5342931208565444E-4</v>
      </c>
      <c r="G151" s="23">
        <f>'UPDATED TCA Post Trade Data'!G141</f>
        <v>92.718643730031459</v>
      </c>
      <c r="H151" s="24">
        <f>E151/'UPDATED TCA Post Trade Data'!K141</f>
        <v>8.7456954851993493E-2</v>
      </c>
      <c r="I151" s="24">
        <f>'UPDATED TCA Post Trade Data'!L141</f>
        <v>0.11254701228505731</v>
      </c>
      <c r="J151" s="24">
        <f>E151/('UPDATED TCA Post Trade Data'!H141)</f>
        <v>0.27848658161020678</v>
      </c>
      <c r="K151" s="47">
        <f>'UPDATED TCA Post Trade Data'!H141/'UPDATED TCA Post Trade Data'!K141</f>
        <v>0.31404369412098138</v>
      </c>
      <c r="L151" s="11">
        <f>('UPDATED TCA Post Trade Data'!G141-'UPDATED TCA Post Trade Data'!M141)/'UPDATED TCA Post Trade Data'!M141*10000*'UPDATED TCA Post Trade Data'!N141</f>
        <v>35.571352963682095</v>
      </c>
      <c r="M151" s="11">
        <f t="shared" si="16"/>
        <v>27.220454438268217</v>
      </c>
      <c r="N151" s="11">
        <f t="shared" si="17"/>
        <v>19.562330129612857</v>
      </c>
      <c r="O151" s="11">
        <f>'UPDATED TCA Post Trade Data'!N141*('UPDATED TCA Post Trade Data'!G141-'UPDATED TCA Post Trade Data'!I141)/'UPDATED TCA Post Trade Data'!I141*10000</f>
        <v>2.9902603175753528</v>
      </c>
      <c r="P151" s="11">
        <f t="shared" si="18"/>
        <v>-8.3508985254138786</v>
      </c>
      <c r="Q151" s="12">
        <f t="shared" si="19"/>
        <v>-0.42688669857240286</v>
      </c>
      <c r="T151" s="65"/>
      <c r="U151" s="65"/>
      <c r="V151" s="65"/>
      <c r="W151" s="65"/>
      <c r="X151" s="65"/>
      <c r="Y151" s="65"/>
      <c r="Z151" s="65"/>
      <c r="AA151" s="65"/>
      <c r="AB151" s="65"/>
    </row>
    <row r="152" spans="1:28">
      <c r="A152" s="5" t="s">
        <v>18</v>
      </c>
      <c r="B152" s="5" t="s">
        <v>23</v>
      </c>
      <c r="C152" s="42" t="str">
        <f>'UPDATED TCA Post Trade Data'!C142</f>
        <v>FISV</v>
      </c>
      <c r="D152" s="22">
        <f>'UPDATED TCA Post Trade Data'!B142</f>
        <v>42984</v>
      </c>
      <c r="E152" s="12">
        <f>'UPDATED TCA Post Trade Data'!E142</f>
        <v>120900</v>
      </c>
      <c r="F152" s="17">
        <f>'UPDATED TCA Post Trade Data'!O142</f>
        <v>6.9530977837014651E-4</v>
      </c>
      <c r="G152" s="23">
        <f>'UPDATED TCA Post Trade Data'!G142</f>
        <v>121.98056890055217</v>
      </c>
      <c r="H152" s="24">
        <f>E152/'UPDATED TCA Post Trade Data'!K142</f>
        <v>0.16080962569974577</v>
      </c>
      <c r="I152" s="24">
        <f>'UPDATED TCA Post Trade Data'!L142</f>
        <v>0.18295304605823878</v>
      </c>
      <c r="J152" s="24">
        <f>E152/('UPDATED TCA Post Trade Data'!H142)</f>
        <v>0.14931456094849943</v>
      </c>
      <c r="K152" s="47">
        <f>'UPDATED TCA Post Trade Data'!H142/'UPDATED TCA Post Trade Data'!K142</f>
        <v>1.0769855577260889</v>
      </c>
      <c r="L152" s="11">
        <f>('UPDATED TCA Post Trade Data'!G142-'UPDATED TCA Post Trade Data'!M142)/'UPDATED TCA Post Trade Data'!M142*10000*'UPDATED TCA Post Trade Data'!N142</f>
        <v>31.824066311010309</v>
      </c>
      <c r="M152" s="11">
        <f t="shared" si="16"/>
        <v>28.177888491232633</v>
      </c>
      <c r="N152" s="11">
        <f t="shared" si="17"/>
        <v>63.943801569171811</v>
      </c>
      <c r="O152" s="11">
        <f>'UPDATED TCA Post Trade Data'!N142*('UPDATED TCA Post Trade Data'!G142-'UPDATED TCA Post Trade Data'!I142)/'UPDATED TCA Post Trade Data'!I142*10000</f>
        <v>3.008672216749269</v>
      </c>
      <c r="P152" s="11">
        <f t="shared" si="18"/>
        <v>-3.6461778197776766</v>
      </c>
      <c r="Q152" s="12">
        <f t="shared" si="19"/>
        <v>-5.7021599127686978E-2</v>
      </c>
      <c r="T152" s="65"/>
      <c r="U152" s="65"/>
      <c r="V152" s="65"/>
      <c r="W152" s="65"/>
      <c r="X152" s="65"/>
      <c r="Y152" s="65"/>
      <c r="Z152" s="65"/>
      <c r="AA152" s="65"/>
      <c r="AB152" s="65"/>
    </row>
    <row r="153" spans="1:28">
      <c r="A153" s="5" t="s">
        <v>17</v>
      </c>
      <c r="B153" s="5" t="s">
        <v>21</v>
      </c>
      <c r="C153" s="42" t="str">
        <f>'UPDATED TCA Post Trade Data'!C143</f>
        <v>FITB</v>
      </c>
      <c r="D153" s="22">
        <f>'UPDATED TCA Post Trade Data'!B143</f>
        <v>42984</v>
      </c>
      <c r="E153" s="12">
        <f>'UPDATED TCA Post Trade Data'!E143</f>
        <v>1347000</v>
      </c>
      <c r="F153" s="17">
        <f>'UPDATED TCA Post Trade Data'!O143</f>
        <v>1.6592353973019949E-3</v>
      </c>
      <c r="G153" s="23">
        <f>'UPDATED TCA Post Trade Data'!G143</f>
        <v>26.126367218128021</v>
      </c>
      <c r="H153" s="24">
        <f>E153/'UPDATED TCA Post Trade Data'!K143</f>
        <v>0.24999130350717877</v>
      </c>
      <c r="I153" s="24">
        <f>'UPDATED TCA Post Trade Data'!L143</f>
        <v>0.19493391315570541</v>
      </c>
      <c r="J153" s="24">
        <f>E153/('UPDATED TCA Post Trade Data'!H143)</f>
        <v>0.29928677761237144</v>
      </c>
      <c r="K153" s="47">
        <f>'UPDATED TCA Post Trade Data'!H143/'UPDATED TCA Post Trade Data'!K143</f>
        <v>0.83529017052320675</v>
      </c>
      <c r="L153" s="11">
        <f>('UPDATED TCA Post Trade Data'!G143-'UPDATED TCA Post Trade Data'!M143)/'UPDATED TCA Post Trade Data'!M143*10000*'UPDATED TCA Post Trade Data'!N143</f>
        <v>60.210711639592525</v>
      </c>
      <c r="M153" s="11">
        <f t="shared" si="16"/>
        <v>57.389624218432097</v>
      </c>
      <c r="N153" s="11">
        <f t="shared" si="17"/>
        <v>54.455984131620859</v>
      </c>
      <c r="O153" s="11">
        <f>'UPDATED TCA Post Trade Data'!N143*('UPDATED TCA Post Trade Data'!G143-'UPDATED TCA Post Trade Data'!I143)/'UPDATED TCA Post Trade Data'!I143*10000</f>
        <v>2.9829344199066723</v>
      </c>
      <c r="P153" s="11">
        <f t="shared" si="18"/>
        <v>-2.8210874211604278</v>
      </c>
      <c r="Q153" s="12">
        <f t="shared" si="19"/>
        <v>-5.1804911180042601E-2</v>
      </c>
      <c r="T153" s="65"/>
      <c r="U153" s="65"/>
      <c r="V153" s="65"/>
      <c r="W153" s="65"/>
      <c r="X153" s="65"/>
      <c r="Y153" s="65"/>
      <c r="Z153" s="65"/>
      <c r="AA153" s="65"/>
      <c r="AB153" s="65"/>
    </row>
    <row r="154" spans="1:28">
      <c r="A154" s="5" t="s">
        <v>18</v>
      </c>
      <c r="B154" s="5" t="s">
        <v>21</v>
      </c>
      <c r="C154" s="42" t="str">
        <f>'UPDATED TCA Post Trade Data'!C144</f>
        <v>FL</v>
      </c>
      <c r="D154" s="22">
        <f>'UPDATED TCA Post Trade Data'!B144</f>
        <v>42984</v>
      </c>
      <c r="E154" s="12">
        <f>'UPDATED TCA Post Trade Data'!E144</f>
        <v>469700</v>
      </c>
      <c r="F154" s="17">
        <f>'UPDATED TCA Post Trade Data'!O144</f>
        <v>8.0204802324562393E-4</v>
      </c>
      <c r="G154" s="23">
        <f>'UPDATED TCA Post Trade Data'!G144</f>
        <v>36.217496841654373</v>
      </c>
      <c r="H154" s="24">
        <f>E154/'UPDATED TCA Post Trade Data'!K144</f>
        <v>7.7399654596832013E-2</v>
      </c>
      <c r="I154" s="24">
        <f>'UPDATED TCA Post Trade Data'!L144</f>
        <v>1.044746425178958</v>
      </c>
      <c r="J154" s="24">
        <f>E154/('UPDATED TCA Post Trade Data'!H144)</f>
        <v>0.22899907366778802</v>
      </c>
      <c r="K154" s="47">
        <f>'UPDATED TCA Post Trade Data'!H144/'UPDATED TCA Post Trade Data'!K144</f>
        <v>0.33799112527903369</v>
      </c>
      <c r="L154" s="11">
        <f>('UPDATED TCA Post Trade Data'!G144-'UPDATED TCA Post Trade Data'!M144)/'UPDATED TCA Post Trade Data'!M144*10000*'UPDATED TCA Post Trade Data'!N144</f>
        <v>41.931030614689028</v>
      </c>
      <c r="M154" s="11">
        <f t="shared" si="16"/>
        <v>66.025931385766867</v>
      </c>
      <c r="N154" s="11">
        <f t="shared" si="17"/>
        <v>194.74232941933874</v>
      </c>
      <c r="O154" s="11">
        <f>'UPDATED TCA Post Trade Data'!N144*('UPDATED TCA Post Trade Data'!G144-'UPDATED TCA Post Trade Data'!I144)/'UPDATED TCA Post Trade Data'!I144*10000</f>
        <v>7.0245374332127826</v>
      </c>
      <c r="P154" s="11">
        <f t="shared" si="18"/>
        <v>24.094900771077839</v>
      </c>
      <c r="Q154" s="12">
        <f t="shared" si="19"/>
        <v>0.12372708513306462</v>
      </c>
      <c r="T154" s="65"/>
      <c r="U154" s="65"/>
      <c r="V154" s="65"/>
      <c r="W154" s="65"/>
      <c r="X154" s="65"/>
      <c r="Y154" s="65"/>
      <c r="Z154" s="65"/>
      <c r="AA154" s="65"/>
      <c r="AB154" s="65"/>
    </row>
    <row r="155" spans="1:28">
      <c r="A155" s="5" t="s">
        <v>17</v>
      </c>
      <c r="B155" s="5" t="s">
        <v>21</v>
      </c>
      <c r="C155" s="42" t="str">
        <f>'UPDATED TCA Post Trade Data'!C145</f>
        <v>FLIR</v>
      </c>
      <c r="D155" s="22">
        <f>'UPDATED TCA Post Trade Data'!B145</f>
        <v>42984</v>
      </c>
      <c r="E155" s="12">
        <f>'UPDATED TCA Post Trade Data'!E145</f>
        <v>17600</v>
      </c>
      <c r="F155" s="17">
        <f>'UPDATED TCA Post Trade Data'!O145</f>
        <v>3.1824684757040586E-5</v>
      </c>
      <c r="G155" s="23">
        <f>'UPDATED TCA Post Trade Data'!G145</f>
        <v>38.352180522300266</v>
      </c>
      <c r="H155" s="24">
        <f>E155/'UPDATED TCA Post Trade Data'!K145</f>
        <v>1.8207233699465399E-2</v>
      </c>
      <c r="I155" s="24">
        <f>'UPDATED TCA Post Trade Data'!L145</f>
        <v>0.18767897489848098</v>
      </c>
      <c r="J155" s="24">
        <f>E155/('UPDATED TCA Post Trade Data'!H145)</f>
        <v>6.2879599857091822E-2</v>
      </c>
      <c r="K155" s="47">
        <f>'UPDATED TCA Post Trade Data'!H145/'UPDATED TCA Post Trade Data'!K145</f>
        <v>0.28955708593638441</v>
      </c>
      <c r="L155" s="11">
        <f>('UPDATED TCA Post Trade Data'!G145-'UPDATED TCA Post Trade Data'!M145)/'UPDATED TCA Post Trade Data'!M145*10000*'UPDATED TCA Post Trade Data'!N145</f>
        <v>0.5685846936804283</v>
      </c>
      <c r="M155" s="11">
        <f t="shared" si="16"/>
        <v>6.873177088087723</v>
      </c>
      <c r="N155" s="11">
        <f t="shared" si="17"/>
        <v>35.698485008345237</v>
      </c>
      <c r="O155" s="11">
        <f>'UPDATED TCA Post Trade Data'!N145*('UPDATED TCA Post Trade Data'!G145-'UPDATED TCA Post Trade Data'!I145)/'UPDATED TCA Post Trade Data'!I145*10000</f>
        <v>7.0045048879935363</v>
      </c>
      <c r="P155" s="11">
        <f t="shared" si="18"/>
        <v>6.3045923944072948</v>
      </c>
      <c r="Q155" s="12">
        <f t="shared" si="19"/>
        <v>0.17660672134779584</v>
      </c>
      <c r="T155" s="65"/>
      <c r="U155" s="65"/>
      <c r="V155" s="65"/>
      <c r="W155" s="65"/>
      <c r="X155" s="65"/>
      <c r="Y155" s="65"/>
      <c r="Z155" s="65"/>
      <c r="AA155" s="65"/>
      <c r="AB155" s="65"/>
    </row>
    <row r="156" spans="1:28">
      <c r="A156" s="5" t="s">
        <v>18</v>
      </c>
      <c r="B156" s="5" t="s">
        <v>19</v>
      </c>
      <c r="C156" s="42" t="str">
        <f>'UPDATED TCA Post Trade Data'!C146</f>
        <v>FLR</v>
      </c>
      <c r="D156" s="22">
        <f>'UPDATED TCA Post Trade Data'!B146</f>
        <v>42984</v>
      </c>
      <c r="E156" s="12">
        <f>'UPDATED TCA Post Trade Data'!E146</f>
        <v>213700</v>
      </c>
      <c r="F156" s="17">
        <f>'UPDATED TCA Post Trade Data'!O146</f>
        <v>3.8518958625256746E-4</v>
      </c>
      <c r="G156" s="23">
        <f>'UPDATED TCA Post Trade Data'!G146</f>
        <v>38.230381640665577</v>
      </c>
      <c r="H156" s="24">
        <f>E156/'UPDATED TCA Post Trade Data'!K146</f>
        <v>0.10213993275939114</v>
      </c>
      <c r="I156" s="24">
        <f>'UPDATED TCA Post Trade Data'!L146</f>
        <v>0.30960985329160307</v>
      </c>
      <c r="J156" s="24">
        <f>E156/('UPDATED TCA Post Trade Data'!H146)</f>
        <v>0.25774936678325894</v>
      </c>
      <c r="K156" s="47">
        <f>'UPDATED TCA Post Trade Data'!H146/'UPDATED TCA Post Trade Data'!K146</f>
        <v>0.39627617337768456</v>
      </c>
      <c r="L156" s="11">
        <f>('UPDATED TCA Post Trade Data'!G146-'UPDATED TCA Post Trade Data'!M146)/'UPDATED TCA Post Trade Data'!M146*10000*'UPDATED TCA Post Trade Data'!N146</f>
        <v>41.578108709149156</v>
      </c>
      <c r="M156" s="11">
        <f t="shared" si="16"/>
        <v>44.693139229681428</v>
      </c>
      <c r="N156" s="11">
        <f t="shared" si="17"/>
        <v>61.313825083553937</v>
      </c>
      <c r="O156" s="11">
        <f>'UPDATED TCA Post Trade Data'!N146*('UPDATED TCA Post Trade Data'!G146-'UPDATED TCA Post Trade Data'!I146)/'UPDATED TCA Post Trade Data'!I146*10000</f>
        <v>3.0116182536373497</v>
      </c>
      <c r="P156" s="11">
        <f t="shared" si="18"/>
        <v>3.1150305205322724</v>
      </c>
      <c r="Q156" s="12">
        <f t="shared" si="19"/>
        <v>5.0804700510648941E-2</v>
      </c>
      <c r="T156" s="65"/>
      <c r="U156" s="65"/>
      <c r="V156" s="65"/>
      <c r="W156" s="65"/>
      <c r="X156" s="65"/>
      <c r="Y156" s="65"/>
      <c r="Z156" s="65"/>
      <c r="AA156" s="65"/>
      <c r="AB156" s="65"/>
    </row>
    <row r="157" spans="1:28">
      <c r="A157" s="5" t="s">
        <v>17</v>
      </c>
      <c r="B157" s="5" t="s">
        <v>21</v>
      </c>
      <c r="C157" s="42" t="str">
        <f>'UPDATED TCA Post Trade Data'!C147</f>
        <v>FLS</v>
      </c>
      <c r="D157" s="22">
        <f>'UPDATED TCA Post Trade Data'!B147</f>
        <v>42984</v>
      </c>
      <c r="E157" s="12">
        <f>'UPDATED TCA Post Trade Data'!E147</f>
        <v>102900</v>
      </c>
      <c r="F157" s="17">
        <f>'UPDATED TCA Post Trade Data'!O147</f>
        <v>1.9401568918929184E-4</v>
      </c>
      <c r="G157" s="23">
        <f>'UPDATED TCA Post Trade Data'!G147</f>
        <v>39.990800209248988</v>
      </c>
      <c r="H157" s="24">
        <f>E157/'UPDATED TCA Post Trade Data'!K147</f>
        <v>6.4396060596546997E-2</v>
      </c>
      <c r="I157" s="24">
        <f>'UPDATED TCA Post Trade Data'!L147</f>
        <v>0.38757677219280634</v>
      </c>
      <c r="J157" s="24">
        <f>E157/('UPDATED TCA Post Trade Data'!H147)</f>
        <v>7.1127393378032769E-2</v>
      </c>
      <c r="K157" s="47">
        <f>'UPDATED TCA Post Trade Data'!H147/'UPDATED TCA Post Trade Data'!K147</f>
        <v>0.90536230189528233</v>
      </c>
      <c r="L157" s="11">
        <f>('UPDATED TCA Post Trade Data'!G147-'UPDATED TCA Post Trade Data'!M147)/'UPDATED TCA Post Trade Data'!M147*10000*'UPDATED TCA Post Trade Data'!N147</f>
        <v>27.783402519805787</v>
      </c>
      <c r="M157" s="11">
        <f t="shared" si="16"/>
        <v>17.480824542524694</v>
      </c>
      <c r="N157" s="11">
        <f t="shared" si="17"/>
        <v>129.78257629025484</v>
      </c>
      <c r="O157" s="11">
        <f>'UPDATED TCA Post Trade Data'!N147*('UPDATED TCA Post Trade Data'!G147-'UPDATED TCA Post Trade Data'!I147)/'UPDATED TCA Post Trade Data'!I147*10000</f>
        <v>6.9854817920133643</v>
      </c>
      <c r="P157" s="11">
        <f t="shared" si="18"/>
        <v>-10.302577977281093</v>
      </c>
      <c r="Q157" s="12">
        <f t="shared" si="19"/>
        <v>-7.9383367719867773E-2</v>
      </c>
      <c r="T157" s="65"/>
      <c r="U157" s="65"/>
      <c r="V157" s="65"/>
      <c r="W157" s="65"/>
      <c r="X157" s="65"/>
      <c r="Y157" s="65"/>
      <c r="Z157" s="65"/>
      <c r="AA157" s="65"/>
      <c r="AB157" s="65"/>
    </row>
    <row r="158" spans="1:28">
      <c r="A158" s="5" t="s">
        <v>18</v>
      </c>
      <c r="B158" s="5" t="s">
        <v>21</v>
      </c>
      <c r="C158" s="42" t="str">
        <f>'UPDATED TCA Post Trade Data'!C148</f>
        <v>FMC</v>
      </c>
      <c r="D158" s="22">
        <f>'UPDATED TCA Post Trade Data'!B148</f>
        <v>42984</v>
      </c>
      <c r="E158" s="12">
        <f>'UPDATED TCA Post Trade Data'!E148</f>
        <v>235600</v>
      </c>
      <c r="F158" s="17">
        <f>'UPDATED TCA Post Trade Data'!O148</f>
        <v>9.5129881451585629E-4</v>
      </c>
      <c r="G158" s="23">
        <f>'UPDATED TCA Post Trade Data'!G148</f>
        <v>85.640715642445727</v>
      </c>
      <c r="H158" s="24">
        <f>E158/'UPDATED TCA Post Trade Data'!K148</f>
        <v>0.21771772558042196</v>
      </c>
      <c r="I158" s="24">
        <f>'UPDATED TCA Post Trade Data'!L148</f>
        <v>0.2846719396010946</v>
      </c>
      <c r="J158" s="24">
        <f>E158/('UPDATED TCA Post Trade Data'!H148)</f>
        <v>0.28689722357525571</v>
      </c>
      <c r="K158" s="47">
        <f>'UPDATED TCA Post Trade Data'!H148/'UPDATED TCA Post Trade Data'!K148</f>
        <v>0.7588701029144419</v>
      </c>
      <c r="L158" s="11">
        <f>('UPDATED TCA Post Trade Data'!G148-'UPDATED TCA Post Trade Data'!M148)/'UPDATED TCA Post Trade Data'!M148*10000*'UPDATED TCA Post Trade Data'!N148</f>
        <v>54.498241499741312</v>
      </c>
      <c r="M158" s="11">
        <f t="shared" si="16"/>
        <v>63.158730160910757</v>
      </c>
      <c r="N158" s="11">
        <f t="shared" si="17"/>
        <v>76.46695810244988</v>
      </c>
      <c r="O158" s="11">
        <f>'UPDATED TCA Post Trade Data'!N148*('UPDATED TCA Post Trade Data'!G148-'UPDATED TCA Post Trade Data'!I148)/'UPDATED TCA Post Trade Data'!I148*10000</f>
        <v>7.0334074485556712</v>
      </c>
      <c r="P158" s="11">
        <f t="shared" si="18"/>
        <v>8.6604886611694454</v>
      </c>
      <c r="Q158" s="12">
        <f t="shared" si="19"/>
        <v>0.11325792049379269</v>
      </c>
      <c r="T158" s="65"/>
      <c r="U158" s="65"/>
      <c r="V158" s="65"/>
      <c r="W158" s="65"/>
      <c r="X158" s="65"/>
      <c r="Y158" s="65"/>
      <c r="Z158" s="65"/>
      <c r="AA158" s="65"/>
      <c r="AB158" s="65"/>
    </row>
    <row r="159" spans="1:28">
      <c r="A159" s="5" t="s">
        <v>17</v>
      </c>
      <c r="B159" s="5" t="s">
        <v>22</v>
      </c>
      <c r="C159" s="42" t="str">
        <f>'UPDATED TCA Post Trade Data'!C149</f>
        <v>FOX</v>
      </c>
      <c r="D159" s="22">
        <f>'UPDATED TCA Post Trade Data'!B149</f>
        <v>42984</v>
      </c>
      <c r="E159" s="12">
        <f>'UPDATED TCA Post Trade Data'!E149</f>
        <v>178600</v>
      </c>
      <c r="F159" s="17">
        <f>'UPDATED TCA Post Trade Data'!O149</f>
        <v>2.1995570826552813E-4</v>
      </c>
      <c r="G159" s="23">
        <f>'UPDATED TCA Post Trade Data'!G149</f>
        <v>26.121156488506063</v>
      </c>
      <c r="H159" s="24">
        <f>E159/'UPDATED TCA Post Trade Data'!K149</f>
        <v>8.1420384843979815E-2</v>
      </c>
      <c r="I159" s="24">
        <f>'UPDATED TCA Post Trade Data'!L149</f>
        <v>0.22094342073148263</v>
      </c>
      <c r="J159" s="24">
        <f>E159/('UPDATED TCA Post Trade Data'!H149)</f>
        <v>0.1064933516188659</v>
      </c>
      <c r="K159" s="47">
        <f>'UPDATED TCA Post Trade Data'!H149/'UPDATED TCA Post Trade Data'!K149</f>
        <v>0.76455838422082056</v>
      </c>
      <c r="L159" s="11">
        <f>('UPDATED TCA Post Trade Data'!G149-'UPDATED TCA Post Trade Data'!M149)/'UPDATED TCA Post Trade Data'!M149*10000*'UPDATED TCA Post Trade Data'!N149</f>
        <v>-7.2086884062499506</v>
      </c>
      <c r="M159" s="11">
        <f t="shared" si="16"/>
        <v>18.730066856289493</v>
      </c>
      <c r="N159" s="11">
        <f t="shared" si="17"/>
        <v>66.681392981136625</v>
      </c>
      <c r="O159" s="11">
        <f>'UPDATED TCA Post Trade Data'!N149*('UPDATED TCA Post Trade Data'!G149-'UPDATED TCA Post Trade Data'!I149)/'UPDATED TCA Post Trade Data'!I149*10000</f>
        <v>0</v>
      </c>
      <c r="P159" s="11">
        <f t="shared" si="18"/>
        <v>25.938755262539445</v>
      </c>
      <c r="Q159" s="12">
        <f t="shared" si="19"/>
        <v>0.38899540190885351</v>
      </c>
      <c r="T159" s="65"/>
      <c r="U159" s="65"/>
      <c r="V159" s="65"/>
      <c r="W159" s="65"/>
      <c r="X159" s="65"/>
      <c r="Y159" s="65"/>
      <c r="Z159" s="65"/>
      <c r="AA159" s="65"/>
      <c r="AB159" s="65"/>
    </row>
    <row r="160" spans="1:28">
      <c r="A160" s="5" t="s">
        <v>18</v>
      </c>
      <c r="B160" s="5" t="s">
        <v>19</v>
      </c>
      <c r="C160" s="42" t="str">
        <f>'UPDATED TCA Post Trade Data'!C150</f>
        <v>FOXA</v>
      </c>
      <c r="D160" s="22">
        <f>'UPDATED TCA Post Trade Data'!B150</f>
        <v>42984</v>
      </c>
      <c r="E160" s="12">
        <f>'UPDATED TCA Post Trade Data'!E150</f>
        <v>416000</v>
      </c>
      <c r="F160" s="17">
        <f>'UPDATED TCA Post Trade Data'!O150</f>
        <v>5.2256046875727533E-4</v>
      </c>
      <c r="G160" s="23">
        <f>'UPDATED TCA Post Trade Data'!G150</f>
        <v>26.642921201985697</v>
      </c>
      <c r="H160" s="24">
        <f>E160/'UPDATED TCA Post Trade Data'!K150</f>
        <v>5.9518271415421611E-2</v>
      </c>
      <c r="I160" s="24">
        <f>'UPDATED TCA Post Trade Data'!L150</f>
        <v>0.22183582536256607</v>
      </c>
      <c r="J160" s="24">
        <f>E160/('UPDATED TCA Post Trade Data'!H150)</f>
        <v>0.20168719092407641</v>
      </c>
      <c r="K160" s="47">
        <f>'UPDATED TCA Post Trade Data'!H150/'UPDATED TCA Post Trade Data'!K150</f>
        <v>0.29510189091694378</v>
      </c>
      <c r="L160" s="11">
        <f>('UPDATED TCA Post Trade Data'!G150-'UPDATED TCA Post Trade Data'!M150)/'UPDATED TCA Post Trade Data'!M150*10000*'UPDATED TCA Post Trade Data'!N150</f>
        <v>13.897600455135985</v>
      </c>
      <c r="M160" s="11">
        <f t="shared" si="16"/>
        <v>25.542389103878861</v>
      </c>
      <c r="N160" s="11">
        <f t="shared" si="17"/>
        <v>39.316386625275307</v>
      </c>
      <c r="O160" s="11">
        <f>'UPDATED TCA Post Trade Data'!N150*('UPDATED TCA Post Trade Data'!G150-'UPDATED TCA Post Trade Data'!I150)/'UPDATED TCA Post Trade Data'!I150*10000</f>
        <v>3.0032728467540482</v>
      </c>
      <c r="P160" s="11">
        <f t="shared" si="18"/>
        <v>11.644788648742876</v>
      </c>
      <c r="Q160" s="12">
        <f t="shared" si="19"/>
        <v>0.2961815580798261</v>
      </c>
      <c r="T160" s="65"/>
      <c r="U160" s="65"/>
      <c r="V160" s="65"/>
      <c r="W160" s="65"/>
      <c r="X160" s="65"/>
      <c r="Y160" s="65"/>
      <c r="Z160" s="65"/>
      <c r="AA160" s="65"/>
      <c r="AB160" s="65"/>
    </row>
    <row r="161" spans="1:28">
      <c r="A161" s="5" t="s">
        <v>17</v>
      </c>
      <c r="B161" s="5" t="s">
        <v>21</v>
      </c>
      <c r="C161" s="42" t="str">
        <f>'UPDATED TCA Post Trade Data'!C151</f>
        <v>FRT</v>
      </c>
      <c r="D161" s="22">
        <f>'UPDATED TCA Post Trade Data'!B151</f>
        <v>42984</v>
      </c>
      <c r="E161" s="12">
        <f>'UPDATED TCA Post Trade Data'!E151</f>
        <v>55500</v>
      </c>
      <c r="F161" s="17">
        <f>'UPDATED TCA Post Trade Data'!O151</f>
        <v>3.3660155945369622E-4</v>
      </c>
      <c r="G161" s="23">
        <f>'UPDATED TCA Post Trade Data'!G151</f>
        <v>128.63577248956003</v>
      </c>
      <c r="H161" s="24">
        <f>E161/'UPDATED TCA Post Trade Data'!K151</f>
        <v>0.11997536505837468</v>
      </c>
      <c r="I161" s="24">
        <f>'UPDATED TCA Post Trade Data'!L151</f>
        <v>0.16328236639355104</v>
      </c>
      <c r="J161" s="24">
        <f>E161/('UPDATED TCA Post Trade Data'!H151)</f>
        <v>0.29806659505907629</v>
      </c>
      <c r="K161" s="47">
        <f>'UPDATED TCA Post Trade Data'!H151/'UPDATED TCA Post Trade Data'!K151</f>
        <v>0.4025119454751237</v>
      </c>
      <c r="L161" s="11">
        <f>('UPDATED TCA Post Trade Data'!G151-'UPDATED TCA Post Trade Data'!M151)/'UPDATED TCA Post Trade Data'!M151*10000*'UPDATED TCA Post Trade Data'!N151</f>
        <v>48.099710167162584</v>
      </c>
      <c r="M161" s="11">
        <f t="shared" si="16"/>
        <v>38.996487927195908</v>
      </c>
      <c r="N161" s="11">
        <f t="shared" si="17"/>
        <v>31.691733585166709</v>
      </c>
      <c r="O161" s="11">
        <f>'UPDATED TCA Post Trade Data'!N151*('UPDATED TCA Post Trade Data'!G151-'UPDATED TCA Post Trade Data'!I151)/'UPDATED TCA Post Trade Data'!I151*10000</f>
        <v>6.9713479619299319</v>
      </c>
      <c r="P161" s="11">
        <f t="shared" si="18"/>
        <v>-9.1032222399666765</v>
      </c>
      <c r="Q161" s="12">
        <f t="shared" si="19"/>
        <v>-0.2872427983626441</v>
      </c>
      <c r="T161" s="65"/>
      <c r="U161" s="65"/>
      <c r="V161" s="65"/>
      <c r="W161" s="65"/>
      <c r="X161" s="65"/>
      <c r="Y161" s="65"/>
      <c r="Z161" s="65"/>
      <c r="AA161" s="65"/>
      <c r="AB161" s="65"/>
    </row>
    <row r="162" spans="1:28">
      <c r="A162" s="5" t="s">
        <v>18</v>
      </c>
      <c r="B162" s="5" t="s">
        <v>20</v>
      </c>
      <c r="C162" s="42" t="str">
        <f>'UPDATED TCA Post Trade Data'!C152</f>
        <v>FTV</v>
      </c>
      <c r="D162" s="22">
        <f>'UPDATED TCA Post Trade Data'!B152</f>
        <v>42984</v>
      </c>
      <c r="E162" s="12">
        <f>'UPDATED TCA Post Trade Data'!E152</f>
        <v>2900</v>
      </c>
      <c r="F162" s="17">
        <f>'UPDATED TCA Post Trade Data'!O152</f>
        <v>8.9584645746078244E-6</v>
      </c>
      <c r="G162" s="23">
        <f>'UPDATED TCA Post Trade Data'!G152</f>
        <v>65.520047118931146</v>
      </c>
      <c r="H162" s="24">
        <f>E162/'UPDATED TCA Post Trade Data'!K152</f>
        <v>2.4229249471983388E-3</v>
      </c>
      <c r="I162" s="24">
        <f>'UPDATED TCA Post Trade Data'!L152</f>
        <v>0.1496575112849127</v>
      </c>
      <c r="J162" s="24">
        <f>E162/('UPDATED TCA Post Trade Data'!H152)</f>
        <v>0.16111111111111112</v>
      </c>
      <c r="K162" s="47">
        <f>'UPDATED TCA Post Trade Data'!H152/'UPDATED TCA Post Trade Data'!K152</f>
        <v>1.5038844499851758E-2</v>
      </c>
      <c r="L162" s="11">
        <f>('UPDATED TCA Post Trade Data'!G152-'UPDATED TCA Post Trade Data'!M152)/'UPDATED TCA Post Trade Data'!M152*10000*'UPDATED TCA Post Trade Data'!N152</f>
        <v>-3.0606288444497323</v>
      </c>
      <c r="M162" s="11">
        <f t="shared" si="16"/>
        <v>4.9233841422754283</v>
      </c>
      <c r="N162" s="11">
        <f t="shared" si="17"/>
        <v>6.1380064813718747</v>
      </c>
      <c r="O162" s="11">
        <f>'UPDATED TCA Post Trade Data'!N152*('UPDATED TCA Post Trade Data'!G152-'UPDATED TCA Post Trade Data'!I152)/'UPDATED TCA Post Trade Data'!I152*10000</f>
        <v>0</v>
      </c>
      <c r="P162" s="11">
        <f t="shared" si="18"/>
        <v>7.9840129867251601</v>
      </c>
      <c r="Q162" s="12">
        <f t="shared" si="19"/>
        <v>1.3007501720559758</v>
      </c>
      <c r="T162" s="65"/>
      <c r="U162" s="65"/>
      <c r="V162" s="65"/>
      <c r="W162" s="65"/>
      <c r="X162" s="65"/>
      <c r="Y162" s="65"/>
      <c r="Z162" s="65"/>
      <c r="AA162" s="65"/>
      <c r="AB162" s="65"/>
    </row>
    <row r="163" spans="1:28">
      <c r="A163" s="5" t="s">
        <v>17</v>
      </c>
      <c r="B163" s="5" t="s">
        <v>21</v>
      </c>
      <c r="C163" s="42" t="str">
        <f>'UPDATED TCA Post Trade Data'!C153</f>
        <v>GD</v>
      </c>
      <c r="D163" s="22">
        <f>'UPDATED TCA Post Trade Data'!B153</f>
        <v>42984</v>
      </c>
      <c r="E163" s="12">
        <f>'UPDATED TCA Post Trade Data'!E153</f>
        <v>50800</v>
      </c>
      <c r="F163" s="17">
        <f>'UPDATED TCA Post Trade Data'!O153</f>
        <v>4.7925642570889951E-4</v>
      </c>
      <c r="G163" s="23">
        <f>'UPDATED TCA Post Trade Data'!G153</f>
        <v>200.09804730051059</v>
      </c>
      <c r="H163" s="24">
        <f>E163/'UPDATED TCA Post Trade Data'!K153</f>
        <v>4.0776657258068401E-2</v>
      </c>
      <c r="I163" s="24">
        <f>'UPDATED TCA Post Trade Data'!L153</f>
        <v>0.18769342481540408</v>
      </c>
      <c r="J163" s="24">
        <f>E163/('UPDATED TCA Post Trade Data'!H153)</f>
        <v>6.3907409737073845E-2</v>
      </c>
      <c r="K163" s="47">
        <f>'UPDATED TCA Post Trade Data'!H153/'UPDATED TCA Post Trade Data'!K153</f>
        <v>0.63805836327634979</v>
      </c>
      <c r="L163" s="11">
        <f>('UPDATED TCA Post Trade Data'!G153-'UPDATED TCA Post Trade Data'!M153)/'UPDATED TCA Post Trade Data'!M153*10000*'UPDATED TCA Post Trade Data'!N153</f>
        <v>27.46415938414307</v>
      </c>
      <c r="M163" s="11">
        <f t="shared" si="16"/>
        <v>9.6156023217011004</v>
      </c>
      <c r="N163" s="11">
        <f t="shared" si="17"/>
        <v>52.967324188031029</v>
      </c>
      <c r="O163" s="11">
        <f>'UPDATED TCA Post Trade Data'!N153*('UPDATED TCA Post Trade Data'!G153-'UPDATED TCA Post Trade Data'!I153)/'UPDATED TCA Post Trade Data'!I153*10000</f>
        <v>6.9857043432929764</v>
      </c>
      <c r="P163" s="11">
        <f t="shared" si="18"/>
        <v>-17.848557062441969</v>
      </c>
      <c r="Q163" s="12">
        <f t="shared" si="19"/>
        <v>-0.33697297977675056</v>
      </c>
      <c r="T163" s="65"/>
      <c r="U163" s="65"/>
      <c r="V163" s="65"/>
      <c r="W163" s="65"/>
      <c r="X163" s="65"/>
      <c r="Y163" s="65"/>
      <c r="Z163" s="65"/>
      <c r="AA163" s="65"/>
      <c r="AB163" s="65"/>
    </row>
    <row r="164" spans="1:28">
      <c r="A164" s="5" t="s">
        <v>18</v>
      </c>
      <c r="B164" s="5" t="s">
        <v>20</v>
      </c>
      <c r="C164" s="42" t="str">
        <f>'UPDATED TCA Post Trade Data'!C154</f>
        <v>GE</v>
      </c>
      <c r="D164" s="22">
        <f>'UPDATED TCA Post Trade Data'!B154</f>
        <v>42984</v>
      </c>
      <c r="E164" s="12">
        <f>'UPDATED TCA Post Trade Data'!E154</f>
        <v>4501600</v>
      </c>
      <c r="F164" s="17">
        <f>'UPDATED TCA Post Trade Data'!O154</f>
        <v>5.274846946976313E-3</v>
      </c>
      <c r="G164" s="23">
        <f>'UPDATED TCA Post Trade Data'!G154</f>
        <v>24.853157897578498</v>
      </c>
      <c r="H164" s="24">
        <f>E164/'UPDATED TCA Post Trade Data'!K154</f>
        <v>0.13779101707579117</v>
      </c>
      <c r="I164" s="24">
        <f>'UPDATED TCA Post Trade Data'!L154</f>
        <v>0.13756932986835382</v>
      </c>
      <c r="J164" s="24">
        <f>E164/('UPDATED TCA Post Trade Data'!H154)</f>
        <v>0.1390567273356316</v>
      </c>
      <c r="K164" s="47">
        <f>'UPDATED TCA Post Trade Data'!H154/'UPDATED TCA Post Trade Data'!K154</f>
        <v>0.99089788545946822</v>
      </c>
      <c r="L164" s="11">
        <f>('UPDATED TCA Post Trade Data'!G154-'UPDATED TCA Post Trade Data'!M154)/'UPDATED TCA Post Trade Data'!M154*10000*'UPDATED TCA Post Trade Data'!N154</f>
        <v>14.801969634994951</v>
      </c>
      <c r="M164" s="11">
        <f t="shared" si="16"/>
        <v>21.961778114867005</v>
      </c>
      <c r="N164" s="11">
        <f t="shared" si="17"/>
        <v>46.397300097224942</v>
      </c>
      <c r="O164" s="11">
        <f>'UPDATED TCA Post Trade Data'!N154*('UPDATED TCA Post Trade Data'!G154-'UPDATED TCA Post Trade Data'!I154)/'UPDATED TCA Post Trade Data'!I154*10000</f>
        <v>0</v>
      </c>
      <c r="P164" s="11">
        <f t="shared" si="18"/>
        <v>7.1598084798720549</v>
      </c>
      <c r="Q164" s="12">
        <f t="shared" si="19"/>
        <v>0.15431519646334527</v>
      </c>
      <c r="T164" s="65"/>
      <c r="U164" s="65"/>
      <c r="V164" s="65"/>
      <c r="W164" s="65"/>
      <c r="X164" s="65"/>
      <c r="Y164" s="65"/>
      <c r="Z164" s="65"/>
      <c r="AA164" s="65"/>
      <c r="AB164" s="65"/>
    </row>
    <row r="165" spans="1:28">
      <c r="A165" s="5" t="s">
        <v>17</v>
      </c>
      <c r="B165" s="5" t="s">
        <v>22</v>
      </c>
      <c r="C165" s="42" t="str">
        <f>'UPDATED TCA Post Trade Data'!C155</f>
        <v>GGP</v>
      </c>
      <c r="D165" s="22">
        <f>'UPDATED TCA Post Trade Data'!B155</f>
        <v>42984</v>
      </c>
      <c r="E165" s="12">
        <f>'UPDATED TCA Post Trade Data'!E155</f>
        <v>226800</v>
      </c>
      <c r="F165" s="17">
        <f>'UPDATED TCA Post Trade Data'!O155</f>
        <v>2.2606764179232766E-4</v>
      </c>
      <c r="G165" s="23">
        <f>'UPDATED TCA Post Trade Data'!G155</f>
        <v>21.141411141896643</v>
      </c>
      <c r="H165" s="24">
        <f>E165/'UPDATED TCA Post Trade Data'!K155</f>
        <v>3.7161660125180393E-2</v>
      </c>
      <c r="I165" s="24">
        <f>'UPDATED TCA Post Trade Data'!L155</f>
        <v>0.34296897490194683</v>
      </c>
      <c r="J165" s="24">
        <f>E165/('UPDATED TCA Post Trade Data'!H155)</f>
        <v>0.305701577031945</v>
      </c>
      <c r="K165" s="47">
        <f>'UPDATED TCA Post Trade Data'!H155/'UPDATED TCA Post Trade Data'!K155</f>
        <v>0.12156188556821576</v>
      </c>
      <c r="L165" s="11">
        <f>('UPDATED TCA Post Trade Data'!G155-'UPDATED TCA Post Trade Data'!M155)/'UPDATED TCA Post Trade Data'!M155*10000*'UPDATED TCA Post Trade Data'!N155</f>
        <v>33.892331227642721</v>
      </c>
      <c r="M165" s="11">
        <f t="shared" si="16"/>
        <v>35.430614619496822</v>
      </c>
      <c r="N165" s="11">
        <f t="shared" si="17"/>
        <v>36.382790613241667</v>
      </c>
      <c r="O165" s="11">
        <f>'UPDATED TCA Post Trade Data'!N155*('UPDATED TCA Post Trade Data'!G155-'UPDATED TCA Post Trade Data'!I155)/'UPDATED TCA Post Trade Data'!I155*10000</f>
        <v>0</v>
      </c>
      <c r="P165" s="11">
        <f t="shared" si="18"/>
        <v>1.538283391854101</v>
      </c>
      <c r="Q165" s="12">
        <f t="shared" si="19"/>
        <v>4.2280522354825538E-2</v>
      </c>
      <c r="T165" s="65"/>
      <c r="U165" s="65"/>
      <c r="V165" s="65"/>
      <c r="W165" s="65"/>
      <c r="X165" s="65"/>
      <c r="Y165" s="65"/>
      <c r="Z165" s="65"/>
      <c r="AA165" s="65"/>
      <c r="AB165" s="65"/>
    </row>
    <row r="166" spans="1:28">
      <c r="A166" s="5" t="s">
        <v>18</v>
      </c>
      <c r="B166" s="5" t="s">
        <v>23</v>
      </c>
      <c r="C166" s="42" t="str">
        <f>'UPDATED TCA Post Trade Data'!C156</f>
        <v>GILD</v>
      </c>
      <c r="D166" s="22">
        <f>'UPDATED TCA Post Trade Data'!B156</f>
        <v>42984</v>
      </c>
      <c r="E166" s="12">
        <f>'UPDATED TCA Post Trade Data'!E156</f>
        <v>8100</v>
      </c>
      <c r="F166" s="17">
        <f>'UPDATED TCA Post Trade Data'!O156</f>
        <v>3.1662378605527506E-5</v>
      </c>
      <c r="G166" s="23">
        <f>'UPDATED TCA Post Trade Data'!G156</f>
        <v>82.908133329640791</v>
      </c>
      <c r="H166" s="24">
        <f>E166/'UPDATED TCA Post Trade Data'!K156</f>
        <v>7.7197023966410158E-4</v>
      </c>
      <c r="I166" s="24">
        <f>'UPDATED TCA Post Trade Data'!L156</f>
        <v>0.26104079235509775</v>
      </c>
      <c r="J166" s="24">
        <f>E166/('UPDATED TCA Post Trade Data'!H156)</f>
        <v>0.150278293135436</v>
      </c>
      <c r="K166" s="47">
        <f>'UPDATED TCA Post Trade Data'!H156/'UPDATED TCA Post Trade Data'!K156</f>
        <v>5.1369377676413674E-3</v>
      </c>
      <c r="L166" s="11">
        <f>('UPDATED TCA Post Trade Data'!G156-'UPDATED TCA Post Trade Data'!M156)/'UPDATED TCA Post Trade Data'!M156*10000*'UPDATED TCA Post Trade Data'!N156</f>
        <v>-7.0166963959923008</v>
      </c>
      <c r="M166" s="11">
        <f t="shared" si="16"/>
        <v>3.8664990289554919</v>
      </c>
      <c r="N166" s="11">
        <f t="shared" si="17"/>
        <v>6.297501156809532</v>
      </c>
      <c r="O166" s="11">
        <f>'UPDATED TCA Post Trade Data'!N156*('UPDATED TCA Post Trade Data'!G156-'UPDATED TCA Post Trade Data'!I156)/'UPDATED TCA Post Trade Data'!I156*10000</f>
        <v>0</v>
      </c>
      <c r="P166" s="11">
        <f t="shared" si="18"/>
        <v>10.883195424947793</v>
      </c>
      <c r="Q166" s="12">
        <f t="shared" si="19"/>
        <v>1.7281768044107015</v>
      </c>
      <c r="T166" s="65"/>
      <c r="U166" s="65"/>
      <c r="V166" s="65"/>
      <c r="W166" s="65"/>
      <c r="X166" s="65"/>
      <c r="Y166" s="65"/>
      <c r="Z166" s="65"/>
      <c r="AA166" s="65"/>
      <c r="AB166" s="65"/>
    </row>
    <row r="167" spans="1:28">
      <c r="A167" s="5" t="s">
        <v>17</v>
      </c>
      <c r="B167" s="5" t="s">
        <v>20</v>
      </c>
      <c r="C167" s="42" t="str">
        <f>'UPDATED TCA Post Trade Data'!C157</f>
        <v>GIS</v>
      </c>
      <c r="D167" s="22">
        <f>'UPDATED TCA Post Trade Data'!B157</f>
        <v>42984</v>
      </c>
      <c r="E167" s="12">
        <f>'UPDATED TCA Post Trade Data'!E157</f>
        <v>1511200</v>
      </c>
      <c r="F167" s="17">
        <f>'UPDATED TCA Post Trade Data'!O157</f>
        <v>3.8743897096919213E-3</v>
      </c>
      <c r="G167" s="23">
        <f>'UPDATED TCA Post Trade Data'!G157</f>
        <v>54.377592517377678</v>
      </c>
      <c r="H167" s="24">
        <f>E167/'UPDATED TCA Post Trade Data'!K157</f>
        <v>0.39343474257881372</v>
      </c>
      <c r="I167" s="24">
        <f>'UPDATED TCA Post Trade Data'!L157</f>
        <v>0.1572298819914705</v>
      </c>
      <c r="J167" s="24">
        <f>E167/('UPDATED TCA Post Trade Data'!H157)</f>
        <v>0.31258015140859635</v>
      </c>
      <c r="K167" s="47">
        <f>'UPDATED TCA Post Trade Data'!H157/'UPDATED TCA Post Trade Data'!K157</f>
        <v>1.2586683473210249</v>
      </c>
      <c r="L167" s="11">
        <f>('UPDATED TCA Post Trade Data'!G157-'UPDATED TCA Post Trade Data'!M157)/'UPDATED TCA Post Trade Data'!M157*10000*'UPDATED TCA Post Trade Data'!N157</f>
        <v>92.351989119835892</v>
      </c>
      <c r="M167" s="11">
        <f t="shared" si="16"/>
        <v>64.213199638193416</v>
      </c>
      <c r="N167" s="11">
        <f t="shared" si="17"/>
        <v>53.403675225804292</v>
      </c>
      <c r="O167" s="11">
        <f>'UPDATED TCA Post Trade Data'!N157*('UPDATED TCA Post Trade Data'!G157-'UPDATED TCA Post Trade Data'!I157)/'UPDATED TCA Post Trade Data'!I157*10000</f>
        <v>6.9407592392904212</v>
      </c>
      <c r="P167" s="11">
        <f t="shared" si="18"/>
        <v>-28.138789481642476</v>
      </c>
      <c r="Q167" s="12">
        <f t="shared" si="19"/>
        <v>-0.52690735914081821</v>
      </c>
      <c r="T167" s="65"/>
      <c r="U167" s="65"/>
      <c r="V167" s="65"/>
      <c r="W167" s="65"/>
      <c r="X167" s="65"/>
      <c r="Y167" s="65"/>
      <c r="Z167" s="65"/>
      <c r="AA167" s="65"/>
      <c r="AB167" s="65"/>
    </row>
    <row r="168" spans="1:28">
      <c r="A168" s="5" t="s">
        <v>18</v>
      </c>
      <c r="B168" s="5" t="s">
        <v>19</v>
      </c>
      <c r="C168" s="42" t="str">
        <f>'UPDATED TCA Post Trade Data'!C158</f>
        <v>EA</v>
      </c>
      <c r="D168" s="22">
        <f>'UPDATED TCA Post Trade Data'!B158</f>
        <v>42985</v>
      </c>
      <c r="E168" s="12">
        <f>'UPDATED TCA Post Trade Data'!E158</f>
        <v>56600</v>
      </c>
      <c r="F168" s="17">
        <f>'UPDATED TCA Post Trade Data'!O158</f>
        <v>3.1217148487728402E-4</v>
      </c>
      <c r="G168" s="23">
        <f>'UPDATED TCA Post Trade Data'!G158</f>
        <v>116.98102363092676</v>
      </c>
      <c r="H168" s="24">
        <f>E168/'UPDATED TCA Post Trade Data'!K158</f>
        <v>2.2491874810224809E-2</v>
      </c>
      <c r="I168" s="24">
        <f>'UPDATED TCA Post Trade Data'!L158</f>
        <v>0.21552805408707659</v>
      </c>
      <c r="J168" s="24">
        <f>E168/('UPDATED TCA Post Trade Data'!H158)</f>
        <v>0.10909791827293755</v>
      </c>
      <c r="K168" s="47">
        <f>'UPDATED TCA Post Trade Data'!H158/'UPDATED TCA Post Trade Data'!K158</f>
        <v>0.20616227299548817</v>
      </c>
      <c r="L168" s="11">
        <f>('UPDATED TCA Post Trade Data'!G158-'UPDATED TCA Post Trade Data'!M158)/'UPDATED TCA Post Trade Data'!M158*10000*'UPDATED TCA Post Trade Data'!N158</f>
        <v>18.683990535259916</v>
      </c>
      <c r="M168" s="11">
        <f t="shared" si="16"/>
        <v>11.161267858461427</v>
      </c>
      <c r="N168" s="11">
        <f t="shared" si="17"/>
        <v>33.728168583309156</v>
      </c>
      <c r="O168" s="11">
        <f>'UPDATED TCA Post Trade Data'!N158*('UPDATED TCA Post Trade Data'!G158-'UPDATED TCA Post Trade Data'!I158)/'UPDATED TCA Post Trade Data'!I158*10000</f>
        <v>0</v>
      </c>
      <c r="P168" s="11">
        <f t="shared" si="18"/>
        <v>-7.5227226767984892</v>
      </c>
      <c r="Q168" s="12">
        <f t="shared" si="19"/>
        <v>-0.2230397615043116</v>
      </c>
      <c r="T168" s="65"/>
      <c r="U168" s="65"/>
      <c r="V168" s="65"/>
      <c r="W168" s="65"/>
      <c r="X168" s="65"/>
      <c r="Y168" s="65"/>
      <c r="Z168" s="65"/>
      <c r="AA168" s="65"/>
      <c r="AB168" s="65"/>
    </row>
    <row r="169" spans="1:28">
      <c r="A169" s="5" t="s">
        <v>17</v>
      </c>
      <c r="B169" s="5" t="s">
        <v>21</v>
      </c>
      <c r="C169" s="42" t="str">
        <f>'UPDATED TCA Post Trade Data'!C159</f>
        <v>EBAY</v>
      </c>
      <c r="D169" s="22">
        <f>'UPDATED TCA Post Trade Data'!B159</f>
        <v>42985</v>
      </c>
      <c r="E169" s="12">
        <f>'UPDATED TCA Post Trade Data'!E159</f>
        <v>2481400</v>
      </c>
      <c r="F169" s="17">
        <f>'UPDATED TCA Post Trade Data'!O159</f>
        <v>4.3446407383882814E-3</v>
      </c>
      <c r="G169" s="23">
        <f>'UPDATED TCA Post Trade Data'!G159</f>
        <v>37.136050232196688</v>
      </c>
      <c r="H169" s="24">
        <f>E169/'UPDATED TCA Post Trade Data'!K159</f>
        <v>0.33262862552835826</v>
      </c>
      <c r="I169" s="24">
        <f>'UPDATED TCA Post Trade Data'!L159</f>
        <v>0.18628357716174751</v>
      </c>
      <c r="J169" s="24">
        <f>E169/('UPDATED TCA Post Trade Data'!H159)</f>
        <v>0.32654726341970547</v>
      </c>
      <c r="K169" s="47">
        <f>'UPDATED TCA Post Trade Data'!H159/'UPDATED TCA Post Trade Data'!K159</f>
        <v>1.0186232217810276</v>
      </c>
      <c r="L169" s="11">
        <f>('UPDATED TCA Post Trade Data'!G159-'UPDATED TCA Post Trade Data'!M159)/'UPDATED TCA Post Trade Data'!M159*10000*'UPDATED TCA Post Trade Data'!N159</f>
        <v>50.351889633744193</v>
      </c>
      <c r="M169" s="11">
        <f t="shared" si="16"/>
        <v>67.328668659467283</v>
      </c>
      <c r="N169" s="11">
        <f t="shared" si="17"/>
        <v>56.33837090286859</v>
      </c>
      <c r="O169" s="11">
        <f>'UPDATED TCA Post Trade Data'!N159*('UPDATED TCA Post Trade Data'!G159-'UPDATED TCA Post Trade Data'!I159)/'UPDATED TCA Post Trade Data'!I159*10000</f>
        <v>6.9697846664358956</v>
      </c>
      <c r="P169" s="11">
        <f t="shared" si="18"/>
        <v>16.97677902572309</v>
      </c>
      <c r="Q169" s="12">
        <f t="shared" si="19"/>
        <v>0.30133599452125231</v>
      </c>
      <c r="T169" s="65"/>
      <c r="U169" s="65"/>
      <c r="V169" s="65"/>
      <c r="W169" s="65"/>
      <c r="X169" s="65"/>
      <c r="Y169" s="65"/>
      <c r="Z169" s="65"/>
      <c r="AA169" s="65"/>
      <c r="AB169" s="65"/>
    </row>
    <row r="170" spans="1:28">
      <c r="A170" s="5" t="s">
        <v>18</v>
      </c>
      <c r="B170" s="5" t="s">
        <v>20</v>
      </c>
      <c r="C170" s="42" t="str">
        <f>'UPDATED TCA Post Trade Data'!C160</f>
        <v>ECL</v>
      </c>
      <c r="D170" s="22">
        <f>'UPDATED TCA Post Trade Data'!B160</f>
        <v>42985</v>
      </c>
      <c r="E170" s="12">
        <f>'UPDATED TCA Post Trade Data'!E160</f>
        <v>400</v>
      </c>
      <c r="F170" s="17">
        <f>'UPDATED TCA Post Trade Data'!O160</f>
        <v>2.4722350300368688E-6</v>
      </c>
      <c r="G170" s="23">
        <f>'UPDATED TCA Post Trade Data'!G160</f>
        <v>131.08964362515178</v>
      </c>
      <c r="H170" s="24">
        <f>E170/'UPDATED TCA Post Trade Data'!K160</f>
        <v>4.8933482515210367E-4</v>
      </c>
      <c r="I170" s="24">
        <f>'UPDATED TCA Post Trade Data'!L160</f>
        <v>0.12938552308672843</v>
      </c>
      <c r="J170" s="24">
        <f>E170/('UPDATED TCA Post Trade Data'!H160)</f>
        <v>0.25</v>
      </c>
      <c r="K170" s="47">
        <f>'UPDATED TCA Post Trade Data'!H160/'UPDATED TCA Post Trade Data'!K160</f>
        <v>1.9573393006084147E-3</v>
      </c>
      <c r="L170" s="11">
        <f>('UPDATED TCA Post Trade Data'!G160-'UPDATED TCA Post Trade Data'!M160)/'UPDATED TCA Post Trade Data'!M160*10000*'UPDATED TCA Post Trade Data'!N160</f>
        <v>0.78995994265556835</v>
      </c>
      <c r="M170" s="11">
        <f t="shared" si="16"/>
        <v>3.2886180486192527</v>
      </c>
      <c r="N170" s="11">
        <f t="shared" si="17"/>
        <v>1.8101674200221585</v>
      </c>
      <c r="O170" s="11">
        <f>'UPDATED TCA Post Trade Data'!N160*('UPDATED TCA Post Trade Data'!G160-'UPDATED TCA Post Trade Data'!I160)/'UPDATED TCA Post Trade Data'!I160*10000</f>
        <v>0</v>
      </c>
      <c r="P170" s="11">
        <f t="shared" si="18"/>
        <v>2.4986581059636843</v>
      </c>
      <c r="Q170" s="12">
        <f t="shared" si="19"/>
        <v>1.3803464134456127</v>
      </c>
      <c r="T170" s="65"/>
      <c r="U170" s="65"/>
      <c r="V170" s="65"/>
      <c r="W170" s="65"/>
      <c r="X170" s="65"/>
      <c r="Y170" s="65"/>
      <c r="Z170" s="65"/>
      <c r="AA170" s="65"/>
      <c r="AB170" s="65"/>
    </row>
    <row r="171" spans="1:28">
      <c r="A171" s="5" t="s">
        <v>17</v>
      </c>
      <c r="B171" s="5" t="s">
        <v>23</v>
      </c>
      <c r="C171" s="42" t="str">
        <f>'UPDATED TCA Post Trade Data'!C161</f>
        <v>ED</v>
      </c>
      <c r="D171" s="22">
        <f>'UPDATED TCA Post Trade Data'!B161</f>
        <v>42985</v>
      </c>
      <c r="E171" s="12">
        <f>'UPDATED TCA Post Trade Data'!E161</f>
        <v>103800</v>
      </c>
      <c r="F171" s="17">
        <f>'UPDATED TCA Post Trade Data'!O161</f>
        <v>4.1337299238303264E-4</v>
      </c>
      <c r="G171" s="23">
        <f>'UPDATED TCA Post Trade Data'!G161</f>
        <v>84.466279178445944</v>
      </c>
      <c r="H171" s="24">
        <f>E171/'UPDATED TCA Post Trade Data'!K161</f>
        <v>7.3919670776883634E-2</v>
      </c>
      <c r="I171" s="24">
        <f>'UPDATED TCA Post Trade Data'!L161</f>
        <v>7.5629308496940259E-2</v>
      </c>
      <c r="J171" s="24">
        <f>E171/('UPDATED TCA Post Trade Data'!H161)</f>
        <v>0.29965357967667439</v>
      </c>
      <c r="K171" s="47">
        <f>'UPDATED TCA Post Trade Data'!H161/'UPDATED TCA Post Trade Data'!K161</f>
        <v>0.24668375681225904</v>
      </c>
      <c r="L171" s="11">
        <f>('UPDATED TCA Post Trade Data'!G161-'UPDATED TCA Post Trade Data'!M161)/'UPDATED TCA Post Trade Data'!M161*10000*'UPDATED TCA Post Trade Data'!N161</f>
        <v>22.102417945650597</v>
      </c>
      <c r="M171" s="11">
        <f t="shared" si="16"/>
        <v>22.156623884965622</v>
      </c>
      <c r="N171" s="11">
        <f t="shared" si="17"/>
        <v>11.478528881729785</v>
      </c>
      <c r="O171" s="11">
        <f>'UPDATED TCA Post Trade Data'!N161*('UPDATED TCA Post Trade Data'!G161-'UPDATED TCA Post Trade Data'!I161)/'UPDATED TCA Post Trade Data'!I161*10000</f>
        <v>6.9894442491733306</v>
      </c>
      <c r="P171" s="11">
        <f t="shared" si="18"/>
        <v>5.4205939315025375E-2</v>
      </c>
      <c r="Q171" s="12">
        <f t="shared" si="19"/>
        <v>4.7223768719442975E-3</v>
      </c>
      <c r="T171" s="65"/>
      <c r="U171" s="65"/>
      <c r="V171" s="65"/>
      <c r="W171" s="65"/>
      <c r="X171" s="65"/>
      <c r="Y171" s="65"/>
      <c r="Z171" s="65"/>
      <c r="AA171" s="65"/>
      <c r="AB171" s="65"/>
    </row>
    <row r="172" spans="1:28">
      <c r="A172" s="5" t="s">
        <v>18</v>
      </c>
      <c r="B172" s="5" t="s">
        <v>20</v>
      </c>
      <c r="C172" s="42" t="str">
        <f>'UPDATED TCA Post Trade Data'!C162</f>
        <v>EFX</v>
      </c>
      <c r="D172" s="22">
        <f>'UPDATED TCA Post Trade Data'!B162</f>
        <v>42985</v>
      </c>
      <c r="E172" s="12">
        <f>'UPDATED TCA Post Trade Data'!E162</f>
        <v>41600</v>
      </c>
      <c r="F172" s="17">
        <f>'UPDATED TCA Post Trade Data'!O162</f>
        <v>2.770785807861595E-4</v>
      </c>
      <c r="G172" s="23">
        <f>'UPDATED TCA Post Trade Data'!G162</f>
        <v>141.26944604515489</v>
      </c>
      <c r="H172" s="24">
        <f>E172/'UPDATED TCA Post Trade Data'!K162</f>
        <v>8.5082681208896727E-2</v>
      </c>
      <c r="I172" s="24">
        <f>'UPDATED TCA Post Trade Data'!L162</f>
        <v>0.14728573252200994</v>
      </c>
      <c r="J172" s="24">
        <f>E172/('UPDATED TCA Post Trade Data'!H162)</f>
        <v>0.20048192771084336</v>
      </c>
      <c r="K172" s="47">
        <f>'UPDATED TCA Post Trade Data'!H162/'UPDATED TCA Post Trade Data'!K162</f>
        <v>0.42439077766456901</v>
      </c>
      <c r="L172" s="11">
        <f>('UPDATED TCA Post Trade Data'!G162-'UPDATED TCA Post Trade Data'!M162)/'UPDATED TCA Post Trade Data'!M162*10000*'UPDATED TCA Post Trade Data'!N162</f>
        <v>12.764507235425606</v>
      </c>
      <c r="M172" s="11">
        <f t="shared" si="16"/>
        <v>24.100564872014026</v>
      </c>
      <c r="N172" s="11">
        <f t="shared" si="17"/>
        <v>31.327602435678486</v>
      </c>
      <c r="O172" s="11">
        <f>'UPDATED TCA Post Trade Data'!N162*('UPDATED TCA Post Trade Data'!G162-'UPDATED TCA Post Trade Data'!I162)/'UPDATED TCA Post Trade Data'!I162*10000</f>
        <v>0</v>
      </c>
      <c r="P172" s="11">
        <f t="shared" si="18"/>
        <v>11.33605763658842</v>
      </c>
      <c r="Q172" s="12">
        <f t="shared" si="19"/>
        <v>0.36185525719255079</v>
      </c>
      <c r="T172" s="65"/>
      <c r="U172" s="65"/>
      <c r="V172" s="65"/>
      <c r="W172" s="65"/>
      <c r="X172" s="65"/>
      <c r="Y172" s="65"/>
      <c r="Z172" s="65"/>
      <c r="AA172" s="65"/>
      <c r="AB172" s="65"/>
    </row>
    <row r="173" spans="1:28">
      <c r="A173" s="5" t="s">
        <v>17</v>
      </c>
      <c r="B173" s="5" t="s">
        <v>19</v>
      </c>
      <c r="C173" s="42" t="str">
        <f>'UPDATED TCA Post Trade Data'!C163</f>
        <v>EIX</v>
      </c>
      <c r="D173" s="22">
        <f>'UPDATED TCA Post Trade Data'!B163</f>
        <v>42985</v>
      </c>
      <c r="E173" s="12">
        <f>'UPDATED TCA Post Trade Data'!E163</f>
        <v>133100</v>
      </c>
      <c r="F173" s="17">
        <f>'UPDATED TCA Post Trade Data'!O163</f>
        <v>5.0343848935164562E-4</v>
      </c>
      <c r="G173" s="23">
        <f>'UPDATED TCA Post Trade Data'!G163</f>
        <v>80.224492497787764</v>
      </c>
      <c r="H173" s="24">
        <f>E173/'UPDATED TCA Post Trade Data'!K163</f>
        <v>8.240793807413907E-2</v>
      </c>
      <c r="I173" s="24">
        <f>'UPDATED TCA Post Trade Data'!L163</f>
        <v>9.2921705770970087E-2</v>
      </c>
      <c r="J173" s="24">
        <f>E173/('UPDATED TCA Post Trade Data'!H163)</f>
        <v>0.30576613829542842</v>
      </c>
      <c r="K173" s="47">
        <f>'UPDATED TCA Post Trade Data'!H163/'UPDATED TCA Post Trade Data'!K163</f>
        <v>0.26951296351369453</v>
      </c>
      <c r="L173" s="11">
        <f>('UPDATED TCA Post Trade Data'!G163-'UPDATED TCA Post Trade Data'!M163)/'UPDATED TCA Post Trade Data'!M163*10000*'UPDATED TCA Post Trade Data'!N163</f>
        <v>56.975366401876457</v>
      </c>
      <c r="M173" s="11">
        <f t="shared" si="16"/>
        <v>25.977988492309212</v>
      </c>
      <c r="N173" s="11">
        <f t="shared" si="17"/>
        <v>14.676728757444906</v>
      </c>
      <c r="O173" s="11">
        <f>'UPDATED TCA Post Trade Data'!N163*('UPDATED TCA Post Trade Data'!G163-'UPDATED TCA Post Trade Data'!I163)/'UPDATED TCA Post Trade Data'!I163*10000</f>
        <v>6.9651912017640205</v>
      </c>
      <c r="P173" s="11">
        <f t="shared" si="18"/>
        <v>-30.997377909567245</v>
      </c>
      <c r="Q173" s="12">
        <f t="shared" si="19"/>
        <v>-2.1120086377452156</v>
      </c>
      <c r="T173" s="65"/>
      <c r="U173" s="65"/>
      <c r="V173" s="65"/>
      <c r="W173" s="65"/>
      <c r="X173" s="65"/>
      <c r="Y173" s="65"/>
      <c r="Z173" s="65"/>
      <c r="AA173" s="65"/>
      <c r="AB173" s="65"/>
    </row>
    <row r="174" spans="1:28">
      <c r="A174" s="5" t="s">
        <v>18</v>
      </c>
      <c r="B174" s="5" t="s">
        <v>19</v>
      </c>
      <c r="C174" s="42" t="str">
        <f>'UPDATED TCA Post Trade Data'!C164</f>
        <v>EL</v>
      </c>
      <c r="D174" s="22">
        <f>'UPDATED TCA Post Trade Data'!B164</f>
        <v>42985</v>
      </c>
      <c r="E174" s="12">
        <f>'UPDATED TCA Post Trade Data'!E164</f>
        <v>7000</v>
      </c>
      <c r="F174" s="17">
        <f>'UPDATED TCA Post Trade Data'!O164</f>
        <v>3.5837148877571745E-5</v>
      </c>
      <c r="G174" s="23">
        <f>'UPDATED TCA Post Trade Data'!G164</f>
        <v>108.58604849052786</v>
      </c>
      <c r="H174" s="24">
        <f>E174/'UPDATED TCA Post Trade Data'!K164</f>
        <v>2.4670621649267007E-3</v>
      </c>
      <c r="I174" s="24">
        <f>'UPDATED TCA Post Trade Data'!L164</f>
        <v>0.278995800701411</v>
      </c>
      <c r="J174" s="24">
        <f>E174/('UPDATED TCA Post Trade Data'!H164)</f>
        <v>1.1980147184665411E-2</v>
      </c>
      <c r="K174" s="47">
        <f>'UPDATED TCA Post Trade Data'!H164/'UPDATED TCA Post Trade Data'!K164</f>
        <v>0.20592920328095302</v>
      </c>
      <c r="L174" s="11">
        <f>('UPDATED TCA Post Trade Data'!G164-'UPDATED TCA Post Trade Data'!M164)/'UPDATED TCA Post Trade Data'!M164*10000*'UPDATED TCA Post Trade Data'!N164</f>
        <v>-2.3994556492129662</v>
      </c>
      <c r="M174" s="11">
        <f t="shared" si="16"/>
        <v>1.8772547865655869</v>
      </c>
      <c r="N174" s="11">
        <f t="shared" si="17"/>
        <v>45.952467871282046</v>
      </c>
      <c r="O174" s="11">
        <f>'UPDATED TCA Post Trade Data'!N164*('UPDATED TCA Post Trade Data'!G164-'UPDATED TCA Post Trade Data'!I164)/'UPDATED TCA Post Trade Data'!I164*10000</f>
        <v>0</v>
      </c>
      <c r="P174" s="11">
        <f t="shared" si="18"/>
        <v>4.2767104357785533</v>
      </c>
      <c r="Q174" s="12">
        <f t="shared" si="19"/>
        <v>9.3068133963078822E-2</v>
      </c>
      <c r="T174" s="65"/>
      <c r="U174" s="65"/>
      <c r="V174" s="65"/>
      <c r="W174" s="65"/>
      <c r="X174" s="65"/>
      <c r="Y174" s="65"/>
      <c r="Z174" s="65"/>
      <c r="AA174" s="65"/>
      <c r="AB174" s="65"/>
    </row>
    <row r="175" spans="1:28">
      <c r="A175" s="5" t="s">
        <v>17</v>
      </c>
      <c r="B175" s="5" t="s">
        <v>20</v>
      </c>
      <c r="C175" s="42" t="str">
        <f>'UPDATED TCA Post Trade Data'!C165</f>
        <v>EMN</v>
      </c>
      <c r="D175" s="22">
        <f>'UPDATED TCA Post Trade Data'!B165</f>
        <v>42985</v>
      </c>
      <c r="E175" s="12">
        <f>'UPDATED TCA Post Trade Data'!E165</f>
        <v>203600</v>
      </c>
      <c r="F175" s="17">
        <f>'UPDATED TCA Post Trade Data'!O165</f>
        <v>8.1836731529831076E-4</v>
      </c>
      <c r="G175" s="23">
        <f>'UPDATED TCA Post Trade Data'!G165</f>
        <v>85.252892028309432</v>
      </c>
      <c r="H175" s="24">
        <f>E175/'UPDATED TCA Post Trade Data'!K165</f>
        <v>0.19336126329358685</v>
      </c>
      <c r="I175" s="24">
        <f>'UPDATED TCA Post Trade Data'!L165</f>
        <v>0.16981701965957238</v>
      </c>
      <c r="J175" s="24">
        <f>E175/('UPDATED TCA Post Trade Data'!H165)</f>
        <v>0.31585479367049335</v>
      </c>
      <c r="K175" s="47">
        <f>'UPDATED TCA Post Trade Data'!H165/'UPDATED TCA Post Trade Data'!K165</f>
        <v>0.6121840388951183</v>
      </c>
      <c r="L175" s="11">
        <f>('UPDATED TCA Post Trade Data'!G165-'UPDATED TCA Post Trade Data'!M165)/'UPDATED TCA Post Trade Data'!M165*10000*'UPDATED TCA Post Trade Data'!N165</f>
        <v>22.677172385308012</v>
      </c>
      <c r="M175" s="11">
        <f t="shared" si="16"/>
        <v>50.383734171870152</v>
      </c>
      <c r="N175" s="11">
        <f t="shared" si="17"/>
        <v>40.129682919665825</v>
      </c>
      <c r="O175" s="11">
        <f>'UPDATED TCA Post Trade Data'!N165*('UPDATED TCA Post Trade Data'!G165-'UPDATED TCA Post Trade Data'!I165)/'UPDATED TCA Post Trade Data'!I165*10000</f>
        <v>0</v>
      </c>
      <c r="P175" s="11">
        <f t="shared" si="18"/>
        <v>27.706561786562141</v>
      </c>
      <c r="Q175" s="12">
        <f t="shared" si="19"/>
        <v>0.69042563436214821</v>
      </c>
      <c r="T175" s="65"/>
      <c r="U175" s="65"/>
      <c r="V175" s="65"/>
      <c r="W175" s="65"/>
      <c r="X175" s="65"/>
      <c r="Y175" s="65"/>
      <c r="Z175" s="65"/>
      <c r="AA175" s="65"/>
      <c r="AB175" s="65"/>
    </row>
    <row r="176" spans="1:28">
      <c r="A176" s="5" t="s">
        <v>18</v>
      </c>
      <c r="B176" s="5" t="s">
        <v>21</v>
      </c>
      <c r="C176" s="42" t="str">
        <f>'UPDATED TCA Post Trade Data'!C166</f>
        <v>EMR</v>
      </c>
      <c r="D176" s="22">
        <f>'UPDATED TCA Post Trade Data'!B166</f>
        <v>42985</v>
      </c>
      <c r="E176" s="12">
        <f>'UPDATED TCA Post Trade Data'!E166</f>
        <v>508800</v>
      </c>
      <c r="F176" s="17">
        <f>'UPDATED TCA Post Trade Data'!O166</f>
        <v>1.4334213011620422E-3</v>
      </c>
      <c r="G176" s="23">
        <f>'UPDATED TCA Post Trade Data'!G166</f>
        <v>59.753778053727281</v>
      </c>
      <c r="H176" s="24">
        <f>E176/'UPDATED TCA Post Trade Data'!K166</f>
        <v>0.20564469909562139</v>
      </c>
      <c r="I176" s="24">
        <f>'UPDATED TCA Post Trade Data'!L166</f>
        <v>0.14240816037039772</v>
      </c>
      <c r="J176" s="24">
        <f>E176/('UPDATED TCA Post Trade Data'!H166)</f>
        <v>0.18589696748264523</v>
      </c>
      <c r="K176" s="47">
        <f>'UPDATED TCA Post Trade Data'!H166/'UPDATED TCA Post Trade Data'!K166</f>
        <v>1.1062294446240484</v>
      </c>
      <c r="L176" s="11">
        <f>('UPDATED TCA Post Trade Data'!G166-'UPDATED TCA Post Trade Data'!M166)/'UPDATED TCA Post Trade Data'!M166*10000*'UPDATED TCA Post Trade Data'!N166</f>
        <v>41.036991045453185</v>
      </c>
      <c r="M176" s="11">
        <f t="shared" si="16"/>
        <v>32.121766855479486</v>
      </c>
      <c r="N176" s="11">
        <f t="shared" si="17"/>
        <v>49.347657039404083</v>
      </c>
      <c r="O176" s="11">
        <f>'UPDATED TCA Post Trade Data'!N166*('UPDATED TCA Post Trade Data'!G166-'UPDATED TCA Post Trade Data'!I166)/'UPDATED TCA Post Trade Data'!I166*10000</f>
        <v>7.0239072668749367</v>
      </c>
      <c r="P176" s="11">
        <f t="shared" si="18"/>
        <v>-8.9152241899736993</v>
      </c>
      <c r="Q176" s="12">
        <f t="shared" si="19"/>
        <v>-0.18066154960214012</v>
      </c>
      <c r="T176" s="65"/>
      <c r="U176" s="65"/>
      <c r="V176" s="65"/>
      <c r="W176" s="65"/>
      <c r="X176" s="65"/>
      <c r="Y176" s="65"/>
      <c r="Z176" s="65"/>
      <c r="AA176" s="65"/>
      <c r="AB176" s="65"/>
    </row>
    <row r="177" spans="1:28">
      <c r="A177" s="5" t="s">
        <v>17</v>
      </c>
      <c r="B177" s="5" t="s">
        <v>19</v>
      </c>
      <c r="C177" s="42" t="str">
        <f>'UPDATED TCA Post Trade Data'!C167</f>
        <v>EOG</v>
      </c>
      <c r="D177" s="22">
        <f>'UPDATED TCA Post Trade Data'!B167</f>
        <v>42985</v>
      </c>
      <c r="E177" s="12">
        <f>'UPDATED TCA Post Trade Data'!E167</f>
        <v>555200</v>
      </c>
      <c r="F177" s="17">
        <f>'UPDATED TCA Post Trade Data'!O167</f>
        <v>2.3053084904337312E-3</v>
      </c>
      <c r="G177" s="23">
        <f>'UPDATED TCA Post Trade Data'!G167</f>
        <v>88.068015596003292</v>
      </c>
      <c r="H177" s="24">
        <f>E177/'UPDATED TCA Post Trade Data'!K167</f>
        <v>0.1754434603113102</v>
      </c>
      <c r="I177" s="24">
        <f>'UPDATED TCA Post Trade Data'!L167</f>
        <v>0.21542143261666724</v>
      </c>
      <c r="J177" s="24">
        <f>E177/('UPDATED TCA Post Trade Data'!H167)</f>
        <v>0.21063813642916762</v>
      </c>
      <c r="K177" s="47">
        <f>'UPDATED TCA Post Trade Data'!H167/'UPDATED TCA Post Trade Data'!K167</f>
        <v>0.83291403582231882</v>
      </c>
      <c r="L177" s="11">
        <f>('UPDATED TCA Post Trade Data'!G167-'UPDATED TCA Post Trade Data'!M167)/'UPDATED TCA Post Trade Data'!M167*10000*'UPDATED TCA Post Trade Data'!N167</f>
        <v>36.241093561628716</v>
      </c>
      <c r="M177" s="11">
        <f t="shared" si="16"/>
        <v>40.259148855862129</v>
      </c>
      <c r="N177" s="11">
        <f t="shared" si="17"/>
        <v>63.781751128581561</v>
      </c>
      <c r="O177" s="11">
        <f>'UPDATED TCA Post Trade Data'!N167*('UPDATED TCA Post Trade Data'!G167-'UPDATED TCA Post Trade Data'!I167)/'UPDATED TCA Post Trade Data'!I167*10000</f>
        <v>0</v>
      </c>
      <c r="P177" s="11">
        <f t="shared" si="18"/>
        <v>4.0180552942334131</v>
      </c>
      <c r="Q177" s="12">
        <f t="shared" si="19"/>
        <v>6.2996942277943543E-2</v>
      </c>
      <c r="T177" s="65"/>
      <c r="U177" s="65"/>
      <c r="V177" s="65"/>
      <c r="W177" s="65"/>
      <c r="X177" s="65"/>
      <c r="Y177" s="65"/>
      <c r="Z177" s="65"/>
      <c r="AA177" s="65"/>
      <c r="AB177" s="65"/>
    </row>
    <row r="178" spans="1:28">
      <c r="A178" s="5" t="s">
        <v>18</v>
      </c>
      <c r="B178" s="5" t="s">
        <v>20</v>
      </c>
      <c r="C178" s="42" t="str">
        <f>'UPDATED TCA Post Trade Data'!C168</f>
        <v>EQIX</v>
      </c>
      <c r="D178" s="22">
        <f>'UPDATED TCA Post Trade Data'!B168</f>
        <v>42985</v>
      </c>
      <c r="E178" s="12">
        <f>'UPDATED TCA Post Trade Data'!E168</f>
        <v>19200</v>
      </c>
      <c r="F178" s="17">
        <f>'UPDATED TCA Post Trade Data'!O168</f>
        <v>4.1977318593928921E-4</v>
      </c>
      <c r="G178" s="23">
        <f>'UPDATED TCA Post Trade Data'!G168</f>
        <v>463.71600225103595</v>
      </c>
      <c r="H178" s="24">
        <f>E178/'UPDATED TCA Post Trade Data'!K168</f>
        <v>4.5560655905756517E-2</v>
      </c>
      <c r="I178" s="24">
        <f>'UPDATED TCA Post Trade Data'!L168</f>
        <v>0.14720067418014846</v>
      </c>
      <c r="J178" s="24">
        <f>E178/('UPDATED TCA Post Trade Data'!H168)</f>
        <v>0.21993127147766323</v>
      </c>
      <c r="K178" s="47">
        <f>'UPDATED TCA Post Trade Data'!H168/'UPDATED TCA Post Trade Data'!K168</f>
        <v>0.20715860732148667</v>
      </c>
      <c r="L178" s="11">
        <f>('UPDATED TCA Post Trade Data'!G168-'UPDATED TCA Post Trade Data'!M168)/'UPDATED TCA Post Trade Data'!M168*10000*'UPDATED TCA Post Trade Data'!N168</f>
        <v>6.1206411414666935</v>
      </c>
      <c r="M178" s="11">
        <f t="shared" si="16"/>
        <v>20.001276887721652</v>
      </c>
      <c r="N178" s="11">
        <f t="shared" si="17"/>
        <v>21.607130395367768</v>
      </c>
      <c r="O178" s="11">
        <f>'UPDATED TCA Post Trade Data'!N168*('UPDATED TCA Post Trade Data'!G168-'UPDATED TCA Post Trade Data'!I168)/'UPDATED TCA Post Trade Data'!I168*10000</f>
        <v>0</v>
      </c>
      <c r="P178" s="11">
        <f t="shared" si="18"/>
        <v>13.880635746254958</v>
      </c>
      <c r="Q178" s="12">
        <f t="shared" si="19"/>
        <v>0.64240995876207374</v>
      </c>
      <c r="T178" s="65"/>
      <c r="U178" s="65"/>
      <c r="V178" s="65"/>
      <c r="W178" s="65"/>
      <c r="X178" s="65"/>
      <c r="Y178" s="65"/>
      <c r="Z178" s="65"/>
      <c r="AA178" s="65"/>
      <c r="AB178" s="65"/>
    </row>
    <row r="179" spans="1:28">
      <c r="A179" s="5" t="s">
        <v>17</v>
      </c>
      <c r="B179" s="5" t="s">
        <v>21</v>
      </c>
      <c r="C179" s="42" t="str">
        <f>'UPDATED TCA Post Trade Data'!C169</f>
        <v>EQR</v>
      </c>
      <c r="D179" s="22">
        <f>'UPDATED TCA Post Trade Data'!B169</f>
        <v>42985</v>
      </c>
      <c r="E179" s="12">
        <f>'UPDATED TCA Post Trade Data'!E169</f>
        <v>146400</v>
      </c>
      <c r="F179" s="17">
        <f>'UPDATED TCA Post Trade Data'!O169</f>
        <v>4.6548476834238121E-4</v>
      </c>
      <c r="G179" s="23">
        <f>'UPDATED TCA Post Trade Data'!G169</f>
        <v>67.437741318540191</v>
      </c>
      <c r="H179" s="24">
        <f>E179/'UPDATED TCA Post Trade Data'!K169</f>
        <v>9.8795831328792466E-2</v>
      </c>
      <c r="I179" s="24">
        <f>'UPDATED TCA Post Trade Data'!L169</f>
        <v>9.4385476384222691E-2</v>
      </c>
      <c r="J179" s="24">
        <f>E179/('UPDATED TCA Post Trade Data'!H169)</f>
        <v>0.13701450631726719</v>
      </c>
      <c r="K179" s="47">
        <f>'UPDATED TCA Post Trade Data'!H169/'UPDATED TCA Post Trade Data'!K169</f>
        <v>0.72106110501922638</v>
      </c>
      <c r="L179" s="11">
        <f>('UPDATED TCA Post Trade Data'!G169-'UPDATED TCA Post Trade Data'!M169)/'UPDATED TCA Post Trade Data'!M169*10000*'UPDATED TCA Post Trade Data'!N169</f>
        <v>8.5695040872952148</v>
      </c>
      <c r="M179" s="11">
        <f t="shared" si="16"/>
        <v>15.829697131218849</v>
      </c>
      <c r="N179" s="11">
        <f t="shared" si="17"/>
        <v>27.18706484765627</v>
      </c>
      <c r="O179" s="11">
        <f>'UPDATED TCA Post Trade Data'!N169*('UPDATED TCA Post Trade Data'!G169-'UPDATED TCA Post Trade Data'!I169)/'UPDATED TCA Post Trade Data'!I169*10000</f>
        <v>0</v>
      </c>
      <c r="P179" s="11">
        <f t="shared" si="18"/>
        <v>7.2601930439236337</v>
      </c>
      <c r="Q179" s="12">
        <f t="shared" si="19"/>
        <v>0.26704585745487408</v>
      </c>
      <c r="T179" s="65"/>
      <c r="U179" s="65"/>
      <c r="V179" s="65"/>
      <c r="W179" s="65"/>
      <c r="X179" s="65"/>
      <c r="Y179" s="65"/>
      <c r="Z179" s="65"/>
      <c r="AA179" s="65"/>
      <c r="AB179" s="65"/>
    </row>
    <row r="180" spans="1:28">
      <c r="A180" s="5" t="s">
        <v>18</v>
      </c>
      <c r="B180" s="5" t="s">
        <v>21</v>
      </c>
      <c r="C180" s="42" t="str">
        <f>'UPDATED TCA Post Trade Data'!C170</f>
        <v>EQT</v>
      </c>
      <c r="D180" s="22">
        <f>'UPDATED TCA Post Trade Data'!B170</f>
        <v>42985</v>
      </c>
      <c r="E180" s="12">
        <f>'UPDATED TCA Post Trade Data'!E170</f>
        <v>92900</v>
      </c>
      <c r="F180" s="17">
        <f>'UPDATED TCA Post Trade Data'!O170</f>
        <v>2.7507241313948905E-4</v>
      </c>
      <c r="G180" s="23">
        <f>'UPDATED TCA Post Trade Data'!G170</f>
        <v>62.801489134162992</v>
      </c>
      <c r="H180" s="24">
        <f>E180/'UPDATED TCA Post Trade Data'!K170</f>
        <v>3.5336670220620259E-2</v>
      </c>
      <c r="I180" s="24">
        <f>'UPDATED TCA Post Trade Data'!L170</f>
        <v>0.23249955221143473</v>
      </c>
      <c r="J180" s="24">
        <f>E180/('UPDATED TCA Post Trade Data'!H170)</f>
        <v>0.13097419991540957</v>
      </c>
      <c r="K180" s="47">
        <f>'UPDATED TCA Post Trade Data'!H170/'UPDATED TCA Post Trade Data'!K170</f>
        <v>0.26979871030663027</v>
      </c>
      <c r="L180" s="11">
        <f>('UPDATED TCA Post Trade Data'!G170-'UPDATED TCA Post Trade Data'!M170)/'UPDATED TCA Post Trade Data'!M170*10000*'UPDATED TCA Post Trade Data'!N170</f>
        <v>6.1284000377166548</v>
      </c>
      <c r="M180" s="11">
        <f t="shared" si="16"/>
        <v>15.676697255011055</v>
      </c>
      <c r="N180" s="11">
        <f t="shared" si="17"/>
        <v>41.108133557510385</v>
      </c>
      <c r="O180" s="11">
        <f>'UPDATED TCA Post Trade Data'!N170*('UPDATED TCA Post Trade Data'!G170-'UPDATED TCA Post Trade Data'!I170)/'UPDATED TCA Post Trade Data'!I170*10000</f>
        <v>3.0009388137102024</v>
      </c>
      <c r="P180" s="11">
        <f t="shared" si="18"/>
        <v>9.548297217294401</v>
      </c>
      <c r="Q180" s="12">
        <f t="shared" si="19"/>
        <v>0.23227270106866585</v>
      </c>
      <c r="T180" s="65"/>
      <c r="U180" s="65"/>
      <c r="V180" s="65"/>
      <c r="W180" s="65"/>
      <c r="X180" s="65"/>
      <c r="Y180" s="65"/>
      <c r="Z180" s="65"/>
      <c r="AA180" s="65"/>
      <c r="AB180" s="65"/>
    </row>
    <row r="181" spans="1:28">
      <c r="A181" s="5" t="s">
        <v>17</v>
      </c>
      <c r="B181" s="5" t="s">
        <v>21</v>
      </c>
      <c r="C181" s="42" t="str">
        <f>'UPDATED TCA Post Trade Data'!C171</f>
        <v>ES</v>
      </c>
      <c r="D181" s="22">
        <f>'UPDATED TCA Post Trade Data'!B171</f>
        <v>42985</v>
      </c>
      <c r="E181" s="12">
        <f>'UPDATED TCA Post Trade Data'!E171</f>
        <v>16900</v>
      </c>
      <c r="F181" s="17">
        <f>'UPDATED TCA Post Trade Data'!O171</f>
        <v>4.9981406363825525E-5</v>
      </c>
      <c r="G181" s="23">
        <f>'UPDATED TCA Post Trade Data'!G171</f>
        <v>62.727847603412712</v>
      </c>
      <c r="H181" s="24">
        <f>E181/'UPDATED TCA Post Trade Data'!K171</f>
        <v>1.2449146342146149E-2</v>
      </c>
      <c r="I181" s="24">
        <f>'UPDATED TCA Post Trade Data'!L171</f>
        <v>8.7794306092588134E-2</v>
      </c>
      <c r="J181" s="24">
        <f>E181/('UPDATED TCA Post Trade Data'!H171)</f>
        <v>0.13338595106550907</v>
      </c>
      <c r="K181" s="47">
        <f>'UPDATED TCA Post Trade Data'!H171/'UPDATED TCA Post Trade Data'!K171</f>
        <v>9.3331765772184452E-2</v>
      </c>
      <c r="L181" s="11">
        <f>('UPDATED TCA Post Trade Data'!G171-'UPDATED TCA Post Trade Data'!M171)/'UPDATED TCA Post Trade Data'!M171*10000*'UPDATED TCA Post Trade Data'!N171</f>
        <v>-6.7153730424232521</v>
      </c>
      <c r="M181" s="11">
        <f t="shared" si="16"/>
        <v>6.4855960745364545</v>
      </c>
      <c r="N181" s="11">
        <f t="shared" si="17"/>
        <v>9.1172386469503213</v>
      </c>
      <c r="O181" s="11">
        <f>'UPDATED TCA Post Trade Data'!N171*('UPDATED TCA Post Trade Data'!G171-'UPDATED TCA Post Trade Data'!I171)/'UPDATED TCA Post Trade Data'!I171*10000</f>
        <v>0</v>
      </c>
      <c r="P181" s="11">
        <f t="shared" si="18"/>
        <v>13.200969116959707</v>
      </c>
      <c r="Q181" s="12">
        <f t="shared" si="19"/>
        <v>1.4479130829130349</v>
      </c>
      <c r="T181" s="65"/>
      <c r="U181" s="65"/>
      <c r="V181" s="65"/>
      <c r="W181" s="65"/>
      <c r="X181" s="65"/>
      <c r="Y181" s="65"/>
      <c r="Z181" s="65"/>
      <c r="AA181" s="65"/>
      <c r="AB181" s="65"/>
    </row>
    <row r="182" spans="1:28">
      <c r="A182" s="5" t="s">
        <v>18</v>
      </c>
      <c r="B182" s="5" t="s">
        <v>22</v>
      </c>
      <c r="C182" s="42" t="str">
        <f>'UPDATED TCA Post Trade Data'!C172</f>
        <v>ESRX</v>
      </c>
      <c r="D182" s="22">
        <f>'UPDATED TCA Post Trade Data'!B172</f>
        <v>42985</v>
      </c>
      <c r="E182" s="12">
        <f>'UPDATED TCA Post Trade Data'!E172</f>
        <v>68900</v>
      </c>
      <c r="F182" s="17">
        <f>'UPDATED TCA Post Trade Data'!O172</f>
        <v>2.0357593203837655E-4</v>
      </c>
      <c r="G182" s="23">
        <f>'UPDATED TCA Post Trade Data'!G172</f>
        <v>62.667999058405421</v>
      </c>
      <c r="H182" s="24">
        <f>E182/'UPDATED TCA Post Trade Data'!K172</f>
        <v>2.3328475247020562E-2</v>
      </c>
      <c r="I182" s="24">
        <f>'UPDATED TCA Post Trade Data'!L172</f>
        <v>0.16992403059173616</v>
      </c>
      <c r="J182" s="24">
        <f>E182/('UPDATED TCA Post Trade Data'!H172)</f>
        <v>8.7182082753384793E-2</v>
      </c>
      <c r="K182" s="47">
        <f>'UPDATED TCA Post Trade Data'!H172/'UPDATED TCA Post Trade Data'!K172</f>
        <v>0.26758336702061464</v>
      </c>
      <c r="L182" s="11">
        <f>('UPDATED TCA Post Trade Data'!G172-'UPDATED TCA Post Trade Data'!M172)/'UPDATED TCA Post Trade Data'!M172*10000*'UPDATED TCA Post Trade Data'!N172</f>
        <v>1.9146365020068223</v>
      </c>
      <c r="M182" s="11">
        <f t="shared" si="16"/>
        <v>8.7686230833574044</v>
      </c>
      <c r="N182" s="11">
        <f t="shared" si="17"/>
        <v>30.66520020278309</v>
      </c>
      <c r="O182" s="11">
        <f>'UPDATED TCA Post Trade Data'!N172*('UPDATED TCA Post Trade Data'!G172-'UPDATED TCA Post Trade Data'!I172)/'UPDATED TCA Post Trade Data'!I172*10000</f>
        <v>6.9964420548942678</v>
      </c>
      <c r="P182" s="11">
        <f t="shared" si="18"/>
        <v>6.8539865813505818</v>
      </c>
      <c r="Q182" s="12">
        <f t="shared" si="19"/>
        <v>0.22351025057806512</v>
      </c>
      <c r="T182" s="65"/>
      <c r="U182" s="65"/>
      <c r="V182" s="65"/>
      <c r="W182" s="65"/>
      <c r="X182" s="65"/>
      <c r="Y182" s="65"/>
      <c r="Z182" s="65"/>
      <c r="AA182" s="65"/>
      <c r="AB182" s="65"/>
    </row>
    <row r="183" spans="1:28">
      <c r="A183" s="5" t="s">
        <v>17</v>
      </c>
      <c r="B183" s="5" t="s">
        <v>20</v>
      </c>
      <c r="C183" s="42" t="str">
        <f>'UPDATED TCA Post Trade Data'!C173</f>
        <v>ESS</v>
      </c>
      <c r="D183" s="22">
        <f>'UPDATED TCA Post Trade Data'!B173</f>
        <v>42985</v>
      </c>
      <c r="E183" s="12">
        <f>'UPDATED TCA Post Trade Data'!E173</f>
        <v>6300</v>
      </c>
      <c r="F183" s="17">
        <f>'UPDATED TCA Post Trade Data'!O173</f>
        <v>7.8012374271676705E-5</v>
      </c>
      <c r="G183" s="23">
        <f>'UPDATED TCA Post Trade Data'!G173</f>
        <v>262.64042018597462</v>
      </c>
      <c r="H183" s="24">
        <f>E183/'UPDATED TCA Post Trade Data'!K173</f>
        <v>1.8337764151126465E-2</v>
      </c>
      <c r="I183" s="24">
        <f>'UPDATED TCA Post Trade Data'!L173</f>
        <v>0.13244694782363742</v>
      </c>
      <c r="J183" s="24">
        <f>E183/('UPDATED TCA Post Trade Data'!H173)</f>
        <v>0.10277324632952692</v>
      </c>
      <c r="K183" s="47">
        <f>'UPDATED TCA Post Trade Data'!H173/'UPDATED TCA Post Trade Data'!K173</f>
        <v>0.17842935594667494</v>
      </c>
      <c r="L183" s="11">
        <f>('UPDATED TCA Post Trade Data'!G173-'UPDATED TCA Post Trade Data'!M173)/'UPDATED TCA Post Trade Data'!M173*10000*'UPDATED TCA Post Trade Data'!N173</f>
        <v>-15.949966320435749</v>
      </c>
      <c r="M183" s="11">
        <f t="shared" si="16"/>
        <v>7.8103815571669042</v>
      </c>
      <c r="N183" s="11">
        <f t="shared" si="17"/>
        <v>19.350651183160998</v>
      </c>
      <c r="O183" s="11">
        <f>'UPDATED TCA Post Trade Data'!N173*('UPDATED TCA Post Trade Data'!G173-'UPDATED TCA Post Trade Data'!I173)/'UPDATED TCA Post Trade Data'!I173*10000</f>
        <v>0</v>
      </c>
      <c r="P183" s="11">
        <f t="shared" si="18"/>
        <v>23.760347877602655</v>
      </c>
      <c r="Q183" s="12">
        <f t="shared" si="19"/>
        <v>1.227883633098559</v>
      </c>
      <c r="T183" s="65"/>
      <c r="U183" s="65"/>
      <c r="V183" s="65"/>
      <c r="W183" s="65"/>
      <c r="X183" s="65"/>
      <c r="Y183" s="65"/>
      <c r="Z183" s="65"/>
      <c r="AA183" s="65"/>
      <c r="AB183" s="65"/>
    </row>
    <row r="184" spans="1:28">
      <c r="A184" s="5" t="s">
        <v>18</v>
      </c>
      <c r="B184" s="5" t="s">
        <v>20</v>
      </c>
      <c r="C184" s="42" t="str">
        <f>'UPDATED TCA Post Trade Data'!C174</f>
        <v>ETFC</v>
      </c>
      <c r="D184" s="22">
        <f>'UPDATED TCA Post Trade Data'!B174</f>
        <v>42985</v>
      </c>
      <c r="E184" s="12">
        <f>'UPDATED TCA Post Trade Data'!E174</f>
        <v>26900</v>
      </c>
      <c r="F184" s="17">
        <f>'UPDATED TCA Post Trade Data'!O174</f>
        <v>5.0957488679576135E-5</v>
      </c>
      <c r="G184" s="23">
        <f>'UPDATED TCA Post Trade Data'!G174</f>
        <v>40.178558835789261</v>
      </c>
      <c r="H184" s="24">
        <f>E184/'UPDATED TCA Post Trade Data'!K174</f>
        <v>1.2471975918299068E-2</v>
      </c>
      <c r="I184" s="24">
        <f>'UPDATED TCA Post Trade Data'!L174</f>
        <v>0.16045580929271117</v>
      </c>
      <c r="J184" s="24">
        <f>E184/('UPDATED TCA Post Trade Data'!H174)</f>
        <v>6.5641776476329919E-2</v>
      </c>
      <c r="K184" s="47">
        <f>'UPDATED TCA Post Trade Data'!H174/'UPDATED TCA Post Trade Data'!K174</f>
        <v>0.19000058480739621</v>
      </c>
      <c r="L184" s="11">
        <f>('UPDATED TCA Post Trade Data'!G174-'UPDATED TCA Post Trade Data'!M174)/'UPDATED TCA Post Trade Data'!M174*10000*'UPDATED TCA Post Trade Data'!N174</f>
        <v>5.3336229379955622</v>
      </c>
      <c r="M184" s="11">
        <f t="shared" si="16"/>
        <v>5.5988235348982718</v>
      </c>
      <c r="N184" s="11">
        <f t="shared" si="17"/>
        <v>24.686469740780908</v>
      </c>
      <c r="O184" s="11">
        <f>'UPDATED TCA Post Trade Data'!N174*('UPDATED TCA Post Trade Data'!G174-'UPDATED TCA Post Trade Data'!I174)/'UPDATED TCA Post Trade Data'!I174*10000</f>
        <v>0</v>
      </c>
      <c r="P184" s="11">
        <f t="shared" si="18"/>
        <v>0.26520059690270958</v>
      </c>
      <c r="Q184" s="12">
        <f t="shared" si="19"/>
        <v>1.0742750976038119E-2</v>
      </c>
      <c r="T184" s="65"/>
      <c r="U184" s="65"/>
      <c r="V184" s="65"/>
      <c r="W184" s="65"/>
      <c r="X184" s="65"/>
      <c r="Y184" s="65"/>
      <c r="Z184" s="65"/>
      <c r="AA184" s="65"/>
      <c r="AB184" s="65"/>
    </row>
    <row r="185" spans="1:28">
      <c r="A185" s="5" t="s">
        <v>17</v>
      </c>
      <c r="B185" s="5" t="s">
        <v>20</v>
      </c>
      <c r="C185" s="42" t="str">
        <f>'UPDATED TCA Post Trade Data'!C175</f>
        <v>ETN</v>
      </c>
      <c r="D185" s="22">
        <f>'UPDATED TCA Post Trade Data'!B175</f>
        <v>42985</v>
      </c>
      <c r="E185" s="12">
        <f>'UPDATED TCA Post Trade Data'!E175</f>
        <v>187500</v>
      </c>
      <c r="F185" s="17">
        <f>'UPDATED TCA Post Trade Data'!O175</f>
        <v>6.3309773781753255E-4</v>
      </c>
      <c r="G185" s="23">
        <f>'UPDATED TCA Post Trade Data'!G175</f>
        <v>71.615678021596466</v>
      </c>
      <c r="H185" s="24">
        <f>E185/'UPDATED TCA Post Trade Data'!K175</f>
        <v>6.5747144826501527E-2</v>
      </c>
      <c r="I185" s="24">
        <f>'UPDATED TCA Post Trade Data'!L175</f>
        <v>0.19168069876809279</v>
      </c>
      <c r="J185" s="24">
        <f>E185/('UPDATED TCA Post Trade Data'!H175)</f>
        <v>0.29151119402985076</v>
      </c>
      <c r="K185" s="47">
        <f>'UPDATED TCA Post Trade Data'!H175/'UPDATED TCA Post Trade Data'!K175</f>
        <v>0.22553900561283083</v>
      </c>
      <c r="L185" s="11">
        <f>('UPDATED TCA Post Trade Data'!G175-'UPDATED TCA Post Trade Data'!M175)/'UPDATED TCA Post Trade Data'!M175*10000*'UPDATED TCA Post Trade Data'!N175</f>
        <v>18.981256518811122</v>
      </c>
      <c r="M185" s="11">
        <f t="shared" si="16"/>
        <v>32.485932030049909</v>
      </c>
      <c r="N185" s="11">
        <f t="shared" si="17"/>
        <v>27.97854201571835</v>
      </c>
      <c r="O185" s="11">
        <f>'UPDATED TCA Post Trade Data'!N175*('UPDATED TCA Post Trade Data'!G175-'UPDATED TCA Post Trade Data'!I175)/'UPDATED TCA Post Trade Data'!I175*10000</f>
        <v>0</v>
      </c>
      <c r="P185" s="11">
        <f t="shared" si="18"/>
        <v>13.504675511238787</v>
      </c>
      <c r="Q185" s="12">
        <f t="shared" si="19"/>
        <v>0.48267974448603712</v>
      </c>
      <c r="T185" s="65"/>
      <c r="U185" s="65"/>
      <c r="V185" s="65"/>
      <c r="W185" s="65"/>
      <c r="X185" s="65"/>
      <c r="Y185" s="65"/>
      <c r="Z185" s="65"/>
      <c r="AA185" s="65"/>
      <c r="AB185" s="65"/>
    </row>
    <row r="186" spans="1:28">
      <c r="A186" s="5" t="s">
        <v>18</v>
      </c>
      <c r="B186" s="5" t="s">
        <v>20</v>
      </c>
      <c r="C186" s="42" t="str">
        <f>'UPDATED TCA Post Trade Data'!C176</f>
        <v>ETR</v>
      </c>
      <c r="D186" s="22">
        <f>'UPDATED TCA Post Trade Data'!B176</f>
        <v>42985</v>
      </c>
      <c r="E186" s="12">
        <f>'UPDATED TCA Post Trade Data'!E176</f>
        <v>30800</v>
      </c>
      <c r="F186" s="17">
        <f>'UPDATED TCA Post Trade Data'!O176</f>
        <v>1.1425301345458664E-4</v>
      </c>
      <c r="G186" s="23">
        <f>'UPDATED TCA Post Trade Data'!G176</f>
        <v>78.678408298096059</v>
      </c>
      <c r="H186" s="24">
        <f>E186/'UPDATED TCA Post Trade Data'!K176</f>
        <v>2.9003998000230839E-2</v>
      </c>
      <c r="I186" s="24">
        <f>'UPDATED TCA Post Trade Data'!L176</f>
        <v>0.10275704867358812</v>
      </c>
      <c r="J186" s="24">
        <f>E186/('UPDATED TCA Post Trade Data'!H176)</f>
        <v>0.34298440979955458</v>
      </c>
      <c r="K186" s="47">
        <f>'UPDATED TCA Post Trade Data'!H176/'UPDATED TCA Post Trade Data'!K176</f>
        <v>8.4563604559114589E-2</v>
      </c>
      <c r="L186" s="11">
        <f>('UPDATED TCA Post Trade Data'!G176-'UPDATED TCA Post Trade Data'!M176)/'UPDATED TCA Post Trade Data'!M176*10000*'UPDATED TCA Post Trade Data'!N176</f>
        <v>23.027098897278769</v>
      </c>
      <c r="M186" s="11">
        <f t="shared" si="16"/>
        <v>19.497762828107682</v>
      </c>
      <c r="N186" s="11">
        <f t="shared" si="17"/>
        <v>8.8442410618882246</v>
      </c>
      <c r="O186" s="11">
        <f>'UPDATED TCA Post Trade Data'!N176*('UPDATED TCA Post Trade Data'!G176-'UPDATED TCA Post Trade Data'!I176)/'UPDATED TCA Post Trade Data'!I176*10000</f>
        <v>7.0112369788462887</v>
      </c>
      <c r="P186" s="11">
        <f t="shared" si="18"/>
        <v>-3.5293360691710873</v>
      </c>
      <c r="Q186" s="12">
        <f t="shared" si="19"/>
        <v>-0.39905471192771652</v>
      </c>
      <c r="T186" s="65"/>
      <c r="U186" s="65"/>
      <c r="V186" s="65"/>
      <c r="W186" s="65"/>
      <c r="X186" s="65"/>
      <c r="Y186" s="65"/>
      <c r="Z186" s="65"/>
      <c r="AA186" s="65"/>
      <c r="AB186" s="65"/>
    </row>
    <row r="187" spans="1:28">
      <c r="A187" s="5" t="s">
        <v>17</v>
      </c>
      <c r="B187" s="5" t="s">
        <v>19</v>
      </c>
      <c r="C187" s="42" t="str">
        <f>'UPDATED TCA Post Trade Data'!C177</f>
        <v>EVHC</v>
      </c>
      <c r="D187" s="22">
        <f>'UPDATED TCA Post Trade Data'!B177</f>
        <v>42985</v>
      </c>
      <c r="E187" s="12">
        <f>'UPDATED TCA Post Trade Data'!E177</f>
        <v>6200</v>
      </c>
      <c r="F187" s="17">
        <f>'UPDATED TCA Post Trade Data'!O177</f>
        <v>1.4285482489196558E-5</v>
      </c>
      <c r="G187" s="23">
        <f>'UPDATED TCA Post Trade Data'!G177</f>
        <v>48.869944070320372</v>
      </c>
      <c r="H187" s="24">
        <f>E187/'UPDATED TCA Post Trade Data'!K177</f>
        <v>3.4598285721906901E-3</v>
      </c>
      <c r="I187" s="24">
        <f>'UPDATED TCA Post Trade Data'!L177</f>
        <v>0.26217670806206428</v>
      </c>
      <c r="J187" s="24">
        <f>E187/('UPDATED TCA Post Trade Data'!H177)</f>
        <v>1.1237991662135219E-2</v>
      </c>
      <c r="K187" s="47">
        <f>'UPDATED TCA Post Trade Data'!H177/'UPDATED TCA Post Trade Data'!K177</f>
        <v>0.3078689392383232</v>
      </c>
      <c r="L187" s="11">
        <f>('UPDATED TCA Post Trade Data'!G177-'UPDATED TCA Post Trade Data'!M177)/'UPDATED TCA Post Trade Data'!M177*10000*'UPDATED TCA Post Trade Data'!N177</f>
        <v>14.332801295158784</v>
      </c>
      <c r="M187" s="11">
        <f t="shared" si="16"/>
        <v>2.0545258520571221</v>
      </c>
      <c r="N187" s="11">
        <f t="shared" si="17"/>
        <v>52.819258188697617</v>
      </c>
      <c r="O187" s="11">
        <f>'UPDATED TCA Post Trade Data'!N177*('UPDATED TCA Post Trade Data'!G177-'UPDATED TCA Post Trade Data'!I177)/'UPDATED TCA Post Trade Data'!I177*10000</f>
        <v>6.9948708002351072</v>
      </c>
      <c r="P187" s="11">
        <f t="shared" si="18"/>
        <v>-12.278275443101663</v>
      </c>
      <c r="Q187" s="12">
        <f t="shared" si="19"/>
        <v>-0.23245830903639983</v>
      </c>
      <c r="T187" s="65"/>
      <c r="U187" s="65"/>
      <c r="V187" s="65"/>
      <c r="W187" s="65"/>
      <c r="X187" s="65"/>
      <c r="Y187" s="65"/>
      <c r="Z187" s="65"/>
      <c r="AA187" s="65"/>
      <c r="AB187" s="65"/>
    </row>
    <row r="188" spans="1:28">
      <c r="A188" s="5" t="s">
        <v>18</v>
      </c>
      <c r="B188" s="5" t="s">
        <v>23</v>
      </c>
      <c r="C188" s="42" t="str">
        <f>'UPDATED TCA Post Trade Data'!C178</f>
        <v>EW</v>
      </c>
      <c r="D188" s="22">
        <f>'UPDATED TCA Post Trade Data'!B178</f>
        <v>42985</v>
      </c>
      <c r="E188" s="12">
        <f>'UPDATED TCA Post Trade Data'!E178</f>
        <v>39700</v>
      </c>
      <c r="F188" s="17">
        <f>'UPDATED TCA Post Trade Data'!O178</f>
        <v>2.1055487013653062E-4</v>
      </c>
      <c r="G188" s="23">
        <f>'UPDATED TCA Post Trade Data'!G178</f>
        <v>112.4898668364517</v>
      </c>
      <c r="H188" s="24">
        <f>E188/'UPDATED TCA Post Trade Data'!K178</f>
        <v>2.9534772284301864E-2</v>
      </c>
      <c r="I188" s="24">
        <f>'UPDATED TCA Post Trade Data'!L178</f>
        <v>0.14217315139189121</v>
      </c>
      <c r="J188" s="24">
        <f>E188/('UPDATED TCA Post Trade Data'!H178)</f>
        <v>4.1736753574432295E-2</v>
      </c>
      <c r="K188" s="47">
        <f>'UPDATED TCA Post Trade Data'!H178/'UPDATED TCA Post Trade Data'!K178</f>
        <v>0.70764421654478427</v>
      </c>
      <c r="L188" s="11">
        <f>('UPDATED TCA Post Trade Data'!G178-'UPDATED TCA Post Trade Data'!M178)/'UPDATED TCA Post Trade Data'!M178*10000*'UPDATED TCA Post Trade Data'!N178</f>
        <v>-2.6557741820827618</v>
      </c>
      <c r="M188" s="11">
        <f t="shared" si="16"/>
        <v>5.8975832408626658</v>
      </c>
      <c r="N188" s="11">
        <f t="shared" si="17"/>
        <v>42.750072426409368</v>
      </c>
      <c r="O188" s="11">
        <f>'UPDATED TCA Post Trade Data'!N178*('UPDATED TCA Post Trade Data'!G178-'UPDATED TCA Post Trade Data'!I178)/'UPDATED TCA Post Trade Data'!I178*10000</f>
        <v>0</v>
      </c>
      <c r="P188" s="11">
        <f t="shared" si="18"/>
        <v>8.5533574229454281</v>
      </c>
      <c r="Q188" s="12">
        <f t="shared" si="19"/>
        <v>0.2000781972397663</v>
      </c>
      <c r="T188" s="65"/>
      <c r="U188" s="65"/>
      <c r="V188" s="65"/>
      <c r="W188" s="65"/>
      <c r="X188" s="65"/>
      <c r="Y188" s="65"/>
      <c r="Z188" s="65"/>
      <c r="AA188" s="65"/>
      <c r="AB188" s="65"/>
    </row>
    <row r="189" spans="1:28">
      <c r="A189" s="5" t="s">
        <v>17</v>
      </c>
      <c r="B189" s="5" t="s">
        <v>23</v>
      </c>
      <c r="C189" s="42" t="str">
        <f>'UPDATED TCA Post Trade Data'!C179</f>
        <v>EXC</v>
      </c>
      <c r="D189" s="22">
        <f>'UPDATED TCA Post Trade Data'!B179</f>
        <v>42985</v>
      </c>
      <c r="E189" s="12">
        <f>'UPDATED TCA Post Trade Data'!E179</f>
        <v>52600</v>
      </c>
      <c r="F189" s="17">
        <f>'UPDATED TCA Post Trade Data'!O179</f>
        <v>9.3468244299294383E-5</v>
      </c>
      <c r="G189" s="23">
        <f>'UPDATED TCA Post Trade Data'!G179</f>
        <v>37.689203477383288</v>
      </c>
      <c r="H189" s="24">
        <f>E189/'UPDATED TCA Post Trade Data'!K179</f>
        <v>1.1864675659805103E-2</v>
      </c>
      <c r="I189" s="24">
        <f>'UPDATED TCA Post Trade Data'!L179</f>
        <v>0.11201307381588933</v>
      </c>
      <c r="J189" s="24">
        <f>E189/('UPDATED TCA Post Trade Data'!H179)</f>
        <v>0.33439287984742533</v>
      </c>
      <c r="K189" s="47">
        <f>'UPDATED TCA Post Trade Data'!H179/'UPDATED TCA Post Trade Data'!K179</f>
        <v>3.5481244891394349E-2</v>
      </c>
      <c r="L189" s="11">
        <f>('UPDATED TCA Post Trade Data'!G179-'UPDATED TCA Post Trade Data'!M179)/'UPDATED TCA Post Trade Data'!M179*10000*'UPDATED TCA Post Trade Data'!N179</f>
        <v>10.412610194764675</v>
      </c>
      <c r="M189" s="11">
        <f t="shared" si="16"/>
        <v>13.88244986214019</v>
      </c>
      <c r="N189" s="11">
        <f t="shared" si="17"/>
        <v>6.2855963431918163</v>
      </c>
      <c r="O189" s="11">
        <f>'UPDATED TCA Post Trade Data'!N179*('UPDATED TCA Post Trade Data'!G179-'UPDATED TCA Post Trade Data'!I179)/'UPDATED TCA Post Trade Data'!I179*10000</f>
        <v>0</v>
      </c>
      <c r="P189" s="11">
        <f t="shared" si="18"/>
        <v>3.4698396673755152</v>
      </c>
      <c r="Q189" s="12">
        <f t="shared" si="19"/>
        <v>0.55203030514898388</v>
      </c>
      <c r="T189" s="65"/>
      <c r="U189" s="65"/>
      <c r="V189" s="65"/>
      <c r="W189" s="65"/>
      <c r="X189" s="65"/>
      <c r="Y189" s="65"/>
      <c r="Z189" s="65"/>
      <c r="AA189" s="65"/>
      <c r="AB189" s="65"/>
    </row>
    <row r="190" spans="1:28">
      <c r="A190" s="5" t="s">
        <v>18</v>
      </c>
      <c r="B190" s="5" t="s">
        <v>23</v>
      </c>
      <c r="C190" s="42" t="str">
        <f>'UPDATED TCA Post Trade Data'!C180</f>
        <v>EXPD</v>
      </c>
      <c r="D190" s="22">
        <f>'UPDATED TCA Post Trade Data'!B180</f>
        <v>42985</v>
      </c>
      <c r="E190" s="12">
        <f>'UPDATED TCA Post Trade Data'!E180</f>
        <v>192500</v>
      </c>
      <c r="F190" s="17">
        <f>'UPDATED TCA Post Trade Data'!O180</f>
        <v>5.1135460630036093E-4</v>
      </c>
      <c r="G190" s="23">
        <f>'UPDATED TCA Post Trade Data'!G180</f>
        <v>56.341714282193351</v>
      </c>
      <c r="H190" s="24">
        <f>E190/'UPDATED TCA Post Trade Data'!K180</f>
        <v>0.17693053192609581</v>
      </c>
      <c r="I190" s="24">
        <f>'UPDATED TCA Post Trade Data'!L180</f>
        <v>0.20833911778181591</v>
      </c>
      <c r="J190" s="24">
        <f>E190/('UPDATED TCA Post Trade Data'!H180)</f>
        <v>0.29069767441860467</v>
      </c>
      <c r="K190" s="47">
        <f>'UPDATED TCA Post Trade Data'!H180/'UPDATED TCA Post Trade Data'!K180</f>
        <v>0.60864102982576951</v>
      </c>
      <c r="L190" s="11">
        <f>('UPDATED TCA Post Trade Data'!G180-'UPDATED TCA Post Trade Data'!M180)/'UPDATED TCA Post Trade Data'!M180*10000*'UPDATED TCA Post Trade Data'!N180</f>
        <v>43.874486270834495</v>
      </c>
      <c r="M190" s="11">
        <f t="shared" si="16"/>
        <v>50.408011803555347</v>
      </c>
      <c r="N190" s="11">
        <f t="shared" si="17"/>
        <v>49.984631400849615</v>
      </c>
      <c r="O190" s="11">
        <f>'UPDATED TCA Post Trade Data'!N180*('UPDATED TCA Post Trade Data'!G180-'UPDATED TCA Post Trade Data'!I180)/'UPDATED TCA Post Trade Data'!I180*10000</f>
        <v>0</v>
      </c>
      <c r="P190" s="11">
        <f t="shared" si="18"/>
        <v>6.5335255327208515</v>
      </c>
      <c r="Q190" s="12">
        <f t="shared" si="19"/>
        <v>0.13071068745762118</v>
      </c>
      <c r="T190" s="65"/>
      <c r="U190" s="65"/>
      <c r="V190" s="65"/>
      <c r="W190" s="65"/>
      <c r="X190" s="65"/>
      <c r="Y190" s="65"/>
      <c r="Z190" s="65"/>
      <c r="AA190" s="65"/>
      <c r="AB190" s="65"/>
    </row>
    <row r="191" spans="1:28">
      <c r="A191" s="5" t="s">
        <v>17</v>
      </c>
      <c r="B191" s="5" t="s">
        <v>21</v>
      </c>
      <c r="C191" s="42" t="str">
        <f>'UPDATED TCA Post Trade Data'!C181</f>
        <v>EXPE</v>
      </c>
      <c r="D191" s="22">
        <f>'UPDATED TCA Post Trade Data'!B181</f>
        <v>42985</v>
      </c>
      <c r="E191" s="12">
        <f>'UPDATED TCA Post Trade Data'!E181</f>
        <v>72600</v>
      </c>
      <c r="F191" s="17">
        <f>'UPDATED TCA Post Trade Data'!O181</f>
        <v>4.9697067265395988E-4</v>
      </c>
      <c r="G191" s="23">
        <f>'UPDATED TCA Post Trade Data'!G181</f>
        <v>145.18868053580618</v>
      </c>
      <c r="H191" s="24">
        <f>E191/'UPDATED TCA Post Trade Data'!K181</f>
        <v>3.214261000147859E-2</v>
      </c>
      <c r="I191" s="24">
        <f>'UPDATED TCA Post Trade Data'!L181</f>
        <v>0.30223402062683546</v>
      </c>
      <c r="J191" s="24">
        <f>E191/('UPDATED TCA Post Trade Data'!H181)</f>
        <v>0.3322654462242563</v>
      </c>
      <c r="K191" s="47">
        <f>'UPDATED TCA Post Trade Data'!H181/'UPDATED TCA Post Trade Data'!K181</f>
        <v>9.6737744976901824E-2</v>
      </c>
      <c r="L191" s="11">
        <f>('UPDATED TCA Post Trade Data'!G181-'UPDATED TCA Post Trade Data'!M181)/'UPDATED TCA Post Trade Data'!M181*10000*'UPDATED TCA Post Trade Data'!N181</f>
        <v>36.546421665020624</v>
      </c>
      <c r="M191" s="11">
        <f t="shared" si="16"/>
        <v>33.47281507381993</v>
      </c>
      <c r="N191" s="11">
        <f t="shared" si="17"/>
        <v>28.048692543873742</v>
      </c>
      <c r="O191" s="11">
        <f>'UPDATED TCA Post Trade Data'!N181*('UPDATED TCA Post Trade Data'!G181-'UPDATED TCA Post Trade Data'!I181)/'UPDATED TCA Post Trade Data'!I181*10000</f>
        <v>6.9793784341837499</v>
      </c>
      <c r="P191" s="11">
        <f t="shared" si="18"/>
        <v>-3.0736065912006936</v>
      </c>
      <c r="Q191" s="12">
        <f t="shared" si="19"/>
        <v>-0.10958110030950501</v>
      </c>
      <c r="T191" s="65"/>
      <c r="U191" s="65"/>
      <c r="V191" s="65"/>
      <c r="W191" s="65"/>
      <c r="X191" s="65"/>
      <c r="Y191" s="65"/>
      <c r="Z191" s="65"/>
      <c r="AA191" s="65"/>
      <c r="AB191" s="65"/>
    </row>
    <row r="192" spans="1:28">
      <c r="A192" s="5" t="s">
        <v>18</v>
      </c>
      <c r="B192" s="5" t="s">
        <v>21</v>
      </c>
      <c r="C192" s="42" t="str">
        <f>'UPDATED TCA Post Trade Data'!C182</f>
        <v>EXR</v>
      </c>
      <c r="D192" s="22">
        <f>'UPDATED TCA Post Trade Data'!B182</f>
        <v>42985</v>
      </c>
      <c r="E192" s="12">
        <f>'UPDATED TCA Post Trade Data'!E182</f>
        <v>20900</v>
      </c>
      <c r="F192" s="17">
        <f>'UPDATED TCA Post Trade Data'!O182</f>
        <v>7.8499710330985487E-5</v>
      </c>
      <c r="G192" s="23">
        <f>'UPDATED TCA Post Trade Data'!G182</f>
        <v>79.663684028429259</v>
      </c>
      <c r="H192" s="24">
        <f>E192/'UPDATED TCA Post Trade Data'!K182</f>
        <v>1.8100087769548412E-2</v>
      </c>
      <c r="I192" s="24">
        <f>'UPDATED TCA Post Trade Data'!L182</f>
        <v>0.22397686064557204</v>
      </c>
      <c r="J192" s="24">
        <f>E192/('UPDATED TCA Post Trade Data'!H182)</f>
        <v>0.15857359635811835</v>
      </c>
      <c r="K192" s="47">
        <f>'UPDATED TCA Post Trade Data'!H182/'UPDATED TCA Post Trade Data'!K182</f>
        <v>0.1141431372261474</v>
      </c>
      <c r="L192" s="11">
        <f>('UPDATED TCA Post Trade Data'!G182-'UPDATED TCA Post Trade Data'!M182)/'UPDATED TCA Post Trade Data'!M182*10000*'UPDATED TCA Post Trade Data'!N182</f>
        <v>-4.2300676163837041</v>
      </c>
      <c r="M192" s="11">
        <f t="shared" si="16"/>
        <v>13.371682323031155</v>
      </c>
      <c r="N192" s="11">
        <f t="shared" si="17"/>
        <v>25.345770133190971</v>
      </c>
      <c r="O192" s="11">
        <f>'UPDATED TCA Post Trade Data'!N182*('UPDATED TCA Post Trade Data'!G182-'UPDATED TCA Post Trade Data'!I182)/'UPDATED TCA Post Trade Data'!I182*10000</f>
        <v>0</v>
      </c>
      <c r="P192" s="11">
        <f t="shared" si="18"/>
        <v>17.601749939414859</v>
      </c>
      <c r="Q192" s="12">
        <f t="shared" si="19"/>
        <v>0.69446498752724395</v>
      </c>
      <c r="T192" s="65"/>
      <c r="U192" s="65"/>
      <c r="V192" s="65"/>
      <c r="W192" s="65"/>
      <c r="X192" s="65"/>
      <c r="Y192" s="65"/>
      <c r="Z192" s="65"/>
      <c r="AA192" s="65"/>
      <c r="AB192" s="65"/>
    </row>
    <row r="193" spans="1:28">
      <c r="A193" s="5" t="s">
        <v>17</v>
      </c>
      <c r="B193" s="5" t="s">
        <v>22</v>
      </c>
      <c r="C193" s="42" t="str">
        <f>'UPDATED TCA Post Trade Data'!C183</f>
        <v>F</v>
      </c>
      <c r="D193" s="22">
        <f>'UPDATED TCA Post Trade Data'!B183</f>
        <v>42985</v>
      </c>
      <c r="E193" s="12">
        <f>'UPDATED TCA Post Trade Data'!E183</f>
        <v>3166800</v>
      </c>
      <c r="F193" s="17">
        <f>'UPDATED TCA Post Trade Data'!O183</f>
        <v>1.7290989289908425E-3</v>
      </c>
      <c r="G193" s="23">
        <f>'UPDATED TCA Post Trade Data'!G183</f>
        <v>11.580780331794221</v>
      </c>
      <c r="H193" s="24">
        <f>E193/'UPDATED TCA Post Trade Data'!K183</f>
        <v>8.7330437663128868E-2</v>
      </c>
      <c r="I193" s="24">
        <f>'UPDATED TCA Post Trade Data'!L183</f>
        <v>0.16593908407093999</v>
      </c>
      <c r="J193" s="24">
        <f>E193/('UPDATED TCA Post Trade Data'!H183)</f>
        <v>0.28652081863091039</v>
      </c>
      <c r="K193" s="47">
        <f>'UPDATED TCA Post Trade Data'!H183/'UPDATED TCA Post Trade Data'!K183</f>
        <v>0.30479613342032907</v>
      </c>
      <c r="L193" s="11">
        <f>('UPDATED TCA Post Trade Data'!G183-'UPDATED TCA Post Trade Data'!M183)/'UPDATED TCA Post Trade Data'!M183*10000*'UPDATED TCA Post Trade Data'!N183</f>
        <v>52.760704682484125</v>
      </c>
      <c r="M193" s="11">
        <f t="shared" si="16"/>
        <v>33.546259647137646</v>
      </c>
      <c r="N193" s="11">
        <f t="shared" si="17"/>
        <v>28.256179203331662</v>
      </c>
      <c r="O193" s="11">
        <f>'UPDATED TCA Post Trade Data'!N183*('UPDATED TCA Post Trade Data'!G183-'UPDATED TCA Post Trade Data'!I183)/'UPDATED TCA Post Trade Data'!I183*10000</f>
        <v>6.9681134219497016</v>
      </c>
      <c r="P193" s="11">
        <f t="shared" si="18"/>
        <v>-19.214445035346479</v>
      </c>
      <c r="Q193" s="12">
        <f t="shared" si="19"/>
        <v>-0.6800086061558146</v>
      </c>
      <c r="T193" s="65"/>
      <c r="U193" s="65"/>
      <c r="V193" s="65"/>
      <c r="W193" s="65"/>
      <c r="X193" s="65"/>
      <c r="Y193" s="65"/>
      <c r="Z193" s="65"/>
      <c r="AA193" s="65"/>
      <c r="AB193" s="65"/>
    </row>
    <row r="194" spans="1:28">
      <c r="A194" s="5" t="s">
        <v>18</v>
      </c>
      <c r="B194" s="5" t="s">
        <v>20</v>
      </c>
      <c r="C194" s="42" t="str">
        <f>'UPDATED TCA Post Trade Data'!C184</f>
        <v>FAST</v>
      </c>
      <c r="D194" s="22">
        <f>'UPDATED TCA Post Trade Data'!B184</f>
        <v>42985</v>
      </c>
      <c r="E194" s="12">
        <f>'UPDATED TCA Post Trade Data'!E184</f>
        <v>679600</v>
      </c>
      <c r="F194" s="17">
        <f>'UPDATED TCA Post Trade Data'!O184</f>
        <v>1.3360295649766621E-3</v>
      </c>
      <c r="G194" s="23">
        <f>'UPDATED TCA Post Trade Data'!G184</f>
        <v>41.696664656811286</v>
      </c>
      <c r="H194" s="24">
        <f>E194/'UPDATED TCA Post Trade Data'!K184</f>
        <v>0.26362422143865666</v>
      </c>
      <c r="I194" s="24">
        <f>'UPDATED TCA Post Trade Data'!L184</f>
        <v>0.23833296420851044</v>
      </c>
      <c r="J194" s="24">
        <f>E194/('UPDATED TCA Post Trade Data'!H184)</f>
        <v>0.20085710063543669</v>
      </c>
      <c r="K194" s="47">
        <f>'UPDATED TCA Post Trade Data'!H184/'UPDATED TCA Post Trade Data'!K184</f>
        <v>1.3124963997023171</v>
      </c>
      <c r="L194" s="11">
        <f>('UPDATED TCA Post Trade Data'!G184-'UPDATED TCA Post Trade Data'!M184)/'UPDATED TCA Post Trade Data'!M184*10000*'UPDATED TCA Post Trade Data'!N184</f>
        <v>27.107233482113333</v>
      </c>
      <c r="M194" s="11">
        <f t="shared" si="16"/>
        <v>48.185844356802178</v>
      </c>
      <c r="N194" s="11">
        <f t="shared" si="17"/>
        <v>89.128124039357445</v>
      </c>
      <c r="O194" s="11">
        <f>'UPDATED TCA Post Trade Data'!N184*('UPDATED TCA Post Trade Data'!G184-'UPDATED TCA Post Trade Data'!I184)/'UPDATED TCA Post Trade Data'!I184*10000</f>
        <v>0</v>
      </c>
      <c r="P194" s="11">
        <f t="shared" si="18"/>
        <v>21.078610874688845</v>
      </c>
      <c r="Q194" s="12">
        <f t="shared" si="19"/>
        <v>0.23649786306935949</v>
      </c>
      <c r="T194" s="65"/>
      <c r="U194" s="65"/>
      <c r="V194" s="65"/>
      <c r="W194" s="65"/>
      <c r="X194" s="65"/>
      <c r="Y194" s="65"/>
      <c r="Z194" s="65"/>
      <c r="AA194" s="65"/>
      <c r="AB194" s="65"/>
    </row>
    <row r="195" spans="1:28">
      <c r="A195" s="5" t="s">
        <v>17</v>
      </c>
      <c r="B195" s="5" t="s">
        <v>22</v>
      </c>
      <c r="C195" s="42" t="str">
        <f>'UPDATED TCA Post Trade Data'!C185</f>
        <v>FB</v>
      </c>
      <c r="D195" s="22">
        <f>'UPDATED TCA Post Trade Data'!B185</f>
        <v>42985</v>
      </c>
      <c r="E195" s="12">
        <f>'UPDATED TCA Post Trade Data'!E185</f>
        <v>2090700</v>
      </c>
      <c r="F195" s="17">
        <f>'UPDATED TCA Post Trade Data'!O185</f>
        <v>1.6962368053528246E-2</v>
      </c>
      <c r="G195" s="23">
        <f>'UPDATED TCA Post Trade Data'!G185</f>
        <v>172.08118239222927</v>
      </c>
      <c r="H195" s="24">
        <f>E195/'UPDATED TCA Post Trade Data'!K185</f>
        <v>0.12629779537704844</v>
      </c>
      <c r="I195" s="24">
        <f>'UPDATED TCA Post Trade Data'!L185</f>
        <v>0.17125829344853299</v>
      </c>
      <c r="J195" s="24">
        <f>E195/('UPDATED TCA Post Trade Data'!H185)</f>
        <v>0.11991946863062257</v>
      </c>
      <c r="K195" s="47">
        <f>'UPDATED TCA Post Trade Data'!H185/'UPDATED TCA Post Trade Data'!K185</f>
        <v>1.0531884173542534</v>
      </c>
      <c r="L195" s="11">
        <f>('UPDATED TCA Post Trade Data'!G185-'UPDATED TCA Post Trade Data'!M185)/'UPDATED TCA Post Trade Data'!M185*10000*'UPDATED TCA Post Trade Data'!N185</f>
        <v>8.2111429701796155</v>
      </c>
      <c r="M195" s="11">
        <f t="shared" si="16"/>
        <v>21.360068685722574</v>
      </c>
      <c r="N195" s="11">
        <f t="shared" si="17"/>
        <v>60.205369260355035</v>
      </c>
      <c r="O195" s="11">
        <f>'UPDATED TCA Post Trade Data'!N185*('UPDATED TCA Post Trade Data'!G185-'UPDATED TCA Post Trade Data'!I185)/'UPDATED TCA Post Trade Data'!I185*10000</f>
        <v>2.9984374713647388</v>
      </c>
      <c r="P195" s="11">
        <f t="shared" si="18"/>
        <v>13.148925715542958</v>
      </c>
      <c r="Q195" s="12">
        <f t="shared" si="19"/>
        <v>0.21840121366386947</v>
      </c>
      <c r="T195" s="65"/>
      <c r="U195" s="65"/>
      <c r="V195" s="65"/>
      <c r="W195" s="65"/>
      <c r="X195" s="65"/>
      <c r="Y195" s="65"/>
      <c r="Z195" s="65"/>
      <c r="AA195" s="65"/>
      <c r="AB195" s="65"/>
    </row>
    <row r="196" spans="1:28">
      <c r="A196" s="5" t="s">
        <v>18</v>
      </c>
      <c r="B196" s="5" t="s">
        <v>21</v>
      </c>
      <c r="C196" s="42" t="str">
        <f>'UPDATED TCA Post Trade Data'!C186</f>
        <v>FBHS</v>
      </c>
      <c r="D196" s="22">
        <f>'UPDATED TCA Post Trade Data'!B186</f>
        <v>42985</v>
      </c>
      <c r="E196" s="12">
        <f>'UPDATED TCA Post Trade Data'!E186</f>
        <v>62000</v>
      </c>
      <c r="F196" s="17">
        <f>'UPDATED TCA Post Trade Data'!O186</f>
        <v>1.8508627197389701E-4</v>
      </c>
      <c r="G196" s="23">
        <f>'UPDATED TCA Post Trade Data'!G186</f>
        <v>63.317117684956592</v>
      </c>
      <c r="H196" s="24">
        <f>E196/'UPDATED TCA Post Trade Data'!K186</f>
        <v>6.0508430873899843E-2</v>
      </c>
      <c r="I196" s="24">
        <f>'UPDATED TCA Post Trade Data'!L186</f>
        <v>0.13795843464593252</v>
      </c>
      <c r="J196" s="24">
        <f>E196/('UPDATED TCA Post Trade Data'!H186)</f>
        <v>0.2206405693950178</v>
      </c>
      <c r="K196" s="47">
        <f>'UPDATED TCA Post Trade Data'!H186/'UPDATED TCA Post Trade Data'!K186</f>
        <v>0.27423982379944928</v>
      </c>
      <c r="L196" s="11">
        <f>('UPDATED TCA Post Trade Data'!G186-'UPDATED TCA Post Trade Data'!M186)/'UPDATED TCA Post Trade Data'!M186*10000*'UPDATED TCA Post Trade Data'!N186</f>
        <v>24.087334968237975</v>
      </c>
      <c r="M196" s="11">
        <f t="shared" si="16"/>
        <v>21.794234339249957</v>
      </c>
      <c r="N196" s="11">
        <f t="shared" si="17"/>
        <v>23.289050593304367</v>
      </c>
      <c r="O196" s="11">
        <f>'UPDATED TCA Post Trade Data'!N186*('UPDATED TCA Post Trade Data'!G186-'UPDATED TCA Post Trade Data'!I186)/'UPDATED TCA Post Trade Data'!I186*10000</f>
        <v>3.006339568950978</v>
      </c>
      <c r="P196" s="11">
        <f t="shared" si="18"/>
        <v>-2.293100628988018</v>
      </c>
      <c r="Q196" s="12">
        <f t="shared" si="19"/>
        <v>-9.8462606700132613E-2</v>
      </c>
      <c r="T196" s="65"/>
      <c r="U196" s="65"/>
      <c r="V196" s="65"/>
      <c r="W196" s="65"/>
      <c r="X196" s="65"/>
      <c r="Y196" s="65"/>
      <c r="Z196" s="65"/>
      <c r="AA196" s="65"/>
      <c r="AB196" s="65"/>
    </row>
    <row r="197" spans="1:28">
      <c r="A197" s="5" t="s">
        <v>17</v>
      </c>
      <c r="B197" s="5" t="s">
        <v>21</v>
      </c>
      <c r="C197" s="42" t="str">
        <f>'UPDATED TCA Post Trade Data'!C187</f>
        <v>FCX</v>
      </c>
      <c r="D197" s="22">
        <f>'UPDATED TCA Post Trade Data'!B187</f>
        <v>42985</v>
      </c>
      <c r="E197" s="12">
        <f>'UPDATED TCA Post Trade Data'!E187</f>
        <v>1816700</v>
      </c>
      <c r="F197" s="17">
        <f>'UPDATED TCA Post Trade Data'!O187</f>
        <v>1.296255185116968E-3</v>
      </c>
      <c r="G197" s="23">
        <f>'UPDATED TCA Post Trade Data'!G187</f>
        <v>15.13372746541908</v>
      </c>
      <c r="H197" s="24">
        <f>E197/'UPDATED TCA Post Trade Data'!K187</f>
        <v>9.0898401331934359E-2</v>
      </c>
      <c r="I197" s="24">
        <f>'UPDATED TCA Post Trade Data'!L187</f>
        <v>0.36184611339107631</v>
      </c>
      <c r="J197" s="24">
        <f>E197/('UPDATED TCA Post Trade Data'!H187)</f>
        <v>0.23023305917092274</v>
      </c>
      <c r="K197" s="47">
        <f>'UPDATED TCA Post Trade Data'!H187/'UPDATED TCA Post Trade Data'!K187</f>
        <v>0.39481037892326437</v>
      </c>
      <c r="L197" s="11">
        <f>('UPDATED TCA Post Trade Data'!G187-'UPDATED TCA Post Trade Data'!M187)/'UPDATED TCA Post Trade Data'!M187*10000*'UPDATED TCA Post Trade Data'!N187</f>
        <v>48.955820331393859</v>
      </c>
      <c r="M197" s="11">
        <f t="shared" si="16"/>
        <v>42.310653590055196</v>
      </c>
      <c r="N197" s="11">
        <f t="shared" si="17"/>
        <v>72.839539050607442</v>
      </c>
      <c r="O197" s="11">
        <f>'UPDATED TCA Post Trade Data'!N187*('UPDATED TCA Post Trade Data'!G187-'UPDATED TCA Post Trade Data'!I187)/'UPDATED TCA Post Trade Data'!I187*10000</f>
        <v>0</v>
      </c>
      <c r="P197" s="11">
        <f t="shared" si="18"/>
        <v>-6.645166741338663</v>
      </c>
      <c r="Q197" s="12">
        <f t="shared" si="19"/>
        <v>-9.1230214083613786E-2</v>
      </c>
      <c r="T197" s="65"/>
      <c r="U197" s="65"/>
      <c r="V197" s="65"/>
      <c r="W197" s="65"/>
      <c r="X197" s="65"/>
      <c r="Y197" s="65"/>
      <c r="Z197" s="65"/>
      <c r="AA197" s="65"/>
      <c r="AB197" s="65"/>
    </row>
    <row r="198" spans="1:28">
      <c r="A198" s="5" t="s">
        <v>18</v>
      </c>
      <c r="B198" s="5" t="s">
        <v>20</v>
      </c>
      <c r="C198" s="42" t="str">
        <f>'UPDATED TCA Post Trade Data'!C188</f>
        <v>FDX</v>
      </c>
      <c r="D198" s="22">
        <f>'UPDATED TCA Post Trade Data'!B188</f>
        <v>42985</v>
      </c>
      <c r="E198" s="12">
        <f>'UPDATED TCA Post Trade Data'!E188</f>
        <v>221800</v>
      </c>
      <c r="F198" s="17">
        <f>'UPDATED TCA Post Trade Data'!O188</f>
        <v>2.2155829359937142E-3</v>
      </c>
      <c r="G198" s="23">
        <f>'UPDATED TCA Post Trade Data'!G188</f>
        <v>211.86786399081299</v>
      </c>
      <c r="H198" s="24">
        <f>E198/'UPDATED TCA Post Trade Data'!K188</f>
        <v>0.21803647959361722</v>
      </c>
      <c r="I198" s="24">
        <f>'UPDATED TCA Post Trade Data'!L188</f>
        <v>0.15577684917327253</v>
      </c>
      <c r="J198" s="24">
        <f>E198/('UPDATED TCA Post Trade Data'!H188)</f>
        <v>0.33929937280097905</v>
      </c>
      <c r="K198" s="47">
        <f>'UPDATED TCA Post Trade Data'!H188/'UPDATED TCA Post Trade Data'!K188</f>
        <v>0.64260796533069242</v>
      </c>
      <c r="L198" s="11">
        <f>('UPDATED TCA Post Trade Data'!G188-'UPDATED TCA Post Trade Data'!M188)/'UPDATED TCA Post Trade Data'!M188*10000*'UPDATED TCA Post Trade Data'!N188</f>
        <v>39.122520413116888</v>
      </c>
      <c r="M198" s="11">
        <f t="shared" si="16"/>
        <v>53.569037004180089</v>
      </c>
      <c r="N198" s="11">
        <f t="shared" si="17"/>
        <v>37.063608124110473</v>
      </c>
      <c r="O198" s="11">
        <f>'UPDATED TCA Post Trade Data'!N188*('UPDATED TCA Post Trade Data'!G188-'UPDATED TCA Post Trade Data'!I188)/'UPDATED TCA Post Trade Data'!I188*10000</f>
        <v>7.022558227000987</v>
      </c>
      <c r="P198" s="11">
        <f t="shared" si="18"/>
        <v>14.446516591063201</v>
      </c>
      <c r="Q198" s="12">
        <f t="shared" si="19"/>
        <v>0.38977631488785114</v>
      </c>
      <c r="T198" s="65"/>
      <c r="U198" s="65"/>
      <c r="V198" s="65"/>
      <c r="W198" s="65"/>
      <c r="X198" s="65"/>
      <c r="Y198" s="65"/>
      <c r="Z198" s="65"/>
      <c r="AA198" s="65"/>
      <c r="AB198" s="65"/>
    </row>
    <row r="199" spans="1:28">
      <c r="A199" s="5" t="s">
        <v>17</v>
      </c>
      <c r="B199" s="5" t="s">
        <v>20</v>
      </c>
      <c r="C199" s="42" t="str">
        <f>'UPDATED TCA Post Trade Data'!C189</f>
        <v>FE</v>
      </c>
      <c r="D199" s="22">
        <f>'UPDATED TCA Post Trade Data'!B189</f>
        <v>42985</v>
      </c>
      <c r="E199" s="12">
        <f>'UPDATED TCA Post Trade Data'!E189</f>
        <v>5100</v>
      </c>
      <c r="F199" s="17">
        <f>'UPDATED TCA Post Trade Data'!O189</f>
        <v>7.7877531537545827E-6</v>
      </c>
      <c r="G199" s="23">
        <f>'UPDATED TCA Post Trade Data'!G189</f>
        <v>32.387738162394072</v>
      </c>
      <c r="H199" s="24">
        <f>E199/'UPDATED TCA Post Trade Data'!K189</f>
        <v>1.321250255074702E-3</v>
      </c>
      <c r="I199" s="24">
        <f>'UPDATED TCA Post Trade Data'!L189</f>
        <v>0.12249736784310158</v>
      </c>
      <c r="J199" s="24">
        <f>E199/('UPDATED TCA Post Trade Data'!H189)</f>
        <v>0.28021978021978022</v>
      </c>
      <c r="K199" s="47">
        <f>'UPDATED TCA Post Trade Data'!H189/'UPDATED TCA Post Trade Data'!K189</f>
        <v>4.7150499298744264E-3</v>
      </c>
      <c r="L199" s="11">
        <f>('UPDATED TCA Post Trade Data'!G189-'UPDATED TCA Post Trade Data'!M189)/'UPDATED TCA Post Trade Data'!M189*10000*'UPDATED TCA Post Trade Data'!N189</f>
        <v>8.5717436322845106</v>
      </c>
      <c r="M199" s="11">
        <f t="shared" si="16"/>
        <v>5.2132849584701582</v>
      </c>
      <c r="N199" s="11">
        <f t="shared" si="17"/>
        <v>2.6057888838823491</v>
      </c>
      <c r="O199" s="11">
        <f>'UPDATED TCA Post Trade Data'!N189*('UPDATED TCA Post Trade Data'!G189-'UPDATED TCA Post Trade Data'!I189)/'UPDATED TCA Post Trade Data'!I189*10000</f>
        <v>0</v>
      </c>
      <c r="P199" s="11">
        <f t="shared" si="18"/>
        <v>-3.3584586738143525</v>
      </c>
      <c r="Q199" s="12">
        <f t="shared" si="19"/>
        <v>-1.2888452685432463</v>
      </c>
      <c r="T199" s="65"/>
      <c r="U199" s="65"/>
      <c r="V199" s="65"/>
      <c r="W199" s="65"/>
      <c r="X199" s="65"/>
      <c r="Y199" s="65"/>
      <c r="Z199" s="65"/>
      <c r="AA199" s="65"/>
      <c r="AB199" s="65"/>
    </row>
    <row r="200" spans="1:28">
      <c r="A200" s="5" t="s">
        <v>18</v>
      </c>
      <c r="B200" s="5" t="s">
        <v>21</v>
      </c>
      <c r="C200" s="42" t="str">
        <f>'UPDATED TCA Post Trade Data'!C190</f>
        <v>FFIV</v>
      </c>
      <c r="D200" s="22">
        <f>'UPDATED TCA Post Trade Data'!B190</f>
        <v>42985</v>
      </c>
      <c r="E200" s="12">
        <f>'UPDATED TCA Post Trade Data'!E190</f>
        <v>193400</v>
      </c>
      <c r="F200" s="17">
        <f>'UPDATED TCA Post Trade Data'!O190</f>
        <v>1.0615165288742089E-3</v>
      </c>
      <c r="G200" s="23">
        <f>'UPDATED TCA Post Trade Data'!G190</f>
        <v>116.41499116417837</v>
      </c>
      <c r="H200" s="24">
        <f>E200/'UPDATED TCA Post Trade Data'!K190</f>
        <v>0.24274664693119413</v>
      </c>
      <c r="I200" s="24">
        <f>'UPDATED TCA Post Trade Data'!L190</f>
        <v>0.26042163219101283</v>
      </c>
      <c r="J200" s="24">
        <f>E200/('UPDATED TCA Post Trade Data'!H190)</f>
        <v>0.30068407960199006</v>
      </c>
      <c r="K200" s="47">
        <f>'UPDATED TCA Post Trade Data'!H190/'UPDATED TCA Post Trade Data'!K190</f>
        <v>0.80731459827375418</v>
      </c>
      <c r="L200" s="11">
        <f>('UPDATED TCA Post Trade Data'!G190-'UPDATED TCA Post Trade Data'!M190)/'UPDATED TCA Post Trade Data'!M190*10000*'UPDATED TCA Post Trade Data'!N190</f>
        <v>44.044200446560524</v>
      </c>
      <c r="M200" s="11">
        <f t="shared" si="16"/>
        <v>65.489364302870456</v>
      </c>
      <c r="N200" s="11">
        <f t="shared" si="17"/>
        <v>71.450378760544297</v>
      </c>
      <c r="O200" s="11">
        <f>'UPDATED TCA Post Trade Data'!N190*('UPDATED TCA Post Trade Data'!G190-'UPDATED TCA Post Trade Data'!I190)/'UPDATED TCA Post Trade Data'!I190*10000</f>
        <v>0</v>
      </c>
      <c r="P200" s="11">
        <f t="shared" si="18"/>
        <v>21.445163856309932</v>
      </c>
      <c r="Q200" s="12">
        <f t="shared" si="19"/>
        <v>0.30014066025010622</v>
      </c>
      <c r="T200" s="65"/>
      <c r="U200" s="65"/>
      <c r="V200" s="65"/>
      <c r="W200" s="65"/>
      <c r="X200" s="65"/>
      <c r="Y200" s="65"/>
      <c r="Z200" s="65"/>
      <c r="AA200" s="65"/>
      <c r="AB200" s="65"/>
    </row>
    <row r="201" spans="1:28">
      <c r="A201" s="5" t="s">
        <v>17</v>
      </c>
      <c r="B201" s="5" t="s">
        <v>20</v>
      </c>
      <c r="C201" s="42" t="str">
        <f>'UPDATED TCA Post Trade Data'!C191</f>
        <v>FIS</v>
      </c>
      <c r="D201" s="22">
        <f>'UPDATED TCA Post Trade Data'!B191</f>
        <v>42985</v>
      </c>
      <c r="E201" s="12">
        <f>'UPDATED TCA Post Trade Data'!E191</f>
        <v>1600</v>
      </c>
      <c r="F201" s="17">
        <f>'UPDATED TCA Post Trade Data'!O191</f>
        <v>6.991627056551609E-6</v>
      </c>
      <c r="G201" s="23">
        <f>'UPDATED TCA Post Trade Data'!G191</f>
        <v>92.68231863756607</v>
      </c>
      <c r="H201" s="24">
        <f>E201/'UPDATED TCA Post Trade Data'!K191</f>
        <v>1.1137968569116779E-3</v>
      </c>
      <c r="I201" s="24">
        <f>'UPDATED TCA Post Trade Data'!L191</f>
        <v>0.11150022960640515</v>
      </c>
      <c r="J201" s="24">
        <f>E201/('UPDATED TCA Post Trade Data'!H191)</f>
        <v>0.23880597014925373</v>
      </c>
      <c r="K201" s="47">
        <f>'UPDATED TCA Post Trade Data'!H191/'UPDATED TCA Post Trade Data'!K191</f>
        <v>4.6640243383176518E-3</v>
      </c>
      <c r="L201" s="11">
        <f>('UPDATED TCA Post Trade Data'!G191-'UPDATED TCA Post Trade Data'!M191)/'UPDATED TCA Post Trade Data'!M191*10000*'UPDATED TCA Post Trade Data'!N191</f>
        <v>3.4882501420468439</v>
      </c>
      <c r="M201" s="11">
        <f t="shared" si="16"/>
        <v>4.12801008165862</v>
      </c>
      <c r="N201" s="11">
        <f t="shared" si="17"/>
        <v>2.4259018222908297</v>
      </c>
      <c r="O201" s="11">
        <f>'UPDATED TCA Post Trade Data'!N191*('UPDATED TCA Post Trade Data'!G191-'UPDATED TCA Post Trade Data'!I191)/'UPDATED TCA Post Trade Data'!I191*10000</f>
        <v>2.9998535321084203</v>
      </c>
      <c r="P201" s="11">
        <f t="shared" si="18"/>
        <v>0.63975993961177613</v>
      </c>
      <c r="Q201" s="12">
        <f t="shared" si="19"/>
        <v>0.26372045798936639</v>
      </c>
      <c r="T201" s="65"/>
      <c r="U201" s="65"/>
      <c r="V201" s="65"/>
      <c r="W201" s="65"/>
      <c r="X201" s="65"/>
      <c r="Y201" s="65"/>
      <c r="Z201" s="65"/>
      <c r="AA201" s="65"/>
      <c r="AB201" s="65"/>
    </row>
    <row r="202" spans="1:28">
      <c r="A202" s="5" t="s">
        <v>18</v>
      </c>
      <c r="B202" s="5" t="s">
        <v>23</v>
      </c>
      <c r="C202" s="42" t="str">
        <f>'UPDATED TCA Post Trade Data'!C192</f>
        <v>FISV</v>
      </c>
      <c r="D202" s="22">
        <f>'UPDATED TCA Post Trade Data'!B192</f>
        <v>42985</v>
      </c>
      <c r="E202" s="12">
        <f>'UPDATED TCA Post Trade Data'!E192</f>
        <v>5200</v>
      </c>
      <c r="F202" s="17">
        <f>'UPDATED TCA Post Trade Data'!O192</f>
        <v>3.0128784207595424E-5</v>
      </c>
      <c r="G202" s="23">
        <f>'UPDATED TCA Post Trade Data'!G192</f>
        <v>122.89009545074511</v>
      </c>
      <c r="H202" s="24">
        <f>E202/'UPDATED TCA Post Trade Data'!K192</f>
        <v>6.6881103490190391E-3</v>
      </c>
      <c r="I202" s="24">
        <f>'UPDATED TCA Post Trade Data'!L192</f>
        <v>0.1837007919484408</v>
      </c>
      <c r="J202" s="24">
        <f>E202/('UPDATED TCA Post Trade Data'!H192)</f>
        <v>0.11231101511879049</v>
      </c>
      <c r="K202" s="47">
        <f>'UPDATED TCA Post Trade Data'!H192/'UPDATED TCA Post Trade Data'!K192</f>
        <v>5.9549905607611829E-2</v>
      </c>
      <c r="L202" s="11">
        <f>('UPDATED TCA Post Trade Data'!G192-'UPDATED TCA Post Trade Data'!M192)/'UPDATED TCA Post Trade Data'!M192*10000*'UPDATED TCA Post Trade Data'!N192</f>
        <v>3.2461196823313494</v>
      </c>
      <c r="M202" s="11">
        <f t="shared" si="16"/>
        <v>6.4391789883168959</v>
      </c>
      <c r="N202" s="11">
        <f t="shared" si="17"/>
        <v>15.422378270721701</v>
      </c>
      <c r="O202" s="11">
        <f>'UPDATED TCA Post Trade Data'!N192*('UPDATED TCA Post Trade Data'!G192-'UPDATED TCA Post Trade Data'!I192)/'UPDATED TCA Post Trade Data'!I192*10000</f>
        <v>6.9973732698216677</v>
      </c>
      <c r="P202" s="11">
        <f t="shared" si="18"/>
        <v>3.1930593059855465</v>
      </c>
      <c r="Q202" s="12">
        <f t="shared" si="19"/>
        <v>0.20704065546410211</v>
      </c>
      <c r="T202" s="65"/>
      <c r="U202" s="65"/>
      <c r="V202" s="65"/>
      <c r="W202" s="65"/>
      <c r="X202" s="65"/>
      <c r="Y202" s="65"/>
      <c r="Z202" s="65"/>
      <c r="AA202" s="65"/>
      <c r="AB202" s="65"/>
    </row>
    <row r="203" spans="1:28">
      <c r="A203" s="5" t="s">
        <v>17</v>
      </c>
      <c r="B203" s="5" t="s">
        <v>22</v>
      </c>
      <c r="C203" s="42" t="str">
        <f>'UPDATED TCA Post Trade Data'!C193</f>
        <v>FITB</v>
      </c>
      <c r="D203" s="22">
        <f>'UPDATED TCA Post Trade Data'!B193</f>
        <v>42985</v>
      </c>
      <c r="E203" s="12">
        <f>'UPDATED TCA Post Trade Data'!E193</f>
        <v>1649400</v>
      </c>
      <c r="F203" s="17">
        <f>'UPDATED TCA Post Trade Data'!O193</f>
        <v>2.0181390908255922E-3</v>
      </c>
      <c r="G203" s="23">
        <f>'UPDATED TCA Post Trade Data'!G193</f>
        <v>25.951575146459295</v>
      </c>
      <c r="H203" s="24">
        <f>E203/'UPDATED TCA Post Trade Data'!K193</f>
        <v>0.31791566160474111</v>
      </c>
      <c r="I203" s="24">
        <f>'UPDATED TCA Post Trade Data'!L193</f>
        <v>0.19385846755253591</v>
      </c>
      <c r="J203" s="24">
        <f>E203/('UPDATED TCA Post Trade Data'!H193)</f>
        <v>0.32679505468378506</v>
      </c>
      <c r="K203" s="47">
        <f>'UPDATED TCA Post Trade Data'!H193/'UPDATED TCA Post Trade Data'!K193</f>
        <v>0.97282886337543917</v>
      </c>
      <c r="L203" s="11">
        <f>('UPDATED TCA Post Trade Data'!G193-'UPDATED TCA Post Trade Data'!M193)/'UPDATED TCA Post Trade Data'!M193*10000*'UPDATED TCA Post Trade Data'!N193</f>
        <v>78.281610275454199</v>
      </c>
      <c r="M203" s="11">
        <f t="shared" si="16"/>
        <v>67.434705025352969</v>
      </c>
      <c r="N203" s="11">
        <f t="shared" si="17"/>
        <v>57.285672543819636</v>
      </c>
      <c r="O203" s="11">
        <f>'UPDATED TCA Post Trade Data'!N193*('UPDATED TCA Post Trade Data'!G193-'UPDATED TCA Post Trade Data'!I193)/'UPDATED TCA Post Trade Data'!I193*10000</f>
        <v>0</v>
      </c>
      <c r="P203" s="11">
        <f t="shared" si="18"/>
        <v>-10.84690525010123</v>
      </c>
      <c r="Q203" s="12">
        <f t="shared" si="19"/>
        <v>-0.18934761116410193</v>
      </c>
      <c r="T203" s="65"/>
      <c r="U203" s="65"/>
      <c r="V203" s="65"/>
      <c r="W203" s="65"/>
      <c r="X203" s="65"/>
      <c r="Y203" s="65"/>
      <c r="Z203" s="65"/>
      <c r="AA203" s="65"/>
      <c r="AB203" s="65"/>
    </row>
    <row r="204" spans="1:28">
      <c r="A204" s="5" t="s">
        <v>18</v>
      </c>
      <c r="B204" s="5" t="s">
        <v>21</v>
      </c>
      <c r="C204" s="42" t="str">
        <f>'UPDATED TCA Post Trade Data'!C194</f>
        <v>FL</v>
      </c>
      <c r="D204" s="22">
        <f>'UPDATED TCA Post Trade Data'!B194</f>
        <v>42985</v>
      </c>
      <c r="E204" s="12">
        <f>'UPDATED TCA Post Trade Data'!E194</f>
        <v>16700</v>
      </c>
      <c r="F204" s="17">
        <f>'UPDATED TCA Post Trade Data'!O194</f>
        <v>2.8918814447460591E-5</v>
      </c>
      <c r="G204" s="23">
        <f>'UPDATED TCA Post Trade Data'!G194</f>
        <v>36.728452627654733</v>
      </c>
      <c r="H204" s="24">
        <f>E204/'UPDATED TCA Post Trade Data'!K194</f>
        <v>2.7090208431252583E-3</v>
      </c>
      <c r="I204" s="24">
        <f>'UPDATED TCA Post Trade Data'!L194</f>
        <v>1.0438722076949105</v>
      </c>
      <c r="J204" s="24">
        <f>E204/('UPDATED TCA Post Trade Data'!H194)</f>
        <v>5.8006252170892669E-2</v>
      </c>
      <c r="K204" s="47">
        <f>'UPDATED TCA Post Trade Data'!H194/'UPDATED TCA Post Trade Data'!K194</f>
        <v>4.6702221600943832E-2</v>
      </c>
      <c r="L204" s="11">
        <f>('UPDATED TCA Post Trade Data'!G194-'UPDATED TCA Post Trade Data'!M194)/'UPDATED TCA Post Trade Data'!M194*10000*'UPDATED TCA Post Trade Data'!N194</f>
        <v>0.42128296903467577</v>
      </c>
      <c r="M204" s="11">
        <f t="shared" si="16"/>
        <v>6.9810347792942578</v>
      </c>
      <c r="N204" s="11">
        <f t="shared" si="17"/>
        <v>79.948346040187715</v>
      </c>
      <c r="O204" s="11">
        <f>'UPDATED TCA Post Trade Data'!N194*('UPDATED TCA Post Trade Data'!G194-'UPDATED TCA Post Trade Data'!I194)/'UPDATED TCA Post Trade Data'!I194*10000</f>
        <v>0</v>
      </c>
      <c r="P204" s="11">
        <f t="shared" si="18"/>
        <v>6.5597518102595824</v>
      </c>
      <c r="Q204" s="12">
        <f t="shared" si="19"/>
        <v>8.2049875140158435E-2</v>
      </c>
      <c r="T204" s="65"/>
      <c r="U204" s="65"/>
      <c r="V204" s="65"/>
      <c r="W204" s="65"/>
      <c r="X204" s="65"/>
      <c r="Y204" s="65"/>
      <c r="Z204" s="65"/>
      <c r="AA204" s="65"/>
      <c r="AB204" s="65"/>
    </row>
    <row r="205" spans="1:28">
      <c r="A205" s="5" t="s">
        <v>17</v>
      </c>
      <c r="B205" s="5" t="s">
        <v>21</v>
      </c>
      <c r="C205" s="42" t="str">
        <f>'UPDATED TCA Post Trade Data'!C195</f>
        <v>FLIR</v>
      </c>
      <c r="D205" s="22">
        <f>'UPDATED TCA Post Trade Data'!B195</f>
        <v>42985</v>
      </c>
      <c r="E205" s="12">
        <f>'UPDATED TCA Post Trade Data'!E195</f>
        <v>2600</v>
      </c>
      <c r="F205" s="17">
        <f>'UPDATED TCA Post Trade Data'!O195</f>
        <v>4.6732080443619765E-6</v>
      </c>
      <c r="G205" s="23">
        <f>'UPDATED TCA Post Trade Data'!G195</f>
        <v>38.12241334902955</v>
      </c>
      <c r="H205" s="24">
        <f>E205/'UPDATED TCA Post Trade Data'!K195</f>
        <v>2.658361309745989E-3</v>
      </c>
      <c r="I205" s="24">
        <f>'UPDATED TCA Post Trade Data'!L195</f>
        <v>0.18374373663403668</v>
      </c>
      <c r="J205" s="24">
        <f>E205/('UPDATED TCA Post Trade Data'!H195)</f>
        <v>3.117505995203837E-2</v>
      </c>
      <c r="K205" s="47">
        <f>'UPDATED TCA Post Trade Data'!H195/'UPDATED TCA Post Trade Data'!K195</f>
        <v>8.5272051243390573E-2</v>
      </c>
      <c r="L205" s="11">
        <f>('UPDATED TCA Post Trade Data'!G195-'UPDATED TCA Post Trade Data'!M195)/'UPDATED TCA Post Trade Data'!M195*10000*'UPDATED TCA Post Trade Data'!N195</f>
        <v>-9.849751302527924</v>
      </c>
      <c r="M205" s="11">
        <f t="shared" si="16"/>
        <v>2.2017281898532763</v>
      </c>
      <c r="N205" s="11">
        <f t="shared" si="17"/>
        <v>19.284479543229576</v>
      </c>
      <c r="O205" s="11">
        <f>'UPDATED TCA Post Trade Data'!N195*('UPDATED TCA Post Trade Data'!G195-'UPDATED TCA Post Trade Data'!I195)/'UPDATED TCA Post Trade Data'!I195*10000</f>
        <v>3.0038598852476897</v>
      </c>
      <c r="P205" s="11">
        <f t="shared" si="18"/>
        <v>12.051479492381201</v>
      </c>
      <c r="Q205" s="12">
        <f t="shared" si="19"/>
        <v>0.62493153965424242</v>
      </c>
      <c r="T205" s="65"/>
      <c r="U205" s="65"/>
      <c r="V205" s="65"/>
      <c r="W205" s="65"/>
      <c r="X205" s="65"/>
      <c r="Y205" s="65"/>
      <c r="Z205" s="65"/>
      <c r="AA205" s="65"/>
      <c r="AB205" s="65"/>
    </row>
    <row r="206" spans="1:28">
      <c r="A206" s="5" t="s">
        <v>18</v>
      </c>
      <c r="B206" s="5" t="s">
        <v>22</v>
      </c>
      <c r="C206" s="42" t="str">
        <f>'UPDATED TCA Post Trade Data'!C196</f>
        <v>FLR</v>
      </c>
      <c r="D206" s="22">
        <f>'UPDATED TCA Post Trade Data'!B196</f>
        <v>42985</v>
      </c>
      <c r="E206" s="12">
        <f>'UPDATED TCA Post Trade Data'!E196</f>
        <v>20700</v>
      </c>
      <c r="F206" s="17">
        <f>'UPDATED TCA Post Trade Data'!O196</f>
        <v>3.768254606964583E-5</v>
      </c>
      <c r="G206" s="23">
        <f>'UPDATED TCA Post Trade Data'!G196</f>
        <v>38.610774352842597</v>
      </c>
      <c r="H206" s="24">
        <f>E206/'UPDATED TCA Post Trade Data'!K196</f>
        <v>9.9601266138993807E-3</v>
      </c>
      <c r="I206" s="24">
        <f>'UPDATED TCA Post Trade Data'!L196</f>
        <v>0.3017933763646124</v>
      </c>
      <c r="J206" s="24">
        <f>E206/('UPDATED TCA Post Trade Data'!H196)</f>
        <v>0.10832025117739404</v>
      </c>
      <c r="K206" s="47">
        <f>'UPDATED TCA Post Trade Data'!H196/'UPDATED TCA Post Trade Data'!K196</f>
        <v>9.1950734102230522E-2</v>
      </c>
      <c r="L206" s="11">
        <f>('UPDATED TCA Post Trade Data'!G196-'UPDATED TCA Post Trade Data'!M196)/'UPDATED TCA Post Trade Data'!M196*10000*'UPDATED TCA Post Trade Data'!N196</f>
        <v>15.315657397828971</v>
      </c>
      <c r="M206" s="11">
        <f t="shared" si="16"/>
        <v>9.4033853878397373</v>
      </c>
      <c r="N206" s="11">
        <f t="shared" si="17"/>
        <v>31.554487018691695</v>
      </c>
      <c r="O206" s="11">
        <f>'UPDATED TCA Post Trade Data'!N196*('UPDATED TCA Post Trade Data'!G196-'UPDATED TCA Post Trade Data'!I196)/'UPDATED TCA Post Trade Data'!I196*10000</f>
        <v>7.0058258047174036</v>
      </c>
      <c r="P206" s="11">
        <f t="shared" si="18"/>
        <v>-5.9122720099892341</v>
      </c>
      <c r="Q206" s="12">
        <f t="shared" si="19"/>
        <v>-0.18736707735058492</v>
      </c>
      <c r="T206" s="65"/>
      <c r="U206" s="65"/>
      <c r="V206" s="65"/>
      <c r="W206" s="65"/>
      <c r="X206" s="65"/>
      <c r="Y206" s="65"/>
      <c r="Z206" s="65"/>
      <c r="AA206" s="65"/>
      <c r="AB206" s="65"/>
    </row>
    <row r="207" spans="1:28">
      <c r="A207" s="5" t="s">
        <v>17</v>
      </c>
      <c r="B207" s="5" t="s">
        <v>23</v>
      </c>
      <c r="C207" s="42" t="str">
        <f>'UPDATED TCA Post Trade Data'!C197</f>
        <v>FLS</v>
      </c>
      <c r="D207" s="22">
        <f>'UPDATED TCA Post Trade Data'!B197</f>
        <v>42985</v>
      </c>
      <c r="E207" s="12">
        <f>'UPDATED TCA Post Trade Data'!E197</f>
        <v>319800</v>
      </c>
      <c r="F207" s="17">
        <f>'UPDATED TCA Post Trade Data'!O197</f>
        <v>6.0526274103801531E-4</v>
      </c>
      <c r="G207" s="23">
        <f>'UPDATED TCA Post Trade Data'!G197</f>
        <v>40.142470714150626</v>
      </c>
      <c r="H207" s="24">
        <f>E207/'UPDATED TCA Post Trade Data'!K197</f>
        <v>0.19665399600550929</v>
      </c>
      <c r="I207" s="24">
        <f>'UPDATED TCA Post Trade Data'!L197</f>
        <v>0.38217377380391587</v>
      </c>
      <c r="J207" s="24">
        <f>E207/('UPDATED TCA Post Trade Data'!H197)</f>
        <v>0.29184157693009671</v>
      </c>
      <c r="K207" s="47">
        <f>'UPDATED TCA Post Trade Data'!H197/'UPDATED TCA Post Trade Data'!K197</f>
        <v>0.67383817643163557</v>
      </c>
      <c r="L207" s="11">
        <f>('UPDATED TCA Post Trade Data'!G197-'UPDATED TCA Post Trade Data'!M197)/'UPDATED TCA Post Trade Data'!M197*10000*'UPDATED TCA Post Trade Data'!N197</f>
        <v>30.602377348981239</v>
      </c>
      <c r="M207" s="11">
        <f t="shared" si="16"/>
        <v>70.814588262130599</v>
      </c>
      <c r="N207" s="11">
        <f t="shared" si="17"/>
        <v>96.399164067182141</v>
      </c>
      <c r="O207" s="11">
        <f>'UPDATED TCA Post Trade Data'!N197*('UPDATED TCA Post Trade Data'!G197-'UPDATED TCA Post Trade Data'!I197)/'UPDATED TCA Post Trade Data'!I197*10000</f>
        <v>0</v>
      </c>
      <c r="P207" s="11">
        <f t="shared" si="18"/>
        <v>40.212210913149363</v>
      </c>
      <c r="Q207" s="12">
        <f t="shared" si="19"/>
        <v>0.41714273461048706</v>
      </c>
      <c r="T207" s="65"/>
      <c r="U207" s="65"/>
      <c r="V207" s="65"/>
      <c r="W207" s="65"/>
      <c r="X207" s="65"/>
      <c r="Y207" s="65"/>
      <c r="Z207" s="65"/>
      <c r="AA207" s="65"/>
      <c r="AB207" s="65"/>
    </row>
    <row r="208" spans="1:28">
      <c r="A208" s="5" t="s">
        <v>18</v>
      </c>
      <c r="B208" s="5" t="s">
        <v>20</v>
      </c>
      <c r="C208" s="42" t="str">
        <f>'UPDATED TCA Post Trade Data'!C198</f>
        <v>FMC</v>
      </c>
      <c r="D208" s="22">
        <f>'UPDATED TCA Post Trade Data'!B198</f>
        <v>42985</v>
      </c>
      <c r="E208" s="12">
        <f>'UPDATED TCA Post Trade Data'!E198</f>
        <v>21700</v>
      </c>
      <c r="F208" s="17">
        <f>'UPDATED TCA Post Trade Data'!O198</f>
        <v>8.8281713758704041E-5</v>
      </c>
      <c r="G208" s="23">
        <f>'UPDATED TCA Post Trade Data'!G198</f>
        <v>86.287848361992047</v>
      </c>
      <c r="H208" s="24">
        <f>E208/'UPDATED TCA Post Trade Data'!K198</f>
        <v>2.0003871102429314E-2</v>
      </c>
      <c r="I208" s="24">
        <f>'UPDATED TCA Post Trade Data'!L198</f>
        <v>0.28282484369925431</v>
      </c>
      <c r="J208" s="24">
        <f>E208/('UPDATED TCA Post Trade Data'!H198)</f>
        <v>0.29766803840877915</v>
      </c>
      <c r="K208" s="47">
        <f>'UPDATED TCA Post Trade Data'!H198/'UPDATED TCA Post Trade Data'!K198</f>
        <v>6.7201944855626583E-2</v>
      </c>
      <c r="L208" s="11">
        <f>('UPDATED TCA Post Trade Data'!G198-'UPDATED TCA Post Trade Data'!M198)/'UPDATED TCA Post Trade Data'!M198*10000*'UPDATED TCA Post Trade Data'!N198</f>
        <v>39.495744892987204</v>
      </c>
      <c r="M208" s="11">
        <f t="shared" si="16"/>
        <v>24.608476036852725</v>
      </c>
      <c r="N208" s="11">
        <f t="shared" si="17"/>
        <v>22.436187531763458</v>
      </c>
      <c r="O208" s="11">
        <f>'UPDATED TCA Post Trade Data'!N198*('UPDATED TCA Post Trade Data'!G198-'UPDATED TCA Post Trade Data'!I198)/'UPDATED TCA Post Trade Data'!I198*10000</f>
        <v>7.0228211805500376</v>
      </c>
      <c r="P208" s="11">
        <f t="shared" si="18"/>
        <v>-14.887268856134479</v>
      </c>
      <c r="Q208" s="12">
        <f t="shared" si="19"/>
        <v>-0.66353826090364998</v>
      </c>
      <c r="T208" s="65"/>
      <c r="U208" s="65"/>
      <c r="V208" s="65"/>
      <c r="W208" s="65"/>
      <c r="X208" s="65"/>
      <c r="Y208" s="65"/>
      <c r="Z208" s="65"/>
      <c r="AA208" s="65"/>
      <c r="AB208" s="65"/>
    </row>
    <row r="209" spans="1:28">
      <c r="A209" s="5" t="s">
        <v>17</v>
      </c>
      <c r="B209" s="5" t="s">
        <v>19</v>
      </c>
      <c r="C209" s="42" t="str">
        <f>'UPDATED TCA Post Trade Data'!C199</f>
        <v>FOX</v>
      </c>
      <c r="D209" s="22">
        <f>'UPDATED TCA Post Trade Data'!B199</f>
        <v>42985</v>
      </c>
      <c r="E209" s="12">
        <f>'UPDATED TCA Post Trade Data'!E199</f>
        <v>383800</v>
      </c>
      <c r="F209" s="17">
        <f>'UPDATED TCA Post Trade Data'!O199</f>
        <v>4.7438630851397894E-4</v>
      </c>
      <c r="G209" s="23">
        <f>'UPDATED TCA Post Trade Data'!G199</f>
        <v>26.215961711284521</v>
      </c>
      <c r="H209" s="24">
        <f>E209/'UPDATED TCA Post Trade Data'!K199</f>
        <v>0.17184002550288655</v>
      </c>
      <c r="I209" s="24">
        <f>'UPDATED TCA Post Trade Data'!L199</f>
        <v>0.21928942452766706</v>
      </c>
      <c r="J209" s="24">
        <f>E209/('UPDATED TCA Post Trade Data'!H199)</f>
        <v>0.3168758256274769</v>
      </c>
      <c r="K209" s="47">
        <f>'UPDATED TCA Post Trade Data'!H199/'UPDATED TCA Post Trade Data'!K199</f>
        <v>0.54229452550572221</v>
      </c>
      <c r="L209" s="11">
        <f>('UPDATED TCA Post Trade Data'!G199-'UPDATED TCA Post Trade Data'!M199)/'UPDATED TCA Post Trade Data'!M199*10000*'UPDATED TCA Post Trade Data'!N199</f>
        <v>67.573621845054532</v>
      </c>
      <c r="M209" s="11">
        <f t="shared" si="16"/>
        <v>54.50372115821088</v>
      </c>
      <c r="N209" s="11">
        <f t="shared" si="17"/>
        <v>48.736517535715528</v>
      </c>
      <c r="O209" s="11">
        <f>'UPDATED TCA Post Trade Data'!N199*('UPDATED TCA Post Trade Data'!G199-'UPDATED TCA Post Trade Data'!I199)/'UPDATED TCA Post Trade Data'!I199*10000</f>
        <v>6.9578537597505905</v>
      </c>
      <c r="P209" s="11">
        <f t="shared" si="18"/>
        <v>-13.069900686843653</v>
      </c>
      <c r="Q209" s="12">
        <f t="shared" si="19"/>
        <v>-0.26817469420677525</v>
      </c>
      <c r="T209" s="65"/>
      <c r="U209" s="65"/>
      <c r="V209" s="65"/>
      <c r="W209" s="65"/>
      <c r="X209" s="65"/>
      <c r="Y209" s="65"/>
      <c r="Z209" s="65"/>
      <c r="AA209" s="65"/>
      <c r="AB209" s="65"/>
    </row>
    <row r="210" spans="1:28">
      <c r="A210" s="5" t="s">
        <v>18</v>
      </c>
      <c r="B210" s="5" t="s">
        <v>20</v>
      </c>
      <c r="C210" s="42" t="str">
        <f>'UPDATED TCA Post Trade Data'!C200</f>
        <v>FOXA</v>
      </c>
      <c r="D210" s="22">
        <f>'UPDATED TCA Post Trade Data'!B200</f>
        <v>42985</v>
      </c>
      <c r="E210" s="12">
        <f>'UPDATED TCA Post Trade Data'!E200</f>
        <v>815900</v>
      </c>
      <c r="F210" s="17">
        <f>'UPDATED TCA Post Trade Data'!O200</f>
        <v>1.0138353558777511E-3</v>
      </c>
      <c r="G210" s="23">
        <f>'UPDATED TCA Post Trade Data'!G200</f>
        <v>26.355370003751993</v>
      </c>
      <c r="H210" s="24">
        <f>E210/'UPDATED TCA Post Trade Data'!K200</f>
        <v>0.11748074965821295</v>
      </c>
      <c r="I210" s="24">
        <f>'UPDATED TCA Post Trade Data'!L200</f>
        <v>0.21997091869985452</v>
      </c>
      <c r="J210" s="24">
        <f>E210/('UPDATED TCA Post Trade Data'!H200)</f>
        <v>0.24865902718517616</v>
      </c>
      <c r="K210" s="47">
        <f>'UPDATED TCA Post Trade Data'!H200/'UPDATED TCA Post Trade Data'!K200</f>
        <v>0.47245720771973077</v>
      </c>
      <c r="L210" s="11">
        <f>('UPDATED TCA Post Trade Data'!G200-'UPDATED TCA Post Trade Data'!M200)/'UPDATED TCA Post Trade Data'!M200*10000*'UPDATED TCA Post Trade Data'!N200</f>
        <v>54.577357074719579</v>
      </c>
      <c r="M210" s="11">
        <f t="shared" ref="M210:M273" si="20">$J$3*H210^$K$3*I210^$L$3*($N$3*J210^$M$3+1-$N$3)</f>
        <v>39.025788742676255</v>
      </c>
      <c r="N210" s="11">
        <f t="shared" si="17"/>
        <v>47.855781500313931</v>
      </c>
      <c r="O210" s="11">
        <f>'UPDATED TCA Post Trade Data'!N200*('UPDATED TCA Post Trade Data'!G200-'UPDATED TCA Post Trade Data'!I200)/'UPDATED TCA Post Trade Data'!I200*10000</f>
        <v>7.0334633597744389</v>
      </c>
      <c r="P210" s="11">
        <f t="shared" si="18"/>
        <v>-15.551568332043324</v>
      </c>
      <c r="Q210" s="12">
        <f t="shared" si="19"/>
        <v>-0.32496738835915379</v>
      </c>
      <c r="T210" s="65"/>
      <c r="U210" s="65"/>
      <c r="V210" s="65"/>
      <c r="W210" s="65"/>
      <c r="X210" s="65"/>
      <c r="Y210" s="65"/>
      <c r="Z210" s="65"/>
      <c r="AA210" s="65"/>
      <c r="AB210" s="65"/>
    </row>
    <row r="211" spans="1:28">
      <c r="A211" s="5" t="s">
        <v>17</v>
      </c>
      <c r="B211" s="5" t="s">
        <v>20</v>
      </c>
      <c r="C211" s="42" t="str">
        <f>'UPDATED TCA Post Trade Data'!C201</f>
        <v>FRT</v>
      </c>
      <c r="D211" s="22">
        <f>'UPDATED TCA Post Trade Data'!B201</f>
        <v>42985</v>
      </c>
      <c r="E211" s="12">
        <f>'UPDATED TCA Post Trade Data'!E201</f>
        <v>21200</v>
      </c>
      <c r="F211" s="17">
        <f>'UPDATED TCA Post Trade Data'!O201</f>
        <v>1.3020229099701657E-4</v>
      </c>
      <c r="G211" s="23">
        <f>'UPDATED TCA Post Trade Data'!G201</f>
        <v>130.26309223141152</v>
      </c>
      <c r="H211" s="24">
        <f>E211/'UPDATED TCA Post Trade Data'!K201</f>
        <v>4.6122842098232517E-2</v>
      </c>
      <c r="I211" s="24">
        <f>'UPDATED TCA Post Trade Data'!L201</f>
        <v>0.1668858393626757</v>
      </c>
      <c r="J211" s="24">
        <f>E211/('UPDATED TCA Post Trade Data'!H201)</f>
        <v>0.12817412333736397</v>
      </c>
      <c r="K211" s="47">
        <f>'UPDATED TCA Post Trade Data'!H201/'UPDATED TCA Post Trade Data'!K201</f>
        <v>0.35984519259658765</v>
      </c>
      <c r="L211" s="11">
        <f>('UPDATED TCA Post Trade Data'!G201-'UPDATED TCA Post Trade Data'!M201)/'UPDATED TCA Post Trade Data'!M201*10000*'UPDATED TCA Post Trade Data'!N201</f>
        <v>25.636283491996672</v>
      </c>
      <c r="M211" s="11">
        <f t="shared" si="20"/>
        <v>14.657034797294388</v>
      </c>
      <c r="N211" s="11">
        <f t="shared" ref="N211:N274" si="21">I211*((1/3)*(1/250)*(H211*(1-J211)/J211))^0.5*10000</f>
        <v>34.131988119380836</v>
      </c>
      <c r="O211" s="11">
        <f>'UPDATED TCA Post Trade Data'!N201*('UPDATED TCA Post Trade Data'!G201-'UPDATED TCA Post Trade Data'!I201)/'UPDATED TCA Post Trade Data'!I201*10000</f>
        <v>6.9869788681053535</v>
      </c>
      <c r="P211" s="11">
        <f t="shared" ref="P211:P274" si="22">M211-L211</f>
        <v>-10.979248694702283</v>
      </c>
      <c r="Q211" s="12">
        <f t="shared" ref="Q211:Q274" si="23">P211/N211</f>
        <v>-0.32167035381299819</v>
      </c>
      <c r="T211" s="65"/>
      <c r="U211" s="65"/>
      <c r="V211" s="65"/>
      <c r="W211" s="65"/>
      <c r="X211" s="65"/>
      <c r="Y211" s="65"/>
      <c r="Z211" s="65"/>
      <c r="AA211" s="65"/>
      <c r="AB211" s="65"/>
    </row>
    <row r="212" spans="1:28">
      <c r="A212" s="5" t="s">
        <v>18</v>
      </c>
      <c r="B212" s="5" t="s">
        <v>19</v>
      </c>
      <c r="C212" s="42" t="str">
        <f>'UPDATED TCA Post Trade Data'!C202</f>
        <v>FTV</v>
      </c>
      <c r="D212" s="22">
        <f>'UPDATED TCA Post Trade Data'!B202</f>
        <v>42985</v>
      </c>
      <c r="E212" s="12">
        <f>'UPDATED TCA Post Trade Data'!E202</f>
        <v>106400</v>
      </c>
      <c r="F212" s="17">
        <f>'UPDATED TCA Post Trade Data'!O202</f>
        <v>3.244469255871044E-4</v>
      </c>
      <c r="G212" s="23">
        <f>'UPDATED TCA Post Trade Data'!G202</f>
        <v>64.675627874670624</v>
      </c>
      <c r="H212" s="24">
        <f>E212/'UPDATED TCA Post Trade Data'!K202</f>
        <v>8.8425775204836424E-2</v>
      </c>
      <c r="I212" s="24">
        <f>'UPDATED TCA Post Trade Data'!L202</f>
        <v>0.15029988835361072</v>
      </c>
      <c r="J212" s="24">
        <f>E212/('UPDATED TCA Post Trade Data'!H202)</f>
        <v>0.30469644902634596</v>
      </c>
      <c r="K212" s="47">
        <f>'UPDATED TCA Post Trade Data'!H202/'UPDATED TCA Post Trade Data'!K202</f>
        <v>0.29020940508955712</v>
      </c>
      <c r="L212" s="11">
        <f>('UPDATED TCA Post Trade Data'!G202-'UPDATED TCA Post Trade Data'!M202)/'UPDATED TCA Post Trade Data'!M202*10000*'UPDATED TCA Post Trade Data'!N202</f>
        <v>40.710213324510839</v>
      </c>
      <c r="M212" s="11">
        <f t="shared" si="20"/>
        <v>33.65946653733463</v>
      </c>
      <c r="N212" s="11">
        <f t="shared" si="21"/>
        <v>24.653069011339173</v>
      </c>
      <c r="O212" s="11">
        <f>'UPDATED TCA Post Trade Data'!N202*('UPDATED TCA Post Trade Data'!G202-'UPDATED TCA Post Trade Data'!I202)/'UPDATED TCA Post Trade Data'!I202*10000</f>
        <v>7.0236769648803108</v>
      </c>
      <c r="P212" s="11">
        <f t="shared" si="22"/>
        <v>-7.0507467871762088</v>
      </c>
      <c r="Q212" s="12">
        <f t="shared" si="23"/>
        <v>-0.28599874457550173</v>
      </c>
      <c r="T212" s="65"/>
      <c r="U212" s="65"/>
      <c r="V212" s="65"/>
      <c r="W212" s="65"/>
      <c r="X212" s="65"/>
      <c r="Y212" s="65"/>
      <c r="Z212" s="65"/>
      <c r="AA212" s="65"/>
      <c r="AB212" s="65"/>
    </row>
    <row r="213" spans="1:28">
      <c r="A213" s="5" t="s">
        <v>17</v>
      </c>
      <c r="B213" s="5" t="s">
        <v>21</v>
      </c>
      <c r="C213" s="42" t="str">
        <f>'UPDATED TCA Post Trade Data'!C203</f>
        <v>GD</v>
      </c>
      <c r="D213" s="22">
        <f>'UPDATED TCA Post Trade Data'!B203</f>
        <v>42985</v>
      </c>
      <c r="E213" s="12">
        <f>'UPDATED TCA Post Trade Data'!E203</f>
        <v>241900</v>
      </c>
      <c r="F213" s="17">
        <f>'UPDATED TCA Post Trade Data'!O203</f>
        <v>2.2552740477731724E-3</v>
      </c>
      <c r="G213" s="23">
        <f>'UPDATED TCA Post Trade Data'!G203</f>
        <v>197.74343422844149</v>
      </c>
      <c r="H213" s="24">
        <f>E213/'UPDATED TCA Post Trade Data'!K203</f>
        <v>0.19527448133058101</v>
      </c>
      <c r="I213" s="24">
        <f>'UPDATED TCA Post Trade Data'!L203</f>
        <v>0.18881632742136903</v>
      </c>
      <c r="J213" s="24">
        <f>E213/('UPDATED TCA Post Trade Data'!H203)</f>
        <v>0.26841988459831334</v>
      </c>
      <c r="K213" s="47">
        <f>'UPDATED TCA Post Trade Data'!H203/'UPDATED TCA Post Trade Data'!K203</f>
        <v>0.72749633143910541</v>
      </c>
      <c r="L213" s="11">
        <f>('UPDATED TCA Post Trade Data'!G203-'UPDATED TCA Post Trade Data'!M203)/'UPDATED TCA Post Trade Data'!M203*10000*'UPDATED TCA Post Trade Data'!N203</f>
        <v>37.737778093476486</v>
      </c>
      <c r="M213" s="11">
        <f t="shared" si="20"/>
        <v>47.122243353356914</v>
      </c>
      <c r="N213" s="11">
        <f t="shared" si="21"/>
        <v>50.298526736575312</v>
      </c>
      <c r="O213" s="11">
        <f>'UPDATED TCA Post Trade Data'!N203*('UPDATED TCA Post Trade Data'!G203-'UPDATED TCA Post Trade Data'!I203)/'UPDATED TCA Post Trade Data'!I203*10000</f>
        <v>2.9896147426485307</v>
      </c>
      <c r="P213" s="11">
        <f t="shared" si="22"/>
        <v>9.3844652598804288</v>
      </c>
      <c r="Q213" s="12">
        <f t="shared" si="23"/>
        <v>0.18657535058688662</v>
      </c>
      <c r="T213" s="65"/>
      <c r="U213" s="65"/>
      <c r="V213" s="65"/>
      <c r="W213" s="65"/>
      <c r="X213" s="65"/>
      <c r="Y213" s="65"/>
      <c r="Z213" s="65"/>
      <c r="AA213" s="65"/>
      <c r="AB213" s="65"/>
    </row>
    <row r="214" spans="1:28">
      <c r="A214" s="5" t="s">
        <v>18</v>
      </c>
      <c r="B214" s="5" t="s">
        <v>20</v>
      </c>
      <c r="C214" s="42" t="str">
        <f>'UPDATED TCA Post Trade Data'!C204</f>
        <v>GE</v>
      </c>
      <c r="D214" s="22">
        <f>'UPDATED TCA Post Trade Data'!B204</f>
        <v>42985</v>
      </c>
      <c r="E214" s="12">
        <f>'UPDATED TCA Post Trade Data'!E204</f>
        <v>4442500</v>
      </c>
      <c r="F214" s="17">
        <f>'UPDATED TCA Post Trade Data'!O204</f>
        <v>5.1068188510690442E-3</v>
      </c>
      <c r="G214" s="23">
        <f>'UPDATED TCA Post Trade Data'!G204</f>
        <v>24.38156814893965</v>
      </c>
      <c r="H214" s="24">
        <f>E214/'UPDATED TCA Post Trade Data'!K204</f>
        <v>0.13476600458040602</v>
      </c>
      <c r="I214" s="24">
        <f>'UPDATED TCA Post Trade Data'!L204</f>
        <v>0.13915442283720081</v>
      </c>
      <c r="J214" s="24">
        <f>E214/('UPDATED TCA Post Trade Data'!H204)</f>
        <v>0.2934163771581047</v>
      </c>
      <c r="K214" s="47">
        <f>'UPDATED TCA Post Trade Data'!H204/'UPDATED TCA Post Trade Data'!K204</f>
        <v>0.45929953155882852</v>
      </c>
      <c r="L214" s="11">
        <f>('UPDATED TCA Post Trade Data'!G204-'UPDATED TCA Post Trade Data'!M204)/'UPDATED TCA Post Trade Data'!M204*10000*'UPDATED TCA Post Trade Data'!N204</f>
        <v>52.399776034415311</v>
      </c>
      <c r="M214" s="11">
        <f t="shared" si="20"/>
        <v>37.382585805127952</v>
      </c>
      <c r="N214" s="11">
        <f t="shared" si="21"/>
        <v>28.946507196494434</v>
      </c>
      <c r="O214" s="11">
        <f>'UPDATED TCA Post Trade Data'!N204*('UPDATED TCA Post Trade Data'!G204-'UPDATED TCA Post Trade Data'!I204)/'UPDATED TCA Post Trade Data'!I204*10000</f>
        <v>0</v>
      </c>
      <c r="P214" s="11">
        <f t="shared" si="22"/>
        <v>-15.017190229287358</v>
      </c>
      <c r="Q214" s="12">
        <f t="shared" si="23"/>
        <v>-0.51879109722453887</v>
      </c>
      <c r="T214" s="65"/>
      <c r="U214" s="65"/>
      <c r="V214" s="65"/>
      <c r="W214" s="65"/>
      <c r="X214" s="65"/>
      <c r="Y214" s="65"/>
      <c r="Z214" s="65"/>
      <c r="AA214" s="65"/>
      <c r="AB214" s="65"/>
    </row>
    <row r="215" spans="1:28">
      <c r="A215" s="5" t="s">
        <v>17</v>
      </c>
      <c r="B215" s="5" t="s">
        <v>19</v>
      </c>
      <c r="C215" s="42" t="str">
        <f>'UPDATED TCA Post Trade Data'!C205</f>
        <v>GGP</v>
      </c>
      <c r="D215" s="22">
        <f>'UPDATED TCA Post Trade Data'!B205</f>
        <v>42985</v>
      </c>
      <c r="E215" s="12">
        <f>'UPDATED TCA Post Trade Data'!E205</f>
        <v>547200</v>
      </c>
      <c r="F215" s="17">
        <f>'UPDATED TCA Post Trade Data'!O205</f>
        <v>5.4809868871237143E-4</v>
      </c>
      <c r="G215" s="23">
        <f>'UPDATED TCA Post Trade Data'!G205</f>
        <v>21.244733750389248</v>
      </c>
      <c r="H215" s="24">
        <f>E215/'UPDATED TCA Post Trade Data'!K205</f>
        <v>9.0835955228298959E-2</v>
      </c>
      <c r="I215" s="24">
        <f>'UPDATED TCA Post Trade Data'!L205</f>
        <v>0.34028579672537262</v>
      </c>
      <c r="J215" s="24">
        <f>E215/('UPDATED TCA Post Trade Data'!H205)</f>
        <v>0.28784850078905838</v>
      </c>
      <c r="K215" s="47">
        <f>'UPDATED TCA Post Trade Data'!H205/'UPDATED TCA Post Trade Data'!K205</f>
        <v>0.3155686237006512</v>
      </c>
      <c r="L215" s="11">
        <f>('UPDATED TCA Post Trade Data'!G205-'UPDATED TCA Post Trade Data'!M205)/'UPDATED TCA Post Trade Data'!M205*10000*'UPDATED TCA Post Trade Data'!N205</f>
        <v>40.044305476960098</v>
      </c>
      <c r="M215" s="11">
        <f t="shared" si="20"/>
        <v>48.449524641892047</v>
      </c>
      <c r="N215" s="11">
        <f t="shared" si="21"/>
        <v>58.904204464327869</v>
      </c>
      <c r="O215" s="11">
        <f>'UPDATED TCA Post Trade Data'!N205*('UPDATED TCA Post Trade Data'!G205-'UPDATED TCA Post Trade Data'!I205)/'UPDATED TCA Post Trade Data'!I205*10000</f>
        <v>2.9889277248325437</v>
      </c>
      <c r="P215" s="11">
        <f t="shared" si="22"/>
        <v>8.4052191649319496</v>
      </c>
      <c r="Q215" s="12">
        <f t="shared" si="23"/>
        <v>0.1426930257588338</v>
      </c>
      <c r="T215" s="65"/>
      <c r="U215" s="65"/>
      <c r="V215" s="65"/>
      <c r="W215" s="65"/>
      <c r="X215" s="65"/>
      <c r="Y215" s="65"/>
      <c r="Z215" s="65"/>
      <c r="AA215" s="65"/>
      <c r="AB215" s="65"/>
    </row>
    <row r="216" spans="1:28">
      <c r="A216" s="5" t="s">
        <v>18</v>
      </c>
      <c r="B216" s="5" t="s">
        <v>19</v>
      </c>
      <c r="C216" s="42" t="str">
        <f>'UPDATED TCA Post Trade Data'!C206</f>
        <v>GILD</v>
      </c>
      <c r="D216" s="22">
        <f>'UPDATED TCA Post Trade Data'!B206</f>
        <v>42985</v>
      </c>
      <c r="E216" s="12">
        <f>'UPDATED TCA Post Trade Data'!E206</f>
        <v>2200900</v>
      </c>
      <c r="F216" s="17">
        <f>'UPDATED TCA Post Trade Data'!O206</f>
        <v>8.5883037628279296E-3</v>
      </c>
      <c r="G216" s="23">
        <f>'UPDATED TCA Post Trade Data'!G206</f>
        <v>82.764806620051857</v>
      </c>
      <c r="H216" s="24">
        <f>E216/'UPDATED TCA Post Trade Data'!K206</f>
        <v>0.20867386662668932</v>
      </c>
      <c r="I216" s="24">
        <f>'UPDATED TCA Post Trade Data'!L206</f>
        <v>0.25847571368299493</v>
      </c>
      <c r="J216" s="24">
        <f>E216/('UPDATED TCA Post Trade Data'!H206)</f>
        <v>0.20865764749381394</v>
      </c>
      <c r="K216" s="47">
        <f>'UPDATED TCA Post Trade Data'!H206/'UPDATED TCA Post Trade Data'!K206</f>
        <v>1.0000777308335937</v>
      </c>
      <c r="L216" s="11">
        <f>('UPDATED TCA Post Trade Data'!G206-'UPDATED TCA Post Trade Data'!M206)/'UPDATED TCA Post Trade Data'!M206*10000*'UPDATED TCA Post Trade Data'!N206</f>
        <v>42.732601052472027</v>
      </c>
      <c r="M216" s="11">
        <f t="shared" si="20"/>
        <v>46.858074176410646</v>
      </c>
      <c r="N216" s="11">
        <f t="shared" si="21"/>
        <v>83.963047780461167</v>
      </c>
      <c r="O216" s="11">
        <f>'UPDATED TCA Post Trade Data'!N206*('UPDATED TCA Post Trade Data'!G206-'UPDATED TCA Post Trade Data'!I206)/'UPDATED TCA Post Trade Data'!I206*10000</f>
        <v>0</v>
      </c>
      <c r="P216" s="11">
        <f t="shared" si="22"/>
        <v>4.1254731239386189</v>
      </c>
      <c r="Q216" s="12">
        <f t="shared" si="23"/>
        <v>4.9134389865474221E-2</v>
      </c>
      <c r="T216" s="65"/>
      <c r="U216" s="65"/>
      <c r="V216" s="65"/>
      <c r="W216" s="65"/>
      <c r="X216" s="65"/>
      <c r="Y216" s="65"/>
      <c r="Z216" s="65"/>
      <c r="AA216" s="65"/>
      <c r="AB216" s="65"/>
    </row>
    <row r="217" spans="1:28">
      <c r="A217" s="5" t="s">
        <v>17</v>
      </c>
      <c r="B217" s="5" t="s">
        <v>21</v>
      </c>
      <c r="C217" s="42" t="str">
        <f>'UPDATED TCA Post Trade Data'!C207</f>
        <v>GIS</v>
      </c>
      <c r="D217" s="22">
        <f>'UPDATED TCA Post Trade Data'!B207</f>
        <v>42985</v>
      </c>
      <c r="E217" s="12">
        <f>'UPDATED TCA Post Trade Data'!E207</f>
        <v>374200</v>
      </c>
      <c r="F217" s="17">
        <f>'UPDATED TCA Post Trade Data'!O207</f>
        <v>9.6503401307966553E-4</v>
      </c>
      <c r="G217" s="23">
        <f>'UPDATED TCA Post Trade Data'!G207</f>
        <v>54.698756792188433</v>
      </c>
      <c r="H217" s="24">
        <f>E217/'UPDATED TCA Post Trade Data'!K207</f>
        <v>9.5282392703334454E-2</v>
      </c>
      <c r="I217" s="24">
        <f>'UPDATED TCA Post Trade Data'!L207</f>
        <v>0.16248924930351974</v>
      </c>
      <c r="J217" s="24">
        <f>E217/('UPDATED TCA Post Trade Data'!H207)</f>
        <v>0.25964474049403274</v>
      </c>
      <c r="K217" s="47">
        <f>'UPDATED TCA Post Trade Data'!H207/'UPDATED TCA Post Trade Data'!K207</f>
        <v>0.36697216559071516</v>
      </c>
      <c r="L217" s="11">
        <f>('UPDATED TCA Post Trade Data'!G207-'UPDATED TCA Post Trade Data'!M207)/'UPDATED TCA Post Trade Data'!M207*10000*'UPDATED TCA Post Trade Data'!N207</f>
        <v>51.223225319447209</v>
      </c>
      <c r="M217" s="11">
        <f t="shared" si="20"/>
        <v>31.961551468964551</v>
      </c>
      <c r="N217" s="11">
        <f t="shared" si="21"/>
        <v>30.926490950997458</v>
      </c>
      <c r="O217" s="11">
        <f>'UPDATED TCA Post Trade Data'!N207*('UPDATED TCA Post Trade Data'!G207-'UPDATED TCA Post Trade Data'!I207)/'UPDATED TCA Post Trade Data'!I207*10000</f>
        <v>6.9691800380872575</v>
      </c>
      <c r="P217" s="11">
        <f t="shared" si="22"/>
        <v>-19.261673850482659</v>
      </c>
      <c r="Q217" s="12">
        <f t="shared" si="23"/>
        <v>-0.6228211885080166</v>
      </c>
      <c r="T217" s="65"/>
      <c r="U217" s="65"/>
      <c r="V217" s="65"/>
      <c r="W217" s="65"/>
      <c r="X217" s="65"/>
      <c r="Y217" s="65"/>
      <c r="Z217" s="65"/>
      <c r="AA217" s="65"/>
      <c r="AB217" s="65"/>
    </row>
    <row r="218" spans="1:28">
      <c r="A218" s="5" t="s">
        <v>18</v>
      </c>
      <c r="B218" s="5" t="s">
        <v>23</v>
      </c>
      <c r="C218" s="42" t="str">
        <f>'UPDATED TCA Post Trade Data'!C208</f>
        <v>EA</v>
      </c>
      <c r="D218" s="22">
        <f>'UPDATED TCA Post Trade Data'!B208</f>
        <v>42986</v>
      </c>
      <c r="E218" s="12">
        <f>'UPDATED TCA Post Trade Data'!E208</f>
        <v>376900</v>
      </c>
      <c r="F218" s="17">
        <f>'UPDATED TCA Post Trade Data'!O208</f>
        <v>2.1259548815961604E-3</v>
      </c>
      <c r="G218" s="23">
        <f>'UPDATED TCA Post Trade Data'!G208</f>
        <v>119.63727825301646</v>
      </c>
      <c r="H218" s="24">
        <f>E218/'UPDATED TCA Post Trade Data'!K208</f>
        <v>0.15534925520082365</v>
      </c>
      <c r="I218" s="24">
        <f>'UPDATED TCA Post Trade Data'!L208</f>
        <v>0.1920361160065652</v>
      </c>
      <c r="J218" s="24">
        <f>E218/('UPDATED TCA Post Trade Data'!H208)</f>
        <v>0.16816883812243441</v>
      </c>
      <c r="K218" s="47">
        <f>'UPDATED TCA Post Trade Data'!H208/'UPDATED TCA Post Trade Data'!K208</f>
        <v>0.92376956953060751</v>
      </c>
      <c r="L218" s="11">
        <f>('UPDATED TCA Post Trade Data'!G208-'UPDATED TCA Post Trade Data'!M208)/'UPDATED TCA Post Trade Data'!M208*10000*'UPDATED TCA Post Trade Data'!N208</f>
        <v>29.39592857600913</v>
      </c>
      <c r="M218" s="11">
        <f t="shared" si="20"/>
        <v>30.885634900919836</v>
      </c>
      <c r="N218" s="11">
        <f t="shared" si="21"/>
        <v>61.468370557690264</v>
      </c>
      <c r="O218" s="11">
        <f>'UPDATED TCA Post Trade Data'!N208*('UPDATED TCA Post Trade Data'!G208-'UPDATED TCA Post Trade Data'!I208)/'UPDATED TCA Post Trade Data'!I208*10000</f>
        <v>7.0157123392453267</v>
      </c>
      <c r="P218" s="11">
        <f t="shared" si="22"/>
        <v>1.4897063249107063</v>
      </c>
      <c r="Q218" s="12">
        <f t="shared" si="23"/>
        <v>2.4235331299575669E-2</v>
      </c>
      <c r="T218" s="65"/>
      <c r="U218" s="65"/>
      <c r="V218" s="65"/>
      <c r="W218" s="65"/>
      <c r="X218" s="65"/>
      <c r="Y218" s="65"/>
      <c r="Z218" s="65"/>
      <c r="AA218" s="65"/>
      <c r="AB218" s="65"/>
    </row>
    <row r="219" spans="1:28">
      <c r="A219" s="5" t="s">
        <v>17</v>
      </c>
      <c r="B219" s="5" t="s">
        <v>19</v>
      </c>
      <c r="C219" s="42" t="str">
        <f>'UPDATED TCA Post Trade Data'!C209</f>
        <v>EBAY</v>
      </c>
      <c r="D219" s="22">
        <f>'UPDATED TCA Post Trade Data'!B209</f>
        <v>42986</v>
      </c>
      <c r="E219" s="12">
        <f>'UPDATED TCA Post Trade Data'!E209</f>
        <v>286300</v>
      </c>
      <c r="F219" s="17">
        <f>'UPDATED TCA Post Trade Data'!O209</f>
        <v>5.1422423618019571E-4</v>
      </c>
      <c r="G219" s="23">
        <f>'UPDATED TCA Post Trade Data'!G209</f>
        <v>38.095160886296242</v>
      </c>
      <c r="H219" s="24">
        <f>E219/'UPDATED TCA Post Trade Data'!K209</f>
        <v>3.7912270952048369E-2</v>
      </c>
      <c r="I219" s="24">
        <f>'UPDATED TCA Post Trade Data'!L209</f>
        <v>0.20216020061463871</v>
      </c>
      <c r="J219" s="24">
        <f>E219/('UPDATED TCA Post Trade Data'!H209)</f>
        <v>0.11371489851848909</v>
      </c>
      <c r="K219" s="47">
        <f>'UPDATED TCA Post Trade Data'!H209/'UPDATED TCA Post Trade Data'!K209</f>
        <v>0.3333975709953621</v>
      </c>
      <c r="L219" s="11">
        <f>('UPDATED TCA Post Trade Data'!G209-'UPDATED TCA Post Trade Data'!M209)/'UPDATED TCA Post Trade Data'!M209*10000*'UPDATED TCA Post Trade Data'!N209</f>
        <v>14.500758752955441</v>
      </c>
      <c r="M219" s="11">
        <f t="shared" si="20"/>
        <v>13.732115855344466</v>
      </c>
      <c r="N219" s="11">
        <f t="shared" si="21"/>
        <v>40.126655952956952</v>
      </c>
      <c r="O219" s="11">
        <f>'UPDATED TCA Post Trade Data'!N209*('UPDATED TCA Post Trade Data'!G209-'UPDATED TCA Post Trade Data'!I209)/'UPDATED TCA Post Trade Data'!I209*10000</f>
        <v>6.9947534042165955</v>
      </c>
      <c r="P219" s="11">
        <f t="shared" si="22"/>
        <v>-0.7686428976109756</v>
      </c>
      <c r="Q219" s="12">
        <f t="shared" si="23"/>
        <v>-1.9155418744888807E-2</v>
      </c>
      <c r="T219" s="65"/>
      <c r="U219" s="65"/>
      <c r="V219" s="65"/>
      <c r="W219" s="65"/>
      <c r="X219" s="65"/>
      <c r="Y219" s="65"/>
      <c r="Z219" s="65"/>
      <c r="AA219" s="65"/>
      <c r="AB219" s="65"/>
    </row>
    <row r="220" spans="1:28">
      <c r="A220" s="5" t="s">
        <v>18</v>
      </c>
      <c r="B220" s="5" t="s">
        <v>20</v>
      </c>
      <c r="C220" s="42" t="str">
        <f>'UPDATED TCA Post Trade Data'!C210</f>
        <v>ECL</v>
      </c>
      <c r="D220" s="22">
        <f>'UPDATED TCA Post Trade Data'!B210</f>
        <v>42986</v>
      </c>
      <c r="E220" s="12">
        <f>'UPDATED TCA Post Trade Data'!E210</f>
        <v>167500</v>
      </c>
      <c r="F220" s="17">
        <f>'UPDATED TCA Post Trade Data'!O210</f>
        <v>1.0303020800735746E-3</v>
      </c>
      <c r="G220" s="23">
        <f>'UPDATED TCA Post Trade Data'!G210</f>
        <v>130.46330720891945</v>
      </c>
      <c r="H220" s="24">
        <f>E220/'UPDATED TCA Post Trade Data'!K210</f>
        <v>0.20159087090626107</v>
      </c>
      <c r="I220" s="24">
        <f>'UPDATED TCA Post Trade Data'!L210</f>
        <v>0.12999738588200244</v>
      </c>
      <c r="J220" s="24">
        <f>E220/('UPDATED TCA Post Trade Data'!H210)</f>
        <v>0.31361168320539223</v>
      </c>
      <c r="K220" s="47">
        <f>'UPDATED TCA Post Trade Data'!H210/'UPDATED TCA Post Trade Data'!K210</f>
        <v>0.64280408448378534</v>
      </c>
      <c r="L220" s="11">
        <f>('UPDATED TCA Post Trade Data'!G210-'UPDATED TCA Post Trade Data'!M210)/'UPDATED TCA Post Trade Data'!M210*10000*'UPDATED TCA Post Trade Data'!N210</f>
        <v>51.60079236545225</v>
      </c>
      <c r="M220" s="11">
        <f t="shared" si="20"/>
        <v>44.772909774807168</v>
      </c>
      <c r="N220" s="11">
        <f t="shared" si="21"/>
        <v>31.530310142867553</v>
      </c>
      <c r="O220" s="11">
        <f>'UPDATED TCA Post Trade Data'!N210*('UPDATED TCA Post Trade Data'!G210-'UPDATED TCA Post Trade Data'!I210)/'UPDATED TCA Post Trade Data'!I210*10000</f>
        <v>7.0313604246354497</v>
      </c>
      <c r="P220" s="11">
        <f t="shared" si="22"/>
        <v>-6.827882590645082</v>
      </c>
      <c r="Q220" s="12">
        <f t="shared" si="23"/>
        <v>-0.21654980746168181</v>
      </c>
      <c r="T220" s="65"/>
      <c r="U220" s="65"/>
      <c r="V220" s="65"/>
      <c r="W220" s="65"/>
      <c r="X220" s="65"/>
      <c r="Y220" s="65"/>
      <c r="Z220" s="65"/>
      <c r="AA220" s="65"/>
      <c r="AB220" s="65"/>
    </row>
    <row r="221" spans="1:28">
      <c r="A221" s="5" t="s">
        <v>17</v>
      </c>
      <c r="B221" s="5" t="s">
        <v>21</v>
      </c>
      <c r="C221" s="42" t="str">
        <f>'UPDATED TCA Post Trade Data'!C211</f>
        <v>ED</v>
      </c>
      <c r="D221" s="22">
        <f>'UPDATED TCA Post Trade Data'!B211</f>
        <v>42986</v>
      </c>
      <c r="E221" s="12">
        <f>'UPDATED TCA Post Trade Data'!E211</f>
        <v>62900</v>
      </c>
      <c r="F221" s="17">
        <f>'UPDATED TCA Post Trade Data'!O211</f>
        <v>2.5161521801828708E-4</v>
      </c>
      <c r="G221" s="23">
        <f>'UPDATED TCA Post Trade Data'!G211</f>
        <v>84.84473101331163</v>
      </c>
      <c r="H221" s="24">
        <f>E221/'UPDATED TCA Post Trade Data'!K211</f>
        <v>4.4409688626657562E-2</v>
      </c>
      <c r="I221" s="24">
        <f>'UPDATED TCA Post Trade Data'!L211</f>
        <v>7.6271197941444754E-2</v>
      </c>
      <c r="J221" s="24">
        <f>E221/('UPDATED TCA Post Trade Data'!H211)</f>
        <v>0.1792533485323454</v>
      </c>
      <c r="K221" s="47">
        <f>'UPDATED TCA Post Trade Data'!H211/'UPDATED TCA Post Trade Data'!K211</f>
        <v>0.24774816755316595</v>
      </c>
      <c r="L221" s="11">
        <f>('UPDATED TCA Post Trade Data'!G211-'UPDATED TCA Post Trade Data'!M211)/'UPDATED TCA Post Trade Data'!M211*10000*'UPDATED TCA Post Trade Data'!N211</f>
        <v>12.359099989572279</v>
      </c>
      <c r="M221" s="11">
        <f t="shared" si="20"/>
        <v>12.43031669852167</v>
      </c>
      <c r="N221" s="11">
        <f t="shared" si="21"/>
        <v>12.558556424328067</v>
      </c>
      <c r="O221" s="11">
        <f>'UPDATED TCA Post Trade Data'!N211*('UPDATED TCA Post Trade Data'!G211-'UPDATED TCA Post Trade Data'!I211)/'UPDATED TCA Post Trade Data'!I211*10000</f>
        <v>6.9962506393277222</v>
      </c>
      <c r="P221" s="11">
        <f t="shared" si="22"/>
        <v>7.1216708949391361E-2</v>
      </c>
      <c r="Q221" s="12">
        <f t="shared" si="23"/>
        <v>5.6707719058722737E-3</v>
      </c>
      <c r="T221" s="65"/>
      <c r="U221" s="65"/>
      <c r="V221" s="65"/>
      <c r="W221" s="65"/>
      <c r="X221" s="65"/>
      <c r="Y221" s="65"/>
      <c r="Z221" s="65"/>
      <c r="AA221" s="65"/>
      <c r="AB221" s="65"/>
    </row>
    <row r="222" spans="1:28">
      <c r="A222" s="5" t="s">
        <v>18</v>
      </c>
      <c r="B222" s="5" t="s">
        <v>20</v>
      </c>
      <c r="C222" s="42" t="str">
        <f>'UPDATED TCA Post Trade Data'!C212</f>
        <v>EFX</v>
      </c>
      <c r="D222" s="22">
        <f>'UPDATED TCA Post Trade Data'!B212</f>
        <v>42986</v>
      </c>
      <c r="E222" s="12">
        <f>'UPDATED TCA Post Trade Data'!E212</f>
        <v>100700</v>
      </c>
      <c r="F222" s="17">
        <f>'UPDATED TCA Post Trade Data'!O212</f>
        <v>5.7831254892033886E-4</v>
      </c>
      <c r="G222" s="23">
        <f>'UPDATED TCA Post Trade Data'!G212</f>
        <v>121.80686452836517</v>
      </c>
      <c r="H222" s="24">
        <f>E222/'UPDATED TCA Post Trade Data'!K212</f>
        <v>0.20842586931387527</v>
      </c>
      <c r="I222" s="24">
        <f>'UPDATED TCA Post Trade Data'!L212</f>
        <v>0.14708745888159708</v>
      </c>
      <c r="J222" s="24">
        <f>E222/('UPDATED TCA Post Trade Data'!H212)</f>
        <v>2.276426440003617E-2</v>
      </c>
      <c r="K222" s="47">
        <f>'UPDATED TCA Post Trade Data'!H212/'UPDATED TCA Post Trade Data'!K212</f>
        <v>9.1558359036430854</v>
      </c>
      <c r="L222" s="11">
        <f>('UPDATED TCA Post Trade Data'!G212-'UPDATED TCA Post Trade Data'!M212)/'UPDATED TCA Post Trade Data'!M212*10000*'UPDATED TCA Post Trade Data'!N212</f>
        <v>1.0782688913828218</v>
      </c>
      <c r="M222" s="11">
        <f t="shared" si="20"/>
        <v>10.189842691313203</v>
      </c>
      <c r="N222" s="11">
        <f t="shared" si="21"/>
        <v>160.65479174538558</v>
      </c>
      <c r="O222" s="11">
        <f>'UPDATED TCA Post Trade Data'!N212*('UPDATED TCA Post Trade Data'!G212-'UPDATED TCA Post Trade Data'!I212)/'UPDATED TCA Post Trade Data'!I212*10000</f>
        <v>0</v>
      </c>
      <c r="P222" s="11">
        <f t="shared" si="22"/>
        <v>9.1115737999303814</v>
      </c>
      <c r="Q222" s="12">
        <f t="shared" si="23"/>
        <v>5.6715232088258516E-2</v>
      </c>
      <c r="T222" s="65"/>
      <c r="U222" s="65"/>
      <c r="V222" s="65"/>
      <c r="W222" s="65"/>
      <c r="X222" s="65"/>
      <c r="Y222" s="65"/>
      <c r="Z222" s="65"/>
      <c r="AA222" s="65"/>
      <c r="AB222" s="65"/>
    </row>
    <row r="223" spans="1:28">
      <c r="A223" s="5" t="s">
        <v>17</v>
      </c>
      <c r="B223" s="5" t="s">
        <v>23</v>
      </c>
      <c r="C223" s="42" t="str">
        <f>'UPDATED TCA Post Trade Data'!C213</f>
        <v>EIX</v>
      </c>
      <c r="D223" s="22">
        <f>'UPDATED TCA Post Trade Data'!B213</f>
        <v>42986</v>
      </c>
      <c r="E223" s="12">
        <f>'UPDATED TCA Post Trade Data'!E213</f>
        <v>3000</v>
      </c>
      <c r="F223" s="17">
        <f>'UPDATED TCA Post Trade Data'!O213</f>
        <v>1.1356666106258728E-5</v>
      </c>
      <c r="G223" s="23">
        <f>'UPDATED TCA Post Trade Data'!G213</f>
        <v>80.291250335644392</v>
      </c>
      <c r="H223" s="24">
        <f>E223/'UPDATED TCA Post Trade Data'!K213</f>
        <v>1.8370337554748453E-3</v>
      </c>
      <c r="I223" s="24">
        <f>'UPDATED TCA Post Trade Data'!L213</f>
        <v>9.3632798840208059E-2</v>
      </c>
      <c r="J223" s="24">
        <f>E223/('UPDATED TCA Post Trade Data'!H213)</f>
        <v>2.0174848688634835E-2</v>
      </c>
      <c r="K223" s="47">
        <f>'UPDATED TCA Post Trade Data'!H213/'UPDATED TCA Post Trade Data'!K213</f>
        <v>9.1055639813036507E-2</v>
      </c>
      <c r="L223" s="11">
        <f>('UPDATED TCA Post Trade Data'!G213-'UPDATED TCA Post Trade Data'!M213)/'UPDATED TCA Post Trade Data'!M213*10000*'UPDATED TCA Post Trade Data'!N213</f>
        <v>22.625182329845543</v>
      </c>
      <c r="M223" s="11">
        <f t="shared" si="20"/>
        <v>1.1521891157362421</v>
      </c>
      <c r="N223" s="11">
        <f t="shared" si="21"/>
        <v>10.212335887215744</v>
      </c>
      <c r="O223" s="11">
        <f>'UPDATED TCA Post Trade Data'!N213*('UPDATED TCA Post Trade Data'!G213-'UPDATED TCA Post Trade Data'!I213)/'UPDATED TCA Post Trade Data'!I213*10000</f>
        <v>6.9890794359497921</v>
      </c>
      <c r="P223" s="11">
        <f t="shared" si="22"/>
        <v>-21.472993214109302</v>
      </c>
      <c r="Q223" s="12">
        <f t="shared" si="23"/>
        <v>-2.1026524637708155</v>
      </c>
      <c r="T223" s="65"/>
      <c r="U223" s="65"/>
      <c r="V223" s="65"/>
      <c r="W223" s="65"/>
      <c r="X223" s="65"/>
      <c r="Y223" s="65"/>
      <c r="Z223" s="65"/>
      <c r="AA223" s="65"/>
      <c r="AB223" s="65"/>
    </row>
    <row r="224" spans="1:28">
      <c r="A224" s="5" t="s">
        <v>18</v>
      </c>
      <c r="B224" s="5" t="s">
        <v>20</v>
      </c>
      <c r="C224" s="42" t="str">
        <f>'UPDATED TCA Post Trade Data'!C214</f>
        <v>EL</v>
      </c>
      <c r="D224" s="22">
        <f>'UPDATED TCA Post Trade Data'!B214</f>
        <v>42986</v>
      </c>
      <c r="E224" s="12">
        <f>'UPDATED TCA Post Trade Data'!E214</f>
        <v>311700</v>
      </c>
      <c r="F224" s="17">
        <f>'UPDATED TCA Post Trade Data'!O214</f>
        <v>1.5834459199696102E-3</v>
      </c>
      <c r="G224" s="23">
        <f>'UPDATED TCA Post Trade Data'!G214</f>
        <v>107.74696636880846</v>
      </c>
      <c r="H224" s="24">
        <f>E224/'UPDATED TCA Post Trade Data'!K214</f>
        <v>0.11059757010834494</v>
      </c>
      <c r="I224" s="24">
        <f>'UPDATED TCA Post Trade Data'!L214</f>
        <v>0.2790062277402684</v>
      </c>
      <c r="J224" s="24">
        <f>E224/('UPDATED TCA Post Trade Data'!H214)</f>
        <v>0.26257265605256508</v>
      </c>
      <c r="K224" s="47">
        <f>'UPDATED TCA Post Trade Data'!H214/'UPDATED TCA Post Trade Data'!K214</f>
        <v>0.4212074927032925</v>
      </c>
      <c r="L224" s="11">
        <f>('UPDATED TCA Post Trade Data'!G214-'UPDATED TCA Post Trade Data'!M214)/'UPDATED TCA Post Trade Data'!M214*10000*'UPDATED TCA Post Trade Data'!N214</f>
        <v>41.870021367055898</v>
      </c>
      <c r="M224" s="11">
        <f t="shared" si="20"/>
        <v>44.493827588107116</v>
      </c>
      <c r="N224" s="11">
        <f t="shared" si="21"/>
        <v>56.77941691704968</v>
      </c>
      <c r="O224" s="11">
        <f>'UPDATED TCA Post Trade Data'!N214*('UPDATED TCA Post Trade Data'!G214-'UPDATED TCA Post Trade Data'!I214)/'UPDATED TCA Post Trade Data'!I214*10000</f>
        <v>7.0244944270761351</v>
      </c>
      <c r="P224" s="11">
        <f t="shared" si="22"/>
        <v>2.6238062210512183</v>
      </c>
      <c r="Q224" s="12">
        <f t="shared" si="23"/>
        <v>4.6210517182386626E-2</v>
      </c>
      <c r="T224" s="65"/>
      <c r="U224" s="65"/>
      <c r="V224" s="65"/>
      <c r="W224" s="65"/>
      <c r="X224" s="65"/>
      <c r="Y224" s="65"/>
      <c r="Z224" s="65"/>
      <c r="AA224" s="65"/>
      <c r="AB224" s="65"/>
    </row>
    <row r="225" spans="1:28">
      <c r="A225" s="5" t="s">
        <v>17</v>
      </c>
      <c r="B225" s="5" t="s">
        <v>19</v>
      </c>
      <c r="C225" s="42" t="str">
        <f>'UPDATED TCA Post Trade Data'!C215</f>
        <v>EMN</v>
      </c>
      <c r="D225" s="22">
        <f>'UPDATED TCA Post Trade Data'!B215</f>
        <v>42986</v>
      </c>
      <c r="E225" s="12">
        <f>'UPDATED TCA Post Trade Data'!E215</f>
        <v>26400</v>
      </c>
      <c r="F225" s="17">
        <f>'UPDATED TCA Post Trade Data'!O215</f>
        <v>1.0543322153498436E-4</v>
      </c>
      <c r="G225" s="23">
        <f>'UPDATED TCA Post Trade Data'!G215</f>
        <v>84.705608790313434</v>
      </c>
      <c r="H225" s="24">
        <f>E225/'UPDATED TCA Post Trade Data'!K215</f>
        <v>2.5209018411750356E-2</v>
      </c>
      <c r="I225" s="24">
        <f>'UPDATED TCA Post Trade Data'!L215</f>
        <v>0.16613384080326279</v>
      </c>
      <c r="J225" s="24">
        <f>E225/('UPDATED TCA Post Trade Data'!H215)</f>
        <v>0.14340032590983162</v>
      </c>
      <c r="K225" s="47">
        <f>'UPDATED TCA Post Trade Data'!H215/'UPDATED TCA Post Trade Data'!K215</f>
        <v>0.17579470793951668</v>
      </c>
      <c r="L225" s="11">
        <f>('UPDATED TCA Post Trade Data'!G215-'UPDATED TCA Post Trade Data'!M215)/'UPDATED TCA Post Trade Data'!M215*10000*'UPDATED TCA Post Trade Data'!N215</f>
        <v>14.85088558919789</v>
      </c>
      <c r="M225" s="11">
        <f t="shared" si="20"/>
        <v>12.348336085439863</v>
      </c>
      <c r="N225" s="11">
        <f t="shared" si="21"/>
        <v>23.540697399257184</v>
      </c>
      <c r="O225" s="11">
        <f>'UPDATED TCA Post Trade Data'!N215*('UPDATED TCA Post Trade Data'!G215-'UPDATED TCA Post Trade Data'!I215)/'UPDATED TCA Post Trade Data'!I215*10000</f>
        <v>0</v>
      </c>
      <c r="P225" s="11">
        <f t="shared" si="22"/>
        <v>-2.5025495037580274</v>
      </c>
      <c r="Q225" s="12">
        <f t="shared" si="23"/>
        <v>-0.10630736470182035</v>
      </c>
      <c r="T225" s="65"/>
      <c r="U225" s="65"/>
      <c r="V225" s="65"/>
      <c r="W225" s="65"/>
      <c r="X225" s="65"/>
      <c r="Y225" s="65"/>
      <c r="Z225" s="65"/>
      <c r="AA225" s="65"/>
      <c r="AB225" s="65"/>
    </row>
    <row r="226" spans="1:28">
      <c r="A226" s="5" t="s">
        <v>18</v>
      </c>
      <c r="B226" s="5" t="s">
        <v>19</v>
      </c>
      <c r="C226" s="42" t="str">
        <f>'UPDATED TCA Post Trade Data'!C216</f>
        <v>EMR</v>
      </c>
      <c r="D226" s="22">
        <f>'UPDATED TCA Post Trade Data'!B216</f>
        <v>42986</v>
      </c>
      <c r="E226" s="12">
        <f>'UPDATED TCA Post Trade Data'!E216</f>
        <v>158200</v>
      </c>
      <c r="F226" s="17">
        <f>'UPDATED TCA Post Trade Data'!O216</f>
        <v>4.4704141149328424E-4</v>
      </c>
      <c r="G226" s="23">
        <f>'UPDATED TCA Post Trade Data'!G216</f>
        <v>59.934915151324454</v>
      </c>
      <c r="H226" s="24">
        <f>E226/'UPDATED TCA Post Trade Data'!K216</f>
        <v>6.2760482947867027E-2</v>
      </c>
      <c r="I226" s="24">
        <f>'UPDATED TCA Post Trade Data'!L216</f>
        <v>0.13984420871294839</v>
      </c>
      <c r="J226" s="24">
        <f>E226/('UPDATED TCA Post Trade Data'!H216)</f>
        <v>0.2897966660560542</v>
      </c>
      <c r="K226" s="47">
        <f>'UPDATED TCA Post Trade Data'!H216/'UPDATED TCA Post Trade Data'!K216</f>
        <v>0.21656730493830981</v>
      </c>
      <c r="L226" s="11">
        <f>('UPDATED TCA Post Trade Data'!G216-'UPDATED TCA Post Trade Data'!M216)/'UPDATED TCA Post Trade Data'!M216*10000*'UPDATED TCA Post Trade Data'!N216</f>
        <v>35.758079580306735</v>
      </c>
      <c r="M226" s="11">
        <f t="shared" si="20"/>
        <v>27.239647774463297</v>
      </c>
      <c r="N226" s="11">
        <f t="shared" si="21"/>
        <v>20.026343152541454</v>
      </c>
      <c r="O226" s="11">
        <f>'UPDATED TCA Post Trade Data'!N216*('UPDATED TCA Post Trade Data'!G216-'UPDATED TCA Post Trade Data'!I216)/'UPDATED TCA Post Trade Data'!I216*10000</f>
        <v>7.0201887145709589</v>
      </c>
      <c r="P226" s="11">
        <f t="shared" si="22"/>
        <v>-8.5184318058434378</v>
      </c>
      <c r="Q226" s="12">
        <f t="shared" si="23"/>
        <v>-0.42536132238213453</v>
      </c>
      <c r="T226" s="65"/>
      <c r="U226" s="65"/>
      <c r="V226" s="65"/>
      <c r="W226" s="65"/>
      <c r="X226" s="65"/>
      <c r="Y226" s="65"/>
      <c r="Z226" s="65"/>
      <c r="AA226" s="65"/>
      <c r="AB226" s="65"/>
    </row>
    <row r="227" spans="1:28">
      <c r="A227" s="5" t="s">
        <v>17</v>
      </c>
      <c r="B227" s="5" t="s">
        <v>23</v>
      </c>
      <c r="C227" s="42" t="str">
        <f>'UPDATED TCA Post Trade Data'!C217</f>
        <v>EOG</v>
      </c>
      <c r="D227" s="22">
        <f>'UPDATED TCA Post Trade Data'!B217</f>
        <v>42986</v>
      </c>
      <c r="E227" s="12">
        <f>'UPDATED TCA Post Trade Data'!E217</f>
        <v>9800</v>
      </c>
      <c r="F227" s="17">
        <f>'UPDATED TCA Post Trade Data'!O217</f>
        <v>4.0652807251043981E-5</v>
      </c>
      <c r="G227" s="23">
        <f>'UPDATED TCA Post Trade Data'!G217</f>
        <v>87.983874628418633</v>
      </c>
      <c r="H227" s="24">
        <f>E227/'UPDATED TCA Post Trade Data'!K217</f>
        <v>3.0992037407684314E-3</v>
      </c>
      <c r="I227" s="24">
        <f>'UPDATED TCA Post Trade Data'!L217</f>
        <v>0.21776061299736627</v>
      </c>
      <c r="J227" s="24">
        <f>E227/('UPDATED TCA Post Trade Data'!H217)</f>
        <v>6.7539627842866989E-2</v>
      </c>
      <c r="K227" s="47">
        <f>'UPDATED TCA Post Trade Data'!H217/'UPDATED TCA Post Trade Data'!K217</f>
        <v>4.5887190080153004E-2</v>
      </c>
      <c r="L227" s="11">
        <f>('UPDATED TCA Post Trade Data'!G217-'UPDATED TCA Post Trade Data'!M217)/'UPDATED TCA Post Trade Data'!M217*10000*'UPDATED TCA Post Trade Data'!N217</f>
        <v>12.959443316106553</v>
      </c>
      <c r="M227" s="11">
        <f t="shared" si="20"/>
        <v>3.7537376625070689</v>
      </c>
      <c r="N227" s="11">
        <f t="shared" si="21"/>
        <v>16.44786841600644</v>
      </c>
      <c r="O227" s="11">
        <f>'UPDATED TCA Post Trade Data'!N217*('UPDATED TCA Post Trade Data'!G217-'UPDATED TCA Post Trade Data'!I217)/'UPDATED TCA Post Trade Data'!I217*10000</f>
        <v>2.9970151397591573</v>
      </c>
      <c r="P227" s="11">
        <f t="shared" si="22"/>
        <v>-9.2057056535994839</v>
      </c>
      <c r="Q227" s="12">
        <f t="shared" si="23"/>
        <v>-0.55968988933793029</v>
      </c>
      <c r="T227" s="65"/>
      <c r="U227" s="65"/>
      <c r="V227" s="65"/>
      <c r="W227" s="65"/>
      <c r="X227" s="65"/>
      <c r="Y227" s="65"/>
      <c r="Z227" s="65"/>
      <c r="AA227" s="65"/>
      <c r="AB227" s="65"/>
    </row>
    <row r="228" spans="1:28">
      <c r="A228" s="5" t="s">
        <v>18</v>
      </c>
      <c r="B228" s="5" t="s">
        <v>20</v>
      </c>
      <c r="C228" s="42" t="str">
        <f>'UPDATED TCA Post Trade Data'!C218</f>
        <v>EQIX</v>
      </c>
      <c r="D228" s="22">
        <f>'UPDATED TCA Post Trade Data'!B218</f>
        <v>42986</v>
      </c>
      <c r="E228" s="12">
        <f>'UPDATED TCA Post Trade Data'!E218</f>
        <v>1400</v>
      </c>
      <c r="F228" s="17">
        <f>'UPDATED TCA Post Trade Data'!O218</f>
        <v>3.0570030124389406E-5</v>
      </c>
      <c r="G228" s="23">
        <f>'UPDATED TCA Post Trade Data'!G218</f>
        <v>463.13377004180461</v>
      </c>
      <c r="H228" s="24">
        <f>E228/'UPDATED TCA Post Trade Data'!K218</f>
        <v>3.3087456765723161E-3</v>
      </c>
      <c r="I228" s="24">
        <f>'UPDATED TCA Post Trade Data'!L218</f>
        <v>0.14645286986723763</v>
      </c>
      <c r="J228" s="24">
        <f>E228/('UPDATED TCA Post Trade Data'!H218)</f>
        <v>2.9166666666666667E-2</v>
      </c>
      <c r="K228" s="47">
        <f>'UPDATED TCA Post Trade Data'!H218/'UPDATED TCA Post Trade Data'!K218</f>
        <v>0.11344270891105084</v>
      </c>
      <c r="L228" s="11">
        <f>('UPDATED TCA Post Trade Data'!G218-'UPDATED TCA Post Trade Data'!M218)/'UPDATED TCA Post Trade Data'!M218*10000*'UPDATED TCA Post Trade Data'!N218</f>
        <v>1.2139717652666941</v>
      </c>
      <c r="M228" s="11">
        <f t="shared" si="20"/>
        <v>2.0948940501656397</v>
      </c>
      <c r="N228" s="11">
        <f t="shared" si="21"/>
        <v>17.747120115555589</v>
      </c>
      <c r="O228" s="11">
        <f>'UPDATED TCA Post Trade Data'!N218*('UPDATED TCA Post Trade Data'!G218-'UPDATED TCA Post Trade Data'!I218)/'UPDATED TCA Post Trade Data'!I218*10000</f>
        <v>2.9994642872095021</v>
      </c>
      <c r="P228" s="11">
        <f t="shared" si="22"/>
        <v>0.88092228489894553</v>
      </c>
      <c r="Q228" s="12">
        <f t="shared" si="23"/>
        <v>4.963747803379126E-2</v>
      </c>
      <c r="T228" s="65"/>
      <c r="U228" s="65"/>
      <c r="V228" s="65"/>
      <c r="W228" s="65"/>
      <c r="X228" s="65"/>
      <c r="Y228" s="65"/>
      <c r="Z228" s="65"/>
      <c r="AA228" s="65"/>
      <c r="AB228" s="65"/>
    </row>
    <row r="229" spans="1:28">
      <c r="A229" s="5" t="s">
        <v>17</v>
      </c>
      <c r="B229" s="5" t="s">
        <v>22</v>
      </c>
      <c r="C229" s="42" t="str">
        <f>'UPDATED TCA Post Trade Data'!C219</f>
        <v>EQR</v>
      </c>
      <c r="D229" s="22">
        <f>'UPDATED TCA Post Trade Data'!B219</f>
        <v>42986</v>
      </c>
      <c r="E229" s="12">
        <f>'UPDATED TCA Post Trade Data'!E219</f>
        <v>30000</v>
      </c>
      <c r="F229" s="17">
        <f>'UPDATED TCA Post Trade Data'!O219</f>
        <v>9.5581946454592438E-5</v>
      </c>
      <c r="G229" s="23">
        <f>'UPDATED TCA Post Trade Data'!G219</f>
        <v>67.576117132865548</v>
      </c>
      <c r="H229" s="24">
        <f>E229/'UPDATED TCA Post Trade Data'!K219</f>
        <v>1.9734931365746056E-2</v>
      </c>
      <c r="I229" s="24">
        <f>'UPDATED TCA Post Trade Data'!L219</f>
        <v>7.8969324293938062E-2</v>
      </c>
      <c r="J229" s="24">
        <f>E229/('UPDATED TCA Post Trade Data'!H219)</f>
        <v>0.12695725772323319</v>
      </c>
      <c r="K229" s="47">
        <f>'UPDATED TCA Post Trade Data'!H219/'UPDATED TCA Post Trade Data'!K219</f>
        <v>0.15544547605752643</v>
      </c>
      <c r="L229" s="11">
        <f>('UPDATED TCA Post Trade Data'!G219-'UPDATED TCA Post Trade Data'!M219)/'UPDATED TCA Post Trade Data'!M219*10000*'UPDATED TCA Post Trade Data'!N219</f>
        <v>-0.57455861711311151</v>
      </c>
      <c r="M229" s="11">
        <f t="shared" si="20"/>
        <v>7.1842938579845717</v>
      </c>
      <c r="N229" s="11">
        <f t="shared" si="21"/>
        <v>10.622691940519795</v>
      </c>
      <c r="O229" s="11">
        <f>'UPDATED TCA Post Trade Data'!N219*('UPDATED TCA Post Trade Data'!G219-'UPDATED TCA Post Trade Data'!I219)/'UPDATED TCA Post Trade Data'!I219*10000</f>
        <v>3.0010727510463679</v>
      </c>
      <c r="P229" s="11">
        <f t="shared" si="22"/>
        <v>7.7588524750976831</v>
      </c>
      <c r="Q229" s="12">
        <f t="shared" si="23"/>
        <v>0.73040360377032854</v>
      </c>
      <c r="T229" s="65"/>
      <c r="U229" s="65"/>
      <c r="V229" s="65"/>
      <c r="W229" s="65"/>
      <c r="X229" s="65"/>
      <c r="Y229" s="65"/>
      <c r="Z229" s="65"/>
      <c r="AA229" s="65"/>
      <c r="AB229" s="65"/>
    </row>
    <row r="230" spans="1:28">
      <c r="A230" s="5" t="s">
        <v>18</v>
      </c>
      <c r="B230" s="5" t="s">
        <v>22</v>
      </c>
      <c r="C230" s="42" t="str">
        <f>'UPDATED TCA Post Trade Data'!C220</f>
        <v>EQT</v>
      </c>
      <c r="D230" s="22">
        <f>'UPDATED TCA Post Trade Data'!B220</f>
        <v>42986</v>
      </c>
      <c r="E230" s="12">
        <f>'UPDATED TCA Post Trade Data'!E220</f>
        <v>431500</v>
      </c>
      <c r="F230" s="17">
        <f>'UPDATED TCA Post Trade Data'!O220</f>
        <v>1.2448161938539879E-3</v>
      </c>
      <c r="G230" s="23">
        <f>'UPDATED TCA Post Trade Data'!G220</f>
        <v>61.187547699099497</v>
      </c>
      <c r="H230" s="24">
        <f>E230/'UPDATED TCA Post Trade Data'!K220</f>
        <v>0.16573725346087423</v>
      </c>
      <c r="I230" s="24">
        <f>'UPDATED TCA Post Trade Data'!L220</f>
        <v>0.23522063658252373</v>
      </c>
      <c r="J230" s="24">
        <f>E230/('UPDATED TCA Post Trade Data'!H220)</f>
        <v>0.23667178587099605</v>
      </c>
      <c r="K230" s="47">
        <f>'UPDATED TCA Post Trade Data'!H220/'UPDATED TCA Post Trade Data'!K220</f>
        <v>0.70028310662773097</v>
      </c>
      <c r="L230" s="11">
        <f>('UPDATED TCA Post Trade Data'!G220-'UPDATED TCA Post Trade Data'!M220)/'UPDATED TCA Post Trade Data'!M220*10000*'UPDATED TCA Post Trade Data'!N220</f>
        <v>45.949617846185454</v>
      </c>
      <c r="M230" s="11">
        <f t="shared" si="20"/>
        <v>44.690794448488269</v>
      </c>
      <c r="N230" s="11">
        <f t="shared" si="21"/>
        <v>62.796765030389935</v>
      </c>
      <c r="O230" s="11">
        <f>'UPDATED TCA Post Trade Data'!N220*('UPDATED TCA Post Trade Data'!G220-'UPDATED TCA Post Trade Data'!I220)/'UPDATED TCA Post Trade Data'!I220*10000</f>
        <v>7.027371342827319</v>
      </c>
      <c r="P230" s="11">
        <f t="shared" si="22"/>
        <v>-1.258823397697185</v>
      </c>
      <c r="Q230" s="12">
        <f t="shared" si="23"/>
        <v>-2.0045991176265029E-2</v>
      </c>
      <c r="T230" s="65"/>
      <c r="U230" s="65"/>
      <c r="V230" s="65"/>
      <c r="W230" s="65"/>
      <c r="X230" s="65"/>
      <c r="Y230" s="65"/>
      <c r="Z230" s="65"/>
      <c r="AA230" s="65"/>
      <c r="AB230" s="65"/>
    </row>
    <row r="231" spans="1:28">
      <c r="A231" s="5" t="s">
        <v>17</v>
      </c>
      <c r="B231" s="5" t="s">
        <v>23</v>
      </c>
      <c r="C231" s="42" t="str">
        <f>'UPDATED TCA Post Trade Data'!C221</f>
        <v>ES</v>
      </c>
      <c r="D231" s="22">
        <f>'UPDATED TCA Post Trade Data'!B221</f>
        <v>42986</v>
      </c>
      <c r="E231" s="12">
        <f>'UPDATED TCA Post Trade Data'!E221</f>
        <v>16600</v>
      </c>
      <c r="F231" s="17">
        <f>'UPDATED TCA Post Trade Data'!O221</f>
        <v>4.9463196508705992E-5</v>
      </c>
      <c r="G231" s="23">
        <f>'UPDATED TCA Post Trade Data'!G221</f>
        <v>63.199364178150127</v>
      </c>
      <c r="H231" s="24">
        <f>E231/'UPDATED TCA Post Trade Data'!K221</f>
        <v>1.2039719469701126E-2</v>
      </c>
      <c r="I231" s="24">
        <f>'UPDATED TCA Post Trade Data'!L221</f>
        <v>8.9075813934605799E-2</v>
      </c>
      <c r="J231" s="24">
        <f>E231/('UPDATED TCA Post Trade Data'!H221)</f>
        <v>9.156094870380585E-2</v>
      </c>
      <c r="K231" s="47">
        <f>'UPDATED TCA Post Trade Data'!H221/'UPDATED TCA Post Trade Data'!K221</f>
        <v>0.13149404456968761</v>
      </c>
      <c r="L231" s="11">
        <f>('UPDATED TCA Post Trade Data'!G221-'UPDATED TCA Post Trade Data'!M221)/'UPDATED TCA Post Trade Data'!M221*10000*'UPDATED TCA Post Trade Data'!N221</f>
        <v>15.747096378783729</v>
      </c>
      <c r="M231" s="11">
        <f t="shared" si="20"/>
        <v>5.0542021710593898</v>
      </c>
      <c r="N231" s="11">
        <f t="shared" si="21"/>
        <v>11.241651228276618</v>
      </c>
      <c r="O231" s="11">
        <f>'UPDATED TCA Post Trade Data'!N221*('UPDATED TCA Post Trade Data'!G221-'UPDATED TCA Post Trade Data'!I221)/'UPDATED TCA Post Trade Data'!I221*10000</f>
        <v>2.9961807395340858</v>
      </c>
      <c r="P231" s="11">
        <f t="shared" si="22"/>
        <v>-10.69289420772434</v>
      </c>
      <c r="Q231" s="12">
        <f t="shared" si="23"/>
        <v>-0.95118537220119714</v>
      </c>
      <c r="T231" s="65"/>
      <c r="U231" s="65"/>
      <c r="V231" s="65"/>
      <c r="W231" s="65"/>
      <c r="X231" s="65"/>
      <c r="Y231" s="65"/>
      <c r="Z231" s="65"/>
      <c r="AA231" s="65"/>
      <c r="AB231" s="65"/>
    </row>
    <row r="232" spans="1:28">
      <c r="A232" s="5" t="s">
        <v>18</v>
      </c>
      <c r="B232" s="5" t="s">
        <v>22</v>
      </c>
      <c r="C232" s="42" t="str">
        <f>'UPDATED TCA Post Trade Data'!C222</f>
        <v>ESRX</v>
      </c>
      <c r="D232" s="22">
        <f>'UPDATED TCA Post Trade Data'!B222</f>
        <v>42986</v>
      </c>
      <c r="E232" s="12">
        <f>'UPDATED TCA Post Trade Data'!E222</f>
        <v>216600</v>
      </c>
      <c r="F232" s="17">
        <f>'UPDATED TCA Post Trade Data'!O222</f>
        <v>6.3571624064271597E-4</v>
      </c>
      <c r="G232" s="23">
        <f>'UPDATED TCA Post Trade Data'!G222</f>
        <v>62.25059008212893</v>
      </c>
      <c r="H232" s="24">
        <f>E232/'UPDATED TCA Post Trade Data'!K222</f>
        <v>7.7961429320705683E-2</v>
      </c>
      <c r="I232" s="24">
        <f>'UPDATED TCA Post Trade Data'!L222</f>
        <v>0.16509104976937319</v>
      </c>
      <c r="J232" s="24">
        <f>E232/('UPDATED TCA Post Trade Data'!H222)</f>
        <v>0.16861279775805699</v>
      </c>
      <c r="K232" s="47">
        <f>'UPDATED TCA Post Trade Data'!H222/'UPDATED TCA Post Trade Data'!K222</f>
        <v>0.46236958497404673</v>
      </c>
      <c r="L232" s="11">
        <f>('UPDATED TCA Post Trade Data'!G222-'UPDATED TCA Post Trade Data'!M222)/'UPDATED TCA Post Trade Data'!M222*10000*'UPDATED TCA Post Trade Data'!N222</f>
        <v>12.740240313022317</v>
      </c>
      <c r="M232" s="11">
        <f t="shared" si="20"/>
        <v>21.748028178548218</v>
      </c>
      <c r="N232" s="11">
        <f t="shared" si="21"/>
        <v>37.375687846195461</v>
      </c>
      <c r="O232" s="11">
        <f>'UPDATED TCA Post Trade Data'!N222*('UPDATED TCA Post Trade Data'!G222-'UPDATED TCA Post Trade Data'!I222)/'UPDATED TCA Post Trade Data'!I222*10000</f>
        <v>0</v>
      </c>
      <c r="P232" s="11">
        <f t="shared" si="22"/>
        <v>9.0077878655259003</v>
      </c>
      <c r="Q232" s="12">
        <f t="shared" si="23"/>
        <v>0.24100661110489285</v>
      </c>
      <c r="T232" s="65"/>
      <c r="U232" s="65"/>
      <c r="V232" s="65"/>
      <c r="W232" s="65"/>
      <c r="X232" s="65"/>
      <c r="Y232" s="65"/>
      <c r="Z232" s="65"/>
      <c r="AA232" s="65"/>
      <c r="AB232" s="65"/>
    </row>
    <row r="233" spans="1:28">
      <c r="A233" s="5" t="s">
        <v>17</v>
      </c>
      <c r="B233" s="5" t="s">
        <v>21</v>
      </c>
      <c r="C233" s="42" t="str">
        <f>'UPDATED TCA Post Trade Data'!C223</f>
        <v>ESS</v>
      </c>
      <c r="D233" s="22">
        <f>'UPDATED TCA Post Trade Data'!B223</f>
        <v>42986</v>
      </c>
      <c r="E233" s="12">
        <f>'UPDATED TCA Post Trade Data'!E223</f>
        <v>20400</v>
      </c>
      <c r="F233" s="17">
        <f>'UPDATED TCA Post Trade Data'!O223</f>
        <v>2.5643029841529669E-4</v>
      </c>
      <c r="G233" s="23">
        <f>'UPDATED TCA Post Trade Data'!G223</f>
        <v>266.61083107054935</v>
      </c>
      <c r="H233" s="24">
        <f>E233/'UPDATED TCA Post Trade Data'!K223</f>
        <v>5.9269486150987274E-2</v>
      </c>
      <c r="I233" s="24">
        <f>'UPDATED TCA Post Trade Data'!L223</f>
        <v>0.12196443737734625</v>
      </c>
      <c r="J233" s="24">
        <f>E233/('UPDATED TCA Post Trade Data'!H223)</f>
        <v>0.19883040935672514</v>
      </c>
      <c r="K233" s="47">
        <f>'UPDATED TCA Post Trade Data'!H223/'UPDATED TCA Post Trade Data'!K223</f>
        <v>0.2980906509358478</v>
      </c>
      <c r="L233" s="11">
        <f>('UPDATED TCA Post Trade Data'!G223-'UPDATED TCA Post Trade Data'!M223)/'UPDATED TCA Post Trade Data'!M223*10000*'UPDATED TCA Post Trade Data'!N223</f>
        <v>31.260104994709145</v>
      </c>
      <c r="M233" s="11">
        <f t="shared" si="20"/>
        <v>18.885285697229662</v>
      </c>
      <c r="N233" s="11">
        <f t="shared" si="21"/>
        <v>21.764013724787588</v>
      </c>
      <c r="O233" s="11">
        <f>'UPDATED TCA Post Trade Data'!N223*('UPDATED TCA Post Trade Data'!G223-'UPDATED TCA Post Trade Data'!I223)/'UPDATED TCA Post Trade Data'!I223*10000</f>
        <v>6.9830590254891218</v>
      </c>
      <c r="P233" s="11">
        <f t="shared" si="22"/>
        <v>-12.374819297479483</v>
      </c>
      <c r="Q233" s="12">
        <f t="shared" si="23"/>
        <v>-0.56859086076505672</v>
      </c>
      <c r="T233" s="65"/>
      <c r="U233" s="65"/>
      <c r="V233" s="65"/>
      <c r="W233" s="65"/>
      <c r="X233" s="65"/>
      <c r="Y233" s="65"/>
      <c r="Z233" s="65"/>
      <c r="AA233" s="65"/>
      <c r="AB233" s="65"/>
    </row>
    <row r="234" spans="1:28">
      <c r="A234" s="5" t="s">
        <v>18</v>
      </c>
      <c r="B234" s="5" t="s">
        <v>21</v>
      </c>
      <c r="C234" s="42" t="str">
        <f>'UPDATED TCA Post Trade Data'!C224</f>
        <v>ETFC</v>
      </c>
      <c r="D234" s="22">
        <f>'UPDATED TCA Post Trade Data'!B224</f>
        <v>42986</v>
      </c>
      <c r="E234" s="12">
        <f>'UPDATED TCA Post Trade Data'!E224</f>
        <v>109100</v>
      </c>
      <c r="F234" s="17">
        <f>'UPDATED TCA Post Trade Data'!O224</f>
        <v>2.0274558799722651E-4</v>
      </c>
      <c r="G234" s="23">
        <f>'UPDATED TCA Post Trade Data'!G224</f>
        <v>39.415340248863849</v>
      </c>
      <c r="H234" s="24">
        <f>E234/'UPDATED TCA Post Trade Data'!K224</f>
        <v>5.1342489227567706E-2</v>
      </c>
      <c r="I234" s="24">
        <f>'UPDATED TCA Post Trade Data'!L224</f>
        <v>0.1572028113728095</v>
      </c>
      <c r="J234" s="24">
        <f>E234/('UPDATED TCA Post Trade Data'!H224)</f>
        <v>0.1817424621022822</v>
      </c>
      <c r="K234" s="47">
        <f>'UPDATED TCA Post Trade Data'!H224/'UPDATED TCA Post Trade Data'!K224</f>
        <v>0.28250134081859662</v>
      </c>
      <c r="L234" s="11">
        <f>('UPDATED TCA Post Trade Data'!G224-'UPDATED TCA Post Trade Data'!M224)/'UPDATED TCA Post Trade Data'!M224*10000*'UPDATED TCA Post Trade Data'!N224</f>
        <v>23.958428533573496</v>
      </c>
      <c r="M234" s="11">
        <f t="shared" si="20"/>
        <v>18.902441239435646</v>
      </c>
      <c r="N234" s="11">
        <f t="shared" si="21"/>
        <v>27.598465844373127</v>
      </c>
      <c r="O234" s="11">
        <f>'UPDATED TCA Post Trade Data'!N224*('UPDATED TCA Post Trade Data'!G224-'UPDATED TCA Post Trade Data'!I224)/'UPDATED TCA Post Trade Data'!I224*10000</f>
        <v>0</v>
      </c>
      <c r="P234" s="11">
        <f t="shared" si="22"/>
        <v>-5.0559872941378501</v>
      </c>
      <c r="Q234" s="12">
        <f t="shared" si="23"/>
        <v>-0.1831981285716533</v>
      </c>
      <c r="T234" s="65"/>
      <c r="U234" s="65"/>
      <c r="V234" s="65"/>
      <c r="W234" s="65"/>
      <c r="X234" s="65"/>
      <c r="Y234" s="65"/>
      <c r="Z234" s="65"/>
      <c r="AA234" s="65"/>
      <c r="AB234" s="65"/>
    </row>
    <row r="235" spans="1:28">
      <c r="A235" s="5" t="s">
        <v>17</v>
      </c>
      <c r="B235" s="5" t="s">
        <v>22</v>
      </c>
      <c r="C235" s="42" t="str">
        <f>'UPDATED TCA Post Trade Data'!C225</f>
        <v>ETN</v>
      </c>
      <c r="D235" s="22">
        <f>'UPDATED TCA Post Trade Data'!B225</f>
        <v>42986</v>
      </c>
      <c r="E235" s="12">
        <f>'UPDATED TCA Post Trade Data'!E225</f>
        <v>76100</v>
      </c>
      <c r="F235" s="17">
        <f>'UPDATED TCA Post Trade Data'!O225</f>
        <v>2.5570457835780955E-4</v>
      </c>
      <c r="G235" s="23">
        <f>'UPDATED TCA Post Trade Data'!G225</f>
        <v>71.267654455767982</v>
      </c>
      <c r="H235" s="24">
        <f>E235/'UPDATED TCA Post Trade Data'!K225</f>
        <v>2.6804449284978108E-2</v>
      </c>
      <c r="I235" s="24">
        <f>'UPDATED TCA Post Trade Data'!L225</f>
        <v>0.19192002276285416</v>
      </c>
      <c r="J235" s="24">
        <f>E235/('UPDATED TCA Post Trade Data'!H225)</f>
        <v>0.10009206892016309</v>
      </c>
      <c r="K235" s="47">
        <f>'UPDATED TCA Post Trade Data'!H225/'UPDATED TCA Post Trade Data'!K225</f>
        <v>0.26779793418355918</v>
      </c>
      <c r="L235" s="11">
        <f>('UPDATED TCA Post Trade Data'!G225-'UPDATED TCA Post Trade Data'!M225)/'UPDATED TCA Post Trade Data'!M225*10000*'UPDATED TCA Post Trade Data'!N225</f>
        <v>9.5020303044914343</v>
      </c>
      <c r="M235" s="11">
        <f t="shared" si="20"/>
        <v>10.722087877297636</v>
      </c>
      <c r="N235" s="11">
        <f t="shared" si="21"/>
        <v>34.40268236719254</v>
      </c>
      <c r="O235" s="11">
        <f>'UPDATED TCA Post Trade Data'!N225*('UPDATED TCA Post Trade Data'!G225-'UPDATED TCA Post Trade Data'!I225)/'UPDATED TCA Post Trade Data'!I225*10000</f>
        <v>2.9980506583766768</v>
      </c>
      <c r="P235" s="11">
        <f t="shared" si="22"/>
        <v>1.2200575728062013</v>
      </c>
      <c r="Q235" s="12">
        <f t="shared" si="23"/>
        <v>3.5464024571807397E-2</v>
      </c>
      <c r="T235" s="65"/>
      <c r="U235" s="65"/>
      <c r="V235" s="65"/>
      <c r="W235" s="65"/>
      <c r="X235" s="65"/>
      <c r="Y235" s="65"/>
      <c r="Z235" s="65"/>
      <c r="AA235" s="65"/>
      <c r="AB235" s="65"/>
    </row>
    <row r="236" spans="1:28">
      <c r="A236" s="5" t="s">
        <v>18</v>
      </c>
      <c r="B236" s="5" t="s">
        <v>22</v>
      </c>
      <c r="C236" s="42" t="str">
        <f>'UPDATED TCA Post Trade Data'!C226</f>
        <v>ETR</v>
      </c>
      <c r="D236" s="22">
        <f>'UPDATED TCA Post Trade Data'!B226</f>
        <v>42986</v>
      </c>
      <c r="E236" s="12">
        <f>'UPDATED TCA Post Trade Data'!E226</f>
        <v>130700</v>
      </c>
      <c r="F236" s="17">
        <f>'UPDATED TCA Post Trade Data'!O226</f>
        <v>4.8880087426632162E-4</v>
      </c>
      <c r="G236" s="23">
        <f>'UPDATED TCA Post Trade Data'!G226</f>
        <v>79.322246374243448</v>
      </c>
      <c r="H236" s="24">
        <f>E236/'UPDATED TCA Post Trade Data'!K226</f>
        <v>0.12305655149973171</v>
      </c>
      <c r="I236" s="24">
        <f>'UPDATED TCA Post Trade Data'!L226</f>
        <v>0.10360194744442698</v>
      </c>
      <c r="J236" s="24">
        <f>E236/('UPDATED TCA Post Trade Data'!H226)</f>
        <v>0.23235555555555557</v>
      </c>
      <c r="K236" s="47">
        <f>'UPDATED TCA Post Trade Data'!H226/'UPDATED TCA Post Trade Data'!K226</f>
        <v>0.5296045158270779</v>
      </c>
      <c r="L236" s="11">
        <f>('UPDATED TCA Post Trade Data'!G226-'UPDATED TCA Post Trade Data'!M226)/'UPDATED TCA Post Trade Data'!M226*10000*'UPDATED TCA Post Trade Data'!N226</f>
        <v>-2.8053435363746946</v>
      </c>
      <c r="M236" s="11">
        <f t="shared" si="20"/>
        <v>26.261717809742493</v>
      </c>
      <c r="N236" s="11">
        <f t="shared" si="21"/>
        <v>24.120881927257013</v>
      </c>
      <c r="O236" s="11">
        <f>'UPDATED TCA Post Trade Data'!N226*('UPDATED TCA Post Trade Data'!G226-'UPDATED TCA Post Trade Data'!I226)/'UPDATED TCA Post Trade Data'!I226*10000</f>
        <v>0</v>
      </c>
      <c r="P236" s="11">
        <f t="shared" si="22"/>
        <v>29.067061346117185</v>
      </c>
      <c r="Q236" s="12">
        <f t="shared" si="23"/>
        <v>1.2050579839400857</v>
      </c>
      <c r="T236" s="65"/>
      <c r="U236" s="65"/>
      <c r="V236" s="65"/>
      <c r="W236" s="65"/>
      <c r="X236" s="65"/>
      <c r="Y236" s="65"/>
      <c r="Z236" s="65"/>
      <c r="AA236" s="65"/>
      <c r="AB236" s="65"/>
    </row>
    <row r="237" spans="1:28">
      <c r="A237" s="5" t="s">
        <v>17</v>
      </c>
      <c r="B237" s="5" t="s">
        <v>23</v>
      </c>
      <c r="C237" s="42" t="str">
        <f>'UPDATED TCA Post Trade Data'!C227</f>
        <v>EVHC</v>
      </c>
      <c r="D237" s="22">
        <f>'UPDATED TCA Post Trade Data'!B227</f>
        <v>42986</v>
      </c>
      <c r="E237" s="12">
        <f>'UPDATED TCA Post Trade Data'!E227</f>
        <v>674600</v>
      </c>
      <c r="F237" s="17">
        <f>'UPDATED TCA Post Trade Data'!O227</f>
        <v>1.5531322342482662E-3</v>
      </c>
      <c r="G237" s="23">
        <f>'UPDATED TCA Post Trade Data'!G227</f>
        <v>48.831573048059163</v>
      </c>
      <c r="H237" s="24">
        <f>E237/'UPDATED TCA Post Trade Data'!K227</f>
        <v>0.37690782348377472</v>
      </c>
      <c r="I237" s="24">
        <f>'UPDATED TCA Post Trade Data'!L227</f>
        <v>0.26152716885018151</v>
      </c>
      <c r="J237" s="24">
        <f>E237/('UPDATED TCA Post Trade Data'!H227)</f>
        <v>0.27552687469367748</v>
      </c>
      <c r="K237" s="47">
        <f>'UPDATED TCA Post Trade Data'!H227/'UPDATED TCA Post Trade Data'!K227</f>
        <v>1.3679530314522297</v>
      </c>
      <c r="L237" s="11">
        <f>('UPDATED TCA Post Trade Data'!G227-'UPDATED TCA Post Trade Data'!M227)/'UPDATED TCA Post Trade Data'!M227*10000*'UPDATED TCA Post Trade Data'!N227</f>
        <v>82.918242423944434</v>
      </c>
      <c r="M237" s="11">
        <f t="shared" si="20"/>
        <v>73.448315493577368</v>
      </c>
      <c r="N237" s="11">
        <f t="shared" si="21"/>
        <v>95.06768393895544</v>
      </c>
      <c r="O237" s="11">
        <f>'UPDATED TCA Post Trade Data'!N227*('UPDATED TCA Post Trade Data'!G227-'UPDATED TCA Post Trade Data'!I227)/'UPDATED TCA Post Trade Data'!I227*10000</f>
        <v>0</v>
      </c>
      <c r="P237" s="11">
        <f t="shared" si="22"/>
        <v>-9.4699269303670661</v>
      </c>
      <c r="Q237" s="12">
        <f t="shared" si="23"/>
        <v>-9.9612471220481877E-2</v>
      </c>
      <c r="T237" s="65"/>
      <c r="U237" s="65"/>
      <c r="V237" s="65"/>
      <c r="W237" s="65"/>
      <c r="X237" s="65"/>
      <c r="Y237" s="65"/>
      <c r="Z237" s="65"/>
      <c r="AA237" s="65"/>
      <c r="AB237" s="65"/>
    </row>
    <row r="238" spans="1:28">
      <c r="A238" s="5" t="s">
        <v>18</v>
      </c>
      <c r="B238" s="5" t="s">
        <v>21</v>
      </c>
      <c r="C238" s="42" t="str">
        <f>'UPDATED TCA Post Trade Data'!C228</f>
        <v>EW</v>
      </c>
      <c r="D238" s="22">
        <f>'UPDATED TCA Post Trade Data'!B228</f>
        <v>42986</v>
      </c>
      <c r="E238" s="12">
        <f>'UPDATED TCA Post Trade Data'!E228</f>
        <v>40900</v>
      </c>
      <c r="F238" s="17">
        <f>'UPDATED TCA Post Trade Data'!O228</f>
        <v>2.160313011291882E-4</v>
      </c>
      <c r="G238" s="23">
        <f>'UPDATED TCA Post Trade Data'!G228</f>
        <v>112.02939526708565</v>
      </c>
      <c r="H238" s="24">
        <f>E238/'UPDATED TCA Post Trade Data'!K228</f>
        <v>3.1135731769248751E-2</v>
      </c>
      <c r="I238" s="24">
        <f>'UPDATED TCA Post Trade Data'!L228</f>
        <v>0.14224683941314734</v>
      </c>
      <c r="J238" s="24">
        <f>E238/('UPDATED TCA Post Trade Data'!H228)</f>
        <v>8.6032814472023558E-2</v>
      </c>
      <c r="K238" s="47">
        <f>'UPDATED TCA Post Trade Data'!H228/'UPDATED TCA Post Trade Data'!K228</f>
        <v>0.36190530276530214</v>
      </c>
      <c r="L238" s="11">
        <f>('UPDATED TCA Post Trade Data'!G228-'UPDATED TCA Post Trade Data'!M228)/'UPDATED TCA Post Trade Data'!M228*10000*'UPDATED TCA Post Trade Data'!N228</f>
        <v>24.09659242336155</v>
      </c>
      <c r="M238" s="11">
        <f t="shared" si="20"/>
        <v>8.9695458554203196</v>
      </c>
      <c r="N238" s="11">
        <f t="shared" si="21"/>
        <v>29.872720045380579</v>
      </c>
      <c r="O238" s="11">
        <f>'UPDATED TCA Post Trade Data'!N228*('UPDATED TCA Post Trade Data'!G228-'UPDATED TCA Post Trade Data'!I228)/'UPDATED TCA Post Trade Data'!I228*10000</f>
        <v>7.0119881102796802</v>
      </c>
      <c r="P238" s="11">
        <f t="shared" si="22"/>
        <v>-15.12704656794123</v>
      </c>
      <c r="Q238" s="12">
        <f t="shared" si="23"/>
        <v>-0.50638330038112578</v>
      </c>
      <c r="T238" s="65"/>
      <c r="U238" s="65"/>
      <c r="V238" s="65"/>
      <c r="W238" s="65"/>
      <c r="X238" s="65"/>
      <c r="Y238" s="65"/>
      <c r="Z238" s="65"/>
      <c r="AA238" s="65"/>
      <c r="AB238" s="65"/>
    </row>
    <row r="239" spans="1:28">
      <c r="A239" s="5" t="s">
        <v>17</v>
      </c>
      <c r="B239" s="5" t="s">
        <v>23</v>
      </c>
      <c r="C239" s="42" t="str">
        <f>'UPDATED TCA Post Trade Data'!C229</f>
        <v>EXC</v>
      </c>
      <c r="D239" s="22">
        <f>'UPDATED TCA Post Trade Data'!B229</f>
        <v>42986</v>
      </c>
      <c r="E239" s="12">
        <f>'UPDATED TCA Post Trade Data'!E229</f>
        <v>46800</v>
      </c>
      <c r="F239" s="17">
        <f>'UPDATED TCA Post Trade Data'!O229</f>
        <v>8.3993797627724402E-5</v>
      </c>
      <c r="G239" s="23">
        <f>'UPDATED TCA Post Trade Data'!G229</f>
        <v>38.066240120780719</v>
      </c>
      <c r="H239" s="24">
        <f>E239/'UPDATED TCA Post Trade Data'!K229</f>
        <v>1.0590898274052451E-2</v>
      </c>
      <c r="I239" s="24">
        <f>'UPDATED TCA Post Trade Data'!L229</f>
        <v>0.10620409331353227</v>
      </c>
      <c r="J239" s="24">
        <f>E239/('UPDATED TCA Post Trade Data'!H229)</f>
        <v>1.5535269709543569E-2</v>
      </c>
      <c r="K239" s="47">
        <f>'UPDATED TCA Post Trade Data'!H229/'UPDATED TCA Post Trade Data'!K229</f>
        <v>0.6817325010808335</v>
      </c>
      <c r="L239" s="11">
        <f>('UPDATED TCA Post Trade Data'!G229-'UPDATED TCA Post Trade Data'!M229)/'UPDATED TCA Post Trade Data'!M229*10000*'UPDATED TCA Post Trade Data'!N229</f>
        <v>25.346357856392</v>
      </c>
      <c r="M239" s="11">
        <f t="shared" si="20"/>
        <v>2.2844539677588669</v>
      </c>
      <c r="N239" s="11">
        <f t="shared" si="21"/>
        <v>31.770035806924444</v>
      </c>
      <c r="O239" s="11">
        <f>'UPDATED TCA Post Trade Data'!N229*('UPDATED TCA Post Trade Data'!G229-'UPDATED TCA Post Trade Data'!I229)/'UPDATED TCA Post Trade Data'!I229*10000</f>
        <v>6.9871810675703294</v>
      </c>
      <c r="P239" s="11">
        <f t="shared" si="22"/>
        <v>-23.061903888633132</v>
      </c>
      <c r="Q239" s="12">
        <f t="shared" si="23"/>
        <v>-0.72590109840564521</v>
      </c>
      <c r="T239" s="65"/>
      <c r="U239" s="65"/>
      <c r="V239" s="65"/>
      <c r="W239" s="65"/>
      <c r="X239" s="65"/>
      <c r="Y239" s="65"/>
      <c r="Z239" s="65"/>
      <c r="AA239" s="65"/>
      <c r="AB239" s="65"/>
    </row>
    <row r="240" spans="1:28">
      <c r="A240" s="5" t="s">
        <v>18</v>
      </c>
      <c r="B240" s="5" t="s">
        <v>19</v>
      </c>
      <c r="C240" s="42" t="str">
        <f>'UPDATED TCA Post Trade Data'!C230</f>
        <v>EXPD</v>
      </c>
      <c r="D240" s="22">
        <f>'UPDATED TCA Post Trade Data'!B230</f>
        <v>42986</v>
      </c>
      <c r="E240" s="12">
        <f>'UPDATED TCA Post Trade Data'!E230</f>
        <v>32900</v>
      </c>
      <c r="F240" s="17">
        <f>'UPDATED TCA Post Trade Data'!O230</f>
        <v>8.7786813558023822E-5</v>
      </c>
      <c r="G240" s="23">
        <f>'UPDATED TCA Post Trade Data'!G230</f>
        <v>56.594210509166601</v>
      </c>
      <c r="H240" s="24">
        <f>E240/'UPDATED TCA Post Trade Data'!K230</f>
        <v>2.8890255053533466E-2</v>
      </c>
      <c r="I240" s="24">
        <f>'UPDATED TCA Post Trade Data'!L230</f>
        <v>0.20849356131797875</v>
      </c>
      <c r="J240" s="24">
        <f>E240/('UPDATED TCA Post Trade Data'!H230)</f>
        <v>0.16768603465851173</v>
      </c>
      <c r="K240" s="47">
        <f>'UPDATED TCA Post Trade Data'!H230/'UPDATED TCA Post Trade Data'!K230</f>
        <v>0.17228778241651263</v>
      </c>
      <c r="L240" s="11">
        <f>('UPDATED TCA Post Trade Data'!G230-'UPDATED TCA Post Trade Data'!M230)/'UPDATED TCA Post Trade Data'!M230*10000*'UPDATED TCA Post Trade Data'!N230</f>
        <v>-0.74403766859822862</v>
      </c>
      <c r="M240" s="11">
        <f t="shared" si="20"/>
        <v>16.226951413096963</v>
      </c>
      <c r="N240" s="11">
        <f t="shared" si="21"/>
        <v>28.829217014385801</v>
      </c>
      <c r="O240" s="11">
        <f>'UPDATED TCA Post Trade Data'!N230*('UPDATED TCA Post Trade Data'!G230-'UPDATED TCA Post Trade Data'!I230)/'UPDATED TCA Post Trade Data'!I230*10000</f>
        <v>6.9945833682937248</v>
      </c>
      <c r="P240" s="11">
        <f t="shared" si="22"/>
        <v>16.97098908169519</v>
      </c>
      <c r="Q240" s="12">
        <f t="shared" si="23"/>
        <v>0.58867325717610208</v>
      </c>
      <c r="T240" s="65"/>
      <c r="U240" s="65"/>
      <c r="V240" s="65"/>
      <c r="W240" s="65"/>
      <c r="X240" s="65"/>
      <c r="Y240" s="65"/>
      <c r="Z240" s="65"/>
      <c r="AA240" s="65"/>
      <c r="AB240" s="65"/>
    </row>
    <row r="241" spans="1:28">
      <c r="A241" s="5" t="s">
        <v>17</v>
      </c>
      <c r="B241" s="5" t="s">
        <v>20</v>
      </c>
      <c r="C241" s="42" t="str">
        <f>'UPDATED TCA Post Trade Data'!C231</f>
        <v>EXPE</v>
      </c>
      <c r="D241" s="22">
        <f>'UPDATED TCA Post Trade Data'!B231</f>
        <v>42986</v>
      </c>
      <c r="E241" s="12">
        <f>'UPDATED TCA Post Trade Data'!E231</f>
        <v>75400</v>
      </c>
      <c r="F241" s="17">
        <f>'UPDATED TCA Post Trade Data'!O231</f>
        <v>5.1301064243620704E-4</v>
      </c>
      <c r="G241" s="23">
        <f>'UPDATED TCA Post Trade Data'!G231</f>
        <v>144.30907639190838</v>
      </c>
      <c r="H241" s="24">
        <f>E241/'UPDATED TCA Post Trade Data'!K231</f>
        <v>3.3740581052781306E-2</v>
      </c>
      <c r="I241" s="24">
        <f>'UPDATED TCA Post Trade Data'!L231</f>
        <v>0.29768809571339011</v>
      </c>
      <c r="J241" s="24">
        <f>E241/('UPDATED TCA Post Trade Data'!H231)</f>
        <v>0.2659611992945326</v>
      </c>
      <c r="K241" s="47">
        <f>'UPDATED TCA Post Trade Data'!H231/'UPDATED TCA Post Trade Data'!K231</f>
        <v>0.12686279480720822</v>
      </c>
      <c r="L241" s="11">
        <f>('UPDATED TCA Post Trade Data'!G231-'UPDATED TCA Post Trade Data'!M231)/'UPDATED TCA Post Trade Data'!M231*10000*'UPDATED TCA Post Trade Data'!N231</f>
        <v>22.159621634027911</v>
      </c>
      <c r="M241" s="11">
        <f t="shared" si="20"/>
        <v>28.655806539699856</v>
      </c>
      <c r="N241" s="11">
        <f t="shared" si="21"/>
        <v>33.170917342068286</v>
      </c>
      <c r="O241" s="11">
        <f>'UPDATED TCA Post Trade Data'!N231*('UPDATED TCA Post Trade Data'!G231-'UPDATED TCA Post Trade Data'!I231)/'UPDATED TCA Post Trade Data'!I231*10000</f>
        <v>2.9942631051846229</v>
      </c>
      <c r="P241" s="11">
        <f t="shared" si="22"/>
        <v>6.4961849056719458</v>
      </c>
      <c r="Q241" s="12">
        <f t="shared" si="23"/>
        <v>0.19583977249351806</v>
      </c>
      <c r="T241" s="65"/>
      <c r="U241" s="65"/>
      <c r="V241" s="65"/>
      <c r="W241" s="65"/>
      <c r="X241" s="65"/>
      <c r="Y241" s="65"/>
      <c r="Z241" s="65"/>
      <c r="AA241" s="65"/>
      <c r="AB241" s="65"/>
    </row>
    <row r="242" spans="1:28">
      <c r="A242" s="5" t="s">
        <v>18</v>
      </c>
      <c r="B242" s="5" t="s">
        <v>23</v>
      </c>
      <c r="C242" s="42" t="str">
        <f>'UPDATED TCA Post Trade Data'!C232</f>
        <v>EXR</v>
      </c>
      <c r="D242" s="22">
        <f>'UPDATED TCA Post Trade Data'!B232</f>
        <v>42986</v>
      </c>
      <c r="E242" s="12">
        <f>'UPDATED TCA Post Trade Data'!E232</f>
        <v>94300</v>
      </c>
      <c r="F242" s="17">
        <f>'UPDATED TCA Post Trade Data'!O232</f>
        <v>3.5929702686046509E-4</v>
      </c>
      <c r="G242" s="23">
        <f>'UPDATED TCA Post Trade Data'!G232</f>
        <v>80.812873429939202</v>
      </c>
      <c r="H242" s="24">
        <f>E242/'UPDATED TCA Post Trade Data'!K232</f>
        <v>8.2165569576723871E-2</v>
      </c>
      <c r="I242" s="24">
        <f>'UPDATED TCA Post Trade Data'!L232</f>
        <v>0.23193365638153543</v>
      </c>
      <c r="J242" s="24">
        <f>E242/('UPDATED TCA Post Trade Data'!H232)</f>
        <v>0.10268975280409452</v>
      </c>
      <c r="K242" s="47">
        <f>'UPDATED TCA Post Trade Data'!H232/'UPDATED TCA Post Trade Data'!K232</f>
        <v>0.80013406725668645</v>
      </c>
      <c r="L242" s="11">
        <f>('UPDATED TCA Post Trade Data'!G232-'UPDATED TCA Post Trade Data'!M232)/'UPDATED TCA Post Trade Data'!M232*10000*'UPDATED TCA Post Trade Data'!N232</f>
        <v>21.870177807234558</v>
      </c>
      <c r="M242" s="11">
        <f t="shared" si="20"/>
        <v>18.80552316327211</v>
      </c>
      <c r="N242" s="11">
        <f t="shared" si="21"/>
        <v>71.760563022520245</v>
      </c>
      <c r="O242" s="11">
        <f>'UPDATED TCA Post Trade Data'!N232*('UPDATED TCA Post Trade Data'!G232-'UPDATED TCA Post Trade Data'!I232)/'UPDATED TCA Post Trade Data'!I232*10000</f>
        <v>7.0104246260688514</v>
      </c>
      <c r="P242" s="11">
        <f t="shared" si="22"/>
        <v>-3.0646546439624487</v>
      </c>
      <c r="Q242" s="12">
        <f t="shared" si="23"/>
        <v>-4.2706669441830943E-2</v>
      </c>
      <c r="T242" s="65"/>
      <c r="U242" s="65"/>
      <c r="V242" s="65"/>
      <c r="W242" s="65"/>
      <c r="X242" s="65"/>
      <c r="Y242" s="65"/>
      <c r="Z242" s="65"/>
      <c r="AA242" s="65"/>
      <c r="AB242" s="65"/>
    </row>
    <row r="243" spans="1:28">
      <c r="A243" s="5" t="s">
        <v>17</v>
      </c>
      <c r="B243" s="5" t="s">
        <v>22</v>
      </c>
      <c r="C243" s="42" t="str">
        <f>'UPDATED TCA Post Trade Data'!C233</f>
        <v>F</v>
      </c>
      <c r="D243" s="22">
        <f>'UPDATED TCA Post Trade Data'!B233</f>
        <v>42986</v>
      </c>
      <c r="E243" s="12">
        <f>'UPDATED TCA Post Trade Data'!E233</f>
        <v>2321100</v>
      </c>
      <c r="F243" s="17">
        <f>'UPDATED TCA Post Trade Data'!O233</f>
        <v>1.244585495221336E-3</v>
      </c>
      <c r="G243" s="23">
        <f>'UPDATED TCA Post Trade Data'!G233</f>
        <v>11.372854998604973</v>
      </c>
      <c r="H243" s="24">
        <f>E243/'UPDATED TCA Post Trade Data'!K233</f>
        <v>6.6579185659924434E-2</v>
      </c>
      <c r="I243" s="24">
        <f>'UPDATED TCA Post Trade Data'!L233</f>
        <v>0.15810522225554247</v>
      </c>
      <c r="J243" s="24">
        <f>E243/('UPDATED TCA Post Trade Data'!H233)</f>
        <v>0.22309474149614095</v>
      </c>
      <c r="K243" s="47">
        <f>'UPDATED TCA Post Trade Data'!H233/'UPDATED TCA Post Trade Data'!K233</f>
        <v>0.29843458081272661</v>
      </c>
      <c r="L243" s="11">
        <f>('UPDATED TCA Post Trade Data'!G233-'UPDATED TCA Post Trade Data'!M233)/'UPDATED TCA Post Trade Data'!M233*10000*'UPDATED TCA Post Trade Data'!N233</f>
        <v>28.972661909147547</v>
      </c>
      <c r="M243" s="11">
        <f t="shared" si="20"/>
        <v>24.398267809783317</v>
      </c>
      <c r="N243" s="11">
        <f t="shared" si="21"/>
        <v>27.798680778019619</v>
      </c>
      <c r="O243" s="11">
        <f>'UPDATED TCA Post Trade Data'!N233*('UPDATED TCA Post Trade Data'!G233-'UPDATED TCA Post Trade Data'!I233)/'UPDATED TCA Post Trade Data'!I233*10000</f>
        <v>0</v>
      </c>
      <c r="P243" s="11">
        <f t="shared" si="22"/>
        <v>-4.5743940993642305</v>
      </c>
      <c r="Q243" s="12">
        <f t="shared" si="23"/>
        <v>-0.164554359104019</v>
      </c>
      <c r="T243" s="65"/>
      <c r="U243" s="65"/>
      <c r="V243" s="65"/>
      <c r="W243" s="65"/>
      <c r="X243" s="65"/>
      <c r="Y243" s="65"/>
      <c r="Z243" s="65"/>
      <c r="AA243" s="65"/>
      <c r="AB243" s="65"/>
    </row>
    <row r="244" spans="1:28">
      <c r="A244" s="5" t="s">
        <v>18</v>
      </c>
      <c r="B244" s="5" t="s">
        <v>19</v>
      </c>
      <c r="C244" s="42" t="str">
        <f>'UPDATED TCA Post Trade Data'!C234</f>
        <v>FAST</v>
      </c>
      <c r="D244" s="22">
        <f>'UPDATED TCA Post Trade Data'!B234</f>
        <v>42986</v>
      </c>
      <c r="E244" s="12">
        <f>'UPDATED TCA Post Trade Data'!E234</f>
        <v>173100</v>
      </c>
      <c r="F244" s="17">
        <f>'UPDATED TCA Post Trade Data'!O234</f>
        <v>3.4056325708443084E-4</v>
      </c>
      <c r="G244" s="23">
        <f>'UPDATED TCA Post Trade Data'!G234</f>
        <v>41.729131041284191</v>
      </c>
      <c r="H244" s="24">
        <f>E244/'UPDATED TCA Post Trade Data'!K234</f>
        <v>6.5249640815993687E-2</v>
      </c>
      <c r="I244" s="24">
        <f>'UPDATED TCA Post Trade Data'!L234</f>
        <v>0.23964819565698481</v>
      </c>
      <c r="J244" s="24">
        <f>E244/('UPDATED TCA Post Trade Data'!H234)</f>
        <v>0.22948429007026383</v>
      </c>
      <c r="K244" s="47">
        <f>'UPDATED TCA Post Trade Data'!H234/'UPDATED TCA Post Trade Data'!K234</f>
        <v>0.28433162372908172</v>
      </c>
      <c r="L244" s="11">
        <f>('UPDATED TCA Post Trade Data'!G234-'UPDATED TCA Post Trade Data'!M234)/'UPDATED TCA Post Trade Data'!M234*10000*'UPDATED TCA Post Trade Data'!N234</f>
        <v>40.780181077758385</v>
      </c>
      <c r="M244" s="11">
        <f t="shared" si="20"/>
        <v>30.222391596908196</v>
      </c>
      <c r="N244" s="11">
        <f t="shared" si="21"/>
        <v>40.958765954860937</v>
      </c>
      <c r="O244" s="11">
        <f>'UPDATED TCA Post Trade Data'!N234*('UPDATED TCA Post Trade Data'!G234-'UPDATED TCA Post Trade Data'!I234)/'UPDATED TCA Post Trade Data'!I234*10000</f>
        <v>7.0237262745398468</v>
      </c>
      <c r="P244" s="11">
        <f t="shared" si="22"/>
        <v>-10.55778948085019</v>
      </c>
      <c r="Q244" s="12">
        <f t="shared" si="23"/>
        <v>-0.25776629824456915</v>
      </c>
      <c r="T244" s="65"/>
      <c r="U244" s="65"/>
      <c r="V244" s="65"/>
      <c r="W244" s="65"/>
      <c r="X244" s="65"/>
      <c r="Y244" s="65"/>
      <c r="Z244" s="65"/>
      <c r="AA244" s="65"/>
      <c r="AB244" s="65"/>
    </row>
    <row r="245" spans="1:28">
      <c r="A245" s="5" t="s">
        <v>17</v>
      </c>
      <c r="B245" s="5" t="s">
        <v>20</v>
      </c>
      <c r="C245" s="42" t="str">
        <f>'UPDATED TCA Post Trade Data'!C235</f>
        <v>FB</v>
      </c>
      <c r="D245" s="22">
        <f>'UPDATED TCA Post Trade Data'!B235</f>
        <v>42986</v>
      </c>
      <c r="E245" s="12">
        <f>'UPDATED TCA Post Trade Data'!E235</f>
        <v>945400</v>
      </c>
      <c r="F245" s="17">
        <f>'UPDATED TCA Post Trade Data'!O235</f>
        <v>7.7408524239160961E-3</v>
      </c>
      <c r="G245" s="23">
        <f>'UPDATED TCA Post Trade Data'!G235</f>
        <v>173.66480309324751</v>
      </c>
      <c r="H245" s="24">
        <f>E245/'UPDATED TCA Post Trade Data'!K235</f>
        <v>5.9158409488052732E-2</v>
      </c>
      <c r="I245" s="24">
        <f>'UPDATED TCA Post Trade Data'!L235</f>
        <v>0.17189485522935827</v>
      </c>
      <c r="J245" s="24">
        <f>E245/('UPDATED TCA Post Trade Data'!H235)</f>
        <v>0.23400990099009902</v>
      </c>
      <c r="K245" s="47">
        <f>'UPDATED TCA Post Trade Data'!H235/'UPDATED TCA Post Trade Data'!K235</f>
        <v>0.25280301917890102</v>
      </c>
      <c r="L245" s="11">
        <f>('UPDATED TCA Post Trade Data'!G235-'UPDATED TCA Post Trade Data'!M235)/'UPDATED TCA Post Trade Data'!M235*10000*'UPDATED TCA Post Trade Data'!N235</f>
        <v>33.208336313334698</v>
      </c>
      <c r="M245" s="11">
        <f t="shared" si="20"/>
        <v>25.079981156819454</v>
      </c>
      <c r="N245" s="11">
        <f t="shared" si="21"/>
        <v>27.620717313640586</v>
      </c>
      <c r="O245" s="11">
        <f>'UPDATED TCA Post Trade Data'!N235*('UPDATED TCA Post Trade Data'!G235-'UPDATED TCA Post Trade Data'!I235)/'UPDATED TCA Post Trade Data'!I235*10000</f>
        <v>2.9909647929620058</v>
      </c>
      <c r="P245" s="11">
        <f t="shared" si="22"/>
        <v>-8.1283551565152443</v>
      </c>
      <c r="Q245" s="12">
        <f t="shared" si="23"/>
        <v>-0.29428472346375406</v>
      </c>
      <c r="T245" s="65"/>
      <c r="U245" s="65"/>
      <c r="V245" s="65"/>
      <c r="W245" s="65"/>
      <c r="X245" s="65"/>
      <c r="Y245" s="65"/>
      <c r="Z245" s="65"/>
      <c r="AA245" s="65"/>
      <c r="AB245" s="65"/>
    </row>
    <row r="246" spans="1:28">
      <c r="A246" s="5" t="s">
        <v>18</v>
      </c>
      <c r="B246" s="5" t="s">
        <v>21</v>
      </c>
      <c r="C246" s="42" t="str">
        <f>'UPDATED TCA Post Trade Data'!C236</f>
        <v>FBHS</v>
      </c>
      <c r="D246" s="22">
        <f>'UPDATED TCA Post Trade Data'!B236</f>
        <v>42986</v>
      </c>
      <c r="E246" s="12">
        <f>'UPDATED TCA Post Trade Data'!E236</f>
        <v>1800</v>
      </c>
      <c r="F246" s="17">
        <f>'UPDATED TCA Post Trade Data'!O236</f>
        <v>5.3389606834691494E-6</v>
      </c>
      <c r="G246" s="23">
        <f>'UPDATED TCA Post Trade Data'!G236</f>
        <v>62.910456401804524</v>
      </c>
      <c r="H246" s="24">
        <f>E246/'UPDATED TCA Post Trade Data'!K236</f>
        <v>1.7253407667829727E-3</v>
      </c>
      <c r="I246" s="24">
        <f>'UPDATED TCA Post Trade Data'!L236</f>
        <v>0.13848571884560248</v>
      </c>
      <c r="J246" s="24">
        <f>E246/('UPDATED TCA Post Trade Data'!H236)</f>
        <v>1.5887025595763458E-2</v>
      </c>
      <c r="K246" s="47">
        <f>'UPDATED TCA Post Trade Data'!H236/'UPDATED TCA Post Trade Data'!K236</f>
        <v>0.10860061604250601</v>
      </c>
      <c r="L246" s="11">
        <f>('UPDATED TCA Post Trade Data'!G236-'UPDATED TCA Post Trade Data'!M236)/'UPDATED TCA Post Trade Data'!M236*10000*'UPDATED TCA Post Trade Data'!N236</f>
        <v>-7.2548371407918907E-2</v>
      </c>
      <c r="M246" s="11">
        <f t="shared" si="20"/>
        <v>1.2543546458625374</v>
      </c>
      <c r="N246" s="11">
        <f t="shared" si="21"/>
        <v>16.531527395518832</v>
      </c>
      <c r="O246" s="11">
        <f>'UPDATED TCA Post Trade Data'!N236*('UPDATED TCA Post Trade Data'!G236-'UPDATED TCA Post Trade Data'!I236)/'UPDATED TCA Post Trade Data'!I236*10000</f>
        <v>6.995052715130516</v>
      </c>
      <c r="P246" s="11">
        <f t="shared" si="22"/>
        <v>1.3269030172704563</v>
      </c>
      <c r="Q246" s="12">
        <f t="shared" si="23"/>
        <v>8.026499823786018E-2</v>
      </c>
      <c r="T246" s="65"/>
      <c r="U246" s="65"/>
      <c r="V246" s="65"/>
      <c r="W246" s="65"/>
      <c r="X246" s="65"/>
      <c r="Y246" s="65"/>
      <c r="Z246" s="65"/>
      <c r="AA246" s="65"/>
      <c r="AB246" s="65"/>
    </row>
    <row r="247" spans="1:28">
      <c r="A247" s="5" t="s">
        <v>17</v>
      </c>
      <c r="B247" s="5" t="s">
        <v>23</v>
      </c>
      <c r="C247" s="42" t="str">
        <f>'UPDATED TCA Post Trade Data'!C237</f>
        <v>FCX</v>
      </c>
      <c r="D247" s="22">
        <f>'UPDATED TCA Post Trade Data'!B237</f>
        <v>42986</v>
      </c>
      <c r="E247" s="12">
        <f>'UPDATED TCA Post Trade Data'!E237</f>
        <v>570000</v>
      </c>
      <c r="F247" s="17">
        <f>'UPDATED TCA Post Trade Data'!O237</f>
        <v>4.0216883385778057E-4</v>
      </c>
      <c r="G247" s="23">
        <f>'UPDATED TCA Post Trade Data'!G237</f>
        <v>14.964843330243525</v>
      </c>
      <c r="H247" s="24">
        <f>E247/'UPDATED TCA Post Trade Data'!K237</f>
        <v>2.9595107363157486E-2</v>
      </c>
      <c r="I247" s="24">
        <f>'UPDATED TCA Post Trade Data'!L237</f>
        <v>0.3611202321485838</v>
      </c>
      <c r="J247" s="24">
        <f>E247/('UPDATED TCA Post Trade Data'!H237)</f>
        <v>5.9642147117296221E-2</v>
      </c>
      <c r="K247" s="47">
        <f>'UPDATED TCA Post Trade Data'!H237/'UPDATED TCA Post Trade Data'!K237</f>
        <v>0.49621130012227388</v>
      </c>
      <c r="L247" s="11">
        <f>('UPDATED TCA Post Trade Data'!G237-'UPDATED TCA Post Trade Data'!M237)/'UPDATED TCA Post Trade Data'!M237*10000*'UPDATED TCA Post Trade Data'!N237</f>
        <v>-3.444669176002372</v>
      </c>
      <c r="M247" s="11">
        <f t="shared" si="20"/>
        <v>11.161077236815732</v>
      </c>
      <c r="N247" s="11">
        <f t="shared" si="21"/>
        <v>90.074340733221604</v>
      </c>
      <c r="O247" s="11">
        <f>'UPDATED TCA Post Trade Data'!N237*('UPDATED TCA Post Trade Data'!G237-'UPDATED TCA Post Trade Data'!I237)/'UPDATED TCA Post Trade Data'!I237*10000</f>
        <v>0</v>
      </c>
      <c r="P247" s="11">
        <f t="shared" si="22"/>
        <v>14.605746412818103</v>
      </c>
      <c r="Q247" s="12">
        <f t="shared" si="23"/>
        <v>0.16215213227124015</v>
      </c>
      <c r="T247" s="65"/>
      <c r="U247" s="65"/>
      <c r="V247" s="65"/>
      <c r="W247" s="65"/>
      <c r="X247" s="65"/>
      <c r="Y247" s="65"/>
      <c r="Z247" s="65"/>
      <c r="AA247" s="65"/>
      <c r="AB247" s="65"/>
    </row>
    <row r="248" spans="1:28">
      <c r="A248" s="5" t="s">
        <v>18</v>
      </c>
      <c r="B248" s="5" t="s">
        <v>20</v>
      </c>
      <c r="C248" s="42" t="str">
        <f>'UPDATED TCA Post Trade Data'!C238</f>
        <v>FDX</v>
      </c>
      <c r="D248" s="22">
        <f>'UPDATED TCA Post Trade Data'!B238</f>
        <v>42986</v>
      </c>
      <c r="E248" s="12">
        <f>'UPDATED TCA Post Trade Data'!E238</f>
        <v>217100</v>
      </c>
      <c r="F248" s="17">
        <f>'UPDATED TCA Post Trade Data'!O238</f>
        <v>2.1716516236417482E-3</v>
      </c>
      <c r="G248" s="23">
        <f>'UPDATED TCA Post Trade Data'!G238</f>
        <v>212.16266005011303</v>
      </c>
      <c r="H248" s="24">
        <f>E248/'UPDATED TCA Post Trade Data'!K238</f>
        <v>0.21194145105211701</v>
      </c>
      <c r="I248" s="24">
        <f>'UPDATED TCA Post Trade Data'!L238</f>
        <v>0.15743162695898655</v>
      </c>
      <c r="J248" s="24">
        <f>E248/('UPDATED TCA Post Trade Data'!H238)</f>
        <v>0.27328801611278952</v>
      </c>
      <c r="K248" s="47">
        <f>'UPDATED TCA Post Trade Data'!H238/'UPDATED TCA Post Trade Data'!K238</f>
        <v>0.77552413042746082</v>
      </c>
      <c r="L248" s="11">
        <f>('UPDATED TCA Post Trade Data'!G238-'UPDATED TCA Post Trade Data'!M238)/'UPDATED TCA Post Trade Data'!M238*10000*'UPDATED TCA Post Trade Data'!N238</f>
        <v>24.793829041655229</v>
      </c>
      <c r="M248" s="11">
        <f t="shared" si="20"/>
        <v>45.204501991478864</v>
      </c>
      <c r="N248" s="11">
        <f t="shared" si="21"/>
        <v>43.155899262266544</v>
      </c>
      <c r="O248" s="11">
        <f>'UPDATED TCA Post Trade Data'!N238*('UPDATED TCA Post Trade Data'!G238-'UPDATED TCA Post Trade Data'!I238)/'UPDATED TCA Post Trade Data'!I238*10000</f>
        <v>0</v>
      </c>
      <c r="P248" s="11">
        <f t="shared" si="22"/>
        <v>20.410672949823635</v>
      </c>
      <c r="Q248" s="12">
        <f t="shared" si="23"/>
        <v>0.47295209458582066</v>
      </c>
      <c r="T248" s="65"/>
      <c r="U248" s="65"/>
      <c r="V248" s="65"/>
      <c r="W248" s="65"/>
      <c r="X248" s="65"/>
      <c r="Y248" s="65"/>
      <c r="Z248" s="65"/>
      <c r="AA248" s="65"/>
      <c r="AB248" s="65"/>
    </row>
    <row r="249" spans="1:28">
      <c r="A249" s="5" t="s">
        <v>17</v>
      </c>
      <c r="B249" s="5" t="s">
        <v>20</v>
      </c>
      <c r="C249" s="42" t="str">
        <f>'UPDATED TCA Post Trade Data'!C239</f>
        <v>FE</v>
      </c>
      <c r="D249" s="22">
        <f>'UPDATED TCA Post Trade Data'!B239</f>
        <v>42986</v>
      </c>
      <c r="E249" s="12">
        <f>'UPDATED TCA Post Trade Data'!E239</f>
        <v>318400</v>
      </c>
      <c r="F249" s="17">
        <f>'UPDATED TCA Post Trade Data'!O239</f>
        <v>4.8375369885824321E-4</v>
      </c>
      <c r="G249" s="23">
        <f>'UPDATED TCA Post Trade Data'!G239</f>
        <v>32.224772349453133</v>
      </c>
      <c r="H249" s="24">
        <f>E249/'UPDATED TCA Post Trade Data'!K239</f>
        <v>8.3068800107446786E-2</v>
      </c>
      <c r="I249" s="24">
        <f>'UPDATED TCA Post Trade Data'!L239</f>
        <v>0.12284047960788871</v>
      </c>
      <c r="J249" s="24">
        <f>E249/('UPDATED TCA Post Trade Data'!H239)</f>
        <v>0.23724014603978838</v>
      </c>
      <c r="K249" s="47">
        <f>'UPDATED TCA Post Trade Data'!H239/'UPDATED TCA Post Trade Data'!K239</f>
        <v>0.35014647180968694</v>
      </c>
      <c r="L249" s="11">
        <f>('UPDATED TCA Post Trade Data'!G239-'UPDATED TCA Post Trade Data'!M239)/'UPDATED TCA Post Trade Data'!M239*10000*'UPDATED TCA Post Trade Data'!N239</f>
        <v>26.375964360028714</v>
      </c>
      <c r="M249" s="11">
        <f t="shared" si="20"/>
        <v>24.698466227372798</v>
      </c>
      <c r="N249" s="11">
        <f t="shared" si="21"/>
        <v>23.180866319889862</v>
      </c>
      <c r="O249" s="11">
        <f>'UPDATED TCA Post Trade Data'!N239*('UPDATED TCA Post Trade Data'!G239-'UPDATED TCA Post Trade Data'!I239)/'UPDATED TCA Post Trade Data'!I239*10000</f>
        <v>6.9864630540879711</v>
      </c>
      <c r="P249" s="11">
        <f t="shared" si="22"/>
        <v>-1.6774981326559164</v>
      </c>
      <c r="Q249" s="12">
        <f t="shared" si="23"/>
        <v>-7.236563593037823E-2</v>
      </c>
      <c r="T249" s="65"/>
      <c r="U249" s="65"/>
      <c r="V249" s="65"/>
      <c r="W249" s="65"/>
      <c r="X249" s="65"/>
      <c r="Y249" s="65"/>
      <c r="Z249" s="65"/>
      <c r="AA249" s="65"/>
      <c r="AB249" s="65"/>
    </row>
    <row r="250" spans="1:28">
      <c r="A250" s="5" t="s">
        <v>18</v>
      </c>
      <c r="B250" s="5" t="s">
        <v>21</v>
      </c>
      <c r="C250" s="42" t="str">
        <f>'UPDATED TCA Post Trade Data'!C240</f>
        <v>FFIV</v>
      </c>
      <c r="D250" s="22">
        <f>'UPDATED TCA Post Trade Data'!B240</f>
        <v>42986</v>
      </c>
      <c r="E250" s="12">
        <f>'UPDATED TCA Post Trade Data'!E240</f>
        <v>10200</v>
      </c>
      <c r="F250" s="17">
        <f>'UPDATED TCA Post Trade Data'!O240</f>
        <v>5.5413961293191844E-5</v>
      </c>
      <c r="G250" s="23">
        <f>'UPDATED TCA Post Trade Data'!G240</f>
        <v>115.22789907893217</v>
      </c>
      <c r="H250" s="24">
        <f>E250/'UPDATED TCA Post Trade Data'!K240</f>
        <v>1.3141913771866685E-2</v>
      </c>
      <c r="I250" s="24">
        <f>'UPDATED TCA Post Trade Data'!L240</f>
        <v>0.26041643254581154</v>
      </c>
      <c r="J250" s="24">
        <f>E250/('UPDATED TCA Post Trade Data'!H240)</f>
        <v>6.8918918918918923E-2</v>
      </c>
      <c r="K250" s="47">
        <f>'UPDATED TCA Post Trade Data'!H240/'UPDATED TCA Post Trade Data'!K240</f>
        <v>0.19068659198394797</v>
      </c>
      <c r="L250" s="11">
        <f>('UPDATED TCA Post Trade Data'!G240-'UPDATED TCA Post Trade Data'!M240)/'UPDATED TCA Post Trade Data'!M240*10000*'UPDATED TCA Post Trade Data'!N240</f>
        <v>-1.5536046291271994</v>
      </c>
      <c r="M250" s="11">
        <f t="shared" si="20"/>
        <v>7.4358033223809885</v>
      </c>
      <c r="N250" s="11">
        <f t="shared" si="21"/>
        <v>40.067438875067673</v>
      </c>
      <c r="O250" s="11">
        <f>'UPDATED TCA Post Trade Data'!N240*('UPDATED TCA Post Trade Data'!G240-'UPDATED TCA Post Trade Data'!I240)/'UPDATED TCA Post Trade Data'!I240*10000</f>
        <v>0</v>
      </c>
      <c r="P250" s="11">
        <f t="shared" si="22"/>
        <v>8.9894079515081877</v>
      </c>
      <c r="Q250" s="12">
        <f t="shared" si="23"/>
        <v>0.22435693929770811</v>
      </c>
      <c r="T250" s="65"/>
      <c r="U250" s="65"/>
      <c r="V250" s="65"/>
      <c r="W250" s="65"/>
      <c r="X250" s="65"/>
      <c r="Y250" s="65"/>
      <c r="Z250" s="65"/>
      <c r="AA250" s="65"/>
      <c r="AB250" s="65"/>
    </row>
    <row r="251" spans="1:28">
      <c r="A251" s="5" t="s">
        <v>17</v>
      </c>
      <c r="B251" s="5" t="s">
        <v>21</v>
      </c>
      <c r="C251" s="42" t="str">
        <f>'UPDATED TCA Post Trade Data'!C241</f>
        <v>FIS</v>
      </c>
      <c r="D251" s="22">
        <f>'UPDATED TCA Post Trade Data'!B241</f>
        <v>42986</v>
      </c>
      <c r="E251" s="12">
        <f>'UPDATED TCA Post Trade Data'!E241</f>
        <v>31700</v>
      </c>
      <c r="F251" s="17">
        <f>'UPDATED TCA Post Trade Data'!O241</f>
        <v>1.3874230247567533E-4</v>
      </c>
      <c r="G251" s="23">
        <f>'UPDATED TCA Post Trade Data'!G241</f>
        <v>92.829979296029052</v>
      </c>
      <c r="H251" s="24">
        <f>E251/'UPDATED TCA Post Trade Data'!K241</f>
        <v>2.2151244035760072E-2</v>
      </c>
      <c r="I251" s="24">
        <f>'UPDATED TCA Post Trade Data'!L241</f>
        <v>0.10745779412267059</v>
      </c>
      <c r="J251" s="24">
        <f>E251/('UPDATED TCA Post Trade Data'!H241)</f>
        <v>0.21332436069986541</v>
      </c>
      <c r="K251" s="47">
        <f>'UPDATED TCA Post Trade Data'!H241/'UPDATED TCA Post Trade Data'!K241</f>
        <v>0.10383832377646521</v>
      </c>
      <c r="L251" s="11">
        <f>('UPDATED TCA Post Trade Data'!G241-'UPDATED TCA Post Trade Data'!M241)/'UPDATED TCA Post Trade Data'!M241*10000*'UPDATED TCA Post Trade Data'!N241</f>
        <v>34.588617017516661</v>
      </c>
      <c r="M251" s="11">
        <f t="shared" si="20"/>
        <v>12.540354343590417</v>
      </c>
      <c r="N251" s="11">
        <f t="shared" si="21"/>
        <v>11.214604826857254</v>
      </c>
      <c r="O251" s="11">
        <f>'UPDATED TCA Post Trade Data'!N241*('UPDATED TCA Post Trade Data'!G241-'UPDATED TCA Post Trade Data'!I241)/'UPDATED TCA Post Trade Data'!I241*10000</f>
        <v>6.9807411007289115</v>
      </c>
      <c r="P251" s="11">
        <f t="shared" si="22"/>
        <v>-22.048262673926246</v>
      </c>
      <c r="Q251" s="12">
        <f t="shared" si="23"/>
        <v>-1.9660311722374779</v>
      </c>
      <c r="T251" s="65"/>
      <c r="U251" s="65"/>
      <c r="V251" s="65"/>
      <c r="W251" s="65"/>
      <c r="X251" s="65"/>
      <c r="Y251" s="65"/>
      <c r="Z251" s="65"/>
      <c r="AA251" s="65"/>
      <c r="AB251" s="65"/>
    </row>
    <row r="252" spans="1:28">
      <c r="A252" s="5" t="s">
        <v>18</v>
      </c>
      <c r="B252" s="5" t="s">
        <v>21</v>
      </c>
      <c r="C252" s="42" t="str">
        <f>'UPDATED TCA Post Trade Data'!C242</f>
        <v>FISV</v>
      </c>
      <c r="D252" s="22">
        <f>'UPDATED TCA Post Trade Data'!B242</f>
        <v>42986</v>
      </c>
      <c r="E252" s="12">
        <f>'UPDATED TCA Post Trade Data'!E242</f>
        <v>128400</v>
      </c>
      <c r="F252" s="17">
        <f>'UPDATED TCA Post Trade Data'!O242</f>
        <v>7.4099065315927739E-4</v>
      </c>
      <c r="G252" s="23">
        <f>'UPDATED TCA Post Trade Data'!G242</f>
        <v>122.4013828697328</v>
      </c>
      <c r="H252" s="24">
        <f>E252/'UPDATED TCA Post Trade Data'!K242</f>
        <v>0.1635332765382094</v>
      </c>
      <c r="I252" s="24">
        <f>'UPDATED TCA Post Trade Data'!L242</f>
        <v>0.18333867852769775</v>
      </c>
      <c r="J252" s="24">
        <f>E252/('UPDATED TCA Post Trade Data'!H242)</f>
        <v>0.21587088096839274</v>
      </c>
      <c r="K252" s="47">
        <f>'UPDATED TCA Post Trade Data'!H242/'UPDATED TCA Post Trade Data'!K242</f>
        <v>0.75755134645581734</v>
      </c>
      <c r="L252" s="11">
        <f>('UPDATED TCA Post Trade Data'!G242-'UPDATED TCA Post Trade Data'!M242)/'UPDATED TCA Post Trade Data'!M242*10000*'UPDATED TCA Post Trade Data'!N242</f>
        <v>21.89754057774535</v>
      </c>
      <c r="M252" s="11">
        <f t="shared" si="20"/>
        <v>36.834461865636413</v>
      </c>
      <c r="N252" s="11">
        <f t="shared" si="21"/>
        <v>51.596862418468987</v>
      </c>
      <c r="O252" s="11">
        <f>'UPDATED TCA Post Trade Data'!N242*('UPDATED TCA Post Trade Data'!G242-'UPDATED TCA Post Trade Data'!I242)/'UPDATED TCA Post Trade Data'!I242*10000</f>
        <v>7.0104438371533959</v>
      </c>
      <c r="P252" s="11">
        <f t="shared" si="22"/>
        <v>14.936921287891064</v>
      </c>
      <c r="Q252" s="12">
        <f t="shared" si="23"/>
        <v>0.28949282161282008</v>
      </c>
      <c r="T252" s="65"/>
      <c r="U252" s="65"/>
      <c r="V252" s="65"/>
      <c r="W252" s="65"/>
      <c r="X252" s="65"/>
      <c r="Y252" s="65"/>
      <c r="Z252" s="65"/>
      <c r="AA252" s="65"/>
      <c r="AB252" s="65"/>
    </row>
    <row r="253" spans="1:28">
      <c r="A253" s="5" t="s">
        <v>17</v>
      </c>
      <c r="B253" s="5" t="s">
        <v>22</v>
      </c>
      <c r="C253" s="42" t="str">
        <f>'UPDATED TCA Post Trade Data'!C243</f>
        <v>FITB</v>
      </c>
      <c r="D253" s="22">
        <f>'UPDATED TCA Post Trade Data'!B243</f>
        <v>42986</v>
      </c>
      <c r="E253" s="12">
        <f>'UPDATED TCA Post Trade Data'!E243</f>
        <v>145800</v>
      </c>
      <c r="F253" s="17">
        <f>'UPDATED TCA Post Trade Data'!O243</f>
        <v>1.7264564569458382E-4</v>
      </c>
      <c r="G253" s="23">
        <f>'UPDATED TCA Post Trade Data'!G243</f>
        <v>25.115204792341363</v>
      </c>
      <c r="H253" s="24">
        <f>E253/'UPDATED TCA Post Trade Data'!K243</f>
        <v>2.7988894283181957E-2</v>
      </c>
      <c r="I253" s="24">
        <f>'UPDATED TCA Post Trade Data'!L243</f>
        <v>0.20907253087653715</v>
      </c>
      <c r="J253" s="24">
        <f>E253/('UPDATED TCA Post Trade Data'!H243)</f>
        <v>0.11021241212487716</v>
      </c>
      <c r="K253" s="47">
        <f>'UPDATED TCA Post Trade Data'!H243/'UPDATED TCA Post Trade Data'!K243</f>
        <v>0.25395410320453643</v>
      </c>
      <c r="L253" s="11">
        <f>('UPDATED TCA Post Trade Data'!G243-'UPDATED TCA Post Trade Data'!M243)/'UPDATED TCA Post Trade Data'!M243*10000*'UPDATED TCA Post Trade Data'!N243</f>
        <v>18.031428935525458</v>
      </c>
      <c r="M253" s="11">
        <f t="shared" si="20"/>
        <v>12.095564797107629</v>
      </c>
      <c r="N253" s="11">
        <f t="shared" si="21"/>
        <v>36.290013817738242</v>
      </c>
      <c r="O253" s="11">
        <f>'UPDATED TCA Post Trade Data'!N243*('UPDATED TCA Post Trade Data'!G243-'UPDATED TCA Post Trade Data'!I243)/'UPDATED TCA Post Trade Data'!I243*10000</f>
        <v>2.9954973394617541</v>
      </c>
      <c r="P253" s="11">
        <f t="shared" si="22"/>
        <v>-5.9358641384178288</v>
      </c>
      <c r="Q253" s="12">
        <f t="shared" si="23"/>
        <v>-0.1635674256898858</v>
      </c>
      <c r="T253" s="65"/>
      <c r="U253" s="65"/>
      <c r="V253" s="65"/>
      <c r="W253" s="65"/>
      <c r="X253" s="65"/>
      <c r="Y253" s="65"/>
      <c r="Z253" s="65"/>
      <c r="AA253" s="65"/>
      <c r="AB253" s="65"/>
    </row>
    <row r="254" spans="1:28">
      <c r="A254" s="5" t="s">
        <v>18</v>
      </c>
      <c r="B254" s="5" t="s">
        <v>23</v>
      </c>
      <c r="C254" s="42" t="str">
        <f>'UPDATED TCA Post Trade Data'!C244</f>
        <v>FL</v>
      </c>
      <c r="D254" s="22">
        <f>'UPDATED TCA Post Trade Data'!B244</f>
        <v>42986</v>
      </c>
      <c r="E254" s="12">
        <f>'UPDATED TCA Post Trade Data'!E244</f>
        <v>534600</v>
      </c>
      <c r="F254" s="17">
        <f>'UPDATED TCA Post Trade Data'!O244</f>
        <v>9.0389541096155921E-4</v>
      </c>
      <c r="G254" s="23">
        <f>'UPDATED TCA Post Trade Data'!G244</f>
        <v>35.861449985644263</v>
      </c>
      <c r="H254" s="24">
        <f>E254/'UPDATED TCA Post Trade Data'!K244</f>
        <v>8.6154599674981527E-2</v>
      </c>
      <c r="I254" s="24">
        <f>'UPDATED TCA Post Trade Data'!L244</f>
        <v>1.043108230184048</v>
      </c>
      <c r="J254" s="24">
        <f>E254/('UPDATED TCA Post Trade Data'!H244)</f>
        <v>0.23772678762006402</v>
      </c>
      <c r="K254" s="47">
        <f>'UPDATED TCA Post Trade Data'!H244/'UPDATED TCA Post Trade Data'!K244</f>
        <v>0.36241014543415351</v>
      </c>
      <c r="L254" s="11">
        <f>('UPDATED TCA Post Trade Data'!G244-'UPDATED TCA Post Trade Data'!M244)/'UPDATED TCA Post Trade Data'!M244*10000*'UPDATED TCA Post Trade Data'!N244</f>
        <v>66.080336386631018</v>
      </c>
      <c r="M254" s="11">
        <f t="shared" si="20"/>
        <v>70.816627318607274</v>
      </c>
      <c r="N254" s="11">
        <f t="shared" si="21"/>
        <v>200.19546852743829</v>
      </c>
      <c r="O254" s="11">
        <f>'UPDATED TCA Post Trade Data'!N244*('UPDATED TCA Post Trade Data'!G244-'UPDATED TCA Post Trade Data'!I244)/'UPDATED TCA Post Trade Data'!I244*10000</f>
        <v>7.0416020216154758</v>
      </c>
      <c r="P254" s="11">
        <f t="shared" si="22"/>
        <v>4.7362909319762565</v>
      </c>
      <c r="Q254" s="12">
        <f t="shared" si="23"/>
        <v>2.3658332362938135E-2</v>
      </c>
      <c r="T254" s="65"/>
      <c r="U254" s="65"/>
      <c r="V254" s="65"/>
      <c r="W254" s="65"/>
      <c r="X254" s="65"/>
      <c r="Y254" s="65"/>
      <c r="Z254" s="65"/>
      <c r="AA254" s="65"/>
      <c r="AB254" s="65"/>
    </row>
    <row r="255" spans="1:28">
      <c r="A255" s="5" t="s">
        <v>17</v>
      </c>
      <c r="B255" s="5" t="s">
        <v>21</v>
      </c>
      <c r="C255" s="42" t="str">
        <f>'UPDATED TCA Post Trade Data'!C245</f>
        <v>FLIR</v>
      </c>
      <c r="D255" s="22">
        <f>'UPDATED TCA Post Trade Data'!B245</f>
        <v>42986</v>
      </c>
      <c r="E255" s="12">
        <f>'UPDATED TCA Post Trade Data'!E245</f>
        <v>201800</v>
      </c>
      <c r="F255" s="17">
        <f>'UPDATED TCA Post Trade Data'!O245</f>
        <v>3.6117768559273955E-4</v>
      </c>
      <c r="G255" s="23">
        <f>'UPDATED TCA Post Trade Data'!G245</f>
        <v>37.961063170715747</v>
      </c>
      <c r="H255" s="24">
        <f>E255/'UPDATED TCA Post Trade Data'!K245</f>
        <v>0.21908250605923804</v>
      </c>
      <c r="I255" s="24">
        <f>'UPDATED TCA Post Trade Data'!L245</f>
        <v>0.18197790251692897</v>
      </c>
      <c r="J255" s="24">
        <f>E255/('UPDATED TCA Post Trade Data'!H245)</f>
        <v>0.22812570653402667</v>
      </c>
      <c r="K255" s="47">
        <f>'UPDATED TCA Post Trade Data'!H245/'UPDATED TCA Post Trade Data'!K245</f>
        <v>0.96035869603568869</v>
      </c>
      <c r="L255" s="11">
        <f>('UPDATED TCA Post Trade Data'!G245-'UPDATED TCA Post Trade Data'!M245)/'UPDATED TCA Post Trade Data'!M245*10000*'UPDATED TCA Post Trade Data'!N245</f>
        <v>31.993438349826437</v>
      </c>
      <c r="M255" s="11">
        <f t="shared" si="20"/>
        <v>43.011489625613507</v>
      </c>
      <c r="N255" s="11">
        <f t="shared" si="21"/>
        <v>57.210803683326262</v>
      </c>
      <c r="O255" s="11">
        <f>'UPDATED TCA Post Trade Data'!N245*('UPDATED TCA Post Trade Data'!G245-'UPDATED TCA Post Trade Data'!I245)/'UPDATED TCA Post Trade Data'!I245*10000</f>
        <v>0</v>
      </c>
      <c r="P255" s="11">
        <f t="shared" si="22"/>
        <v>11.018051275787069</v>
      </c>
      <c r="Q255" s="12">
        <f t="shared" si="23"/>
        <v>0.19258689908944965</v>
      </c>
      <c r="T255" s="65"/>
      <c r="U255" s="65"/>
      <c r="V255" s="65"/>
      <c r="W255" s="65"/>
      <c r="X255" s="65"/>
      <c r="Y255" s="65"/>
      <c r="Z255" s="65"/>
      <c r="AA255" s="65"/>
      <c r="AB255" s="65"/>
    </row>
    <row r="256" spans="1:28">
      <c r="A256" s="5" t="s">
        <v>18</v>
      </c>
      <c r="B256" s="5" t="s">
        <v>21</v>
      </c>
      <c r="C256" s="42" t="str">
        <f>'UPDATED TCA Post Trade Data'!C246</f>
        <v>FLR</v>
      </c>
      <c r="D256" s="22">
        <f>'UPDATED TCA Post Trade Data'!B246</f>
        <v>42986</v>
      </c>
      <c r="E256" s="12">
        <f>'UPDATED TCA Post Trade Data'!E246</f>
        <v>139600</v>
      </c>
      <c r="F256" s="17">
        <f>'UPDATED TCA Post Trade Data'!O246</f>
        <v>2.5571264777652497E-4</v>
      </c>
      <c r="G256" s="23">
        <f>'UPDATED TCA Post Trade Data'!G246</f>
        <v>38.851286931568282</v>
      </c>
      <c r="H256" s="24">
        <f>E256/'UPDATED TCA Post Trade Data'!K246</f>
        <v>6.603746793741383E-2</v>
      </c>
      <c r="I256" s="24">
        <f>'UPDATED TCA Post Trade Data'!L246</f>
        <v>0.30457820972009242</v>
      </c>
      <c r="J256" s="24">
        <f>E256/('UPDATED TCA Post Trade Data'!H246)</f>
        <v>0.33064898152534344</v>
      </c>
      <c r="K256" s="47">
        <f>'UPDATED TCA Post Trade Data'!H246/'UPDATED TCA Post Trade Data'!K246</f>
        <v>0.19972076621186333</v>
      </c>
      <c r="L256" s="11">
        <f>('UPDATED TCA Post Trade Data'!G246-'UPDATED TCA Post Trade Data'!M246)/'UPDATED TCA Post Trade Data'!M246*10000*'UPDATED TCA Post Trade Data'!N246</f>
        <v>4.8142702422730608</v>
      </c>
      <c r="M256" s="11">
        <f t="shared" si="20"/>
        <v>44.811422481592054</v>
      </c>
      <c r="N256" s="11">
        <f t="shared" si="21"/>
        <v>40.663688884218253</v>
      </c>
      <c r="O256" s="11">
        <f>'UPDATED TCA Post Trade Data'!N246*('UPDATED TCA Post Trade Data'!G246-'UPDATED TCA Post Trade Data'!I246)/'UPDATED TCA Post Trade Data'!I246*10000</f>
        <v>0</v>
      </c>
      <c r="P256" s="11">
        <f t="shared" si="22"/>
        <v>39.997152239318993</v>
      </c>
      <c r="Q256" s="12">
        <f t="shared" si="23"/>
        <v>0.98360855438381178</v>
      </c>
      <c r="T256" s="65"/>
      <c r="U256" s="65"/>
      <c r="V256" s="65"/>
      <c r="W256" s="65"/>
      <c r="X256" s="65"/>
      <c r="Y256" s="65"/>
      <c r="Z256" s="65"/>
      <c r="AA256" s="65"/>
      <c r="AB256" s="65"/>
    </row>
    <row r="257" spans="1:28">
      <c r="A257" s="5" t="s">
        <v>17</v>
      </c>
      <c r="B257" s="5" t="s">
        <v>21</v>
      </c>
      <c r="C257" s="42" t="str">
        <f>'UPDATED TCA Post Trade Data'!C247</f>
        <v>FLS</v>
      </c>
      <c r="D257" s="22">
        <f>'UPDATED TCA Post Trade Data'!B247</f>
        <v>42986</v>
      </c>
      <c r="E257" s="12">
        <f>'UPDATED TCA Post Trade Data'!E247</f>
        <v>11400</v>
      </c>
      <c r="F257" s="17">
        <f>'UPDATED TCA Post Trade Data'!O247</f>
        <v>2.1419499416544709E-5</v>
      </c>
      <c r="G257" s="23">
        <f>'UPDATED TCA Post Trade Data'!G247</f>
        <v>39.851354206898449</v>
      </c>
      <c r="H257" s="24">
        <f>E257/'UPDATED TCA Post Trade Data'!K247</f>
        <v>7.0292709943051805E-3</v>
      </c>
      <c r="I257" s="24">
        <f>'UPDATED TCA Post Trade Data'!L247</f>
        <v>0.38171448929175894</v>
      </c>
      <c r="J257" s="24">
        <f>E257/('UPDATED TCA Post Trade Data'!H247)</f>
        <v>7.9664570230607967E-2</v>
      </c>
      <c r="K257" s="47">
        <f>'UPDATED TCA Post Trade Data'!H247/'UPDATED TCA Post Trade Data'!K247</f>
        <v>8.8235849060093977E-2</v>
      </c>
      <c r="L257" s="11">
        <f>('UPDATED TCA Post Trade Data'!G247-'UPDATED TCA Post Trade Data'!M247)/'UPDATED TCA Post Trade Data'!M247*10000*'UPDATED TCA Post Trade Data'!N247</f>
        <v>2.8499515307343861</v>
      </c>
      <c r="M257" s="11">
        <f t="shared" si="20"/>
        <v>7.5616266027432451</v>
      </c>
      <c r="N257" s="11">
        <f t="shared" si="21"/>
        <v>39.719485917716327</v>
      </c>
      <c r="O257" s="11">
        <f>'UPDATED TCA Post Trade Data'!N247*('UPDATED TCA Post Trade Data'!G247-'UPDATED TCA Post Trade Data'!I247)/'UPDATED TCA Post Trade Data'!I247*10000</f>
        <v>0</v>
      </c>
      <c r="P257" s="11">
        <f t="shared" si="22"/>
        <v>4.7116750720088589</v>
      </c>
      <c r="Q257" s="12">
        <f t="shared" si="23"/>
        <v>0.11862376773379339</v>
      </c>
      <c r="T257" s="65"/>
      <c r="U257" s="65"/>
      <c r="V257" s="65"/>
      <c r="W257" s="65"/>
      <c r="X257" s="65"/>
      <c r="Y257" s="65"/>
      <c r="Z257" s="65"/>
      <c r="AA257" s="65"/>
      <c r="AB257" s="65"/>
    </row>
    <row r="258" spans="1:28">
      <c r="A258" s="5" t="s">
        <v>18</v>
      </c>
      <c r="B258" s="5" t="s">
        <v>20</v>
      </c>
      <c r="C258" s="42" t="str">
        <f>'UPDATED TCA Post Trade Data'!C248</f>
        <v>FMC</v>
      </c>
      <c r="D258" s="22">
        <f>'UPDATED TCA Post Trade Data'!B248</f>
        <v>42986</v>
      </c>
      <c r="E258" s="12">
        <f>'UPDATED TCA Post Trade Data'!E248</f>
        <v>2800</v>
      </c>
      <c r="F258" s="17">
        <f>'UPDATED TCA Post Trade Data'!O248</f>
        <v>1.1504062502301529E-5</v>
      </c>
      <c r="G258" s="23">
        <f>'UPDATED TCA Post Trade Data'!G248</f>
        <v>87.142862074524714</v>
      </c>
      <c r="H258" s="24">
        <f>E258/'UPDATED TCA Post Trade Data'!K248</f>
        <v>2.5723164668277894E-3</v>
      </c>
      <c r="I258" s="24">
        <f>'UPDATED TCA Post Trade Data'!L248</f>
        <v>0.28072302771497248</v>
      </c>
      <c r="J258" s="24">
        <f>E258/('UPDATED TCA Post Trade Data'!H248)</f>
        <v>9.4915254237288138E-2</v>
      </c>
      <c r="K258" s="47">
        <f>'UPDATED TCA Post Trade Data'!H248/'UPDATED TCA Post Trade Data'!K248</f>
        <v>2.7101191346935637E-2</v>
      </c>
      <c r="L258" s="11">
        <f>('UPDATED TCA Post Trade Data'!G248-'UPDATED TCA Post Trade Data'!M248)/'UPDATED TCA Post Trade Data'!M248*10000*'UPDATED TCA Post Trade Data'!N248</f>
        <v>21.428824627880896</v>
      </c>
      <c r="M258" s="11">
        <f t="shared" si="20"/>
        <v>4.8251334319216079</v>
      </c>
      <c r="N258" s="11">
        <f t="shared" si="21"/>
        <v>16.054109526210652</v>
      </c>
      <c r="O258" s="11">
        <f>'UPDATED TCA Post Trade Data'!N248*('UPDATED TCA Post Trade Data'!G248-'UPDATED TCA Post Trade Data'!I248)/'UPDATED TCA Post Trade Data'!I248*10000</f>
        <v>7.0101147716665304</v>
      </c>
      <c r="P258" s="11">
        <f t="shared" si="22"/>
        <v>-16.603691195959289</v>
      </c>
      <c r="Q258" s="12">
        <f t="shared" si="23"/>
        <v>-1.034233083364192</v>
      </c>
      <c r="T258" s="65"/>
      <c r="U258" s="65"/>
      <c r="V258" s="65"/>
      <c r="W258" s="65"/>
      <c r="X258" s="65"/>
      <c r="Y258" s="65"/>
      <c r="Z258" s="65"/>
      <c r="AA258" s="65"/>
      <c r="AB258" s="65"/>
    </row>
    <row r="259" spans="1:28">
      <c r="A259" s="5" t="s">
        <v>17</v>
      </c>
      <c r="B259" s="5" t="s">
        <v>22</v>
      </c>
      <c r="C259" s="42" t="str">
        <f>'UPDATED TCA Post Trade Data'!C249</f>
        <v>FOX</v>
      </c>
      <c r="D259" s="22">
        <f>'UPDATED TCA Post Trade Data'!B249</f>
        <v>42986</v>
      </c>
      <c r="E259" s="12">
        <f>'UPDATED TCA Post Trade Data'!E249</f>
        <v>164200</v>
      </c>
      <c r="F259" s="17">
        <f>'UPDATED TCA Post Trade Data'!O249</f>
        <v>1.9676698799965078E-4</v>
      </c>
      <c r="G259" s="23">
        <f>'UPDATED TCA Post Trade Data'!G249</f>
        <v>25.41661457868846</v>
      </c>
      <c r="H259" s="24">
        <f>E259/'UPDATED TCA Post Trade Data'!K249</f>
        <v>7.0093396106432795E-2</v>
      </c>
      <c r="I259" s="24">
        <f>'UPDATED TCA Post Trade Data'!L249</f>
        <v>0.22526285993651612</v>
      </c>
      <c r="J259" s="24">
        <f>E259/('UPDATED TCA Post Trade Data'!H249)</f>
        <v>0.12447881131074218</v>
      </c>
      <c r="K259" s="47">
        <f>'UPDATED TCA Post Trade Data'!H249/'UPDATED TCA Post Trade Data'!K249</f>
        <v>0.56309499880630631</v>
      </c>
      <c r="L259" s="11">
        <f>('UPDATED TCA Post Trade Data'!G249-'UPDATED TCA Post Trade Data'!M249)/'UPDATED TCA Post Trade Data'!M249*10000*'UPDATED TCA Post Trade Data'!N249</f>
        <v>18.373897788119375</v>
      </c>
      <c r="M259" s="11">
        <f t="shared" si="20"/>
        <v>19.697233530024285</v>
      </c>
      <c r="N259" s="11">
        <f t="shared" si="21"/>
        <v>57.754140823889145</v>
      </c>
      <c r="O259" s="11">
        <f>'UPDATED TCA Post Trade Data'!N249*('UPDATED TCA Post Trade Data'!G249-'UPDATED TCA Post Trade Data'!I249)/'UPDATED TCA Post Trade Data'!I249*10000</f>
        <v>0</v>
      </c>
      <c r="P259" s="11">
        <f t="shared" si="22"/>
        <v>1.3233357419049092</v>
      </c>
      <c r="Q259" s="12">
        <f t="shared" si="23"/>
        <v>2.291326168179323E-2</v>
      </c>
      <c r="T259" s="65"/>
      <c r="U259" s="65"/>
      <c r="V259" s="65"/>
      <c r="W259" s="65"/>
      <c r="X259" s="65"/>
      <c r="Y259" s="65"/>
      <c r="Z259" s="65"/>
      <c r="AA259" s="65"/>
      <c r="AB259" s="65"/>
    </row>
    <row r="260" spans="1:28">
      <c r="A260" s="5" t="s">
        <v>18</v>
      </c>
      <c r="B260" s="5" t="s">
        <v>20</v>
      </c>
      <c r="C260" s="42" t="str">
        <f>'UPDATED TCA Post Trade Data'!C250</f>
        <v>FOXA</v>
      </c>
      <c r="D260" s="22">
        <f>'UPDATED TCA Post Trade Data'!B250</f>
        <v>42986</v>
      </c>
      <c r="E260" s="12">
        <f>'UPDATED TCA Post Trade Data'!E250</f>
        <v>2037700</v>
      </c>
      <c r="F260" s="17">
        <f>'UPDATED TCA Post Trade Data'!O250</f>
        <v>2.4552284126066891E-3</v>
      </c>
      <c r="G260" s="23">
        <f>'UPDATED TCA Post Trade Data'!G250</f>
        <v>25.555846688514034</v>
      </c>
      <c r="H260" s="24">
        <f>E260/'UPDATED TCA Post Trade Data'!K250</f>
        <v>0.28457676206892624</v>
      </c>
      <c r="I260" s="24">
        <f>'UPDATED TCA Post Trade Data'!L250</f>
        <v>0.22693891222913004</v>
      </c>
      <c r="J260" s="24">
        <f>E260/('UPDATED TCA Post Trade Data'!H250)</f>
        <v>0.27794524845525348</v>
      </c>
      <c r="K260" s="47">
        <f>'UPDATED TCA Post Trade Data'!H250/'UPDATED TCA Post Trade Data'!K250</f>
        <v>1.0238590645119101</v>
      </c>
      <c r="L260" s="11">
        <f>('UPDATED TCA Post Trade Data'!G250-'UPDATED TCA Post Trade Data'!M250)/'UPDATED TCA Post Trade Data'!M250*10000*'UPDATED TCA Post Trade Data'!N250</f>
        <v>75.399344266394536</v>
      </c>
      <c r="M260" s="11">
        <f t="shared" si="20"/>
        <v>61.590197341700943</v>
      </c>
      <c r="N260" s="11">
        <f t="shared" si="21"/>
        <v>71.249774154860205</v>
      </c>
      <c r="O260" s="11">
        <f>'UPDATED TCA Post Trade Data'!N250*('UPDATED TCA Post Trade Data'!G250-'UPDATED TCA Post Trade Data'!I250)/'UPDATED TCA Post Trade Data'!I250*10000</f>
        <v>7.0482092893636867</v>
      </c>
      <c r="P260" s="11">
        <f t="shared" si="22"/>
        <v>-13.809146924693593</v>
      </c>
      <c r="Q260" s="12">
        <f t="shared" si="23"/>
        <v>-0.19381320275738195</v>
      </c>
      <c r="T260" s="65"/>
      <c r="U260" s="65"/>
      <c r="V260" s="65"/>
      <c r="W260" s="65"/>
      <c r="X260" s="65"/>
      <c r="Y260" s="65"/>
      <c r="Z260" s="65"/>
      <c r="AA260" s="65"/>
      <c r="AB260" s="65"/>
    </row>
    <row r="261" spans="1:28">
      <c r="A261" s="5" t="s">
        <v>17</v>
      </c>
      <c r="B261" s="5" t="s">
        <v>20</v>
      </c>
      <c r="C261" s="42" t="str">
        <f>'UPDATED TCA Post Trade Data'!C251</f>
        <v>FRT</v>
      </c>
      <c r="D261" s="22">
        <f>'UPDATED TCA Post Trade Data'!B251</f>
        <v>42986</v>
      </c>
      <c r="E261" s="12">
        <f>'UPDATED TCA Post Trade Data'!E251</f>
        <v>23700</v>
      </c>
      <c r="F261" s="17">
        <f>'UPDATED TCA Post Trade Data'!O251</f>
        <v>1.4585845523803315E-4</v>
      </c>
      <c r="G261" s="23">
        <f>'UPDATED TCA Post Trade Data'!G251</f>
        <v>130.53346967324953</v>
      </c>
      <c r="H261" s="24">
        <f>E261/'UPDATED TCA Post Trade Data'!K251</f>
        <v>5.0495143588728919E-2</v>
      </c>
      <c r="I261" s="24">
        <f>'UPDATED TCA Post Trade Data'!L251</f>
        <v>0.1685004466018859</v>
      </c>
      <c r="J261" s="24">
        <f>E261/('UPDATED TCA Post Trade Data'!H251)</f>
        <v>0.3093994778067885</v>
      </c>
      <c r="K261" s="47">
        <f>'UPDATED TCA Post Trade Data'!H251/'UPDATED TCA Post Trade Data'!K251</f>
        <v>0.16320371303361331</v>
      </c>
      <c r="L261" s="11">
        <f>('UPDATED TCA Post Trade Data'!G251-'UPDATED TCA Post Trade Data'!M251)/'UPDATED TCA Post Trade Data'!M251*10000*'UPDATED TCA Post Trade Data'!N251</f>
        <v>25.612110080609742</v>
      </c>
      <c r="M261" s="11">
        <f t="shared" si="20"/>
        <v>28.683215758285638</v>
      </c>
      <c r="N261" s="11">
        <f t="shared" si="21"/>
        <v>20.656126916821258</v>
      </c>
      <c r="O261" s="11">
        <f>'UPDATED TCA Post Trade Data'!N251*('UPDATED TCA Post Trade Data'!G251-'UPDATED TCA Post Trade Data'!I251)/'UPDATED TCA Post Trade Data'!I251*10000</f>
        <v>0</v>
      </c>
      <c r="P261" s="11">
        <f t="shared" si="22"/>
        <v>3.0711056776758952</v>
      </c>
      <c r="Q261" s="12">
        <f t="shared" si="23"/>
        <v>0.14867771146269193</v>
      </c>
      <c r="T261" s="65"/>
      <c r="U261" s="65"/>
      <c r="V261" s="65"/>
      <c r="W261" s="65"/>
      <c r="X261" s="65"/>
      <c r="Y261" s="65"/>
      <c r="Z261" s="65"/>
      <c r="AA261" s="65"/>
      <c r="AB261" s="65"/>
    </row>
    <row r="262" spans="1:28">
      <c r="A262" s="5" t="s">
        <v>18</v>
      </c>
      <c r="B262" s="5" t="s">
        <v>22</v>
      </c>
      <c r="C262" s="42" t="str">
        <f>'UPDATED TCA Post Trade Data'!C252</f>
        <v>FTV</v>
      </c>
      <c r="D262" s="22">
        <f>'UPDATED TCA Post Trade Data'!B252</f>
        <v>42986</v>
      </c>
      <c r="E262" s="12">
        <f>'UPDATED TCA Post Trade Data'!E252</f>
        <v>192700</v>
      </c>
      <c r="F262" s="17">
        <f>'UPDATED TCA Post Trade Data'!O252</f>
        <v>5.9456808377108725E-4</v>
      </c>
      <c r="G262" s="23">
        <f>'UPDATED TCA Post Trade Data'!G252</f>
        <v>65.442291253636753</v>
      </c>
      <c r="H262" s="24">
        <f>E262/'UPDATED TCA Post Trade Data'!K252</f>
        <v>0.16435544137197475</v>
      </c>
      <c r="I262" s="24">
        <f>'UPDATED TCA Post Trade Data'!L252</f>
        <v>0.14719438461131315</v>
      </c>
      <c r="J262" s="24">
        <f>E262/('UPDATED TCA Post Trade Data'!H252)</f>
        <v>0.21290465141973264</v>
      </c>
      <c r="K262" s="47">
        <f>'UPDATED TCA Post Trade Data'!H252/'UPDATED TCA Post Trade Data'!K252</f>
        <v>0.7719673585146567</v>
      </c>
      <c r="L262" s="11">
        <f>('UPDATED TCA Post Trade Data'!G252-'UPDATED TCA Post Trade Data'!M252)/'UPDATED TCA Post Trade Data'!M252*10000*'UPDATED TCA Post Trade Data'!N252</f>
        <v>13.384517986151041</v>
      </c>
      <c r="M262" s="11">
        <f t="shared" si="20"/>
        <v>32.85114603192968</v>
      </c>
      <c r="N262" s="11">
        <f t="shared" si="21"/>
        <v>41.896114912716328</v>
      </c>
      <c r="O262" s="11">
        <f>'UPDATED TCA Post Trade Data'!N252*('UPDATED TCA Post Trade Data'!G252-'UPDATED TCA Post Trade Data'!I252)/'UPDATED TCA Post Trade Data'!I252*10000</f>
        <v>0</v>
      </c>
      <c r="P262" s="11">
        <f t="shared" si="22"/>
        <v>19.466628045778641</v>
      </c>
      <c r="Q262" s="12">
        <f t="shared" si="23"/>
        <v>0.46464041084320495</v>
      </c>
      <c r="T262" s="65"/>
      <c r="U262" s="65"/>
      <c r="V262" s="65"/>
      <c r="W262" s="65"/>
      <c r="X262" s="65"/>
      <c r="Y262" s="65"/>
      <c r="Z262" s="65"/>
      <c r="AA262" s="65"/>
      <c r="AB262" s="65"/>
    </row>
    <row r="263" spans="1:28">
      <c r="A263" s="5" t="s">
        <v>17</v>
      </c>
      <c r="B263" s="5" t="s">
        <v>23</v>
      </c>
      <c r="C263" s="42" t="str">
        <f>'UPDATED TCA Post Trade Data'!C253</f>
        <v>GD</v>
      </c>
      <c r="D263" s="22">
        <f>'UPDATED TCA Post Trade Data'!B253</f>
        <v>42986</v>
      </c>
      <c r="E263" s="12">
        <f>'UPDATED TCA Post Trade Data'!E253</f>
        <v>3600</v>
      </c>
      <c r="F263" s="17">
        <f>'UPDATED TCA Post Trade Data'!O253</f>
        <v>3.332626623368916E-5</v>
      </c>
      <c r="G263" s="23">
        <f>'UPDATED TCA Post Trade Data'!G253</f>
        <v>196.346324989897</v>
      </c>
      <c r="H263" s="24">
        <f>E263/'UPDATED TCA Post Trade Data'!K253</f>
        <v>3.1708327543382938E-3</v>
      </c>
      <c r="I263" s="24">
        <f>'UPDATED TCA Post Trade Data'!L253</f>
        <v>0.13686882905613967</v>
      </c>
      <c r="J263" s="24">
        <f>E263/('UPDATED TCA Post Trade Data'!H253)</f>
        <v>1.2084592145015106E-2</v>
      </c>
      <c r="K263" s="47">
        <f>'UPDATED TCA Post Trade Data'!H253/'UPDATED TCA Post Trade Data'!K253</f>
        <v>0.2623864104214938</v>
      </c>
      <c r="L263" s="11">
        <f>('UPDATED TCA Post Trade Data'!G253-'UPDATED TCA Post Trade Data'!M253)/'UPDATED TCA Post Trade Data'!M253*10000*'UPDATED TCA Post Trade Data'!N253</f>
        <v>-8.8375234125285527</v>
      </c>
      <c r="M263" s="11">
        <f t="shared" si="20"/>
        <v>1.4747799959500916</v>
      </c>
      <c r="N263" s="11">
        <f t="shared" si="21"/>
        <v>25.44511796528985</v>
      </c>
      <c r="O263" s="11">
        <f>'UPDATED TCA Post Trade Data'!N253*('UPDATED TCA Post Trade Data'!G253-'UPDATED TCA Post Trade Data'!I253)/'UPDATED TCA Post Trade Data'!I253*10000</f>
        <v>7.0111038521404705</v>
      </c>
      <c r="P263" s="11">
        <f t="shared" si="22"/>
        <v>10.312303408478645</v>
      </c>
      <c r="Q263" s="12">
        <f t="shared" si="23"/>
        <v>0.40527630575522761</v>
      </c>
      <c r="T263" s="65"/>
      <c r="U263" s="65"/>
      <c r="V263" s="65"/>
      <c r="W263" s="65"/>
      <c r="X263" s="65"/>
      <c r="Y263" s="65"/>
      <c r="Z263" s="65"/>
      <c r="AA263" s="65"/>
      <c r="AB263" s="65"/>
    </row>
    <row r="264" spans="1:28">
      <c r="A264" s="5" t="s">
        <v>18</v>
      </c>
      <c r="B264" s="5" t="s">
        <v>23</v>
      </c>
      <c r="C264" s="42" t="str">
        <f>'UPDATED TCA Post Trade Data'!C254</f>
        <v>GE</v>
      </c>
      <c r="D264" s="22">
        <f>'UPDATED TCA Post Trade Data'!B254</f>
        <v>42986</v>
      </c>
      <c r="E264" s="12">
        <f>'UPDATED TCA Post Trade Data'!E254</f>
        <v>1806700</v>
      </c>
      <c r="F264" s="17">
        <f>'UPDATED TCA Post Trade Data'!O254</f>
        <v>2.0389791377389381E-3</v>
      </c>
      <c r="G264" s="23">
        <f>'UPDATED TCA Post Trade Data'!G254</f>
        <v>23.936759481349693</v>
      </c>
      <c r="H264" s="24">
        <f>E264/'UPDATED TCA Post Trade Data'!K254</f>
        <v>5.2708736193585418E-2</v>
      </c>
      <c r="I264" s="24">
        <f>'UPDATED TCA Post Trade Data'!L254</f>
        <v>0.17233942829537099</v>
      </c>
      <c r="J264" s="24">
        <f>E264/('UPDATED TCA Post Trade Data'!H254)</f>
        <v>0.25417481464807756</v>
      </c>
      <c r="K264" s="47">
        <f>'UPDATED TCA Post Trade Data'!H254/'UPDATED TCA Post Trade Data'!K254</f>
        <v>0.20737198634949053</v>
      </c>
      <c r="L264" s="11">
        <f>('UPDATED TCA Post Trade Data'!G254-'UPDATED TCA Post Trade Data'!M254)/'UPDATED TCA Post Trade Data'!M254*10000*'UPDATED TCA Post Trade Data'!N254</f>
        <v>5.5284002715266798</v>
      </c>
      <c r="M264" s="11">
        <f t="shared" si="20"/>
        <v>25.468249470475389</v>
      </c>
      <c r="N264" s="11">
        <f t="shared" si="21"/>
        <v>24.748425965523825</v>
      </c>
      <c r="O264" s="11">
        <f>'UPDATED TCA Post Trade Data'!N254*('UPDATED TCA Post Trade Data'!G254-'UPDATED TCA Post Trade Data'!I254)/'UPDATED TCA Post Trade Data'!I254*10000</f>
        <v>0</v>
      </c>
      <c r="P264" s="11">
        <f t="shared" si="22"/>
        <v>19.939849198948707</v>
      </c>
      <c r="Q264" s="12">
        <f t="shared" si="23"/>
        <v>0.80570171318071782</v>
      </c>
      <c r="T264" s="65"/>
      <c r="U264" s="65"/>
      <c r="V264" s="65"/>
      <c r="W264" s="65"/>
      <c r="X264" s="65"/>
      <c r="Y264" s="65"/>
      <c r="Z264" s="65"/>
      <c r="AA264" s="65"/>
      <c r="AB264" s="65"/>
    </row>
    <row r="265" spans="1:28">
      <c r="A265" s="5" t="s">
        <v>17</v>
      </c>
      <c r="B265" s="5" t="s">
        <v>23</v>
      </c>
      <c r="C265" s="42" t="str">
        <f>'UPDATED TCA Post Trade Data'!C255</f>
        <v>GGP</v>
      </c>
      <c r="D265" s="22">
        <f>'UPDATED TCA Post Trade Data'!B255</f>
        <v>42986</v>
      </c>
      <c r="E265" s="12">
        <f>'UPDATED TCA Post Trade Data'!E255</f>
        <v>623500</v>
      </c>
      <c r="F265" s="17">
        <f>'UPDATED TCA Post Trade Data'!O255</f>
        <v>6.2814553599492421E-4</v>
      </c>
      <c r="G265" s="23">
        <f>'UPDATED TCA Post Trade Data'!G255</f>
        <v>21.36792930912592</v>
      </c>
      <c r="H265" s="24">
        <f>E265/'UPDATED TCA Post Trade Data'!K255</f>
        <v>0.10371511362918062</v>
      </c>
      <c r="I265" s="24">
        <f>'UPDATED TCA Post Trade Data'!L255</f>
        <v>0.33990306170388818</v>
      </c>
      <c r="J265" s="24">
        <f>E265/('UPDATED TCA Post Trade Data'!H255)</f>
        <v>0.31325361736334406</v>
      </c>
      <c r="K265" s="47">
        <f>'UPDATED TCA Post Trade Data'!H255/'UPDATED TCA Post Trade Data'!K255</f>
        <v>0.33108991526466897</v>
      </c>
      <c r="L265" s="11">
        <f>('UPDATED TCA Post Trade Data'!G255-'UPDATED TCA Post Trade Data'!M255)/'UPDATED TCA Post Trade Data'!M255*10000*'UPDATED TCA Post Trade Data'!N255</f>
        <v>36.603714948764939</v>
      </c>
      <c r="M265" s="11">
        <f t="shared" si="20"/>
        <v>54.461102840970035</v>
      </c>
      <c r="N265" s="11">
        <f t="shared" si="21"/>
        <v>59.182814064144779</v>
      </c>
      <c r="O265" s="11">
        <f>'UPDATED TCA Post Trade Data'!N255*('UPDATED TCA Post Trade Data'!G255-'UPDATED TCA Post Trade Data'!I255)/'UPDATED TCA Post Trade Data'!I255*10000</f>
        <v>6.9793385650590629</v>
      </c>
      <c r="P265" s="11">
        <f t="shared" si="22"/>
        <v>17.857387892205097</v>
      </c>
      <c r="Q265" s="12">
        <f t="shared" si="23"/>
        <v>0.30173265963410462</v>
      </c>
      <c r="T265" s="65"/>
      <c r="U265" s="65"/>
      <c r="V265" s="65"/>
      <c r="W265" s="65"/>
      <c r="X265" s="65"/>
      <c r="Y265" s="65"/>
      <c r="Z265" s="65"/>
      <c r="AA265" s="65"/>
      <c r="AB265" s="65"/>
    </row>
    <row r="266" spans="1:28">
      <c r="A266" s="5" t="s">
        <v>18</v>
      </c>
      <c r="B266" s="5" t="s">
        <v>23</v>
      </c>
      <c r="C266" s="42" t="str">
        <f>'UPDATED TCA Post Trade Data'!C256</f>
        <v>GILD</v>
      </c>
      <c r="D266" s="22">
        <f>'UPDATED TCA Post Trade Data'!B256</f>
        <v>42986</v>
      </c>
      <c r="E266" s="12">
        <f>'UPDATED TCA Post Trade Data'!E256</f>
        <v>244000</v>
      </c>
      <c r="F266" s="17">
        <f>'UPDATED TCA Post Trade Data'!O256</f>
        <v>9.7892207065472634E-4</v>
      </c>
      <c r="G266" s="23">
        <f>'UPDATED TCA Post Trade Data'!G256</f>
        <v>85.093602878020363</v>
      </c>
      <c r="H266" s="24">
        <f>E266/'UPDATED TCA Post Trade Data'!K256</f>
        <v>2.2956430116303578E-2</v>
      </c>
      <c r="I266" s="24">
        <f>'UPDATED TCA Post Trade Data'!L256</f>
        <v>0.26913863459114135</v>
      </c>
      <c r="J266" s="24">
        <f>E266/('UPDATED TCA Post Trade Data'!H256)</f>
        <v>4.3202662983816705E-2</v>
      </c>
      <c r="K266" s="47">
        <f>'UPDATED TCA Post Trade Data'!H256/'UPDATED TCA Post Trade Data'!K256</f>
        <v>0.53136609020843995</v>
      </c>
      <c r="L266" s="11">
        <f>('UPDATED TCA Post Trade Data'!G256-'UPDATED TCA Post Trade Data'!M256)/'UPDATED TCA Post Trade Data'!M256*10000*'UPDATED TCA Post Trade Data'!N256</f>
        <v>23.026981120839888</v>
      </c>
      <c r="M266" s="11">
        <f t="shared" si="20"/>
        <v>7.3800410506794236</v>
      </c>
      <c r="N266" s="11">
        <f t="shared" si="21"/>
        <v>70.073257978865826</v>
      </c>
      <c r="O266" s="11">
        <f>'UPDATED TCA Post Trade Data'!N256*('UPDATED TCA Post Trade Data'!G256-'UPDATED TCA Post Trade Data'!I256)/'UPDATED TCA Post Trade Data'!I256*10000</f>
        <v>7.0112368961366878</v>
      </c>
      <c r="P266" s="11">
        <f t="shared" si="22"/>
        <v>-15.646940070160465</v>
      </c>
      <c r="Q266" s="12">
        <f t="shared" si="23"/>
        <v>-0.22329402858476483</v>
      </c>
      <c r="T266" s="65"/>
      <c r="U266" s="65"/>
      <c r="V266" s="65"/>
      <c r="W266" s="65"/>
      <c r="X266" s="65"/>
      <c r="Y266" s="65"/>
      <c r="Z266" s="65"/>
      <c r="AA266" s="65"/>
      <c r="AB266" s="65"/>
    </row>
    <row r="267" spans="1:28">
      <c r="A267" s="5" t="s">
        <v>17</v>
      </c>
      <c r="B267" s="5" t="s">
        <v>20</v>
      </c>
      <c r="C267" s="42" t="str">
        <f>'UPDATED TCA Post Trade Data'!C257</f>
        <v>GIS</v>
      </c>
      <c r="D267" s="22">
        <f>'UPDATED TCA Post Trade Data'!B257</f>
        <v>42986</v>
      </c>
      <c r="E267" s="12">
        <f>'UPDATED TCA Post Trade Data'!E257</f>
        <v>152200</v>
      </c>
      <c r="F267" s="17">
        <f>'UPDATED TCA Post Trade Data'!O257</f>
        <v>3.9362180567753112E-4</v>
      </c>
      <c r="G267" s="23">
        <f>'UPDATED TCA Post Trade Data'!G257</f>
        <v>54.85334485100153</v>
      </c>
      <c r="H267" s="24">
        <f>E267/'UPDATED TCA Post Trade Data'!K257</f>
        <v>3.8314940469650713E-2</v>
      </c>
      <c r="I267" s="24">
        <f>'UPDATED TCA Post Trade Data'!L257</f>
        <v>0.16248948576311797</v>
      </c>
      <c r="J267" s="24">
        <f>E267/('UPDATED TCA Post Trade Data'!H257)</f>
        <v>0.19304921359715879</v>
      </c>
      <c r="K267" s="47">
        <f>'UPDATED TCA Post Trade Data'!H257/'UPDATED TCA Post Trade Data'!K257</f>
        <v>0.19847239859574653</v>
      </c>
      <c r="L267" s="11">
        <f>('UPDATED TCA Post Trade Data'!G257-'UPDATED TCA Post Trade Data'!M257)/'UPDATED TCA Post Trade Data'!M257*10000*'UPDATED TCA Post Trade Data'!N257</f>
        <v>35.372274241041687</v>
      </c>
      <c r="M267" s="11">
        <f t="shared" si="20"/>
        <v>17.807779852720934</v>
      </c>
      <c r="N267" s="11">
        <f t="shared" si="21"/>
        <v>23.744783617952006</v>
      </c>
      <c r="O267" s="11">
        <f>'UPDATED TCA Post Trade Data'!N257*('UPDATED TCA Post Trade Data'!G257-'UPDATED TCA Post Trade Data'!I257)/'UPDATED TCA Post Trade Data'!I257*10000</f>
        <v>0</v>
      </c>
      <c r="P267" s="11">
        <f t="shared" si="22"/>
        <v>-17.564494388320753</v>
      </c>
      <c r="Q267" s="12">
        <f t="shared" si="23"/>
        <v>-0.73972012846818669</v>
      </c>
      <c r="T267" s="65"/>
      <c r="U267" s="65"/>
      <c r="V267" s="65"/>
      <c r="W267" s="65"/>
      <c r="X267" s="65"/>
      <c r="Y267" s="65"/>
      <c r="Z267" s="65"/>
      <c r="AA267" s="65"/>
      <c r="AB267" s="65"/>
    </row>
    <row r="268" spans="1:28">
      <c r="A268" s="5" t="s">
        <v>18</v>
      </c>
      <c r="B268" s="5" t="s">
        <v>19</v>
      </c>
      <c r="C268" s="42" t="str">
        <f>'UPDATED TCA Post Trade Data'!C258</f>
        <v>EA</v>
      </c>
      <c r="D268" s="22">
        <f>'UPDATED TCA Post Trade Data'!B258</f>
        <v>42989</v>
      </c>
      <c r="E268" s="12">
        <f>'UPDATED TCA Post Trade Data'!E258</f>
        <v>39600</v>
      </c>
      <c r="F268" s="17">
        <f>'UPDATED TCA Post Trade Data'!O258</f>
        <v>2.233649803093209E-4</v>
      </c>
      <c r="G268" s="23">
        <f>'UPDATED TCA Post Trade Data'!G258</f>
        <v>119.63507241253723</v>
      </c>
      <c r="H268" s="24">
        <f>E268/'UPDATED TCA Post Trade Data'!K258</f>
        <v>1.7930668354041168E-2</v>
      </c>
      <c r="I268" s="24">
        <f>'UPDATED TCA Post Trade Data'!L258</f>
        <v>0.19247220533323231</v>
      </c>
      <c r="J268" s="24">
        <f>E268/('UPDATED TCA Post Trade Data'!H258)</f>
        <v>4.9155908639523335E-2</v>
      </c>
      <c r="K268" s="47">
        <f>'UPDATED TCA Post Trade Data'!H258/'UPDATED TCA Post Trade Data'!K258</f>
        <v>0.36477137439433244</v>
      </c>
      <c r="L268" s="11">
        <f>('UPDATED TCA Post Trade Data'!G258-'UPDATED TCA Post Trade Data'!M258)/'UPDATED TCA Post Trade Data'!M258*10000*'UPDATED TCA Post Trade Data'!N258</f>
        <v>20.431063351915984</v>
      </c>
      <c r="M268" s="11">
        <f t="shared" si="20"/>
        <v>6.0573363193367857</v>
      </c>
      <c r="N268" s="11">
        <f t="shared" si="21"/>
        <v>41.390666672966134</v>
      </c>
      <c r="O268" s="11">
        <f>'UPDATED TCA Post Trade Data'!N258*('UPDATED TCA Post Trade Data'!G258-'UPDATED TCA Post Trade Data'!I258)/'UPDATED TCA Post Trade Data'!I258*10000</f>
        <v>7.0094143888718525</v>
      </c>
      <c r="P268" s="11">
        <f t="shared" si="22"/>
        <v>-14.373727032579199</v>
      </c>
      <c r="Q268" s="12">
        <f t="shared" si="23"/>
        <v>-0.34726976364377438</v>
      </c>
      <c r="T268" s="65"/>
      <c r="U268" s="65"/>
      <c r="V268" s="65"/>
      <c r="W268" s="65"/>
      <c r="X268" s="65"/>
      <c r="Y268" s="65"/>
      <c r="Z268" s="65"/>
      <c r="AA268" s="65"/>
      <c r="AB268" s="65"/>
    </row>
    <row r="269" spans="1:28">
      <c r="A269" s="5" t="s">
        <v>17</v>
      </c>
      <c r="B269" s="5" t="s">
        <v>19</v>
      </c>
      <c r="C269" s="42" t="str">
        <f>'UPDATED TCA Post Trade Data'!C259</f>
        <v>EBAY</v>
      </c>
      <c r="D269" s="22">
        <f>'UPDATED TCA Post Trade Data'!B259</f>
        <v>42989</v>
      </c>
      <c r="E269" s="12">
        <f>'UPDATED TCA Post Trade Data'!E259</f>
        <v>608800</v>
      </c>
      <c r="F269" s="17">
        <f>'UPDATED TCA Post Trade Data'!O259</f>
        <v>1.0919591628422984E-3</v>
      </c>
      <c r="G269" s="23">
        <f>'UPDATED TCA Post Trade Data'!G259</f>
        <v>38.042615817167011</v>
      </c>
      <c r="H269" s="24">
        <f>E269/'UPDATED TCA Post Trade Data'!K259</f>
        <v>8.2891196649474655E-2</v>
      </c>
      <c r="I269" s="24">
        <f>'UPDATED TCA Post Trade Data'!L259</f>
        <v>0.18955074220894047</v>
      </c>
      <c r="J269" s="24">
        <f>E269/('UPDATED TCA Post Trade Data'!H259)</f>
        <v>0.21935576853786842</v>
      </c>
      <c r="K269" s="47">
        <f>'UPDATED TCA Post Trade Data'!H259/'UPDATED TCA Post Trade Data'!K259</f>
        <v>0.37788473584256232</v>
      </c>
      <c r="L269" s="11">
        <f>('UPDATED TCA Post Trade Data'!G259-'UPDATED TCA Post Trade Data'!M259)/'UPDATED TCA Post Trade Data'!M259*10000*'UPDATED TCA Post Trade Data'!N259</f>
        <v>0.68764909753203718</v>
      </c>
      <c r="M269" s="11">
        <f t="shared" si="20"/>
        <v>28.758688982975777</v>
      </c>
      <c r="N269" s="11">
        <f t="shared" si="21"/>
        <v>37.592491464423233</v>
      </c>
      <c r="O269" s="11">
        <f>'UPDATED TCA Post Trade Data'!N259*('UPDATED TCA Post Trade Data'!G259-'UPDATED TCA Post Trade Data'!I259)/'UPDATED TCA Post Trade Data'!I259*10000</f>
        <v>0</v>
      </c>
      <c r="P269" s="11">
        <f t="shared" si="22"/>
        <v>28.071039885443739</v>
      </c>
      <c r="Q269" s="12">
        <f t="shared" si="23"/>
        <v>0.74671932590606815</v>
      </c>
      <c r="T269" s="65"/>
      <c r="U269" s="65"/>
      <c r="V269" s="65"/>
      <c r="W269" s="65"/>
      <c r="X269" s="65"/>
      <c r="Y269" s="65"/>
      <c r="Z269" s="65"/>
      <c r="AA269" s="65"/>
      <c r="AB269" s="65"/>
    </row>
    <row r="270" spans="1:28">
      <c r="A270" s="5" t="s">
        <v>18</v>
      </c>
      <c r="B270" s="5" t="s">
        <v>20</v>
      </c>
      <c r="C270" s="42" t="str">
        <f>'UPDATED TCA Post Trade Data'!C260</f>
        <v>ECL</v>
      </c>
      <c r="D270" s="22">
        <f>'UPDATED TCA Post Trade Data'!B260</f>
        <v>42989</v>
      </c>
      <c r="E270" s="12">
        <f>'UPDATED TCA Post Trade Data'!E260</f>
        <v>238700</v>
      </c>
      <c r="F270" s="17">
        <f>'UPDATED TCA Post Trade Data'!O260</f>
        <v>1.4732801848574585E-3</v>
      </c>
      <c r="G270" s="23">
        <f>'UPDATED TCA Post Trade Data'!G260</f>
        <v>130.90961544186476</v>
      </c>
      <c r="H270" s="24">
        <f>E270/'UPDATED TCA Post Trade Data'!K260</f>
        <v>0.28859610147411308</v>
      </c>
      <c r="I270" s="24">
        <f>'UPDATED TCA Post Trade Data'!L260</f>
        <v>0.12958854738703571</v>
      </c>
      <c r="J270" s="24">
        <f>E270/('UPDATED TCA Post Trade Data'!H260)</f>
        <v>0.18832347140039449</v>
      </c>
      <c r="K270" s="47">
        <f>'UPDATED TCA Post Trade Data'!H260/'UPDATED TCA Post Trade Data'!K260</f>
        <v>1.53244892592559</v>
      </c>
      <c r="L270" s="11">
        <f>('UPDATED TCA Post Trade Data'!G260-'UPDATED TCA Post Trade Data'!M260)/'UPDATED TCA Post Trade Data'!M260*10000*'UPDATED TCA Post Trade Data'!N260</f>
        <v>44.139064425830895</v>
      </c>
      <c r="M270" s="11">
        <f t="shared" si="20"/>
        <v>35.527095074654007</v>
      </c>
      <c r="N270" s="11">
        <f t="shared" si="21"/>
        <v>52.774057794187705</v>
      </c>
      <c r="O270" s="11">
        <f>'UPDATED TCA Post Trade Data'!N260*('UPDATED TCA Post Trade Data'!G260-'UPDATED TCA Post Trade Data'!I260)/'UPDATED TCA Post Trade Data'!I260*10000</f>
        <v>7.0260942567254627</v>
      </c>
      <c r="P270" s="11">
        <f t="shared" si="22"/>
        <v>-8.6119693511768887</v>
      </c>
      <c r="Q270" s="12">
        <f t="shared" si="23"/>
        <v>-0.16318565808910324</v>
      </c>
      <c r="T270" s="65"/>
      <c r="U270" s="65"/>
      <c r="V270" s="65"/>
      <c r="W270" s="65"/>
      <c r="X270" s="65"/>
      <c r="Y270" s="65"/>
      <c r="Z270" s="65"/>
      <c r="AA270" s="65"/>
      <c r="AB270" s="65"/>
    </row>
    <row r="271" spans="1:28">
      <c r="A271" s="5" t="s">
        <v>17</v>
      </c>
      <c r="B271" s="5" t="s">
        <v>20</v>
      </c>
      <c r="C271" s="42" t="str">
        <f>'UPDATED TCA Post Trade Data'!C261</f>
        <v>ED</v>
      </c>
      <c r="D271" s="22">
        <f>'UPDATED TCA Post Trade Data'!B261</f>
        <v>42989</v>
      </c>
      <c r="E271" s="12">
        <f>'UPDATED TCA Post Trade Data'!E261</f>
        <v>13400</v>
      </c>
      <c r="F271" s="17">
        <f>'UPDATED TCA Post Trade Data'!O261</f>
        <v>5.40373550312989E-5</v>
      </c>
      <c r="G271" s="23">
        <f>'UPDATED TCA Post Trade Data'!G261</f>
        <v>85.531857434743301</v>
      </c>
      <c r="H271" s="24">
        <f>E271/'UPDATED TCA Post Trade Data'!K261</f>
        <v>9.494017517265297E-3</v>
      </c>
      <c r="I271" s="24">
        <f>'UPDATED TCA Post Trade Data'!L261</f>
        <v>7.9845882342475319E-2</v>
      </c>
      <c r="J271" s="24">
        <f>E271/('UPDATED TCA Post Trade Data'!H261)</f>
        <v>6.6832917705735656E-2</v>
      </c>
      <c r="K271" s="47">
        <f>'UPDATED TCA Post Trade Data'!H261/'UPDATED TCA Post Trade Data'!K261</f>
        <v>0.14205600837400686</v>
      </c>
      <c r="L271" s="11">
        <f>('UPDATED TCA Post Trade Data'!G261-'UPDATED TCA Post Trade Data'!M261)/'UPDATED TCA Post Trade Data'!M261*10000*'UPDATED TCA Post Trade Data'!N261</f>
        <v>9.5795710641660072</v>
      </c>
      <c r="M271" s="11">
        <f t="shared" si="20"/>
        <v>3.6105840093987238</v>
      </c>
      <c r="N271" s="11">
        <f t="shared" si="21"/>
        <v>10.615278719328931</v>
      </c>
      <c r="O271" s="11">
        <f>'UPDATED TCA Post Trade Data'!N261*('UPDATED TCA Post Trade Data'!G261-'UPDATED TCA Post Trade Data'!I261)/'UPDATED TCA Post Trade Data'!I261*10000</f>
        <v>2.9980274265487772</v>
      </c>
      <c r="P271" s="11">
        <f t="shared" si="22"/>
        <v>-5.9689870547672834</v>
      </c>
      <c r="Q271" s="12">
        <f t="shared" si="23"/>
        <v>-0.56230149133047225</v>
      </c>
      <c r="T271" s="65"/>
      <c r="U271" s="65"/>
      <c r="V271" s="65"/>
      <c r="W271" s="65"/>
      <c r="X271" s="65"/>
      <c r="Y271" s="65"/>
      <c r="Z271" s="65"/>
      <c r="AA271" s="65"/>
      <c r="AB271" s="65"/>
    </row>
    <row r="272" spans="1:28">
      <c r="A272" s="5" t="s">
        <v>18</v>
      </c>
      <c r="B272" s="5" t="s">
        <v>22</v>
      </c>
      <c r="C272" s="42" t="str">
        <f>'UPDATED TCA Post Trade Data'!C262</f>
        <v>EFX</v>
      </c>
      <c r="D272" s="22">
        <f>'UPDATED TCA Post Trade Data'!B262</f>
        <v>42989</v>
      </c>
      <c r="E272" s="12">
        <f>'UPDATED TCA Post Trade Data'!E262</f>
        <v>1246100</v>
      </c>
      <c r="F272" s="17">
        <f>'UPDATED TCA Post Trade Data'!O262</f>
        <v>7.0964239947886717E-3</v>
      </c>
      <c r="G272" s="23">
        <f>'UPDATED TCA Post Trade Data'!G262</f>
        <v>120.78841376063727</v>
      </c>
      <c r="H272" s="24">
        <f>E272/'UPDATED TCA Post Trade Data'!K262</f>
        <v>1.2403724973022072</v>
      </c>
      <c r="I272" s="24">
        <f>'UPDATED TCA Post Trade Data'!L262</f>
        <v>0.44310379563909463</v>
      </c>
      <c r="J272" s="24">
        <f>E272/('UPDATED TCA Post Trade Data'!H262)</f>
        <v>0.14055767365262706</v>
      </c>
      <c r="K272" s="47">
        <f>'UPDATED TCA Post Trade Data'!H262/'UPDATED TCA Post Trade Data'!K262</f>
        <v>8.8246515830053678</v>
      </c>
      <c r="L272" s="11">
        <f>('UPDATED TCA Post Trade Data'!G262-'UPDATED TCA Post Trade Data'!M262)/'UPDATED TCA Post Trade Data'!M262*10000*'UPDATED TCA Post Trade Data'!N262</f>
        <v>61.020837600817259</v>
      </c>
      <c r="M272" s="11">
        <f t="shared" si="20"/>
        <v>94.999088132396977</v>
      </c>
      <c r="N272" s="11">
        <f t="shared" si="21"/>
        <v>445.58646606820275</v>
      </c>
      <c r="O272" s="11">
        <f>'UPDATED TCA Post Trade Data'!N262*('UPDATED TCA Post Trade Data'!G262-'UPDATED TCA Post Trade Data'!I262)/'UPDATED TCA Post Trade Data'!I262*10000</f>
        <v>7.0380199734013784</v>
      </c>
      <c r="P272" s="11">
        <f t="shared" si="22"/>
        <v>33.978250531579718</v>
      </c>
      <c r="Q272" s="12">
        <f t="shared" si="23"/>
        <v>7.6255122448846788E-2</v>
      </c>
      <c r="T272" s="65"/>
      <c r="U272" s="65"/>
      <c r="V272" s="65"/>
      <c r="W272" s="65"/>
      <c r="X272" s="65"/>
      <c r="Y272" s="65"/>
      <c r="Z272" s="65"/>
      <c r="AA272" s="65"/>
      <c r="AB272" s="65"/>
    </row>
    <row r="273" spans="1:28">
      <c r="A273" s="5" t="s">
        <v>17</v>
      </c>
      <c r="B273" s="5" t="s">
        <v>21</v>
      </c>
      <c r="C273" s="42" t="str">
        <f>'UPDATED TCA Post Trade Data'!C263</f>
        <v>EIX</v>
      </c>
      <c r="D273" s="22">
        <f>'UPDATED TCA Post Trade Data'!B263</f>
        <v>42989</v>
      </c>
      <c r="E273" s="12">
        <f>'UPDATED TCA Post Trade Data'!E263</f>
        <v>167300</v>
      </c>
      <c r="F273" s="17">
        <f>'UPDATED TCA Post Trade Data'!O263</f>
        <v>6.4043514110607145E-4</v>
      </c>
      <c r="G273" s="23">
        <f>'UPDATED TCA Post Trade Data'!G263</f>
        <v>81.192858446673156</v>
      </c>
      <c r="H273" s="24">
        <f>E273/'UPDATED TCA Post Trade Data'!K263</f>
        <v>0.10228950362953484</v>
      </c>
      <c r="I273" s="24">
        <f>'UPDATED TCA Post Trade Data'!L263</f>
        <v>9.505575623925859E-2</v>
      </c>
      <c r="J273" s="24">
        <f>E273/('UPDATED TCA Post Trade Data'!H263)</f>
        <v>0.32197844495765976</v>
      </c>
      <c r="K273" s="47">
        <f>'UPDATED TCA Post Trade Data'!H263/'UPDATED TCA Post Trade Data'!K263</f>
        <v>0.31769053249196838</v>
      </c>
      <c r="L273" s="11">
        <f>('UPDATED TCA Post Trade Data'!G263-'UPDATED TCA Post Trade Data'!M263)/'UPDATED TCA Post Trade Data'!M263*10000*'UPDATED TCA Post Trade Data'!N263</f>
        <v>54.843151290793365</v>
      </c>
      <c r="M273" s="11">
        <f t="shared" si="20"/>
        <v>29.813504677699861</v>
      </c>
      <c r="N273" s="11">
        <f t="shared" si="21"/>
        <v>16.10911479405587</v>
      </c>
      <c r="O273" s="11">
        <f>'UPDATED TCA Post Trade Data'!N263*('UPDATED TCA Post Trade Data'!G263-'UPDATED TCA Post Trade Data'!I263)/'UPDATED TCA Post Trade Data'!I263*10000</f>
        <v>6.9666692588664683</v>
      </c>
      <c r="P273" s="11">
        <f t="shared" si="22"/>
        <v>-25.029646613093504</v>
      </c>
      <c r="Q273" s="12">
        <f t="shared" si="23"/>
        <v>-1.553756797507535</v>
      </c>
      <c r="T273" s="65"/>
      <c r="U273" s="65"/>
      <c r="V273" s="65"/>
      <c r="W273" s="65"/>
      <c r="X273" s="65"/>
      <c r="Y273" s="65"/>
      <c r="Z273" s="65"/>
      <c r="AA273" s="65"/>
      <c r="AB273" s="65"/>
    </row>
    <row r="274" spans="1:28">
      <c r="A274" s="5" t="s">
        <v>18</v>
      </c>
      <c r="B274" s="5" t="s">
        <v>20</v>
      </c>
      <c r="C274" s="42" t="str">
        <f>'UPDATED TCA Post Trade Data'!C264</f>
        <v>EL</v>
      </c>
      <c r="D274" s="22">
        <f>'UPDATED TCA Post Trade Data'!B264</f>
        <v>42989</v>
      </c>
      <c r="E274" s="12">
        <f>'UPDATED TCA Post Trade Data'!E264</f>
        <v>592800</v>
      </c>
      <c r="F274" s="17">
        <f>'UPDATED TCA Post Trade Data'!O264</f>
        <v>3.0336888299552995E-3</v>
      </c>
      <c r="G274" s="23">
        <f>'UPDATED TCA Post Trade Data'!G264</f>
        <v>108.54290878837629</v>
      </c>
      <c r="H274" s="24">
        <f>E274/'UPDATED TCA Post Trade Data'!K264</f>
        <v>0.21111537151153334</v>
      </c>
      <c r="I274" s="24">
        <f>'UPDATED TCA Post Trade Data'!L264</f>
        <v>0.2789377075717856</v>
      </c>
      <c r="J274" s="24">
        <f>E274/('UPDATED TCA Post Trade Data'!H264)</f>
        <v>0.25418060200668896</v>
      </c>
      <c r="K274" s="47">
        <f>'UPDATED TCA Post Trade Data'!H264/'UPDATED TCA Post Trade Data'!K264</f>
        <v>0.83057231686774302</v>
      </c>
      <c r="L274" s="11">
        <f>('UPDATED TCA Post Trade Data'!G264-'UPDATED TCA Post Trade Data'!M264)/'UPDATED TCA Post Trade Data'!M264*10000*'UPDATED TCA Post Trade Data'!N264</f>
        <v>58.352373293983526</v>
      </c>
      <c r="M274" s="11">
        <f t="shared" ref="M274:M337" si="24">$J$3*H274^$K$3*I274^$L$3*($N$3*J274^$M$3+1-$N$3)</f>
        <v>56.432808132336568</v>
      </c>
      <c r="N274" s="11">
        <f t="shared" si="21"/>
        <v>80.164513075588658</v>
      </c>
      <c r="O274" s="11">
        <f>'UPDATED TCA Post Trade Data'!N264*('UPDATED TCA Post Trade Data'!G264-'UPDATED TCA Post Trade Data'!I264)/'UPDATED TCA Post Trade Data'!I264*10000</f>
        <v>0</v>
      </c>
      <c r="P274" s="11">
        <f t="shared" si="22"/>
        <v>-1.9195651616469576</v>
      </c>
      <c r="Q274" s="12">
        <f t="shared" si="23"/>
        <v>-2.3945323036353539E-2</v>
      </c>
      <c r="T274" s="65"/>
      <c r="U274" s="65"/>
      <c r="V274" s="65"/>
      <c r="W274" s="65"/>
      <c r="X274" s="65"/>
      <c r="Y274" s="65"/>
      <c r="Z274" s="65"/>
      <c r="AA274" s="65"/>
      <c r="AB274" s="65"/>
    </row>
    <row r="275" spans="1:28">
      <c r="A275" s="5" t="s">
        <v>17</v>
      </c>
      <c r="B275" s="5" t="s">
        <v>23</v>
      </c>
      <c r="C275" s="42" t="str">
        <f>'UPDATED TCA Post Trade Data'!C265</f>
        <v>EMN</v>
      </c>
      <c r="D275" s="22">
        <f>'UPDATED TCA Post Trade Data'!B265</f>
        <v>42989</v>
      </c>
      <c r="E275" s="12">
        <f>'UPDATED TCA Post Trade Data'!E265</f>
        <v>58000</v>
      </c>
      <c r="F275" s="17">
        <f>'UPDATED TCA Post Trade Data'!O265</f>
        <v>2.345379522028759E-4</v>
      </c>
      <c r="G275" s="23">
        <f>'UPDATED TCA Post Trade Data'!G265</f>
        <v>85.76769797732203</v>
      </c>
      <c r="H275" s="24">
        <f>E275/'UPDATED TCA Post Trade Data'!K265</f>
        <v>5.5984411880535705E-2</v>
      </c>
      <c r="I275" s="24">
        <f>'UPDATED TCA Post Trade Data'!L265</f>
        <v>0.1661320844160678</v>
      </c>
      <c r="J275" s="24">
        <f>E275/('UPDATED TCA Post Trade Data'!H265)</f>
        <v>9.9485420240137221E-2</v>
      </c>
      <c r="K275" s="47">
        <f>'UPDATED TCA Post Trade Data'!H265/'UPDATED TCA Post Trade Data'!K265</f>
        <v>0.5627398642474537</v>
      </c>
      <c r="L275" s="11">
        <f>('UPDATED TCA Post Trade Data'!G265-'UPDATED TCA Post Trade Data'!M265)/'UPDATED TCA Post Trade Data'!M265*10000*'UPDATED TCA Post Trade Data'!N265</f>
        <v>17.250406134317338</v>
      </c>
      <c r="M275" s="11">
        <f t="shared" si="24"/>
        <v>13.421793922630892</v>
      </c>
      <c r="N275" s="11">
        <f t="shared" ref="N275:N338" si="25">I275*((1/3)*(1/250)*(H275*(1-J275)/J275))^0.5*10000</f>
        <v>43.183923458879732</v>
      </c>
      <c r="O275" s="11">
        <f>'UPDATED TCA Post Trade Data'!N265*('UPDATED TCA Post Trade Data'!G265-'UPDATED TCA Post Trade Data'!I265)/'UPDATED TCA Post Trade Data'!I265*10000</f>
        <v>6.992832063133851</v>
      </c>
      <c r="P275" s="11">
        <f t="shared" ref="P275:P338" si="26">M275-L275</f>
        <v>-3.8286122116864458</v>
      </c>
      <c r="Q275" s="12">
        <f t="shared" ref="Q275:Q338" si="27">P275/N275</f>
        <v>-8.8658276159925525E-2</v>
      </c>
      <c r="T275" s="65"/>
      <c r="U275" s="65"/>
      <c r="V275" s="65"/>
      <c r="W275" s="65"/>
      <c r="X275" s="65"/>
      <c r="Y275" s="65"/>
      <c r="Z275" s="65"/>
      <c r="AA275" s="65"/>
      <c r="AB275" s="65"/>
    </row>
    <row r="276" spans="1:28">
      <c r="A276" s="5" t="s">
        <v>18</v>
      </c>
      <c r="B276" s="5" t="s">
        <v>21</v>
      </c>
      <c r="C276" s="42" t="str">
        <f>'UPDATED TCA Post Trade Data'!C266</f>
        <v>EMR</v>
      </c>
      <c r="D276" s="22">
        <f>'UPDATED TCA Post Trade Data'!B266</f>
        <v>42989</v>
      </c>
      <c r="E276" s="12">
        <f>'UPDATED TCA Post Trade Data'!E266</f>
        <v>8300</v>
      </c>
      <c r="F276" s="17">
        <f>'UPDATED TCA Post Trade Data'!O266</f>
        <v>2.3820666800888782E-5</v>
      </c>
      <c r="G276" s="23">
        <f>'UPDATED TCA Post Trade Data'!G266</f>
        <v>60.871561175823601</v>
      </c>
      <c r="H276" s="24">
        <f>E276/'UPDATED TCA Post Trade Data'!K266</f>
        <v>3.2952325488619797E-3</v>
      </c>
      <c r="I276" s="24">
        <f>'UPDATED TCA Post Trade Data'!L266</f>
        <v>0.14002574940931015</v>
      </c>
      <c r="J276" s="24">
        <f>E276/('UPDATED TCA Post Trade Data'!H266)</f>
        <v>0.22677595628415301</v>
      </c>
      <c r="K276" s="47">
        <f>'UPDATED TCA Post Trade Data'!H266/'UPDATED TCA Post Trade Data'!K266</f>
        <v>1.4530784492572103E-2</v>
      </c>
      <c r="L276" s="11">
        <f>('UPDATED TCA Post Trade Data'!G266-'UPDATED TCA Post Trade Data'!M266)/'UPDATED TCA Post Trade Data'!M266*10000*'UPDATED TCA Post Trade Data'!N266</f>
        <v>-16.71238700404767</v>
      </c>
      <c r="M276" s="11">
        <f t="shared" si="24"/>
        <v>6.8882986575547438</v>
      </c>
      <c r="N276" s="11">
        <f t="shared" si="25"/>
        <v>5.4196904218781174</v>
      </c>
      <c r="O276" s="11">
        <f>'UPDATED TCA Post Trade Data'!N266*('UPDATED TCA Post Trade Data'!G266-'UPDATED TCA Post Trade Data'!I266)/'UPDATED TCA Post Trade Data'!I266*10000</f>
        <v>0</v>
      </c>
      <c r="P276" s="11">
        <f t="shared" si="26"/>
        <v>23.600685661602412</v>
      </c>
      <c r="Q276" s="12">
        <f t="shared" si="27"/>
        <v>4.3546187742258402</v>
      </c>
      <c r="T276" s="65"/>
      <c r="U276" s="65"/>
      <c r="V276" s="65"/>
      <c r="W276" s="65"/>
      <c r="X276" s="65"/>
      <c r="Y276" s="65"/>
      <c r="Z276" s="65"/>
      <c r="AA276" s="65"/>
      <c r="AB276" s="65"/>
    </row>
    <row r="277" spans="1:28">
      <c r="A277" s="5" t="s">
        <v>17</v>
      </c>
      <c r="B277" s="5" t="s">
        <v>20</v>
      </c>
      <c r="C277" s="42" t="str">
        <f>'UPDATED TCA Post Trade Data'!C267</f>
        <v>EOG</v>
      </c>
      <c r="D277" s="22">
        <f>'UPDATED TCA Post Trade Data'!B267</f>
        <v>42989</v>
      </c>
      <c r="E277" s="12">
        <f>'UPDATED TCA Post Trade Data'!E267</f>
        <v>340600</v>
      </c>
      <c r="F277" s="17">
        <f>'UPDATED TCA Post Trade Data'!O267</f>
        <v>1.4013794981469095E-3</v>
      </c>
      <c r="G277" s="23">
        <f>'UPDATED TCA Post Trade Data'!G267</f>
        <v>87.266937287226014</v>
      </c>
      <c r="H277" s="24">
        <f>E277/'UPDATED TCA Post Trade Data'!K267</f>
        <v>0.10763209517028308</v>
      </c>
      <c r="I277" s="24">
        <f>'UPDATED TCA Post Trade Data'!L267</f>
        <v>0.21926217448767971</v>
      </c>
      <c r="J277" s="24">
        <f>E277/('UPDATED TCA Post Trade Data'!H267)</f>
        <v>0.19296357146903859</v>
      </c>
      <c r="K277" s="47">
        <f>'UPDATED TCA Post Trade Data'!H267/'UPDATED TCA Post Trade Data'!K267</f>
        <v>0.55778453078410639</v>
      </c>
      <c r="L277" s="11">
        <f>('UPDATED TCA Post Trade Data'!G267-'UPDATED TCA Post Trade Data'!M267)/'UPDATED TCA Post Trade Data'!M267*10000*'UPDATED TCA Post Trade Data'!N267</f>
        <v>18.015989808978834</v>
      </c>
      <c r="M277" s="11">
        <f t="shared" si="24"/>
        <v>31.281718192263856</v>
      </c>
      <c r="N277" s="11">
        <f t="shared" si="25"/>
        <v>53.717140656073845</v>
      </c>
      <c r="O277" s="11">
        <f>'UPDATED TCA Post Trade Data'!N267*('UPDATED TCA Post Trade Data'!G267-'UPDATED TCA Post Trade Data'!I267)/'UPDATED TCA Post Trade Data'!I267*10000</f>
        <v>2.9955019573121651</v>
      </c>
      <c r="P277" s="11">
        <f t="shared" si="26"/>
        <v>13.265728383285023</v>
      </c>
      <c r="Q277" s="12">
        <f t="shared" si="27"/>
        <v>0.24695522176467624</v>
      </c>
      <c r="T277" s="65"/>
      <c r="U277" s="65"/>
      <c r="V277" s="65"/>
      <c r="W277" s="65"/>
      <c r="X277" s="65"/>
      <c r="Y277" s="65"/>
      <c r="Z277" s="65"/>
      <c r="AA277" s="65"/>
      <c r="AB277" s="65"/>
    </row>
    <row r="278" spans="1:28">
      <c r="A278" s="5" t="s">
        <v>18</v>
      </c>
      <c r="B278" s="5" t="s">
        <v>23</v>
      </c>
      <c r="C278" s="42" t="str">
        <f>'UPDATED TCA Post Trade Data'!C268</f>
        <v>EQIX</v>
      </c>
      <c r="D278" s="22">
        <f>'UPDATED TCA Post Trade Data'!B268</f>
        <v>42989</v>
      </c>
      <c r="E278" s="12">
        <f>'UPDATED TCA Post Trade Data'!E268</f>
        <v>7300</v>
      </c>
      <c r="F278" s="17">
        <f>'UPDATED TCA Post Trade Data'!O268</f>
        <v>1.5965307295720579E-4</v>
      </c>
      <c r="G278" s="23">
        <f>'UPDATED TCA Post Trade Data'!G268</f>
        <v>463.86653313267385</v>
      </c>
      <c r="H278" s="24">
        <f>E278/'UPDATED TCA Post Trade Data'!K268</f>
        <v>1.6878794838634099E-2</v>
      </c>
      <c r="I278" s="24">
        <f>'UPDATED TCA Post Trade Data'!L268</f>
        <v>0.14751939244996226</v>
      </c>
      <c r="J278" s="24">
        <f>E278/('UPDATED TCA Post Trade Data'!H268)</f>
        <v>1.4998972673104582E-2</v>
      </c>
      <c r="K278" s="47">
        <f>'UPDATED TCA Post Trade Data'!H268/'UPDATED TCA Post Trade Data'!K268</f>
        <v>1.1253300613648241</v>
      </c>
      <c r="L278" s="11">
        <f>('UPDATED TCA Post Trade Data'!G268-'UPDATED TCA Post Trade Data'!M268)/'UPDATED TCA Post Trade Data'!M268*10000*'UPDATED TCA Post Trade Data'!N268</f>
        <v>14.067572275168578</v>
      </c>
      <c r="M278" s="11">
        <f t="shared" si="24"/>
        <v>3.201260285422701</v>
      </c>
      <c r="N278" s="11">
        <f t="shared" si="25"/>
        <v>56.712237929157638</v>
      </c>
      <c r="O278" s="11">
        <f>'UPDATED TCA Post Trade Data'!N268*('UPDATED TCA Post Trade Data'!G268-'UPDATED TCA Post Trade Data'!I268)/'UPDATED TCA Post Trade Data'!I268*10000</f>
        <v>7.0049507996066538</v>
      </c>
      <c r="P278" s="11">
        <f t="shared" si="26"/>
        <v>-10.866311989745878</v>
      </c>
      <c r="Q278" s="12">
        <f t="shared" si="27"/>
        <v>-0.19160435889198346</v>
      </c>
      <c r="T278" s="65"/>
      <c r="U278" s="65"/>
      <c r="V278" s="65"/>
      <c r="W278" s="65"/>
      <c r="X278" s="65"/>
      <c r="Y278" s="65"/>
      <c r="Z278" s="65"/>
      <c r="AA278" s="65"/>
      <c r="AB278" s="65"/>
    </row>
    <row r="279" spans="1:28">
      <c r="A279" s="5" t="s">
        <v>17</v>
      </c>
      <c r="B279" s="5" t="s">
        <v>21</v>
      </c>
      <c r="C279" s="42" t="str">
        <f>'UPDATED TCA Post Trade Data'!C269</f>
        <v>EQR</v>
      </c>
      <c r="D279" s="22">
        <f>'UPDATED TCA Post Trade Data'!B269</f>
        <v>42989</v>
      </c>
      <c r="E279" s="12">
        <f>'UPDATED TCA Post Trade Data'!E269</f>
        <v>205500</v>
      </c>
      <c r="F279" s="17">
        <f>'UPDATED TCA Post Trade Data'!O269</f>
        <v>6.6305787159959197E-4</v>
      </c>
      <c r="G279" s="23">
        <f>'UPDATED TCA Post Trade Data'!G269</f>
        <v>68.434993025567024</v>
      </c>
      <c r="H279" s="24">
        <f>E279/'UPDATED TCA Post Trade Data'!K269</f>
        <v>0.13554132534088753</v>
      </c>
      <c r="I279" s="24">
        <f>'UPDATED TCA Post Trade Data'!L269</f>
        <v>8.0257937408873936E-2</v>
      </c>
      <c r="J279" s="24">
        <f>E279/('UPDATED TCA Post Trade Data'!H269)</f>
        <v>0.22056455940753461</v>
      </c>
      <c r="K279" s="47">
        <f>'UPDATED TCA Post Trade Data'!H269/'UPDATED TCA Post Trade Data'!K269</f>
        <v>0.61451996506133777</v>
      </c>
      <c r="L279" s="11">
        <f>('UPDATED TCA Post Trade Data'!G269-'UPDATED TCA Post Trade Data'!M269)/'UPDATED TCA Post Trade Data'!M269*10000*'UPDATED TCA Post Trade Data'!N269</f>
        <v>34.456455361733376</v>
      </c>
      <c r="M279" s="11">
        <f t="shared" si="24"/>
        <v>23.230970045298101</v>
      </c>
      <c r="N279" s="11">
        <f t="shared" si="25"/>
        <v>20.28221750846464</v>
      </c>
      <c r="O279" s="11">
        <f>'UPDATED TCA Post Trade Data'!N269*('UPDATED TCA Post Trade Data'!G269-'UPDATED TCA Post Trade Data'!I269)/'UPDATED TCA Post Trade Data'!I269*10000</f>
        <v>2.9905926555625055</v>
      </c>
      <c r="P279" s="11">
        <f t="shared" si="26"/>
        <v>-11.225485316435275</v>
      </c>
      <c r="Q279" s="12">
        <f t="shared" si="27"/>
        <v>-0.55346439864134178</v>
      </c>
      <c r="T279" s="65"/>
      <c r="U279" s="65"/>
      <c r="V279" s="65"/>
      <c r="W279" s="65"/>
      <c r="X279" s="65"/>
      <c r="Y279" s="65"/>
      <c r="Z279" s="65"/>
      <c r="AA279" s="65"/>
      <c r="AB279" s="65"/>
    </row>
    <row r="280" spans="1:28">
      <c r="A280" s="5" t="s">
        <v>18</v>
      </c>
      <c r="B280" s="5" t="s">
        <v>21</v>
      </c>
      <c r="C280" s="42" t="str">
        <f>'UPDATED TCA Post Trade Data'!C270</f>
        <v>EQT</v>
      </c>
      <c r="D280" s="22">
        <f>'UPDATED TCA Post Trade Data'!B270</f>
        <v>42989</v>
      </c>
      <c r="E280" s="12">
        <f>'UPDATED TCA Post Trade Data'!E270</f>
        <v>116100</v>
      </c>
      <c r="F280" s="17">
        <f>'UPDATED TCA Post Trade Data'!O270</f>
        <v>3.3182859730987755E-4</v>
      </c>
      <c r="G280" s="23">
        <f>'UPDATED TCA Post Trade Data'!G270</f>
        <v>60.620597105957692</v>
      </c>
      <c r="H280" s="24">
        <f>E280/'UPDATED TCA Post Trade Data'!K270</f>
        <v>4.6176311711183679E-2</v>
      </c>
      <c r="I280" s="24">
        <f>'UPDATED TCA Post Trade Data'!L270</f>
        <v>0.19690997115408168</v>
      </c>
      <c r="J280" s="24">
        <f>E280/('UPDATED TCA Post Trade Data'!H270)</f>
        <v>0.32741116751269034</v>
      </c>
      <c r="K280" s="47">
        <f>'UPDATED TCA Post Trade Data'!H270/'UPDATED TCA Post Trade Data'!K270</f>
        <v>0.14103462646671605</v>
      </c>
      <c r="L280" s="11">
        <f>('UPDATED TCA Post Trade Data'!G270-'UPDATED TCA Post Trade Data'!M270)/'UPDATED TCA Post Trade Data'!M270*10000*'UPDATED TCA Post Trade Data'!N270</f>
        <v>39.336656924467128</v>
      </c>
      <c r="M280" s="11">
        <f t="shared" si="24"/>
        <v>31.142321144492875</v>
      </c>
      <c r="N280" s="11">
        <f t="shared" si="25"/>
        <v>22.144953833800763</v>
      </c>
      <c r="O280" s="11">
        <f>'UPDATED TCA Post Trade Data'!N270*('UPDATED TCA Post Trade Data'!G270-'UPDATED TCA Post Trade Data'!I270)/'UPDATED TCA Post Trade Data'!I270*10000</f>
        <v>3.0109407521134361</v>
      </c>
      <c r="P280" s="11">
        <f t="shared" si="26"/>
        <v>-8.1943357799742529</v>
      </c>
      <c r="Q280" s="12">
        <f t="shared" si="27"/>
        <v>-0.370031739125457</v>
      </c>
      <c r="T280" s="65"/>
      <c r="U280" s="65"/>
      <c r="V280" s="65"/>
      <c r="W280" s="65"/>
      <c r="X280" s="65"/>
      <c r="Y280" s="65"/>
      <c r="Z280" s="65"/>
      <c r="AA280" s="65"/>
      <c r="AB280" s="65"/>
    </row>
    <row r="281" spans="1:28">
      <c r="A281" s="5" t="s">
        <v>17</v>
      </c>
      <c r="B281" s="5" t="s">
        <v>20</v>
      </c>
      <c r="C281" s="42" t="str">
        <f>'UPDATED TCA Post Trade Data'!C271</f>
        <v>ES</v>
      </c>
      <c r="D281" s="22">
        <f>'UPDATED TCA Post Trade Data'!B271</f>
        <v>42989</v>
      </c>
      <c r="E281" s="12">
        <f>'UPDATED TCA Post Trade Data'!E271</f>
        <v>145900</v>
      </c>
      <c r="F281" s="17">
        <f>'UPDATED TCA Post Trade Data'!O271</f>
        <v>4.3721816607959079E-4</v>
      </c>
      <c r="G281" s="23">
        <f>'UPDATED TCA Post Trade Data'!G271</f>
        <v>63.559654045821617</v>
      </c>
      <c r="H281" s="24">
        <f>E281/'UPDATED TCA Post Trade Data'!K271</f>
        <v>0.10864773950397554</v>
      </c>
      <c r="I281" s="24">
        <f>'UPDATED TCA Post Trade Data'!L271</f>
        <v>8.8300015432071249E-2</v>
      </c>
      <c r="J281" s="24">
        <f>E281/('UPDATED TCA Post Trade Data'!H271)</f>
        <v>0.15605947160124078</v>
      </c>
      <c r="K281" s="47">
        <f>'UPDATED TCA Post Trade Data'!H271/'UPDATED TCA Post Trade Data'!K271</f>
        <v>0.69619445964541959</v>
      </c>
      <c r="L281" s="11">
        <f>('UPDATED TCA Post Trade Data'!G271-'UPDATED TCA Post Trade Data'!M271)/'UPDATED TCA Post Trade Data'!M271*10000*'UPDATED TCA Post Trade Data'!N271</f>
        <v>18.860978219044625</v>
      </c>
      <c r="M281" s="11">
        <f t="shared" si="24"/>
        <v>17.406932082588089</v>
      </c>
      <c r="N281" s="11">
        <f t="shared" si="25"/>
        <v>24.714472812630966</v>
      </c>
      <c r="O281" s="11">
        <f>'UPDATED TCA Post Trade Data'!N271*('UPDATED TCA Post Trade Data'!G271-'UPDATED TCA Post Trade Data'!I271)/'UPDATED TCA Post Trade Data'!I271*10000</f>
        <v>6.9917071513759046</v>
      </c>
      <c r="P281" s="11">
        <f t="shared" si="26"/>
        <v>-1.4540461364565367</v>
      </c>
      <c r="Q281" s="12">
        <f t="shared" si="27"/>
        <v>-5.8833791336767222E-2</v>
      </c>
      <c r="T281" s="65"/>
      <c r="U281" s="65"/>
      <c r="V281" s="65"/>
      <c r="W281" s="65"/>
      <c r="X281" s="65"/>
      <c r="Y281" s="65"/>
      <c r="Z281" s="65"/>
      <c r="AA281" s="65"/>
      <c r="AB281" s="65"/>
    </row>
    <row r="282" spans="1:28">
      <c r="A282" s="5" t="s">
        <v>18</v>
      </c>
      <c r="B282" s="5" t="s">
        <v>21</v>
      </c>
      <c r="C282" s="42" t="str">
        <f>'UPDATED TCA Post Trade Data'!C272</f>
        <v>ESRX</v>
      </c>
      <c r="D282" s="22">
        <f>'UPDATED TCA Post Trade Data'!B272</f>
        <v>42989</v>
      </c>
      <c r="E282" s="12">
        <f>'UPDATED TCA Post Trade Data'!E272</f>
        <v>405900</v>
      </c>
      <c r="F282" s="17">
        <f>'UPDATED TCA Post Trade Data'!O272</f>
        <v>1.2115819554709922E-3</v>
      </c>
      <c r="G282" s="23">
        <f>'UPDATED TCA Post Trade Data'!G272</f>
        <v>63.310007301543614</v>
      </c>
      <c r="H282" s="24">
        <f>E282/'UPDATED TCA Post Trade Data'!K272</f>
        <v>0.14887037496898381</v>
      </c>
      <c r="I282" s="24">
        <f>'UPDATED TCA Post Trade Data'!L272</f>
        <v>0.15868692394839629</v>
      </c>
      <c r="J282" s="24">
        <f>E282/('UPDATED TCA Post Trade Data'!H272)</f>
        <v>0.13674493818010308</v>
      </c>
      <c r="K282" s="47">
        <f>'UPDATED TCA Post Trade Data'!H272/'UPDATED TCA Post Trade Data'!K272</f>
        <v>1.0886719241695852</v>
      </c>
      <c r="L282" s="11">
        <f>('UPDATED TCA Post Trade Data'!G272-'UPDATED TCA Post Trade Data'!M272)/'UPDATED TCA Post Trade Data'!M272*10000*'UPDATED TCA Post Trade Data'!N272</f>
        <v>14.194431933183722</v>
      </c>
      <c r="M282" s="11">
        <f t="shared" si="24"/>
        <v>24.012005342687221</v>
      </c>
      <c r="N282" s="11">
        <f t="shared" si="25"/>
        <v>56.173125419619268</v>
      </c>
      <c r="O282" s="11">
        <f>'UPDATED TCA Post Trade Data'!N272*('UPDATED TCA Post Trade Data'!G272-'UPDATED TCA Post Trade Data'!I272)/'UPDATED TCA Post Trade Data'!I272*10000</f>
        <v>0</v>
      </c>
      <c r="P282" s="11">
        <f t="shared" si="26"/>
        <v>9.817573409503499</v>
      </c>
      <c r="Q282" s="12">
        <f t="shared" si="27"/>
        <v>0.17477349419611554</v>
      </c>
      <c r="T282" s="65"/>
      <c r="U282" s="65"/>
      <c r="V282" s="65"/>
      <c r="W282" s="65"/>
      <c r="X282" s="65"/>
      <c r="Y282" s="65"/>
      <c r="Z282" s="65"/>
      <c r="AA282" s="65"/>
      <c r="AB282" s="65"/>
    </row>
    <row r="283" spans="1:28">
      <c r="A283" s="5" t="s">
        <v>17</v>
      </c>
      <c r="B283" s="5" t="s">
        <v>23</v>
      </c>
      <c r="C283" s="42" t="str">
        <f>'UPDATED TCA Post Trade Data'!C273</f>
        <v>ESS</v>
      </c>
      <c r="D283" s="22">
        <f>'UPDATED TCA Post Trade Data'!B273</f>
        <v>42989</v>
      </c>
      <c r="E283" s="12">
        <f>'UPDATED TCA Post Trade Data'!E273</f>
        <v>6700</v>
      </c>
      <c r="F283" s="17">
        <f>'UPDATED TCA Post Trade Data'!O273</f>
        <v>8.4548401954062107E-5</v>
      </c>
      <c r="G283" s="23">
        <f>'UPDATED TCA Post Trade Data'!G273</f>
        <v>267.6512149079694</v>
      </c>
      <c r="H283" s="24">
        <f>E283/'UPDATED TCA Post Trade Data'!K273</f>
        <v>1.9520360464335963E-2</v>
      </c>
      <c r="I283" s="24">
        <f>'UPDATED TCA Post Trade Data'!L273</f>
        <v>0.11710437937742135</v>
      </c>
      <c r="J283" s="24">
        <f>E283/('UPDATED TCA Post Trade Data'!H273)</f>
        <v>0.17678100263852242</v>
      </c>
      <c r="K283" s="47">
        <f>'UPDATED TCA Post Trade Data'!H273/'UPDATED TCA Post Trade Data'!K273</f>
        <v>0.11042114352213925</v>
      </c>
      <c r="L283" s="11">
        <f>('UPDATED TCA Post Trade Data'!G273-'UPDATED TCA Post Trade Data'!M273)/'UPDATED TCA Post Trade Data'!M273*10000*'UPDATED TCA Post Trade Data'!N273</f>
        <v>23.639237059749171</v>
      </c>
      <c r="M283" s="11">
        <f t="shared" si="24"/>
        <v>10.86146103213653</v>
      </c>
      <c r="N283" s="11">
        <f t="shared" si="25"/>
        <v>12.892178718166749</v>
      </c>
      <c r="O283" s="11">
        <f>'UPDATED TCA Post Trade Data'!N273*('UPDATED TCA Post Trade Data'!G273-'UPDATED TCA Post Trade Data'!I273)/'UPDATED TCA Post Trade Data'!I273*10000</f>
        <v>2.9938209819040287</v>
      </c>
      <c r="P283" s="11">
        <f t="shared" si="26"/>
        <v>-12.77777602761264</v>
      </c>
      <c r="Q283" s="12">
        <f t="shared" si="27"/>
        <v>-0.99112619417904124</v>
      </c>
      <c r="T283" s="65"/>
      <c r="U283" s="65"/>
      <c r="V283" s="65"/>
      <c r="W283" s="65"/>
      <c r="X283" s="65"/>
      <c r="Y283" s="65"/>
      <c r="Z283" s="65"/>
      <c r="AA283" s="65"/>
      <c r="AB283" s="65"/>
    </row>
    <row r="284" spans="1:28">
      <c r="A284" s="5" t="s">
        <v>18</v>
      </c>
      <c r="B284" s="5" t="s">
        <v>23</v>
      </c>
      <c r="C284" s="42" t="str">
        <f>'UPDATED TCA Post Trade Data'!C274</f>
        <v>ETFC</v>
      </c>
      <c r="D284" s="22">
        <f>'UPDATED TCA Post Trade Data'!B274</f>
        <v>42989</v>
      </c>
      <c r="E284" s="12">
        <f>'UPDATED TCA Post Trade Data'!E274</f>
        <v>176100</v>
      </c>
      <c r="F284" s="17">
        <f>'UPDATED TCA Post Trade Data'!O274</f>
        <v>3.2990261988211669E-4</v>
      </c>
      <c r="G284" s="23">
        <f>'UPDATED TCA Post Trade Data'!G274</f>
        <v>39.734250628057168</v>
      </c>
      <c r="H284" s="24">
        <f>E284/'UPDATED TCA Post Trade Data'!K274</f>
        <v>8.4710371264087023E-2</v>
      </c>
      <c r="I284" s="24">
        <f>'UPDATED TCA Post Trade Data'!L274</f>
        <v>0.1560547344323428</v>
      </c>
      <c r="J284" s="24">
        <f>E284/('UPDATED TCA Post Trade Data'!H274)</f>
        <v>0.13028038765998373</v>
      </c>
      <c r="K284" s="47">
        <f>'UPDATED TCA Post Trade Data'!H274/'UPDATED TCA Post Trade Data'!K274</f>
        <v>0.65021583667045102</v>
      </c>
      <c r="L284" s="11">
        <f>('UPDATED TCA Post Trade Data'!G274-'UPDATED TCA Post Trade Data'!M274)/'UPDATED TCA Post Trade Data'!M274*10000*'UPDATED TCA Post Trade Data'!N274</f>
        <v>24.039510907062503</v>
      </c>
      <c r="M284" s="11">
        <f t="shared" si="24"/>
        <v>18.348286468878296</v>
      </c>
      <c r="N284" s="11">
        <f t="shared" si="25"/>
        <v>42.851370912246203</v>
      </c>
      <c r="O284" s="11">
        <f>'UPDATED TCA Post Trade Data'!N274*('UPDATED TCA Post Trade Data'!G274-'UPDATED TCA Post Trade Data'!I274)/'UPDATED TCA Post Trade Data'!I274*10000</f>
        <v>7.0119480164708197</v>
      </c>
      <c r="P284" s="11">
        <f t="shared" si="26"/>
        <v>-5.6912244381842072</v>
      </c>
      <c r="Q284" s="12">
        <f t="shared" si="27"/>
        <v>-0.13281312399174028</v>
      </c>
      <c r="T284" s="65"/>
      <c r="U284" s="65"/>
      <c r="V284" s="65"/>
      <c r="W284" s="65"/>
      <c r="X284" s="65"/>
      <c r="Y284" s="65"/>
      <c r="Z284" s="65"/>
      <c r="AA284" s="65"/>
      <c r="AB284" s="65"/>
    </row>
    <row r="285" spans="1:28">
      <c r="A285" s="5" t="s">
        <v>17</v>
      </c>
      <c r="B285" s="5" t="s">
        <v>20</v>
      </c>
      <c r="C285" s="42" t="str">
        <f>'UPDATED TCA Post Trade Data'!C275</f>
        <v>ETN</v>
      </c>
      <c r="D285" s="22">
        <f>'UPDATED TCA Post Trade Data'!B275</f>
        <v>42989</v>
      </c>
      <c r="E285" s="12">
        <f>'UPDATED TCA Post Trade Data'!E275</f>
        <v>509900</v>
      </c>
      <c r="F285" s="17">
        <f>'UPDATED TCA Post Trade Data'!O275</f>
        <v>1.7519504373872724E-3</v>
      </c>
      <c r="G285" s="23">
        <f>'UPDATED TCA Post Trade Data'!G275</f>
        <v>72.874472170553929</v>
      </c>
      <c r="H285" s="24">
        <f>E285/'UPDATED TCA Post Trade Data'!K275</f>
        <v>0.18143892704868206</v>
      </c>
      <c r="I285" s="24">
        <f>'UPDATED TCA Post Trade Data'!L275</f>
        <v>0.19636380924468069</v>
      </c>
      <c r="J285" s="24">
        <f>E285/('UPDATED TCA Post Trade Data'!H275)</f>
        <v>0.24419328576217614</v>
      </c>
      <c r="K285" s="47">
        <f>'UPDATED TCA Post Trade Data'!H275/'UPDATED TCA Post Trade Data'!K275</f>
        <v>0.74301357829055303</v>
      </c>
      <c r="L285" s="11">
        <f>('UPDATED TCA Post Trade Data'!G275-'UPDATED TCA Post Trade Data'!M275)/'UPDATED TCA Post Trade Data'!M275*10000*'UPDATED TCA Post Trade Data'!N275</f>
        <v>25.377929640106125</v>
      </c>
      <c r="M285" s="11">
        <f t="shared" si="24"/>
        <v>43.462559970603124</v>
      </c>
      <c r="N285" s="11">
        <f t="shared" si="25"/>
        <v>53.732192835729052</v>
      </c>
      <c r="O285" s="11">
        <f>'UPDATED TCA Post Trade Data'!N275*('UPDATED TCA Post Trade Data'!G275-'UPDATED TCA Post Trade Data'!I275)/'UPDATED TCA Post Trade Data'!I275*10000</f>
        <v>6.9871590482625292</v>
      </c>
      <c r="P285" s="11">
        <f t="shared" si="26"/>
        <v>18.084630330496999</v>
      </c>
      <c r="Q285" s="12">
        <f t="shared" si="27"/>
        <v>0.33656974294322273</v>
      </c>
      <c r="T285" s="65"/>
      <c r="U285" s="65"/>
      <c r="V285" s="65"/>
      <c r="W285" s="65"/>
      <c r="X285" s="65"/>
      <c r="Y285" s="65"/>
      <c r="Z285" s="65"/>
      <c r="AA285" s="65"/>
      <c r="AB285" s="65"/>
    </row>
    <row r="286" spans="1:28">
      <c r="A286" s="5" t="s">
        <v>18</v>
      </c>
      <c r="B286" s="5" t="s">
        <v>20</v>
      </c>
      <c r="C286" s="42" t="str">
        <f>'UPDATED TCA Post Trade Data'!C276</f>
        <v>ETR</v>
      </c>
      <c r="D286" s="22">
        <f>'UPDATED TCA Post Trade Data'!B276</f>
        <v>42989</v>
      </c>
      <c r="E286" s="12">
        <f>'UPDATED TCA Post Trade Data'!E276</f>
        <v>250700</v>
      </c>
      <c r="F286" s="17">
        <f>'UPDATED TCA Post Trade Data'!O276</f>
        <v>9.4062310768967296E-4</v>
      </c>
      <c r="G286" s="23">
        <f>'UPDATED TCA Post Trade Data'!G276</f>
        <v>79.579265785805319</v>
      </c>
      <c r="H286" s="24">
        <f>E286/'UPDATED TCA Post Trade Data'!K276</f>
        <v>0.2360487380855176</v>
      </c>
      <c r="I286" s="24">
        <f>'UPDATED TCA Post Trade Data'!L276</f>
        <v>0.10392287030422194</v>
      </c>
      <c r="J286" s="24">
        <f>E286/('UPDATED TCA Post Trade Data'!H276)</f>
        <v>0.30332728372655776</v>
      </c>
      <c r="K286" s="47">
        <f>'UPDATED TCA Post Trade Data'!H276/'UPDATED TCA Post Trade Data'!K276</f>
        <v>0.77819817322568929</v>
      </c>
      <c r="L286" s="11">
        <f>('UPDATED TCA Post Trade Data'!G276-'UPDATED TCA Post Trade Data'!M276)/'UPDATED TCA Post Trade Data'!M276*10000*'UPDATED TCA Post Trade Data'!N276</f>
        <v>23.910519517948739</v>
      </c>
      <c r="M286" s="11">
        <f t="shared" si="24"/>
        <v>41.75311383808814</v>
      </c>
      <c r="N286" s="11">
        <f t="shared" si="25"/>
        <v>27.9408752546037</v>
      </c>
      <c r="O286" s="11">
        <f>'UPDATED TCA Post Trade Data'!N276*('UPDATED TCA Post Trade Data'!G276-'UPDATED TCA Post Trade Data'!I276)/'UPDATED TCA Post Trade Data'!I276*10000</f>
        <v>0</v>
      </c>
      <c r="P286" s="11">
        <f t="shared" si="26"/>
        <v>17.842594320139401</v>
      </c>
      <c r="Q286" s="12">
        <f t="shared" si="27"/>
        <v>0.63858394404447127</v>
      </c>
      <c r="T286" s="65"/>
      <c r="U286" s="65"/>
      <c r="V286" s="65"/>
      <c r="W286" s="65"/>
      <c r="X286" s="65"/>
      <c r="Y286" s="65"/>
      <c r="Z286" s="65"/>
      <c r="AA286" s="65"/>
      <c r="AB286" s="65"/>
    </row>
    <row r="287" spans="1:28">
      <c r="A287" s="5" t="s">
        <v>17</v>
      </c>
      <c r="B287" s="5" t="s">
        <v>22</v>
      </c>
      <c r="C287" s="42" t="str">
        <f>'UPDATED TCA Post Trade Data'!C277</f>
        <v>EVHC</v>
      </c>
      <c r="D287" s="22">
        <f>'UPDATED TCA Post Trade Data'!B277</f>
        <v>42989</v>
      </c>
      <c r="E287" s="12">
        <f>'UPDATED TCA Post Trade Data'!E277</f>
        <v>8800</v>
      </c>
      <c r="F287" s="17">
        <f>'UPDATED TCA Post Trade Data'!O277</f>
        <v>2.0569226918604847E-5</v>
      </c>
      <c r="G287" s="23">
        <f>'UPDATED TCA Post Trade Data'!G277</f>
        <v>49.576277660501766</v>
      </c>
      <c r="H287" s="24">
        <f>E287/'UPDATED TCA Post Trade Data'!K277</f>
        <v>4.7028933749860046E-3</v>
      </c>
      <c r="I287" s="24">
        <f>'UPDATED TCA Post Trade Data'!L277</f>
        <v>0.26300529329347316</v>
      </c>
      <c r="J287" s="24">
        <f>E287/('UPDATED TCA Post Trade Data'!H277)</f>
        <v>0.20512820512820512</v>
      </c>
      <c r="K287" s="47">
        <f>'UPDATED TCA Post Trade Data'!H277/'UPDATED TCA Post Trade Data'!K277</f>
        <v>2.2926605203056775E-2</v>
      </c>
      <c r="L287" s="11">
        <f>('UPDATED TCA Post Trade Data'!G277-'UPDATED TCA Post Trade Data'!M277)/'UPDATED TCA Post Trade Data'!M277*10000*'UPDATED TCA Post Trade Data'!N277</f>
        <v>-6.7974883084525519</v>
      </c>
      <c r="M287" s="11">
        <f t="shared" si="24"/>
        <v>10.042350341099477</v>
      </c>
      <c r="N287" s="11">
        <f t="shared" si="25"/>
        <v>12.964395672886576</v>
      </c>
      <c r="O287" s="11">
        <f>'UPDATED TCA Post Trade Data'!N277*('UPDATED TCA Post Trade Data'!G277-'UPDATED TCA Post Trade Data'!I277)/'UPDATED TCA Post Trade Data'!I277*10000</f>
        <v>0</v>
      </c>
      <c r="P287" s="11">
        <f t="shared" si="26"/>
        <v>16.839838649552028</v>
      </c>
      <c r="Q287" s="12">
        <f t="shared" si="27"/>
        <v>1.298929705205655</v>
      </c>
      <c r="T287" s="65"/>
      <c r="U287" s="65"/>
      <c r="V287" s="65"/>
      <c r="W287" s="65"/>
      <c r="X287" s="65"/>
      <c r="Y287" s="65"/>
      <c r="Z287" s="65"/>
      <c r="AA287" s="65"/>
      <c r="AB287" s="65"/>
    </row>
    <row r="288" spans="1:28">
      <c r="A288" s="5" t="s">
        <v>18</v>
      </c>
      <c r="B288" s="5" t="s">
        <v>21</v>
      </c>
      <c r="C288" s="42" t="str">
        <f>'UPDATED TCA Post Trade Data'!C278</f>
        <v>EW</v>
      </c>
      <c r="D288" s="22">
        <f>'UPDATED TCA Post Trade Data'!B278</f>
        <v>42989</v>
      </c>
      <c r="E288" s="12">
        <f>'UPDATED TCA Post Trade Data'!E278</f>
        <v>41100</v>
      </c>
      <c r="F288" s="17">
        <f>'UPDATED TCA Post Trade Data'!O278</f>
        <v>2.1915968464295617E-4</v>
      </c>
      <c r="G288" s="23">
        <f>'UPDATED TCA Post Trade Data'!G278</f>
        <v>113.09866101011538</v>
      </c>
      <c r="H288" s="24">
        <f>E288/'UPDATED TCA Post Trade Data'!K278</f>
        <v>3.2889921354409629E-2</v>
      </c>
      <c r="I288" s="24">
        <f>'UPDATED TCA Post Trade Data'!L278</f>
        <v>0.14276153091663352</v>
      </c>
      <c r="J288" s="24">
        <f>E288/('UPDATED TCA Post Trade Data'!H278)</f>
        <v>0.15358744394618834</v>
      </c>
      <c r="K288" s="47">
        <f>'UPDATED TCA Post Trade Data'!H278/'UPDATED TCA Post Trade Data'!K278</f>
        <v>0.21414459743163058</v>
      </c>
      <c r="L288" s="11">
        <f>('UPDATED TCA Post Trade Data'!G278-'UPDATED TCA Post Trade Data'!M278)/'UPDATED TCA Post Trade Data'!M278*10000*'UPDATED TCA Post Trade Data'!N278</f>
        <v>36.238127908080912</v>
      </c>
      <c r="M288" s="11">
        <f t="shared" si="24"/>
        <v>13.39259312358185</v>
      </c>
      <c r="N288" s="11">
        <f t="shared" si="25"/>
        <v>22.193468163933552</v>
      </c>
      <c r="O288" s="11">
        <f>'UPDATED TCA Post Trade Data'!N278*('UPDATED TCA Post Trade Data'!G278-'UPDATED TCA Post Trade Data'!I278)/'UPDATED TCA Post Trade Data'!I278*10000</f>
        <v>7.0205267057797576</v>
      </c>
      <c r="P288" s="11">
        <f t="shared" si="26"/>
        <v>-22.845534784499062</v>
      </c>
      <c r="Q288" s="12">
        <f t="shared" si="27"/>
        <v>-1.0293810149792262</v>
      </c>
      <c r="T288" s="65"/>
      <c r="U288" s="65"/>
      <c r="V288" s="65"/>
      <c r="W288" s="65"/>
      <c r="X288" s="65"/>
      <c r="Y288" s="65"/>
      <c r="Z288" s="65"/>
      <c r="AA288" s="65"/>
      <c r="AB288" s="65"/>
    </row>
    <row r="289" spans="1:28">
      <c r="A289" s="5" t="s">
        <v>17</v>
      </c>
      <c r="B289" s="5" t="s">
        <v>19</v>
      </c>
      <c r="C289" s="42" t="str">
        <f>'UPDATED TCA Post Trade Data'!C279</f>
        <v>EXC</v>
      </c>
      <c r="D289" s="22">
        <f>'UPDATED TCA Post Trade Data'!B279</f>
        <v>42989</v>
      </c>
      <c r="E289" s="12">
        <f>'UPDATED TCA Post Trade Data'!E279</f>
        <v>42100</v>
      </c>
      <c r="F289" s="17">
        <f>'UPDATED TCA Post Trade Data'!O279</f>
        <v>7.583170007975396E-5</v>
      </c>
      <c r="G289" s="23">
        <f>'UPDATED TCA Post Trade Data'!G279</f>
        <v>38.203866173513575</v>
      </c>
      <c r="H289" s="24">
        <f>E289/'UPDATED TCA Post Trade Data'!K279</f>
        <v>9.5841645743264259E-3</v>
      </c>
      <c r="I289" s="24">
        <f>'UPDATED TCA Post Trade Data'!L279</f>
        <v>0.10409185258428358</v>
      </c>
      <c r="J289" s="24">
        <f>E289/('UPDATED TCA Post Trade Data'!H279)</f>
        <v>0.26328955597248282</v>
      </c>
      <c r="K289" s="47">
        <f>'UPDATED TCA Post Trade Data'!H279/'UPDATED TCA Post Trade Data'!K279</f>
        <v>3.6401613193225546E-2</v>
      </c>
      <c r="L289" s="11">
        <f>('UPDATED TCA Post Trade Data'!G279-'UPDATED TCA Post Trade Data'!M279)/'UPDATED TCA Post Trade Data'!M279*10000*'UPDATED TCA Post Trade Data'!N279</f>
        <v>16.745194943254891</v>
      </c>
      <c r="M289" s="11">
        <f t="shared" si="24"/>
        <v>10.2628879722863</v>
      </c>
      <c r="N289" s="11">
        <f t="shared" si="25"/>
        <v>6.2243618888542027</v>
      </c>
      <c r="O289" s="11">
        <f>'UPDATED TCA Post Trade Data'!N279*('UPDATED TCA Post Trade Data'!G279-'UPDATED TCA Post Trade Data'!I279)/'UPDATED TCA Post Trade Data'!I279*10000</f>
        <v>6.9931850048842952</v>
      </c>
      <c r="P289" s="11">
        <f t="shared" si="26"/>
        <v>-6.4823069709685903</v>
      </c>
      <c r="Q289" s="12">
        <f t="shared" si="27"/>
        <v>-1.0414412090300025</v>
      </c>
      <c r="T289" s="65"/>
      <c r="U289" s="65"/>
      <c r="V289" s="65"/>
      <c r="W289" s="65"/>
      <c r="X289" s="65"/>
      <c r="Y289" s="65"/>
      <c r="Z289" s="65"/>
      <c r="AA289" s="65"/>
      <c r="AB289" s="65"/>
    </row>
    <row r="290" spans="1:28">
      <c r="A290" s="5" t="s">
        <v>18</v>
      </c>
      <c r="B290" s="5" t="s">
        <v>19</v>
      </c>
      <c r="C290" s="42" t="str">
        <f>'UPDATED TCA Post Trade Data'!C280</f>
        <v>EXPD</v>
      </c>
      <c r="D290" s="22">
        <f>'UPDATED TCA Post Trade Data'!B280</f>
        <v>42989</v>
      </c>
      <c r="E290" s="12">
        <f>'UPDATED TCA Post Trade Data'!E280</f>
        <v>176300</v>
      </c>
      <c r="F290" s="17">
        <f>'UPDATED TCA Post Trade Data'!O280</f>
        <v>4.7240729170904569E-4</v>
      </c>
      <c r="G290" s="23">
        <f>'UPDATED TCA Post Trade Data'!G280</f>
        <v>56.833303213335313</v>
      </c>
      <c r="H290" s="24">
        <f>E290/'UPDATED TCA Post Trade Data'!K280</f>
        <v>0.15678485806286663</v>
      </c>
      <c r="I290" s="24">
        <f>'UPDATED TCA Post Trade Data'!L280</f>
        <v>0.20458295304438159</v>
      </c>
      <c r="J290" s="24">
        <f>E290/('UPDATED TCA Post Trade Data'!H280)</f>
        <v>0.3010587431693989</v>
      </c>
      <c r="K290" s="47">
        <f>'UPDATED TCA Post Trade Data'!H280/'UPDATED TCA Post Trade Data'!K280</f>
        <v>0.52077829201142767</v>
      </c>
      <c r="L290" s="11">
        <f>('UPDATED TCA Post Trade Data'!G280-'UPDATED TCA Post Trade Data'!M280)/'UPDATED TCA Post Trade Data'!M280*10000*'UPDATED TCA Post Trade Data'!N280</f>
        <v>39.729545507306234</v>
      </c>
      <c r="M290" s="11">
        <f t="shared" si="24"/>
        <v>48.848898536372943</v>
      </c>
      <c r="N290" s="11">
        <f t="shared" si="25"/>
        <v>45.069795362992849</v>
      </c>
      <c r="O290" s="11">
        <f>'UPDATED TCA Post Trade Data'!N280*('UPDATED TCA Post Trade Data'!G280-'UPDATED TCA Post Trade Data'!I280)/'UPDATED TCA Post Trade Data'!I280*10000</f>
        <v>3.0110594846359859</v>
      </c>
      <c r="P290" s="11">
        <f t="shared" si="26"/>
        <v>9.1193530290667084</v>
      </c>
      <c r="Q290" s="12">
        <f t="shared" si="27"/>
        <v>0.20233846094971797</v>
      </c>
      <c r="T290" s="65"/>
      <c r="U290" s="65"/>
      <c r="V290" s="65"/>
      <c r="W290" s="65"/>
      <c r="X290" s="65"/>
      <c r="Y290" s="65"/>
      <c r="Z290" s="65"/>
      <c r="AA290" s="65"/>
      <c r="AB290" s="65"/>
    </row>
    <row r="291" spans="1:28">
      <c r="A291" s="5" t="s">
        <v>17</v>
      </c>
      <c r="B291" s="5" t="s">
        <v>22</v>
      </c>
      <c r="C291" s="42" t="str">
        <f>'UPDATED TCA Post Trade Data'!C281</f>
        <v>EXPE</v>
      </c>
      <c r="D291" s="22">
        <f>'UPDATED TCA Post Trade Data'!B281</f>
        <v>42989</v>
      </c>
      <c r="E291" s="12">
        <f>'UPDATED TCA Post Trade Data'!E281</f>
        <v>165900</v>
      </c>
      <c r="F291" s="17">
        <f>'UPDATED TCA Post Trade Data'!O281</f>
        <v>1.1167794237661162E-3</v>
      </c>
      <c r="G291" s="23">
        <f>'UPDATED TCA Post Trade Data'!G281</f>
        <v>142.77745484334994</v>
      </c>
      <c r="H291" s="24">
        <f>E291/'UPDATED TCA Post Trade Data'!K281</f>
        <v>7.6012966709420968E-2</v>
      </c>
      <c r="I291" s="24">
        <f>'UPDATED TCA Post Trade Data'!L281</f>
        <v>0.29796630883582104</v>
      </c>
      <c r="J291" s="24">
        <f>E291/('UPDATED TCA Post Trade Data'!H281)</f>
        <v>0.14986449864498644</v>
      </c>
      <c r="K291" s="47">
        <f>'UPDATED TCA Post Trade Data'!H281/'UPDATED TCA Post Trade Data'!K281</f>
        <v>0.50721129684948174</v>
      </c>
      <c r="L291" s="11">
        <f>('UPDATED TCA Post Trade Data'!G281-'UPDATED TCA Post Trade Data'!M281)/'UPDATED TCA Post Trade Data'!M281*10000*'UPDATED TCA Post Trade Data'!N281</f>
        <v>24.394779424976232</v>
      </c>
      <c r="M291" s="11">
        <f t="shared" si="24"/>
        <v>26.415960720199934</v>
      </c>
      <c r="N291" s="11">
        <f t="shared" si="25"/>
        <v>71.445530361959996</v>
      </c>
      <c r="O291" s="11">
        <f>'UPDATED TCA Post Trade Data'!N281*('UPDATED TCA Post Trade Data'!G281-'UPDATED TCA Post Trade Data'!I281)/'UPDATED TCA Post Trade Data'!I281*10000</f>
        <v>6.9878447981068197</v>
      </c>
      <c r="P291" s="11">
        <f t="shared" si="26"/>
        <v>2.0211812952237018</v>
      </c>
      <c r="Q291" s="12">
        <f t="shared" si="27"/>
        <v>2.8289821420373229E-2</v>
      </c>
      <c r="T291" s="65"/>
      <c r="U291" s="65"/>
      <c r="V291" s="65"/>
      <c r="W291" s="65"/>
      <c r="X291" s="65"/>
      <c r="Y291" s="65"/>
      <c r="Z291" s="65"/>
      <c r="AA291" s="65"/>
      <c r="AB291" s="65"/>
    </row>
    <row r="292" spans="1:28">
      <c r="A292" s="5" t="s">
        <v>18</v>
      </c>
      <c r="B292" s="5" t="s">
        <v>23</v>
      </c>
      <c r="C292" s="42" t="str">
        <f>'UPDATED TCA Post Trade Data'!C282</f>
        <v>EXR</v>
      </c>
      <c r="D292" s="22">
        <f>'UPDATED TCA Post Trade Data'!B282</f>
        <v>42989</v>
      </c>
      <c r="E292" s="12">
        <f>'UPDATED TCA Post Trade Data'!E282</f>
        <v>273800</v>
      </c>
      <c r="F292" s="17">
        <f>'UPDATED TCA Post Trade Data'!O282</f>
        <v>1.0400373103443153E-3</v>
      </c>
      <c r="G292" s="23">
        <f>'UPDATED TCA Post Trade Data'!G282</f>
        <v>80.566425189111797</v>
      </c>
      <c r="H292" s="24">
        <f>E292/'UPDATED TCA Post Trade Data'!K282</f>
        <v>0.24695307290316876</v>
      </c>
      <c r="I292" s="24">
        <f>'UPDATED TCA Post Trade Data'!L282</f>
        <v>0.18269799534670669</v>
      </c>
      <c r="J292" s="24">
        <f>E292/('UPDATED TCA Post Trade Data'!H282)</f>
        <v>0.34588175846387065</v>
      </c>
      <c r="K292" s="47">
        <f>'UPDATED TCA Post Trade Data'!H282/'UPDATED TCA Post Trade Data'!K282</f>
        <v>0.71398119981792696</v>
      </c>
      <c r="L292" s="11">
        <f>('UPDATED TCA Post Trade Data'!G282-'UPDATED TCA Post Trade Data'!M282)/'UPDATED TCA Post Trade Data'!M282*10000*'UPDATED TCA Post Trade Data'!N282</f>
        <v>79.248222003225791</v>
      </c>
      <c r="M292" s="11">
        <f t="shared" si="24"/>
        <v>61.768594600124622</v>
      </c>
      <c r="N292" s="11">
        <f t="shared" si="25"/>
        <v>45.590532920877344</v>
      </c>
      <c r="O292" s="11">
        <f>'UPDATED TCA Post Trade Data'!N282*('UPDATED TCA Post Trade Data'!G282-'UPDATED TCA Post Trade Data'!I282)/'UPDATED TCA Post Trade Data'!I282*10000</f>
        <v>3.0230502204344596</v>
      </c>
      <c r="P292" s="11">
        <f t="shared" si="26"/>
        <v>-17.479627403101169</v>
      </c>
      <c r="Q292" s="12">
        <f t="shared" si="27"/>
        <v>-0.38340476154198883</v>
      </c>
      <c r="T292" s="65"/>
      <c r="U292" s="65"/>
      <c r="V292" s="65"/>
      <c r="W292" s="65"/>
      <c r="X292" s="65"/>
      <c r="Y292" s="65"/>
      <c r="Z292" s="65"/>
      <c r="AA292" s="65"/>
      <c r="AB292" s="65"/>
    </row>
    <row r="293" spans="1:28">
      <c r="A293" s="5" t="s">
        <v>17</v>
      </c>
      <c r="B293" s="5" t="s">
        <v>23</v>
      </c>
      <c r="C293" s="42" t="str">
        <f>'UPDATED TCA Post Trade Data'!C283</f>
        <v>F</v>
      </c>
      <c r="D293" s="22">
        <f>'UPDATED TCA Post Trade Data'!B283</f>
        <v>42989</v>
      </c>
      <c r="E293" s="12">
        <f>'UPDATED TCA Post Trade Data'!E283</f>
        <v>3894500</v>
      </c>
      <c r="F293" s="17">
        <f>'UPDATED TCA Post Trade Data'!O283</f>
        <v>2.0988394906307382E-3</v>
      </c>
      <c r="G293" s="23">
        <f>'UPDATED TCA Post Trade Data'!G283</f>
        <v>11.430523930199779</v>
      </c>
      <c r="H293" s="24">
        <f>E293/'UPDATED TCA Post Trade Data'!K283</f>
        <v>0.11301357720847223</v>
      </c>
      <c r="I293" s="24">
        <f>'UPDATED TCA Post Trade Data'!L283</f>
        <v>0.15585241515468051</v>
      </c>
      <c r="J293" s="24">
        <f>E293/('UPDATED TCA Post Trade Data'!H283)</f>
        <v>0.16929958789059105</v>
      </c>
      <c r="K293" s="47">
        <f>'UPDATED TCA Post Trade Data'!H283/'UPDATED TCA Post Trade Data'!K283</f>
        <v>0.66753604433760738</v>
      </c>
      <c r="L293" s="11">
        <f>('UPDATED TCA Post Trade Data'!G283-'UPDATED TCA Post Trade Data'!M283)/'UPDATED TCA Post Trade Data'!M283*10000*'UPDATED TCA Post Trade Data'!N283</f>
        <v>26.775377368227247</v>
      </c>
      <c r="M293" s="11">
        <f t="shared" si="24"/>
        <v>24.652099725933166</v>
      </c>
      <c r="N293" s="11">
        <f t="shared" si="25"/>
        <v>42.378197279821009</v>
      </c>
      <c r="O293" s="11">
        <f>'UPDATED TCA Post Trade Data'!N283*('UPDATED TCA Post Trade Data'!G283-'UPDATED TCA Post Trade Data'!I283)/'UPDATED TCA Post Trade Data'!I283*10000</f>
        <v>0</v>
      </c>
      <c r="P293" s="11">
        <f t="shared" si="26"/>
        <v>-2.1232776422940809</v>
      </c>
      <c r="Q293" s="12">
        <f t="shared" si="27"/>
        <v>-5.0103066637643648E-2</v>
      </c>
      <c r="T293" s="65"/>
      <c r="U293" s="65"/>
      <c r="V293" s="65"/>
      <c r="W293" s="65"/>
      <c r="X293" s="65"/>
      <c r="Y293" s="65"/>
      <c r="Z293" s="65"/>
      <c r="AA293" s="65"/>
      <c r="AB293" s="65"/>
    </row>
    <row r="294" spans="1:28">
      <c r="A294" s="5" t="s">
        <v>18</v>
      </c>
      <c r="B294" s="5" t="s">
        <v>21</v>
      </c>
      <c r="C294" s="42" t="str">
        <f>'UPDATED TCA Post Trade Data'!C284</f>
        <v>FAST</v>
      </c>
      <c r="D294" s="22">
        <f>'UPDATED TCA Post Trade Data'!B284</f>
        <v>42989</v>
      </c>
      <c r="E294" s="12">
        <f>'UPDATED TCA Post Trade Data'!E284</f>
        <v>372200</v>
      </c>
      <c r="F294" s="17">
        <f>'UPDATED TCA Post Trade Data'!O284</f>
        <v>7.5235367109074925E-4</v>
      </c>
      <c r="G294" s="23">
        <f>'UPDATED TCA Post Trade Data'!G284</f>
        <v>42.873041464420766</v>
      </c>
      <c r="H294" s="24">
        <f>E294/'UPDATED TCA Post Trade Data'!K284</f>
        <v>0.14456214274808596</v>
      </c>
      <c r="I294" s="24">
        <f>'UPDATED TCA Post Trade Data'!L284</f>
        <v>0.24614429759995785</v>
      </c>
      <c r="J294" s="24">
        <f>E294/('UPDATED TCA Post Trade Data'!H284)</f>
        <v>0.19408666631902799</v>
      </c>
      <c r="K294" s="47">
        <f>'UPDATED TCA Post Trade Data'!H284/'UPDATED TCA Post Trade Data'!K284</f>
        <v>0.74483294236433217</v>
      </c>
      <c r="L294" s="11">
        <f>('UPDATED TCA Post Trade Data'!G284-'UPDATED TCA Post Trade Data'!M284)/'UPDATED TCA Post Trade Data'!M284*10000*'UPDATED TCA Post Trade Data'!N284</f>
        <v>13.267769759896142</v>
      </c>
      <c r="M294" s="11">
        <f t="shared" si="24"/>
        <v>37.440450272473427</v>
      </c>
      <c r="N294" s="11">
        <f t="shared" si="25"/>
        <v>69.635829939347303</v>
      </c>
      <c r="O294" s="11">
        <f>'UPDATED TCA Post Trade Data'!N284*('UPDATED TCA Post Trade Data'!G284-'UPDATED TCA Post Trade Data'!I284)/'UPDATED TCA Post Trade Data'!I284*10000</f>
        <v>0</v>
      </c>
      <c r="P294" s="11">
        <f t="shared" si="26"/>
        <v>24.172680512577287</v>
      </c>
      <c r="Q294" s="12">
        <f t="shared" si="27"/>
        <v>0.34712992626973288</v>
      </c>
      <c r="T294" s="65"/>
      <c r="U294" s="65"/>
      <c r="V294" s="65"/>
      <c r="W294" s="65"/>
      <c r="X294" s="65"/>
      <c r="Y294" s="65"/>
      <c r="Z294" s="65"/>
      <c r="AA294" s="65"/>
      <c r="AB294" s="65"/>
    </row>
    <row r="295" spans="1:28">
      <c r="A295" s="5" t="s">
        <v>17</v>
      </c>
      <c r="B295" s="5" t="s">
        <v>20</v>
      </c>
      <c r="C295" s="42" t="str">
        <f>'UPDATED TCA Post Trade Data'!C285</f>
        <v>FB</v>
      </c>
      <c r="D295" s="22">
        <f>'UPDATED TCA Post Trade Data'!B285</f>
        <v>42989</v>
      </c>
      <c r="E295" s="12">
        <f>'UPDATED TCA Post Trade Data'!E285</f>
        <v>13500</v>
      </c>
      <c r="F295" s="17">
        <f>'UPDATED TCA Post Trade Data'!O285</f>
        <v>1.0999056684199441E-4</v>
      </c>
      <c r="G295" s="23">
        <f>'UPDATED TCA Post Trade Data'!G285</f>
        <v>172.8065859047025</v>
      </c>
      <c r="H295" s="24">
        <f>E295/'UPDATED TCA Post Trade Data'!K285</f>
        <v>9.608258148416771E-4</v>
      </c>
      <c r="I295" s="24">
        <f>'UPDATED TCA Post Trade Data'!L285</f>
        <v>0.15648128072996348</v>
      </c>
      <c r="J295" s="24">
        <f>E295/('UPDATED TCA Post Trade Data'!H285)</f>
        <v>0.3013392857142857</v>
      </c>
      <c r="K295" s="47">
        <f>'UPDATED TCA Post Trade Data'!H285/'UPDATED TCA Post Trade Data'!K285</f>
        <v>3.1885182596227508E-3</v>
      </c>
      <c r="L295" s="11">
        <f>('UPDATED TCA Post Trade Data'!G285-'UPDATED TCA Post Trade Data'!M285)/'UPDATED TCA Post Trade Data'!M285*10000*'UPDATED TCA Post Trade Data'!N285</f>
        <v>23.58386918227934</v>
      </c>
      <c r="M295" s="11">
        <f t="shared" si="24"/>
        <v>5.4492927841199315</v>
      </c>
      <c r="N295" s="11">
        <f t="shared" si="25"/>
        <v>2.6968660507651983</v>
      </c>
      <c r="O295" s="11">
        <f>'UPDATED TCA Post Trade Data'!N285*('UPDATED TCA Post Trade Data'!G285-'UPDATED TCA Post Trade Data'!I285)/'UPDATED TCA Post Trade Data'!I285*10000</f>
        <v>2.9938375240046438</v>
      </c>
      <c r="P295" s="11">
        <f t="shared" si="26"/>
        <v>-18.13457639815941</v>
      </c>
      <c r="Q295" s="12">
        <f t="shared" si="27"/>
        <v>-6.7243148368507129</v>
      </c>
      <c r="T295" s="65"/>
      <c r="U295" s="65"/>
      <c r="V295" s="65"/>
      <c r="W295" s="65"/>
      <c r="X295" s="65"/>
      <c r="Y295" s="65"/>
      <c r="Z295" s="65"/>
      <c r="AA295" s="65"/>
      <c r="AB295" s="65"/>
    </row>
    <row r="296" spans="1:28">
      <c r="A296" s="5" t="s">
        <v>18</v>
      </c>
      <c r="B296" s="5" t="s">
        <v>21</v>
      </c>
      <c r="C296" s="42" t="str">
        <f>'UPDATED TCA Post Trade Data'!C286</f>
        <v>FBHS</v>
      </c>
      <c r="D296" s="22">
        <f>'UPDATED TCA Post Trade Data'!B286</f>
        <v>42989</v>
      </c>
      <c r="E296" s="12">
        <f>'UPDATED TCA Post Trade Data'!E286</f>
        <v>68400</v>
      </c>
      <c r="F296" s="17">
        <f>'UPDATED TCA Post Trade Data'!O286</f>
        <v>2.0782538643395325E-4</v>
      </c>
      <c r="G296" s="23">
        <f>'UPDATED TCA Post Trade Data'!G286</f>
        <v>64.443795867982132</v>
      </c>
      <c r="H296" s="24">
        <f>E296/'UPDATED TCA Post Trade Data'!K286</f>
        <v>6.4870190228671534E-2</v>
      </c>
      <c r="I296" s="24">
        <f>'UPDATED TCA Post Trade Data'!L286</f>
        <v>0.15556003625201287</v>
      </c>
      <c r="J296" s="24">
        <f>E296/('UPDATED TCA Post Trade Data'!H286)</f>
        <v>8.1691150125403081E-2</v>
      </c>
      <c r="K296" s="47">
        <f>'UPDATED TCA Post Trade Data'!H286/'UPDATED TCA Post Trade Data'!K286</f>
        <v>0.79409079354483436</v>
      </c>
      <c r="L296" s="11">
        <f>('UPDATED TCA Post Trade Data'!G286-'UPDATED TCA Post Trade Data'!M286)/'UPDATED TCA Post Trade Data'!M286*10000*'UPDATED TCA Post Trade Data'!N286</f>
        <v>33.437075783771185</v>
      </c>
      <c r="M296" s="11">
        <f t="shared" si="24"/>
        <v>12.221970641338142</v>
      </c>
      <c r="N296" s="11">
        <f t="shared" si="25"/>
        <v>48.506157134489243</v>
      </c>
      <c r="O296" s="11">
        <f>'UPDATED TCA Post Trade Data'!N286*('UPDATED TCA Post Trade Data'!G286-'UPDATED TCA Post Trade Data'!I286)/'UPDATED TCA Post Trade Data'!I286*10000</f>
        <v>7.018555007060483</v>
      </c>
      <c r="P296" s="11">
        <f t="shared" si="26"/>
        <v>-21.215105142433043</v>
      </c>
      <c r="Q296" s="12">
        <f t="shared" si="27"/>
        <v>-0.43736932372547205</v>
      </c>
      <c r="T296" s="65"/>
      <c r="U296" s="65"/>
      <c r="V296" s="65"/>
      <c r="W296" s="65"/>
      <c r="X296" s="65"/>
      <c r="Y296" s="65"/>
      <c r="Z296" s="65"/>
      <c r="AA296" s="65"/>
      <c r="AB296" s="65"/>
    </row>
    <row r="297" spans="1:28">
      <c r="A297" s="5" t="s">
        <v>17</v>
      </c>
      <c r="B297" s="5" t="s">
        <v>23</v>
      </c>
      <c r="C297" s="42" t="str">
        <f>'UPDATED TCA Post Trade Data'!C287</f>
        <v>FCX</v>
      </c>
      <c r="D297" s="22">
        <f>'UPDATED TCA Post Trade Data'!B287</f>
        <v>42989</v>
      </c>
      <c r="E297" s="12">
        <f>'UPDATED TCA Post Trade Data'!E287</f>
        <v>1708800</v>
      </c>
      <c r="F297" s="17">
        <f>'UPDATED TCA Post Trade Data'!O287</f>
        <v>1.16942319032802E-3</v>
      </c>
      <c r="G297" s="23">
        <f>'UPDATED TCA Post Trade Data'!G287</f>
        <v>14.515068338153691</v>
      </c>
      <c r="H297" s="24">
        <f>E297/'UPDATED TCA Post Trade Data'!K287</f>
        <v>8.9571454371446049E-2</v>
      </c>
      <c r="I297" s="24">
        <f>'UPDATED TCA Post Trade Data'!L287</f>
        <v>0.39420717785720721</v>
      </c>
      <c r="J297" s="24">
        <f>E297/('UPDATED TCA Post Trade Data'!H287)</f>
        <v>0.11278016843105679</v>
      </c>
      <c r="K297" s="47">
        <f>'UPDATED TCA Post Trade Data'!H287/'UPDATED TCA Post Trade Data'!K287</f>
        <v>0.79421280902060032</v>
      </c>
      <c r="L297" s="11">
        <f>('UPDATED TCA Post Trade Data'!G287-'UPDATED TCA Post Trade Data'!M287)/'UPDATED TCA Post Trade Data'!M287*10000*'UPDATED TCA Post Trade Data'!N287</f>
        <v>24.21846557575325</v>
      </c>
      <c r="M297" s="11">
        <f t="shared" si="24"/>
        <v>26.747870782527517</v>
      </c>
      <c r="N297" s="11">
        <f t="shared" si="25"/>
        <v>120.83088601354305</v>
      </c>
      <c r="O297" s="11">
        <f>'UPDATED TCA Post Trade Data'!N287*('UPDATED TCA Post Trade Data'!G287-'UPDATED TCA Post Trade Data'!I287)/'UPDATED TCA Post Trade Data'!I287*10000</f>
        <v>0</v>
      </c>
      <c r="P297" s="11">
        <f t="shared" si="26"/>
        <v>2.5294052067742676</v>
      </c>
      <c r="Q297" s="12">
        <f t="shared" si="27"/>
        <v>2.0933432586853373E-2</v>
      </c>
      <c r="T297" s="65"/>
      <c r="U297" s="65"/>
      <c r="V297" s="65"/>
      <c r="W297" s="65"/>
      <c r="X297" s="65"/>
      <c r="Y297" s="65"/>
      <c r="Z297" s="65"/>
      <c r="AA297" s="65"/>
      <c r="AB297" s="65"/>
    </row>
    <row r="298" spans="1:28">
      <c r="A298" s="5" t="s">
        <v>18</v>
      </c>
      <c r="B298" s="5" t="s">
        <v>20</v>
      </c>
      <c r="C298" s="42" t="str">
        <f>'UPDATED TCA Post Trade Data'!C288</f>
        <v>FDX</v>
      </c>
      <c r="D298" s="22">
        <f>'UPDATED TCA Post Trade Data'!B288</f>
        <v>42989</v>
      </c>
      <c r="E298" s="12">
        <f>'UPDATED TCA Post Trade Data'!E288</f>
        <v>168500</v>
      </c>
      <c r="F298" s="17">
        <f>'UPDATED TCA Post Trade Data'!O288</f>
        <v>1.6826914094109544E-3</v>
      </c>
      <c r="G298" s="23">
        <f>'UPDATED TCA Post Trade Data'!G288</f>
        <v>211.80840540696542</v>
      </c>
      <c r="H298" s="24">
        <f>E298/'UPDATED TCA Post Trade Data'!K288</f>
        <v>0.16874168872075473</v>
      </c>
      <c r="I298" s="24">
        <f>'UPDATED TCA Post Trade Data'!L288</f>
        <v>0.13948308651908919</v>
      </c>
      <c r="J298" s="24">
        <f>E298/('UPDATED TCA Post Trade Data'!H288)</f>
        <v>0.30636363636363634</v>
      </c>
      <c r="K298" s="47">
        <f>'UPDATED TCA Post Trade Data'!H288/'UPDATED TCA Post Trade Data'!K288</f>
        <v>0.55078889493421435</v>
      </c>
      <c r="L298" s="11">
        <f>('UPDATED TCA Post Trade Data'!G288-'UPDATED TCA Post Trade Data'!M288)/'UPDATED TCA Post Trade Data'!M288*10000*'UPDATED TCA Post Trade Data'!N288</f>
        <v>14.218782378699428</v>
      </c>
      <c r="M298" s="11">
        <f t="shared" si="24"/>
        <v>42.351112150167531</v>
      </c>
      <c r="N298" s="11">
        <f t="shared" si="25"/>
        <v>31.48106611129521</v>
      </c>
      <c r="O298" s="11">
        <f>'UPDATED TCA Post Trade Data'!N288*('UPDATED TCA Post Trade Data'!G288-'UPDATED TCA Post Trade Data'!I288)/'UPDATED TCA Post Trade Data'!I288*10000</f>
        <v>0</v>
      </c>
      <c r="P298" s="11">
        <f t="shared" si="26"/>
        <v>28.1323297714681</v>
      </c>
      <c r="Q298" s="12">
        <f t="shared" si="27"/>
        <v>0.89362697159021554</v>
      </c>
      <c r="T298" s="65"/>
      <c r="U298" s="65"/>
      <c r="V298" s="65"/>
      <c r="W298" s="65"/>
      <c r="X298" s="65"/>
      <c r="Y298" s="65"/>
      <c r="Z298" s="65"/>
      <c r="AA298" s="65"/>
      <c r="AB298" s="65"/>
    </row>
    <row r="299" spans="1:28">
      <c r="A299" s="5" t="s">
        <v>17</v>
      </c>
      <c r="B299" s="5" t="s">
        <v>21</v>
      </c>
      <c r="C299" s="42" t="str">
        <f>'UPDATED TCA Post Trade Data'!C289</f>
        <v>FE</v>
      </c>
      <c r="D299" s="22">
        <f>'UPDATED TCA Post Trade Data'!B289</f>
        <v>42989</v>
      </c>
      <c r="E299" s="12">
        <f>'UPDATED TCA Post Trade Data'!E289</f>
        <v>37400</v>
      </c>
      <c r="F299" s="17">
        <f>'UPDATED TCA Post Trade Data'!O289</f>
        <v>5.6655403374335018E-5</v>
      </c>
      <c r="G299" s="23">
        <f>'UPDATED TCA Post Trade Data'!G289</f>
        <v>32.129824407607281</v>
      </c>
      <c r="H299" s="24">
        <f>E299/'UPDATED TCA Post Trade Data'!K289</f>
        <v>9.8655049427894357E-3</v>
      </c>
      <c r="I299" s="24">
        <f>'UPDATED TCA Post Trade Data'!L289</f>
        <v>0.122449486270915</v>
      </c>
      <c r="J299" s="24">
        <f>E299/('UPDATED TCA Post Trade Data'!H289)</f>
        <v>1.1809283233343858E-2</v>
      </c>
      <c r="K299" s="47">
        <f>'UPDATED TCA Post Trade Data'!H289/'UPDATED TCA Post Trade Data'!K289</f>
        <v>0.83540251748166161</v>
      </c>
      <c r="L299" s="11">
        <f>('UPDATED TCA Post Trade Data'!G289-'UPDATED TCA Post Trade Data'!M289)/'UPDATED TCA Post Trade Data'!M289*10000*'UPDATED TCA Post Trade Data'!N289</f>
        <v>-12.488527321330796</v>
      </c>
      <c r="M299" s="11">
        <f t="shared" si="24"/>
        <v>2.1995792052763554</v>
      </c>
      <c r="N299" s="11">
        <f t="shared" si="25"/>
        <v>40.625115659153252</v>
      </c>
      <c r="O299" s="11">
        <f>'UPDATED TCA Post Trade Data'!N289*('UPDATED TCA Post Trade Data'!G289-'UPDATED TCA Post Trade Data'!I289)/'UPDATED TCA Post Trade Data'!I289*10000</f>
        <v>0</v>
      </c>
      <c r="P299" s="11">
        <f t="shared" si="26"/>
        <v>14.688106526607152</v>
      </c>
      <c r="Q299" s="12">
        <f t="shared" si="27"/>
        <v>0.36155236208657471</v>
      </c>
      <c r="T299" s="65"/>
      <c r="U299" s="65"/>
      <c r="V299" s="65"/>
      <c r="W299" s="65"/>
      <c r="X299" s="65"/>
      <c r="Y299" s="65"/>
      <c r="Z299" s="65"/>
      <c r="AA299" s="65"/>
      <c r="AB299" s="65"/>
    </row>
    <row r="300" spans="1:28">
      <c r="A300" s="5" t="s">
        <v>18</v>
      </c>
      <c r="B300" s="5" t="s">
        <v>23</v>
      </c>
      <c r="C300" s="42" t="str">
        <f>'UPDATED TCA Post Trade Data'!C290</f>
        <v>FFIV</v>
      </c>
      <c r="D300" s="22">
        <f>'UPDATED TCA Post Trade Data'!B290</f>
        <v>42989</v>
      </c>
      <c r="E300" s="12">
        <f>'UPDATED TCA Post Trade Data'!E290</f>
        <v>106600</v>
      </c>
      <c r="F300" s="17">
        <f>'UPDATED TCA Post Trade Data'!O290</f>
        <v>5.8341374731388999E-4</v>
      </c>
      <c r="G300" s="23">
        <f>'UPDATED TCA Post Trade Data'!G290</f>
        <v>116.08017978580524</v>
      </c>
      <c r="H300" s="24">
        <f>E300/'UPDATED TCA Post Trade Data'!K290</f>
        <v>0.16046915198827202</v>
      </c>
      <c r="I300" s="24">
        <f>'UPDATED TCA Post Trade Data'!L290</f>
        <v>0.1517480017852148</v>
      </c>
      <c r="J300" s="24">
        <f>E300/('UPDATED TCA Post Trade Data'!H290)</f>
        <v>0.14167995746943116</v>
      </c>
      <c r="K300" s="47">
        <f>'UPDATED TCA Post Trade Data'!H290/'UPDATED TCA Post Trade Data'!K290</f>
        <v>1.1326171665663778</v>
      </c>
      <c r="L300" s="11">
        <f>('UPDATED TCA Post Trade Data'!G290-'UPDATED TCA Post Trade Data'!M290)/'UPDATED TCA Post Trade Data'!M290*10000*'UPDATED TCA Post Trade Data'!N290</f>
        <v>14.608190468366244</v>
      </c>
      <c r="M300" s="11">
        <f t="shared" si="24"/>
        <v>24.809882036224838</v>
      </c>
      <c r="N300" s="11">
        <f t="shared" si="25"/>
        <v>54.633439913316174</v>
      </c>
      <c r="O300" s="11">
        <f>'UPDATED TCA Post Trade Data'!N290*('UPDATED TCA Post Trade Data'!G290-'UPDATED TCA Post Trade Data'!I290)/'UPDATED TCA Post Trade Data'!I290*10000</f>
        <v>3.00348650434234</v>
      </c>
      <c r="P300" s="11">
        <f t="shared" si="26"/>
        <v>10.201691567858594</v>
      </c>
      <c r="Q300" s="12">
        <f t="shared" si="27"/>
        <v>0.1867298047504431</v>
      </c>
      <c r="T300" s="65"/>
      <c r="U300" s="65"/>
      <c r="V300" s="65"/>
      <c r="W300" s="65"/>
      <c r="X300" s="65"/>
      <c r="Y300" s="65"/>
      <c r="Z300" s="65"/>
      <c r="AA300" s="65"/>
      <c r="AB300" s="65"/>
    </row>
    <row r="301" spans="1:28">
      <c r="A301" s="5" t="s">
        <v>17</v>
      </c>
      <c r="B301" s="5" t="s">
        <v>21</v>
      </c>
      <c r="C301" s="42" t="str">
        <f>'UPDATED TCA Post Trade Data'!C291</f>
        <v>FIS</v>
      </c>
      <c r="D301" s="22">
        <f>'UPDATED TCA Post Trade Data'!B291</f>
        <v>42989</v>
      </c>
      <c r="E301" s="12">
        <f>'UPDATED TCA Post Trade Data'!E291</f>
        <v>30400</v>
      </c>
      <c r="F301" s="17">
        <f>'UPDATED TCA Post Trade Data'!O291</f>
        <v>1.3332476617563716E-4</v>
      </c>
      <c r="G301" s="23">
        <f>'UPDATED TCA Post Trade Data'!G291</f>
        <v>93.019899381610841</v>
      </c>
      <c r="H301" s="24">
        <f>E301/'UPDATED TCA Post Trade Data'!K291</f>
        <v>2.2190836571423289E-2</v>
      </c>
      <c r="I301" s="24">
        <f>'UPDATED TCA Post Trade Data'!L291</f>
        <v>0.1073674823734057</v>
      </c>
      <c r="J301" s="24">
        <f>E301/('UPDATED TCA Post Trade Data'!H291)</f>
        <v>0.21965317919075145</v>
      </c>
      <c r="K301" s="47">
        <f>'UPDATED TCA Post Trade Data'!H291/'UPDATED TCA Post Trade Data'!K291</f>
        <v>0.10102670333832181</v>
      </c>
      <c r="L301" s="11">
        <f>('UPDATED TCA Post Trade Data'!G291-'UPDATED TCA Post Trade Data'!M291)/'UPDATED TCA Post Trade Data'!M291*10000*'UPDATED TCA Post Trade Data'!N291</f>
        <v>23.696054052892688</v>
      </c>
      <c r="M301" s="11">
        <f t="shared" si="24"/>
        <v>12.8131219043439</v>
      </c>
      <c r="N301" s="11">
        <f t="shared" si="25"/>
        <v>11.007889499416438</v>
      </c>
      <c r="O301" s="11">
        <f>'UPDATED TCA Post Trade Data'!N291*('UPDATED TCA Post Trade Data'!G291-'UPDATED TCA Post Trade Data'!I291)/'UPDATED TCA Post Trade Data'!I291*10000</f>
        <v>6.988332242711996</v>
      </c>
      <c r="P301" s="11">
        <f t="shared" si="26"/>
        <v>-10.882932148548788</v>
      </c>
      <c r="Q301" s="12">
        <f t="shared" si="27"/>
        <v>-0.98864838251925824</v>
      </c>
      <c r="T301" s="65"/>
      <c r="U301" s="65"/>
      <c r="V301" s="65"/>
      <c r="W301" s="65"/>
      <c r="X301" s="65"/>
      <c r="Y301" s="65"/>
      <c r="Z301" s="65"/>
      <c r="AA301" s="65"/>
      <c r="AB301" s="65"/>
    </row>
    <row r="302" spans="1:28">
      <c r="A302" s="5" t="s">
        <v>18</v>
      </c>
      <c r="B302" s="5" t="s">
        <v>21</v>
      </c>
      <c r="C302" s="42" t="str">
        <f>'UPDATED TCA Post Trade Data'!C292</f>
        <v>FISV</v>
      </c>
      <c r="D302" s="22">
        <f>'UPDATED TCA Post Trade Data'!B292</f>
        <v>42989</v>
      </c>
      <c r="E302" s="12">
        <f>'UPDATED TCA Post Trade Data'!E292</f>
        <v>34300</v>
      </c>
      <c r="F302" s="17">
        <f>'UPDATED TCA Post Trade Data'!O292</f>
        <v>1.9905068155702093E-4</v>
      </c>
      <c r="G302" s="23">
        <f>'UPDATED TCA Post Trade Data'!G292</f>
        <v>123.08586080214292</v>
      </c>
      <c r="H302" s="24">
        <f>E302/'UPDATED TCA Post Trade Data'!K292</f>
        <v>4.3526313242591055E-2</v>
      </c>
      <c r="I302" s="24">
        <f>'UPDATED TCA Post Trade Data'!L292</f>
        <v>0.18332442294434534</v>
      </c>
      <c r="J302" s="24">
        <f>E302/('UPDATED TCA Post Trade Data'!H292)</f>
        <v>0.1779045643153527</v>
      </c>
      <c r="K302" s="47">
        <f>'UPDATED TCA Post Trade Data'!H292/'UPDATED TCA Post Trade Data'!K292</f>
        <v>0.24466102603998702</v>
      </c>
      <c r="L302" s="11">
        <f>('UPDATED TCA Post Trade Data'!G292-'UPDATED TCA Post Trade Data'!M292)/'UPDATED TCA Post Trade Data'!M292*10000*'UPDATED TCA Post Trade Data'!N292</f>
        <v>25.45698523963436</v>
      </c>
      <c r="M302" s="11">
        <f t="shared" si="24"/>
        <v>18.762183854660538</v>
      </c>
      <c r="N302" s="11">
        <f t="shared" si="25"/>
        <v>30.021556833514268</v>
      </c>
      <c r="O302" s="11">
        <f>'UPDATED TCA Post Trade Data'!N292*('UPDATED TCA Post Trade Data'!G292-'UPDATED TCA Post Trade Data'!I292)/'UPDATED TCA Post Trade Data'!I292*10000</f>
        <v>7.0129437799837957</v>
      </c>
      <c r="P302" s="11">
        <f t="shared" si="26"/>
        <v>-6.6948013849738217</v>
      </c>
      <c r="Q302" s="12">
        <f t="shared" si="27"/>
        <v>-0.22299980717522772</v>
      </c>
      <c r="T302" s="65"/>
      <c r="U302" s="65"/>
      <c r="V302" s="65"/>
      <c r="W302" s="65"/>
      <c r="X302" s="65"/>
      <c r="Y302" s="65"/>
      <c r="Z302" s="65"/>
      <c r="AA302" s="65"/>
      <c r="AB302" s="65"/>
    </row>
    <row r="303" spans="1:28">
      <c r="A303" s="5" t="s">
        <v>17</v>
      </c>
      <c r="B303" s="5" t="s">
        <v>19</v>
      </c>
      <c r="C303" s="42" t="str">
        <f>'UPDATED TCA Post Trade Data'!C293</f>
        <v>FITB</v>
      </c>
      <c r="D303" s="22">
        <f>'UPDATED TCA Post Trade Data'!B293</f>
        <v>42989</v>
      </c>
      <c r="E303" s="12">
        <f>'UPDATED TCA Post Trade Data'!E293</f>
        <v>82900</v>
      </c>
      <c r="F303" s="17">
        <f>'UPDATED TCA Post Trade Data'!O293</f>
        <v>9.9469634520965209E-5</v>
      </c>
      <c r="G303" s="23">
        <f>'UPDATED TCA Post Trade Data'!G293</f>
        <v>25.449227848153271</v>
      </c>
      <c r="H303" s="24">
        <f>E303/'UPDATED TCA Post Trade Data'!K293</f>
        <v>1.5910530283707976E-2</v>
      </c>
      <c r="I303" s="24">
        <f>'UPDATED TCA Post Trade Data'!L293</f>
        <v>0.20998438538899164</v>
      </c>
      <c r="J303" s="24">
        <f>E303/('UPDATED TCA Post Trade Data'!H293)</f>
        <v>0.13364501047880059</v>
      </c>
      <c r="K303" s="47">
        <f>'UPDATED TCA Post Trade Data'!H293/'UPDATED TCA Post Trade Data'!K293</f>
        <v>0.11905068679112255</v>
      </c>
      <c r="L303" s="11">
        <f>('UPDATED TCA Post Trade Data'!G293-'UPDATED TCA Post Trade Data'!M293)/'UPDATED TCA Post Trade Data'!M293*10000*'UPDATED TCA Post Trade Data'!N293</f>
        <v>27.276535915394707</v>
      </c>
      <c r="M303" s="11">
        <f t="shared" si="24"/>
        <v>10.946892081475269</v>
      </c>
      <c r="N303" s="11">
        <f t="shared" si="25"/>
        <v>24.624661134416893</v>
      </c>
      <c r="O303" s="11">
        <f>'UPDATED TCA Post Trade Data'!N293*('UPDATED TCA Post Trade Data'!G293-'UPDATED TCA Post Trade Data'!I293)/'UPDATED TCA Post Trade Data'!I293*10000</f>
        <v>6.9858351462764308</v>
      </c>
      <c r="P303" s="11">
        <f t="shared" si="26"/>
        <v>-16.329643833919437</v>
      </c>
      <c r="Q303" s="12">
        <f t="shared" si="27"/>
        <v>-0.66314187004572234</v>
      </c>
      <c r="T303" s="65"/>
      <c r="U303" s="65"/>
      <c r="V303" s="65"/>
      <c r="W303" s="65"/>
      <c r="X303" s="65"/>
      <c r="Y303" s="65"/>
      <c r="Z303" s="65"/>
      <c r="AA303" s="65"/>
      <c r="AB303" s="65"/>
    </row>
    <row r="304" spans="1:28">
      <c r="A304" s="5" t="s">
        <v>18</v>
      </c>
      <c r="B304" s="5" t="s">
        <v>23</v>
      </c>
      <c r="C304" s="42" t="str">
        <f>'UPDATED TCA Post Trade Data'!C294</f>
        <v>FL</v>
      </c>
      <c r="D304" s="22">
        <f>'UPDATED TCA Post Trade Data'!B294</f>
        <v>42989</v>
      </c>
      <c r="E304" s="12">
        <f>'UPDATED TCA Post Trade Data'!E294</f>
        <v>100400</v>
      </c>
      <c r="F304" s="17">
        <f>'UPDATED TCA Post Trade Data'!O294</f>
        <v>1.6900134693925982E-4</v>
      </c>
      <c r="G304" s="23">
        <f>'UPDATED TCA Post Trade Data'!G294</f>
        <v>35.702207639591421</v>
      </c>
      <c r="H304" s="24">
        <f>E304/'UPDATED TCA Post Trade Data'!K294</f>
        <v>1.6190208764840425E-2</v>
      </c>
      <c r="I304" s="24">
        <f>'UPDATED TCA Post Trade Data'!L294</f>
        <v>1.0385475299760663</v>
      </c>
      <c r="J304" s="24">
        <f>E304/('UPDATED TCA Post Trade Data'!H294)</f>
        <v>7.7895880207929244E-2</v>
      </c>
      <c r="K304" s="47">
        <f>'UPDATED TCA Post Trade Data'!H294/'UPDATED TCA Post Trade Data'!K294</f>
        <v>0.20784422387453014</v>
      </c>
      <c r="L304" s="11">
        <f>('UPDATED TCA Post Trade Data'!G294-'UPDATED TCA Post Trade Data'!M294)/'UPDATED TCA Post Trade Data'!M294*10000*'UPDATED TCA Post Trade Data'!N294</f>
        <v>30.101189725937189</v>
      </c>
      <c r="M304" s="11">
        <f t="shared" si="24"/>
        <v>16.995931186613578</v>
      </c>
      <c r="N304" s="11">
        <f t="shared" si="25"/>
        <v>166.01781989028672</v>
      </c>
      <c r="O304" s="11">
        <f>'UPDATED TCA Post Trade Data'!N294*('UPDATED TCA Post Trade Data'!G294-'UPDATED TCA Post Trade Data'!I294)/'UPDATED TCA Post Trade Data'!I294*10000</f>
        <v>7.016208275853705</v>
      </c>
      <c r="P304" s="11">
        <f t="shared" si="26"/>
        <v>-13.105258539323611</v>
      </c>
      <c r="Q304" s="12">
        <f t="shared" si="27"/>
        <v>-7.8938866610730421E-2</v>
      </c>
      <c r="T304" s="65"/>
      <c r="U304" s="65"/>
      <c r="V304" s="65"/>
      <c r="W304" s="65"/>
      <c r="X304" s="65"/>
      <c r="Y304" s="65"/>
      <c r="Z304" s="65"/>
      <c r="AA304" s="65"/>
      <c r="AB304" s="65"/>
    </row>
    <row r="305" spans="1:28">
      <c r="A305" s="5" t="s">
        <v>17</v>
      </c>
      <c r="B305" s="5" t="s">
        <v>23</v>
      </c>
      <c r="C305" s="42" t="str">
        <f>'UPDATED TCA Post Trade Data'!C295</f>
        <v>FLIR</v>
      </c>
      <c r="D305" s="22">
        <f>'UPDATED TCA Post Trade Data'!B295</f>
        <v>42989</v>
      </c>
      <c r="E305" s="12">
        <f>'UPDATED TCA Post Trade Data'!E295</f>
        <v>160400</v>
      </c>
      <c r="F305" s="17">
        <f>'UPDATED TCA Post Trade Data'!O295</f>
        <v>2.8965108563487959E-4</v>
      </c>
      <c r="G305" s="23">
        <f>'UPDATED TCA Post Trade Data'!G295</f>
        <v>38.300938431888532</v>
      </c>
      <c r="H305" s="24">
        <f>E305/'UPDATED TCA Post Trade Data'!K295</f>
        <v>0.17863104251890263</v>
      </c>
      <c r="I305" s="24">
        <f>'UPDATED TCA Post Trade Data'!L295</f>
        <v>0.15947919540826022</v>
      </c>
      <c r="J305" s="24">
        <f>E305/('UPDATED TCA Post Trade Data'!H295)</f>
        <v>0.15103578154425612</v>
      </c>
      <c r="K305" s="47">
        <f>'UPDATED TCA Post Trade Data'!H295/'UPDATED TCA Post Trade Data'!K295</f>
        <v>1.1827067777747793</v>
      </c>
      <c r="L305" s="11">
        <f>('UPDATED TCA Post Trade Data'!G295-'UPDATED TCA Post Trade Data'!M295)/'UPDATED TCA Post Trade Data'!M295*10000*'UPDATED TCA Post Trade Data'!N295</f>
        <v>18.555697590514139</v>
      </c>
      <c r="M305" s="11">
        <f t="shared" si="24"/>
        <v>27.726752615289676</v>
      </c>
      <c r="N305" s="11">
        <f t="shared" si="25"/>
        <v>58.352120149296958</v>
      </c>
      <c r="O305" s="11">
        <f>'UPDATED TCA Post Trade Data'!N295*('UPDATED TCA Post Trade Data'!G295-'UPDATED TCA Post Trade Data'!I295)/'UPDATED TCA Post Trade Data'!I295*10000</f>
        <v>0</v>
      </c>
      <c r="P305" s="11">
        <f t="shared" si="26"/>
        <v>9.1710550247755371</v>
      </c>
      <c r="Q305" s="12">
        <f t="shared" si="27"/>
        <v>0.15716746883079677</v>
      </c>
      <c r="T305" s="65"/>
      <c r="U305" s="65"/>
      <c r="V305" s="65"/>
      <c r="W305" s="65"/>
      <c r="X305" s="65"/>
      <c r="Y305" s="65"/>
      <c r="Z305" s="65"/>
      <c r="AA305" s="65"/>
      <c r="AB305" s="65"/>
    </row>
    <row r="306" spans="1:28">
      <c r="A306" s="5" t="s">
        <v>18</v>
      </c>
      <c r="B306" s="5" t="s">
        <v>23</v>
      </c>
      <c r="C306" s="42" t="str">
        <f>'UPDATED TCA Post Trade Data'!C296</f>
        <v>FLR</v>
      </c>
      <c r="D306" s="22">
        <f>'UPDATED TCA Post Trade Data'!B296</f>
        <v>42989</v>
      </c>
      <c r="E306" s="12">
        <f>'UPDATED TCA Post Trade Data'!E296</f>
        <v>110300</v>
      </c>
      <c r="F306" s="17">
        <f>'UPDATED TCA Post Trade Data'!O296</f>
        <v>2.0358817110727569E-4</v>
      </c>
      <c r="G306" s="23">
        <f>'UPDATED TCA Post Trade Data'!G296</f>
        <v>39.14854691341818</v>
      </c>
      <c r="H306" s="24">
        <f>E306/'UPDATED TCA Post Trade Data'!K296</f>
        <v>5.2086174048571417E-2</v>
      </c>
      <c r="I306" s="24">
        <f>'UPDATED TCA Post Trade Data'!L296</f>
        <v>0.30459428236787794</v>
      </c>
      <c r="J306" s="24">
        <f>E306/('UPDATED TCA Post Trade Data'!H296)</f>
        <v>0.23967840069534985</v>
      </c>
      <c r="K306" s="47">
        <f>'UPDATED TCA Post Trade Data'!H296/'UPDATED TCA Post Trade Data'!K296</f>
        <v>0.21731692925795618</v>
      </c>
      <c r="L306" s="11">
        <f>('UPDATED TCA Post Trade Data'!G296-'UPDATED TCA Post Trade Data'!M296)/'UPDATED TCA Post Trade Data'!M296*10000*'UPDATED TCA Post Trade Data'!N296</f>
        <v>33.465653406777321</v>
      </c>
      <c r="M306" s="11">
        <f t="shared" si="24"/>
        <v>31.989891035715932</v>
      </c>
      <c r="N306" s="11">
        <f t="shared" si="25"/>
        <v>45.210213614029669</v>
      </c>
      <c r="O306" s="11">
        <f>'UPDATED TCA Post Trade Data'!N296*('UPDATED TCA Post Trade Data'!G296-'UPDATED TCA Post Trade Data'!I296)/'UPDATED TCA Post Trade Data'!I296*10000</f>
        <v>0</v>
      </c>
      <c r="P306" s="11">
        <f t="shared" si="26"/>
        <v>-1.4757623710613892</v>
      </c>
      <c r="Q306" s="12">
        <f t="shared" si="27"/>
        <v>-3.2642233979700321E-2</v>
      </c>
      <c r="T306" s="65"/>
      <c r="U306" s="65"/>
      <c r="V306" s="65"/>
      <c r="W306" s="65"/>
      <c r="X306" s="65"/>
      <c r="Y306" s="65"/>
      <c r="Z306" s="65"/>
      <c r="AA306" s="65"/>
      <c r="AB306" s="65"/>
    </row>
    <row r="307" spans="1:28">
      <c r="A307" s="5" t="s">
        <v>17</v>
      </c>
      <c r="B307" s="5" t="s">
        <v>19</v>
      </c>
      <c r="C307" s="42" t="str">
        <f>'UPDATED TCA Post Trade Data'!C297</f>
        <v>FLS</v>
      </c>
      <c r="D307" s="22">
        <f>'UPDATED TCA Post Trade Data'!B297</f>
        <v>42989</v>
      </c>
      <c r="E307" s="12">
        <f>'UPDATED TCA Post Trade Data'!E297</f>
        <v>158900</v>
      </c>
      <c r="F307" s="17">
        <f>'UPDATED TCA Post Trade Data'!O297</f>
        <v>2.9887340410446762E-4</v>
      </c>
      <c r="G307" s="23">
        <f>'UPDATED TCA Post Trade Data'!G297</f>
        <v>39.893486317265577</v>
      </c>
      <c r="H307" s="24">
        <f>E307/'UPDATED TCA Post Trade Data'!K297</f>
        <v>9.7948010749254827E-2</v>
      </c>
      <c r="I307" s="24">
        <f>'UPDATED TCA Post Trade Data'!L297</f>
        <v>0.38205687920482018</v>
      </c>
      <c r="J307" s="24">
        <f>E307/('UPDATED TCA Post Trade Data'!H297)</f>
        <v>0.20124113475177305</v>
      </c>
      <c r="K307" s="47">
        <f>'UPDATED TCA Post Trade Data'!H297/'UPDATED TCA Post Trade Data'!K297</f>
        <v>0.48671963050731032</v>
      </c>
      <c r="L307" s="11">
        <f>('UPDATED TCA Post Trade Data'!G297-'UPDATED TCA Post Trade Data'!M297)/'UPDATED TCA Post Trade Data'!M297*10000*'UPDATED TCA Post Trade Data'!N297</f>
        <v>18.454625129476749</v>
      </c>
      <c r="M307" s="11">
        <f t="shared" si="24"/>
        <v>40.61448240211314</v>
      </c>
      <c r="N307" s="11">
        <f t="shared" si="25"/>
        <v>86.985060362551238</v>
      </c>
      <c r="O307" s="11">
        <f>'UPDATED TCA Post Trade Data'!N297*('UPDATED TCA Post Trade Data'!G297-'UPDATED TCA Post Trade Data'!I297)/'UPDATED TCA Post Trade Data'!I297*10000</f>
        <v>0</v>
      </c>
      <c r="P307" s="11">
        <f t="shared" si="26"/>
        <v>22.15985727263639</v>
      </c>
      <c r="Q307" s="12">
        <f t="shared" si="27"/>
        <v>0.25475474961188438</v>
      </c>
      <c r="T307" s="65"/>
      <c r="U307" s="65"/>
      <c r="V307" s="65"/>
      <c r="W307" s="65"/>
      <c r="X307" s="65"/>
      <c r="Y307" s="65"/>
      <c r="Z307" s="65"/>
      <c r="AA307" s="65"/>
      <c r="AB307" s="65"/>
    </row>
    <row r="308" spans="1:28">
      <c r="A308" s="5" t="s">
        <v>18</v>
      </c>
      <c r="B308" s="5" t="s">
        <v>21</v>
      </c>
      <c r="C308" s="42" t="str">
        <f>'UPDATED TCA Post Trade Data'!C298</f>
        <v>FMC</v>
      </c>
      <c r="D308" s="22">
        <f>'UPDATED TCA Post Trade Data'!B298</f>
        <v>42989</v>
      </c>
      <c r="E308" s="12">
        <f>'UPDATED TCA Post Trade Data'!E298</f>
        <v>2300</v>
      </c>
      <c r="F308" s="17">
        <f>'UPDATED TCA Post Trade Data'!O298</f>
        <v>9.534578132439705E-6</v>
      </c>
      <c r="G308" s="23">
        <f>'UPDATED TCA Post Trade Data'!G298</f>
        <v>87.924977183521079</v>
      </c>
      <c r="H308" s="24">
        <f>E308/'UPDATED TCA Post Trade Data'!K298</f>
        <v>2.0945315514920701E-3</v>
      </c>
      <c r="I308" s="24">
        <f>'UPDATED TCA Post Trade Data'!L298</f>
        <v>0.28105981401941721</v>
      </c>
      <c r="J308" s="24">
        <f>E308/('UPDATED TCA Post Trade Data'!H298)</f>
        <v>0.20535714285714285</v>
      </c>
      <c r="K308" s="47">
        <f>'UPDATED TCA Post Trade Data'!H298/'UPDATED TCA Post Trade Data'!K298</f>
        <v>1.0199457989874428E-2</v>
      </c>
      <c r="L308" s="11">
        <f>('UPDATED TCA Post Trade Data'!G298-'UPDATED TCA Post Trade Data'!M298)/'UPDATED TCA Post Trade Data'!M298*10000*'UPDATED TCA Post Trade Data'!N298</f>
        <v>8.5253200544227976</v>
      </c>
      <c r="M308" s="11">
        <f t="shared" si="24"/>
        <v>7.4792029965516837</v>
      </c>
      <c r="N308" s="11">
        <f t="shared" si="25"/>
        <v>9.2393764326532946</v>
      </c>
      <c r="O308" s="11">
        <f>'UPDATED TCA Post Trade Data'!N298*('UPDATED TCA Post Trade Data'!G298-'UPDATED TCA Post Trade Data'!I298)/'UPDATED TCA Post Trade Data'!I298*10000</f>
        <v>0</v>
      </c>
      <c r="P308" s="11">
        <f t="shared" si="26"/>
        <v>-1.0461170578711139</v>
      </c>
      <c r="Q308" s="12">
        <f t="shared" si="27"/>
        <v>-0.11322377278340827</v>
      </c>
      <c r="T308" s="65"/>
      <c r="U308" s="65"/>
      <c r="V308" s="65"/>
      <c r="W308" s="65"/>
      <c r="X308" s="65"/>
      <c r="Y308" s="65"/>
      <c r="Z308" s="65"/>
      <c r="AA308" s="65"/>
      <c r="AB308" s="65"/>
    </row>
    <row r="309" spans="1:28">
      <c r="A309" s="5" t="s">
        <v>17</v>
      </c>
      <c r="B309" s="5" t="s">
        <v>22</v>
      </c>
      <c r="C309" s="42" t="str">
        <f>'UPDATED TCA Post Trade Data'!C299</f>
        <v>FOX</v>
      </c>
      <c r="D309" s="22">
        <f>'UPDATED TCA Post Trade Data'!B299</f>
        <v>42989</v>
      </c>
      <c r="E309" s="12">
        <f>'UPDATED TCA Post Trade Data'!E299</f>
        <v>271600</v>
      </c>
      <c r="F309" s="17">
        <f>'UPDATED TCA Post Trade Data'!O299</f>
        <v>3.2781882849460583E-4</v>
      </c>
      <c r="G309" s="23">
        <f>'UPDATED TCA Post Trade Data'!G299</f>
        <v>25.600163950350364</v>
      </c>
      <c r="H309" s="24">
        <f>E309/'UPDATED TCA Post Trade Data'!K299</f>
        <v>0.11710450740825419</v>
      </c>
      <c r="I309" s="24">
        <f>'UPDATED TCA Post Trade Data'!L299</f>
        <v>0.17262250046438724</v>
      </c>
      <c r="J309" s="24">
        <f>E309/('UPDATED TCA Post Trade Data'!H299)</f>
        <v>8.7646831031366987E-2</v>
      </c>
      <c r="K309" s="47">
        <f>'UPDATED TCA Post Trade Data'!H299/'UPDATED TCA Post Trade Data'!K299</f>
        <v>1.336095167734529</v>
      </c>
      <c r="L309" s="11">
        <f>('UPDATED TCA Post Trade Data'!G299-'UPDATED TCA Post Trade Data'!M299)/'UPDATED TCA Post Trade Data'!M299*10000*'UPDATED TCA Post Trade Data'!N299</f>
        <v>15.713595598734445</v>
      </c>
      <c r="M309" s="11">
        <f t="shared" si="24"/>
        <v>17.042003657495517</v>
      </c>
      <c r="N309" s="11">
        <f t="shared" si="25"/>
        <v>69.59322468653771</v>
      </c>
      <c r="O309" s="11">
        <f>'UPDATED TCA Post Trade Data'!N299*('UPDATED TCA Post Trade Data'!G299-'UPDATED TCA Post Trade Data'!I299)/'UPDATED TCA Post Trade Data'!I299*10000</f>
        <v>0</v>
      </c>
      <c r="P309" s="11">
        <f t="shared" si="26"/>
        <v>1.328408058761072</v>
      </c>
      <c r="Q309" s="12">
        <f t="shared" si="27"/>
        <v>1.908818085014018E-2</v>
      </c>
      <c r="T309" s="65"/>
      <c r="U309" s="65"/>
      <c r="V309" s="65"/>
      <c r="W309" s="65"/>
      <c r="X309" s="65"/>
      <c r="Y309" s="65"/>
      <c r="Z309" s="65"/>
      <c r="AA309" s="65"/>
      <c r="AB309" s="65"/>
    </row>
    <row r="310" spans="1:28">
      <c r="A310" s="5" t="s">
        <v>18</v>
      </c>
      <c r="B310" s="5" t="s">
        <v>22</v>
      </c>
      <c r="C310" s="42" t="str">
        <f>'UPDATED TCA Post Trade Data'!C300</f>
        <v>FOXA</v>
      </c>
      <c r="D310" s="22">
        <f>'UPDATED TCA Post Trade Data'!B300</f>
        <v>42989</v>
      </c>
      <c r="E310" s="12">
        <f>'UPDATED TCA Post Trade Data'!E300</f>
        <v>1960600</v>
      </c>
      <c r="F310" s="17">
        <f>'UPDATED TCA Post Trade Data'!O300</f>
        <v>2.3783763764901595E-3</v>
      </c>
      <c r="G310" s="23">
        <f>'UPDATED TCA Post Trade Data'!G300</f>
        <v>25.729432217741053</v>
      </c>
      <c r="H310" s="24">
        <f>E310/'UPDATED TCA Post Trade Data'!K300</f>
        <v>0.28551935703087367</v>
      </c>
      <c r="I310" s="24">
        <f>'UPDATED TCA Post Trade Data'!L300</f>
        <v>0.16284808745776011</v>
      </c>
      <c r="J310" s="24">
        <f>E310/('UPDATED TCA Post Trade Data'!H300)</f>
        <v>0.31735703070622706</v>
      </c>
      <c r="K310" s="47">
        <f>'UPDATED TCA Post Trade Data'!H300/'UPDATED TCA Post Trade Data'!K300</f>
        <v>0.89967868805520468</v>
      </c>
      <c r="L310" s="11">
        <f>('UPDATED TCA Post Trade Data'!G300-'UPDATED TCA Post Trade Data'!M300)/'UPDATED TCA Post Trade Data'!M300*10000*'UPDATED TCA Post Trade Data'!N300</f>
        <v>81.174935334983985</v>
      </c>
      <c r="M310" s="11">
        <f t="shared" si="24"/>
        <v>58.023308647898141</v>
      </c>
      <c r="N310" s="11">
        <f t="shared" si="25"/>
        <v>46.600712621826553</v>
      </c>
      <c r="O310" s="11">
        <f>'UPDATED TCA Post Trade Data'!N300*('UPDATED TCA Post Trade Data'!G300-'UPDATED TCA Post Trade Data'!I300)/'UPDATED TCA Post Trade Data'!I300*10000</f>
        <v>7.0523104672872003</v>
      </c>
      <c r="P310" s="11">
        <f t="shared" si="26"/>
        <v>-23.151626687085844</v>
      </c>
      <c r="Q310" s="12">
        <f t="shared" si="27"/>
        <v>-0.49680842597763686</v>
      </c>
      <c r="T310" s="65"/>
      <c r="U310" s="65"/>
      <c r="V310" s="65"/>
      <c r="W310" s="65"/>
      <c r="X310" s="65"/>
      <c r="Y310" s="65"/>
      <c r="Z310" s="65"/>
      <c r="AA310" s="65"/>
      <c r="AB310" s="65"/>
    </row>
    <row r="311" spans="1:28">
      <c r="A311" s="5" t="s">
        <v>17</v>
      </c>
      <c r="B311" s="5" t="s">
        <v>20</v>
      </c>
      <c r="C311" s="42" t="str">
        <f>'UPDATED TCA Post Trade Data'!C301</f>
        <v>FRT</v>
      </c>
      <c r="D311" s="22">
        <f>'UPDATED TCA Post Trade Data'!B301</f>
        <v>42989</v>
      </c>
      <c r="E311" s="12">
        <f>'UPDATED TCA Post Trade Data'!E301</f>
        <v>45400</v>
      </c>
      <c r="F311" s="17">
        <f>'UPDATED TCA Post Trade Data'!O301</f>
        <v>2.77749699201458E-4</v>
      </c>
      <c r="G311" s="23">
        <f>'UPDATED TCA Post Trade Data'!G301</f>
        <v>129.75866321299503</v>
      </c>
      <c r="H311" s="24">
        <f>E311/'UPDATED TCA Post Trade Data'!K301</f>
        <v>9.6964747120638239E-2</v>
      </c>
      <c r="I311" s="24">
        <f>'UPDATED TCA Post Trade Data'!L301</f>
        <v>0.16101060712458698</v>
      </c>
      <c r="J311" s="24">
        <f>E311/('UPDATED TCA Post Trade Data'!H301)</f>
        <v>0.15963431786216598</v>
      </c>
      <c r="K311" s="47">
        <f>'UPDATED TCA Post Trade Data'!H301/'UPDATED TCA Post Trade Data'!K301</f>
        <v>0.60741793130197164</v>
      </c>
      <c r="L311" s="11">
        <f>('UPDATED TCA Post Trade Data'!G301-'UPDATED TCA Post Trade Data'!M301)/'UPDATED TCA Post Trade Data'!M301*10000*'UPDATED TCA Post Trade Data'!N301</f>
        <v>8.3812736594698052</v>
      </c>
      <c r="M311" s="11">
        <f t="shared" si="24"/>
        <v>22.594039497150771</v>
      </c>
      <c r="N311" s="11">
        <f t="shared" si="25"/>
        <v>42.005079842710394</v>
      </c>
      <c r="O311" s="11">
        <f>'UPDATED TCA Post Trade Data'!N301*('UPDATED TCA Post Trade Data'!G301-'UPDATED TCA Post Trade Data'!I301)/'UPDATED TCA Post Trade Data'!I301*10000</f>
        <v>0</v>
      </c>
      <c r="P311" s="11">
        <f t="shared" si="26"/>
        <v>14.212765837680966</v>
      </c>
      <c r="Q311" s="12">
        <f t="shared" si="27"/>
        <v>0.33835826264111873</v>
      </c>
      <c r="T311" s="65"/>
      <c r="U311" s="65"/>
      <c r="V311" s="65"/>
      <c r="W311" s="65"/>
      <c r="X311" s="65"/>
      <c r="Y311" s="65"/>
      <c r="Z311" s="65"/>
      <c r="AA311" s="65"/>
      <c r="AB311" s="65"/>
    </row>
    <row r="312" spans="1:28">
      <c r="A312" s="5" t="s">
        <v>18</v>
      </c>
      <c r="B312" s="5" t="s">
        <v>20</v>
      </c>
      <c r="C312" s="42" t="str">
        <f>'UPDATED TCA Post Trade Data'!C302</f>
        <v>FTV</v>
      </c>
      <c r="D312" s="22">
        <f>'UPDATED TCA Post Trade Data'!B302</f>
        <v>42989</v>
      </c>
      <c r="E312" s="12">
        <f>'UPDATED TCA Post Trade Data'!E302</f>
        <v>190200</v>
      </c>
      <c r="F312" s="17">
        <f>'UPDATED TCA Post Trade Data'!O302</f>
        <v>6.0014525430076692E-4</v>
      </c>
      <c r="G312" s="23">
        <f>'UPDATED TCA Post Trade Data'!G302</f>
        <v>66.92439933273387</v>
      </c>
      <c r="H312" s="24">
        <f>E312/'UPDATED TCA Post Trade Data'!K302</f>
        <v>0.16564064873772594</v>
      </c>
      <c r="I312" s="24">
        <f>'UPDATED TCA Post Trade Data'!L302</f>
        <v>0.15069471924833752</v>
      </c>
      <c r="J312" s="24">
        <f>E312/('UPDATED TCA Post Trade Data'!H302)</f>
        <v>0.13226703755215577</v>
      </c>
      <c r="K312" s="47">
        <f>'UPDATED TCA Post Trade Data'!H302/'UPDATED TCA Post Trade Data'!K302</f>
        <v>1.2523199415607251</v>
      </c>
      <c r="L312" s="11">
        <f>('UPDATED TCA Post Trade Data'!G302-'UPDATED TCA Post Trade Data'!M302)/'UPDATED TCA Post Trade Data'!M302*10000*'UPDATED TCA Post Trade Data'!N302</f>
        <v>8.3010849904649131</v>
      </c>
      <c r="M312" s="11">
        <f t="shared" si="24"/>
        <v>23.911882464002701</v>
      </c>
      <c r="N312" s="11">
        <f t="shared" si="25"/>
        <v>57.361182768193537</v>
      </c>
      <c r="O312" s="11">
        <f>'UPDATED TCA Post Trade Data'!N302*('UPDATED TCA Post Trade Data'!G302-'UPDATED TCA Post Trade Data'!I302)/'UPDATED TCA Post Trade Data'!I302*10000</f>
        <v>0</v>
      </c>
      <c r="P312" s="11">
        <f t="shared" si="26"/>
        <v>15.610797473537788</v>
      </c>
      <c r="Q312" s="12">
        <f t="shared" si="27"/>
        <v>0.27214915593047867</v>
      </c>
      <c r="T312" s="65"/>
      <c r="U312" s="65"/>
      <c r="V312" s="65"/>
      <c r="W312" s="65"/>
      <c r="X312" s="65"/>
      <c r="Y312" s="65"/>
      <c r="Z312" s="65"/>
      <c r="AA312" s="65"/>
      <c r="AB312" s="65"/>
    </row>
    <row r="313" spans="1:28">
      <c r="A313" s="5" t="s">
        <v>17</v>
      </c>
      <c r="B313" s="5" t="s">
        <v>23</v>
      </c>
      <c r="C313" s="42" t="str">
        <f>'UPDATED TCA Post Trade Data'!C303</f>
        <v>GD</v>
      </c>
      <c r="D313" s="22">
        <f>'UPDATED TCA Post Trade Data'!B303</f>
        <v>42989</v>
      </c>
      <c r="E313" s="12">
        <f>'UPDATED TCA Post Trade Data'!E303</f>
        <v>133800</v>
      </c>
      <c r="F313" s="17">
        <f>'UPDATED TCA Post Trade Data'!O303</f>
        <v>1.2588524461545952E-3</v>
      </c>
      <c r="G313" s="23">
        <f>'UPDATED TCA Post Trade Data'!G303</f>
        <v>199.55257352804236</v>
      </c>
      <c r="H313" s="24">
        <f>E313/'UPDATED TCA Post Trade Data'!K303</f>
        <v>0.12385469505409694</v>
      </c>
      <c r="I313" s="24">
        <f>'UPDATED TCA Post Trade Data'!L303</f>
        <v>0.13657430976521204</v>
      </c>
      <c r="J313" s="24">
        <f>E313/('UPDATED TCA Post Trade Data'!H303)</f>
        <v>0.18866328257191201</v>
      </c>
      <c r="K313" s="47">
        <f>'UPDATED TCA Post Trade Data'!H303/'UPDATED TCA Post Trade Data'!K303</f>
        <v>0.65648542400871113</v>
      </c>
      <c r="L313" s="11">
        <f>('UPDATED TCA Post Trade Data'!G303-'UPDATED TCA Post Trade Data'!M303)/'UPDATED TCA Post Trade Data'!M303*10000*'UPDATED TCA Post Trade Data'!N303</f>
        <v>46.952649684943829</v>
      </c>
      <c r="M313" s="11">
        <f t="shared" si="24"/>
        <v>25.902458483815696</v>
      </c>
      <c r="N313" s="11">
        <f t="shared" si="25"/>
        <v>36.395818604348896</v>
      </c>
      <c r="O313" s="11">
        <f>'UPDATED TCA Post Trade Data'!N303*('UPDATED TCA Post Trade Data'!G303-'UPDATED TCA Post Trade Data'!I303)/'UPDATED TCA Post Trade Data'!I303*10000</f>
        <v>6.9721444355802857</v>
      </c>
      <c r="P313" s="11">
        <f t="shared" si="26"/>
        <v>-21.050191201128133</v>
      </c>
      <c r="Q313" s="12">
        <f t="shared" si="27"/>
        <v>-0.57836839528079387</v>
      </c>
      <c r="T313" s="65"/>
      <c r="U313" s="65"/>
      <c r="V313" s="65"/>
      <c r="W313" s="65"/>
      <c r="X313" s="65"/>
      <c r="Y313" s="65"/>
      <c r="Z313" s="65"/>
      <c r="AA313" s="65"/>
      <c r="AB313" s="65"/>
    </row>
    <row r="314" spans="1:28">
      <c r="A314" s="5" t="s">
        <v>18</v>
      </c>
      <c r="B314" s="5" t="s">
        <v>22</v>
      </c>
      <c r="C314" s="42" t="str">
        <f>'UPDATED TCA Post Trade Data'!C304</f>
        <v>GE</v>
      </c>
      <c r="D314" s="22">
        <f>'UPDATED TCA Post Trade Data'!B304</f>
        <v>42989</v>
      </c>
      <c r="E314" s="12">
        <f>'UPDATED TCA Post Trade Data'!E304</f>
        <v>1427400</v>
      </c>
      <c r="F314" s="17">
        <f>'UPDATED TCA Post Trade Data'!O304</f>
        <v>1.6000500348847665E-3</v>
      </c>
      <c r="G314" s="23">
        <f>'UPDATED TCA Post Trade Data'!G304</f>
        <v>23.775326490115528</v>
      </c>
      <c r="H314" s="24">
        <f>E314/'UPDATED TCA Post Trade Data'!K304</f>
        <v>4.145289582919804E-2</v>
      </c>
      <c r="I314" s="24">
        <f>'UPDATED TCA Post Trade Data'!L304</f>
        <v>0.17064177766202737</v>
      </c>
      <c r="J314" s="24">
        <f>E314/('UPDATED TCA Post Trade Data'!H304)</f>
        <v>0.12119513996790544</v>
      </c>
      <c r="K314" s="47">
        <f>'UPDATED TCA Post Trade Data'!H304/'UPDATED TCA Post Trade Data'!K304</f>
        <v>0.34203430797782386</v>
      </c>
      <c r="L314" s="11">
        <f>('UPDATED TCA Post Trade Data'!G304-'UPDATED TCA Post Trade Data'!M304)/'UPDATED TCA Post Trade Data'!M304*10000*'UPDATED TCA Post Trade Data'!N304</f>
        <v>10.367020959862339</v>
      </c>
      <c r="M314" s="11">
        <f t="shared" si="24"/>
        <v>13.672686000598608</v>
      </c>
      <c r="N314" s="11">
        <f t="shared" si="25"/>
        <v>34.161410592178477</v>
      </c>
      <c r="O314" s="11">
        <f>'UPDATED TCA Post Trade Data'!N304*('UPDATED TCA Post Trade Data'!G304-'UPDATED TCA Post Trade Data'!I304)/'UPDATED TCA Post Trade Data'!I304*10000</f>
        <v>0</v>
      </c>
      <c r="P314" s="11">
        <f t="shared" si="26"/>
        <v>3.3056650407362689</v>
      </c>
      <c r="Q314" s="12">
        <f t="shared" si="27"/>
        <v>9.6766058058888438E-2</v>
      </c>
      <c r="T314" s="65"/>
      <c r="U314" s="65"/>
      <c r="V314" s="65"/>
      <c r="W314" s="65"/>
      <c r="X314" s="65"/>
      <c r="Y314" s="65"/>
      <c r="Z314" s="65"/>
      <c r="AA314" s="65"/>
      <c r="AB314" s="65"/>
    </row>
    <row r="315" spans="1:28">
      <c r="A315" s="5" t="s">
        <v>17</v>
      </c>
      <c r="B315" s="5" t="s">
        <v>23</v>
      </c>
      <c r="C315" s="42" t="str">
        <f>'UPDATED TCA Post Trade Data'!C305</f>
        <v>GGP</v>
      </c>
      <c r="D315" s="22">
        <f>'UPDATED TCA Post Trade Data'!B305</f>
        <v>42989</v>
      </c>
      <c r="E315" s="12">
        <f>'UPDATED TCA Post Trade Data'!E305</f>
        <v>173800</v>
      </c>
      <c r="F315" s="17">
        <f>'UPDATED TCA Post Trade Data'!O305</f>
        <v>1.7575651397115186E-4</v>
      </c>
      <c r="G315" s="23">
        <f>'UPDATED TCA Post Trade Data'!G305</f>
        <v>21.448665497054339</v>
      </c>
      <c r="H315" s="24">
        <f>E315/'UPDATED TCA Post Trade Data'!K305</f>
        <v>2.9165892070022171E-2</v>
      </c>
      <c r="I315" s="24">
        <f>'UPDATED TCA Post Trade Data'!L305</f>
        <v>0.33612851919379272</v>
      </c>
      <c r="J315" s="24">
        <f>E315/('UPDATED TCA Post Trade Data'!H305)</f>
        <v>8.8592109287389129E-2</v>
      </c>
      <c r="K315" s="47">
        <f>'UPDATED TCA Post Trade Data'!H305/'UPDATED TCA Post Trade Data'!K305</f>
        <v>0.32921546066150459</v>
      </c>
      <c r="L315" s="11">
        <f>('UPDATED TCA Post Trade Data'!G305-'UPDATED TCA Post Trade Data'!M305)/'UPDATED TCA Post Trade Data'!M305*10000*'UPDATED TCA Post Trade Data'!N305</f>
        <v>8.7099846263832941</v>
      </c>
      <c r="M315" s="11">
        <f t="shared" si="24"/>
        <v>13.493361201124008</v>
      </c>
      <c r="N315" s="11">
        <f t="shared" si="25"/>
        <v>67.23125741511673</v>
      </c>
      <c r="O315" s="11">
        <f>'UPDATED TCA Post Trade Data'!N305*('UPDATED TCA Post Trade Data'!G305-'UPDATED TCA Post Trade Data'!I305)/'UPDATED TCA Post Trade Data'!I305*10000</f>
        <v>0</v>
      </c>
      <c r="P315" s="11">
        <f t="shared" si="26"/>
        <v>4.7833765747407142</v>
      </c>
      <c r="Q315" s="12">
        <f t="shared" si="27"/>
        <v>7.1148105191695968E-2</v>
      </c>
      <c r="T315" s="65"/>
      <c r="U315" s="65"/>
      <c r="V315" s="65"/>
      <c r="W315" s="65"/>
      <c r="X315" s="65"/>
      <c r="Y315" s="65"/>
      <c r="Z315" s="65"/>
      <c r="AA315" s="65"/>
      <c r="AB315" s="65"/>
    </row>
    <row r="316" spans="1:28">
      <c r="A316" s="5" t="s">
        <v>18</v>
      </c>
      <c r="B316" s="5" t="s">
        <v>19</v>
      </c>
      <c r="C316" s="42" t="str">
        <f>'UPDATED TCA Post Trade Data'!C306</f>
        <v>GILD</v>
      </c>
      <c r="D316" s="22">
        <f>'UPDATED TCA Post Trade Data'!B306</f>
        <v>42989</v>
      </c>
      <c r="E316" s="12">
        <f>'UPDATED TCA Post Trade Data'!E306</f>
        <v>1491400</v>
      </c>
      <c r="F316" s="17">
        <f>'UPDATED TCA Post Trade Data'!O306</f>
        <v>6.0020433453744481E-3</v>
      </c>
      <c r="G316" s="23">
        <f>'UPDATED TCA Post Trade Data'!G306</f>
        <v>85.357877423832662</v>
      </c>
      <c r="H316" s="24">
        <f>E316/'UPDATED TCA Post Trade Data'!K306</f>
        <v>0.14131803632603152</v>
      </c>
      <c r="I316" s="24">
        <f>'UPDATED TCA Post Trade Data'!L306</f>
        <v>0.26983289546000094</v>
      </c>
      <c r="J316" s="24">
        <f>E316/('UPDATED TCA Post Trade Data'!H306)</f>
        <v>0.22124970329931165</v>
      </c>
      <c r="K316" s="47">
        <f>'UPDATED TCA Post Trade Data'!H306/'UPDATED TCA Post Trade Data'!K306</f>
        <v>0.63872644445924176</v>
      </c>
      <c r="L316" s="11">
        <f>('UPDATED TCA Post Trade Data'!G306-'UPDATED TCA Post Trade Data'!M306)/'UPDATED TCA Post Trade Data'!M306*10000*'UPDATED TCA Post Trade Data'!N306</f>
        <v>37.596005621772314</v>
      </c>
      <c r="M316" s="11">
        <f t="shared" si="24"/>
        <v>42.628602029943025</v>
      </c>
      <c r="N316" s="11">
        <f t="shared" si="25"/>
        <v>69.489761809695452</v>
      </c>
      <c r="O316" s="11">
        <f>'UPDATED TCA Post Trade Data'!N306*('UPDATED TCA Post Trade Data'!G306-'UPDATED TCA Post Trade Data'!I306)/'UPDATED TCA Post Trade Data'!I306*10000</f>
        <v>3.0104148328486477</v>
      </c>
      <c r="P316" s="11">
        <f t="shared" si="26"/>
        <v>5.0325964081707113</v>
      </c>
      <c r="Q316" s="12">
        <f t="shared" si="27"/>
        <v>7.2422127765424948E-2</v>
      </c>
      <c r="T316" s="65"/>
      <c r="U316" s="65"/>
      <c r="V316" s="65"/>
      <c r="W316" s="65"/>
      <c r="X316" s="65"/>
      <c r="Y316" s="65"/>
      <c r="Z316" s="65"/>
      <c r="AA316" s="65"/>
      <c r="AB316" s="65"/>
    </row>
    <row r="317" spans="1:28">
      <c r="A317" s="5" t="s">
        <v>17</v>
      </c>
      <c r="B317" s="5" t="s">
        <v>19</v>
      </c>
      <c r="C317" s="42" t="str">
        <f>'UPDATED TCA Post Trade Data'!C307</f>
        <v>GIS</v>
      </c>
      <c r="D317" s="22">
        <f>'UPDATED TCA Post Trade Data'!B307</f>
        <v>42989</v>
      </c>
      <c r="E317" s="12">
        <f>'UPDATED TCA Post Trade Data'!E307</f>
        <v>96600</v>
      </c>
      <c r="F317" s="17">
        <f>'UPDATED TCA Post Trade Data'!O307</f>
        <v>2.5314470678578378E-4</v>
      </c>
      <c r="G317" s="23">
        <f>'UPDATED TCA Post Trade Data'!G307</f>
        <v>55.581510189990325</v>
      </c>
      <c r="H317" s="24">
        <f>E317/'UPDATED TCA Post Trade Data'!K307</f>
        <v>2.4409992868205329E-2</v>
      </c>
      <c r="I317" s="24">
        <f>'UPDATED TCA Post Trade Data'!L307</f>
        <v>0.16557004441055775</v>
      </c>
      <c r="J317" s="24">
        <f>E317/('UPDATED TCA Post Trade Data'!H307)</f>
        <v>0.12888592394929954</v>
      </c>
      <c r="K317" s="47">
        <f>'UPDATED TCA Post Trade Data'!H307/'UPDATED TCA Post Trade Data'!K307</f>
        <v>0.18939223245051651</v>
      </c>
      <c r="L317" s="11">
        <f>('UPDATED TCA Post Trade Data'!G307-'UPDATED TCA Post Trade Data'!M307)/'UPDATED TCA Post Trade Data'!M307*10000*'UPDATED TCA Post Trade Data'!N307</f>
        <v>0.27171464381560789</v>
      </c>
      <c r="M317" s="11">
        <f t="shared" si="24"/>
        <v>11.324740150665518</v>
      </c>
      <c r="N317" s="11">
        <f t="shared" si="25"/>
        <v>24.556684523420852</v>
      </c>
      <c r="O317" s="11">
        <f>'UPDATED TCA Post Trade Data'!N307*('UPDATED TCA Post Trade Data'!G307-'UPDATED TCA Post Trade Data'!I307)/'UPDATED TCA Post Trade Data'!I307*10000</f>
        <v>0</v>
      </c>
      <c r="P317" s="11">
        <f t="shared" si="26"/>
        <v>11.053025506849909</v>
      </c>
      <c r="Q317" s="12">
        <f t="shared" si="27"/>
        <v>0.45010251674276813</v>
      </c>
      <c r="T317" s="65"/>
      <c r="U317" s="65"/>
      <c r="V317" s="65"/>
      <c r="W317" s="65"/>
      <c r="X317" s="65"/>
      <c r="Y317" s="65"/>
      <c r="Z317" s="65"/>
      <c r="AA317" s="65"/>
      <c r="AB317" s="65"/>
    </row>
    <row r="318" spans="1:28">
      <c r="A318" s="5" t="s">
        <v>18</v>
      </c>
      <c r="B318" s="5" t="s">
        <v>19</v>
      </c>
      <c r="C318" s="42" t="str">
        <f>'UPDATED TCA Post Trade Data'!C308</f>
        <v>EA</v>
      </c>
      <c r="D318" s="22">
        <f>'UPDATED TCA Post Trade Data'!B308</f>
        <v>42990</v>
      </c>
      <c r="E318" s="12">
        <f>'UPDATED TCA Post Trade Data'!E308</f>
        <v>169600</v>
      </c>
      <c r="F318" s="17">
        <f>'UPDATED TCA Post Trade Data'!O308</f>
        <v>9.6823992774239167E-4</v>
      </c>
      <c r="G318" s="23">
        <f>'UPDATED TCA Post Trade Data'!G308</f>
        <v>121.08650896601006</v>
      </c>
      <c r="H318" s="24">
        <f>E318/'UPDATED TCA Post Trade Data'!K308</f>
        <v>8.0094416961050643E-2</v>
      </c>
      <c r="I318" s="24">
        <f>'UPDATED TCA Post Trade Data'!L308</f>
        <v>0.20423600962849647</v>
      </c>
      <c r="J318" s="24">
        <f>E318/('UPDATED TCA Post Trade Data'!H308)</f>
        <v>0.27412316146759336</v>
      </c>
      <c r="K318" s="47">
        <f>'UPDATED TCA Post Trade Data'!H308/'UPDATED TCA Post Trade Data'!K308</f>
        <v>0.29218405527005914</v>
      </c>
      <c r="L318" s="11">
        <f>('UPDATED TCA Post Trade Data'!G308-'UPDATED TCA Post Trade Data'!M308)/'UPDATED TCA Post Trade Data'!M308*10000*'UPDATED TCA Post Trade Data'!N308</f>
        <v>43.046709480301082</v>
      </c>
      <c r="M318" s="11">
        <f t="shared" si="24"/>
        <v>34.655186412509671</v>
      </c>
      <c r="N318" s="11">
        <f t="shared" si="25"/>
        <v>34.344833132312935</v>
      </c>
      <c r="O318" s="11">
        <f>'UPDATED TCA Post Trade Data'!N308*('UPDATED TCA Post Trade Data'!G308-'UPDATED TCA Post Trade Data'!I308)/'UPDATED TCA Post Trade Data'!I308*10000</f>
        <v>3.012062318459555</v>
      </c>
      <c r="P318" s="11">
        <f t="shared" si="26"/>
        <v>-8.391523067791411</v>
      </c>
      <c r="Q318" s="12">
        <f t="shared" si="27"/>
        <v>-0.24433145549035568</v>
      </c>
      <c r="T318" s="65"/>
      <c r="U318" s="65"/>
      <c r="V318" s="65"/>
      <c r="W318" s="65"/>
      <c r="X318" s="65"/>
      <c r="Y318" s="65"/>
      <c r="Z318" s="65"/>
      <c r="AA318" s="65"/>
      <c r="AB318" s="65"/>
    </row>
    <row r="319" spans="1:28">
      <c r="A319" s="5" t="s">
        <v>17</v>
      </c>
      <c r="B319" s="5" t="s">
        <v>19</v>
      </c>
      <c r="C319" s="42" t="str">
        <f>'UPDATED TCA Post Trade Data'!C309</f>
        <v>EBAY</v>
      </c>
      <c r="D319" s="22">
        <f>'UPDATED TCA Post Trade Data'!B309</f>
        <v>42990</v>
      </c>
      <c r="E319" s="12">
        <f>'UPDATED TCA Post Trade Data'!E309</f>
        <v>148500</v>
      </c>
      <c r="F319" s="17">
        <f>'UPDATED TCA Post Trade Data'!O309</f>
        <v>2.6689382816419118E-4</v>
      </c>
      <c r="G319" s="23">
        <f>'UPDATED TCA Post Trade Data'!G309</f>
        <v>38.119807219753163</v>
      </c>
      <c r="H319" s="24">
        <f>E319/'UPDATED TCA Post Trade Data'!K309</f>
        <v>2.036064976605682E-2</v>
      </c>
      <c r="I319" s="24">
        <f>'UPDATED TCA Post Trade Data'!L309</f>
        <v>0.18894255753808484</v>
      </c>
      <c r="J319" s="24">
        <f>E319/('UPDATED TCA Post Trade Data'!H309)</f>
        <v>6.7414200108952244E-2</v>
      </c>
      <c r="K319" s="47">
        <f>'UPDATED TCA Post Trade Data'!H309/'UPDATED TCA Post Trade Data'!K309</f>
        <v>0.30202316030080784</v>
      </c>
      <c r="L319" s="11">
        <f>('UPDATED TCA Post Trade Data'!G309-'UPDATED TCA Post Trade Data'!M309)/'UPDATED TCA Post Trade Data'!M309*10000*'UPDATED TCA Post Trade Data'!N309</f>
        <v>13.083062714253405</v>
      </c>
      <c r="M319" s="11">
        <f t="shared" si="24"/>
        <v>7.5043496522500455</v>
      </c>
      <c r="N319" s="11">
        <f t="shared" si="25"/>
        <v>36.615391407655785</v>
      </c>
      <c r="O319" s="11">
        <f>'UPDATED TCA Post Trade Data'!N309*('UPDATED TCA Post Trade Data'!G309-'UPDATED TCA Post Trade Data'!I309)/'UPDATED TCA Post Trade Data'!I309*10000</f>
        <v>2.9969781281576786</v>
      </c>
      <c r="P319" s="11">
        <f t="shared" si="26"/>
        <v>-5.5787130620033594</v>
      </c>
      <c r="Q319" s="12">
        <f t="shared" si="27"/>
        <v>-0.15235978225367067</v>
      </c>
      <c r="T319" s="65"/>
      <c r="U319" s="65"/>
      <c r="V319" s="65"/>
      <c r="W319" s="65"/>
      <c r="X319" s="65"/>
      <c r="Y319" s="65"/>
      <c r="Z319" s="65"/>
      <c r="AA319" s="65"/>
      <c r="AB319" s="65"/>
    </row>
    <row r="320" spans="1:28">
      <c r="A320" s="5" t="s">
        <v>18</v>
      </c>
      <c r="B320" s="5" t="s">
        <v>21</v>
      </c>
      <c r="C320" s="42" t="str">
        <f>'UPDATED TCA Post Trade Data'!C310</f>
        <v>ECL</v>
      </c>
      <c r="D320" s="22">
        <f>'UPDATED TCA Post Trade Data'!B310</f>
        <v>42990</v>
      </c>
      <c r="E320" s="12">
        <f>'UPDATED TCA Post Trade Data'!E310</f>
        <v>85100</v>
      </c>
      <c r="F320" s="17">
        <f>'UPDATED TCA Post Trade Data'!O310</f>
        <v>5.1900816753823139E-4</v>
      </c>
      <c r="G320" s="23">
        <f>'UPDATED TCA Post Trade Data'!G310</f>
        <v>129.355009011172</v>
      </c>
      <c r="H320" s="24">
        <f>E320/'UPDATED TCA Post Trade Data'!K310</f>
        <v>9.9408765104057967E-2</v>
      </c>
      <c r="I320" s="24">
        <f>'UPDATED TCA Post Trade Data'!L310</f>
        <v>0.13253602094431435</v>
      </c>
      <c r="J320" s="24">
        <f>E320/('UPDATED TCA Post Trade Data'!H310)</f>
        <v>0.29620605638705189</v>
      </c>
      <c r="K320" s="47">
        <f>'UPDATED TCA Post Trade Data'!H310/'UPDATED TCA Post Trade Data'!K310</f>
        <v>0.33560679452874093</v>
      </c>
      <c r="L320" s="11">
        <f>('UPDATED TCA Post Trade Data'!G310-'UPDATED TCA Post Trade Data'!M310)/'UPDATED TCA Post Trade Data'!M310*10000*'UPDATED TCA Post Trade Data'!N310</f>
        <v>35.818131938683734</v>
      </c>
      <c r="M320" s="11">
        <f t="shared" si="24"/>
        <v>32.506059549109018</v>
      </c>
      <c r="N320" s="11">
        <f t="shared" si="25"/>
        <v>23.520222790082201</v>
      </c>
      <c r="O320" s="11">
        <f>'UPDATED TCA Post Trade Data'!N310*('UPDATED TCA Post Trade Data'!G310-'UPDATED TCA Post Trade Data'!I310)/'UPDATED TCA Post Trade Data'!I310*10000</f>
        <v>3.00987785686335</v>
      </c>
      <c r="P320" s="11">
        <f t="shared" si="26"/>
        <v>-3.3120723895747162</v>
      </c>
      <c r="Q320" s="12">
        <f t="shared" si="27"/>
        <v>-0.14081807043814745</v>
      </c>
      <c r="T320" s="65"/>
      <c r="U320" s="65"/>
      <c r="V320" s="65"/>
      <c r="W320" s="65"/>
      <c r="X320" s="65"/>
      <c r="Y320" s="65"/>
      <c r="Z320" s="65"/>
      <c r="AA320" s="65"/>
      <c r="AB320" s="65"/>
    </row>
    <row r="321" spans="1:28">
      <c r="A321" s="5" t="s">
        <v>17</v>
      </c>
      <c r="B321" s="5" t="s">
        <v>22</v>
      </c>
      <c r="C321" s="42" t="str">
        <f>'UPDATED TCA Post Trade Data'!C311</f>
        <v>ED</v>
      </c>
      <c r="D321" s="22">
        <f>'UPDATED TCA Post Trade Data'!B311</f>
        <v>42990</v>
      </c>
      <c r="E321" s="12">
        <f>'UPDATED TCA Post Trade Data'!E311</f>
        <v>1900</v>
      </c>
      <c r="F321" s="17">
        <f>'UPDATED TCA Post Trade Data'!O311</f>
        <v>7.719588090972733E-6</v>
      </c>
      <c r="G321" s="23">
        <f>'UPDATED TCA Post Trade Data'!G311</f>
        <v>86.174573932503904</v>
      </c>
      <c r="H321" s="24">
        <f>E321/'UPDATED TCA Post Trade Data'!K311</f>
        <v>1.3818865558899533E-3</v>
      </c>
      <c r="I321" s="24">
        <f>'UPDATED TCA Post Trade Data'!L311</f>
        <v>8.1021159126045489E-2</v>
      </c>
      <c r="J321" s="24">
        <f>E321/('UPDATED TCA Post Trade Data'!H311)</f>
        <v>3.7773359840954271E-2</v>
      </c>
      <c r="K321" s="47">
        <f>'UPDATED TCA Post Trade Data'!H311/'UPDATED TCA Post Trade Data'!K311</f>
        <v>3.6583628295402452E-2</v>
      </c>
      <c r="L321" s="11">
        <f>('UPDATED TCA Post Trade Data'!G311-'UPDATED TCA Post Trade Data'!M311)/'UPDATED TCA Post Trade Data'!M311*10000*'UPDATED TCA Post Trade Data'!N311</f>
        <v>20.299294477198139</v>
      </c>
      <c r="M321" s="11">
        <f t="shared" si="24"/>
        <v>1.2383060674206146</v>
      </c>
      <c r="N321" s="11">
        <f t="shared" si="25"/>
        <v>5.5507273647540822</v>
      </c>
      <c r="O321" s="11">
        <f>'UPDATED TCA Post Trade Data'!N311*('UPDATED TCA Post Trade Data'!G311-'UPDATED TCA Post Trade Data'!I311)/'UPDATED TCA Post Trade Data'!I311*10000</f>
        <v>6.9907028584077278</v>
      </c>
      <c r="P321" s="11">
        <f t="shared" si="26"/>
        <v>-19.060988409777522</v>
      </c>
      <c r="Q321" s="12">
        <f t="shared" si="27"/>
        <v>-3.4339622822786566</v>
      </c>
      <c r="T321" s="65"/>
      <c r="U321" s="65"/>
      <c r="V321" s="65"/>
      <c r="W321" s="65"/>
      <c r="X321" s="65"/>
      <c r="Y321" s="65"/>
      <c r="Z321" s="65"/>
      <c r="AA321" s="65"/>
      <c r="AB321" s="65"/>
    </row>
    <row r="322" spans="1:28">
      <c r="A322" s="5" t="s">
        <v>18</v>
      </c>
      <c r="B322" s="5" t="s">
        <v>21</v>
      </c>
      <c r="C322" s="42" t="str">
        <f>'UPDATED TCA Post Trade Data'!C312</f>
        <v>EFX</v>
      </c>
      <c r="D322" s="22">
        <f>'UPDATED TCA Post Trade Data'!B312</f>
        <v>42990</v>
      </c>
      <c r="E322" s="12">
        <f>'UPDATED TCA Post Trade Data'!E312</f>
        <v>1219800</v>
      </c>
      <c r="F322" s="17">
        <f>'UPDATED TCA Post Trade Data'!O312</f>
        <v>6.4335739318557815E-3</v>
      </c>
      <c r="G322" s="23">
        <f>'UPDATED TCA Post Trade Data'!G312</f>
        <v>111.86707568567765</v>
      </c>
      <c r="H322" s="24">
        <f>E322/'UPDATED TCA Post Trade Data'!K312</f>
        <v>0.93209090884314438</v>
      </c>
      <c r="I322" s="24">
        <f>'UPDATED TCA Post Trade Data'!L312</f>
        <v>0.49544228433000265</v>
      </c>
      <c r="J322" s="24">
        <f>E322/('UPDATED TCA Post Trade Data'!H312)</f>
        <v>0.21470816024783496</v>
      </c>
      <c r="K322" s="47">
        <f>'UPDATED TCA Post Trade Data'!H312/'UPDATED TCA Post Trade Data'!K312</f>
        <v>4.3411992714540677</v>
      </c>
      <c r="L322" s="11">
        <f>('UPDATED TCA Post Trade Data'!G312-'UPDATED TCA Post Trade Data'!M312)/'UPDATED TCA Post Trade Data'!M312*10000*'UPDATED TCA Post Trade Data'!N312</f>
        <v>97.629841048273974</v>
      </c>
      <c r="M322" s="11">
        <f t="shared" si="24"/>
        <v>120.24835805208012</v>
      </c>
      <c r="N322" s="11">
        <f t="shared" si="25"/>
        <v>334.02797501185802</v>
      </c>
      <c r="O322" s="11">
        <f>'UPDATED TCA Post Trade Data'!N312*('UPDATED TCA Post Trade Data'!G312-'UPDATED TCA Post Trade Data'!I312)/'UPDATED TCA Post Trade Data'!I312*10000</f>
        <v>3.0286601629809478</v>
      </c>
      <c r="P322" s="11">
        <f t="shared" si="26"/>
        <v>22.618517003806147</v>
      </c>
      <c r="Q322" s="12">
        <f t="shared" si="27"/>
        <v>6.7714439196307402E-2</v>
      </c>
      <c r="T322" s="65"/>
      <c r="U322" s="65"/>
      <c r="V322" s="65"/>
      <c r="W322" s="65"/>
      <c r="X322" s="65"/>
      <c r="Y322" s="65"/>
      <c r="Z322" s="65"/>
      <c r="AA322" s="65"/>
      <c r="AB322" s="65"/>
    </row>
    <row r="323" spans="1:28">
      <c r="A323" s="5" t="s">
        <v>17</v>
      </c>
      <c r="B323" s="5" t="s">
        <v>19</v>
      </c>
      <c r="C323" s="42" t="str">
        <f>'UPDATED TCA Post Trade Data'!C313</f>
        <v>EIX</v>
      </c>
      <c r="D323" s="22">
        <f>'UPDATED TCA Post Trade Data'!B313</f>
        <v>42990</v>
      </c>
      <c r="E323" s="12">
        <f>'UPDATED TCA Post Trade Data'!E313</f>
        <v>231500</v>
      </c>
      <c r="F323" s="17">
        <f>'UPDATED TCA Post Trade Data'!O313</f>
        <v>8.9232741615481812E-4</v>
      </c>
      <c r="G323" s="23">
        <f>'UPDATED TCA Post Trade Data'!G313</f>
        <v>81.754536288297743</v>
      </c>
      <c r="H323" s="24">
        <f>E323/'UPDATED TCA Post Trade Data'!K313</f>
        <v>0.14430060602514558</v>
      </c>
      <c r="I323" s="24">
        <f>'UPDATED TCA Post Trade Data'!L313</f>
        <v>8.9971826110947173E-2</v>
      </c>
      <c r="J323" s="24">
        <f>E323/('UPDATED TCA Post Trade Data'!H313)</f>
        <v>0.24635521975098434</v>
      </c>
      <c r="K323" s="47">
        <f>'UPDATED TCA Post Trade Data'!H313/'UPDATED TCA Post Trade Data'!K313</f>
        <v>0.58574202799926267</v>
      </c>
      <c r="L323" s="11">
        <f>('UPDATED TCA Post Trade Data'!G313-'UPDATED TCA Post Trade Data'!M313)/'UPDATED TCA Post Trade Data'!M313*10000*'UPDATED TCA Post Trade Data'!N313</f>
        <v>55.908522545848186</v>
      </c>
      <c r="M323" s="11">
        <f t="shared" si="24"/>
        <v>27.309244390200384</v>
      </c>
      <c r="N323" s="11">
        <f t="shared" si="25"/>
        <v>21.827924581435131</v>
      </c>
      <c r="O323" s="11">
        <f>'UPDATED TCA Post Trade Data'!N313*('UPDATED TCA Post Trade Data'!G313-'UPDATED TCA Post Trade Data'!I313)/'UPDATED TCA Post Trade Data'!I313*10000</f>
        <v>6.9659306623151824</v>
      </c>
      <c r="P323" s="11">
        <f t="shared" si="26"/>
        <v>-28.599278155647802</v>
      </c>
      <c r="Q323" s="12">
        <f t="shared" si="27"/>
        <v>-1.3102151809692331</v>
      </c>
      <c r="T323" s="65"/>
      <c r="U323" s="65"/>
      <c r="V323" s="65"/>
      <c r="W323" s="65"/>
      <c r="X323" s="65"/>
      <c r="Y323" s="65"/>
      <c r="Z323" s="65"/>
      <c r="AA323" s="65"/>
      <c r="AB323" s="65"/>
    </row>
    <row r="324" spans="1:28">
      <c r="A324" s="5" t="s">
        <v>18</v>
      </c>
      <c r="B324" s="5" t="s">
        <v>21</v>
      </c>
      <c r="C324" s="42" t="str">
        <f>'UPDATED TCA Post Trade Data'!C314</f>
        <v>EL</v>
      </c>
      <c r="D324" s="22">
        <f>'UPDATED TCA Post Trade Data'!B314</f>
        <v>42990</v>
      </c>
      <c r="E324" s="12">
        <f>'UPDATED TCA Post Trade Data'!E314</f>
        <v>80400</v>
      </c>
      <c r="F324" s="17">
        <f>'UPDATED TCA Post Trade Data'!O314</f>
        <v>4.1154453204281775E-4</v>
      </c>
      <c r="G324" s="23">
        <f>'UPDATED TCA Post Trade Data'!G314</f>
        <v>108.56739201473435</v>
      </c>
      <c r="H324" s="24">
        <f>E324/'UPDATED TCA Post Trade Data'!K314</f>
        <v>2.8291858957763809E-2</v>
      </c>
      <c r="I324" s="24">
        <f>'UPDATED TCA Post Trade Data'!L314</f>
        <v>0.27805961649912753</v>
      </c>
      <c r="J324" s="24">
        <f>E324/('UPDATED TCA Post Trade Data'!H314)</f>
        <v>9.3586311255965546E-2</v>
      </c>
      <c r="K324" s="47">
        <f>'UPDATED TCA Post Trade Data'!H314/'UPDATED TCA Post Trade Data'!K314</f>
        <v>0.30230766207232451</v>
      </c>
      <c r="L324" s="11">
        <f>('UPDATED TCA Post Trade Data'!G314-'UPDATED TCA Post Trade Data'!M314)/'UPDATED TCA Post Trade Data'!M314*10000*'UPDATED TCA Post Trade Data'!N314</f>
        <v>-2.5236792642662658</v>
      </c>
      <c r="M324" s="11">
        <f t="shared" si="24"/>
        <v>12.57618919195269</v>
      </c>
      <c r="N324" s="11">
        <f t="shared" si="25"/>
        <v>53.14899941555251</v>
      </c>
      <c r="O324" s="11">
        <f>'UPDATED TCA Post Trade Data'!N314*('UPDATED TCA Post Trade Data'!G314-'UPDATED TCA Post Trade Data'!I314)/'UPDATED TCA Post Trade Data'!I314*10000</f>
        <v>2.9983438110449456</v>
      </c>
      <c r="P324" s="11">
        <f t="shared" si="26"/>
        <v>15.099868456218955</v>
      </c>
      <c r="Q324" s="12">
        <f t="shared" si="27"/>
        <v>0.28410447275138012</v>
      </c>
      <c r="T324" s="65"/>
      <c r="U324" s="65"/>
      <c r="V324" s="65"/>
      <c r="W324" s="65"/>
      <c r="X324" s="65"/>
      <c r="Y324" s="65"/>
      <c r="Z324" s="65"/>
      <c r="AA324" s="65"/>
      <c r="AB324" s="65"/>
    </row>
    <row r="325" spans="1:28">
      <c r="A325" s="5" t="s">
        <v>17</v>
      </c>
      <c r="B325" s="5" t="s">
        <v>21</v>
      </c>
      <c r="C325" s="42" t="str">
        <f>'UPDATED TCA Post Trade Data'!C315</f>
        <v>EMN</v>
      </c>
      <c r="D325" s="22">
        <f>'UPDATED TCA Post Trade Data'!B315</f>
        <v>42990</v>
      </c>
      <c r="E325" s="12">
        <f>'UPDATED TCA Post Trade Data'!E315</f>
        <v>231000</v>
      </c>
      <c r="F325" s="17">
        <f>'UPDATED TCA Post Trade Data'!O315</f>
        <v>9.3878915706314243E-4</v>
      </c>
      <c r="G325" s="23">
        <f>'UPDATED TCA Post Trade Data'!G315</f>
        <v>86.197506594546837</v>
      </c>
      <c r="H325" s="24">
        <f>E325/'UPDATED TCA Post Trade Data'!K315</f>
        <v>0.22811409812935249</v>
      </c>
      <c r="I325" s="24">
        <f>'UPDATED TCA Post Trade Data'!L315</f>
        <v>0.15227043899997461</v>
      </c>
      <c r="J325" s="24">
        <f>E325/('UPDATED TCA Post Trade Data'!H315)</f>
        <v>0.21810971579643093</v>
      </c>
      <c r="K325" s="47">
        <f>'UPDATED TCA Post Trade Data'!H315/'UPDATED TCA Post Trade Data'!K315</f>
        <v>1.0458685771809404</v>
      </c>
      <c r="L325" s="11">
        <f>('UPDATED TCA Post Trade Data'!G315-'UPDATED TCA Post Trade Data'!M315)/'UPDATED TCA Post Trade Data'!M315*10000*'UPDATED TCA Post Trade Data'!N315</f>
        <v>38.139815365882463</v>
      </c>
      <c r="M325" s="11">
        <f t="shared" si="24"/>
        <v>38.812127897428482</v>
      </c>
      <c r="N325" s="11">
        <f t="shared" si="25"/>
        <v>50.280134863515599</v>
      </c>
      <c r="O325" s="11">
        <f>'UPDATED TCA Post Trade Data'!N315*('UPDATED TCA Post Trade Data'!G315-'UPDATED TCA Post Trade Data'!I315)/'UPDATED TCA Post Trade Data'!I315*10000</f>
        <v>6.9782697966937679</v>
      </c>
      <c r="P325" s="11">
        <f t="shared" si="26"/>
        <v>0.67231253154601944</v>
      </c>
      <c r="Q325" s="12">
        <f t="shared" si="27"/>
        <v>1.3371335088320628E-2</v>
      </c>
      <c r="T325" s="65"/>
      <c r="U325" s="65"/>
      <c r="V325" s="65"/>
      <c r="W325" s="65"/>
      <c r="X325" s="65"/>
      <c r="Y325" s="65"/>
      <c r="Z325" s="65"/>
      <c r="AA325" s="65"/>
      <c r="AB325" s="65"/>
    </row>
    <row r="326" spans="1:28">
      <c r="A326" s="5" t="s">
        <v>18</v>
      </c>
      <c r="B326" s="5" t="s">
        <v>22</v>
      </c>
      <c r="C326" s="42" t="str">
        <f>'UPDATED TCA Post Trade Data'!C316</f>
        <v>EMR</v>
      </c>
      <c r="D326" s="22">
        <f>'UPDATED TCA Post Trade Data'!B316</f>
        <v>42990</v>
      </c>
      <c r="E326" s="12">
        <f>'UPDATED TCA Post Trade Data'!E316</f>
        <v>85800</v>
      </c>
      <c r="F326" s="17">
        <f>'UPDATED TCA Post Trade Data'!O316</f>
        <v>2.4562398035781385E-4</v>
      </c>
      <c r="G326" s="23">
        <f>'UPDATED TCA Post Trade Data'!G316</f>
        <v>60.718648366459362</v>
      </c>
      <c r="H326" s="24">
        <f>E326/'UPDATED TCA Post Trade Data'!K316</f>
        <v>3.4294105207040265E-2</v>
      </c>
      <c r="I326" s="24">
        <f>'UPDATED TCA Post Trade Data'!L316</f>
        <v>0.14048414836340434</v>
      </c>
      <c r="J326" s="24">
        <f>E326/('UPDATED TCA Post Trade Data'!H316)</f>
        <v>0.30105263157894735</v>
      </c>
      <c r="K326" s="47">
        <f>'UPDATED TCA Post Trade Data'!H316/'UPDATED TCA Post Trade Data'!K316</f>
        <v>0.1139139858275813</v>
      </c>
      <c r="L326" s="11">
        <f>('UPDATED TCA Post Trade Data'!G316-'UPDATED TCA Post Trade Data'!M316)/'UPDATED TCA Post Trade Data'!M316*10000*'UPDATED TCA Post Trade Data'!N316</f>
        <v>46.123218613219287</v>
      </c>
      <c r="M326" s="11">
        <f t="shared" si="24"/>
        <v>21.993479607320026</v>
      </c>
      <c r="N326" s="11">
        <f t="shared" si="25"/>
        <v>14.474629376049254</v>
      </c>
      <c r="O326" s="11">
        <f>'UPDATED TCA Post Trade Data'!N316*('UPDATED TCA Post Trade Data'!G316-'UPDATED TCA Post Trade Data'!I316)/'UPDATED TCA Post Trade Data'!I316*10000</f>
        <v>7.027493817693844</v>
      </c>
      <c r="P326" s="11">
        <f t="shared" si="26"/>
        <v>-24.12973900589926</v>
      </c>
      <c r="Q326" s="12">
        <f t="shared" si="27"/>
        <v>-1.6670367426350849</v>
      </c>
      <c r="T326" s="65"/>
      <c r="U326" s="65"/>
      <c r="V326" s="65"/>
      <c r="W326" s="65"/>
      <c r="X326" s="65"/>
      <c r="Y326" s="65"/>
      <c r="Z326" s="65"/>
      <c r="AA326" s="65"/>
      <c r="AB326" s="65"/>
    </row>
    <row r="327" spans="1:28">
      <c r="A327" s="5" t="s">
        <v>17</v>
      </c>
      <c r="B327" s="5" t="s">
        <v>23</v>
      </c>
      <c r="C327" s="42" t="str">
        <f>'UPDATED TCA Post Trade Data'!C317</f>
        <v>EOG</v>
      </c>
      <c r="D327" s="22">
        <f>'UPDATED TCA Post Trade Data'!B317</f>
        <v>42990</v>
      </c>
      <c r="E327" s="12">
        <f>'UPDATED TCA Post Trade Data'!E317</f>
        <v>259400</v>
      </c>
      <c r="F327" s="17">
        <f>'UPDATED TCA Post Trade Data'!O317</f>
        <v>1.0793681045685626E-3</v>
      </c>
      <c r="G327" s="23">
        <f>'UPDATED TCA Post Trade Data'!G317</f>
        <v>88.254778042436044</v>
      </c>
      <c r="H327" s="24">
        <f>E327/'UPDATED TCA Post Trade Data'!K317</f>
        <v>8.2068892015329561E-2</v>
      </c>
      <c r="I327" s="24">
        <f>'UPDATED TCA Post Trade Data'!L317</f>
        <v>0.224214472902552</v>
      </c>
      <c r="J327" s="24">
        <f>E327/('UPDATED TCA Post Trade Data'!H317)</f>
        <v>0.23657090743274053</v>
      </c>
      <c r="K327" s="47">
        <f>'UPDATED TCA Post Trade Data'!H317/'UPDATED TCA Post Trade Data'!K317</f>
        <v>0.34691033189980292</v>
      </c>
      <c r="L327" s="11">
        <f>('UPDATED TCA Post Trade Data'!G317-'UPDATED TCA Post Trade Data'!M317)/'UPDATED TCA Post Trade Data'!M317*10000*'UPDATED TCA Post Trade Data'!N317</f>
        <v>46.076043532845723</v>
      </c>
      <c r="M327" s="11">
        <f t="shared" si="24"/>
        <v>32.834775802485673</v>
      </c>
      <c r="N327" s="11">
        <f t="shared" si="25"/>
        <v>42.13334903677233</v>
      </c>
      <c r="O327" s="11">
        <f>'UPDATED TCA Post Trade Data'!N317*('UPDATED TCA Post Trade Data'!G317-'UPDATED TCA Post Trade Data'!I317)/'UPDATED TCA Post Trade Data'!I317*10000</f>
        <v>6.9727532390878375</v>
      </c>
      <c r="P327" s="11">
        <f t="shared" si="26"/>
        <v>-13.24126773036005</v>
      </c>
      <c r="Q327" s="12">
        <f t="shared" si="27"/>
        <v>-0.31427047773495509</v>
      </c>
      <c r="T327" s="65"/>
      <c r="U327" s="65"/>
      <c r="V327" s="65"/>
      <c r="W327" s="65"/>
      <c r="X327" s="65"/>
      <c r="Y327" s="65"/>
      <c r="Z327" s="65"/>
      <c r="AA327" s="65"/>
      <c r="AB327" s="65"/>
    </row>
    <row r="328" spans="1:28">
      <c r="A328" s="5" t="s">
        <v>18</v>
      </c>
      <c r="B328" s="5" t="s">
        <v>23</v>
      </c>
      <c r="C328" s="42" t="str">
        <f>'UPDATED TCA Post Trade Data'!C318</f>
        <v>EQIX</v>
      </c>
      <c r="D328" s="22">
        <f>'UPDATED TCA Post Trade Data'!B318</f>
        <v>42990</v>
      </c>
      <c r="E328" s="12">
        <f>'UPDATED TCA Post Trade Data'!E318</f>
        <v>67700</v>
      </c>
      <c r="F328" s="17">
        <f>'UPDATED TCA Post Trade Data'!O318</f>
        <v>1.5100961940322688E-3</v>
      </c>
      <c r="G328" s="23">
        <f>'UPDATED TCA Post Trade Data'!G318</f>
        <v>473.10175885230541</v>
      </c>
      <c r="H328" s="24">
        <f>E328/'UPDATED TCA Post Trade Data'!K318</f>
        <v>0.1541871490363417</v>
      </c>
      <c r="I328" s="24">
        <f>'UPDATED TCA Post Trade Data'!L318</f>
        <v>0.16214871127423858</v>
      </c>
      <c r="J328" s="24">
        <f>E328/('UPDATED TCA Post Trade Data'!H318)</f>
        <v>0.17443957742849781</v>
      </c>
      <c r="K328" s="47">
        <f>'UPDATED TCA Post Trade Data'!H318/'UPDATED TCA Post Trade Data'!K318</f>
        <v>0.88390003753329716</v>
      </c>
      <c r="L328" s="11">
        <f>('UPDATED TCA Post Trade Data'!G318-'UPDATED TCA Post Trade Data'!M318)/'UPDATED TCA Post Trade Data'!M318*10000*'UPDATED TCA Post Trade Data'!N318</f>
        <v>22.949474845411945</v>
      </c>
      <c r="M328" s="11">
        <f t="shared" si="24"/>
        <v>29.104210297219886</v>
      </c>
      <c r="N328" s="11">
        <f t="shared" si="25"/>
        <v>50.577676947038626</v>
      </c>
      <c r="O328" s="11">
        <f>'UPDATED TCA Post Trade Data'!N318*('UPDATED TCA Post Trade Data'!G318-'UPDATED TCA Post Trade Data'!I318)/'UPDATED TCA Post Trade Data'!I318*10000</f>
        <v>3.0059968057668183</v>
      </c>
      <c r="P328" s="11">
        <f t="shared" si="26"/>
        <v>6.1547354518079409</v>
      </c>
      <c r="Q328" s="12">
        <f t="shared" si="27"/>
        <v>0.12168877305797864</v>
      </c>
      <c r="T328" s="65"/>
      <c r="U328" s="65"/>
      <c r="V328" s="65"/>
      <c r="W328" s="65"/>
      <c r="X328" s="65"/>
      <c r="Y328" s="65"/>
      <c r="Z328" s="65"/>
      <c r="AA328" s="65"/>
      <c r="AB328" s="65"/>
    </row>
    <row r="329" spans="1:28">
      <c r="A329" s="5" t="s">
        <v>17</v>
      </c>
      <c r="B329" s="5" t="s">
        <v>20</v>
      </c>
      <c r="C329" s="42" t="str">
        <f>'UPDATED TCA Post Trade Data'!C319</f>
        <v>EQR</v>
      </c>
      <c r="D329" s="22">
        <f>'UPDATED TCA Post Trade Data'!B319</f>
        <v>42990</v>
      </c>
      <c r="E329" s="12">
        <f>'UPDATED TCA Post Trade Data'!E319</f>
        <v>288400</v>
      </c>
      <c r="F329" s="17">
        <f>'UPDATED TCA Post Trade Data'!O319</f>
        <v>9.3371045313999366E-4</v>
      </c>
      <c r="G329" s="23">
        <f>'UPDATED TCA Post Trade Data'!G319</f>
        <v>68.668187314995791</v>
      </c>
      <c r="H329" s="24">
        <f>E329/'UPDATED TCA Post Trade Data'!K319</f>
        <v>0.18949672980158036</v>
      </c>
      <c r="I329" s="24">
        <f>'UPDATED TCA Post Trade Data'!L319</f>
        <v>8.2636484451490411E-2</v>
      </c>
      <c r="J329" s="24">
        <f>E329/('UPDATED TCA Post Trade Data'!H319)</f>
        <v>0.26318671290381457</v>
      </c>
      <c r="K329" s="47">
        <f>'UPDATED TCA Post Trade Data'!H319/'UPDATED TCA Post Trade Data'!K319</f>
        <v>0.72000872578561637</v>
      </c>
      <c r="L329" s="11">
        <f>('UPDATED TCA Post Trade Data'!G319-'UPDATED TCA Post Trade Data'!M319)/'UPDATED TCA Post Trade Data'!M319*10000*'UPDATED TCA Post Trade Data'!N319</f>
        <v>42.144971482274855</v>
      </c>
      <c r="M329" s="11">
        <f t="shared" si="24"/>
        <v>30.732052382254292</v>
      </c>
      <c r="N329" s="11">
        <f t="shared" si="25"/>
        <v>21.978032215360205</v>
      </c>
      <c r="O329" s="11">
        <f>'UPDATED TCA Post Trade Data'!N319*('UPDATED TCA Post Trade Data'!G319-'UPDATED TCA Post Trade Data'!I319)/'UPDATED TCA Post Trade Data'!I319*10000</f>
        <v>0</v>
      </c>
      <c r="P329" s="11">
        <f t="shared" si="26"/>
        <v>-11.412919100020563</v>
      </c>
      <c r="Q329" s="12">
        <f t="shared" si="27"/>
        <v>-0.51928757716735896</v>
      </c>
      <c r="T329" s="65"/>
      <c r="U329" s="65"/>
      <c r="V329" s="65"/>
      <c r="W329" s="65"/>
      <c r="X329" s="65"/>
      <c r="Y329" s="65"/>
      <c r="Z329" s="65"/>
      <c r="AA329" s="65"/>
      <c r="AB329" s="65"/>
    </row>
    <row r="330" spans="1:28">
      <c r="A330" s="5" t="s">
        <v>18</v>
      </c>
      <c r="B330" s="5" t="s">
        <v>21</v>
      </c>
      <c r="C330" s="42" t="str">
        <f>'UPDATED TCA Post Trade Data'!C320</f>
        <v>EQT</v>
      </c>
      <c r="D330" s="22">
        <f>'UPDATED TCA Post Trade Data'!B320</f>
        <v>42990</v>
      </c>
      <c r="E330" s="12">
        <f>'UPDATED TCA Post Trade Data'!E320</f>
        <v>719600</v>
      </c>
      <c r="F330" s="17">
        <f>'UPDATED TCA Post Trade Data'!O320</f>
        <v>2.0697049453795358E-3</v>
      </c>
      <c r="G330" s="23">
        <f>'UPDATED TCA Post Trade Data'!G320</f>
        <v>61.003661282009851</v>
      </c>
      <c r="H330" s="24">
        <f>E330/'UPDATED TCA Post Trade Data'!K320</f>
        <v>0.29197375271194559</v>
      </c>
      <c r="I330" s="24">
        <f>'UPDATED TCA Post Trade Data'!L320</f>
        <v>0.19578018131705793</v>
      </c>
      <c r="J330" s="24">
        <f>E330/('UPDATED TCA Post Trade Data'!H320)</f>
        <v>0.33086578693273255</v>
      </c>
      <c r="K330" s="47">
        <f>'UPDATED TCA Post Trade Data'!H320/'UPDATED TCA Post Trade Data'!K320</f>
        <v>0.88245374482102623</v>
      </c>
      <c r="L330" s="11">
        <f>('UPDATED TCA Post Trade Data'!G320-'UPDATED TCA Post Trade Data'!M320)/'UPDATED TCA Post Trade Data'!M320*10000*'UPDATED TCA Post Trade Data'!N320</f>
        <v>40.218566202473284</v>
      </c>
      <c r="M330" s="11">
        <f t="shared" si="24"/>
        <v>66.081096329012823</v>
      </c>
      <c r="N330" s="11">
        <f t="shared" si="25"/>
        <v>54.933932298851495</v>
      </c>
      <c r="O330" s="11">
        <f>'UPDATED TCA Post Trade Data'!N320*('UPDATED TCA Post Trade Data'!G320-'UPDATED TCA Post Trade Data'!I320)/'UPDATED TCA Post Trade Data'!I320*10000</f>
        <v>0</v>
      </c>
      <c r="P330" s="11">
        <f t="shared" si="26"/>
        <v>25.862530126539539</v>
      </c>
      <c r="Q330" s="12">
        <f t="shared" si="27"/>
        <v>0.47079335201860739</v>
      </c>
      <c r="T330" s="65"/>
      <c r="U330" s="65"/>
      <c r="V330" s="65"/>
      <c r="W330" s="65"/>
      <c r="X330" s="65"/>
      <c r="Y330" s="65"/>
      <c r="Z330" s="65"/>
      <c r="AA330" s="65"/>
      <c r="AB330" s="65"/>
    </row>
    <row r="331" spans="1:28">
      <c r="A331" s="5" t="s">
        <v>17</v>
      </c>
      <c r="B331" s="5" t="s">
        <v>23</v>
      </c>
      <c r="C331" s="42" t="str">
        <f>'UPDATED TCA Post Trade Data'!C321</f>
        <v>ES</v>
      </c>
      <c r="D331" s="22">
        <f>'UPDATED TCA Post Trade Data'!B321</f>
        <v>42990</v>
      </c>
      <c r="E331" s="12">
        <f>'UPDATED TCA Post Trade Data'!E321</f>
        <v>118200</v>
      </c>
      <c r="F331" s="17">
        <f>'UPDATED TCA Post Trade Data'!O321</f>
        <v>3.5827881376510366E-4</v>
      </c>
      <c r="G331" s="23">
        <f>'UPDATED TCA Post Trade Data'!G321</f>
        <v>64.289828820990564</v>
      </c>
      <c r="H331" s="24">
        <f>E331/'UPDATED TCA Post Trade Data'!K321</f>
        <v>8.7419282923732744E-2</v>
      </c>
      <c r="I331" s="24">
        <f>'UPDATED TCA Post Trade Data'!L321</f>
        <v>9.0345360896810126E-2</v>
      </c>
      <c r="J331" s="24">
        <f>E331/('UPDATED TCA Post Trade Data'!H321)</f>
        <v>0.11561032863849766</v>
      </c>
      <c r="K331" s="47">
        <f>'UPDATED TCA Post Trade Data'!H321/'UPDATED TCA Post Trade Data'!K321</f>
        <v>0.75615460965502834</v>
      </c>
      <c r="L331" s="11">
        <f>('UPDATED TCA Post Trade Data'!G321-'UPDATED TCA Post Trade Data'!M321)/'UPDATED TCA Post Trade Data'!M321*10000*'UPDATED TCA Post Trade Data'!N321</f>
        <v>21.797166171560203</v>
      </c>
      <c r="M331" s="11">
        <f t="shared" si="24"/>
        <v>13.176832568069335</v>
      </c>
      <c r="N331" s="11">
        <f t="shared" si="25"/>
        <v>26.977540819852017</v>
      </c>
      <c r="O331" s="11">
        <f>'UPDATED TCA Post Trade Data'!N321*('UPDATED TCA Post Trade Data'!G321-'UPDATED TCA Post Trade Data'!I321)/'UPDATED TCA Post Trade Data'!I321*10000</f>
        <v>0</v>
      </c>
      <c r="P331" s="11">
        <f t="shared" si="26"/>
        <v>-8.6203336034908684</v>
      </c>
      <c r="Q331" s="12">
        <f t="shared" si="27"/>
        <v>-0.31953741303015309</v>
      </c>
      <c r="T331" s="65"/>
      <c r="U331" s="65"/>
      <c r="V331" s="65"/>
      <c r="W331" s="65"/>
      <c r="X331" s="65"/>
      <c r="Y331" s="65"/>
      <c r="Z331" s="65"/>
      <c r="AA331" s="65"/>
      <c r="AB331" s="65"/>
    </row>
    <row r="332" spans="1:28">
      <c r="A332" s="5" t="s">
        <v>18</v>
      </c>
      <c r="B332" s="5" t="s">
        <v>21</v>
      </c>
      <c r="C332" s="42" t="str">
        <f>'UPDATED TCA Post Trade Data'!C322</f>
        <v>ESRX</v>
      </c>
      <c r="D332" s="22">
        <f>'UPDATED TCA Post Trade Data'!B322</f>
        <v>42990</v>
      </c>
      <c r="E332" s="12">
        <f>'UPDATED TCA Post Trade Data'!E322</f>
        <v>944600</v>
      </c>
      <c r="F332" s="17">
        <f>'UPDATED TCA Post Trade Data'!O322</f>
        <v>2.8243999723174826E-3</v>
      </c>
      <c r="G332" s="23">
        <f>'UPDATED TCA Post Trade Data'!G322</f>
        <v>63.418632876009156</v>
      </c>
      <c r="H332" s="24">
        <f>E332/'UPDATED TCA Post Trade Data'!K322</f>
        <v>0.34486618527543333</v>
      </c>
      <c r="I332" s="24">
        <f>'UPDATED TCA Post Trade Data'!L322</f>
        <v>0.16038906866191802</v>
      </c>
      <c r="J332" s="24">
        <f>E332/('UPDATED TCA Post Trade Data'!H322)</f>
        <v>0.24325298722702926</v>
      </c>
      <c r="K332" s="47">
        <f>'UPDATED TCA Post Trade Data'!H322/'UPDATED TCA Post Trade Data'!K322</f>
        <v>1.4177264139969963</v>
      </c>
      <c r="L332" s="11">
        <f>('UPDATED TCA Post Trade Data'!G322-'UPDATED TCA Post Trade Data'!M322)/'UPDATED TCA Post Trade Data'!M322*10000*'UPDATED TCA Post Trade Data'!N322</f>
        <v>50.418438028058745</v>
      </c>
      <c r="M332" s="11">
        <f t="shared" si="24"/>
        <v>50.964389093690137</v>
      </c>
      <c r="N332" s="11">
        <f t="shared" si="25"/>
        <v>60.661857838158603</v>
      </c>
      <c r="O332" s="11">
        <f>'UPDATED TCA Post Trade Data'!N322*('UPDATED TCA Post Trade Data'!G322-'UPDATED TCA Post Trade Data'!I322)/'UPDATED TCA Post Trade Data'!I322*10000</f>
        <v>7.0305254433265478</v>
      </c>
      <c r="P332" s="11">
        <f t="shared" si="26"/>
        <v>0.5459510656313924</v>
      </c>
      <c r="Q332" s="12">
        <f t="shared" si="27"/>
        <v>8.999906779775026E-3</v>
      </c>
      <c r="T332" s="65"/>
      <c r="U332" s="65"/>
      <c r="V332" s="65"/>
      <c r="W332" s="65"/>
      <c r="X332" s="65"/>
      <c r="Y332" s="65"/>
      <c r="Z332" s="65"/>
      <c r="AA332" s="65"/>
      <c r="AB332" s="65"/>
    </row>
    <row r="333" spans="1:28">
      <c r="A333" s="5" t="s">
        <v>17</v>
      </c>
      <c r="B333" s="5" t="s">
        <v>19</v>
      </c>
      <c r="C333" s="42" t="str">
        <f>'UPDATED TCA Post Trade Data'!C323</f>
        <v>ESS</v>
      </c>
      <c r="D333" s="22">
        <f>'UPDATED TCA Post Trade Data'!B323</f>
        <v>42990</v>
      </c>
      <c r="E333" s="12">
        <f>'UPDATED TCA Post Trade Data'!E323</f>
        <v>49100</v>
      </c>
      <c r="F333" s="17">
        <f>'UPDATED TCA Post Trade Data'!O323</f>
        <v>6.2382492742291454E-4</v>
      </c>
      <c r="G333" s="23">
        <f>'UPDATED TCA Post Trade Data'!G323</f>
        <v>269.47585028587508</v>
      </c>
      <c r="H333" s="24">
        <f>E333/'UPDATED TCA Post Trade Data'!K323</f>
        <v>0.1458350865555495</v>
      </c>
      <c r="I333" s="24">
        <f>'UPDATED TCA Post Trade Data'!L323</f>
        <v>0.12062353749332234</v>
      </c>
      <c r="J333" s="24">
        <f>E333/('UPDATED TCA Post Trade Data'!H323)</f>
        <v>0.15182436611008041</v>
      </c>
      <c r="K333" s="47">
        <f>'UPDATED TCA Post Trade Data'!H323/'UPDATED TCA Post Trade Data'!K323</f>
        <v>0.96055126256750933</v>
      </c>
      <c r="L333" s="11">
        <f>('UPDATED TCA Post Trade Data'!G323-'UPDATED TCA Post Trade Data'!M323)/'UPDATED TCA Post Trade Data'!M323*10000*'UPDATED TCA Post Trade Data'!N323</f>
        <v>19.551971960405073</v>
      </c>
      <c r="M333" s="11">
        <f t="shared" si="24"/>
        <v>22.385528660737744</v>
      </c>
      <c r="N333" s="11">
        <f t="shared" si="25"/>
        <v>39.756175461814898</v>
      </c>
      <c r="O333" s="11">
        <f>'UPDATED TCA Post Trade Data'!N323*('UPDATED TCA Post Trade Data'!G323-'UPDATED TCA Post Trade Data'!I323)/'UPDATED TCA Post Trade Data'!I323*10000</f>
        <v>6.9912246344398925</v>
      </c>
      <c r="P333" s="11">
        <f t="shared" si="26"/>
        <v>2.8335567003326716</v>
      </c>
      <c r="Q333" s="12">
        <f t="shared" si="27"/>
        <v>7.1273372436296153E-2</v>
      </c>
      <c r="T333" s="65"/>
      <c r="U333" s="65"/>
      <c r="V333" s="65"/>
      <c r="W333" s="65"/>
      <c r="X333" s="65"/>
      <c r="Y333" s="65"/>
      <c r="Z333" s="65"/>
      <c r="AA333" s="65"/>
      <c r="AB333" s="65"/>
    </row>
    <row r="334" spans="1:28">
      <c r="A334" s="5" t="s">
        <v>18</v>
      </c>
      <c r="B334" s="5" t="s">
        <v>19</v>
      </c>
      <c r="C334" s="42" t="str">
        <f>'UPDATED TCA Post Trade Data'!C324</f>
        <v>ETFC</v>
      </c>
      <c r="D334" s="22">
        <f>'UPDATED TCA Post Trade Data'!B324</f>
        <v>42990</v>
      </c>
      <c r="E334" s="12">
        <f>'UPDATED TCA Post Trade Data'!E324</f>
        <v>4900</v>
      </c>
      <c r="F334" s="17">
        <f>'UPDATED TCA Post Trade Data'!O324</f>
        <v>9.3720330962032269E-6</v>
      </c>
      <c r="G334" s="23">
        <f>'UPDATED TCA Post Trade Data'!G324</f>
        <v>40.567323179314222</v>
      </c>
      <c r="H334" s="24">
        <f>E334/'UPDATED TCA Post Trade Data'!K324</f>
        <v>2.3519005052010282E-3</v>
      </c>
      <c r="I334" s="24">
        <f>'UPDATED TCA Post Trade Data'!L324</f>
        <v>0.16522794781438591</v>
      </c>
      <c r="J334" s="24">
        <f>E334/('UPDATED TCA Post Trade Data'!H324)</f>
        <v>1.7061281337047353E-2</v>
      </c>
      <c r="K334" s="47">
        <f>'UPDATED TCA Post Trade Data'!H324/'UPDATED TCA Post Trade Data'!K324</f>
        <v>0.1378501683864766</v>
      </c>
      <c r="L334" s="11">
        <f>('UPDATED TCA Post Trade Data'!G324-'UPDATED TCA Post Trade Data'!M324)/'UPDATED TCA Post Trade Data'!M324*10000*'UPDATED TCA Post Trade Data'!N324</f>
        <v>15.426241862116759</v>
      </c>
      <c r="M334" s="11">
        <f t="shared" si="24"/>
        <v>1.5846642386182237</v>
      </c>
      <c r="N334" s="11">
        <f t="shared" si="25"/>
        <v>22.208526710285948</v>
      </c>
      <c r="O334" s="11">
        <f>'UPDATED TCA Post Trade Data'!N324*('UPDATED TCA Post Trade Data'!G324-'UPDATED TCA Post Trade Data'!I324)/'UPDATED TCA Post Trade Data'!I324*10000</f>
        <v>3.0037325106647512</v>
      </c>
      <c r="P334" s="11">
        <f t="shared" si="26"/>
        <v>-13.841577623498535</v>
      </c>
      <c r="Q334" s="12">
        <f t="shared" si="27"/>
        <v>-0.62325510395463402</v>
      </c>
      <c r="T334" s="65"/>
      <c r="U334" s="65"/>
      <c r="V334" s="65"/>
      <c r="W334" s="65"/>
      <c r="X334" s="65"/>
      <c r="Y334" s="65"/>
      <c r="Z334" s="65"/>
      <c r="AA334" s="65"/>
      <c r="AB334" s="65"/>
    </row>
    <row r="335" spans="1:28">
      <c r="A335" s="5" t="s">
        <v>17</v>
      </c>
      <c r="B335" s="5" t="s">
        <v>19</v>
      </c>
      <c r="C335" s="42" t="str">
        <f>'UPDATED TCA Post Trade Data'!C325</f>
        <v>ETN</v>
      </c>
      <c r="D335" s="22">
        <f>'UPDATED TCA Post Trade Data'!B325</f>
        <v>42990</v>
      </c>
      <c r="E335" s="12">
        <f>'UPDATED TCA Post Trade Data'!E325</f>
        <v>442300</v>
      </c>
      <c r="F335" s="17">
        <f>'UPDATED TCA Post Trade Data'!O325</f>
        <v>1.5365574961014566E-3</v>
      </c>
      <c r="G335" s="23">
        <f>'UPDATED TCA Post Trade Data'!G325</f>
        <v>73.683542034145674</v>
      </c>
      <c r="H335" s="24">
        <f>E335/'UPDATED TCA Post Trade Data'!K325</f>
        <v>0.15654616752825457</v>
      </c>
      <c r="I335" s="24">
        <f>'UPDATED TCA Post Trade Data'!L325</f>
        <v>0.2041947187757599</v>
      </c>
      <c r="J335" s="24">
        <f>E335/('UPDATED TCA Post Trade Data'!H325)</f>
        <v>0.20122838944494995</v>
      </c>
      <c r="K335" s="47">
        <f>'UPDATED TCA Post Trade Data'!H325/'UPDATED TCA Post Trade Data'!K325</f>
        <v>0.77795269325594296</v>
      </c>
      <c r="L335" s="11">
        <f>('UPDATED TCA Post Trade Data'!G325-'UPDATED TCA Post Trade Data'!M325)/'UPDATED TCA Post Trade Data'!M325*10000*'UPDATED TCA Post Trade Data'!N325</f>
        <v>24.971705325942029</v>
      </c>
      <c r="M335" s="11">
        <f t="shared" si="24"/>
        <v>36.245101978625051</v>
      </c>
      <c r="N335" s="11">
        <f t="shared" si="25"/>
        <v>58.776237079146817</v>
      </c>
      <c r="O335" s="11">
        <f>'UPDATED TCA Post Trade Data'!N325*('UPDATED TCA Post Trade Data'!G325-'UPDATED TCA Post Trade Data'!I325)/'UPDATED TCA Post Trade Data'!I325*10000</f>
        <v>6.9874423744648384</v>
      </c>
      <c r="P335" s="11">
        <f t="shared" si="26"/>
        <v>11.273396652683022</v>
      </c>
      <c r="Q335" s="12">
        <f t="shared" si="27"/>
        <v>0.1918019460399023</v>
      </c>
      <c r="T335" s="65"/>
      <c r="U335" s="65"/>
      <c r="V335" s="65"/>
      <c r="W335" s="65"/>
      <c r="X335" s="65"/>
      <c r="Y335" s="65"/>
      <c r="Z335" s="65"/>
      <c r="AA335" s="65"/>
      <c r="AB335" s="65"/>
    </row>
    <row r="336" spans="1:28">
      <c r="A336" s="5" t="s">
        <v>18</v>
      </c>
      <c r="B336" s="5" t="s">
        <v>23</v>
      </c>
      <c r="C336" s="42" t="str">
        <f>'UPDATED TCA Post Trade Data'!C326</f>
        <v>ETR</v>
      </c>
      <c r="D336" s="22">
        <f>'UPDATED TCA Post Trade Data'!B326</f>
        <v>42990</v>
      </c>
      <c r="E336" s="12">
        <f>'UPDATED TCA Post Trade Data'!E326</f>
        <v>205400</v>
      </c>
      <c r="F336" s="17">
        <f>'UPDATED TCA Post Trade Data'!O326</f>
        <v>7.7331639358863523E-4</v>
      </c>
      <c r="G336" s="23">
        <f>'UPDATED TCA Post Trade Data'!G326</f>
        <v>79.853764743461127</v>
      </c>
      <c r="H336" s="24">
        <f>E336/'UPDATED TCA Post Trade Data'!K326</f>
        <v>0.19249747796127242</v>
      </c>
      <c r="I336" s="24">
        <f>'UPDATED TCA Post Trade Data'!L326</f>
        <v>0.10493579914274873</v>
      </c>
      <c r="J336" s="24">
        <f>E336/('UPDATED TCA Post Trade Data'!H326)</f>
        <v>0.28256981703122852</v>
      </c>
      <c r="K336" s="47">
        <f>'UPDATED TCA Post Trade Data'!H326/'UPDATED TCA Post Trade Data'!K326</f>
        <v>0.68123864036051085</v>
      </c>
      <c r="L336" s="11">
        <f>('UPDATED TCA Post Trade Data'!G326-'UPDATED TCA Post Trade Data'!M326)/'UPDATED TCA Post Trade Data'!M326*10000*'UPDATED TCA Post Trade Data'!N326</f>
        <v>59.284857032101463</v>
      </c>
      <c r="M336" s="11">
        <f t="shared" si="24"/>
        <v>36.617592503872167</v>
      </c>
      <c r="N336" s="11">
        <f t="shared" si="25"/>
        <v>26.787519565609955</v>
      </c>
      <c r="O336" s="11">
        <f>'UPDATED TCA Post Trade Data'!N326*('UPDATED TCA Post Trade Data'!G326-'UPDATED TCA Post Trade Data'!I326)/'UPDATED TCA Post Trade Data'!I326*10000</f>
        <v>7.036791765140106</v>
      </c>
      <c r="P336" s="11">
        <f t="shared" si="26"/>
        <v>-22.667264528229296</v>
      </c>
      <c r="Q336" s="12">
        <f t="shared" si="27"/>
        <v>-0.84618751178924845</v>
      </c>
      <c r="T336" s="65"/>
      <c r="U336" s="65"/>
      <c r="V336" s="65"/>
      <c r="W336" s="65"/>
      <c r="X336" s="65"/>
      <c r="Y336" s="65"/>
      <c r="Z336" s="65"/>
      <c r="AA336" s="65"/>
      <c r="AB336" s="65"/>
    </row>
    <row r="337" spans="1:28">
      <c r="A337" s="5" t="s">
        <v>17</v>
      </c>
      <c r="B337" s="5" t="s">
        <v>21</v>
      </c>
      <c r="C337" s="42" t="str">
        <f>'UPDATED TCA Post Trade Data'!C327</f>
        <v>EVHC</v>
      </c>
      <c r="D337" s="22">
        <f>'UPDATED TCA Post Trade Data'!B327</f>
        <v>42990</v>
      </c>
      <c r="E337" s="12">
        <f>'UPDATED TCA Post Trade Data'!E327</f>
        <v>3800</v>
      </c>
      <c r="F337" s="17">
        <f>'UPDATED TCA Post Trade Data'!O327</f>
        <v>9.083774578821196E-6</v>
      </c>
      <c r="G337" s="23">
        <f>'UPDATED TCA Post Trade Data'!G327</f>
        <v>50.701565601940587</v>
      </c>
      <c r="H337" s="24">
        <f>E337/'UPDATED TCA Post Trade Data'!K327</f>
        <v>2.0087710698059222E-3</v>
      </c>
      <c r="I337" s="24">
        <f>'UPDATED TCA Post Trade Data'!L327</f>
        <v>0.2780997372410085</v>
      </c>
      <c r="J337" s="24">
        <f>E337/('UPDATED TCA Post Trade Data'!H327)</f>
        <v>3.1483015741507872E-2</v>
      </c>
      <c r="K337" s="47">
        <f>'UPDATED TCA Post Trade Data'!H327/'UPDATED TCA Post Trade Data'!K327</f>
        <v>6.3804912664624958E-2</v>
      </c>
      <c r="L337" s="11">
        <f>('UPDATED TCA Post Trade Data'!G327-'UPDATED TCA Post Trade Data'!M327)/'UPDATED TCA Post Trade Data'!M327*10000*'UPDATED TCA Post Trade Data'!N327</f>
        <v>14.135019146866313</v>
      </c>
      <c r="M337" s="11">
        <f t="shared" si="24"/>
        <v>2.4131407981767503</v>
      </c>
      <c r="N337" s="11">
        <f t="shared" si="25"/>
        <v>25.243561447517354</v>
      </c>
      <c r="O337" s="11">
        <f>'UPDATED TCA Post Trade Data'!N327*('UPDATED TCA Post Trade Data'!G327-'UPDATED TCA Post Trade Data'!I327)/'UPDATED TCA Post Trade Data'!I327*10000</f>
        <v>6.9950090476509983</v>
      </c>
      <c r="P337" s="11">
        <f t="shared" si="26"/>
        <v>-11.721878348689563</v>
      </c>
      <c r="Q337" s="12">
        <f t="shared" si="27"/>
        <v>-0.46435121181533529</v>
      </c>
      <c r="T337" s="65"/>
      <c r="U337" s="65"/>
      <c r="V337" s="65"/>
      <c r="W337" s="65"/>
      <c r="X337" s="65"/>
      <c r="Y337" s="65"/>
      <c r="Z337" s="65"/>
      <c r="AA337" s="65"/>
      <c r="AB337" s="65"/>
    </row>
    <row r="338" spans="1:28">
      <c r="A338" s="5" t="s">
        <v>18</v>
      </c>
      <c r="B338" s="5" t="s">
        <v>19</v>
      </c>
      <c r="C338" s="42" t="str">
        <f>'UPDATED TCA Post Trade Data'!C328</f>
        <v>EW</v>
      </c>
      <c r="D338" s="22">
        <f>'UPDATED TCA Post Trade Data'!B328</f>
        <v>42990</v>
      </c>
      <c r="E338" s="12">
        <f>'UPDATED TCA Post Trade Data'!E328</f>
        <v>123200</v>
      </c>
      <c r="F338" s="17">
        <f>'UPDATED TCA Post Trade Data'!O328</f>
        <v>6.6712536492564663E-4</v>
      </c>
      <c r="G338" s="23">
        <f>'UPDATED TCA Post Trade Data'!G328</f>
        <v>114.85115416342927</v>
      </c>
      <c r="H338" s="24">
        <f>E338/'UPDATED TCA Post Trade Data'!K328</f>
        <v>0.10150459971553995</v>
      </c>
      <c r="I338" s="24">
        <f>'UPDATED TCA Post Trade Data'!L328</f>
        <v>0.15041016218632525</v>
      </c>
      <c r="J338" s="24">
        <f>E338/('UPDATED TCA Post Trade Data'!H328)</f>
        <v>0.19216970831383559</v>
      </c>
      <c r="K338" s="47">
        <f>'UPDATED TCA Post Trade Data'!H328/'UPDATED TCA Post Trade Data'!K328</f>
        <v>0.52820291296779753</v>
      </c>
      <c r="L338" s="11">
        <f>('UPDATED TCA Post Trade Data'!G328-'UPDATED TCA Post Trade Data'!M328)/'UPDATED TCA Post Trade Data'!M328*10000*'UPDATED TCA Post Trade Data'!N328</f>
        <v>27.68479956331775</v>
      </c>
      <c r="M338" s="11">
        <f t="shared" ref="M338:M401" si="28">$J$3*H338^$K$3*I338^$L$3*($N$3*J338^$M$3+1-$N$3)</f>
        <v>25.371243711862256</v>
      </c>
      <c r="N338" s="11">
        <f t="shared" si="25"/>
        <v>35.876247456761192</v>
      </c>
      <c r="O338" s="11">
        <f>'UPDATED TCA Post Trade Data'!N328*('UPDATED TCA Post Trade Data'!G328-'UPDATED TCA Post Trade Data'!I328)/'UPDATED TCA Post Trade Data'!I328*10000</f>
        <v>7.0145093720394494</v>
      </c>
      <c r="P338" s="11">
        <f t="shared" si="26"/>
        <v>-2.3135558514554937</v>
      </c>
      <c r="Q338" s="12">
        <f t="shared" si="27"/>
        <v>-6.4487119346688632E-2</v>
      </c>
      <c r="T338" s="65"/>
      <c r="U338" s="65"/>
      <c r="V338" s="65"/>
      <c r="W338" s="65"/>
      <c r="X338" s="65"/>
      <c r="Y338" s="65"/>
      <c r="Z338" s="65"/>
      <c r="AA338" s="65"/>
      <c r="AB338" s="65"/>
    </row>
    <row r="339" spans="1:28">
      <c r="A339" s="5" t="s">
        <v>17</v>
      </c>
      <c r="B339" s="5" t="s">
        <v>23</v>
      </c>
      <c r="C339" s="42" t="str">
        <f>'UPDATED TCA Post Trade Data'!C329</f>
        <v>EXC</v>
      </c>
      <c r="D339" s="22">
        <f>'UPDATED TCA Post Trade Data'!B329</f>
        <v>42990</v>
      </c>
      <c r="E339" s="12">
        <f>'UPDATED TCA Post Trade Data'!E329</f>
        <v>131100</v>
      </c>
      <c r="F339" s="17">
        <f>'UPDATED TCA Post Trade Data'!O329</f>
        <v>2.375695991288623E-4</v>
      </c>
      <c r="G339" s="23">
        <f>'UPDATED TCA Post Trade Data'!G329</f>
        <v>38.434991689059466</v>
      </c>
      <c r="H339" s="24">
        <f>E339/'UPDATED TCA Post Trade Data'!K329</f>
        <v>3.0398279134327497E-2</v>
      </c>
      <c r="I339" s="24">
        <f>'UPDATED TCA Post Trade Data'!L329</f>
        <v>0.1018606630853206</v>
      </c>
      <c r="J339" s="24">
        <f>E339/('UPDATED TCA Post Trade Data'!H329)</f>
        <v>0.28469055374592833</v>
      </c>
      <c r="K339" s="47">
        <f>'UPDATED TCA Post Trade Data'!H329/'UPDATED TCA Post Trade Data'!K329</f>
        <v>0.10677656400730597</v>
      </c>
      <c r="L339" s="11">
        <f>('UPDATED TCA Post Trade Data'!G329-'UPDATED TCA Post Trade Data'!M329)/'UPDATED TCA Post Trade Data'!M329*10000*'UPDATED TCA Post Trade Data'!N329</f>
        <v>22.162109272350506</v>
      </c>
      <c r="M339" s="11">
        <f t="shared" si="28"/>
        <v>17.184245975801929</v>
      </c>
      <c r="N339" s="11">
        <f t="shared" ref="N339:N402" si="29">I339*((1/3)*(1/250)*(H339*(1-J339)/J339))^0.5*10000</f>
        <v>10.279235552088833</v>
      </c>
      <c r="O339" s="11">
        <f>'UPDATED TCA Post Trade Data'!N329*('UPDATED TCA Post Trade Data'!G329-'UPDATED TCA Post Trade Data'!I329)/'UPDATED TCA Post Trade Data'!I329*10000</f>
        <v>2.9942623617433286</v>
      </c>
      <c r="P339" s="11">
        <f t="shared" ref="P339:P402" si="30">M339-L339</f>
        <v>-4.977863296548577</v>
      </c>
      <c r="Q339" s="12">
        <f t="shared" ref="Q339:Q402" si="31">P339/N339</f>
        <v>-0.48426395828014956</v>
      </c>
      <c r="T339" s="65"/>
      <c r="U339" s="65"/>
      <c r="V339" s="65"/>
      <c r="W339" s="65"/>
      <c r="X339" s="65"/>
      <c r="Y339" s="65"/>
      <c r="Z339" s="65"/>
      <c r="AA339" s="65"/>
      <c r="AB339" s="65"/>
    </row>
    <row r="340" spans="1:28">
      <c r="A340" s="5" t="s">
        <v>18</v>
      </c>
      <c r="B340" s="5" t="s">
        <v>20</v>
      </c>
      <c r="C340" s="42" t="str">
        <f>'UPDATED TCA Post Trade Data'!C330</f>
        <v>EXPD</v>
      </c>
      <c r="D340" s="22">
        <f>'UPDATED TCA Post Trade Data'!B330</f>
        <v>42990</v>
      </c>
      <c r="E340" s="12">
        <f>'UPDATED TCA Post Trade Data'!E330</f>
        <v>87400</v>
      </c>
      <c r="F340" s="17">
        <f>'UPDATED TCA Post Trade Data'!O330</f>
        <v>2.3527872524756457E-4</v>
      </c>
      <c r="G340" s="23">
        <f>'UPDATED TCA Post Trade Data'!G330</f>
        <v>57.096546965575257</v>
      </c>
      <c r="H340" s="24">
        <f>E340/'UPDATED TCA Post Trade Data'!K330</f>
        <v>7.6678446449053903E-2</v>
      </c>
      <c r="I340" s="24">
        <f>'UPDATED TCA Post Trade Data'!L330</f>
        <v>0.20470360754698283</v>
      </c>
      <c r="J340" s="24">
        <f>E340/('UPDATED TCA Post Trade Data'!H330)</f>
        <v>0.15850562205295612</v>
      </c>
      <c r="K340" s="47">
        <f>'UPDATED TCA Post Trade Data'!H330/'UPDATED TCA Post Trade Data'!K330</f>
        <v>0.48375852828384802</v>
      </c>
      <c r="L340" s="11">
        <f>('UPDATED TCA Post Trade Data'!G330-'UPDATED TCA Post Trade Data'!M330)/'UPDATED TCA Post Trade Data'!M330*10000*'UPDATED TCA Post Trade Data'!N330</f>
        <v>32.027415227783528</v>
      </c>
      <c r="M340" s="11">
        <f t="shared" si="28"/>
        <v>22.967621140956812</v>
      </c>
      <c r="N340" s="11">
        <f t="shared" si="29"/>
        <v>47.690820165204542</v>
      </c>
      <c r="O340" s="11">
        <f>'UPDATED TCA Post Trade Data'!N330*('UPDATED TCA Post Trade Data'!G330-'UPDATED TCA Post Trade Data'!I330)/'UPDATED TCA Post Trade Data'!I330*10000</f>
        <v>0</v>
      </c>
      <c r="P340" s="11">
        <f t="shared" si="30"/>
        <v>-9.0597940868267166</v>
      </c>
      <c r="Q340" s="12">
        <f t="shared" si="31"/>
        <v>-0.18996934956125555</v>
      </c>
      <c r="T340" s="65"/>
      <c r="U340" s="65"/>
      <c r="V340" s="65"/>
      <c r="W340" s="65"/>
      <c r="X340" s="65"/>
      <c r="Y340" s="65"/>
      <c r="Z340" s="65"/>
      <c r="AA340" s="65"/>
      <c r="AB340" s="65"/>
    </row>
    <row r="341" spans="1:28">
      <c r="A341" s="5" t="s">
        <v>17</v>
      </c>
      <c r="B341" s="5" t="s">
        <v>20</v>
      </c>
      <c r="C341" s="42" t="str">
        <f>'UPDATED TCA Post Trade Data'!C331</f>
        <v>EXPE</v>
      </c>
      <c r="D341" s="22">
        <f>'UPDATED TCA Post Trade Data'!B331</f>
        <v>42990</v>
      </c>
      <c r="E341" s="12">
        <f>'UPDATED TCA Post Trade Data'!E331</f>
        <v>85500</v>
      </c>
      <c r="F341" s="17">
        <f>'UPDATED TCA Post Trade Data'!O331</f>
        <v>5.8130541127391602E-4</v>
      </c>
      <c r="G341" s="23">
        <f>'UPDATED TCA Post Trade Data'!G331</f>
        <v>144.2038546065493</v>
      </c>
      <c r="H341" s="24">
        <f>E341/'UPDATED TCA Post Trade Data'!K331</f>
        <v>4.0426736115543864E-2</v>
      </c>
      <c r="I341" s="24">
        <f>'UPDATED TCA Post Trade Data'!L331</f>
        <v>0.28539385804460199</v>
      </c>
      <c r="J341" s="24">
        <f>E341/('UPDATED TCA Post Trade Data'!H331)</f>
        <v>0.1165644171779141</v>
      </c>
      <c r="K341" s="47">
        <f>'UPDATED TCA Post Trade Data'!H331/'UPDATED TCA Post Trade Data'!K331</f>
        <v>0.34681884141229741</v>
      </c>
      <c r="L341" s="11">
        <f>('UPDATED TCA Post Trade Data'!G331-'UPDATED TCA Post Trade Data'!M331)/'UPDATED TCA Post Trade Data'!M331*10000*'UPDATED TCA Post Trade Data'!N331</f>
        <v>9.2909423578334334</v>
      </c>
      <c r="M341" s="11">
        <f t="shared" si="28"/>
        <v>16.929308815380974</v>
      </c>
      <c r="N341" s="11">
        <f t="shared" si="29"/>
        <v>57.683655719757724</v>
      </c>
      <c r="O341" s="11">
        <f>'UPDATED TCA Post Trade Data'!N331*('UPDATED TCA Post Trade Data'!G331-'UPDATED TCA Post Trade Data'!I331)/'UPDATED TCA Post Trade Data'!I331*10000</f>
        <v>6.9983967076553055</v>
      </c>
      <c r="P341" s="11">
        <f t="shared" si="30"/>
        <v>7.6383664575475407</v>
      </c>
      <c r="Q341" s="12">
        <f t="shared" si="31"/>
        <v>0.13241821036199095</v>
      </c>
      <c r="T341" s="65"/>
      <c r="U341" s="65"/>
      <c r="V341" s="65"/>
      <c r="W341" s="65"/>
      <c r="X341" s="65"/>
      <c r="Y341" s="65"/>
      <c r="Z341" s="65"/>
      <c r="AA341" s="65"/>
      <c r="AB341" s="65"/>
    </row>
    <row r="342" spans="1:28">
      <c r="A342" s="5" t="s">
        <v>18</v>
      </c>
      <c r="B342" s="5" t="s">
        <v>22</v>
      </c>
      <c r="C342" s="42" t="str">
        <f>'UPDATED TCA Post Trade Data'!C332</f>
        <v>EXR</v>
      </c>
      <c r="D342" s="22">
        <f>'UPDATED TCA Post Trade Data'!B332</f>
        <v>42990</v>
      </c>
      <c r="E342" s="12">
        <f>'UPDATED TCA Post Trade Data'!E332</f>
        <v>5900</v>
      </c>
      <c r="F342" s="17">
        <f>'UPDATED TCA Post Trade Data'!O332</f>
        <v>2.2132325097828128E-5</v>
      </c>
      <c r="G342" s="23">
        <f>'UPDATED TCA Post Trade Data'!G332</f>
        <v>79.563457506050497</v>
      </c>
      <c r="H342" s="24">
        <f>E342/'UPDATED TCA Post Trade Data'!K332</f>
        <v>5.3315321389576795E-3</v>
      </c>
      <c r="I342" s="24">
        <f>'UPDATED TCA Post Trade Data'!L332</f>
        <v>0.20041864851846161</v>
      </c>
      <c r="J342" s="24">
        <f>E342/('UPDATED TCA Post Trade Data'!H332)</f>
        <v>3.4242600116076612E-2</v>
      </c>
      <c r="K342" s="47">
        <f>'UPDATED TCA Post Trade Data'!H332/'UPDATED TCA Post Trade Data'!K332</f>
        <v>0.15569881144786579</v>
      </c>
      <c r="L342" s="11">
        <f>('UPDATED TCA Post Trade Data'!G332-'UPDATED TCA Post Trade Data'!M332)/'UPDATED TCA Post Trade Data'!M332*10000*'UPDATED TCA Post Trade Data'!N332</f>
        <v>-2.9491458449196508</v>
      </c>
      <c r="M342" s="11">
        <f t="shared" si="28"/>
        <v>3.1732137164131498</v>
      </c>
      <c r="N342" s="11">
        <f t="shared" si="29"/>
        <v>28.37815578268733</v>
      </c>
      <c r="O342" s="11">
        <f>'UPDATED TCA Post Trade Data'!N332*('UPDATED TCA Post Trade Data'!G332-'UPDATED TCA Post Trade Data'!I332)/'UPDATED TCA Post Trade Data'!I332*10000</f>
        <v>0</v>
      </c>
      <c r="P342" s="11">
        <f t="shared" si="30"/>
        <v>6.1223595613328001</v>
      </c>
      <c r="Q342" s="12">
        <f t="shared" si="31"/>
        <v>0.21574198155145338</v>
      </c>
      <c r="T342" s="65"/>
      <c r="U342" s="65"/>
      <c r="V342" s="65"/>
      <c r="W342" s="65"/>
      <c r="X342" s="65"/>
      <c r="Y342" s="65"/>
      <c r="Z342" s="65"/>
      <c r="AA342" s="65"/>
      <c r="AB342" s="65"/>
    </row>
    <row r="343" spans="1:28">
      <c r="A343" s="5" t="s">
        <v>17</v>
      </c>
      <c r="B343" s="5" t="s">
        <v>19</v>
      </c>
      <c r="C343" s="42" t="str">
        <f>'UPDATED TCA Post Trade Data'!C333</f>
        <v>F</v>
      </c>
      <c r="D343" s="22">
        <f>'UPDATED TCA Post Trade Data'!B333</f>
        <v>42990</v>
      </c>
      <c r="E343" s="12">
        <f>'UPDATED TCA Post Trade Data'!E333</f>
        <v>2910700</v>
      </c>
      <c r="F343" s="17">
        <f>'UPDATED TCA Post Trade Data'!O333</f>
        <v>1.570841339974373E-3</v>
      </c>
      <c r="G343" s="23">
        <f>'UPDATED TCA Post Trade Data'!G333</f>
        <v>11.446520609308783</v>
      </c>
      <c r="H343" s="24">
        <f>E343/'UPDATED TCA Post Trade Data'!K333</f>
        <v>8.2979137617866919E-2</v>
      </c>
      <c r="I343" s="24">
        <f>'UPDATED TCA Post Trade Data'!L333</f>
        <v>0.15618189770156587</v>
      </c>
      <c r="J343" s="24">
        <f>E343/('UPDATED TCA Post Trade Data'!H333)</f>
        <v>9.8880977293419034E-2</v>
      </c>
      <c r="K343" s="47">
        <f>'UPDATED TCA Post Trade Data'!H333/'UPDATED TCA Post Trade Data'!K333</f>
        <v>0.83918201345881671</v>
      </c>
      <c r="L343" s="11">
        <f>('UPDATED TCA Post Trade Data'!G333-'UPDATED TCA Post Trade Data'!M333)/'UPDATED TCA Post Trade Data'!M333*10000*'UPDATED TCA Post Trade Data'!N333</f>
        <v>14.453726429381323</v>
      </c>
      <c r="M343" s="11">
        <f t="shared" si="28"/>
        <v>15.218526412806527</v>
      </c>
      <c r="N343" s="11">
        <f t="shared" si="29"/>
        <v>49.59286816343544</v>
      </c>
      <c r="O343" s="11">
        <f>'UPDATED TCA Post Trade Data'!N333*('UPDATED TCA Post Trade Data'!G333-'UPDATED TCA Post Trade Data'!I333)/'UPDATED TCA Post Trade Data'!I333*10000</f>
        <v>6.9947862776655576</v>
      </c>
      <c r="P343" s="11">
        <f t="shared" si="30"/>
        <v>0.76479998342520439</v>
      </c>
      <c r="Q343" s="12">
        <f t="shared" si="31"/>
        <v>1.5421571926527277E-2</v>
      </c>
      <c r="T343" s="65"/>
      <c r="U343" s="65"/>
      <c r="V343" s="65"/>
      <c r="W343" s="65"/>
      <c r="X343" s="65"/>
      <c r="Y343" s="65"/>
      <c r="Z343" s="65"/>
      <c r="AA343" s="65"/>
      <c r="AB343" s="65"/>
    </row>
    <row r="344" spans="1:28">
      <c r="A344" s="5" t="s">
        <v>18</v>
      </c>
      <c r="B344" s="5" t="s">
        <v>20</v>
      </c>
      <c r="C344" s="42" t="str">
        <f>'UPDATED TCA Post Trade Data'!C334</f>
        <v>FAST</v>
      </c>
      <c r="D344" s="22">
        <f>'UPDATED TCA Post Trade Data'!B334</f>
        <v>42990</v>
      </c>
      <c r="E344" s="12">
        <f>'UPDATED TCA Post Trade Data'!E334</f>
        <v>110600</v>
      </c>
      <c r="F344" s="17">
        <f>'UPDATED TCA Post Trade Data'!O334</f>
        <v>2.2375979118464162E-4</v>
      </c>
      <c r="G344" s="23">
        <f>'UPDATED TCA Post Trade Data'!G334</f>
        <v>42.910694092865015</v>
      </c>
      <c r="H344" s="24">
        <f>E344/'UPDATED TCA Post Trade Data'!K334</f>
        <v>4.3105949708452169E-2</v>
      </c>
      <c r="I344" s="24">
        <f>'UPDATED TCA Post Trade Data'!L334</f>
        <v>0.24654229054924992</v>
      </c>
      <c r="J344" s="24">
        <f>E344/('UPDATED TCA Post Trade Data'!H334)</f>
        <v>7.7423871193559674E-2</v>
      </c>
      <c r="K344" s="47">
        <f>'UPDATED TCA Post Trade Data'!H334/'UPDATED TCA Post Trade Data'!K334</f>
        <v>0.55675270486911321</v>
      </c>
      <c r="L344" s="11">
        <f>('UPDATED TCA Post Trade Data'!G334-'UPDATED TCA Post Trade Data'!M334)/'UPDATED TCA Post Trade Data'!M334*10000*'UPDATED TCA Post Trade Data'!N334</f>
        <v>36.987672889478894</v>
      </c>
      <c r="M344" s="11">
        <f t="shared" si="28"/>
        <v>12.539475446507387</v>
      </c>
      <c r="N344" s="11">
        <f t="shared" si="29"/>
        <v>64.519808443906143</v>
      </c>
      <c r="O344" s="11">
        <f>'UPDATED TCA Post Trade Data'!N334*('UPDATED TCA Post Trade Data'!G334-'UPDATED TCA Post Trade Data'!I334)/'UPDATED TCA Post Trade Data'!I334*10000</f>
        <v>7.0210545085929965</v>
      </c>
      <c r="P344" s="11">
        <f t="shared" si="30"/>
        <v>-24.448197442971505</v>
      </c>
      <c r="Q344" s="12">
        <f t="shared" si="31"/>
        <v>-0.37892544991398874</v>
      </c>
      <c r="T344" s="65"/>
      <c r="U344" s="65"/>
      <c r="V344" s="65"/>
      <c r="W344" s="65"/>
      <c r="X344" s="65"/>
      <c r="Y344" s="65"/>
      <c r="Z344" s="65"/>
      <c r="AA344" s="65"/>
      <c r="AB344" s="65"/>
    </row>
    <row r="345" spans="1:28">
      <c r="A345" s="5" t="s">
        <v>17</v>
      </c>
      <c r="B345" s="5" t="s">
        <v>23</v>
      </c>
      <c r="C345" s="42" t="str">
        <f>'UPDATED TCA Post Trade Data'!C335</f>
        <v>FB</v>
      </c>
      <c r="D345" s="22">
        <f>'UPDATED TCA Post Trade Data'!B335</f>
        <v>42990</v>
      </c>
      <c r="E345" s="12">
        <f>'UPDATED TCA Post Trade Data'!E335</f>
        <v>235200</v>
      </c>
      <c r="F345" s="17">
        <f>'UPDATED TCA Post Trade Data'!O335</f>
        <v>1.929530222112192E-3</v>
      </c>
      <c r="G345" s="23">
        <f>'UPDATED TCA Post Trade Data'!G335</f>
        <v>174.00145753946688</v>
      </c>
      <c r="H345" s="24">
        <f>E345/'UPDATED TCA Post Trade Data'!K335</f>
        <v>1.7238056277035424E-2</v>
      </c>
      <c r="I345" s="24">
        <f>'UPDATED TCA Post Trade Data'!L335</f>
        <v>0.1587384758796018</v>
      </c>
      <c r="J345" s="24">
        <f>E345/('UPDATED TCA Post Trade Data'!H335)</f>
        <v>0.16453305351521511</v>
      </c>
      <c r="K345" s="47">
        <f>'UPDATED TCA Post Trade Data'!H335/'UPDATED TCA Post Trade Data'!K335</f>
        <v>0.10476956397968595</v>
      </c>
      <c r="L345" s="11">
        <f>('UPDATED TCA Post Trade Data'!G335-'UPDATED TCA Post Trade Data'!M335)/'UPDATED TCA Post Trade Data'!M335*10000*'UPDATED TCA Post Trade Data'!N335</f>
        <v>13.896037031934448</v>
      </c>
      <c r="M345" s="11">
        <f t="shared" si="28"/>
        <v>11.382268604214305</v>
      </c>
      <c r="N345" s="11">
        <f t="shared" si="29"/>
        <v>17.148801722797334</v>
      </c>
      <c r="O345" s="11">
        <f>'UPDATED TCA Post Trade Data'!N335*('UPDATED TCA Post Trade Data'!G335-'UPDATED TCA Post Trade Data'!I335)/'UPDATED TCA Post Trade Data'!I335*10000</f>
        <v>0</v>
      </c>
      <c r="P345" s="11">
        <f t="shared" si="30"/>
        <v>-2.5137684277201426</v>
      </c>
      <c r="Q345" s="12">
        <f t="shared" si="31"/>
        <v>-0.1465856605233461</v>
      </c>
      <c r="T345" s="65"/>
      <c r="U345" s="65"/>
      <c r="V345" s="65"/>
      <c r="W345" s="65"/>
      <c r="X345" s="65"/>
      <c r="Y345" s="65"/>
      <c r="Z345" s="65"/>
      <c r="AA345" s="65"/>
      <c r="AB345" s="65"/>
    </row>
    <row r="346" spans="1:28">
      <c r="A346" s="5" t="s">
        <v>18</v>
      </c>
      <c r="B346" s="5" t="s">
        <v>21</v>
      </c>
      <c r="C346" s="42" t="str">
        <f>'UPDATED TCA Post Trade Data'!C336</f>
        <v>FBHS</v>
      </c>
      <c r="D346" s="22">
        <f>'UPDATED TCA Post Trade Data'!B336</f>
        <v>42990</v>
      </c>
      <c r="E346" s="12">
        <f>'UPDATED TCA Post Trade Data'!E336</f>
        <v>61000</v>
      </c>
      <c r="F346" s="17">
        <f>'UPDATED TCA Post Trade Data'!O336</f>
        <v>1.8540669042276352E-4</v>
      </c>
      <c r="G346" s="23">
        <f>'UPDATED TCA Post Trade Data'!G336</f>
        <v>64.466513765332593</v>
      </c>
      <c r="H346" s="24">
        <f>E346/'UPDATED TCA Post Trade Data'!K336</f>
        <v>5.760022722817508E-2</v>
      </c>
      <c r="I346" s="24">
        <f>'UPDATED TCA Post Trade Data'!L336</f>
        <v>0.15563235479611384</v>
      </c>
      <c r="J346" s="24">
        <f>E346/('UPDATED TCA Post Trade Data'!H336)</f>
        <v>0.18827160493827161</v>
      </c>
      <c r="K346" s="47">
        <f>'UPDATED TCA Post Trade Data'!H336/'UPDATED TCA Post Trade Data'!K336</f>
        <v>0.30594219052342175</v>
      </c>
      <c r="L346" s="11">
        <f>('UPDATED TCA Post Trade Data'!G336-'UPDATED TCA Post Trade Data'!M336)/'UPDATED TCA Post Trade Data'!M336*10000*'UPDATED TCA Post Trade Data'!N336</f>
        <v>31.465321581476555</v>
      </c>
      <c r="M346" s="11">
        <f t="shared" si="28"/>
        <v>20.207259470648889</v>
      </c>
      <c r="N346" s="11">
        <f t="shared" si="29"/>
        <v>28.320069315116204</v>
      </c>
      <c r="O346" s="11">
        <f>'UPDATED TCA Post Trade Data'!N336*('UPDATED TCA Post Trade Data'!G336-'UPDATED TCA Post Trade Data'!I336)/'UPDATED TCA Post Trade Data'!I336*10000</f>
        <v>7.0171677265027252</v>
      </c>
      <c r="P346" s="11">
        <f t="shared" si="30"/>
        <v>-11.258062110827666</v>
      </c>
      <c r="Q346" s="12">
        <f t="shared" si="31"/>
        <v>-0.3975294687862409</v>
      </c>
      <c r="T346" s="65"/>
      <c r="U346" s="65"/>
      <c r="V346" s="65"/>
      <c r="W346" s="65"/>
      <c r="X346" s="65"/>
      <c r="Y346" s="65"/>
      <c r="Z346" s="65"/>
      <c r="AA346" s="65"/>
      <c r="AB346" s="65"/>
    </row>
    <row r="347" spans="1:28">
      <c r="A347" s="5" t="s">
        <v>17</v>
      </c>
      <c r="B347" s="5" t="s">
        <v>20</v>
      </c>
      <c r="C347" s="42" t="str">
        <f>'UPDATED TCA Post Trade Data'!C337</f>
        <v>FCX</v>
      </c>
      <c r="D347" s="22">
        <f>'UPDATED TCA Post Trade Data'!B337</f>
        <v>42990</v>
      </c>
      <c r="E347" s="12">
        <f>'UPDATED TCA Post Trade Data'!E337</f>
        <v>470400</v>
      </c>
      <c r="F347" s="17">
        <f>'UPDATED TCA Post Trade Data'!O337</f>
        <v>3.1746446492711102E-4</v>
      </c>
      <c r="G347" s="23">
        <f>'UPDATED TCA Post Trade Data'!G337</f>
        <v>14.314178389451628</v>
      </c>
      <c r="H347" s="24">
        <f>E347/'UPDATED TCA Post Trade Data'!K337</f>
        <v>2.457701574833239E-2</v>
      </c>
      <c r="I347" s="24">
        <f>'UPDATED TCA Post Trade Data'!L337</f>
        <v>0.39493342556405642</v>
      </c>
      <c r="J347" s="24">
        <f>E347/('UPDATED TCA Post Trade Data'!H337)</f>
        <v>2.5414800447352354E-2</v>
      </c>
      <c r="K347" s="47">
        <f>'UPDATED TCA Post Trade Data'!H337/'UPDATED TCA Post Trade Data'!K337</f>
        <v>0.96703555864011348</v>
      </c>
      <c r="L347" s="11">
        <f>('UPDATED TCA Post Trade Data'!G337-'UPDATED TCA Post Trade Data'!M337)/'UPDATED TCA Post Trade Data'!M337*10000*'UPDATED TCA Post Trade Data'!N337</f>
        <v>9.9149576584808656</v>
      </c>
      <c r="M347" s="11">
        <f t="shared" si="28"/>
        <v>7.2183721792029329</v>
      </c>
      <c r="N347" s="11">
        <f t="shared" si="29"/>
        <v>139.99882421008985</v>
      </c>
      <c r="O347" s="11">
        <f>'UPDATED TCA Post Trade Data'!N337*('UPDATED TCA Post Trade Data'!G337-'UPDATED TCA Post Trade Data'!I337)/'UPDATED TCA Post Trade Data'!I337*10000</f>
        <v>0</v>
      </c>
      <c r="P347" s="11">
        <f t="shared" si="30"/>
        <v>-2.6965854792779327</v>
      </c>
      <c r="Q347" s="12">
        <f t="shared" si="31"/>
        <v>-1.9261486619568245E-2</v>
      </c>
      <c r="T347" s="65"/>
      <c r="U347" s="65"/>
      <c r="V347" s="65"/>
      <c r="W347" s="65"/>
      <c r="X347" s="65"/>
      <c r="Y347" s="65"/>
      <c r="Z347" s="65"/>
      <c r="AA347" s="65"/>
      <c r="AB347" s="65"/>
    </row>
    <row r="348" spans="1:28">
      <c r="A348" s="5" t="s">
        <v>18</v>
      </c>
      <c r="B348" s="5" t="s">
        <v>20</v>
      </c>
      <c r="C348" s="42" t="str">
        <f>'UPDATED TCA Post Trade Data'!C338</f>
        <v>FDX</v>
      </c>
      <c r="D348" s="22">
        <f>'UPDATED TCA Post Trade Data'!B338</f>
        <v>42990</v>
      </c>
      <c r="E348" s="12">
        <f>'UPDATED TCA Post Trade Data'!E338</f>
        <v>255600</v>
      </c>
      <c r="F348" s="17">
        <f>'UPDATED TCA Post Trade Data'!O338</f>
        <v>2.563489150852593E-3</v>
      </c>
      <c r="G348" s="23">
        <f>'UPDATED TCA Post Trade Data'!G338</f>
        <v>212.72045467753398</v>
      </c>
      <c r="H348" s="24">
        <f>E348/'UPDATED TCA Post Trade Data'!K338</f>
        <v>0.25246421769132144</v>
      </c>
      <c r="I348" s="24">
        <f>'UPDATED TCA Post Trade Data'!L338</f>
        <v>0.14159698129646878</v>
      </c>
      <c r="J348" s="24">
        <f>E348/('UPDATED TCA Post Trade Data'!H338)</f>
        <v>0.23522915516289342</v>
      </c>
      <c r="K348" s="47">
        <f>'UPDATED TCA Post Trade Data'!H338/'UPDATED TCA Post Trade Data'!K338</f>
        <v>1.0732692446924486</v>
      </c>
      <c r="L348" s="11">
        <f>('UPDATED TCA Post Trade Data'!G338-'UPDATED TCA Post Trade Data'!M338)/'UPDATED TCA Post Trade Data'!M338*10000*'UPDATED TCA Post Trade Data'!N338</f>
        <v>27.637959892458063</v>
      </c>
      <c r="M348" s="11">
        <f t="shared" si="28"/>
        <v>41.252670478291968</v>
      </c>
      <c r="N348" s="11">
        <f t="shared" si="29"/>
        <v>46.842856084350061</v>
      </c>
      <c r="O348" s="11">
        <f>'UPDATED TCA Post Trade Data'!N338*('UPDATED TCA Post Trade Data'!G338-'UPDATED TCA Post Trade Data'!I338)/'UPDATED TCA Post Trade Data'!I338*10000</f>
        <v>0</v>
      </c>
      <c r="P348" s="11">
        <f t="shared" si="30"/>
        <v>13.614710585833905</v>
      </c>
      <c r="Q348" s="12">
        <f t="shared" si="31"/>
        <v>0.29064646616162471</v>
      </c>
      <c r="T348" s="65"/>
      <c r="U348" s="65"/>
      <c r="V348" s="65"/>
      <c r="W348" s="65"/>
      <c r="X348" s="65"/>
      <c r="Y348" s="65"/>
      <c r="Z348" s="65"/>
      <c r="AA348" s="65"/>
      <c r="AB348" s="65"/>
    </row>
    <row r="349" spans="1:28">
      <c r="A349" s="5" t="s">
        <v>17</v>
      </c>
      <c r="B349" s="5" t="s">
        <v>21</v>
      </c>
      <c r="C349" s="42" t="str">
        <f>'UPDATED TCA Post Trade Data'!C339</f>
        <v>FE</v>
      </c>
      <c r="D349" s="22">
        <f>'UPDATED TCA Post Trade Data'!B339</f>
        <v>42990</v>
      </c>
      <c r="E349" s="12">
        <f>'UPDATED TCA Post Trade Data'!E339</f>
        <v>33300</v>
      </c>
      <c r="F349" s="17">
        <f>'UPDATED TCA Post Trade Data'!O339</f>
        <v>5.1088397138261183E-5</v>
      </c>
      <c r="G349" s="23">
        <f>'UPDATED TCA Post Trade Data'!G339</f>
        <v>32.539933573092902</v>
      </c>
      <c r="H349" s="24">
        <f>E349/'UPDATED TCA Post Trade Data'!K339</f>
        <v>9.3310134136260024E-3</v>
      </c>
      <c r="I349" s="24">
        <f>'UPDATED TCA Post Trade Data'!L339</f>
        <v>9.4934389559794968E-2</v>
      </c>
      <c r="J349" s="24">
        <f>E349/('UPDATED TCA Post Trade Data'!H339)</f>
        <v>6.547384978372002E-2</v>
      </c>
      <c r="K349" s="47">
        <f>'UPDATED TCA Post Trade Data'!H339/'UPDATED TCA Post Trade Data'!K339</f>
        <v>0.14251511778288845</v>
      </c>
      <c r="L349" s="11">
        <f>('UPDATED TCA Post Trade Data'!G339-'UPDATED TCA Post Trade Data'!M339)/'UPDATED TCA Post Trade Data'!M339*10000*'UPDATED TCA Post Trade Data'!N339</f>
        <v>9.2074971063994013</v>
      </c>
      <c r="M349" s="11">
        <f t="shared" si="28"/>
        <v>3.8540163052507705</v>
      </c>
      <c r="N349" s="11">
        <f t="shared" si="29"/>
        <v>12.650833144570088</v>
      </c>
      <c r="O349" s="11">
        <f>'UPDATED TCA Post Trade Data'!N339*('UPDATED TCA Post Trade Data'!G339-'UPDATED TCA Post Trade Data'!I339)/'UPDATED TCA Post Trade Data'!I339*10000</f>
        <v>6.9984550930628444</v>
      </c>
      <c r="P349" s="11">
        <f t="shared" si="30"/>
        <v>-5.3534808011486312</v>
      </c>
      <c r="Q349" s="12">
        <f t="shared" si="31"/>
        <v>-0.42317219269044104</v>
      </c>
      <c r="T349" s="65"/>
      <c r="U349" s="65"/>
      <c r="V349" s="65"/>
      <c r="W349" s="65"/>
      <c r="X349" s="65"/>
      <c r="Y349" s="65"/>
      <c r="Z349" s="65"/>
      <c r="AA349" s="65"/>
      <c r="AB349" s="65"/>
    </row>
    <row r="350" spans="1:28">
      <c r="A350" s="5" t="s">
        <v>18</v>
      </c>
      <c r="B350" s="5" t="s">
        <v>20</v>
      </c>
      <c r="C350" s="42" t="str">
        <f>'UPDATED TCA Post Trade Data'!C340</f>
        <v>FFIV</v>
      </c>
      <c r="D350" s="22">
        <f>'UPDATED TCA Post Trade Data'!B340</f>
        <v>42990</v>
      </c>
      <c r="E350" s="12">
        <f>'UPDATED TCA Post Trade Data'!E340</f>
        <v>19000</v>
      </c>
      <c r="F350" s="17">
        <f>'UPDATED TCA Post Trade Data'!O340</f>
        <v>1.0541025963415278E-4</v>
      </c>
      <c r="G350" s="23">
        <f>'UPDATED TCA Post Trade Data'!G340</f>
        <v>117.67058170772309</v>
      </c>
      <c r="H350" s="24">
        <f>E350/'UPDATED TCA Post Trade Data'!K340</f>
        <v>2.9555963646786941E-2</v>
      </c>
      <c r="I350" s="24">
        <f>'UPDATED TCA Post Trade Data'!L340</f>
        <v>0.14527095924582839</v>
      </c>
      <c r="J350" s="24">
        <f>E350/('UPDATED TCA Post Trade Data'!H340)</f>
        <v>0.17773620205799812</v>
      </c>
      <c r="K350" s="47">
        <f>'UPDATED TCA Post Trade Data'!H340/'UPDATED TCA Post Trade Data'!K340</f>
        <v>0.16629118493902759</v>
      </c>
      <c r="L350" s="11">
        <f>('UPDATED TCA Post Trade Data'!G340-'UPDATED TCA Post Trade Data'!M340)/'UPDATED TCA Post Trade Data'!M340*10000*'UPDATED TCA Post Trade Data'!N340</f>
        <v>14.376976601910712</v>
      </c>
      <c r="M350" s="11">
        <f t="shared" si="28"/>
        <v>14.318701308129048</v>
      </c>
      <c r="N350" s="11">
        <f t="shared" si="29"/>
        <v>19.615002665062693</v>
      </c>
      <c r="O350" s="11">
        <f>'UPDATED TCA Post Trade Data'!N340*('UPDATED TCA Post Trade Data'!G340-'UPDATED TCA Post Trade Data'!I340)/'UPDATED TCA Post Trade Data'!I340*10000</f>
        <v>0</v>
      </c>
      <c r="P350" s="11">
        <f t="shared" si="30"/>
        <v>-5.8275293781663962E-2</v>
      </c>
      <c r="Q350" s="12">
        <f t="shared" si="31"/>
        <v>-2.9709551804171373E-3</v>
      </c>
      <c r="T350" s="65"/>
      <c r="U350" s="65"/>
      <c r="V350" s="65"/>
      <c r="W350" s="65"/>
      <c r="X350" s="65"/>
      <c r="Y350" s="65"/>
      <c r="Z350" s="65"/>
      <c r="AA350" s="65"/>
      <c r="AB350" s="65"/>
    </row>
    <row r="351" spans="1:28">
      <c r="A351" s="5" t="s">
        <v>17</v>
      </c>
      <c r="B351" s="5" t="s">
        <v>19</v>
      </c>
      <c r="C351" s="42" t="str">
        <f>'UPDATED TCA Post Trade Data'!C341</f>
        <v>FIS</v>
      </c>
      <c r="D351" s="22">
        <f>'UPDATED TCA Post Trade Data'!B341</f>
        <v>42990</v>
      </c>
      <c r="E351" s="12">
        <f>'UPDATED TCA Post Trade Data'!E341</f>
        <v>50600</v>
      </c>
      <c r="F351" s="17">
        <f>'UPDATED TCA Post Trade Data'!O341</f>
        <v>2.235694099451455E-4</v>
      </c>
      <c r="G351" s="23">
        <f>'UPDATED TCA Post Trade Data'!G341</f>
        <v>93.71313833287401</v>
      </c>
      <c r="H351" s="24">
        <f>E351/'UPDATED TCA Post Trade Data'!K341</f>
        <v>3.7143131399406136E-2</v>
      </c>
      <c r="I351" s="24">
        <f>'UPDATED TCA Post Trade Data'!L341</f>
        <v>0.11178976241865875</v>
      </c>
      <c r="J351" s="24">
        <f>E351/('UPDATED TCA Post Trade Data'!H341)</f>
        <v>0.21332209106239461</v>
      </c>
      <c r="K351" s="47">
        <f>'UPDATED TCA Post Trade Data'!H341/'UPDATED TCA Post Trade Data'!K341</f>
        <v>0.17411760410946908</v>
      </c>
      <c r="L351" s="11">
        <f>('UPDATED TCA Post Trade Data'!G341-'UPDATED TCA Post Trade Data'!M341)/'UPDATED TCA Post Trade Data'!M341*10000*'UPDATED TCA Post Trade Data'!N341</f>
        <v>22.795543622888765</v>
      </c>
      <c r="M351" s="11">
        <f t="shared" si="28"/>
        <v>15.760447567189244</v>
      </c>
      <c r="N351" s="11">
        <f t="shared" si="29"/>
        <v>15.107451897175011</v>
      </c>
      <c r="O351" s="11">
        <f>'UPDATED TCA Post Trade Data'!N341*('UPDATED TCA Post Trade Data'!G341-'UPDATED TCA Post Trade Data'!I341)/'UPDATED TCA Post Trade Data'!I341*10000</f>
        <v>6.9889605568643738</v>
      </c>
      <c r="P351" s="11">
        <f t="shared" si="30"/>
        <v>-7.0350960556995208</v>
      </c>
      <c r="Q351" s="12">
        <f t="shared" si="31"/>
        <v>-0.4656705911481363</v>
      </c>
      <c r="T351" s="65"/>
      <c r="U351" s="65"/>
      <c r="V351" s="65"/>
      <c r="W351" s="65"/>
      <c r="X351" s="65"/>
      <c r="Y351" s="65"/>
      <c r="Z351" s="65"/>
      <c r="AA351" s="65"/>
      <c r="AB351" s="65"/>
    </row>
    <row r="352" spans="1:28">
      <c r="A352" s="5" t="s">
        <v>18</v>
      </c>
      <c r="B352" s="5" t="s">
        <v>22</v>
      </c>
      <c r="C352" s="42" t="str">
        <f>'UPDATED TCA Post Trade Data'!C342</f>
        <v>FISV</v>
      </c>
      <c r="D352" s="22">
        <f>'UPDATED TCA Post Trade Data'!B342</f>
        <v>42990</v>
      </c>
      <c r="E352" s="12">
        <f>'UPDATED TCA Post Trade Data'!E342</f>
        <v>8000</v>
      </c>
      <c r="F352" s="17">
        <f>'UPDATED TCA Post Trade Data'!O342</f>
        <v>4.6782342505751754E-5</v>
      </c>
      <c r="G352" s="23">
        <f>'UPDATED TCA Post Trade Data'!G342</f>
        <v>124.03110004750094</v>
      </c>
      <c r="H352" s="24">
        <f>E352/'UPDATED TCA Post Trade Data'!K342</f>
        <v>1.0097221518104634E-2</v>
      </c>
      <c r="I352" s="24">
        <f>'UPDATED TCA Post Trade Data'!L342</f>
        <v>0.18747534067886476</v>
      </c>
      <c r="J352" s="24">
        <f>E352/('UPDATED TCA Post Trade Data'!H342)</f>
        <v>8.1883316274309115E-2</v>
      </c>
      <c r="K352" s="47">
        <f>'UPDATED TCA Post Trade Data'!H342/'UPDATED TCA Post Trade Data'!K342</f>
        <v>0.12331231778985284</v>
      </c>
      <c r="L352" s="11">
        <f>('UPDATED TCA Post Trade Data'!G342-'UPDATED TCA Post Trade Data'!M342)/'UPDATED TCA Post Trade Data'!M342*10000*'UPDATED TCA Post Trade Data'!N342</f>
        <v>22.435842048029929</v>
      </c>
      <c r="M352" s="11">
        <f t="shared" si="28"/>
        <v>6.3063494280642542</v>
      </c>
      <c r="N352" s="11">
        <f t="shared" si="29"/>
        <v>23.033805212821729</v>
      </c>
      <c r="O352" s="11">
        <f>'UPDATED TCA Post Trade Data'!N342*('UPDATED TCA Post Trade Data'!G342-'UPDATED TCA Post Trade Data'!I342)/'UPDATED TCA Post Trade Data'!I342*10000</f>
        <v>7.0108217937838155</v>
      </c>
      <c r="P352" s="11">
        <f t="shared" si="30"/>
        <v>-16.129492619965674</v>
      </c>
      <c r="Q352" s="12">
        <f t="shared" si="31"/>
        <v>-0.70025306157348333</v>
      </c>
      <c r="T352" s="65"/>
      <c r="U352" s="65"/>
      <c r="V352" s="65"/>
      <c r="W352" s="65"/>
      <c r="X352" s="65"/>
      <c r="Y352" s="65"/>
      <c r="Z352" s="65"/>
      <c r="AA352" s="65"/>
      <c r="AB352" s="65"/>
    </row>
    <row r="353" spans="1:28">
      <c r="A353" s="5" t="s">
        <v>17</v>
      </c>
      <c r="B353" s="5" t="s">
        <v>22</v>
      </c>
      <c r="C353" s="42" t="str">
        <f>'UPDATED TCA Post Trade Data'!C343</f>
        <v>FITB</v>
      </c>
      <c r="D353" s="22">
        <f>'UPDATED TCA Post Trade Data'!B343</f>
        <v>42990</v>
      </c>
      <c r="E353" s="12">
        <f>'UPDATED TCA Post Trade Data'!E343</f>
        <v>110500</v>
      </c>
      <c r="F353" s="17">
        <f>'UPDATED TCA Post Trade Data'!O343</f>
        <v>1.3496754719801698E-4</v>
      </c>
      <c r="G353" s="23">
        <f>'UPDATED TCA Post Trade Data'!G343</f>
        <v>25.906318209947631</v>
      </c>
      <c r="H353" s="24">
        <f>E353/'UPDATED TCA Post Trade Data'!K343</f>
        <v>2.1313640344052948E-2</v>
      </c>
      <c r="I353" s="24">
        <f>'UPDATED TCA Post Trade Data'!L343</f>
        <v>0.2201404690383047</v>
      </c>
      <c r="J353" s="24">
        <f>E353/('UPDATED TCA Post Trade Data'!H343)</f>
        <v>0.31418822860392381</v>
      </c>
      <c r="K353" s="47">
        <f>'UPDATED TCA Post Trade Data'!H343/'UPDATED TCA Post Trade Data'!K343</f>
        <v>6.7837170217225545E-2</v>
      </c>
      <c r="L353" s="11">
        <f>('UPDATED TCA Post Trade Data'!G343-'UPDATED TCA Post Trade Data'!M343)/'UPDATED TCA Post Trade Data'!M343*10000*'UPDATED TCA Post Trade Data'!N343</f>
        <v>41.20860850683362</v>
      </c>
      <c r="M353" s="11">
        <f t="shared" si="28"/>
        <v>23.292345674627938</v>
      </c>
      <c r="N353" s="11">
        <f t="shared" si="29"/>
        <v>17.338262945146749</v>
      </c>
      <c r="O353" s="11">
        <f>'UPDATED TCA Post Trade Data'!N343*('UPDATED TCA Post Trade Data'!G343-'UPDATED TCA Post Trade Data'!I343)/'UPDATED TCA Post Trade Data'!I343*10000</f>
        <v>6.976135610799342</v>
      </c>
      <c r="P353" s="11">
        <f t="shared" si="30"/>
        <v>-17.916262832205682</v>
      </c>
      <c r="Q353" s="12">
        <f t="shared" si="31"/>
        <v>-1.0333366663596899</v>
      </c>
      <c r="T353" s="65"/>
      <c r="U353" s="65"/>
      <c r="V353" s="65"/>
      <c r="W353" s="65"/>
      <c r="X353" s="65"/>
      <c r="Y353" s="65"/>
      <c r="Z353" s="65"/>
      <c r="AA353" s="65"/>
      <c r="AB353" s="65"/>
    </row>
    <row r="354" spans="1:28">
      <c r="A354" s="5" t="s">
        <v>18</v>
      </c>
      <c r="B354" s="5" t="s">
        <v>22</v>
      </c>
      <c r="C354" s="42" t="str">
        <f>'UPDATED TCA Post Trade Data'!C344</f>
        <v>FL</v>
      </c>
      <c r="D354" s="22">
        <f>'UPDATED TCA Post Trade Data'!B344</f>
        <v>42990</v>
      </c>
      <c r="E354" s="12">
        <f>'UPDATED TCA Post Trade Data'!E344</f>
        <v>236100</v>
      </c>
      <c r="F354" s="17">
        <f>'UPDATED TCA Post Trade Data'!O344</f>
        <v>3.8960083839056746E-4</v>
      </c>
      <c r="G354" s="23">
        <f>'UPDATED TCA Post Trade Data'!G344</f>
        <v>34.999554310769099</v>
      </c>
      <c r="H354" s="24">
        <f>E354/'UPDATED TCA Post Trade Data'!K344</f>
        <v>3.7730772575682803E-2</v>
      </c>
      <c r="I354" s="24">
        <f>'UPDATED TCA Post Trade Data'!L344</f>
        <v>1.0378948388246547</v>
      </c>
      <c r="J354" s="24">
        <f>E354/('UPDATED TCA Post Trade Data'!H344)</f>
        <v>0.13088308664560119</v>
      </c>
      <c r="K354" s="47">
        <f>'UPDATED TCA Post Trade Data'!H344/'UPDATED TCA Post Trade Data'!K344</f>
        <v>0.28827844408841258</v>
      </c>
      <c r="L354" s="11">
        <f>('UPDATED TCA Post Trade Data'!G344-'UPDATED TCA Post Trade Data'!M344)/'UPDATED TCA Post Trade Data'!M344*10000*'UPDATED TCA Post Trade Data'!N344</f>
        <v>51.29212314693023</v>
      </c>
      <c r="M354" s="11">
        <f t="shared" si="28"/>
        <v>33.234636060997722</v>
      </c>
      <c r="N354" s="11">
        <f t="shared" si="29"/>
        <v>189.7002512531968</v>
      </c>
      <c r="O354" s="11">
        <f>'UPDATED TCA Post Trade Data'!N344*('UPDATED TCA Post Trade Data'!G344-'UPDATED TCA Post Trade Data'!I344)/'UPDATED TCA Post Trade Data'!I344*10000</f>
        <v>7.0311424226059644</v>
      </c>
      <c r="P354" s="11">
        <f t="shared" si="30"/>
        <v>-18.057487085932507</v>
      </c>
      <c r="Q354" s="12">
        <f t="shared" si="31"/>
        <v>-9.5189579173676528E-2</v>
      </c>
      <c r="T354" s="65"/>
      <c r="U354" s="65"/>
      <c r="V354" s="65"/>
      <c r="W354" s="65"/>
      <c r="X354" s="65"/>
      <c r="Y354" s="65"/>
      <c r="Z354" s="65"/>
      <c r="AA354" s="65"/>
      <c r="AB354" s="65"/>
    </row>
    <row r="355" spans="1:28">
      <c r="A355" s="5" t="s">
        <v>17</v>
      </c>
      <c r="B355" s="5" t="s">
        <v>19</v>
      </c>
      <c r="C355" s="42" t="str">
        <f>'UPDATED TCA Post Trade Data'!C345</f>
        <v>FLIR</v>
      </c>
      <c r="D355" s="22">
        <f>'UPDATED TCA Post Trade Data'!B345</f>
        <v>42990</v>
      </c>
      <c r="E355" s="12">
        <f>'UPDATED TCA Post Trade Data'!E345</f>
        <v>42000</v>
      </c>
      <c r="F355" s="17">
        <f>'UPDATED TCA Post Trade Data'!O345</f>
        <v>7.7260775514483498E-5</v>
      </c>
      <c r="G355" s="23">
        <f>'UPDATED TCA Post Trade Data'!G345</f>
        <v>39.016507447303866</v>
      </c>
      <c r="H355" s="24">
        <f>E355/'UPDATED TCA Post Trade Data'!K345</f>
        <v>4.6769719412863335E-2</v>
      </c>
      <c r="I355" s="24">
        <f>'UPDATED TCA Post Trade Data'!L345</f>
        <v>0.16054062536054545</v>
      </c>
      <c r="J355" s="24">
        <f>E355/('UPDATED TCA Post Trade Data'!H345)</f>
        <v>0.11281224818694602</v>
      </c>
      <c r="K355" s="47">
        <f>'UPDATED TCA Post Trade Data'!H345/'UPDATED TCA Post Trade Data'!K345</f>
        <v>0.41458015565259571</v>
      </c>
      <c r="L355" s="11">
        <f>('UPDATED TCA Post Trade Data'!G345-'UPDATED TCA Post Trade Data'!M345)/'UPDATED TCA Post Trade Data'!M345*10000*'UPDATED TCA Post Trade Data'!N345</f>
        <v>-0.89506732345908557</v>
      </c>
      <c r="M355" s="11">
        <f t="shared" si="28"/>
        <v>13.301329413813692</v>
      </c>
      <c r="N355" s="11">
        <f t="shared" si="29"/>
        <v>35.55218871410478</v>
      </c>
      <c r="O355" s="11">
        <f>'UPDATED TCA Post Trade Data'!N345*('UPDATED TCA Post Trade Data'!G345-'UPDATED TCA Post Trade Data'!I345)/'UPDATED TCA Post Trade Data'!I345*10000</f>
        <v>0</v>
      </c>
      <c r="P355" s="11">
        <f t="shared" si="30"/>
        <v>14.196396737272778</v>
      </c>
      <c r="Q355" s="12">
        <f t="shared" si="31"/>
        <v>0.39931147000354938</v>
      </c>
      <c r="T355" s="65"/>
      <c r="U355" s="65"/>
      <c r="V355" s="65"/>
      <c r="W355" s="65"/>
      <c r="X355" s="65"/>
      <c r="Y355" s="65"/>
      <c r="Z355" s="65"/>
      <c r="AA355" s="65"/>
      <c r="AB355" s="65"/>
    </row>
    <row r="356" spans="1:28">
      <c r="A356" s="5" t="s">
        <v>18</v>
      </c>
      <c r="B356" s="5" t="s">
        <v>20</v>
      </c>
      <c r="C356" s="42" t="str">
        <f>'UPDATED TCA Post Trade Data'!C346</f>
        <v>FLR</v>
      </c>
      <c r="D356" s="22">
        <f>'UPDATED TCA Post Trade Data'!B346</f>
        <v>42990</v>
      </c>
      <c r="E356" s="12">
        <f>'UPDATED TCA Post Trade Data'!E346</f>
        <v>47200</v>
      </c>
      <c r="F356" s="17">
        <f>'UPDATED TCA Post Trade Data'!O346</f>
        <v>8.7838058982057433E-5</v>
      </c>
      <c r="G356" s="23">
        <f>'UPDATED TCA Post Trade Data'!G346</f>
        <v>39.471110933565527</v>
      </c>
      <c r="H356" s="24">
        <f>E356/'UPDATED TCA Post Trade Data'!K346</f>
        <v>2.2498225166495606E-2</v>
      </c>
      <c r="I356" s="24">
        <f>'UPDATED TCA Post Trade Data'!L346</f>
        <v>0.30248229013152111</v>
      </c>
      <c r="J356" s="24">
        <f>E356/('UPDATED TCA Post Trade Data'!H346)</f>
        <v>0.20783795684720388</v>
      </c>
      <c r="K356" s="47">
        <f>'UPDATED TCA Post Trade Data'!H346/'UPDATED TCA Post Trade Data'!K346</f>
        <v>0.10824887574811763</v>
      </c>
      <c r="L356" s="11">
        <f>('UPDATED TCA Post Trade Data'!G346-'UPDATED TCA Post Trade Data'!M346)/'UPDATED TCA Post Trade Data'!M346*10000*'UPDATED TCA Post Trade Data'!N346</f>
        <v>2.2515365842123343</v>
      </c>
      <c r="M356" s="11">
        <f t="shared" si="28"/>
        <v>20.454020965204194</v>
      </c>
      <c r="N356" s="11">
        <f t="shared" si="29"/>
        <v>32.343575815235909</v>
      </c>
      <c r="O356" s="11">
        <f>'UPDATED TCA Post Trade Data'!N346*('UPDATED TCA Post Trade Data'!G346-'UPDATED TCA Post Trade Data'!I346)/'UPDATED TCA Post Trade Data'!I346*10000</f>
        <v>0</v>
      </c>
      <c r="P356" s="11">
        <f t="shared" si="30"/>
        <v>18.202484380991859</v>
      </c>
      <c r="Q356" s="12">
        <f t="shared" si="31"/>
        <v>0.56278515662505424</v>
      </c>
      <c r="T356" s="65"/>
      <c r="U356" s="65"/>
      <c r="V356" s="65"/>
      <c r="W356" s="65"/>
      <c r="X356" s="65"/>
      <c r="Y356" s="65"/>
      <c r="Z356" s="65"/>
      <c r="AA356" s="65"/>
      <c r="AB356" s="65"/>
    </row>
    <row r="357" spans="1:28">
      <c r="A357" s="5" t="s">
        <v>17</v>
      </c>
      <c r="B357" s="5" t="s">
        <v>22</v>
      </c>
      <c r="C357" s="42" t="str">
        <f>'UPDATED TCA Post Trade Data'!C347</f>
        <v>FLS</v>
      </c>
      <c r="D357" s="22">
        <f>'UPDATED TCA Post Trade Data'!B347</f>
        <v>42990</v>
      </c>
      <c r="E357" s="12">
        <f>'UPDATED TCA Post Trade Data'!E347</f>
        <v>21000</v>
      </c>
      <c r="F357" s="17">
        <f>'UPDATED TCA Post Trade Data'!O347</f>
        <v>4.0014187498520569E-5</v>
      </c>
      <c r="G357" s="23">
        <f>'UPDATED TCA Post Trade Data'!G347</f>
        <v>40.414138588116352</v>
      </c>
      <c r="H357" s="24">
        <f>E357/'UPDATED TCA Post Trade Data'!K347</f>
        <v>1.4692252236679684E-2</v>
      </c>
      <c r="I357" s="24">
        <f>'UPDATED TCA Post Trade Data'!L347</f>
        <v>0.20249320536027868</v>
      </c>
      <c r="J357" s="24">
        <f>E357/('UPDATED TCA Post Trade Data'!H347)</f>
        <v>5.4446460980036297E-2</v>
      </c>
      <c r="K357" s="47">
        <f>'UPDATED TCA Post Trade Data'!H347/'UPDATED TCA Post Trade Data'!K347</f>
        <v>0.26984769941368353</v>
      </c>
      <c r="L357" s="11">
        <f>('UPDATED TCA Post Trade Data'!G347-'UPDATED TCA Post Trade Data'!M347)/'UPDATED TCA Post Trade Data'!M347*10000*'UPDATED TCA Post Trade Data'!N347</f>
        <v>5.9763773499259578</v>
      </c>
      <c r="M357" s="11">
        <f t="shared" si="28"/>
        <v>6.0427665472565746</v>
      </c>
      <c r="N357" s="11">
        <f t="shared" si="29"/>
        <v>37.349280980853393</v>
      </c>
      <c r="O357" s="11">
        <f>'UPDATED TCA Post Trade Data'!N347*('UPDATED TCA Post Trade Data'!G347-'UPDATED TCA Post Trade Data'!I347)/'UPDATED TCA Post Trade Data'!I347*10000</f>
        <v>7.0007166092084621</v>
      </c>
      <c r="P357" s="11">
        <f t="shared" si="30"/>
        <v>6.6389197330616767E-2</v>
      </c>
      <c r="Q357" s="12">
        <f t="shared" si="31"/>
        <v>1.7775227685012276E-3</v>
      </c>
      <c r="T357" s="65"/>
      <c r="U357" s="65"/>
      <c r="V357" s="65"/>
      <c r="W357" s="65"/>
      <c r="X357" s="65"/>
      <c r="Y357" s="65"/>
      <c r="Z357" s="65"/>
      <c r="AA357" s="65"/>
      <c r="AB357" s="65"/>
    </row>
    <row r="358" spans="1:28">
      <c r="A358" s="5" t="s">
        <v>18</v>
      </c>
      <c r="B358" s="5" t="s">
        <v>22</v>
      </c>
      <c r="C358" s="42" t="str">
        <f>'UPDATED TCA Post Trade Data'!C348</f>
        <v>FMC</v>
      </c>
      <c r="D358" s="22">
        <f>'UPDATED TCA Post Trade Data'!B348</f>
        <v>42990</v>
      </c>
      <c r="E358" s="12">
        <f>'UPDATED TCA Post Trade Data'!E348</f>
        <v>61600</v>
      </c>
      <c r="F358" s="17">
        <f>'UPDATED TCA Post Trade Data'!O348</f>
        <v>2.5979590668699101E-4</v>
      </c>
      <c r="G358" s="23">
        <f>'UPDATED TCA Post Trade Data'!G348</f>
        <v>89.452031952827994</v>
      </c>
      <c r="H358" s="24">
        <f>E358/'UPDATED TCA Post Trade Data'!K348</f>
        <v>5.4624340606174118E-2</v>
      </c>
      <c r="I358" s="24">
        <f>'UPDATED TCA Post Trade Data'!L348</f>
        <v>0.28474680460656676</v>
      </c>
      <c r="J358" s="24">
        <f>E358/('UPDATED TCA Post Trade Data'!H348)</f>
        <v>0.16180719726819018</v>
      </c>
      <c r="K358" s="47">
        <f>'UPDATED TCA Post Trade Data'!H348/'UPDATED TCA Post Trade Data'!K348</f>
        <v>0.33758906605146893</v>
      </c>
      <c r="L358" s="11">
        <f>('UPDATED TCA Post Trade Data'!G348-'UPDATED TCA Post Trade Data'!M348)/'UPDATED TCA Post Trade Data'!M348*10000*'UPDATED TCA Post Trade Data'!N348</f>
        <v>29.867147477931869</v>
      </c>
      <c r="M358" s="11">
        <f t="shared" si="28"/>
        <v>23.831073633800514</v>
      </c>
      <c r="N358" s="11">
        <f t="shared" si="29"/>
        <v>55.308817990778458</v>
      </c>
      <c r="O358" s="11">
        <f>'UPDATED TCA Post Trade Data'!N348*('UPDATED TCA Post Trade Data'!G348-'UPDATED TCA Post Trade Data'!I348)/'UPDATED TCA Post Trade Data'!I348*10000</f>
        <v>7.0160436905783916</v>
      </c>
      <c r="P358" s="11">
        <f t="shared" si="30"/>
        <v>-6.0360738441313551</v>
      </c>
      <c r="Q358" s="12">
        <f t="shared" si="31"/>
        <v>-0.10913402353197529</v>
      </c>
      <c r="T358" s="65"/>
      <c r="U358" s="65"/>
      <c r="V358" s="65"/>
      <c r="W358" s="65"/>
      <c r="X358" s="65"/>
      <c r="Y358" s="65"/>
      <c r="Z358" s="65"/>
      <c r="AA358" s="65"/>
      <c r="AB358" s="65"/>
    </row>
    <row r="359" spans="1:28">
      <c r="A359" s="5" t="s">
        <v>17</v>
      </c>
      <c r="B359" s="5" t="s">
        <v>21</v>
      </c>
      <c r="C359" s="42" t="str">
        <f>'UPDATED TCA Post Trade Data'!C349</f>
        <v>FOX</v>
      </c>
      <c r="D359" s="22">
        <f>'UPDATED TCA Post Trade Data'!B349</f>
        <v>42990</v>
      </c>
      <c r="E359" s="12">
        <f>'UPDATED TCA Post Trade Data'!E349</f>
        <v>41000</v>
      </c>
      <c r="F359" s="17">
        <f>'UPDATED TCA Post Trade Data'!O349</f>
        <v>4.9287685004803847E-5</v>
      </c>
      <c r="G359" s="23">
        <f>'UPDATED TCA Post Trade Data'!G349</f>
        <v>25.497240583730139</v>
      </c>
      <c r="H359" s="24">
        <f>E359/'UPDATED TCA Post Trade Data'!K349</f>
        <v>1.7902469268664917E-2</v>
      </c>
      <c r="I359" s="24">
        <f>'UPDATED TCA Post Trade Data'!L349</f>
        <v>0.17769303417418369</v>
      </c>
      <c r="J359" s="24">
        <f>E359/('UPDATED TCA Post Trade Data'!H349)</f>
        <v>0.21511017838405036</v>
      </c>
      <c r="K359" s="47">
        <f>'UPDATED TCA Post Trade Data'!H349/'UPDATED TCA Post Trade Data'!K349</f>
        <v>8.3224649819695934E-2</v>
      </c>
      <c r="L359" s="11">
        <f>('UPDATED TCA Post Trade Data'!G349-'UPDATED TCA Post Trade Data'!M349)/'UPDATED TCA Post Trade Data'!M349*10000*'UPDATED TCA Post Trade Data'!N349</f>
        <v>6.7663201452664978</v>
      </c>
      <c r="M359" s="11">
        <f t="shared" si="28"/>
        <v>14.769494378995175</v>
      </c>
      <c r="N359" s="11">
        <f t="shared" si="29"/>
        <v>16.583267577941186</v>
      </c>
      <c r="O359" s="11">
        <f>'UPDATED TCA Post Trade Data'!N349*('UPDATED TCA Post Trade Data'!G349-'UPDATED TCA Post Trade Data'!I349)/'UPDATED TCA Post Trade Data'!I349*10000</f>
        <v>0</v>
      </c>
      <c r="P359" s="11">
        <f t="shared" si="30"/>
        <v>8.0031742337286769</v>
      </c>
      <c r="Q359" s="12">
        <f t="shared" si="31"/>
        <v>0.48260538498301619</v>
      </c>
      <c r="T359" s="65"/>
      <c r="U359" s="65"/>
      <c r="V359" s="65"/>
      <c r="W359" s="65"/>
      <c r="X359" s="65"/>
      <c r="Y359" s="65"/>
      <c r="Z359" s="65"/>
      <c r="AA359" s="65"/>
      <c r="AB359" s="65"/>
    </row>
    <row r="360" spans="1:28">
      <c r="A360" s="5" t="s">
        <v>18</v>
      </c>
      <c r="B360" s="5" t="s">
        <v>22</v>
      </c>
      <c r="C360" s="42" t="str">
        <f>'UPDATED TCA Post Trade Data'!C350</f>
        <v>FOXA</v>
      </c>
      <c r="D360" s="22">
        <f>'UPDATED TCA Post Trade Data'!B350</f>
        <v>42990</v>
      </c>
      <c r="E360" s="12">
        <f>'UPDATED TCA Post Trade Data'!E350</f>
        <v>686800</v>
      </c>
      <c r="F360" s="17">
        <f>'UPDATED TCA Post Trade Data'!O350</f>
        <v>8.3260946943971409E-4</v>
      </c>
      <c r="G360" s="23">
        <f>'UPDATED TCA Post Trade Data'!G350</f>
        <v>25.712818113397525</v>
      </c>
      <c r="H360" s="24">
        <f>E360/'UPDATED TCA Post Trade Data'!K350</f>
        <v>0.10121373761426114</v>
      </c>
      <c r="I360" s="24">
        <f>'UPDATED TCA Post Trade Data'!L350</f>
        <v>0.16796582242440161</v>
      </c>
      <c r="J360" s="24">
        <f>E360/('UPDATED TCA Post Trade Data'!H350)</f>
        <v>0.26407259304829284</v>
      </c>
      <c r="K360" s="47">
        <f>'UPDATED TCA Post Trade Data'!H350/'UPDATED TCA Post Trade Data'!K350</f>
        <v>0.38327997784969475</v>
      </c>
      <c r="L360" s="11">
        <f>('UPDATED TCA Post Trade Data'!G350-'UPDATED TCA Post Trade Data'!M350)/'UPDATED TCA Post Trade Data'!M350*10000*'UPDATED TCA Post Trade Data'!N350</f>
        <v>45.366584050512451</v>
      </c>
      <c r="M360" s="11">
        <f t="shared" si="28"/>
        <v>33.704475598081643</v>
      </c>
      <c r="N360" s="11">
        <f t="shared" si="29"/>
        <v>32.573606369911488</v>
      </c>
      <c r="O360" s="11">
        <f>'UPDATED TCA Post Trade Data'!N350*('UPDATED TCA Post Trade Data'!G350-'UPDATED TCA Post Trade Data'!I350)/'UPDATED TCA Post Trade Data'!I350*10000</f>
        <v>0</v>
      </c>
      <c r="P360" s="11">
        <f t="shared" si="30"/>
        <v>-11.662108452430807</v>
      </c>
      <c r="Q360" s="12">
        <f t="shared" si="31"/>
        <v>-0.35802325109457928</v>
      </c>
      <c r="T360" s="65"/>
      <c r="U360" s="65"/>
      <c r="V360" s="65"/>
      <c r="W360" s="65"/>
      <c r="X360" s="65"/>
      <c r="Y360" s="65"/>
      <c r="Z360" s="65"/>
      <c r="AA360" s="65"/>
      <c r="AB360" s="65"/>
    </row>
    <row r="361" spans="1:28">
      <c r="A361" s="5" t="s">
        <v>17</v>
      </c>
      <c r="B361" s="5" t="s">
        <v>19</v>
      </c>
      <c r="C361" s="42" t="str">
        <f>'UPDATED TCA Post Trade Data'!C351</f>
        <v>FRT</v>
      </c>
      <c r="D361" s="22">
        <f>'UPDATED TCA Post Trade Data'!B351</f>
        <v>42990</v>
      </c>
      <c r="E361" s="12">
        <f>'UPDATED TCA Post Trade Data'!E351</f>
        <v>39500</v>
      </c>
      <c r="F361" s="17">
        <f>'UPDATED TCA Post Trade Data'!O351</f>
        <v>2.4276429018169692E-4</v>
      </c>
      <c r="G361" s="23">
        <f>'UPDATED TCA Post Trade Data'!G351</f>
        <v>130.3545895579353</v>
      </c>
      <c r="H361" s="24">
        <f>E361/'UPDATED TCA Post Trade Data'!K351</f>
        <v>8.4850613870920091E-2</v>
      </c>
      <c r="I361" s="24">
        <f>'UPDATED TCA Post Trade Data'!L351</f>
        <v>0.15607267743992356</v>
      </c>
      <c r="J361" s="24">
        <f>E361/('UPDATED TCA Post Trade Data'!H351)</f>
        <v>0.13322091062394603</v>
      </c>
      <c r="K361" s="47">
        <f>'UPDATED TCA Post Trade Data'!H351/'UPDATED TCA Post Trade Data'!K351</f>
        <v>0.63691663323361536</v>
      </c>
      <c r="L361" s="11">
        <f>('UPDATED TCA Post Trade Data'!G351-'UPDATED TCA Post Trade Data'!M351)/'UPDATED TCA Post Trade Data'!M351*10000*'UPDATED TCA Post Trade Data'!N351</f>
        <v>9.5668861195814259</v>
      </c>
      <c r="M361" s="11">
        <f t="shared" si="28"/>
        <v>18.637925515974274</v>
      </c>
      <c r="N361" s="11">
        <f t="shared" si="29"/>
        <v>42.343987939502078</v>
      </c>
      <c r="O361" s="11">
        <f>'UPDATED TCA Post Trade Data'!N351*('UPDATED TCA Post Trade Data'!G351-'UPDATED TCA Post Trade Data'!I351)/'UPDATED TCA Post Trade Data'!I351*10000</f>
        <v>2.9980312270358338</v>
      </c>
      <c r="P361" s="11">
        <f t="shared" si="30"/>
        <v>9.0710393963928482</v>
      </c>
      <c r="Q361" s="12">
        <f t="shared" si="31"/>
        <v>0.21422260485603931</v>
      </c>
      <c r="T361" s="65"/>
      <c r="U361" s="65"/>
      <c r="V361" s="65"/>
      <c r="W361" s="65"/>
      <c r="X361" s="65"/>
      <c r="Y361" s="65"/>
      <c r="Z361" s="65"/>
      <c r="AA361" s="65"/>
      <c r="AB361" s="65"/>
    </row>
    <row r="362" spans="1:28">
      <c r="A362" s="5" t="s">
        <v>18</v>
      </c>
      <c r="B362" s="5" t="s">
        <v>22</v>
      </c>
      <c r="C362" s="42" t="str">
        <f>'UPDATED TCA Post Trade Data'!C352</f>
        <v>FTV</v>
      </c>
      <c r="D362" s="22">
        <f>'UPDATED TCA Post Trade Data'!B352</f>
        <v>42990</v>
      </c>
      <c r="E362" s="12">
        <f>'UPDATED TCA Post Trade Data'!E352</f>
        <v>255300</v>
      </c>
      <c r="F362" s="17">
        <f>'UPDATED TCA Post Trade Data'!O352</f>
        <v>8.1114134066840942E-4</v>
      </c>
      <c r="G362" s="23">
        <f>'UPDATED TCA Post Trade Data'!G352</f>
        <v>67.388275043389825</v>
      </c>
      <c r="H362" s="24">
        <f>E362/'UPDATED TCA Post Trade Data'!K352</f>
        <v>0.22727313191812112</v>
      </c>
      <c r="I362" s="24">
        <f>'UPDATED TCA Post Trade Data'!L352</f>
        <v>0.13262851454051172</v>
      </c>
      <c r="J362" s="24">
        <f>E362/('UPDATED TCA Post Trade Data'!H352)</f>
        <v>0.34476704929101959</v>
      </c>
      <c r="K362" s="47">
        <f>'UPDATED TCA Post Trade Data'!H352/'UPDATED TCA Post Trade Data'!K352</f>
        <v>0.65920781114519666</v>
      </c>
      <c r="L362" s="11">
        <f>('UPDATED TCA Post Trade Data'!G352-'UPDATED TCA Post Trade Data'!M352)/'UPDATED TCA Post Trade Data'!M352*10000*'UPDATED TCA Post Trade Data'!N352</f>
        <v>32.794698507642984</v>
      </c>
      <c r="M362" s="11">
        <f t="shared" si="28"/>
        <v>51.009011768734439</v>
      </c>
      <c r="N362" s="11">
        <f t="shared" si="29"/>
        <v>31.828436899557619</v>
      </c>
      <c r="O362" s="11">
        <f>'UPDATED TCA Post Trade Data'!N352*('UPDATED TCA Post Trade Data'!G352-'UPDATED TCA Post Trade Data'!I352)/'UPDATED TCA Post Trade Data'!I352*10000</f>
        <v>0</v>
      </c>
      <c r="P362" s="11">
        <f t="shared" si="30"/>
        <v>18.214313261091455</v>
      </c>
      <c r="Q362" s="12">
        <f t="shared" si="31"/>
        <v>0.57226540274570048</v>
      </c>
      <c r="T362" s="65"/>
      <c r="U362" s="65"/>
      <c r="V362" s="65"/>
      <c r="W362" s="65"/>
      <c r="X362" s="65"/>
      <c r="Y362" s="65"/>
      <c r="Z362" s="65"/>
      <c r="AA362" s="65"/>
      <c r="AB362" s="65"/>
    </row>
    <row r="363" spans="1:28">
      <c r="A363" s="5" t="s">
        <v>17</v>
      </c>
      <c r="B363" s="5" t="s">
        <v>20</v>
      </c>
      <c r="C363" s="42" t="str">
        <f>'UPDATED TCA Post Trade Data'!C353</f>
        <v>GD</v>
      </c>
      <c r="D363" s="22">
        <f>'UPDATED TCA Post Trade Data'!B353</f>
        <v>42990</v>
      </c>
      <c r="E363" s="12">
        <f>'UPDATED TCA Post Trade Data'!E353</f>
        <v>79000</v>
      </c>
      <c r="F363" s="17">
        <f>'UPDATED TCA Post Trade Data'!O353</f>
        <v>7.4565942560835409E-4</v>
      </c>
      <c r="G363" s="23">
        <f>'UPDATED TCA Post Trade Data'!G353</f>
        <v>200.19445261581379</v>
      </c>
      <c r="H363" s="24">
        <f>E363/'UPDATED TCA Post Trade Data'!K353</f>
        <v>7.4829466960027652E-2</v>
      </c>
      <c r="I363" s="24">
        <f>'UPDATED TCA Post Trade Data'!L353</f>
        <v>0.12756236913161265</v>
      </c>
      <c r="J363" s="24">
        <f>E363/('UPDATED TCA Post Trade Data'!H353)</f>
        <v>0.23324475937407735</v>
      </c>
      <c r="K363" s="47">
        <f>'UPDATED TCA Post Trade Data'!H353/'UPDATED TCA Post Trade Data'!K353</f>
        <v>0.32081949948558691</v>
      </c>
      <c r="L363" s="11">
        <f>('UPDATED TCA Post Trade Data'!G353-'UPDATED TCA Post Trade Data'!M353)/'UPDATED TCA Post Trade Data'!M353*10000*'UPDATED TCA Post Trade Data'!N353</f>
        <v>15.231007845004816</v>
      </c>
      <c r="M363" s="11">
        <f t="shared" si="28"/>
        <v>23.813637684006203</v>
      </c>
      <c r="N363" s="11">
        <f t="shared" si="29"/>
        <v>23.102059591371003</v>
      </c>
      <c r="O363" s="11">
        <f>'UPDATED TCA Post Trade Data'!N353*('UPDATED TCA Post Trade Data'!G353-'UPDATED TCA Post Trade Data'!I353)/'UPDATED TCA Post Trade Data'!I353*10000</f>
        <v>2.9963351800920415</v>
      </c>
      <c r="P363" s="11">
        <f t="shared" si="30"/>
        <v>8.5826298390013864</v>
      </c>
      <c r="Q363" s="12">
        <f t="shared" si="31"/>
        <v>0.37150929357861839</v>
      </c>
      <c r="T363" s="65"/>
      <c r="U363" s="65"/>
      <c r="V363" s="65"/>
      <c r="W363" s="65"/>
      <c r="X363" s="65"/>
      <c r="Y363" s="65"/>
      <c r="Z363" s="65"/>
      <c r="AA363" s="65"/>
      <c r="AB363" s="65"/>
    </row>
    <row r="364" spans="1:28">
      <c r="A364" s="5" t="s">
        <v>18</v>
      </c>
      <c r="B364" s="5" t="s">
        <v>19</v>
      </c>
      <c r="C364" s="42" t="str">
        <f>'UPDATED TCA Post Trade Data'!C354</f>
        <v>GE</v>
      </c>
      <c r="D364" s="22">
        <f>'UPDATED TCA Post Trade Data'!B354</f>
        <v>42990</v>
      </c>
      <c r="E364" s="12">
        <f>'UPDATED TCA Post Trade Data'!E354</f>
        <v>1016300</v>
      </c>
      <c r="F364" s="17">
        <f>'UPDATED TCA Post Trade Data'!O354</f>
        <v>1.1409256564200788E-3</v>
      </c>
      <c r="G364" s="23">
        <f>'UPDATED TCA Post Trade Data'!G354</f>
        <v>23.810802848978565</v>
      </c>
      <c r="H364" s="24">
        <f>E364/'UPDATED TCA Post Trade Data'!K354</f>
        <v>2.9091232323932421E-2</v>
      </c>
      <c r="I364" s="24">
        <f>'UPDATED TCA Post Trade Data'!L354</f>
        <v>0.16925314757644519</v>
      </c>
      <c r="J364" s="24">
        <f>E364/('UPDATED TCA Post Trade Data'!H354)</f>
        <v>2.3376599478782109E-2</v>
      </c>
      <c r="K364" s="47">
        <f>'UPDATED TCA Post Trade Data'!H354/'UPDATED TCA Post Trade Data'!K354</f>
        <v>1.2444595438415766</v>
      </c>
      <c r="L364" s="11">
        <f>('UPDATED TCA Post Trade Data'!G354-'UPDATED TCA Post Trade Data'!M354)/'UPDATED TCA Post Trade Data'!M354*10000*'UPDATED TCA Post Trade Data'!N354</f>
        <v>3.8611045430040725</v>
      </c>
      <c r="M364" s="11">
        <f t="shared" si="28"/>
        <v>4.9616346000950937</v>
      </c>
      <c r="N364" s="11">
        <f t="shared" si="29"/>
        <v>68.13340234170974</v>
      </c>
      <c r="O364" s="11">
        <f>'UPDATED TCA Post Trade Data'!N354*('UPDATED TCA Post Trade Data'!G354-'UPDATED TCA Post Trade Data'!I354)/'UPDATED TCA Post Trade Data'!I354*10000</f>
        <v>3.000258353609329</v>
      </c>
      <c r="P364" s="11">
        <f t="shared" si="30"/>
        <v>1.1005300570910213</v>
      </c>
      <c r="Q364" s="12">
        <f t="shared" si="31"/>
        <v>1.6152577432894489E-2</v>
      </c>
      <c r="T364" s="65"/>
      <c r="U364" s="65"/>
      <c r="V364" s="65"/>
      <c r="W364" s="65"/>
      <c r="X364" s="65"/>
      <c r="Y364" s="65"/>
      <c r="Z364" s="65"/>
      <c r="AA364" s="65"/>
      <c r="AB364" s="65"/>
    </row>
    <row r="365" spans="1:28">
      <c r="A365" s="5" t="s">
        <v>17</v>
      </c>
      <c r="B365" s="5" t="s">
        <v>22</v>
      </c>
      <c r="C365" s="42" t="str">
        <f>'UPDATED TCA Post Trade Data'!C355</f>
        <v>GGP</v>
      </c>
      <c r="D365" s="22">
        <f>'UPDATED TCA Post Trade Data'!B355</f>
        <v>42990</v>
      </c>
      <c r="E365" s="12">
        <f>'UPDATED TCA Post Trade Data'!E355</f>
        <v>242100</v>
      </c>
      <c r="F365" s="17">
        <f>'UPDATED TCA Post Trade Data'!O355</f>
        <v>2.4689007028259787E-4</v>
      </c>
      <c r="G365" s="23">
        <f>'UPDATED TCA Post Trade Data'!G355</f>
        <v>21.629548411306608</v>
      </c>
      <c r="H365" s="24">
        <f>E365/'UPDATED TCA Post Trade Data'!K355</f>
        <v>4.1208439093433399E-2</v>
      </c>
      <c r="I365" s="24">
        <f>'UPDATED TCA Post Trade Data'!L355</f>
        <v>0.3035838967513691</v>
      </c>
      <c r="J365" s="24">
        <f>E365/('UPDATED TCA Post Trade Data'!H355)</f>
        <v>0.26490863332968595</v>
      </c>
      <c r="K365" s="47">
        <f>'UPDATED TCA Post Trade Data'!H355/'UPDATED TCA Post Trade Data'!K355</f>
        <v>0.15555717673477401</v>
      </c>
      <c r="L365" s="11">
        <f>('UPDATED TCA Post Trade Data'!G355-'UPDATED TCA Post Trade Data'!M355)/'UPDATED TCA Post Trade Data'!M355*10000*'UPDATED TCA Post Trade Data'!N355</f>
        <v>36.913415919539396</v>
      </c>
      <c r="M365" s="11">
        <f t="shared" si="28"/>
        <v>31.277954634739643</v>
      </c>
      <c r="N365" s="11">
        <f t="shared" si="29"/>
        <v>37.485541320436354</v>
      </c>
      <c r="O365" s="11">
        <f>'UPDATED TCA Post Trade Data'!N355*('UPDATED TCA Post Trade Data'!G355-'UPDATED TCA Post Trade Data'!I355)/'UPDATED TCA Post Trade Data'!I355*10000</f>
        <v>6.9791230589180877</v>
      </c>
      <c r="P365" s="11">
        <f t="shared" si="30"/>
        <v>-5.6354612847997529</v>
      </c>
      <c r="Q365" s="12">
        <f t="shared" si="31"/>
        <v>-0.15033693222211558</v>
      </c>
      <c r="T365" s="65"/>
      <c r="U365" s="65"/>
      <c r="V365" s="65"/>
      <c r="W365" s="65"/>
      <c r="X365" s="65"/>
      <c r="Y365" s="65"/>
      <c r="Z365" s="65"/>
      <c r="AA365" s="65"/>
      <c r="AB365" s="65"/>
    </row>
    <row r="366" spans="1:28">
      <c r="A366" s="5" t="s">
        <v>18</v>
      </c>
      <c r="B366" s="5" t="s">
        <v>21</v>
      </c>
      <c r="C366" s="42" t="str">
        <f>'UPDATED TCA Post Trade Data'!C356</f>
        <v>GILD</v>
      </c>
      <c r="D366" s="22">
        <f>'UPDATED TCA Post Trade Data'!B356</f>
        <v>42990</v>
      </c>
      <c r="E366" s="12">
        <f>'UPDATED TCA Post Trade Data'!E356</f>
        <v>527500</v>
      </c>
      <c r="F366" s="17">
        <f>'UPDATED TCA Post Trade Data'!O356</f>
        <v>2.0885822866976746E-3</v>
      </c>
      <c r="G366" s="23">
        <f>'UPDATED TCA Post Trade Data'!G356</f>
        <v>83.978428773012197</v>
      </c>
      <c r="H366" s="24">
        <f>E366/'UPDATED TCA Post Trade Data'!K356</f>
        <v>4.9799299696285951E-2</v>
      </c>
      <c r="I366" s="24">
        <f>'UPDATED TCA Post Trade Data'!L356</f>
        <v>0.27035409910826769</v>
      </c>
      <c r="J366" s="24">
        <f>E366/('UPDATED TCA Post Trade Data'!H356)</f>
        <v>0.15732180137190577</v>
      </c>
      <c r="K366" s="47">
        <f>'UPDATED TCA Post Trade Data'!H356/'UPDATED TCA Post Trade Data'!K356</f>
        <v>0.31654417418321668</v>
      </c>
      <c r="L366" s="11">
        <f>('UPDATED TCA Post Trade Data'!G356-'UPDATED TCA Post Trade Data'!M356)/'UPDATED TCA Post Trade Data'!M356*10000*'UPDATED TCA Post Trade Data'!N356</f>
        <v>20.388737609959385</v>
      </c>
      <c r="M366" s="11">
        <f t="shared" si="28"/>
        <v>21.953125800083143</v>
      </c>
      <c r="N366" s="11">
        <f t="shared" si="29"/>
        <v>50.985932729464011</v>
      </c>
      <c r="O366" s="11">
        <f>'UPDATED TCA Post Trade Data'!N356*('UPDATED TCA Post Trade Data'!G356-'UPDATED TCA Post Trade Data'!I356)/'UPDATED TCA Post Trade Data'!I356*10000</f>
        <v>0</v>
      </c>
      <c r="P366" s="11">
        <f t="shared" si="30"/>
        <v>1.5643881901237577</v>
      </c>
      <c r="Q366" s="12">
        <f t="shared" si="31"/>
        <v>3.0682741422512431E-2</v>
      </c>
      <c r="T366" s="65"/>
      <c r="U366" s="65"/>
      <c r="V366" s="65"/>
      <c r="W366" s="65"/>
      <c r="X366" s="65"/>
      <c r="Y366" s="65"/>
      <c r="Z366" s="65"/>
      <c r="AA366" s="65"/>
      <c r="AB366" s="65"/>
    </row>
    <row r="367" spans="1:28">
      <c r="A367" s="5" t="s">
        <v>17</v>
      </c>
      <c r="B367" s="5" t="s">
        <v>21</v>
      </c>
      <c r="C367" s="42" t="str">
        <f>'UPDATED TCA Post Trade Data'!C357</f>
        <v>GIS</v>
      </c>
      <c r="D367" s="22">
        <f>'UPDATED TCA Post Trade Data'!B357</f>
        <v>42990</v>
      </c>
      <c r="E367" s="12">
        <f>'UPDATED TCA Post Trade Data'!E357</f>
        <v>334700</v>
      </c>
      <c r="F367" s="17">
        <f>'UPDATED TCA Post Trade Data'!O357</f>
        <v>8.825241906830107E-4</v>
      </c>
      <c r="G367" s="23">
        <f>'UPDATED TCA Post Trade Data'!G357</f>
        <v>55.92545479548744</v>
      </c>
      <c r="H367" s="24">
        <f>E367/'UPDATED TCA Post Trade Data'!K357</f>
        <v>8.4249377856395621E-2</v>
      </c>
      <c r="I367" s="24">
        <f>'UPDATED TCA Post Trade Data'!L357</f>
        <v>0.16685566838517871</v>
      </c>
      <c r="J367" s="24">
        <f>E367/('UPDATED TCA Post Trade Data'!H357)</f>
        <v>0.16918566445938432</v>
      </c>
      <c r="K367" s="47">
        <f>'UPDATED TCA Post Trade Data'!H357/'UPDATED TCA Post Trade Data'!K357</f>
        <v>0.49796995582105602</v>
      </c>
      <c r="L367" s="11">
        <f>('UPDATED TCA Post Trade Data'!G357-'UPDATED TCA Post Trade Data'!M357)/'UPDATED TCA Post Trade Data'!M357*10000*'UPDATED TCA Post Trade Data'!N357</f>
        <v>15.303509220529421</v>
      </c>
      <c r="M367" s="11">
        <f t="shared" si="28"/>
        <v>22.611813571906854</v>
      </c>
      <c r="N367" s="11">
        <f t="shared" si="29"/>
        <v>39.188974110896737</v>
      </c>
      <c r="O367" s="11">
        <f>'UPDATED TCA Post Trade Data'!N357*('UPDATED TCA Post Trade Data'!G357-'UPDATED TCA Post Trade Data'!I357)/'UPDATED TCA Post Trade Data'!I357*10000</f>
        <v>0</v>
      </c>
      <c r="P367" s="11">
        <f t="shared" si="30"/>
        <v>7.3083043513774335</v>
      </c>
      <c r="Q367" s="12">
        <f t="shared" si="31"/>
        <v>0.18648878969621493</v>
      </c>
      <c r="T367" s="65"/>
      <c r="U367" s="65"/>
      <c r="V367" s="65"/>
      <c r="W367" s="65"/>
      <c r="X367" s="65"/>
      <c r="Y367" s="65"/>
      <c r="Z367" s="65"/>
      <c r="AA367" s="65"/>
      <c r="AB367" s="65"/>
    </row>
    <row r="368" spans="1:28">
      <c r="A368" s="5" t="s">
        <v>18</v>
      </c>
      <c r="B368" s="5" t="s">
        <v>23</v>
      </c>
      <c r="C368" s="42" t="str">
        <f>'UPDATED TCA Post Trade Data'!C358</f>
        <v>EA</v>
      </c>
      <c r="D368" s="22">
        <f>'UPDATED TCA Post Trade Data'!B358</f>
        <v>42991</v>
      </c>
      <c r="E368" s="12">
        <f>'UPDATED TCA Post Trade Data'!E358</f>
        <v>107400</v>
      </c>
      <c r="F368" s="17">
        <f>'UPDATED TCA Post Trade Data'!O358</f>
        <v>6.05426066349789E-4</v>
      </c>
      <c r="G368" s="23">
        <f>'UPDATED TCA Post Trade Data'!G358</f>
        <v>119.56262800646969</v>
      </c>
      <c r="H368" s="24">
        <f>E368/'UPDATED TCA Post Trade Data'!K358</f>
        <v>5.0954401077272823E-2</v>
      </c>
      <c r="I368" s="24">
        <f>'UPDATED TCA Post Trade Data'!L358</f>
        <v>0.20136010560026518</v>
      </c>
      <c r="J368" s="24">
        <f>E368/('UPDATED TCA Post Trade Data'!H358)</f>
        <v>0.11582012293756067</v>
      </c>
      <c r="K368" s="47">
        <f>'UPDATED TCA Post Trade Data'!H358/'UPDATED TCA Post Trade Data'!K358</f>
        <v>0.43994428416159304</v>
      </c>
      <c r="L368" s="11">
        <f>('UPDATED TCA Post Trade Data'!G358-'UPDATED TCA Post Trade Data'!M358)/'UPDATED TCA Post Trade Data'!M358*10000*'UPDATED TCA Post Trade Data'!N358</f>
        <v>24.809944395987419</v>
      </c>
      <c r="M368" s="11">
        <f t="shared" si="28"/>
        <v>15.635299884812863</v>
      </c>
      <c r="N368" s="11">
        <f t="shared" si="29"/>
        <v>45.85766651741352</v>
      </c>
      <c r="O368" s="11">
        <f>'UPDATED TCA Post Trade Data'!N358*('UPDATED TCA Post Trade Data'!G358-'UPDATED TCA Post Trade Data'!I358)/'UPDATED TCA Post Trade Data'!I358*10000</f>
        <v>7.0124892042801363</v>
      </c>
      <c r="P368" s="11">
        <f t="shared" si="30"/>
        <v>-9.1746445111745558</v>
      </c>
      <c r="Q368" s="12">
        <f t="shared" si="31"/>
        <v>-0.20006784487585452</v>
      </c>
      <c r="T368" s="65"/>
      <c r="U368" s="65"/>
      <c r="V368" s="65"/>
      <c r="W368" s="65"/>
      <c r="X368" s="65"/>
      <c r="Y368" s="65"/>
      <c r="Z368" s="65"/>
      <c r="AA368" s="65"/>
      <c r="AB368" s="65"/>
    </row>
    <row r="369" spans="1:28">
      <c r="A369" s="5" t="s">
        <v>17</v>
      </c>
      <c r="B369" s="5" t="s">
        <v>19</v>
      </c>
      <c r="C369" s="42" t="str">
        <f>'UPDATED TCA Post Trade Data'!C359</f>
        <v>EBAY</v>
      </c>
      <c r="D369" s="22">
        <f>'UPDATED TCA Post Trade Data'!B359</f>
        <v>42991</v>
      </c>
      <c r="E369" s="12">
        <f>'UPDATED TCA Post Trade Data'!E359</f>
        <v>1209600</v>
      </c>
      <c r="F369" s="17">
        <f>'UPDATED TCA Post Trade Data'!O359</f>
        <v>2.1697758504417987E-3</v>
      </c>
      <c r="G369" s="23">
        <f>'UPDATED TCA Post Trade Data'!G359</f>
        <v>38.046237214884101</v>
      </c>
      <c r="H369" s="24">
        <f>E369/'UPDATED TCA Post Trade Data'!K359</f>
        <v>0.1673522229326411</v>
      </c>
      <c r="I369" s="24">
        <f>'UPDATED TCA Post Trade Data'!L359</f>
        <v>0.1875029357353804</v>
      </c>
      <c r="J369" s="24">
        <f>E369/('UPDATED TCA Post Trade Data'!H359)</f>
        <v>0.22187981510015409</v>
      </c>
      <c r="K369" s="47">
        <f>'UPDATED TCA Post Trade Data'!H359/'UPDATED TCA Post Trade Data'!K359</f>
        <v>0.75424717141169495</v>
      </c>
      <c r="L369" s="11">
        <f>('UPDATED TCA Post Trade Data'!G359-'UPDATED TCA Post Trade Data'!M359)/'UPDATED TCA Post Trade Data'!M359*10000*'UPDATED TCA Post Trade Data'!N359</f>
        <v>12.167688127395071</v>
      </c>
      <c r="M369" s="11">
        <f t="shared" si="28"/>
        <v>38.344640928483521</v>
      </c>
      <c r="N369" s="11">
        <f t="shared" si="29"/>
        <v>52.451465375938064</v>
      </c>
      <c r="O369" s="11">
        <f>'UPDATED TCA Post Trade Data'!N359*('UPDATED TCA Post Trade Data'!G359-'UPDATED TCA Post Trade Data'!I359)/'UPDATED TCA Post Trade Data'!I359*10000</f>
        <v>0</v>
      </c>
      <c r="P369" s="11">
        <f t="shared" si="30"/>
        <v>26.176952801088451</v>
      </c>
      <c r="Q369" s="12">
        <f t="shared" si="31"/>
        <v>0.49906999954089065</v>
      </c>
      <c r="T369" s="65"/>
      <c r="U369" s="65"/>
      <c r="V369" s="65"/>
      <c r="W369" s="65"/>
      <c r="X369" s="65"/>
      <c r="Y369" s="65"/>
      <c r="Z369" s="65"/>
      <c r="AA369" s="65"/>
      <c r="AB369" s="65"/>
    </row>
    <row r="370" spans="1:28">
      <c r="A370" s="5" t="s">
        <v>18</v>
      </c>
      <c r="B370" s="5" t="s">
        <v>23</v>
      </c>
      <c r="C370" s="42" t="str">
        <f>'UPDATED TCA Post Trade Data'!C360</f>
        <v>ECL</v>
      </c>
      <c r="D370" s="22">
        <f>'UPDATED TCA Post Trade Data'!B360</f>
        <v>42991</v>
      </c>
      <c r="E370" s="12">
        <f>'UPDATED TCA Post Trade Data'!E360</f>
        <v>3100</v>
      </c>
      <c r="F370" s="17">
        <f>'UPDATED TCA Post Trade Data'!O360</f>
        <v>1.8983532758051729E-5</v>
      </c>
      <c r="G370" s="23">
        <f>'UPDATED TCA Post Trade Data'!G360</f>
        <v>129.88349323793256</v>
      </c>
      <c r="H370" s="24">
        <f>E370/'UPDATED TCA Post Trade Data'!K360</f>
        <v>3.65549886868206E-3</v>
      </c>
      <c r="I370" s="24">
        <f>'UPDATED TCA Post Trade Data'!L360</f>
        <v>0.13255792583072395</v>
      </c>
      <c r="J370" s="24">
        <f>E370/('UPDATED TCA Post Trade Data'!H360)</f>
        <v>9.9168266154830449E-3</v>
      </c>
      <c r="K370" s="47">
        <f>'UPDATED TCA Post Trade Data'!H360/'UPDATED TCA Post Trade Data'!K360</f>
        <v>0.36861578914516513</v>
      </c>
      <c r="L370" s="11">
        <f>('UPDATED TCA Post Trade Data'!G360-'UPDATED TCA Post Trade Data'!M360)/'UPDATED TCA Post Trade Data'!M360*10000*'UPDATED TCA Post Trade Data'!N360</f>
        <v>-11.831745774498215</v>
      </c>
      <c r="M370" s="11">
        <f t="shared" si="28"/>
        <v>1.463715457589962</v>
      </c>
      <c r="N370" s="11">
        <f t="shared" si="29"/>
        <v>29.24138069511255</v>
      </c>
      <c r="O370" s="11">
        <f>'UPDATED TCA Post Trade Data'!N360*('UPDATED TCA Post Trade Data'!G360-'UPDATED TCA Post Trade Data'!I360)/'UPDATED TCA Post Trade Data'!I360*10000</f>
        <v>0</v>
      </c>
      <c r="P370" s="11">
        <f t="shared" si="30"/>
        <v>13.295461232088176</v>
      </c>
      <c r="Q370" s="12">
        <f t="shared" si="31"/>
        <v>0.45467966682949412</v>
      </c>
      <c r="T370" s="65"/>
      <c r="U370" s="65"/>
      <c r="V370" s="65"/>
      <c r="W370" s="65"/>
      <c r="X370" s="65"/>
      <c r="Y370" s="65"/>
      <c r="Z370" s="65"/>
      <c r="AA370" s="65"/>
      <c r="AB370" s="65"/>
    </row>
    <row r="371" spans="1:28">
      <c r="A371" s="5" t="s">
        <v>17</v>
      </c>
      <c r="B371" s="5" t="s">
        <v>19</v>
      </c>
      <c r="C371" s="42" t="str">
        <f>'UPDATED TCA Post Trade Data'!C361</f>
        <v>ED</v>
      </c>
      <c r="D371" s="22">
        <f>'UPDATED TCA Post Trade Data'!B361</f>
        <v>42991</v>
      </c>
      <c r="E371" s="12">
        <f>'UPDATED TCA Post Trade Data'!E361</f>
        <v>5000</v>
      </c>
      <c r="F371" s="17">
        <f>'UPDATED TCA Post Trade Data'!O361</f>
        <v>1.9877808799973132E-5</v>
      </c>
      <c r="G371" s="23">
        <f>'UPDATED TCA Post Trade Data'!G361</f>
        <v>84.321266869146285</v>
      </c>
      <c r="H371" s="24">
        <f>E371/'UPDATED TCA Post Trade Data'!K361</f>
        <v>3.7546858479382272E-3</v>
      </c>
      <c r="I371" s="24">
        <f>'UPDATED TCA Post Trade Data'!L361</f>
        <v>0.10378774520761247</v>
      </c>
      <c r="J371" s="24">
        <f>E371/('UPDATED TCA Post Trade Data'!H361)</f>
        <v>9.6153846153846159E-2</v>
      </c>
      <c r="K371" s="47">
        <f>'UPDATED TCA Post Trade Data'!H361/'UPDATED TCA Post Trade Data'!K361</f>
        <v>3.9048732818557565E-2</v>
      </c>
      <c r="L371" s="11">
        <f>('UPDATED TCA Post Trade Data'!G361-'UPDATED TCA Post Trade Data'!M361)/'UPDATED TCA Post Trade Data'!M361*10000*'UPDATED TCA Post Trade Data'!N361</f>
        <v>19.161937873846082</v>
      </c>
      <c r="M371" s="11">
        <f t="shared" si="28"/>
        <v>3.4999415922834696</v>
      </c>
      <c r="N371" s="11">
        <f t="shared" si="29"/>
        <v>7.1197734546139548</v>
      </c>
      <c r="O371" s="11">
        <f>'UPDATED TCA Post Trade Data'!N361*('UPDATED TCA Post Trade Data'!G361-'UPDATED TCA Post Trade Data'!I361)/'UPDATED TCA Post Trade Data'!I361*10000</f>
        <v>6.9914969848016515</v>
      </c>
      <c r="P371" s="11">
        <f t="shared" si="30"/>
        <v>-15.661996281562612</v>
      </c>
      <c r="Q371" s="12">
        <f t="shared" si="31"/>
        <v>-2.1997885721227388</v>
      </c>
      <c r="T371" s="65"/>
      <c r="U371" s="65"/>
      <c r="V371" s="65"/>
      <c r="W371" s="65"/>
      <c r="X371" s="65"/>
      <c r="Y371" s="65"/>
      <c r="Z371" s="65"/>
      <c r="AA371" s="65"/>
      <c r="AB371" s="65"/>
    </row>
    <row r="372" spans="1:28">
      <c r="A372" s="5" t="s">
        <v>18</v>
      </c>
      <c r="B372" s="5" t="s">
        <v>19</v>
      </c>
      <c r="C372" s="42" t="str">
        <f>'UPDATED TCA Post Trade Data'!C362</f>
        <v>EFX</v>
      </c>
      <c r="D372" s="22">
        <f>'UPDATED TCA Post Trade Data'!B362</f>
        <v>42991</v>
      </c>
      <c r="E372" s="12">
        <f>'UPDATED TCA Post Trade Data'!E362</f>
        <v>2259100</v>
      </c>
      <c r="F372" s="17">
        <f>'UPDATED TCA Post Trade Data'!O362</f>
        <v>1.2283523019255012E-2</v>
      </c>
      <c r="G372" s="23">
        <f>'UPDATED TCA Post Trade Data'!G362</f>
        <v>115.32570197350849</v>
      </c>
      <c r="H372" s="24">
        <f>E372/'UPDATED TCA Post Trade Data'!K362</f>
        <v>1.4905131618230432</v>
      </c>
      <c r="I372" s="24">
        <f>'UPDATED TCA Post Trade Data'!L362</f>
        <v>0.50375767565512219</v>
      </c>
      <c r="J372" s="24">
        <f>E372/('UPDATED TCA Post Trade Data'!H362)</f>
        <v>0.15298093071130614</v>
      </c>
      <c r="K372" s="47">
        <f>'UPDATED TCA Post Trade Data'!H362/'UPDATED TCA Post Trade Data'!K362</f>
        <v>9.7431304339220244</v>
      </c>
      <c r="L372" s="11">
        <f>('UPDATED TCA Post Trade Data'!G362-'UPDATED TCA Post Trade Data'!M362)/'UPDATED TCA Post Trade Data'!M362*10000*'UPDATED TCA Post Trade Data'!N362</f>
        <v>105.04487571784732</v>
      </c>
      <c r="M372" s="11">
        <f t="shared" si="28"/>
        <v>115.3875543415665</v>
      </c>
      <c r="N372" s="11">
        <f t="shared" si="29"/>
        <v>528.42930842735302</v>
      </c>
      <c r="O372" s="11">
        <f>'UPDATED TCA Post Trade Data'!N362*('UPDATED TCA Post Trade Data'!G362-'UPDATED TCA Post Trade Data'!I362)/'UPDATED TCA Post Trade Data'!I362*10000</f>
        <v>7.069310971560876</v>
      </c>
      <c r="P372" s="11">
        <f t="shared" si="30"/>
        <v>10.342678623719181</v>
      </c>
      <c r="Q372" s="12">
        <f t="shared" si="31"/>
        <v>1.9572492401111894E-2</v>
      </c>
      <c r="T372" s="65"/>
      <c r="U372" s="65"/>
      <c r="V372" s="65"/>
      <c r="W372" s="65"/>
      <c r="X372" s="65"/>
      <c r="Y372" s="65"/>
      <c r="Z372" s="65"/>
      <c r="AA372" s="65"/>
      <c r="AB372" s="65"/>
    </row>
    <row r="373" spans="1:28">
      <c r="A373" s="5" t="s">
        <v>17</v>
      </c>
      <c r="B373" s="5" t="s">
        <v>22</v>
      </c>
      <c r="C373" s="42" t="str">
        <f>'UPDATED TCA Post Trade Data'!C363</f>
        <v>EIX</v>
      </c>
      <c r="D373" s="22">
        <f>'UPDATED TCA Post Trade Data'!B363</f>
        <v>42991</v>
      </c>
      <c r="E373" s="12">
        <f>'UPDATED TCA Post Trade Data'!E363</f>
        <v>692400</v>
      </c>
      <c r="F373" s="17">
        <f>'UPDATED TCA Post Trade Data'!O363</f>
        <v>2.6435834666132833E-3</v>
      </c>
      <c r="G373" s="23">
        <f>'UPDATED TCA Post Trade Data'!G363</f>
        <v>80.979405882832367</v>
      </c>
      <c r="H373" s="24">
        <f>E373/'UPDATED TCA Post Trade Data'!K363</f>
        <v>0.41884249211524777</v>
      </c>
      <c r="I373" s="24">
        <f>'UPDATED TCA Post Trade Data'!L363</f>
        <v>9.4096167690958785E-2</v>
      </c>
      <c r="J373" s="24">
        <f>E373/('UPDATED TCA Post Trade Data'!H363)</f>
        <v>0.27378410438908657</v>
      </c>
      <c r="K373" s="47">
        <f>'UPDATED TCA Post Trade Data'!H363/'UPDATED TCA Post Trade Data'!K363</f>
        <v>1.5298276466774432</v>
      </c>
      <c r="L373" s="11">
        <f>('UPDATED TCA Post Trade Data'!G363-'UPDATED TCA Post Trade Data'!M363)/'UPDATED TCA Post Trade Data'!M363*10000*'UPDATED TCA Post Trade Data'!N363</f>
        <v>37.110297822553321</v>
      </c>
      <c r="M373" s="11">
        <f t="shared" si="28"/>
        <v>46.478208690325566</v>
      </c>
      <c r="N373" s="11">
        <f t="shared" si="29"/>
        <v>36.215578940981928</v>
      </c>
      <c r="O373" s="11">
        <f>'UPDATED TCA Post Trade Data'!N363*('UPDATED TCA Post Trade Data'!G363-'UPDATED TCA Post Trade Data'!I363)/'UPDATED TCA Post Trade Data'!I363*10000</f>
        <v>0</v>
      </c>
      <c r="P373" s="11">
        <f t="shared" si="30"/>
        <v>9.3679108677722454</v>
      </c>
      <c r="Q373" s="12">
        <f t="shared" si="31"/>
        <v>0.2586707472780842</v>
      </c>
      <c r="T373" s="65"/>
      <c r="U373" s="65"/>
      <c r="V373" s="65"/>
      <c r="W373" s="65"/>
      <c r="X373" s="65"/>
      <c r="Y373" s="65"/>
      <c r="Z373" s="65"/>
      <c r="AA373" s="65"/>
      <c r="AB373" s="65"/>
    </row>
    <row r="374" spans="1:28">
      <c r="A374" s="5" t="s">
        <v>18</v>
      </c>
      <c r="B374" s="5" t="s">
        <v>23</v>
      </c>
      <c r="C374" s="42" t="str">
        <f>'UPDATED TCA Post Trade Data'!C364</f>
        <v>EL</v>
      </c>
      <c r="D374" s="22">
        <f>'UPDATED TCA Post Trade Data'!B364</f>
        <v>42991</v>
      </c>
      <c r="E374" s="12">
        <f>'UPDATED TCA Post Trade Data'!E364</f>
        <v>23000</v>
      </c>
      <c r="F374" s="17">
        <f>'UPDATED TCA Post Trade Data'!O364</f>
        <v>1.1849975986684942E-4</v>
      </c>
      <c r="G374" s="23">
        <f>'UPDATED TCA Post Trade Data'!G364</f>
        <v>109.27687138140246</v>
      </c>
      <c r="H374" s="24">
        <f>E374/'UPDATED TCA Post Trade Data'!K364</f>
        <v>8.0756186889478845E-3</v>
      </c>
      <c r="I374" s="24">
        <f>'UPDATED TCA Post Trade Data'!L364</f>
        <v>0.27793928447700395</v>
      </c>
      <c r="J374" s="24">
        <f>E374/('UPDATED TCA Post Trade Data'!H364)</f>
        <v>5.1065719360568383E-2</v>
      </c>
      <c r="K374" s="47">
        <f>'UPDATED TCA Post Trade Data'!H364/'UPDATED TCA Post Trade Data'!K364</f>
        <v>0.15814168076096205</v>
      </c>
      <c r="L374" s="11">
        <f>('UPDATED TCA Post Trade Data'!G364-'UPDATED TCA Post Trade Data'!M364)/'UPDATED TCA Post Trade Data'!M364*10000*'UPDATED TCA Post Trade Data'!N364</f>
        <v>2.1160675752551903</v>
      </c>
      <c r="M374" s="11">
        <f t="shared" si="28"/>
        <v>5.3445345049529047</v>
      </c>
      <c r="N374" s="11">
        <f t="shared" si="29"/>
        <v>39.315205183479435</v>
      </c>
      <c r="O374" s="11">
        <f>'UPDATED TCA Post Trade Data'!N364*('UPDATED TCA Post Trade Data'!G364-'UPDATED TCA Post Trade Data'!I364)/'UPDATED TCA Post Trade Data'!I364*10000</f>
        <v>0</v>
      </c>
      <c r="P374" s="11">
        <f t="shared" si="30"/>
        <v>3.2284669296977144</v>
      </c>
      <c r="Q374" s="12">
        <f t="shared" si="31"/>
        <v>8.2117514448438955E-2</v>
      </c>
      <c r="T374" s="65"/>
      <c r="U374" s="65"/>
      <c r="V374" s="65"/>
      <c r="W374" s="65"/>
      <c r="X374" s="65"/>
      <c r="Y374" s="65"/>
      <c r="Z374" s="65"/>
      <c r="AA374" s="65"/>
      <c r="AB374" s="65"/>
    </row>
    <row r="375" spans="1:28">
      <c r="A375" s="5" t="s">
        <v>17</v>
      </c>
      <c r="B375" s="5" t="s">
        <v>23</v>
      </c>
      <c r="C375" s="42" t="str">
        <f>'UPDATED TCA Post Trade Data'!C365</f>
        <v>EMN</v>
      </c>
      <c r="D375" s="22">
        <f>'UPDATED TCA Post Trade Data'!B365</f>
        <v>42991</v>
      </c>
      <c r="E375" s="12">
        <f>'UPDATED TCA Post Trade Data'!E365</f>
        <v>6500</v>
      </c>
      <c r="F375" s="17">
        <f>'UPDATED TCA Post Trade Data'!O365</f>
        <v>2.632261973395949E-5</v>
      </c>
      <c r="G375" s="23">
        <f>'UPDATED TCA Post Trade Data'!G365</f>
        <v>85.89232753187467</v>
      </c>
      <c r="H375" s="24">
        <f>E375/'UPDATED TCA Post Trade Data'!K365</f>
        <v>6.3506523438938822E-3</v>
      </c>
      <c r="I375" s="24">
        <f>'UPDATED TCA Post Trade Data'!L365</f>
        <v>0.15327922255611975</v>
      </c>
      <c r="J375" s="24">
        <f>E375/('UPDATED TCA Post Trade Data'!H365)</f>
        <v>3.2402791625124626E-2</v>
      </c>
      <c r="K375" s="47">
        <f>'UPDATED TCA Post Trade Data'!H365/'UPDATED TCA Post Trade Data'!K365</f>
        <v>0.19599090156694041</v>
      </c>
      <c r="L375" s="11">
        <f>('UPDATED TCA Post Trade Data'!G365-'UPDATED TCA Post Trade Data'!M365)/'UPDATED TCA Post Trade Data'!M365*10000*'UPDATED TCA Post Trade Data'!N365</f>
        <v>-20.642787048370256</v>
      </c>
      <c r="M375" s="11">
        <f t="shared" si="28"/>
        <v>2.9183314455096259</v>
      </c>
      <c r="N375" s="11">
        <f t="shared" si="29"/>
        <v>24.37350102319926</v>
      </c>
      <c r="O375" s="11">
        <f>'UPDATED TCA Post Trade Data'!N365*('UPDATED TCA Post Trade Data'!G365-'UPDATED TCA Post Trade Data'!I365)/'UPDATED TCA Post Trade Data'!I365*10000</f>
        <v>0</v>
      </c>
      <c r="P375" s="11">
        <f t="shared" si="30"/>
        <v>23.561118493879881</v>
      </c>
      <c r="Q375" s="12">
        <f t="shared" si="31"/>
        <v>0.96666943626415691</v>
      </c>
      <c r="T375" s="65"/>
      <c r="U375" s="65"/>
      <c r="V375" s="65"/>
      <c r="W375" s="65"/>
      <c r="X375" s="65"/>
      <c r="Y375" s="65"/>
      <c r="Z375" s="65"/>
      <c r="AA375" s="65"/>
      <c r="AB375" s="65"/>
    </row>
    <row r="376" spans="1:28">
      <c r="A376" s="5" t="s">
        <v>18</v>
      </c>
      <c r="B376" s="5" t="s">
        <v>19</v>
      </c>
      <c r="C376" s="42" t="str">
        <f>'UPDATED TCA Post Trade Data'!C366</f>
        <v>EMR</v>
      </c>
      <c r="D376" s="22">
        <f>'UPDATED TCA Post Trade Data'!B366</f>
        <v>42991</v>
      </c>
      <c r="E376" s="12">
        <f>'UPDATED TCA Post Trade Data'!E366</f>
        <v>152200</v>
      </c>
      <c r="F376" s="17">
        <f>'UPDATED TCA Post Trade Data'!O366</f>
        <v>4.3796562934224418E-4</v>
      </c>
      <c r="G376" s="23">
        <f>'UPDATED TCA Post Trade Data'!G366</f>
        <v>61.032898464159899</v>
      </c>
      <c r="H376" s="24">
        <f>E376/'UPDATED TCA Post Trade Data'!K366</f>
        <v>6.1915053766634025E-2</v>
      </c>
      <c r="I376" s="24">
        <f>'UPDATED TCA Post Trade Data'!L366</f>
        <v>0.14120891527413706</v>
      </c>
      <c r="J376" s="24">
        <f>E376/('UPDATED TCA Post Trade Data'!H366)</f>
        <v>0.11167363709736591</v>
      </c>
      <c r="K376" s="47">
        <f>'UPDATED TCA Post Trade Data'!H366/'UPDATED TCA Post Trade Data'!K366</f>
        <v>0.55442855964878779</v>
      </c>
      <c r="L376" s="11">
        <f>('UPDATED TCA Post Trade Data'!G366-'UPDATED TCA Post Trade Data'!M366)/'UPDATED TCA Post Trade Data'!M366*10000*'UPDATED TCA Post Trade Data'!N366</f>
        <v>14.250905733000355</v>
      </c>
      <c r="M376" s="11">
        <f t="shared" si="28"/>
        <v>13.911713855504457</v>
      </c>
      <c r="N376" s="11">
        <f t="shared" si="29"/>
        <v>36.18599821297741</v>
      </c>
      <c r="O376" s="11">
        <f>'UPDATED TCA Post Trade Data'!N366*('UPDATED TCA Post Trade Data'!G366-'UPDATED TCA Post Trade Data'!I366)/'UPDATED TCA Post Trade Data'!I366*10000</f>
        <v>0</v>
      </c>
      <c r="P376" s="11">
        <f t="shared" si="30"/>
        <v>-0.33919187749589774</v>
      </c>
      <c r="Q376" s="12">
        <f t="shared" si="31"/>
        <v>-9.3735669664144605E-3</v>
      </c>
      <c r="T376" s="65"/>
      <c r="U376" s="65"/>
      <c r="V376" s="65"/>
      <c r="W376" s="65"/>
      <c r="X376" s="65"/>
      <c r="Y376" s="65"/>
      <c r="Z376" s="65"/>
      <c r="AA376" s="65"/>
      <c r="AB376" s="65"/>
    </row>
    <row r="377" spans="1:28">
      <c r="A377" s="5" t="s">
        <v>17</v>
      </c>
      <c r="B377" s="5" t="s">
        <v>19</v>
      </c>
      <c r="C377" s="42" t="str">
        <f>'UPDATED TCA Post Trade Data'!C367</f>
        <v>EOG</v>
      </c>
      <c r="D377" s="22">
        <f>'UPDATED TCA Post Trade Data'!B367</f>
        <v>42991</v>
      </c>
      <c r="E377" s="12">
        <f>'UPDATED TCA Post Trade Data'!E367</f>
        <v>277400</v>
      </c>
      <c r="F377" s="17">
        <f>'UPDATED TCA Post Trade Data'!O367</f>
        <v>1.1707740509857973E-3</v>
      </c>
      <c r="G377" s="23">
        <f>'UPDATED TCA Post Trade Data'!G367</f>
        <v>89.516944468388985</v>
      </c>
      <c r="H377" s="24">
        <f>E377/'UPDATED TCA Post Trade Data'!K367</f>
        <v>8.7832044866153647E-2</v>
      </c>
      <c r="I377" s="24">
        <f>'UPDATED TCA Post Trade Data'!L367</f>
        <v>0.22566110796715871</v>
      </c>
      <c r="J377" s="24">
        <f>E377/('UPDATED TCA Post Trade Data'!H367)</f>
        <v>9.4746908941867616E-2</v>
      </c>
      <c r="K377" s="47">
        <f>'UPDATED TCA Post Trade Data'!H367/'UPDATED TCA Post Trade Data'!K367</f>
        <v>0.9270175232845157</v>
      </c>
      <c r="L377" s="11">
        <f>('UPDATED TCA Post Trade Data'!G367-'UPDATED TCA Post Trade Data'!M367)/'UPDATED TCA Post Trade Data'!M367*10000*'UPDATED TCA Post Trade Data'!N367</f>
        <v>22.049313523174185</v>
      </c>
      <c r="M377" s="11">
        <f t="shared" si="28"/>
        <v>18.123087921685549</v>
      </c>
      <c r="N377" s="11">
        <f t="shared" si="29"/>
        <v>75.484027551126971</v>
      </c>
      <c r="O377" s="11">
        <f>'UPDATED TCA Post Trade Data'!N367*('UPDATED TCA Post Trade Data'!G367-'UPDATED TCA Post Trade Data'!I367)/'UPDATED TCA Post Trade Data'!I367*10000</f>
        <v>6.9894813104390643</v>
      </c>
      <c r="P377" s="11">
        <f t="shared" si="30"/>
        <v>-3.9262256014886354</v>
      </c>
      <c r="Q377" s="12">
        <f t="shared" si="31"/>
        <v>-5.2013991951202092E-2</v>
      </c>
      <c r="T377" s="65"/>
      <c r="U377" s="65"/>
      <c r="V377" s="65"/>
      <c r="W377" s="65"/>
      <c r="X377" s="65"/>
      <c r="Y377" s="65"/>
      <c r="Z377" s="65"/>
      <c r="AA377" s="65"/>
      <c r="AB377" s="65"/>
    </row>
    <row r="378" spans="1:28">
      <c r="A378" s="5" t="s">
        <v>18</v>
      </c>
      <c r="B378" s="5" t="s">
        <v>21</v>
      </c>
      <c r="C378" s="42" t="str">
        <f>'UPDATED TCA Post Trade Data'!C368</f>
        <v>EQIX</v>
      </c>
      <c r="D378" s="22">
        <f>'UPDATED TCA Post Trade Data'!B368</f>
        <v>42991</v>
      </c>
      <c r="E378" s="12">
        <f>'UPDATED TCA Post Trade Data'!E368</f>
        <v>45100</v>
      </c>
      <c r="F378" s="17">
        <f>'UPDATED TCA Post Trade Data'!O368</f>
        <v>9.9369234199847079E-4</v>
      </c>
      <c r="G378" s="23">
        <f>'UPDATED TCA Post Trade Data'!G368</f>
        <v>467.31962480127612</v>
      </c>
      <c r="H378" s="24">
        <f>E378/'UPDATED TCA Post Trade Data'!K368</f>
        <v>0.10210646466742762</v>
      </c>
      <c r="I378" s="24">
        <f>'UPDATED TCA Post Trade Data'!L368</f>
        <v>0.16701008565473924</v>
      </c>
      <c r="J378" s="24">
        <f>E378/('UPDATED TCA Post Trade Data'!H368)</f>
        <v>0.25994236311239194</v>
      </c>
      <c r="K378" s="47">
        <f>'UPDATED TCA Post Trade Data'!H368/'UPDATED TCA Post Trade Data'!K368</f>
        <v>0.39280424877602427</v>
      </c>
      <c r="L378" s="11">
        <f>('UPDATED TCA Post Trade Data'!G368-'UPDATED TCA Post Trade Data'!M368)/'UPDATED TCA Post Trade Data'!M368*10000*'UPDATED TCA Post Trade Data'!N368</f>
        <v>22.213152248780712</v>
      </c>
      <c r="M378" s="11">
        <f t="shared" si="28"/>
        <v>33.338430973466437</v>
      </c>
      <c r="N378" s="11">
        <f t="shared" si="29"/>
        <v>32.880084707218955</v>
      </c>
      <c r="O378" s="11">
        <f>'UPDATED TCA Post Trade Data'!N368*('UPDATED TCA Post Trade Data'!G368-'UPDATED TCA Post Trade Data'!I368)/'UPDATED TCA Post Trade Data'!I368*10000</f>
        <v>7.0106654320584694</v>
      </c>
      <c r="P378" s="11">
        <f t="shared" si="30"/>
        <v>11.125278724685725</v>
      </c>
      <c r="Q378" s="12">
        <f t="shared" si="31"/>
        <v>0.33835918683759125</v>
      </c>
      <c r="T378" s="65"/>
      <c r="U378" s="65"/>
      <c r="V378" s="65"/>
      <c r="W378" s="65"/>
      <c r="X378" s="65"/>
      <c r="Y378" s="65"/>
      <c r="Z378" s="65"/>
      <c r="AA378" s="65"/>
      <c r="AB378" s="65"/>
    </row>
    <row r="379" spans="1:28">
      <c r="A379" s="5" t="s">
        <v>17</v>
      </c>
      <c r="B379" s="5" t="s">
        <v>20</v>
      </c>
      <c r="C379" s="42" t="str">
        <f>'UPDATED TCA Post Trade Data'!C369</f>
        <v>EQR</v>
      </c>
      <c r="D379" s="22">
        <f>'UPDATED TCA Post Trade Data'!B369</f>
        <v>42991</v>
      </c>
      <c r="E379" s="12">
        <f>'UPDATED TCA Post Trade Data'!E369</f>
        <v>206700</v>
      </c>
      <c r="F379" s="17">
        <f>'UPDATED TCA Post Trade Data'!O369</f>
        <v>6.6193855465474741E-4</v>
      </c>
      <c r="G379" s="23">
        <f>'UPDATED TCA Post Trade Data'!G369</f>
        <v>67.922837283151964</v>
      </c>
      <c r="H379" s="24">
        <f>E379/'UPDATED TCA Post Trade Data'!K369</f>
        <v>0.13600184704588789</v>
      </c>
      <c r="I379" s="24">
        <f>'UPDATED TCA Post Trade Data'!L369</f>
        <v>9.2170898220719541E-2</v>
      </c>
      <c r="J379" s="24">
        <f>E379/('UPDATED TCA Post Trade Data'!H369)</f>
        <v>0.3325289575289575</v>
      </c>
      <c r="K379" s="47">
        <f>'UPDATED TCA Post Trade Data'!H369/'UPDATED TCA Post Trade Data'!K369</f>
        <v>0.40899249213219113</v>
      </c>
      <c r="L379" s="11">
        <f>('UPDATED TCA Post Trade Data'!G369-'UPDATED TCA Post Trade Data'!M369)/'UPDATED TCA Post Trade Data'!M369*10000*'UPDATED TCA Post Trade Data'!N369</f>
        <v>55.194268416279264</v>
      </c>
      <c r="M379" s="11">
        <f t="shared" si="28"/>
        <v>33.782953265149359</v>
      </c>
      <c r="N379" s="11">
        <f t="shared" si="29"/>
        <v>17.584785311117585</v>
      </c>
      <c r="O379" s="11">
        <f>'UPDATED TCA Post Trade Data'!N369*('UPDATED TCA Post Trade Data'!G369-'UPDATED TCA Post Trade Data'!I369)/'UPDATED TCA Post Trade Data'!I369*10000</f>
        <v>6.9664258204112324</v>
      </c>
      <c r="P379" s="11">
        <f t="shared" si="30"/>
        <v>-21.411315151129905</v>
      </c>
      <c r="Q379" s="12">
        <f t="shared" si="31"/>
        <v>-1.217604581023408</v>
      </c>
      <c r="T379" s="65"/>
      <c r="U379" s="65"/>
      <c r="V379" s="65"/>
      <c r="W379" s="65"/>
      <c r="X379" s="65"/>
      <c r="Y379" s="65"/>
      <c r="Z379" s="65"/>
      <c r="AA379" s="65"/>
      <c r="AB379" s="65"/>
    </row>
    <row r="380" spans="1:28">
      <c r="A380" s="5" t="s">
        <v>18</v>
      </c>
      <c r="B380" s="5" t="s">
        <v>21</v>
      </c>
      <c r="C380" s="42" t="str">
        <f>'UPDATED TCA Post Trade Data'!C370</f>
        <v>EQT</v>
      </c>
      <c r="D380" s="22">
        <f>'UPDATED TCA Post Trade Data'!B370</f>
        <v>42991</v>
      </c>
      <c r="E380" s="12">
        <f>'UPDATED TCA Post Trade Data'!E370</f>
        <v>648500</v>
      </c>
      <c r="F380" s="17">
        <f>'UPDATED TCA Post Trade Data'!O370</f>
        <v>1.90060987234002E-3</v>
      </c>
      <c r="G380" s="23">
        <f>'UPDATED TCA Post Trade Data'!G370</f>
        <v>62.161519029016773</v>
      </c>
      <c r="H380" s="24">
        <f>E380/'UPDATED TCA Post Trade Data'!K370</f>
        <v>0.27054282195729157</v>
      </c>
      <c r="I380" s="24">
        <f>'UPDATED TCA Post Trade Data'!L370</f>
        <v>0.17832238206400525</v>
      </c>
      <c r="J380" s="24">
        <f>E380/('UPDATED TCA Post Trade Data'!H370)</f>
        <v>0.31837596347390645</v>
      </c>
      <c r="K380" s="47">
        <f>'UPDATED TCA Post Trade Data'!H370/'UPDATED TCA Post Trade Data'!K370</f>
        <v>0.84975894224334192</v>
      </c>
      <c r="L380" s="11">
        <f>('UPDATED TCA Post Trade Data'!G370-'UPDATED TCA Post Trade Data'!M370)/'UPDATED TCA Post Trade Data'!M370*10000*'UPDATED TCA Post Trade Data'!N370</f>
        <v>50.973266802692656</v>
      </c>
      <c r="M380" s="11">
        <f t="shared" si="28"/>
        <v>59.469258901321076</v>
      </c>
      <c r="N380" s="11">
        <f t="shared" si="29"/>
        <v>49.555920248334743</v>
      </c>
      <c r="O380" s="11">
        <f>'UPDATED TCA Post Trade Data'!N370*('UPDATED TCA Post Trade Data'!G370-'UPDATED TCA Post Trade Data'!I370)/'UPDATED TCA Post Trade Data'!I370*10000</f>
        <v>7.0309172399653548</v>
      </c>
      <c r="P380" s="11">
        <f t="shared" si="30"/>
        <v>8.4959920986284203</v>
      </c>
      <c r="Q380" s="12">
        <f t="shared" si="31"/>
        <v>0.17144252505156365</v>
      </c>
      <c r="T380" s="65"/>
      <c r="U380" s="65"/>
      <c r="V380" s="65"/>
      <c r="W380" s="65"/>
      <c r="X380" s="65"/>
      <c r="Y380" s="65"/>
      <c r="Z380" s="65"/>
      <c r="AA380" s="65"/>
      <c r="AB380" s="65"/>
    </row>
    <row r="381" spans="1:28">
      <c r="A381" s="5" t="s">
        <v>17</v>
      </c>
      <c r="B381" s="5" t="s">
        <v>23</v>
      </c>
      <c r="C381" s="42" t="str">
        <f>'UPDATED TCA Post Trade Data'!C371</f>
        <v>ES</v>
      </c>
      <c r="D381" s="22">
        <f>'UPDATED TCA Post Trade Data'!B371</f>
        <v>42991</v>
      </c>
      <c r="E381" s="12">
        <f>'UPDATED TCA Post Trade Data'!E371</f>
        <v>53600</v>
      </c>
      <c r="F381" s="17">
        <f>'UPDATED TCA Post Trade Data'!O371</f>
        <v>1.5798552804598354E-4</v>
      </c>
      <c r="G381" s="23">
        <f>'UPDATED TCA Post Trade Data'!G371</f>
        <v>62.51599312066152</v>
      </c>
      <c r="H381" s="24">
        <f>E381/'UPDATED TCA Post Trade Data'!K371</f>
        <v>3.9552243027871782E-2</v>
      </c>
      <c r="I381" s="24">
        <f>'UPDATED TCA Post Trade Data'!L371</f>
        <v>0.1154684789408168</v>
      </c>
      <c r="J381" s="24">
        <f>E381/('UPDATED TCA Post Trade Data'!H371)</f>
        <v>0.18318523581681476</v>
      </c>
      <c r="K381" s="47">
        <f>'UPDATED TCA Post Trade Data'!H371/'UPDATED TCA Post Trade Data'!K371</f>
        <v>0.21591392369319559</v>
      </c>
      <c r="L381" s="11">
        <f>('UPDATED TCA Post Trade Data'!G371-'UPDATED TCA Post Trade Data'!M371)/'UPDATED TCA Post Trade Data'!M371*10000*'UPDATED TCA Post Trade Data'!N371</f>
        <v>-8.6314334886495878</v>
      </c>
      <c r="M381" s="11">
        <f t="shared" si="28"/>
        <v>14.725876487159713</v>
      </c>
      <c r="N381" s="11">
        <f t="shared" si="29"/>
        <v>17.706589854302095</v>
      </c>
      <c r="O381" s="11">
        <f>'UPDATED TCA Post Trade Data'!N371*('UPDATED TCA Post Trade Data'!G371-'UPDATED TCA Post Trade Data'!I371)/'UPDATED TCA Post Trade Data'!I371*10000</f>
        <v>0</v>
      </c>
      <c r="P381" s="11">
        <f t="shared" si="30"/>
        <v>23.357309975809301</v>
      </c>
      <c r="Q381" s="12">
        <f t="shared" si="31"/>
        <v>1.3191309093396251</v>
      </c>
      <c r="T381" s="65"/>
      <c r="U381" s="65"/>
      <c r="V381" s="65"/>
      <c r="W381" s="65"/>
      <c r="X381" s="65"/>
      <c r="Y381" s="65"/>
      <c r="Z381" s="65"/>
      <c r="AA381" s="65"/>
      <c r="AB381" s="65"/>
    </row>
    <row r="382" spans="1:28">
      <c r="A382" s="5" t="s">
        <v>18</v>
      </c>
      <c r="B382" s="5" t="s">
        <v>22</v>
      </c>
      <c r="C382" s="42" t="str">
        <f>'UPDATED TCA Post Trade Data'!C372</f>
        <v>ESRX</v>
      </c>
      <c r="D382" s="22">
        <f>'UPDATED TCA Post Trade Data'!B372</f>
        <v>42991</v>
      </c>
      <c r="E382" s="12">
        <f>'UPDATED TCA Post Trade Data'!E372</f>
        <v>263200</v>
      </c>
      <c r="F382" s="17">
        <f>'UPDATED TCA Post Trade Data'!O372</f>
        <v>7.7671901693995848E-4</v>
      </c>
      <c r="G382" s="23">
        <f>'UPDATED TCA Post Trade Data'!G372</f>
        <v>62.591689129538914</v>
      </c>
      <c r="H382" s="24">
        <f>E382/'UPDATED TCA Post Trade Data'!K372</f>
        <v>9.479082518450567E-2</v>
      </c>
      <c r="I382" s="24">
        <f>'UPDATED TCA Post Trade Data'!L372</f>
        <v>0.16706996787863065</v>
      </c>
      <c r="J382" s="24">
        <f>E382/('UPDATED TCA Post Trade Data'!H372)</f>
        <v>0.22754387481628771</v>
      </c>
      <c r="K382" s="47">
        <f>'UPDATED TCA Post Trade Data'!H372/'UPDATED TCA Post Trade Data'!K372</f>
        <v>0.41658262724512812</v>
      </c>
      <c r="L382" s="11">
        <f>('UPDATED TCA Post Trade Data'!G372-'UPDATED TCA Post Trade Data'!M372)/'UPDATED TCA Post Trade Data'!M372*10000*'UPDATED TCA Post Trade Data'!N372</f>
        <v>10.901830587469371</v>
      </c>
      <c r="M382" s="11">
        <f t="shared" si="28"/>
        <v>29.334593793925663</v>
      </c>
      <c r="N382" s="11">
        <f t="shared" si="29"/>
        <v>34.606306136268614</v>
      </c>
      <c r="O382" s="11">
        <f>'UPDATED TCA Post Trade Data'!N372*('UPDATED TCA Post Trade Data'!G372-'UPDATED TCA Post Trade Data'!I372)/'UPDATED TCA Post Trade Data'!I372*10000</f>
        <v>0</v>
      </c>
      <c r="P382" s="11">
        <f t="shared" si="30"/>
        <v>18.432763206456293</v>
      </c>
      <c r="Q382" s="12">
        <f t="shared" si="31"/>
        <v>0.53264174263135577</v>
      </c>
      <c r="T382" s="65"/>
      <c r="U382" s="65"/>
      <c r="V382" s="65"/>
      <c r="W382" s="65"/>
      <c r="X382" s="65"/>
      <c r="Y382" s="65"/>
      <c r="Z382" s="65"/>
      <c r="AA382" s="65"/>
      <c r="AB382" s="65"/>
    </row>
    <row r="383" spans="1:28">
      <c r="A383" s="5" t="s">
        <v>17</v>
      </c>
      <c r="B383" s="5" t="s">
        <v>19</v>
      </c>
      <c r="C383" s="42" t="str">
        <f>'UPDATED TCA Post Trade Data'!C373</f>
        <v>ESS</v>
      </c>
      <c r="D383" s="22">
        <f>'UPDATED TCA Post Trade Data'!B373</f>
        <v>42991</v>
      </c>
      <c r="E383" s="12">
        <f>'UPDATED TCA Post Trade Data'!E373</f>
        <v>63100</v>
      </c>
      <c r="F383" s="17">
        <f>'UPDATED TCA Post Trade Data'!O373</f>
        <v>7.9134241873290035E-4</v>
      </c>
      <c r="G383" s="23">
        <f>'UPDATED TCA Post Trade Data'!G373</f>
        <v>265.99514210345927</v>
      </c>
      <c r="H383" s="24">
        <f>E383/'UPDATED TCA Post Trade Data'!K373</f>
        <v>0.1933917240805797</v>
      </c>
      <c r="I383" s="24">
        <f>'UPDATED TCA Post Trade Data'!L373</f>
        <v>0.12767745264427732</v>
      </c>
      <c r="J383" s="24">
        <f>E383/('UPDATED TCA Post Trade Data'!H373)</f>
        <v>0.3423765599565925</v>
      </c>
      <c r="K383" s="47">
        <f>'UPDATED TCA Post Trade Data'!H373/'UPDATED TCA Post Trade Data'!K373</f>
        <v>0.56485094687877713</v>
      </c>
      <c r="L383" s="11">
        <f>('UPDATED TCA Post Trade Data'!G373-'UPDATED TCA Post Trade Data'!M373)/'UPDATED TCA Post Trade Data'!M373*10000*'UPDATED TCA Post Trade Data'!N373</f>
        <v>53.866353080820936</v>
      </c>
      <c r="M383" s="11">
        <f t="shared" si="28"/>
        <v>46.65768816850639</v>
      </c>
      <c r="N383" s="11">
        <f t="shared" si="29"/>
        <v>28.414443217243779</v>
      </c>
      <c r="O383" s="11">
        <f>'UPDATED TCA Post Trade Data'!N373*('UPDATED TCA Post Trade Data'!G373-'UPDATED TCA Post Trade Data'!I373)/'UPDATED TCA Post Trade Data'!I373*10000</f>
        <v>0</v>
      </c>
      <c r="P383" s="11">
        <f t="shared" si="30"/>
        <v>-7.2086649123145463</v>
      </c>
      <c r="Q383" s="12">
        <f t="shared" si="31"/>
        <v>-0.25369720804312113</v>
      </c>
      <c r="T383" s="65"/>
      <c r="U383" s="65"/>
      <c r="V383" s="65"/>
      <c r="W383" s="65"/>
      <c r="X383" s="65"/>
      <c r="Y383" s="65"/>
      <c r="Z383" s="65"/>
      <c r="AA383" s="65"/>
      <c r="AB383" s="65"/>
    </row>
    <row r="384" spans="1:28">
      <c r="A384" s="5" t="s">
        <v>18</v>
      </c>
      <c r="B384" s="5" t="s">
        <v>20</v>
      </c>
      <c r="C384" s="42" t="str">
        <f>'UPDATED TCA Post Trade Data'!C374</f>
        <v>ETFC</v>
      </c>
      <c r="D384" s="22">
        <f>'UPDATED TCA Post Trade Data'!B374</f>
        <v>42991</v>
      </c>
      <c r="E384" s="12">
        <f>'UPDATED TCA Post Trade Data'!E374</f>
        <v>194100</v>
      </c>
      <c r="F384" s="17">
        <f>'UPDATED TCA Post Trade Data'!O374</f>
        <v>3.6991047922531919E-4</v>
      </c>
      <c r="G384" s="23">
        <f>'UPDATED TCA Post Trade Data'!G374</f>
        <v>40.421247946474146</v>
      </c>
      <c r="H384" s="24">
        <f>E384/'UPDATED TCA Post Trade Data'!K374</f>
        <v>9.3286076291349315E-2</v>
      </c>
      <c r="I384" s="24">
        <f>'UPDATED TCA Post Trade Data'!L374</f>
        <v>0.16687859475952216</v>
      </c>
      <c r="J384" s="24">
        <f>E384/('UPDATED TCA Post Trade Data'!H374)</f>
        <v>0.33868434828127725</v>
      </c>
      <c r="K384" s="47">
        <f>'UPDATED TCA Post Trade Data'!H374/'UPDATED TCA Post Trade Data'!K374</f>
        <v>0.27543663226466919</v>
      </c>
      <c r="L384" s="11">
        <f>('UPDATED TCA Post Trade Data'!G374-'UPDATED TCA Post Trade Data'!M374)/'UPDATED TCA Post Trade Data'!M374*10000*'UPDATED TCA Post Trade Data'!N374</f>
        <v>44.027599390604699</v>
      </c>
      <c r="M384" s="11">
        <f t="shared" si="28"/>
        <v>39.213547850010315</v>
      </c>
      <c r="N384" s="11">
        <f t="shared" si="29"/>
        <v>26.00670029971565</v>
      </c>
      <c r="O384" s="11">
        <f>'UPDATED TCA Post Trade Data'!N374*('UPDATED TCA Post Trade Data'!G374-'UPDATED TCA Post Trade Data'!I374)/'UPDATED TCA Post Trade Data'!I374*10000</f>
        <v>7.0260156492766157</v>
      </c>
      <c r="P384" s="11">
        <f t="shared" si="30"/>
        <v>-4.8140515405943844</v>
      </c>
      <c r="Q384" s="12">
        <f t="shared" si="31"/>
        <v>-0.18510812541055122</v>
      </c>
      <c r="T384" s="65"/>
      <c r="U384" s="65"/>
      <c r="V384" s="65"/>
      <c r="W384" s="65"/>
      <c r="X384" s="65"/>
      <c r="Y384" s="65"/>
      <c r="Z384" s="65"/>
      <c r="AA384" s="65"/>
      <c r="AB384" s="65"/>
    </row>
    <row r="385" spans="1:28">
      <c r="A385" s="5" t="s">
        <v>17</v>
      </c>
      <c r="B385" s="5" t="s">
        <v>22</v>
      </c>
      <c r="C385" s="42" t="str">
        <f>'UPDATED TCA Post Trade Data'!C375</f>
        <v>ETN</v>
      </c>
      <c r="D385" s="22">
        <f>'UPDATED TCA Post Trade Data'!B375</f>
        <v>42991</v>
      </c>
      <c r="E385" s="12">
        <f>'UPDATED TCA Post Trade Data'!E375</f>
        <v>146900</v>
      </c>
      <c r="F385" s="17">
        <f>'UPDATED TCA Post Trade Data'!O375</f>
        <v>5.1787864746762828E-4</v>
      </c>
      <c r="G385" s="23">
        <f>'UPDATED TCA Post Trade Data'!G375</f>
        <v>74.773003807001317</v>
      </c>
      <c r="H385" s="24">
        <f>E385/'UPDATED TCA Post Trade Data'!K375</f>
        <v>5.2735263984869683E-2</v>
      </c>
      <c r="I385" s="24">
        <f>'UPDATED TCA Post Trade Data'!L375</f>
        <v>0.21152874154093834</v>
      </c>
      <c r="J385" s="24">
        <f>E385/('UPDATED TCA Post Trade Data'!H375)</f>
        <v>9.5457794528559362E-2</v>
      </c>
      <c r="K385" s="47">
        <f>'UPDATED TCA Post Trade Data'!H375/'UPDATED TCA Post Trade Data'!K375</f>
        <v>0.55244586621045577</v>
      </c>
      <c r="L385" s="11">
        <f>('UPDATED TCA Post Trade Data'!G375-'UPDATED TCA Post Trade Data'!M375)/'UPDATED TCA Post Trade Data'!M375*10000*'UPDATED TCA Post Trade Data'!N375</f>
        <v>31.258895492528882</v>
      </c>
      <c r="M385" s="11">
        <f t="shared" si="28"/>
        <v>14.351174539351819</v>
      </c>
      <c r="N385" s="11">
        <f t="shared" si="29"/>
        <v>54.600678038170656</v>
      </c>
      <c r="O385" s="11">
        <f>'UPDATED TCA Post Trade Data'!N375*('UPDATED TCA Post Trade Data'!G375-'UPDATED TCA Post Trade Data'!I375)/'UPDATED TCA Post Trade Data'!I375*10000</f>
        <v>6.9830598680421101</v>
      </c>
      <c r="P385" s="11">
        <f t="shared" si="30"/>
        <v>-16.907720953177062</v>
      </c>
      <c r="Q385" s="12">
        <f t="shared" si="31"/>
        <v>-0.30966137346054723</v>
      </c>
      <c r="T385" s="65"/>
      <c r="U385" s="65"/>
      <c r="V385" s="65"/>
      <c r="W385" s="65"/>
      <c r="X385" s="65"/>
      <c r="Y385" s="65"/>
      <c r="Z385" s="65"/>
      <c r="AA385" s="65"/>
      <c r="AB385" s="65"/>
    </row>
    <row r="386" spans="1:28">
      <c r="A386" s="5" t="s">
        <v>18</v>
      </c>
      <c r="B386" s="5" t="s">
        <v>21</v>
      </c>
      <c r="C386" s="42" t="str">
        <f>'UPDATED TCA Post Trade Data'!C376</f>
        <v>ETR</v>
      </c>
      <c r="D386" s="22">
        <f>'UPDATED TCA Post Trade Data'!B376</f>
        <v>42991</v>
      </c>
      <c r="E386" s="12">
        <f>'UPDATED TCA Post Trade Data'!E376</f>
        <v>7800</v>
      </c>
      <c r="F386" s="17">
        <f>'UPDATED TCA Post Trade Data'!O376</f>
        <v>2.9023147617869307E-5</v>
      </c>
      <c r="G386" s="23">
        <f>'UPDATED TCA Post Trade Data'!G376</f>
        <v>78.920263458930094</v>
      </c>
      <c r="H386" s="24">
        <f>E386/'UPDATED TCA Post Trade Data'!K376</f>
        <v>7.5108965776503455E-3</v>
      </c>
      <c r="I386" s="24">
        <f>'UPDATED TCA Post Trade Data'!L376</f>
        <v>0.11623127264298005</v>
      </c>
      <c r="J386" s="24">
        <f>E386/('UPDATED TCA Post Trade Data'!H376)</f>
        <v>1.7271922054915855E-2</v>
      </c>
      <c r="K386" s="47">
        <f>'UPDATED TCA Post Trade Data'!H376/'UPDATED TCA Post Trade Data'!K376</f>
        <v>0.43486165313678155</v>
      </c>
      <c r="L386" s="11">
        <f>('UPDATED TCA Post Trade Data'!G376-'UPDATED TCA Post Trade Data'!M376)/'UPDATED TCA Post Trade Data'!M376*10000*'UPDATED TCA Post Trade Data'!N376</f>
        <v>8.8285277971769442</v>
      </c>
      <c r="M386" s="11">
        <f t="shared" si="28"/>
        <v>2.147312398085885</v>
      </c>
      <c r="N386" s="11">
        <f t="shared" si="29"/>
        <v>27.744991742705245</v>
      </c>
      <c r="O386" s="11">
        <f>'UPDATED TCA Post Trade Data'!N376*('UPDATED TCA Post Trade Data'!G376-'UPDATED TCA Post Trade Data'!I376)/'UPDATED TCA Post Trade Data'!I376*10000</f>
        <v>7.0012802035457673</v>
      </c>
      <c r="P386" s="11">
        <f t="shared" si="30"/>
        <v>-6.6812153990910588</v>
      </c>
      <c r="Q386" s="12">
        <f t="shared" si="31"/>
        <v>-0.2408079793661389</v>
      </c>
      <c r="T386" s="65"/>
      <c r="U386" s="65"/>
      <c r="V386" s="65"/>
      <c r="W386" s="65"/>
      <c r="X386" s="65"/>
      <c r="Y386" s="65"/>
      <c r="Z386" s="65"/>
      <c r="AA386" s="65"/>
      <c r="AB386" s="65"/>
    </row>
    <row r="387" spans="1:28">
      <c r="A387" s="5" t="s">
        <v>17</v>
      </c>
      <c r="B387" s="5" t="s">
        <v>20</v>
      </c>
      <c r="C387" s="42" t="str">
        <f>'UPDATED TCA Post Trade Data'!C377</f>
        <v>EVHC</v>
      </c>
      <c r="D387" s="22">
        <f>'UPDATED TCA Post Trade Data'!B377</f>
        <v>42991</v>
      </c>
      <c r="E387" s="12">
        <f>'UPDATED TCA Post Trade Data'!E377</f>
        <v>46900</v>
      </c>
      <c r="F387" s="17">
        <f>'UPDATED TCA Post Trade Data'!O377</f>
        <v>1.1129746740817967E-4</v>
      </c>
      <c r="G387" s="23">
        <f>'UPDATED TCA Post Trade Data'!G377</f>
        <v>50.332796159200022</v>
      </c>
      <c r="H387" s="24">
        <f>E387/'UPDATED TCA Post Trade Data'!K377</f>
        <v>2.4986566390798635E-2</v>
      </c>
      <c r="I387" s="24">
        <f>'UPDATED TCA Post Trade Data'!L377</f>
        <v>0.2771215202486178</v>
      </c>
      <c r="J387" s="24">
        <f>E387/('UPDATED TCA Post Trade Data'!H377)</f>
        <v>0.10613260918759901</v>
      </c>
      <c r="K387" s="47">
        <f>'UPDATED TCA Post Trade Data'!H377/'UPDATED TCA Post Trade Data'!K377</f>
        <v>0.23542779718750356</v>
      </c>
      <c r="L387" s="11">
        <f>('UPDATED TCA Post Trade Data'!G377-'UPDATED TCA Post Trade Data'!M377)/'UPDATED TCA Post Trade Data'!M377*10000*'UPDATED TCA Post Trade Data'!N377</f>
        <v>20.465092414896532</v>
      </c>
      <c r="M387" s="11">
        <f t="shared" si="28"/>
        <v>12.925932022664075</v>
      </c>
      <c r="N387" s="11">
        <f t="shared" si="29"/>
        <v>46.419989481230942</v>
      </c>
      <c r="O387" s="11">
        <f>'UPDATED TCA Post Trade Data'!N377*('UPDATED TCA Post Trade Data'!G377-'UPDATED TCA Post Trade Data'!I377)/'UPDATED TCA Post Trade Data'!I377*10000</f>
        <v>0</v>
      </c>
      <c r="P387" s="11">
        <f t="shared" si="30"/>
        <v>-7.539160392232457</v>
      </c>
      <c r="Q387" s="12">
        <f t="shared" si="31"/>
        <v>-0.16241193667828763</v>
      </c>
      <c r="T387" s="65"/>
      <c r="U387" s="65"/>
      <c r="V387" s="65"/>
      <c r="W387" s="65"/>
      <c r="X387" s="65"/>
      <c r="Y387" s="65"/>
      <c r="Z387" s="65"/>
      <c r="AA387" s="65"/>
      <c r="AB387" s="65"/>
    </row>
    <row r="388" spans="1:28">
      <c r="A388" s="5" t="s">
        <v>18</v>
      </c>
      <c r="B388" s="5" t="s">
        <v>21</v>
      </c>
      <c r="C388" s="42" t="str">
        <f>'UPDATED TCA Post Trade Data'!C378</f>
        <v>EW</v>
      </c>
      <c r="D388" s="22">
        <f>'UPDATED TCA Post Trade Data'!B378</f>
        <v>42991</v>
      </c>
      <c r="E388" s="12">
        <f>'UPDATED TCA Post Trade Data'!E378</f>
        <v>57400</v>
      </c>
      <c r="F388" s="17">
        <f>'UPDATED TCA Post Trade Data'!O378</f>
        <v>3.0951683994127975E-4</v>
      </c>
      <c r="G388" s="23">
        <f>'UPDATED TCA Post Trade Data'!G378</f>
        <v>114.36970704214193</v>
      </c>
      <c r="H388" s="24">
        <f>E388/'UPDATED TCA Post Trade Data'!K378</f>
        <v>4.7951798250912218E-2</v>
      </c>
      <c r="I388" s="24">
        <f>'UPDATED TCA Post Trade Data'!L378</f>
        <v>0.15058867054813044</v>
      </c>
      <c r="J388" s="24">
        <f>E388/('UPDATED TCA Post Trade Data'!H378)</f>
        <v>5.487047127425676E-2</v>
      </c>
      <c r="K388" s="47">
        <f>'UPDATED TCA Post Trade Data'!H378/'UPDATED TCA Post Trade Data'!K378</f>
        <v>0.87390899216514406</v>
      </c>
      <c r="L388" s="11">
        <f>('UPDATED TCA Post Trade Data'!G378-'UPDATED TCA Post Trade Data'!M378)/'UPDATED TCA Post Trade Data'!M378*10000*'UPDATED TCA Post Trade Data'!N378</f>
        <v>9.6342555780990971</v>
      </c>
      <c r="M388" s="11">
        <f t="shared" si="28"/>
        <v>8.4877990766562661</v>
      </c>
      <c r="N388" s="11">
        <f t="shared" si="29"/>
        <v>49.973577133959346</v>
      </c>
      <c r="O388" s="11">
        <f>'UPDATED TCA Post Trade Data'!N378*('UPDATED TCA Post Trade Data'!G378-'UPDATED TCA Post Trade Data'!I378)/'UPDATED TCA Post Trade Data'!I378*10000</f>
        <v>3.0019915979495511</v>
      </c>
      <c r="P388" s="11">
        <f t="shared" si="30"/>
        <v>-1.146456501442831</v>
      </c>
      <c r="Q388" s="12">
        <f t="shared" si="31"/>
        <v>-2.2941253502218494E-2</v>
      </c>
      <c r="T388" s="65"/>
      <c r="U388" s="65"/>
      <c r="V388" s="65"/>
      <c r="W388" s="65"/>
      <c r="X388" s="65"/>
      <c r="Y388" s="65"/>
      <c r="Z388" s="65"/>
      <c r="AA388" s="65"/>
      <c r="AB388" s="65"/>
    </row>
    <row r="389" spans="1:28">
      <c r="A389" s="5" t="s">
        <v>17</v>
      </c>
      <c r="B389" s="5" t="s">
        <v>22</v>
      </c>
      <c r="C389" s="42" t="str">
        <f>'UPDATED TCA Post Trade Data'!C379</f>
        <v>EXC</v>
      </c>
      <c r="D389" s="22">
        <f>'UPDATED TCA Post Trade Data'!B379</f>
        <v>42991</v>
      </c>
      <c r="E389" s="12">
        <f>'UPDATED TCA Post Trade Data'!E379</f>
        <v>106300</v>
      </c>
      <c r="F389" s="17">
        <f>'UPDATED TCA Post Trade Data'!O379</f>
        <v>1.8998309343888699E-4</v>
      </c>
      <c r="G389" s="23">
        <f>'UPDATED TCA Post Trade Data'!G379</f>
        <v>37.907077981529682</v>
      </c>
      <c r="H389" s="24">
        <f>E389/'UPDATED TCA Post Trade Data'!K379</f>
        <v>2.5319300676627941E-2</v>
      </c>
      <c r="I389" s="24">
        <f>'UPDATED TCA Post Trade Data'!L379</f>
        <v>0.11123323851164771</v>
      </c>
      <c r="J389" s="24">
        <f>E389/('UPDATED TCA Post Trade Data'!H379)</f>
        <v>3.0201437622524648E-2</v>
      </c>
      <c r="K389" s="47">
        <f>'UPDATED TCA Post Trade Data'!H379/'UPDATED TCA Post Trade Data'!K379</f>
        <v>0.83834753143487639</v>
      </c>
      <c r="L389" s="11">
        <f>('UPDATED TCA Post Trade Data'!G379-'UPDATED TCA Post Trade Data'!M379)/'UPDATED TCA Post Trade Data'!M379*10000*'UPDATED TCA Post Trade Data'!N379</f>
        <v>-0.77077775529277892</v>
      </c>
      <c r="M389" s="11">
        <f t="shared" si="28"/>
        <v>4.2432517518421298</v>
      </c>
      <c r="N389" s="11">
        <f t="shared" si="29"/>
        <v>36.623239994745937</v>
      </c>
      <c r="O389" s="11">
        <f>'UPDATED TCA Post Trade Data'!N379*('UPDATED TCA Post Trade Data'!G379-'UPDATED TCA Post Trade Data'!I379)/'UPDATED TCA Post Trade Data'!I379*10000</f>
        <v>0</v>
      </c>
      <c r="P389" s="11">
        <f t="shared" si="30"/>
        <v>5.014029507134909</v>
      </c>
      <c r="Q389" s="12">
        <f t="shared" si="31"/>
        <v>0.13690840864582801</v>
      </c>
      <c r="T389" s="65"/>
      <c r="U389" s="65"/>
      <c r="V389" s="65"/>
      <c r="W389" s="65"/>
      <c r="X389" s="65"/>
      <c r="Y389" s="65"/>
      <c r="Z389" s="65"/>
      <c r="AA389" s="65"/>
      <c r="AB389" s="65"/>
    </row>
    <row r="390" spans="1:28">
      <c r="A390" s="5" t="s">
        <v>18</v>
      </c>
      <c r="B390" s="5" t="s">
        <v>21</v>
      </c>
      <c r="C390" s="42" t="str">
        <f>'UPDATED TCA Post Trade Data'!C380</f>
        <v>EXPD</v>
      </c>
      <c r="D390" s="22">
        <f>'UPDATED TCA Post Trade Data'!B380</f>
        <v>42991</v>
      </c>
      <c r="E390" s="12">
        <f>'UPDATED TCA Post Trade Data'!E380</f>
        <v>52900</v>
      </c>
      <c r="F390" s="17">
        <f>'UPDATED TCA Post Trade Data'!O380</f>
        <v>1.4292589600916919E-4</v>
      </c>
      <c r="G390" s="23">
        <f>'UPDATED TCA Post Trade Data'!G380</f>
        <v>57.3051785187075</v>
      </c>
      <c r="H390" s="24">
        <f>E390/'UPDATED TCA Post Trade Data'!K380</f>
        <v>4.6305218498920206E-2</v>
      </c>
      <c r="I390" s="24">
        <f>'UPDATED TCA Post Trade Data'!L380</f>
        <v>0.20914623746252534</v>
      </c>
      <c r="J390" s="24">
        <f>E390/('UPDATED TCA Post Trade Data'!H380)</f>
        <v>5.7991668493751369E-2</v>
      </c>
      <c r="K390" s="47">
        <f>'UPDATED TCA Post Trade Data'!H380/'UPDATED TCA Post Trade Data'!K380</f>
        <v>0.79848053524981122</v>
      </c>
      <c r="L390" s="11">
        <f>('UPDATED TCA Post Trade Data'!G380-'UPDATED TCA Post Trade Data'!M380)/'UPDATED TCA Post Trade Data'!M380*10000*'UPDATED TCA Post Trade Data'!N380</f>
        <v>26.944218811782296</v>
      </c>
      <c r="M390" s="11">
        <f t="shared" si="28"/>
        <v>10.110947503611669</v>
      </c>
      <c r="N390" s="11">
        <f t="shared" si="29"/>
        <v>66.233691841554602</v>
      </c>
      <c r="O390" s="11">
        <f>'UPDATED TCA Post Trade Data'!N380*('UPDATED TCA Post Trade Data'!G380-'UPDATED TCA Post Trade Data'!I380)/'UPDATED TCA Post Trade Data'!I380*10000</f>
        <v>3.00720050669538</v>
      </c>
      <c r="P390" s="11">
        <f t="shared" si="30"/>
        <v>-16.833271308170627</v>
      </c>
      <c r="Q390" s="12">
        <f t="shared" si="31"/>
        <v>-0.25414967579399733</v>
      </c>
      <c r="T390" s="65"/>
      <c r="U390" s="65"/>
      <c r="V390" s="65"/>
      <c r="W390" s="65"/>
      <c r="X390" s="65"/>
      <c r="Y390" s="65"/>
      <c r="Z390" s="65"/>
      <c r="AA390" s="65"/>
      <c r="AB390" s="65"/>
    </row>
    <row r="391" spans="1:28">
      <c r="A391" s="5" t="s">
        <v>17</v>
      </c>
      <c r="B391" s="5" t="s">
        <v>20</v>
      </c>
      <c r="C391" s="42" t="str">
        <f>'UPDATED TCA Post Trade Data'!C381</f>
        <v>EXPE</v>
      </c>
      <c r="D391" s="22">
        <f>'UPDATED TCA Post Trade Data'!B381</f>
        <v>42991</v>
      </c>
      <c r="E391" s="12">
        <f>'UPDATED TCA Post Trade Data'!E381</f>
        <v>27600</v>
      </c>
      <c r="F391" s="17">
        <f>'UPDATED TCA Post Trade Data'!O381</f>
        <v>1.8957898842760794E-4</v>
      </c>
      <c r="G391" s="23">
        <f>'UPDATED TCA Post Trade Data'!G381</f>
        <v>145.6866435727944</v>
      </c>
      <c r="H391" s="24">
        <f>E391/'UPDATED TCA Post Trade Data'!K381</f>
        <v>1.326949254399554E-2</v>
      </c>
      <c r="I391" s="24">
        <f>'UPDATED TCA Post Trade Data'!L381</f>
        <v>0.28338469575498976</v>
      </c>
      <c r="J391" s="24">
        <f>E391/('UPDATED TCA Post Trade Data'!H381)</f>
        <v>0.28163265306122448</v>
      </c>
      <c r="K391" s="47">
        <f>'UPDATED TCA Post Trade Data'!H381/'UPDATED TCA Post Trade Data'!K381</f>
        <v>4.7116314105491414E-2</v>
      </c>
      <c r="L391" s="11">
        <f>('UPDATED TCA Post Trade Data'!G381-'UPDATED TCA Post Trade Data'!M381)/'UPDATED TCA Post Trade Data'!M381*10000*'UPDATED TCA Post Trade Data'!N381</f>
        <v>25.230083456812689</v>
      </c>
      <c r="M391" s="11">
        <f t="shared" si="28"/>
        <v>20.00859655068064</v>
      </c>
      <c r="N391" s="11">
        <f t="shared" si="29"/>
        <v>19.037271630255134</v>
      </c>
      <c r="O391" s="11">
        <f>'UPDATED TCA Post Trade Data'!N381*('UPDATED TCA Post Trade Data'!G381-'UPDATED TCA Post Trade Data'!I381)/'UPDATED TCA Post Trade Data'!I381*10000</f>
        <v>6.9872621627631419</v>
      </c>
      <c r="P391" s="11">
        <f t="shared" si="30"/>
        <v>-5.2214869061320499</v>
      </c>
      <c r="Q391" s="12">
        <f t="shared" si="31"/>
        <v>-0.27427706068099383</v>
      </c>
      <c r="T391" s="65"/>
      <c r="U391" s="65"/>
      <c r="V391" s="65"/>
      <c r="W391" s="65"/>
      <c r="X391" s="65"/>
      <c r="Y391" s="65"/>
      <c r="Z391" s="65"/>
      <c r="AA391" s="65"/>
      <c r="AB391" s="65"/>
    </row>
    <row r="392" spans="1:28">
      <c r="A392" s="5" t="s">
        <v>18</v>
      </c>
      <c r="B392" s="5" t="s">
        <v>22</v>
      </c>
      <c r="C392" s="42" t="str">
        <f>'UPDATED TCA Post Trade Data'!C382</f>
        <v>EXR</v>
      </c>
      <c r="D392" s="22">
        <f>'UPDATED TCA Post Trade Data'!B382</f>
        <v>42991</v>
      </c>
      <c r="E392" s="12">
        <f>'UPDATED TCA Post Trade Data'!E382</f>
        <v>10200</v>
      </c>
      <c r="F392" s="17">
        <f>'UPDATED TCA Post Trade Data'!O382</f>
        <v>3.7316148020728846E-5</v>
      </c>
      <c r="G392" s="23">
        <f>'UPDATED TCA Post Trade Data'!G382</f>
        <v>77.595270899272791</v>
      </c>
      <c r="H392" s="24">
        <f>E392/'UPDATED TCA Post Trade Data'!K382</f>
        <v>9.8713317074884416E-3</v>
      </c>
      <c r="I392" s="24">
        <f>'UPDATED TCA Post Trade Data'!L382</f>
        <v>0.20923917760996569</v>
      </c>
      <c r="J392" s="24">
        <f>E392/('UPDATED TCA Post Trade Data'!H382)</f>
        <v>1.3951579811243332E-2</v>
      </c>
      <c r="K392" s="47">
        <f>'UPDATED TCA Post Trade Data'!H382/'UPDATED TCA Post Trade Data'!K382</f>
        <v>0.7075422167985097</v>
      </c>
      <c r="L392" s="11">
        <f>('UPDATED TCA Post Trade Data'!G382-'UPDATED TCA Post Trade Data'!M382)/'UPDATED TCA Post Trade Data'!M382*10000*'UPDATED TCA Post Trade Data'!N382</f>
        <v>-1.9684067121413185</v>
      </c>
      <c r="M392" s="11">
        <f t="shared" si="28"/>
        <v>2.9870455146703896</v>
      </c>
      <c r="N392" s="11">
        <f t="shared" si="29"/>
        <v>63.817189278014716</v>
      </c>
      <c r="O392" s="11">
        <f>'UPDATED TCA Post Trade Data'!N382*('UPDATED TCA Post Trade Data'!G382-'UPDATED TCA Post Trade Data'!I382)/'UPDATED TCA Post Trade Data'!I382*10000</f>
        <v>0</v>
      </c>
      <c r="P392" s="11">
        <f t="shared" si="30"/>
        <v>4.9554522268117083</v>
      </c>
      <c r="Q392" s="12">
        <f t="shared" si="31"/>
        <v>7.7650743990363771E-2</v>
      </c>
      <c r="T392" s="65"/>
      <c r="U392" s="65"/>
      <c r="V392" s="65"/>
      <c r="W392" s="65"/>
      <c r="X392" s="65"/>
      <c r="Y392" s="65"/>
      <c r="Z392" s="65"/>
      <c r="AA392" s="65"/>
      <c r="AB392" s="65"/>
    </row>
    <row r="393" spans="1:28">
      <c r="A393" s="5" t="s">
        <v>17</v>
      </c>
      <c r="B393" s="5" t="s">
        <v>21</v>
      </c>
      <c r="C393" s="42" t="str">
        <f>'UPDATED TCA Post Trade Data'!C383</f>
        <v>F</v>
      </c>
      <c r="D393" s="22">
        <f>'UPDATED TCA Post Trade Data'!B383</f>
        <v>42991</v>
      </c>
      <c r="E393" s="12">
        <f>'UPDATED TCA Post Trade Data'!E383</f>
        <v>2522800</v>
      </c>
      <c r="F393" s="17">
        <f>'UPDATED TCA Post Trade Data'!O383</f>
        <v>1.3844381136511356E-3</v>
      </c>
      <c r="G393" s="23">
        <f>'UPDATED TCA Post Trade Data'!G383</f>
        <v>11.639366486110948</v>
      </c>
      <c r="H393" s="24">
        <f>E393/'UPDATED TCA Post Trade Data'!K383</f>
        <v>7.1795358412624008E-2</v>
      </c>
      <c r="I393" s="24">
        <f>'UPDATED TCA Post Trade Data'!L383</f>
        <v>0.16174136892731189</v>
      </c>
      <c r="J393" s="24">
        <f>E393/('UPDATED TCA Post Trade Data'!H383)</f>
        <v>0.24662971326900704</v>
      </c>
      <c r="K393" s="47">
        <f>'UPDATED TCA Post Trade Data'!H383/'UPDATED TCA Post Trade Data'!K383</f>
        <v>0.29110587471800076</v>
      </c>
      <c r="L393" s="11">
        <f>('UPDATED TCA Post Trade Data'!G383-'UPDATED TCA Post Trade Data'!M383)/'UPDATED TCA Post Trade Data'!M383*10000*'UPDATED TCA Post Trade Data'!N383</f>
        <v>33.936625957713943</v>
      </c>
      <c r="M393" s="11">
        <f t="shared" si="28"/>
        <v>27.373996162584636</v>
      </c>
      <c r="N393" s="11">
        <f t="shared" si="29"/>
        <v>27.657964285277259</v>
      </c>
      <c r="O393" s="11">
        <f>'UPDATED TCA Post Trade Data'!N383*('UPDATED TCA Post Trade Data'!G383-'UPDATED TCA Post Trade Data'!I383)/'UPDATED TCA Post Trade Data'!I383*10000</f>
        <v>6.9811950161127623</v>
      </c>
      <c r="P393" s="11">
        <f t="shared" si="30"/>
        <v>-6.5626297951293076</v>
      </c>
      <c r="Q393" s="12">
        <f t="shared" si="31"/>
        <v>-0.2372781209578281</v>
      </c>
      <c r="T393" s="65"/>
      <c r="U393" s="65"/>
      <c r="V393" s="65"/>
      <c r="W393" s="65"/>
      <c r="X393" s="65"/>
      <c r="Y393" s="65"/>
      <c r="Z393" s="65"/>
      <c r="AA393" s="65"/>
      <c r="AB393" s="65"/>
    </row>
    <row r="394" spans="1:28">
      <c r="A394" s="5" t="s">
        <v>18</v>
      </c>
      <c r="B394" s="5" t="s">
        <v>20</v>
      </c>
      <c r="C394" s="42" t="str">
        <f>'UPDATED TCA Post Trade Data'!C384</f>
        <v>FAST</v>
      </c>
      <c r="D394" s="22">
        <f>'UPDATED TCA Post Trade Data'!B384</f>
        <v>42991</v>
      </c>
      <c r="E394" s="12">
        <f>'UPDATED TCA Post Trade Data'!E384</f>
        <v>106900</v>
      </c>
      <c r="F394" s="17">
        <f>'UPDATED TCA Post Trade Data'!O384</f>
        <v>2.1863360737084164E-4</v>
      </c>
      <c r="G394" s="23">
        <f>'UPDATED TCA Post Trade Data'!G384</f>
        <v>43.37882994619865</v>
      </c>
      <c r="H394" s="24">
        <f>E394/'UPDATED TCA Post Trade Data'!K384</f>
        <v>4.2083767167719818E-2</v>
      </c>
      <c r="I394" s="24">
        <f>'UPDATED TCA Post Trade Data'!L384</f>
        <v>0.24654229054924989</v>
      </c>
      <c r="J394" s="24">
        <f>E394/('UPDATED TCA Post Trade Data'!H384)</f>
        <v>9.9748063823831293E-2</v>
      </c>
      <c r="K394" s="47">
        <f>'UPDATED TCA Post Trade Data'!H384/'UPDATED TCA Post Trade Data'!K384</f>
        <v>0.42190059189565321</v>
      </c>
      <c r="L394" s="11">
        <f>('UPDATED TCA Post Trade Data'!G384-'UPDATED TCA Post Trade Data'!M384)/'UPDATED TCA Post Trade Data'!M384*10000*'UPDATED TCA Post Trade Data'!N384</f>
        <v>14.081504097916206</v>
      </c>
      <c r="M394" s="11">
        <f t="shared" si="28"/>
        <v>14.502241855463453</v>
      </c>
      <c r="N394" s="11">
        <f t="shared" si="29"/>
        <v>55.481461684728288</v>
      </c>
      <c r="O394" s="11">
        <f>'UPDATED TCA Post Trade Data'!N384*('UPDATED TCA Post Trade Data'!G384-'UPDATED TCA Post Trade Data'!I384)/'UPDATED TCA Post Trade Data'!I384*10000</f>
        <v>3.0033281393072744</v>
      </c>
      <c r="P394" s="11">
        <f t="shared" si="30"/>
        <v>0.42073775754724707</v>
      </c>
      <c r="Q394" s="12">
        <f t="shared" si="31"/>
        <v>7.5833935295013775E-3</v>
      </c>
      <c r="T394" s="65"/>
      <c r="U394" s="65"/>
      <c r="V394" s="65"/>
      <c r="W394" s="65"/>
      <c r="X394" s="65"/>
      <c r="Y394" s="65"/>
      <c r="Z394" s="65"/>
      <c r="AA394" s="65"/>
      <c r="AB394" s="65"/>
    </row>
    <row r="395" spans="1:28">
      <c r="A395" s="5" t="s">
        <v>17</v>
      </c>
      <c r="B395" s="5" t="s">
        <v>19</v>
      </c>
      <c r="C395" s="42" t="str">
        <f>'UPDATED TCA Post Trade Data'!C385</f>
        <v>FB</v>
      </c>
      <c r="D395" s="22">
        <f>'UPDATED TCA Post Trade Data'!B385</f>
        <v>42991</v>
      </c>
      <c r="E395" s="12">
        <f>'UPDATED TCA Post Trade Data'!E385</f>
        <v>448900</v>
      </c>
      <c r="F395" s="17">
        <f>'UPDATED TCA Post Trade Data'!O385</f>
        <v>3.6632067475363015E-3</v>
      </c>
      <c r="G395" s="23">
        <f>'UPDATED TCA Post Trade Data'!G385</f>
        <v>173.08141753178433</v>
      </c>
      <c r="H395" s="24">
        <f>E395/'UPDATED TCA Post Trade Data'!K385</f>
        <v>3.4090712761569865E-2</v>
      </c>
      <c r="I395" s="24">
        <f>'UPDATED TCA Post Trade Data'!L385</f>
        <v>0.14878204078440274</v>
      </c>
      <c r="J395" s="24">
        <f>E395/('UPDATED TCA Post Trade Data'!H385)</f>
        <v>0.11983449012279765</v>
      </c>
      <c r="K395" s="47">
        <f>'UPDATED TCA Post Trade Data'!H385/'UPDATED TCA Post Trade Data'!K385</f>
        <v>0.28448164402949594</v>
      </c>
      <c r="L395" s="11">
        <f>('UPDATED TCA Post Trade Data'!G385-'UPDATED TCA Post Trade Data'!M385)/'UPDATED TCA Post Trade Data'!M385*10000*'UPDATED TCA Post Trade Data'!N385</f>
        <v>4.1279424186078373</v>
      </c>
      <c r="M395" s="11">
        <f t="shared" si="28"/>
        <v>11.73177527197676</v>
      </c>
      <c r="N395" s="11">
        <f t="shared" si="29"/>
        <v>27.184989993097798</v>
      </c>
      <c r="O395" s="11">
        <f>'UPDATED TCA Post Trade Data'!N385*('UPDATED TCA Post Trade Data'!G385-'UPDATED TCA Post Trade Data'!I385)/'UPDATED TCA Post Trade Data'!I385*10000</f>
        <v>0</v>
      </c>
      <c r="P395" s="11">
        <f t="shared" si="30"/>
        <v>7.6038328533689228</v>
      </c>
      <c r="Q395" s="12">
        <f t="shared" si="31"/>
        <v>0.2797070315383422</v>
      </c>
      <c r="T395" s="65"/>
      <c r="U395" s="65"/>
      <c r="V395" s="65"/>
      <c r="W395" s="65"/>
      <c r="X395" s="65"/>
      <c r="Y395" s="65"/>
      <c r="Z395" s="65"/>
      <c r="AA395" s="65"/>
      <c r="AB395" s="65"/>
    </row>
    <row r="396" spans="1:28">
      <c r="A396" s="5" t="s">
        <v>18</v>
      </c>
      <c r="B396" s="5" t="s">
        <v>23</v>
      </c>
      <c r="C396" s="42" t="str">
        <f>'UPDATED TCA Post Trade Data'!C386</f>
        <v>FBHS</v>
      </c>
      <c r="D396" s="22">
        <f>'UPDATED TCA Post Trade Data'!B386</f>
        <v>42991</v>
      </c>
      <c r="E396" s="12">
        <f>'UPDATED TCA Post Trade Data'!E386</f>
        <v>2900</v>
      </c>
      <c r="F396" s="17">
        <f>'UPDATED TCA Post Trade Data'!O386</f>
        <v>8.9143375318889757E-6</v>
      </c>
      <c r="G396" s="23">
        <f>'UPDATED TCA Post Trade Data'!G386</f>
        <v>65.197312581770291</v>
      </c>
      <c r="H396" s="24">
        <f>E396/'UPDATED TCA Post Trade Data'!K386</f>
        <v>2.732745585720669E-3</v>
      </c>
      <c r="I396" s="24">
        <f>'UPDATED TCA Post Trade Data'!L386</f>
        <v>0.16159708254277258</v>
      </c>
      <c r="J396" s="24">
        <f>E396/('UPDATED TCA Post Trade Data'!H386)</f>
        <v>1.1943986820428337E-2</v>
      </c>
      <c r="K396" s="47">
        <f>'UPDATED TCA Post Trade Data'!H386/'UPDATED TCA Post Trade Data'!K386</f>
        <v>0.22879676834930293</v>
      </c>
      <c r="L396" s="11">
        <f>('UPDATED TCA Post Trade Data'!G386-'UPDATED TCA Post Trade Data'!M386)/'UPDATED TCA Post Trade Data'!M386*10000*'UPDATED TCA Post Trade Data'!N386</f>
        <v>26.416921864725989</v>
      </c>
      <c r="M396" s="11">
        <f t="shared" si="28"/>
        <v>1.5003336765495323</v>
      </c>
      <c r="N396" s="11">
        <f t="shared" si="29"/>
        <v>28.055538555859407</v>
      </c>
      <c r="O396" s="11">
        <f>'UPDATED TCA Post Trade Data'!N386*('UPDATED TCA Post Trade Data'!G386-'UPDATED TCA Post Trade Data'!I386)/'UPDATED TCA Post Trade Data'!I386*10000</f>
        <v>7.0136182878289723</v>
      </c>
      <c r="P396" s="11">
        <f t="shared" si="30"/>
        <v>-24.916588188176455</v>
      </c>
      <c r="Q396" s="12">
        <f t="shared" si="31"/>
        <v>-0.88811655276432466</v>
      </c>
      <c r="T396" s="65"/>
      <c r="U396" s="65"/>
      <c r="V396" s="65"/>
      <c r="W396" s="65"/>
      <c r="X396" s="65"/>
      <c r="Y396" s="65"/>
      <c r="Z396" s="65"/>
      <c r="AA396" s="65"/>
      <c r="AB396" s="65"/>
    </row>
    <row r="397" spans="1:28">
      <c r="A397" s="5" t="s">
        <v>17</v>
      </c>
      <c r="B397" s="5" t="s">
        <v>19</v>
      </c>
      <c r="C397" s="42" t="str">
        <f>'UPDATED TCA Post Trade Data'!C387</f>
        <v>FCX</v>
      </c>
      <c r="D397" s="22">
        <f>'UPDATED TCA Post Trade Data'!B387</f>
        <v>42991</v>
      </c>
      <c r="E397" s="12">
        <f>'UPDATED TCA Post Trade Data'!E387</f>
        <v>2615300</v>
      </c>
      <c r="F397" s="17">
        <f>'UPDATED TCA Post Trade Data'!O387</f>
        <v>1.7363594501926122E-3</v>
      </c>
      <c r="G397" s="23">
        <f>'UPDATED TCA Post Trade Data'!G387</f>
        <v>14.081753558843193</v>
      </c>
      <c r="H397" s="24">
        <f>E397/'UPDATED TCA Post Trade Data'!K387</f>
        <v>0.13577281133523816</v>
      </c>
      <c r="I397" s="24">
        <f>'UPDATED TCA Post Trade Data'!L387</f>
        <v>0.39524064445613144</v>
      </c>
      <c r="J397" s="24">
        <f>E397/('UPDATED TCA Post Trade Data'!H387)</f>
        <v>0.17296042537431883</v>
      </c>
      <c r="K397" s="47">
        <f>'UPDATED TCA Post Trade Data'!H387/'UPDATED TCA Post Trade Data'!K387</f>
        <v>0.78499350959273095</v>
      </c>
      <c r="L397" s="11">
        <f>('UPDATED TCA Post Trade Data'!G387-'UPDATED TCA Post Trade Data'!M387)/'UPDATED TCA Post Trade Data'!M387*10000*'UPDATED TCA Post Trade Data'!N387</f>
        <v>44.046760943789906</v>
      </c>
      <c r="M397" s="11">
        <f t="shared" si="28"/>
        <v>42.323683741950504</v>
      </c>
      <c r="N397" s="11">
        <f t="shared" si="29"/>
        <v>116.28592337721773</v>
      </c>
      <c r="O397" s="11">
        <f>'UPDATED TCA Post Trade Data'!N387*('UPDATED TCA Post Trade Data'!G387-'UPDATED TCA Post Trade Data'!I387)/'UPDATED TCA Post Trade Data'!I387*10000</f>
        <v>0</v>
      </c>
      <c r="P397" s="11">
        <f t="shared" si="30"/>
        <v>-1.7230772018394021</v>
      </c>
      <c r="Q397" s="12">
        <f t="shared" si="31"/>
        <v>-1.4817590571559932E-2</v>
      </c>
      <c r="T397" s="65"/>
      <c r="U397" s="65"/>
      <c r="V397" s="65"/>
      <c r="W397" s="65"/>
      <c r="X397" s="65"/>
      <c r="Y397" s="65"/>
      <c r="Z397" s="65"/>
      <c r="AA397" s="65"/>
      <c r="AB397" s="65"/>
    </row>
    <row r="398" spans="1:28">
      <c r="A398" s="5" t="s">
        <v>18</v>
      </c>
      <c r="B398" s="5" t="s">
        <v>21</v>
      </c>
      <c r="C398" s="42" t="str">
        <f>'UPDATED TCA Post Trade Data'!C388</f>
        <v>FDX</v>
      </c>
      <c r="D398" s="22">
        <f>'UPDATED TCA Post Trade Data'!B388</f>
        <v>42991</v>
      </c>
      <c r="E398" s="12">
        <f>'UPDATED TCA Post Trade Data'!E388</f>
        <v>199100</v>
      </c>
      <c r="F398" s="17">
        <f>'UPDATED TCA Post Trade Data'!O388</f>
        <v>2.0111020447578752E-3</v>
      </c>
      <c r="G398" s="23">
        <f>'UPDATED TCA Post Trade Data'!G388</f>
        <v>214.24044703199749</v>
      </c>
      <c r="H398" s="24">
        <f>E398/'UPDATED TCA Post Trade Data'!K388</f>
        <v>0.19193798754514305</v>
      </c>
      <c r="I398" s="24">
        <f>'UPDATED TCA Post Trade Data'!L388</f>
        <v>0.14720210595731123</v>
      </c>
      <c r="J398" s="24">
        <f>E398/('UPDATED TCA Post Trade Data'!H388)</f>
        <v>0.27040608447643621</v>
      </c>
      <c r="K398" s="47">
        <f>'UPDATED TCA Post Trade Data'!H388/'UPDATED TCA Post Trade Data'!K388</f>
        <v>0.70981386353334408</v>
      </c>
      <c r="L398" s="11">
        <f>('UPDATED TCA Post Trade Data'!G388-'UPDATED TCA Post Trade Data'!M388)/'UPDATED TCA Post Trade Data'!M388*10000*'UPDATED TCA Post Trade Data'!N388</f>
        <v>40.886619933177478</v>
      </c>
      <c r="M398" s="11">
        <f t="shared" si="28"/>
        <v>41.702140790237877</v>
      </c>
      <c r="N398" s="11">
        <f t="shared" si="29"/>
        <v>38.680869867706043</v>
      </c>
      <c r="O398" s="11">
        <f>'UPDATED TCA Post Trade Data'!N388*('UPDATED TCA Post Trade Data'!G388-'UPDATED TCA Post Trade Data'!I388)/'UPDATED TCA Post Trade Data'!I388*10000</f>
        <v>3.0114092116265989</v>
      </c>
      <c r="P398" s="11">
        <f t="shared" si="30"/>
        <v>0.8155208570603989</v>
      </c>
      <c r="Q398" s="12">
        <f t="shared" si="31"/>
        <v>2.1083312238054461E-2</v>
      </c>
      <c r="T398" s="65"/>
      <c r="U398" s="65"/>
      <c r="V398" s="65"/>
      <c r="W398" s="65"/>
      <c r="X398" s="65"/>
      <c r="Y398" s="65"/>
      <c r="Z398" s="65"/>
      <c r="AA398" s="65"/>
      <c r="AB398" s="65"/>
    </row>
    <row r="399" spans="1:28">
      <c r="A399" s="5" t="s">
        <v>17</v>
      </c>
      <c r="B399" s="5" t="s">
        <v>20</v>
      </c>
      <c r="C399" s="42" t="str">
        <f>'UPDATED TCA Post Trade Data'!C389</f>
        <v>FE</v>
      </c>
      <c r="D399" s="22">
        <f>'UPDATED TCA Post Trade Data'!B389</f>
        <v>42991</v>
      </c>
      <c r="E399" s="12">
        <f>'UPDATED TCA Post Trade Data'!E389</f>
        <v>54100</v>
      </c>
      <c r="F399" s="17">
        <f>'UPDATED TCA Post Trade Data'!O389</f>
        <v>8.0791091514490924E-5</v>
      </c>
      <c r="G399" s="23">
        <f>'UPDATED TCA Post Trade Data'!G389</f>
        <v>31.67413977204474</v>
      </c>
      <c r="H399" s="24">
        <f>E399/'UPDATED TCA Post Trade Data'!K389</f>
        <v>1.540986407332042E-2</v>
      </c>
      <c r="I399" s="24">
        <f>'UPDATED TCA Post Trade Data'!L389</f>
        <v>0.1151259627629049</v>
      </c>
      <c r="J399" s="24">
        <f>E399/('UPDATED TCA Post Trade Data'!H389)</f>
        <v>4.5485118547166636E-2</v>
      </c>
      <c r="K399" s="47">
        <f>'UPDATED TCA Post Trade Data'!H389/'UPDATED TCA Post Trade Data'!K389</f>
        <v>0.3387891373162164</v>
      </c>
      <c r="L399" s="11">
        <f>('UPDATED TCA Post Trade Data'!G389-'UPDATED TCA Post Trade Data'!M389)/'UPDATED TCA Post Trade Data'!M389*10000*'UPDATED TCA Post Trade Data'!N389</f>
        <v>4.4661314102145839</v>
      </c>
      <c r="M399" s="11">
        <f t="shared" si="28"/>
        <v>4.268279141622445</v>
      </c>
      <c r="N399" s="11">
        <f t="shared" si="29"/>
        <v>23.905549652243423</v>
      </c>
      <c r="O399" s="11">
        <f>'UPDATED TCA Post Trade Data'!N389*('UPDATED TCA Post Trade Data'!G389-'UPDATED TCA Post Trade Data'!I389)/'UPDATED TCA Post Trade Data'!I389*10000</f>
        <v>7.0017741575615577</v>
      </c>
      <c r="P399" s="11">
        <f t="shared" si="30"/>
        <v>-0.19785226859213889</v>
      </c>
      <c r="Q399" s="12">
        <f t="shared" si="31"/>
        <v>-8.2764157892337518E-3</v>
      </c>
      <c r="T399" s="65"/>
      <c r="U399" s="65"/>
      <c r="V399" s="65"/>
      <c r="W399" s="65"/>
      <c r="X399" s="65"/>
      <c r="Y399" s="65"/>
      <c r="Z399" s="65"/>
      <c r="AA399" s="65"/>
      <c r="AB399" s="65"/>
    </row>
    <row r="400" spans="1:28">
      <c r="A400" s="5" t="s">
        <v>18</v>
      </c>
      <c r="B400" s="5" t="s">
        <v>23</v>
      </c>
      <c r="C400" s="42" t="str">
        <f>'UPDATED TCA Post Trade Data'!C390</f>
        <v>FFIV</v>
      </c>
      <c r="D400" s="22">
        <f>'UPDATED TCA Post Trade Data'!B390</f>
        <v>42991</v>
      </c>
      <c r="E400" s="12">
        <f>'UPDATED TCA Post Trade Data'!E390</f>
        <v>56000</v>
      </c>
      <c r="F400" s="17">
        <f>'UPDATED TCA Post Trade Data'!O390</f>
        <v>3.0888263015536356E-4</v>
      </c>
      <c r="G400" s="23">
        <f>'UPDATED TCA Post Trade Data'!G390</f>
        <v>116.98874389573342</v>
      </c>
      <c r="H400" s="24">
        <f>E400/'UPDATED TCA Post Trade Data'!K390</f>
        <v>8.7734777350285426E-2</v>
      </c>
      <c r="I400" s="24">
        <f>'UPDATED TCA Post Trade Data'!L390</f>
        <v>0.14386857025616082</v>
      </c>
      <c r="J400" s="24">
        <f>E400/('UPDATED TCA Post Trade Data'!H390)</f>
        <v>0.17704710717673094</v>
      </c>
      <c r="K400" s="47">
        <f>'UPDATED TCA Post Trade Data'!H390/'UPDATED TCA Post Trade Data'!K390</f>
        <v>0.49554482278384432</v>
      </c>
      <c r="L400" s="11">
        <f>('UPDATED TCA Post Trade Data'!G390-'UPDATED TCA Post Trade Data'!M390)/'UPDATED TCA Post Trade Data'!M390*10000*'UPDATED TCA Post Trade Data'!N390</f>
        <v>27.385227539560237</v>
      </c>
      <c r="M400" s="11">
        <f t="shared" si="28"/>
        <v>22.085156181897801</v>
      </c>
      <c r="N400" s="11">
        <f t="shared" si="29"/>
        <v>33.547816254864344</v>
      </c>
      <c r="O400" s="11">
        <f>'UPDATED TCA Post Trade Data'!N390*('UPDATED TCA Post Trade Data'!G390-'UPDATED TCA Post Trade Data'!I390)/'UPDATED TCA Post Trade Data'!I390*10000</f>
        <v>3.0073334510484737</v>
      </c>
      <c r="P400" s="11">
        <f t="shared" si="30"/>
        <v>-5.3000713576624356</v>
      </c>
      <c r="Q400" s="12">
        <f t="shared" si="31"/>
        <v>-0.15798558443856803</v>
      </c>
      <c r="T400" s="65"/>
      <c r="U400" s="65"/>
      <c r="V400" s="65"/>
      <c r="W400" s="65"/>
      <c r="X400" s="65"/>
      <c r="Y400" s="65"/>
      <c r="Z400" s="65"/>
      <c r="AA400" s="65"/>
      <c r="AB400" s="65"/>
    </row>
    <row r="401" spans="1:28">
      <c r="A401" s="5" t="s">
        <v>17</v>
      </c>
      <c r="B401" s="5" t="s">
        <v>22</v>
      </c>
      <c r="C401" s="42" t="str">
        <f>'UPDATED TCA Post Trade Data'!C391</f>
        <v>FIS</v>
      </c>
      <c r="D401" s="22">
        <f>'UPDATED TCA Post Trade Data'!B391</f>
        <v>42991</v>
      </c>
      <c r="E401" s="12">
        <f>'UPDATED TCA Post Trade Data'!E391</f>
        <v>158100</v>
      </c>
      <c r="F401" s="17">
        <f>'UPDATED TCA Post Trade Data'!O391</f>
        <v>6.9516960995092412E-4</v>
      </c>
      <c r="G401" s="23">
        <f>'UPDATED TCA Post Trade Data'!G391</f>
        <v>93.260454281718324</v>
      </c>
      <c r="H401" s="24">
        <f>E401/'UPDATED TCA Post Trade Data'!K391</f>
        <v>0.11921802926489682</v>
      </c>
      <c r="I401" s="24">
        <f>'UPDATED TCA Post Trade Data'!L391</f>
        <v>0.11141808480453573</v>
      </c>
      <c r="J401" s="24">
        <f>E401/('UPDATED TCA Post Trade Data'!H391)</f>
        <v>0.24831160672216115</v>
      </c>
      <c r="K401" s="47">
        <f>'UPDATED TCA Post Trade Data'!H391/'UPDATED TCA Post Trade Data'!K391</f>
        <v>0.48011460615407842</v>
      </c>
      <c r="L401" s="11">
        <f>('UPDATED TCA Post Trade Data'!G391-'UPDATED TCA Post Trade Data'!M391)/'UPDATED TCA Post Trade Data'!M391*10000*'UPDATED TCA Post Trade Data'!N391</f>
        <v>19.387009209102505</v>
      </c>
      <c r="M401" s="11">
        <f t="shared" si="28"/>
        <v>28.201017786773882</v>
      </c>
      <c r="N401" s="11">
        <f t="shared" si="29"/>
        <v>24.440857486160464</v>
      </c>
      <c r="O401" s="11">
        <f>'UPDATED TCA Post Trade Data'!N391*('UPDATED TCA Post Trade Data'!G391-'UPDATED TCA Post Trade Data'!I391)/'UPDATED TCA Post Trade Data'!I391*10000</f>
        <v>6.9913398209271387</v>
      </c>
      <c r="P401" s="11">
        <f t="shared" si="30"/>
        <v>8.8140085776713768</v>
      </c>
      <c r="Q401" s="12">
        <f t="shared" si="31"/>
        <v>0.36062599614855056</v>
      </c>
      <c r="T401" s="65"/>
      <c r="U401" s="65"/>
      <c r="V401" s="65"/>
      <c r="W401" s="65"/>
      <c r="X401" s="65"/>
      <c r="Y401" s="65"/>
      <c r="Z401" s="65"/>
      <c r="AA401" s="65"/>
      <c r="AB401" s="65"/>
    </row>
    <row r="402" spans="1:28">
      <c r="A402" s="5" t="s">
        <v>18</v>
      </c>
      <c r="B402" s="5" t="s">
        <v>19</v>
      </c>
      <c r="C402" s="42" t="str">
        <f>'UPDATED TCA Post Trade Data'!C392</f>
        <v>FISV</v>
      </c>
      <c r="D402" s="22">
        <f>'UPDATED TCA Post Trade Data'!B392</f>
        <v>42991</v>
      </c>
      <c r="E402" s="12">
        <f>'UPDATED TCA Post Trade Data'!E392</f>
        <v>38900</v>
      </c>
      <c r="F402" s="17">
        <f>'UPDATED TCA Post Trade Data'!O392</f>
        <v>2.2706033144680545E-4</v>
      </c>
      <c r="G402" s="23">
        <f>'UPDATED TCA Post Trade Data'!G392</f>
        <v>123.80274794752646</v>
      </c>
      <c r="H402" s="24">
        <f>E402/'UPDATED TCA Post Trade Data'!K392</f>
        <v>5.097847659886981E-2</v>
      </c>
      <c r="I402" s="24">
        <f>'UPDATED TCA Post Trade Data'!L392</f>
        <v>0.17954692559343111</v>
      </c>
      <c r="J402" s="24">
        <f>E402/('UPDATED TCA Post Trade Data'!H392)</f>
        <v>8.5269618588338453E-2</v>
      </c>
      <c r="K402" s="47">
        <f>'UPDATED TCA Post Trade Data'!H392/'UPDATED TCA Post Trade Data'!K392</f>
        <v>0.59785041193841659</v>
      </c>
      <c r="L402" s="11">
        <f>('UPDATED TCA Post Trade Data'!G392-'UPDATED TCA Post Trade Data'!M392)/'UPDATED TCA Post Trade Data'!M392*10000*'UPDATED TCA Post Trade Data'!N392</f>
        <v>20.736099667382447</v>
      </c>
      <c r="M402" s="11">
        <f t="shared" ref="M402:M465" si="32">$J$3*H402^$K$3*I402^$L$3*($N$3*J402^$M$3+1-$N$3)</f>
        <v>12.195358809431983</v>
      </c>
      <c r="N402" s="11">
        <f t="shared" si="29"/>
        <v>48.483075316357443</v>
      </c>
      <c r="O402" s="11">
        <f>'UPDATED TCA Post Trade Data'!N392*('UPDATED TCA Post Trade Data'!G392-'UPDATED TCA Post Trade Data'!I392)/'UPDATED TCA Post Trade Data'!I392*10000</f>
        <v>0</v>
      </c>
      <c r="P402" s="11">
        <f t="shared" si="30"/>
        <v>-8.540740857950464</v>
      </c>
      <c r="Q402" s="12">
        <f t="shared" si="31"/>
        <v>-0.17615922261987679</v>
      </c>
      <c r="T402" s="65"/>
      <c r="U402" s="65"/>
      <c r="V402" s="65"/>
      <c r="W402" s="65"/>
      <c r="X402" s="65"/>
      <c r="Y402" s="65"/>
      <c r="Z402" s="65"/>
      <c r="AA402" s="65"/>
      <c r="AB402" s="65"/>
    </row>
    <row r="403" spans="1:28">
      <c r="A403" s="5" t="s">
        <v>17</v>
      </c>
      <c r="B403" s="5" t="s">
        <v>21</v>
      </c>
      <c r="C403" s="42" t="str">
        <f>'UPDATED TCA Post Trade Data'!C393</f>
        <v>FITB</v>
      </c>
      <c r="D403" s="22">
        <f>'UPDATED TCA Post Trade Data'!B393</f>
        <v>42991</v>
      </c>
      <c r="E403" s="12">
        <f>'UPDATED TCA Post Trade Data'!E393</f>
        <v>171200</v>
      </c>
      <c r="F403" s="17">
        <f>'UPDATED TCA Post Trade Data'!O393</f>
        <v>2.1029216380139703E-4</v>
      </c>
      <c r="G403" s="23">
        <f>'UPDATED TCA Post Trade Data'!G393</f>
        <v>26.053012490320668</v>
      </c>
      <c r="H403" s="24">
        <f>E403/'UPDATED TCA Post Trade Data'!K393</f>
        <v>3.334477504060486E-2</v>
      </c>
      <c r="I403" s="24">
        <f>'UPDATED TCA Post Trade Data'!L393</f>
        <v>0.22415466201125067</v>
      </c>
      <c r="J403" s="24">
        <f>E403/('UPDATED TCA Post Trade Data'!H393)</f>
        <v>0.18726755633340625</v>
      </c>
      <c r="K403" s="47">
        <f>'UPDATED TCA Post Trade Data'!H393/'UPDATED TCA Post Trade Data'!K393</f>
        <v>0.17805954054977197</v>
      </c>
      <c r="L403" s="11">
        <f>('UPDATED TCA Post Trade Data'!G393-'UPDATED TCA Post Trade Data'!M393)/'UPDATED TCA Post Trade Data'!M393*10000*'UPDATED TCA Post Trade Data'!N393</f>
        <v>12.687352160134042</v>
      </c>
      <c r="M403" s="11">
        <f t="shared" si="32"/>
        <v>19.253212064439165</v>
      </c>
      <c r="N403" s="11">
        <f t="shared" ref="N403:N466" si="33">I403*((1/3)*(1/250)*(H403*(1-J403)/J403))^0.5*10000</f>
        <v>31.136770580931572</v>
      </c>
      <c r="O403" s="11">
        <f>'UPDATED TCA Post Trade Data'!N393*('UPDATED TCA Post Trade Data'!G393-'UPDATED TCA Post Trade Data'!I393)/'UPDATED TCA Post Trade Data'!I393*10000</f>
        <v>0</v>
      </c>
      <c r="P403" s="11">
        <f t="shared" ref="P403:P466" si="34">M403-L403</f>
        <v>6.5658599043051229</v>
      </c>
      <c r="Q403" s="12">
        <f t="shared" ref="Q403:Q466" si="35">P403/N403</f>
        <v>0.21087157665368522</v>
      </c>
      <c r="T403" s="65"/>
      <c r="U403" s="65"/>
      <c r="V403" s="65"/>
      <c r="W403" s="65"/>
      <c r="X403" s="65"/>
      <c r="Y403" s="65"/>
      <c r="Z403" s="65"/>
      <c r="AA403" s="65"/>
      <c r="AB403" s="65"/>
    </row>
    <row r="404" spans="1:28">
      <c r="A404" s="5" t="s">
        <v>18</v>
      </c>
      <c r="B404" s="5" t="s">
        <v>23</v>
      </c>
      <c r="C404" s="42" t="str">
        <f>'UPDATED TCA Post Trade Data'!C394</f>
        <v>FL</v>
      </c>
      <c r="D404" s="22">
        <f>'UPDATED TCA Post Trade Data'!B394</f>
        <v>42991</v>
      </c>
      <c r="E404" s="12">
        <f>'UPDATED TCA Post Trade Data'!E394</f>
        <v>5600</v>
      </c>
      <c r="F404" s="17">
        <f>'UPDATED TCA Post Trade Data'!O394</f>
        <v>9.4242162258770351E-6</v>
      </c>
      <c r="G404" s="23">
        <f>'UPDATED TCA Post Trade Data'!G394</f>
        <v>35.694050452516166</v>
      </c>
      <c r="H404" s="24">
        <f>E404/'UPDATED TCA Post Trade Data'!K394</f>
        <v>8.9180571169601968E-4</v>
      </c>
      <c r="I404" s="24">
        <f>'UPDATED TCA Post Trade Data'!L394</f>
        <v>1.0365681070950929</v>
      </c>
      <c r="J404" s="24">
        <f>E404/('UPDATED TCA Post Trade Data'!H394)</f>
        <v>3.2520325203252036E-2</v>
      </c>
      <c r="K404" s="47">
        <f>'UPDATED TCA Post Trade Data'!H394/'UPDATED TCA Post Trade Data'!K394</f>
        <v>2.7423025634652605E-2</v>
      </c>
      <c r="L404" s="11">
        <f>('UPDATED TCA Post Trade Data'!G394-'UPDATED TCA Post Trade Data'!M394)/'UPDATED TCA Post Trade Data'!M394*10000*'UPDATED TCA Post Trade Data'!N394</f>
        <v>15.650223072401202</v>
      </c>
      <c r="M404" s="11">
        <f t="shared" si="32"/>
        <v>3.3335379506244696</v>
      </c>
      <c r="N404" s="11">
        <f t="shared" si="33"/>
        <v>61.651808467850095</v>
      </c>
      <c r="O404" s="11">
        <f>'UPDATED TCA Post Trade Data'!N394*('UPDATED TCA Post Trade Data'!G394-'UPDATED TCA Post Trade Data'!I394)/'UPDATED TCA Post Trade Data'!I394*10000</f>
        <v>7.0060603985304351</v>
      </c>
      <c r="P404" s="11">
        <f t="shared" si="34"/>
        <v>-12.316685121776732</v>
      </c>
      <c r="Q404" s="12">
        <f t="shared" si="35"/>
        <v>-0.19977816430477593</v>
      </c>
      <c r="T404" s="65"/>
      <c r="U404" s="65"/>
      <c r="V404" s="65"/>
      <c r="W404" s="65"/>
      <c r="X404" s="65"/>
      <c r="Y404" s="65"/>
      <c r="Z404" s="65"/>
      <c r="AA404" s="65"/>
      <c r="AB404" s="65"/>
    </row>
    <row r="405" spans="1:28">
      <c r="A405" s="5" t="s">
        <v>17</v>
      </c>
      <c r="B405" s="5" t="s">
        <v>19</v>
      </c>
      <c r="C405" s="42" t="str">
        <f>'UPDATED TCA Post Trade Data'!C395</f>
        <v>FLIR</v>
      </c>
      <c r="D405" s="22">
        <f>'UPDATED TCA Post Trade Data'!B395</f>
        <v>42991</v>
      </c>
      <c r="E405" s="12">
        <f>'UPDATED TCA Post Trade Data'!E395</f>
        <v>1400</v>
      </c>
      <c r="F405" s="17">
        <f>'UPDATED TCA Post Trade Data'!O395</f>
        <v>2.5823942365000856E-6</v>
      </c>
      <c r="G405" s="23">
        <f>'UPDATED TCA Post Trade Data'!G395</f>
        <v>39.123087992324983</v>
      </c>
      <c r="H405" s="24">
        <f>E405/'UPDATED TCA Post Trade Data'!K395</f>
        <v>1.6025124954004077E-3</v>
      </c>
      <c r="I405" s="24">
        <f>'UPDATED TCA Post Trade Data'!L395</f>
        <v>0.15063193681393966</v>
      </c>
      <c r="J405" s="24">
        <f>E405/('UPDATED TCA Post Trade Data'!H395)</f>
        <v>3.8356164383561646E-2</v>
      </c>
      <c r="K405" s="47">
        <f>'UPDATED TCA Post Trade Data'!H395/'UPDATED TCA Post Trade Data'!K395</f>
        <v>4.1779790058653482E-2</v>
      </c>
      <c r="L405" s="11">
        <f>('UPDATED TCA Post Trade Data'!G395-'UPDATED TCA Post Trade Data'!M395)/'UPDATED TCA Post Trade Data'!M395*10000*'UPDATED TCA Post Trade Data'!N395</f>
        <v>-9.4259468015867132</v>
      </c>
      <c r="M405" s="11">
        <f t="shared" si="32"/>
        <v>1.7888954037524161</v>
      </c>
      <c r="N405" s="11">
        <f t="shared" si="33"/>
        <v>11.024951337557003</v>
      </c>
      <c r="O405" s="11">
        <f>'UPDATED TCA Post Trade Data'!N395*('UPDATED TCA Post Trade Data'!G395-'UPDATED TCA Post Trade Data'!I395)/'UPDATED TCA Post Trade Data'!I395*10000</f>
        <v>3.0037324219273933</v>
      </c>
      <c r="P405" s="11">
        <f t="shared" si="34"/>
        <v>11.21484220533913</v>
      </c>
      <c r="Q405" s="12">
        <f t="shared" si="35"/>
        <v>1.0172237374994351</v>
      </c>
      <c r="T405" s="65"/>
      <c r="U405" s="65"/>
      <c r="V405" s="65"/>
      <c r="W405" s="65"/>
      <c r="X405" s="65"/>
      <c r="Y405" s="65"/>
      <c r="Z405" s="65"/>
      <c r="AA405" s="65"/>
      <c r="AB405" s="65"/>
    </row>
    <row r="406" spans="1:28">
      <c r="A406" s="5" t="s">
        <v>18</v>
      </c>
      <c r="B406" s="5" t="s">
        <v>20</v>
      </c>
      <c r="C406" s="42" t="str">
        <f>'UPDATED TCA Post Trade Data'!C396</f>
        <v>FLR</v>
      </c>
      <c r="D406" s="22">
        <f>'UPDATED TCA Post Trade Data'!B396</f>
        <v>42991</v>
      </c>
      <c r="E406" s="12">
        <f>'UPDATED TCA Post Trade Data'!E396</f>
        <v>92600</v>
      </c>
      <c r="F406" s="17">
        <f>'UPDATED TCA Post Trade Data'!O396</f>
        <v>1.7377813286119218E-4</v>
      </c>
      <c r="G406" s="23">
        <f>'UPDATED TCA Post Trade Data'!G396</f>
        <v>39.803637128885534</v>
      </c>
      <c r="H406" s="24">
        <f>E406/'UPDATED TCA Post Trade Data'!K396</f>
        <v>4.6540532330541784E-2</v>
      </c>
      <c r="I406" s="24">
        <f>'UPDATED TCA Post Trade Data'!L396</f>
        <v>0.3009015197111336</v>
      </c>
      <c r="J406" s="24">
        <f>E406/('UPDATED TCA Post Trade Data'!H396)</f>
        <v>0.23490613901572804</v>
      </c>
      <c r="K406" s="47">
        <f>'UPDATED TCA Post Trade Data'!H396/'UPDATED TCA Post Trade Data'!K396</f>
        <v>0.19812395080669082</v>
      </c>
      <c r="L406" s="11">
        <f>('UPDATED TCA Post Trade Data'!G396-'UPDATED TCA Post Trade Data'!M396)/'UPDATED TCA Post Trade Data'!M396*10000*'UPDATED TCA Post Trade Data'!N396</f>
        <v>31.646098450905637</v>
      </c>
      <c r="M406" s="11">
        <f t="shared" si="32"/>
        <v>29.93829798858005</v>
      </c>
      <c r="N406" s="11">
        <f t="shared" si="33"/>
        <v>42.777913497829289</v>
      </c>
      <c r="O406" s="11">
        <f>'UPDATED TCA Post Trade Data'!N396*('UPDATED TCA Post Trade Data'!G396-'UPDATED TCA Post Trade Data'!I396)/'UPDATED TCA Post Trade Data'!I396*10000</f>
        <v>0</v>
      </c>
      <c r="P406" s="11">
        <f t="shared" si="34"/>
        <v>-1.7078004623255865</v>
      </c>
      <c r="Q406" s="12">
        <f t="shared" si="35"/>
        <v>-3.9922481549088333E-2</v>
      </c>
      <c r="T406" s="65"/>
      <c r="U406" s="65"/>
      <c r="V406" s="65"/>
      <c r="W406" s="65"/>
      <c r="X406" s="65"/>
      <c r="Y406" s="65"/>
      <c r="Z406" s="65"/>
      <c r="AA406" s="65"/>
      <c r="AB406" s="65"/>
    </row>
    <row r="407" spans="1:28">
      <c r="A407" s="5" t="s">
        <v>17</v>
      </c>
      <c r="B407" s="5" t="s">
        <v>19</v>
      </c>
      <c r="C407" s="42" t="str">
        <f>'UPDATED TCA Post Trade Data'!C397</f>
        <v>FLS</v>
      </c>
      <c r="D407" s="22">
        <f>'UPDATED TCA Post Trade Data'!B397</f>
        <v>42991</v>
      </c>
      <c r="E407" s="12">
        <f>'UPDATED TCA Post Trade Data'!E397</f>
        <v>156200</v>
      </c>
      <c r="F407" s="17">
        <f>'UPDATED TCA Post Trade Data'!O397</f>
        <v>2.9901542320963115E-4</v>
      </c>
      <c r="G407" s="23">
        <f>'UPDATED TCA Post Trade Data'!G397</f>
        <v>40.602350747849542</v>
      </c>
      <c r="H407" s="24">
        <f>E407/'UPDATED TCA Post Trade Data'!K397</f>
        <v>0.11454918369406304</v>
      </c>
      <c r="I407" s="24">
        <f>'UPDATED TCA Post Trade Data'!L397</f>
        <v>0.20312322215438047</v>
      </c>
      <c r="J407" s="24">
        <f>E407/('UPDATED TCA Post Trade Data'!H397)</f>
        <v>0.21670366259711432</v>
      </c>
      <c r="K407" s="47">
        <f>'UPDATED TCA Post Trade Data'!H397/'UPDATED TCA Post Trade Data'!K397</f>
        <v>0.52859828173291068</v>
      </c>
      <c r="L407" s="11">
        <f>('UPDATED TCA Post Trade Data'!G397-'UPDATED TCA Post Trade Data'!M397)/'UPDATED TCA Post Trade Data'!M397*10000*'UPDATED TCA Post Trade Data'!N397</f>
        <v>37.663967329923103</v>
      </c>
      <c r="M407" s="11">
        <f t="shared" si="32"/>
        <v>33.605282774374345</v>
      </c>
      <c r="N407" s="11">
        <f t="shared" si="33"/>
        <v>47.725981319421138</v>
      </c>
      <c r="O407" s="11">
        <f>'UPDATED TCA Post Trade Data'!N397*('UPDATED TCA Post Trade Data'!G397-'UPDATED TCA Post Trade Data'!I397)/'UPDATED TCA Post Trade Data'!I397*10000</f>
        <v>6.978600841179551</v>
      </c>
      <c r="P407" s="11">
        <f t="shared" si="34"/>
        <v>-4.0586845555487585</v>
      </c>
      <c r="Q407" s="12">
        <f t="shared" si="35"/>
        <v>-8.5041406029657846E-2</v>
      </c>
      <c r="T407" s="65"/>
      <c r="U407" s="65"/>
      <c r="V407" s="65"/>
      <c r="W407" s="65"/>
      <c r="X407" s="65"/>
      <c r="Y407" s="65"/>
      <c r="Z407" s="65"/>
      <c r="AA407" s="65"/>
      <c r="AB407" s="65"/>
    </row>
    <row r="408" spans="1:28">
      <c r="A408" s="5" t="s">
        <v>18</v>
      </c>
      <c r="B408" s="5" t="s">
        <v>19</v>
      </c>
      <c r="C408" s="42" t="str">
        <f>'UPDATED TCA Post Trade Data'!C398</f>
        <v>FMC</v>
      </c>
      <c r="D408" s="22">
        <f>'UPDATED TCA Post Trade Data'!B398</f>
        <v>42991</v>
      </c>
      <c r="E408" s="12">
        <f>'UPDATED TCA Post Trade Data'!E398</f>
        <v>131500</v>
      </c>
      <c r="F408" s="17">
        <f>'UPDATED TCA Post Trade Data'!O398</f>
        <v>5.5416034785758968E-4</v>
      </c>
      <c r="G408" s="23">
        <f>'UPDATED TCA Post Trade Data'!G398</f>
        <v>89.381638720520513</v>
      </c>
      <c r="H408" s="24">
        <f>E408/'UPDATED TCA Post Trade Data'!K398</f>
        <v>0.1150299335879271</v>
      </c>
      <c r="I408" s="24">
        <f>'UPDATED TCA Post Trade Data'!L398</f>
        <v>0.28373834123929592</v>
      </c>
      <c r="J408" s="24">
        <f>E408/('UPDATED TCA Post Trade Data'!H398)</f>
        <v>0.26760276760276758</v>
      </c>
      <c r="K408" s="47">
        <f>'UPDATED TCA Post Trade Data'!H398/'UPDATED TCA Post Trade Data'!K398</f>
        <v>0.42985330315671005</v>
      </c>
      <c r="L408" s="11">
        <f>('UPDATED TCA Post Trade Data'!G398-'UPDATED TCA Post Trade Data'!M398)/'UPDATED TCA Post Trade Data'!M398*10000*'UPDATED TCA Post Trade Data'!N398</f>
        <v>31.046317140250213</v>
      </c>
      <c r="M408" s="11">
        <f t="shared" si="32"/>
        <v>46.22584755143378</v>
      </c>
      <c r="N408" s="11">
        <f t="shared" si="33"/>
        <v>58.13275097126381</v>
      </c>
      <c r="O408" s="11">
        <f>'UPDATED TCA Post Trade Data'!N398*('UPDATED TCA Post Trade Data'!G398-'UPDATED TCA Post Trade Data'!I398)/'UPDATED TCA Post Trade Data'!I398*10000</f>
        <v>3.0084375593890336</v>
      </c>
      <c r="P408" s="11">
        <f t="shared" si="34"/>
        <v>15.179530411183567</v>
      </c>
      <c r="Q408" s="12">
        <f t="shared" si="35"/>
        <v>0.26111839122643815</v>
      </c>
      <c r="T408" s="65"/>
      <c r="U408" s="65"/>
      <c r="V408" s="65"/>
      <c r="W408" s="65"/>
      <c r="X408" s="65"/>
      <c r="Y408" s="65"/>
      <c r="Z408" s="65"/>
      <c r="AA408" s="65"/>
      <c r="AB408" s="65"/>
    </row>
    <row r="409" spans="1:28">
      <c r="A409" s="5" t="s">
        <v>17</v>
      </c>
      <c r="B409" s="5" t="s">
        <v>19</v>
      </c>
      <c r="C409" s="42" t="str">
        <f>'UPDATED TCA Post Trade Data'!C399</f>
        <v>FOX</v>
      </c>
      <c r="D409" s="22">
        <f>'UPDATED TCA Post Trade Data'!B399</f>
        <v>42991</v>
      </c>
      <c r="E409" s="12">
        <f>'UPDATED TCA Post Trade Data'!E399</f>
        <v>223100</v>
      </c>
      <c r="F409" s="17">
        <f>'UPDATED TCA Post Trade Data'!O399</f>
        <v>2.6745335617827997E-4</v>
      </c>
      <c r="G409" s="23">
        <f>'UPDATED TCA Post Trade Data'!G399</f>
        <v>25.426530279195024</v>
      </c>
      <c r="H409" s="24">
        <f>E409/'UPDATED TCA Post Trade Data'!K399</f>
        <v>9.7076421654316528E-2</v>
      </c>
      <c r="I409" s="24">
        <f>'UPDATED TCA Post Trade Data'!L399</f>
        <v>0.1778034170003196</v>
      </c>
      <c r="J409" s="24">
        <f>E409/('UPDATED TCA Post Trade Data'!H399)</f>
        <v>7.573751570085209E-2</v>
      </c>
      <c r="K409" s="47">
        <f>'UPDATED TCA Post Trade Data'!H399/'UPDATED TCA Post Trade Data'!K399</f>
        <v>1.2817481634563883</v>
      </c>
      <c r="L409" s="11">
        <f>('UPDATED TCA Post Trade Data'!G399-'UPDATED TCA Post Trade Data'!M399)/'UPDATED TCA Post Trade Data'!M399*10000*'UPDATED TCA Post Trade Data'!N399</f>
        <v>2.5689532631873955</v>
      </c>
      <c r="M409" s="11">
        <f t="shared" si="32"/>
        <v>14.677063994304952</v>
      </c>
      <c r="N409" s="11">
        <f t="shared" si="33"/>
        <v>70.665670795351318</v>
      </c>
      <c r="O409" s="11">
        <f>'UPDATED TCA Post Trade Data'!N399*('UPDATED TCA Post Trade Data'!G399-'UPDATED TCA Post Trade Data'!I399)/'UPDATED TCA Post Trade Data'!I399*10000</f>
        <v>0</v>
      </c>
      <c r="P409" s="11">
        <f t="shared" si="34"/>
        <v>12.108110731117556</v>
      </c>
      <c r="Q409" s="12">
        <f t="shared" si="35"/>
        <v>0.17134360425421841</v>
      </c>
      <c r="T409" s="65"/>
      <c r="U409" s="65"/>
      <c r="V409" s="65"/>
      <c r="W409" s="65"/>
      <c r="X409" s="65"/>
      <c r="Y409" s="65"/>
      <c r="Z409" s="65"/>
      <c r="AA409" s="65"/>
      <c r="AB409" s="65"/>
    </row>
    <row r="410" spans="1:28">
      <c r="A410" s="5" t="s">
        <v>18</v>
      </c>
      <c r="B410" s="5" t="s">
        <v>20</v>
      </c>
      <c r="C410" s="42" t="str">
        <f>'UPDATED TCA Post Trade Data'!C400</f>
        <v>FOXA</v>
      </c>
      <c r="D410" s="22">
        <f>'UPDATED TCA Post Trade Data'!B400</f>
        <v>42991</v>
      </c>
      <c r="E410" s="12">
        <f>'UPDATED TCA Post Trade Data'!E400</f>
        <v>61200</v>
      </c>
      <c r="F410" s="17">
        <f>'UPDATED TCA Post Trade Data'!O400</f>
        <v>7.4784870276463992E-5</v>
      </c>
      <c r="G410" s="23">
        <f>'UPDATED TCA Post Trade Data'!G400</f>
        <v>25.917967493347653</v>
      </c>
      <c r="H410" s="24">
        <f>E410/'UPDATED TCA Post Trade Data'!K400</f>
        <v>9.162299673940404E-3</v>
      </c>
      <c r="I410" s="24">
        <f>'UPDATED TCA Post Trade Data'!L400</f>
        <v>0.16737056351169186</v>
      </c>
      <c r="J410" s="24">
        <f>E410/('UPDATED TCA Post Trade Data'!H400)</f>
        <v>0.17475728155339806</v>
      </c>
      <c r="K410" s="47">
        <f>'UPDATED TCA Post Trade Data'!H400/'UPDATED TCA Post Trade Data'!K400</f>
        <v>5.2428714800881196E-2</v>
      </c>
      <c r="L410" s="11">
        <f>('UPDATED TCA Post Trade Data'!G400-'UPDATED TCA Post Trade Data'!M400)/'UPDATED TCA Post Trade Data'!M400*10000*'UPDATED TCA Post Trade Data'!N400</f>
        <v>-3.0750649740074225</v>
      </c>
      <c r="M410" s="11">
        <f t="shared" si="32"/>
        <v>9.4296498248919249</v>
      </c>
      <c r="N410" s="11">
        <f t="shared" si="33"/>
        <v>12.712293260632032</v>
      </c>
      <c r="O410" s="11">
        <f>'UPDATED TCA Post Trade Data'!N400*('UPDATED TCA Post Trade Data'!G400-'UPDATED TCA Post Trade Data'!I400)/'UPDATED TCA Post Trade Data'!I400*10000</f>
        <v>0</v>
      </c>
      <c r="P410" s="11">
        <f t="shared" si="34"/>
        <v>12.504714798899347</v>
      </c>
      <c r="Q410" s="12">
        <f t="shared" si="35"/>
        <v>0.98367104522552795</v>
      </c>
      <c r="T410" s="65"/>
      <c r="U410" s="65"/>
      <c r="V410" s="65"/>
      <c r="W410" s="65"/>
      <c r="X410" s="65"/>
      <c r="Y410" s="65"/>
      <c r="Z410" s="65"/>
      <c r="AA410" s="65"/>
      <c r="AB410" s="65"/>
    </row>
    <row r="411" spans="1:28">
      <c r="A411" s="5" t="s">
        <v>17</v>
      </c>
      <c r="B411" s="5" t="s">
        <v>19</v>
      </c>
      <c r="C411" s="42" t="str">
        <f>'UPDATED TCA Post Trade Data'!C401</f>
        <v>FRT</v>
      </c>
      <c r="D411" s="22">
        <f>'UPDATED TCA Post Trade Data'!B401</f>
        <v>42991</v>
      </c>
      <c r="E411" s="12">
        <f>'UPDATED TCA Post Trade Data'!E401</f>
        <v>101200</v>
      </c>
      <c r="F411" s="17">
        <f>'UPDATED TCA Post Trade Data'!O401</f>
        <v>6.1643581350522448E-4</v>
      </c>
      <c r="G411" s="23">
        <f>'UPDATED TCA Post Trade Data'!G401</f>
        <v>129.19507789220066</v>
      </c>
      <c r="H411" s="24">
        <f>E411/'UPDATED TCA Post Trade Data'!K401</f>
        <v>0.22479500783302497</v>
      </c>
      <c r="I411" s="24">
        <f>'UPDATED TCA Post Trade Data'!L401</f>
        <v>0.15950532153850183</v>
      </c>
      <c r="J411" s="24">
        <f>E411/('UPDATED TCA Post Trade Data'!H401)</f>
        <v>0.3349884144323072</v>
      </c>
      <c r="K411" s="47">
        <f>'UPDATED TCA Post Trade Data'!H401/'UPDATED TCA Post Trade Data'!K401</f>
        <v>0.67105308168336808</v>
      </c>
      <c r="L411" s="11">
        <f>('UPDATED TCA Post Trade Data'!G401-'UPDATED TCA Post Trade Data'!M401)/'UPDATED TCA Post Trade Data'!M401*10000*'UPDATED TCA Post Trade Data'!N401</f>
        <v>25.225257406739594</v>
      </c>
      <c r="M411" s="11">
        <f t="shared" si="32"/>
        <v>54.328370900913463</v>
      </c>
      <c r="N411" s="11">
        <f t="shared" si="33"/>
        <v>38.907881858866084</v>
      </c>
      <c r="O411" s="11">
        <f>'UPDATED TCA Post Trade Data'!N401*('UPDATED TCA Post Trade Data'!G401-'UPDATED TCA Post Trade Data'!I401)/'UPDATED TCA Post Trade Data'!I401*10000</f>
        <v>0</v>
      </c>
      <c r="P411" s="11">
        <f t="shared" si="34"/>
        <v>29.103113494173869</v>
      </c>
      <c r="Q411" s="12">
        <f t="shared" si="35"/>
        <v>0.74800045912913227</v>
      </c>
      <c r="T411" s="65"/>
      <c r="U411" s="65"/>
      <c r="V411" s="65"/>
      <c r="W411" s="65"/>
      <c r="X411" s="65"/>
      <c r="Y411" s="65"/>
      <c r="Z411" s="65"/>
      <c r="AA411" s="65"/>
      <c r="AB411" s="65"/>
    </row>
    <row r="412" spans="1:28">
      <c r="A412" s="5" t="s">
        <v>18</v>
      </c>
      <c r="B412" s="5" t="s">
        <v>19</v>
      </c>
      <c r="C412" s="42" t="str">
        <f>'UPDATED TCA Post Trade Data'!C402</f>
        <v>FTV</v>
      </c>
      <c r="D412" s="22">
        <f>'UPDATED TCA Post Trade Data'!B402</f>
        <v>42991</v>
      </c>
      <c r="E412" s="12">
        <f>'UPDATED TCA Post Trade Data'!E402</f>
        <v>177900</v>
      </c>
      <c r="F412" s="17">
        <f>'UPDATED TCA Post Trade Data'!O402</f>
        <v>5.6721815909213018E-4</v>
      </c>
      <c r="G412" s="23">
        <f>'UPDATED TCA Post Trade Data'!G402</f>
        <v>67.625859250117998</v>
      </c>
      <c r="H412" s="24">
        <f>E412/'UPDATED TCA Post Trade Data'!K402</f>
        <v>0.16391503175473668</v>
      </c>
      <c r="I412" s="24">
        <f>'UPDATED TCA Post Trade Data'!L402</f>
        <v>0.13282917130159497</v>
      </c>
      <c r="J412" s="24">
        <f>E412/('UPDATED TCA Post Trade Data'!H402)</f>
        <v>0.1559295293189587</v>
      </c>
      <c r="K412" s="47">
        <f>'UPDATED TCA Post Trade Data'!H402/'UPDATED TCA Post Trade Data'!K402</f>
        <v>1.0512122525518779</v>
      </c>
      <c r="L412" s="11">
        <f>('UPDATED TCA Post Trade Data'!G402-'UPDATED TCA Post Trade Data'!M402)/'UPDATED TCA Post Trade Data'!M402*10000*'UPDATED TCA Post Trade Data'!N402</f>
        <v>15.375867397313801</v>
      </c>
      <c r="M412" s="11">
        <f t="shared" si="32"/>
        <v>25.049583013577827</v>
      </c>
      <c r="N412" s="11">
        <f t="shared" si="33"/>
        <v>45.687499766101212</v>
      </c>
      <c r="O412" s="11">
        <f>'UPDATED TCA Post Trade Data'!N402*('UPDATED TCA Post Trade Data'!G402-'UPDATED TCA Post Trade Data'!I402)/'UPDATED TCA Post Trade Data'!I402*10000</f>
        <v>0</v>
      </c>
      <c r="P412" s="11">
        <f t="shared" si="34"/>
        <v>9.6737156162640261</v>
      </c>
      <c r="Q412" s="12">
        <f t="shared" si="35"/>
        <v>0.21173659460003194</v>
      </c>
      <c r="T412" s="65"/>
      <c r="U412" s="65"/>
      <c r="V412" s="65"/>
      <c r="W412" s="65"/>
      <c r="X412" s="65"/>
      <c r="Y412" s="65"/>
      <c r="Z412" s="65"/>
      <c r="AA412" s="65"/>
      <c r="AB412" s="65"/>
    </row>
    <row r="413" spans="1:28">
      <c r="A413" s="5" t="s">
        <v>17</v>
      </c>
      <c r="B413" s="5" t="s">
        <v>23</v>
      </c>
      <c r="C413" s="42" t="str">
        <f>'UPDATED TCA Post Trade Data'!C403</f>
        <v>GD</v>
      </c>
      <c r="D413" s="22">
        <f>'UPDATED TCA Post Trade Data'!B403</f>
        <v>42991</v>
      </c>
      <c r="E413" s="12">
        <f>'UPDATED TCA Post Trade Data'!E403</f>
        <v>40200</v>
      </c>
      <c r="F413" s="17">
        <f>'UPDATED TCA Post Trade Data'!O403</f>
        <v>3.768758045050671E-4</v>
      </c>
      <c r="G413" s="23">
        <f>'UPDATED TCA Post Trade Data'!G403</f>
        <v>198.84323577557822</v>
      </c>
      <c r="H413" s="24">
        <f>E413/'UPDATED TCA Post Trade Data'!K403</f>
        <v>3.8972003850278866E-2</v>
      </c>
      <c r="I413" s="24">
        <f>'UPDATED TCA Post Trade Data'!L403</f>
        <v>0.12676208699463648</v>
      </c>
      <c r="J413" s="24">
        <f>E413/('UPDATED TCA Post Trade Data'!H403)</f>
        <v>0.18431911966987621</v>
      </c>
      <c r="K413" s="47">
        <f>'UPDATED TCA Post Trade Data'!H403/'UPDATED TCA Post Trade Data'!K403</f>
        <v>0.2114376626802443</v>
      </c>
      <c r="L413" s="11">
        <f>('UPDATED TCA Post Trade Data'!G403-'UPDATED TCA Post Trade Data'!M403)/'UPDATED TCA Post Trade Data'!M403*10000*'UPDATED TCA Post Trade Data'!N403</f>
        <v>27.394643246505833</v>
      </c>
      <c r="M413" s="11">
        <f t="shared" si="32"/>
        <v>15.382511729427671</v>
      </c>
      <c r="N413" s="11">
        <f t="shared" si="33"/>
        <v>19.22250864716144</v>
      </c>
      <c r="O413" s="11">
        <f>'UPDATED TCA Post Trade Data'!N403*('UPDATED TCA Post Trade Data'!G403-'UPDATED TCA Post Trade Data'!I403)/'UPDATED TCA Post Trade Data'!I403*10000</f>
        <v>6.9857528063694767</v>
      </c>
      <c r="P413" s="11">
        <f t="shared" si="34"/>
        <v>-12.012131517078162</v>
      </c>
      <c r="Q413" s="12">
        <f t="shared" si="35"/>
        <v>-0.62489926458438483</v>
      </c>
      <c r="T413" s="65"/>
      <c r="U413" s="65"/>
      <c r="V413" s="65"/>
      <c r="W413" s="65"/>
      <c r="X413" s="65"/>
      <c r="Y413" s="65"/>
      <c r="Z413" s="65"/>
      <c r="AA413" s="65"/>
      <c r="AB413" s="65"/>
    </row>
    <row r="414" spans="1:28">
      <c r="A414" s="5" t="s">
        <v>18</v>
      </c>
      <c r="B414" s="5" t="s">
        <v>20</v>
      </c>
      <c r="C414" s="42" t="str">
        <f>'UPDATED TCA Post Trade Data'!C404</f>
        <v>GE</v>
      </c>
      <c r="D414" s="22">
        <f>'UPDATED TCA Post Trade Data'!B404</f>
        <v>42991</v>
      </c>
      <c r="E414" s="12">
        <f>'UPDATED TCA Post Trade Data'!E404</f>
        <v>220000</v>
      </c>
      <c r="F414" s="17">
        <f>'UPDATED TCA Post Trade Data'!O404</f>
        <v>2.4820442233456513E-4</v>
      </c>
      <c r="G414" s="23">
        <f>'UPDATED TCA Post Trade Data'!G404</f>
        <v>23.929049753625772</v>
      </c>
      <c r="H414" s="24">
        <f>E414/'UPDATED TCA Post Trade Data'!K404</f>
        <v>6.1850217429660036E-3</v>
      </c>
      <c r="I414" s="24">
        <f>'UPDATED TCA Post Trade Data'!L404</f>
        <v>0.17119917818341657</v>
      </c>
      <c r="J414" s="24">
        <f>E414/('UPDATED TCA Post Trade Data'!H404)</f>
        <v>4.8496605237633363E-2</v>
      </c>
      <c r="K414" s="47">
        <f>'UPDATED TCA Post Trade Data'!H404/'UPDATED TCA Post Trade Data'!K404</f>
        <v>0.12753514833995899</v>
      </c>
      <c r="L414" s="11">
        <f>('UPDATED TCA Post Trade Data'!G404-'UPDATED TCA Post Trade Data'!M404)/'UPDATED TCA Post Trade Data'!M404*10000*'UPDATED TCA Post Trade Data'!N404</f>
        <v>0.39709418062149948</v>
      </c>
      <c r="M414" s="11">
        <f t="shared" si="32"/>
        <v>3.6926144671229841</v>
      </c>
      <c r="N414" s="11">
        <f t="shared" si="33"/>
        <v>21.776654496216899</v>
      </c>
      <c r="O414" s="11">
        <f>'UPDATED TCA Post Trade Data'!N404*('UPDATED TCA Post Trade Data'!G404-'UPDATED TCA Post Trade Data'!I404)/'UPDATED TCA Post Trade Data'!I404*10000</f>
        <v>0</v>
      </c>
      <c r="P414" s="11">
        <f t="shared" si="34"/>
        <v>3.2955202865014845</v>
      </c>
      <c r="Q414" s="12">
        <f t="shared" si="35"/>
        <v>0.15133271674370327</v>
      </c>
      <c r="T414" s="65"/>
      <c r="U414" s="65"/>
      <c r="V414" s="65"/>
      <c r="W414" s="65"/>
      <c r="X414" s="65"/>
      <c r="Y414" s="65"/>
      <c r="Z414" s="65"/>
      <c r="AA414" s="65"/>
      <c r="AB414" s="65"/>
    </row>
    <row r="415" spans="1:28">
      <c r="A415" s="5" t="s">
        <v>17</v>
      </c>
      <c r="B415" s="5" t="s">
        <v>22</v>
      </c>
      <c r="C415" s="42" t="str">
        <f>'UPDATED TCA Post Trade Data'!C405</f>
        <v>GGP</v>
      </c>
      <c r="D415" s="22">
        <f>'UPDATED TCA Post Trade Data'!B405</f>
        <v>42991</v>
      </c>
      <c r="E415" s="12">
        <f>'UPDATED TCA Post Trade Data'!E405</f>
        <v>103300</v>
      </c>
      <c r="F415" s="17">
        <f>'UPDATED TCA Post Trade Data'!O405</f>
        <v>1.0332221307959551E-4</v>
      </c>
      <c r="G415" s="23">
        <f>'UPDATED TCA Post Trade Data'!G405</f>
        <v>21.21446073663148</v>
      </c>
      <c r="H415" s="24">
        <f>E415/'UPDATED TCA Post Trade Data'!K405</f>
        <v>1.7645587570792029E-2</v>
      </c>
      <c r="I415" s="24">
        <f>'UPDATED TCA Post Trade Data'!L405</f>
        <v>0.30755364185068501</v>
      </c>
      <c r="J415" s="24">
        <f>E415/('UPDATED TCA Post Trade Data'!H405)</f>
        <v>3.7547252108170982E-2</v>
      </c>
      <c r="K415" s="47">
        <f>'UPDATED TCA Post Trade Data'!H405/'UPDATED TCA Post Trade Data'!K405</f>
        <v>0.46995682986217846</v>
      </c>
      <c r="L415" s="11">
        <f>('UPDATED TCA Post Trade Data'!G405-'UPDATED TCA Post Trade Data'!M405)/'UPDATED TCA Post Trade Data'!M405*10000*'UPDATED TCA Post Trade Data'!N405</f>
        <v>2.1031290105984342</v>
      </c>
      <c r="M415" s="11">
        <f t="shared" si="32"/>
        <v>6.6160853054625868</v>
      </c>
      <c r="N415" s="11">
        <f t="shared" si="33"/>
        <v>75.528165020184943</v>
      </c>
      <c r="O415" s="11">
        <f>'UPDATED TCA Post Trade Data'!N405*('UPDATED TCA Post Trade Data'!G405-'UPDATED TCA Post Trade Data'!I405)/'UPDATED TCA Post Trade Data'!I405*10000</f>
        <v>0</v>
      </c>
      <c r="P415" s="11">
        <f t="shared" si="34"/>
        <v>4.5129562948641526</v>
      </c>
      <c r="Q415" s="12">
        <f t="shared" si="35"/>
        <v>5.9751965292127285E-2</v>
      </c>
      <c r="T415" s="65"/>
      <c r="U415" s="65"/>
      <c r="V415" s="65"/>
      <c r="W415" s="65"/>
      <c r="X415" s="65"/>
      <c r="Y415" s="65"/>
      <c r="Z415" s="65"/>
      <c r="AA415" s="65"/>
      <c r="AB415" s="65"/>
    </row>
    <row r="416" spans="1:28">
      <c r="A416" s="5" t="s">
        <v>18</v>
      </c>
      <c r="B416" s="5" t="s">
        <v>20</v>
      </c>
      <c r="C416" s="42" t="str">
        <f>'UPDATED TCA Post Trade Data'!C406</f>
        <v>GILD</v>
      </c>
      <c r="D416" s="22">
        <f>'UPDATED TCA Post Trade Data'!B406</f>
        <v>42991</v>
      </c>
      <c r="E416" s="12">
        <f>'UPDATED TCA Post Trade Data'!E406</f>
        <v>51900</v>
      </c>
      <c r="F416" s="17">
        <f>'UPDATED TCA Post Trade Data'!O406</f>
        <v>2.0677583936410231E-4</v>
      </c>
      <c r="G416" s="23">
        <f>'UPDATED TCA Post Trade Data'!G406</f>
        <v>84.50279092690262</v>
      </c>
      <c r="H416" s="24">
        <f>E416/'UPDATED TCA Post Trade Data'!K406</f>
        <v>4.8856352949564865E-3</v>
      </c>
      <c r="I416" s="24">
        <f>'UPDATED TCA Post Trade Data'!L406</f>
        <v>0.27052783685158899</v>
      </c>
      <c r="J416" s="24">
        <f>E416/('UPDATED TCA Post Trade Data'!H406)</f>
        <v>1.683643677415169E-2</v>
      </c>
      <c r="K416" s="47">
        <f>'UPDATED TCA Post Trade Data'!H406/'UPDATED TCA Post Trade Data'!K406</f>
        <v>0.29018226127616314</v>
      </c>
      <c r="L416" s="11">
        <f>('UPDATED TCA Post Trade Data'!G406-'UPDATED TCA Post Trade Data'!M406)/'UPDATED TCA Post Trade Data'!M406*10000*'UPDATED TCA Post Trade Data'!N406</f>
        <v>-0.33028720741060558</v>
      </c>
      <c r="M416" s="11">
        <f t="shared" si="32"/>
        <v>2.6947475932861908</v>
      </c>
      <c r="N416" s="11">
        <f t="shared" si="33"/>
        <v>52.763020080793204</v>
      </c>
      <c r="O416" s="11">
        <f>'UPDATED TCA Post Trade Data'!N406*('UPDATED TCA Post Trade Data'!G406-'UPDATED TCA Post Trade Data'!I406)/'UPDATED TCA Post Trade Data'!I406*10000</f>
        <v>6.9948725575193889</v>
      </c>
      <c r="P416" s="11">
        <f t="shared" si="34"/>
        <v>3.0250348006967966</v>
      </c>
      <c r="Q416" s="12">
        <f t="shared" si="35"/>
        <v>5.7332480135987705E-2</v>
      </c>
      <c r="T416" s="65"/>
      <c r="U416" s="65"/>
      <c r="V416" s="65"/>
      <c r="W416" s="65"/>
      <c r="X416" s="65"/>
      <c r="Y416" s="65"/>
      <c r="Z416" s="65"/>
      <c r="AA416" s="65"/>
      <c r="AB416" s="65"/>
    </row>
    <row r="417" spans="1:28">
      <c r="A417" s="5" t="s">
        <v>17</v>
      </c>
      <c r="B417" s="5" t="s">
        <v>21</v>
      </c>
      <c r="C417" s="42" t="str">
        <f>'UPDATED TCA Post Trade Data'!C407</f>
        <v>GIS</v>
      </c>
      <c r="D417" s="22">
        <f>'UPDATED TCA Post Trade Data'!B407</f>
        <v>42991</v>
      </c>
      <c r="E417" s="12">
        <f>'UPDATED TCA Post Trade Data'!E407</f>
        <v>183500</v>
      </c>
      <c r="F417" s="17">
        <f>'UPDATED TCA Post Trade Data'!O407</f>
        <v>4.8182322458460914E-4</v>
      </c>
      <c r="G417" s="23">
        <f>'UPDATED TCA Post Trade Data'!G407</f>
        <v>55.691674931958254</v>
      </c>
      <c r="H417" s="24">
        <f>E417/'UPDATED TCA Post Trade Data'!K407</f>
        <v>4.6534426955201637E-2</v>
      </c>
      <c r="I417" s="24">
        <f>'UPDATED TCA Post Trade Data'!L407</f>
        <v>0.16639872373699588</v>
      </c>
      <c r="J417" s="24">
        <f>E417/('UPDATED TCA Post Trade Data'!H407)</f>
        <v>0.26544192101837116</v>
      </c>
      <c r="K417" s="47">
        <f>'UPDATED TCA Post Trade Data'!H407/'UPDATED TCA Post Trade Data'!K407</f>
        <v>0.17530926078545445</v>
      </c>
      <c r="L417" s="11">
        <f>('UPDATED TCA Post Trade Data'!G407-'UPDATED TCA Post Trade Data'!M407)/'UPDATED TCA Post Trade Data'!M407*10000*'UPDATED TCA Post Trade Data'!N407</f>
        <v>34.536023776261906</v>
      </c>
      <c r="M417" s="11">
        <f t="shared" si="32"/>
        <v>24.585111382157397</v>
      </c>
      <c r="N417" s="11">
        <f t="shared" si="33"/>
        <v>21.803933979222318</v>
      </c>
      <c r="O417" s="11">
        <f>'UPDATED TCA Post Trade Data'!N407*('UPDATED TCA Post Trade Data'!G407-'UPDATED TCA Post Trade Data'!I407)/'UPDATED TCA Post Trade Data'!I407*10000</f>
        <v>2.9905689346968143</v>
      </c>
      <c r="P417" s="11">
        <f t="shared" si="34"/>
        <v>-9.9509123941045097</v>
      </c>
      <c r="Q417" s="12">
        <f t="shared" si="35"/>
        <v>-0.45638151370239238</v>
      </c>
      <c r="T417" s="65"/>
      <c r="U417" s="65"/>
      <c r="V417" s="65"/>
      <c r="W417" s="65"/>
      <c r="X417" s="65"/>
      <c r="Y417" s="65"/>
      <c r="Z417" s="65"/>
      <c r="AA417" s="65"/>
      <c r="AB417" s="65"/>
    </row>
    <row r="418" spans="1:28">
      <c r="A418" s="5" t="s">
        <v>18</v>
      </c>
      <c r="B418" s="5" t="s">
        <v>23</v>
      </c>
      <c r="C418" s="42" t="str">
        <f>'UPDATED TCA Post Trade Data'!C408</f>
        <v>EA</v>
      </c>
      <c r="D418" s="22">
        <f>'UPDATED TCA Post Trade Data'!B408</f>
        <v>42992</v>
      </c>
      <c r="E418" s="12">
        <f>'UPDATED TCA Post Trade Data'!E408</f>
        <v>278200</v>
      </c>
      <c r="F418" s="17">
        <f>'UPDATED TCA Post Trade Data'!O408</f>
        <v>1.5501123887832974E-3</v>
      </c>
      <c r="G418" s="23">
        <f>'UPDATED TCA Post Trade Data'!G408</f>
        <v>118.18018892263206</v>
      </c>
      <c r="H418" s="24">
        <f>E418/'UPDATED TCA Post Trade Data'!K408</f>
        <v>0.13193140382680424</v>
      </c>
      <c r="I418" s="24">
        <f>'UPDATED TCA Post Trade Data'!L408</f>
        <v>0.20259790161187721</v>
      </c>
      <c r="J418" s="24">
        <f>E418/('UPDATED TCA Post Trade Data'!H408)</f>
        <v>0.32462077012835472</v>
      </c>
      <c r="K418" s="47">
        <f>'UPDATED TCA Post Trade Data'!H408/'UPDATED TCA Post Trade Data'!K408</f>
        <v>0.40641701322635243</v>
      </c>
      <c r="L418" s="11">
        <f>('UPDATED TCA Post Trade Data'!G408-'UPDATED TCA Post Trade Data'!M408)/'UPDATED TCA Post Trade Data'!M408*10000*'UPDATED TCA Post Trade Data'!N408</f>
        <v>47.145955648302134</v>
      </c>
      <c r="M418" s="11">
        <f t="shared" si="32"/>
        <v>47.998015512385393</v>
      </c>
      <c r="N418" s="11">
        <f t="shared" si="33"/>
        <v>38.758244796286256</v>
      </c>
      <c r="O418" s="11">
        <f>'UPDATED TCA Post Trade Data'!N408*('UPDATED TCA Post Trade Data'!G408-'UPDATED TCA Post Trade Data'!I408)/'UPDATED TCA Post Trade Data'!I408*10000</f>
        <v>7.0282154425442185</v>
      </c>
      <c r="P418" s="11">
        <f t="shared" si="34"/>
        <v>0.85205986408325884</v>
      </c>
      <c r="Q418" s="12">
        <f t="shared" si="35"/>
        <v>2.1983964149091231E-2</v>
      </c>
      <c r="T418" s="65"/>
      <c r="U418" s="65"/>
      <c r="V418" s="65"/>
      <c r="W418" s="65"/>
      <c r="X418" s="65"/>
      <c r="Y418" s="65"/>
      <c r="Z418" s="65"/>
      <c r="AA418" s="65"/>
      <c r="AB418" s="65"/>
    </row>
    <row r="419" spans="1:28">
      <c r="A419" s="5" t="s">
        <v>17</v>
      </c>
      <c r="B419" s="5" t="s">
        <v>23</v>
      </c>
      <c r="C419" s="42" t="str">
        <f>'UPDATED TCA Post Trade Data'!C409</f>
        <v>EBAY</v>
      </c>
      <c r="D419" s="22">
        <f>'UPDATED TCA Post Trade Data'!B409</f>
        <v>42992</v>
      </c>
      <c r="E419" s="12">
        <f>'UPDATED TCA Post Trade Data'!E409</f>
        <v>1329000</v>
      </c>
      <c r="F419" s="17">
        <f>'UPDATED TCA Post Trade Data'!O409</f>
        <v>2.402561577276266E-3</v>
      </c>
      <c r="G419" s="23">
        <f>'UPDATED TCA Post Trade Data'!G409</f>
        <v>38.343183215341831</v>
      </c>
      <c r="H419" s="24">
        <f>E419/'UPDATED TCA Post Trade Data'!K409</f>
        <v>0.18308052195444036</v>
      </c>
      <c r="I419" s="24">
        <f>'UPDATED TCA Post Trade Data'!L409</f>
        <v>0.18731576251382459</v>
      </c>
      <c r="J419" s="24">
        <f>E419/('UPDATED TCA Post Trade Data'!H409)</f>
        <v>0.30173000953548562</v>
      </c>
      <c r="K419" s="47">
        <f>'UPDATED TCA Post Trade Data'!H409/'UPDATED TCA Post Trade Data'!K409</f>
        <v>0.60676935063997595</v>
      </c>
      <c r="L419" s="11">
        <f>('UPDATED TCA Post Trade Data'!G409-'UPDATED TCA Post Trade Data'!M409)/'UPDATED TCA Post Trade Data'!M409*10000*'UPDATED TCA Post Trade Data'!N409</f>
        <v>26.98305840529008</v>
      </c>
      <c r="M419" s="11">
        <f t="shared" si="32"/>
        <v>49.922689636426334</v>
      </c>
      <c r="N419" s="11">
        <f t="shared" si="33"/>
        <v>44.52123463871726</v>
      </c>
      <c r="O419" s="11">
        <f>'UPDATED TCA Post Trade Data'!N409*('UPDATED TCA Post Trade Data'!G409-'UPDATED TCA Post Trade Data'!I409)/'UPDATED TCA Post Trade Data'!I409*10000</f>
        <v>0</v>
      </c>
      <c r="P419" s="11">
        <f t="shared" si="34"/>
        <v>22.939631231136254</v>
      </c>
      <c r="Q419" s="12">
        <f t="shared" si="35"/>
        <v>0.51525146185382575</v>
      </c>
      <c r="T419" s="65"/>
      <c r="U419" s="65"/>
      <c r="V419" s="65"/>
      <c r="W419" s="65"/>
      <c r="X419" s="65"/>
      <c r="Y419" s="65"/>
      <c r="Z419" s="65"/>
      <c r="AA419" s="65"/>
      <c r="AB419" s="65"/>
    </row>
    <row r="420" spans="1:28">
      <c r="A420" s="5" t="s">
        <v>18</v>
      </c>
      <c r="B420" s="5" t="s">
        <v>20</v>
      </c>
      <c r="C420" s="42" t="str">
        <f>'UPDATED TCA Post Trade Data'!C410</f>
        <v>ECL</v>
      </c>
      <c r="D420" s="22">
        <f>'UPDATED TCA Post Trade Data'!B410</f>
        <v>42992</v>
      </c>
      <c r="E420" s="12">
        <f>'UPDATED TCA Post Trade Data'!E410</f>
        <v>27400</v>
      </c>
      <c r="F420" s="17">
        <f>'UPDATED TCA Post Trade Data'!O410</f>
        <v>1.667693935712997E-4</v>
      </c>
      <c r="G420" s="23">
        <f>'UPDATED TCA Post Trade Data'!G410</f>
        <v>129.09350874302658</v>
      </c>
      <c r="H420" s="24">
        <f>E420/'UPDATED TCA Post Trade Data'!K410</f>
        <v>3.3435112473155809E-2</v>
      </c>
      <c r="I420" s="24">
        <f>'UPDATED TCA Post Trade Data'!L410</f>
        <v>0.1329786526229487</v>
      </c>
      <c r="J420" s="24">
        <f>E420/('UPDATED TCA Post Trade Data'!H410)</f>
        <v>0.19014573213046496</v>
      </c>
      <c r="K420" s="47">
        <f>'UPDATED TCA Post Trade Data'!H410/'UPDATED TCA Post Trade Data'!K410</f>
        <v>0.17583940537889609</v>
      </c>
      <c r="L420" s="11">
        <f>('UPDATED TCA Post Trade Data'!G410-'UPDATED TCA Post Trade Data'!M410)/'UPDATED TCA Post Trade Data'!M410*10000*'UPDATED TCA Post Trade Data'!N410</f>
        <v>17.514016159404417</v>
      </c>
      <c r="M420" s="11">
        <f t="shared" si="32"/>
        <v>15.126866586592808</v>
      </c>
      <c r="N420" s="11">
        <f t="shared" si="33"/>
        <v>18.323685849162647</v>
      </c>
      <c r="O420" s="11">
        <f>'UPDATED TCA Post Trade Data'!N410*('UPDATED TCA Post Trade Data'!G410-'UPDATED TCA Post Trade Data'!I410)/'UPDATED TCA Post Trade Data'!I410*10000</f>
        <v>7.0073675575747796</v>
      </c>
      <c r="P420" s="11">
        <f t="shared" si="34"/>
        <v>-2.3871495728116088</v>
      </c>
      <c r="Q420" s="12">
        <f t="shared" si="35"/>
        <v>-0.13027671356419246</v>
      </c>
      <c r="T420" s="65"/>
      <c r="U420" s="65"/>
      <c r="V420" s="65"/>
      <c r="W420" s="65"/>
      <c r="X420" s="65"/>
      <c r="Y420" s="65"/>
      <c r="Z420" s="65"/>
      <c r="AA420" s="65"/>
      <c r="AB420" s="65"/>
    </row>
    <row r="421" spans="1:28">
      <c r="A421" s="5" t="s">
        <v>17</v>
      </c>
      <c r="B421" s="5" t="s">
        <v>19</v>
      </c>
      <c r="C421" s="42" t="str">
        <f>'UPDATED TCA Post Trade Data'!C411</f>
        <v>ED</v>
      </c>
      <c r="D421" s="22">
        <f>'UPDATED TCA Post Trade Data'!B411</f>
        <v>42992</v>
      </c>
      <c r="E421" s="12">
        <f>'UPDATED TCA Post Trade Data'!E411</f>
        <v>91600</v>
      </c>
      <c r="F421" s="17">
        <f>'UPDATED TCA Post Trade Data'!O411</f>
        <v>3.6209874664824214E-4</v>
      </c>
      <c r="G421" s="23">
        <f>'UPDATED TCA Post Trade Data'!G411</f>
        <v>83.843648041645594</v>
      </c>
      <c r="H421" s="24">
        <f>E421/'UPDATED TCA Post Trade Data'!K411</f>
        <v>6.9255046299947082E-2</v>
      </c>
      <c r="I421" s="24">
        <f>'UPDATED TCA Post Trade Data'!L411</f>
        <v>0.10503903444220448</v>
      </c>
      <c r="J421" s="24">
        <f>E421/('UPDATED TCA Post Trade Data'!H411)</f>
        <v>0.15110524579346751</v>
      </c>
      <c r="K421" s="47">
        <f>'UPDATED TCA Post Trade Data'!H411/'UPDATED TCA Post Trade Data'!K411</f>
        <v>0.45832324308982447</v>
      </c>
      <c r="L421" s="11">
        <f>('UPDATED TCA Post Trade Data'!G411-'UPDATED TCA Post Trade Data'!M411)/'UPDATED TCA Post Trade Data'!M411*10000*'UPDATED TCA Post Trade Data'!N411</f>
        <v>17.162251092663173</v>
      </c>
      <c r="M421" s="11">
        <f t="shared" si="32"/>
        <v>15.431367820258197</v>
      </c>
      <c r="N421" s="11">
        <f t="shared" si="33"/>
        <v>23.923953812125806</v>
      </c>
      <c r="O421" s="11">
        <f>'UPDATED TCA Post Trade Data'!N411*('UPDATED TCA Post Trade Data'!G411-'UPDATED TCA Post Trade Data'!I411)/'UPDATED TCA Post Trade Data'!I411*10000</f>
        <v>0</v>
      </c>
      <c r="P421" s="11">
        <f t="shared" si="34"/>
        <v>-1.7308832724049754</v>
      </c>
      <c r="Q421" s="12">
        <f t="shared" si="35"/>
        <v>-7.2349381962428003E-2</v>
      </c>
      <c r="T421" s="65"/>
      <c r="U421" s="65"/>
      <c r="V421" s="65"/>
      <c r="W421" s="65"/>
      <c r="X421" s="65"/>
      <c r="Y421" s="65"/>
      <c r="Z421" s="65"/>
      <c r="AA421" s="65"/>
      <c r="AB421" s="65"/>
    </row>
    <row r="422" spans="1:28">
      <c r="A422" s="5" t="s">
        <v>18</v>
      </c>
      <c r="B422" s="5" t="s">
        <v>20</v>
      </c>
      <c r="C422" s="42" t="str">
        <f>'UPDATED TCA Post Trade Data'!C412</f>
        <v>EFX</v>
      </c>
      <c r="D422" s="22">
        <f>'UPDATED TCA Post Trade Data'!B412</f>
        <v>42992</v>
      </c>
      <c r="E422" s="12">
        <f>'UPDATED TCA Post Trade Data'!E412</f>
        <v>1202600</v>
      </c>
      <c r="F422" s="17">
        <f>'UPDATED TCA Post Trade Data'!O412</f>
        <v>5.5623007233746606E-3</v>
      </c>
      <c r="G422" s="23">
        <f>'UPDATED TCA Post Trade Data'!G412</f>
        <v>98.100649764940158</v>
      </c>
      <c r="H422" s="24">
        <f>E422/'UPDATED TCA Post Trade Data'!K412</f>
        <v>0.57701147145762011</v>
      </c>
      <c r="I422" s="24">
        <f>'UPDATED TCA Post Trade Data'!L412</f>
        <v>0.66353506637150961</v>
      </c>
      <c r="J422" s="24">
        <f>E422/('UPDATED TCA Post Trade Data'!H412)</f>
        <v>4.5793271519143995E-2</v>
      </c>
      <c r="K422" s="47">
        <f>'UPDATED TCA Post Trade Data'!H412/'UPDATED TCA Post Trade Data'!K412</f>
        <v>12.600354862534751</v>
      </c>
      <c r="L422" s="11">
        <f>('UPDATED TCA Post Trade Data'!G412-'UPDATED TCA Post Trade Data'!M412)/'UPDATED TCA Post Trade Data'!M412*10000*'UPDATED TCA Post Trade Data'!N412</f>
        <v>59.717320403266754</v>
      </c>
      <c r="M422" s="11">
        <f t="shared" si="32"/>
        <v>43.444108462815613</v>
      </c>
      <c r="N422" s="11">
        <f t="shared" si="33"/>
        <v>840.12880056181143</v>
      </c>
      <c r="O422" s="11">
        <f>'UPDATED TCA Post Trade Data'!N412*('UPDATED TCA Post Trade Data'!G412-'UPDATED TCA Post Trade Data'!I412)/'UPDATED TCA Post Trade Data'!I412*10000</f>
        <v>7.0370976933802929</v>
      </c>
      <c r="P422" s="11">
        <f t="shared" si="34"/>
        <v>-16.273211940451141</v>
      </c>
      <c r="Q422" s="12">
        <f t="shared" si="35"/>
        <v>-1.936990129319327E-2</v>
      </c>
      <c r="T422" s="65"/>
      <c r="U422" s="65"/>
      <c r="V422" s="65"/>
      <c r="W422" s="65"/>
      <c r="X422" s="65"/>
      <c r="Y422" s="65"/>
      <c r="Z422" s="65"/>
      <c r="AA422" s="65"/>
      <c r="AB422" s="65"/>
    </row>
    <row r="423" spans="1:28">
      <c r="A423" s="5" t="s">
        <v>17</v>
      </c>
      <c r="B423" s="5" t="s">
        <v>21</v>
      </c>
      <c r="C423" s="42" t="str">
        <f>'UPDATED TCA Post Trade Data'!C413</f>
        <v>EIX</v>
      </c>
      <c r="D423" s="22">
        <f>'UPDATED TCA Post Trade Data'!B413</f>
        <v>42992</v>
      </c>
      <c r="E423" s="12">
        <f>'UPDATED TCA Post Trade Data'!E413</f>
        <v>380600</v>
      </c>
      <c r="F423" s="17">
        <f>'UPDATED TCA Post Trade Data'!O413</f>
        <v>1.4528860276274711E-3</v>
      </c>
      <c r="G423" s="23">
        <f>'UPDATED TCA Post Trade Data'!G413</f>
        <v>80.965757154826875</v>
      </c>
      <c r="H423" s="24">
        <f>E423/'UPDATED TCA Post Trade Data'!K413</f>
        <v>0.22545190934842918</v>
      </c>
      <c r="I423" s="24">
        <f>'UPDATED TCA Post Trade Data'!L413</f>
        <v>9.4170280285306662E-2</v>
      </c>
      <c r="J423" s="24">
        <f>E423/('UPDATED TCA Post Trade Data'!H413)</f>
        <v>0.21183280458618578</v>
      </c>
      <c r="K423" s="47">
        <f>'UPDATED TCA Post Trade Data'!H413/'UPDATED TCA Post Trade Data'!K413</f>
        <v>1.0642917643886567</v>
      </c>
      <c r="L423" s="11">
        <f>('UPDATED TCA Post Trade Data'!G413-'UPDATED TCA Post Trade Data'!M413)/'UPDATED TCA Post Trade Data'!M413*10000*'UPDATED TCA Post Trade Data'!N413</f>
        <v>22.995438824817246</v>
      </c>
      <c r="M423" s="11">
        <f t="shared" si="32"/>
        <v>29.959219162283222</v>
      </c>
      <c r="N423" s="11">
        <f t="shared" si="33"/>
        <v>31.49363280601872</v>
      </c>
      <c r="O423" s="11">
        <f>'UPDATED TCA Post Trade Data'!N413*('UPDATED TCA Post Trade Data'!G413-'UPDATED TCA Post Trade Data'!I413)/'UPDATED TCA Post Trade Data'!I413*10000</f>
        <v>0</v>
      </c>
      <c r="P423" s="11">
        <f t="shared" si="34"/>
        <v>6.9637803374659768</v>
      </c>
      <c r="Q423" s="12">
        <f t="shared" si="35"/>
        <v>0.22111708675714078</v>
      </c>
      <c r="T423" s="65"/>
      <c r="U423" s="65"/>
      <c r="V423" s="65"/>
      <c r="W423" s="65"/>
      <c r="X423" s="65"/>
      <c r="Y423" s="65"/>
      <c r="Z423" s="65"/>
      <c r="AA423" s="65"/>
      <c r="AB423" s="65"/>
    </row>
    <row r="424" spans="1:28">
      <c r="A424" s="5" t="s">
        <v>18</v>
      </c>
      <c r="B424" s="5" t="s">
        <v>19</v>
      </c>
      <c r="C424" s="42" t="str">
        <f>'UPDATED TCA Post Trade Data'!C414</f>
        <v>EL</v>
      </c>
      <c r="D424" s="22">
        <f>'UPDATED TCA Post Trade Data'!B414</f>
        <v>42992</v>
      </c>
      <c r="E424" s="12">
        <f>'UPDATED TCA Post Trade Data'!E414</f>
        <v>97500</v>
      </c>
      <c r="F424" s="17">
        <f>'UPDATED TCA Post Trade Data'!O414</f>
        <v>5.018659846938152E-4</v>
      </c>
      <c r="G424" s="23">
        <f>'UPDATED TCA Post Trade Data'!G414</f>
        <v>109.17463882167029</v>
      </c>
      <c r="H424" s="24">
        <f>E424/'UPDATED TCA Post Trade Data'!K414</f>
        <v>3.4349844060515618E-2</v>
      </c>
      <c r="I424" s="24">
        <f>'UPDATED TCA Post Trade Data'!L414</f>
        <v>0.27733356124126812</v>
      </c>
      <c r="J424" s="24">
        <f>E424/('UPDATED TCA Post Trade Data'!H414)</f>
        <v>0.3084466940841506</v>
      </c>
      <c r="K424" s="47">
        <f>'UPDATED TCA Post Trade Data'!H414/'UPDATED TCA Post Trade Data'!K414</f>
        <v>0.11136395597465627</v>
      </c>
      <c r="L424" s="11">
        <f>('UPDATED TCA Post Trade Data'!G414-'UPDATED TCA Post Trade Data'!M414)/'UPDATED TCA Post Trade Data'!M414*10000*'UPDATED TCA Post Trade Data'!N414</f>
        <v>21.511852511627012</v>
      </c>
      <c r="M424" s="11">
        <f t="shared" si="32"/>
        <v>31.1705863946104</v>
      </c>
      <c r="N424" s="11">
        <f t="shared" si="33"/>
        <v>28.103276262388594</v>
      </c>
      <c r="O424" s="11">
        <f>'UPDATED TCA Post Trade Data'!N414*('UPDATED TCA Post Trade Data'!G414-'UPDATED TCA Post Trade Data'!I414)/'UPDATED TCA Post Trade Data'!I414*10000</f>
        <v>3.0055638554813888</v>
      </c>
      <c r="P424" s="11">
        <f t="shared" si="34"/>
        <v>9.6587338829833875</v>
      </c>
      <c r="Q424" s="12">
        <f t="shared" si="35"/>
        <v>0.34368711294739479</v>
      </c>
      <c r="T424" s="65"/>
      <c r="U424" s="65"/>
      <c r="V424" s="65"/>
      <c r="W424" s="65"/>
      <c r="X424" s="65"/>
      <c r="Y424" s="65"/>
      <c r="Z424" s="65"/>
      <c r="AA424" s="65"/>
      <c r="AB424" s="65"/>
    </row>
    <row r="425" spans="1:28">
      <c r="A425" s="5" t="s">
        <v>17</v>
      </c>
      <c r="B425" s="5" t="s">
        <v>20</v>
      </c>
      <c r="C425" s="42" t="str">
        <f>'UPDATED TCA Post Trade Data'!C415</f>
        <v>EMN</v>
      </c>
      <c r="D425" s="22">
        <f>'UPDATED TCA Post Trade Data'!B415</f>
        <v>42992</v>
      </c>
      <c r="E425" s="12">
        <f>'UPDATED TCA Post Trade Data'!E415</f>
        <v>29900</v>
      </c>
      <c r="F425" s="17">
        <f>'UPDATED TCA Post Trade Data'!O415</f>
        <v>1.2032294291235634E-4</v>
      </c>
      <c r="G425" s="23">
        <f>'UPDATED TCA Post Trade Data'!G415</f>
        <v>85.3524271444129</v>
      </c>
      <c r="H425" s="24">
        <f>E425/'UPDATED TCA Post Trade Data'!K415</f>
        <v>2.9276640788444417E-2</v>
      </c>
      <c r="I425" s="24">
        <f>'UPDATED TCA Post Trade Data'!L415</f>
        <v>0.15435267386660681</v>
      </c>
      <c r="J425" s="24">
        <f>E425/('UPDATED TCA Post Trade Data'!H415)</f>
        <v>3.8002033553634976E-2</v>
      </c>
      <c r="K425" s="47">
        <f>'UPDATED TCA Post Trade Data'!H415/'UPDATED TCA Post Trade Data'!K415</f>
        <v>0.77039668803839689</v>
      </c>
      <c r="L425" s="11">
        <f>('UPDATED TCA Post Trade Data'!G415-'UPDATED TCA Post Trade Data'!M415)/'UPDATED TCA Post Trade Data'!M415*10000*'UPDATED TCA Post Trade Data'!N415</f>
        <v>29.662414149577629</v>
      </c>
      <c r="M425" s="11">
        <f t="shared" si="32"/>
        <v>5.8474988577401961</v>
      </c>
      <c r="N425" s="11">
        <f t="shared" si="33"/>
        <v>48.520783603771491</v>
      </c>
      <c r="O425" s="11">
        <f>'UPDATED TCA Post Trade Data'!N415*('UPDATED TCA Post Trade Data'!G415-'UPDATED TCA Post Trade Data'!I415)/'UPDATED TCA Post Trade Data'!I415*10000</f>
        <v>6.9841721797579659</v>
      </c>
      <c r="P425" s="11">
        <f t="shared" si="34"/>
        <v>-23.814915291837433</v>
      </c>
      <c r="Q425" s="12">
        <f t="shared" si="35"/>
        <v>-0.49081885169691108</v>
      </c>
      <c r="T425" s="65"/>
      <c r="U425" s="65"/>
      <c r="V425" s="65"/>
      <c r="W425" s="65"/>
      <c r="X425" s="65"/>
      <c r="Y425" s="65"/>
      <c r="Z425" s="65"/>
      <c r="AA425" s="65"/>
      <c r="AB425" s="65"/>
    </row>
    <row r="426" spans="1:28">
      <c r="A426" s="5" t="s">
        <v>18</v>
      </c>
      <c r="B426" s="5" t="s">
        <v>21</v>
      </c>
      <c r="C426" s="42" t="str">
        <f>'UPDATED TCA Post Trade Data'!C416</f>
        <v>EMR</v>
      </c>
      <c r="D426" s="22">
        <f>'UPDATED TCA Post Trade Data'!B416</f>
        <v>42992</v>
      </c>
      <c r="E426" s="12">
        <f>'UPDATED TCA Post Trade Data'!E416</f>
        <v>233000</v>
      </c>
      <c r="F426" s="17">
        <f>'UPDATED TCA Post Trade Data'!O416</f>
        <v>6.7141732554622485E-4</v>
      </c>
      <c r="G426" s="23">
        <f>'UPDATED TCA Post Trade Data'!G416</f>
        <v>61.118859433290126</v>
      </c>
      <c r="H426" s="24">
        <f>E426/'UPDATED TCA Post Trade Data'!K416</f>
        <v>9.9332498400341779E-2</v>
      </c>
      <c r="I426" s="24">
        <f>'UPDATED TCA Post Trade Data'!L416</f>
        <v>0.14043510960095099</v>
      </c>
      <c r="J426" s="24">
        <f>E426/('UPDATED TCA Post Trade Data'!H416)</f>
        <v>0.16475746004808373</v>
      </c>
      <c r="K426" s="47">
        <f>'UPDATED TCA Post Trade Data'!H416/'UPDATED TCA Post Trade Data'!K416</f>
        <v>0.60290137011915601</v>
      </c>
      <c r="L426" s="11">
        <f>('UPDATED TCA Post Trade Data'!G416-'UPDATED TCA Post Trade Data'!M416)/'UPDATED TCA Post Trade Data'!M416*10000*'UPDATED TCA Post Trade Data'!N416</f>
        <v>29.549847750386807</v>
      </c>
      <c r="M426" s="11">
        <f t="shared" si="32"/>
        <v>21.826163573050845</v>
      </c>
      <c r="N426" s="11">
        <f t="shared" si="33"/>
        <v>36.389367245139525</v>
      </c>
      <c r="O426" s="11">
        <f>'UPDATED TCA Post Trade Data'!N416*('UPDATED TCA Post Trade Data'!G416-'UPDATED TCA Post Trade Data'!I416)/'UPDATED TCA Post Trade Data'!I416*10000</f>
        <v>3.0079861574533249</v>
      </c>
      <c r="P426" s="11">
        <f t="shared" si="34"/>
        <v>-7.7236841773359615</v>
      </c>
      <c r="Q426" s="12">
        <f t="shared" si="35"/>
        <v>-0.21225112614090871</v>
      </c>
      <c r="T426" s="65"/>
      <c r="U426" s="65"/>
      <c r="V426" s="65"/>
      <c r="W426" s="65"/>
      <c r="X426" s="65"/>
      <c r="Y426" s="65"/>
      <c r="Z426" s="65"/>
      <c r="AA426" s="65"/>
      <c r="AB426" s="65"/>
    </row>
    <row r="427" spans="1:28">
      <c r="A427" s="5" t="s">
        <v>17</v>
      </c>
      <c r="B427" s="5" t="s">
        <v>22</v>
      </c>
      <c r="C427" s="42" t="str">
        <f>'UPDATED TCA Post Trade Data'!C417</f>
        <v>EOG</v>
      </c>
      <c r="D427" s="22">
        <f>'UPDATED TCA Post Trade Data'!B417</f>
        <v>42992</v>
      </c>
      <c r="E427" s="12">
        <f>'UPDATED TCA Post Trade Data'!E417</f>
        <v>501900</v>
      </c>
      <c r="F427" s="17">
        <f>'UPDATED TCA Post Trade Data'!O417</f>
        <v>2.1730294082983009E-3</v>
      </c>
      <c r="G427" s="23">
        <f>'UPDATED TCA Post Trade Data'!G417</f>
        <v>91.830516380736881</v>
      </c>
      <c r="H427" s="24">
        <f>E427/'UPDATED TCA Post Trade Data'!K417</f>
        <v>0.16000157950685914</v>
      </c>
      <c r="I427" s="24">
        <f>'UPDATED TCA Post Trade Data'!L417</f>
        <v>0.24293723156143363</v>
      </c>
      <c r="J427" s="24">
        <f>E427/('UPDATED TCA Post Trade Data'!H417)</f>
        <v>0.27082883660695012</v>
      </c>
      <c r="K427" s="47">
        <f>'UPDATED TCA Post Trade Data'!H417/'UPDATED TCA Post Trade Data'!K417</f>
        <v>0.59078487177149108</v>
      </c>
      <c r="L427" s="11">
        <f>('UPDATED TCA Post Trade Data'!G417-'UPDATED TCA Post Trade Data'!M417)/'UPDATED TCA Post Trade Data'!M417*10000*'UPDATED TCA Post Trade Data'!N417</f>
        <v>36.122008823702885</v>
      </c>
      <c r="M427" s="11">
        <f t="shared" si="32"/>
        <v>49.446218842515329</v>
      </c>
      <c r="N427" s="11">
        <f t="shared" si="33"/>
        <v>58.222771122856543</v>
      </c>
      <c r="O427" s="11">
        <f>'UPDATED TCA Post Trade Data'!N417*('UPDATED TCA Post Trade Data'!G417-'UPDATED TCA Post Trade Data'!I417)/'UPDATED TCA Post Trade Data'!I417*10000</f>
        <v>2.9900962007257754</v>
      </c>
      <c r="P427" s="11">
        <f t="shared" si="34"/>
        <v>13.324210018812444</v>
      </c>
      <c r="Q427" s="12">
        <f t="shared" si="35"/>
        <v>0.22884877792396507</v>
      </c>
      <c r="T427" s="65"/>
      <c r="U427" s="65"/>
      <c r="V427" s="65"/>
      <c r="W427" s="65"/>
      <c r="X427" s="65"/>
      <c r="Y427" s="65"/>
      <c r="Z427" s="65"/>
      <c r="AA427" s="65"/>
      <c r="AB427" s="65"/>
    </row>
    <row r="428" spans="1:28">
      <c r="A428" s="5" t="s">
        <v>18</v>
      </c>
      <c r="B428" s="5" t="s">
        <v>19</v>
      </c>
      <c r="C428" s="42" t="str">
        <f>'UPDATED TCA Post Trade Data'!C418</f>
        <v>EQIX</v>
      </c>
      <c r="D428" s="22">
        <f>'UPDATED TCA Post Trade Data'!B418</f>
        <v>42992</v>
      </c>
      <c r="E428" s="12">
        <f>'UPDATED TCA Post Trade Data'!E418</f>
        <v>35200</v>
      </c>
      <c r="F428" s="17">
        <f>'UPDATED TCA Post Trade Data'!O418</f>
        <v>7.5669283984343622E-4</v>
      </c>
      <c r="G428" s="23">
        <f>'UPDATED TCA Post Trade Data'!G418</f>
        <v>455.94827749530538</v>
      </c>
      <c r="H428" s="24">
        <f>E428/'UPDATED TCA Post Trade Data'!K418</f>
        <v>7.7663362419096063E-2</v>
      </c>
      <c r="I428" s="24">
        <f>'UPDATED TCA Post Trade Data'!L418</f>
        <v>0.17794472129626671</v>
      </c>
      <c r="J428" s="24">
        <f>E428/('UPDATED TCA Post Trade Data'!H418)</f>
        <v>0.21648216482164823</v>
      </c>
      <c r="K428" s="47">
        <f>'UPDATED TCA Post Trade Data'!H418/'UPDATED TCA Post Trade Data'!K418</f>
        <v>0.35875178208366532</v>
      </c>
      <c r="L428" s="11">
        <f>('UPDATED TCA Post Trade Data'!G418-'UPDATED TCA Post Trade Data'!M418)/'UPDATED TCA Post Trade Data'!M418*10000*'UPDATED TCA Post Trade Data'!N418</f>
        <v>29.994806802558752</v>
      </c>
      <c r="M428" s="11">
        <f t="shared" si="32"/>
        <v>26.905853185056834</v>
      </c>
      <c r="N428" s="11">
        <f t="shared" si="33"/>
        <v>34.448947244964096</v>
      </c>
      <c r="O428" s="11">
        <f>'UPDATED TCA Post Trade Data'!N418*('UPDATED TCA Post Trade Data'!G418-'UPDATED TCA Post Trade Data'!I418)/'UPDATED TCA Post Trade Data'!I418*10000</f>
        <v>7.0161334633495311</v>
      </c>
      <c r="P428" s="11">
        <f t="shared" si="34"/>
        <v>-3.0889536175019181</v>
      </c>
      <c r="Q428" s="12">
        <f t="shared" si="35"/>
        <v>-8.9667576647163738E-2</v>
      </c>
      <c r="T428" s="65"/>
      <c r="U428" s="65"/>
      <c r="V428" s="65"/>
      <c r="W428" s="65"/>
      <c r="X428" s="65"/>
      <c r="Y428" s="65"/>
      <c r="Z428" s="65"/>
      <c r="AA428" s="65"/>
      <c r="AB428" s="65"/>
    </row>
    <row r="429" spans="1:28">
      <c r="A429" s="5" t="s">
        <v>17</v>
      </c>
      <c r="B429" s="5" t="s">
        <v>23</v>
      </c>
      <c r="C429" s="42" t="str">
        <f>'UPDATED TCA Post Trade Data'!C419</f>
        <v>EQR</v>
      </c>
      <c r="D429" s="22">
        <f>'UPDATED TCA Post Trade Data'!B419</f>
        <v>42992</v>
      </c>
      <c r="E429" s="12">
        <f>'UPDATED TCA Post Trade Data'!E419</f>
        <v>27300</v>
      </c>
      <c r="F429" s="17">
        <f>'UPDATED TCA Post Trade Data'!O419</f>
        <v>8.6908522670660118E-5</v>
      </c>
      <c r="G429" s="23">
        <f>'UPDATED TCA Post Trade Data'!G419</f>
        <v>67.520918094178271</v>
      </c>
      <c r="H429" s="24">
        <f>E429/'UPDATED TCA Post Trade Data'!K419</f>
        <v>1.8073659098349504E-2</v>
      </c>
      <c r="I429" s="24">
        <f>'UPDATED TCA Post Trade Data'!L419</f>
        <v>9.2577341774390851E-2</v>
      </c>
      <c r="J429" s="24">
        <f>E429/('UPDATED TCA Post Trade Data'!H419)</f>
        <v>0.29545454545454547</v>
      </c>
      <c r="K429" s="47">
        <f>'UPDATED TCA Post Trade Data'!H419/'UPDATED TCA Post Trade Data'!K419</f>
        <v>6.1172384640567554E-2</v>
      </c>
      <c r="L429" s="11">
        <f>('UPDATED TCA Post Trade Data'!G419-'UPDATED TCA Post Trade Data'!M419)/'UPDATED TCA Post Trade Data'!M419*10000*'UPDATED TCA Post Trade Data'!N419</f>
        <v>20.913935022005798</v>
      </c>
      <c r="M429" s="11">
        <f t="shared" si="32"/>
        <v>13.666110179962253</v>
      </c>
      <c r="N429" s="11">
        <f t="shared" si="33"/>
        <v>7.0178856704782531</v>
      </c>
      <c r="O429" s="11">
        <f>'UPDATED TCA Post Trade Data'!N419*('UPDATED TCA Post Trade Data'!G419-'UPDATED TCA Post Trade Data'!I419)/'UPDATED TCA Post Trade Data'!I419*10000</f>
        <v>0</v>
      </c>
      <c r="P429" s="11">
        <f t="shared" si="34"/>
        <v>-7.2478248420435456</v>
      </c>
      <c r="Q429" s="12">
        <f t="shared" si="35"/>
        <v>-1.0327647360418772</v>
      </c>
      <c r="T429" s="65"/>
      <c r="U429" s="65"/>
      <c r="V429" s="65"/>
      <c r="W429" s="65"/>
      <c r="X429" s="65"/>
      <c r="Y429" s="65"/>
      <c r="Z429" s="65"/>
      <c r="AA429" s="65"/>
      <c r="AB429" s="65"/>
    </row>
    <row r="430" spans="1:28">
      <c r="A430" s="5" t="s">
        <v>18</v>
      </c>
      <c r="B430" s="5" t="s">
        <v>19</v>
      </c>
      <c r="C430" s="42" t="str">
        <f>'UPDATED TCA Post Trade Data'!C420</f>
        <v>EQT</v>
      </c>
      <c r="D430" s="22">
        <f>'UPDATED TCA Post Trade Data'!B420</f>
        <v>42992</v>
      </c>
      <c r="E430" s="12">
        <f>'UPDATED TCA Post Trade Data'!E420</f>
        <v>539400</v>
      </c>
      <c r="F430" s="17">
        <f>'UPDATED TCA Post Trade Data'!O420</f>
        <v>1.6138842487934373E-3</v>
      </c>
      <c r="G430" s="23">
        <f>'UPDATED TCA Post Trade Data'!G420</f>
        <v>63.459998746418293</v>
      </c>
      <c r="H430" s="24">
        <f>E430/'UPDATED TCA Post Trade Data'!K420</f>
        <v>0.2193834957722921</v>
      </c>
      <c r="I430" s="24">
        <f>'UPDATED TCA Post Trade Data'!L420</f>
        <v>0.18301763387294223</v>
      </c>
      <c r="J430" s="24">
        <f>E430/('UPDATED TCA Post Trade Data'!H420)</f>
        <v>8.2077969506071394E-2</v>
      </c>
      <c r="K430" s="47">
        <f>'UPDATED TCA Post Trade Data'!H420/'UPDATED TCA Post Trade Data'!K420</f>
        <v>2.6728669957663134</v>
      </c>
      <c r="L430" s="11">
        <f>('UPDATED TCA Post Trade Data'!G420-'UPDATED TCA Post Trade Data'!M420)/'UPDATED TCA Post Trade Data'!M420*10000*'UPDATED TCA Post Trade Data'!N420</f>
        <v>20.443663088804893</v>
      </c>
      <c r="M430" s="11">
        <f t="shared" si="32"/>
        <v>21.725617496894923</v>
      </c>
      <c r="N430" s="11">
        <f t="shared" si="33"/>
        <v>104.67762860043945</v>
      </c>
      <c r="O430" s="11">
        <f>'UPDATED TCA Post Trade Data'!N420*('UPDATED TCA Post Trade Data'!G420-'UPDATED TCA Post Trade Data'!I420)/'UPDATED TCA Post Trade Data'!I420*10000</f>
        <v>0</v>
      </c>
      <c r="P430" s="11">
        <f t="shared" si="34"/>
        <v>1.28195440809003</v>
      </c>
      <c r="Q430" s="12">
        <f t="shared" si="35"/>
        <v>1.2246689433358526E-2</v>
      </c>
      <c r="T430" s="65"/>
      <c r="U430" s="65"/>
      <c r="V430" s="65"/>
      <c r="W430" s="65"/>
      <c r="X430" s="65"/>
      <c r="Y430" s="65"/>
      <c r="Z430" s="65"/>
      <c r="AA430" s="65"/>
      <c r="AB430" s="65"/>
    </row>
    <row r="431" spans="1:28">
      <c r="A431" s="5" t="s">
        <v>17</v>
      </c>
      <c r="B431" s="5" t="s">
        <v>21</v>
      </c>
      <c r="C431" s="42" t="str">
        <f>'UPDATED TCA Post Trade Data'!C421</f>
        <v>ES</v>
      </c>
      <c r="D431" s="22">
        <f>'UPDATED TCA Post Trade Data'!B421</f>
        <v>42992</v>
      </c>
      <c r="E431" s="12">
        <f>'UPDATED TCA Post Trade Data'!E421</f>
        <v>16400</v>
      </c>
      <c r="F431" s="17">
        <f>'UPDATED TCA Post Trade Data'!O421</f>
        <v>4.8151131116587104E-5</v>
      </c>
      <c r="G431" s="23">
        <f>'UPDATED TCA Post Trade Data'!G421</f>
        <v>62.273211570937825</v>
      </c>
      <c r="H431" s="24">
        <f>E431/'UPDATED TCA Post Trade Data'!K421</f>
        <v>1.2314663685783846E-2</v>
      </c>
      <c r="I431" s="24">
        <f>'UPDATED TCA Post Trade Data'!L421</f>
        <v>0.11646055862836895</v>
      </c>
      <c r="J431" s="24">
        <f>E431/('UPDATED TCA Post Trade Data'!H421)</f>
        <v>2.0572002007024585E-2</v>
      </c>
      <c r="K431" s="47">
        <f>'UPDATED TCA Post Trade Data'!H421/'UPDATED TCA Post Trade Data'!K421</f>
        <v>0.59861279818944402</v>
      </c>
      <c r="L431" s="11">
        <f>('UPDATED TCA Post Trade Data'!G421-'UPDATED TCA Post Trade Data'!M421)/'UPDATED TCA Post Trade Data'!M421*10000*'UPDATED TCA Post Trade Data'!N421</f>
        <v>-10.713575402980192</v>
      </c>
      <c r="M431" s="11">
        <f t="shared" si="32"/>
        <v>2.7875121866245922</v>
      </c>
      <c r="N431" s="11">
        <f t="shared" si="33"/>
        <v>32.561731694874446</v>
      </c>
      <c r="O431" s="11">
        <f>'UPDATED TCA Post Trade Data'!N421*('UPDATED TCA Post Trade Data'!G421-'UPDATED TCA Post Trade Data'!I421)/'UPDATED TCA Post Trade Data'!I421*10000</f>
        <v>0</v>
      </c>
      <c r="P431" s="11">
        <f t="shared" si="34"/>
        <v>13.501087589604785</v>
      </c>
      <c r="Q431" s="12">
        <f t="shared" si="35"/>
        <v>0.41463051523546568</v>
      </c>
      <c r="T431" s="65"/>
      <c r="U431" s="65"/>
      <c r="V431" s="65"/>
      <c r="W431" s="65"/>
      <c r="X431" s="65"/>
      <c r="Y431" s="65"/>
      <c r="Z431" s="65"/>
      <c r="AA431" s="65"/>
      <c r="AB431" s="65"/>
    </row>
    <row r="432" spans="1:28">
      <c r="A432" s="5" t="s">
        <v>18</v>
      </c>
      <c r="B432" s="5" t="s">
        <v>23</v>
      </c>
      <c r="C432" s="42" t="str">
        <f>'UPDATED TCA Post Trade Data'!C422</f>
        <v>ESRX</v>
      </c>
      <c r="D432" s="22">
        <f>'UPDATED TCA Post Trade Data'!B422</f>
        <v>42992</v>
      </c>
      <c r="E432" s="12">
        <f>'UPDATED TCA Post Trade Data'!E422</f>
        <v>19800</v>
      </c>
      <c r="F432" s="17">
        <f>'UPDATED TCA Post Trade Data'!O422</f>
        <v>5.8642308201690418E-5</v>
      </c>
      <c r="G432" s="23">
        <f>'UPDATED TCA Post Trade Data'!G422</f>
        <v>62.818054812639737</v>
      </c>
      <c r="H432" s="24">
        <f>E432/'UPDATED TCA Post Trade Data'!K422</f>
        <v>7.1257512269248023E-3</v>
      </c>
      <c r="I432" s="24">
        <f>'UPDATED TCA Post Trade Data'!L422</f>
        <v>0.1687197439697293</v>
      </c>
      <c r="J432" s="24">
        <f>E432/('UPDATED TCA Post Trade Data'!H422)</f>
        <v>0.2832618025751073</v>
      </c>
      <c r="K432" s="47">
        <f>'UPDATED TCA Post Trade Data'!H422/'UPDATED TCA Post Trade Data'!K422</f>
        <v>2.5156061149598168E-2</v>
      </c>
      <c r="L432" s="11">
        <f>('UPDATED TCA Post Trade Data'!G422-'UPDATED TCA Post Trade Data'!M422)/'UPDATED TCA Post Trade Data'!M422*10000*'UPDATED TCA Post Trade Data'!N422</f>
        <v>32.044618749645544</v>
      </c>
      <c r="M432" s="11">
        <f t="shared" si="32"/>
        <v>12.14830049416306</v>
      </c>
      <c r="N432" s="11">
        <f t="shared" si="33"/>
        <v>8.2725018305376743</v>
      </c>
      <c r="O432" s="11">
        <f>'UPDATED TCA Post Trade Data'!N422*('UPDATED TCA Post Trade Data'!G422-'UPDATED TCA Post Trade Data'!I422)/'UPDATED TCA Post Trade Data'!I422*10000</f>
        <v>7.0175752496664252</v>
      </c>
      <c r="P432" s="11">
        <f t="shared" si="34"/>
        <v>-19.896318255482484</v>
      </c>
      <c r="Q432" s="12">
        <f t="shared" si="35"/>
        <v>-2.4051150018529901</v>
      </c>
      <c r="T432" s="65"/>
      <c r="U432" s="65"/>
      <c r="V432" s="65"/>
      <c r="W432" s="65"/>
      <c r="X432" s="65"/>
      <c r="Y432" s="65"/>
      <c r="Z432" s="65"/>
      <c r="AA432" s="65"/>
      <c r="AB432" s="65"/>
    </row>
    <row r="433" spans="1:28">
      <c r="A433" s="5" t="s">
        <v>17</v>
      </c>
      <c r="B433" s="5" t="s">
        <v>20</v>
      </c>
      <c r="C433" s="42" t="str">
        <f>'UPDATED TCA Post Trade Data'!C423</f>
        <v>ESS</v>
      </c>
      <c r="D433" s="22">
        <f>'UPDATED TCA Post Trade Data'!B423</f>
        <v>42992</v>
      </c>
      <c r="E433" s="12">
        <f>'UPDATED TCA Post Trade Data'!E423</f>
        <v>4200</v>
      </c>
      <c r="F433" s="17">
        <f>'UPDATED TCA Post Trade Data'!O423</f>
        <v>5.1727783520978947E-5</v>
      </c>
      <c r="G433" s="23">
        <f>'UPDATED TCA Post Trade Data'!G423</f>
        <v>261.22407360517025</v>
      </c>
      <c r="H433" s="24">
        <f>E433/'UPDATED TCA Post Trade Data'!K423</f>
        <v>1.2875746997702803E-2</v>
      </c>
      <c r="I433" s="24">
        <f>'UPDATED TCA Post Trade Data'!L423</f>
        <v>0.13224250612304622</v>
      </c>
      <c r="J433" s="24">
        <f>E433/('UPDATED TCA Post Trade Data'!H423)</f>
        <v>1.6374269005847954E-2</v>
      </c>
      <c r="K433" s="47">
        <f>'UPDATED TCA Post Trade Data'!H423/'UPDATED TCA Post Trade Data'!K423</f>
        <v>0.78634026307399263</v>
      </c>
      <c r="L433" s="11">
        <f>('UPDATED TCA Post Trade Data'!G423-'UPDATED TCA Post Trade Data'!M423)/'UPDATED TCA Post Trade Data'!M423*10000*'UPDATED TCA Post Trade Data'!N423</f>
        <v>7.8183129710468622</v>
      </c>
      <c r="M433" s="11">
        <f t="shared" si="32"/>
        <v>2.7954520357614001</v>
      </c>
      <c r="N433" s="11">
        <f t="shared" si="33"/>
        <v>42.467885377965814</v>
      </c>
      <c r="O433" s="11">
        <f>'UPDATED TCA Post Trade Data'!N423*('UPDATED TCA Post Trade Data'!G423-'UPDATED TCA Post Trade Data'!I423)/'UPDATED TCA Post Trade Data'!I423*10000</f>
        <v>6.9994272277900347</v>
      </c>
      <c r="P433" s="11">
        <f t="shared" si="34"/>
        <v>-5.0228609352854621</v>
      </c>
      <c r="Q433" s="12">
        <f t="shared" si="35"/>
        <v>-0.11827433578530709</v>
      </c>
      <c r="T433" s="65"/>
      <c r="U433" s="65"/>
      <c r="V433" s="65"/>
      <c r="W433" s="65"/>
      <c r="X433" s="65"/>
      <c r="Y433" s="65"/>
      <c r="Z433" s="65"/>
      <c r="AA433" s="65"/>
      <c r="AB433" s="65"/>
    </row>
    <row r="434" spans="1:28">
      <c r="A434" s="5" t="s">
        <v>18</v>
      </c>
      <c r="B434" s="5" t="s">
        <v>20</v>
      </c>
      <c r="C434" s="42" t="str">
        <f>'UPDATED TCA Post Trade Data'!C424</f>
        <v>ETFC</v>
      </c>
      <c r="D434" s="22">
        <f>'UPDATED TCA Post Trade Data'!B424</f>
        <v>42992</v>
      </c>
      <c r="E434" s="12">
        <f>'UPDATED TCA Post Trade Data'!E424</f>
        <v>430100</v>
      </c>
      <c r="F434" s="17">
        <f>'UPDATED TCA Post Trade Data'!O424</f>
        <v>8.1785056451328503E-4</v>
      </c>
      <c r="G434" s="23">
        <f>'UPDATED TCA Post Trade Data'!G424</f>
        <v>40.331384758321349</v>
      </c>
      <c r="H434" s="24">
        <f>E434/'UPDATED TCA Post Trade Data'!K424</f>
        <v>0.20937029680490996</v>
      </c>
      <c r="I434" s="24">
        <f>'UPDATED TCA Post Trade Data'!L424</f>
        <v>0.16649479225464706</v>
      </c>
      <c r="J434" s="24">
        <f>E434/('UPDATED TCA Post Trade Data'!H424)</f>
        <v>0.33706896551724136</v>
      </c>
      <c r="K434" s="47">
        <f>'UPDATED TCA Post Trade Data'!H424/'UPDATED TCA Post Trade Data'!K424</f>
        <v>0.62114972965139525</v>
      </c>
      <c r="L434" s="11">
        <f>('UPDATED TCA Post Trade Data'!G424-'UPDATED TCA Post Trade Data'!M424)/'UPDATED TCA Post Trade Data'!M424*10000*'UPDATED TCA Post Trade Data'!N424</f>
        <v>49.004500784271499</v>
      </c>
      <c r="M434" s="11">
        <f t="shared" si="32"/>
        <v>54.150407229709479</v>
      </c>
      <c r="N434" s="11">
        <f t="shared" si="33"/>
        <v>39.012371190119879</v>
      </c>
      <c r="O434" s="11">
        <f>'UPDATED TCA Post Trade Data'!N424*('UPDATED TCA Post Trade Data'!G424-'UPDATED TCA Post Trade Data'!I424)/'UPDATED TCA Post Trade Data'!I424*10000</f>
        <v>0</v>
      </c>
      <c r="P434" s="11">
        <f t="shared" si="34"/>
        <v>5.1459064454379799</v>
      </c>
      <c r="Q434" s="12">
        <f t="shared" si="35"/>
        <v>0.13190447769401958</v>
      </c>
      <c r="T434" s="65"/>
      <c r="U434" s="65"/>
      <c r="V434" s="65"/>
      <c r="W434" s="65"/>
      <c r="X434" s="65"/>
      <c r="Y434" s="65"/>
      <c r="Z434" s="65"/>
      <c r="AA434" s="65"/>
      <c r="AB434" s="65"/>
    </row>
    <row r="435" spans="1:28">
      <c r="A435" s="5" t="s">
        <v>17</v>
      </c>
      <c r="B435" s="5" t="s">
        <v>20</v>
      </c>
      <c r="C435" s="42" t="str">
        <f>'UPDATED TCA Post Trade Data'!C425</f>
        <v>ETN</v>
      </c>
      <c r="D435" s="22">
        <f>'UPDATED TCA Post Trade Data'!B425</f>
        <v>42992</v>
      </c>
      <c r="E435" s="12">
        <f>'UPDATED TCA Post Trade Data'!E425</f>
        <v>81600</v>
      </c>
      <c r="F435" s="17">
        <f>'UPDATED TCA Post Trade Data'!O425</f>
        <v>2.879375291809361E-4</v>
      </c>
      <c r="G435" s="23">
        <f>'UPDATED TCA Post Trade Data'!G425</f>
        <v>74.842232397790823</v>
      </c>
      <c r="H435" s="24">
        <f>E435/'UPDATED TCA Post Trade Data'!K425</f>
        <v>3.2644900652485952E-2</v>
      </c>
      <c r="I435" s="24">
        <f>'UPDATED TCA Post Trade Data'!L425</f>
        <v>0.14809444430773774</v>
      </c>
      <c r="J435" s="24">
        <f>E435/('UPDATED TCA Post Trade Data'!H425)</f>
        <v>0.17582417582417584</v>
      </c>
      <c r="K435" s="47">
        <f>'UPDATED TCA Post Trade Data'!H425/'UPDATED TCA Post Trade Data'!K425</f>
        <v>0.18566787246101382</v>
      </c>
      <c r="L435" s="11">
        <f>('UPDATED TCA Post Trade Data'!G425-'UPDATED TCA Post Trade Data'!M425)/'UPDATED TCA Post Trade Data'!M425*10000*'UPDATED TCA Post Trade Data'!N425</f>
        <v>10.99951816356586</v>
      </c>
      <c r="M435" s="11">
        <f t="shared" si="32"/>
        <v>14.932688340260023</v>
      </c>
      <c r="N435" s="11">
        <f t="shared" si="33"/>
        <v>21.153705350488789</v>
      </c>
      <c r="O435" s="11">
        <f>'UPDATED TCA Post Trade Data'!N425*('UPDATED TCA Post Trade Data'!G425-'UPDATED TCA Post Trade Data'!I425)/'UPDATED TCA Post Trade Data'!I425*10000</f>
        <v>2.9976020627839288</v>
      </c>
      <c r="P435" s="11">
        <f t="shared" si="34"/>
        <v>3.9331701766941638</v>
      </c>
      <c r="Q435" s="12">
        <f t="shared" si="35"/>
        <v>0.18593291867910422</v>
      </c>
      <c r="T435" s="65"/>
      <c r="U435" s="65"/>
      <c r="V435" s="65"/>
      <c r="W435" s="65"/>
      <c r="X435" s="65"/>
      <c r="Y435" s="65"/>
      <c r="Z435" s="65"/>
      <c r="AA435" s="65"/>
      <c r="AB435" s="65"/>
    </row>
    <row r="436" spans="1:28">
      <c r="A436" s="5" t="s">
        <v>18</v>
      </c>
      <c r="B436" s="5" t="s">
        <v>20</v>
      </c>
      <c r="C436" s="42" t="str">
        <f>'UPDATED TCA Post Trade Data'!C426</f>
        <v>ETR</v>
      </c>
      <c r="D436" s="22">
        <f>'UPDATED TCA Post Trade Data'!B426</f>
        <v>42992</v>
      </c>
      <c r="E436" s="12">
        <f>'UPDATED TCA Post Trade Data'!E426</f>
        <v>9300</v>
      </c>
      <c r="F436" s="17">
        <f>'UPDATED TCA Post Trade Data'!O426</f>
        <v>3.4297596011054408E-5</v>
      </c>
      <c r="G436" s="23">
        <f>'UPDATED TCA Post Trade Data'!G426</f>
        <v>78.220277127461117</v>
      </c>
      <c r="H436" s="24">
        <f>E436/'UPDATED TCA Post Trade Data'!K426</f>
        <v>8.9245809573369212E-3</v>
      </c>
      <c r="I436" s="24">
        <f>'UPDATED TCA Post Trade Data'!L426</f>
        <v>0.11981084057334747</v>
      </c>
      <c r="J436" s="24">
        <f>E436/('UPDATED TCA Post Trade Data'!H426)</f>
        <v>4.0399652476107731E-2</v>
      </c>
      <c r="K436" s="47">
        <f>'UPDATED TCA Post Trade Data'!H426/'UPDATED TCA Post Trade Data'!K426</f>
        <v>0.2209073695031139</v>
      </c>
      <c r="L436" s="11">
        <f>('UPDATED TCA Post Trade Data'!G426-'UPDATED TCA Post Trade Data'!M426)/'UPDATED TCA Post Trade Data'!M426*10000*'UPDATED TCA Post Trade Data'!N426</f>
        <v>-15.400400443165466</v>
      </c>
      <c r="M436" s="11">
        <f t="shared" si="32"/>
        <v>3.2903624114344687</v>
      </c>
      <c r="N436" s="11">
        <f t="shared" si="33"/>
        <v>20.142611845930269</v>
      </c>
      <c r="O436" s="11">
        <f>'UPDATED TCA Post Trade Data'!N426*('UPDATED TCA Post Trade Data'!G426-'UPDATED TCA Post Trade Data'!I426)/'UPDATED TCA Post Trade Data'!I426*10000</f>
        <v>0</v>
      </c>
      <c r="P436" s="11">
        <f t="shared" si="34"/>
        <v>18.690762854599935</v>
      </c>
      <c r="Q436" s="12">
        <f t="shared" si="35"/>
        <v>0.92792151273948753</v>
      </c>
      <c r="T436" s="65"/>
      <c r="U436" s="65"/>
      <c r="V436" s="65"/>
      <c r="W436" s="65"/>
      <c r="X436" s="65"/>
      <c r="Y436" s="65"/>
      <c r="Z436" s="65"/>
      <c r="AA436" s="65"/>
      <c r="AB436" s="65"/>
    </row>
    <row r="437" spans="1:28">
      <c r="A437" s="5" t="s">
        <v>17</v>
      </c>
      <c r="B437" s="5" t="s">
        <v>20</v>
      </c>
      <c r="C437" s="42" t="str">
        <f>'UPDATED TCA Post Trade Data'!C427</f>
        <v>EVHC</v>
      </c>
      <c r="D437" s="22">
        <f>'UPDATED TCA Post Trade Data'!B427</f>
        <v>42992</v>
      </c>
      <c r="E437" s="12">
        <f>'UPDATED TCA Post Trade Data'!E427</f>
        <v>457700</v>
      </c>
      <c r="F437" s="17">
        <f>'UPDATED TCA Post Trade Data'!O427</f>
        <v>1.0873234121250041E-3</v>
      </c>
      <c r="G437" s="23">
        <f>'UPDATED TCA Post Trade Data'!G427</f>
        <v>50.386761417829184</v>
      </c>
      <c r="H437" s="24">
        <f>E437/'UPDATED TCA Post Trade Data'!K427</f>
        <v>0.24162805679904678</v>
      </c>
      <c r="I437" s="24">
        <f>'UPDATED TCA Post Trade Data'!L427</f>
        <v>0.27759963124595521</v>
      </c>
      <c r="J437" s="24">
        <f>E437/('UPDATED TCA Post Trade Data'!H427)</f>
        <v>0.2897752453308009</v>
      </c>
      <c r="K437" s="47">
        <f>'UPDATED TCA Post Trade Data'!H427/'UPDATED TCA Post Trade Data'!K427</f>
        <v>0.8338464402754957</v>
      </c>
      <c r="L437" s="11">
        <f>('UPDATED TCA Post Trade Data'!G427-'UPDATED TCA Post Trade Data'!M427)/'UPDATED TCA Post Trade Data'!M427*10000*'UPDATED TCA Post Trade Data'!N427</f>
        <v>105.64809824091157</v>
      </c>
      <c r="M437" s="11">
        <f t="shared" si="32"/>
        <v>65.572950469707749</v>
      </c>
      <c r="N437" s="11">
        <f t="shared" si="33"/>
        <v>78.006213161885185</v>
      </c>
      <c r="O437" s="11">
        <f>'UPDATED TCA Post Trade Data'!N427*('UPDATED TCA Post Trade Data'!G427-'UPDATED TCA Post Trade Data'!I427)/'UPDATED TCA Post Trade Data'!I427*10000</f>
        <v>6.9316208782623043</v>
      </c>
      <c r="P437" s="11">
        <f t="shared" si="34"/>
        <v>-40.075147771203817</v>
      </c>
      <c r="Q437" s="12">
        <f t="shared" si="35"/>
        <v>-0.51374302311069031</v>
      </c>
      <c r="T437" s="65"/>
      <c r="U437" s="65"/>
      <c r="V437" s="65"/>
      <c r="W437" s="65"/>
      <c r="X437" s="65"/>
      <c r="Y437" s="65"/>
      <c r="Z437" s="65"/>
      <c r="AA437" s="65"/>
      <c r="AB437" s="65"/>
    </row>
    <row r="438" spans="1:28">
      <c r="A438" s="5" t="s">
        <v>18</v>
      </c>
      <c r="B438" s="5" t="s">
        <v>22</v>
      </c>
      <c r="C438" s="42" t="str">
        <f>'UPDATED TCA Post Trade Data'!C428</f>
        <v>EW</v>
      </c>
      <c r="D438" s="22">
        <f>'UPDATED TCA Post Trade Data'!B428</f>
        <v>42992</v>
      </c>
      <c r="E438" s="12">
        <f>'UPDATED TCA Post Trade Data'!E428</f>
        <v>48700</v>
      </c>
      <c r="F438" s="17">
        <f>'UPDATED TCA Post Trade Data'!O428</f>
        <v>2.5553735092510919E-4</v>
      </c>
      <c r="G438" s="23">
        <f>'UPDATED TCA Post Trade Data'!G428</f>
        <v>111.29202519466776</v>
      </c>
      <c r="H438" s="24">
        <f>E438/'UPDATED TCA Post Trade Data'!K428</f>
        <v>4.0784023583159246E-2</v>
      </c>
      <c r="I438" s="24">
        <f>'UPDATED TCA Post Trade Data'!L428</f>
        <v>0.16762832207505207</v>
      </c>
      <c r="J438" s="24">
        <f>E438/('UPDATED TCA Post Trade Data'!H428)</f>
        <v>8.197273186332267E-2</v>
      </c>
      <c r="K438" s="47">
        <f>'UPDATED TCA Post Trade Data'!H428/'UPDATED TCA Post Trade Data'!K428</f>
        <v>0.49753158954322196</v>
      </c>
      <c r="L438" s="11">
        <f>('UPDATED TCA Post Trade Data'!G428-'UPDATED TCA Post Trade Data'!M428)/'UPDATED TCA Post Trade Data'!M428*10000*'UPDATED TCA Post Trade Data'!N428</f>
        <v>22.231917279204602</v>
      </c>
      <c r="M438" s="11">
        <f t="shared" si="32"/>
        <v>10.522507913818746</v>
      </c>
      <c r="N438" s="11">
        <f t="shared" si="33"/>
        <v>41.367081977498252</v>
      </c>
      <c r="O438" s="11">
        <f>'UPDATED TCA Post Trade Data'!N428*('UPDATED TCA Post Trade Data'!G428-'UPDATED TCA Post Trade Data'!I428)/'UPDATED TCA Post Trade Data'!I428*10000</f>
        <v>3.0057806925626149</v>
      </c>
      <c r="P438" s="11">
        <f t="shared" si="34"/>
        <v>-11.709409365385856</v>
      </c>
      <c r="Q438" s="12">
        <f t="shared" si="35"/>
        <v>-0.28306104287837425</v>
      </c>
      <c r="T438" s="65"/>
      <c r="U438" s="65"/>
      <c r="V438" s="65"/>
      <c r="W438" s="65"/>
      <c r="X438" s="65"/>
      <c r="Y438" s="65"/>
      <c r="Z438" s="65"/>
      <c r="AA438" s="65"/>
      <c r="AB438" s="65"/>
    </row>
    <row r="439" spans="1:28">
      <c r="A439" s="5" t="s">
        <v>17</v>
      </c>
      <c r="B439" s="5" t="s">
        <v>19</v>
      </c>
      <c r="C439" s="42" t="str">
        <f>'UPDATED TCA Post Trade Data'!C429</f>
        <v>EXC</v>
      </c>
      <c r="D439" s="22">
        <f>'UPDATED TCA Post Trade Data'!B429</f>
        <v>42992</v>
      </c>
      <c r="E439" s="12">
        <f>'UPDATED TCA Post Trade Data'!E429</f>
        <v>103600</v>
      </c>
      <c r="F439" s="17">
        <f>'UPDATED TCA Post Trade Data'!O429</f>
        <v>1.8418038218696379E-4</v>
      </c>
      <c r="G439" s="23">
        <f>'UPDATED TCA Post Trade Data'!G429</f>
        <v>37.707021860910373</v>
      </c>
      <c r="H439" s="24">
        <f>E439/'UPDATED TCA Post Trade Data'!K429</f>
        <v>2.4870607224997822E-2</v>
      </c>
      <c r="I439" s="24">
        <f>'UPDATED TCA Post Trade Data'!L429</f>
        <v>0.10993221604100266</v>
      </c>
      <c r="J439" s="24">
        <f>E439/('UPDATED TCA Post Trade Data'!H429)</f>
        <v>0.14299516908212562</v>
      </c>
      <c r="K439" s="47">
        <f>'UPDATED TCA Post Trade Data'!H429/'UPDATED TCA Post Trade Data'!K429</f>
        <v>0.1739262059315726</v>
      </c>
      <c r="L439" s="11">
        <f>('UPDATED TCA Post Trade Data'!G429-'UPDATED TCA Post Trade Data'!M429)/'UPDATED TCA Post Trade Data'!M429*10000*'UPDATED TCA Post Trade Data'!N429</f>
        <v>4.5162804219622199</v>
      </c>
      <c r="M439" s="11">
        <f t="shared" si="32"/>
        <v>10.033457621456519</v>
      </c>
      <c r="N439" s="11">
        <f t="shared" si="33"/>
        <v>15.497744532329346</v>
      </c>
      <c r="O439" s="11">
        <f>'UPDATED TCA Post Trade Data'!N429*('UPDATED TCA Post Trade Data'!G429-'UPDATED TCA Post Trade Data'!I429)/'UPDATED TCA Post Trade Data'!I429*10000</f>
        <v>0</v>
      </c>
      <c r="P439" s="11">
        <f t="shared" si="34"/>
        <v>5.5171771994942986</v>
      </c>
      <c r="Q439" s="12">
        <f t="shared" si="35"/>
        <v>0.35599871890939311</v>
      </c>
      <c r="T439" s="65"/>
      <c r="U439" s="65"/>
      <c r="V439" s="65"/>
      <c r="W439" s="65"/>
      <c r="X439" s="65"/>
      <c r="Y439" s="65"/>
      <c r="Z439" s="65"/>
      <c r="AA439" s="65"/>
      <c r="AB439" s="65"/>
    </row>
    <row r="440" spans="1:28">
      <c r="A440" s="5" t="s">
        <v>18</v>
      </c>
      <c r="B440" s="5" t="s">
        <v>20</v>
      </c>
      <c r="C440" s="42" t="str">
        <f>'UPDATED TCA Post Trade Data'!C430</f>
        <v>EXPD</v>
      </c>
      <c r="D440" s="22">
        <f>'UPDATED TCA Post Trade Data'!B430</f>
        <v>42992</v>
      </c>
      <c r="E440" s="12">
        <f>'UPDATED TCA Post Trade Data'!E430</f>
        <v>23200</v>
      </c>
      <c r="F440" s="17">
        <f>'UPDATED TCA Post Trade Data'!O430</f>
        <v>6.2252557030529598E-5</v>
      </c>
      <c r="G440" s="23">
        <f>'UPDATED TCA Post Trade Data'!G430</f>
        <v>56.912521614966664</v>
      </c>
      <c r="H440" s="24">
        <f>E440/'UPDATED TCA Post Trade Data'!K430</f>
        <v>2.0138892967947072E-2</v>
      </c>
      <c r="I440" s="24">
        <f>'UPDATED TCA Post Trade Data'!L430</f>
        <v>0.21784369972617096</v>
      </c>
      <c r="J440" s="24">
        <f>E440/('UPDATED TCA Post Trade Data'!H430)</f>
        <v>0.14958091553836234</v>
      </c>
      <c r="K440" s="47">
        <f>'UPDATED TCA Post Trade Data'!H430/'UPDATED TCA Post Trade Data'!K430</f>
        <v>0.1346354439365772</v>
      </c>
      <c r="L440" s="11">
        <f>('UPDATED TCA Post Trade Data'!G430-'UPDATED TCA Post Trade Data'!M430)/'UPDATED TCA Post Trade Data'!M430*10000*'UPDATED TCA Post Trade Data'!N430</f>
        <v>-16.283283169071435</v>
      </c>
      <c r="M440" s="11">
        <f t="shared" si="32"/>
        <v>13.23318520981093</v>
      </c>
      <c r="N440" s="11">
        <f t="shared" si="33"/>
        <v>26.916003413406916</v>
      </c>
      <c r="O440" s="11">
        <f>'UPDATED TCA Post Trade Data'!N430*('UPDATED TCA Post Trade Data'!G430-'UPDATED TCA Post Trade Data'!I430)/'UPDATED TCA Post Trade Data'!I430*10000</f>
        <v>0</v>
      </c>
      <c r="P440" s="11">
        <f t="shared" si="34"/>
        <v>29.516468378882365</v>
      </c>
      <c r="Q440" s="12">
        <f t="shared" si="35"/>
        <v>1.0966140821701691</v>
      </c>
      <c r="T440" s="65"/>
      <c r="U440" s="65"/>
      <c r="V440" s="65"/>
      <c r="W440" s="65"/>
      <c r="X440" s="65"/>
      <c r="Y440" s="65"/>
      <c r="Z440" s="65"/>
      <c r="AA440" s="65"/>
      <c r="AB440" s="65"/>
    </row>
    <row r="441" spans="1:28">
      <c r="A441" s="5" t="s">
        <v>17</v>
      </c>
      <c r="B441" s="5" t="s">
        <v>20</v>
      </c>
      <c r="C441" s="42" t="str">
        <f>'UPDATED TCA Post Trade Data'!C431</f>
        <v>EXPE</v>
      </c>
      <c r="D441" s="22">
        <f>'UPDATED TCA Post Trade Data'!B431</f>
        <v>42992</v>
      </c>
      <c r="E441" s="12">
        <f>'UPDATED TCA Post Trade Data'!E431</f>
        <v>138800</v>
      </c>
      <c r="F441" s="17">
        <f>'UPDATED TCA Post Trade Data'!O431</f>
        <v>9.5032827763917571E-4</v>
      </c>
      <c r="G441" s="23">
        <f>'UPDATED TCA Post Trade Data'!G431</f>
        <v>145.2187868543414</v>
      </c>
      <c r="H441" s="24">
        <f>E441/'UPDATED TCA Post Trade Data'!K431</f>
        <v>6.7499229570212926E-2</v>
      </c>
      <c r="I441" s="24">
        <f>'UPDATED TCA Post Trade Data'!L431</f>
        <v>0.27587763617654987</v>
      </c>
      <c r="J441" s="24">
        <f>E441/('UPDATED TCA Post Trade Data'!H431)</f>
        <v>0.29326008873864357</v>
      </c>
      <c r="K441" s="47">
        <f>'UPDATED TCA Post Trade Data'!H431/'UPDATED TCA Post Trade Data'!K431</f>
        <v>0.23016848238891768</v>
      </c>
      <c r="L441" s="11">
        <f>('UPDATED TCA Post Trade Data'!G431-'UPDATED TCA Post Trade Data'!M431)/'UPDATED TCA Post Trade Data'!M431*10000*'UPDATED TCA Post Trade Data'!N431</f>
        <v>24.075851062428253</v>
      </c>
      <c r="M441" s="11">
        <f t="shared" si="32"/>
        <v>39.350055629822748</v>
      </c>
      <c r="N441" s="11">
        <f t="shared" si="33"/>
        <v>40.629230809410338</v>
      </c>
      <c r="O441" s="11">
        <f>'UPDATED TCA Post Trade Data'!N431*('UPDATED TCA Post Trade Data'!G431-'UPDATED TCA Post Trade Data'!I431)/'UPDATED TCA Post Trade Data'!I431*10000</f>
        <v>2.9936905423987121</v>
      </c>
      <c r="P441" s="11">
        <f t="shared" si="34"/>
        <v>15.274204567394495</v>
      </c>
      <c r="Q441" s="12">
        <f t="shared" si="35"/>
        <v>0.37594126846863074</v>
      </c>
      <c r="T441" s="65"/>
      <c r="U441" s="65"/>
      <c r="V441" s="65"/>
      <c r="W441" s="65"/>
      <c r="X441" s="65"/>
      <c r="Y441" s="65"/>
      <c r="Z441" s="65"/>
      <c r="AA441" s="65"/>
      <c r="AB441" s="65"/>
    </row>
    <row r="442" spans="1:28">
      <c r="A442" s="5" t="s">
        <v>18</v>
      </c>
      <c r="B442" s="5" t="s">
        <v>19</v>
      </c>
      <c r="C442" s="42" t="str">
        <f>'UPDATED TCA Post Trade Data'!C432</f>
        <v>EXR</v>
      </c>
      <c r="D442" s="22">
        <f>'UPDATED TCA Post Trade Data'!B432</f>
        <v>42992</v>
      </c>
      <c r="E442" s="12">
        <f>'UPDATED TCA Post Trade Data'!E432</f>
        <v>73200</v>
      </c>
      <c r="F442" s="17">
        <f>'UPDATED TCA Post Trade Data'!O432</f>
        <v>2.6495192474015704E-4</v>
      </c>
      <c r="G442" s="23">
        <f>'UPDATED TCA Post Trade Data'!G432</f>
        <v>76.77054364680582</v>
      </c>
      <c r="H442" s="24">
        <f>E442/'UPDATED TCA Post Trade Data'!K432</f>
        <v>7.1896666810285392E-2</v>
      </c>
      <c r="I442" s="24">
        <f>'UPDATED TCA Post Trade Data'!L432</f>
        <v>0.20941639704596024</v>
      </c>
      <c r="J442" s="24">
        <f>E442/('UPDATED TCA Post Trade Data'!H432)</f>
        <v>0.24335106382978725</v>
      </c>
      <c r="K442" s="47">
        <f>'UPDATED TCA Post Trade Data'!H432/'UPDATED TCA Post Trade Data'!K432</f>
        <v>0.29544422645538038</v>
      </c>
      <c r="L442" s="11">
        <f>('UPDATED TCA Post Trade Data'!G432-'UPDATED TCA Post Trade Data'!M432)/'UPDATED TCA Post Trade Data'!M432*10000*'UPDATED TCA Post Trade Data'!N432</f>
        <v>29.799526388854602</v>
      </c>
      <c r="M442" s="11">
        <f t="shared" si="32"/>
        <v>30.739402942698476</v>
      </c>
      <c r="N442" s="11">
        <f t="shared" si="33"/>
        <v>36.154721318532985</v>
      </c>
      <c r="O442" s="11">
        <f>'UPDATED TCA Post Trade Data'!N432*('UPDATED TCA Post Trade Data'!G432-'UPDATED TCA Post Trade Data'!I432)/'UPDATED TCA Post Trade Data'!I432*10000</f>
        <v>3.0080614622536253</v>
      </c>
      <c r="P442" s="11">
        <f t="shared" si="34"/>
        <v>0.93987655384387381</v>
      </c>
      <c r="Q442" s="12">
        <f t="shared" si="35"/>
        <v>2.599595625598395E-2</v>
      </c>
      <c r="T442" s="65"/>
      <c r="U442" s="65"/>
      <c r="V442" s="65"/>
      <c r="W442" s="65"/>
      <c r="X442" s="65"/>
      <c r="Y442" s="65"/>
      <c r="Z442" s="65"/>
      <c r="AA442" s="65"/>
      <c r="AB442" s="65"/>
    </row>
    <row r="443" spans="1:28">
      <c r="A443" s="5" t="s">
        <v>17</v>
      </c>
      <c r="B443" s="5" t="s">
        <v>19</v>
      </c>
      <c r="C443" s="42" t="str">
        <f>'UPDATED TCA Post Trade Data'!C433</f>
        <v>F</v>
      </c>
      <c r="D443" s="22">
        <f>'UPDATED TCA Post Trade Data'!B433</f>
        <v>42992</v>
      </c>
      <c r="E443" s="12">
        <f>'UPDATED TCA Post Trade Data'!E433</f>
        <v>619300</v>
      </c>
      <c r="F443" s="17">
        <f>'UPDATED TCA Post Trade Data'!O433</f>
        <v>3.3891791091891478E-4</v>
      </c>
      <c r="G443" s="23">
        <f>'UPDATED TCA Post Trade Data'!G433</f>
        <v>11.607322712447878</v>
      </c>
      <c r="H443" s="24">
        <f>E443/'UPDATED TCA Post Trade Data'!K433</f>
        <v>1.8352803042258781E-2</v>
      </c>
      <c r="I443" s="24">
        <f>'UPDATED TCA Post Trade Data'!L433</f>
        <v>0.14280030013897027</v>
      </c>
      <c r="J443" s="24">
        <f>E443/('UPDATED TCA Post Trade Data'!H433)</f>
        <v>3.0791643049630581E-2</v>
      </c>
      <c r="K443" s="47">
        <f>'UPDATED TCA Post Trade Data'!H433/'UPDATED TCA Post Trade Data'!K433</f>
        <v>0.59603194972991114</v>
      </c>
      <c r="L443" s="11">
        <f>('UPDATED TCA Post Trade Data'!G433-'UPDATED TCA Post Trade Data'!M433)/'UPDATED TCA Post Trade Data'!M433*10000*'UPDATED TCA Post Trade Data'!N433</f>
        <v>6.3126831447230547</v>
      </c>
      <c r="M443" s="11">
        <f t="shared" si="32"/>
        <v>4.2392624221854005</v>
      </c>
      <c r="N443" s="11">
        <f t="shared" si="33"/>
        <v>39.631620791350421</v>
      </c>
      <c r="O443" s="11">
        <f>'UPDATED TCA Post Trade Data'!N433*('UPDATED TCA Post Trade Data'!G433-'UPDATED TCA Post Trade Data'!I433)/'UPDATED TCA Post Trade Data'!I433*10000</f>
        <v>7.0004811548691972</v>
      </c>
      <c r="P443" s="11">
        <f t="shared" si="34"/>
        <v>-2.0734207225376542</v>
      </c>
      <c r="Q443" s="12">
        <f t="shared" si="35"/>
        <v>-5.231733351138082E-2</v>
      </c>
      <c r="T443" s="65"/>
      <c r="U443" s="65"/>
      <c r="V443" s="65"/>
      <c r="W443" s="65"/>
      <c r="X443" s="65"/>
      <c r="Y443" s="65"/>
      <c r="Z443" s="65"/>
      <c r="AA443" s="65"/>
      <c r="AB443" s="65"/>
    </row>
    <row r="444" spans="1:28">
      <c r="A444" s="5" t="s">
        <v>18</v>
      </c>
      <c r="B444" s="5" t="s">
        <v>23</v>
      </c>
      <c r="C444" s="42" t="str">
        <f>'UPDATED TCA Post Trade Data'!C434</f>
        <v>FAST</v>
      </c>
      <c r="D444" s="22">
        <f>'UPDATED TCA Post Trade Data'!B434</f>
        <v>42992</v>
      </c>
      <c r="E444" s="12">
        <f>'UPDATED TCA Post Trade Data'!E434</f>
        <v>194700</v>
      </c>
      <c r="F444" s="17">
        <f>'UPDATED TCA Post Trade Data'!O434</f>
        <v>3.9768876197565205E-4</v>
      </c>
      <c r="G444" s="23">
        <f>'UPDATED TCA Post Trade Data'!G434</f>
        <v>43.32274690392498</v>
      </c>
      <c r="H444" s="24">
        <f>E444/'UPDATED TCA Post Trade Data'!K434</f>
        <v>7.8217284402210707E-2</v>
      </c>
      <c r="I444" s="24">
        <f>'UPDATED TCA Post Trade Data'!L434</f>
        <v>0.24654458502296464</v>
      </c>
      <c r="J444" s="24">
        <f>E444/('UPDATED TCA Post Trade Data'!H434)</f>
        <v>0.15318646734854446</v>
      </c>
      <c r="K444" s="47">
        <f>'UPDATED TCA Post Trade Data'!H434/'UPDATED TCA Post Trade Data'!K434</f>
        <v>0.51060178980590554</v>
      </c>
      <c r="L444" s="11">
        <f>('UPDATED TCA Post Trade Data'!G434-'UPDATED TCA Post Trade Data'!M434)/'UPDATED TCA Post Trade Data'!M434*10000*'UPDATED TCA Post Trade Data'!N434</f>
        <v>17.80025255184766</v>
      </c>
      <c r="M444" s="11">
        <f t="shared" si="32"/>
        <v>24.748290699752815</v>
      </c>
      <c r="N444" s="11">
        <f t="shared" si="33"/>
        <v>59.197027250146981</v>
      </c>
      <c r="O444" s="11">
        <f>'UPDATED TCA Post Trade Data'!N434*('UPDATED TCA Post Trade Data'!G434-'UPDATED TCA Post Trade Data'!I434)/'UPDATED TCA Post Trade Data'!I434*10000</f>
        <v>3.0044466569295047</v>
      </c>
      <c r="P444" s="11">
        <f t="shared" si="34"/>
        <v>6.9480381479051552</v>
      </c>
      <c r="Q444" s="12">
        <f t="shared" si="35"/>
        <v>0.11737140310348783</v>
      </c>
      <c r="T444" s="65"/>
      <c r="U444" s="65"/>
      <c r="V444" s="65"/>
      <c r="W444" s="65"/>
      <c r="X444" s="65"/>
      <c r="Y444" s="65"/>
      <c r="Z444" s="65"/>
      <c r="AA444" s="65"/>
      <c r="AB444" s="65"/>
    </row>
    <row r="445" spans="1:28">
      <c r="A445" s="5" t="s">
        <v>17</v>
      </c>
      <c r="B445" s="5" t="s">
        <v>22</v>
      </c>
      <c r="C445" s="42" t="str">
        <f>'UPDATED TCA Post Trade Data'!C435</f>
        <v>FB</v>
      </c>
      <c r="D445" s="22">
        <f>'UPDATED TCA Post Trade Data'!B435</f>
        <v>42992</v>
      </c>
      <c r="E445" s="12">
        <f>'UPDATED TCA Post Trade Data'!E435</f>
        <v>2564400</v>
      </c>
      <c r="F445" s="17">
        <f>'UPDATED TCA Post Trade Data'!O435</f>
        <v>2.0949020218645403E-2</v>
      </c>
      <c r="G445" s="23">
        <f>'UPDATED TCA Post Trade Data'!G435</f>
        <v>173.26728329386287</v>
      </c>
      <c r="H445" s="24">
        <f>E445/'UPDATED TCA Post Trade Data'!K435</f>
        <v>0.19737864321055529</v>
      </c>
      <c r="I445" s="24">
        <f>'UPDATED TCA Post Trade Data'!L435</f>
        <v>0.14853443621633997</v>
      </c>
      <c r="J445" s="24">
        <f>E445/('UPDATED TCA Post Trade Data'!H435)</f>
        <v>0.33685372005044134</v>
      </c>
      <c r="K445" s="47">
        <f>'UPDATED TCA Post Trade Data'!H435/'UPDATED TCA Post Trade Data'!K435</f>
        <v>0.58594764273643551</v>
      </c>
      <c r="L445" s="11">
        <f>('UPDATED TCA Post Trade Data'!G435-'UPDATED TCA Post Trade Data'!M435)/'UPDATED TCA Post Trade Data'!M435*10000*'UPDATED TCA Post Trade Data'!N435</f>
        <v>58.47459037866502</v>
      </c>
      <c r="M445" s="11">
        <f t="shared" si="32"/>
        <v>50.000993548760071</v>
      </c>
      <c r="N445" s="11">
        <f t="shared" si="33"/>
        <v>33.80886529079045</v>
      </c>
      <c r="O445" s="11">
        <f>'UPDATED TCA Post Trade Data'!N435*('UPDATED TCA Post Trade Data'!G435-'UPDATED TCA Post Trade Data'!I435)/'UPDATED TCA Post Trade Data'!I435*10000</f>
        <v>2.9834494364618931</v>
      </c>
      <c r="P445" s="11">
        <f t="shared" si="34"/>
        <v>-8.4735968299049489</v>
      </c>
      <c r="Q445" s="12">
        <f t="shared" si="35"/>
        <v>-0.25063239351641775</v>
      </c>
      <c r="T445" s="65"/>
      <c r="U445" s="65"/>
      <c r="V445" s="65"/>
      <c r="W445" s="65"/>
      <c r="X445" s="65"/>
      <c r="Y445" s="65"/>
      <c r="Z445" s="65"/>
      <c r="AA445" s="65"/>
      <c r="AB445" s="65"/>
    </row>
    <row r="446" spans="1:28">
      <c r="A446" s="5" t="s">
        <v>18</v>
      </c>
      <c r="B446" s="5" t="s">
        <v>21</v>
      </c>
      <c r="C446" s="42" t="str">
        <f>'UPDATED TCA Post Trade Data'!C436</f>
        <v>FBHS</v>
      </c>
      <c r="D446" s="22">
        <f>'UPDATED TCA Post Trade Data'!B436</f>
        <v>42992</v>
      </c>
      <c r="E446" s="12">
        <f>'UPDATED TCA Post Trade Data'!E436</f>
        <v>23500</v>
      </c>
      <c r="F446" s="17">
        <f>'UPDATED TCA Post Trade Data'!O436</f>
        <v>7.1300968257753853E-5</v>
      </c>
      <c r="G446" s="23">
        <f>'UPDATED TCA Post Trade Data'!G436</f>
        <v>64.352612664172312</v>
      </c>
      <c r="H446" s="24">
        <f>E446/'UPDATED TCA Post Trade Data'!K436</f>
        <v>2.2643335444891277E-2</v>
      </c>
      <c r="I446" s="24">
        <f>'UPDATED TCA Post Trade Data'!L436</f>
        <v>0.16271454004483824</v>
      </c>
      <c r="J446" s="24">
        <f>E446/('UPDATED TCA Post Trade Data'!H436)</f>
        <v>0.13299377475947935</v>
      </c>
      <c r="K446" s="47">
        <f>'UPDATED TCA Post Trade Data'!H436/'UPDATED TCA Post Trade Data'!K436</f>
        <v>0.1702586116217995</v>
      </c>
      <c r="L446" s="11">
        <f>('UPDATED TCA Post Trade Data'!G436-'UPDATED TCA Post Trade Data'!M436)/'UPDATED TCA Post Trade Data'!M436*10000*'UPDATED TCA Post Trade Data'!N436</f>
        <v>25.943480444464296</v>
      </c>
      <c r="M446" s="11">
        <f t="shared" si="32"/>
        <v>11.123845208544811</v>
      </c>
      <c r="N446" s="11">
        <f t="shared" si="33"/>
        <v>22.827659339752973</v>
      </c>
      <c r="O446" s="11">
        <f>'UPDATED TCA Post Trade Data'!N436*('UPDATED TCA Post Trade Data'!G436-'UPDATED TCA Post Trade Data'!I436)/'UPDATED TCA Post Trade Data'!I436*10000</f>
        <v>7.0132856038687965</v>
      </c>
      <c r="P446" s="11">
        <f t="shared" si="34"/>
        <v>-14.819635235919485</v>
      </c>
      <c r="Q446" s="12">
        <f t="shared" si="35"/>
        <v>-0.64919644258542075</v>
      </c>
      <c r="T446" s="65"/>
      <c r="U446" s="65"/>
      <c r="V446" s="65"/>
      <c r="W446" s="65"/>
      <c r="X446" s="65"/>
      <c r="Y446" s="65"/>
      <c r="Z446" s="65"/>
      <c r="AA446" s="65"/>
      <c r="AB446" s="65"/>
    </row>
    <row r="447" spans="1:28">
      <c r="A447" s="5" t="s">
        <v>17</v>
      </c>
      <c r="B447" s="5" t="s">
        <v>21</v>
      </c>
      <c r="C447" s="42" t="str">
        <f>'UPDATED TCA Post Trade Data'!C437</f>
        <v>FCX</v>
      </c>
      <c r="D447" s="22">
        <f>'UPDATED TCA Post Trade Data'!B437</f>
        <v>42992</v>
      </c>
      <c r="E447" s="12">
        <f>'UPDATED TCA Post Trade Data'!E437</f>
        <v>107100</v>
      </c>
      <c r="F447" s="17">
        <f>'UPDATED TCA Post Trade Data'!O437</f>
        <v>6.989979723174716E-5</v>
      </c>
      <c r="G447" s="23">
        <f>'UPDATED TCA Post Trade Data'!G437</f>
        <v>13.84283567172027</v>
      </c>
      <c r="H447" s="24">
        <f>E447/'UPDATED TCA Post Trade Data'!K437</f>
        <v>5.5151104680488871E-3</v>
      </c>
      <c r="I447" s="24">
        <f>'UPDATED TCA Post Trade Data'!L437</f>
        <v>0.40105142216576656</v>
      </c>
      <c r="J447" s="24">
        <f>E447/('UPDATED TCA Post Trade Data'!H437)</f>
        <v>1.1571623052488277E-2</v>
      </c>
      <c r="K447" s="47">
        <f>'UPDATED TCA Post Trade Data'!H437/'UPDATED TCA Post Trade Data'!K437</f>
        <v>0.47660647456563648</v>
      </c>
      <c r="L447" s="11">
        <f>('UPDATED TCA Post Trade Data'!G437-'UPDATED TCA Post Trade Data'!M437)/'UPDATED TCA Post Trade Data'!M437*10000*'UPDATED TCA Post Trade Data'!N437</f>
        <v>-5.1728002019711292</v>
      </c>
      <c r="M447" s="11">
        <f t="shared" si="32"/>
        <v>3.0726814948469876</v>
      </c>
      <c r="N447" s="11">
        <f t="shared" si="33"/>
        <v>100.51294560972963</v>
      </c>
      <c r="O447" s="11">
        <f>'UPDATED TCA Post Trade Data'!N437*('UPDATED TCA Post Trade Data'!G437-'UPDATED TCA Post Trade Data'!I437)/'UPDATED TCA Post Trade Data'!I437*10000</f>
        <v>0</v>
      </c>
      <c r="P447" s="11">
        <f t="shared" si="34"/>
        <v>8.2454816968181177</v>
      </c>
      <c r="Q447" s="12">
        <f t="shared" si="35"/>
        <v>8.2034027028056344E-2</v>
      </c>
      <c r="T447" s="65"/>
      <c r="U447" s="65"/>
      <c r="V447" s="65"/>
      <c r="W447" s="65"/>
      <c r="X447" s="65"/>
      <c r="Y447" s="65"/>
      <c r="Z447" s="65"/>
      <c r="AA447" s="65"/>
      <c r="AB447" s="65"/>
    </row>
    <row r="448" spans="1:28">
      <c r="A448" s="5" t="s">
        <v>18</v>
      </c>
      <c r="B448" s="5" t="s">
        <v>22</v>
      </c>
      <c r="C448" s="42" t="str">
        <f>'UPDATED TCA Post Trade Data'!C438</f>
        <v>FDX</v>
      </c>
      <c r="D448" s="22">
        <f>'UPDATED TCA Post Trade Data'!B438</f>
        <v>42992</v>
      </c>
      <c r="E448" s="12">
        <f>'UPDATED TCA Post Trade Data'!E438</f>
        <v>15100</v>
      </c>
      <c r="F448" s="17">
        <f>'UPDATED TCA Post Trade Data'!O438</f>
        <v>1.5237217797873167E-4</v>
      </c>
      <c r="G448" s="23">
        <f>'UPDATED TCA Post Trade Data'!G438</f>
        <v>214.02639989323927</v>
      </c>
      <c r="H448" s="24">
        <f>E448/'UPDATED TCA Post Trade Data'!K438</f>
        <v>1.4734889574037763E-2</v>
      </c>
      <c r="I448" s="24">
        <f>'UPDATED TCA Post Trade Data'!L438</f>
        <v>0.14591270291553621</v>
      </c>
      <c r="J448" s="24">
        <f>E448/('UPDATED TCA Post Trade Data'!H438)</f>
        <v>6.5938864628820967E-2</v>
      </c>
      <c r="K448" s="47">
        <f>'UPDATED TCA Post Trade Data'!H438/'UPDATED TCA Post Trade Data'!K438</f>
        <v>0.22346289486454621</v>
      </c>
      <c r="L448" s="11">
        <f>('UPDATED TCA Post Trade Data'!G438-'UPDATED TCA Post Trade Data'!M438)/'UPDATED TCA Post Trade Data'!M438*10000*'UPDATED TCA Post Trade Data'!N438</f>
        <v>6.2383314699628416</v>
      </c>
      <c r="M448" s="11">
        <f t="shared" si="32"/>
        <v>5.7350560633990249</v>
      </c>
      <c r="N448" s="11">
        <f t="shared" si="33"/>
        <v>24.34180798084099</v>
      </c>
      <c r="O448" s="11">
        <f>'UPDATED TCA Post Trade Data'!N438*('UPDATED TCA Post Trade Data'!G438-'UPDATED TCA Post Trade Data'!I438)/'UPDATED TCA Post Trade Data'!I438*10000</f>
        <v>0</v>
      </c>
      <c r="P448" s="11">
        <f t="shared" si="34"/>
        <v>-0.50327540656381675</v>
      </c>
      <c r="Q448" s="12">
        <f t="shared" si="35"/>
        <v>-2.0675350284577711E-2</v>
      </c>
      <c r="T448" s="65"/>
      <c r="U448" s="65"/>
      <c r="V448" s="65"/>
      <c r="W448" s="65"/>
      <c r="X448" s="65"/>
      <c r="Y448" s="65"/>
      <c r="Z448" s="65"/>
      <c r="AA448" s="65"/>
      <c r="AB448" s="65"/>
    </row>
    <row r="449" spans="1:28">
      <c r="A449" s="5" t="s">
        <v>17</v>
      </c>
      <c r="B449" s="5" t="s">
        <v>19</v>
      </c>
      <c r="C449" s="42" t="str">
        <f>'UPDATED TCA Post Trade Data'!C439</f>
        <v>FE</v>
      </c>
      <c r="D449" s="22">
        <f>'UPDATED TCA Post Trade Data'!B439</f>
        <v>42992</v>
      </c>
      <c r="E449" s="12">
        <f>'UPDATED TCA Post Trade Data'!E439</f>
        <v>431200</v>
      </c>
      <c r="F449" s="17">
        <f>'UPDATED TCA Post Trade Data'!O439</f>
        <v>6.3962261239628869E-4</v>
      </c>
      <c r="G449" s="23">
        <f>'UPDATED TCA Post Trade Data'!G439</f>
        <v>31.461807897842856</v>
      </c>
      <c r="H449" s="24">
        <f>E449/'UPDATED TCA Post Trade Data'!K439</f>
        <v>0.12077487952715103</v>
      </c>
      <c r="I449" s="24">
        <f>'UPDATED TCA Post Trade Data'!L439</f>
        <v>0.11779253797223642</v>
      </c>
      <c r="J449" s="24">
        <f>E449/('UPDATED TCA Post Trade Data'!H439)</f>
        <v>0.22424463050600654</v>
      </c>
      <c r="K449" s="47">
        <f>'UPDATED TCA Post Trade Data'!H439/'UPDATED TCA Post Trade Data'!K439</f>
        <v>0.53858537996929201</v>
      </c>
      <c r="L449" s="11">
        <f>('UPDATED TCA Post Trade Data'!G439-'UPDATED TCA Post Trade Data'!M439)/'UPDATED TCA Post Trade Data'!M439*10000*'UPDATED TCA Post Trade Data'!N439</f>
        <v>16.494077632236937</v>
      </c>
      <c r="M449" s="11">
        <f t="shared" si="32"/>
        <v>27.02647848954367</v>
      </c>
      <c r="N449" s="11">
        <f t="shared" si="33"/>
        <v>27.802050175977101</v>
      </c>
      <c r="O449" s="11">
        <f>'UPDATED TCA Post Trade Data'!N439*('UPDATED TCA Post Trade Data'!G439-'UPDATED TCA Post Trade Data'!I439)/'UPDATED TCA Post Trade Data'!I439*10000</f>
        <v>0</v>
      </c>
      <c r="P449" s="11">
        <f t="shared" si="34"/>
        <v>10.532400857306733</v>
      </c>
      <c r="Q449" s="12">
        <f t="shared" si="35"/>
        <v>0.37883540208870847</v>
      </c>
      <c r="T449" s="65"/>
      <c r="U449" s="65"/>
      <c r="V449" s="65"/>
      <c r="W449" s="65"/>
      <c r="X449" s="65"/>
      <c r="Y449" s="65"/>
      <c r="Z449" s="65"/>
      <c r="AA449" s="65"/>
      <c r="AB449" s="65"/>
    </row>
    <row r="450" spans="1:28">
      <c r="A450" s="5" t="s">
        <v>18</v>
      </c>
      <c r="B450" s="5" t="s">
        <v>21</v>
      </c>
      <c r="C450" s="42" t="str">
        <f>'UPDATED TCA Post Trade Data'!C440</f>
        <v>FFIV</v>
      </c>
      <c r="D450" s="22">
        <f>'UPDATED TCA Post Trade Data'!B440</f>
        <v>42992</v>
      </c>
      <c r="E450" s="12">
        <f>'UPDATED TCA Post Trade Data'!E440</f>
        <v>4100</v>
      </c>
      <c r="F450" s="17">
        <f>'UPDATED TCA Post Trade Data'!O440</f>
        <v>2.250405518118005E-5</v>
      </c>
      <c r="G450" s="23">
        <f>'UPDATED TCA Post Trade Data'!G440</f>
        <v>116.41677003254699</v>
      </c>
      <c r="H450" s="24">
        <f>E450/'UPDATED TCA Post Trade Data'!K440</f>
        <v>6.6124193815710582E-3</v>
      </c>
      <c r="I450" s="24">
        <f>'UPDATED TCA Post Trade Data'!L440</f>
        <v>0.14510416845496904</v>
      </c>
      <c r="J450" s="24">
        <f>E450/('UPDATED TCA Post Trade Data'!H440)</f>
        <v>1.3394315583142764E-2</v>
      </c>
      <c r="K450" s="47">
        <f>'UPDATED TCA Post Trade Data'!H440/'UPDATED TCA Post Trade Data'!K440</f>
        <v>0.4936735543168051</v>
      </c>
      <c r="L450" s="11">
        <f>('UPDATED TCA Post Trade Data'!G440-'UPDATED TCA Post Trade Data'!M440)/'UPDATED TCA Post Trade Data'!M440*10000*'UPDATED TCA Post Trade Data'!N440</f>
        <v>-17.792791717321965</v>
      </c>
      <c r="M450" s="11">
        <f t="shared" si="32"/>
        <v>2.10188473484672</v>
      </c>
      <c r="N450" s="11">
        <f t="shared" si="33"/>
        <v>36.977793705335806</v>
      </c>
      <c r="O450" s="11">
        <f>'UPDATED TCA Post Trade Data'!N440*('UPDATED TCA Post Trade Data'!G440-'UPDATED TCA Post Trade Data'!I440)/'UPDATED TCA Post Trade Data'!I440*10000</f>
        <v>0</v>
      </c>
      <c r="P450" s="11">
        <f t="shared" si="34"/>
        <v>19.894676452168685</v>
      </c>
      <c r="Q450" s="12">
        <f t="shared" si="35"/>
        <v>0.53801685981329739</v>
      </c>
      <c r="T450" s="65"/>
      <c r="U450" s="65"/>
      <c r="V450" s="65"/>
      <c r="W450" s="65"/>
      <c r="X450" s="65"/>
      <c r="Y450" s="65"/>
      <c r="Z450" s="65"/>
      <c r="AA450" s="65"/>
      <c r="AB450" s="65"/>
    </row>
    <row r="451" spans="1:28">
      <c r="A451" s="5" t="s">
        <v>17</v>
      </c>
      <c r="B451" s="5" t="s">
        <v>22</v>
      </c>
      <c r="C451" s="42" t="str">
        <f>'UPDATED TCA Post Trade Data'!C441</f>
        <v>FIS</v>
      </c>
      <c r="D451" s="22">
        <f>'UPDATED TCA Post Trade Data'!B441</f>
        <v>42992</v>
      </c>
      <c r="E451" s="12">
        <f>'UPDATED TCA Post Trade Data'!E441</f>
        <v>84300</v>
      </c>
      <c r="F451" s="17">
        <f>'UPDATED TCA Post Trade Data'!O441</f>
        <v>3.6712035454834475E-4</v>
      </c>
      <c r="G451" s="23">
        <f>'UPDATED TCA Post Trade Data'!G441</f>
        <v>92.367567750632318</v>
      </c>
      <c r="H451" s="24">
        <f>E451/'UPDATED TCA Post Trade Data'!K441</f>
        <v>6.5332723492358274E-2</v>
      </c>
      <c r="I451" s="24">
        <f>'UPDATED TCA Post Trade Data'!L441</f>
        <v>0.11378501020449606</v>
      </c>
      <c r="J451" s="24">
        <f>E451/('UPDATED TCA Post Trade Data'!H441)</f>
        <v>0.17717528373266078</v>
      </c>
      <c r="K451" s="47">
        <f>'UPDATED TCA Post Trade Data'!H441/'UPDATED TCA Post Trade Data'!K441</f>
        <v>0.36874626141950256</v>
      </c>
      <c r="L451" s="11">
        <f>('UPDATED TCA Post Trade Data'!G441-'UPDATED TCA Post Trade Data'!M441)/'UPDATED TCA Post Trade Data'!M441*10000*'UPDATED TCA Post Trade Data'!N441</f>
        <v>29.051873032825622</v>
      </c>
      <c r="M451" s="11">
        <f t="shared" si="32"/>
        <v>17.5007329897178</v>
      </c>
      <c r="N451" s="11">
        <f t="shared" si="33"/>
        <v>22.886105645597855</v>
      </c>
      <c r="O451" s="11">
        <f>'UPDATED TCA Post Trade Data'!N441*('UPDATED TCA Post Trade Data'!G441-'UPDATED TCA Post Trade Data'!I441)/'UPDATED TCA Post Trade Data'!I441*10000</f>
        <v>6.9845976539334682</v>
      </c>
      <c r="P451" s="11">
        <f t="shared" si="34"/>
        <v>-11.551140043107821</v>
      </c>
      <c r="Q451" s="12">
        <f t="shared" si="35"/>
        <v>-0.50472283148486141</v>
      </c>
      <c r="T451" s="65"/>
      <c r="U451" s="65"/>
      <c r="V451" s="65"/>
      <c r="W451" s="65"/>
      <c r="X451" s="65"/>
      <c r="Y451" s="65"/>
      <c r="Z451" s="65"/>
      <c r="AA451" s="65"/>
      <c r="AB451" s="65"/>
    </row>
    <row r="452" spans="1:28">
      <c r="A452" s="5" t="s">
        <v>18</v>
      </c>
      <c r="B452" s="5" t="s">
        <v>21</v>
      </c>
      <c r="C452" s="42" t="str">
        <f>'UPDATED TCA Post Trade Data'!C442</f>
        <v>FISV</v>
      </c>
      <c r="D452" s="22">
        <f>'UPDATED TCA Post Trade Data'!B442</f>
        <v>42992</v>
      </c>
      <c r="E452" s="12">
        <f>'UPDATED TCA Post Trade Data'!E442</f>
        <v>4700</v>
      </c>
      <c r="F452" s="17">
        <f>'UPDATED TCA Post Trade Data'!O442</f>
        <v>2.7351570277831193E-5</v>
      </c>
      <c r="G452" s="23">
        <f>'UPDATED TCA Post Trade Data'!G442</f>
        <v>123.43065254620481</v>
      </c>
      <c r="H452" s="24">
        <f>E452/'UPDATED TCA Post Trade Data'!K442</f>
        <v>6.3312089807256444E-3</v>
      </c>
      <c r="I452" s="24">
        <f>'UPDATED TCA Post Trade Data'!L442</f>
        <v>0.17860500016134237</v>
      </c>
      <c r="J452" s="24">
        <f>E452/('UPDATED TCA Post Trade Data'!H442)</f>
        <v>0.1346704871060172</v>
      </c>
      <c r="K452" s="47">
        <f>'UPDATED TCA Post Trade Data'!H442/'UPDATED TCA Post Trade Data'!K442</f>
        <v>4.7012594346239354E-2</v>
      </c>
      <c r="L452" s="11">
        <f>('UPDATED TCA Post Trade Data'!G442-'UPDATED TCA Post Trade Data'!M442)/'UPDATED TCA Post Trade Data'!M442*10000*'UPDATED TCA Post Trade Data'!N442</f>
        <v>13.701250307053634</v>
      </c>
      <c r="M452" s="11">
        <f t="shared" si="32"/>
        <v>7.0034771259030961</v>
      </c>
      <c r="N452" s="11">
        <f t="shared" si="33"/>
        <v>13.154091193488732</v>
      </c>
      <c r="O452" s="11">
        <f>'UPDATED TCA Post Trade Data'!N442*('UPDATED TCA Post Trade Data'!G442-'UPDATED TCA Post Trade Data'!I442)/'UPDATED TCA Post Trade Data'!I442*10000</f>
        <v>7.0046940207952053</v>
      </c>
      <c r="P452" s="11">
        <f t="shared" si="34"/>
        <v>-6.6977731811505379</v>
      </c>
      <c r="Q452" s="12">
        <f t="shared" si="35"/>
        <v>-0.50917794947825301</v>
      </c>
      <c r="T452" s="65"/>
      <c r="U452" s="65"/>
      <c r="V452" s="65"/>
      <c r="W452" s="65"/>
      <c r="X452" s="65"/>
      <c r="Y452" s="65"/>
      <c r="Z452" s="65"/>
      <c r="AA452" s="65"/>
      <c r="AB452" s="65"/>
    </row>
    <row r="453" spans="1:28">
      <c r="A453" s="5" t="s">
        <v>17</v>
      </c>
      <c r="B453" s="5" t="s">
        <v>21</v>
      </c>
      <c r="C453" s="42" t="str">
        <f>'UPDATED TCA Post Trade Data'!C443</f>
        <v>FITB</v>
      </c>
      <c r="D453" s="22">
        <f>'UPDATED TCA Post Trade Data'!B443</f>
        <v>42992</v>
      </c>
      <c r="E453" s="12">
        <f>'UPDATED TCA Post Trade Data'!E443</f>
        <v>18100</v>
      </c>
      <c r="F453" s="17">
        <f>'UPDATED TCA Post Trade Data'!O443</f>
        <v>2.245498099549932E-5</v>
      </c>
      <c r="G453" s="23">
        <f>'UPDATED TCA Post Trade Data'!G443</f>
        <v>26.313143567336816</v>
      </c>
      <c r="H453" s="24">
        <f>E453/'UPDATED TCA Post Trade Data'!K443</f>
        <v>3.54325089432664E-3</v>
      </c>
      <c r="I453" s="24">
        <f>'UPDATED TCA Post Trade Data'!L443</f>
        <v>0.22341943041931303</v>
      </c>
      <c r="J453" s="24">
        <f>E453/('UPDATED TCA Post Trade Data'!H443)</f>
        <v>1.5327292742823271E-2</v>
      </c>
      <c r="K453" s="47">
        <f>'UPDATED TCA Post Trade Data'!H443/'UPDATED TCA Post Trade Data'!K443</f>
        <v>0.23117265089007344</v>
      </c>
      <c r="L453" s="11">
        <f>('UPDATED TCA Post Trade Data'!G443-'UPDATED TCA Post Trade Data'!M443)/'UPDATED TCA Post Trade Data'!M443*10000*'UPDATED TCA Post Trade Data'!N443</f>
        <v>-13.987260972745919</v>
      </c>
      <c r="M453" s="11">
        <f t="shared" si="32"/>
        <v>2.0937814289156989</v>
      </c>
      <c r="N453" s="11">
        <f t="shared" si="33"/>
        <v>38.922836812015042</v>
      </c>
      <c r="O453" s="11">
        <f>'UPDATED TCA Post Trade Data'!N443*('UPDATED TCA Post Trade Data'!G443-'UPDATED TCA Post Trade Data'!I443)/'UPDATED TCA Post Trade Data'!I443*10000</f>
        <v>0</v>
      </c>
      <c r="P453" s="11">
        <f t="shared" si="34"/>
        <v>16.081042401661616</v>
      </c>
      <c r="Q453" s="12">
        <f t="shared" si="35"/>
        <v>0.41315185939113203</v>
      </c>
      <c r="T453" s="65"/>
      <c r="U453" s="65"/>
      <c r="V453" s="65"/>
      <c r="W453" s="65"/>
      <c r="X453" s="65"/>
      <c r="Y453" s="65"/>
      <c r="Z453" s="65"/>
      <c r="AA453" s="65"/>
      <c r="AB453" s="65"/>
    </row>
    <row r="454" spans="1:28">
      <c r="A454" s="5" t="s">
        <v>18</v>
      </c>
      <c r="B454" s="5" t="s">
        <v>20</v>
      </c>
      <c r="C454" s="42" t="str">
        <f>'UPDATED TCA Post Trade Data'!C444</f>
        <v>FL</v>
      </c>
      <c r="D454" s="22">
        <f>'UPDATED TCA Post Trade Data'!B444</f>
        <v>42992</v>
      </c>
      <c r="E454" s="12">
        <f>'UPDATED TCA Post Trade Data'!E444</f>
        <v>150700</v>
      </c>
      <c r="F454" s="17">
        <f>'UPDATED TCA Post Trade Data'!O444</f>
        <v>2.5609785445211187E-4</v>
      </c>
      <c r="G454" s="23">
        <f>'UPDATED TCA Post Trade Data'!G444</f>
        <v>36.043860986507049</v>
      </c>
      <c r="H454" s="24">
        <f>E454/'UPDATED TCA Post Trade Data'!K444</f>
        <v>2.3730178267649747E-2</v>
      </c>
      <c r="I454" s="24">
        <f>'UPDATED TCA Post Trade Data'!L444</f>
        <v>1.038234054307493</v>
      </c>
      <c r="J454" s="24">
        <f>E454/('UPDATED TCA Post Trade Data'!H444)</f>
        <v>0.29336188436830835</v>
      </c>
      <c r="K454" s="47">
        <f>'UPDATED TCA Post Trade Data'!H444/'UPDATED TCA Post Trade Data'!K444</f>
        <v>8.0890461686076151E-2</v>
      </c>
      <c r="L454" s="11">
        <f>('UPDATED TCA Post Trade Data'!G444-'UPDATED TCA Post Trade Data'!M444)/'UPDATED TCA Post Trade Data'!M444*10000*'UPDATED TCA Post Trade Data'!N444</f>
        <v>34.873932400595173</v>
      </c>
      <c r="M454" s="11">
        <f t="shared" si="32"/>
        <v>48.999426240713284</v>
      </c>
      <c r="N454" s="11">
        <f t="shared" si="33"/>
        <v>90.638315322906394</v>
      </c>
      <c r="O454" s="11">
        <f>'UPDATED TCA Post Trade Data'!N444*('UPDATED TCA Post Trade Data'!G444-'UPDATED TCA Post Trade Data'!I444)/'UPDATED TCA Post Trade Data'!I444*10000</f>
        <v>7.0195662916303236</v>
      </c>
      <c r="P454" s="11">
        <f t="shared" si="34"/>
        <v>14.125493840118111</v>
      </c>
      <c r="Q454" s="12">
        <f t="shared" si="35"/>
        <v>0.15584462034400007</v>
      </c>
      <c r="T454" s="65"/>
      <c r="U454" s="65"/>
      <c r="V454" s="65"/>
      <c r="W454" s="65"/>
      <c r="X454" s="65"/>
      <c r="Y454" s="65"/>
      <c r="Z454" s="65"/>
      <c r="AA454" s="65"/>
      <c r="AB454" s="65"/>
    </row>
    <row r="455" spans="1:28">
      <c r="A455" s="5" t="s">
        <v>17</v>
      </c>
      <c r="B455" s="5" t="s">
        <v>20</v>
      </c>
      <c r="C455" s="42" t="str">
        <f>'UPDATED TCA Post Trade Data'!C445</f>
        <v>FLIR</v>
      </c>
      <c r="D455" s="22">
        <f>'UPDATED TCA Post Trade Data'!B445</f>
        <v>42992</v>
      </c>
      <c r="E455" s="12">
        <f>'UPDATED TCA Post Trade Data'!E445</f>
        <v>3300</v>
      </c>
      <c r="F455" s="17">
        <f>'UPDATED TCA Post Trade Data'!O445</f>
        <v>6.0872112666165069E-6</v>
      </c>
      <c r="G455" s="23">
        <f>'UPDATED TCA Post Trade Data'!G445</f>
        <v>39.123982264198588</v>
      </c>
      <c r="H455" s="24">
        <f>E455/'UPDATED TCA Post Trade Data'!K445</f>
        <v>3.8133815796721339E-3</v>
      </c>
      <c r="I455" s="24">
        <f>'UPDATED TCA Post Trade Data'!L445</f>
        <v>0.15004510539765098</v>
      </c>
      <c r="J455" s="24">
        <f>E455/('UPDATED TCA Post Trade Data'!H445)</f>
        <v>3.8686987104337635E-2</v>
      </c>
      <c r="K455" s="47">
        <f>'UPDATED TCA Post Trade Data'!H445/'UPDATED TCA Post Trade Data'!K445</f>
        <v>9.8570135983646376E-2</v>
      </c>
      <c r="L455" s="11">
        <f>('UPDATED TCA Post Trade Data'!G445-'UPDATED TCA Post Trade Data'!M445)/'UPDATED TCA Post Trade Data'!M445*10000*'UPDATED TCA Post Trade Data'!N445</f>
        <v>1.0179611959587711</v>
      </c>
      <c r="M455" s="11">
        <f t="shared" si="32"/>
        <v>2.5471430038962262</v>
      </c>
      <c r="N455" s="11">
        <f t="shared" si="33"/>
        <v>16.865386166931746</v>
      </c>
      <c r="O455" s="11">
        <f>'UPDATED TCA Post Trade Data'!N445*('UPDATED TCA Post Trade Data'!G445-'UPDATED TCA Post Trade Data'!I445)/'UPDATED TCA Post Trade Data'!I445*10000</f>
        <v>3.0005947295186761</v>
      </c>
      <c r="P455" s="11">
        <f t="shared" si="34"/>
        <v>1.5291818079374551</v>
      </c>
      <c r="Q455" s="12">
        <f t="shared" si="35"/>
        <v>9.0669836599161197E-2</v>
      </c>
      <c r="T455" s="65"/>
      <c r="U455" s="65"/>
      <c r="V455" s="65"/>
      <c r="W455" s="65"/>
      <c r="X455" s="65"/>
      <c r="Y455" s="65"/>
      <c r="Z455" s="65"/>
      <c r="AA455" s="65"/>
      <c r="AB455" s="65"/>
    </row>
    <row r="456" spans="1:28">
      <c r="A456" s="5" t="s">
        <v>18</v>
      </c>
      <c r="B456" s="5" t="s">
        <v>19</v>
      </c>
      <c r="C456" s="42" t="str">
        <f>'UPDATED TCA Post Trade Data'!C446</f>
        <v>FLR</v>
      </c>
      <c r="D456" s="22">
        <f>'UPDATED TCA Post Trade Data'!B446</f>
        <v>42992</v>
      </c>
      <c r="E456" s="12">
        <f>'UPDATED TCA Post Trade Data'!E446</f>
        <v>70700</v>
      </c>
      <c r="F456" s="17">
        <f>'UPDATED TCA Post Trade Data'!O446</f>
        <v>1.3332648543270799E-4</v>
      </c>
      <c r="G456" s="23">
        <f>'UPDATED TCA Post Trade Data'!G446</f>
        <v>39.9977568100608</v>
      </c>
      <c r="H456" s="24">
        <f>E456/'UPDATED TCA Post Trade Data'!K446</f>
        <v>3.6048677441839004E-2</v>
      </c>
      <c r="I456" s="24">
        <f>'UPDATED TCA Post Trade Data'!L446</f>
        <v>0.29890260971333632</v>
      </c>
      <c r="J456" s="24">
        <f>E456/('UPDATED TCA Post Trade Data'!H446)</f>
        <v>0.23661311914323963</v>
      </c>
      <c r="K456" s="47">
        <f>'UPDATED TCA Post Trade Data'!H446/'UPDATED TCA Post Trade Data'!K446</f>
        <v>0.15235282630299143</v>
      </c>
      <c r="L456" s="11">
        <f>('UPDATED TCA Post Trade Data'!G446-'UPDATED TCA Post Trade Data'!M446)/'UPDATED TCA Post Trade Data'!M446*10000*'UPDATED TCA Post Trade Data'!N446</f>
        <v>35.436768794021155</v>
      </c>
      <c r="M456" s="11">
        <f t="shared" si="32"/>
        <v>27.051128458622415</v>
      </c>
      <c r="N456" s="11">
        <f t="shared" si="33"/>
        <v>37.221740658949159</v>
      </c>
      <c r="O456" s="11">
        <f>'UPDATED TCA Post Trade Data'!N446*('UPDATED TCA Post Trade Data'!G446-'UPDATED TCA Post Trade Data'!I446)/'UPDATED TCA Post Trade Data'!I446*10000</f>
        <v>7.0199625050681522</v>
      </c>
      <c r="P456" s="11">
        <f t="shared" si="34"/>
        <v>-8.3856403353987403</v>
      </c>
      <c r="Q456" s="12">
        <f t="shared" si="35"/>
        <v>-0.22528877443517933</v>
      </c>
      <c r="T456" s="65"/>
      <c r="U456" s="65"/>
      <c r="V456" s="65"/>
      <c r="W456" s="65"/>
      <c r="X456" s="65"/>
      <c r="Y456" s="65"/>
      <c r="Z456" s="65"/>
      <c r="AA456" s="65"/>
      <c r="AB456" s="65"/>
    </row>
    <row r="457" spans="1:28">
      <c r="A457" s="5" t="s">
        <v>17</v>
      </c>
      <c r="B457" s="5" t="s">
        <v>19</v>
      </c>
      <c r="C457" s="42" t="str">
        <f>'UPDATED TCA Post Trade Data'!C447</f>
        <v>FLS</v>
      </c>
      <c r="D457" s="22">
        <f>'UPDATED TCA Post Trade Data'!B447</f>
        <v>42992</v>
      </c>
      <c r="E457" s="12">
        <f>'UPDATED TCA Post Trade Data'!E447</f>
        <v>76300</v>
      </c>
      <c r="F457" s="17">
        <f>'UPDATED TCA Post Trade Data'!O447</f>
        <v>1.4704368475588028E-4</v>
      </c>
      <c r="G457" s="23">
        <f>'UPDATED TCA Post Trade Data'!G447</f>
        <v>40.875253350672267</v>
      </c>
      <c r="H457" s="24">
        <f>E457/'UPDATED TCA Post Trade Data'!K447</f>
        <v>5.7184990521381721E-2</v>
      </c>
      <c r="I457" s="24">
        <f>'UPDATED TCA Post Trade Data'!L447</f>
        <v>0.20321605200830464</v>
      </c>
      <c r="J457" s="24">
        <f>E457/('UPDATED TCA Post Trade Data'!H447)</f>
        <v>0.19710669077757687</v>
      </c>
      <c r="K457" s="47">
        <f>'UPDATED TCA Post Trade Data'!H447/'UPDATED TCA Post Trade Data'!K447</f>
        <v>0.29012201613141364</v>
      </c>
      <c r="L457" s="11">
        <f>('UPDATED TCA Post Trade Data'!G447-'UPDATED TCA Post Trade Data'!M447)/'UPDATED TCA Post Trade Data'!M447*10000*'UPDATED TCA Post Trade Data'!N447</f>
        <v>-3.6064194981006374</v>
      </c>
      <c r="M457" s="11">
        <f t="shared" si="32"/>
        <v>23.692631701822275</v>
      </c>
      <c r="N457" s="11">
        <f t="shared" si="33"/>
        <v>35.813489684675353</v>
      </c>
      <c r="O457" s="11">
        <f>'UPDATED TCA Post Trade Data'!N447*('UPDATED TCA Post Trade Data'!G447-'UPDATED TCA Post Trade Data'!I447)/'UPDATED TCA Post Trade Data'!I447*10000</f>
        <v>0</v>
      </c>
      <c r="P457" s="11">
        <f t="shared" si="34"/>
        <v>27.299051199922914</v>
      </c>
      <c r="Q457" s="12">
        <f t="shared" si="35"/>
        <v>0.76225610629628815</v>
      </c>
      <c r="T457" s="65"/>
      <c r="U457" s="65"/>
      <c r="V457" s="65"/>
      <c r="W457" s="65"/>
      <c r="X457" s="65"/>
      <c r="Y457" s="65"/>
      <c r="Z457" s="65"/>
      <c r="AA457" s="65"/>
      <c r="AB457" s="65"/>
    </row>
    <row r="458" spans="1:28">
      <c r="A458" s="5" t="s">
        <v>18</v>
      </c>
      <c r="B458" s="5" t="s">
        <v>19</v>
      </c>
      <c r="C458" s="42" t="str">
        <f>'UPDATED TCA Post Trade Data'!C448</f>
        <v>FMC</v>
      </c>
      <c r="D458" s="22">
        <f>'UPDATED TCA Post Trade Data'!B448</f>
        <v>42992</v>
      </c>
      <c r="E458" s="12">
        <f>'UPDATED TCA Post Trade Data'!E448</f>
        <v>80600</v>
      </c>
      <c r="F458" s="17">
        <f>'UPDATED TCA Post Trade Data'!O448</f>
        <v>3.3959011232631906E-4</v>
      </c>
      <c r="G458" s="23">
        <f>'UPDATED TCA Post Trade Data'!G448</f>
        <v>89.363179657129393</v>
      </c>
      <c r="H458" s="24">
        <f>E458/'UPDATED TCA Post Trade Data'!K448</f>
        <v>7.0957670902782891E-2</v>
      </c>
      <c r="I458" s="24">
        <f>'UPDATED TCA Post Trade Data'!L448</f>
        <v>0.28339962140775943</v>
      </c>
      <c r="J458" s="24">
        <f>E458/('UPDATED TCA Post Trade Data'!H448)</f>
        <v>0.19190476190476191</v>
      </c>
      <c r="K458" s="47">
        <f>'UPDATED TCA Post Trade Data'!H448/'UPDATED TCA Post Trade Data'!K448</f>
        <v>0.36975461264477438</v>
      </c>
      <c r="L458" s="11">
        <f>('UPDATED TCA Post Trade Data'!G448-'UPDATED TCA Post Trade Data'!M448)/'UPDATED TCA Post Trade Data'!M448*10000*'UPDATED TCA Post Trade Data'!N448</f>
        <v>15.287189147553827</v>
      </c>
      <c r="M458" s="11">
        <f t="shared" si="32"/>
        <v>29.80643779309549</v>
      </c>
      <c r="N458" s="11">
        <f t="shared" si="33"/>
        <v>56.566161362512155</v>
      </c>
      <c r="O458" s="11">
        <f>'UPDATED TCA Post Trade Data'!N448*('UPDATED TCA Post Trade Data'!G448-'UPDATED TCA Post Trade Data'!I448)/'UPDATED TCA Post Trade Data'!I448*10000</f>
        <v>0</v>
      </c>
      <c r="P458" s="11">
        <f t="shared" si="34"/>
        <v>14.519248645541664</v>
      </c>
      <c r="Q458" s="12">
        <f t="shared" si="35"/>
        <v>0.25667728365891807</v>
      </c>
      <c r="T458" s="65"/>
      <c r="U458" s="65"/>
      <c r="V458" s="65"/>
      <c r="W458" s="65"/>
      <c r="X458" s="65"/>
      <c r="Y458" s="65"/>
      <c r="Z458" s="65"/>
      <c r="AA458" s="65"/>
      <c r="AB458" s="65"/>
    </row>
    <row r="459" spans="1:28">
      <c r="A459" s="5" t="s">
        <v>17</v>
      </c>
      <c r="B459" s="5" t="s">
        <v>21</v>
      </c>
      <c r="C459" s="42" t="str">
        <f>'UPDATED TCA Post Trade Data'!C449</f>
        <v>FOX</v>
      </c>
      <c r="D459" s="22">
        <f>'UPDATED TCA Post Trade Data'!B449</f>
        <v>42992</v>
      </c>
      <c r="E459" s="12">
        <f>'UPDATED TCA Post Trade Data'!E449</f>
        <v>14300</v>
      </c>
      <c r="F459" s="17">
        <f>'UPDATED TCA Post Trade Data'!O449</f>
        <v>1.7585277152029949E-5</v>
      </c>
      <c r="G459" s="23">
        <f>'UPDATED TCA Post Trade Data'!G449</f>
        <v>26.082655079493033</v>
      </c>
      <c r="H459" s="24">
        <f>E459/'UPDATED TCA Post Trade Data'!K449</f>
        <v>6.1336221158911726E-3</v>
      </c>
      <c r="I459" s="24">
        <f>'UPDATED TCA Post Trade Data'!L449</f>
        <v>0.19599775379523041</v>
      </c>
      <c r="J459" s="24">
        <f>E459/('UPDATED TCA Post Trade Data'!H449)</f>
        <v>2.5472034200213753E-2</v>
      </c>
      <c r="K459" s="47">
        <f>'UPDATED TCA Post Trade Data'!H449/'UPDATED TCA Post Trade Data'!K449</f>
        <v>0.24079828362666461</v>
      </c>
      <c r="L459" s="11">
        <f>('UPDATED TCA Post Trade Data'!G449-'UPDATED TCA Post Trade Data'!M449)/'UPDATED TCA Post Trade Data'!M449*10000*'UPDATED TCA Post Trade Data'!N449</f>
        <v>12.535539152795662</v>
      </c>
      <c r="M459" s="11">
        <f t="shared" si="32"/>
        <v>2.9315583960954621</v>
      </c>
      <c r="N459" s="11">
        <f t="shared" si="33"/>
        <v>34.669239031487528</v>
      </c>
      <c r="O459" s="11">
        <f>'UPDATED TCA Post Trade Data'!N449*('UPDATED TCA Post Trade Data'!G449-'UPDATED TCA Post Trade Data'!I449)/'UPDATED TCA Post Trade Data'!I449*10000</f>
        <v>6.9961272663588048</v>
      </c>
      <c r="P459" s="11">
        <f t="shared" si="34"/>
        <v>-9.6039807567001994</v>
      </c>
      <c r="Q459" s="12">
        <f t="shared" si="35"/>
        <v>-0.27701735097149399</v>
      </c>
      <c r="T459" s="65"/>
      <c r="U459" s="65"/>
      <c r="V459" s="65"/>
      <c r="W459" s="65"/>
      <c r="X459" s="65"/>
      <c r="Y459" s="65"/>
      <c r="Z459" s="65"/>
      <c r="AA459" s="65"/>
      <c r="AB459" s="65"/>
    </row>
    <row r="460" spans="1:28">
      <c r="A460" s="5" t="s">
        <v>18</v>
      </c>
      <c r="B460" s="5" t="s">
        <v>21</v>
      </c>
      <c r="C460" s="42" t="str">
        <f>'UPDATED TCA Post Trade Data'!C450</f>
        <v>FOXA</v>
      </c>
      <c r="D460" s="22">
        <f>'UPDATED TCA Post Trade Data'!B450</f>
        <v>42992</v>
      </c>
      <c r="E460" s="12">
        <f>'UPDATED TCA Post Trade Data'!E450</f>
        <v>489900</v>
      </c>
      <c r="F460" s="17">
        <f>'UPDATED TCA Post Trade Data'!O450</f>
        <v>6.0920043268526745E-4</v>
      </c>
      <c r="G460" s="23">
        <f>'UPDATED TCA Post Trade Data'!G450</f>
        <v>26.374934027260792</v>
      </c>
      <c r="H460" s="24">
        <f>E460/'UPDATED TCA Post Trade Data'!K450</f>
        <v>7.3640586727028057E-2</v>
      </c>
      <c r="I460" s="24">
        <f>'UPDATED TCA Post Trade Data'!L450</f>
        <v>0.1874188369008232</v>
      </c>
      <c r="J460" s="24">
        <f>E460/('UPDATED TCA Post Trade Data'!H450)</f>
        <v>6.6796651304845786E-2</v>
      </c>
      <c r="K460" s="47">
        <f>'UPDATED TCA Post Trade Data'!H450/'UPDATED TCA Post Trade Data'!K450</f>
        <v>1.1024592593863425</v>
      </c>
      <c r="L460" s="11">
        <f>('UPDATED TCA Post Trade Data'!G450-'UPDATED TCA Post Trade Data'!M450)/'UPDATED TCA Post Trade Data'!M450*10000*'UPDATED TCA Post Trade Data'!N450</f>
        <v>35.914610026145255</v>
      </c>
      <c r="M460" s="11">
        <f t="shared" si="32"/>
        <v>12.51750722743598</v>
      </c>
      <c r="N460" s="11">
        <f t="shared" si="33"/>
        <v>69.414791839571407</v>
      </c>
      <c r="O460" s="11">
        <f>'UPDATED TCA Post Trade Data'!N450*('UPDATED TCA Post Trade Data'!G450-'UPDATED TCA Post Trade Data'!I450)/'UPDATED TCA Post Trade Data'!I450*10000</f>
        <v>7.0202989205558266</v>
      </c>
      <c r="P460" s="11">
        <f t="shared" si="34"/>
        <v>-23.397102798709277</v>
      </c>
      <c r="Q460" s="12">
        <f t="shared" si="35"/>
        <v>-0.33706220502373169</v>
      </c>
      <c r="T460" s="65"/>
      <c r="U460" s="65"/>
      <c r="V460" s="65"/>
      <c r="W460" s="65"/>
      <c r="X460" s="65"/>
      <c r="Y460" s="65"/>
      <c r="Z460" s="65"/>
      <c r="AA460" s="65"/>
      <c r="AB460" s="65"/>
    </row>
    <row r="461" spans="1:28">
      <c r="A461" s="5" t="s">
        <v>17</v>
      </c>
      <c r="B461" s="5" t="s">
        <v>19</v>
      </c>
      <c r="C461" s="42" t="str">
        <f>'UPDATED TCA Post Trade Data'!C451</f>
        <v>FRT</v>
      </c>
      <c r="D461" s="22">
        <f>'UPDATED TCA Post Trade Data'!B451</f>
        <v>42992</v>
      </c>
      <c r="E461" s="12">
        <f>'UPDATED TCA Post Trade Data'!E451</f>
        <v>27500</v>
      </c>
      <c r="F461" s="17">
        <f>'UPDATED TCA Post Trade Data'!O451</f>
        <v>1.6656988190465589E-4</v>
      </c>
      <c r="G461" s="23">
        <f>'UPDATED TCA Post Trade Data'!G451</f>
        <v>128.47020062130477</v>
      </c>
      <c r="H461" s="24">
        <f>E461/'UPDATED TCA Post Trade Data'!K451</f>
        <v>6.2155976089914459E-2</v>
      </c>
      <c r="I461" s="24">
        <f>'UPDATED TCA Post Trade Data'!L451</f>
        <v>0.15379878949239859</v>
      </c>
      <c r="J461" s="24">
        <f>E461/('UPDATED TCA Post Trade Data'!H451)</f>
        <v>0.14117043121149897</v>
      </c>
      <c r="K461" s="47">
        <f>'UPDATED TCA Post Trade Data'!H451/'UPDATED TCA Post Trade Data'!K451</f>
        <v>0.44029033244783045</v>
      </c>
      <c r="L461" s="11">
        <f>('UPDATED TCA Post Trade Data'!G451-'UPDATED TCA Post Trade Data'!M451)/'UPDATED TCA Post Trade Data'!M451*10000*'UPDATED TCA Post Trade Data'!N451</f>
        <v>15.607750939795691</v>
      </c>
      <c r="M461" s="11">
        <f t="shared" si="32"/>
        <v>16.963657456288242</v>
      </c>
      <c r="N461" s="11">
        <f t="shared" si="33"/>
        <v>34.533878333842779</v>
      </c>
      <c r="O461" s="11">
        <f>'UPDATED TCA Post Trade Data'!N451*('UPDATED TCA Post Trade Data'!G451-'UPDATED TCA Post Trade Data'!I451)/'UPDATED TCA Post Trade Data'!I451*10000</f>
        <v>6.9939797564153601</v>
      </c>
      <c r="P461" s="11">
        <f t="shared" si="34"/>
        <v>1.355906516492551</v>
      </c>
      <c r="Q461" s="12">
        <f t="shared" si="35"/>
        <v>3.9263082570247521E-2</v>
      </c>
      <c r="T461" s="65"/>
      <c r="U461" s="65"/>
      <c r="V461" s="65"/>
      <c r="W461" s="65"/>
      <c r="X461" s="65"/>
      <c r="Y461" s="65"/>
      <c r="Z461" s="65"/>
      <c r="AA461" s="65"/>
      <c r="AB461" s="65"/>
    </row>
    <row r="462" spans="1:28">
      <c r="A462" s="5" t="s">
        <v>18</v>
      </c>
      <c r="B462" s="5" t="s">
        <v>20</v>
      </c>
      <c r="C462" s="42" t="str">
        <f>'UPDATED TCA Post Trade Data'!C452</f>
        <v>FTV</v>
      </c>
      <c r="D462" s="22">
        <f>'UPDATED TCA Post Trade Data'!B452</f>
        <v>42992</v>
      </c>
      <c r="E462" s="12">
        <f>'UPDATED TCA Post Trade Data'!E452</f>
        <v>339100</v>
      </c>
      <c r="F462" s="17">
        <f>'UPDATED TCA Post Trade Data'!O452</f>
        <v>1.0890999768205501E-3</v>
      </c>
      <c r="G462" s="23">
        <f>'UPDATED TCA Post Trade Data'!G452</f>
        <v>68.120617694636337</v>
      </c>
      <c r="H462" s="24">
        <f>E462/'UPDATED TCA Post Trade Data'!K452</f>
        <v>0.3120118871836417</v>
      </c>
      <c r="I462" s="24">
        <f>'UPDATED TCA Post Trade Data'!L452</f>
        <v>0.13532940696339019</v>
      </c>
      <c r="J462" s="24">
        <f>E462/('UPDATED TCA Post Trade Data'!H452)</f>
        <v>0.29275662608995945</v>
      </c>
      <c r="K462" s="47">
        <f>'UPDATED TCA Post Trade Data'!H452/'UPDATED TCA Post Trade Data'!K452</f>
        <v>1.0657722469030144</v>
      </c>
      <c r="L462" s="11">
        <f>('UPDATED TCA Post Trade Data'!G452-'UPDATED TCA Post Trade Data'!M452)/'UPDATED TCA Post Trade Data'!M452*10000*'UPDATED TCA Post Trade Data'!N452</f>
        <v>33.559956893000326</v>
      </c>
      <c r="M462" s="11">
        <f t="shared" si="32"/>
        <v>51.732872688987008</v>
      </c>
      <c r="N462" s="11">
        <f t="shared" si="33"/>
        <v>42.902064754753603</v>
      </c>
      <c r="O462" s="11">
        <f>'UPDATED TCA Post Trade Data'!N452*('UPDATED TCA Post Trade Data'!G452-'UPDATED TCA Post Trade Data'!I452)/'UPDATED TCA Post Trade Data'!I452*10000</f>
        <v>0</v>
      </c>
      <c r="P462" s="11">
        <f t="shared" si="34"/>
        <v>18.172915795986682</v>
      </c>
      <c r="Q462" s="12">
        <f t="shared" si="35"/>
        <v>0.4235907036146343</v>
      </c>
      <c r="T462" s="65"/>
      <c r="U462" s="65"/>
      <c r="V462" s="65"/>
      <c r="W462" s="65"/>
      <c r="X462" s="65"/>
      <c r="Y462" s="65"/>
      <c r="Z462" s="65"/>
      <c r="AA462" s="65"/>
      <c r="AB462" s="65"/>
    </row>
    <row r="463" spans="1:28">
      <c r="A463" s="5" t="s">
        <v>17</v>
      </c>
      <c r="B463" s="5" t="s">
        <v>19</v>
      </c>
      <c r="C463" s="42" t="str">
        <f>'UPDATED TCA Post Trade Data'!C453</f>
        <v>GD</v>
      </c>
      <c r="D463" s="22">
        <f>'UPDATED TCA Post Trade Data'!B453</f>
        <v>42992</v>
      </c>
      <c r="E463" s="12">
        <f>'UPDATED TCA Post Trade Data'!E453</f>
        <v>252600</v>
      </c>
      <c r="F463" s="17">
        <f>'UPDATED TCA Post Trade Data'!O453</f>
        <v>2.3550673978973125E-3</v>
      </c>
      <c r="G463" s="23">
        <f>'UPDATED TCA Post Trade Data'!G453</f>
        <v>197.74641212985998</v>
      </c>
      <c r="H463" s="24">
        <f>E463/'UPDATED TCA Post Trade Data'!K453</f>
        <v>0.24931395071446805</v>
      </c>
      <c r="I463" s="24">
        <f>'UPDATED TCA Post Trade Data'!L453</f>
        <v>0.13087630678135959</v>
      </c>
      <c r="J463" s="24">
        <f>E463/('UPDATED TCA Post Trade Data'!H453)</f>
        <v>0.27764343811826775</v>
      </c>
      <c r="K463" s="47">
        <f>'UPDATED TCA Post Trade Data'!H453/'UPDATED TCA Post Trade Data'!K453</f>
        <v>0.89796449865408956</v>
      </c>
      <c r="L463" s="11">
        <f>('UPDATED TCA Post Trade Data'!G453-'UPDATED TCA Post Trade Data'!M453)/'UPDATED TCA Post Trade Data'!M453*10000*'UPDATED TCA Post Trade Data'!N453</f>
        <v>56.77730406651991</v>
      </c>
      <c r="M463" s="11">
        <f t="shared" si="32"/>
        <v>44.667094446067104</v>
      </c>
      <c r="N463" s="11">
        <f t="shared" si="33"/>
        <v>38.488926121596378</v>
      </c>
      <c r="O463" s="11">
        <f>'UPDATED TCA Post Trade Data'!N453*('UPDATED TCA Post Trade Data'!G453-'UPDATED TCA Post Trade Data'!I453)/'UPDATED TCA Post Trade Data'!I453*10000</f>
        <v>6.9653284726679443</v>
      </c>
      <c r="P463" s="11">
        <f t="shared" si="34"/>
        <v>-12.110209620452807</v>
      </c>
      <c r="Q463" s="12">
        <f t="shared" si="35"/>
        <v>-0.31464140054709638</v>
      </c>
      <c r="T463" s="65"/>
      <c r="U463" s="65"/>
      <c r="V463" s="65"/>
      <c r="W463" s="65"/>
      <c r="X463" s="65"/>
      <c r="Y463" s="65"/>
      <c r="Z463" s="65"/>
      <c r="AA463" s="65"/>
      <c r="AB463" s="65"/>
    </row>
    <row r="464" spans="1:28">
      <c r="A464" s="5" t="s">
        <v>18</v>
      </c>
      <c r="B464" s="5" t="s">
        <v>22</v>
      </c>
      <c r="C464" s="42" t="str">
        <f>'UPDATED TCA Post Trade Data'!C454</f>
        <v>GE</v>
      </c>
      <c r="D464" s="22">
        <f>'UPDATED TCA Post Trade Data'!B454</f>
        <v>42992</v>
      </c>
      <c r="E464" s="12">
        <f>'UPDATED TCA Post Trade Data'!E454</f>
        <v>6052200</v>
      </c>
      <c r="F464" s="17">
        <f>'UPDATED TCA Post Trade Data'!O454</f>
        <v>6.8568033104343239E-3</v>
      </c>
      <c r="G464" s="23">
        <f>'UPDATED TCA Post Trade Data'!G454</f>
        <v>24.029627517998495</v>
      </c>
      <c r="H464" s="24">
        <f>E464/'UPDATED TCA Post Trade Data'!K454</f>
        <v>0.17067482469630477</v>
      </c>
      <c r="I464" s="24">
        <f>'UPDATED TCA Post Trade Data'!L454</f>
        <v>0.17335539141907497</v>
      </c>
      <c r="J464" s="24">
        <f>E464/('UPDATED TCA Post Trade Data'!H454)</f>
        <v>0.15918798922649607</v>
      </c>
      <c r="K464" s="47">
        <f>'UPDATED TCA Post Trade Data'!H454/'UPDATED TCA Post Trade Data'!K454</f>
        <v>1.0721589331307211</v>
      </c>
      <c r="L464" s="11">
        <f>('UPDATED TCA Post Trade Data'!G454-'UPDATED TCA Post Trade Data'!M454)/'UPDATED TCA Post Trade Data'!M454*10000*'UPDATED TCA Post Trade Data'!N454</f>
        <v>29.200200000624953</v>
      </c>
      <c r="M464" s="11">
        <f t="shared" si="32"/>
        <v>29.388999299034424</v>
      </c>
      <c r="N464" s="11">
        <f t="shared" si="33"/>
        <v>60.101561958037884</v>
      </c>
      <c r="O464" s="11">
        <f>'UPDATED TCA Post Trade Data'!N454*('UPDATED TCA Post Trade Data'!G454-'UPDATED TCA Post Trade Data'!I454)/'UPDATED TCA Post Trade Data'!I454*10000</f>
        <v>0</v>
      </c>
      <c r="P464" s="11">
        <f t="shared" si="34"/>
        <v>0.18879929840947085</v>
      </c>
      <c r="Q464" s="12">
        <f t="shared" si="35"/>
        <v>3.1413376334759489E-3</v>
      </c>
      <c r="T464" s="65"/>
      <c r="U464" s="65"/>
      <c r="V464" s="65"/>
      <c r="W464" s="65"/>
      <c r="X464" s="65"/>
      <c r="Y464" s="65"/>
      <c r="Z464" s="65"/>
      <c r="AA464" s="65"/>
      <c r="AB464" s="65"/>
    </row>
    <row r="465" spans="1:28">
      <c r="A465" s="5" t="s">
        <v>17</v>
      </c>
      <c r="B465" s="5" t="s">
        <v>19</v>
      </c>
      <c r="C465" s="42" t="str">
        <f>'UPDATED TCA Post Trade Data'!C455</f>
        <v>GGP</v>
      </c>
      <c r="D465" s="22">
        <f>'UPDATED TCA Post Trade Data'!B455</f>
        <v>42992</v>
      </c>
      <c r="E465" s="12">
        <f>'UPDATED TCA Post Trade Data'!E455</f>
        <v>528700</v>
      </c>
      <c r="F465" s="17">
        <f>'UPDATED TCA Post Trade Data'!O455</f>
        <v>5.3811453361363919E-4</v>
      </c>
      <c r="G465" s="23">
        <f>'UPDATED TCA Post Trade Data'!G455</f>
        <v>21.587583465576966</v>
      </c>
      <c r="H465" s="24">
        <f>E465/'UPDATED TCA Post Trade Data'!K455</f>
        <v>9.1363602194777113E-2</v>
      </c>
      <c r="I465" s="24">
        <f>'UPDATED TCA Post Trade Data'!L455</f>
        <v>0.30643884825653367</v>
      </c>
      <c r="J465" s="24">
        <f>E465/('UPDATED TCA Post Trade Data'!H455)</f>
        <v>0.1398492262928184</v>
      </c>
      <c r="K465" s="47">
        <f>'UPDATED TCA Post Trade Data'!H455/'UPDATED TCA Post Trade Data'!K455</f>
        <v>0.65330073405968392</v>
      </c>
      <c r="L465" s="11">
        <f>('UPDATED TCA Post Trade Data'!G455-'UPDATED TCA Post Trade Data'!M455)/'UPDATED TCA Post Trade Data'!M455*10000*'UPDATED TCA Post Trade Data'!N455</f>
        <v>26.745687680893958</v>
      </c>
      <c r="M465" s="11">
        <f t="shared" si="32"/>
        <v>27.521817751958221</v>
      </c>
      <c r="N465" s="11">
        <f t="shared" si="33"/>
        <v>83.879736004561124</v>
      </c>
      <c r="O465" s="11">
        <f>'UPDATED TCA Post Trade Data'!N455*('UPDATED TCA Post Trade Data'!G455-'UPDATED TCA Post Trade Data'!I455)/'UPDATED TCA Post Trade Data'!I455*10000</f>
        <v>6.9862052572910009</v>
      </c>
      <c r="P465" s="11">
        <f t="shared" si="34"/>
        <v>0.77613007106426224</v>
      </c>
      <c r="Q465" s="12">
        <f t="shared" si="35"/>
        <v>9.252891199157549E-3</v>
      </c>
      <c r="T465" s="65"/>
      <c r="U465" s="65"/>
      <c r="V465" s="65"/>
      <c r="W465" s="65"/>
      <c r="X465" s="65"/>
      <c r="Y465" s="65"/>
      <c r="Z465" s="65"/>
      <c r="AA465" s="65"/>
      <c r="AB465" s="65"/>
    </row>
    <row r="466" spans="1:28">
      <c r="A466" s="5" t="s">
        <v>18</v>
      </c>
      <c r="B466" s="5" t="s">
        <v>19</v>
      </c>
      <c r="C466" s="42" t="str">
        <f>'UPDATED TCA Post Trade Data'!C456</f>
        <v>GILD</v>
      </c>
      <c r="D466" s="22">
        <f>'UPDATED TCA Post Trade Data'!B456</f>
        <v>42992</v>
      </c>
      <c r="E466" s="12">
        <f>'UPDATED TCA Post Trade Data'!E456</f>
        <v>184200</v>
      </c>
      <c r="F466" s="17">
        <f>'UPDATED TCA Post Trade Data'!O456</f>
        <v>7.2382630653405129E-4</v>
      </c>
      <c r="G466" s="23">
        <f>'UPDATED TCA Post Trade Data'!G456</f>
        <v>83.345730114896938</v>
      </c>
      <c r="H466" s="24">
        <f>E466/'UPDATED TCA Post Trade Data'!K456</f>
        <v>1.7323558871053576E-2</v>
      </c>
      <c r="I466" s="24">
        <f>'UPDATED TCA Post Trade Data'!L456</f>
        <v>0.27216978624996607</v>
      </c>
      <c r="J466" s="24">
        <f>E466/('UPDATED TCA Post Trade Data'!H456)</f>
        <v>6.0135157193692668E-2</v>
      </c>
      <c r="K466" s="47">
        <f>'UPDATED TCA Post Trade Data'!H456/'UPDATED TCA Post Trade Data'!K456</f>
        <v>0.28807705308319331</v>
      </c>
      <c r="L466" s="11">
        <f>('UPDATED TCA Post Trade Data'!G456-'UPDATED TCA Post Trade Data'!M456)/'UPDATED TCA Post Trade Data'!M456*10000*'UPDATED TCA Post Trade Data'!N456</f>
        <v>-24.745022239227477</v>
      </c>
      <c r="M466" s="11">
        <f t="shared" ref="M466:M529" si="36">$J$3*H466^$K$3*I466^$L$3*($N$3*J466^$M$3+1-$N$3)</f>
        <v>7.8688159620215776</v>
      </c>
      <c r="N466" s="11">
        <f t="shared" si="33"/>
        <v>51.712593077284012</v>
      </c>
      <c r="O466" s="11">
        <f>'UPDATED TCA Post Trade Data'!N456*('UPDATED TCA Post Trade Data'!G456-'UPDATED TCA Post Trade Data'!I456)/'UPDATED TCA Post Trade Data'!I456*10000</f>
        <v>0</v>
      </c>
      <c r="P466" s="11">
        <f t="shared" si="34"/>
        <v>32.613838201249052</v>
      </c>
      <c r="Q466" s="12">
        <f t="shared" si="35"/>
        <v>0.63067497219696489</v>
      </c>
      <c r="T466" s="65"/>
      <c r="U466" s="65"/>
      <c r="V466" s="65"/>
      <c r="W466" s="65"/>
      <c r="X466" s="65"/>
      <c r="Y466" s="65"/>
      <c r="Z466" s="65"/>
      <c r="AA466" s="65"/>
      <c r="AB466" s="65"/>
    </row>
    <row r="467" spans="1:28">
      <c r="A467" s="5" t="s">
        <v>17</v>
      </c>
      <c r="B467" s="5" t="s">
        <v>19</v>
      </c>
      <c r="C467" s="42" t="str">
        <f>'UPDATED TCA Post Trade Data'!C457</f>
        <v>GIS</v>
      </c>
      <c r="D467" s="22">
        <f>'UPDATED TCA Post Trade Data'!B457</f>
        <v>42992</v>
      </c>
      <c r="E467" s="12">
        <f>'UPDATED TCA Post Trade Data'!E457</f>
        <v>30700</v>
      </c>
      <c r="F467" s="17">
        <f>'UPDATED TCA Post Trade Data'!O457</f>
        <v>7.9927979462920094E-5</v>
      </c>
      <c r="G467" s="23">
        <f>'UPDATED TCA Post Trade Data'!G457</f>
        <v>55.220340113174743</v>
      </c>
      <c r="H467" s="24">
        <f>E467/'UPDATED TCA Post Trade Data'!K457</f>
        <v>7.8835573414908714E-3</v>
      </c>
      <c r="I467" s="24">
        <f>'UPDATED TCA Post Trade Data'!L457</f>
        <v>0.16522582203641734</v>
      </c>
      <c r="J467" s="24">
        <f>E467/('UPDATED TCA Post Trade Data'!H457)</f>
        <v>1.4777376654632973E-2</v>
      </c>
      <c r="K467" s="47">
        <f>'UPDATED TCA Post Trade Data'!H457/'UPDATED TCA Post Trade Data'!K457</f>
        <v>0.5334882858940484</v>
      </c>
      <c r="L467" s="11">
        <f>('UPDATED TCA Post Trade Data'!G457-'UPDATED TCA Post Trade Data'!M457)/'UPDATED TCA Post Trade Data'!M457*10000*'UPDATED TCA Post Trade Data'!N457</f>
        <v>12.754326958249154</v>
      </c>
      <c r="M467" s="11">
        <f t="shared" si="36"/>
        <v>2.4734725486880564</v>
      </c>
      <c r="N467" s="11">
        <f t="shared" ref="N467:N530" si="37">I467*((1/3)*(1/250)*(H467*(1-J467)/J467))^0.5*10000</f>
        <v>43.739812941709445</v>
      </c>
      <c r="O467" s="11">
        <f>'UPDATED TCA Post Trade Data'!N457*('UPDATED TCA Post Trade Data'!G457-'UPDATED TCA Post Trade Data'!I457)/'UPDATED TCA Post Trade Data'!I457*10000</f>
        <v>6.9959742876551694</v>
      </c>
      <c r="P467" s="11">
        <f t="shared" ref="P467:P530" si="38">M467-L467</f>
        <v>-10.280854409561098</v>
      </c>
      <c r="Q467" s="12">
        <f t="shared" ref="Q467:Q530" si="39">P467/N467</f>
        <v>-0.2350456876270148</v>
      </c>
      <c r="T467" s="65"/>
      <c r="U467" s="65"/>
      <c r="V467" s="65"/>
      <c r="W467" s="65"/>
      <c r="X467" s="65"/>
      <c r="Y467" s="65"/>
      <c r="Z467" s="65"/>
      <c r="AA467" s="65"/>
      <c r="AB467" s="65"/>
    </row>
    <row r="468" spans="1:28">
      <c r="A468" s="5" t="s">
        <v>18</v>
      </c>
      <c r="B468" s="5" t="s">
        <v>22</v>
      </c>
      <c r="C468" s="42" t="str">
        <f>'UPDATED TCA Post Trade Data'!C458</f>
        <v>EA</v>
      </c>
      <c r="D468" s="22">
        <f>'UPDATED TCA Post Trade Data'!B458</f>
        <v>42993</v>
      </c>
      <c r="E468" s="12">
        <f>'UPDATED TCA Post Trade Data'!E458</f>
        <v>237900</v>
      </c>
      <c r="F468" s="17">
        <f>'UPDATED TCA Post Trade Data'!O458</f>
        <v>1.3338512775390476E-3</v>
      </c>
      <c r="G468" s="23">
        <f>'UPDATED TCA Post Trade Data'!G458</f>
        <v>118.91909223338432</v>
      </c>
      <c r="H468" s="24">
        <f>E468/'UPDATED TCA Post Trade Data'!K458</f>
        <v>0.11384290119884534</v>
      </c>
      <c r="I468" s="24">
        <f>'UPDATED TCA Post Trade Data'!L458</f>
        <v>0.20291651631032828</v>
      </c>
      <c r="J468" s="24">
        <f>E468/('UPDATED TCA Post Trade Data'!H458)</f>
        <v>0.22283626826526789</v>
      </c>
      <c r="K468" s="47">
        <f>'UPDATED TCA Post Trade Data'!H458/'UPDATED TCA Post Trade Data'!K458</f>
        <v>0.51088138427863505</v>
      </c>
      <c r="L468" s="11">
        <f>('UPDATED TCA Post Trade Data'!G458-'UPDATED TCA Post Trade Data'!M458)/'UPDATED TCA Post Trade Data'!M458*10000*'UPDATED TCA Post Trade Data'!N458</f>
        <v>31.092947155309517</v>
      </c>
      <c r="M468" s="11">
        <f t="shared" si="36"/>
        <v>34.191020301944398</v>
      </c>
      <c r="N468" s="11">
        <f t="shared" si="37"/>
        <v>46.687763199046124</v>
      </c>
      <c r="O468" s="11">
        <f>'UPDATED TCA Post Trade Data'!N458*('UPDATED TCA Post Trade Data'!G458-'UPDATED TCA Post Trade Data'!I458)/'UPDATED TCA Post Trade Data'!I458*10000</f>
        <v>0</v>
      </c>
      <c r="P468" s="11">
        <f t="shared" si="38"/>
        <v>3.0980731466348814</v>
      </c>
      <c r="Q468" s="12">
        <f t="shared" si="39"/>
        <v>6.6357283672527245E-2</v>
      </c>
      <c r="T468" s="65"/>
      <c r="U468" s="65"/>
      <c r="V468" s="65"/>
      <c r="W468" s="65"/>
      <c r="X468" s="65"/>
      <c r="Y468" s="65"/>
      <c r="Z468" s="65"/>
      <c r="AA468" s="65"/>
      <c r="AB468" s="65"/>
    </row>
    <row r="469" spans="1:28">
      <c r="A469" s="5" t="s">
        <v>17</v>
      </c>
      <c r="B469" s="5" t="s">
        <v>22</v>
      </c>
      <c r="C469" s="42" t="str">
        <f>'UPDATED TCA Post Trade Data'!C459</f>
        <v>EBAY</v>
      </c>
      <c r="D469" s="22">
        <f>'UPDATED TCA Post Trade Data'!B459</f>
        <v>42993</v>
      </c>
      <c r="E469" s="12">
        <f>'UPDATED TCA Post Trade Data'!E459</f>
        <v>336300</v>
      </c>
      <c r="F469" s="17">
        <f>'UPDATED TCA Post Trade Data'!O459</f>
        <v>6.0853731432882992E-4</v>
      </c>
      <c r="G469" s="23">
        <f>'UPDATED TCA Post Trade Data'!G459</f>
        <v>38.379469241780996</v>
      </c>
      <c r="H469" s="24">
        <f>E469/'UPDATED TCA Post Trade Data'!K459</f>
        <v>4.6302630116976447E-2</v>
      </c>
      <c r="I469" s="24">
        <f>'UPDATED TCA Post Trade Data'!L459</f>
        <v>0.18720851567788674</v>
      </c>
      <c r="J469" s="24">
        <f>E469/('UPDATED TCA Post Trade Data'!H459)</f>
        <v>0.30316415757685028</v>
      </c>
      <c r="K469" s="47">
        <f>'UPDATED TCA Post Trade Data'!H459/'UPDATED TCA Post Trade Data'!K459</f>
        <v>0.15273121495320241</v>
      </c>
      <c r="L469" s="11">
        <f>('UPDATED TCA Post Trade Data'!G459-'UPDATED TCA Post Trade Data'!M459)/'UPDATED TCA Post Trade Data'!M459*10000*'UPDATED TCA Post Trade Data'!N459</f>
        <v>28.604453039193199</v>
      </c>
      <c r="M469" s="11">
        <f t="shared" si="36"/>
        <v>28.698754489870765</v>
      </c>
      <c r="N469" s="11">
        <f t="shared" si="37"/>
        <v>22.300988406161022</v>
      </c>
      <c r="O469" s="11">
        <f>'UPDATED TCA Post Trade Data'!N459*('UPDATED TCA Post Trade Data'!G459-'UPDATED TCA Post Trade Data'!I459)/'UPDATED TCA Post Trade Data'!I459*10000</f>
        <v>0</v>
      </c>
      <c r="P469" s="11">
        <f t="shared" si="38"/>
        <v>9.4301450677566123E-2</v>
      </c>
      <c r="Q469" s="12">
        <f t="shared" si="39"/>
        <v>4.2285771805304273E-3</v>
      </c>
      <c r="T469" s="65"/>
      <c r="U469" s="65"/>
      <c r="V469" s="65"/>
      <c r="W469" s="65"/>
      <c r="X469" s="65"/>
      <c r="Y469" s="65"/>
      <c r="Z469" s="65"/>
      <c r="AA469" s="65"/>
      <c r="AB469" s="65"/>
    </row>
    <row r="470" spans="1:28">
      <c r="A470" s="5" t="s">
        <v>18</v>
      </c>
      <c r="B470" s="5" t="s">
        <v>23</v>
      </c>
      <c r="C470" s="42" t="str">
        <f>'UPDATED TCA Post Trade Data'!C460</f>
        <v>ECL</v>
      </c>
      <c r="D470" s="22">
        <f>'UPDATED TCA Post Trade Data'!B460</f>
        <v>42993</v>
      </c>
      <c r="E470" s="12">
        <f>'UPDATED TCA Post Trade Data'!E460</f>
        <v>58700</v>
      </c>
      <c r="F470" s="17">
        <f>'UPDATED TCA Post Trade Data'!O460</f>
        <v>3.6236305046662951E-4</v>
      </c>
      <c r="G470" s="23">
        <f>'UPDATED TCA Post Trade Data'!G460</f>
        <v>130.93158463609595</v>
      </c>
      <c r="H470" s="24">
        <f>E470/'UPDATED TCA Post Trade Data'!K460</f>
        <v>7.1471244289605856E-2</v>
      </c>
      <c r="I470" s="24">
        <f>'UPDATED TCA Post Trade Data'!L460</f>
        <v>0.13383385389724847</v>
      </c>
      <c r="J470" s="24">
        <f>E470/('UPDATED TCA Post Trade Data'!H460)</f>
        <v>7.8297985861011068E-2</v>
      </c>
      <c r="K470" s="47">
        <f>'UPDATED TCA Post Trade Data'!H460/'UPDATED TCA Post Trade Data'!K460</f>
        <v>0.91281076395089467</v>
      </c>
      <c r="L470" s="11">
        <f>('UPDATED TCA Post Trade Data'!G460-'UPDATED TCA Post Trade Data'!M460)/'UPDATED TCA Post Trade Data'!M460*10000*'UPDATED TCA Post Trade Data'!N460</f>
        <v>7.5109031446273988</v>
      </c>
      <c r="M470" s="11">
        <f t="shared" si="36"/>
        <v>11.521244580958347</v>
      </c>
      <c r="N470" s="11">
        <f t="shared" si="37"/>
        <v>44.82507212735041</v>
      </c>
      <c r="O470" s="11">
        <f>'UPDATED TCA Post Trade Data'!N460*('UPDATED TCA Post Trade Data'!G460-'UPDATED TCA Post Trade Data'!I460)/'UPDATED TCA Post Trade Data'!I460*10000</f>
        <v>0</v>
      </c>
      <c r="P470" s="11">
        <f t="shared" si="38"/>
        <v>4.0103414363309486</v>
      </c>
      <c r="Q470" s="12">
        <f t="shared" si="39"/>
        <v>8.9466480387077926E-2</v>
      </c>
      <c r="T470" s="65"/>
      <c r="U470" s="65"/>
      <c r="V470" s="65"/>
      <c r="W470" s="65"/>
      <c r="X470" s="65"/>
      <c r="Y470" s="65"/>
      <c r="Z470" s="65"/>
      <c r="AA470" s="65"/>
      <c r="AB470" s="65"/>
    </row>
    <row r="471" spans="1:28">
      <c r="A471" s="5" t="s">
        <v>17</v>
      </c>
      <c r="B471" s="5" t="s">
        <v>20</v>
      </c>
      <c r="C471" s="42" t="str">
        <f>'UPDATED TCA Post Trade Data'!C461</f>
        <v>ED</v>
      </c>
      <c r="D471" s="22">
        <f>'UPDATED TCA Post Trade Data'!B461</f>
        <v>42993</v>
      </c>
      <c r="E471" s="12">
        <f>'UPDATED TCA Post Trade Data'!E461</f>
        <v>110500</v>
      </c>
      <c r="F471" s="17">
        <f>'UPDATED TCA Post Trade Data'!O461</f>
        <v>4.410538278162408E-4</v>
      </c>
      <c r="G471" s="23">
        <f>'UPDATED TCA Post Trade Data'!G461</f>
        <v>84.657986666670823</v>
      </c>
      <c r="H471" s="24">
        <f>E471/'UPDATED TCA Post Trade Data'!K461</f>
        <v>8.4123856505560479E-2</v>
      </c>
      <c r="I471" s="24">
        <f>'UPDATED TCA Post Trade Data'!L461</f>
        <v>0.10781775888849347</v>
      </c>
      <c r="J471" s="24">
        <f>E471/('UPDATED TCA Post Trade Data'!H461)</f>
        <v>5.9255684255684254E-2</v>
      </c>
      <c r="K471" s="47">
        <f>'UPDATED TCA Post Trade Data'!H461/'UPDATED TCA Post Trade Data'!K461</f>
        <v>1.4196757249915763</v>
      </c>
      <c r="L471" s="11">
        <f>('UPDATED TCA Post Trade Data'!G461-'UPDATED TCA Post Trade Data'!M461)/'UPDATED TCA Post Trade Data'!M461*10000*'UPDATED TCA Post Trade Data'!N461</f>
        <v>-8.4991541755200348</v>
      </c>
      <c r="M471" s="11">
        <f t="shared" si="36"/>
        <v>9.4502344954264075</v>
      </c>
      <c r="N471" s="11">
        <f t="shared" si="37"/>
        <v>45.497763431365108</v>
      </c>
      <c r="O471" s="11">
        <f>'UPDATED TCA Post Trade Data'!N461*('UPDATED TCA Post Trade Data'!G461-'UPDATED TCA Post Trade Data'!I461)/'UPDATED TCA Post Trade Data'!I461*10000</f>
        <v>0</v>
      </c>
      <c r="P471" s="11">
        <f t="shared" si="38"/>
        <v>17.949388670946441</v>
      </c>
      <c r="Q471" s="12">
        <f t="shared" si="39"/>
        <v>0.39451145105239493</v>
      </c>
      <c r="T471" s="65"/>
      <c r="U471" s="65"/>
      <c r="V471" s="65"/>
      <c r="W471" s="65"/>
      <c r="X471" s="65"/>
      <c r="Y471" s="65"/>
      <c r="Z471" s="65"/>
      <c r="AA471" s="65"/>
      <c r="AB471" s="65"/>
    </row>
    <row r="472" spans="1:28">
      <c r="A472" s="5" t="s">
        <v>18</v>
      </c>
      <c r="B472" s="5" t="s">
        <v>20</v>
      </c>
      <c r="C472" s="42" t="str">
        <f>'UPDATED TCA Post Trade Data'!C462</f>
        <v>EFX</v>
      </c>
      <c r="D472" s="22">
        <f>'UPDATED TCA Post Trade Data'!B462</f>
        <v>42993</v>
      </c>
      <c r="E472" s="12">
        <f>'UPDATED TCA Post Trade Data'!E462</f>
        <v>1619500</v>
      </c>
      <c r="F472" s="17">
        <f>'UPDATED TCA Post Trade Data'!O462</f>
        <v>7.1485630109060175E-3</v>
      </c>
      <c r="G472" s="23">
        <f>'UPDATED TCA Post Trade Data'!G462</f>
        <v>93.621676874631277</v>
      </c>
      <c r="H472" s="24">
        <f>E472/'UPDATED TCA Post Trade Data'!K462</f>
        <v>0.50369955582687709</v>
      </c>
      <c r="I472" s="24">
        <f>'UPDATED TCA Post Trade Data'!L462</f>
        <v>0.66383070447564052</v>
      </c>
      <c r="J472" s="24">
        <f>E472/('UPDATED TCA Post Trade Data'!H462)</f>
        <v>0.10523066926575698</v>
      </c>
      <c r="K472" s="47">
        <f>'UPDATED TCA Post Trade Data'!H462/'UPDATED TCA Post Trade Data'!K462</f>
        <v>4.7866231331742126</v>
      </c>
      <c r="L472" s="11">
        <f>('UPDATED TCA Post Trade Data'!G462-'UPDATED TCA Post Trade Data'!M462)/'UPDATED TCA Post Trade Data'!M462*10000*'UPDATED TCA Post Trade Data'!N462</f>
        <v>82.449483619568738</v>
      </c>
      <c r="M472" s="11">
        <f t="shared" si="36"/>
        <v>66.295832187511124</v>
      </c>
      <c r="N472" s="11">
        <f t="shared" si="37"/>
        <v>501.64543791354356</v>
      </c>
      <c r="O472" s="11">
        <f>'UPDATED TCA Post Trade Data'!N462*('UPDATED TCA Post Trade Data'!G462-'UPDATED TCA Post Trade Data'!I462)/'UPDATED TCA Post Trade Data'!I462*10000</f>
        <v>7.0532161516498615</v>
      </c>
      <c r="P472" s="11">
        <f t="shared" si="38"/>
        <v>-16.153651432057615</v>
      </c>
      <c r="Q472" s="12">
        <f t="shared" si="39"/>
        <v>-3.2201332278121157E-2</v>
      </c>
      <c r="T472" s="65"/>
      <c r="U472" s="65"/>
      <c r="V472" s="65"/>
      <c r="W472" s="65"/>
      <c r="X472" s="65"/>
      <c r="Y472" s="65"/>
      <c r="Z472" s="65"/>
      <c r="AA472" s="65"/>
      <c r="AB472" s="65"/>
    </row>
    <row r="473" spans="1:28">
      <c r="A473" s="5" t="s">
        <v>17</v>
      </c>
      <c r="B473" s="5" t="s">
        <v>23</v>
      </c>
      <c r="C473" s="42" t="str">
        <f>'UPDATED TCA Post Trade Data'!C463</f>
        <v>EIX</v>
      </c>
      <c r="D473" s="22">
        <f>'UPDATED TCA Post Trade Data'!B463</f>
        <v>42993</v>
      </c>
      <c r="E473" s="12">
        <f>'UPDATED TCA Post Trade Data'!E463</f>
        <v>74200</v>
      </c>
      <c r="F473" s="17">
        <f>'UPDATED TCA Post Trade Data'!O463</f>
        <v>2.8427408616749208E-4</v>
      </c>
      <c r="G473" s="23">
        <f>'UPDATED TCA Post Trade Data'!G463</f>
        <v>81.259095743308166</v>
      </c>
      <c r="H473" s="24">
        <f>E473/'UPDATED TCA Post Trade Data'!K463</f>
        <v>4.3406480532944221E-2</v>
      </c>
      <c r="I473" s="24">
        <f>'UPDATED TCA Post Trade Data'!L463</f>
        <v>9.3842050046772624E-2</v>
      </c>
      <c r="J473" s="24">
        <f>E473/('UPDATED TCA Post Trade Data'!H463)</f>
        <v>8.3889202939513852E-2</v>
      </c>
      <c r="K473" s="47">
        <f>'UPDATED TCA Post Trade Data'!H463/'UPDATED TCA Post Trade Data'!K463</f>
        <v>0.51742630770066256</v>
      </c>
      <c r="L473" s="11">
        <f>('UPDATED TCA Post Trade Data'!G463-'UPDATED TCA Post Trade Data'!M463)/'UPDATED TCA Post Trade Data'!M463*10000*'UPDATED TCA Post Trade Data'!N463</f>
        <v>13.443714517333316</v>
      </c>
      <c r="M473" s="11">
        <f t="shared" si="36"/>
        <v>8.2602011179392125</v>
      </c>
      <c r="N473" s="11">
        <f t="shared" si="37"/>
        <v>23.592018971954491</v>
      </c>
      <c r="O473" s="11">
        <f>'UPDATED TCA Post Trade Data'!N463*('UPDATED TCA Post Trade Data'!G463-'UPDATED TCA Post Trade Data'!I463)/'UPDATED TCA Post Trade Data'!I463*10000</f>
        <v>6.9954923044695745</v>
      </c>
      <c r="P473" s="11">
        <f t="shared" si="38"/>
        <v>-5.1835133993941032</v>
      </c>
      <c r="Q473" s="12">
        <f t="shared" si="39"/>
        <v>-0.21971470121129158</v>
      </c>
      <c r="T473" s="65"/>
      <c r="U473" s="65"/>
      <c r="V473" s="65"/>
      <c r="W473" s="65"/>
      <c r="X473" s="65"/>
      <c r="Y473" s="65"/>
      <c r="Z473" s="65"/>
      <c r="AA473" s="65"/>
      <c r="AB473" s="65"/>
    </row>
    <row r="474" spans="1:28">
      <c r="A474" s="5" t="s">
        <v>18</v>
      </c>
      <c r="B474" s="5" t="s">
        <v>20</v>
      </c>
      <c r="C474" s="42" t="str">
        <f>'UPDATED TCA Post Trade Data'!C464</f>
        <v>EL</v>
      </c>
      <c r="D474" s="22">
        <f>'UPDATED TCA Post Trade Data'!B464</f>
        <v>42993</v>
      </c>
      <c r="E474" s="12">
        <f>'UPDATED TCA Post Trade Data'!E464</f>
        <v>328600</v>
      </c>
      <c r="F474" s="17">
        <f>'UPDATED TCA Post Trade Data'!O464</f>
        <v>1.7043660989459813E-3</v>
      </c>
      <c r="G474" s="23">
        <f>'UPDATED TCA Post Trade Data'!G464</f>
        <v>110.01045132651842</v>
      </c>
      <c r="H474" s="24">
        <f>E474/'UPDATED TCA Post Trade Data'!K464</f>
        <v>0.11643704210273911</v>
      </c>
      <c r="I474" s="24">
        <f>'UPDATED TCA Post Trade Data'!L464</f>
        <v>0.27697336453547716</v>
      </c>
      <c r="J474" s="24">
        <f>E474/('UPDATED TCA Post Trade Data'!H464)</f>
        <v>0.21323815704088253</v>
      </c>
      <c r="K474" s="47">
        <f>'UPDATED TCA Post Trade Data'!H464/'UPDATED TCA Post Trade Data'!K464</f>
        <v>0.54604224552745273</v>
      </c>
      <c r="L474" s="11">
        <f>('UPDATED TCA Post Trade Data'!G464-'UPDATED TCA Post Trade Data'!M464)/'UPDATED TCA Post Trade Data'!M464*10000*'UPDATED TCA Post Trade Data'!N464</f>
        <v>32.576666982113217</v>
      </c>
      <c r="M474" s="11">
        <f t="shared" si="36"/>
        <v>38.860295740866064</v>
      </c>
      <c r="N474" s="11">
        <f t="shared" si="37"/>
        <v>66.289102858751193</v>
      </c>
      <c r="O474" s="11">
        <f>'UPDATED TCA Post Trade Data'!N464*('UPDATED TCA Post Trade Data'!G464-'UPDATED TCA Post Trade Data'!I464)/'UPDATED TCA Post Trade Data'!I464*10000</f>
        <v>7.0179495759198725</v>
      </c>
      <c r="P474" s="11">
        <f t="shared" si="38"/>
        <v>6.2836287587528474</v>
      </c>
      <c r="Q474" s="12">
        <f t="shared" si="39"/>
        <v>9.4791277717877737E-2</v>
      </c>
      <c r="T474" s="65"/>
      <c r="U474" s="65"/>
      <c r="V474" s="65"/>
      <c r="W474" s="65"/>
      <c r="X474" s="65"/>
      <c r="Y474" s="65"/>
      <c r="Z474" s="65"/>
      <c r="AA474" s="65"/>
      <c r="AB474" s="65"/>
    </row>
    <row r="475" spans="1:28">
      <c r="A475" s="5" t="s">
        <v>17</v>
      </c>
      <c r="B475" s="5" t="s">
        <v>19</v>
      </c>
      <c r="C475" s="42" t="str">
        <f>'UPDATED TCA Post Trade Data'!C465</f>
        <v>EMN</v>
      </c>
      <c r="D475" s="22">
        <f>'UPDATED TCA Post Trade Data'!B465</f>
        <v>42993</v>
      </c>
      <c r="E475" s="12">
        <f>'UPDATED TCA Post Trade Data'!E465</f>
        <v>119800</v>
      </c>
      <c r="F475" s="17">
        <f>'UPDATED TCA Post Trade Data'!O465</f>
        <v>4.8118151159355719E-4</v>
      </c>
      <c r="G475" s="23">
        <f>'UPDATED TCA Post Trade Data'!G465</f>
        <v>85.190414705566013</v>
      </c>
      <c r="H475" s="24">
        <f>E475/'UPDATED TCA Post Trade Data'!K465</f>
        <v>0.11690285499606014</v>
      </c>
      <c r="I475" s="24">
        <f>'UPDATED TCA Post Trade Data'!L465</f>
        <v>0.15562569822409947</v>
      </c>
      <c r="J475" s="24">
        <f>E475/('UPDATED TCA Post Trade Data'!H465)</f>
        <v>0.1139433136770021</v>
      </c>
      <c r="K475" s="47">
        <f>'UPDATED TCA Post Trade Data'!H465/'UPDATED TCA Post Trade Data'!K465</f>
        <v>1.025973804197476</v>
      </c>
      <c r="L475" s="11">
        <f>('UPDATED TCA Post Trade Data'!G465-'UPDATED TCA Post Trade Data'!M465)/'UPDATED TCA Post Trade Data'!M465*10000*'UPDATED TCA Post Trade Data'!N465</f>
        <v>22.401730066589796</v>
      </c>
      <c r="M475" s="11">
        <f t="shared" si="36"/>
        <v>19.11352833982815</v>
      </c>
      <c r="N475" s="11">
        <f t="shared" si="37"/>
        <v>54.181318697621805</v>
      </c>
      <c r="O475" s="11">
        <f>'UPDATED TCA Post Trade Data'!N465*('UPDATED TCA Post Trade Data'!G465-'UPDATED TCA Post Trade Data'!I465)/'UPDATED TCA Post Trade Data'!I465*10000</f>
        <v>0</v>
      </c>
      <c r="P475" s="11">
        <f t="shared" si="38"/>
        <v>-3.2882017267616455</v>
      </c>
      <c r="Q475" s="12">
        <f t="shared" si="39"/>
        <v>-6.0688846373648256E-2</v>
      </c>
      <c r="T475" s="65"/>
      <c r="U475" s="65"/>
      <c r="V475" s="65"/>
      <c r="W475" s="65"/>
      <c r="X475" s="65"/>
      <c r="Y475" s="65"/>
      <c r="Z475" s="65"/>
      <c r="AA475" s="65"/>
      <c r="AB475" s="65"/>
    </row>
    <row r="476" spans="1:28">
      <c r="A476" s="5" t="s">
        <v>18</v>
      </c>
      <c r="B476" s="5" t="s">
        <v>20</v>
      </c>
      <c r="C476" s="42" t="str">
        <f>'UPDATED TCA Post Trade Data'!C466</f>
        <v>EMR</v>
      </c>
      <c r="D476" s="22">
        <f>'UPDATED TCA Post Trade Data'!B466</f>
        <v>42993</v>
      </c>
      <c r="E476" s="12">
        <f>'UPDATED TCA Post Trade Data'!E466</f>
        <v>285400</v>
      </c>
      <c r="F476" s="17">
        <f>'UPDATED TCA Post Trade Data'!O466</f>
        <v>8.2964350326753336E-4</v>
      </c>
      <c r="G476" s="23">
        <f>'UPDATED TCA Post Trade Data'!G466</f>
        <v>61.656116449692412</v>
      </c>
      <c r="H476" s="24">
        <f>E476/'UPDATED TCA Post Trade Data'!K466</f>
        <v>0.12698432473282237</v>
      </c>
      <c r="I476" s="24">
        <f>'UPDATED TCA Post Trade Data'!L466</f>
        <v>0.13450229527630672</v>
      </c>
      <c r="J476" s="24">
        <f>E476/('UPDATED TCA Post Trade Data'!H466)</f>
        <v>0.14344591877764376</v>
      </c>
      <c r="K476" s="47">
        <f>'UPDATED TCA Post Trade Data'!H466/'UPDATED TCA Post Trade Data'!K466</f>
        <v>0.88524180970015187</v>
      </c>
      <c r="L476" s="11">
        <f>('UPDATED TCA Post Trade Data'!G466-'UPDATED TCA Post Trade Data'!M466)/'UPDATED TCA Post Trade Data'!M466*10000*'UPDATED TCA Post Trade Data'!N466</f>
        <v>23.282127881486254</v>
      </c>
      <c r="M476" s="11">
        <f t="shared" si="36"/>
        <v>21.463478883124278</v>
      </c>
      <c r="N476" s="11">
        <f t="shared" si="37"/>
        <v>42.766865120609779</v>
      </c>
      <c r="O476" s="11">
        <f>'UPDATED TCA Post Trade Data'!N466*('UPDATED TCA Post Trade Data'!G466-'UPDATED TCA Post Trade Data'!I466)/'UPDATED TCA Post Trade Data'!I466*10000</f>
        <v>7.0114160773207113</v>
      </c>
      <c r="P476" s="11">
        <f t="shared" si="38"/>
        <v>-1.8186489983619758</v>
      </c>
      <c r="Q476" s="12">
        <f t="shared" si="39"/>
        <v>-4.2524720791039479E-2</v>
      </c>
      <c r="T476" s="65"/>
      <c r="U476" s="65"/>
      <c r="V476" s="65"/>
      <c r="W476" s="65"/>
      <c r="X476" s="65"/>
      <c r="Y476" s="65"/>
      <c r="Z476" s="65"/>
      <c r="AA476" s="65"/>
      <c r="AB476" s="65"/>
    </row>
    <row r="477" spans="1:28">
      <c r="A477" s="5" t="s">
        <v>17</v>
      </c>
      <c r="B477" s="5" t="s">
        <v>22</v>
      </c>
      <c r="C477" s="42" t="str">
        <f>'UPDATED TCA Post Trade Data'!C467</f>
        <v>EOG</v>
      </c>
      <c r="D477" s="22">
        <f>'UPDATED TCA Post Trade Data'!B467</f>
        <v>42993</v>
      </c>
      <c r="E477" s="12">
        <f>'UPDATED TCA Post Trade Data'!E467</f>
        <v>37600</v>
      </c>
      <c r="F477" s="17">
        <f>'UPDATED TCA Post Trade Data'!O467</f>
        <v>1.6404564199585151E-4</v>
      </c>
      <c r="G477" s="23">
        <f>'UPDATED TCA Post Trade Data'!G467</f>
        <v>92.53701173841074</v>
      </c>
      <c r="H477" s="24">
        <f>E477/'UPDATED TCA Post Trade Data'!K467</f>
        <v>1.2237597777782432E-2</v>
      </c>
      <c r="I477" s="24">
        <f>'UPDATED TCA Post Trade Data'!L467</f>
        <v>0.23523466982874236</v>
      </c>
      <c r="J477" s="24">
        <f>E477/('UPDATED TCA Post Trade Data'!H467)</f>
        <v>8.0877608087760802E-2</v>
      </c>
      <c r="K477" s="47">
        <f>'UPDATED TCA Post Trade Data'!H467/'UPDATED TCA Post Trade Data'!K467</f>
        <v>0.15131008528965564</v>
      </c>
      <c r="L477" s="11">
        <f>('UPDATED TCA Post Trade Data'!G467-'UPDATED TCA Post Trade Data'!M467)/'UPDATED TCA Post Trade Data'!M467*10000*'UPDATED TCA Post Trade Data'!N467</f>
        <v>11.577598010465584</v>
      </c>
      <c r="M477" s="11">
        <f t="shared" si="36"/>
        <v>7.5537345301691543</v>
      </c>
      <c r="N477" s="11">
        <f t="shared" si="37"/>
        <v>32.032535036457169</v>
      </c>
      <c r="O477" s="11">
        <f>'UPDATED TCA Post Trade Data'!N467*('UPDATED TCA Post Trade Data'!G467-'UPDATED TCA Post Trade Data'!I467)/'UPDATED TCA Post Trade Data'!I467*10000</f>
        <v>0</v>
      </c>
      <c r="P477" s="11">
        <f t="shared" si="38"/>
        <v>-4.0238634802964297</v>
      </c>
      <c r="Q477" s="12">
        <f t="shared" si="39"/>
        <v>-0.12561801542452861</v>
      </c>
      <c r="T477" s="65"/>
      <c r="U477" s="65"/>
      <c r="V477" s="65"/>
      <c r="W477" s="65"/>
      <c r="X477" s="65"/>
      <c r="Y477" s="65"/>
      <c r="Z477" s="65"/>
      <c r="AA477" s="65"/>
      <c r="AB477" s="65"/>
    </row>
    <row r="478" spans="1:28">
      <c r="A478" s="5" t="s">
        <v>18</v>
      </c>
      <c r="B478" s="5" t="s">
        <v>23</v>
      </c>
      <c r="C478" s="42" t="str">
        <f>'UPDATED TCA Post Trade Data'!C468</f>
        <v>EQIX</v>
      </c>
      <c r="D478" s="22">
        <f>'UPDATED TCA Post Trade Data'!B468</f>
        <v>42993</v>
      </c>
      <c r="E478" s="12">
        <f>'UPDATED TCA Post Trade Data'!E468</f>
        <v>189400</v>
      </c>
      <c r="F478" s="17">
        <f>'UPDATED TCA Post Trade Data'!O468</f>
        <v>4.0578636708074149E-3</v>
      </c>
      <c r="G478" s="23">
        <f>'UPDATED TCA Post Trade Data'!G468</f>
        <v>454.4185963931219</v>
      </c>
      <c r="H478" s="24">
        <f>E478/'UPDATED TCA Post Trade Data'!K468</f>
        <v>0.41591610352929193</v>
      </c>
      <c r="I478" s="24">
        <f>'UPDATED TCA Post Trade Data'!L468</f>
        <v>0.17921835219199292</v>
      </c>
      <c r="J478" s="24">
        <f>E478/('UPDATED TCA Post Trade Data'!H468)</f>
        <v>0.34989839275817475</v>
      </c>
      <c r="K478" s="47">
        <f>'UPDATED TCA Post Trade Data'!H468/'UPDATED TCA Post Trade Data'!K468</f>
        <v>1.1886768048595866</v>
      </c>
      <c r="L478" s="11">
        <f>('UPDATED TCA Post Trade Data'!G468-'UPDATED TCA Post Trade Data'!M468)/'UPDATED TCA Post Trade Data'!M468*10000*'UPDATED TCA Post Trade Data'!N468</f>
        <v>47.33899003193487</v>
      </c>
      <c r="M478" s="11">
        <f t="shared" si="36"/>
        <v>76.255624692967586</v>
      </c>
      <c r="N478" s="11">
        <f t="shared" si="37"/>
        <v>57.527349141387127</v>
      </c>
      <c r="O478" s="11">
        <f>'UPDATED TCA Post Trade Data'!N468*('UPDATED TCA Post Trade Data'!G468-'UPDATED TCA Post Trade Data'!I468)/'UPDATED TCA Post Trade Data'!I468*10000</f>
        <v>0</v>
      </c>
      <c r="P478" s="11">
        <f t="shared" si="38"/>
        <v>28.916634661032717</v>
      </c>
      <c r="Q478" s="12">
        <f t="shared" si="39"/>
        <v>0.50265891080715741</v>
      </c>
      <c r="T478" s="65"/>
      <c r="U478" s="65"/>
      <c r="V478" s="65"/>
      <c r="W478" s="65"/>
      <c r="X478" s="65"/>
      <c r="Y478" s="65"/>
      <c r="Z478" s="65"/>
      <c r="AA478" s="65"/>
      <c r="AB478" s="65"/>
    </row>
    <row r="479" spans="1:28">
      <c r="A479" s="5" t="s">
        <v>17</v>
      </c>
      <c r="B479" s="5" t="s">
        <v>23</v>
      </c>
      <c r="C479" s="42" t="str">
        <f>'UPDATED TCA Post Trade Data'!C469</f>
        <v>EQR</v>
      </c>
      <c r="D479" s="22">
        <f>'UPDATED TCA Post Trade Data'!B469</f>
        <v>42993</v>
      </c>
      <c r="E479" s="12">
        <f>'UPDATED TCA Post Trade Data'!E469</f>
        <v>79500</v>
      </c>
      <c r="F479" s="17">
        <f>'UPDATED TCA Post Trade Data'!O469</f>
        <v>2.5316430379521691E-4</v>
      </c>
      <c r="G479" s="23">
        <f>'UPDATED TCA Post Trade Data'!G469</f>
        <v>67.542006729068632</v>
      </c>
      <c r="H479" s="24">
        <f>E479/'UPDATED TCA Post Trade Data'!K469</f>
        <v>5.2640955926210667E-2</v>
      </c>
      <c r="I479" s="24">
        <f>'UPDATED TCA Post Trade Data'!L469</f>
        <v>9.2627139656368165E-2</v>
      </c>
      <c r="J479" s="24">
        <f>E479/('UPDATED TCA Post Trade Data'!H469)</f>
        <v>0.25055152852190354</v>
      </c>
      <c r="K479" s="47">
        <f>'UPDATED TCA Post Trade Data'!H469/'UPDATED TCA Post Trade Data'!K469</f>
        <v>0.2101003184325364</v>
      </c>
      <c r="L479" s="11">
        <f>('UPDATED TCA Post Trade Data'!G469-'UPDATED TCA Post Trade Data'!M469)/'UPDATED TCA Post Trade Data'!M469*10000*'UPDATED TCA Post Trade Data'!N469</f>
        <v>44.914742574157799</v>
      </c>
      <c r="M479" s="11">
        <f t="shared" si="36"/>
        <v>18.639332699075716</v>
      </c>
      <c r="N479" s="11">
        <f t="shared" si="37"/>
        <v>13.421215998584609</v>
      </c>
      <c r="O479" s="11">
        <f>'UPDATED TCA Post Trade Data'!N469*('UPDATED TCA Post Trade Data'!G469-'UPDATED TCA Post Trade Data'!I469)/'UPDATED TCA Post Trade Data'!I469*10000</f>
        <v>6.9735599270555264</v>
      </c>
      <c r="P479" s="11">
        <f t="shared" si="38"/>
        <v>-26.275409875082083</v>
      </c>
      <c r="Q479" s="12">
        <f t="shared" si="39"/>
        <v>-1.957751807127839</v>
      </c>
      <c r="T479" s="65"/>
      <c r="U479" s="65"/>
      <c r="V479" s="65"/>
      <c r="W479" s="65"/>
      <c r="X479" s="65"/>
      <c r="Y479" s="65"/>
      <c r="Z479" s="65"/>
      <c r="AA479" s="65"/>
      <c r="AB479" s="65"/>
    </row>
    <row r="480" spans="1:28">
      <c r="A480" s="5" t="s">
        <v>18</v>
      </c>
      <c r="B480" s="5" t="s">
        <v>23</v>
      </c>
      <c r="C480" s="42" t="str">
        <f>'UPDATED TCA Post Trade Data'!C470</f>
        <v>EQT</v>
      </c>
      <c r="D480" s="22">
        <f>'UPDATED TCA Post Trade Data'!B470</f>
        <v>42993</v>
      </c>
      <c r="E480" s="12">
        <f>'UPDATED TCA Post Trade Data'!E470</f>
        <v>225100</v>
      </c>
      <c r="F480" s="17">
        <f>'UPDATED TCA Post Trade Data'!O470</f>
        <v>6.8556127506266514E-4</v>
      </c>
      <c r="G480" s="23">
        <f>'UPDATED TCA Post Trade Data'!G470</f>
        <v>64.596561532704015</v>
      </c>
      <c r="H480" s="24">
        <f>E480/'UPDATED TCA Post Trade Data'!K470</f>
        <v>8.6051563937159403E-2</v>
      </c>
      <c r="I480" s="24">
        <f>'UPDATED TCA Post Trade Data'!L470</f>
        <v>0.19496429939740093</v>
      </c>
      <c r="J480" s="24">
        <f>E480/('UPDATED TCA Post Trade Data'!H470)</f>
        <v>0.10555190846853606</v>
      </c>
      <c r="K480" s="47">
        <f>'UPDATED TCA Post Trade Data'!H470/'UPDATED TCA Post Trade Data'!K470</f>
        <v>0.81525351067252838</v>
      </c>
      <c r="L480" s="11">
        <f>('UPDATED TCA Post Trade Data'!G470-'UPDATED TCA Post Trade Data'!M470)/'UPDATED TCA Post Trade Data'!M470*10000*'UPDATED TCA Post Trade Data'!N470</f>
        <v>5.1738306198328932</v>
      </c>
      <c r="M480" s="11">
        <f t="shared" si="36"/>
        <v>17.92527856958041</v>
      </c>
      <c r="N480" s="11">
        <f t="shared" si="37"/>
        <v>60.792271552588623</v>
      </c>
      <c r="O480" s="11">
        <f>'UPDATED TCA Post Trade Data'!N470*('UPDATED TCA Post Trade Data'!G470-'UPDATED TCA Post Trade Data'!I470)/'UPDATED TCA Post Trade Data'!I470*10000</f>
        <v>0</v>
      </c>
      <c r="P480" s="11">
        <f t="shared" si="38"/>
        <v>12.751447949747517</v>
      </c>
      <c r="Q480" s="12">
        <f t="shared" si="39"/>
        <v>0.2097544247662603</v>
      </c>
      <c r="T480" s="65"/>
      <c r="U480" s="65"/>
      <c r="V480" s="65"/>
      <c r="W480" s="65"/>
      <c r="X480" s="65"/>
      <c r="Y480" s="65"/>
      <c r="Z480" s="65"/>
      <c r="AA480" s="65"/>
      <c r="AB480" s="65"/>
    </row>
    <row r="481" spans="1:28">
      <c r="A481" s="5" t="s">
        <v>17</v>
      </c>
      <c r="B481" s="5" t="s">
        <v>20</v>
      </c>
      <c r="C481" s="42" t="str">
        <f>'UPDATED TCA Post Trade Data'!C471</f>
        <v>ES</v>
      </c>
      <c r="D481" s="22">
        <f>'UPDATED TCA Post Trade Data'!B471</f>
        <v>42993</v>
      </c>
      <c r="E481" s="12">
        <f>'UPDATED TCA Post Trade Data'!E471</f>
        <v>3400</v>
      </c>
      <c r="F481" s="17">
        <f>'UPDATED TCA Post Trade Data'!O471</f>
        <v>1.0070547264143331E-5</v>
      </c>
      <c r="G481" s="23">
        <f>'UPDATED TCA Post Trade Data'!G471</f>
        <v>62.822146806073498</v>
      </c>
      <c r="H481" s="24">
        <f>E481/'UPDATED TCA Post Trade Data'!K471</f>
        <v>2.5345032235774994E-3</v>
      </c>
      <c r="I481" s="24">
        <f>'UPDATED TCA Post Trade Data'!L471</f>
        <v>0.11991616472421986</v>
      </c>
      <c r="J481" s="24">
        <f>E481/('UPDATED TCA Post Trade Data'!H471)</f>
        <v>1.4014839241549877E-2</v>
      </c>
      <c r="K481" s="47">
        <f>'UPDATED TCA Post Trade Data'!H471/'UPDATED TCA Post Trade Data'!K471</f>
        <v>0.18084425942350041</v>
      </c>
      <c r="L481" s="11">
        <f>('UPDATED TCA Post Trade Data'!G471-'UPDATED TCA Post Trade Data'!M471)/'UPDATED TCA Post Trade Data'!M471*10000*'UPDATED TCA Post Trade Data'!N471</f>
        <v>1.9338968434159365</v>
      </c>
      <c r="M481" s="11">
        <f t="shared" si="36"/>
        <v>1.3163892652690568</v>
      </c>
      <c r="N481" s="11">
        <f t="shared" si="37"/>
        <v>18.489903793088118</v>
      </c>
      <c r="O481" s="11">
        <f>'UPDATED TCA Post Trade Data'!N471*('UPDATED TCA Post Trade Data'!G471-'UPDATED TCA Post Trade Data'!I471)/'UPDATED TCA Post Trade Data'!I471*10000</f>
        <v>7.0035480696986507</v>
      </c>
      <c r="P481" s="11">
        <f t="shared" si="38"/>
        <v>-0.61750757814687973</v>
      </c>
      <c r="Q481" s="12">
        <f t="shared" si="39"/>
        <v>-3.3397014124958074E-2</v>
      </c>
      <c r="T481" s="65"/>
      <c r="U481" s="65"/>
      <c r="V481" s="65"/>
      <c r="W481" s="65"/>
      <c r="X481" s="65"/>
      <c r="Y481" s="65"/>
      <c r="Z481" s="65"/>
      <c r="AA481" s="65"/>
      <c r="AB481" s="65"/>
    </row>
    <row r="482" spans="1:28">
      <c r="A482" s="5" t="s">
        <v>18</v>
      </c>
      <c r="B482" s="5" t="s">
        <v>20</v>
      </c>
      <c r="C482" s="42" t="str">
        <f>'UPDATED TCA Post Trade Data'!C472</f>
        <v>ESRX</v>
      </c>
      <c r="D482" s="22">
        <f>'UPDATED TCA Post Trade Data'!B472</f>
        <v>42993</v>
      </c>
      <c r="E482" s="12">
        <f>'UPDATED TCA Post Trade Data'!E472</f>
        <v>866000</v>
      </c>
      <c r="F482" s="17">
        <f>'UPDATED TCA Post Trade Data'!O472</f>
        <v>2.5296174051090171E-3</v>
      </c>
      <c r="G482" s="23">
        <f>'UPDATED TCA Post Trade Data'!G472</f>
        <v>61.954886697259212</v>
      </c>
      <c r="H482" s="24">
        <f>E482/'UPDATED TCA Post Trade Data'!K472</f>
        <v>0.31440495304704508</v>
      </c>
      <c r="I482" s="24">
        <f>'UPDATED TCA Post Trade Data'!L472</f>
        <v>0.17309605045614779</v>
      </c>
      <c r="J482" s="24">
        <f>E482/('UPDATED TCA Post Trade Data'!H472)</f>
        <v>0.22950124556103249</v>
      </c>
      <c r="K482" s="47">
        <f>'UPDATED TCA Post Trade Data'!H472/'UPDATED TCA Post Trade Data'!K472</f>
        <v>1.3699487873299308</v>
      </c>
      <c r="L482" s="11">
        <f>('UPDATED TCA Post Trade Data'!G472-'UPDATED TCA Post Trade Data'!M472)/'UPDATED TCA Post Trade Data'!M472*10000*'UPDATED TCA Post Trade Data'!N472</f>
        <v>55.395393698360337</v>
      </c>
      <c r="M482" s="11">
        <f t="shared" si="36"/>
        <v>48.810260936191014</v>
      </c>
      <c r="N482" s="11">
        <f t="shared" si="37"/>
        <v>64.93736523335302</v>
      </c>
      <c r="O482" s="11">
        <f>'UPDATED TCA Post Trade Data'!N472*('UPDATED TCA Post Trade Data'!G472-'UPDATED TCA Post Trade Data'!I472)/'UPDATED TCA Post Trade Data'!I472*10000</f>
        <v>7.0340415208694758</v>
      </c>
      <c r="P482" s="11">
        <f t="shared" si="38"/>
        <v>-6.585132762169323</v>
      </c>
      <c r="Q482" s="12">
        <f t="shared" si="39"/>
        <v>-0.10140745221962098</v>
      </c>
      <c r="T482" s="65"/>
      <c r="U482" s="65"/>
      <c r="V482" s="65"/>
      <c r="W482" s="65"/>
      <c r="X482" s="65"/>
      <c r="Y482" s="65"/>
      <c r="Z482" s="65"/>
      <c r="AA482" s="65"/>
      <c r="AB482" s="65"/>
    </row>
    <row r="483" spans="1:28">
      <c r="A483" s="5" t="s">
        <v>17</v>
      </c>
      <c r="B483" s="5" t="s">
        <v>20</v>
      </c>
      <c r="C483" s="42" t="str">
        <f>'UPDATED TCA Post Trade Data'!C473</f>
        <v>ESS</v>
      </c>
      <c r="D483" s="22">
        <f>'UPDATED TCA Post Trade Data'!B473</f>
        <v>42993</v>
      </c>
      <c r="E483" s="12">
        <f>'UPDATED TCA Post Trade Data'!E473</f>
        <v>38500</v>
      </c>
      <c r="F483" s="17">
        <f>'UPDATED TCA Post Trade Data'!O473</f>
        <v>4.7800013316586491E-4</v>
      </c>
      <c r="G483" s="23">
        <f>'UPDATED TCA Post Trade Data'!G473</f>
        <v>263.33337568355182</v>
      </c>
      <c r="H483" s="24">
        <f>E483/'UPDATED TCA Post Trade Data'!K473</f>
        <v>0.11673814814687539</v>
      </c>
      <c r="I483" s="24">
        <f>'UPDATED TCA Post Trade Data'!L473</f>
        <v>0.13270500727627013</v>
      </c>
      <c r="J483" s="24">
        <f>E483/('UPDATED TCA Post Trade Data'!H473)</f>
        <v>0.27858176555716352</v>
      </c>
      <c r="K483" s="47">
        <f>'UPDATED TCA Post Trade Data'!H473/'UPDATED TCA Post Trade Data'!K473</f>
        <v>0.41904446945190071</v>
      </c>
      <c r="L483" s="11">
        <f>('UPDATED TCA Post Trade Data'!G473-'UPDATED TCA Post Trade Data'!M473)/'UPDATED TCA Post Trade Data'!M473*10000*'UPDATED TCA Post Trade Data'!N473</f>
        <v>43.608668658294512</v>
      </c>
      <c r="M483" s="11">
        <f t="shared" si="36"/>
        <v>33.151721822910396</v>
      </c>
      <c r="N483" s="11">
        <f t="shared" si="37"/>
        <v>26.642826257867437</v>
      </c>
      <c r="O483" s="11">
        <f>'UPDATED TCA Post Trade Data'!N473*('UPDATED TCA Post Trade Data'!G473-'UPDATED TCA Post Trade Data'!I473)/'UPDATED TCA Post Trade Data'!I473*10000</f>
        <v>6.9744674033744394</v>
      </c>
      <c r="P483" s="11">
        <f t="shared" si="38"/>
        <v>-10.456946835384116</v>
      </c>
      <c r="Q483" s="12">
        <f t="shared" si="39"/>
        <v>-0.39248639518100126</v>
      </c>
      <c r="T483" s="65"/>
      <c r="U483" s="65"/>
      <c r="V483" s="65"/>
      <c r="W483" s="65"/>
      <c r="X483" s="65"/>
      <c r="Y483" s="65"/>
      <c r="Z483" s="65"/>
      <c r="AA483" s="65"/>
      <c r="AB483" s="65"/>
    </row>
    <row r="484" spans="1:28">
      <c r="A484" s="5" t="s">
        <v>18</v>
      </c>
      <c r="B484" s="5" t="s">
        <v>19</v>
      </c>
      <c r="C484" s="42" t="str">
        <f>'UPDATED TCA Post Trade Data'!C474</f>
        <v>ETFC</v>
      </c>
      <c r="D484" s="22">
        <f>'UPDATED TCA Post Trade Data'!B474</f>
        <v>42993</v>
      </c>
      <c r="E484" s="12">
        <f>'UPDATED TCA Post Trade Data'!E474</f>
        <v>584700</v>
      </c>
      <c r="F484" s="17">
        <f>'UPDATED TCA Post Trade Data'!O474</f>
        <v>1.1154275026681896E-3</v>
      </c>
      <c r="G484" s="23">
        <f>'UPDATED TCA Post Trade Data'!G474</f>
        <v>40.461955955854783</v>
      </c>
      <c r="H484" s="24">
        <f>E484/'UPDATED TCA Post Trade Data'!K474</f>
        <v>0.28690159994788306</v>
      </c>
      <c r="I484" s="24">
        <f>'UPDATED TCA Post Trade Data'!L474</f>
        <v>0.16651203336252576</v>
      </c>
      <c r="J484" s="24">
        <f>E484/('UPDATED TCA Post Trade Data'!H474)</f>
        <v>0.28027034800115042</v>
      </c>
      <c r="K484" s="47">
        <f>'UPDATED TCA Post Trade Data'!H474/'UPDATED TCA Post Trade Data'!K474</f>
        <v>1.0236601980695632</v>
      </c>
      <c r="L484" s="11">
        <f>('UPDATED TCA Post Trade Data'!G474-'UPDATED TCA Post Trade Data'!M474)/'UPDATED TCA Post Trade Data'!M474*10000*'UPDATED TCA Post Trade Data'!N474</f>
        <v>65.809978920995206</v>
      </c>
      <c r="M484" s="11">
        <f t="shared" si="36"/>
        <v>53.513010102794297</v>
      </c>
      <c r="N484" s="11">
        <f t="shared" si="37"/>
        <v>52.188834598987235</v>
      </c>
      <c r="O484" s="11">
        <f>'UPDATED TCA Post Trade Data'!N474*('UPDATED TCA Post Trade Data'!G474-'UPDATED TCA Post Trade Data'!I474)/'UPDATED TCA Post Trade Data'!I474*10000</f>
        <v>3.018962094552645</v>
      </c>
      <c r="P484" s="11">
        <f t="shared" si="38"/>
        <v>-12.296968818200909</v>
      </c>
      <c r="Q484" s="12">
        <f t="shared" si="39"/>
        <v>-0.23562451456694419</v>
      </c>
      <c r="T484" s="65"/>
      <c r="U484" s="65"/>
      <c r="V484" s="65"/>
      <c r="W484" s="65"/>
      <c r="X484" s="65"/>
      <c r="Y484" s="65"/>
      <c r="Z484" s="65"/>
      <c r="AA484" s="65"/>
      <c r="AB484" s="65"/>
    </row>
    <row r="485" spans="1:28">
      <c r="A485" s="5" t="s">
        <v>17</v>
      </c>
      <c r="B485" s="5" t="s">
        <v>23</v>
      </c>
      <c r="C485" s="42" t="str">
        <f>'UPDATED TCA Post Trade Data'!C475</f>
        <v>ETN</v>
      </c>
      <c r="D485" s="22">
        <f>'UPDATED TCA Post Trade Data'!B475</f>
        <v>42993</v>
      </c>
      <c r="E485" s="12">
        <f>'UPDATED TCA Post Trade Data'!E475</f>
        <v>228900</v>
      </c>
      <c r="F485" s="17">
        <f>'UPDATED TCA Post Trade Data'!O475</f>
        <v>8.1571351531933064E-4</v>
      </c>
      <c r="G485" s="23">
        <f>'UPDATED TCA Post Trade Data'!G475</f>
        <v>75.584106531787555</v>
      </c>
      <c r="H485" s="24">
        <f>E485/'UPDATED TCA Post Trade Data'!K475</f>
        <v>9.5847084163370649E-2</v>
      </c>
      <c r="I485" s="24">
        <f>'UPDATED TCA Post Trade Data'!L475</f>
        <v>0.15006967214041506</v>
      </c>
      <c r="J485" s="24">
        <f>E485/('UPDATED TCA Post Trade Data'!H475)</f>
        <v>4.9370201018031232E-2</v>
      </c>
      <c r="K485" s="47">
        <f>'UPDATED TCA Post Trade Data'!H475/'UPDATED TCA Post Trade Data'!K475</f>
        <v>1.9413954609657129</v>
      </c>
      <c r="L485" s="11">
        <f>('UPDATED TCA Post Trade Data'!G475-'UPDATED TCA Post Trade Data'!M475)/'UPDATED TCA Post Trade Data'!M475*10000*'UPDATED TCA Post Trade Data'!N475</f>
        <v>-0.77966241731032382</v>
      </c>
      <c r="M485" s="11">
        <f t="shared" si="36"/>
        <v>10.611511506297035</v>
      </c>
      <c r="N485" s="11">
        <f t="shared" si="37"/>
        <v>74.443197520814252</v>
      </c>
      <c r="O485" s="11">
        <f>'UPDATED TCA Post Trade Data'!N475*('UPDATED TCA Post Trade Data'!G475-'UPDATED TCA Post Trade Data'!I475)/'UPDATED TCA Post Trade Data'!I475*10000</f>
        <v>0</v>
      </c>
      <c r="P485" s="11">
        <f t="shared" si="38"/>
        <v>11.391173923607358</v>
      </c>
      <c r="Q485" s="12">
        <f t="shared" si="39"/>
        <v>0.15301833213736413</v>
      </c>
      <c r="T485" s="65"/>
      <c r="U485" s="65"/>
      <c r="V485" s="65"/>
      <c r="W485" s="65"/>
      <c r="X485" s="65"/>
      <c r="Y485" s="65"/>
      <c r="Z485" s="65"/>
      <c r="AA485" s="65"/>
      <c r="AB485" s="65"/>
    </row>
    <row r="486" spans="1:28">
      <c r="A486" s="5" t="s">
        <v>18</v>
      </c>
      <c r="B486" s="5" t="s">
        <v>19</v>
      </c>
      <c r="C486" s="42" t="str">
        <f>'UPDATED TCA Post Trade Data'!C476</f>
        <v>ETR</v>
      </c>
      <c r="D486" s="22">
        <f>'UPDATED TCA Post Trade Data'!B476</f>
        <v>42993</v>
      </c>
      <c r="E486" s="12">
        <f>'UPDATED TCA Post Trade Data'!E476</f>
        <v>145100</v>
      </c>
      <c r="F486" s="17">
        <f>'UPDATED TCA Post Trade Data'!O476</f>
        <v>5.3921871193359926E-4</v>
      </c>
      <c r="G486" s="23">
        <f>'UPDATED TCA Post Trade Data'!G476</f>
        <v>78.819950998339323</v>
      </c>
      <c r="H486" s="24">
        <f>E486/'UPDATED TCA Post Trade Data'!K476</f>
        <v>0.14299782707689643</v>
      </c>
      <c r="I486" s="24">
        <f>'UPDATED TCA Post Trade Data'!L476</f>
        <v>0.12115612514676888</v>
      </c>
      <c r="J486" s="24">
        <f>E486/('UPDATED TCA Post Trade Data'!H476)</f>
        <v>0.10852655198204936</v>
      </c>
      <c r="K486" s="47">
        <f>'UPDATED TCA Post Trade Data'!H476/'UPDATED TCA Post Trade Data'!K476</f>
        <v>1.3176298745817405</v>
      </c>
      <c r="L486" s="11">
        <f>('UPDATED TCA Post Trade Data'!G476-'UPDATED TCA Post Trade Data'!M476)/'UPDATED TCA Post Trade Data'!M476*10000*'UPDATED TCA Post Trade Data'!N476</f>
        <v>25.316249261031803</v>
      </c>
      <c r="M486" s="11">
        <f t="shared" si="36"/>
        <v>17.79893887556868</v>
      </c>
      <c r="N486" s="11">
        <f t="shared" si="37"/>
        <v>47.947466700746929</v>
      </c>
      <c r="O486" s="11">
        <f>'UPDATED TCA Post Trade Data'!N476*('UPDATED TCA Post Trade Data'!G476-'UPDATED TCA Post Trade Data'!I476)/'UPDATED TCA Post Trade Data'!I476*10000</f>
        <v>3.0067098486443289</v>
      </c>
      <c r="P486" s="11">
        <f t="shared" si="38"/>
        <v>-7.5173103854631229</v>
      </c>
      <c r="Q486" s="12">
        <f t="shared" si="39"/>
        <v>-0.15678222235140565</v>
      </c>
      <c r="T486" s="65"/>
      <c r="U486" s="65"/>
      <c r="V486" s="65"/>
      <c r="W486" s="65"/>
      <c r="X486" s="65"/>
      <c r="Y486" s="65"/>
      <c r="Z486" s="65"/>
      <c r="AA486" s="65"/>
      <c r="AB486" s="65"/>
    </row>
    <row r="487" spans="1:28">
      <c r="A487" s="5" t="s">
        <v>17</v>
      </c>
      <c r="B487" s="5" t="s">
        <v>21</v>
      </c>
      <c r="C487" s="42" t="str">
        <f>'UPDATED TCA Post Trade Data'!C477</f>
        <v>EVHC</v>
      </c>
      <c r="D487" s="22">
        <f>'UPDATED TCA Post Trade Data'!B477</f>
        <v>42993</v>
      </c>
      <c r="E487" s="12">
        <f>'UPDATED TCA Post Trade Data'!E477</f>
        <v>177100</v>
      </c>
      <c r="F487" s="17">
        <f>'UPDATED TCA Post Trade Data'!O477</f>
        <v>4.130456725349668E-4</v>
      </c>
      <c r="G487" s="23">
        <f>'UPDATED TCA Post Trade Data'!G477</f>
        <v>49.467291685594056</v>
      </c>
      <c r="H487" s="24">
        <f>E487/'UPDATED TCA Post Trade Data'!K477</f>
        <v>9.369905510684276E-2</v>
      </c>
      <c r="I487" s="24">
        <f>'UPDATED TCA Post Trade Data'!L477</f>
        <v>0.27288337235775756</v>
      </c>
      <c r="J487" s="24">
        <f>E487/('UPDATED TCA Post Trade Data'!H477)</f>
        <v>0.2064102564102564</v>
      </c>
      <c r="K487" s="47">
        <f>'UPDATED TCA Post Trade Data'!H477/'UPDATED TCA Post Trade Data'!K477</f>
        <v>0.45394573281575995</v>
      </c>
      <c r="L487" s="11">
        <f>('UPDATED TCA Post Trade Data'!G477-'UPDATED TCA Post Trade Data'!M477)/'UPDATED TCA Post Trade Data'!M477*10000*'UPDATED TCA Post Trade Data'!N477</f>
        <v>58.416365513228129</v>
      </c>
      <c r="M487" s="11">
        <f t="shared" si="36"/>
        <v>34.509806444738715</v>
      </c>
      <c r="N487" s="11">
        <f t="shared" si="37"/>
        <v>59.80623100822914</v>
      </c>
      <c r="O487" s="11">
        <f>'UPDATED TCA Post Trade Data'!N477*('UPDATED TCA Post Trade Data'!G477-'UPDATED TCA Post Trade Data'!I477)/'UPDATED TCA Post Trade Data'!I477*10000</f>
        <v>0</v>
      </c>
      <c r="P487" s="11">
        <f t="shared" si="38"/>
        <v>-23.906559068489415</v>
      </c>
      <c r="Q487" s="12">
        <f t="shared" si="39"/>
        <v>-0.39973358403407749</v>
      </c>
      <c r="T487" s="65"/>
      <c r="U487" s="65"/>
      <c r="V487" s="65"/>
      <c r="W487" s="65"/>
      <c r="X487" s="65"/>
      <c r="Y487" s="65"/>
      <c r="Z487" s="65"/>
      <c r="AA487" s="65"/>
      <c r="AB487" s="65"/>
    </row>
    <row r="488" spans="1:28">
      <c r="A488" s="5" t="s">
        <v>18</v>
      </c>
      <c r="B488" s="5" t="s">
        <v>22</v>
      </c>
      <c r="C488" s="42" t="str">
        <f>'UPDATED TCA Post Trade Data'!C478</f>
        <v>EW</v>
      </c>
      <c r="D488" s="22">
        <f>'UPDATED TCA Post Trade Data'!B478</f>
        <v>42993</v>
      </c>
      <c r="E488" s="12">
        <f>'UPDATED TCA Post Trade Data'!E478</f>
        <v>24100</v>
      </c>
      <c r="F488" s="17">
        <f>'UPDATED TCA Post Trade Data'!O478</f>
        <v>1.2681041303284354E-4</v>
      </c>
      <c r="G488" s="23">
        <f>'UPDATED TCA Post Trade Data'!G478</f>
        <v>111.60316030306032</v>
      </c>
      <c r="H488" s="24">
        <f>E488/'UPDATED TCA Post Trade Data'!K478</f>
        <v>2.014013915526908E-2</v>
      </c>
      <c r="I488" s="24">
        <f>'UPDATED TCA Post Trade Data'!L478</f>
        <v>0.16601574994683851</v>
      </c>
      <c r="J488" s="24">
        <f>E488/('UPDATED TCA Post Trade Data'!H478)</f>
        <v>4.738497837200157E-2</v>
      </c>
      <c r="K488" s="47">
        <f>'UPDATED TCA Post Trade Data'!H478/'UPDATED TCA Post Trade Data'!K478</f>
        <v>0.4250321483141018</v>
      </c>
      <c r="L488" s="11">
        <f>('UPDATED TCA Post Trade Data'!G478-'UPDATED TCA Post Trade Data'!M478)/'UPDATED TCA Post Trade Data'!M478*10000*'UPDATED TCA Post Trade Data'!N478</f>
        <v>5.0904260200318676</v>
      </c>
      <c r="M488" s="11">
        <f t="shared" si="36"/>
        <v>5.7998819228120997</v>
      </c>
      <c r="N488" s="11">
        <f t="shared" si="37"/>
        <v>38.573430368563876</v>
      </c>
      <c r="O488" s="11">
        <f>'UPDATED TCA Post Trade Data'!N478*('UPDATED TCA Post Trade Data'!G478-'UPDATED TCA Post Trade Data'!I478)/'UPDATED TCA Post Trade Data'!I478*10000</f>
        <v>6.9986635534176553</v>
      </c>
      <c r="P488" s="11">
        <f t="shared" si="38"/>
        <v>0.70945590278023207</v>
      </c>
      <c r="Q488" s="12">
        <f t="shared" si="39"/>
        <v>1.8392346649014037E-2</v>
      </c>
      <c r="T488" s="65"/>
      <c r="U488" s="65"/>
      <c r="V488" s="65"/>
      <c r="W488" s="65"/>
      <c r="X488" s="65"/>
      <c r="Y488" s="65"/>
      <c r="Z488" s="65"/>
      <c r="AA488" s="65"/>
      <c r="AB488" s="65"/>
    </row>
    <row r="489" spans="1:28">
      <c r="A489" s="5" t="s">
        <v>17</v>
      </c>
      <c r="B489" s="5" t="s">
        <v>22</v>
      </c>
      <c r="C489" s="42" t="str">
        <f>'UPDATED TCA Post Trade Data'!C479</f>
        <v>EXC</v>
      </c>
      <c r="D489" s="22">
        <f>'UPDATED TCA Post Trade Data'!B479</f>
        <v>42993</v>
      </c>
      <c r="E489" s="12">
        <f>'UPDATED TCA Post Trade Data'!E479</f>
        <v>425700</v>
      </c>
      <c r="F489" s="17">
        <f>'UPDATED TCA Post Trade Data'!O479</f>
        <v>7.6632696279893206E-4</v>
      </c>
      <c r="G489" s="23">
        <f>'UPDATED TCA Post Trade Data'!G479</f>
        <v>38.181156098395022</v>
      </c>
      <c r="H489" s="24">
        <f>E489/'UPDATED TCA Post Trade Data'!K479</f>
        <v>0.10396394470808136</v>
      </c>
      <c r="I489" s="24">
        <f>'UPDATED TCA Post Trade Data'!L479</f>
        <v>0.11232216043094895</v>
      </c>
      <c r="J489" s="24">
        <f>E489/('UPDATED TCA Post Trade Data'!H479)</f>
        <v>5.0085888415652868E-2</v>
      </c>
      <c r="K489" s="47">
        <f>'UPDATED TCA Post Trade Data'!H479/'UPDATED TCA Post Trade Data'!K479</f>
        <v>2.0757132996285335</v>
      </c>
      <c r="L489" s="11">
        <f>('UPDATED TCA Post Trade Data'!G479-'UPDATED TCA Post Trade Data'!M479)/'UPDATED TCA Post Trade Data'!M479*10000*'UPDATED TCA Post Trade Data'!N479</f>
        <v>16.043047847592895</v>
      </c>
      <c r="M489" s="11">
        <f t="shared" si="36"/>
        <v>9.6009484061856281</v>
      </c>
      <c r="N489" s="11">
        <f t="shared" si="37"/>
        <v>57.591802363479822</v>
      </c>
      <c r="O489" s="11">
        <f>'UPDATED TCA Post Trade Data'!N479*('UPDATED TCA Post Trade Data'!G479-'UPDATED TCA Post Trade Data'!I479)/'UPDATED TCA Post Trade Data'!I479*10000</f>
        <v>6.9936755857037269</v>
      </c>
      <c r="P489" s="11">
        <f t="shared" si="38"/>
        <v>-6.442099441407267</v>
      </c>
      <c r="Q489" s="12">
        <f t="shared" si="39"/>
        <v>-0.11185792381959447</v>
      </c>
      <c r="T489" s="65"/>
      <c r="U489" s="65"/>
      <c r="V489" s="65"/>
      <c r="W489" s="65"/>
      <c r="X489" s="65"/>
      <c r="Y489" s="65"/>
      <c r="Z489" s="65"/>
      <c r="AA489" s="65"/>
      <c r="AB489" s="65"/>
    </row>
    <row r="490" spans="1:28">
      <c r="A490" s="5" t="s">
        <v>18</v>
      </c>
      <c r="B490" s="5" t="s">
        <v>22</v>
      </c>
      <c r="C490" s="42" t="str">
        <f>'UPDATED TCA Post Trade Data'!C480</f>
        <v>EXPD</v>
      </c>
      <c r="D490" s="22">
        <f>'UPDATED TCA Post Trade Data'!B480</f>
        <v>42993</v>
      </c>
      <c r="E490" s="12">
        <f>'UPDATED TCA Post Trade Data'!E480</f>
        <v>6800</v>
      </c>
      <c r="F490" s="17">
        <f>'UPDATED TCA Post Trade Data'!O480</f>
        <v>1.8301362797699177E-5</v>
      </c>
      <c r="G490" s="23">
        <f>'UPDATED TCA Post Trade Data'!G480</f>
        <v>57.083834188532236</v>
      </c>
      <c r="H490" s="24">
        <f>E490/'UPDATED TCA Post Trade Data'!K480</f>
        <v>5.7743793731016724E-3</v>
      </c>
      <c r="I490" s="24">
        <f>'UPDATED TCA Post Trade Data'!L480</f>
        <v>0.21775808723048867</v>
      </c>
      <c r="J490" s="24">
        <f>E490/('UPDATED TCA Post Trade Data'!H480)</f>
        <v>3.4605597964376587E-2</v>
      </c>
      <c r="K490" s="47">
        <f>'UPDATED TCA Post Trade Data'!H480/'UPDATED TCA Post Trade Data'!K480</f>
        <v>0.16686258041389393</v>
      </c>
      <c r="L490" s="11">
        <f>('UPDATED TCA Post Trade Data'!G480-'UPDATED TCA Post Trade Data'!M480)/'UPDATED TCA Post Trade Data'!M480*10000*'UPDATED TCA Post Trade Data'!N480</f>
        <v>-18.222918310326357</v>
      </c>
      <c r="M490" s="11">
        <f t="shared" si="36"/>
        <v>3.4282787876959615</v>
      </c>
      <c r="N490" s="11">
        <f t="shared" si="37"/>
        <v>31.913580143359752</v>
      </c>
      <c r="O490" s="11">
        <f>'UPDATED TCA Post Trade Data'!N480*('UPDATED TCA Post Trade Data'!G480-'UPDATED TCA Post Trade Data'!I480)/'UPDATED TCA Post Trade Data'!I480*10000</f>
        <v>0</v>
      </c>
      <c r="P490" s="11">
        <f t="shared" si="38"/>
        <v>21.651197098022319</v>
      </c>
      <c r="Q490" s="12">
        <f t="shared" si="39"/>
        <v>0.67843209695566786</v>
      </c>
      <c r="T490" s="65"/>
      <c r="U490" s="65"/>
      <c r="V490" s="65"/>
      <c r="W490" s="65"/>
      <c r="X490" s="65"/>
      <c r="Y490" s="65"/>
      <c r="Z490" s="65"/>
      <c r="AA490" s="65"/>
      <c r="AB490" s="65"/>
    </row>
    <row r="491" spans="1:28">
      <c r="A491" s="5" t="s">
        <v>17</v>
      </c>
      <c r="B491" s="5" t="s">
        <v>21</v>
      </c>
      <c r="C491" s="42" t="str">
        <f>'UPDATED TCA Post Trade Data'!C481</f>
        <v>EXPE</v>
      </c>
      <c r="D491" s="22">
        <f>'UPDATED TCA Post Trade Data'!B481</f>
        <v>42993</v>
      </c>
      <c r="E491" s="12">
        <f>'UPDATED TCA Post Trade Data'!E481</f>
        <v>127900</v>
      </c>
      <c r="F491" s="17">
        <f>'UPDATED TCA Post Trade Data'!O481</f>
        <v>8.6570815704801443E-4</v>
      </c>
      <c r="G491" s="23">
        <f>'UPDATED TCA Post Trade Data'!G481</f>
        <v>143.5620276027152</v>
      </c>
      <c r="H491" s="24">
        <f>E491/'UPDATED TCA Post Trade Data'!K481</f>
        <v>6.2802046623277014E-2</v>
      </c>
      <c r="I491" s="24">
        <f>'UPDATED TCA Post Trade Data'!L481</f>
        <v>0.2785273760941967</v>
      </c>
      <c r="J491" s="24">
        <f>E491/('UPDATED TCA Post Trade Data'!H481)</f>
        <v>0.12502443792766374</v>
      </c>
      <c r="K491" s="47">
        <f>'UPDATED TCA Post Trade Data'!H481/'UPDATED TCA Post Trade Data'!K481</f>
        <v>0.50231816806577312</v>
      </c>
      <c r="L491" s="11">
        <f>('UPDATED TCA Post Trade Data'!G481-'UPDATED TCA Post Trade Data'!M481)/'UPDATED TCA Post Trade Data'!M481*10000*'UPDATED TCA Post Trade Data'!N481</f>
        <v>23.181428661259144</v>
      </c>
      <c r="M491" s="11">
        <f t="shared" si="36"/>
        <v>20.942463212102055</v>
      </c>
      <c r="N491" s="11">
        <f t="shared" si="37"/>
        <v>67.425575340024494</v>
      </c>
      <c r="O491" s="11">
        <f>'UPDATED TCA Post Trade Data'!N481*('UPDATED TCA Post Trade Data'!G481-'UPDATED TCA Post Trade Data'!I481)/'UPDATED TCA Post Trade Data'!I481*10000</f>
        <v>6.9886912990301537</v>
      </c>
      <c r="P491" s="11">
        <f t="shared" si="38"/>
        <v>-2.2389654491570887</v>
      </c>
      <c r="Q491" s="12">
        <f t="shared" si="39"/>
        <v>-3.3206471548311974E-2</v>
      </c>
      <c r="T491" s="65"/>
      <c r="U491" s="65"/>
      <c r="V491" s="65"/>
      <c r="W491" s="65"/>
      <c r="X491" s="65"/>
      <c r="Y491" s="65"/>
      <c r="Z491" s="65"/>
      <c r="AA491" s="65"/>
      <c r="AB491" s="65"/>
    </row>
    <row r="492" spans="1:28">
      <c r="A492" s="5" t="s">
        <v>18</v>
      </c>
      <c r="B492" s="5" t="s">
        <v>19</v>
      </c>
      <c r="C492" s="42" t="str">
        <f>'UPDATED TCA Post Trade Data'!C482</f>
        <v>EXR</v>
      </c>
      <c r="D492" s="22">
        <f>'UPDATED TCA Post Trade Data'!B482</f>
        <v>42993</v>
      </c>
      <c r="E492" s="12">
        <f>'UPDATED TCA Post Trade Data'!E482</f>
        <v>32000</v>
      </c>
      <c r="F492" s="17">
        <f>'UPDATED TCA Post Trade Data'!O482</f>
        <v>1.1809314076807836E-4</v>
      </c>
      <c r="G492" s="23">
        <f>'UPDATED TCA Post Trade Data'!G482</f>
        <v>78.27324035627494</v>
      </c>
      <c r="H492" s="24">
        <f>E492/'UPDATED TCA Post Trade Data'!K482</f>
        <v>3.3243531934117693E-2</v>
      </c>
      <c r="I492" s="24">
        <f>'UPDATED TCA Post Trade Data'!L482</f>
        <v>0.21121662396519883</v>
      </c>
      <c r="J492" s="24">
        <f>E492/('UPDATED TCA Post Trade Data'!H482)</f>
        <v>0.12025554302893648</v>
      </c>
      <c r="K492" s="47">
        <f>'UPDATED TCA Post Trade Data'!H482/'UPDATED TCA Post Trade Data'!K482</f>
        <v>0.2764407452396474</v>
      </c>
      <c r="L492" s="11">
        <f>('UPDATED TCA Post Trade Data'!G482-'UPDATED TCA Post Trade Data'!M482)/'UPDATED TCA Post Trade Data'!M482*10000*'UPDATED TCA Post Trade Data'!N482</f>
        <v>-4.2485117938324155</v>
      </c>
      <c r="M492" s="11">
        <f t="shared" si="36"/>
        <v>13.794829140833604</v>
      </c>
      <c r="N492" s="11">
        <f t="shared" si="37"/>
        <v>38.034416862074252</v>
      </c>
      <c r="O492" s="11">
        <f>'UPDATED TCA Post Trade Data'!N482*('UPDATED TCA Post Trade Data'!G482-'UPDATED TCA Post Trade Data'!I482)/'UPDATED TCA Post Trade Data'!I482*10000</f>
        <v>0</v>
      </c>
      <c r="P492" s="11">
        <f t="shared" si="38"/>
        <v>18.04334093466602</v>
      </c>
      <c r="Q492" s="12">
        <f t="shared" si="39"/>
        <v>0.47439509852608808</v>
      </c>
      <c r="T492" s="65"/>
      <c r="U492" s="65"/>
      <c r="V492" s="65"/>
      <c r="W492" s="65"/>
      <c r="X492" s="65"/>
      <c r="Y492" s="65"/>
      <c r="Z492" s="65"/>
      <c r="AA492" s="65"/>
      <c r="AB492" s="65"/>
    </row>
    <row r="493" spans="1:28">
      <c r="A493" s="5" t="s">
        <v>17</v>
      </c>
      <c r="B493" s="5" t="s">
        <v>19</v>
      </c>
      <c r="C493" s="42" t="str">
        <f>'UPDATED TCA Post Trade Data'!C483</f>
        <v>F</v>
      </c>
      <c r="D493" s="22">
        <f>'UPDATED TCA Post Trade Data'!B483</f>
        <v>42993</v>
      </c>
      <c r="E493" s="12">
        <f>'UPDATED TCA Post Trade Data'!E483</f>
        <v>4548600</v>
      </c>
      <c r="F493" s="17">
        <f>'UPDATED TCA Post Trade Data'!O483</f>
        <v>2.4785025725418733E-3</v>
      </c>
      <c r="G493" s="23">
        <f>'UPDATED TCA Post Trade Data'!G483</f>
        <v>11.557136569283468</v>
      </c>
      <c r="H493" s="24">
        <f>E493/'UPDATED TCA Post Trade Data'!K483</f>
        <v>0.1346894330572864</v>
      </c>
      <c r="I493" s="24">
        <f>'UPDATED TCA Post Trade Data'!L483</f>
        <v>0.14404514643097471</v>
      </c>
      <c r="J493" s="24">
        <f>E493/('UPDATED TCA Post Trade Data'!H483)</f>
        <v>0.15077815529957736</v>
      </c>
      <c r="K493" s="47">
        <f>'UPDATED TCA Post Trade Data'!H483/'UPDATED TCA Post Trade Data'!K483</f>
        <v>0.89329540336712121</v>
      </c>
      <c r="L493" s="11">
        <f>('UPDATED TCA Post Trade Data'!G483-'UPDATED TCA Post Trade Data'!M483)/'UPDATED TCA Post Trade Data'!M483*10000*'UPDATED TCA Post Trade Data'!N483</f>
        <v>14.849713417217568</v>
      </c>
      <c r="M493" s="11">
        <f t="shared" si="36"/>
        <v>23.511585777585566</v>
      </c>
      <c r="N493" s="11">
        <f t="shared" si="37"/>
        <v>45.811670233589119</v>
      </c>
      <c r="O493" s="11">
        <f>'UPDATED TCA Post Trade Data'!N483*('UPDATED TCA Post Trade Data'!G483-'UPDATED TCA Post Trade Data'!I483)/'UPDATED TCA Post Trade Data'!I483*10000</f>
        <v>2.996449293459432</v>
      </c>
      <c r="P493" s="11">
        <f t="shared" si="38"/>
        <v>8.6618723603679975</v>
      </c>
      <c r="Q493" s="12">
        <f t="shared" si="39"/>
        <v>0.1890756725568393</v>
      </c>
      <c r="T493" s="65"/>
      <c r="U493" s="65"/>
      <c r="V493" s="65"/>
      <c r="W493" s="65"/>
      <c r="X493" s="65"/>
      <c r="Y493" s="65"/>
      <c r="Z493" s="65"/>
      <c r="AA493" s="65"/>
      <c r="AB493" s="65"/>
    </row>
    <row r="494" spans="1:28">
      <c r="A494" s="5" t="s">
        <v>18</v>
      </c>
      <c r="B494" s="5" t="s">
        <v>23</v>
      </c>
      <c r="C494" s="42" t="str">
        <f>'UPDATED TCA Post Trade Data'!C484</f>
        <v>FAST</v>
      </c>
      <c r="D494" s="22">
        <f>'UPDATED TCA Post Trade Data'!B484</f>
        <v>42993</v>
      </c>
      <c r="E494" s="12">
        <f>'UPDATED TCA Post Trade Data'!E484</f>
        <v>489300</v>
      </c>
      <c r="F494" s="17">
        <f>'UPDATED TCA Post Trade Data'!O484</f>
        <v>9.9961165588139072E-4</v>
      </c>
      <c r="G494" s="23">
        <f>'UPDATED TCA Post Trade Data'!G484</f>
        <v>43.3306011308241</v>
      </c>
      <c r="H494" s="24">
        <f>E494/'UPDATED TCA Post Trade Data'!K484</f>
        <v>0.19993212740804553</v>
      </c>
      <c r="I494" s="24">
        <f>'UPDATED TCA Post Trade Data'!L484</f>
        <v>0.24653746320747302</v>
      </c>
      <c r="J494" s="24">
        <f>E494/('UPDATED TCA Post Trade Data'!H484)</f>
        <v>0.18633611333257169</v>
      </c>
      <c r="K494" s="47">
        <f>'UPDATED TCA Post Trade Data'!H484/'UPDATED TCA Post Trade Data'!K484</f>
        <v>1.072964997671749</v>
      </c>
      <c r="L494" s="11">
        <f>('UPDATED TCA Post Trade Data'!G484-'UPDATED TCA Post Trade Data'!M484)/'UPDATED TCA Post Trade Data'!M484*10000*'UPDATED TCA Post Trade Data'!N484</f>
        <v>57.227826795754609</v>
      </c>
      <c r="M494" s="11">
        <f t="shared" si="36"/>
        <v>41.507520305929482</v>
      </c>
      <c r="N494" s="11">
        <f t="shared" si="37"/>
        <v>84.113864973593323</v>
      </c>
      <c r="O494" s="11">
        <f>'UPDATED TCA Post Trade Data'!N484*('UPDATED TCA Post Trade Data'!G484-'UPDATED TCA Post Trade Data'!I484)/'UPDATED TCA Post Trade Data'!I484*10000</f>
        <v>7.0353369686701779</v>
      </c>
      <c r="P494" s="11">
        <f t="shared" si="38"/>
        <v>-15.720306489825127</v>
      </c>
      <c r="Q494" s="12">
        <f t="shared" si="39"/>
        <v>-0.18689316552937324</v>
      </c>
      <c r="T494" s="65"/>
      <c r="U494" s="65"/>
      <c r="V494" s="65"/>
      <c r="W494" s="65"/>
      <c r="X494" s="65"/>
      <c r="Y494" s="65"/>
      <c r="Z494" s="65"/>
      <c r="AA494" s="65"/>
      <c r="AB494" s="65"/>
    </row>
    <row r="495" spans="1:28">
      <c r="A495" s="5" t="s">
        <v>17</v>
      </c>
      <c r="B495" s="5" t="s">
        <v>20</v>
      </c>
      <c r="C495" s="42" t="str">
        <f>'UPDATED TCA Post Trade Data'!C485</f>
        <v>FB</v>
      </c>
      <c r="D495" s="22">
        <f>'UPDATED TCA Post Trade Data'!B485</f>
        <v>42993</v>
      </c>
      <c r="E495" s="12">
        <f>'UPDATED TCA Post Trade Data'!E485</f>
        <v>1205700</v>
      </c>
      <c r="F495" s="17">
        <f>'UPDATED TCA Post Trade Data'!O485</f>
        <v>9.745440073556981E-3</v>
      </c>
      <c r="G495" s="23">
        <f>'UPDATED TCA Post Trade Data'!G485</f>
        <v>171.43552142345624</v>
      </c>
      <c r="H495" s="24">
        <f>E495/'UPDATED TCA Post Trade Data'!K485</f>
        <v>9.3236123300918197E-2</v>
      </c>
      <c r="I495" s="24">
        <f>'UPDATED TCA Post Trade Data'!L485</f>
        <v>0.15268725712809142</v>
      </c>
      <c r="J495" s="24">
        <f>E495/('UPDATED TCA Post Trade Data'!H485)</f>
        <v>0.2121329415697521</v>
      </c>
      <c r="K495" s="47">
        <f>'UPDATED TCA Post Trade Data'!H485/'UPDATED TCA Post Trade Data'!K485</f>
        <v>0.43951742059005455</v>
      </c>
      <c r="L495" s="11">
        <f>('UPDATED TCA Post Trade Data'!G485-'UPDATED TCA Post Trade Data'!M485)/'UPDATED TCA Post Trade Data'!M485*10000*'UPDATED TCA Post Trade Data'!N485</f>
        <v>32.509446597392404</v>
      </c>
      <c r="M495" s="11">
        <f t="shared" si="36"/>
        <v>26.508463735800099</v>
      </c>
      <c r="N495" s="11">
        <f t="shared" si="37"/>
        <v>32.808523024956713</v>
      </c>
      <c r="O495" s="11">
        <f>'UPDATED TCA Post Trade Data'!N485*('UPDATED TCA Post Trade Data'!G485-'UPDATED TCA Post Trade Data'!I485)/'UPDATED TCA Post Trade Data'!I485*10000</f>
        <v>0</v>
      </c>
      <c r="P495" s="11">
        <f t="shared" si="38"/>
        <v>-6.0009828615923055</v>
      </c>
      <c r="Q495" s="12">
        <f t="shared" si="39"/>
        <v>-0.18290926589494721</v>
      </c>
      <c r="T495" s="65"/>
      <c r="U495" s="65"/>
      <c r="V495" s="65"/>
      <c r="W495" s="65"/>
      <c r="X495" s="65"/>
      <c r="Y495" s="65"/>
      <c r="Z495" s="65"/>
      <c r="AA495" s="65"/>
      <c r="AB495" s="65"/>
    </row>
    <row r="496" spans="1:28">
      <c r="A496" s="5" t="s">
        <v>18</v>
      </c>
      <c r="B496" s="5" t="s">
        <v>19</v>
      </c>
      <c r="C496" s="42" t="str">
        <f>'UPDATED TCA Post Trade Data'!C486</f>
        <v>FBHS</v>
      </c>
      <c r="D496" s="22">
        <f>'UPDATED TCA Post Trade Data'!B486</f>
        <v>42993</v>
      </c>
      <c r="E496" s="12">
        <f>'UPDATED TCA Post Trade Data'!E486</f>
        <v>96900</v>
      </c>
      <c r="F496" s="17">
        <f>'UPDATED TCA Post Trade Data'!O486</f>
        <v>2.940208130809856E-4</v>
      </c>
      <c r="G496" s="23">
        <f>'UPDATED TCA Post Trade Data'!G486</f>
        <v>64.35657385015412</v>
      </c>
      <c r="H496" s="24">
        <f>E496/'UPDATED TCA Post Trade Data'!K486</f>
        <v>9.5401208848506419E-2</v>
      </c>
      <c r="I496" s="24">
        <f>'UPDATED TCA Post Trade Data'!L486</f>
        <v>0.16304007421893132</v>
      </c>
      <c r="J496" s="24">
        <f>E496/('UPDATED TCA Post Trade Data'!H486)</f>
        <v>0.13645965356991974</v>
      </c>
      <c r="K496" s="47">
        <f>'UPDATED TCA Post Trade Data'!H486/'UPDATED TCA Post Trade Data'!K486</f>
        <v>0.69911659858951924</v>
      </c>
      <c r="L496" s="11">
        <f>('UPDATED TCA Post Trade Data'!G486-'UPDATED TCA Post Trade Data'!M486)/'UPDATED TCA Post Trade Data'!M486*10000*'UPDATED TCA Post Trade Data'!N486</f>
        <v>8.2946980043279179</v>
      </c>
      <c r="M496" s="11">
        <f t="shared" si="36"/>
        <v>20.287341875483161</v>
      </c>
      <c r="N496" s="11">
        <f t="shared" si="37"/>
        <v>46.257254876558783</v>
      </c>
      <c r="O496" s="11">
        <f>'UPDATED TCA Post Trade Data'!N486*('UPDATED TCA Post Trade Data'!G486-'UPDATED TCA Post Trade Data'!I486)/'UPDATED TCA Post Trade Data'!I486*10000</f>
        <v>3.001589250861632</v>
      </c>
      <c r="P496" s="11">
        <f t="shared" si="38"/>
        <v>11.992643871155243</v>
      </c>
      <c r="Q496" s="12">
        <f t="shared" si="39"/>
        <v>0.25925973997286655</v>
      </c>
      <c r="T496" s="65"/>
      <c r="U496" s="65"/>
      <c r="V496" s="65"/>
      <c r="W496" s="65"/>
      <c r="X496" s="65"/>
      <c r="Y496" s="65"/>
      <c r="Z496" s="65"/>
      <c r="AA496" s="65"/>
      <c r="AB496" s="65"/>
    </row>
    <row r="497" spans="1:28">
      <c r="A497" s="5" t="s">
        <v>17</v>
      </c>
      <c r="B497" s="5" t="s">
        <v>20</v>
      </c>
      <c r="C497" s="42" t="str">
        <f>'UPDATED TCA Post Trade Data'!C487</f>
        <v>FCX</v>
      </c>
      <c r="D497" s="22">
        <f>'UPDATED TCA Post Trade Data'!B487</f>
        <v>42993</v>
      </c>
      <c r="E497" s="12">
        <f>'UPDATED TCA Post Trade Data'!E487</f>
        <v>156200</v>
      </c>
      <c r="F497" s="17">
        <f>'UPDATED TCA Post Trade Data'!O487</f>
        <v>1.0173764160849563E-4</v>
      </c>
      <c r="G497" s="23">
        <f>'UPDATED TCA Post Trade Data'!G487</f>
        <v>13.814629909411645</v>
      </c>
      <c r="H497" s="24">
        <f>E497/'UPDATED TCA Post Trade Data'!K487</f>
        <v>8.0493052411206231E-3</v>
      </c>
      <c r="I497" s="24">
        <f>'UPDATED TCA Post Trade Data'!L487</f>
        <v>0.40073268523215083</v>
      </c>
      <c r="J497" s="24">
        <f>E497/('UPDATED TCA Post Trade Data'!H487)</f>
        <v>3.2340883680483663E-2</v>
      </c>
      <c r="K497" s="47">
        <f>'UPDATED TCA Post Trade Data'!H487/'UPDATED TCA Post Trade Data'!K487</f>
        <v>0.24888946513165419</v>
      </c>
      <c r="L497" s="11">
        <f>('UPDATED TCA Post Trade Data'!G487-'UPDATED TCA Post Trade Data'!M487)/'UPDATED TCA Post Trade Data'!M487*10000*'UPDATED TCA Post Trade Data'!N487</f>
        <v>-3.8857384865091031</v>
      </c>
      <c r="M497" s="11">
        <f t="shared" si="36"/>
        <v>5.1147348518395308</v>
      </c>
      <c r="N497" s="11">
        <f t="shared" si="37"/>
        <v>71.810605433005321</v>
      </c>
      <c r="O497" s="11">
        <f>'UPDATED TCA Post Trade Data'!N487*('UPDATED TCA Post Trade Data'!G487-'UPDATED TCA Post Trade Data'!I487)/'UPDATED TCA Post Trade Data'!I487*10000</f>
        <v>0</v>
      </c>
      <c r="P497" s="11">
        <f t="shared" si="38"/>
        <v>9.0004733383486339</v>
      </c>
      <c r="Q497" s="12">
        <f t="shared" si="39"/>
        <v>0.12533626870400774</v>
      </c>
      <c r="T497" s="65"/>
      <c r="U497" s="65"/>
      <c r="V497" s="65"/>
      <c r="W497" s="65"/>
      <c r="X497" s="65"/>
      <c r="Y497" s="65"/>
      <c r="Z497" s="65"/>
      <c r="AA497" s="65"/>
      <c r="AB497" s="65"/>
    </row>
    <row r="498" spans="1:28">
      <c r="A498" s="5" t="s">
        <v>18</v>
      </c>
      <c r="B498" s="5" t="s">
        <v>22</v>
      </c>
      <c r="C498" s="42" t="str">
        <f>'UPDATED TCA Post Trade Data'!C488</f>
        <v>FDX</v>
      </c>
      <c r="D498" s="22">
        <f>'UPDATED TCA Post Trade Data'!B488</f>
        <v>42993</v>
      </c>
      <c r="E498" s="12">
        <f>'UPDATED TCA Post Trade Data'!E488</f>
        <v>386900</v>
      </c>
      <c r="F498" s="17">
        <f>'UPDATED TCA Post Trade Data'!O488</f>
        <v>3.8670539451092223E-3</v>
      </c>
      <c r="G498" s="23">
        <f>'UPDATED TCA Post Trade Data'!G488</f>
        <v>211.99231579211386</v>
      </c>
      <c r="H498" s="24">
        <f>E498/'UPDATED TCA Post Trade Data'!K488</f>
        <v>0.38241749335167829</v>
      </c>
      <c r="I498" s="24">
        <f>'UPDATED TCA Post Trade Data'!L488</f>
        <v>0.14165885782607812</v>
      </c>
      <c r="J498" s="24">
        <f>E498/('UPDATED TCA Post Trade Data'!H488)</f>
        <v>0.28298712697483908</v>
      </c>
      <c r="K498" s="47">
        <f>'UPDATED TCA Post Trade Data'!H488/'UPDATED TCA Post Trade Data'!K488</f>
        <v>1.3513600333688669</v>
      </c>
      <c r="L498" s="11">
        <f>('UPDATED TCA Post Trade Data'!G488-'UPDATED TCA Post Trade Data'!M488)/'UPDATED TCA Post Trade Data'!M488*10000*'UPDATED TCA Post Trade Data'!N488</f>
        <v>41.23099581369604</v>
      </c>
      <c r="M498" s="11">
        <f t="shared" si="36"/>
        <v>55.991534919236486</v>
      </c>
      <c r="N498" s="11">
        <f t="shared" si="37"/>
        <v>50.916918924544689</v>
      </c>
      <c r="O498" s="11">
        <f>'UPDATED TCA Post Trade Data'!N488*('UPDATED TCA Post Trade Data'!G488-'UPDATED TCA Post Trade Data'!I488)/'UPDATED TCA Post Trade Data'!I488*10000</f>
        <v>0</v>
      </c>
      <c r="P498" s="11">
        <f t="shared" si="38"/>
        <v>14.760539105540445</v>
      </c>
      <c r="Q498" s="12">
        <f t="shared" si="39"/>
        <v>0.28989458547981922</v>
      </c>
      <c r="T498" s="65"/>
      <c r="U498" s="65"/>
      <c r="V498" s="65"/>
      <c r="W498" s="65"/>
      <c r="X498" s="65"/>
      <c r="Y498" s="65"/>
      <c r="Z498" s="65"/>
      <c r="AA498" s="65"/>
      <c r="AB498" s="65"/>
    </row>
    <row r="499" spans="1:28">
      <c r="A499" s="5" t="s">
        <v>17</v>
      </c>
      <c r="B499" s="5" t="s">
        <v>22</v>
      </c>
      <c r="C499" s="42" t="str">
        <f>'UPDATED TCA Post Trade Data'!C489</f>
        <v>FE</v>
      </c>
      <c r="D499" s="22">
        <f>'UPDATED TCA Post Trade Data'!B489</f>
        <v>42993</v>
      </c>
      <c r="E499" s="12">
        <f>'UPDATED TCA Post Trade Data'!E489</f>
        <v>1158000</v>
      </c>
      <c r="F499" s="17">
        <f>'UPDATED TCA Post Trade Data'!O489</f>
        <v>1.7180831743749529E-3</v>
      </c>
      <c r="G499" s="23">
        <f>'UPDATED TCA Post Trade Data'!G489</f>
        <v>31.468369691101344</v>
      </c>
      <c r="H499" s="24">
        <f>E499/'UPDATED TCA Post Trade Data'!K489</f>
        <v>0.32748959233079328</v>
      </c>
      <c r="I499" s="24">
        <f>'UPDATED TCA Post Trade Data'!L489</f>
        <v>0.11578334166737558</v>
      </c>
      <c r="J499" s="24">
        <f>E499/('UPDATED TCA Post Trade Data'!H489)</f>
        <v>0.27055442629845095</v>
      </c>
      <c r="K499" s="47">
        <f>'UPDATED TCA Post Trade Data'!H489/'UPDATED TCA Post Trade Data'!K489</f>
        <v>1.2104388636744632</v>
      </c>
      <c r="L499" s="11">
        <f>('UPDATED TCA Post Trade Data'!G489-'UPDATED TCA Post Trade Data'!M489)/'UPDATED TCA Post Trade Data'!M489*10000*'UPDATED TCA Post Trade Data'!N489</f>
        <v>53.792233578703993</v>
      </c>
      <c r="M499" s="11">
        <f t="shared" si="36"/>
        <v>46.109041157369589</v>
      </c>
      <c r="N499" s="11">
        <f t="shared" si="37"/>
        <v>39.726776246505025</v>
      </c>
      <c r="O499" s="11">
        <f>'UPDATED TCA Post Trade Data'!N489*('UPDATED TCA Post Trade Data'!G489-'UPDATED TCA Post Trade Data'!I489)/'UPDATED TCA Post Trade Data'!I489*10000</f>
        <v>2.9848393343323654</v>
      </c>
      <c r="P499" s="11">
        <f t="shared" si="38"/>
        <v>-7.6831924213344038</v>
      </c>
      <c r="Q499" s="12">
        <f t="shared" si="39"/>
        <v>-0.1934008532094354</v>
      </c>
      <c r="T499" s="65"/>
      <c r="U499" s="65"/>
      <c r="V499" s="65"/>
      <c r="W499" s="65"/>
      <c r="X499" s="65"/>
      <c r="Y499" s="65"/>
      <c r="Z499" s="65"/>
      <c r="AA499" s="65"/>
      <c r="AB499" s="65"/>
    </row>
    <row r="500" spans="1:28">
      <c r="A500" s="5" t="s">
        <v>18</v>
      </c>
      <c r="B500" s="5" t="s">
        <v>20</v>
      </c>
      <c r="C500" s="42" t="str">
        <f>'UPDATED TCA Post Trade Data'!C490</f>
        <v>FFIV</v>
      </c>
      <c r="D500" s="22">
        <f>'UPDATED TCA Post Trade Data'!B490</f>
        <v>42993</v>
      </c>
      <c r="E500" s="12">
        <f>'UPDATED TCA Post Trade Data'!E490</f>
        <v>9100</v>
      </c>
      <c r="F500" s="17">
        <f>'UPDATED TCA Post Trade Data'!O490</f>
        <v>4.9898844656129974E-5</v>
      </c>
      <c r="G500" s="23">
        <f>'UPDATED TCA Post Trade Data'!G490</f>
        <v>116.30214274110912</v>
      </c>
      <c r="H500" s="24">
        <f>E500/'UPDATED TCA Post Trade Data'!K490</f>
        <v>1.4951258895999043E-2</v>
      </c>
      <c r="I500" s="24">
        <f>'UPDATED TCA Post Trade Data'!L490</f>
        <v>0.13753806277290928</v>
      </c>
      <c r="J500" s="24">
        <f>E500/('UPDATED TCA Post Trade Data'!H490)</f>
        <v>0.30536912751677853</v>
      </c>
      <c r="K500" s="47">
        <f>'UPDATED TCA Post Trade Data'!H490/'UPDATED TCA Post Trade Data'!K490</f>
        <v>4.8961265395689173E-2</v>
      </c>
      <c r="L500" s="11">
        <f>('UPDATED TCA Post Trade Data'!G490-'UPDATED TCA Post Trade Data'!M490)/'UPDATED TCA Post Trade Data'!M490*10000*'UPDATED TCA Post Trade Data'!N490</f>
        <v>37.507046332951212</v>
      </c>
      <c r="M500" s="11">
        <f t="shared" si="36"/>
        <v>15.71949392704726</v>
      </c>
      <c r="N500" s="11">
        <f t="shared" si="37"/>
        <v>9.2618049092313477</v>
      </c>
      <c r="O500" s="11">
        <f>'UPDATED TCA Post Trade Data'!N490*('UPDATED TCA Post Trade Data'!G490-'UPDATED TCA Post Trade Data'!I490)/'UPDATED TCA Post Trade Data'!I490*10000</f>
        <v>7.0214202793794103</v>
      </c>
      <c r="P500" s="11">
        <f t="shared" si="38"/>
        <v>-21.787552405903952</v>
      </c>
      <c r="Q500" s="12">
        <f t="shared" si="39"/>
        <v>-2.352408911592172</v>
      </c>
      <c r="T500" s="65"/>
      <c r="U500" s="65"/>
      <c r="V500" s="65"/>
      <c r="W500" s="65"/>
      <c r="X500" s="65"/>
      <c r="Y500" s="65"/>
      <c r="Z500" s="65"/>
      <c r="AA500" s="65"/>
      <c r="AB500" s="65"/>
    </row>
    <row r="501" spans="1:28">
      <c r="A501" s="5" t="s">
        <v>17</v>
      </c>
      <c r="B501" s="5" t="s">
        <v>22</v>
      </c>
      <c r="C501" s="42" t="str">
        <f>'UPDATED TCA Post Trade Data'!C491</f>
        <v>FIS</v>
      </c>
      <c r="D501" s="22">
        <f>'UPDATED TCA Post Trade Data'!B491</f>
        <v>42993</v>
      </c>
      <c r="E501" s="12">
        <f>'UPDATED TCA Post Trade Data'!E491</f>
        <v>4500</v>
      </c>
      <c r="F501" s="17">
        <f>'UPDATED TCA Post Trade Data'!O491</f>
        <v>1.9551668348713161E-5</v>
      </c>
      <c r="G501" s="23">
        <f>'UPDATED TCA Post Trade Data'!G491</f>
        <v>92.153095117758284</v>
      </c>
      <c r="H501" s="24">
        <f>E501/'UPDATED TCA Post Trade Data'!K491</f>
        <v>3.6053920320355372E-3</v>
      </c>
      <c r="I501" s="24">
        <f>'UPDATED TCA Post Trade Data'!L491</f>
        <v>0.11234106143236496</v>
      </c>
      <c r="J501" s="24">
        <f>E501/('UPDATED TCA Post Trade Data'!H491)</f>
        <v>1.079913606911447E-2</v>
      </c>
      <c r="K501" s="47">
        <f>'UPDATED TCA Post Trade Data'!H491/'UPDATED TCA Post Trade Data'!K491</f>
        <v>0.33385930216649073</v>
      </c>
      <c r="L501" s="11">
        <f>('UPDATED TCA Post Trade Data'!G491-'UPDATED TCA Post Trade Data'!M491)/'UPDATED TCA Post Trade Data'!M491*10000*'UPDATED TCA Post Trade Data'!N491</f>
        <v>10.112439469724233</v>
      </c>
      <c r="M501" s="11">
        <f t="shared" si="36"/>
        <v>1.3713922908798502</v>
      </c>
      <c r="N501" s="11">
        <f t="shared" si="37"/>
        <v>23.573923797466076</v>
      </c>
      <c r="O501" s="11">
        <f>'UPDATED TCA Post Trade Data'!N491*('UPDATED TCA Post Trade Data'!G491-'UPDATED TCA Post Trade Data'!I491)/'UPDATED TCA Post Trade Data'!I491*10000</f>
        <v>6.9978219702681814</v>
      </c>
      <c r="P501" s="11">
        <f t="shared" si="38"/>
        <v>-8.7410471788443829</v>
      </c>
      <c r="Q501" s="12">
        <f t="shared" si="39"/>
        <v>-0.37079305311846067</v>
      </c>
      <c r="T501" s="65"/>
      <c r="U501" s="65"/>
      <c r="V501" s="65"/>
      <c r="W501" s="65"/>
      <c r="X501" s="65"/>
      <c r="Y501" s="65"/>
      <c r="Z501" s="65"/>
      <c r="AA501" s="65"/>
      <c r="AB501" s="65"/>
    </row>
    <row r="502" spans="1:28">
      <c r="A502" s="5" t="s">
        <v>18</v>
      </c>
      <c r="B502" s="5" t="s">
        <v>23</v>
      </c>
      <c r="C502" s="42" t="str">
        <f>'UPDATED TCA Post Trade Data'!C492</f>
        <v>FISV</v>
      </c>
      <c r="D502" s="22">
        <f>'UPDATED TCA Post Trade Data'!B492</f>
        <v>42993</v>
      </c>
      <c r="E502" s="12">
        <f>'UPDATED TCA Post Trade Data'!E492</f>
        <v>10100</v>
      </c>
      <c r="F502" s="17">
        <f>'UPDATED TCA Post Trade Data'!O492</f>
        <v>5.8739408163209348E-5</v>
      </c>
      <c r="G502" s="23">
        <f>'UPDATED TCA Post Trade Data'!G492</f>
        <v>123.35217482690827</v>
      </c>
      <c r="H502" s="24">
        <f>E502/'UPDATED TCA Post Trade Data'!K492</f>
        <v>1.4640825754169228E-2</v>
      </c>
      <c r="I502" s="24">
        <f>'UPDATED TCA Post Trade Data'!L492</f>
        <v>0.13189695930783479</v>
      </c>
      <c r="J502" s="24">
        <f>E502/('UPDATED TCA Post Trade Data'!H492)</f>
        <v>0.29793510324483774</v>
      </c>
      <c r="K502" s="47">
        <f>'UPDATED TCA Post Trade Data'!H492/'UPDATED TCA Post Trade Data'!K492</f>
        <v>4.91409894125086E-2</v>
      </c>
      <c r="L502" s="11">
        <f>('UPDATED TCA Post Trade Data'!G492-'UPDATED TCA Post Trade Data'!M492)/'UPDATED TCA Post Trade Data'!M492*10000*'UPDATED TCA Post Trade Data'!N492</f>
        <v>21.665197629164918</v>
      </c>
      <c r="M502" s="11">
        <f t="shared" si="36"/>
        <v>14.991734570268704</v>
      </c>
      <c r="N502" s="11">
        <f t="shared" si="37"/>
        <v>8.9457082358577793</v>
      </c>
      <c r="O502" s="11">
        <f>'UPDATED TCA Post Trade Data'!N492*('UPDATED TCA Post Trade Data'!G492-'UPDATED TCA Post Trade Data'!I492)/'UPDATED TCA Post Trade Data'!I492*10000</f>
        <v>7.0102807152113282</v>
      </c>
      <c r="P502" s="11">
        <f t="shared" si="38"/>
        <v>-6.6734630588962141</v>
      </c>
      <c r="Q502" s="12">
        <f t="shared" si="39"/>
        <v>-0.7459960556444768</v>
      </c>
      <c r="T502" s="65"/>
      <c r="U502" s="65"/>
      <c r="V502" s="65"/>
      <c r="W502" s="65"/>
      <c r="X502" s="65"/>
      <c r="Y502" s="65"/>
      <c r="Z502" s="65"/>
      <c r="AA502" s="65"/>
      <c r="AB502" s="65"/>
    </row>
    <row r="503" spans="1:28">
      <c r="A503" s="5" t="s">
        <v>17</v>
      </c>
      <c r="B503" s="5" t="s">
        <v>21</v>
      </c>
      <c r="C503" s="42" t="str">
        <f>'UPDATED TCA Post Trade Data'!C493</f>
        <v>FITB</v>
      </c>
      <c r="D503" s="22">
        <f>'UPDATED TCA Post Trade Data'!B493</f>
        <v>42993</v>
      </c>
      <c r="E503" s="12">
        <f>'UPDATED TCA Post Trade Data'!E493</f>
        <v>489500</v>
      </c>
      <c r="F503" s="17">
        <f>'UPDATED TCA Post Trade Data'!O493</f>
        <v>6.0540460941719014E-4</v>
      </c>
      <c r="G503" s="23">
        <f>'UPDATED TCA Post Trade Data'!G493</f>
        <v>26.23201460368302</v>
      </c>
      <c r="H503" s="24">
        <f>E503/'UPDATED TCA Post Trade Data'!K493</f>
        <v>9.5975651712418356E-2</v>
      </c>
      <c r="I503" s="24">
        <f>'UPDATED TCA Post Trade Data'!L493</f>
        <v>0.22332079830648896</v>
      </c>
      <c r="J503" s="24">
        <f>E503/('UPDATED TCA Post Trade Data'!H493)</f>
        <v>9.5067003301611969E-2</v>
      </c>
      <c r="K503" s="47">
        <f>'UPDATED TCA Post Trade Data'!H493/'UPDATED TCA Post Trade Data'!K493</f>
        <v>1.0095579788911995</v>
      </c>
      <c r="L503" s="11">
        <f>('UPDATED TCA Post Trade Data'!G493-'UPDATED TCA Post Trade Data'!M493)/'UPDATED TCA Post Trade Data'!M493*10000*'UPDATED TCA Post Trade Data'!N493</f>
        <v>19.868068633697401</v>
      </c>
      <c r="M503" s="11">
        <f t="shared" si="36"/>
        <v>18.730587590605996</v>
      </c>
      <c r="N503" s="11">
        <f t="shared" si="37"/>
        <v>77.942150609560201</v>
      </c>
      <c r="O503" s="11">
        <f>'UPDATED TCA Post Trade Data'!N493*('UPDATED TCA Post Trade Data'!G493-'UPDATED TCA Post Trade Data'!I493)/'UPDATED TCA Post Trade Data'!I493*10000</f>
        <v>0</v>
      </c>
      <c r="P503" s="11">
        <f t="shared" si="38"/>
        <v>-1.1374810430914053</v>
      </c>
      <c r="Q503" s="12">
        <f t="shared" si="39"/>
        <v>-1.4593914001545199E-2</v>
      </c>
      <c r="T503" s="65"/>
      <c r="U503" s="65"/>
      <c r="V503" s="65"/>
      <c r="W503" s="65"/>
      <c r="X503" s="65"/>
      <c r="Y503" s="65"/>
      <c r="Z503" s="65"/>
      <c r="AA503" s="65"/>
      <c r="AB503" s="65"/>
    </row>
    <row r="504" spans="1:28">
      <c r="A504" s="5" t="s">
        <v>18</v>
      </c>
      <c r="B504" s="5" t="s">
        <v>21</v>
      </c>
      <c r="C504" s="42" t="str">
        <f>'UPDATED TCA Post Trade Data'!C494</f>
        <v>FL</v>
      </c>
      <c r="D504" s="22">
        <f>'UPDATED TCA Post Trade Data'!B494</f>
        <v>42993</v>
      </c>
      <c r="E504" s="12">
        <f>'UPDATED TCA Post Trade Data'!E494</f>
        <v>577000</v>
      </c>
      <c r="F504" s="17">
        <f>'UPDATED TCA Post Trade Data'!O494</f>
        <v>9.8986845079000957E-4</v>
      </c>
      <c r="G504" s="23">
        <f>'UPDATED TCA Post Trade Data'!G494</f>
        <v>36.386500396672687</v>
      </c>
      <c r="H504" s="24">
        <f>E504/'UPDATED TCA Post Trade Data'!K494</f>
        <v>9.0571983897211689E-2</v>
      </c>
      <c r="I504" s="24">
        <f>'UPDATED TCA Post Trade Data'!L494</f>
        <v>1.0377923113309442</v>
      </c>
      <c r="J504" s="24">
        <f>E504/('UPDATED TCA Post Trade Data'!H494)</f>
        <v>0.15233921216601543</v>
      </c>
      <c r="K504" s="47">
        <f>'UPDATED TCA Post Trade Data'!H494/'UPDATED TCA Post Trade Data'!K494</f>
        <v>0.59454150122890637</v>
      </c>
      <c r="L504" s="11">
        <f>('UPDATED TCA Post Trade Data'!G494-'UPDATED TCA Post Trade Data'!M494)/'UPDATED TCA Post Trade Data'!M494*10000*'UPDATED TCA Post Trade Data'!N494</f>
        <v>33.826240297811715</v>
      </c>
      <c r="M504" s="11">
        <f t="shared" si="36"/>
        <v>52.520085689163921</v>
      </c>
      <c r="N504" s="11">
        <f t="shared" si="37"/>
        <v>269.01837905694998</v>
      </c>
      <c r="O504" s="11">
        <f>'UPDATED TCA Post Trade Data'!N494*('UPDATED TCA Post Trade Data'!G494-'UPDATED TCA Post Trade Data'!I494)/'UPDATED TCA Post Trade Data'!I494*10000</f>
        <v>0</v>
      </c>
      <c r="P504" s="11">
        <f t="shared" si="38"/>
        <v>18.693845391352205</v>
      </c>
      <c r="Q504" s="12">
        <f t="shared" si="39"/>
        <v>6.9489101290714422E-2</v>
      </c>
      <c r="T504" s="65"/>
      <c r="U504" s="65"/>
      <c r="V504" s="65"/>
      <c r="W504" s="65"/>
      <c r="X504" s="65"/>
      <c r="Y504" s="65"/>
      <c r="Z504" s="65"/>
      <c r="AA504" s="65"/>
      <c r="AB504" s="65"/>
    </row>
    <row r="505" spans="1:28">
      <c r="A505" s="5" t="s">
        <v>17</v>
      </c>
      <c r="B505" s="5" t="s">
        <v>19</v>
      </c>
      <c r="C505" s="42" t="str">
        <f>'UPDATED TCA Post Trade Data'!C495</f>
        <v>FLIR</v>
      </c>
      <c r="D505" s="22">
        <f>'UPDATED TCA Post Trade Data'!B495</f>
        <v>42993</v>
      </c>
      <c r="E505" s="12">
        <f>'UPDATED TCA Post Trade Data'!E495</f>
        <v>18700</v>
      </c>
      <c r="F505" s="17">
        <f>'UPDATED TCA Post Trade Data'!O495</f>
        <v>3.4518945179243795E-5</v>
      </c>
      <c r="G505" s="23">
        <f>'UPDATED TCA Post Trade Data'!G495</f>
        <v>39.152051924048017</v>
      </c>
      <c r="H505" s="24">
        <f>E505/'UPDATED TCA Post Trade Data'!K495</f>
        <v>2.2113163027816272E-2</v>
      </c>
      <c r="I505" s="24">
        <f>'UPDATED TCA Post Trade Data'!L495</f>
        <v>0.14956358197099817</v>
      </c>
      <c r="J505" s="24">
        <f>E505/('UPDATED TCA Post Trade Data'!H495)</f>
        <v>1.2748841014453232E-2</v>
      </c>
      <c r="K505" s="47">
        <f>'UPDATED TCA Post Trade Data'!H495/'UPDATED TCA Post Trade Data'!K495</f>
        <v>1.7345233972834708</v>
      </c>
      <c r="L505" s="11">
        <f>('UPDATED TCA Post Trade Data'!G495-'UPDATED TCA Post Trade Data'!M495)/'UPDATED TCA Post Trade Data'!M495*10000*'UPDATED TCA Post Trade Data'!N495</f>
        <v>13.312512544249492</v>
      </c>
      <c r="M505" s="11">
        <f t="shared" si="36"/>
        <v>3.4308224337680628</v>
      </c>
      <c r="N505" s="11">
        <f t="shared" si="37"/>
        <v>71.465943784728154</v>
      </c>
      <c r="O505" s="11">
        <f>'UPDATED TCA Post Trade Data'!N495*('UPDATED TCA Post Trade Data'!G495-'UPDATED TCA Post Trade Data'!I495)/'UPDATED TCA Post Trade Data'!I495*10000</f>
        <v>6.9955840288057862</v>
      </c>
      <c r="P505" s="11">
        <f t="shared" si="38"/>
        <v>-9.8816901104814292</v>
      </c>
      <c r="Q505" s="12">
        <f t="shared" si="39"/>
        <v>-0.13827131619848682</v>
      </c>
      <c r="T505" s="65"/>
      <c r="U505" s="65"/>
      <c r="V505" s="65"/>
      <c r="W505" s="65"/>
      <c r="X505" s="65"/>
      <c r="Y505" s="65"/>
      <c r="Z505" s="65"/>
      <c r="AA505" s="65"/>
      <c r="AB505" s="65"/>
    </row>
    <row r="506" spans="1:28">
      <c r="A506" s="5" t="s">
        <v>18</v>
      </c>
      <c r="B506" s="5" t="s">
        <v>23</v>
      </c>
      <c r="C506" s="42" t="str">
        <f>'UPDATED TCA Post Trade Data'!C496</f>
        <v>FLR</v>
      </c>
      <c r="D506" s="22">
        <f>'UPDATED TCA Post Trade Data'!B496</f>
        <v>42993</v>
      </c>
      <c r="E506" s="12">
        <f>'UPDATED TCA Post Trade Data'!E496</f>
        <v>248100</v>
      </c>
      <c r="F506" s="17">
        <f>'UPDATED TCA Post Trade Data'!O496</f>
        <v>4.7192493170169429E-4</v>
      </c>
      <c r="G506" s="23">
        <f>'UPDATED TCA Post Trade Data'!G496</f>
        <v>40.344540705571397</v>
      </c>
      <c r="H506" s="24">
        <f>E506/'UPDATED TCA Post Trade Data'!K496</f>
        <v>0.12732167908607564</v>
      </c>
      <c r="I506" s="24">
        <f>'UPDATED TCA Post Trade Data'!L496</f>
        <v>0.30010708163262856</v>
      </c>
      <c r="J506" s="24">
        <f>E506/('UPDATED TCA Post Trade Data'!H496)</f>
        <v>0.2057384526080106</v>
      </c>
      <c r="K506" s="47">
        <f>'UPDATED TCA Post Trade Data'!H496/'UPDATED TCA Post Trade Data'!K496</f>
        <v>0.61885212740789441</v>
      </c>
      <c r="L506" s="11">
        <f>('UPDATED TCA Post Trade Data'!G496-'UPDATED TCA Post Trade Data'!M496)/'UPDATED TCA Post Trade Data'!M496*10000*'UPDATED TCA Post Trade Data'!N496</f>
        <v>26.07151901819671</v>
      </c>
      <c r="M506" s="11">
        <f t="shared" si="36"/>
        <v>40.821934315381355</v>
      </c>
      <c r="N506" s="11">
        <f t="shared" si="37"/>
        <v>76.828229460115821</v>
      </c>
      <c r="O506" s="11">
        <f>'UPDATED TCA Post Trade Data'!N496*('UPDATED TCA Post Trade Data'!G496-'UPDATED TCA Post Trade Data'!I496)/'UPDATED TCA Post Trade Data'!I496*10000</f>
        <v>0</v>
      </c>
      <c r="P506" s="11">
        <f t="shared" si="38"/>
        <v>14.750415297184645</v>
      </c>
      <c r="Q506" s="12">
        <f t="shared" si="39"/>
        <v>0.19199212842516555</v>
      </c>
      <c r="T506" s="65"/>
      <c r="U506" s="65"/>
      <c r="V506" s="65"/>
      <c r="W506" s="65"/>
      <c r="X506" s="65"/>
      <c r="Y506" s="65"/>
      <c r="Z506" s="65"/>
      <c r="AA506" s="65"/>
      <c r="AB506" s="65"/>
    </row>
    <row r="507" spans="1:28">
      <c r="A507" s="5" t="s">
        <v>17</v>
      </c>
      <c r="B507" s="5" t="s">
        <v>23</v>
      </c>
      <c r="C507" s="42" t="str">
        <f>'UPDATED TCA Post Trade Data'!C497</f>
        <v>FLS</v>
      </c>
      <c r="D507" s="22">
        <f>'UPDATED TCA Post Trade Data'!B497</f>
        <v>42993</v>
      </c>
      <c r="E507" s="12">
        <f>'UPDATED TCA Post Trade Data'!E497</f>
        <v>33200</v>
      </c>
      <c r="F507" s="17">
        <f>'UPDATED TCA Post Trade Data'!O497</f>
        <v>6.4656743526373526E-5</v>
      </c>
      <c r="G507" s="23">
        <f>'UPDATED TCA Post Trade Data'!G497</f>
        <v>41.306116154233081</v>
      </c>
      <c r="H507" s="24">
        <f>E507/'UPDATED TCA Post Trade Data'!K497</f>
        <v>2.5309661549092064E-2</v>
      </c>
      <c r="I507" s="24">
        <f>'UPDATED TCA Post Trade Data'!L497</f>
        <v>0.20448989097981934</v>
      </c>
      <c r="J507" s="24">
        <f>E507/('UPDATED TCA Post Trade Data'!H497)</f>
        <v>9.9879663056558363E-2</v>
      </c>
      <c r="K507" s="47">
        <f>'UPDATED TCA Post Trade Data'!H497/'UPDATED TCA Post Trade Data'!K497</f>
        <v>0.25340155117223501</v>
      </c>
      <c r="L507" s="11">
        <f>('UPDATED TCA Post Trade Data'!G497-'UPDATED TCA Post Trade Data'!M497)/'UPDATED TCA Post Trade Data'!M497*10000*'UPDATED TCA Post Trade Data'!N497</f>
        <v>3.9031615967744395</v>
      </c>
      <c r="M507" s="11">
        <f t="shared" si="36"/>
        <v>10.788437431000848</v>
      </c>
      <c r="N507" s="11">
        <f t="shared" si="37"/>
        <v>35.661214793377859</v>
      </c>
      <c r="O507" s="11">
        <f>'UPDATED TCA Post Trade Data'!N497*('UPDATED TCA Post Trade Data'!G497-'UPDATED TCA Post Trade Data'!I497)/'UPDATED TCA Post Trade Data'!I497*10000</f>
        <v>2.9997290759890127</v>
      </c>
      <c r="P507" s="11">
        <f t="shared" si="38"/>
        <v>6.885275834226408</v>
      </c>
      <c r="Q507" s="12">
        <f t="shared" si="39"/>
        <v>0.19307462951332144</v>
      </c>
      <c r="T507" s="65"/>
      <c r="U507" s="65"/>
      <c r="V507" s="65"/>
      <c r="W507" s="65"/>
      <c r="X507" s="65"/>
      <c r="Y507" s="65"/>
      <c r="Z507" s="65"/>
      <c r="AA507" s="65"/>
      <c r="AB507" s="65"/>
    </row>
    <row r="508" spans="1:28">
      <c r="A508" s="5" t="s">
        <v>18</v>
      </c>
      <c r="B508" s="5" t="s">
        <v>20</v>
      </c>
      <c r="C508" s="42" t="str">
        <f>'UPDATED TCA Post Trade Data'!C498</f>
        <v>FMC</v>
      </c>
      <c r="D508" s="22">
        <f>'UPDATED TCA Post Trade Data'!B498</f>
        <v>42993</v>
      </c>
      <c r="E508" s="12">
        <f>'UPDATED TCA Post Trade Data'!E498</f>
        <v>77700</v>
      </c>
      <c r="F508" s="17">
        <f>'UPDATED TCA Post Trade Data'!O498</f>
        <v>3.280030558189952E-4</v>
      </c>
      <c r="G508" s="23">
        <f>'UPDATED TCA Post Trade Data'!G498</f>
        <v>89.535546615435791</v>
      </c>
      <c r="H508" s="24">
        <f>E508/'UPDATED TCA Post Trade Data'!K498</f>
        <v>7.4730498930433764E-2</v>
      </c>
      <c r="I508" s="24">
        <f>'UPDATED TCA Post Trade Data'!L498</f>
        <v>0.17062572234766216</v>
      </c>
      <c r="J508" s="24">
        <f>E508/('UPDATED TCA Post Trade Data'!H498)</f>
        <v>0.18813559322033899</v>
      </c>
      <c r="K508" s="47">
        <f>'UPDATED TCA Post Trade Data'!H498/'UPDATED TCA Post Trade Data'!K498</f>
        <v>0.39721616548608935</v>
      </c>
      <c r="L508" s="11">
        <f>('UPDATED TCA Post Trade Data'!G498-'UPDATED TCA Post Trade Data'!M498)/'UPDATED TCA Post Trade Data'!M498*10000*'UPDATED TCA Post Trade Data'!N498</f>
        <v>18.333710653758256</v>
      </c>
      <c r="M508" s="11">
        <f t="shared" si="36"/>
        <v>23.467038150894364</v>
      </c>
      <c r="N508" s="11">
        <f t="shared" si="37"/>
        <v>35.380916573425345</v>
      </c>
      <c r="O508" s="11">
        <f>'UPDATED TCA Post Trade Data'!N498*('UPDATED TCA Post Trade Data'!G498-'UPDATED TCA Post Trade Data'!I498)/'UPDATED TCA Post Trade Data'!I498*10000</f>
        <v>0</v>
      </c>
      <c r="P508" s="11">
        <f t="shared" si="38"/>
        <v>5.1333274971361078</v>
      </c>
      <c r="Q508" s="12">
        <f t="shared" si="39"/>
        <v>0.14508746505995712</v>
      </c>
      <c r="T508" s="65"/>
      <c r="U508" s="65"/>
      <c r="V508" s="65"/>
      <c r="W508" s="65"/>
      <c r="X508" s="65"/>
      <c r="Y508" s="65"/>
      <c r="Z508" s="65"/>
      <c r="AA508" s="65"/>
      <c r="AB508" s="65"/>
    </row>
    <row r="509" spans="1:28">
      <c r="A509" s="5" t="s">
        <v>17</v>
      </c>
      <c r="B509" s="5" t="s">
        <v>22</v>
      </c>
      <c r="C509" s="42" t="str">
        <f>'UPDATED TCA Post Trade Data'!C499</f>
        <v>FOX</v>
      </c>
      <c r="D509" s="22">
        <f>'UPDATED TCA Post Trade Data'!B499</f>
        <v>42993</v>
      </c>
      <c r="E509" s="12">
        <f>'UPDATED TCA Post Trade Data'!E499</f>
        <v>711700</v>
      </c>
      <c r="F509" s="17">
        <f>'UPDATED TCA Post Trade Data'!O499</f>
        <v>8.7461695137476861E-4</v>
      </c>
      <c r="G509" s="23">
        <f>'UPDATED TCA Post Trade Data'!G499</f>
        <v>26.065108846492237</v>
      </c>
      <c r="H509" s="24">
        <f>E509/'UPDATED TCA Post Trade Data'!K499</f>
        <v>0.30529338056146099</v>
      </c>
      <c r="I509" s="24">
        <f>'UPDATED TCA Post Trade Data'!L499</f>
        <v>0.18779186015268978</v>
      </c>
      <c r="J509" s="24">
        <f>E509/('UPDATED TCA Post Trade Data'!H499)</f>
        <v>6.9748525059291633E-2</v>
      </c>
      <c r="K509" s="47">
        <f>'UPDATED TCA Post Trade Data'!H499/'UPDATED TCA Post Trade Data'!K499</f>
        <v>4.377058587288233</v>
      </c>
      <c r="L509" s="11">
        <f>('UPDATED TCA Post Trade Data'!G499-'UPDATED TCA Post Trade Data'!M499)/'UPDATED TCA Post Trade Data'!M499*10000*'UPDATED TCA Post Trade Data'!N499</f>
        <v>13.487839605161565</v>
      </c>
      <c r="M509" s="11">
        <f t="shared" si="36"/>
        <v>22.850049507578877</v>
      </c>
      <c r="N509" s="11">
        <f t="shared" si="37"/>
        <v>138.36858369206934</v>
      </c>
      <c r="O509" s="11">
        <f>'UPDATED TCA Post Trade Data'!N499*('UPDATED TCA Post Trade Data'!G499-'UPDATED TCA Post Trade Data'!I499)/'UPDATED TCA Post Trade Data'!I499*10000</f>
        <v>0</v>
      </c>
      <c r="P509" s="11">
        <f t="shared" si="38"/>
        <v>9.3622099024173124</v>
      </c>
      <c r="Q509" s="12">
        <f t="shared" si="39"/>
        <v>6.7661384200132652E-2</v>
      </c>
      <c r="T509" s="65"/>
      <c r="U509" s="65"/>
      <c r="V509" s="65"/>
      <c r="W509" s="65"/>
      <c r="X509" s="65"/>
      <c r="Y509" s="65"/>
      <c r="Z509" s="65"/>
      <c r="AA509" s="65"/>
      <c r="AB509" s="65"/>
    </row>
    <row r="510" spans="1:28">
      <c r="A510" s="5" t="s">
        <v>18</v>
      </c>
      <c r="B510" s="5" t="s">
        <v>20</v>
      </c>
      <c r="C510" s="42" t="str">
        <f>'UPDATED TCA Post Trade Data'!C500</f>
        <v>FOXA</v>
      </c>
      <c r="D510" s="22">
        <f>'UPDATED TCA Post Trade Data'!B500</f>
        <v>42993</v>
      </c>
      <c r="E510" s="12">
        <f>'UPDATED TCA Post Trade Data'!E500</f>
        <v>524200</v>
      </c>
      <c r="F510" s="17">
        <f>'UPDATED TCA Post Trade Data'!O500</f>
        <v>6.5033995893317711E-4</v>
      </c>
      <c r="G510" s="23">
        <f>'UPDATED TCA Post Trade Data'!G500</f>
        <v>26.313707387454141</v>
      </c>
      <c r="H510" s="24">
        <f>E510/'UPDATED TCA Post Trade Data'!K500</f>
        <v>7.9191136913453877E-2</v>
      </c>
      <c r="I510" s="24">
        <f>'UPDATED TCA Post Trade Data'!L500</f>
        <v>0.18163296664475714</v>
      </c>
      <c r="J510" s="24">
        <f>E510/('UPDATED TCA Post Trade Data'!H500)</f>
        <v>0.26758550280755489</v>
      </c>
      <c r="K510" s="47">
        <f>'UPDATED TCA Post Trade Data'!H500/'UPDATED TCA Post Trade Data'!K500</f>
        <v>0.29594703779751269</v>
      </c>
      <c r="L510" s="11">
        <f>('UPDATED TCA Post Trade Data'!G500-'UPDATED TCA Post Trade Data'!M500)/'UPDATED TCA Post Trade Data'!M500*10000*'UPDATED TCA Post Trade Data'!N500</f>
        <v>36.460663591768046</v>
      </c>
      <c r="M510" s="11">
        <f t="shared" si="36"/>
        <v>32.008057910811964</v>
      </c>
      <c r="N510" s="11">
        <f t="shared" si="37"/>
        <v>30.878024638543135</v>
      </c>
      <c r="O510" s="11">
        <f>'UPDATED TCA Post Trade Data'!N500*('UPDATED TCA Post Trade Data'!G500-'UPDATED TCA Post Trade Data'!I500)/'UPDATED TCA Post Trade Data'!I500*10000</f>
        <v>3.0100719003263654</v>
      </c>
      <c r="P510" s="11">
        <f t="shared" si="38"/>
        <v>-4.4526056809560828</v>
      </c>
      <c r="Q510" s="12">
        <f t="shared" si="39"/>
        <v>-0.14419982278912263</v>
      </c>
      <c r="T510" s="65"/>
      <c r="U510" s="65"/>
      <c r="V510" s="65"/>
      <c r="W510" s="65"/>
      <c r="X510" s="65"/>
      <c r="Y510" s="65"/>
      <c r="Z510" s="65"/>
      <c r="AA510" s="65"/>
      <c r="AB510" s="65"/>
    </row>
    <row r="511" spans="1:28">
      <c r="A511" s="5" t="s">
        <v>17</v>
      </c>
      <c r="B511" s="5" t="s">
        <v>21</v>
      </c>
      <c r="C511" s="42" t="str">
        <f>'UPDATED TCA Post Trade Data'!C501</f>
        <v>FRT</v>
      </c>
      <c r="D511" s="22">
        <f>'UPDATED TCA Post Trade Data'!B501</f>
        <v>42993</v>
      </c>
      <c r="E511" s="12">
        <f>'UPDATED TCA Post Trade Data'!E501</f>
        <v>9500</v>
      </c>
      <c r="F511" s="17">
        <f>'UPDATED TCA Post Trade Data'!O501</f>
        <v>5.855896273870453E-5</v>
      </c>
      <c r="G511" s="23">
        <f>'UPDATED TCA Post Trade Data'!G501</f>
        <v>130.73997224899495</v>
      </c>
      <c r="H511" s="24">
        <f>E511/'UPDATED TCA Post Trade Data'!K501</f>
        <v>2.1640214352017951E-2</v>
      </c>
      <c r="I511" s="24">
        <f>'UPDATED TCA Post Trade Data'!L501</f>
        <v>0.16367109800439394</v>
      </c>
      <c r="J511" s="24">
        <f>E511/('UPDATED TCA Post Trade Data'!H501)</f>
        <v>9.7837281153450056E-2</v>
      </c>
      <c r="K511" s="47">
        <f>'UPDATED TCA Post Trade Data'!H501/'UPDATED TCA Post Trade Data'!K501</f>
        <v>0.22118576985062557</v>
      </c>
      <c r="L511" s="11">
        <f>('UPDATED TCA Post Trade Data'!G501-'UPDATED TCA Post Trade Data'!M501)/'UPDATED TCA Post Trade Data'!M501*10000*'UPDATED TCA Post Trade Data'!N501</f>
        <v>27.609468399674029</v>
      </c>
      <c r="M511" s="11">
        <f t="shared" si="36"/>
        <v>8.971513504280928</v>
      </c>
      <c r="N511" s="11">
        <f t="shared" si="37"/>
        <v>26.696995839307025</v>
      </c>
      <c r="O511" s="11">
        <f>'UPDATED TCA Post Trade Data'!N501*('UPDATED TCA Post Trade Data'!G501-'UPDATED TCA Post Trade Data'!I501)/'UPDATED TCA Post Trade Data'!I501*10000</f>
        <v>6.9856030434837031</v>
      </c>
      <c r="P511" s="11">
        <f t="shared" si="38"/>
        <v>-18.637954895393101</v>
      </c>
      <c r="Q511" s="12">
        <f t="shared" si="39"/>
        <v>-0.69812929543000168</v>
      </c>
      <c r="T511" s="65"/>
      <c r="U511" s="65"/>
      <c r="V511" s="65"/>
      <c r="W511" s="65"/>
      <c r="X511" s="65"/>
      <c r="Y511" s="65"/>
      <c r="Z511" s="65"/>
      <c r="AA511" s="65"/>
      <c r="AB511" s="65"/>
    </row>
    <row r="512" spans="1:28">
      <c r="A512" s="5" t="s">
        <v>18</v>
      </c>
      <c r="B512" s="5" t="s">
        <v>20</v>
      </c>
      <c r="C512" s="42" t="str">
        <f>'UPDATED TCA Post Trade Data'!C502</f>
        <v>FTV</v>
      </c>
      <c r="D512" s="22">
        <f>'UPDATED TCA Post Trade Data'!B502</f>
        <v>42993</v>
      </c>
      <c r="E512" s="12">
        <f>'UPDATED TCA Post Trade Data'!E502</f>
        <v>228800</v>
      </c>
      <c r="F512" s="17">
        <f>'UPDATED TCA Post Trade Data'!O502</f>
        <v>7.5450356815820842E-4</v>
      </c>
      <c r="G512" s="23">
        <f>'UPDATED TCA Post Trade Data'!G502</f>
        <v>69.942942021835094</v>
      </c>
      <c r="H512" s="24">
        <f>E512/'UPDATED TCA Post Trade Data'!K502</f>
        <v>0.21050554544412667</v>
      </c>
      <c r="I512" s="24">
        <f>'UPDATED TCA Post Trade Data'!L502</f>
        <v>0.12919579647472651</v>
      </c>
      <c r="J512" s="24">
        <f>E512/('UPDATED TCA Post Trade Data'!H502)</f>
        <v>0.16945637683306178</v>
      </c>
      <c r="K512" s="47">
        <f>'UPDATED TCA Post Trade Data'!H502/'UPDATED TCA Post Trade Data'!K502</f>
        <v>1.242240329801835</v>
      </c>
      <c r="L512" s="11">
        <f>('UPDATED TCA Post Trade Data'!G502-'UPDATED TCA Post Trade Data'!M502)/'UPDATED TCA Post Trade Data'!M502*10000*'UPDATED TCA Post Trade Data'!N502</f>
        <v>18.133006731111614</v>
      </c>
      <c r="M512" s="11">
        <f t="shared" si="36"/>
        <v>28.978371854814515</v>
      </c>
      <c r="N512" s="11">
        <f t="shared" si="37"/>
        <v>47.918342609103377</v>
      </c>
      <c r="O512" s="11">
        <f>'UPDATED TCA Post Trade Data'!N502*('UPDATED TCA Post Trade Data'!G502-'UPDATED TCA Post Trade Data'!I502)/'UPDATED TCA Post Trade Data'!I502*10000</f>
        <v>0</v>
      </c>
      <c r="P512" s="11">
        <f t="shared" si="38"/>
        <v>10.845365123702901</v>
      </c>
      <c r="Q512" s="12">
        <f t="shared" si="39"/>
        <v>0.22633013858961251</v>
      </c>
      <c r="T512" s="65"/>
      <c r="U512" s="65"/>
      <c r="V512" s="65"/>
      <c r="W512" s="65"/>
      <c r="X512" s="65"/>
      <c r="Y512" s="65"/>
      <c r="Z512" s="65"/>
      <c r="AA512" s="65"/>
      <c r="AB512" s="65"/>
    </row>
    <row r="513" spans="1:28">
      <c r="A513" s="5" t="s">
        <v>17</v>
      </c>
      <c r="B513" s="5" t="s">
        <v>22</v>
      </c>
      <c r="C513" s="42" t="str">
        <f>'UPDATED TCA Post Trade Data'!C503</f>
        <v>GD</v>
      </c>
      <c r="D513" s="22">
        <f>'UPDATED TCA Post Trade Data'!B503</f>
        <v>42993</v>
      </c>
      <c r="E513" s="12">
        <f>'UPDATED TCA Post Trade Data'!E503</f>
        <v>13500</v>
      </c>
      <c r="F513" s="17">
        <f>'UPDATED TCA Post Trade Data'!O503</f>
        <v>1.2606432178405649E-4</v>
      </c>
      <c r="G513" s="23">
        <f>'UPDATED TCA Post Trade Data'!G503</f>
        <v>198.060121675609</v>
      </c>
      <c r="H513" s="24">
        <f>E513/'UPDATED TCA Post Trade Data'!K503</f>
        <v>1.3351127364249775E-2</v>
      </c>
      <c r="I513" s="24">
        <f>'UPDATED TCA Post Trade Data'!L503</f>
        <v>0.12945240969753311</v>
      </c>
      <c r="J513" s="24">
        <f>E513/('UPDATED TCA Post Trade Data'!H503)</f>
        <v>2.9926845488805143E-2</v>
      </c>
      <c r="K513" s="47">
        <f>'UPDATED TCA Post Trade Data'!H503/'UPDATED TCA Post Trade Data'!K503</f>
        <v>0.44612544844541285</v>
      </c>
      <c r="L513" s="11">
        <f>('UPDATED TCA Post Trade Data'!G503-'UPDATED TCA Post Trade Data'!M503)/'UPDATED TCA Post Trade Data'!M503*10000*'UPDATED TCA Post Trade Data'!N503</f>
        <v>-2.0130401005046683</v>
      </c>
      <c r="M513" s="11">
        <f t="shared" si="36"/>
        <v>3.5103497629587141</v>
      </c>
      <c r="N513" s="11">
        <f t="shared" si="37"/>
        <v>31.096409675538691</v>
      </c>
      <c r="O513" s="11">
        <f>'UPDATED TCA Post Trade Data'!N503*('UPDATED TCA Post Trade Data'!G503-'UPDATED TCA Post Trade Data'!I503)/'UPDATED TCA Post Trade Data'!I503*10000</f>
        <v>0</v>
      </c>
      <c r="P513" s="11">
        <f t="shared" si="38"/>
        <v>5.5233898634633825</v>
      </c>
      <c r="Q513" s="12">
        <f t="shared" si="39"/>
        <v>0.17762146566419326</v>
      </c>
      <c r="T513" s="65"/>
      <c r="U513" s="65"/>
      <c r="V513" s="65"/>
      <c r="W513" s="65"/>
      <c r="X513" s="65"/>
      <c r="Y513" s="65"/>
      <c r="Z513" s="65"/>
      <c r="AA513" s="65"/>
      <c r="AB513" s="65"/>
    </row>
    <row r="514" spans="1:28">
      <c r="A514" s="5" t="s">
        <v>18</v>
      </c>
      <c r="B514" s="5" t="s">
        <v>19</v>
      </c>
      <c r="C514" s="42" t="str">
        <f>'UPDATED TCA Post Trade Data'!C504</f>
        <v>GE</v>
      </c>
      <c r="D514" s="22">
        <f>'UPDATED TCA Post Trade Data'!B504</f>
        <v>42993</v>
      </c>
      <c r="E514" s="12">
        <f>'UPDATED TCA Post Trade Data'!E504</f>
        <v>1448600</v>
      </c>
      <c r="F514" s="17">
        <f>'UPDATED TCA Post Trade Data'!O504</f>
        <v>1.6474869944685514E-3</v>
      </c>
      <c r="G514" s="23">
        <f>'UPDATED TCA Post Trade Data'!G504</f>
        <v>24.121934416023247</v>
      </c>
      <c r="H514" s="24">
        <f>E514/'UPDATED TCA Post Trade Data'!K504</f>
        <v>4.0294482402756147E-2</v>
      </c>
      <c r="I514" s="24">
        <f>'UPDATED TCA Post Trade Data'!L504</f>
        <v>0.1743288239566283</v>
      </c>
      <c r="J514" s="24">
        <f>E514/('UPDATED TCA Post Trade Data'!H504)</f>
        <v>5.8701246074359233E-2</v>
      </c>
      <c r="K514" s="47">
        <f>'UPDATED TCA Post Trade Data'!H504/'UPDATED TCA Post Trade Data'!K504</f>
        <v>0.68643316960790746</v>
      </c>
      <c r="L514" s="11">
        <f>('UPDATED TCA Post Trade Data'!G504-'UPDATED TCA Post Trade Data'!M504)/'UPDATED TCA Post Trade Data'!M504*10000*'UPDATED TCA Post Trade Data'!N504</f>
        <v>-9.1014174370315235</v>
      </c>
      <c r="M514" s="11">
        <f t="shared" si="36"/>
        <v>8.8079160800923493</v>
      </c>
      <c r="N514" s="11">
        <f t="shared" si="37"/>
        <v>51.168353349591833</v>
      </c>
      <c r="O514" s="11">
        <f>'UPDATED TCA Post Trade Data'!N504*('UPDATED TCA Post Trade Data'!G504-'UPDATED TCA Post Trade Data'!I504)/'UPDATED TCA Post Trade Data'!I504*10000</f>
        <v>6.9887471265172252</v>
      </c>
      <c r="P514" s="11">
        <f t="shared" si="38"/>
        <v>17.909333517123873</v>
      </c>
      <c r="Q514" s="12">
        <f t="shared" si="39"/>
        <v>0.35000800973140433</v>
      </c>
      <c r="T514" s="65"/>
      <c r="U514" s="65"/>
      <c r="V514" s="65"/>
      <c r="W514" s="65"/>
      <c r="X514" s="65"/>
      <c r="Y514" s="65"/>
      <c r="Z514" s="65"/>
      <c r="AA514" s="65"/>
      <c r="AB514" s="65"/>
    </row>
    <row r="515" spans="1:28">
      <c r="A515" s="5" t="s">
        <v>17</v>
      </c>
      <c r="B515" s="5" t="s">
        <v>19</v>
      </c>
      <c r="C515" s="42" t="str">
        <f>'UPDATED TCA Post Trade Data'!C505</f>
        <v>GGP</v>
      </c>
      <c r="D515" s="22">
        <f>'UPDATED TCA Post Trade Data'!B505</f>
        <v>42993</v>
      </c>
      <c r="E515" s="12">
        <f>'UPDATED TCA Post Trade Data'!E505</f>
        <v>963800</v>
      </c>
      <c r="F515" s="17">
        <f>'UPDATED TCA Post Trade Data'!O505</f>
        <v>9.8937212005881497E-4</v>
      </c>
      <c r="G515" s="23">
        <f>'UPDATED TCA Post Trade Data'!G505</f>
        <v>21.772653666494623</v>
      </c>
      <c r="H515" s="24">
        <f>E515/'UPDATED TCA Post Trade Data'!K505</f>
        <v>0.1826683055725502</v>
      </c>
      <c r="I515" s="24">
        <f>'UPDATED TCA Post Trade Data'!L505</f>
        <v>0.27190143334419142</v>
      </c>
      <c r="J515" s="24">
        <f>E515/('UPDATED TCA Post Trade Data'!H505)</f>
        <v>8.7163347622406712E-2</v>
      </c>
      <c r="K515" s="47">
        <f>'UPDATED TCA Post Trade Data'!H505/'UPDATED TCA Post Trade Data'!K505</f>
        <v>2.0957008944157671</v>
      </c>
      <c r="L515" s="11">
        <f>('UPDATED TCA Post Trade Data'!G505-'UPDATED TCA Post Trade Data'!M505)/'UPDATED TCA Post Trade Data'!M505*10000*'UPDATED TCA Post Trade Data'!N505</f>
        <v>38.106807973546239</v>
      </c>
      <c r="M515" s="11">
        <f t="shared" si="36"/>
        <v>25.347622456903913</v>
      </c>
      <c r="N515" s="11">
        <f t="shared" si="37"/>
        <v>137.32261009878405</v>
      </c>
      <c r="O515" s="11">
        <f>'UPDATED TCA Post Trade Data'!N505*('UPDATED TCA Post Trade Data'!G505-'UPDATED TCA Post Trade Data'!I505)/'UPDATED TCA Post Trade Data'!I505*10000</f>
        <v>6.9782927587173189</v>
      </c>
      <c r="P515" s="11">
        <f t="shared" si="38"/>
        <v>-12.759185516642326</v>
      </c>
      <c r="Q515" s="12">
        <f t="shared" si="39"/>
        <v>-9.2913945543737553E-2</v>
      </c>
      <c r="T515" s="65"/>
      <c r="U515" s="65"/>
      <c r="V515" s="65"/>
      <c r="W515" s="65"/>
      <c r="X515" s="65"/>
      <c r="Y515" s="65"/>
      <c r="Z515" s="65"/>
      <c r="AA515" s="65"/>
      <c r="AB515" s="65"/>
    </row>
    <row r="516" spans="1:28">
      <c r="A516" s="5" t="s">
        <v>18</v>
      </c>
      <c r="B516" s="5" t="s">
        <v>20</v>
      </c>
      <c r="C516" s="42" t="str">
        <f>'UPDATED TCA Post Trade Data'!C506</f>
        <v>GILD</v>
      </c>
      <c r="D516" s="22">
        <f>'UPDATED TCA Post Trade Data'!B506</f>
        <v>42993</v>
      </c>
      <c r="E516" s="12">
        <f>'UPDATED TCA Post Trade Data'!E506</f>
        <v>90500</v>
      </c>
      <c r="F516" s="17">
        <f>'UPDATED TCA Post Trade Data'!O506</f>
        <v>3.5289043294953366E-4</v>
      </c>
      <c r="G516" s="23">
        <f>'UPDATED TCA Post Trade Data'!G506</f>
        <v>82.704649160931027</v>
      </c>
      <c r="H516" s="24">
        <f>E516/'UPDATED TCA Post Trade Data'!K506</f>
        <v>8.4446130118454119E-3</v>
      </c>
      <c r="I516" s="24">
        <f>'UPDATED TCA Post Trade Data'!L506</f>
        <v>0.27827604193024325</v>
      </c>
      <c r="J516" s="24">
        <f>E516/('UPDATED TCA Post Trade Data'!H506)</f>
        <v>0.19521138912855909</v>
      </c>
      <c r="K516" s="47">
        <f>'UPDATED TCA Post Trade Data'!H506/'UPDATED TCA Post Trade Data'!K506</f>
        <v>4.3258813174492081E-2</v>
      </c>
      <c r="L516" s="11">
        <f>('UPDATED TCA Post Trade Data'!G506-'UPDATED TCA Post Trade Data'!M506)/'UPDATED TCA Post Trade Data'!M506*10000*'UPDATED TCA Post Trade Data'!N506</f>
        <v>10.309317437973144</v>
      </c>
      <c r="M516" s="11">
        <f t="shared" si="36"/>
        <v>12.626073637412436</v>
      </c>
      <c r="N516" s="11">
        <f t="shared" si="37"/>
        <v>18.959347941366378</v>
      </c>
      <c r="O516" s="11">
        <f>'UPDATED TCA Post Trade Data'!N506*('UPDATED TCA Post Trade Data'!G506-'UPDATED TCA Post Trade Data'!I506)/'UPDATED TCA Post Trade Data'!I506*10000</f>
        <v>3.0021943991880331</v>
      </c>
      <c r="P516" s="11">
        <f t="shared" si="38"/>
        <v>2.3167561994392916</v>
      </c>
      <c r="Q516" s="12">
        <f t="shared" si="39"/>
        <v>0.12219598514696206</v>
      </c>
      <c r="T516" s="65"/>
      <c r="U516" s="65"/>
      <c r="V516" s="65"/>
      <c r="W516" s="65"/>
      <c r="X516" s="65"/>
      <c r="Y516" s="65"/>
      <c r="Z516" s="65"/>
      <c r="AA516" s="65"/>
      <c r="AB516" s="65"/>
    </row>
    <row r="517" spans="1:28">
      <c r="A517" s="5" t="s">
        <v>17</v>
      </c>
      <c r="B517" s="5" t="s">
        <v>20</v>
      </c>
      <c r="C517" s="42" t="str">
        <f>'UPDATED TCA Post Trade Data'!C507</f>
        <v>GIS</v>
      </c>
      <c r="D517" s="22">
        <f>'UPDATED TCA Post Trade Data'!B507</f>
        <v>42993</v>
      </c>
      <c r="E517" s="12">
        <f>'UPDATED TCA Post Trade Data'!E507</f>
        <v>97100</v>
      </c>
      <c r="F517" s="17">
        <f>'UPDATED TCA Post Trade Data'!O507</f>
        <v>2.51679046539811E-4</v>
      </c>
      <c r="G517" s="23">
        <f>'UPDATED TCA Post Trade Data'!G507</f>
        <v>54.975153216147028</v>
      </c>
      <c r="H517" s="24">
        <f>E517/'UPDATED TCA Post Trade Data'!K507</f>
        <v>2.5597406607492927E-2</v>
      </c>
      <c r="I517" s="24">
        <f>'UPDATED TCA Post Trade Data'!L507</f>
        <v>0.1589291269295981</v>
      </c>
      <c r="J517" s="24">
        <f>E517/('UPDATED TCA Post Trade Data'!H507)</f>
        <v>2.424166770690301E-2</v>
      </c>
      <c r="K517" s="47">
        <f>'UPDATED TCA Post Trade Data'!H507/'UPDATED TCA Post Trade Data'!K507</f>
        <v>1.0559259749362813</v>
      </c>
      <c r="L517" s="11">
        <f>('UPDATED TCA Post Trade Data'!G507-'UPDATED TCA Post Trade Data'!M507)/'UPDATED TCA Post Trade Data'!M507*10000*'UPDATED TCA Post Trade Data'!N507</f>
        <v>-11.7817557872404</v>
      </c>
      <c r="M517" s="11">
        <f t="shared" si="36"/>
        <v>4.6335245918269736</v>
      </c>
      <c r="N517" s="11">
        <f t="shared" si="37"/>
        <v>58.906163277560239</v>
      </c>
      <c r="O517" s="11">
        <f>'UPDATED TCA Post Trade Data'!N507*('UPDATED TCA Post Trade Data'!G507-'UPDATED TCA Post Trade Data'!I507)/'UPDATED TCA Post Trade Data'!I507*10000</f>
        <v>0</v>
      </c>
      <c r="P517" s="11">
        <f t="shared" si="38"/>
        <v>16.415280379067372</v>
      </c>
      <c r="Q517" s="12">
        <f t="shared" si="39"/>
        <v>0.27866829998280712</v>
      </c>
      <c r="T517" s="65"/>
      <c r="U517" s="65"/>
      <c r="V517" s="65"/>
      <c r="W517" s="65"/>
      <c r="X517" s="65"/>
      <c r="Y517" s="65"/>
      <c r="Z517" s="65"/>
      <c r="AA517" s="65"/>
      <c r="AB517" s="65"/>
    </row>
    <row r="518" spans="1:28">
      <c r="A518" s="5" t="s">
        <v>18</v>
      </c>
      <c r="B518" s="5" t="s">
        <v>19</v>
      </c>
      <c r="C518" s="42" t="str">
        <f>'UPDATED TCA Post Trade Data'!C508</f>
        <v>EA</v>
      </c>
      <c r="D518" s="22">
        <f>'UPDATED TCA Post Trade Data'!B508</f>
        <v>42996</v>
      </c>
      <c r="E518" s="12">
        <f>'UPDATED TCA Post Trade Data'!E508</f>
        <v>70900</v>
      </c>
      <c r="F518" s="17">
        <f>'UPDATED TCA Post Trade Data'!O508</f>
        <v>3.9940020776927071E-4</v>
      </c>
      <c r="G518" s="23">
        <f>'UPDATED TCA Post Trade Data'!G508</f>
        <v>119.48150093251378</v>
      </c>
      <c r="H518" s="24">
        <f>E518/'UPDATED TCA Post Trade Data'!K508</f>
        <v>3.3786285052456663E-2</v>
      </c>
      <c r="I518" s="24">
        <f>'UPDATED TCA Post Trade Data'!L508</f>
        <v>0.19693206912437169</v>
      </c>
      <c r="J518" s="24">
        <f>E518/('UPDATED TCA Post Trade Data'!H508)</f>
        <v>0.10189709686691578</v>
      </c>
      <c r="K518" s="47">
        <f>'UPDATED TCA Post Trade Data'!H508/'UPDATED TCA Post Trade Data'!K508</f>
        <v>0.33157259717206411</v>
      </c>
      <c r="L518" s="11">
        <f>('UPDATED TCA Post Trade Data'!G508-'UPDATED TCA Post Trade Data'!M508)/'UPDATED TCA Post Trade Data'!M508*10000*'UPDATED TCA Post Trade Data'!N508</f>
        <v>1.5480391201855872</v>
      </c>
      <c r="M518" s="11">
        <f t="shared" si="36"/>
        <v>12.060052997086865</v>
      </c>
      <c r="N518" s="11">
        <f t="shared" si="37"/>
        <v>39.240829383950498</v>
      </c>
      <c r="O518" s="11">
        <f>'UPDATED TCA Post Trade Data'!N508*('UPDATED TCA Post Trade Data'!G508-'UPDATED TCA Post Trade Data'!I508)/'UPDATED TCA Post Trade Data'!I508*10000</f>
        <v>0</v>
      </c>
      <c r="P518" s="11">
        <f t="shared" si="38"/>
        <v>10.512013876901278</v>
      </c>
      <c r="Q518" s="12">
        <f t="shared" si="39"/>
        <v>0.26788459983979573</v>
      </c>
      <c r="T518" s="65"/>
      <c r="U518" s="65"/>
      <c r="V518" s="65"/>
      <c r="W518" s="65"/>
      <c r="X518" s="65"/>
      <c r="Y518" s="65"/>
      <c r="Z518" s="65"/>
      <c r="AA518" s="65"/>
      <c r="AB518" s="65"/>
    </row>
    <row r="519" spans="1:28">
      <c r="A519" s="5" t="s">
        <v>17</v>
      </c>
      <c r="B519" s="5" t="s">
        <v>21</v>
      </c>
      <c r="C519" s="42" t="str">
        <f>'UPDATED TCA Post Trade Data'!C509</f>
        <v>EBAY</v>
      </c>
      <c r="D519" s="22">
        <f>'UPDATED TCA Post Trade Data'!B509</f>
        <v>42996</v>
      </c>
      <c r="E519" s="12">
        <f>'UPDATED TCA Post Trade Data'!E509</f>
        <v>108400</v>
      </c>
      <c r="F519" s="17">
        <f>'UPDATED TCA Post Trade Data'!O509</f>
        <v>1.9638696144078116E-4</v>
      </c>
      <c r="G519" s="23">
        <f>'UPDATED TCA Post Trade Data'!G509</f>
        <v>38.425717606622413</v>
      </c>
      <c r="H519" s="24">
        <f>E519/'UPDATED TCA Post Trade Data'!K509</f>
        <v>1.4564132984937058E-2</v>
      </c>
      <c r="I519" s="24">
        <f>'UPDATED TCA Post Trade Data'!L509</f>
        <v>0.18587398494894752</v>
      </c>
      <c r="J519" s="24">
        <f>E519/('UPDATED TCA Post Trade Data'!H509)</f>
        <v>8.2609358329522944E-2</v>
      </c>
      <c r="K519" s="47">
        <f>'UPDATED TCA Post Trade Data'!H509/'UPDATED TCA Post Trade Data'!K509</f>
        <v>0.17630124818112922</v>
      </c>
      <c r="L519" s="11">
        <f>('UPDATED TCA Post Trade Data'!G509-'UPDATED TCA Post Trade Data'!M509)/'UPDATED TCA Post Trade Data'!M509*10000*'UPDATED TCA Post Trade Data'!N509</f>
        <v>32.824440371388029</v>
      </c>
      <c r="M519" s="11">
        <f t="shared" si="36"/>
        <v>7.3236564445156205</v>
      </c>
      <c r="N519" s="11">
        <f t="shared" si="37"/>
        <v>27.295611266407342</v>
      </c>
      <c r="O519" s="11">
        <f>'UPDATED TCA Post Trade Data'!N509*('UPDATED TCA Post Trade Data'!G509-'UPDATED TCA Post Trade Data'!I509)/'UPDATED TCA Post Trade Data'!I509*10000</f>
        <v>6.981969454615661</v>
      </c>
      <c r="P519" s="11">
        <f t="shared" si="38"/>
        <v>-25.500783926872408</v>
      </c>
      <c r="Q519" s="12">
        <f t="shared" si="39"/>
        <v>-0.93424483804310976</v>
      </c>
      <c r="T519" s="65"/>
      <c r="U519" s="65"/>
      <c r="V519" s="65"/>
      <c r="W519" s="65"/>
      <c r="X519" s="65"/>
      <c r="Y519" s="65"/>
      <c r="Z519" s="65"/>
      <c r="AA519" s="65"/>
      <c r="AB519" s="65"/>
    </row>
    <row r="520" spans="1:28">
      <c r="A520" s="5" t="s">
        <v>18</v>
      </c>
      <c r="B520" s="5" t="s">
        <v>20</v>
      </c>
      <c r="C520" s="42" t="str">
        <f>'UPDATED TCA Post Trade Data'!C510</f>
        <v>ECL</v>
      </c>
      <c r="D520" s="22">
        <f>'UPDATED TCA Post Trade Data'!B510</f>
        <v>42996</v>
      </c>
      <c r="E520" s="12">
        <f>'UPDATED TCA Post Trade Data'!E510</f>
        <v>238700</v>
      </c>
      <c r="F520" s="17">
        <f>'UPDATED TCA Post Trade Data'!O510</f>
        <v>1.4660134966890848E-3</v>
      </c>
      <c r="G520" s="23">
        <f>'UPDATED TCA Post Trade Data'!G510</f>
        <v>130.26392742987957</v>
      </c>
      <c r="H520" s="24">
        <f>E520/'UPDATED TCA Post Trade Data'!K510</f>
        <v>0.2870370715532794</v>
      </c>
      <c r="I520" s="24">
        <f>'UPDATED TCA Post Trade Data'!L510</f>
        <v>0.13376156710436085</v>
      </c>
      <c r="J520" s="24">
        <f>E520/('UPDATED TCA Post Trade Data'!H510)</f>
        <v>0.27177501992485481</v>
      </c>
      <c r="K520" s="47">
        <f>'UPDATED TCA Post Trade Data'!H510/'UPDATED TCA Post Trade Data'!K510</f>
        <v>1.0561569331598044</v>
      </c>
      <c r="L520" s="11">
        <f>('UPDATED TCA Post Trade Data'!G510-'UPDATED TCA Post Trade Data'!M510)/'UPDATED TCA Post Trade Data'!M510*10000*'UPDATED TCA Post Trade Data'!N510</f>
        <v>59.982645564321913</v>
      </c>
      <c r="M520" s="11">
        <f t="shared" si="36"/>
        <v>47.036898490701667</v>
      </c>
      <c r="N520" s="11">
        <f t="shared" si="37"/>
        <v>42.834897281186123</v>
      </c>
      <c r="O520" s="11">
        <f>'UPDATED TCA Post Trade Data'!N510*('UPDATED TCA Post Trade Data'!G510-'UPDATED TCA Post Trade Data'!I510)/'UPDATED TCA Post Trade Data'!I510*10000</f>
        <v>7.0372853998051097</v>
      </c>
      <c r="P520" s="11">
        <f t="shared" si="38"/>
        <v>-12.945747073620247</v>
      </c>
      <c r="Q520" s="12">
        <f t="shared" si="39"/>
        <v>-0.30222430530506389</v>
      </c>
      <c r="T520" s="65"/>
      <c r="U520" s="65"/>
      <c r="V520" s="65"/>
      <c r="W520" s="65"/>
      <c r="X520" s="65"/>
      <c r="Y520" s="65"/>
      <c r="Z520" s="65"/>
      <c r="AA520" s="65"/>
      <c r="AB520" s="65"/>
    </row>
    <row r="521" spans="1:28">
      <c r="A521" s="5" t="s">
        <v>17</v>
      </c>
      <c r="B521" s="5" t="s">
        <v>20</v>
      </c>
      <c r="C521" s="42" t="str">
        <f>'UPDATED TCA Post Trade Data'!C511</f>
        <v>ED</v>
      </c>
      <c r="D521" s="22">
        <f>'UPDATED TCA Post Trade Data'!B511</f>
        <v>42996</v>
      </c>
      <c r="E521" s="12">
        <f>'UPDATED TCA Post Trade Data'!E511</f>
        <v>54800</v>
      </c>
      <c r="F521" s="17">
        <f>'UPDATED TCA Post Trade Data'!O511</f>
        <v>2.1860620899755918E-4</v>
      </c>
      <c r="G521" s="23">
        <f>'UPDATED TCA Post Trade Data'!G511</f>
        <v>84.609777454281499</v>
      </c>
      <c r="H521" s="24">
        <f>E521/'UPDATED TCA Post Trade Data'!K511</f>
        <v>4.142790810685195E-2</v>
      </c>
      <c r="I521" s="24">
        <f>'UPDATED TCA Post Trade Data'!L511</f>
        <v>0.10711080533486346</v>
      </c>
      <c r="J521" s="24">
        <f>E521/('UPDATED TCA Post Trade Data'!H511)</f>
        <v>0.33455433455433453</v>
      </c>
      <c r="K521" s="47">
        <f>'UPDATED TCA Post Trade Data'!H511/'UPDATED TCA Post Trade Data'!K511</f>
        <v>0.12383013408580928</v>
      </c>
      <c r="L521" s="11">
        <f>('UPDATED TCA Post Trade Data'!G511-'UPDATED TCA Post Trade Data'!M511)/'UPDATED TCA Post Trade Data'!M511*10000*'UPDATED TCA Post Trade Data'!N511</f>
        <v>8.2537797825281078</v>
      </c>
      <c r="M521" s="11">
        <f t="shared" si="36"/>
        <v>22.552572768996445</v>
      </c>
      <c r="N521" s="11">
        <f t="shared" si="37"/>
        <v>11.227217207536258</v>
      </c>
      <c r="O521" s="11">
        <f>'UPDATED TCA Post Trade Data'!N511*('UPDATED TCA Post Trade Data'!G511-'UPDATED TCA Post Trade Data'!I511)/'UPDATED TCA Post Trade Data'!I511*10000</f>
        <v>0</v>
      </c>
      <c r="P521" s="11">
        <f t="shared" si="38"/>
        <v>14.298792986468337</v>
      </c>
      <c r="Q521" s="12">
        <f t="shared" si="39"/>
        <v>1.2735830012151441</v>
      </c>
      <c r="T521" s="65"/>
      <c r="U521" s="65"/>
      <c r="V521" s="65"/>
      <c r="W521" s="65"/>
      <c r="X521" s="65"/>
      <c r="Y521" s="65"/>
      <c r="Z521" s="65"/>
      <c r="AA521" s="65"/>
      <c r="AB521" s="65"/>
    </row>
    <row r="522" spans="1:28">
      <c r="A522" s="5" t="s">
        <v>18</v>
      </c>
      <c r="B522" s="5" t="s">
        <v>23</v>
      </c>
      <c r="C522" s="42" t="str">
        <f>'UPDATED TCA Post Trade Data'!C512</f>
        <v>EFX</v>
      </c>
      <c r="D522" s="22">
        <f>'UPDATED TCA Post Trade Data'!B512</f>
        <v>42996</v>
      </c>
      <c r="E522" s="12">
        <f>'UPDATED TCA Post Trade Data'!E512</f>
        <v>1780900</v>
      </c>
      <c r="F522" s="17">
        <f>'UPDATED TCA Post Trade Data'!O512</f>
        <v>7.7201162876506055E-3</v>
      </c>
      <c r="G522" s="23">
        <f>'UPDATED TCA Post Trade Data'!G512</f>
        <v>91.943901100796481</v>
      </c>
      <c r="H522" s="24">
        <f>E522/'UPDATED TCA Post Trade Data'!K512</f>
        <v>0.47461168179542668</v>
      </c>
      <c r="I522" s="24">
        <f>'UPDATED TCA Post Trade Data'!L512</f>
        <v>0.66704679478595974</v>
      </c>
      <c r="J522" s="24">
        <f>E522/('UPDATED TCA Post Trade Data'!H512)</f>
        <v>0.19408450397236238</v>
      </c>
      <c r="K522" s="47">
        <f>'UPDATED TCA Post Trade Data'!H512/'UPDATED TCA Post Trade Data'!K512</f>
        <v>2.4453867881333347</v>
      </c>
      <c r="L522" s="11">
        <f>('UPDATED TCA Post Trade Data'!G512-'UPDATED TCA Post Trade Data'!M512)/'UPDATED TCA Post Trade Data'!M512*10000*'UPDATED TCA Post Trade Data'!N512</f>
        <v>113.55902141973324</v>
      </c>
      <c r="M522" s="11">
        <f t="shared" si="36"/>
        <v>98.266264044270116</v>
      </c>
      <c r="N522" s="11">
        <f t="shared" si="37"/>
        <v>341.9355094645984</v>
      </c>
      <c r="O522" s="11">
        <f>'UPDATED TCA Post Trade Data'!N512*('UPDATED TCA Post Trade Data'!G512-'UPDATED TCA Post Trade Data'!I512)/'UPDATED TCA Post Trade Data'!I512*10000</f>
        <v>0</v>
      </c>
      <c r="P522" s="11">
        <f t="shared" si="38"/>
        <v>-15.292757375463125</v>
      </c>
      <c r="Q522" s="12">
        <f t="shared" si="39"/>
        <v>-4.4724098410862563E-2</v>
      </c>
      <c r="T522" s="65"/>
      <c r="U522" s="65"/>
      <c r="V522" s="65"/>
      <c r="W522" s="65"/>
      <c r="X522" s="65"/>
      <c r="Y522" s="65"/>
      <c r="Z522" s="65"/>
      <c r="AA522" s="65"/>
      <c r="AB522" s="65"/>
    </row>
    <row r="523" spans="1:28">
      <c r="A523" s="5" t="s">
        <v>17</v>
      </c>
      <c r="B523" s="5" t="s">
        <v>23</v>
      </c>
      <c r="C523" s="42" t="str">
        <f>'UPDATED TCA Post Trade Data'!C513</f>
        <v>EIX</v>
      </c>
      <c r="D523" s="22">
        <f>'UPDATED TCA Post Trade Data'!B513</f>
        <v>42996</v>
      </c>
      <c r="E523" s="12">
        <f>'UPDATED TCA Post Trade Data'!E513</f>
        <v>395700</v>
      </c>
      <c r="F523" s="17">
        <f>'UPDATED TCA Post Trade Data'!O513</f>
        <v>1.517173219341925E-3</v>
      </c>
      <c r="G523" s="23">
        <f>'UPDATED TCA Post Trade Data'!G513</f>
        <v>81.32194104755844</v>
      </c>
      <c r="H523" s="24">
        <f>E523/'UPDATED TCA Post Trade Data'!K513</f>
        <v>0.22442338163820866</v>
      </c>
      <c r="I523" s="24">
        <f>'UPDATED TCA Post Trade Data'!L513</f>
        <v>9.0923438494245598E-2</v>
      </c>
      <c r="J523" s="24">
        <f>E523/('UPDATED TCA Post Trade Data'!H513)</f>
        <v>0.21161559441681374</v>
      </c>
      <c r="K523" s="47">
        <f>'UPDATED TCA Post Trade Data'!H513/'UPDATED TCA Post Trade Data'!K513</f>
        <v>1.0605238345344614</v>
      </c>
      <c r="L523" s="11">
        <f>('UPDATED TCA Post Trade Data'!G513-'UPDATED TCA Post Trade Data'!M513)/'UPDATED TCA Post Trade Data'!M513*10000*'UPDATED TCA Post Trade Data'!N513</f>
        <v>21.188052687422548</v>
      </c>
      <c r="M523" s="11">
        <f t="shared" si="36"/>
        <v>29.377587118395532</v>
      </c>
      <c r="N523" s="11">
        <f t="shared" si="37"/>
        <v>30.358090333924139</v>
      </c>
      <c r="O523" s="11">
        <f>'UPDATED TCA Post Trade Data'!N513*('UPDATED TCA Post Trade Data'!G513-'UPDATED TCA Post Trade Data'!I513)/'UPDATED TCA Post Trade Data'!I513*10000</f>
        <v>0</v>
      </c>
      <c r="P523" s="11">
        <f t="shared" si="38"/>
        <v>8.1895344309729836</v>
      </c>
      <c r="Q523" s="12">
        <f t="shared" si="39"/>
        <v>0.26976447928351593</v>
      </c>
      <c r="T523" s="65"/>
      <c r="U523" s="65"/>
      <c r="V523" s="65"/>
      <c r="W523" s="65"/>
      <c r="X523" s="65"/>
      <c r="Y523" s="65"/>
      <c r="Z523" s="65"/>
      <c r="AA523" s="65"/>
      <c r="AB523" s="65"/>
    </row>
    <row r="524" spans="1:28">
      <c r="A524" s="5" t="s">
        <v>18</v>
      </c>
      <c r="B524" s="5" t="s">
        <v>20</v>
      </c>
      <c r="C524" s="42" t="str">
        <f>'UPDATED TCA Post Trade Data'!C514</f>
        <v>EL</v>
      </c>
      <c r="D524" s="22">
        <f>'UPDATED TCA Post Trade Data'!B514</f>
        <v>42996</v>
      </c>
      <c r="E524" s="12">
        <f>'UPDATED TCA Post Trade Data'!E514</f>
        <v>8600</v>
      </c>
      <c r="F524" s="17">
        <f>'UPDATED TCA Post Trade Data'!O514</f>
        <v>4.4526677569726177E-5</v>
      </c>
      <c r="G524" s="23">
        <f>'UPDATED TCA Post Trade Data'!G514</f>
        <v>109.8146945278433</v>
      </c>
      <c r="H524" s="24">
        <f>E524/'UPDATED TCA Post Trade Data'!K514</f>
        <v>3.0170389026117385E-3</v>
      </c>
      <c r="I524" s="24">
        <f>'UPDATED TCA Post Trade Data'!L514</f>
        <v>0.27690137158535161</v>
      </c>
      <c r="J524" s="24">
        <f>E524/('UPDATED TCA Post Trade Data'!H514)</f>
        <v>6.1915046796256298E-2</v>
      </c>
      <c r="K524" s="47">
        <f>'UPDATED TCA Post Trade Data'!H514/'UPDATED TCA Post Trade Data'!K514</f>
        <v>4.8728686461950055E-2</v>
      </c>
      <c r="L524" s="11">
        <f>('UPDATED TCA Post Trade Data'!G514-'UPDATED TCA Post Trade Data'!M514)/'UPDATED TCA Post Trade Data'!M514*10000*'UPDATED TCA Post Trade Data'!N514</f>
        <v>20.474870243248397</v>
      </c>
      <c r="M524" s="11">
        <f t="shared" si="36"/>
        <v>3.9723466798593177</v>
      </c>
      <c r="N524" s="11">
        <f t="shared" si="37"/>
        <v>21.617621698798651</v>
      </c>
      <c r="O524" s="11">
        <f>'UPDATED TCA Post Trade Data'!N514*('UPDATED TCA Post Trade Data'!G514-'UPDATED TCA Post Trade Data'!I514)/'UPDATED TCA Post Trade Data'!I514*10000</f>
        <v>7.0094451363675487</v>
      </c>
      <c r="P524" s="11">
        <f t="shared" si="38"/>
        <v>-16.502523563389079</v>
      </c>
      <c r="Q524" s="12">
        <f t="shared" si="39"/>
        <v>-0.76338293792541334</v>
      </c>
      <c r="T524" s="65"/>
      <c r="U524" s="65"/>
      <c r="V524" s="65"/>
      <c r="W524" s="65"/>
      <c r="X524" s="65"/>
      <c r="Y524" s="65"/>
      <c r="Z524" s="65"/>
      <c r="AA524" s="65"/>
      <c r="AB524" s="65"/>
    </row>
    <row r="525" spans="1:28">
      <c r="A525" s="5" t="s">
        <v>17</v>
      </c>
      <c r="B525" s="5" t="s">
        <v>21</v>
      </c>
      <c r="C525" s="42" t="str">
        <f>'UPDATED TCA Post Trade Data'!C515</f>
        <v>EMN</v>
      </c>
      <c r="D525" s="22">
        <f>'UPDATED TCA Post Trade Data'!B515</f>
        <v>42996</v>
      </c>
      <c r="E525" s="12">
        <f>'UPDATED TCA Post Trade Data'!E515</f>
        <v>112400</v>
      </c>
      <c r="F525" s="17">
        <f>'UPDATED TCA Post Trade Data'!O515</f>
        <v>4.5246453226608675E-4</v>
      </c>
      <c r="G525" s="23">
        <f>'UPDATED TCA Post Trade Data'!G515</f>
        <v>85.380137237819014</v>
      </c>
      <c r="H525" s="24">
        <f>E525/'UPDATED TCA Post Trade Data'!K515</f>
        <v>0.10581891697037302</v>
      </c>
      <c r="I525" s="24">
        <f>'UPDATED TCA Post Trade Data'!L515</f>
        <v>0.15568753570648519</v>
      </c>
      <c r="J525" s="24">
        <f>E525/('UPDATED TCA Post Trade Data'!H515)</f>
        <v>0.22182751134793763</v>
      </c>
      <c r="K525" s="47">
        <f>'UPDATED TCA Post Trade Data'!H515/'UPDATED TCA Post Trade Data'!K515</f>
        <v>0.47703243086199298</v>
      </c>
      <c r="L525" s="11">
        <f>('UPDATED TCA Post Trade Data'!G515-'UPDATED TCA Post Trade Data'!M515)/'UPDATED TCA Post Trade Data'!M515*10000*'UPDATED TCA Post Trade Data'!N515</f>
        <v>35.277061332747472</v>
      </c>
      <c r="M525" s="11">
        <f t="shared" si="36"/>
        <v>29.095982582336408</v>
      </c>
      <c r="N525" s="11">
        <f t="shared" si="37"/>
        <v>34.636587851526251</v>
      </c>
      <c r="O525" s="11">
        <f>'UPDATED TCA Post Trade Data'!N515*('UPDATED TCA Post Trade Data'!G515-'UPDATED TCA Post Trade Data'!I515)/'UPDATED TCA Post Trade Data'!I515*10000</f>
        <v>0</v>
      </c>
      <c r="P525" s="11">
        <f t="shared" si="38"/>
        <v>-6.1810787504110642</v>
      </c>
      <c r="Q525" s="12">
        <f t="shared" si="39"/>
        <v>-0.17845518666292923</v>
      </c>
      <c r="T525" s="65"/>
      <c r="U525" s="65"/>
      <c r="V525" s="65"/>
      <c r="W525" s="65"/>
      <c r="X525" s="65"/>
      <c r="Y525" s="65"/>
      <c r="Z525" s="65"/>
      <c r="AA525" s="65"/>
      <c r="AB525" s="65"/>
    </row>
    <row r="526" spans="1:28">
      <c r="A526" s="5" t="s">
        <v>18</v>
      </c>
      <c r="B526" s="5" t="s">
        <v>20</v>
      </c>
      <c r="C526" s="42" t="str">
        <f>'UPDATED TCA Post Trade Data'!C516</f>
        <v>EMR</v>
      </c>
      <c r="D526" s="22">
        <f>'UPDATED TCA Post Trade Data'!B516</f>
        <v>42996</v>
      </c>
      <c r="E526" s="12">
        <f>'UPDATED TCA Post Trade Data'!E516</f>
        <v>72900</v>
      </c>
      <c r="F526" s="17">
        <f>'UPDATED TCA Post Trade Data'!O516</f>
        <v>2.1393383846676244E-4</v>
      </c>
      <c r="G526" s="23">
        <f>'UPDATED TCA Post Trade Data'!G516</f>
        <v>62.243008139451447</v>
      </c>
      <c r="H526" s="24">
        <f>E526/'UPDATED TCA Post Trade Data'!K516</f>
        <v>3.1810119737246956E-2</v>
      </c>
      <c r="I526" s="24">
        <f>'UPDATED TCA Post Trade Data'!L516</f>
        <v>0.1348687621979939</v>
      </c>
      <c r="J526" s="24">
        <f>E526/('UPDATED TCA Post Trade Data'!H516)</f>
        <v>0.33609958506224069</v>
      </c>
      <c r="K526" s="47">
        <f>'UPDATED TCA Post Trade Data'!H516/'UPDATED TCA Post Trade Data'!K516</f>
        <v>9.4644924156500207E-2</v>
      </c>
      <c r="L526" s="11">
        <f>('UPDATED TCA Post Trade Data'!G516-'UPDATED TCA Post Trade Data'!M516)/'UPDATED TCA Post Trade Data'!M516*10000*'UPDATED TCA Post Trade Data'!N516</f>
        <v>36.336139034504797</v>
      </c>
      <c r="M526" s="11">
        <f t="shared" si="36"/>
        <v>22.738659387025276</v>
      </c>
      <c r="N526" s="11">
        <f t="shared" si="37"/>
        <v>12.344709481283031</v>
      </c>
      <c r="O526" s="11">
        <f>'UPDATED TCA Post Trade Data'!N516*('UPDATED TCA Post Trade Data'!G516-'UPDATED TCA Post Trade Data'!I516)/'UPDATED TCA Post Trade Data'!I516*10000</f>
        <v>0</v>
      </c>
      <c r="P526" s="11">
        <f t="shared" si="38"/>
        <v>-13.597479647479521</v>
      </c>
      <c r="Q526" s="12">
        <f t="shared" si="39"/>
        <v>-1.1014823530756988</v>
      </c>
      <c r="T526" s="65"/>
      <c r="U526" s="65"/>
      <c r="V526" s="65"/>
      <c r="W526" s="65"/>
      <c r="X526" s="65"/>
      <c r="Y526" s="65"/>
      <c r="Z526" s="65"/>
      <c r="AA526" s="65"/>
      <c r="AB526" s="65"/>
    </row>
    <row r="527" spans="1:28">
      <c r="A527" s="5" t="s">
        <v>17</v>
      </c>
      <c r="B527" s="5" t="s">
        <v>21</v>
      </c>
      <c r="C527" s="42" t="str">
        <f>'UPDATED TCA Post Trade Data'!C517</f>
        <v>EOG</v>
      </c>
      <c r="D527" s="22">
        <f>'UPDATED TCA Post Trade Data'!B517</f>
        <v>42996</v>
      </c>
      <c r="E527" s="12">
        <f>'UPDATED TCA Post Trade Data'!E517</f>
        <v>141200</v>
      </c>
      <c r="F527" s="17">
        <f>'UPDATED TCA Post Trade Data'!O517</f>
        <v>6.1895777346310655E-4</v>
      </c>
      <c r="G527" s="23">
        <f>'UPDATED TCA Post Trade Data'!G517</f>
        <v>92.974733717291542</v>
      </c>
      <c r="H527" s="24">
        <f>E527/'UPDATED TCA Post Trade Data'!K517</f>
        <v>4.7100524617118097E-2</v>
      </c>
      <c r="I527" s="24">
        <f>'UPDATED TCA Post Trade Data'!L517</f>
        <v>0.21095829760777063</v>
      </c>
      <c r="J527" s="24">
        <f>E527/('UPDATED TCA Post Trade Data'!H517)</f>
        <v>0.14986202504776056</v>
      </c>
      <c r="K527" s="47">
        <f>'UPDATED TCA Post Trade Data'!H517/'UPDATED TCA Post Trade Data'!K517</f>
        <v>0.3142925941519028</v>
      </c>
      <c r="L527" s="11">
        <f>('UPDATED TCA Post Trade Data'!G517-'UPDATED TCA Post Trade Data'!M517)/'UPDATED TCA Post Trade Data'!M517*10000*'UPDATED TCA Post Trade Data'!N517</f>
        <v>22.068957345213565</v>
      </c>
      <c r="M527" s="11">
        <f t="shared" si="36"/>
        <v>18.405354527369482</v>
      </c>
      <c r="N527" s="11">
        <f t="shared" si="37"/>
        <v>39.817845977180788</v>
      </c>
      <c r="O527" s="11">
        <f>'UPDATED TCA Post Trade Data'!N517*('UPDATED TCA Post Trade Data'!G517-'UPDATED TCA Post Trade Data'!I517)/'UPDATED TCA Post Trade Data'!I517*10000</f>
        <v>6.9894676010863863</v>
      </c>
      <c r="P527" s="11">
        <f t="shared" si="38"/>
        <v>-3.6636028178440831</v>
      </c>
      <c r="Q527" s="12">
        <f t="shared" si="39"/>
        <v>-9.2009065983721411E-2</v>
      </c>
      <c r="T527" s="65"/>
      <c r="U527" s="65"/>
      <c r="V527" s="65"/>
      <c r="W527" s="65"/>
      <c r="X527" s="65"/>
      <c r="Y527" s="65"/>
      <c r="Z527" s="65"/>
      <c r="AA527" s="65"/>
      <c r="AB527" s="65"/>
    </row>
    <row r="528" spans="1:28">
      <c r="A528" s="5" t="s">
        <v>18</v>
      </c>
      <c r="B528" s="5" t="s">
        <v>20</v>
      </c>
      <c r="C528" s="42" t="str">
        <f>'UPDATED TCA Post Trade Data'!C518</f>
        <v>EQIX</v>
      </c>
      <c r="D528" s="22">
        <f>'UPDATED TCA Post Trade Data'!B518</f>
        <v>42996</v>
      </c>
      <c r="E528" s="12">
        <f>'UPDATED TCA Post Trade Data'!E518</f>
        <v>8100</v>
      </c>
      <c r="F528" s="17">
        <f>'UPDATED TCA Post Trade Data'!O518</f>
        <v>1.7408061249306239E-4</v>
      </c>
      <c r="G528" s="23">
        <f>'UPDATED TCA Post Trade Data'!G518</f>
        <v>455.83115565931416</v>
      </c>
      <c r="H528" s="24">
        <f>E528/'UPDATED TCA Post Trade Data'!K518</f>
        <v>1.7519067847168269E-2</v>
      </c>
      <c r="I528" s="24">
        <f>'UPDATED TCA Post Trade Data'!L518</f>
        <v>0.17465448176209589</v>
      </c>
      <c r="J528" s="24">
        <f>E528/('UPDATED TCA Post Trade Data'!H518)</f>
        <v>1.1095890410958905E-2</v>
      </c>
      <c r="K528" s="47">
        <f>'UPDATED TCA Post Trade Data'!H518/'UPDATED TCA Post Trade Data'!K518</f>
        <v>1.5788789541275106</v>
      </c>
      <c r="L528" s="11">
        <f>('UPDATED TCA Post Trade Data'!G518-'UPDATED TCA Post Trade Data'!M518)/'UPDATED TCA Post Trade Data'!M518*10000*'UPDATED TCA Post Trade Data'!N518</f>
        <v>8.5231761142839897</v>
      </c>
      <c r="M528" s="11">
        <f t="shared" si="36"/>
        <v>3.244622959079011</v>
      </c>
      <c r="N528" s="11">
        <f t="shared" si="37"/>
        <v>79.689410008363694</v>
      </c>
      <c r="O528" s="11">
        <f>'UPDATED TCA Post Trade Data'!N518*('UPDATED TCA Post Trade Data'!G518-'UPDATED TCA Post Trade Data'!I518)/'UPDATED TCA Post Trade Data'!I518*10000</f>
        <v>7.0010663857100361</v>
      </c>
      <c r="P528" s="11">
        <f t="shared" si="38"/>
        <v>-5.2785531552049783</v>
      </c>
      <c r="Q528" s="12">
        <f t="shared" si="39"/>
        <v>-6.6239079378940996E-2</v>
      </c>
      <c r="T528" s="65"/>
      <c r="U528" s="65"/>
      <c r="V528" s="65"/>
      <c r="W528" s="65"/>
      <c r="X528" s="65"/>
      <c r="Y528" s="65"/>
      <c r="Z528" s="65"/>
      <c r="AA528" s="65"/>
      <c r="AB528" s="65"/>
    </row>
    <row r="529" spans="1:28">
      <c r="A529" s="5" t="s">
        <v>17</v>
      </c>
      <c r="B529" s="5" t="s">
        <v>22</v>
      </c>
      <c r="C529" s="42" t="str">
        <f>'UPDATED TCA Post Trade Data'!C519</f>
        <v>EQR</v>
      </c>
      <c r="D529" s="22">
        <f>'UPDATED TCA Post Trade Data'!B519</f>
        <v>42996</v>
      </c>
      <c r="E529" s="12">
        <f>'UPDATED TCA Post Trade Data'!E519</f>
        <v>111200</v>
      </c>
      <c r="F529" s="17">
        <f>'UPDATED TCA Post Trade Data'!O519</f>
        <v>3.5677007101433017E-4</v>
      </c>
      <c r="G529" s="23">
        <f>'UPDATED TCA Post Trade Data'!G519</f>
        <v>68.049078093190531</v>
      </c>
      <c r="H529" s="24">
        <f>E529/'UPDATED TCA Post Trade Data'!K519</f>
        <v>7.0646498474916594E-2</v>
      </c>
      <c r="I529" s="24">
        <f>'UPDATED TCA Post Trade Data'!L519</f>
        <v>9.2842395323216018E-2</v>
      </c>
      <c r="J529" s="24">
        <f>E529/('UPDATED TCA Post Trade Data'!H519)</f>
        <v>0.12272376117426333</v>
      </c>
      <c r="K529" s="47">
        <f>'UPDATED TCA Post Trade Data'!H519/'UPDATED TCA Post Trade Data'!K519</f>
        <v>0.57565460672771518</v>
      </c>
      <c r="L529" s="11">
        <f>('UPDATED TCA Post Trade Data'!G519-'UPDATED TCA Post Trade Data'!M519)/'UPDATED TCA Post Trade Data'!M519*10000*'UPDATED TCA Post Trade Data'!N519</f>
        <v>33.777365554487972</v>
      </c>
      <c r="M529" s="11">
        <f t="shared" si="36"/>
        <v>12.737465043844503</v>
      </c>
      <c r="N529" s="11">
        <f t="shared" si="37"/>
        <v>24.091557656334437</v>
      </c>
      <c r="O529" s="11">
        <f>'UPDATED TCA Post Trade Data'!N519*('UPDATED TCA Post Trade Data'!G519-'UPDATED TCA Post Trade Data'!I519)/'UPDATED TCA Post Trade Data'!I519*10000</f>
        <v>2.9907951205261232</v>
      </c>
      <c r="P529" s="11">
        <f t="shared" si="38"/>
        <v>-21.03990051064347</v>
      </c>
      <c r="Q529" s="12">
        <f t="shared" si="39"/>
        <v>-0.87333084936960936</v>
      </c>
      <c r="T529" s="65"/>
      <c r="U529" s="65"/>
      <c r="V529" s="65"/>
      <c r="W529" s="65"/>
      <c r="X529" s="65"/>
      <c r="Y529" s="65"/>
      <c r="Z529" s="65"/>
      <c r="AA529" s="65"/>
      <c r="AB529" s="65"/>
    </row>
    <row r="530" spans="1:28">
      <c r="A530" s="5" t="s">
        <v>18</v>
      </c>
      <c r="B530" s="5" t="s">
        <v>21</v>
      </c>
      <c r="C530" s="42" t="str">
        <f>'UPDATED TCA Post Trade Data'!C520</f>
        <v>EQT</v>
      </c>
      <c r="D530" s="22">
        <f>'UPDATED TCA Post Trade Data'!B520</f>
        <v>42996</v>
      </c>
      <c r="E530" s="12">
        <f>'UPDATED TCA Post Trade Data'!E520</f>
        <v>127600</v>
      </c>
      <c r="F530" s="17">
        <f>'UPDATED TCA Post Trade Data'!O520</f>
        <v>3.9083243963018585E-4</v>
      </c>
      <c r="G530" s="23">
        <f>'UPDATED TCA Post Trade Data'!G520</f>
        <v>64.964866079534332</v>
      </c>
      <c r="H530" s="24">
        <f>E530/'UPDATED TCA Post Trade Data'!K520</f>
        <v>4.8950157231280898E-2</v>
      </c>
      <c r="I530" s="24">
        <f>'UPDATED TCA Post Trade Data'!L520</f>
        <v>0.18966974186879879</v>
      </c>
      <c r="J530" s="24">
        <f>E530/('UPDATED TCA Post Trade Data'!H520)</f>
        <v>6.856897200279434E-2</v>
      </c>
      <c r="K530" s="47">
        <f>'UPDATED TCA Post Trade Data'!H520/'UPDATED TCA Post Trade Data'!K520</f>
        <v>0.71388203441763809</v>
      </c>
      <c r="L530" s="11">
        <f>('UPDATED TCA Post Trade Data'!G520-'UPDATED TCA Post Trade Data'!M520)/'UPDATED TCA Post Trade Data'!M520*10000*'UPDATED TCA Post Trade Data'!N520</f>
        <v>23.822776484286354</v>
      </c>
      <c r="M530" s="11">
        <f t="shared" ref="M530:M593" si="40">$J$3*H530^$K$3*I530^$L$3*($N$3*J530^$M$3+1-$N$3)</f>
        <v>10.831127052316152</v>
      </c>
      <c r="N530" s="11">
        <f t="shared" si="37"/>
        <v>56.474968626656597</v>
      </c>
      <c r="O530" s="11">
        <f>'UPDATED TCA Post Trade Data'!N520*('UPDATED TCA Post Trade Data'!G520-'UPDATED TCA Post Trade Data'!I520)/'UPDATED TCA Post Trade Data'!I520*10000</f>
        <v>7.0117957873291639</v>
      </c>
      <c r="P530" s="11">
        <f t="shared" si="38"/>
        <v>-12.991649431970202</v>
      </c>
      <c r="Q530" s="12">
        <f t="shared" si="39"/>
        <v>-0.23004261441657622</v>
      </c>
      <c r="T530" s="65"/>
      <c r="U530" s="65"/>
      <c r="V530" s="65"/>
      <c r="W530" s="65"/>
      <c r="X530" s="65"/>
      <c r="Y530" s="65"/>
      <c r="Z530" s="65"/>
      <c r="AA530" s="65"/>
      <c r="AB530" s="65"/>
    </row>
    <row r="531" spans="1:28">
      <c r="A531" s="5" t="s">
        <v>17</v>
      </c>
      <c r="B531" s="5" t="s">
        <v>20</v>
      </c>
      <c r="C531" s="42" t="str">
        <f>'UPDATED TCA Post Trade Data'!C521</f>
        <v>ES</v>
      </c>
      <c r="D531" s="22">
        <f>'UPDATED TCA Post Trade Data'!B521</f>
        <v>42996</v>
      </c>
      <c r="E531" s="12">
        <f>'UPDATED TCA Post Trade Data'!E521</f>
        <v>295800</v>
      </c>
      <c r="F531" s="17">
        <f>'UPDATED TCA Post Trade Data'!O521</f>
        <v>8.7645577945805208E-4</v>
      </c>
      <c r="G531" s="23">
        <f>'UPDATED TCA Post Trade Data'!G521</f>
        <v>62.844960532721316</v>
      </c>
      <c r="H531" s="24">
        <f>E531/'UPDATED TCA Post Trade Data'!K521</f>
        <v>0.21954945650870991</v>
      </c>
      <c r="I531" s="24">
        <f>'UPDATED TCA Post Trade Data'!L521</f>
        <v>0.1146687096618378</v>
      </c>
      <c r="J531" s="24">
        <f>E531/('UPDATED TCA Post Trade Data'!H521)</f>
        <v>0.3121570282819755</v>
      </c>
      <c r="K531" s="47">
        <f>'UPDATED TCA Post Trade Data'!H521/'UPDATED TCA Post Trade Data'!K521</f>
        <v>0.70333017237205375</v>
      </c>
      <c r="L531" s="11">
        <f>('UPDATED TCA Post Trade Data'!G521-'UPDATED TCA Post Trade Data'!M521)/'UPDATED TCA Post Trade Data'!M521*10000*'UPDATED TCA Post Trade Data'!N521</f>
        <v>47.155960467037438</v>
      </c>
      <c r="M531" s="11">
        <f t="shared" si="40"/>
        <v>43.459240884657895</v>
      </c>
      <c r="N531" s="11">
        <f t="shared" ref="N531:N594" si="41">I531*((1/3)*(1/250)*(H531*(1-J531)/J531))^0.5*10000</f>
        <v>29.123164965636214</v>
      </c>
      <c r="O531" s="11">
        <f>'UPDATED TCA Post Trade Data'!N521*('UPDATED TCA Post Trade Data'!G521-'UPDATED TCA Post Trade Data'!I521)/'UPDATED TCA Post Trade Data'!I521*10000</f>
        <v>6.9720032513052743</v>
      </c>
      <c r="P531" s="11">
        <f t="shared" ref="P531:P594" si="42">M531-L531</f>
        <v>-3.6967195823795436</v>
      </c>
      <c r="Q531" s="12">
        <f t="shared" ref="Q531:Q594" si="43">P531/N531</f>
        <v>-0.1269339917808204</v>
      </c>
      <c r="T531" s="65"/>
      <c r="U531" s="65"/>
      <c r="V531" s="65"/>
      <c r="W531" s="65"/>
      <c r="X531" s="65"/>
      <c r="Y531" s="65"/>
      <c r="Z531" s="65"/>
      <c r="AA531" s="65"/>
      <c r="AB531" s="65"/>
    </row>
    <row r="532" spans="1:28">
      <c r="A532" s="5" t="s">
        <v>18</v>
      </c>
      <c r="B532" s="5" t="s">
        <v>22</v>
      </c>
      <c r="C532" s="42" t="str">
        <f>'UPDATED TCA Post Trade Data'!C522</f>
        <v>ESRX</v>
      </c>
      <c r="D532" s="22">
        <f>'UPDATED TCA Post Trade Data'!B522</f>
        <v>42996</v>
      </c>
      <c r="E532" s="12">
        <f>'UPDATED TCA Post Trade Data'!E522</f>
        <v>303800</v>
      </c>
      <c r="F532" s="17">
        <f>'UPDATED TCA Post Trade Data'!O522</f>
        <v>8.9498334432301489E-4</v>
      </c>
      <c r="G532" s="23">
        <f>'UPDATED TCA Post Trade Data'!G522</f>
        <v>62.483565244433031</v>
      </c>
      <c r="H532" s="24">
        <f>E532/'UPDATED TCA Post Trade Data'!K522</f>
        <v>0.10413483864275903</v>
      </c>
      <c r="I532" s="24">
        <f>'UPDATED TCA Post Trade Data'!L522</f>
        <v>0.17125927922106041</v>
      </c>
      <c r="J532" s="24">
        <f>E532/('UPDATED TCA Post Trade Data'!H522)</f>
        <v>0.18264895088077918</v>
      </c>
      <c r="K532" s="47">
        <f>'UPDATED TCA Post Trade Data'!H522/'UPDATED TCA Post Trade Data'!K522</f>
        <v>0.570136527697502</v>
      </c>
      <c r="L532" s="11">
        <f>('UPDATED TCA Post Trade Data'!G522-'UPDATED TCA Post Trade Data'!M522)/'UPDATED TCA Post Trade Data'!M522*10000*'UPDATED TCA Post Trade Data'!N522</f>
        <v>28.157477747680478</v>
      </c>
      <c r="M532" s="11">
        <f t="shared" si="40"/>
        <v>26.332841892049483</v>
      </c>
      <c r="N532" s="11">
        <f t="shared" si="41"/>
        <v>42.689122290874764</v>
      </c>
      <c r="O532" s="11">
        <f>'UPDATED TCA Post Trade Data'!N522*('UPDATED TCA Post Trade Data'!G522-'UPDATED TCA Post Trade Data'!I522)/'UPDATED TCA Post Trade Data'!I522*10000</f>
        <v>3.0075662781723964</v>
      </c>
      <c r="P532" s="11">
        <f t="shared" si="42"/>
        <v>-1.8246358556309943</v>
      </c>
      <c r="Q532" s="12">
        <f t="shared" si="43"/>
        <v>-4.274240737952649E-2</v>
      </c>
      <c r="T532" s="65"/>
      <c r="U532" s="65"/>
      <c r="V532" s="65"/>
      <c r="W532" s="65"/>
      <c r="X532" s="65"/>
      <c r="Y532" s="65"/>
      <c r="Z532" s="65"/>
      <c r="AA532" s="65"/>
      <c r="AB532" s="65"/>
    </row>
    <row r="533" spans="1:28">
      <c r="A533" s="5" t="s">
        <v>17</v>
      </c>
      <c r="B533" s="5" t="s">
        <v>23</v>
      </c>
      <c r="C533" s="42" t="str">
        <f>'UPDATED TCA Post Trade Data'!C523</f>
        <v>ESS</v>
      </c>
      <c r="D533" s="22">
        <f>'UPDATED TCA Post Trade Data'!B523</f>
        <v>42996</v>
      </c>
      <c r="E533" s="12">
        <f>'UPDATED TCA Post Trade Data'!E523</f>
        <v>117300</v>
      </c>
      <c r="F533" s="17">
        <f>'UPDATED TCA Post Trade Data'!O523</f>
        <v>1.4563139548057677E-3</v>
      </c>
      <c r="G533" s="23">
        <f>'UPDATED TCA Post Trade Data'!G523</f>
        <v>263.32713695951702</v>
      </c>
      <c r="H533" s="24">
        <f>E533/'UPDATED TCA Post Trade Data'!K523</f>
        <v>0.34732805139389195</v>
      </c>
      <c r="I533" s="24">
        <f>'UPDATED TCA Post Trade Data'!L523</f>
        <v>0.13270254281347271</v>
      </c>
      <c r="J533" s="24">
        <f>E533/('UPDATED TCA Post Trade Data'!H523)</f>
        <v>0.30428015564202332</v>
      </c>
      <c r="K533" s="47">
        <f>'UPDATED TCA Post Trade Data'!H523/'UPDATED TCA Post Trade Data'!K523</f>
        <v>1.1414745423047343</v>
      </c>
      <c r="L533" s="11">
        <f>('UPDATED TCA Post Trade Data'!G523-'UPDATED TCA Post Trade Data'!M523)/'UPDATED TCA Post Trade Data'!M523*10000*'UPDATED TCA Post Trade Data'!N523</f>
        <v>42.221682538211908</v>
      </c>
      <c r="M533" s="11">
        <f t="shared" si="40"/>
        <v>55.098996373579141</v>
      </c>
      <c r="N533" s="11">
        <f t="shared" si="41"/>
        <v>43.181619246940194</v>
      </c>
      <c r="O533" s="11">
        <f>'UPDATED TCA Post Trade Data'!N523*('UPDATED TCA Post Trade Data'!G523-'UPDATED TCA Post Trade Data'!I523)/'UPDATED TCA Post Trade Data'!I523*10000</f>
        <v>2.9882794651481865</v>
      </c>
      <c r="P533" s="11">
        <f t="shared" si="42"/>
        <v>12.877313835367232</v>
      </c>
      <c r="Q533" s="12">
        <f t="shared" si="43"/>
        <v>0.29821285213336934</v>
      </c>
      <c r="T533" s="65"/>
      <c r="U533" s="65"/>
      <c r="V533" s="65"/>
      <c r="W533" s="65"/>
      <c r="X533" s="65"/>
      <c r="Y533" s="65"/>
      <c r="Z533" s="65"/>
      <c r="AA533" s="65"/>
      <c r="AB533" s="65"/>
    </row>
    <row r="534" spans="1:28">
      <c r="A534" s="5" t="s">
        <v>18</v>
      </c>
      <c r="B534" s="5" t="s">
        <v>23</v>
      </c>
      <c r="C534" s="42" t="str">
        <f>'UPDATED TCA Post Trade Data'!C524</f>
        <v>ETFC</v>
      </c>
      <c r="D534" s="22">
        <f>'UPDATED TCA Post Trade Data'!B524</f>
        <v>42996</v>
      </c>
      <c r="E534" s="12">
        <f>'UPDATED TCA Post Trade Data'!E524</f>
        <v>237100</v>
      </c>
      <c r="F534" s="17">
        <f>'UPDATED TCA Post Trade Data'!O524</f>
        <v>4.6419809845742773E-4</v>
      </c>
      <c r="G534" s="23">
        <f>'UPDATED TCA Post Trade Data'!G524</f>
        <v>41.525074608201514</v>
      </c>
      <c r="H534" s="24">
        <f>E534/'UPDATED TCA Post Trade Data'!K524</f>
        <v>0.1125619019248924</v>
      </c>
      <c r="I534" s="24">
        <f>'UPDATED TCA Post Trade Data'!L524</f>
        <v>0.16832395432459787</v>
      </c>
      <c r="J534" s="24">
        <f>E534/('UPDATED TCA Post Trade Data'!H524)</f>
        <v>7.071279451237697E-2</v>
      </c>
      <c r="K534" s="47">
        <f>'UPDATED TCA Post Trade Data'!H524/'UPDATED TCA Post Trade Data'!K524</f>
        <v>1.5918180394524009</v>
      </c>
      <c r="L534" s="11">
        <f>('UPDATED TCA Post Trade Data'!G524-'UPDATED TCA Post Trade Data'!M524)/'UPDATED TCA Post Trade Data'!M524*10000*'UPDATED TCA Post Trade Data'!N524</f>
        <v>-6.0420742654250796</v>
      </c>
      <c r="M534" s="11">
        <f t="shared" si="40"/>
        <v>14.579326547096814</v>
      </c>
      <c r="N534" s="11">
        <f t="shared" si="41"/>
        <v>74.754438446866004</v>
      </c>
      <c r="O534" s="11">
        <f>'UPDATED TCA Post Trade Data'!N524*('UPDATED TCA Post Trade Data'!G524-'UPDATED TCA Post Trade Data'!I524)/'UPDATED TCA Post Trade Data'!I524*10000</f>
        <v>0</v>
      </c>
      <c r="P534" s="11">
        <f t="shared" si="42"/>
        <v>20.621400812521895</v>
      </c>
      <c r="Q534" s="12">
        <f t="shared" si="43"/>
        <v>0.27585520326233448</v>
      </c>
      <c r="T534" s="65"/>
      <c r="U534" s="65"/>
      <c r="V534" s="65"/>
      <c r="W534" s="65"/>
      <c r="X534" s="65"/>
      <c r="Y534" s="65"/>
      <c r="Z534" s="65"/>
      <c r="AA534" s="65"/>
      <c r="AB534" s="65"/>
    </row>
    <row r="535" spans="1:28">
      <c r="A535" s="5" t="s">
        <v>17</v>
      </c>
      <c r="B535" s="5" t="s">
        <v>21</v>
      </c>
      <c r="C535" s="42" t="str">
        <f>'UPDATED TCA Post Trade Data'!C525</f>
        <v>ETN</v>
      </c>
      <c r="D535" s="22">
        <f>'UPDATED TCA Post Trade Data'!B525</f>
        <v>42996</v>
      </c>
      <c r="E535" s="12">
        <f>'UPDATED TCA Post Trade Data'!E525</f>
        <v>12000</v>
      </c>
      <c r="F535" s="17">
        <f>'UPDATED TCA Post Trade Data'!O525</f>
        <v>4.3614165312627221E-5</v>
      </c>
      <c r="G535" s="23">
        <f>'UPDATED TCA Post Trade Data'!G525</f>
        <v>77.087673277777512</v>
      </c>
      <c r="H535" s="24">
        <f>E535/'UPDATED TCA Post Trade Data'!K525</f>
        <v>4.9990997454541723E-3</v>
      </c>
      <c r="I535" s="24">
        <f>'UPDATED TCA Post Trade Data'!L525</f>
        <v>0.15547929846179961</v>
      </c>
      <c r="J535" s="24">
        <f>E535/('UPDATED TCA Post Trade Data'!H525)</f>
        <v>0.28915662650602408</v>
      </c>
      <c r="K535" s="47">
        <f>'UPDATED TCA Post Trade Data'!H525/'UPDATED TCA Post Trade Data'!K525</f>
        <v>1.7288553286362345E-2</v>
      </c>
      <c r="L535" s="11">
        <f>('UPDATED TCA Post Trade Data'!G525-'UPDATED TCA Post Trade Data'!M525)/'UPDATED TCA Post Trade Data'!M525*10000*'UPDATED TCA Post Trade Data'!N525</f>
        <v>11.386139971105425</v>
      </c>
      <c r="M535" s="11">
        <f t="shared" si="40"/>
        <v>10.272039267259411</v>
      </c>
      <c r="N535" s="11">
        <f t="shared" si="41"/>
        <v>6.2937317234969843</v>
      </c>
      <c r="O535" s="11">
        <f>'UPDATED TCA Post Trade Data'!N525*('UPDATED TCA Post Trade Data'!G525-'UPDATED TCA Post Trade Data'!I525)/'UPDATED TCA Post Trade Data'!I525*10000</f>
        <v>0</v>
      </c>
      <c r="P535" s="11">
        <f t="shared" si="42"/>
        <v>-1.1141007038460149</v>
      </c>
      <c r="Q535" s="12">
        <f t="shared" si="43"/>
        <v>-0.1770175077032021</v>
      </c>
      <c r="T535" s="65"/>
      <c r="U535" s="65"/>
      <c r="V535" s="65"/>
      <c r="W535" s="65"/>
      <c r="X535" s="65"/>
      <c r="Y535" s="65"/>
      <c r="Z535" s="65"/>
      <c r="AA535" s="65"/>
      <c r="AB535" s="65"/>
    </row>
    <row r="536" spans="1:28">
      <c r="A536" s="5" t="s">
        <v>18</v>
      </c>
      <c r="B536" s="5" t="s">
        <v>20</v>
      </c>
      <c r="C536" s="42" t="str">
        <f>'UPDATED TCA Post Trade Data'!C526</f>
        <v>ETR</v>
      </c>
      <c r="D536" s="22">
        <f>'UPDATED TCA Post Trade Data'!B526</f>
        <v>42996</v>
      </c>
      <c r="E536" s="12">
        <f>'UPDATED TCA Post Trade Data'!E526</f>
        <v>2200</v>
      </c>
      <c r="F536" s="17">
        <f>'UPDATED TCA Post Trade Data'!O526</f>
        <v>8.1737668780687798E-6</v>
      </c>
      <c r="G536" s="23">
        <f>'UPDATED TCA Post Trade Data'!G526</f>
        <v>78.802171395722198</v>
      </c>
      <c r="H536" s="24">
        <f>E536/'UPDATED TCA Post Trade Data'!K526</f>
        <v>2.1405273039825094E-3</v>
      </c>
      <c r="I536" s="24">
        <f>'UPDATED TCA Post Trade Data'!L526</f>
        <v>0.12145599018734314</v>
      </c>
      <c r="J536" s="24">
        <f>E536/('UPDATED TCA Post Trade Data'!H526)</f>
        <v>2.1297192642787996E-2</v>
      </c>
      <c r="K536" s="47">
        <f>'UPDATED TCA Post Trade Data'!H526/'UPDATED TCA Post Trade Data'!K526</f>
        <v>0.10050748659154238</v>
      </c>
      <c r="L536" s="11">
        <f>('UPDATED TCA Post Trade Data'!G526-'UPDATED TCA Post Trade Data'!M526)/'UPDATED TCA Post Trade Data'!M526*10000*'UPDATED TCA Post Trade Data'!N526</f>
        <v>23.778782665881408</v>
      </c>
      <c r="M536" s="11">
        <f t="shared" si="40"/>
        <v>1.4178417653928004</v>
      </c>
      <c r="N536" s="11">
        <f t="shared" si="41"/>
        <v>13.909545217506075</v>
      </c>
      <c r="O536" s="11">
        <f>'UPDATED TCA Post Trade Data'!N526*('UPDATED TCA Post Trade Data'!G526-'UPDATED TCA Post Trade Data'!I526)/'UPDATED TCA Post Trade Data'!I526*10000</f>
        <v>7.011764887916625</v>
      </c>
      <c r="P536" s="11">
        <f t="shared" si="42"/>
        <v>-22.360940900488607</v>
      </c>
      <c r="Q536" s="12">
        <f t="shared" si="43"/>
        <v>-1.6075968373391458</v>
      </c>
      <c r="T536" s="65"/>
      <c r="U536" s="65"/>
      <c r="V536" s="65"/>
      <c r="W536" s="65"/>
      <c r="X536" s="65"/>
      <c r="Y536" s="65"/>
      <c r="Z536" s="65"/>
      <c r="AA536" s="65"/>
      <c r="AB536" s="65"/>
    </row>
    <row r="537" spans="1:28">
      <c r="A537" s="5" t="s">
        <v>17</v>
      </c>
      <c r="B537" s="5" t="s">
        <v>23</v>
      </c>
      <c r="C537" s="42" t="str">
        <f>'UPDATED TCA Post Trade Data'!C527</f>
        <v>EVHC</v>
      </c>
      <c r="D537" s="22">
        <f>'UPDATED TCA Post Trade Data'!B527</f>
        <v>42996</v>
      </c>
      <c r="E537" s="12">
        <f>'UPDATED TCA Post Trade Data'!E527</f>
        <v>67000</v>
      </c>
      <c r="F537" s="17">
        <f>'UPDATED TCA Post Trade Data'!O527</f>
        <v>1.5388095845355308E-4</v>
      </c>
      <c r="G537" s="23">
        <f>'UPDATED TCA Post Trade Data'!G527</f>
        <v>48.713428674470009</v>
      </c>
      <c r="H537" s="24">
        <f>E537/'UPDATED TCA Post Trade Data'!K527</f>
        <v>3.5423857291131289E-2</v>
      </c>
      <c r="I537" s="24">
        <f>'UPDATED TCA Post Trade Data'!L527</f>
        <v>0.27464683594499251</v>
      </c>
      <c r="J537" s="24">
        <f>E537/('UPDATED TCA Post Trade Data'!H527)</f>
        <v>2.9062201787108527E-2</v>
      </c>
      <c r="K537" s="47">
        <f>'UPDATED TCA Post Trade Data'!H527/'UPDATED TCA Post Trade Data'!K527</f>
        <v>1.2188979193876728</v>
      </c>
      <c r="L537" s="11">
        <f>('UPDATED TCA Post Trade Data'!G527-'UPDATED TCA Post Trade Data'!M527)/'UPDATED TCA Post Trade Data'!M527*10000*'UPDATED TCA Post Trade Data'!N527</f>
        <v>2.7574280225885595</v>
      </c>
      <c r="M537" s="11">
        <f t="shared" si="40"/>
        <v>7.413462973072142</v>
      </c>
      <c r="N537" s="11">
        <f t="shared" si="41"/>
        <v>109.09964575582828</v>
      </c>
      <c r="O537" s="11">
        <f>'UPDATED TCA Post Trade Data'!N527*('UPDATED TCA Post Trade Data'!G527-'UPDATED TCA Post Trade Data'!I527)/'UPDATED TCA Post Trade Data'!I527*10000</f>
        <v>0</v>
      </c>
      <c r="P537" s="11">
        <f t="shared" si="42"/>
        <v>4.6560349504835825</v>
      </c>
      <c r="Q537" s="12">
        <f t="shared" si="43"/>
        <v>4.2676902552956732E-2</v>
      </c>
      <c r="T537" s="65"/>
      <c r="U537" s="65"/>
      <c r="V537" s="65"/>
      <c r="W537" s="65"/>
      <c r="X537" s="65"/>
      <c r="Y537" s="65"/>
      <c r="Z537" s="65"/>
      <c r="AA537" s="65"/>
      <c r="AB537" s="65"/>
    </row>
    <row r="538" spans="1:28">
      <c r="A538" s="5" t="s">
        <v>18</v>
      </c>
      <c r="B538" s="5" t="s">
        <v>23</v>
      </c>
      <c r="C538" s="42" t="str">
        <f>'UPDATED TCA Post Trade Data'!C528</f>
        <v>EW</v>
      </c>
      <c r="D538" s="22">
        <f>'UPDATED TCA Post Trade Data'!B528</f>
        <v>42996</v>
      </c>
      <c r="E538" s="12">
        <f>'UPDATED TCA Post Trade Data'!E528</f>
        <v>9800</v>
      </c>
      <c r="F538" s="17">
        <f>'UPDATED TCA Post Trade Data'!O528</f>
        <v>5.2333545876422334E-5</v>
      </c>
      <c r="G538" s="23">
        <f>'UPDATED TCA Post Trade Data'!G528</f>
        <v>113.26421102526669</v>
      </c>
      <c r="H538" s="24">
        <f>E538/'UPDATED TCA Post Trade Data'!K528</f>
        <v>8.0829948716696735E-3</v>
      </c>
      <c r="I538" s="24">
        <f>'UPDATED TCA Post Trade Data'!L528</f>
        <v>0.16462452423309656</v>
      </c>
      <c r="J538" s="24">
        <f>E538/('UPDATED TCA Post Trade Data'!H528)</f>
        <v>0.11136363636363636</v>
      </c>
      <c r="K538" s="47">
        <f>'UPDATED TCA Post Trade Data'!H528/'UPDATED TCA Post Trade Data'!K528</f>
        <v>7.2581994766013389E-2</v>
      </c>
      <c r="L538" s="11">
        <f>('UPDATED TCA Post Trade Data'!G528-'UPDATED TCA Post Trade Data'!M528)/'UPDATED TCA Post Trade Data'!M528*10000*'UPDATED TCA Post Trade Data'!N528</f>
        <v>25.168557880520261</v>
      </c>
      <c r="M538" s="11">
        <f t="shared" si="40"/>
        <v>6.5567924831668023</v>
      </c>
      <c r="N538" s="11">
        <f t="shared" si="41"/>
        <v>15.266531968312865</v>
      </c>
      <c r="O538" s="11">
        <f>'UPDATED TCA Post Trade Data'!N528*('UPDATED TCA Post Trade Data'!G528-'UPDATED TCA Post Trade Data'!I528)/'UPDATED TCA Post Trade Data'!I528*10000</f>
        <v>7.0127411393295738</v>
      </c>
      <c r="P538" s="11">
        <f t="shared" si="42"/>
        <v>-18.611765397353459</v>
      </c>
      <c r="Q538" s="12">
        <f t="shared" si="43"/>
        <v>-1.2191220269268714</v>
      </c>
      <c r="T538" s="65"/>
      <c r="U538" s="65"/>
      <c r="V538" s="65"/>
      <c r="W538" s="65"/>
      <c r="X538" s="65"/>
      <c r="Y538" s="65"/>
      <c r="Z538" s="65"/>
      <c r="AA538" s="65"/>
      <c r="AB538" s="65"/>
    </row>
    <row r="539" spans="1:28">
      <c r="A539" s="5" t="s">
        <v>17</v>
      </c>
      <c r="B539" s="5" t="s">
        <v>21</v>
      </c>
      <c r="C539" s="42" t="str">
        <f>'UPDATED TCA Post Trade Data'!C529</f>
        <v>EXC</v>
      </c>
      <c r="D539" s="22">
        <f>'UPDATED TCA Post Trade Data'!B529</f>
        <v>42996</v>
      </c>
      <c r="E539" s="12">
        <f>'UPDATED TCA Post Trade Data'!E529</f>
        <v>86300</v>
      </c>
      <c r="F539" s="17">
        <f>'UPDATED TCA Post Trade Data'!O529</f>
        <v>1.5305198446145292E-4</v>
      </c>
      <c r="G539" s="23">
        <f>'UPDATED TCA Post Trade Data'!G529</f>
        <v>37.615495548314861</v>
      </c>
      <c r="H539" s="24">
        <f>E539/'UPDATED TCA Post Trade Data'!K529</f>
        <v>1.9289016823390237E-2</v>
      </c>
      <c r="I539" s="24">
        <f>'UPDATED TCA Post Trade Data'!L529</f>
        <v>0.11807435687091568</v>
      </c>
      <c r="J539" s="24">
        <f>E539/('UPDATED TCA Post Trade Data'!H529)</f>
        <v>1.9521353601158163E-2</v>
      </c>
      <c r="K539" s="47">
        <f>'UPDATED TCA Post Trade Data'!H529/'UPDATED TCA Post Trade Data'!K529</f>
        <v>0.98809832645241669</v>
      </c>
      <c r="L539" s="11">
        <f>('UPDATED TCA Post Trade Data'!G529-'UPDATED TCA Post Trade Data'!M529)/'UPDATED TCA Post Trade Data'!M529*10000*'UPDATED TCA Post Trade Data'!N529</f>
        <v>6.7825348004410166</v>
      </c>
      <c r="M539" s="11">
        <f t="shared" si="40"/>
        <v>3.3040697721931491</v>
      </c>
      <c r="N539" s="11">
        <f t="shared" si="41"/>
        <v>42.436944697058223</v>
      </c>
      <c r="O539" s="11">
        <f>'UPDATED TCA Post Trade Data'!N529*('UPDATED TCA Post Trade Data'!G529-'UPDATED TCA Post Trade Data'!I529)/'UPDATED TCA Post Trade Data'!I529*10000</f>
        <v>7.0001522289506211</v>
      </c>
      <c r="P539" s="11">
        <f t="shared" si="42"/>
        <v>-3.4784650282478675</v>
      </c>
      <c r="Q539" s="12">
        <f t="shared" si="43"/>
        <v>-8.1967847899497778E-2</v>
      </c>
      <c r="T539" s="65"/>
      <c r="U539" s="65"/>
      <c r="V539" s="65"/>
      <c r="W539" s="65"/>
      <c r="X539" s="65"/>
      <c r="Y539" s="65"/>
      <c r="Z539" s="65"/>
      <c r="AA539" s="65"/>
      <c r="AB539" s="65"/>
    </row>
    <row r="540" spans="1:28">
      <c r="A540" s="5" t="s">
        <v>18</v>
      </c>
      <c r="B540" s="5" t="s">
        <v>20</v>
      </c>
      <c r="C540" s="42" t="str">
        <f>'UPDATED TCA Post Trade Data'!C530</f>
        <v>EXPD</v>
      </c>
      <c r="D540" s="22">
        <f>'UPDATED TCA Post Trade Data'!B530</f>
        <v>42996</v>
      </c>
      <c r="E540" s="12">
        <f>'UPDATED TCA Post Trade Data'!E530</f>
        <v>109900</v>
      </c>
      <c r="F540" s="17">
        <f>'UPDATED TCA Post Trade Data'!O530</f>
        <v>2.9536807129883219E-4</v>
      </c>
      <c r="G540" s="23">
        <f>'UPDATED TCA Post Trade Data'!G530</f>
        <v>57.003887333792399</v>
      </c>
      <c r="H540" s="24">
        <f>E540/'UPDATED TCA Post Trade Data'!K530</f>
        <v>9.2109058578092609E-2</v>
      </c>
      <c r="I540" s="24">
        <f>'UPDATED TCA Post Trade Data'!L530</f>
        <v>0.21636704442085958</v>
      </c>
      <c r="J540" s="24">
        <f>E540/('UPDATED TCA Post Trade Data'!H530)</f>
        <v>0.27481870467616903</v>
      </c>
      <c r="K540" s="47">
        <f>'UPDATED TCA Post Trade Data'!H530/'UPDATED TCA Post Trade Data'!K530</f>
        <v>0.33516298931191296</v>
      </c>
      <c r="L540" s="11">
        <f>('UPDATED TCA Post Trade Data'!G530-'UPDATED TCA Post Trade Data'!M530)/'UPDATED TCA Post Trade Data'!M530*10000*'UPDATED TCA Post Trade Data'!N530</f>
        <v>9.8339758513150137</v>
      </c>
      <c r="M540" s="11">
        <f t="shared" si="40"/>
        <v>37.785907963147672</v>
      </c>
      <c r="N540" s="11">
        <f t="shared" si="41"/>
        <v>38.950389546167692</v>
      </c>
      <c r="O540" s="11">
        <f>'UPDATED TCA Post Trade Data'!N530*('UPDATED TCA Post Trade Data'!G530-'UPDATED TCA Post Trade Data'!I530)/'UPDATED TCA Post Trade Data'!I530*10000</f>
        <v>0</v>
      </c>
      <c r="P540" s="11">
        <f t="shared" si="42"/>
        <v>27.951932111832658</v>
      </c>
      <c r="Q540" s="12">
        <f t="shared" si="43"/>
        <v>0.71762907733442249</v>
      </c>
      <c r="T540" s="65"/>
      <c r="U540" s="65"/>
      <c r="V540" s="65"/>
      <c r="W540" s="65"/>
      <c r="X540" s="65"/>
      <c r="Y540" s="65"/>
      <c r="Z540" s="65"/>
      <c r="AA540" s="65"/>
      <c r="AB540" s="65"/>
    </row>
    <row r="541" spans="1:28">
      <c r="A541" s="5" t="s">
        <v>17</v>
      </c>
      <c r="B541" s="5" t="s">
        <v>20</v>
      </c>
      <c r="C541" s="42" t="str">
        <f>'UPDATED TCA Post Trade Data'!C531</f>
        <v>EXPE</v>
      </c>
      <c r="D541" s="22">
        <f>'UPDATED TCA Post Trade Data'!B531</f>
        <v>42996</v>
      </c>
      <c r="E541" s="12">
        <f>'UPDATED TCA Post Trade Data'!E531</f>
        <v>14100</v>
      </c>
      <c r="F541" s="17">
        <f>'UPDATED TCA Post Trade Data'!O531</f>
        <v>9.4933311424408296E-5</v>
      </c>
      <c r="G541" s="23">
        <f>'UPDATED TCA Post Trade Data'!G531</f>
        <v>142.80326453485964</v>
      </c>
      <c r="H541" s="24">
        <f>E541/'UPDATED TCA Post Trade Data'!K531</f>
        <v>6.8766357716057592E-3</v>
      </c>
      <c r="I541" s="24">
        <f>'UPDATED TCA Post Trade Data'!L531</f>
        <v>0.27859874576064608</v>
      </c>
      <c r="J541" s="24">
        <f>E541/('UPDATED TCA Post Trade Data'!H531)</f>
        <v>5.1572787125091439E-2</v>
      </c>
      <c r="K541" s="47">
        <f>'UPDATED TCA Post Trade Data'!H531/'UPDATED TCA Post Trade Data'!K531</f>
        <v>0.13333845531610033</v>
      </c>
      <c r="L541" s="11">
        <f>('UPDATED TCA Post Trade Data'!G531-'UPDATED TCA Post Trade Data'!M531)/'UPDATED TCA Post Trade Data'!M531*10000*'UPDATED TCA Post Trade Data'!N531</f>
        <v>-13.757724834990482</v>
      </c>
      <c r="M541" s="11">
        <f t="shared" si="40"/>
        <v>5.0394058831416535</v>
      </c>
      <c r="N541" s="11">
        <f t="shared" si="41"/>
        <v>36.176640845992246</v>
      </c>
      <c r="O541" s="11">
        <f>'UPDATED TCA Post Trade Data'!N531*('UPDATED TCA Post Trade Data'!G531-'UPDATED TCA Post Trade Data'!I531)/'UPDATED TCA Post Trade Data'!I531*10000</f>
        <v>0</v>
      </c>
      <c r="P541" s="11">
        <f t="shared" si="42"/>
        <v>18.797130718132134</v>
      </c>
      <c r="Q541" s="12">
        <f t="shared" si="43"/>
        <v>0.51959303789850175</v>
      </c>
      <c r="T541" s="65"/>
      <c r="U541" s="65"/>
      <c r="V541" s="65"/>
      <c r="W541" s="65"/>
      <c r="X541" s="65"/>
      <c r="Y541" s="65"/>
      <c r="Z541" s="65"/>
      <c r="AA541" s="65"/>
      <c r="AB541" s="65"/>
    </row>
    <row r="542" spans="1:28">
      <c r="A542" s="5" t="s">
        <v>18</v>
      </c>
      <c r="B542" s="5" t="s">
        <v>21</v>
      </c>
      <c r="C542" s="42" t="str">
        <f>'UPDATED TCA Post Trade Data'!C532</f>
        <v>EXR</v>
      </c>
      <c r="D542" s="22">
        <f>'UPDATED TCA Post Trade Data'!B532</f>
        <v>42996</v>
      </c>
      <c r="E542" s="12">
        <f>'UPDATED TCA Post Trade Data'!E532</f>
        <v>66800</v>
      </c>
      <c r="F542" s="17">
        <f>'UPDATED TCA Post Trade Data'!O532</f>
        <v>2.4809324866799316E-4</v>
      </c>
      <c r="G542" s="23">
        <f>'UPDATED TCA Post Trade Data'!G532</f>
        <v>78.772948554807527</v>
      </c>
      <c r="H542" s="24">
        <f>E542/'UPDATED TCA Post Trade Data'!K532</f>
        <v>7.1237647120049263E-2</v>
      </c>
      <c r="I542" s="24">
        <f>'UPDATED TCA Post Trade Data'!L532</f>
        <v>0.19826348651304007</v>
      </c>
      <c r="J542" s="24">
        <f>E542/('UPDATED TCA Post Trade Data'!H532)</f>
        <v>0.21646143875567078</v>
      </c>
      <c r="K542" s="47">
        <f>'UPDATED TCA Post Trade Data'!H532/'UPDATED TCA Post Trade Data'!K532</f>
        <v>0.32910086678513778</v>
      </c>
      <c r="L542" s="11">
        <f>('UPDATED TCA Post Trade Data'!G532-'UPDATED TCA Post Trade Data'!M532)/'UPDATED TCA Post Trade Data'!M532*10000*'UPDATED TCA Post Trade Data'!N532</f>
        <v>38.827952098188014</v>
      </c>
      <c r="M542" s="11">
        <f t="shared" si="40"/>
        <v>27.377149946542485</v>
      </c>
      <c r="N542" s="11">
        <f t="shared" si="41"/>
        <v>36.762649857801577</v>
      </c>
      <c r="O542" s="11">
        <f>'UPDATED TCA Post Trade Data'!N532*('UPDATED TCA Post Trade Data'!G532-'UPDATED TCA Post Trade Data'!I532)/'UPDATED TCA Post Trade Data'!I532*10000</f>
        <v>0</v>
      </c>
      <c r="P542" s="11">
        <f t="shared" si="42"/>
        <v>-11.450802151645529</v>
      </c>
      <c r="Q542" s="12">
        <f t="shared" si="43"/>
        <v>-0.31147923764846619</v>
      </c>
      <c r="T542" s="65"/>
      <c r="U542" s="65"/>
      <c r="V542" s="65"/>
      <c r="W542" s="65"/>
      <c r="X542" s="65"/>
      <c r="Y542" s="65"/>
      <c r="Z542" s="65"/>
      <c r="AA542" s="65"/>
      <c r="AB542" s="65"/>
    </row>
    <row r="543" spans="1:28">
      <c r="A543" s="5" t="s">
        <v>17</v>
      </c>
      <c r="B543" s="5" t="s">
        <v>23</v>
      </c>
      <c r="C543" s="42" t="str">
        <f>'UPDATED TCA Post Trade Data'!C533</f>
        <v>F</v>
      </c>
      <c r="D543" s="22">
        <f>'UPDATED TCA Post Trade Data'!B533</f>
        <v>42996</v>
      </c>
      <c r="E543" s="12">
        <f>'UPDATED TCA Post Trade Data'!E533</f>
        <v>2355000</v>
      </c>
      <c r="F543" s="17">
        <f>'UPDATED TCA Post Trade Data'!O533</f>
        <v>1.293985761189171E-3</v>
      </c>
      <c r="G543" s="23">
        <f>'UPDATED TCA Post Trade Data'!G533</f>
        <v>11.654058782228644</v>
      </c>
      <c r="H543" s="24">
        <f>E543/'UPDATED TCA Post Trade Data'!K533</f>
        <v>6.9015246012932824E-2</v>
      </c>
      <c r="I543" s="24">
        <f>'UPDATED TCA Post Trade Data'!L533</f>
        <v>0.14233895050530784</v>
      </c>
      <c r="J543" s="24">
        <f>E543/('UPDATED TCA Post Trade Data'!H533)</f>
        <v>0.29097064347138479</v>
      </c>
      <c r="K543" s="47">
        <f>'UPDATED TCA Post Trade Data'!H533/'UPDATED TCA Post Trade Data'!K533</f>
        <v>0.23718972192368284</v>
      </c>
      <c r="L543" s="11">
        <f>('UPDATED TCA Post Trade Data'!G533-'UPDATED TCA Post Trade Data'!M533)/'UPDATED TCA Post Trade Data'!M533*10000*'UPDATED TCA Post Trade Data'!N533</f>
        <v>20.686829087397147</v>
      </c>
      <c r="M543" s="11">
        <f t="shared" si="40"/>
        <v>28.639058673032309</v>
      </c>
      <c r="N543" s="11">
        <f t="shared" si="41"/>
        <v>21.314402815310075</v>
      </c>
      <c r="O543" s="11">
        <f>'UPDATED TCA Post Trade Data'!N533*('UPDATED TCA Post Trade Data'!G533-'UPDATED TCA Post Trade Data'!I533)/'UPDATED TCA Post Trade Data'!I533*10000</f>
        <v>0</v>
      </c>
      <c r="P543" s="11">
        <f t="shared" si="42"/>
        <v>7.9522295856351626</v>
      </c>
      <c r="Q543" s="12">
        <f t="shared" si="43"/>
        <v>0.37309183159112946</v>
      </c>
      <c r="T543" s="65"/>
      <c r="U543" s="65"/>
      <c r="V543" s="65"/>
      <c r="W543" s="65"/>
      <c r="X543" s="65"/>
      <c r="Y543" s="65"/>
      <c r="Z543" s="65"/>
      <c r="AA543" s="65"/>
      <c r="AB543" s="65"/>
    </row>
    <row r="544" spans="1:28">
      <c r="A544" s="5" t="s">
        <v>18</v>
      </c>
      <c r="B544" s="5" t="s">
        <v>20</v>
      </c>
      <c r="C544" s="42" t="str">
        <f>'UPDATED TCA Post Trade Data'!C534</f>
        <v>FAST</v>
      </c>
      <c r="D544" s="22">
        <f>'UPDATED TCA Post Trade Data'!B534</f>
        <v>42996</v>
      </c>
      <c r="E544" s="12">
        <f>'UPDATED TCA Post Trade Data'!E534</f>
        <v>184300</v>
      </c>
      <c r="F544" s="17">
        <f>'UPDATED TCA Post Trade Data'!O534</f>
        <v>3.8067189913970368E-4</v>
      </c>
      <c r="G544" s="23">
        <f>'UPDATED TCA Post Trade Data'!G534</f>
        <v>43.809076859945847</v>
      </c>
      <c r="H544" s="24">
        <f>E544/'UPDATED TCA Post Trade Data'!K534</f>
        <v>7.4248396135941044E-2</v>
      </c>
      <c r="I544" s="24">
        <f>'UPDATED TCA Post Trade Data'!L534</f>
        <v>0.24570892811699205</v>
      </c>
      <c r="J544" s="24">
        <f>E544/('UPDATED TCA Post Trade Data'!H534)</f>
        <v>0.13979065533980584</v>
      </c>
      <c r="K544" s="47">
        <f>'UPDATED TCA Post Trade Data'!H534/'UPDATED TCA Post Trade Data'!K534</f>
        <v>0.53113991028553809</v>
      </c>
      <c r="L544" s="11">
        <f>('UPDATED TCA Post Trade Data'!G534-'UPDATED TCA Post Trade Data'!M534)/'UPDATED TCA Post Trade Data'!M534*10000*'UPDATED TCA Post Trade Data'!N534</f>
        <v>25.25572405604613</v>
      </c>
      <c r="M544" s="11">
        <f t="shared" si="40"/>
        <v>22.72757345704515</v>
      </c>
      <c r="N544" s="11">
        <f t="shared" si="41"/>
        <v>60.645258510932855</v>
      </c>
      <c r="O544" s="11">
        <f>'UPDATED TCA Post Trade Data'!N534*('UPDATED TCA Post Trade Data'!G534-'UPDATED TCA Post Trade Data'!I534)/'UPDATED TCA Post Trade Data'!I534*10000</f>
        <v>3.0066916098778105</v>
      </c>
      <c r="P544" s="11">
        <f t="shared" si="42"/>
        <v>-2.5281505990009805</v>
      </c>
      <c r="Q544" s="12">
        <f t="shared" si="43"/>
        <v>-4.1687522834867902E-2</v>
      </c>
      <c r="T544" s="65"/>
      <c r="U544" s="65"/>
      <c r="V544" s="65"/>
      <c r="W544" s="65"/>
      <c r="X544" s="65"/>
      <c r="Y544" s="65"/>
      <c r="Z544" s="65"/>
      <c r="AA544" s="65"/>
      <c r="AB544" s="65"/>
    </row>
    <row r="545" spans="1:28">
      <c r="A545" s="5" t="s">
        <v>17</v>
      </c>
      <c r="B545" s="5" t="s">
        <v>21</v>
      </c>
      <c r="C545" s="42" t="str">
        <f>'UPDATED TCA Post Trade Data'!C535</f>
        <v>FB</v>
      </c>
      <c r="D545" s="22">
        <f>'UPDATED TCA Post Trade Data'!B535</f>
        <v>42996</v>
      </c>
      <c r="E545" s="12">
        <f>'UPDATED TCA Post Trade Data'!E535</f>
        <v>1798600</v>
      </c>
      <c r="F545" s="17">
        <f>'UPDATED TCA Post Trade Data'!O535</f>
        <v>1.4673977769155943E-2</v>
      </c>
      <c r="G545" s="23">
        <f>'UPDATED TCA Post Trade Data'!G535</f>
        <v>173.04214345887331</v>
      </c>
      <c r="H545" s="24">
        <f>E545/'UPDATED TCA Post Trade Data'!K535</f>
        <v>0.13736160543951345</v>
      </c>
      <c r="I545" s="24">
        <f>'UPDATED TCA Post Trade Data'!L535</f>
        <v>0.15242037950856555</v>
      </c>
      <c r="J545" s="24">
        <f>E545/('UPDATED TCA Post Trade Data'!H535)</f>
        <v>0.20153510000560254</v>
      </c>
      <c r="K545" s="47">
        <f>'UPDATED TCA Post Trade Data'!H535/'UPDATED TCA Post Trade Data'!K535</f>
        <v>0.68157658609192584</v>
      </c>
      <c r="L545" s="11">
        <f>('UPDATED TCA Post Trade Data'!G535-'UPDATED TCA Post Trade Data'!M535)/'UPDATED TCA Post Trade Data'!M535*10000*'UPDATED TCA Post Trade Data'!N535</f>
        <v>61.174687997750041</v>
      </c>
      <c r="M545" s="11">
        <f t="shared" si="40"/>
        <v>29.864118738505681</v>
      </c>
      <c r="N545" s="11">
        <f t="shared" si="41"/>
        <v>41.057987028467849</v>
      </c>
      <c r="O545" s="11">
        <f>'UPDATED TCA Post Trade Data'!N535*('UPDATED TCA Post Trade Data'!G535-'UPDATED TCA Post Trade Data'!I535)/'UPDATED TCA Post Trade Data'!I535*10000</f>
        <v>6.9622820541965682</v>
      </c>
      <c r="P545" s="11">
        <f t="shared" si="42"/>
        <v>-31.31056925924436</v>
      </c>
      <c r="Q545" s="12">
        <f t="shared" si="43"/>
        <v>-0.76259387089617792</v>
      </c>
      <c r="T545" s="65"/>
      <c r="U545" s="65"/>
      <c r="V545" s="65"/>
      <c r="W545" s="65"/>
      <c r="X545" s="65"/>
      <c r="Y545" s="65"/>
      <c r="Z545" s="65"/>
      <c r="AA545" s="65"/>
      <c r="AB545" s="65"/>
    </row>
    <row r="546" spans="1:28">
      <c r="A546" s="5" t="s">
        <v>18</v>
      </c>
      <c r="B546" s="5" t="s">
        <v>23</v>
      </c>
      <c r="C546" s="42" t="str">
        <f>'UPDATED TCA Post Trade Data'!C536</f>
        <v>FBHS</v>
      </c>
      <c r="D546" s="22">
        <f>'UPDATED TCA Post Trade Data'!B536</f>
        <v>42996</v>
      </c>
      <c r="E546" s="12">
        <f>'UPDATED TCA Post Trade Data'!E536</f>
        <v>148900</v>
      </c>
      <c r="F546" s="17">
        <f>'UPDATED TCA Post Trade Data'!O536</f>
        <v>4.5381040483000493E-4</v>
      </c>
      <c r="G546" s="23">
        <f>'UPDATED TCA Post Trade Data'!G536</f>
        <v>64.642533565168748</v>
      </c>
      <c r="H546" s="24">
        <f>E546/'UPDATED TCA Post Trade Data'!K536</f>
        <v>0.15337361699795815</v>
      </c>
      <c r="I546" s="24">
        <f>'UPDATED TCA Post Trade Data'!L536</f>
        <v>0.15513998126793974</v>
      </c>
      <c r="J546" s="24">
        <f>E546/('UPDATED TCA Post Trade Data'!H536)</f>
        <v>0.21922850412249706</v>
      </c>
      <c r="K546" s="47">
        <f>'UPDATED TCA Post Trade Data'!H536/'UPDATED TCA Post Trade Data'!K536</f>
        <v>0.69960618310955791</v>
      </c>
      <c r="L546" s="11">
        <f>('UPDATED TCA Post Trade Data'!G536-'UPDATED TCA Post Trade Data'!M536)/'UPDATED TCA Post Trade Data'!M536*10000*'UPDATED TCA Post Trade Data'!N536</f>
        <v>36.600868500500596</v>
      </c>
      <c r="M546" s="11">
        <f t="shared" si="40"/>
        <v>33.471066364183287</v>
      </c>
      <c r="N546" s="11">
        <f t="shared" si="41"/>
        <v>41.867969341020782</v>
      </c>
      <c r="O546" s="11">
        <f>'UPDATED TCA Post Trade Data'!N536*('UPDATED TCA Post Trade Data'!G536-'UPDATED TCA Post Trade Data'!I536)/'UPDATED TCA Post Trade Data'!I536*10000</f>
        <v>0</v>
      </c>
      <c r="P546" s="11">
        <f t="shared" si="42"/>
        <v>-3.1298021363173092</v>
      </c>
      <c r="Q546" s="12">
        <f t="shared" si="43"/>
        <v>-7.4754094492250373E-2</v>
      </c>
      <c r="T546" s="65"/>
      <c r="U546" s="65"/>
      <c r="V546" s="65"/>
      <c r="W546" s="65"/>
      <c r="X546" s="65"/>
      <c r="Y546" s="65"/>
      <c r="Z546" s="65"/>
      <c r="AA546" s="65"/>
      <c r="AB546" s="65"/>
    </row>
    <row r="547" spans="1:28">
      <c r="A547" s="5" t="s">
        <v>17</v>
      </c>
      <c r="B547" s="5" t="s">
        <v>23</v>
      </c>
      <c r="C547" s="42" t="str">
        <f>'UPDATED TCA Post Trade Data'!C537</f>
        <v>FCX</v>
      </c>
      <c r="D547" s="22">
        <f>'UPDATED TCA Post Trade Data'!B537</f>
        <v>42996</v>
      </c>
      <c r="E547" s="12">
        <f>'UPDATED TCA Post Trade Data'!E537</f>
        <v>45100</v>
      </c>
      <c r="F547" s="17">
        <f>'UPDATED TCA Post Trade Data'!O537</f>
        <v>2.9596780651542998E-5</v>
      </c>
      <c r="G547" s="23">
        <f>'UPDATED TCA Post Trade Data'!G537</f>
        <v>13.918952421016069</v>
      </c>
      <c r="H547" s="24">
        <f>E547/'UPDATED TCA Post Trade Data'!K537</f>
        <v>2.320581541095869E-3</v>
      </c>
      <c r="I547" s="24">
        <f>'UPDATED TCA Post Trade Data'!L537</f>
        <v>0.40079166441070635</v>
      </c>
      <c r="J547" s="24">
        <f>E547/('UPDATED TCA Post Trade Data'!H537)</f>
        <v>1.499733971801011E-2</v>
      </c>
      <c r="K547" s="47">
        <f>'UPDATED TCA Post Trade Data'!H537/'UPDATED TCA Post Trade Data'!K537</f>
        <v>0.15473287827901325</v>
      </c>
      <c r="L547" s="11">
        <f>('UPDATED TCA Post Trade Data'!G537-'UPDATED TCA Post Trade Data'!M537)/'UPDATED TCA Post Trade Data'!M537*10000*'UPDATED TCA Post Trade Data'!N537</f>
        <v>13.634835263358815</v>
      </c>
      <c r="M547" s="11">
        <f t="shared" si="40"/>
        <v>2.3262019779300664</v>
      </c>
      <c r="N547" s="11">
        <f t="shared" si="41"/>
        <v>57.134450217800762</v>
      </c>
      <c r="O547" s="11">
        <f>'UPDATED TCA Post Trade Data'!N537*('UPDATED TCA Post Trade Data'!G537-'UPDATED TCA Post Trade Data'!I537)/'UPDATED TCA Post Trade Data'!I537*10000</f>
        <v>2.9968129388082319</v>
      </c>
      <c r="P547" s="11">
        <f t="shared" si="42"/>
        <v>-11.308633285428748</v>
      </c>
      <c r="Q547" s="12">
        <f t="shared" si="43"/>
        <v>-0.19793020222159133</v>
      </c>
      <c r="T547" s="65"/>
      <c r="U547" s="65"/>
      <c r="V547" s="65"/>
      <c r="W547" s="65"/>
      <c r="X547" s="65"/>
      <c r="Y547" s="65"/>
      <c r="Z547" s="65"/>
      <c r="AA547" s="65"/>
      <c r="AB547" s="65"/>
    </row>
    <row r="548" spans="1:28">
      <c r="A548" s="5" t="s">
        <v>18</v>
      </c>
      <c r="B548" s="5" t="s">
        <v>23</v>
      </c>
      <c r="C548" s="42" t="str">
        <f>'UPDATED TCA Post Trade Data'!C538</f>
        <v>FDX</v>
      </c>
      <c r="D548" s="22">
        <f>'UPDATED TCA Post Trade Data'!B538</f>
        <v>42996</v>
      </c>
      <c r="E548" s="12">
        <f>'UPDATED TCA Post Trade Data'!E538</f>
        <v>41900</v>
      </c>
      <c r="F548" s="17">
        <f>'UPDATED TCA Post Trade Data'!O538</f>
        <v>4.2359963998830295E-4</v>
      </c>
      <c r="G548" s="23">
        <f>'UPDATED TCA Post Trade Data'!G538</f>
        <v>214.4273496531936</v>
      </c>
      <c r="H548" s="24">
        <f>E548/'UPDATED TCA Post Trade Data'!K538</f>
        <v>4.0454169336389741E-2</v>
      </c>
      <c r="I548" s="24">
        <f>'UPDATED TCA Post Trade Data'!L538</f>
        <v>0.14160270074653311</v>
      </c>
      <c r="J548" s="24">
        <f>E548/('UPDATED TCA Post Trade Data'!H538)</f>
        <v>7.0777027027027026E-2</v>
      </c>
      <c r="K548" s="47">
        <f>'UPDATED TCA Post Trade Data'!H538/'UPDATED TCA Post Trade Data'!K538</f>
        <v>0.57157203453801253</v>
      </c>
      <c r="L548" s="11">
        <f>('UPDATED TCA Post Trade Data'!G538-'UPDATED TCA Post Trade Data'!M538)/'UPDATED TCA Post Trade Data'!M538*10000*'UPDATED TCA Post Trade Data'!N538</f>
        <v>26.634899851460379</v>
      </c>
      <c r="M548" s="11">
        <f t="shared" si="40"/>
        <v>8.8618197973649018</v>
      </c>
      <c r="N548" s="11">
        <f t="shared" si="41"/>
        <v>37.682209513108369</v>
      </c>
      <c r="O548" s="11">
        <f>'UPDATED TCA Post Trade Data'!N538*('UPDATED TCA Post Trade Data'!G538-'UPDATED TCA Post Trade Data'!I538)/'UPDATED TCA Post Trade Data'!I538*10000</f>
        <v>7.0137714700392397</v>
      </c>
      <c r="P548" s="11">
        <f t="shared" si="42"/>
        <v>-17.773080054095477</v>
      </c>
      <c r="Q548" s="12">
        <f t="shared" si="43"/>
        <v>-0.4716570573684864</v>
      </c>
      <c r="T548" s="65"/>
      <c r="U548" s="65"/>
      <c r="V548" s="65"/>
      <c r="W548" s="65"/>
      <c r="X548" s="65"/>
      <c r="Y548" s="65"/>
      <c r="Z548" s="65"/>
      <c r="AA548" s="65"/>
      <c r="AB548" s="65"/>
    </row>
    <row r="549" spans="1:28">
      <c r="A549" s="5" t="s">
        <v>17</v>
      </c>
      <c r="B549" s="5" t="s">
        <v>19</v>
      </c>
      <c r="C549" s="42" t="str">
        <f>'UPDATED TCA Post Trade Data'!C539</f>
        <v>FE</v>
      </c>
      <c r="D549" s="22">
        <f>'UPDATED TCA Post Trade Data'!B539</f>
        <v>42996</v>
      </c>
      <c r="E549" s="12">
        <f>'UPDATED TCA Post Trade Data'!E539</f>
        <v>39000</v>
      </c>
      <c r="F549" s="17">
        <f>'UPDATED TCA Post Trade Data'!O539</f>
        <v>5.8210094425635083E-5</v>
      </c>
      <c r="G549" s="23">
        <f>'UPDATED TCA Post Trade Data'!G539</f>
        <v>31.657186522469804</v>
      </c>
      <c r="H549" s="24">
        <f>E549/'UPDATED TCA Post Trade Data'!K539</f>
        <v>1.1025393441164948E-2</v>
      </c>
      <c r="I549" s="24">
        <f>'UPDATED TCA Post Trade Data'!L539</f>
        <v>0.11514394103491386</v>
      </c>
      <c r="J549" s="24">
        <f>E549/('UPDATED TCA Post Trade Data'!H539)</f>
        <v>0.13737231419513912</v>
      </c>
      <c r="K549" s="47">
        <f>'UPDATED TCA Post Trade Data'!H539/'UPDATED TCA Post Trade Data'!K539</f>
        <v>8.0259210203762268E-2</v>
      </c>
      <c r="L549" s="11">
        <f>('UPDATED TCA Post Trade Data'!G539-'UPDATED TCA Post Trade Data'!M539)/'UPDATED TCA Post Trade Data'!M539*10000*'UPDATED TCA Post Trade Data'!N539</f>
        <v>11.760443538837032</v>
      </c>
      <c r="M549" s="11">
        <f t="shared" si="40"/>
        <v>7.1826442778216624</v>
      </c>
      <c r="N549" s="11">
        <f t="shared" si="41"/>
        <v>11.062915506059177</v>
      </c>
      <c r="O549" s="11">
        <f>'UPDATED TCA Post Trade Data'!N539*('UPDATED TCA Post Trade Data'!G539-'UPDATED TCA Post Trade Data'!I539)/'UPDATED TCA Post Trade Data'!I539*10000</f>
        <v>6.9966692750948569</v>
      </c>
      <c r="P549" s="11">
        <f t="shared" si="42"/>
        <v>-4.5777992610153699</v>
      </c>
      <c r="Q549" s="12">
        <f t="shared" si="43"/>
        <v>-0.41379682042297999</v>
      </c>
      <c r="T549" s="65"/>
      <c r="U549" s="65"/>
      <c r="V549" s="65"/>
      <c r="W549" s="65"/>
      <c r="X549" s="65"/>
      <c r="Y549" s="65"/>
      <c r="Z549" s="65"/>
      <c r="AA549" s="65"/>
      <c r="AB549" s="65"/>
    </row>
    <row r="550" spans="1:28">
      <c r="A550" s="5" t="s">
        <v>18</v>
      </c>
      <c r="B550" s="5" t="s">
        <v>23</v>
      </c>
      <c r="C550" s="42" t="str">
        <f>'UPDATED TCA Post Trade Data'!C540</f>
        <v>FFIV</v>
      </c>
      <c r="D550" s="22">
        <f>'UPDATED TCA Post Trade Data'!B540</f>
        <v>42996</v>
      </c>
      <c r="E550" s="12">
        <f>'UPDATED TCA Post Trade Data'!E540</f>
        <v>21600</v>
      </c>
      <c r="F550" s="17">
        <f>'UPDATED TCA Post Trade Data'!O540</f>
        <v>1.1901919866829927E-4</v>
      </c>
      <c r="G550" s="23">
        <f>'UPDATED TCA Post Trade Data'!G540</f>
        <v>116.86968920098403</v>
      </c>
      <c r="H550" s="24">
        <f>E550/'UPDATED TCA Post Trade Data'!K540</f>
        <v>3.4925548486066403E-2</v>
      </c>
      <c r="I550" s="24">
        <f>'UPDATED TCA Post Trade Data'!L540</f>
        <v>0.13673853896519969</v>
      </c>
      <c r="J550" s="24">
        <f>E550/('UPDATED TCA Post Trade Data'!H540)</f>
        <v>0.14937759336099585</v>
      </c>
      <c r="K550" s="47">
        <f>'UPDATED TCA Post Trade Data'!H540/'UPDATED TCA Post Trade Data'!K540</f>
        <v>0.23380714403172231</v>
      </c>
      <c r="L550" s="11">
        <f>('UPDATED TCA Post Trade Data'!G540-'UPDATED TCA Post Trade Data'!M540)/'UPDATED TCA Post Trade Data'!M540*10000*'UPDATED TCA Post Trade Data'!N540</f>
        <v>-6.8232897494666194</v>
      </c>
      <c r="M550" s="11">
        <f t="shared" si="40"/>
        <v>13.184650826726394</v>
      </c>
      <c r="N550" s="11">
        <f t="shared" si="41"/>
        <v>22.266789383488081</v>
      </c>
      <c r="O550" s="11">
        <f>'UPDATED TCA Post Trade Data'!N540*('UPDATED TCA Post Trade Data'!G540-'UPDATED TCA Post Trade Data'!I540)/'UPDATED TCA Post Trade Data'!I540*10000</f>
        <v>0</v>
      </c>
      <c r="P550" s="11">
        <f t="shared" si="42"/>
        <v>20.007940576193015</v>
      </c>
      <c r="Q550" s="12">
        <f t="shared" si="43"/>
        <v>0.8985552533689426</v>
      </c>
      <c r="T550" s="65"/>
      <c r="U550" s="65"/>
      <c r="V550" s="65"/>
      <c r="W550" s="65"/>
      <c r="X550" s="65"/>
      <c r="Y550" s="65"/>
      <c r="Z550" s="65"/>
      <c r="AA550" s="65"/>
      <c r="AB550" s="65"/>
    </row>
    <row r="551" spans="1:28">
      <c r="A551" s="5" t="s">
        <v>17</v>
      </c>
      <c r="B551" s="5" t="s">
        <v>19</v>
      </c>
      <c r="C551" s="42" t="str">
        <f>'UPDATED TCA Post Trade Data'!C541</f>
        <v>FIS</v>
      </c>
      <c r="D551" s="22">
        <f>'UPDATED TCA Post Trade Data'!B541</f>
        <v>42996</v>
      </c>
      <c r="E551" s="12">
        <f>'UPDATED TCA Post Trade Data'!E541</f>
        <v>182000</v>
      </c>
      <c r="F551" s="17">
        <f>'UPDATED TCA Post Trade Data'!O541</f>
        <v>7.9375263487592614E-4</v>
      </c>
      <c r="G551" s="23">
        <f>'UPDATED TCA Post Trade Data'!G541</f>
        <v>92.502274229640619</v>
      </c>
      <c r="H551" s="24">
        <f>E551/'UPDATED TCA Post Trade Data'!K541</f>
        <v>0.14610862946466224</v>
      </c>
      <c r="I551" s="24">
        <f>'UPDATED TCA Post Trade Data'!L541</f>
        <v>0.10884944189617304</v>
      </c>
      <c r="J551" s="24">
        <f>E551/('UPDATED TCA Post Trade Data'!H541)</f>
        <v>0.17654476670870115</v>
      </c>
      <c r="K551" s="47">
        <f>'UPDATED TCA Post Trade Data'!H541/'UPDATED TCA Post Trade Data'!K541</f>
        <v>0.82760102261055113</v>
      </c>
      <c r="L551" s="11">
        <f>('UPDATED TCA Post Trade Data'!G541-'UPDATED TCA Post Trade Data'!M541)/'UPDATED TCA Post Trade Data'!M541*10000*'UPDATED TCA Post Trade Data'!N541</f>
        <v>33.872896153663262</v>
      </c>
      <c r="M551" s="11">
        <f t="shared" si="40"/>
        <v>23.672001448946183</v>
      </c>
      <c r="N551" s="11">
        <f t="shared" si="41"/>
        <v>32.811499721325035</v>
      </c>
      <c r="O551" s="11">
        <f>'UPDATED TCA Post Trade Data'!N541*('UPDATED TCA Post Trade Data'!G541-'UPDATED TCA Post Trade Data'!I541)/'UPDATED TCA Post Trade Data'!I541*10000</f>
        <v>6.9812393878887038</v>
      </c>
      <c r="P551" s="11">
        <f t="shared" si="42"/>
        <v>-10.200894704717079</v>
      </c>
      <c r="Q551" s="12">
        <f t="shared" si="43"/>
        <v>-0.31089388755026204</v>
      </c>
      <c r="T551" s="65"/>
      <c r="U551" s="65"/>
      <c r="V551" s="65"/>
      <c r="W551" s="65"/>
      <c r="X551" s="65"/>
      <c r="Y551" s="65"/>
      <c r="Z551" s="65"/>
      <c r="AA551" s="65"/>
      <c r="AB551" s="65"/>
    </row>
    <row r="552" spans="1:28">
      <c r="A552" s="5" t="s">
        <v>18</v>
      </c>
      <c r="B552" s="5" t="s">
        <v>21</v>
      </c>
      <c r="C552" s="42" t="str">
        <f>'UPDATED TCA Post Trade Data'!C542</f>
        <v>FISV</v>
      </c>
      <c r="D552" s="22">
        <f>'UPDATED TCA Post Trade Data'!B542</f>
        <v>42996</v>
      </c>
      <c r="E552" s="12">
        <f>'UPDATED TCA Post Trade Data'!E542</f>
        <v>28400</v>
      </c>
      <c r="F552" s="17">
        <f>'UPDATED TCA Post Trade Data'!O542</f>
        <v>1.66004321153899E-4</v>
      </c>
      <c r="G552" s="23">
        <f>'UPDATED TCA Post Trade Data'!G542</f>
        <v>123.97658557007479</v>
      </c>
      <c r="H552" s="24">
        <f>E552/'UPDATED TCA Post Trade Data'!K542</f>
        <v>4.0466996741836805E-2</v>
      </c>
      <c r="I552" s="24">
        <f>'UPDATED TCA Post Trade Data'!L542</f>
        <v>0.13244099096247477</v>
      </c>
      <c r="J552" s="24">
        <f>E552/('UPDATED TCA Post Trade Data'!H542)</f>
        <v>6.4238859986428407E-2</v>
      </c>
      <c r="K552" s="47">
        <f>'UPDATED TCA Post Trade Data'!H542/'UPDATED TCA Post Trade Data'!K542</f>
        <v>0.62994574857626939</v>
      </c>
      <c r="L552" s="11">
        <f>('UPDATED TCA Post Trade Data'!G542-'UPDATED TCA Post Trade Data'!M542)/'UPDATED TCA Post Trade Data'!M542*10000*'UPDATED TCA Post Trade Data'!N542</f>
        <v>-5.3737043075452018</v>
      </c>
      <c r="M552" s="11">
        <f t="shared" si="40"/>
        <v>8.1186285034929639</v>
      </c>
      <c r="N552" s="11">
        <f t="shared" si="41"/>
        <v>37.130078512249945</v>
      </c>
      <c r="O552" s="11">
        <f>'UPDATED TCA Post Trade Data'!N542*('UPDATED TCA Post Trade Data'!G542-'UPDATED TCA Post Trade Data'!I542)/'UPDATED TCA Post Trade Data'!I542*10000</f>
        <v>0</v>
      </c>
      <c r="P552" s="11">
        <f t="shared" si="42"/>
        <v>13.492332811038166</v>
      </c>
      <c r="Q552" s="12">
        <f t="shared" si="43"/>
        <v>0.36338013146368059</v>
      </c>
      <c r="T552" s="65"/>
      <c r="U552" s="65"/>
      <c r="V552" s="65"/>
      <c r="W552" s="65"/>
      <c r="X552" s="65"/>
      <c r="Y552" s="65"/>
      <c r="Z552" s="65"/>
      <c r="AA552" s="65"/>
      <c r="AB552" s="65"/>
    </row>
    <row r="553" spans="1:28">
      <c r="A553" s="5" t="s">
        <v>17</v>
      </c>
      <c r="B553" s="5" t="s">
        <v>20</v>
      </c>
      <c r="C553" s="42" t="str">
        <f>'UPDATED TCA Post Trade Data'!C543</f>
        <v>FITB</v>
      </c>
      <c r="D553" s="22">
        <f>'UPDATED TCA Post Trade Data'!B543</f>
        <v>42996</v>
      </c>
      <c r="E553" s="12">
        <f>'UPDATED TCA Post Trade Data'!E543</f>
        <v>223700</v>
      </c>
      <c r="F553" s="17">
        <f>'UPDATED TCA Post Trade Data'!O543</f>
        <v>2.8121123564405788E-4</v>
      </c>
      <c r="G553" s="23">
        <f>'UPDATED TCA Post Trade Data'!G543</f>
        <v>26.662772245082241</v>
      </c>
      <c r="H553" s="24">
        <f>E553/'UPDATED TCA Post Trade Data'!K543</f>
        <v>4.3280656477076324E-2</v>
      </c>
      <c r="I553" s="24">
        <f>'UPDATED TCA Post Trade Data'!L543</f>
        <v>0.22469364469769296</v>
      </c>
      <c r="J553" s="24">
        <f>E553/('UPDATED TCA Post Trade Data'!H543)</f>
        <v>0.11500694051719706</v>
      </c>
      <c r="K553" s="47">
        <f>'UPDATED TCA Post Trade Data'!H543/'UPDATED TCA Post Trade Data'!K543</f>
        <v>0.37633082214376912</v>
      </c>
      <c r="L553" s="11">
        <f>('UPDATED TCA Post Trade Data'!G543-'UPDATED TCA Post Trade Data'!M543)/'UPDATED TCA Post Trade Data'!M543*10000*'UPDATED TCA Post Trade Data'!N543</f>
        <v>19.831734341315919</v>
      </c>
      <c r="M553" s="11">
        <f t="shared" si="40"/>
        <v>15.363143931389461</v>
      </c>
      <c r="N553" s="11">
        <f t="shared" si="41"/>
        <v>47.349454959115732</v>
      </c>
      <c r="O553" s="11">
        <f>'UPDATED TCA Post Trade Data'!N543*('UPDATED TCA Post Trade Data'!G543-'UPDATED TCA Post Trade Data'!I543)/'UPDATED TCA Post Trade Data'!I543*10000</f>
        <v>2.9949589646341908</v>
      </c>
      <c r="P553" s="11">
        <f t="shared" si="42"/>
        <v>-4.468590409926458</v>
      </c>
      <c r="Q553" s="12">
        <f t="shared" si="43"/>
        <v>-9.437469583936918E-2</v>
      </c>
      <c r="T553" s="65"/>
      <c r="U553" s="65"/>
      <c r="V553" s="65"/>
      <c r="W553" s="65"/>
      <c r="X553" s="65"/>
      <c r="Y553" s="65"/>
      <c r="Z553" s="65"/>
      <c r="AA553" s="65"/>
      <c r="AB553" s="65"/>
    </row>
    <row r="554" spans="1:28">
      <c r="A554" s="5" t="s">
        <v>18</v>
      </c>
      <c r="B554" s="5" t="s">
        <v>22</v>
      </c>
      <c r="C554" s="42" t="str">
        <f>'UPDATED TCA Post Trade Data'!C544</f>
        <v>FL</v>
      </c>
      <c r="D554" s="22">
        <f>'UPDATED TCA Post Trade Data'!B544</f>
        <v>42996</v>
      </c>
      <c r="E554" s="12">
        <f>'UPDATED TCA Post Trade Data'!E544</f>
        <v>178300</v>
      </c>
      <c r="F554" s="17">
        <f>'UPDATED TCA Post Trade Data'!O544</f>
        <v>3.1014887617101269E-4</v>
      </c>
      <c r="G554" s="23">
        <f>'UPDATED TCA Post Trade Data'!G544</f>
        <v>36.894148117598476</v>
      </c>
      <c r="H554" s="24">
        <f>E554/'UPDATED TCA Post Trade Data'!K544</f>
        <v>2.8031274454653626E-2</v>
      </c>
      <c r="I554" s="24">
        <f>'UPDATED TCA Post Trade Data'!L544</f>
        <v>1.0358672626248326</v>
      </c>
      <c r="J554" s="24">
        <f>E554/('UPDATED TCA Post Trade Data'!H544)</f>
        <v>0.11995425188374596</v>
      </c>
      <c r="K554" s="47">
        <f>'UPDATED TCA Post Trade Data'!H544/'UPDATED TCA Post Trade Data'!K544</f>
        <v>0.23368304178012983</v>
      </c>
      <c r="L554" s="11">
        <f>('UPDATED TCA Post Trade Data'!G544-'UPDATED TCA Post Trade Data'!M544)/'UPDATED TCA Post Trade Data'!M544*10000*'UPDATED TCA Post Trade Data'!N544</f>
        <v>31.302859335725959</v>
      </c>
      <c r="M554" s="11">
        <f t="shared" si="40"/>
        <v>27.784526288816632</v>
      </c>
      <c r="N554" s="11">
        <f t="shared" si="41"/>
        <v>171.52984661667185</v>
      </c>
      <c r="O554" s="11">
        <f>'UPDATED TCA Post Trade Data'!N544*('UPDATED TCA Post Trade Data'!G544-'UPDATED TCA Post Trade Data'!I544)/'UPDATED TCA Post Trade Data'!I544*10000</f>
        <v>7.0170534462866314</v>
      </c>
      <c r="P554" s="11">
        <f t="shared" si="42"/>
        <v>-3.5183330469093264</v>
      </c>
      <c r="Q554" s="12">
        <f t="shared" si="43"/>
        <v>-2.0511491826678763E-2</v>
      </c>
      <c r="T554" s="65"/>
      <c r="U554" s="65"/>
      <c r="V554" s="65"/>
      <c r="W554" s="65"/>
      <c r="X554" s="65"/>
      <c r="Y554" s="65"/>
      <c r="Z554" s="65"/>
      <c r="AA554" s="65"/>
      <c r="AB554" s="65"/>
    </row>
    <row r="555" spans="1:28">
      <c r="A555" s="5" t="s">
        <v>17</v>
      </c>
      <c r="B555" s="5" t="s">
        <v>20</v>
      </c>
      <c r="C555" s="42" t="str">
        <f>'UPDATED TCA Post Trade Data'!C545</f>
        <v>FLIR</v>
      </c>
      <c r="D555" s="22">
        <f>'UPDATED TCA Post Trade Data'!B545</f>
        <v>42996</v>
      </c>
      <c r="E555" s="12">
        <f>'UPDATED TCA Post Trade Data'!E545</f>
        <v>143400</v>
      </c>
      <c r="F555" s="17">
        <f>'UPDATED TCA Post Trade Data'!O545</f>
        <v>2.7014184835387494E-4</v>
      </c>
      <c r="G555" s="23">
        <f>'UPDATED TCA Post Trade Data'!G545</f>
        <v>39.955938320380881</v>
      </c>
      <c r="H555" s="24">
        <f>E555/'UPDATED TCA Post Trade Data'!K545</f>
        <v>0.16454264373901473</v>
      </c>
      <c r="I555" s="24">
        <f>'UPDATED TCA Post Trade Data'!L545</f>
        <v>0.15345736656384981</v>
      </c>
      <c r="J555" s="24">
        <f>E555/('UPDATED TCA Post Trade Data'!H545)</f>
        <v>7.243521745719049E-2</v>
      </c>
      <c r="K555" s="47">
        <f>'UPDATED TCA Post Trade Data'!H545/'UPDATED TCA Post Trade Data'!K545</f>
        <v>2.2715834854262722</v>
      </c>
      <c r="L555" s="11">
        <f>('UPDATED TCA Post Trade Data'!G545-'UPDATED TCA Post Trade Data'!M545)/'UPDATED TCA Post Trade Data'!M545*10000*'UPDATED TCA Post Trade Data'!N545</f>
        <v>6.4959480042276363</v>
      </c>
      <c r="M555" s="11">
        <f t="shared" si="40"/>
        <v>16.486579096468162</v>
      </c>
      <c r="N555" s="11">
        <f t="shared" si="41"/>
        <v>81.338018147914525</v>
      </c>
      <c r="O555" s="11">
        <f>'UPDATED TCA Post Trade Data'!N545*('UPDATED TCA Post Trade Data'!G545-'UPDATED TCA Post Trade Data'!I545)/'UPDATED TCA Post Trade Data'!I545*10000</f>
        <v>2.9989515821193278</v>
      </c>
      <c r="P555" s="11">
        <f t="shared" si="42"/>
        <v>9.9906310922405268</v>
      </c>
      <c r="Q555" s="12">
        <f t="shared" si="43"/>
        <v>0.12282855323659841</v>
      </c>
      <c r="T555" s="65"/>
      <c r="U555" s="65"/>
      <c r="V555" s="65"/>
      <c r="W555" s="65"/>
      <c r="X555" s="65"/>
      <c r="Y555" s="65"/>
      <c r="Z555" s="65"/>
      <c r="AA555" s="65"/>
      <c r="AB555" s="65"/>
    </row>
    <row r="556" spans="1:28">
      <c r="A556" s="5" t="s">
        <v>18</v>
      </c>
      <c r="B556" s="5" t="s">
        <v>21</v>
      </c>
      <c r="C556" s="42" t="str">
        <f>'UPDATED TCA Post Trade Data'!C546</f>
        <v>FLR</v>
      </c>
      <c r="D556" s="22">
        <f>'UPDATED TCA Post Trade Data'!B546</f>
        <v>42996</v>
      </c>
      <c r="E556" s="12">
        <f>'UPDATED TCA Post Trade Data'!E546</f>
        <v>102500</v>
      </c>
      <c r="F556" s="17">
        <f>'UPDATED TCA Post Trade Data'!O546</f>
        <v>1.9561711455387581E-4</v>
      </c>
      <c r="G556" s="23">
        <f>'UPDATED TCA Post Trade Data'!G546</f>
        <v>40.478238177257801</v>
      </c>
      <c r="H556" s="24">
        <f>E556/'UPDATED TCA Post Trade Data'!K546</f>
        <v>5.293468244070855E-2</v>
      </c>
      <c r="I556" s="24">
        <f>'UPDATED TCA Post Trade Data'!L546</f>
        <v>0.30013436085751283</v>
      </c>
      <c r="J556" s="24">
        <f>E556/('UPDATED TCA Post Trade Data'!H546)</f>
        <v>0.10654885654885655</v>
      </c>
      <c r="K556" s="47">
        <f>'UPDATED TCA Post Trade Data'!H546/'UPDATED TCA Post Trade Data'!K546</f>
        <v>0.49681136105328416</v>
      </c>
      <c r="L556" s="11">
        <f>('UPDATED TCA Post Trade Data'!G546-'UPDATED TCA Post Trade Data'!M546)/'UPDATED TCA Post Trade Data'!M546*10000*'UPDATED TCA Post Trade Data'!N546</f>
        <v>7.8404894451240219</v>
      </c>
      <c r="M556" s="11">
        <f t="shared" si="40"/>
        <v>18.256975930418758</v>
      </c>
      <c r="N556" s="11">
        <f t="shared" si="41"/>
        <v>73.015699571226889</v>
      </c>
      <c r="O556" s="11">
        <f>'UPDATED TCA Post Trade Data'!N546*('UPDATED TCA Post Trade Data'!G546-'UPDATED TCA Post Trade Data'!I546)/'UPDATED TCA Post Trade Data'!I546*10000</f>
        <v>0</v>
      </c>
      <c r="P556" s="11">
        <f t="shared" si="42"/>
        <v>10.416486485294737</v>
      </c>
      <c r="Q556" s="12">
        <f t="shared" si="43"/>
        <v>0.14266091465895556</v>
      </c>
      <c r="T556" s="65"/>
      <c r="U556" s="65"/>
      <c r="V556" s="65"/>
      <c r="W556" s="65"/>
      <c r="X556" s="65"/>
      <c r="Y556" s="65"/>
      <c r="Z556" s="65"/>
      <c r="AA556" s="65"/>
      <c r="AB556" s="65"/>
    </row>
    <row r="557" spans="1:28">
      <c r="A557" s="5" t="s">
        <v>17</v>
      </c>
      <c r="B557" s="5" t="s">
        <v>22</v>
      </c>
      <c r="C557" s="42" t="str">
        <f>'UPDATED TCA Post Trade Data'!C547</f>
        <v>FLS</v>
      </c>
      <c r="D557" s="22">
        <f>'UPDATED TCA Post Trade Data'!B547</f>
        <v>42996</v>
      </c>
      <c r="E557" s="12">
        <f>'UPDATED TCA Post Trade Data'!E547</f>
        <v>72700</v>
      </c>
      <c r="F557" s="17">
        <f>'UPDATED TCA Post Trade Data'!O547</f>
        <v>1.4211316232429311E-4</v>
      </c>
      <c r="G557" s="23">
        <f>'UPDATED TCA Post Trade Data'!G547</f>
        <v>41.46087955378048</v>
      </c>
      <c r="H557" s="24">
        <f>E557/'UPDATED TCA Post Trade Data'!K547</f>
        <v>5.6398277238208692E-2</v>
      </c>
      <c r="I557" s="24">
        <f>'UPDATED TCA Post Trade Data'!L547</f>
        <v>0.19855277989147746</v>
      </c>
      <c r="J557" s="24">
        <f>E557/('UPDATED TCA Post Trade Data'!H547)</f>
        <v>0.10952094004218138</v>
      </c>
      <c r="K557" s="47">
        <f>'UPDATED TCA Post Trade Data'!H547/'UPDATED TCA Post Trade Data'!K547</f>
        <v>0.51495428377885732</v>
      </c>
      <c r="L557" s="11">
        <f>('UPDATED TCA Post Trade Data'!G547-'UPDATED TCA Post Trade Data'!M547)/'UPDATED TCA Post Trade Data'!M547*10000*'UPDATED TCA Post Trade Data'!N547</f>
        <v>-16.643497765355555</v>
      </c>
      <c r="M557" s="11">
        <f t="shared" si="40"/>
        <v>15.604922506167732</v>
      </c>
      <c r="N557" s="11">
        <f t="shared" si="41"/>
        <v>49.095482606881255</v>
      </c>
      <c r="O557" s="11">
        <f>'UPDATED TCA Post Trade Data'!N547*('UPDATED TCA Post Trade Data'!G547-'UPDATED TCA Post Trade Data'!I547)/'UPDATED TCA Post Trade Data'!I547*10000</f>
        <v>0</v>
      </c>
      <c r="P557" s="11">
        <f t="shared" si="42"/>
        <v>32.248420271523287</v>
      </c>
      <c r="Q557" s="12">
        <f t="shared" si="43"/>
        <v>0.65685106977649566</v>
      </c>
      <c r="T557" s="65"/>
      <c r="U557" s="65"/>
      <c r="V557" s="65"/>
      <c r="W557" s="65"/>
      <c r="X557" s="65"/>
      <c r="Y557" s="65"/>
      <c r="Z557" s="65"/>
      <c r="AA557" s="65"/>
      <c r="AB557" s="65"/>
    </row>
    <row r="558" spans="1:28">
      <c r="A558" s="5" t="s">
        <v>18</v>
      </c>
      <c r="B558" s="5" t="s">
        <v>21</v>
      </c>
      <c r="C558" s="42" t="str">
        <f>'UPDATED TCA Post Trade Data'!C548</f>
        <v>FMC</v>
      </c>
      <c r="D558" s="22">
        <f>'UPDATED TCA Post Trade Data'!B548</f>
        <v>42996</v>
      </c>
      <c r="E558" s="12">
        <f>'UPDATED TCA Post Trade Data'!E548</f>
        <v>26900</v>
      </c>
      <c r="F558" s="17">
        <f>'UPDATED TCA Post Trade Data'!O548</f>
        <v>1.1401253976185065E-4</v>
      </c>
      <c r="G558" s="23">
        <f>'UPDATED TCA Post Trade Data'!G548</f>
        <v>89.895708276442136</v>
      </c>
      <c r="H558" s="24">
        <f>E558/'UPDATED TCA Post Trade Data'!K548</f>
        <v>2.6848067782488331E-2</v>
      </c>
      <c r="I558" s="24">
        <f>'UPDATED TCA Post Trade Data'!L548</f>
        <v>0.16948553227345942</v>
      </c>
      <c r="J558" s="24">
        <f>E558/('UPDATED TCA Post Trade Data'!H548)</f>
        <v>5.8580139372822297E-2</v>
      </c>
      <c r="K558" s="47">
        <f>'UPDATED TCA Post Trade Data'!H548/'UPDATED TCA Post Trade Data'!K548</f>
        <v>0.45831348422745882</v>
      </c>
      <c r="L558" s="11">
        <f>('UPDATED TCA Post Trade Data'!G548-'UPDATED TCA Post Trade Data'!M548)/'UPDATED TCA Post Trade Data'!M548*10000*'UPDATED TCA Post Trade Data'!N548</f>
        <v>0.47738860487985385</v>
      </c>
      <c r="M558" s="11">
        <f t="shared" si="40"/>
        <v>7.3623246165706968</v>
      </c>
      <c r="N558" s="11">
        <f t="shared" si="41"/>
        <v>40.651352127427323</v>
      </c>
      <c r="O558" s="11">
        <f>'UPDATED TCA Post Trade Data'!N548*('UPDATED TCA Post Trade Data'!G548-'UPDATED TCA Post Trade Data'!I548)/'UPDATED TCA Post Trade Data'!I548*10000</f>
        <v>2.9992434074394203</v>
      </c>
      <c r="P558" s="11">
        <f t="shared" si="42"/>
        <v>6.8849360116908427</v>
      </c>
      <c r="Q558" s="12">
        <f t="shared" si="43"/>
        <v>0.16936548605096952</v>
      </c>
      <c r="T558" s="65"/>
      <c r="U558" s="65"/>
      <c r="V558" s="65"/>
      <c r="W558" s="65"/>
      <c r="X558" s="65"/>
      <c r="Y558" s="65"/>
      <c r="Z558" s="65"/>
      <c r="AA558" s="65"/>
      <c r="AB558" s="65"/>
    </row>
    <row r="559" spans="1:28">
      <c r="A559" s="5" t="s">
        <v>17</v>
      </c>
      <c r="B559" s="5" t="s">
        <v>23</v>
      </c>
      <c r="C559" s="42" t="str">
        <f>'UPDATED TCA Post Trade Data'!C549</f>
        <v>FOX</v>
      </c>
      <c r="D559" s="22">
        <f>'UPDATED TCA Post Trade Data'!B549</f>
        <v>42996</v>
      </c>
      <c r="E559" s="12">
        <f>'UPDATED TCA Post Trade Data'!E549</f>
        <v>257000</v>
      </c>
      <c r="F559" s="17">
        <f>'UPDATED TCA Post Trade Data'!O549</f>
        <v>3.2429384887084516E-4</v>
      </c>
      <c r="G559" s="23">
        <f>'UPDATED TCA Post Trade Data'!G549</f>
        <v>26.763580015720542</v>
      </c>
      <c r="H559" s="24">
        <f>E559/'UPDATED TCA Post Trade Data'!K549</f>
        <v>9.7436179870878242E-2</v>
      </c>
      <c r="I559" s="24">
        <f>'UPDATED TCA Post Trade Data'!L549</f>
        <v>0.2015321684864588</v>
      </c>
      <c r="J559" s="24">
        <f>E559/('UPDATED TCA Post Trade Data'!H549)</f>
        <v>0.25728301131244369</v>
      </c>
      <c r="K559" s="47">
        <f>'UPDATED TCA Post Trade Data'!H549/'UPDATED TCA Post Trade Data'!K549</f>
        <v>0.37871206254093492</v>
      </c>
      <c r="L559" s="11">
        <f>('UPDATED TCA Post Trade Data'!G549-'UPDATED TCA Post Trade Data'!M549)/'UPDATED TCA Post Trade Data'!M549*10000*'UPDATED TCA Post Trade Data'!N549</f>
        <v>38.852218949940813</v>
      </c>
      <c r="M559" s="11">
        <f t="shared" si="40"/>
        <v>35.559672816123246</v>
      </c>
      <c r="N559" s="11">
        <f t="shared" si="41"/>
        <v>39.028332325180124</v>
      </c>
      <c r="O559" s="11">
        <f>'UPDATED TCA Post Trade Data'!N549*('UPDATED TCA Post Trade Data'!G549-'UPDATED TCA Post Trade Data'!I549)/'UPDATED TCA Post Trade Data'!I549*10000</f>
        <v>0</v>
      </c>
      <c r="P559" s="11">
        <f t="shared" si="42"/>
        <v>-3.2925461338175666</v>
      </c>
      <c r="Q559" s="12">
        <f t="shared" si="43"/>
        <v>-8.4362972683137083E-2</v>
      </c>
      <c r="T559" s="65"/>
      <c r="U559" s="65"/>
      <c r="V559" s="65"/>
      <c r="W559" s="65"/>
      <c r="X559" s="65"/>
      <c r="Y559" s="65"/>
      <c r="Z559" s="65"/>
      <c r="AA559" s="65"/>
      <c r="AB559" s="65"/>
    </row>
    <row r="560" spans="1:28">
      <c r="A560" s="5" t="s">
        <v>18</v>
      </c>
      <c r="B560" s="5" t="s">
        <v>20</v>
      </c>
      <c r="C560" s="42" t="str">
        <f>'UPDATED TCA Post Trade Data'!C550</f>
        <v>FOXA</v>
      </c>
      <c r="D560" s="22">
        <f>'UPDATED TCA Post Trade Data'!B550</f>
        <v>42996</v>
      </c>
      <c r="E560" s="12">
        <f>'UPDATED TCA Post Trade Data'!E550</f>
        <v>1019300</v>
      </c>
      <c r="F560" s="17">
        <f>'UPDATED TCA Post Trade Data'!O550</f>
        <v>1.2919671575433184E-3</v>
      </c>
      <c r="G560" s="23">
        <f>'UPDATED TCA Post Trade Data'!G550</f>
        <v>26.883639802743335</v>
      </c>
      <c r="H560" s="24">
        <f>E560/'UPDATED TCA Post Trade Data'!K550</f>
        <v>0.15361544568719174</v>
      </c>
      <c r="I560" s="24">
        <f>'UPDATED TCA Post Trade Data'!L550</f>
        <v>0.1926382643137855</v>
      </c>
      <c r="J560" s="24">
        <f>E560/('UPDATED TCA Post Trade Data'!H550)</f>
        <v>0.17088299887676239</v>
      </c>
      <c r="K560" s="47">
        <f>'UPDATED TCA Post Trade Data'!H550/'UPDATED TCA Post Trade Data'!K550</f>
        <v>0.89895101734477578</v>
      </c>
      <c r="L560" s="11">
        <f>('UPDATED TCA Post Trade Data'!G550-'UPDATED TCA Post Trade Data'!M550)/'UPDATED TCA Post Trade Data'!M550*10000*'UPDATED TCA Post Trade Data'!N550</f>
        <v>43.09636935432021</v>
      </c>
      <c r="M560" s="11">
        <f t="shared" si="40"/>
        <v>31.139019107457198</v>
      </c>
      <c r="N560" s="11">
        <f t="shared" si="41"/>
        <v>60.727842105252364</v>
      </c>
      <c r="O560" s="11">
        <f>'UPDATED TCA Post Trade Data'!N550*('UPDATED TCA Post Trade Data'!G550-'UPDATED TCA Post Trade Data'!I550)/'UPDATED TCA Post Trade Data'!I550*10000</f>
        <v>7.0253589953149502</v>
      </c>
      <c r="P560" s="11">
        <f t="shared" si="42"/>
        <v>-11.957350246863012</v>
      </c>
      <c r="Q560" s="12">
        <f t="shared" si="43"/>
        <v>-0.19690062798771535</v>
      </c>
      <c r="T560" s="65"/>
      <c r="U560" s="65"/>
      <c r="V560" s="65"/>
      <c r="W560" s="65"/>
      <c r="X560" s="65"/>
      <c r="Y560" s="65"/>
      <c r="Z560" s="65"/>
      <c r="AA560" s="65"/>
      <c r="AB560" s="65"/>
    </row>
    <row r="561" spans="1:28">
      <c r="A561" s="5" t="s">
        <v>17</v>
      </c>
      <c r="B561" s="5" t="s">
        <v>19</v>
      </c>
      <c r="C561" s="42" t="str">
        <f>'UPDATED TCA Post Trade Data'!C551</f>
        <v>FRT</v>
      </c>
      <c r="D561" s="22">
        <f>'UPDATED TCA Post Trade Data'!B551</f>
        <v>42996</v>
      </c>
      <c r="E561" s="12">
        <f>'UPDATED TCA Post Trade Data'!E551</f>
        <v>18200</v>
      </c>
      <c r="F561" s="17">
        <f>'UPDATED TCA Post Trade Data'!O551</f>
        <v>1.1164140997083094E-4</v>
      </c>
      <c r="G561" s="23">
        <f>'UPDATED TCA Post Trade Data'!G551</f>
        <v>130.10456742760664</v>
      </c>
      <c r="H561" s="24">
        <f>E561/'UPDATED TCA Post Trade Data'!K551</f>
        <v>4.0802365819813315E-2</v>
      </c>
      <c r="I561" s="24">
        <f>'UPDATED TCA Post Trade Data'!L551</f>
        <v>0.1648187158457716</v>
      </c>
      <c r="J561" s="24">
        <f>E561/('UPDATED TCA Post Trade Data'!H551)</f>
        <v>0.12165775401069519</v>
      </c>
      <c r="K561" s="47">
        <f>'UPDATED TCA Post Trade Data'!H551/'UPDATED TCA Post Trade Data'!K551</f>
        <v>0.33538647948593803</v>
      </c>
      <c r="L561" s="11">
        <f>('UPDATED TCA Post Trade Data'!G551-'UPDATED TCA Post Trade Data'!M551)/'UPDATED TCA Post Trade Data'!M551*10000*'UPDATED TCA Post Trade Data'!N551</f>
        <v>8.0436482774337925</v>
      </c>
      <c r="M561" s="11">
        <f t="shared" si="40"/>
        <v>13.392140099629518</v>
      </c>
      <c r="N561" s="11">
        <f t="shared" si="41"/>
        <v>32.664841533838484</v>
      </c>
      <c r="O561" s="11">
        <f>'UPDATED TCA Post Trade Data'!N551*('UPDATED TCA Post Trade Data'!G551-'UPDATED TCA Post Trade Data'!I551)/'UPDATED TCA Post Trade Data'!I551*10000</f>
        <v>0</v>
      </c>
      <c r="P561" s="11">
        <f t="shared" si="42"/>
        <v>5.3484918221957258</v>
      </c>
      <c r="Q561" s="12">
        <f t="shared" si="43"/>
        <v>0.16373848979659258</v>
      </c>
      <c r="T561" s="65"/>
      <c r="U561" s="65"/>
      <c r="V561" s="65"/>
      <c r="W561" s="65"/>
      <c r="X561" s="65"/>
      <c r="Y561" s="65"/>
      <c r="Z561" s="65"/>
      <c r="AA561" s="65"/>
      <c r="AB561" s="65"/>
    </row>
    <row r="562" spans="1:28">
      <c r="A562" s="5" t="s">
        <v>18</v>
      </c>
      <c r="B562" s="5" t="s">
        <v>23</v>
      </c>
      <c r="C562" s="42" t="str">
        <f>'UPDATED TCA Post Trade Data'!C552</f>
        <v>FTV</v>
      </c>
      <c r="D562" s="22">
        <f>'UPDATED TCA Post Trade Data'!B552</f>
        <v>42996</v>
      </c>
      <c r="E562" s="12">
        <f>'UPDATED TCA Post Trade Data'!E552</f>
        <v>41900</v>
      </c>
      <c r="F562" s="17">
        <f>'UPDATED TCA Post Trade Data'!O552</f>
        <v>1.3672973982951453E-4</v>
      </c>
      <c r="G562" s="23">
        <f>'UPDATED TCA Post Trade Data'!G552</f>
        <v>69.212985476623842</v>
      </c>
      <c r="H562" s="24">
        <f>E562/'UPDATED TCA Post Trade Data'!K552</f>
        <v>3.6737413709455866E-2</v>
      </c>
      <c r="I562" s="24">
        <f>'UPDATED TCA Post Trade Data'!L552</f>
        <v>0.12904711372245525</v>
      </c>
      <c r="J562" s="24">
        <f>E562/('UPDATED TCA Post Trade Data'!H552)</f>
        <v>7.9280983916745512E-2</v>
      </c>
      <c r="K562" s="47">
        <f>'UPDATED TCA Post Trade Data'!H552/'UPDATED TCA Post Trade Data'!K552</f>
        <v>0.46338241397249219</v>
      </c>
      <c r="L562" s="11">
        <f>('UPDATED TCA Post Trade Data'!G552-'UPDATED TCA Post Trade Data'!M552)/'UPDATED TCA Post Trade Data'!M552*10000*'UPDATED TCA Post Trade Data'!N552</f>
        <v>39.863940621118509</v>
      </c>
      <c r="M562" s="11">
        <f t="shared" si="40"/>
        <v>8.7090393428598816</v>
      </c>
      <c r="N562" s="11">
        <f t="shared" si="41"/>
        <v>30.778751136907577</v>
      </c>
      <c r="O562" s="11">
        <f>'UPDATED TCA Post Trade Data'!N552*('UPDATED TCA Post Trade Data'!G552-'UPDATED TCA Post Trade Data'!I552)/'UPDATED TCA Post Trade Data'!I552*10000</f>
        <v>7.0230806104155787</v>
      </c>
      <c r="P562" s="11">
        <f t="shared" si="42"/>
        <v>-31.154901278258627</v>
      </c>
      <c r="Q562" s="12">
        <f t="shared" si="43"/>
        <v>-1.0122210982400777</v>
      </c>
      <c r="T562" s="65"/>
      <c r="U562" s="65"/>
      <c r="V562" s="65"/>
      <c r="W562" s="65"/>
      <c r="X562" s="65"/>
      <c r="Y562" s="65"/>
      <c r="Z562" s="65"/>
      <c r="AA562" s="65"/>
      <c r="AB562" s="65"/>
    </row>
    <row r="563" spans="1:28">
      <c r="A563" s="5" t="s">
        <v>17</v>
      </c>
      <c r="B563" s="5" t="s">
        <v>21</v>
      </c>
      <c r="C563" s="42" t="str">
        <f>'UPDATED TCA Post Trade Data'!C553</f>
        <v>GD</v>
      </c>
      <c r="D563" s="22">
        <f>'UPDATED TCA Post Trade Data'!B553</f>
        <v>42996</v>
      </c>
      <c r="E563" s="12">
        <f>'UPDATED TCA Post Trade Data'!E553</f>
        <v>55700</v>
      </c>
      <c r="F563" s="17">
        <f>'UPDATED TCA Post Trade Data'!O553</f>
        <v>5.2370968998372079E-4</v>
      </c>
      <c r="G563" s="23">
        <f>'UPDATED TCA Post Trade Data'!G553</f>
        <v>199.42244321671626</v>
      </c>
      <c r="H563" s="24">
        <f>E563/'UPDATED TCA Post Trade Data'!K553</f>
        <v>5.3286049591039934E-2</v>
      </c>
      <c r="I563" s="24">
        <f>'UPDATED TCA Post Trade Data'!L553</f>
        <v>0.12836548199545839</v>
      </c>
      <c r="J563" s="24">
        <f>E563/('UPDATED TCA Post Trade Data'!H553)</f>
        <v>0.12143012862437323</v>
      </c>
      <c r="K563" s="47">
        <f>'UPDATED TCA Post Trade Data'!H553/'UPDATED TCA Post Trade Data'!K553</f>
        <v>0.43882066332872566</v>
      </c>
      <c r="L563" s="11">
        <f>('UPDATED TCA Post Trade Data'!G553-'UPDATED TCA Post Trade Data'!M553)/'UPDATED TCA Post Trade Data'!M553*10000*'UPDATED TCA Post Trade Data'!N553</f>
        <v>21.228302347550773</v>
      </c>
      <c r="M563" s="11">
        <f t="shared" si="40"/>
        <v>13.202221168538621</v>
      </c>
      <c r="N563" s="11">
        <f t="shared" si="41"/>
        <v>29.103774178655065</v>
      </c>
      <c r="O563" s="11">
        <f>'UPDATED TCA Post Trade Data'!N553*('UPDATED TCA Post Trade Data'!G553-'UPDATED TCA Post Trade Data'!I553)/'UPDATED TCA Post Trade Data'!I553*10000</f>
        <v>6.9900543393444039</v>
      </c>
      <c r="P563" s="11">
        <f t="shared" si="42"/>
        <v>-8.0260811790121522</v>
      </c>
      <c r="Q563" s="12">
        <f t="shared" si="43"/>
        <v>-0.27577458269651306</v>
      </c>
      <c r="T563" s="65"/>
      <c r="U563" s="65"/>
      <c r="V563" s="65"/>
      <c r="W563" s="65"/>
      <c r="X563" s="65"/>
      <c r="Y563" s="65"/>
      <c r="Z563" s="65"/>
      <c r="AA563" s="65"/>
      <c r="AB563" s="65"/>
    </row>
    <row r="564" spans="1:28">
      <c r="A564" s="5" t="s">
        <v>18</v>
      </c>
      <c r="B564" s="5" t="s">
        <v>20</v>
      </c>
      <c r="C564" s="42" t="str">
        <f>'UPDATED TCA Post Trade Data'!C554</f>
        <v>GE</v>
      </c>
      <c r="D564" s="22">
        <f>'UPDATED TCA Post Trade Data'!B554</f>
        <v>42996</v>
      </c>
      <c r="E564" s="12">
        <f>'UPDATED TCA Post Trade Data'!E554</f>
        <v>5827900</v>
      </c>
      <c r="F564" s="17">
        <f>'UPDATED TCA Post Trade Data'!O554</f>
        <v>6.5527122771270726E-3</v>
      </c>
      <c r="G564" s="23">
        <f>'UPDATED TCA Post Trade Data'!G554</f>
        <v>23.84776185172198</v>
      </c>
      <c r="H564" s="24">
        <f>E564/'UPDATED TCA Post Trade Data'!K554</f>
        <v>0.15692365254889445</v>
      </c>
      <c r="I564" s="24">
        <f>'UPDATED TCA Post Trade Data'!L554</f>
        <v>0.17443792597188865</v>
      </c>
      <c r="J564" s="24">
        <f>E564/('UPDATED TCA Post Trade Data'!H554)</f>
        <v>0.30532227560156538</v>
      </c>
      <c r="K564" s="47">
        <f>'UPDATED TCA Post Trade Data'!H554/'UPDATED TCA Post Trade Data'!K554</f>
        <v>0.51396070673098937</v>
      </c>
      <c r="L564" s="11">
        <f>('UPDATED TCA Post Trade Data'!G554-'UPDATED TCA Post Trade Data'!M554)/'UPDATED TCA Post Trade Data'!M554*10000*'UPDATED TCA Post Trade Data'!N554</f>
        <v>46.843968396502753</v>
      </c>
      <c r="M564" s="11">
        <f t="shared" si="40"/>
        <v>45.714933781162607</v>
      </c>
      <c r="N564" s="11">
        <f t="shared" si="41"/>
        <v>38.059837348956968</v>
      </c>
      <c r="O564" s="11">
        <f>'UPDATED TCA Post Trade Data'!N554*('UPDATED TCA Post Trade Data'!G554-'UPDATED TCA Post Trade Data'!I554)/'UPDATED TCA Post Trade Data'!I554*10000</f>
        <v>3.0132111132834716</v>
      </c>
      <c r="P564" s="11">
        <f t="shared" si="42"/>
        <v>-1.1290346153401458</v>
      </c>
      <c r="Q564" s="12">
        <f t="shared" si="43"/>
        <v>-2.966472517968044E-2</v>
      </c>
      <c r="T564" s="65"/>
      <c r="U564" s="65"/>
      <c r="V564" s="65"/>
      <c r="W564" s="65"/>
      <c r="X564" s="65"/>
      <c r="Y564" s="65"/>
      <c r="Z564" s="65"/>
      <c r="AA564" s="65"/>
      <c r="AB564" s="65"/>
    </row>
    <row r="565" spans="1:28">
      <c r="A565" s="5" t="s">
        <v>17</v>
      </c>
      <c r="B565" s="5" t="s">
        <v>22</v>
      </c>
      <c r="C565" s="42" t="str">
        <f>'UPDATED TCA Post Trade Data'!C555</f>
        <v>GGP</v>
      </c>
      <c r="D565" s="22">
        <f>'UPDATED TCA Post Trade Data'!B555</f>
        <v>42996</v>
      </c>
      <c r="E565" s="12">
        <f>'UPDATED TCA Post Trade Data'!E555</f>
        <v>836900</v>
      </c>
      <c r="F565" s="17">
        <f>'UPDATED TCA Post Trade Data'!O555</f>
        <v>8.6468963216951192E-4</v>
      </c>
      <c r="G565" s="23">
        <f>'UPDATED TCA Post Trade Data'!G555</f>
        <v>21.914183916472563</v>
      </c>
      <c r="H565" s="24">
        <f>E565/'UPDATED TCA Post Trade Data'!K555</f>
        <v>0.15477520625844432</v>
      </c>
      <c r="I565" s="24">
        <f>'UPDATED TCA Post Trade Data'!L555</f>
        <v>0.27186935979833432</v>
      </c>
      <c r="J565" s="24">
        <f>E565/('UPDATED TCA Post Trade Data'!H555)</f>
        <v>0.30666910956394283</v>
      </c>
      <c r="K565" s="47">
        <f>'UPDATED TCA Post Trade Data'!H555/'UPDATED TCA Post Trade Data'!K555</f>
        <v>0.50469773913166982</v>
      </c>
      <c r="L565" s="11">
        <f>('UPDATED TCA Post Trade Data'!G555-'UPDATED TCA Post Trade Data'!M555)/'UPDATED TCA Post Trade Data'!M555*10000*'UPDATED TCA Post Trade Data'!N555</f>
        <v>43.164031380642925</v>
      </c>
      <c r="M565" s="11">
        <f t="shared" si="40"/>
        <v>56.560356887043739</v>
      </c>
      <c r="N565" s="11">
        <f t="shared" si="41"/>
        <v>58.723994250198288</v>
      </c>
      <c r="O565" s="11">
        <f>'UPDATED TCA Post Trade Data'!N555*('UPDATED TCA Post Trade Data'!G555-'UPDATED TCA Post Trade Data'!I555)/'UPDATED TCA Post Trade Data'!I555*10000</f>
        <v>2.9879989914741847</v>
      </c>
      <c r="P565" s="11">
        <f t="shared" si="42"/>
        <v>13.396325506400814</v>
      </c>
      <c r="Q565" s="12">
        <f t="shared" si="43"/>
        <v>0.22812354093838874</v>
      </c>
      <c r="T565" s="65"/>
      <c r="U565" s="65"/>
      <c r="V565" s="65"/>
      <c r="W565" s="65"/>
      <c r="X565" s="65"/>
      <c r="Y565" s="65"/>
      <c r="Z565" s="65"/>
      <c r="AA565" s="65"/>
      <c r="AB565" s="65"/>
    </row>
    <row r="566" spans="1:28">
      <c r="A566" s="5" t="s">
        <v>18</v>
      </c>
      <c r="B566" s="5" t="s">
        <v>19</v>
      </c>
      <c r="C566" s="42" t="str">
        <f>'UPDATED TCA Post Trade Data'!C556</f>
        <v>GILD</v>
      </c>
      <c r="D566" s="22">
        <f>'UPDATED TCA Post Trade Data'!B556</f>
        <v>42996</v>
      </c>
      <c r="E566" s="12">
        <f>'UPDATED TCA Post Trade Data'!E556</f>
        <v>22300</v>
      </c>
      <c r="F566" s="17">
        <f>'UPDATED TCA Post Trade Data'!O556</f>
        <v>8.6768347439516603E-5</v>
      </c>
      <c r="G566" s="23">
        <f>'UPDATED TCA Post Trade Data'!G556</f>
        <v>82.52681441048486</v>
      </c>
      <c r="H566" s="24">
        <f>E566/'UPDATED TCA Post Trade Data'!K556</f>
        <v>2.072827014154933E-3</v>
      </c>
      <c r="I566" s="24">
        <f>'UPDATED TCA Post Trade Data'!L556</f>
        <v>0.27030200456862297</v>
      </c>
      <c r="J566" s="24">
        <f>E566/('UPDATED TCA Post Trade Data'!H556)</f>
        <v>1.4916387959866221E-2</v>
      </c>
      <c r="K566" s="47">
        <f>'UPDATED TCA Post Trade Data'!H556/'UPDATED TCA Post Trade Data'!K556</f>
        <v>0.13896306664401906</v>
      </c>
      <c r="L566" s="11">
        <f>('UPDATED TCA Post Trade Data'!G556-'UPDATED TCA Post Trade Data'!M556)/'UPDATED TCA Post Trade Data'!M556*10000*'UPDATED TCA Post Trade Data'!N556</f>
        <v>0.38599170182247894</v>
      </c>
      <c r="M566" s="11">
        <f t="shared" si="40"/>
        <v>1.8328909472215316</v>
      </c>
      <c r="N566" s="11">
        <f t="shared" si="41"/>
        <v>36.517822776149607</v>
      </c>
      <c r="O566" s="11">
        <f>'UPDATED TCA Post Trade Data'!N556*('UPDATED TCA Post Trade Data'!G556-'UPDATED TCA Post Trade Data'!I556)/'UPDATED TCA Post Trade Data'!I556*10000</f>
        <v>0</v>
      </c>
      <c r="P566" s="11">
        <f t="shared" si="42"/>
        <v>1.4468992453990526</v>
      </c>
      <c r="Q566" s="12">
        <f t="shared" si="43"/>
        <v>3.9621728115292965E-2</v>
      </c>
      <c r="T566" s="65"/>
      <c r="U566" s="65"/>
      <c r="V566" s="65"/>
      <c r="W566" s="65"/>
      <c r="X566" s="65"/>
      <c r="Y566" s="65"/>
      <c r="Z566" s="65"/>
      <c r="AA566" s="65"/>
      <c r="AB566" s="65"/>
    </row>
    <row r="567" spans="1:28">
      <c r="A567" s="5" t="s">
        <v>17</v>
      </c>
      <c r="B567" s="5" t="s">
        <v>19</v>
      </c>
      <c r="C567" s="42" t="str">
        <f>'UPDATED TCA Post Trade Data'!C557</f>
        <v>GIS</v>
      </c>
      <c r="D567" s="22">
        <f>'UPDATED TCA Post Trade Data'!B557</f>
        <v>42996</v>
      </c>
      <c r="E567" s="12">
        <f>'UPDATED TCA Post Trade Data'!E557</f>
        <v>141100</v>
      </c>
      <c r="F567" s="17">
        <f>'UPDATED TCA Post Trade Data'!O557</f>
        <v>3.716237424286283E-4</v>
      </c>
      <c r="G567" s="23">
        <f>'UPDATED TCA Post Trade Data'!G557</f>
        <v>55.86181691998037</v>
      </c>
      <c r="H567" s="24">
        <f>E567/'UPDATED TCA Post Trade Data'!K557</f>
        <v>3.7072954249049259E-2</v>
      </c>
      <c r="I567" s="24">
        <f>'UPDATED TCA Post Trade Data'!L557</f>
        <v>0.16387864707771205</v>
      </c>
      <c r="J567" s="24">
        <f>E567/('UPDATED TCA Post Trade Data'!H557)</f>
        <v>4.9980517870426129E-2</v>
      </c>
      <c r="K567" s="47">
        <f>'UPDATED TCA Post Trade Data'!H557/'UPDATED TCA Post Trade Data'!K557</f>
        <v>0.74174810163352911</v>
      </c>
      <c r="L567" s="11">
        <f>('UPDATED TCA Post Trade Data'!G557-'UPDATED TCA Post Trade Data'!M557)/'UPDATED TCA Post Trade Data'!M557*10000*'UPDATED TCA Post Trade Data'!N557</f>
        <v>7.4913865962683559</v>
      </c>
      <c r="M567" s="11">
        <f t="shared" si="40"/>
        <v>7.5850183816991912</v>
      </c>
      <c r="N567" s="11">
        <f t="shared" si="41"/>
        <v>50.232664568093</v>
      </c>
      <c r="O567" s="11">
        <f>'UPDATED TCA Post Trade Data'!N557*('UPDATED TCA Post Trade Data'!G557-'UPDATED TCA Post Trade Data'!I557)/'UPDATED TCA Post Trade Data'!I557*10000</f>
        <v>6.9996560462839268</v>
      </c>
      <c r="P567" s="11">
        <f t="shared" si="42"/>
        <v>9.3631785430835279E-2</v>
      </c>
      <c r="Q567" s="12">
        <f t="shared" si="43"/>
        <v>1.8639621496469197E-3</v>
      </c>
      <c r="T567" s="65"/>
      <c r="U567" s="65"/>
      <c r="V567" s="65"/>
      <c r="W567" s="65"/>
      <c r="X567" s="65"/>
      <c r="Y567" s="65"/>
      <c r="Z567" s="65"/>
      <c r="AA567" s="65"/>
      <c r="AB567" s="65"/>
    </row>
    <row r="568" spans="1:28">
      <c r="A568" s="5" t="s">
        <v>18</v>
      </c>
      <c r="B568" s="5" t="s">
        <v>23</v>
      </c>
      <c r="C568" s="42" t="str">
        <f>'UPDATED TCA Post Trade Data'!C558</f>
        <v>EA</v>
      </c>
      <c r="D568" s="22">
        <f>'UPDATED TCA Post Trade Data'!B558</f>
        <v>42997</v>
      </c>
      <c r="E568" s="12">
        <f>'UPDATED TCA Post Trade Data'!E558</f>
        <v>201800</v>
      </c>
      <c r="F568" s="17">
        <f>'UPDATED TCA Post Trade Data'!O558</f>
        <v>1.1401884670406847E-3</v>
      </c>
      <c r="G568" s="23">
        <f>'UPDATED TCA Post Trade Data'!G558</f>
        <v>119.83787523534387</v>
      </c>
      <c r="H568" s="24">
        <f>E568/'UPDATED TCA Post Trade Data'!K558</f>
        <v>9.581096847258895E-2</v>
      </c>
      <c r="I568" s="24">
        <f>'UPDATED TCA Post Trade Data'!L558</f>
        <v>0.19278705944572747</v>
      </c>
      <c r="J568" s="24">
        <f>E568/('UPDATED TCA Post Trade Data'!H558)</f>
        <v>0.1918068624655451</v>
      </c>
      <c r="K568" s="47">
        <f>'UPDATED TCA Post Trade Data'!H558/'UPDATED TCA Post Trade Data'!K558</f>
        <v>0.49951793820619839</v>
      </c>
      <c r="L568" s="11">
        <f>('UPDATED TCA Post Trade Data'!G558-'UPDATED TCA Post Trade Data'!M558)/'UPDATED TCA Post Trade Data'!M558*10000*'UPDATED TCA Post Trade Data'!N558</f>
        <v>34.272329701133245</v>
      </c>
      <c r="M568" s="11">
        <f t="shared" si="40"/>
        <v>27.916715684258556</v>
      </c>
      <c r="N568" s="11">
        <f t="shared" si="41"/>
        <v>44.728091851407818</v>
      </c>
      <c r="O568" s="11">
        <f>'UPDATED TCA Post Trade Data'!N558*('UPDATED TCA Post Trade Data'!G558-'UPDATED TCA Post Trade Data'!I558)/'UPDATED TCA Post Trade Data'!I558*10000</f>
        <v>3.0094111297051698</v>
      </c>
      <c r="P568" s="11">
        <f t="shared" si="42"/>
        <v>-6.3556140168746893</v>
      </c>
      <c r="Q568" s="12">
        <f t="shared" si="43"/>
        <v>-0.14209445907034923</v>
      </c>
      <c r="T568" s="65"/>
      <c r="U568" s="65"/>
      <c r="V568" s="65"/>
      <c r="W568" s="65"/>
      <c r="X568" s="65"/>
      <c r="Y568" s="65"/>
      <c r="Z568" s="65"/>
      <c r="AA568" s="65"/>
      <c r="AB568" s="65"/>
    </row>
    <row r="569" spans="1:28">
      <c r="A569" s="5" t="s">
        <v>17</v>
      </c>
      <c r="B569" s="5" t="s">
        <v>19</v>
      </c>
      <c r="C569" s="42" t="str">
        <f>'UPDATED TCA Post Trade Data'!C559</f>
        <v>EBAY</v>
      </c>
      <c r="D569" s="22">
        <f>'UPDATED TCA Post Trade Data'!B559</f>
        <v>42997</v>
      </c>
      <c r="E569" s="12">
        <f>'UPDATED TCA Post Trade Data'!E559</f>
        <v>283200</v>
      </c>
      <c r="F569" s="17">
        <f>'UPDATED TCA Post Trade Data'!O559</f>
        <v>5.1459487919872104E-4</v>
      </c>
      <c r="G569" s="23">
        <f>'UPDATED TCA Post Trade Data'!G559</f>
        <v>38.539921832832739</v>
      </c>
      <c r="H569" s="24">
        <f>E569/'UPDATED TCA Post Trade Data'!K559</f>
        <v>3.7972302977179621E-2</v>
      </c>
      <c r="I569" s="24">
        <f>'UPDATED TCA Post Trade Data'!L559</f>
        <v>0.18546939718339733</v>
      </c>
      <c r="J569" s="24">
        <f>E569/('UPDATED TCA Post Trade Data'!H559)</f>
        <v>0.26524304579938185</v>
      </c>
      <c r="K569" s="47">
        <f>'UPDATED TCA Post Trade Data'!H559/'UPDATED TCA Post Trade Data'!K559</f>
        <v>0.14316040921163375</v>
      </c>
      <c r="L569" s="11">
        <f>('UPDATED TCA Post Trade Data'!G559-'UPDATED TCA Post Trade Data'!M559)/'UPDATED TCA Post Trade Data'!M559*10000*'UPDATED TCA Post Trade Data'!N559</f>
        <v>10.369307229282938</v>
      </c>
      <c r="M569" s="11">
        <f t="shared" si="40"/>
        <v>23.850706567891066</v>
      </c>
      <c r="N569" s="11">
        <f t="shared" si="41"/>
        <v>21.964683358075941</v>
      </c>
      <c r="O569" s="11">
        <f>'UPDATED TCA Post Trade Data'!N559*('UPDATED TCA Post Trade Data'!G559-'UPDATED TCA Post Trade Data'!I559)/'UPDATED TCA Post Trade Data'!I559*10000</f>
        <v>0</v>
      </c>
      <c r="P569" s="11">
        <f t="shared" si="42"/>
        <v>13.481399338608128</v>
      </c>
      <c r="Q569" s="12">
        <f t="shared" si="43"/>
        <v>0.61377617509115179</v>
      </c>
      <c r="T569" s="65"/>
      <c r="U569" s="65"/>
      <c r="V569" s="65"/>
      <c r="W569" s="65"/>
      <c r="X569" s="65"/>
      <c r="Y569" s="65"/>
      <c r="Z569" s="65"/>
      <c r="AA569" s="65"/>
      <c r="AB569" s="65"/>
    </row>
    <row r="570" spans="1:28">
      <c r="A570" s="5" t="s">
        <v>18</v>
      </c>
      <c r="B570" s="5" t="s">
        <v>19</v>
      </c>
      <c r="C570" s="42" t="str">
        <f>'UPDATED TCA Post Trade Data'!C560</f>
        <v>ECL</v>
      </c>
      <c r="D570" s="22">
        <f>'UPDATED TCA Post Trade Data'!B560</f>
        <v>42997</v>
      </c>
      <c r="E570" s="12">
        <f>'UPDATED TCA Post Trade Data'!E560</f>
        <v>120400</v>
      </c>
      <c r="F570" s="17">
        <f>'UPDATED TCA Post Trade Data'!O560</f>
        <v>7.4005757124637596E-4</v>
      </c>
      <c r="G570" s="23">
        <f>'UPDATED TCA Post Trade Data'!G560</f>
        <v>130.36999158245493</v>
      </c>
      <c r="H570" s="24">
        <f>E570/'UPDATED TCA Post Trade Data'!K560</f>
        <v>0.14329719059748264</v>
      </c>
      <c r="I570" s="24">
        <f>'UPDATED TCA Post Trade Data'!L560</f>
        <v>0.1339320513334169</v>
      </c>
      <c r="J570" s="24">
        <f>E570/('UPDATED TCA Post Trade Data'!H560)</f>
        <v>0.23955431754874651</v>
      </c>
      <c r="K570" s="47">
        <f>'UPDATED TCA Post Trade Data'!H560/'UPDATED TCA Post Trade Data'!K560</f>
        <v>0.59818245842437512</v>
      </c>
      <c r="L570" s="11">
        <f>('UPDATED TCA Post Trade Data'!G560-'UPDATED TCA Post Trade Data'!M560)/'UPDATED TCA Post Trade Data'!M560*10000*'UPDATED TCA Post Trade Data'!N560</f>
        <v>45.052567008634583</v>
      </c>
      <c r="M570" s="11">
        <f t="shared" si="40"/>
        <v>32.351846518365569</v>
      </c>
      <c r="N570" s="11">
        <f t="shared" si="41"/>
        <v>32.984114152547676</v>
      </c>
      <c r="O570" s="11">
        <f>'UPDATED TCA Post Trade Data'!N560*('UPDATED TCA Post Trade Data'!G560-'UPDATED TCA Post Trade Data'!I560)/'UPDATED TCA Post Trade Data'!I560*10000</f>
        <v>7.0267385439286167</v>
      </c>
      <c r="P570" s="11">
        <f t="shared" si="42"/>
        <v>-12.700720490269013</v>
      </c>
      <c r="Q570" s="12">
        <f t="shared" si="43"/>
        <v>-0.3850556795774373</v>
      </c>
      <c r="T570" s="65"/>
      <c r="U570" s="65"/>
      <c r="V570" s="65"/>
      <c r="W570" s="65"/>
      <c r="X570" s="65"/>
      <c r="Y570" s="65"/>
      <c r="Z570" s="65"/>
      <c r="AA570" s="65"/>
      <c r="AB570" s="65"/>
    </row>
    <row r="571" spans="1:28">
      <c r="A571" s="5" t="s">
        <v>17</v>
      </c>
      <c r="B571" s="5" t="s">
        <v>21</v>
      </c>
      <c r="C571" s="42" t="str">
        <f>'UPDATED TCA Post Trade Data'!C561</f>
        <v>ED</v>
      </c>
      <c r="D571" s="22">
        <f>'UPDATED TCA Post Trade Data'!B561</f>
        <v>42997</v>
      </c>
      <c r="E571" s="12">
        <f>'UPDATED TCA Post Trade Data'!E561</f>
        <v>303700</v>
      </c>
      <c r="F571" s="17">
        <f>'UPDATED TCA Post Trade Data'!O561</f>
        <v>1.2023477530431097E-3</v>
      </c>
      <c r="G571" s="23">
        <f>'UPDATED TCA Post Trade Data'!G561</f>
        <v>83.969955399382457</v>
      </c>
      <c r="H571" s="24">
        <f>E571/'UPDATED TCA Post Trade Data'!K561</f>
        <v>0.23031699718204843</v>
      </c>
      <c r="I571" s="24">
        <f>'UPDATED TCA Post Trade Data'!L561</f>
        <v>0.11097668920342525</v>
      </c>
      <c r="J571" s="24">
        <f>E571/('UPDATED TCA Post Trade Data'!H561)</f>
        <v>0.24385739521438896</v>
      </c>
      <c r="K571" s="47">
        <f>'UPDATED TCA Post Trade Data'!H561/'UPDATED TCA Post Trade Data'!K561</f>
        <v>0.94447411356774158</v>
      </c>
      <c r="L571" s="11">
        <f>('UPDATED TCA Post Trade Data'!G561-'UPDATED TCA Post Trade Data'!M561)/'UPDATED TCA Post Trade Data'!M561*10000*'UPDATED TCA Post Trade Data'!N561</f>
        <v>35.849814674609163</v>
      </c>
      <c r="M571" s="11">
        <f t="shared" si="40"/>
        <v>36.265162485487259</v>
      </c>
      <c r="N571" s="11">
        <f t="shared" si="41"/>
        <v>34.245066716703398</v>
      </c>
      <c r="O571" s="11">
        <f>'UPDATED TCA Post Trade Data'!N561*('UPDATED TCA Post Trade Data'!G561-'UPDATED TCA Post Trade Data'!I561)/'UPDATED TCA Post Trade Data'!I561*10000</f>
        <v>6.9798632239524609</v>
      </c>
      <c r="P571" s="11">
        <f t="shared" si="42"/>
        <v>0.41534781087809591</v>
      </c>
      <c r="Q571" s="12">
        <f t="shared" si="43"/>
        <v>1.2128690369159234E-2</v>
      </c>
      <c r="T571" s="65"/>
      <c r="U571" s="65"/>
      <c r="V571" s="65"/>
      <c r="W571" s="65"/>
      <c r="X571" s="65"/>
      <c r="Y571" s="65"/>
      <c r="Z571" s="65"/>
      <c r="AA571" s="65"/>
      <c r="AB571" s="65"/>
    </row>
    <row r="572" spans="1:28">
      <c r="A572" s="5" t="s">
        <v>18</v>
      </c>
      <c r="B572" s="5" t="s">
        <v>20</v>
      </c>
      <c r="C572" s="42" t="str">
        <f>'UPDATED TCA Post Trade Data'!C562</f>
        <v>EFX</v>
      </c>
      <c r="D572" s="22">
        <f>'UPDATED TCA Post Trade Data'!B562</f>
        <v>42997</v>
      </c>
      <c r="E572" s="12">
        <f>'UPDATED TCA Post Trade Data'!E562</f>
        <v>268200</v>
      </c>
      <c r="F572" s="17">
        <f>'UPDATED TCA Post Trade Data'!O562</f>
        <v>1.1683112898921385E-3</v>
      </c>
      <c r="G572" s="23">
        <f>'UPDATED TCA Post Trade Data'!G562</f>
        <v>92.39286159329987</v>
      </c>
      <c r="H572" s="24">
        <f>E572/'UPDATED TCA Post Trade Data'!K562</f>
        <v>6.5393684774350827E-2</v>
      </c>
      <c r="I572" s="24">
        <f>'UPDATED TCA Post Trade Data'!L562</f>
        <v>0.6705907980783834</v>
      </c>
      <c r="J572" s="24">
        <f>E572/('UPDATED TCA Post Trade Data'!H562)</f>
        <v>7.3878191884968178E-2</v>
      </c>
      <c r="K572" s="47">
        <f>'UPDATED TCA Post Trade Data'!H562/'UPDATED TCA Post Trade Data'!K562</f>
        <v>0.88515545800270612</v>
      </c>
      <c r="L572" s="11">
        <f>('UPDATED TCA Post Trade Data'!G562-'UPDATED TCA Post Trade Data'!M562)/'UPDATED TCA Post Trade Data'!M562*10000*'UPDATED TCA Post Trade Data'!N562</f>
        <v>11.582530454068154</v>
      </c>
      <c r="M572" s="11">
        <f t="shared" si="40"/>
        <v>23.458425105487166</v>
      </c>
      <c r="N572" s="11">
        <f t="shared" si="41"/>
        <v>221.7026015380294</v>
      </c>
      <c r="O572" s="11">
        <f>'UPDATED TCA Post Trade Data'!N562*('UPDATED TCA Post Trade Data'!G562-'UPDATED TCA Post Trade Data'!I562)/'UPDATED TCA Post Trade Data'!I562*10000</f>
        <v>3.0025769708305492</v>
      </c>
      <c r="P572" s="11">
        <f t="shared" si="42"/>
        <v>11.875894651419012</v>
      </c>
      <c r="Q572" s="12">
        <f t="shared" si="43"/>
        <v>5.3566780764103483E-2</v>
      </c>
      <c r="T572" s="65"/>
      <c r="U572" s="65"/>
      <c r="V572" s="65"/>
      <c r="W572" s="65"/>
      <c r="X572" s="65"/>
      <c r="Y572" s="65"/>
      <c r="Z572" s="65"/>
      <c r="AA572" s="65"/>
      <c r="AB572" s="65"/>
    </row>
    <row r="573" spans="1:28">
      <c r="A573" s="5" t="s">
        <v>17</v>
      </c>
      <c r="B573" s="5" t="s">
        <v>19</v>
      </c>
      <c r="C573" s="42" t="str">
        <f>'UPDATED TCA Post Trade Data'!C563</f>
        <v>EIX</v>
      </c>
      <c r="D573" s="22">
        <f>'UPDATED TCA Post Trade Data'!B563</f>
        <v>42997</v>
      </c>
      <c r="E573" s="12">
        <f>'UPDATED TCA Post Trade Data'!E563</f>
        <v>24500</v>
      </c>
      <c r="F573" s="17">
        <f>'UPDATED TCA Post Trade Data'!O563</f>
        <v>9.313893930700139E-5</v>
      </c>
      <c r="G573" s="23">
        <f>'UPDATED TCA Post Trade Data'!G563</f>
        <v>80.631329673309665</v>
      </c>
      <c r="H573" s="24">
        <f>E573/'UPDATED TCA Post Trade Data'!K563</f>
        <v>1.3453071157686193E-2</v>
      </c>
      <c r="I573" s="24">
        <f>'UPDATED TCA Post Trade Data'!L563</f>
        <v>9.4125944899666109E-2</v>
      </c>
      <c r="J573" s="24">
        <f>E573/('UPDATED TCA Post Trade Data'!H563)</f>
        <v>0.33793103448275863</v>
      </c>
      <c r="K573" s="47">
        <f>'UPDATED TCA Post Trade Data'!H563/'UPDATED TCA Post Trade Data'!K563</f>
        <v>3.9810108527846895E-2</v>
      </c>
      <c r="L573" s="11">
        <f>('UPDATED TCA Post Trade Data'!G563-'UPDATED TCA Post Trade Data'!M563)/'UPDATED TCA Post Trade Data'!M563*10000*'UPDATED TCA Post Trade Data'!N563</f>
        <v>15.070137040076986</v>
      </c>
      <c r="M573" s="11">
        <f t="shared" si="40"/>
        <v>13.533999652769861</v>
      </c>
      <c r="N573" s="11">
        <f t="shared" si="41"/>
        <v>5.579907678489092</v>
      </c>
      <c r="O573" s="11">
        <f>'UPDATED TCA Post Trade Data'!N563*('UPDATED TCA Post Trade Data'!G563-'UPDATED TCA Post Trade Data'!I563)/'UPDATED TCA Post Trade Data'!I563*10000</f>
        <v>0</v>
      </c>
      <c r="P573" s="11">
        <f t="shared" si="42"/>
        <v>-1.5361373873071251</v>
      </c>
      <c r="Q573" s="12">
        <f t="shared" si="43"/>
        <v>-0.27529799341108008</v>
      </c>
      <c r="T573" s="65"/>
      <c r="U573" s="65"/>
      <c r="V573" s="65"/>
      <c r="W573" s="65"/>
      <c r="X573" s="65"/>
      <c r="Y573" s="65"/>
      <c r="Z573" s="65"/>
      <c r="AA573" s="65"/>
      <c r="AB573" s="65"/>
    </row>
    <row r="574" spans="1:28">
      <c r="A574" s="5" t="s">
        <v>18</v>
      </c>
      <c r="B574" s="5" t="s">
        <v>21</v>
      </c>
      <c r="C574" s="42" t="str">
        <f>'UPDATED TCA Post Trade Data'!C564</f>
        <v>EL</v>
      </c>
      <c r="D574" s="22">
        <f>'UPDATED TCA Post Trade Data'!B564</f>
        <v>42997</v>
      </c>
      <c r="E574" s="12">
        <f>'UPDATED TCA Post Trade Data'!E564</f>
        <v>104200</v>
      </c>
      <c r="F574" s="17">
        <f>'UPDATED TCA Post Trade Data'!O564</f>
        <v>5.4049799437398845E-4</v>
      </c>
      <c r="G574" s="23">
        <f>'UPDATED TCA Post Trade Data'!G564</f>
        <v>110.0183142258082</v>
      </c>
      <c r="H574" s="24">
        <f>E574/'UPDATED TCA Post Trade Data'!K564</f>
        <v>3.6581626516478685E-2</v>
      </c>
      <c r="I574" s="24">
        <f>'UPDATED TCA Post Trade Data'!L564</f>
        <v>0.27693592848686194</v>
      </c>
      <c r="J574" s="24">
        <f>E574/('UPDATED TCA Post Trade Data'!H564)</f>
        <v>0.2456967696298043</v>
      </c>
      <c r="K574" s="47">
        <f>'UPDATED TCA Post Trade Data'!H564/'UPDATED TCA Post Trade Data'!K564</f>
        <v>0.14888932634969876</v>
      </c>
      <c r="L574" s="11">
        <f>('UPDATED TCA Post Trade Data'!G564-'UPDATED TCA Post Trade Data'!M564)/'UPDATED TCA Post Trade Data'!M564*10000*'UPDATED TCA Post Trade Data'!N564</f>
        <v>22.824501150974772</v>
      </c>
      <c r="M574" s="11">
        <f t="shared" si="40"/>
        <v>26.960479090663373</v>
      </c>
      <c r="N574" s="11">
        <f t="shared" si="41"/>
        <v>33.888585158429713</v>
      </c>
      <c r="O574" s="11">
        <f>'UPDATED TCA Post Trade Data'!N564*('UPDATED TCA Post Trade Data'!G564-'UPDATED TCA Post Trade Data'!I564)/'UPDATED TCA Post Trade Data'!I564*10000</f>
        <v>7.0110947076274224</v>
      </c>
      <c r="P574" s="11">
        <f t="shared" si="42"/>
        <v>4.1359779396886012</v>
      </c>
      <c r="Q574" s="12">
        <f t="shared" si="43"/>
        <v>0.12204634452435337</v>
      </c>
      <c r="T574" s="65"/>
      <c r="U574" s="65"/>
      <c r="V574" s="65"/>
      <c r="W574" s="65"/>
      <c r="X574" s="65"/>
      <c r="Y574" s="65"/>
      <c r="Z574" s="65"/>
      <c r="AA574" s="65"/>
      <c r="AB574" s="65"/>
    </row>
    <row r="575" spans="1:28">
      <c r="A575" s="5" t="s">
        <v>17</v>
      </c>
      <c r="B575" s="5" t="s">
        <v>19</v>
      </c>
      <c r="C575" s="42" t="str">
        <f>'UPDATED TCA Post Trade Data'!C565</f>
        <v>EMN</v>
      </c>
      <c r="D575" s="22">
        <f>'UPDATED TCA Post Trade Data'!B565</f>
        <v>42997</v>
      </c>
      <c r="E575" s="12">
        <f>'UPDATED TCA Post Trade Data'!E565</f>
        <v>6000</v>
      </c>
      <c r="F575" s="17">
        <f>'UPDATED TCA Post Trade Data'!O565</f>
        <v>2.4260163996628467E-5</v>
      </c>
      <c r="G575" s="23">
        <f>'UPDATED TCA Post Trade Data'!G565</f>
        <v>85.759274879253311</v>
      </c>
      <c r="H575" s="24">
        <f>E575/'UPDATED TCA Post Trade Data'!K565</f>
        <v>5.7511419531363723E-3</v>
      </c>
      <c r="I575" s="24">
        <f>'UPDATED TCA Post Trade Data'!L565</f>
        <v>0.15627994398420611</v>
      </c>
      <c r="J575" s="24">
        <f>E575/('UPDATED TCA Post Trade Data'!H565)</f>
        <v>0.31413612565445026</v>
      </c>
      <c r="K575" s="47">
        <f>'UPDATED TCA Post Trade Data'!H565/'UPDATED TCA Post Trade Data'!K565</f>
        <v>1.8307801884150786E-2</v>
      </c>
      <c r="L575" s="11">
        <f>('UPDATED TCA Post Trade Data'!G565-'UPDATED TCA Post Trade Data'!M565)/'UPDATED TCA Post Trade Data'!M565*10000*'UPDATED TCA Post Trade Data'!N565</f>
        <v>29.15154710014108</v>
      </c>
      <c r="M575" s="11">
        <f t="shared" si="40"/>
        <v>11.602373873238781</v>
      </c>
      <c r="N575" s="11">
        <f t="shared" si="41"/>
        <v>6.3945454932485761</v>
      </c>
      <c r="O575" s="11">
        <f>'UPDATED TCA Post Trade Data'!N565*('UPDATED TCA Post Trade Data'!G565-'UPDATED TCA Post Trade Data'!I565)/'UPDATED TCA Post Trade Data'!I565*10000</f>
        <v>2.9921749994559641</v>
      </c>
      <c r="P575" s="11">
        <f t="shared" si="42"/>
        <v>-17.549173226902298</v>
      </c>
      <c r="Q575" s="12">
        <f t="shared" si="43"/>
        <v>-2.7443972750574512</v>
      </c>
      <c r="T575" s="65"/>
      <c r="U575" s="65"/>
      <c r="V575" s="65"/>
      <c r="W575" s="65"/>
      <c r="X575" s="65"/>
      <c r="Y575" s="65"/>
      <c r="Z575" s="65"/>
      <c r="AA575" s="65"/>
      <c r="AB575" s="65"/>
    </row>
    <row r="576" spans="1:28">
      <c r="A576" s="5" t="s">
        <v>18</v>
      </c>
      <c r="B576" s="5" t="s">
        <v>21</v>
      </c>
      <c r="C576" s="42" t="str">
        <f>'UPDATED TCA Post Trade Data'!C566</f>
        <v>EMR</v>
      </c>
      <c r="D576" s="22">
        <f>'UPDATED TCA Post Trade Data'!B566</f>
        <v>42997</v>
      </c>
      <c r="E576" s="12">
        <f>'UPDATED TCA Post Trade Data'!E566</f>
        <v>73600</v>
      </c>
      <c r="F576" s="17">
        <f>'UPDATED TCA Post Trade Data'!O566</f>
        <v>2.1850386860314258E-4</v>
      </c>
      <c r="G576" s="23">
        <f>'UPDATED TCA Post Trade Data'!G566</f>
        <v>62.968005094783528</v>
      </c>
      <c r="H576" s="24">
        <f>E576/'UPDATED TCA Post Trade Data'!K566</f>
        <v>3.2091664957436684E-2</v>
      </c>
      <c r="I576" s="24">
        <f>'UPDATED TCA Post Trade Data'!L566</f>
        <v>0.13614217502907408</v>
      </c>
      <c r="J576" s="24">
        <f>E576/('UPDATED TCA Post Trade Data'!H566)</f>
        <v>0.13767302656191546</v>
      </c>
      <c r="K576" s="47">
        <f>'UPDATED TCA Post Trade Data'!H566/'UPDATED TCA Post Trade Data'!K566</f>
        <v>0.23310059899790289</v>
      </c>
      <c r="L576" s="11">
        <f>('UPDATED TCA Post Trade Data'!G566-'UPDATED TCA Post Trade Data'!M566)/'UPDATED TCA Post Trade Data'!M566*10000*'UPDATED TCA Post Trade Data'!N566</f>
        <v>3.4918090516706819</v>
      </c>
      <c r="M576" s="11">
        <f t="shared" si="40"/>
        <v>12.027340340542141</v>
      </c>
      <c r="N576" s="11">
        <f t="shared" si="41"/>
        <v>22.287929904884447</v>
      </c>
      <c r="O576" s="11">
        <f>'UPDATED TCA Post Trade Data'!N566*('UPDATED TCA Post Trade Data'!G566-'UPDATED TCA Post Trade Data'!I566)/'UPDATED TCA Post Trade Data'!I566*10000</f>
        <v>0</v>
      </c>
      <c r="P576" s="11">
        <f t="shared" si="42"/>
        <v>8.535531288871459</v>
      </c>
      <c r="Q576" s="12">
        <f t="shared" si="43"/>
        <v>0.38296653503925815</v>
      </c>
      <c r="T576" s="65"/>
      <c r="U576" s="65"/>
      <c r="V576" s="65"/>
      <c r="W576" s="65"/>
      <c r="X576" s="65"/>
      <c r="Y576" s="65"/>
      <c r="Z576" s="65"/>
      <c r="AA576" s="65"/>
      <c r="AB576" s="65"/>
    </row>
    <row r="577" spans="1:28">
      <c r="A577" s="5" t="s">
        <v>17</v>
      </c>
      <c r="B577" s="5" t="s">
        <v>21</v>
      </c>
      <c r="C577" s="42" t="str">
        <f>'UPDATED TCA Post Trade Data'!C567</f>
        <v>EOG</v>
      </c>
      <c r="D577" s="22">
        <f>'UPDATED TCA Post Trade Data'!B567</f>
        <v>42997</v>
      </c>
      <c r="E577" s="12">
        <f>'UPDATED TCA Post Trade Data'!E567</f>
        <v>237400</v>
      </c>
      <c r="F577" s="17">
        <f>'UPDATED TCA Post Trade Data'!O567</f>
        <v>1.0430582102336824E-3</v>
      </c>
      <c r="G577" s="23">
        <f>'UPDATED TCA Post Trade Data'!G567</f>
        <v>93.189385850712711</v>
      </c>
      <c r="H577" s="24">
        <f>E577/'UPDATED TCA Post Trade Data'!K567</f>
        <v>8.0445906622656729E-2</v>
      </c>
      <c r="I577" s="24">
        <f>'UPDATED TCA Post Trade Data'!L567</f>
        <v>0.20584627770582489</v>
      </c>
      <c r="J577" s="24">
        <f>E577/('UPDATED TCA Post Trade Data'!H567)</f>
        <v>0.14132634837480654</v>
      </c>
      <c r="K577" s="47">
        <f>'UPDATED TCA Post Trade Data'!H567/'UPDATED TCA Post Trade Data'!K567</f>
        <v>0.56922086750100587</v>
      </c>
      <c r="L577" s="11">
        <f>('UPDATED TCA Post Trade Data'!G567-'UPDATED TCA Post Trade Data'!M567)/'UPDATED TCA Post Trade Data'!M567*10000*'UPDATED TCA Post Trade Data'!N567</f>
        <v>11.751810347304721</v>
      </c>
      <c r="M577" s="11">
        <f t="shared" si="40"/>
        <v>21.706999519941967</v>
      </c>
      <c r="N577" s="11">
        <f t="shared" si="41"/>
        <v>52.549291044026106</v>
      </c>
      <c r="O577" s="11">
        <f>'UPDATED TCA Post Trade Data'!N567*('UPDATED TCA Post Trade Data'!G567-'UPDATED TCA Post Trade Data'!I567)/'UPDATED TCA Post Trade Data'!I567*10000</f>
        <v>6.9966753125839549</v>
      </c>
      <c r="P577" s="11">
        <f t="shared" si="42"/>
        <v>9.9551891726372457</v>
      </c>
      <c r="Q577" s="12">
        <f t="shared" si="43"/>
        <v>0.18944478554994643</v>
      </c>
      <c r="T577" s="65"/>
      <c r="U577" s="65"/>
      <c r="V577" s="65"/>
      <c r="W577" s="65"/>
      <c r="X577" s="65"/>
      <c r="Y577" s="65"/>
      <c r="Z577" s="65"/>
      <c r="AA577" s="65"/>
      <c r="AB577" s="65"/>
    </row>
    <row r="578" spans="1:28">
      <c r="A578" s="5" t="s">
        <v>18</v>
      </c>
      <c r="B578" s="5" t="s">
        <v>22</v>
      </c>
      <c r="C578" s="42" t="str">
        <f>'UPDATED TCA Post Trade Data'!C568</f>
        <v>EQIX</v>
      </c>
      <c r="D578" s="22">
        <f>'UPDATED TCA Post Trade Data'!B568</f>
        <v>42997</v>
      </c>
      <c r="E578" s="12">
        <f>'UPDATED TCA Post Trade Data'!E568</f>
        <v>16100</v>
      </c>
      <c r="F578" s="17">
        <f>'UPDATED TCA Post Trade Data'!O568</f>
        <v>3.4183863354726539E-4</v>
      </c>
      <c r="G578" s="23">
        <f>'UPDATED TCA Post Trade Data'!G568</f>
        <v>450.33311741140562</v>
      </c>
      <c r="H578" s="24">
        <f>E578/'UPDATED TCA Post Trade Data'!K568</f>
        <v>3.3971144501924996E-2</v>
      </c>
      <c r="I578" s="24">
        <f>'UPDATED TCA Post Trade Data'!L568</f>
        <v>0.17614962519451755</v>
      </c>
      <c r="J578" s="24">
        <f>E578/('UPDATED TCA Post Trade Data'!H568)</f>
        <v>6.5821749795584625E-2</v>
      </c>
      <c r="K578" s="47">
        <f>'UPDATED TCA Post Trade Data'!H568/'UPDATED TCA Post Trade Data'!K568</f>
        <v>0.51610819535222696</v>
      </c>
      <c r="L578" s="11">
        <f>('UPDATED TCA Post Trade Data'!G568-'UPDATED TCA Post Trade Data'!M568)/'UPDATED TCA Post Trade Data'!M568*10000*'UPDATED TCA Post Trade Data'!N568</f>
        <v>2.5947960615909587</v>
      </c>
      <c r="M578" s="11">
        <f t="shared" si="40"/>
        <v>8.8046953126434104</v>
      </c>
      <c r="N578" s="11">
        <f t="shared" si="41"/>
        <v>44.661812634187065</v>
      </c>
      <c r="O578" s="11">
        <f>'UPDATED TCA Post Trade Data'!N568*('UPDATED TCA Post Trade Data'!G568-'UPDATED TCA Post Trade Data'!I568)/'UPDATED TCA Post Trade Data'!I568*10000</f>
        <v>0</v>
      </c>
      <c r="P578" s="11">
        <f t="shared" si="42"/>
        <v>6.2098992510524518</v>
      </c>
      <c r="Q578" s="12">
        <f t="shared" si="43"/>
        <v>0.13904270527298279</v>
      </c>
      <c r="T578" s="65"/>
      <c r="U578" s="65"/>
      <c r="V578" s="65"/>
      <c r="W578" s="65"/>
      <c r="X578" s="65"/>
      <c r="Y578" s="65"/>
      <c r="Z578" s="65"/>
      <c r="AA578" s="65"/>
      <c r="AB578" s="65"/>
    </row>
    <row r="579" spans="1:28">
      <c r="A579" s="5" t="s">
        <v>17</v>
      </c>
      <c r="B579" s="5" t="s">
        <v>23</v>
      </c>
      <c r="C579" s="42" t="str">
        <f>'UPDATED TCA Post Trade Data'!C569</f>
        <v>EQR</v>
      </c>
      <c r="D579" s="22">
        <f>'UPDATED TCA Post Trade Data'!B569</f>
        <v>42997</v>
      </c>
      <c r="E579" s="12">
        <f>'UPDATED TCA Post Trade Data'!E569</f>
        <v>107100</v>
      </c>
      <c r="F579" s="17">
        <f>'UPDATED TCA Post Trade Data'!O569</f>
        <v>3.4232657367467694E-4</v>
      </c>
      <c r="G579" s="23">
        <f>'UPDATED TCA Post Trade Data'!G569</f>
        <v>67.793766121103062</v>
      </c>
      <c r="H579" s="24">
        <f>E579/'UPDATED TCA Post Trade Data'!K569</f>
        <v>6.7383200564869614E-2</v>
      </c>
      <c r="I579" s="24">
        <f>'UPDATED TCA Post Trade Data'!L569</f>
        <v>9.5864592761228259E-2</v>
      </c>
      <c r="J579" s="24">
        <f>E579/('UPDATED TCA Post Trade Data'!H569)</f>
        <v>8.4731012658227842E-2</v>
      </c>
      <c r="K579" s="47">
        <f>'UPDATED TCA Post Trade Data'!H569/'UPDATED TCA Post Trade Data'!K569</f>
        <v>0.79526018220350325</v>
      </c>
      <c r="L579" s="11">
        <f>('UPDATED TCA Post Trade Data'!G569-'UPDATED TCA Post Trade Data'!M569)/'UPDATED TCA Post Trade Data'!M569*10000*'UPDATED TCA Post Trade Data'!N569</f>
        <v>22.733016129961705</v>
      </c>
      <c r="M579" s="11">
        <f t="shared" si="40"/>
        <v>10.034249420586127</v>
      </c>
      <c r="N579" s="11">
        <f t="shared" si="41"/>
        <v>29.8645924678748</v>
      </c>
      <c r="O579" s="11">
        <f>'UPDATED TCA Post Trade Data'!N569*('UPDATED TCA Post Trade Data'!G569-'UPDATED TCA Post Trade Data'!I569)/'UPDATED TCA Post Trade Data'!I569*10000</f>
        <v>2.9940917539143119</v>
      </c>
      <c r="P579" s="11">
        <f t="shared" si="42"/>
        <v>-12.698766709375578</v>
      </c>
      <c r="Q579" s="12">
        <f t="shared" si="43"/>
        <v>-0.42521145142146444</v>
      </c>
      <c r="T579" s="65"/>
      <c r="U579" s="65"/>
      <c r="V579" s="65"/>
      <c r="W579" s="65"/>
      <c r="X579" s="65"/>
      <c r="Y579" s="65"/>
      <c r="Z579" s="65"/>
      <c r="AA579" s="65"/>
      <c r="AB579" s="65"/>
    </row>
    <row r="580" spans="1:28">
      <c r="A580" s="5" t="s">
        <v>18</v>
      </c>
      <c r="B580" s="5" t="s">
        <v>20</v>
      </c>
      <c r="C580" s="42" t="str">
        <f>'UPDATED TCA Post Trade Data'!C570</f>
        <v>EQT</v>
      </c>
      <c r="D580" s="22">
        <f>'UPDATED TCA Post Trade Data'!B570</f>
        <v>42997</v>
      </c>
      <c r="E580" s="12">
        <f>'UPDATED TCA Post Trade Data'!E570</f>
        <v>162400</v>
      </c>
      <c r="F580" s="17">
        <f>'UPDATED TCA Post Trade Data'!O570</f>
        <v>4.9212011460120751E-4</v>
      </c>
      <c r="G580" s="23">
        <f>'UPDATED TCA Post Trade Data'!G570</f>
        <v>64.272280518913675</v>
      </c>
      <c r="H580" s="24">
        <f>E580/'UPDATED TCA Post Trade Data'!K570</f>
        <v>6.2621685393511164E-2</v>
      </c>
      <c r="I580" s="24">
        <f>'UPDATED TCA Post Trade Data'!L570</f>
        <v>0.19133284122738395</v>
      </c>
      <c r="J580" s="24">
        <f>E580/('UPDATED TCA Post Trade Data'!H570)</f>
        <v>0.17092937585517315</v>
      </c>
      <c r="K580" s="47">
        <f>'UPDATED TCA Post Trade Data'!H570/'UPDATED TCA Post Trade Data'!K570</f>
        <v>0.36635999564270288</v>
      </c>
      <c r="L580" s="11">
        <f>('UPDATED TCA Post Trade Data'!G570-'UPDATED TCA Post Trade Data'!M570)/'UPDATED TCA Post Trade Data'!M570*10000*'UPDATED TCA Post Trade Data'!N570</f>
        <v>13.629502965556936</v>
      </c>
      <c r="M580" s="11">
        <f t="shared" si="40"/>
        <v>21.581324243910657</v>
      </c>
      <c r="N580" s="11">
        <f t="shared" si="41"/>
        <v>38.504250603012345</v>
      </c>
      <c r="O580" s="11">
        <f>'UPDATED TCA Post Trade Data'!N570*('UPDATED TCA Post Trade Data'!G570-'UPDATED TCA Post Trade Data'!I570)/'UPDATED TCA Post Trade Data'!I570*10000</f>
        <v>0</v>
      </c>
      <c r="P580" s="11">
        <f t="shared" si="42"/>
        <v>7.9518212783537212</v>
      </c>
      <c r="Q580" s="12">
        <f t="shared" si="43"/>
        <v>0.2065180117472957</v>
      </c>
      <c r="T580" s="65"/>
      <c r="U580" s="65"/>
      <c r="V580" s="65"/>
      <c r="W580" s="65"/>
      <c r="X580" s="65"/>
      <c r="Y580" s="65"/>
      <c r="Z580" s="65"/>
      <c r="AA580" s="65"/>
      <c r="AB580" s="65"/>
    </row>
    <row r="581" spans="1:28">
      <c r="A581" s="5" t="s">
        <v>17</v>
      </c>
      <c r="B581" s="5" t="s">
        <v>19</v>
      </c>
      <c r="C581" s="42" t="str">
        <f>'UPDATED TCA Post Trade Data'!C571</f>
        <v>ES</v>
      </c>
      <c r="D581" s="22">
        <f>'UPDATED TCA Post Trade Data'!B571</f>
        <v>42997</v>
      </c>
      <c r="E581" s="12">
        <f>'UPDATED TCA Post Trade Data'!E571</f>
        <v>111700</v>
      </c>
      <c r="F581" s="17">
        <f>'UPDATED TCA Post Trade Data'!O571</f>
        <v>3.2550145232679734E-4</v>
      </c>
      <c r="G581" s="23">
        <f>'UPDATED TCA Post Trade Data'!G571</f>
        <v>61.807101275088961</v>
      </c>
      <c r="H581" s="24">
        <f>E581/'UPDATED TCA Post Trade Data'!K571</f>
        <v>8.234534280321977E-2</v>
      </c>
      <c r="I581" s="24">
        <f>'UPDATED TCA Post Trade Data'!L571</f>
        <v>0.12672177077730917</v>
      </c>
      <c r="J581" s="24">
        <f>E581/('UPDATED TCA Post Trade Data'!H571)</f>
        <v>9.0702395452699966E-2</v>
      </c>
      <c r="K581" s="47">
        <f>'UPDATED TCA Post Trade Data'!H571/'UPDATED TCA Post Trade Data'!K571</f>
        <v>0.90786293341240054</v>
      </c>
      <c r="L581" s="11">
        <f>('UPDATED TCA Post Trade Data'!G571-'UPDATED TCA Post Trade Data'!M571)/'UPDATED TCA Post Trade Data'!M571*10000*'UPDATED TCA Post Trade Data'!N571</f>
        <v>10.868363312108649</v>
      </c>
      <c r="M581" s="11">
        <f t="shared" si="40"/>
        <v>12.990537688061069</v>
      </c>
      <c r="N581" s="11">
        <f t="shared" si="41"/>
        <v>42.042038662323577</v>
      </c>
      <c r="O581" s="11">
        <f>'UPDATED TCA Post Trade Data'!N571*('UPDATED TCA Post Trade Data'!G571-'UPDATED TCA Post Trade Data'!I571)/'UPDATED TCA Post Trade Data'!I571*10000</f>
        <v>6.9972931927722497</v>
      </c>
      <c r="P581" s="11">
        <f t="shared" si="42"/>
        <v>2.1221743759524205</v>
      </c>
      <c r="Q581" s="12">
        <f t="shared" si="43"/>
        <v>5.0477437428699902E-2</v>
      </c>
      <c r="T581" s="65"/>
      <c r="U581" s="65"/>
      <c r="V581" s="65"/>
      <c r="W581" s="65"/>
      <c r="X581" s="65"/>
      <c r="Y581" s="65"/>
      <c r="Z581" s="65"/>
      <c r="AA581" s="65"/>
      <c r="AB581" s="65"/>
    </row>
    <row r="582" spans="1:28">
      <c r="A582" s="5" t="s">
        <v>18</v>
      </c>
      <c r="B582" s="5" t="s">
        <v>22</v>
      </c>
      <c r="C582" s="42" t="str">
        <f>'UPDATED TCA Post Trade Data'!C572</f>
        <v>ESRX</v>
      </c>
      <c r="D582" s="22">
        <f>'UPDATED TCA Post Trade Data'!B572</f>
        <v>42997</v>
      </c>
      <c r="E582" s="12">
        <f>'UPDATED TCA Post Trade Data'!E572</f>
        <v>369700</v>
      </c>
      <c r="F582" s="17">
        <f>'UPDATED TCA Post Trade Data'!O572</f>
        <v>1.078366962074314E-3</v>
      </c>
      <c r="G582" s="23">
        <f>'UPDATED TCA Post Trade Data'!G572</f>
        <v>61.866527703938608</v>
      </c>
      <c r="H582" s="24">
        <f>E582/'UPDATED TCA Post Trade Data'!K572</f>
        <v>0.12729119415219367</v>
      </c>
      <c r="I582" s="24">
        <f>'UPDATED TCA Post Trade Data'!L572</f>
        <v>0.17380446487425499</v>
      </c>
      <c r="J582" s="24">
        <f>E582/('UPDATED TCA Post Trade Data'!H572)</f>
        <v>0.16604536267684708</v>
      </c>
      <c r="K582" s="47">
        <f>'UPDATED TCA Post Trade Data'!H572/'UPDATED TCA Post Trade Data'!K572</f>
        <v>0.76660493313459344</v>
      </c>
      <c r="L582" s="11">
        <f>('UPDATED TCA Post Trade Data'!G572-'UPDATED TCA Post Trade Data'!M572)/'UPDATED TCA Post Trade Data'!M572*10000*'UPDATED TCA Post Trade Data'!N572</f>
        <v>40.803653583610611</v>
      </c>
      <c r="M582" s="11">
        <f t="shared" si="40"/>
        <v>26.906345304554282</v>
      </c>
      <c r="N582" s="11">
        <f t="shared" si="41"/>
        <v>50.744305847005307</v>
      </c>
      <c r="O582" s="11">
        <f>'UPDATED TCA Post Trade Data'!N572*('UPDATED TCA Post Trade Data'!G572-'UPDATED TCA Post Trade Data'!I572)/'UPDATED TCA Post Trade Data'!I572*10000</f>
        <v>7.023742816904206</v>
      </c>
      <c r="P582" s="11">
        <f t="shared" si="42"/>
        <v>-13.897308279056329</v>
      </c>
      <c r="Q582" s="12">
        <f t="shared" si="43"/>
        <v>-0.2738693149327312</v>
      </c>
      <c r="T582" s="65"/>
      <c r="U582" s="65"/>
      <c r="V582" s="65"/>
      <c r="W582" s="65"/>
      <c r="X582" s="65"/>
      <c r="Y582" s="65"/>
      <c r="Z582" s="65"/>
      <c r="AA582" s="65"/>
      <c r="AB582" s="65"/>
    </row>
    <row r="583" spans="1:28">
      <c r="A583" s="5" t="s">
        <v>17</v>
      </c>
      <c r="B583" s="5" t="s">
        <v>21</v>
      </c>
      <c r="C583" s="42" t="str">
        <f>'UPDATED TCA Post Trade Data'!C573</f>
        <v>ESS</v>
      </c>
      <c r="D583" s="22">
        <f>'UPDATED TCA Post Trade Data'!B573</f>
        <v>42997</v>
      </c>
      <c r="E583" s="12">
        <f>'UPDATED TCA Post Trade Data'!E573</f>
        <v>600</v>
      </c>
      <c r="F583" s="17">
        <f>'UPDATED TCA Post Trade Data'!O573</f>
        <v>7.3741191229338843E-6</v>
      </c>
      <c r="G583" s="23">
        <f>'UPDATED TCA Post Trade Data'!G573</f>
        <v>260.67388041726855</v>
      </c>
      <c r="H583" s="24">
        <f>E583/'UPDATED TCA Post Trade Data'!K573</f>
        <v>1.7429425110747051E-3</v>
      </c>
      <c r="I583" s="24">
        <f>'UPDATED TCA Post Trade Data'!L573</f>
        <v>0.13349166025484949</v>
      </c>
      <c r="J583" s="24">
        <f>E583/('UPDATED TCA Post Trade Data'!H573)</f>
        <v>0.3</v>
      </c>
      <c r="K583" s="47">
        <f>'UPDATED TCA Post Trade Data'!H573/'UPDATED TCA Post Trade Data'!K573</f>
        <v>5.8098083702490168E-3</v>
      </c>
      <c r="L583" s="11">
        <f>('UPDATED TCA Post Trade Data'!G573-'UPDATED TCA Post Trade Data'!M573)/'UPDATED TCA Post Trade Data'!M573*10000*'UPDATED TCA Post Trade Data'!N573</f>
        <v>14.363442845506635</v>
      </c>
      <c r="M583" s="11">
        <f t="shared" si="40"/>
        <v>6.4003315364812741</v>
      </c>
      <c r="N583" s="11">
        <f t="shared" si="41"/>
        <v>3.1085182880314886</v>
      </c>
      <c r="O583" s="11">
        <f>'UPDATED TCA Post Trade Data'!N573*('UPDATED TCA Post Trade Data'!G573-'UPDATED TCA Post Trade Data'!I573)/'UPDATED TCA Post Trade Data'!I573*10000</f>
        <v>2.9965948365833612</v>
      </c>
      <c r="P583" s="11">
        <f t="shared" si="42"/>
        <v>-7.9631113090253605</v>
      </c>
      <c r="Q583" s="12">
        <f t="shared" si="43"/>
        <v>-2.5617064373354896</v>
      </c>
      <c r="T583" s="65"/>
      <c r="U583" s="65"/>
      <c r="V583" s="65"/>
      <c r="W583" s="65"/>
      <c r="X583" s="65"/>
      <c r="Y583" s="65"/>
      <c r="Z583" s="65"/>
      <c r="AA583" s="65"/>
      <c r="AB583" s="65"/>
    </row>
    <row r="584" spans="1:28">
      <c r="A584" s="5" t="s">
        <v>18</v>
      </c>
      <c r="B584" s="5" t="s">
        <v>21</v>
      </c>
      <c r="C584" s="42" t="str">
        <f>'UPDATED TCA Post Trade Data'!C574</f>
        <v>ETFC</v>
      </c>
      <c r="D584" s="22">
        <f>'UPDATED TCA Post Trade Data'!B574</f>
        <v>42997</v>
      </c>
      <c r="E584" s="12">
        <f>'UPDATED TCA Post Trade Data'!E574</f>
        <v>156700</v>
      </c>
      <c r="F584" s="17">
        <f>'UPDATED TCA Post Trade Data'!O574</f>
        <v>3.0657575633600919E-4</v>
      </c>
      <c r="G584" s="23">
        <f>'UPDATED TCA Post Trade Data'!G574</f>
        <v>41.49611420186659</v>
      </c>
      <c r="H584" s="24">
        <f>E584/'UPDATED TCA Post Trade Data'!K574</f>
        <v>7.0742666170550042E-2</v>
      </c>
      <c r="I584" s="24">
        <f>'UPDATED TCA Post Trade Data'!L574</f>
        <v>0.17025109407126196</v>
      </c>
      <c r="J584" s="24">
        <f>E584/('UPDATED TCA Post Trade Data'!H574)</f>
        <v>5.9365055311410821E-2</v>
      </c>
      <c r="K584" s="47">
        <f>'UPDATED TCA Post Trade Data'!H574/'UPDATED TCA Post Trade Data'!K574</f>
        <v>1.1916550199348048</v>
      </c>
      <c r="L584" s="11">
        <f>('UPDATED TCA Post Trade Data'!G574-'UPDATED TCA Post Trade Data'!M574)/'UPDATED TCA Post Trade Data'!M574*10000*'UPDATED TCA Post Trade Data'!N574</f>
        <v>29.765929392937974</v>
      </c>
      <c r="M584" s="11">
        <f t="shared" si="40"/>
        <v>11.005021058427255</v>
      </c>
      <c r="N584" s="11">
        <f t="shared" si="41"/>
        <v>65.818064599437051</v>
      </c>
      <c r="O584" s="11">
        <f>'UPDATED TCA Post Trade Data'!N574*('UPDATED TCA Post Trade Data'!G574-'UPDATED TCA Post Trade Data'!I574)/'UPDATED TCA Post Trade Data'!I574*10000</f>
        <v>7.015972513487978</v>
      </c>
      <c r="P584" s="11">
        <f t="shared" si="42"/>
        <v>-18.760908334510717</v>
      </c>
      <c r="Q584" s="12">
        <f t="shared" si="43"/>
        <v>-0.2850419326166449</v>
      </c>
      <c r="T584" s="65"/>
      <c r="U584" s="65"/>
      <c r="V584" s="65"/>
      <c r="W584" s="65"/>
      <c r="X584" s="65"/>
      <c r="Y584" s="65"/>
      <c r="Z584" s="65"/>
      <c r="AA584" s="65"/>
      <c r="AB584" s="65"/>
    </row>
    <row r="585" spans="1:28">
      <c r="A585" s="5" t="s">
        <v>17</v>
      </c>
      <c r="B585" s="5" t="s">
        <v>20</v>
      </c>
      <c r="C585" s="42" t="str">
        <f>'UPDATED TCA Post Trade Data'!C575</f>
        <v>ETN</v>
      </c>
      <c r="D585" s="22">
        <f>'UPDATED TCA Post Trade Data'!B575</f>
        <v>42997</v>
      </c>
      <c r="E585" s="12">
        <f>'UPDATED TCA Post Trade Data'!E575</f>
        <v>405800</v>
      </c>
      <c r="F585" s="17">
        <f>'UPDATED TCA Post Trade Data'!O575</f>
        <v>1.4953449785296352E-3</v>
      </c>
      <c r="G585" s="23">
        <f>'UPDATED TCA Post Trade Data'!G575</f>
        <v>78.157016437857209</v>
      </c>
      <c r="H585" s="24">
        <f>E585/'UPDATED TCA Post Trade Data'!K575</f>
        <v>0.16892573500733454</v>
      </c>
      <c r="I585" s="24">
        <f>'UPDATED TCA Post Trade Data'!L575</f>
        <v>0.15570712410559942</v>
      </c>
      <c r="J585" s="24">
        <f>E585/('UPDATED TCA Post Trade Data'!H575)</f>
        <v>0.34227395411605938</v>
      </c>
      <c r="K585" s="47">
        <f>'UPDATED TCA Post Trade Data'!H575/'UPDATED TCA Post Trade Data'!K575</f>
        <v>0.49353955501403601</v>
      </c>
      <c r="L585" s="11">
        <f>('UPDATED TCA Post Trade Data'!G575-'UPDATED TCA Post Trade Data'!M575)/'UPDATED TCA Post Trade Data'!M575*10000*'UPDATED TCA Post Trade Data'!N575</f>
        <v>53.642454059327747</v>
      </c>
      <c r="M585" s="11">
        <f t="shared" si="40"/>
        <v>48.620045867609655</v>
      </c>
      <c r="N585" s="11">
        <f t="shared" si="41"/>
        <v>32.393759564123641</v>
      </c>
      <c r="O585" s="11">
        <f>'UPDATED TCA Post Trade Data'!N575*('UPDATED TCA Post Trade Data'!G575-'UPDATED TCA Post Trade Data'!I575)/'UPDATED TCA Post Trade Data'!I575*10000</f>
        <v>6.9675018614534991</v>
      </c>
      <c r="P585" s="11">
        <f t="shared" si="42"/>
        <v>-5.0224081917180925</v>
      </c>
      <c r="Q585" s="12">
        <f t="shared" si="43"/>
        <v>-0.15504246062505359</v>
      </c>
      <c r="T585" s="65"/>
      <c r="U585" s="65"/>
      <c r="V585" s="65"/>
      <c r="W585" s="65"/>
      <c r="X585" s="65"/>
      <c r="Y585" s="65"/>
      <c r="Z585" s="65"/>
      <c r="AA585" s="65"/>
      <c r="AB585" s="65"/>
    </row>
    <row r="586" spans="1:28">
      <c r="A586" s="5" t="s">
        <v>18</v>
      </c>
      <c r="B586" s="5" t="s">
        <v>23</v>
      </c>
      <c r="C586" s="42" t="str">
        <f>'UPDATED TCA Post Trade Data'!C576</f>
        <v>ETR</v>
      </c>
      <c r="D586" s="22">
        <f>'UPDATED TCA Post Trade Data'!B576</f>
        <v>42997</v>
      </c>
      <c r="E586" s="12">
        <f>'UPDATED TCA Post Trade Data'!E576</f>
        <v>2400</v>
      </c>
      <c r="F586" s="17">
        <f>'UPDATED TCA Post Trade Data'!O576</f>
        <v>8.8750906527312939E-6</v>
      </c>
      <c r="G586" s="23">
        <f>'UPDATED TCA Post Trade Data'!G576</f>
        <v>78.433243379110181</v>
      </c>
      <c r="H586" s="24">
        <f>E586/'UPDATED TCA Post Trade Data'!K576</f>
        <v>2.3516548366452365E-3</v>
      </c>
      <c r="I586" s="24">
        <f>'UPDATED TCA Post Trade Data'!L576</f>
        <v>0.12322852821090045</v>
      </c>
      <c r="J586" s="24">
        <f>E586/('UPDATED TCA Post Trade Data'!H576)</f>
        <v>1.5989340439706862E-2</v>
      </c>
      <c r="K586" s="47">
        <f>'UPDATED TCA Post Trade Data'!H576/'UPDATED TCA Post Trade Data'!K576</f>
        <v>0.14707641290852083</v>
      </c>
      <c r="L586" s="11">
        <f>('UPDATED TCA Post Trade Data'!G576-'UPDATED TCA Post Trade Data'!M576)/'UPDATED TCA Post Trade Data'!M576*10000*'UPDATED TCA Post Trade Data'!N576</f>
        <v>2.1359618725076119</v>
      </c>
      <c r="M586" s="11">
        <f t="shared" si="40"/>
        <v>1.346481082485701</v>
      </c>
      <c r="N586" s="11">
        <f t="shared" si="41"/>
        <v>17.117961525404706</v>
      </c>
      <c r="O586" s="11">
        <f>'UPDATED TCA Post Trade Data'!N576*('UPDATED TCA Post Trade Data'!G576-'UPDATED TCA Post Trade Data'!I576)/'UPDATED TCA Post Trade Data'!I576*10000</f>
        <v>6.9965968286255293</v>
      </c>
      <c r="P586" s="11">
        <f t="shared" si="42"/>
        <v>-0.78948079002191096</v>
      </c>
      <c r="Q586" s="12">
        <f t="shared" si="43"/>
        <v>-4.6120023628411909E-2</v>
      </c>
      <c r="T586" s="65"/>
      <c r="U586" s="65"/>
      <c r="V586" s="65"/>
      <c r="W586" s="65"/>
      <c r="X586" s="65"/>
      <c r="Y586" s="65"/>
      <c r="Z586" s="65"/>
      <c r="AA586" s="65"/>
      <c r="AB586" s="65"/>
    </row>
    <row r="587" spans="1:28">
      <c r="A587" s="5" t="s">
        <v>17</v>
      </c>
      <c r="B587" s="5" t="s">
        <v>19</v>
      </c>
      <c r="C587" s="42" t="str">
        <f>'UPDATED TCA Post Trade Data'!C577</f>
        <v>EVHC</v>
      </c>
      <c r="D587" s="22">
        <f>'UPDATED TCA Post Trade Data'!B577</f>
        <v>42997</v>
      </c>
      <c r="E587" s="12">
        <f>'UPDATED TCA Post Trade Data'!E577</f>
        <v>318900</v>
      </c>
      <c r="F587" s="17">
        <f>'UPDATED TCA Post Trade Data'!O577</f>
        <v>6.9700300543843222E-4</v>
      </c>
      <c r="G587" s="23">
        <f>'UPDATED TCA Post Trade Data'!G577</f>
        <v>46.35736580952544</v>
      </c>
      <c r="H587" s="24">
        <f>E587/'UPDATED TCA Post Trade Data'!K577</f>
        <v>0.16679811294793409</v>
      </c>
      <c r="I587" s="24">
        <f>'UPDATED TCA Post Trade Data'!L577</f>
        <v>0.26926395453146762</v>
      </c>
      <c r="J587" s="24">
        <f>E587/('UPDATED TCA Post Trade Data'!H577)</f>
        <v>0.18510564197817506</v>
      </c>
      <c r="K587" s="47">
        <f>'UPDATED TCA Post Trade Data'!H577/'UPDATED TCA Post Trade Data'!K577</f>
        <v>0.90109686104327646</v>
      </c>
      <c r="L587" s="11">
        <f>('UPDATED TCA Post Trade Data'!G577-'UPDATED TCA Post Trade Data'!M577)/'UPDATED TCA Post Trade Data'!M577*10000*'UPDATED TCA Post Trade Data'!N577</f>
        <v>53.64688994262432</v>
      </c>
      <c r="M587" s="11">
        <f t="shared" si="40"/>
        <v>40.065682874572225</v>
      </c>
      <c r="N587" s="11">
        <f t="shared" si="41"/>
        <v>84.252729988060196</v>
      </c>
      <c r="O587" s="11">
        <f>'UPDATED TCA Post Trade Data'!N577*('UPDATED TCA Post Trade Data'!G577-'UPDATED TCA Post Trade Data'!I577)/'UPDATED TCA Post Trade Data'!I577*10000</f>
        <v>2.9848824984604918</v>
      </c>
      <c r="P587" s="11">
        <f t="shared" si="42"/>
        <v>-13.581207068052095</v>
      </c>
      <c r="Q587" s="12">
        <f t="shared" si="43"/>
        <v>-0.16119604753432612</v>
      </c>
      <c r="T587" s="65"/>
      <c r="U587" s="65"/>
      <c r="V587" s="65"/>
      <c r="W587" s="65"/>
      <c r="X587" s="65"/>
      <c r="Y587" s="65"/>
      <c r="Z587" s="65"/>
      <c r="AA587" s="65"/>
      <c r="AB587" s="65"/>
    </row>
    <row r="588" spans="1:28">
      <c r="A588" s="5" t="s">
        <v>18</v>
      </c>
      <c r="B588" s="5" t="s">
        <v>21</v>
      </c>
      <c r="C588" s="42" t="str">
        <f>'UPDATED TCA Post Trade Data'!C578</f>
        <v>EW</v>
      </c>
      <c r="D588" s="22">
        <f>'UPDATED TCA Post Trade Data'!B578</f>
        <v>42997</v>
      </c>
      <c r="E588" s="12">
        <f>'UPDATED TCA Post Trade Data'!E578</f>
        <v>13600</v>
      </c>
      <c r="F588" s="17">
        <f>'UPDATED TCA Post Trade Data'!O578</f>
        <v>7.2284633317122663E-5</v>
      </c>
      <c r="G588" s="23">
        <f>'UPDATED TCA Post Trade Data'!G578</f>
        <v>112.73160551661853</v>
      </c>
      <c r="H588" s="24">
        <f>E588/'UPDATED TCA Post Trade Data'!K578</f>
        <v>1.1210890170783349E-2</v>
      </c>
      <c r="I588" s="24">
        <f>'UPDATED TCA Post Trade Data'!L578</f>
        <v>0.16559209694759916</v>
      </c>
      <c r="J588" s="24">
        <f>E588/('UPDATED TCA Post Trade Data'!H578)</f>
        <v>3.1293143120110445E-2</v>
      </c>
      <c r="K588" s="47">
        <f>'UPDATED TCA Post Trade Data'!H578/'UPDATED TCA Post Trade Data'!K578</f>
        <v>0.35825388736929725</v>
      </c>
      <c r="L588" s="11">
        <f>('UPDATED TCA Post Trade Data'!G578-'UPDATED TCA Post Trade Data'!M578)/'UPDATED TCA Post Trade Data'!M578*10000*'UPDATED TCA Post Trade Data'!N578</f>
        <v>0.74458784650217613</v>
      </c>
      <c r="M588" s="11">
        <f t="shared" si="40"/>
        <v>3.7564901575972955</v>
      </c>
      <c r="N588" s="11">
        <f t="shared" si="41"/>
        <v>35.620549663405093</v>
      </c>
      <c r="O588" s="11">
        <f>'UPDATED TCA Post Trade Data'!N578*('UPDATED TCA Post Trade Data'!G578-'UPDATED TCA Post Trade Data'!I578)/'UPDATED TCA Post Trade Data'!I578*10000</f>
        <v>6.9956239488930221</v>
      </c>
      <c r="P588" s="11">
        <f t="shared" si="42"/>
        <v>3.0119023110951195</v>
      </c>
      <c r="Q588" s="12">
        <f t="shared" si="43"/>
        <v>8.4555189056765415E-2</v>
      </c>
      <c r="T588" s="65"/>
      <c r="U588" s="65"/>
      <c r="V588" s="65"/>
      <c r="W588" s="65"/>
      <c r="X588" s="65"/>
      <c r="Y588" s="65"/>
      <c r="Z588" s="65"/>
      <c r="AA588" s="65"/>
      <c r="AB588" s="65"/>
    </row>
    <row r="589" spans="1:28">
      <c r="A589" s="5" t="s">
        <v>17</v>
      </c>
      <c r="B589" s="5" t="s">
        <v>21</v>
      </c>
      <c r="C589" s="42" t="str">
        <f>'UPDATED TCA Post Trade Data'!C579</f>
        <v>EXC</v>
      </c>
      <c r="D589" s="22">
        <f>'UPDATED TCA Post Trade Data'!B579</f>
        <v>42997</v>
      </c>
      <c r="E589" s="12">
        <f>'UPDATED TCA Post Trade Data'!E579</f>
        <v>746700</v>
      </c>
      <c r="F589" s="17">
        <f>'UPDATED TCA Post Trade Data'!O579</f>
        <v>1.3203614501323651E-3</v>
      </c>
      <c r="G589" s="23">
        <f>'UPDATED TCA Post Trade Data'!G579</f>
        <v>37.504666068996727</v>
      </c>
      <c r="H589" s="24">
        <f>E589/'UPDATED TCA Post Trade Data'!K579</f>
        <v>0.16333839798302999</v>
      </c>
      <c r="I589" s="24">
        <f>'UPDATED TCA Post Trade Data'!L579</f>
        <v>0.11747805698498892</v>
      </c>
      <c r="J589" s="24">
        <f>E589/('UPDATED TCA Post Trade Data'!H579)</f>
        <v>0.15647199346199786</v>
      </c>
      <c r="K589" s="47">
        <f>'UPDATED TCA Post Trade Data'!H579/'UPDATED TCA Post Trade Data'!K579</f>
        <v>1.0438826423125986</v>
      </c>
      <c r="L589" s="11">
        <f>('UPDATED TCA Post Trade Data'!G579-'UPDATED TCA Post Trade Data'!M579)/'UPDATED TCA Post Trade Data'!M579*10000*'UPDATED TCA Post Trade Data'!N579</f>
        <v>27.985579945649267</v>
      </c>
      <c r="M589" s="11">
        <f t="shared" si="40"/>
        <v>23.624489870642194</v>
      </c>
      <c r="N589" s="11">
        <f t="shared" si="41"/>
        <v>40.253320815876904</v>
      </c>
      <c r="O589" s="11">
        <f>'UPDATED TCA Post Trade Data'!N579*('UPDATED TCA Post Trade Data'!G579-'UPDATED TCA Post Trade Data'!I579)/'UPDATED TCA Post Trade Data'!I579*10000</f>
        <v>6.9853408571024431</v>
      </c>
      <c r="P589" s="11">
        <f t="shared" si="42"/>
        <v>-4.3610900750070734</v>
      </c>
      <c r="Q589" s="12">
        <f t="shared" si="43"/>
        <v>-0.1083411253187079</v>
      </c>
      <c r="T589" s="65"/>
      <c r="U589" s="65"/>
      <c r="V589" s="65"/>
      <c r="W589" s="65"/>
      <c r="X589" s="65"/>
      <c r="Y589" s="65"/>
      <c r="Z589" s="65"/>
      <c r="AA589" s="65"/>
      <c r="AB589" s="65"/>
    </row>
    <row r="590" spans="1:28">
      <c r="A590" s="5" t="s">
        <v>18</v>
      </c>
      <c r="B590" s="5" t="s">
        <v>23</v>
      </c>
      <c r="C590" s="42" t="str">
        <f>'UPDATED TCA Post Trade Data'!C580</f>
        <v>EXPD</v>
      </c>
      <c r="D590" s="22">
        <f>'UPDATED TCA Post Trade Data'!B580</f>
        <v>42997</v>
      </c>
      <c r="E590" s="12">
        <f>'UPDATED TCA Post Trade Data'!E580</f>
        <v>77300</v>
      </c>
      <c r="F590" s="17">
        <f>'UPDATED TCA Post Trade Data'!O580</f>
        <v>2.0761937907845217E-4</v>
      </c>
      <c r="G590" s="23">
        <f>'UPDATED TCA Post Trade Data'!G580</f>
        <v>56.967480491418648</v>
      </c>
      <c r="H590" s="24">
        <f>E590/'UPDATED TCA Post Trade Data'!K580</f>
        <v>6.5060291869054251E-2</v>
      </c>
      <c r="I590" s="24">
        <f>'UPDATED TCA Post Trade Data'!L580</f>
        <v>0.21635697396953632</v>
      </c>
      <c r="J590" s="24">
        <f>E590/('UPDATED TCA Post Trade Data'!H580)</f>
        <v>0.24141161773891318</v>
      </c>
      <c r="K590" s="47">
        <f>'UPDATED TCA Post Trade Data'!H580/'UPDATED TCA Post Trade Data'!K580</f>
        <v>0.26949942375771246</v>
      </c>
      <c r="L590" s="11">
        <f>('UPDATED TCA Post Trade Data'!G580-'UPDATED TCA Post Trade Data'!M580)/'UPDATED TCA Post Trade Data'!M580*10000*'UPDATED TCA Post Trade Data'!N580</f>
        <v>19.712597859381599</v>
      </c>
      <c r="M590" s="11">
        <f t="shared" si="40"/>
        <v>29.814268320446697</v>
      </c>
      <c r="N590" s="11">
        <f t="shared" si="41"/>
        <v>35.720890826678676</v>
      </c>
      <c r="O590" s="11">
        <f>'UPDATED TCA Post Trade Data'!N580*('UPDATED TCA Post Trade Data'!G580-'UPDATED TCA Post Trade Data'!I580)/'UPDATED TCA Post Trade Data'!I580*10000</f>
        <v>0</v>
      </c>
      <c r="P590" s="11">
        <f t="shared" si="42"/>
        <v>10.101670461065098</v>
      </c>
      <c r="Q590" s="12">
        <f t="shared" si="43"/>
        <v>0.28279447201021413</v>
      </c>
      <c r="T590" s="65"/>
      <c r="U590" s="65"/>
      <c r="V590" s="65"/>
      <c r="W590" s="65"/>
      <c r="X590" s="65"/>
      <c r="Y590" s="65"/>
      <c r="Z590" s="65"/>
      <c r="AA590" s="65"/>
      <c r="AB590" s="65"/>
    </row>
    <row r="591" spans="1:28">
      <c r="A591" s="5" t="s">
        <v>17</v>
      </c>
      <c r="B591" s="5" t="s">
        <v>22</v>
      </c>
      <c r="C591" s="42" t="str">
        <f>'UPDATED TCA Post Trade Data'!C581</f>
        <v>EXPE</v>
      </c>
      <c r="D591" s="22">
        <f>'UPDATED TCA Post Trade Data'!B581</f>
        <v>42997</v>
      </c>
      <c r="E591" s="12">
        <f>'UPDATED TCA Post Trade Data'!E581</f>
        <v>152200</v>
      </c>
      <c r="F591" s="17">
        <f>'UPDATED TCA Post Trade Data'!O581</f>
        <v>1.0203955944152016E-3</v>
      </c>
      <c r="G591" s="23">
        <f>'UPDATED TCA Post Trade Data'!G581</f>
        <v>142.19768980673311</v>
      </c>
      <c r="H591" s="24">
        <f>E591/'UPDATED TCA Post Trade Data'!K581</f>
        <v>7.3615838439578973E-2</v>
      </c>
      <c r="I591" s="24">
        <f>'UPDATED TCA Post Trade Data'!L581</f>
        <v>0.27610161600245264</v>
      </c>
      <c r="J591" s="24">
        <f>E591/('UPDATED TCA Post Trade Data'!H581)</f>
        <v>0.32837108953613808</v>
      </c>
      <c r="K591" s="47">
        <f>'UPDATED TCA Post Trade Data'!H581/'UPDATED TCA Post Trade Data'!K581</f>
        <v>0.22418489564221322</v>
      </c>
      <c r="L591" s="11">
        <f>('UPDATED TCA Post Trade Data'!G581-'UPDATED TCA Post Trade Data'!M581)/'UPDATED TCA Post Trade Data'!M581*10000*'UPDATED TCA Post Trade Data'!N581</f>
        <v>42.209732113920545</v>
      </c>
      <c r="M591" s="11">
        <f t="shared" si="40"/>
        <v>44.416905909098489</v>
      </c>
      <c r="N591" s="11">
        <f t="shared" si="41"/>
        <v>39.120660834217865</v>
      </c>
      <c r="O591" s="11">
        <f>'UPDATED TCA Post Trade Data'!N581*('UPDATED TCA Post Trade Data'!G581-'UPDATED TCA Post Trade Data'!I581)/'UPDATED TCA Post Trade Data'!I581*10000</f>
        <v>0</v>
      </c>
      <c r="P591" s="11">
        <f t="shared" si="42"/>
        <v>2.207173795177944</v>
      </c>
      <c r="Q591" s="12">
        <f t="shared" si="43"/>
        <v>5.6419644967944514E-2</v>
      </c>
      <c r="T591" s="65"/>
      <c r="U591" s="65"/>
      <c r="V591" s="65"/>
      <c r="W591" s="65"/>
      <c r="X591" s="65"/>
      <c r="Y591" s="65"/>
      <c r="Z591" s="65"/>
      <c r="AA591" s="65"/>
      <c r="AB591" s="65"/>
    </row>
    <row r="592" spans="1:28">
      <c r="A592" s="5" t="s">
        <v>18</v>
      </c>
      <c r="B592" s="5" t="s">
        <v>23</v>
      </c>
      <c r="C592" s="42" t="str">
        <f>'UPDATED TCA Post Trade Data'!C582</f>
        <v>EXR</v>
      </c>
      <c r="D592" s="22">
        <f>'UPDATED TCA Post Trade Data'!B582</f>
        <v>42997</v>
      </c>
      <c r="E592" s="12">
        <f>'UPDATED TCA Post Trade Data'!E582</f>
        <v>92100</v>
      </c>
      <c r="F592" s="17">
        <f>'UPDATED TCA Post Trade Data'!O582</f>
        <v>3.4298697107456618E-4</v>
      </c>
      <c r="G592" s="23">
        <f>'UPDATED TCA Post Trade Data'!G582</f>
        <v>78.987180394118354</v>
      </c>
      <c r="H592" s="24">
        <f>E592/'UPDATED TCA Post Trade Data'!K582</f>
        <v>9.8904019608983693E-2</v>
      </c>
      <c r="I592" s="24">
        <f>'UPDATED TCA Post Trade Data'!L582</f>
        <v>0.19770926977342806</v>
      </c>
      <c r="J592" s="24">
        <f>E592/('UPDATED TCA Post Trade Data'!H582)</f>
        <v>0.33503092033466714</v>
      </c>
      <c r="K592" s="47">
        <f>'UPDATED TCA Post Trade Data'!H582/'UPDATED TCA Post Trade Data'!K582</f>
        <v>0.29520863181877977</v>
      </c>
      <c r="L592" s="11">
        <f>('UPDATED TCA Post Trade Data'!G582-'UPDATED TCA Post Trade Data'!M582)/'UPDATED TCA Post Trade Data'!M582*10000*'UPDATED TCA Post Trade Data'!N582</f>
        <v>51.992393687865409</v>
      </c>
      <c r="M592" s="11">
        <f t="shared" si="40"/>
        <v>43.234074361743666</v>
      </c>
      <c r="N592" s="11">
        <f t="shared" si="41"/>
        <v>31.986126622897352</v>
      </c>
      <c r="O592" s="11">
        <f>'UPDATED TCA Post Trade Data'!N582*('UPDATED TCA Post Trade Data'!G582-'UPDATED TCA Post Trade Data'!I582)/'UPDATED TCA Post Trade Data'!I582*10000</f>
        <v>7.0316370180996284</v>
      </c>
      <c r="P592" s="11">
        <f t="shared" si="42"/>
        <v>-8.7583193261217431</v>
      </c>
      <c r="Q592" s="12">
        <f t="shared" si="43"/>
        <v>-0.27381619004321944</v>
      </c>
      <c r="T592" s="65"/>
      <c r="U592" s="65"/>
      <c r="V592" s="65"/>
      <c r="W592" s="65"/>
      <c r="X592" s="65"/>
      <c r="Y592" s="65"/>
      <c r="Z592" s="65"/>
      <c r="AA592" s="65"/>
      <c r="AB592" s="65"/>
    </row>
    <row r="593" spans="1:28">
      <c r="A593" s="5" t="s">
        <v>17</v>
      </c>
      <c r="B593" s="5" t="s">
        <v>22</v>
      </c>
      <c r="C593" s="42" t="str">
        <f>'UPDATED TCA Post Trade Data'!C583</f>
        <v>F</v>
      </c>
      <c r="D593" s="22">
        <f>'UPDATED TCA Post Trade Data'!B583</f>
        <v>42997</v>
      </c>
      <c r="E593" s="12">
        <f>'UPDATED TCA Post Trade Data'!E583</f>
        <v>1902600</v>
      </c>
      <c r="F593" s="17">
        <f>'UPDATED TCA Post Trade Data'!O583</f>
        <v>1.0461036785200646E-3</v>
      </c>
      <c r="G593" s="23">
        <f>'UPDATED TCA Post Trade Data'!G583</f>
        <v>11.661807147261811</v>
      </c>
      <c r="H593" s="24">
        <f>E593/'UPDATED TCA Post Trade Data'!K583</f>
        <v>5.5983434286209735E-2</v>
      </c>
      <c r="I593" s="24">
        <f>'UPDATED TCA Post Trade Data'!L583</f>
        <v>0.14237882195986026</v>
      </c>
      <c r="J593" s="24">
        <f>E593/('UPDATED TCA Post Trade Data'!H583)</f>
        <v>0.18972875947347428</v>
      </c>
      <c r="K593" s="47">
        <f>'UPDATED TCA Post Trade Data'!H583/'UPDATED TCA Post Trade Data'!K583</f>
        <v>0.29507089194897046</v>
      </c>
      <c r="L593" s="11">
        <f>('UPDATED TCA Post Trade Data'!G583-'UPDATED TCA Post Trade Data'!M583)/'UPDATED TCA Post Trade Data'!M583*10000*'UPDATED TCA Post Trade Data'!N583</f>
        <v>27.349223784875701</v>
      </c>
      <c r="M593" s="11">
        <f t="shared" si="40"/>
        <v>19.237102022912097</v>
      </c>
      <c r="N593" s="11">
        <f t="shared" si="41"/>
        <v>25.421031018517951</v>
      </c>
      <c r="O593" s="11">
        <f>'UPDATED TCA Post Trade Data'!N583*('UPDATED TCA Post Trade Data'!G583-'UPDATED TCA Post Trade Data'!I583)/'UPDATED TCA Post Trade Data'!I583*10000</f>
        <v>6.9857844708476033</v>
      </c>
      <c r="P593" s="11">
        <f t="shared" si="42"/>
        <v>-8.1121217619636035</v>
      </c>
      <c r="Q593" s="12">
        <f t="shared" si="43"/>
        <v>-0.31911065117910947</v>
      </c>
      <c r="T593" s="65"/>
      <c r="U593" s="65"/>
      <c r="V593" s="65"/>
      <c r="W593" s="65"/>
      <c r="X593" s="65"/>
      <c r="Y593" s="65"/>
      <c r="Z593" s="65"/>
      <c r="AA593" s="65"/>
      <c r="AB593" s="65"/>
    </row>
    <row r="594" spans="1:28">
      <c r="A594" s="5" t="s">
        <v>18</v>
      </c>
      <c r="B594" s="5" t="s">
        <v>19</v>
      </c>
      <c r="C594" s="42" t="str">
        <f>'UPDATED TCA Post Trade Data'!C584</f>
        <v>FAST</v>
      </c>
      <c r="D594" s="22">
        <f>'UPDATED TCA Post Trade Data'!B584</f>
        <v>42997</v>
      </c>
      <c r="E594" s="12">
        <f>'UPDATED TCA Post Trade Data'!E584</f>
        <v>45300</v>
      </c>
      <c r="F594" s="17">
        <f>'UPDATED TCA Post Trade Data'!O584</f>
        <v>9.4055631698190847E-5</v>
      </c>
      <c r="G594" s="23">
        <f>'UPDATED TCA Post Trade Data'!G584</f>
        <v>44.037760062422187</v>
      </c>
      <c r="H594" s="24">
        <f>E594/'UPDATED TCA Post Trade Data'!K584</f>
        <v>1.8766657479888399E-2</v>
      </c>
      <c r="I594" s="24">
        <f>'UPDATED TCA Post Trade Data'!L584</f>
        <v>0.23042211054979914</v>
      </c>
      <c r="J594" s="24">
        <f>E594/('UPDATED TCA Post Trade Data'!H584)</f>
        <v>2.9472999349381912E-2</v>
      </c>
      <c r="K594" s="47">
        <f>'UPDATED TCA Post Trade Data'!H584/'UPDATED TCA Post Trade Data'!K584</f>
        <v>0.63674067431762627</v>
      </c>
      <c r="L594" s="11">
        <f>('UPDATED TCA Post Trade Data'!G584-'UPDATED TCA Post Trade Data'!M584)/'UPDATED TCA Post Trade Data'!M584*10000*'UPDATED TCA Post Trade Data'!N584</f>
        <v>25.422409417397866</v>
      </c>
      <c r="M594" s="11">
        <f t="shared" ref="M594:M657" si="44">$J$3*H594^$K$3*I594^$L$3*($N$3*J594^$M$3+1-$N$3)</f>
        <v>5.2947638354991824</v>
      </c>
      <c r="N594" s="11">
        <f t="shared" si="41"/>
        <v>66.142198473281582</v>
      </c>
      <c r="O594" s="11">
        <f>'UPDATED TCA Post Trade Data'!N584*('UPDATED TCA Post Trade Data'!G584-'UPDATED TCA Post Trade Data'!I584)/'UPDATED TCA Post Trade Data'!I584*10000</f>
        <v>7.0129194874017617</v>
      </c>
      <c r="P594" s="11">
        <f t="shared" si="42"/>
        <v>-20.127645581898683</v>
      </c>
      <c r="Q594" s="12">
        <f t="shared" si="43"/>
        <v>-0.3043086871391088</v>
      </c>
      <c r="T594" s="65"/>
      <c r="U594" s="65"/>
      <c r="V594" s="65"/>
      <c r="W594" s="65"/>
      <c r="X594" s="65"/>
      <c r="Y594" s="65"/>
      <c r="Z594" s="65"/>
      <c r="AA594" s="65"/>
      <c r="AB594" s="65"/>
    </row>
    <row r="595" spans="1:28">
      <c r="A595" s="5" t="s">
        <v>17</v>
      </c>
      <c r="B595" s="5" t="s">
        <v>23</v>
      </c>
      <c r="C595" s="42" t="str">
        <f>'UPDATED TCA Post Trade Data'!C585</f>
        <v>FB</v>
      </c>
      <c r="D595" s="22">
        <f>'UPDATED TCA Post Trade Data'!B585</f>
        <v>42997</v>
      </c>
      <c r="E595" s="12">
        <f>'UPDATED TCA Post Trade Data'!E585</f>
        <v>41300</v>
      </c>
      <c r="F595" s="17">
        <f>'UPDATED TCA Post Trade Data'!O585</f>
        <v>3.3227845160606773E-4</v>
      </c>
      <c r="G595" s="23">
        <f>'UPDATED TCA Post Trade Data'!G585</f>
        <v>170.64389076468291</v>
      </c>
      <c r="H595" s="24">
        <f>E595/'UPDATED TCA Post Trade Data'!K585</f>
        <v>3.1367606609868145E-3</v>
      </c>
      <c r="I595" s="24">
        <f>'UPDATED TCA Post Trade Data'!L585</f>
        <v>0.15423334206497913</v>
      </c>
      <c r="J595" s="24">
        <f>E595/('UPDATED TCA Post Trade Data'!H585)</f>
        <v>0.32341425215348474</v>
      </c>
      <c r="K595" s="47">
        <f>'UPDATED TCA Post Trade Data'!H585/'UPDATED TCA Post Trade Data'!K585</f>
        <v>9.6988943440197636E-3</v>
      </c>
      <c r="L595" s="11">
        <f>('UPDATED TCA Post Trade Data'!G585-'UPDATED TCA Post Trade Data'!M585)/'UPDATED TCA Post Trade Data'!M585*10000*'UPDATED TCA Post Trade Data'!N585</f>
        <v>1.4002323691773184</v>
      </c>
      <c r="M595" s="11">
        <f t="shared" si="44"/>
        <v>9.2195450391967686</v>
      </c>
      <c r="N595" s="11">
        <f t="shared" ref="N595:N658" si="45">I595*((1/3)*(1/250)*(H595*(1-J595)/J595))^0.5*10000</f>
        <v>4.5621564498549203</v>
      </c>
      <c r="O595" s="11">
        <f>'UPDATED TCA Post Trade Data'!N585*('UPDATED TCA Post Trade Data'!G585-'UPDATED TCA Post Trade Data'!I585)/'UPDATED TCA Post Trade Data'!I585*10000</f>
        <v>7.0039220335899817</v>
      </c>
      <c r="P595" s="11">
        <f t="shared" ref="P595:P658" si="46">M595-L595</f>
        <v>7.8193126700194497</v>
      </c>
      <c r="Q595" s="12">
        <f t="shared" ref="Q595:Q658" si="47">P595/N595</f>
        <v>1.7139510132906794</v>
      </c>
      <c r="T595" s="65"/>
      <c r="U595" s="65"/>
      <c r="V595" s="65"/>
      <c r="W595" s="65"/>
      <c r="X595" s="65"/>
      <c r="Y595" s="65"/>
      <c r="Z595" s="65"/>
      <c r="AA595" s="65"/>
      <c r="AB595" s="65"/>
    </row>
    <row r="596" spans="1:28">
      <c r="A596" s="5" t="s">
        <v>18</v>
      </c>
      <c r="B596" s="5" t="s">
        <v>20</v>
      </c>
      <c r="C596" s="42" t="str">
        <f>'UPDATED TCA Post Trade Data'!C586</f>
        <v>FBHS</v>
      </c>
      <c r="D596" s="22">
        <f>'UPDATED TCA Post Trade Data'!B586</f>
        <v>42997</v>
      </c>
      <c r="E596" s="12">
        <f>'UPDATED TCA Post Trade Data'!E586</f>
        <v>4900</v>
      </c>
      <c r="F596" s="17">
        <f>'UPDATED TCA Post Trade Data'!O586</f>
        <v>1.4831087331305305E-5</v>
      </c>
      <c r="G596" s="23">
        <f>'UPDATED TCA Post Trade Data'!G586</f>
        <v>64.197117817844344</v>
      </c>
      <c r="H596" s="24">
        <f>E596/'UPDATED TCA Post Trade Data'!K586</f>
        <v>5.127663114626293E-3</v>
      </c>
      <c r="I596" s="24">
        <f>'UPDATED TCA Post Trade Data'!L586</f>
        <v>0.15631046275014518</v>
      </c>
      <c r="J596" s="24">
        <f>E596/('UPDATED TCA Post Trade Data'!H586)</f>
        <v>0.10652173913043478</v>
      </c>
      <c r="K596" s="47">
        <f>'UPDATED TCA Post Trade Data'!H586/'UPDATED TCA Post Trade Data'!K586</f>
        <v>4.8137245565879484E-2</v>
      </c>
      <c r="L596" s="11">
        <f>('UPDATED TCA Post Trade Data'!G586-'UPDATED TCA Post Trade Data'!M586)/'UPDATED TCA Post Trade Data'!M586*10000*'UPDATED TCA Post Trade Data'!N586</f>
        <v>19.104816877433052</v>
      </c>
      <c r="M596" s="11">
        <f t="shared" si="44"/>
        <v>5.1674885493095664</v>
      </c>
      <c r="N596" s="11">
        <f t="shared" si="45"/>
        <v>11.836955918126797</v>
      </c>
      <c r="O596" s="11">
        <f>'UPDATED TCA Post Trade Data'!N586*('UPDATED TCA Post Trade Data'!G586-'UPDATED TCA Post Trade Data'!I586)/'UPDATED TCA Post Trade Data'!I586*10000</f>
        <v>7.0084836411083016</v>
      </c>
      <c r="P596" s="11">
        <f t="shared" si="46"/>
        <v>-13.937328328123485</v>
      </c>
      <c r="Q596" s="12">
        <f t="shared" si="47"/>
        <v>-1.1774419390022592</v>
      </c>
      <c r="T596" s="65"/>
      <c r="U596" s="65"/>
      <c r="V596" s="65"/>
      <c r="W596" s="65"/>
      <c r="X596" s="65"/>
      <c r="Y596" s="65"/>
      <c r="Z596" s="65"/>
      <c r="AA596" s="65"/>
      <c r="AB596" s="65"/>
    </row>
    <row r="597" spans="1:28">
      <c r="A597" s="5" t="s">
        <v>17</v>
      </c>
      <c r="B597" s="5" t="s">
        <v>21</v>
      </c>
      <c r="C597" s="42" t="str">
        <f>'UPDATED TCA Post Trade Data'!C587</f>
        <v>FCX</v>
      </c>
      <c r="D597" s="22">
        <f>'UPDATED TCA Post Trade Data'!B587</f>
        <v>42997</v>
      </c>
      <c r="E597" s="12">
        <f>'UPDATED TCA Post Trade Data'!E587</f>
        <v>3377000</v>
      </c>
      <c r="F597" s="17">
        <f>'UPDATED TCA Post Trade Data'!O587</f>
        <v>2.2655925828888161E-3</v>
      </c>
      <c r="G597" s="23">
        <f>'UPDATED TCA Post Trade Data'!G587</f>
        <v>14.229491216020355</v>
      </c>
      <c r="H597" s="24">
        <f>E597/'UPDATED TCA Post Trade Data'!K587</f>
        <v>0.17397752595722019</v>
      </c>
      <c r="I597" s="24">
        <f>'UPDATED TCA Post Trade Data'!L587</f>
        <v>0.40441280002860053</v>
      </c>
      <c r="J597" s="24">
        <f>E597/('UPDATED TCA Post Trade Data'!H587)</f>
        <v>0.22368682519705901</v>
      </c>
      <c r="K597" s="47">
        <f>'UPDATED TCA Post Trade Data'!H587/'UPDATED TCA Post Trade Data'!K587</f>
        <v>0.77777278927336491</v>
      </c>
      <c r="L597" s="11">
        <f>('UPDATED TCA Post Trade Data'!G587-'UPDATED TCA Post Trade Data'!M587)/'UPDATED TCA Post Trade Data'!M587*10000*'UPDATED TCA Post Trade Data'!N587</f>
        <v>56.177537823572067</v>
      </c>
      <c r="M597" s="11">
        <f t="shared" si="44"/>
        <v>56.877718875505828</v>
      </c>
      <c r="N597" s="11">
        <f t="shared" si="45"/>
        <v>114.74641137258099</v>
      </c>
      <c r="O597" s="11">
        <f>'UPDATED TCA Post Trade Data'!N587*('UPDATED TCA Post Trade Data'!G587-'UPDATED TCA Post Trade Data'!I587)/'UPDATED TCA Post Trade Data'!I587*10000</f>
        <v>2.9841311254201579</v>
      </c>
      <c r="P597" s="11">
        <f t="shared" si="46"/>
        <v>0.70018105193376101</v>
      </c>
      <c r="Q597" s="12">
        <f t="shared" si="47"/>
        <v>6.1019864896713575E-3</v>
      </c>
      <c r="T597" s="65"/>
      <c r="U597" s="65"/>
      <c r="V597" s="65"/>
      <c r="W597" s="65"/>
      <c r="X597" s="65"/>
      <c r="Y597" s="65"/>
      <c r="Z597" s="65"/>
      <c r="AA597" s="65"/>
      <c r="AB597" s="65"/>
    </row>
    <row r="598" spans="1:28">
      <c r="A598" s="5" t="s">
        <v>18</v>
      </c>
      <c r="B598" s="5" t="s">
        <v>21</v>
      </c>
      <c r="C598" s="42" t="str">
        <f>'UPDATED TCA Post Trade Data'!C588</f>
        <v>FDX</v>
      </c>
      <c r="D598" s="22">
        <f>'UPDATED TCA Post Trade Data'!B588</f>
        <v>42997</v>
      </c>
      <c r="E598" s="12">
        <f>'UPDATED TCA Post Trade Data'!E588</f>
        <v>88100</v>
      </c>
      <c r="F598" s="17">
        <f>'UPDATED TCA Post Trade Data'!O588</f>
        <v>8.8967139659221943E-4</v>
      </c>
      <c r="G598" s="23">
        <f>'UPDATED TCA Post Trade Data'!G588</f>
        <v>214.18662022425644</v>
      </c>
      <c r="H598" s="24">
        <f>E598/'UPDATED TCA Post Trade Data'!K588</f>
        <v>8.5957182005503008E-2</v>
      </c>
      <c r="I598" s="24">
        <f>'UPDATED TCA Post Trade Data'!L588</f>
        <v>0.1415700257597316</v>
      </c>
      <c r="J598" s="24">
        <f>E598/('UPDATED TCA Post Trade Data'!H588)</f>
        <v>0.34015444015444013</v>
      </c>
      <c r="K598" s="47">
        <f>'UPDATED TCA Post Trade Data'!H588/'UPDATED TCA Post Trade Data'!K588</f>
        <v>0.2527004556120917</v>
      </c>
      <c r="L598" s="11">
        <f>('UPDATED TCA Post Trade Data'!G588-'UPDATED TCA Post Trade Data'!M588)/'UPDATED TCA Post Trade Data'!M588*10000*'UPDATED TCA Post Trade Data'!N588</f>
        <v>43.851614174850155</v>
      </c>
      <c r="M598" s="11">
        <f t="shared" si="44"/>
        <v>35.143614103248048</v>
      </c>
      <c r="N598" s="11">
        <f t="shared" si="45"/>
        <v>21.10886299613599</v>
      </c>
      <c r="O598" s="11">
        <f>'UPDATED TCA Post Trade Data'!N588*('UPDATED TCA Post Trade Data'!G588-'UPDATED TCA Post Trade Data'!I588)/'UPDATED TCA Post Trade Data'!I588*10000</f>
        <v>7.0258915444439429</v>
      </c>
      <c r="P598" s="11">
        <f t="shared" si="46"/>
        <v>-8.7080000716021075</v>
      </c>
      <c r="Q598" s="12">
        <f t="shared" si="47"/>
        <v>-0.41252814389842413</v>
      </c>
      <c r="T598" s="65"/>
      <c r="U598" s="65"/>
      <c r="V598" s="65"/>
      <c r="W598" s="65"/>
      <c r="X598" s="65"/>
      <c r="Y598" s="65"/>
      <c r="Z598" s="65"/>
      <c r="AA598" s="65"/>
      <c r="AB598" s="65"/>
    </row>
    <row r="599" spans="1:28">
      <c r="A599" s="5" t="s">
        <v>17</v>
      </c>
      <c r="B599" s="5" t="s">
        <v>19</v>
      </c>
      <c r="C599" s="42" t="str">
        <f>'UPDATED TCA Post Trade Data'!C589</f>
        <v>FE</v>
      </c>
      <c r="D599" s="22">
        <f>'UPDATED TCA Post Trade Data'!B589</f>
        <v>42997</v>
      </c>
      <c r="E599" s="12">
        <f>'UPDATED TCA Post Trade Data'!E589</f>
        <v>79500</v>
      </c>
      <c r="F599" s="17">
        <f>'UPDATED TCA Post Trade Data'!O589</f>
        <v>1.1722128604364551E-4</v>
      </c>
      <c r="G599" s="23">
        <f>'UPDATED TCA Post Trade Data'!G589</f>
        <v>31.273606792347355</v>
      </c>
      <c r="H599" s="24">
        <f>E599/'UPDATED TCA Post Trade Data'!K589</f>
        <v>2.2355984645066124E-2</v>
      </c>
      <c r="I599" s="24">
        <f>'UPDATED TCA Post Trade Data'!L589</f>
        <v>0.1196399676695703</v>
      </c>
      <c r="J599" s="24">
        <f>E599/('UPDATED TCA Post Trade Data'!H589)</f>
        <v>4.1159720424540511E-2</v>
      </c>
      <c r="K599" s="47">
        <f>'UPDATED TCA Post Trade Data'!H589/'UPDATED TCA Post Trade Data'!K589</f>
        <v>0.5431520043011977</v>
      </c>
      <c r="L599" s="11">
        <f>('UPDATED TCA Post Trade Data'!G589-'UPDATED TCA Post Trade Data'!M589)/'UPDATED TCA Post Trade Data'!M589*10000*'UPDATED TCA Post Trade Data'!N589</f>
        <v>-5.2391203747664727</v>
      </c>
      <c r="M599" s="11">
        <f t="shared" si="44"/>
        <v>4.8129481867026911</v>
      </c>
      <c r="N599" s="11">
        <f t="shared" si="45"/>
        <v>31.526770366834921</v>
      </c>
      <c r="O599" s="11">
        <f>'UPDATED TCA Post Trade Data'!N589*('UPDATED TCA Post Trade Data'!G589-'UPDATED TCA Post Trade Data'!I589)/'UPDATED TCA Post Trade Data'!I589*10000</f>
        <v>0</v>
      </c>
      <c r="P599" s="11">
        <f t="shared" si="46"/>
        <v>10.052068561469163</v>
      </c>
      <c r="Q599" s="12">
        <f t="shared" si="47"/>
        <v>0.3188423185916815</v>
      </c>
      <c r="T599" s="65"/>
      <c r="U599" s="65"/>
      <c r="V599" s="65"/>
      <c r="W599" s="65"/>
      <c r="X599" s="65"/>
      <c r="Y599" s="65"/>
      <c r="Z599" s="65"/>
      <c r="AA599" s="65"/>
      <c r="AB599" s="65"/>
    </row>
    <row r="600" spans="1:28">
      <c r="A600" s="5" t="s">
        <v>18</v>
      </c>
      <c r="B600" s="5" t="s">
        <v>23</v>
      </c>
      <c r="C600" s="42" t="str">
        <f>'UPDATED TCA Post Trade Data'!C590</f>
        <v>FFIV</v>
      </c>
      <c r="D600" s="22">
        <f>'UPDATED TCA Post Trade Data'!B590</f>
        <v>42997</v>
      </c>
      <c r="E600" s="12">
        <f>'UPDATED TCA Post Trade Data'!E590</f>
        <v>176000</v>
      </c>
      <c r="F600" s="17">
        <f>'UPDATED TCA Post Trade Data'!O590</f>
        <v>9.7035203827147384E-4</v>
      </c>
      <c r="G600" s="23">
        <f>'UPDATED TCA Post Trade Data'!G590</f>
        <v>116.93789530385362</v>
      </c>
      <c r="H600" s="24">
        <f>E600/'UPDATED TCA Post Trade Data'!K590</f>
        <v>0.27632171006295636</v>
      </c>
      <c r="I600" s="24">
        <f>'UPDATED TCA Post Trade Data'!L590</f>
        <v>0.13693012741276062</v>
      </c>
      <c r="J600" s="24">
        <f>E600/('UPDATED TCA Post Trade Data'!H590)</f>
        <v>0.32556418793932668</v>
      </c>
      <c r="K600" s="47">
        <f>'UPDATED TCA Post Trade Data'!H590/'UPDATED TCA Post Trade Data'!K590</f>
        <v>0.84874725261383077</v>
      </c>
      <c r="L600" s="11">
        <f>('UPDATED TCA Post Trade Data'!G590-'UPDATED TCA Post Trade Data'!M590)/'UPDATED TCA Post Trade Data'!M590*10000*'UPDATED TCA Post Trade Data'!N590</f>
        <v>47.838697544372565</v>
      </c>
      <c r="M600" s="11">
        <f t="shared" si="44"/>
        <v>53.674139063698433</v>
      </c>
      <c r="N600" s="11">
        <f t="shared" si="45"/>
        <v>37.829263214110114</v>
      </c>
      <c r="O600" s="11">
        <f>'UPDATED TCA Post Trade Data'!N590*('UPDATED TCA Post Trade Data'!G590-'UPDATED TCA Post Trade Data'!I590)/'UPDATED TCA Post Trade Data'!I590*10000</f>
        <v>3.0135121961927616</v>
      </c>
      <c r="P600" s="11">
        <f t="shared" si="46"/>
        <v>5.8354415193258689</v>
      </c>
      <c r="Q600" s="12">
        <f t="shared" si="47"/>
        <v>0.15425734004645589</v>
      </c>
      <c r="T600" s="65"/>
      <c r="U600" s="65"/>
      <c r="V600" s="65"/>
      <c r="W600" s="65"/>
      <c r="X600" s="65"/>
      <c r="Y600" s="65"/>
      <c r="Z600" s="65"/>
      <c r="AA600" s="65"/>
      <c r="AB600" s="65"/>
    </row>
    <row r="601" spans="1:28">
      <c r="A601" s="5" t="s">
        <v>17</v>
      </c>
      <c r="B601" s="5" t="s">
        <v>19</v>
      </c>
      <c r="C601" s="42" t="str">
        <f>'UPDATED TCA Post Trade Data'!C591</f>
        <v>FIS</v>
      </c>
      <c r="D601" s="22">
        <f>'UPDATED TCA Post Trade Data'!B591</f>
        <v>42997</v>
      </c>
      <c r="E601" s="12">
        <f>'UPDATED TCA Post Trade Data'!E591</f>
        <v>26600</v>
      </c>
      <c r="F601" s="17">
        <f>'UPDATED TCA Post Trade Data'!O591</f>
        <v>1.174607045908077E-4</v>
      </c>
      <c r="G601" s="23">
        <f>'UPDATED TCA Post Trade Data'!G591</f>
        <v>93.659014413710821</v>
      </c>
      <c r="H601" s="24">
        <f>E601/'UPDATED TCA Post Trade Data'!K591</f>
        <v>2.1658709759718602E-2</v>
      </c>
      <c r="I601" s="24">
        <f>'UPDATED TCA Post Trade Data'!L591</f>
        <v>0.11805952483761188</v>
      </c>
      <c r="J601" s="24">
        <f>E601/('UPDATED TCA Post Trade Data'!H591)</f>
        <v>5.6224899598393573E-2</v>
      </c>
      <c r="K601" s="47">
        <f>'UPDATED TCA Post Trade Data'!H591/'UPDATED TCA Post Trade Data'!K591</f>
        <v>0.38521562358356654</v>
      </c>
      <c r="L601" s="11">
        <f>('UPDATED TCA Post Trade Data'!G591-'UPDATED TCA Post Trade Data'!M591)/'UPDATED TCA Post Trade Data'!M591*10000*'UPDATED TCA Post Trade Data'!N591</f>
        <v>20.221933637618733</v>
      </c>
      <c r="M601" s="11">
        <f t="shared" si="44"/>
        <v>5.5387498797756844</v>
      </c>
      <c r="N601" s="11">
        <f t="shared" si="45"/>
        <v>25.993011762080211</v>
      </c>
      <c r="O601" s="11">
        <f>'UPDATED TCA Post Trade Data'!N591*('UPDATED TCA Post Trade Data'!G591-'UPDATED TCA Post Trade Data'!I591)/'UPDATED TCA Post Trade Data'!I591*10000</f>
        <v>6.9907568676613305</v>
      </c>
      <c r="P601" s="11">
        <f t="shared" si="46"/>
        <v>-14.683183757843048</v>
      </c>
      <c r="Q601" s="12">
        <f t="shared" si="47"/>
        <v>-0.56488966697054876</v>
      </c>
      <c r="T601" s="65"/>
      <c r="U601" s="65"/>
      <c r="V601" s="65"/>
      <c r="W601" s="65"/>
      <c r="X601" s="65"/>
      <c r="Y601" s="65"/>
      <c r="Z601" s="65"/>
      <c r="AA601" s="65"/>
      <c r="AB601" s="65"/>
    </row>
    <row r="602" spans="1:28">
      <c r="A602" s="5" t="s">
        <v>18</v>
      </c>
      <c r="B602" s="5" t="s">
        <v>22</v>
      </c>
      <c r="C602" s="42" t="str">
        <f>'UPDATED TCA Post Trade Data'!C592</f>
        <v>FISV</v>
      </c>
      <c r="D602" s="22">
        <f>'UPDATED TCA Post Trade Data'!B592</f>
        <v>42997</v>
      </c>
      <c r="E602" s="12">
        <f>'UPDATED TCA Post Trade Data'!E592</f>
        <v>133600</v>
      </c>
      <c r="F602" s="17">
        <f>'UPDATED TCA Post Trade Data'!O592</f>
        <v>7.8856493742091071E-4</v>
      </c>
      <c r="G602" s="23">
        <f>'UPDATED TCA Post Trade Data'!G592</f>
        <v>125.18999525599806</v>
      </c>
      <c r="H602" s="24">
        <f>E602/'UPDATED TCA Post Trade Data'!K592</f>
        <v>0.19227937848281496</v>
      </c>
      <c r="I602" s="24">
        <f>'UPDATED TCA Post Trade Data'!L592</f>
        <v>0.13488577333412019</v>
      </c>
      <c r="J602" s="24">
        <f>E602/('UPDATED TCA Post Trade Data'!H592)</f>
        <v>0.26523724439150287</v>
      </c>
      <c r="K602" s="47">
        <f>'UPDATED TCA Post Trade Data'!H592/'UPDATED TCA Post Trade Data'!K592</f>
        <v>0.72493355495354705</v>
      </c>
      <c r="L602" s="11">
        <f>('UPDATED TCA Post Trade Data'!G592-'UPDATED TCA Post Trade Data'!M592)/'UPDATED TCA Post Trade Data'!M592*10000*'UPDATED TCA Post Trade Data'!N592</f>
        <v>36.610007481253433</v>
      </c>
      <c r="M602" s="11">
        <f t="shared" si="44"/>
        <v>39.430320851837998</v>
      </c>
      <c r="N602" s="11">
        <f t="shared" si="45"/>
        <v>35.946630110453846</v>
      </c>
      <c r="O602" s="11">
        <f>'UPDATED TCA Post Trade Data'!N592*('UPDATED TCA Post Trade Data'!G592-'UPDATED TCA Post Trade Data'!I592)/'UPDATED TCA Post Trade Data'!I592*10000</f>
        <v>7.0207885601786248</v>
      </c>
      <c r="P602" s="11">
        <f t="shared" si="46"/>
        <v>2.8203133705845644</v>
      </c>
      <c r="Q602" s="12">
        <f t="shared" si="47"/>
        <v>7.8458352338412182E-2</v>
      </c>
      <c r="T602" s="65"/>
      <c r="U602" s="65"/>
      <c r="V602" s="65"/>
      <c r="W602" s="65"/>
      <c r="X602" s="65"/>
      <c r="Y602" s="65"/>
      <c r="Z602" s="65"/>
      <c r="AA602" s="65"/>
      <c r="AB602" s="65"/>
    </row>
    <row r="603" spans="1:28">
      <c r="A603" s="5" t="s">
        <v>17</v>
      </c>
      <c r="B603" s="5" t="s">
        <v>20</v>
      </c>
      <c r="C603" s="42" t="str">
        <f>'UPDATED TCA Post Trade Data'!C593</f>
        <v>FITB</v>
      </c>
      <c r="D603" s="22">
        <f>'UPDATED TCA Post Trade Data'!B593</f>
        <v>42997</v>
      </c>
      <c r="E603" s="12">
        <f>'UPDATED TCA Post Trade Data'!E593</f>
        <v>857900</v>
      </c>
      <c r="F603" s="17">
        <f>'UPDATED TCA Post Trade Data'!O593</f>
        <v>1.0926983454973675E-3</v>
      </c>
      <c r="G603" s="23">
        <f>'UPDATED TCA Post Trade Data'!G593</f>
        <v>27.014829816520905</v>
      </c>
      <c r="H603" s="24">
        <f>E603/'UPDATED TCA Post Trade Data'!K593</f>
        <v>0.1656288249216957</v>
      </c>
      <c r="I603" s="24">
        <f>'UPDATED TCA Post Trade Data'!L593</f>
        <v>0.2259759784633911</v>
      </c>
      <c r="J603" s="24">
        <f>E603/('UPDATED TCA Post Trade Data'!H593)</f>
        <v>0.18615601605728546</v>
      </c>
      <c r="K603" s="47">
        <f>'UPDATED TCA Post Trade Data'!H593/'UPDATED TCA Post Trade Data'!K593</f>
        <v>0.88973125032245559</v>
      </c>
      <c r="L603" s="11">
        <f>('UPDATED TCA Post Trade Data'!G593-'UPDATED TCA Post Trade Data'!M593)/'UPDATED TCA Post Trade Data'!M593*10000*'UPDATED TCA Post Trade Data'!N593</f>
        <v>46.422393648532648</v>
      </c>
      <c r="M603" s="11">
        <f t="shared" si="44"/>
        <v>36.844741871073552</v>
      </c>
      <c r="N603" s="11">
        <f t="shared" si="45"/>
        <v>70.215282083680421</v>
      </c>
      <c r="O603" s="11">
        <f>'UPDATED TCA Post Trade Data'!N593*('UPDATED TCA Post Trade Data'!G593-'UPDATED TCA Post Trade Data'!I593)/'UPDATED TCA Post Trade Data'!I593*10000</f>
        <v>0</v>
      </c>
      <c r="P603" s="11">
        <f t="shared" si="46"/>
        <v>-9.5776517774590957</v>
      </c>
      <c r="Q603" s="12">
        <f t="shared" si="47"/>
        <v>-0.13640409171958812</v>
      </c>
      <c r="T603" s="65"/>
      <c r="U603" s="65"/>
      <c r="V603" s="65"/>
      <c r="W603" s="65"/>
      <c r="X603" s="65"/>
      <c r="Y603" s="65"/>
      <c r="Z603" s="65"/>
      <c r="AA603" s="65"/>
      <c r="AB603" s="65"/>
    </row>
    <row r="604" spans="1:28">
      <c r="A604" s="5" t="s">
        <v>18</v>
      </c>
      <c r="B604" s="5" t="s">
        <v>23</v>
      </c>
      <c r="C604" s="42" t="str">
        <f>'UPDATED TCA Post Trade Data'!C594</f>
        <v>FL</v>
      </c>
      <c r="D604" s="22">
        <f>'UPDATED TCA Post Trade Data'!B594</f>
        <v>42997</v>
      </c>
      <c r="E604" s="12">
        <f>'UPDATED TCA Post Trade Data'!E594</f>
        <v>289200</v>
      </c>
      <c r="F604" s="17">
        <f>'UPDATED TCA Post Trade Data'!O594</f>
        <v>4.9290878188278228E-4</v>
      </c>
      <c r="G604" s="23">
        <f>'UPDATED TCA Post Trade Data'!G594</f>
        <v>36.149882124298202</v>
      </c>
      <c r="H604" s="24">
        <f>E604/'UPDATED TCA Post Trade Data'!K594</f>
        <v>4.5460967371134725E-2</v>
      </c>
      <c r="I604" s="24">
        <f>'UPDATED TCA Post Trade Data'!L594</f>
        <v>1.0347125011072589</v>
      </c>
      <c r="J604" s="24">
        <f>E604/('UPDATED TCA Post Trade Data'!H594)</f>
        <v>0.26894820050218543</v>
      </c>
      <c r="K604" s="47">
        <f>'UPDATED TCA Post Trade Data'!H594/'UPDATED TCA Post Trade Data'!K594</f>
        <v>0.16903242812649091</v>
      </c>
      <c r="L604" s="11">
        <f>('UPDATED TCA Post Trade Data'!G594-'UPDATED TCA Post Trade Data'!M594)/'UPDATED TCA Post Trade Data'!M594*10000*'UPDATED TCA Post Trade Data'!N594</f>
        <v>30.368967375012744</v>
      </c>
      <c r="M604" s="11">
        <f t="shared" si="44"/>
        <v>59.648412169792458</v>
      </c>
      <c r="N604" s="11">
        <f t="shared" si="45"/>
        <v>132.81531441776747</v>
      </c>
      <c r="O604" s="11">
        <f>'UPDATED TCA Post Trade Data'!N594*('UPDATED TCA Post Trade Data'!G594-'UPDATED TCA Post Trade Data'!I594)/'UPDATED TCA Post Trade Data'!I594*10000</f>
        <v>0</v>
      </c>
      <c r="P604" s="11">
        <f t="shared" si="46"/>
        <v>29.279444794779714</v>
      </c>
      <c r="Q604" s="12">
        <f t="shared" si="47"/>
        <v>0.22045232451644775</v>
      </c>
      <c r="T604" s="65"/>
      <c r="U604" s="65"/>
      <c r="V604" s="65"/>
      <c r="W604" s="65"/>
      <c r="X604" s="65"/>
      <c r="Y604" s="65"/>
      <c r="Z604" s="65"/>
      <c r="AA604" s="65"/>
      <c r="AB604" s="65"/>
    </row>
    <row r="605" spans="1:28">
      <c r="A605" s="5" t="s">
        <v>17</v>
      </c>
      <c r="B605" s="5" t="s">
        <v>22</v>
      </c>
      <c r="C605" s="42" t="str">
        <f>'UPDATED TCA Post Trade Data'!C595</f>
        <v>FLIR</v>
      </c>
      <c r="D605" s="22">
        <f>'UPDATED TCA Post Trade Data'!B595</f>
        <v>42997</v>
      </c>
      <c r="E605" s="12">
        <f>'UPDATED TCA Post Trade Data'!E595</f>
        <v>42200</v>
      </c>
      <c r="F605" s="17">
        <f>'UPDATED TCA Post Trade Data'!O595</f>
        <v>8.0973888129055215E-5</v>
      </c>
      <c r="G605" s="23">
        <f>'UPDATED TCA Post Trade Data'!G595</f>
        <v>40.697821316580239</v>
      </c>
      <c r="H605" s="24">
        <f>E605/'UPDATED TCA Post Trade Data'!K595</f>
        <v>4.499031269013605E-2</v>
      </c>
      <c r="I605" s="24">
        <f>'UPDATED TCA Post Trade Data'!L595</f>
        <v>0.16198584768421681</v>
      </c>
      <c r="J605" s="24">
        <f>E605/('UPDATED TCA Post Trade Data'!H595)</f>
        <v>1.8078224735466737E-2</v>
      </c>
      <c r="K605" s="47">
        <f>'UPDATED TCA Post Trade Data'!H595/'UPDATED TCA Post Trade Data'!K595</f>
        <v>2.4886466093029518</v>
      </c>
      <c r="L605" s="11">
        <f>('UPDATED TCA Post Trade Data'!G595-'UPDATED TCA Post Trade Data'!M595)/'UPDATED TCA Post Trade Data'!M595*10000*'UPDATED TCA Post Trade Data'!N595</f>
        <v>-15.254829102001789</v>
      </c>
      <c r="M605" s="11">
        <f t="shared" si="44"/>
        <v>5.2877250166310112</v>
      </c>
      <c r="N605" s="11">
        <f t="shared" si="45"/>
        <v>92.462685315086603</v>
      </c>
      <c r="O605" s="11">
        <f>'UPDATED TCA Post Trade Data'!N595*('UPDATED TCA Post Trade Data'!G595-'UPDATED TCA Post Trade Data'!I595)/'UPDATED TCA Post Trade Data'!I595*10000</f>
        <v>0</v>
      </c>
      <c r="P605" s="11">
        <f t="shared" si="46"/>
        <v>20.5425541186328</v>
      </c>
      <c r="Q605" s="12">
        <f t="shared" si="47"/>
        <v>0.2221712904900999</v>
      </c>
      <c r="T605" s="65"/>
      <c r="U605" s="65"/>
      <c r="V605" s="65"/>
      <c r="W605" s="65"/>
      <c r="X605" s="65"/>
      <c r="Y605" s="65"/>
      <c r="Z605" s="65"/>
      <c r="AA605" s="65"/>
      <c r="AB605" s="65"/>
    </row>
    <row r="606" spans="1:28">
      <c r="A606" s="5" t="s">
        <v>18</v>
      </c>
      <c r="B606" s="5" t="s">
        <v>19</v>
      </c>
      <c r="C606" s="42" t="str">
        <f>'UPDATED TCA Post Trade Data'!C596</f>
        <v>FLR</v>
      </c>
      <c r="D606" s="22">
        <f>'UPDATED TCA Post Trade Data'!B596</f>
        <v>42997</v>
      </c>
      <c r="E606" s="12">
        <f>'UPDATED TCA Post Trade Data'!E596</f>
        <v>37300</v>
      </c>
      <c r="F606" s="17">
        <f>'UPDATED TCA Post Trade Data'!O596</f>
        <v>7.0705318381003807E-5</v>
      </c>
      <c r="G606" s="23">
        <f>'UPDATED TCA Post Trade Data'!G596</f>
        <v>40.205166846185165</v>
      </c>
      <c r="H606" s="24">
        <f>E606/'UPDATED TCA Post Trade Data'!K596</f>
        <v>2.1835947327792284E-2</v>
      </c>
      <c r="I606" s="24">
        <f>'UPDATED TCA Post Trade Data'!L596</f>
        <v>0.14650360423819866</v>
      </c>
      <c r="J606" s="24">
        <f>E606/('UPDATED TCA Post Trade Data'!H596)</f>
        <v>9.7592883307169018E-2</v>
      </c>
      <c r="K606" s="47">
        <f>'UPDATED TCA Post Trade Data'!H596/'UPDATED TCA Post Trade Data'!K596</f>
        <v>0.22374528334268662</v>
      </c>
      <c r="L606" s="11">
        <f>('UPDATED TCA Post Trade Data'!G596-'UPDATED TCA Post Trade Data'!M596)/'UPDATED TCA Post Trade Data'!M596*10000*'UPDATED TCA Post Trade Data'!N596</f>
        <v>13.619760013619779</v>
      </c>
      <c r="M606" s="11">
        <f t="shared" si="44"/>
        <v>8.5199288187215103</v>
      </c>
      <c r="N606" s="11">
        <f t="shared" si="45"/>
        <v>24.037864226273367</v>
      </c>
      <c r="O606" s="11">
        <f>'UPDATED TCA Post Trade Data'!N596*('UPDATED TCA Post Trade Data'!G596-'UPDATED TCA Post Trade Data'!I596)/'UPDATED TCA Post Trade Data'!I596*10000</f>
        <v>7.0046369015273244</v>
      </c>
      <c r="P606" s="11">
        <f t="shared" si="46"/>
        <v>-5.0998311948982682</v>
      </c>
      <c r="Q606" s="12">
        <f t="shared" si="47"/>
        <v>-0.21215824945562994</v>
      </c>
      <c r="T606" s="65"/>
      <c r="U606" s="65"/>
      <c r="V606" s="65"/>
      <c r="W606" s="65"/>
      <c r="X606" s="65"/>
      <c r="Y606" s="65"/>
      <c r="Z606" s="65"/>
      <c r="AA606" s="65"/>
      <c r="AB606" s="65"/>
    </row>
    <row r="607" spans="1:28">
      <c r="A607" s="5" t="s">
        <v>17</v>
      </c>
      <c r="B607" s="5" t="s">
        <v>23</v>
      </c>
      <c r="C607" s="42" t="str">
        <f>'UPDATED TCA Post Trade Data'!C597</f>
        <v>FLS</v>
      </c>
      <c r="D607" s="22">
        <f>'UPDATED TCA Post Trade Data'!B597</f>
        <v>42997</v>
      </c>
      <c r="E607" s="12">
        <f>'UPDATED TCA Post Trade Data'!E597</f>
        <v>46200</v>
      </c>
      <c r="F607" s="17">
        <f>'UPDATED TCA Post Trade Data'!O597</f>
        <v>9.0577934558859957E-5</v>
      </c>
      <c r="G607" s="23">
        <f>'UPDATED TCA Post Trade Data'!G597</f>
        <v>41.583310015438478</v>
      </c>
      <c r="H607" s="24">
        <f>E607/'UPDATED TCA Post Trade Data'!K597</f>
        <v>3.6063367551987649E-2</v>
      </c>
      <c r="I607" s="24">
        <f>'UPDATED TCA Post Trade Data'!L597</f>
        <v>0.19853608260379405</v>
      </c>
      <c r="J607" s="24">
        <f>E607/('UPDATED TCA Post Trade Data'!H597)</f>
        <v>0.2709677419354839</v>
      </c>
      <c r="K607" s="47">
        <f>'UPDATED TCA Post Trade Data'!H597/'UPDATED TCA Post Trade Data'!K597</f>
        <v>0.13309099929900203</v>
      </c>
      <c r="L607" s="11">
        <f>('UPDATED TCA Post Trade Data'!G597-'UPDATED TCA Post Trade Data'!M597)/'UPDATED TCA Post Trade Data'!M597*10000*'UPDATED TCA Post Trade Data'!N597</f>
        <v>34.582532683030969</v>
      </c>
      <c r="M607" s="11">
        <f t="shared" si="44"/>
        <v>24.52837851007315</v>
      </c>
      <c r="N607" s="11">
        <f t="shared" si="45"/>
        <v>22.58169474046894</v>
      </c>
      <c r="O607" s="11">
        <f>'UPDATED TCA Post Trade Data'!N597*('UPDATED TCA Post Trade Data'!G597-'UPDATED TCA Post Trade Data'!I597)/'UPDATED TCA Post Trade Data'!I597*10000</f>
        <v>6.9807453363584733</v>
      </c>
      <c r="P607" s="11">
        <f t="shared" si="46"/>
        <v>-10.054154172957819</v>
      </c>
      <c r="Q607" s="12">
        <f t="shared" si="47"/>
        <v>-0.44523470397195841</v>
      </c>
      <c r="T607" s="65"/>
      <c r="U607" s="65"/>
      <c r="V607" s="65"/>
      <c r="W607" s="65"/>
      <c r="X607" s="65"/>
      <c r="Y607" s="65"/>
      <c r="Z607" s="65"/>
      <c r="AA607" s="65"/>
      <c r="AB607" s="65"/>
    </row>
    <row r="608" spans="1:28">
      <c r="A608" s="5" t="s">
        <v>18</v>
      </c>
      <c r="B608" s="5" t="s">
        <v>19</v>
      </c>
      <c r="C608" s="42" t="str">
        <f>'UPDATED TCA Post Trade Data'!C598</f>
        <v>FMC</v>
      </c>
      <c r="D608" s="22">
        <f>'UPDATED TCA Post Trade Data'!B598</f>
        <v>42997</v>
      </c>
      <c r="E608" s="12">
        <f>'UPDATED TCA Post Trade Data'!E598</f>
        <v>220200</v>
      </c>
      <c r="F608" s="17">
        <f>'UPDATED TCA Post Trade Data'!O598</f>
        <v>9.4827307725603102E-4</v>
      </c>
      <c r="G608" s="23">
        <f>'UPDATED TCA Post Trade Data'!G598</f>
        <v>91.338678569649204</v>
      </c>
      <c r="H608" s="24">
        <f>E608/'UPDATED TCA Post Trade Data'!K598</f>
        <v>0.21660193145575155</v>
      </c>
      <c r="I608" s="24">
        <f>'UPDATED TCA Post Trade Data'!L598</f>
        <v>0.17477225318394377</v>
      </c>
      <c r="J608" s="24">
        <f>E608/('UPDATED TCA Post Trade Data'!H598)</f>
        <v>0.2172240307783368</v>
      </c>
      <c r="K608" s="47">
        <f>'UPDATED TCA Post Trade Data'!H598/'UPDATED TCA Post Trade Data'!K598</f>
        <v>0.99713613949452928</v>
      </c>
      <c r="L608" s="11">
        <f>('UPDATED TCA Post Trade Data'!G598-'UPDATED TCA Post Trade Data'!M598)/'UPDATED TCA Post Trade Data'!M598*10000*'UPDATED TCA Post Trade Data'!N598</f>
        <v>36.142841753114176</v>
      </c>
      <c r="M608" s="11">
        <f t="shared" si="44"/>
        <v>40.512960025949845</v>
      </c>
      <c r="N608" s="11">
        <f t="shared" si="45"/>
        <v>56.381655578349708</v>
      </c>
      <c r="O608" s="11">
        <f>'UPDATED TCA Post Trade Data'!N598*('UPDATED TCA Post Trade Data'!G598-'UPDATED TCA Post Trade Data'!I598)/'UPDATED TCA Post Trade Data'!I598*10000</f>
        <v>3.0099759155466113</v>
      </c>
      <c r="P608" s="11">
        <f t="shared" si="46"/>
        <v>4.3701182728356684</v>
      </c>
      <c r="Q608" s="12">
        <f t="shared" si="47"/>
        <v>7.750957697158814E-2</v>
      </c>
      <c r="T608" s="65"/>
      <c r="U608" s="65"/>
      <c r="V608" s="65"/>
      <c r="W608" s="65"/>
      <c r="X608" s="65"/>
      <c r="Y608" s="65"/>
      <c r="Z608" s="65"/>
      <c r="AA608" s="65"/>
      <c r="AB608" s="65"/>
    </row>
    <row r="609" spans="1:28">
      <c r="A609" s="5" t="s">
        <v>17</v>
      </c>
      <c r="B609" s="5" t="s">
        <v>21</v>
      </c>
      <c r="C609" s="42" t="str">
        <f>'UPDATED TCA Post Trade Data'!C599</f>
        <v>FOX</v>
      </c>
      <c r="D609" s="22">
        <f>'UPDATED TCA Post Trade Data'!B599</f>
        <v>42997</v>
      </c>
      <c r="E609" s="12">
        <f>'UPDATED TCA Post Trade Data'!E599</f>
        <v>38800</v>
      </c>
      <c r="F609" s="17">
        <f>'UPDATED TCA Post Trade Data'!O599</f>
        <v>4.773787305665315E-5</v>
      </c>
      <c r="G609" s="23">
        <f>'UPDATED TCA Post Trade Data'!G599</f>
        <v>26.0957605074844</v>
      </c>
      <c r="H609" s="24">
        <f>E609/'UPDATED TCA Post Trade Data'!K599</f>
        <v>1.4630673533865737E-2</v>
      </c>
      <c r="I609" s="24">
        <f>'UPDATED TCA Post Trade Data'!L599</f>
        <v>0.20691474365423684</v>
      </c>
      <c r="J609" s="24">
        <f>E609/('UPDATED TCA Post Trade Data'!H599)</f>
        <v>2.5563315324812229E-2</v>
      </c>
      <c r="K609" s="47">
        <f>'UPDATED TCA Post Trade Data'!H599/'UPDATED TCA Post Trade Data'!K599</f>
        <v>0.57233083220879932</v>
      </c>
      <c r="L609" s="11">
        <f>('UPDATED TCA Post Trade Data'!G599-'UPDATED TCA Post Trade Data'!M599)/'UPDATED TCA Post Trade Data'!M599*10000*'UPDATED TCA Post Trade Data'!N599</f>
        <v>-1.6243266343301683</v>
      </c>
      <c r="M609" s="11">
        <f t="shared" si="44"/>
        <v>4.2862457944347643</v>
      </c>
      <c r="N609" s="11">
        <f t="shared" si="45"/>
        <v>56.423651656702162</v>
      </c>
      <c r="O609" s="11">
        <f>'UPDATED TCA Post Trade Data'!N599*('UPDATED TCA Post Trade Data'!G599-'UPDATED TCA Post Trade Data'!I599)/'UPDATED TCA Post Trade Data'!I599*10000</f>
        <v>3.0013879398197738</v>
      </c>
      <c r="P609" s="11">
        <f t="shared" si="46"/>
        <v>5.9105724287649331</v>
      </c>
      <c r="Q609" s="12">
        <f t="shared" si="47"/>
        <v>0.10475345453935821</v>
      </c>
      <c r="T609" s="65"/>
      <c r="U609" s="65"/>
      <c r="V609" s="65"/>
      <c r="W609" s="65"/>
      <c r="X609" s="65"/>
      <c r="Y609" s="65"/>
      <c r="Z609" s="65"/>
      <c r="AA609" s="65"/>
      <c r="AB609" s="65"/>
    </row>
    <row r="610" spans="1:28">
      <c r="A610" s="5" t="s">
        <v>18</v>
      </c>
      <c r="B610" s="5" t="s">
        <v>23</v>
      </c>
      <c r="C610" s="42" t="str">
        <f>'UPDATED TCA Post Trade Data'!C600</f>
        <v>FOXA</v>
      </c>
      <c r="D610" s="22">
        <f>'UPDATED TCA Post Trade Data'!B600</f>
        <v>42997</v>
      </c>
      <c r="E610" s="12">
        <f>'UPDATED TCA Post Trade Data'!E600</f>
        <v>15500</v>
      </c>
      <c r="F610" s="17">
        <f>'UPDATED TCA Post Trade Data'!O600</f>
        <v>1.9384217715852477E-5</v>
      </c>
      <c r="G610" s="23">
        <f>'UPDATED TCA Post Trade Data'!G600</f>
        <v>26.524988185370056</v>
      </c>
      <c r="H610" s="24">
        <f>E610/'UPDATED TCA Post Trade Data'!K600</f>
        <v>2.3379758948048413E-3</v>
      </c>
      <c r="I610" s="24">
        <f>'UPDATED TCA Post Trade Data'!L600</f>
        <v>0.19767782790639654</v>
      </c>
      <c r="J610" s="24">
        <f>E610/('UPDATED TCA Post Trade Data'!H600)</f>
        <v>0.29865125240847784</v>
      </c>
      <c r="K610" s="47">
        <f>'UPDATED TCA Post Trade Data'!H600/'UPDATED TCA Post Trade Data'!K600</f>
        <v>7.8284483187336298E-3</v>
      </c>
      <c r="L610" s="11">
        <f>('UPDATED TCA Post Trade Data'!G600-'UPDATED TCA Post Trade Data'!M600)/'UPDATED TCA Post Trade Data'!M600*10000*'UPDATED TCA Post Trade Data'!N600</f>
        <v>16.940841034981002</v>
      </c>
      <c r="M610" s="11">
        <f t="shared" si="44"/>
        <v>8.6909336348646757</v>
      </c>
      <c r="N610" s="11">
        <f t="shared" si="45"/>
        <v>5.3485022888059213</v>
      </c>
      <c r="O610" s="11">
        <f>'UPDATED TCA Post Trade Data'!N600*('UPDATED TCA Post Trade Data'!G600-'UPDATED TCA Post Trade Data'!I600)/'UPDATED TCA Post Trade Data'!I600*10000</f>
        <v>7.0069655130296065</v>
      </c>
      <c r="P610" s="11">
        <f t="shared" si="46"/>
        <v>-8.2499074001163262</v>
      </c>
      <c r="Q610" s="12">
        <f t="shared" si="47"/>
        <v>-1.5424705748715604</v>
      </c>
      <c r="T610" s="65"/>
      <c r="U610" s="65"/>
      <c r="V610" s="65"/>
      <c r="W610" s="65"/>
      <c r="X610" s="65"/>
      <c r="Y610" s="65"/>
      <c r="Z610" s="65"/>
      <c r="AA610" s="65"/>
      <c r="AB610" s="65"/>
    </row>
    <row r="611" spans="1:28">
      <c r="A611" s="5" t="s">
        <v>17</v>
      </c>
      <c r="B611" s="5" t="s">
        <v>20</v>
      </c>
      <c r="C611" s="42" t="str">
        <f>'UPDATED TCA Post Trade Data'!C601</f>
        <v>FRT</v>
      </c>
      <c r="D611" s="22">
        <f>'UPDATED TCA Post Trade Data'!B601</f>
        <v>42997</v>
      </c>
      <c r="E611" s="12">
        <f>'UPDATED TCA Post Trade Data'!E601</f>
        <v>17000</v>
      </c>
      <c r="F611" s="17">
        <f>'UPDATED TCA Post Trade Data'!O601</f>
        <v>1.0243227710677578E-4</v>
      </c>
      <c r="G611" s="23">
        <f>'UPDATED TCA Post Trade Data'!G601</f>
        <v>127.79872595394002</v>
      </c>
      <c r="H611" s="24">
        <f>E611/'UPDATED TCA Post Trade Data'!K601</f>
        <v>3.8315163556539696E-2</v>
      </c>
      <c r="I611" s="24">
        <f>'UPDATED TCA Post Trade Data'!L601</f>
        <v>0.17231451583979174</v>
      </c>
      <c r="J611" s="24">
        <f>E611/('UPDATED TCA Post Trade Data'!H601)</f>
        <v>3.7288879140162316E-2</v>
      </c>
      <c r="K611" s="47">
        <f>'UPDATED TCA Post Trade Data'!H601/'UPDATED TCA Post Trade Data'!K601</f>
        <v>1.0275225332603792</v>
      </c>
      <c r="L611" s="11">
        <f>('UPDATED TCA Post Trade Data'!G601-'UPDATED TCA Post Trade Data'!M601)/'UPDATED TCA Post Trade Data'!M601*10000*'UPDATED TCA Post Trade Data'!N601</f>
        <v>12.435439826074958</v>
      </c>
      <c r="M611" s="11">
        <f t="shared" si="44"/>
        <v>6.8176848505759287</v>
      </c>
      <c r="N611" s="11">
        <f t="shared" si="45"/>
        <v>62.579905651272881</v>
      </c>
      <c r="O611" s="11">
        <f>'UPDATED TCA Post Trade Data'!N601*('UPDATED TCA Post Trade Data'!G601-'UPDATED TCA Post Trade Data'!I601)/'UPDATED TCA Post Trade Data'!I601*10000</f>
        <v>6.9961972590776647</v>
      </c>
      <c r="P611" s="11">
        <f t="shared" si="46"/>
        <v>-5.6177549754990297</v>
      </c>
      <c r="Q611" s="12">
        <f t="shared" si="47"/>
        <v>-8.9769310404589339E-2</v>
      </c>
      <c r="T611" s="65"/>
      <c r="U611" s="65"/>
      <c r="V611" s="65"/>
      <c r="W611" s="65"/>
      <c r="X611" s="65"/>
      <c r="Y611" s="65"/>
      <c r="Z611" s="65"/>
      <c r="AA611" s="65"/>
      <c r="AB611" s="65"/>
    </row>
    <row r="612" spans="1:28">
      <c r="A612" s="5" t="s">
        <v>18</v>
      </c>
      <c r="B612" s="5" t="s">
        <v>23</v>
      </c>
      <c r="C612" s="42" t="str">
        <f>'UPDATED TCA Post Trade Data'!C602</f>
        <v>FTV</v>
      </c>
      <c r="D612" s="22">
        <f>'UPDATED TCA Post Trade Data'!B602</f>
        <v>42997</v>
      </c>
      <c r="E612" s="12">
        <f>'UPDATED TCA Post Trade Data'!E602</f>
        <v>14300</v>
      </c>
      <c r="F612" s="17">
        <f>'UPDATED TCA Post Trade Data'!O602</f>
        <v>4.7396105679613869E-5</v>
      </c>
      <c r="G612" s="23">
        <f>'UPDATED TCA Post Trade Data'!G602</f>
        <v>70.298367541501449</v>
      </c>
      <c r="H612" s="24">
        <f>E612/'UPDATED TCA Post Trade Data'!K602</f>
        <v>1.2463565859312315E-2</v>
      </c>
      <c r="I612" s="24">
        <f>'UPDATED TCA Post Trade Data'!L602</f>
        <v>0.13174679375924994</v>
      </c>
      <c r="J612" s="24">
        <f>E612/('UPDATED TCA Post Trade Data'!H602)</f>
        <v>0.28772635814889336</v>
      </c>
      <c r="K612" s="47">
        <f>'UPDATED TCA Post Trade Data'!H602/'UPDATED TCA Post Trade Data'!K602</f>
        <v>4.331742819635119E-2</v>
      </c>
      <c r="L612" s="11">
        <f>('UPDATED TCA Post Trade Data'!G602-'UPDATED TCA Post Trade Data'!M602)/'UPDATED TCA Post Trade Data'!M602*10000*'UPDATED TCA Post Trade Data'!N602</f>
        <v>1.6544529225648459</v>
      </c>
      <c r="M612" s="11">
        <f t="shared" si="44"/>
        <v>13.673971262975632</v>
      </c>
      <c r="N612" s="11">
        <f t="shared" si="45"/>
        <v>8.4501455957154477</v>
      </c>
      <c r="O612" s="11">
        <f>'UPDATED TCA Post Trade Data'!N602*('UPDATED TCA Post Trade Data'!G602-'UPDATED TCA Post Trade Data'!I602)/'UPDATED TCA Post Trade Data'!I602*10000</f>
        <v>0</v>
      </c>
      <c r="P612" s="11">
        <f t="shared" si="46"/>
        <v>12.019518340410787</v>
      </c>
      <c r="Q612" s="12">
        <f t="shared" si="47"/>
        <v>1.4224036975771341</v>
      </c>
      <c r="T612" s="65"/>
      <c r="U612" s="65"/>
      <c r="V612" s="65"/>
      <c r="W612" s="65"/>
      <c r="X612" s="65"/>
      <c r="Y612" s="65"/>
      <c r="Z612" s="65"/>
      <c r="AA612" s="65"/>
      <c r="AB612" s="65"/>
    </row>
    <row r="613" spans="1:28">
      <c r="A613" s="5" t="s">
        <v>17</v>
      </c>
      <c r="B613" s="5" t="s">
        <v>21</v>
      </c>
      <c r="C613" s="42" t="str">
        <f>'UPDATED TCA Post Trade Data'!C603</f>
        <v>GD</v>
      </c>
      <c r="D613" s="22">
        <f>'UPDATED TCA Post Trade Data'!B603</f>
        <v>42997</v>
      </c>
      <c r="E613" s="12">
        <f>'UPDATED TCA Post Trade Data'!E603</f>
        <v>52600</v>
      </c>
      <c r="F613" s="17">
        <f>'UPDATED TCA Post Trade Data'!O603</f>
        <v>5.0118590215613573E-4</v>
      </c>
      <c r="G613" s="23">
        <f>'UPDATED TCA Post Trade Data'!G603</f>
        <v>202.09320917458501</v>
      </c>
      <c r="H613" s="24">
        <f>E613/'UPDATED TCA Post Trade Data'!K603</f>
        <v>5.0215198218448776E-2</v>
      </c>
      <c r="I613" s="24">
        <f>'UPDATED TCA Post Trade Data'!L603</f>
        <v>0.14008398960430624</v>
      </c>
      <c r="J613" s="24">
        <f>E613/('UPDATED TCA Post Trade Data'!H603)</f>
        <v>0.33631713554987214</v>
      </c>
      <c r="K613" s="47">
        <f>'UPDATED TCA Post Trade Data'!H603/'UPDATED TCA Post Trade Data'!K603</f>
        <v>0.1493090684670226</v>
      </c>
      <c r="L613" s="11">
        <f>('UPDATED TCA Post Trade Data'!G603-'UPDATED TCA Post Trade Data'!M603)/'UPDATED TCA Post Trade Data'!M603*10000*'UPDATED TCA Post Trade Data'!N603</f>
        <v>9.0738039019868459</v>
      </c>
      <c r="M613" s="11">
        <f t="shared" si="44"/>
        <v>27.879822062030311</v>
      </c>
      <c r="N613" s="11">
        <f t="shared" si="45"/>
        <v>16.102053514140028</v>
      </c>
      <c r="O613" s="11">
        <f>'UPDATED TCA Post Trade Data'!N603*('UPDATED TCA Post Trade Data'!G603-'UPDATED TCA Post Trade Data'!I603)/'UPDATED TCA Post Trade Data'!I603*10000</f>
        <v>0</v>
      </c>
      <c r="P613" s="11">
        <f t="shared" si="46"/>
        <v>18.806018160043465</v>
      </c>
      <c r="Q613" s="12">
        <f t="shared" si="47"/>
        <v>1.1679266960284878</v>
      </c>
      <c r="T613" s="65"/>
      <c r="U613" s="65"/>
      <c r="V613" s="65"/>
      <c r="W613" s="65"/>
      <c r="X613" s="65"/>
      <c r="Y613" s="65"/>
      <c r="Z613" s="65"/>
      <c r="AA613" s="65"/>
      <c r="AB613" s="65"/>
    </row>
    <row r="614" spans="1:28">
      <c r="A614" s="5" t="s">
        <v>18</v>
      </c>
      <c r="B614" s="5" t="s">
        <v>23</v>
      </c>
      <c r="C614" s="42" t="str">
        <f>'UPDATED TCA Post Trade Data'!C604</f>
        <v>GE</v>
      </c>
      <c r="D614" s="22">
        <f>'UPDATED TCA Post Trade Data'!B604</f>
        <v>42997</v>
      </c>
      <c r="E614" s="12">
        <f>'UPDATED TCA Post Trade Data'!E604</f>
        <v>8962800</v>
      </c>
      <c r="F614" s="17">
        <f>'UPDATED TCA Post Trade Data'!O604</f>
        <v>1.0282967660143671E-2</v>
      </c>
      <c r="G614" s="23">
        <f>'UPDATED TCA Post Trade Data'!G604</f>
        <v>24.333993224309285</v>
      </c>
      <c r="H614" s="24">
        <f>E614/'UPDATED TCA Post Trade Data'!K604</f>
        <v>0.23517315387878152</v>
      </c>
      <c r="I614" s="24">
        <f>'UPDATED TCA Post Trade Data'!L604</f>
        <v>0.18795449517465038</v>
      </c>
      <c r="J614" s="24">
        <f>E614/('UPDATED TCA Post Trade Data'!H604)</f>
        <v>0.25420974260795576</v>
      </c>
      <c r="K614" s="47">
        <f>'UPDATED TCA Post Trade Data'!H604/'UPDATED TCA Post Trade Data'!K604</f>
        <v>0.92511463748841205</v>
      </c>
      <c r="L614" s="11">
        <f>('UPDATED TCA Post Trade Data'!G604-'UPDATED TCA Post Trade Data'!M604)/'UPDATED TCA Post Trade Data'!M604*10000*'UPDATED TCA Post Trade Data'!N604</f>
        <v>51.515443863743052</v>
      </c>
      <c r="M614" s="11">
        <f t="shared" si="44"/>
        <v>48.688940874698631</v>
      </c>
      <c r="N614" s="11">
        <f t="shared" si="45"/>
        <v>57.007003610280471</v>
      </c>
      <c r="O614" s="11">
        <f>'UPDATED TCA Post Trade Data'!N604*('UPDATED TCA Post Trade Data'!G604-'UPDATED TCA Post Trade Data'!I604)/'UPDATED TCA Post Trade Data'!I604*10000</f>
        <v>3.0146255898577943</v>
      </c>
      <c r="P614" s="11">
        <f t="shared" si="46"/>
        <v>-2.8265029890444211</v>
      </c>
      <c r="Q614" s="12">
        <f t="shared" si="47"/>
        <v>-4.9581679619005586E-2</v>
      </c>
      <c r="T614" s="65"/>
      <c r="U614" s="65"/>
      <c r="V614" s="65"/>
      <c r="W614" s="65"/>
      <c r="X614" s="65"/>
      <c r="Y614" s="65"/>
      <c r="Z614" s="65"/>
      <c r="AA614" s="65"/>
      <c r="AB614" s="65"/>
    </row>
    <row r="615" spans="1:28">
      <c r="A615" s="5" t="s">
        <v>17</v>
      </c>
      <c r="B615" s="5" t="s">
        <v>23</v>
      </c>
      <c r="C615" s="42" t="str">
        <f>'UPDATED TCA Post Trade Data'!C605</f>
        <v>GGP</v>
      </c>
      <c r="D615" s="22">
        <f>'UPDATED TCA Post Trade Data'!B605</f>
        <v>42997</v>
      </c>
      <c r="E615" s="12">
        <f>'UPDATED TCA Post Trade Data'!E605</f>
        <v>699900</v>
      </c>
      <c r="F615" s="17">
        <f>'UPDATED TCA Post Trade Data'!O605</f>
        <v>7.0717491546467897E-4</v>
      </c>
      <c r="G615" s="23">
        <f>'UPDATED TCA Post Trade Data'!G605</f>
        <v>21.43036026551421</v>
      </c>
      <c r="H615" s="24">
        <f>E615/'UPDATED TCA Post Trade Data'!K605</f>
        <v>0.13138269401024377</v>
      </c>
      <c r="I615" s="24">
        <f>'UPDATED TCA Post Trade Data'!L605</f>
        <v>0.27278497596427947</v>
      </c>
      <c r="J615" s="24">
        <f>E615/('UPDATED TCA Post Trade Data'!H605)</f>
        <v>0.29269822683171631</v>
      </c>
      <c r="K615" s="47">
        <f>'UPDATED TCA Post Trade Data'!H605/'UPDATED TCA Post Trade Data'!K605</f>
        <v>0.44886740665422903</v>
      </c>
      <c r="L615" s="11">
        <f>('UPDATED TCA Post Trade Data'!G605-'UPDATED TCA Post Trade Data'!M605)/'UPDATED TCA Post Trade Data'!M605*10000*'UPDATED TCA Post Trade Data'!N605</f>
        <v>51.763726789028958</v>
      </c>
      <c r="M615" s="11">
        <f t="shared" si="44"/>
        <v>51.182378564891344</v>
      </c>
      <c r="N615" s="11">
        <f t="shared" si="45"/>
        <v>56.124337122412932</v>
      </c>
      <c r="O615" s="11">
        <f>'UPDATED TCA Post Trade Data'!N605*('UPDATED TCA Post Trade Data'!G605-'UPDATED TCA Post Trade Data'!I605)/'UPDATED TCA Post Trade Data'!I605*10000</f>
        <v>6.9688050315541012</v>
      </c>
      <c r="P615" s="11">
        <f t="shared" si="46"/>
        <v>-0.58134822413761356</v>
      </c>
      <c r="Q615" s="12">
        <f t="shared" si="47"/>
        <v>-1.0358219872951612E-2</v>
      </c>
      <c r="T615" s="65"/>
      <c r="U615" s="65"/>
      <c r="V615" s="65"/>
      <c r="W615" s="65"/>
      <c r="X615" s="65"/>
      <c r="Y615" s="65"/>
      <c r="Z615" s="65"/>
      <c r="AA615" s="65"/>
      <c r="AB615" s="65"/>
    </row>
    <row r="616" spans="1:28">
      <c r="A616" s="5" t="s">
        <v>18</v>
      </c>
      <c r="B616" s="5" t="s">
        <v>21</v>
      </c>
      <c r="C616" s="42" t="str">
        <f>'UPDATED TCA Post Trade Data'!C606</f>
        <v>GILD</v>
      </c>
      <c r="D616" s="22">
        <f>'UPDATED TCA Post Trade Data'!B606</f>
        <v>42997</v>
      </c>
      <c r="E616" s="12">
        <f>'UPDATED TCA Post Trade Data'!E606</f>
        <v>103600</v>
      </c>
      <c r="F616" s="17">
        <f>'UPDATED TCA Post Trade Data'!O606</f>
        <v>4.0643840353642196E-4</v>
      </c>
      <c r="G616" s="23">
        <f>'UPDATED TCA Post Trade Data'!G606</f>
        <v>83.209631695215975</v>
      </c>
      <c r="H616" s="24">
        <f>E616/'UPDATED TCA Post Trade Data'!K606</f>
        <v>9.8456238180440279E-3</v>
      </c>
      <c r="I616" s="24">
        <f>'UPDATED TCA Post Trade Data'!L606</f>
        <v>0.26392335018587293</v>
      </c>
      <c r="J616" s="24">
        <f>E616/('UPDATED TCA Post Trade Data'!H606)</f>
        <v>2.5422689013766535E-2</v>
      </c>
      <c r="K616" s="47">
        <f>'UPDATED TCA Post Trade Data'!H606/'UPDATED TCA Post Trade Data'!K606</f>
        <v>0.38727704267288815</v>
      </c>
      <c r="L616" s="11">
        <f>('UPDATED TCA Post Trade Data'!G606-'UPDATED TCA Post Trade Data'!M606)/'UPDATED TCA Post Trade Data'!M606*10000*'UPDATED TCA Post Trade Data'!N606</f>
        <v>21.629488521888142</v>
      </c>
      <c r="M616" s="11">
        <f t="shared" si="44"/>
        <v>4.0990142693846305</v>
      </c>
      <c r="N616" s="11">
        <f t="shared" si="45"/>
        <v>59.206066491638879</v>
      </c>
      <c r="O616" s="11">
        <f>'UPDATED TCA Post Trade Data'!N606*('UPDATED TCA Post Trade Data'!G606-'UPDATED TCA Post Trade Data'!I606)/'UPDATED TCA Post Trade Data'!I606*10000</f>
        <v>7.0102556454504352</v>
      </c>
      <c r="P616" s="11">
        <f t="shared" si="46"/>
        <v>-17.53047425250351</v>
      </c>
      <c r="Q616" s="12">
        <f t="shared" si="47"/>
        <v>-0.2960925339463174</v>
      </c>
      <c r="T616" s="65"/>
      <c r="U616" s="65"/>
      <c r="V616" s="65"/>
      <c r="W616" s="65"/>
      <c r="X616" s="65"/>
      <c r="Y616" s="65"/>
      <c r="Z616" s="65"/>
      <c r="AA616" s="65"/>
      <c r="AB616" s="65"/>
    </row>
    <row r="617" spans="1:28">
      <c r="A617" s="5" t="s">
        <v>17</v>
      </c>
      <c r="B617" s="5" t="s">
        <v>20</v>
      </c>
      <c r="C617" s="42" t="str">
        <f>'UPDATED TCA Post Trade Data'!C607</f>
        <v>GIS</v>
      </c>
      <c r="D617" s="22">
        <f>'UPDATED TCA Post Trade Data'!B607</f>
        <v>42997</v>
      </c>
      <c r="E617" s="12">
        <f>'UPDATED TCA Post Trade Data'!E607</f>
        <v>520900</v>
      </c>
      <c r="F617" s="17">
        <f>'UPDATED TCA Post Trade Data'!O607</f>
        <v>1.3804465805828112E-3</v>
      </c>
      <c r="G617" s="23">
        <f>'UPDATED TCA Post Trade Data'!G607</f>
        <v>56.208742089539328</v>
      </c>
      <c r="H617" s="24">
        <f>E617/'UPDATED TCA Post Trade Data'!K607</f>
        <v>0.13814324656413426</v>
      </c>
      <c r="I617" s="24">
        <f>'UPDATED TCA Post Trade Data'!L607</f>
        <v>0.16717065359636821</v>
      </c>
      <c r="J617" s="24">
        <f>E617/('UPDATED TCA Post Trade Data'!H607)</f>
        <v>0.12535797656005584</v>
      </c>
      <c r="K617" s="47">
        <f>'UPDATED TCA Post Trade Data'!H607/'UPDATED TCA Post Trade Data'!K607</f>
        <v>1.1019900795698736</v>
      </c>
      <c r="L617" s="11">
        <f>('UPDATED TCA Post Trade Data'!G607-'UPDATED TCA Post Trade Data'!M607)/'UPDATED TCA Post Trade Data'!M607*10000*'UPDATED TCA Post Trade Data'!N607</f>
        <v>5.1160714737145279</v>
      </c>
      <c r="M617" s="11">
        <f t="shared" si="44"/>
        <v>22.542344181768343</v>
      </c>
      <c r="N617" s="11">
        <f t="shared" si="45"/>
        <v>59.928501875214344</v>
      </c>
      <c r="O617" s="11">
        <f>'UPDATED TCA Post Trade Data'!N607*('UPDATED TCA Post Trade Data'!G607-'UPDATED TCA Post Trade Data'!I607)/'UPDATED TCA Post Trade Data'!I607*10000</f>
        <v>0</v>
      </c>
      <c r="P617" s="11">
        <f t="shared" si="46"/>
        <v>17.426272708053816</v>
      </c>
      <c r="Q617" s="12">
        <f t="shared" si="47"/>
        <v>0.29078438744121349</v>
      </c>
      <c r="T617" s="65"/>
      <c r="U617" s="65"/>
      <c r="V617" s="65"/>
      <c r="W617" s="65"/>
      <c r="X617" s="65"/>
      <c r="Y617" s="65"/>
      <c r="Z617" s="65"/>
      <c r="AA617" s="65"/>
      <c r="AB617" s="65"/>
    </row>
    <row r="618" spans="1:28">
      <c r="A618" s="5" t="s">
        <v>18</v>
      </c>
      <c r="B618" s="5" t="s">
        <v>22</v>
      </c>
      <c r="C618" s="42" t="str">
        <f>'UPDATED TCA Post Trade Data'!C608</f>
        <v>EA</v>
      </c>
      <c r="D618" s="22">
        <f>'UPDATED TCA Post Trade Data'!B608</f>
        <v>42998</v>
      </c>
      <c r="E618" s="12">
        <f>'UPDATED TCA Post Trade Data'!E608</f>
        <v>56600</v>
      </c>
      <c r="F618" s="17">
        <f>'UPDATED TCA Post Trade Data'!O608</f>
        <v>3.215774636090713E-4</v>
      </c>
      <c r="G618" s="23">
        <f>'UPDATED TCA Post Trade Data'!G608</f>
        <v>120.50575626538803</v>
      </c>
      <c r="H618" s="24">
        <f>E618/'UPDATED TCA Post Trade Data'!K608</f>
        <v>2.6722532392100064E-2</v>
      </c>
      <c r="I618" s="24">
        <f>'UPDATED TCA Post Trade Data'!L608</f>
        <v>0.19261167245543459</v>
      </c>
      <c r="J618" s="24">
        <f>E618/('UPDATED TCA Post Trade Data'!H608)</f>
        <v>0.31549609810479373</v>
      </c>
      <c r="K618" s="47">
        <f>'UPDATED TCA Post Trade Data'!H608/'UPDATED TCA Post Trade Data'!K608</f>
        <v>8.47000408329108E-2</v>
      </c>
      <c r="L618" s="11">
        <f>('UPDATED TCA Post Trade Data'!G608-'UPDATED TCA Post Trade Data'!M608)/'UPDATED TCA Post Trade Data'!M608*10000*'UPDATED TCA Post Trade Data'!N608</f>
        <v>21.879915095799156</v>
      </c>
      <c r="M618" s="11">
        <f t="shared" si="44"/>
        <v>24.001758588654162</v>
      </c>
      <c r="N618" s="11">
        <f t="shared" si="45"/>
        <v>16.934865215927299</v>
      </c>
      <c r="O618" s="11">
        <f>'UPDATED TCA Post Trade Data'!N608*('UPDATED TCA Post Trade Data'!G608-'UPDATED TCA Post Trade Data'!I608)/'UPDATED TCA Post Trade Data'!I608*10000</f>
        <v>7.0104314624940525</v>
      </c>
      <c r="P618" s="11">
        <f t="shared" si="46"/>
        <v>2.1218434928550067</v>
      </c>
      <c r="Q618" s="12">
        <f t="shared" si="47"/>
        <v>0.12529438326201767</v>
      </c>
      <c r="T618" s="65"/>
      <c r="U618" s="65"/>
      <c r="V618" s="65"/>
      <c r="W618" s="65"/>
      <c r="X618" s="65"/>
      <c r="Y618" s="65"/>
      <c r="Z618" s="65"/>
      <c r="AA618" s="65"/>
      <c r="AB618" s="65"/>
    </row>
    <row r="619" spans="1:28">
      <c r="A619" s="5" t="s">
        <v>17</v>
      </c>
      <c r="B619" s="5" t="s">
        <v>20</v>
      </c>
      <c r="C619" s="42" t="str">
        <f>'UPDATED TCA Post Trade Data'!C609</f>
        <v>EBAY</v>
      </c>
      <c r="D619" s="22">
        <f>'UPDATED TCA Post Trade Data'!B609</f>
        <v>42998</v>
      </c>
      <c r="E619" s="12">
        <f>'UPDATED TCA Post Trade Data'!E609</f>
        <v>281400</v>
      </c>
      <c r="F619" s="17">
        <f>'UPDATED TCA Post Trade Data'!O609</f>
        <v>5.143613612495219E-4</v>
      </c>
      <c r="G619" s="23">
        <f>'UPDATED TCA Post Trade Data'!G609</f>
        <v>38.768844956421908</v>
      </c>
      <c r="H619" s="24">
        <f>E619/'UPDATED TCA Post Trade Data'!K609</f>
        <v>3.775878437074192E-2</v>
      </c>
      <c r="I619" s="24">
        <f>'UPDATED TCA Post Trade Data'!L609</f>
        <v>0.18266436025962771</v>
      </c>
      <c r="J619" s="24">
        <f>E619/('UPDATED TCA Post Trade Data'!H609)</f>
        <v>8.7720938932011591E-2</v>
      </c>
      <c r="K619" s="47">
        <f>'UPDATED TCA Post Trade Data'!H609/'UPDATED TCA Post Trade Data'!K609</f>
        <v>0.430442090912946</v>
      </c>
      <c r="L619" s="11">
        <f>('UPDATED TCA Post Trade Data'!G609-'UPDATED TCA Post Trade Data'!M609)/'UPDATED TCA Post Trade Data'!M609*10000*'UPDATED TCA Post Trade Data'!N609</f>
        <v>25.561147251592118</v>
      </c>
      <c r="M619" s="11">
        <f t="shared" si="44"/>
        <v>11.079342598552211</v>
      </c>
      <c r="N619" s="11">
        <f t="shared" si="45"/>
        <v>41.796932335778472</v>
      </c>
      <c r="O619" s="11">
        <f>'UPDATED TCA Post Trade Data'!N609*('UPDATED TCA Post Trade Data'!G609-'UPDATED TCA Post Trade Data'!I609)/'UPDATED TCA Post Trade Data'!I609*10000</f>
        <v>2.9932468916115034</v>
      </c>
      <c r="P619" s="11">
        <f t="shared" si="46"/>
        <v>-14.481804653039907</v>
      </c>
      <c r="Q619" s="12">
        <f t="shared" si="47"/>
        <v>-0.34648008463155511</v>
      </c>
      <c r="T619" s="65"/>
      <c r="U619" s="65"/>
      <c r="V619" s="65"/>
      <c r="W619" s="65"/>
      <c r="X619" s="65"/>
      <c r="Y619" s="65"/>
      <c r="Z619" s="65"/>
      <c r="AA619" s="65"/>
      <c r="AB619" s="65"/>
    </row>
    <row r="620" spans="1:28">
      <c r="A620" s="5" t="s">
        <v>18</v>
      </c>
      <c r="B620" s="5" t="s">
        <v>23</v>
      </c>
      <c r="C620" s="42" t="str">
        <f>'UPDATED TCA Post Trade Data'!C610</f>
        <v>ECL</v>
      </c>
      <c r="D620" s="22">
        <f>'UPDATED TCA Post Trade Data'!B610</f>
        <v>42998</v>
      </c>
      <c r="E620" s="12">
        <f>'UPDATED TCA Post Trade Data'!E610</f>
        <v>85200</v>
      </c>
      <c r="F620" s="17">
        <f>'UPDATED TCA Post Trade Data'!O610</f>
        <v>5.2563863543396471E-4</v>
      </c>
      <c r="G620" s="23">
        <f>'UPDATED TCA Post Trade Data'!G610</f>
        <v>130.85378904966672</v>
      </c>
      <c r="H620" s="24">
        <f>E620/'UPDATED TCA Post Trade Data'!K610</f>
        <v>0.10238042909175941</v>
      </c>
      <c r="I620" s="24">
        <f>'UPDATED TCA Post Trade Data'!L610</f>
        <v>0.13260867743728572</v>
      </c>
      <c r="J620" s="24">
        <f>E620/('UPDATED TCA Post Trade Data'!H610)</f>
        <v>0.17466174661746617</v>
      </c>
      <c r="K620" s="47">
        <f>'UPDATED TCA Post Trade Data'!H610/'UPDATED TCA Post Trade Data'!K610</f>
        <v>0.58616400599718599</v>
      </c>
      <c r="L620" s="11">
        <f>('UPDATED TCA Post Trade Data'!G610-'UPDATED TCA Post Trade Data'!M610)/'UPDATED TCA Post Trade Data'!M610*10000*'UPDATED TCA Post Trade Data'!N610</f>
        <v>7.3471516100246399</v>
      </c>
      <c r="M620" s="11">
        <f t="shared" si="44"/>
        <v>22.384988059354516</v>
      </c>
      <c r="N620" s="11">
        <f t="shared" si="45"/>
        <v>33.679595942023461</v>
      </c>
      <c r="O620" s="11">
        <f>'UPDATED TCA Post Trade Data'!N610*('UPDATED TCA Post Trade Data'!G610-'UPDATED TCA Post Trade Data'!I610)/'UPDATED TCA Post Trade Data'!I610*10000</f>
        <v>0</v>
      </c>
      <c r="P620" s="11">
        <f t="shared" si="46"/>
        <v>15.037836449329877</v>
      </c>
      <c r="Q620" s="12">
        <f t="shared" si="47"/>
        <v>0.44649693764783355</v>
      </c>
      <c r="T620" s="65"/>
      <c r="U620" s="65"/>
      <c r="V620" s="65"/>
      <c r="W620" s="65"/>
      <c r="X620" s="65"/>
      <c r="Y620" s="65"/>
      <c r="Z620" s="65"/>
      <c r="AA620" s="65"/>
      <c r="AB620" s="65"/>
    </row>
    <row r="621" spans="1:28">
      <c r="A621" s="5" t="s">
        <v>17</v>
      </c>
      <c r="B621" s="5" t="s">
        <v>22</v>
      </c>
      <c r="C621" s="42" t="str">
        <f>'UPDATED TCA Post Trade Data'!C611</f>
        <v>ED</v>
      </c>
      <c r="D621" s="22">
        <f>'UPDATED TCA Post Trade Data'!B611</f>
        <v>42998</v>
      </c>
      <c r="E621" s="12">
        <f>'UPDATED TCA Post Trade Data'!E611</f>
        <v>93200</v>
      </c>
      <c r="F621" s="17">
        <f>'UPDATED TCA Post Trade Data'!O611</f>
        <v>3.6861850118027602E-4</v>
      </c>
      <c r="G621" s="23">
        <f>'UPDATED TCA Post Trade Data'!G611</f>
        <v>83.887998942456164</v>
      </c>
      <c r="H621" s="24">
        <f>E621/'UPDATED TCA Post Trade Data'!K611</f>
        <v>7.0612223127351714E-2</v>
      </c>
      <c r="I621" s="24">
        <f>'UPDATED TCA Post Trade Data'!L611</f>
        <v>0.10844724475208641</v>
      </c>
      <c r="J621" s="24">
        <f>E621/('UPDATED TCA Post Trade Data'!H611)</f>
        <v>0.34544106745737585</v>
      </c>
      <c r="K621" s="47">
        <f>'UPDATED TCA Post Trade Data'!H611/'UPDATED TCA Post Trade Data'!K611</f>
        <v>0.20441177896737653</v>
      </c>
      <c r="L621" s="11">
        <f>('UPDATED TCA Post Trade Data'!G611-'UPDATED TCA Post Trade Data'!M611)/'UPDATED TCA Post Trade Data'!M611*10000*'UPDATED TCA Post Trade Data'!N611</f>
        <v>34.449634265092101</v>
      </c>
      <c r="M621" s="11">
        <f t="shared" si="44"/>
        <v>28.856849868648439</v>
      </c>
      <c r="N621" s="11">
        <f t="shared" si="45"/>
        <v>14.484890846124514</v>
      </c>
      <c r="O621" s="11">
        <f>'UPDATED TCA Post Trade Data'!N611*('UPDATED TCA Post Trade Data'!G611-'UPDATED TCA Post Trade Data'!I611)/'UPDATED TCA Post Trade Data'!I611*10000</f>
        <v>0</v>
      </c>
      <c r="P621" s="11">
        <f t="shared" si="46"/>
        <v>-5.5927843964436619</v>
      </c>
      <c r="Q621" s="12">
        <f t="shared" si="47"/>
        <v>-0.38611160110606091</v>
      </c>
      <c r="T621" s="65"/>
      <c r="U621" s="65"/>
      <c r="V621" s="65"/>
      <c r="W621" s="65"/>
      <c r="X621" s="65"/>
      <c r="Y621" s="65"/>
      <c r="Z621" s="65"/>
      <c r="AA621" s="65"/>
      <c r="AB621" s="65"/>
    </row>
    <row r="622" spans="1:28">
      <c r="A622" s="5" t="s">
        <v>18</v>
      </c>
      <c r="B622" s="5" t="s">
        <v>21</v>
      </c>
      <c r="C622" s="42" t="str">
        <f>'UPDATED TCA Post Trade Data'!C612</f>
        <v>EFX</v>
      </c>
      <c r="D622" s="22">
        <f>'UPDATED TCA Post Trade Data'!B612</f>
        <v>42998</v>
      </c>
      <c r="E622" s="12">
        <f>'UPDATED TCA Post Trade Data'!E612</f>
        <v>2080000</v>
      </c>
      <c r="F622" s="17">
        <f>'UPDATED TCA Post Trade Data'!O612</f>
        <v>9.1746785961865206E-3</v>
      </c>
      <c r="G622" s="23">
        <f>'UPDATED TCA Post Trade Data'!G612</f>
        <v>93.554814612386039</v>
      </c>
      <c r="H622" s="24">
        <f>E622/'UPDATED TCA Post Trade Data'!K612</f>
        <v>0.47890329671503651</v>
      </c>
      <c r="I622" s="24">
        <f>'UPDATED TCA Post Trade Data'!L612</f>
        <v>0.67166512113762189</v>
      </c>
      <c r="J622" s="24">
        <f>E622/('UPDATED TCA Post Trade Data'!H612)</f>
        <v>0.27947598253275108</v>
      </c>
      <c r="K622" s="47">
        <f>'UPDATED TCA Post Trade Data'!H612/'UPDATED TCA Post Trade Data'!K612</f>
        <v>1.7135758585584902</v>
      </c>
      <c r="L622" s="11">
        <f>('UPDATED TCA Post Trade Data'!G612-'UPDATED TCA Post Trade Data'!M612)/'UPDATED TCA Post Trade Data'!M612*10000*'UPDATED TCA Post Trade Data'!N612</f>
        <v>152.12477764357482</v>
      </c>
      <c r="M622" s="11">
        <f t="shared" si="44"/>
        <v>129.22358391265411</v>
      </c>
      <c r="N622" s="11">
        <f t="shared" si="45"/>
        <v>272.51980103470589</v>
      </c>
      <c r="O622" s="11">
        <f>'UPDATED TCA Post Trade Data'!N612*('UPDATED TCA Post Trade Data'!G612-'UPDATED TCA Post Trade Data'!I612)/'UPDATED TCA Post Trade Data'!I612*10000</f>
        <v>0</v>
      </c>
      <c r="P622" s="11">
        <f t="shared" si="46"/>
        <v>-22.90119373092071</v>
      </c>
      <c r="Q622" s="12">
        <f t="shared" si="47"/>
        <v>-8.4034971565255911E-2</v>
      </c>
      <c r="T622" s="65"/>
      <c r="U622" s="65"/>
      <c r="V622" s="65"/>
      <c r="W622" s="65"/>
      <c r="X622" s="65"/>
      <c r="Y622" s="65"/>
      <c r="Z622" s="65"/>
      <c r="AA622" s="65"/>
      <c r="AB622" s="65"/>
    </row>
    <row r="623" spans="1:28">
      <c r="A623" s="5" t="s">
        <v>17</v>
      </c>
      <c r="B623" s="5" t="s">
        <v>19</v>
      </c>
      <c r="C623" s="42" t="str">
        <f>'UPDATED TCA Post Trade Data'!C613</f>
        <v>EIX</v>
      </c>
      <c r="D623" s="22">
        <f>'UPDATED TCA Post Trade Data'!B613</f>
        <v>42998</v>
      </c>
      <c r="E623" s="12">
        <f>'UPDATED TCA Post Trade Data'!E613</f>
        <v>21500</v>
      </c>
      <c r="F623" s="17">
        <f>'UPDATED TCA Post Trade Data'!O613</f>
        <v>8.0864052601541507E-5</v>
      </c>
      <c r="G623" s="23">
        <f>'UPDATED TCA Post Trade Data'!G613</f>
        <v>79.772951582260546</v>
      </c>
      <c r="H623" s="24">
        <f>E623/'UPDATED TCA Post Trade Data'!K613</f>
        <v>1.1434676000671542E-2</v>
      </c>
      <c r="I623" s="24">
        <f>'UPDATED TCA Post Trade Data'!L613</f>
        <v>9.9218880714668251E-2</v>
      </c>
      <c r="J623" s="24">
        <f>E623/('UPDATED TCA Post Trade Data'!H613)</f>
        <v>7.5017445917655273E-2</v>
      </c>
      <c r="K623" s="47">
        <f>'UPDATED TCA Post Trade Data'!H613/'UPDATED TCA Post Trade Data'!K613</f>
        <v>0.15242689031592857</v>
      </c>
      <c r="L623" s="11">
        <f>('UPDATED TCA Post Trade Data'!G613-'UPDATED TCA Post Trade Data'!M613)/'UPDATED TCA Post Trade Data'!M613*10000*'UPDATED TCA Post Trade Data'!N613</f>
        <v>-15.900928377904791</v>
      </c>
      <c r="M623" s="11">
        <f t="shared" si="44"/>
        <v>4.6244655804548751</v>
      </c>
      <c r="N623" s="11">
        <f t="shared" si="45"/>
        <v>13.603831919181923</v>
      </c>
      <c r="O623" s="11">
        <f>'UPDATED TCA Post Trade Data'!N613*('UPDATED TCA Post Trade Data'!G613-'UPDATED TCA Post Trade Data'!I613)/'UPDATED TCA Post Trade Data'!I613*10000</f>
        <v>0</v>
      </c>
      <c r="P623" s="11">
        <f t="shared" si="46"/>
        <v>20.525393958359665</v>
      </c>
      <c r="Q623" s="12">
        <f t="shared" si="47"/>
        <v>1.5087950277758191</v>
      </c>
      <c r="T623" s="65"/>
      <c r="U623" s="65"/>
      <c r="V623" s="65"/>
      <c r="W623" s="65"/>
      <c r="X623" s="65"/>
      <c r="Y623" s="65"/>
      <c r="Z623" s="65"/>
      <c r="AA623" s="65"/>
      <c r="AB623" s="65"/>
    </row>
    <row r="624" spans="1:28">
      <c r="A624" s="5" t="s">
        <v>18</v>
      </c>
      <c r="B624" s="5" t="s">
        <v>22</v>
      </c>
      <c r="C624" s="42" t="str">
        <f>'UPDATED TCA Post Trade Data'!C614</f>
        <v>EL</v>
      </c>
      <c r="D624" s="22">
        <f>'UPDATED TCA Post Trade Data'!B614</f>
        <v>42998</v>
      </c>
      <c r="E624" s="12">
        <f>'UPDATED TCA Post Trade Data'!E614</f>
        <v>292000</v>
      </c>
      <c r="F624" s="17">
        <f>'UPDATED TCA Post Trade Data'!O614</f>
        <v>1.5115437143053559E-3</v>
      </c>
      <c r="G624" s="23">
        <f>'UPDATED TCA Post Trade Data'!G614</f>
        <v>109.79346176149883</v>
      </c>
      <c r="H624" s="24">
        <f>E624/'UPDATED TCA Post Trade Data'!K614</f>
        <v>0.10393569228200956</v>
      </c>
      <c r="I624" s="24">
        <f>'UPDATED TCA Post Trade Data'!L614</f>
        <v>0.27295243822289561</v>
      </c>
      <c r="J624" s="24">
        <f>E624/('UPDATED TCA Post Trade Data'!H614)</f>
        <v>0.32764811490125673</v>
      </c>
      <c r="K624" s="47">
        <f>'UPDATED TCA Post Trade Data'!H614/'UPDATED TCA Post Trade Data'!K614</f>
        <v>0.31721742795111962</v>
      </c>
      <c r="L624" s="11">
        <f>('UPDATED TCA Post Trade Data'!G614-'UPDATED TCA Post Trade Data'!M614)/'UPDATED TCA Post Trade Data'!M614*10000*'UPDATED TCA Post Trade Data'!N614</f>
        <v>52.236861330177753</v>
      </c>
      <c r="M624" s="11">
        <f t="shared" si="44"/>
        <v>50.709345973333242</v>
      </c>
      <c r="N624" s="11">
        <f t="shared" si="45"/>
        <v>46.0291737984817</v>
      </c>
      <c r="O624" s="11">
        <f>'UPDATED TCA Post Trade Data'!N614*('UPDATED TCA Post Trade Data'!G614-'UPDATED TCA Post Trade Data'!I614)/'UPDATED TCA Post Trade Data'!I614*10000</f>
        <v>7.0318097000298607</v>
      </c>
      <c r="P624" s="11">
        <f t="shared" si="46"/>
        <v>-1.5275153568445106</v>
      </c>
      <c r="Q624" s="12">
        <f t="shared" si="47"/>
        <v>-3.3185808711928187E-2</v>
      </c>
      <c r="T624" s="65"/>
      <c r="U624" s="65"/>
      <c r="V624" s="65"/>
      <c r="W624" s="65"/>
      <c r="X624" s="65"/>
      <c r="Y624" s="65"/>
      <c r="Z624" s="65"/>
      <c r="AA624" s="65"/>
      <c r="AB624" s="65"/>
    </row>
    <row r="625" spans="1:28">
      <c r="A625" s="5" t="s">
        <v>17</v>
      </c>
      <c r="B625" s="5" t="s">
        <v>21</v>
      </c>
      <c r="C625" s="42" t="str">
        <f>'UPDATED TCA Post Trade Data'!C615</f>
        <v>EMN</v>
      </c>
      <c r="D625" s="22">
        <f>'UPDATED TCA Post Trade Data'!B615</f>
        <v>42998</v>
      </c>
      <c r="E625" s="12">
        <f>'UPDATED TCA Post Trade Data'!E615</f>
        <v>108500</v>
      </c>
      <c r="F625" s="17">
        <f>'UPDATED TCA Post Trade Data'!O615</f>
        <v>4.4519882252697362E-4</v>
      </c>
      <c r="G625" s="23">
        <f>'UPDATED TCA Post Trade Data'!G615</f>
        <v>87.028778336005971</v>
      </c>
      <c r="H625" s="24">
        <f>E625/'UPDATED TCA Post Trade Data'!K615</f>
        <v>0.101939809662873</v>
      </c>
      <c r="I625" s="24">
        <f>'UPDATED TCA Post Trade Data'!L615</f>
        <v>0.161168539730246</v>
      </c>
      <c r="J625" s="24">
        <f>E625/('UPDATED TCA Post Trade Data'!H615)</f>
        <v>8.1200419098937285E-2</v>
      </c>
      <c r="K625" s="47">
        <f>'UPDATED TCA Post Trade Data'!H615/'UPDATED TCA Post Trade Data'!K615</f>
        <v>1.2554098955901465</v>
      </c>
      <c r="L625" s="11">
        <f>('UPDATED TCA Post Trade Data'!G615-'UPDATED TCA Post Trade Data'!M615)/'UPDATED TCA Post Trade Data'!M615*10000*'UPDATED TCA Post Trade Data'!N615</f>
        <v>21.738638416163884</v>
      </c>
      <c r="M625" s="11">
        <f t="shared" si="44"/>
        <v>14.878199767043759</v>
      </c>
      <c r="N625" s="11">
        <f t="shared" si="45"/>
        <v>63.205199622956322</v>
      </c>
      <c r="O625" s="11">
        <f>'UPDATED TCA Post Trade Data'!N615*('UPDATED TCA Post Trade Data'!G615-'UPDATED TCA Post Trade Data'!I615)/'UPDATED TCA Post Trade Data'!I615*10000</f>
        <v>6.9896981366512021</v>
      </c>
      <c r="P625" s="11">
        <f t="shared" si="46"/>
        <v>-6.860438649120125</v>
      </c>
      <c r="Q625" s="12">
        <f t="shared" si="47"/>
        <v>-0.10854231439889943</v>
      </c>
      <c r="T625" s="65"/>
      <c r="U625" s="65"/>
      <c r="V625" s="65"/>
      <c r="W625" s="65"/>
      <c r="X625" s="65"/>
      <c r="Y625" s="65"/>
      <c r="Z625" s="65"/>
      <c r="AA625" s="65"/>
      <c r="AB625" s="65"/>
    </row>
    <row r="626" spans="1:28">
      <c r="A626" s="5" t="s">
        <v>18</v>
      </c>
      <c r="B626" s="5" t="s">
        <v>23</v>
      </c>
      <c r="C626" s="42" t="str">
        <f>'UPDATED TCA Post Trade Data'!C616</f>
        <v>EMR</v>
      </c>
      <c r="D626" s="22">
        <f>'UPDATED TCA Post Trade Data'!B616</f>
        <v>42998</v>
      </c>
      <c r="E626" s="12">
        <f>'UPDATED TCA Post Trade Data'!E616</f>
        <v>675500</v>
      </c>
      <c r="F626" s="17">
        <f>'UPDATED TCA Post Trade Data'!O616</f>
        <v>2.0125929317243922E-3</v>
      </c>
      <c r="G626" s="23">
        <f>'UPDATED TCA Post Trade Data'!G616</f>
        <v>63.193034148560706</v>
      </c>
      <c r="H626" s="24">
        <f>E626/'UPDATED TCA Post Trade Data'!K616</f>
        <v>0.29700777962523989</v>
      </c>
      <c r="I626" s="24">
        <f>'UPDATED TCA Post Trade Data'!L616</f>
        <v>0.13551364172563968</v>
      </c>
      <c r="J626" s="24">
        <f>E626/('UPDATED TCA Post Trade Data'!H616)</f>
        <v>0.3097203117835855</v>
      </c>
      <c r="K626" s="47">
        <f>'UPDATED TCA Post Trade Data'!H616/'UPDATED TCA Post Trade Data'!K616</f>
        <v>0.95895479994470501</v>
      </c>
      <c r="L626" s="11">
        <f>('UPDATED TCA Post Trade Data'!G616-'UPDATED TCA Post Trade Data'!M616)/'UPDATED TCA Post Trade Data'!M616*10000*'UPDATED TCA Post Trade Data'!N616</f>
        <v>35.787740687369251</v>
      </c>
      <c r="M626" s="11">
        <f t="shared" si="44"/>
        <v>52.946750426266057</v>
      </c>
      <c r="N626" s="11">
        <f t="shared" si="45"/>
        <v>40.259094310079092</v>
      </c>
      <c r="O626" s="11">
        <f>'UPDATED TCA Post Trade Data'!N616*('UPDATED TCA Post Trade Data'!G616-'UPDATED TCA Post Trade Data'!I616)/'UPDATED TCA Post Trade Data'!I616*10000</f>
        <v>7.0202095973454535</v>
      </c>
      <c r="P626" s="11">
        <f t="shared" si="46"/>
        <v>17.159009738896806</v>
      </c>
      <c r="Q626" s="12">
        <f t="shared" si="47"/>
        <v>0.42621449967891978</v>
      </c>
      <c r="T626" s="65"/>
      <c r="U626" s="65"/>
      <c r="V626" s="65"/>
      <c r="W626" s="65"/>
      <c r="X626" s="65"/>
      <c r="Y626" s="65"/>
      <c r="Z626" s="65"/>
      <c r="AA626" s="65"/>
      <c r="AB626" s="65"/>
    </row>
    <row r="627" spans="1:28">
      <c r="A627" s="5" t="s">
        <v>17</v>
      </c>
      <c r="B627" s="5" t="s">
        <v>22</v>
      </c>
      <c r="C627" s="42" t="str">
        <f>'UPDATED TCA Post Trade Data'!C617</f>
        <v>EOG</v>
      </c>
      <c r="D627" s="22">
        <f>'UPDATED TCA Post Trade Data'!B617</f>
        <v>42998</v>
      </c>
      <c r="E627" s="12">
        <f>'UPDATED TCA Post Trade Data'!E617</f>
        <v>250000</v>
      </c>
      <c r="F627" s="17">
        <f>'UPDATED TCA Post Trade Data'!O617</f>
        <v>1.1072495032149199E-3</v>
      </c>
      <c r="G627" s="23">
        <f>'UPDATED TCA Post Trade Data'!G617</f>
        <v>93.938604391285921</v>
      </c>
      <c r="H627" s="24">
        <f>E627/'UPDATED TCA Post Trade Data'!K617</f>
        <v>8.6485717558333827E-2</v>
      </c>
      <c r="I627" s="24">
        <f>'UPDATED TCA Post Trade Data'!L617</f>
        <v>0.20384135204343662</v>
      </c>
      <c r="J627" s="24">
        <f>E627/('UPDATED TCA Post Trade Data'!H617)</f>
        <v>0.14125889931065658</v>
      </c>
      <c r="K627" s="47">
        <f>'UPDATED TCA Post Trade Data'!H617/'UPDATED TCA Post Trade Data'!K617</f>
        <v>0.61224969173895682</v>
      </c>
      <c r="L627" s="11">
        <f>('UPDATED TCA Post Trade Data'!G617-'UPDATED TCA Post Trade Data'!M617)/'UPDATED TCA Post Trade Data'!M617*10000*'UPDATED TCA Post Trade Data'!N617</f>
        <v>38.320623133780991</v>
      </c>
      <c r="M627" s="11">
        <f t="shared" si="44"/>
        <v>22.240031531014935</v>
      </c>
      <c r="N627" s="11">
        <f t="shared" si="45"/>
        <v>53.970578329863329</v>
      </c>
      <c r="O627" s="11">
        <f>'UPDATED TCA Post Trade Data'!N617*('UPDATED TCA Post Trade Data'!G617-'UPDATED TCA Post Trade Data'!I617)/'UPDATED TCA Post Trade Data'!I617*10000</f>
        <v>2.9894411077257352</v>
      </c>
      <c r="P627" s="11">
        <f t="shared" si="46"/>
        <v>-16.080591602766056</v>
      </c>
      <c r="Q627" s="12">
        <f t="shared" si="47"/>
        <v>-0.29795107075716187</v>
      </c>
      <c r="T627" s="65"/>
      <c r="U627" s="65"/>
      <c r="V627" s="65"/>
      <c r="W627" s="65"/>
      <c r="X627" s="65"/>
      <c r="Y627" s="65"/>
      <c r="Z627" s="65"/>
      <c r="AA627" s="65"/>
      <c r="AB627" s="65"/>
    </row>
    <row r="628" spans="1:28">
      <c r="A628" s="5" t="s">
        <v>18</v>
      </c>
      <c r="B628" s="5" t="s">
        <v>19</v>
      </c>
      <c r="C628" s="42" t="str">
        <f>'UPDATED TCA Post Trade Data'!C618</f>
        <v>EQIX</v>
      </c>
      <c r="D628" s="22">
        <f>'UPDATED TCA Post Trade Data'!B618</f>
        <v>42998</v>
      </c>
      <c r="E628" s="12">
        <f>'UPDATED TCA Post Trade Data'!E618</f>
        <v>110400</v>
      </c>
      <c r="F628" s="17">
        <f>'UPDATED TCA Post Trade Data'!O618</f>
        <v>2.3554075461410819E-3</v>
      </c>
      <c r="G628" s="23">
        <f>'UPDATED TCA Post Trade Data'!G618</f>
        <v>452.51773744741865</v>
      </c>
      <c r="H628" s="24">
        <f>E628/'UPDATED TCA Post Trade Data'!K618</f>
        <v>0.2279845375269639</v>
      </c>
      <c r="I628" s="24">
        <f>'UPDATED TCA Post Trade Data'!L618</f>
        <v>0.17669599123356111</v>
      </c>
      <c r="J628" s="24">
        <f>E628/('UPDATED TCA Post Trade Data'!H618)</f>
        <v>0.11981766876492295</v>
      </c>
      <c r="K628" s="47">
        <f>'UPDATED TCA Post Trade Data'!H618/'UPDATED TCA Post Trade Data'!K618</f>
        <v>1.902762254323773</v>
      </c>
      <c r="L628" s="11">
        <f>('UPDATED TCA Post Trade Data'!G618-'UPDATED TCA Post Trade Data'!M618)/'UPDATED TCA Post Trade Data'!M618*10000*'UPDATED TCA Post Trade Data'!N618</f>
        <v>26.937509423488244</v>
      </c>
      <c r="M628" s="11">
        <f t="shared" si="44"/>
        <v>27.533280572155093</v>
      </c>
      <c r="N628" s="11">
        <f t="shared" si="45"/>
        <v>83.497726754341812</v>
      </c>
      <c r="O628" s="11">
        <f>'UPDATED TCA Post Trade Data'!N618*('UPDATED TCA Post Trade Data'!G618-'UPDATED TCA Post Trade Data'!I618)/'UPDATED TCA Post Trade Data'!I618*10000</f>
        <v>7.0139841374845791</v>
      </c>
      <c r="P628" s="11">
        <f t="shared" si="46"/>
        <v>0.59577114866684866</v>
      </c>
      <c r="Q628" s="12">
        <f t="shared" si="47"/>
        <v>7.1351780680169122E-3</v>
      </c>
      <c r="T628" s="65"/>
      <c r="U628" s="65"/>
      <c r="V628" s="65"/>
      <c r="W628" s="65"/>
      <c r="X628" s="65"/>
      <c r="Y628" s="65"/>
      <c r="Z628" s="65"/>
      <c r="AA628" s="65"/>
      <c r="AB628" s="65"/>
    </row>
    <row r="629" spans="1:28">
      <c r="A629" s="5" t="s">
        <v>17</v>
      </c>
      <c r="B629" s="5" t="s">
        <v>22</v>
      </c>
      <c r="C629" s="42" t="str">
        <f>'UPDATED TCA Post Trade Data'!C619</f>
        <v>EQR</v>
      </c>
      <c r="D629" s="22">
        <f>'UPDATED TCA Post Trade Data'!B619</f>
        <v>42998</v>
      </c>
      <c r="E629" s="12">
        <f>'UPDATED TCA Post Trade Data'!E619</f>
        <v>165600</v>
      </c>
      <c r="F629" s="17">
        <f>'UPDATED TCA Post Trade Data'!O619</f>
        <v>5.2371910901141921E-4</v>
      </c>
      <c r="G629" s="23">
        <f>'UPDATED TCA Post Trade Data'!G619</f>
        <v>67.077475022979968</v>
      </c>
      <c r="H629" s="24">
        <f>E629/'UPDATED TCA Post Trade Data'!K619</f>
        <v>0.10258489359388107</v>
      </c>
      <c r="I629" s="24">
        <f>'UPDATED TCA Post Trade Data'!L619</f>
        <v>9.8312482387945488E-2</v>
      </c>
      <c r="J629" s="24">
        <f>E629/('UPDATED TCA Post Trade Data'!H619)</f>
        <v>0.33837351859419695</v>
      </c>
      <c r="K629" s="47">
        <f>'UPDATED TCA Post Trade Data'!H619/'UPDATED TCA Post Trade Data'!K619</f>
        <v>0.30317057321766544</v>
      </c>
      <c r="L629" s="11">
        <f>('UPDATED TCA Post Trade Data'!G619-'UPDATED TCA Post Trade Data'!M619)/'UPDATED TCA Post Trade Data'!M619*10000*'UPDATED TCA Post Trade Data'!N619</f>
        <v>29.526767790067648</v>
      </c>
      <c r="M629" s="11">
        <f t="shared" si="44"/>
        <v>31.509461105028279</v>
      </c>
      <c r="N629" s="11">
        <f t="shared" si="45"/>
        <v>16.07785074279472</v>
      </c>
      <c r="O629" s="11">
        <f>'UPDATED TCA Post Trade Data'!N619*('UPDATED TCA Post Trade Data'!G619-'UPDATED TCA Post Trade Data'!I619)/'UPDATED TCA Post Trade Data'!I619*10000</f>
        <v>0</v>
      </c>
      <c r="P629" s="11">
        <f t="shared" si="46"/>
        <v>1.9826933149606312</v>
      </c>
      <c r="Q629" s="12">
        <f t="shared" si="47"/>
        <v>0.12331830582823231</v>
      </c>
      <c r="T629" s="65"/>
      <c r="U629" s="65"/>
      <c r="V629" s="65"/>
      <c r="W629" s="65"/>
      <c r="X629" s="65"/>
      <c r="Y629" s="65"/>
      <c r="Z629" s="65"/>
      <c r="AA629" s="65"/>
      <c r="AB629" s="65"/>
    </row>
    <row r="630" spans="1:28">
      <c r="A630" s="5" t="s">
        <v>18</v>
      </c>
      <c r="B630" s="5" t="s">
        <v>19</v>
      </c>
      <c r="C630" s="42" t="str">
        <f>'UPDATED TCA Post Trade Data'!C620</f>
        <v>EQT</v>
      </c>
      <c r="D630" s="22">
        <f>'UPDATED TCA Post Trade Data'!B620</f>
        <v>42998</v>
      </c>
      <c r="E630" s="12">
        <f>'UPDATED TCA Post Trade Data'!E620</f>
        <v>422500</v>
      </c>
      <c r="F630" s="17">
        <f>'UPDATED TCA Post Trade Data'!O620</f>
        <v>1.277678749175713E-3</v>
      </c>
      <c r="G630" s="23">
        <f>'UPDATED TCA Post Trade Data'!G620</f>
        <v>64.140682461804019</v>
      </c>
      <c r="H630" s="24">
        <f>E630/'UPDATED TCA Post Trade Data'!K620</f>
        <v>0.16423541669187966</v>
      </c>
      <c r="I630" s="24">
        <f>'UPDATED TCA Post Trade Data'!L620</f>
        <v>0.18726176899719357</v>
      </c>
      <c r="J630" s="24">
        <f>E630/('UPDATED TCA Post Trade Data'!H620)</f>
        <v>0.13739390588923939</v>
      </c>
      <c r="K630" s="47">
        <f>'UPDATED TCA Post Trade Data'!H620/'UPDATED TCA Post Trade Data'!K620</f>
        <v>1.1953617275010631</v>
      </c>
      <c r="L630" s="11">
        <f>('UPDATED TCA Post Trade Data'!G620-'UPDATED TCA Post Trade Data'!M620)/'UPDATED TCA Post Trade Data'!M620*10000*'UPDATED TCA Post Trade Data'!N620</f>
        <v>61.87132602974701</v>
      </c>
      <c r="M630" s="11">
        <f t="shared" si="44"/>
        <v>27.161832513163503</v>
      </c>
      <c r="N630" s="11">
        <f t="shared" si="45"/>
        <v>69.434358007447059</v>
      </c>
      <c r="O630" s="11">
        <f>'UPDATED TCA Post Trade Data'!N620*('UPDATED TCA Post Trade Data'!G620-'UPDATED TCA Post Trade Data'!I620)/'UPDATED TCA Post Trade Data'!I620*10000</f>
        <v>7.0386218514399363</v>
      </c>
      <c r="P630" s="11">
        <f t="shared" si="46"/>
        <v>-34.709493516583507</v>
      </c>
      <c r="Q630" s="12">
        <f t="shared" si="47"/>
        <v>-0.49988931290847105</v>
      </c>
      <c r="T630" s="65"/>
      <c r="U630" s="65"/>
      <c r="V630" s="65"/>
      <c r="W630" s="65"/>
      <c r="X630" s="65"/>
      <c r="Y630" s="65"/>
      <c r="Z630" s="65"/>
      <c r="AA630" s="65"/>
      <c r="AB630" s="65"/>
    </row>
    <row r="631" spans="1:28">
      <c r="A631" s="5" t="s">
        <v>17</v>
      </c>
      <c r="B631" s="5" t="s">
        <v>23</v>
      </c>
      <c r="C631" s="42" t="str">
        <f>'UPDATED TCA Post Trade Data'!C621</f>
        <v>ES</v>
      </c>
      <c r="D631" s="22">
        <f>'UPDATED TCA Post Trade Data'!B621</f>
        <v>42998</v>
      </c>
      <c r="E631" s="12">
        <f>'UPDATED TCA Post Trade Data'!E621</f>
        <v>197400</v>
      </c>
      <c r="F631" s="17">
        <f>'UPDATED TCA Post Trade Data'!O621</f>
        <v>5.7753836100378963E-4</v>
      </c>
      <c r="G631" s="23">
        <f>'UPDATED TCA Post Trade Data'!G621</f>
        <v>62.054360738669374</v>
      </c>
      <c r="H631" s="24">
        <f>E631/'UPDATED TCA Post Trade Data'!K621</f>
        <v>0.1458049033878786</v>
      </c>
      <c r="I631" s="24">
        <f>'UPDATED TCA Post Trade Data'!L621</f>
        <v>0.12477800579433797</v>
      </c>
      <c r="J631" s="24">
        <f>E631/('UPDATED TCA Post Trade Data'!H621)</f>
        <v>0.18414179104477613</v>
      </c>
      <c r="K631" s="47">
        <f>'UPDATED TCA Post Trade Data'!H621/'UPDATED TCA Post Trade Data'!K621</f>
        <v>0.79180778334248159</v>
      </c>
      <c r="L631" s="11">
        <f>('UPDATED TCA Post Trade Data'!G621-'UPDATED TCA Post Trade Data'!M621)/'UPDATED TCA Post Trade Data'!M621*10000*'UPDATED TCA Post Trade Data'!N621</f>
        <v>15.2292993333397</v>
      </c>
      <c r="M631" s="11">
        <f t="shared" si="44"/>
        <v>26.034453692213408</v>
      </c>
      <c r="N631" s="11">
        <f t="shared" si="45"/>
        <v>36.620530873972754</v>
      </c>
      <c r="O631" s="11">
        <f>'UPDATED TCA Post Trade Data'!N621*('UPDATED TCA Post Trade Data'!G621-'UPDATED TCA Post Trade Data'!I621)/'UPDATED TCA Post Trade Data'!I621*10000</f>
        <v>0</v>
      </c>
      <c r="P631" s="11">
        <f t="shared" si="46"/>
        <v>10.805154358873708</v>
      </c>
      <c r="Q631" s="12">
        <f t="shared" si="47"/>
        <v>0.29505728346918192</v>
      </c>
      <c r="T631" s="65"/>
      <c r="U631" s="65"/>
      <c r="V631" s="65"/>
      <c r="W631" s="65"/>
      <c r="X631" s="65"/>
      <c r="Y631" s="65"/>
      <c r="Z631" s="65"/>
      <c r="AA631" s="65"/>
      <c r="AB631" s="65"/>
    </row>
    <row r="632" spans="1:28">
      <c r="A632" s="5" t="s">
        <v>18</v>
      </c>
      <c r="B632" s="5" t="s">
        <v>20</v>
      </c>
      <c r="C632" s="42" t="str">
        <f>'UPDATED TCA Post Trade Data'!C622</f>
        <v>ESRX</v>
      </c>
      <c r="D632" s="22">
        <f>'UPDATED TCA Post Trade Data'!B622</f>
        <v>42998</v>
      </c>
      <c r="E632" s="12">
        <f>'UPDATED TCA Post Trade Data'!E622</f>
        <v>149800</v>
      </c>
      <c r="F632" s="17">
        <f>'UPDATED TCA Post Trade Data'!O622</f>
        <v>4.2970866603263491E-4</v>
      </c>
      <c r="G632" s="23">
        <f>'UPDATED TCA Post Trade Data'!G622</f>
        <v>60.841640728917007</v>
      </c>
      <c r="H632" s="24">
        <f>E632/'UPDATED TCA Post Trade Data'!K622</f>
        <v>4.8778422874410213E-2</v>
      </c>
      <c r="I632" s="24">
        <f>'UPDATED TCA Post Trade Data'!L622</f>
        <v>0.17978753660730953</v>
      </c>
      <c r="J632" s="24">
        <f>E632/('UPDATED TCA Post Trade Data'!H622)</f>
        <v>3.2742453716858647E-2</v>
      </c>
      <c r="K632" s="47">
        <f>'UPDATED TCA Post Trade Data'!H622/'UPDATED TCA Post Trade Data'!K622</f>
        <v>1.4897607643038329</v>
      </c>
      <c r="L632" s="11">
        <f>('UPDATED TCA Post Trade Data'!G622-'UPDATED TCA Post Trade Data'!M622)/'UPDATED TCA Post Trade Data'!M622*10000*'UPDATED TCA Post Trade Data'!N622</f>
        <v>25.960536243113658</v>
      </c>
      <c r="M632" s="11">
        <f t="shared" si="44"/>
        <v>7.234565377725243</v>
      </c>
      <c r="N632" s="11">
        <f t="shared" si="45"/>
        <v>78.805817678909079</v>
      </c>
      <c r="O632" s="11">
        <f>'UPDATED TCA Post Trade Data'!N622*('UPDATED TCA Post Trade Data'!G622-'UPDATED TCA Post Trade Data'!I622)/'UPDATED TCA Post Trade Data'!I622*10000</f>
        <v>7.0132975883101007</v>
      </c>
      <c r="P632" s="11">
        <f t="shared" si="46"/>
        <v>-18.725970865388415</v>
      </c>
      <c r="Q632" s="12">
        <f t="shared" si="47"/>
        <v>-0.23762168094856373</v>
      </c>
      <c r="T632" s="65"/>
      <c r="U632" s="65"/>
      <c r="V632" s="65"/>
      <c r="W632" s="65"/>
      <c r="X632" s="65"/>
      <c r="Y632" s="65"/>
      <c r="Z632" s="65"/>
      <c r="AA632" s="65"/>
      <c r="AB632" s="65"/>
    </row>
    <row r="633" spans="1:28">
      <c r="A633" s="5" t="s">
        <v>17</v>
      </c>
      <c r="B633" s="5" t="s">
        <v>22</v>
      </c>
      <c r="C633" s="42" t="str">
        <f>'UPDATED TCA Post Trade Data'!C623</f>
        <v>ESS</v>
      </c>
      <c r="D633" s="22">
        <f>'UPDATED TCA Post Trade Data'!B623</f>
        <v>42998</v>
      </c>
      <c r="E633" s="12">
        <f>'UPDATED TCA Post Trade Data'!E623</f>
        <v>17400</v>
      </c>
      <c r="F633" s="17">
        <f>'UPDATED TCA Post Trade Data'!O623</f>
        <v>2.1176241485432274E-4</v>
      </c>
      <c r="G633" s="23">
        <f>'UPDATED TCA Post Trade Data'!G623</f>
        <v>258.12986298643079</v>
      </c>
      <c r="H633" s="24">
        <f>E633/'UPDATED TCA Post Trade Data'!K623</f>
        <v>4.9705310355387257E-2</v>
      </c>
      <c r="I633" s="24">
        <f>'UPDATED TCA Post Trade Data'!L623</f>
        <v>0.13679449012393197</v>
      </c>
      <c r="J633" s="24">
        <f>E633/('UPDATED TCA Post Trade Data'!H623)</f>
        <v>0.20888355342136855</v>
      </c>
      <c r="K633" s="47">
        <f>'UPDATED TCA Post Trade Data'!H623/'UPDATED TCA Post Trade Data'!K623</f>
        <v>0.23795703175883667</v>
      </c>
      <c r="L633" s="11">
        <f>('UPDATED TCA Post Trade Data'!G623-'UPDATED TCA Post Trade Data'!M623)/'UPDATED TCA Post Trade Data'!M623*10000*'UPDATED TCA Post Trade Data'!N623</f>
        <v>17.069462782055819</v>
      </c>
      <c r="M633" s="11">
        <f t="shared" si="44"/>
        <v>19.263209234799138</v>
      </c>
      <c r="N633" s="11">
        <f t="shared" si="45"/>
        <v>21.672422140002393</v>
      </c>
      <c r="O633" s="11">
        <f>'UPDATED TCA Post Trade Data'!N623*('UPDATED TCA Post Trade Data'!G623-'UPDATED TCA Post Trade Data'!I623)/'UPDATED TCA Post Trade Data'!I623*10000</f>
        <v>2.9957850913162023</v>
      </c>
      <c r="P633" s="11">
        <f t="shared" si="46"/>
        <v>2.1937464527433193</v>
      </c>
      <c r="Q633" s="12">
        <f t="shared" si="47"/>
        <v>0.1012229476969332</v>
      </c>
      <c r="T633" s="65"/>
      <c r="U633" s="65"/>
      <c r="V633" s="65"/>
      <c r="W633" s="65"/>
      <c r="X633" s="65"/>
      <c r="Y633" s="65"/>
      <c r="Z633" s="65"/>
      <c r="AA633" s="65"/>
      <c r="AB633" s="65"/>
    </row>
    <row r="634" spans="1:28">
      <c r="A634" s="5" t="s">
        <v>18</v>
      </c>
      <c r="B634" s="5" t="s">
        <v>23</v>
      </c>
      <c r="C634" s="42" t="str">
        <f>'UPDATED TCA Post Trade Data'!C624</f>
        <v>ETFC</v>
      </c>
      <c r="D634" s="22">
        <f>'UPDATED TCA Post Trade Data'!B624</f>
        <v>42998</v>
      </c>
      <c r="E634" s="12">
        <f>'UPDATED TCA Post Trade Data'!E624</f>
        <v>135200</v>
      </c>
      <c r="F634" s="17">
        <f>'UPDATED TCA Post Trade Data'!O624</f>
        <v>2.6569596947972543E-4</v>
      </c>
      <c r="G634" s="23">
        <f>'UPDATED TCA Post Trade Data'!G624</f>
        <v>41.681841045662736</v>
      </c>
      <c r="H634" s="24">
        <f>E634/'UPDATED TCA Post Trade Data'!K624</f>
        <v>5.9369698434866322E-2</v>
      </c>
      <c r="I634" s="24">
        <f>'UPDATED TCA Post Trade Data'!L624</f>
        <v>0.17080375065735129</v>
      </c>
      <c r="J634" s="24">
        <f>E634/('UPDATED TCA Post Trade Data'!H624)</f>
        <v>0.21174628034455756</v>
      </c>
      <c r="K634" s="47">
        <f>'UPDATED TCA Post Trade Data'!H624/'UPDATED TCA Post Trade Data'!K624</f>
        <v>0.28038130510844783</v>
      </c>
      <c r="L634" s="11">
        <f>('UPDATED TCA Post Trade Data'!G624-'UPDATED TCA Post Trade Data'!M624)/'UPDATED TCA Post Trade Data'!M624*10000*'UPDATED TCA Post Trade Data'!N624</f>
        <v>16.32549804485361</v>
      </c>
      <c r="M634" s="11">
        <f t="shared" si="44"/>
        <v>23.281414468886727</v>
      </c>
      <c r="N634" s="11">
        <f t="shared" si="45"/>
        <v>29.320698504448188</v>
      </c>
      <c r="O634" s="11">
        <f>'UPDATED TCA Post Trade Data'!N624*('UPDATED TCA Post Trade Data'!G624-'UPDATED TCA Post Trade Data'!I624)/'UPDATED TCA Post Trade Data'!I624*10000</f>
        <v>7.0065339418568149</v>
      </c>
      <c r="P634" s="11">
        <f t="shared" si="46"/>
        <v>6.9559164240331164</v>
      </c>
      <c r="Q634" s="12">
        <f t="shared" si="47"/>
        <v>0.23723569965353478</v>
      </c>
      <c r="T634" s="65"/>
      <c r="U634" s="65"/>
      <c r="V634" s="65"/>
      <c r="W634" s="65"/>
      <c r="X634" s="65"/>
      <c r="Y634" s="65"/>
      <c r="Z634" s="65"/>
      <c r="AA634" s="65"/>
      <c r="AB634" s="65"/>
    </row>
    <row r="635" spans="1:28">
      <c r="A635" s="5" t="s">
        <v>17</v>
      </c>
      <c r="B635" s="5" t="s">
        <v>22</v>
      </c>
      <c r="C635" s="42" t="str">
        <f>'UPDATED TCA Post Trade Data'!C625</f>
        <v>ETN</v>
      </c>
      <c r="D635" s="22">
        <f>'UPDATED TCA Post Trade Data'!B625</f>
        <v>42998</v>
      </c>
      <c r="E635" s="12">
        <f>'UPDATED TCA Post Trade Data'!E625</f>
        <v>112200</v>
      </c>
      <c r="F635" s="17">
        <f>'UPDATED TCA Post Trade Data'!O625</f>
        <v>4.0921051820250675E-4</v>
      </c>
      <c r="G635" s="23">
        <f>'UPDATED TCA Post Trade Data'!G625</f>
        <v>77.355740803288953</v>
      </c>
      <c r="H635" s="24">
        <f>E635/'UPDATED TCA Post Trade Data'!K625</f>
        <v>4.6694767224296427E-2</v>
      </c>
      <c r="I635" s="24">
        <f>'UPDATED TCA Post Trade Data'!L625</f>
        <v>0.15802643429904856</v>
      </c>
      <c r="J635" s="24">
        <f>E635/('UPDATED TCA Post Trade Data'!H625)</f>
        <v>0.20296671490593343</v>
      </c>
      <c r="K635" s="47">
        <f>'UPDATED TCA Post Trade Data'!H625/'UPDATED TCA Post Trade Data'!K625</f>
        <v>0.23006120607478667</v>
      </c>
      <c r="L635" s="11">
        <f>('UPDATED TCA Post Trade Data'!G625-'UPDATED TCA Post Trade Data'!M625)/'UPDATED TCA Post Trade Data'!M625*10000*'UPDATED TCA Post Trade Data'!N625</f>
        <v>17.578451604371118</v>
      </c>
      <c r="M635" s="11">
        <f t="shared" si="44"/>
        <v>19.730016565803897</v>
      </c>
      <c r="N635" s="11">
        <f t="shared" si="45"/>
        <v>24.709219901867925</v>
      </c>
      <c r="O635" s="11">
        <f>'UPDATED TCA Post Trade Data'!N625*('UPDATED TCA Post Trade Data'!G625-'UPDATED TCA Post Trade Data'!I625)/'UPDATED TCA Post Trade Data'!I625*10000</f>
        <v>6.9926029088531827</v>
      </c>
      <c r="P635" s="11">
        <f t="shared" si="46"/>
        <v>2.1515649614327792</v>
      </c>
      <c r="Q635" s="12">
        <f t="shared" si="47"/>
        <v>8.7075390076160553E-2</v>
      </c>
      <c r="T635" s="65"/>
      <c r="U635" s="65"/>
      <c r="V635" s="65"/>
      <c r="W635" s="65"/>
      <c r="X635" s="65"/>
      <c r="Y635" s="65"/>
      <c r="Z635" s="65"/>
      <c r="AA635" s="65"/>
      <c r="AB635" s="65"/>
    </row>
    <row r="636" spans="1:28">
      <c r="A636" s="5" t="s">
        <v>18</v>
      </c>
      <c r="B636" s="5" t="s">
        <v>19</v>
      </c>
      <c r="C636" s="42" t="str">
        <f>'UPDATED TCA Post Trade Data'!C626</f>
        <v>ETR</v>
      </c>
      <c r="D636" s="22">
        <f>'UPDATED TCA Post Trade Data'!B626</f>
        <v>42998</v>
      </c>
      <c r="E636" s="12">
        <f>'UPDATED TCA Post Trade Data'!E626</f>
        <v>251100</v>
      </c>
      <c r="F636" s="17">
        <f>'UPDATED TCA Post Trade Data'!O626</f>
        <v>9.2346935714217445E-4</v>
      </c>
      <c r="G636" s="23">
        <f>'UPDATED TCA Post Trade Data'!G626</f>
        <v>78.003554762801159</v>
      </c>
      <c r="H636" s="24">
        <f>E636/'UPDATED TCA Post Trade Data'!K626</f>
        <v>0.25036115918313467</v>
      </c>
      <c r="I636" s="24">
        <f>'UPDATED TCA Post Trade Data'!L626</f>
        <v>0.12332833500820706</v>
      </c>
      <c r="J636" s="24">
        <f>E636/('UPDATED TCA Post Trade Data'!H626)</f>
        <v>0.23584108199492815</v>
      </c>
      <c r="K636" s="47">
        <f>'UPDATED TCA Post Trade Data'!H626/'UPDATED TCA Post Trade Data'!K626</f>
        <v>1.0615672090094921</v>
      </c>
      <c r="L636" s="11">
        <f>('UPDATED TCA Post Trade Data'!G626-'UPDATED TCA Post Trade Data'!M626)/'UPDATED TCA Post Trade Data'!M626*10000*'UPDATED TCA Post Trade Data'!N626</f>
        <v>37.860183550298679</v>
      </c>
      <c r="M636" s="11">
        <f t="shared" si="44"/>
        <v>38.523222785560158</v>
      </c>
      <c r="N636" s="11">
        <f t="shared" si="45"/>
        <v>40.559988865641813</v>
      </c>
      <c r="O636" s="11">
        <f>'UPDATED TCA Post Trade Data'!N626*('UPDATED TCA Post Trade Data'!G626-'UPDATED TCA Post Trade Data'!I626)/'UPDATED TCA Post Trade Data'!I626*10000</f>
        <v>0</v>
      </c>
      <c r="P636" s="11">
        <f t="shared" si="46"/>
        <v>0.66303923526147912</v>
      </c>
      <c r="Q636" s="12">
        <f t="shared" si="47"/>
        <v>1.6347125672490918E-2</v>
      </c>
      <c r="T636" s="65"/>
      <c r="U636" s="65"/>
      <c r="V636" s="65"/>
      <c r="W636" s="65"/>
      <c r="X636" s="65"/>
      <c r="Y636" s="65"/>
      <c r="Z636" s="65"/>
      <c r="AA636" s="65"/>
      <c r="AB636" s="65"/>
    </row>
    <row r="637" spans="1:28">
      <c r="A637" s="5" t="s">
        <v>17</v>
      </c>
      <c r="B637" s="5" t="s">
        <v>19</v>
      </c>
      <c r="C637" s="42" t="str">
        <f>'UPDATED TCA Post Trade Data'!C627</f>
        <v>EVHC</v>
      </c>
      <c r="D637" s="22">
        <f>'UPDATED TCA Post Trade Data'!B627</f>
        <v>42998</v>
      </c>
      <c r="E637" s="12">
        <f>'UPDATED TCA Post Trade Data'!E627</f>
        <v>936500</v>
      </c>
      <c r="F637" s="17">
        <f>'UPDATED TCA Post Trade Data'!O627</f>
        <v>1.9265794174085989E-3</v>
      </c>
      <c r="G637" s="23">
        <f>'UPDATED TCA Post Trade Data'!G627</f>
        <v>43.633269130778515</v>
      </c>
      <c r="H637" s="24">
        <f>E637/'UPDATED TCA Post Trade Data'!K627</f>
        <v>0.42373487839985402</v>
      </c>
      <c r="I637" s="24">
        <f>'UPDATED TCA Post Trade Data'!L627</f>
        <v>0.3847754736716959</v>
      </c>
      <c r="J637" s="24">
        <f>E637/('UPDATED TCA Post Trade Data'!H627)</f>
        <v>0.28543127095397747</v>
      </c>
      <c r="K637" s="47">
        <f>'UPDATED TCA Post Trade Data'!H627/'UPDATED TCA Post Trade Data'!K627</f>
        <v>1.4845425905284795</v>
      </c>
      <c r="L637" s="11">
        <f>('UPDATED TCA Post Trade Data'!G627-'UPDATED TCA Post Trade Data'!M627)/'UPDATED TCA Post Trade Data'!M627*10000*'UPDATED TCA Post Trade Data'!N627</f>
        <v>119.03272977238359</v>
      </c>
      <c r="M637" s="11">
        <f t="shared" si="44"/>
        <v>95.360578233754296</v>
      </c>
      <c r="N637" s="11">
        <f t="shared" si="45"/>
        <v>144.7088472656213</v>
      </c>
      <c r="O637" s="11">
        <f>'UPDATED TCA Post Trade Data'!N627*('UPDATED TCA Post Trade Data'!G627-'UPDATED TCA Post Trade Data'!I627)/'UPDATED TCA Post Trade Data'!I627*10000</f>
        <v>2.9655894560027192</v>
      </c>
      <c r="P637" s="11">
        <f t="shared" si="46"/>
        <v>-23.672151538629294</v>
      </c>
      <c r="Q637" s="12">
        <f t="shared" si="47"/>
        <v>-0.1635846873631556</v>
      </c>
      <c r="T637" s="65"/>
      <c r="U637" s="65"/>
      <c r="V637" s="65"/>
      <c r="W637" s="65"/>
      <c r="X637" s="65"/>
      <c r="Y637" s="65"/>
      <c r="Z637" s="65"/>
      <c r="AA637" s="65"/>
      <c r="AB637" s="65"/>
    </row>
    <row r="638" spans="1:28">
      <c r="A638" s="5" t="s">
        <v>18</v>
      </c>
      <c r="B638" s="5" t="s">
        <v>19</v>
      </c>
      <c r="C638" s="42" t="str">
        <f>'UPDATED TCA Post Trade Data'!C628</f>
        <v>EW</v>
      </c>
      <c r="D638" s="22">
        <f>'UPDATED TCA Post Trade Data'!B628</f>
        <v>42998</v>
      </c>
      <c r="E638" s="12">
        <f>'UPDATED TCA Post Trade Data'!E628</f>
        <v>51700</v>
      </c>
      <c r="F638" s="17">
        <f>'UPDATED TCA Post Trade Data'!O628</f>
        <v>2.7222516861975625E-4</v>
      </c>
      <c r="G638" s="23">
        <f>'UPDATED TCA Post Trade Data'!G628</f>
        <v>111.68024312158097</v>
      </c>
      <c r="H638" s="24">
        <f>E638/'UPDATED TCA Post Trade Data'!K628</f>
        <v>4.2326532579340694E-2</v>
      </c>
      <c r="I638" s="24">
        <f>'UPDATED TCA Post Trade Data'!L628</f>
        <v>0.1685329039657805</v>
      </c>
      <c r="J638" s="24">
        <f>E638/('UPDATED TCA Post Trade Data'!H628)</f>
        <v>0.10034937888198758</v>
      </c>
      <c r="K638" s="47">
        <f>'UPDATED TCA Post Trade Data'!H628/'UPDATED TCA Post Trade Data'!K628</f>
        <v>0.42179167475582829</v>
      </c>
      <c r="L638" s="11">
        <f>('UPDATED TCA Post Trade Data'!G628-'UPDATED TCA Post Trade Data'!M628)/'UPDATED TCA Post Trade Data'!M628*10000*'UPDATED TCA Post Trade Data'!N628</f>
        <v>-2.7087435361366952</v>
      </c>
      <c r="M638" s="11">
        <f t="shared" si="44"/>
        <v>12.133889863751708</v>
      </c>
      <c r="N638" s="11">
        <f t="shared" si="45"/>
        <v>37.908798178101357</v>
      </c>
      <c r="O638" s="11">
        <f>'UPDATED TCA Post Trade Data'!N628*('UPDATED TCA Post Trade Data'!G628-'UPDATED TCA Post Trade Data'!I628)/'UPDATED TCA Post Trade Data'!I628*10000</f>
        <v>6.9932104713061101</v>
      </c>
      <c r="P638" s="11">
        <f t="shared" si="46"/>
        <v>14.842633399888403</v>
      </c>
      <c r="Q638" s="12">
        <f t="shared" si="47"/>
        <v>0.39153531932496066</v>
      </c>
      <c r="T638" s="65"/>
      <c r="U638" s="65"/>
      <c r="V638" s="65"/>
      <c r="W638" s="65"/>
      <c r="X638" s="65"/>
      <c r="Y638" s="65"/>
      <c r="Z638" s="65"/>
      <c r="AA638" s="65"/>
      <c r="AB638" s="65"/>
    </row>
    <row r="639" spans="1:28">
      <c r="A639" s="5" t="s">
        <v>17</v>
      </c>
      <c r="B639" s="5" t="s">
        <v>19</v>
      </c>
      <c r="C639" s="42" t="str">
        <f>'UPDATED TCA Post Trade Data'!C629</f>
        <v>EXC</v>
      </c>
      <c r="D639" s="22">
        <f>'UPDATED TCA Post Trade Data'!B629</f>
        <v>42998</v>
      </c>
      <c r="E639" s="12">
        <f>'UPDATED TCA Post Trade Data'!E629</f>
        <v>77000</v>
      </c>
      <c r="F639" s="17">
        <f>'UPDATED TCA Post Trade Data'!O629</f>
        <v>1.3599822179831823E-4</v>
      </c>
      <c r="G639" s="23">
        <f>'UPDATED TCA Post Trade Data'!G629</f>
        <v>37.461151523031653</v>
      </c>
      <c r="H639" s="24">
        <f>E639/'UPDATED TCA Post Trade Data'!K629</f>
        <v>1.6506278044952413E-2</v>
      </c>
      <c r="I639" s="24">
        <f>'UPDATED TCA Post Trade Data'!L629</f>
        <v>0.11754363169958805</v>
      </c>
      <c r="J639" s="24">
        <f>E639/('UPDATED TCA Post Trade Data'!H629)</f>
        <v>0.1309969377339231</v>
      </c>
      <c r="K639" s="47">
        <f>'UPDATED TCA Post Trade Data'!H629/'UPDATED TCA Post Trade Data'!K629</f>
        <v>0.12600506798471464</v>
      </c>
      <c r="L639" s="11">
        <f>('UPDATED TCA Post Trade Data'!G629-'UPDATED TCA Post Trade Data'!M629)/'UPDATED TCA Post Trade Data'!M629*10000*'UPDATED TCA Post Trade Data'!N629</f>
        <v>21.70987775057522</v>
      </c>
      <c r="M639" s="11">
        <f t="shared" si="44"/>
        <v>8.2749905416164307</v>
      </c>
      <c r="N639" s="11">
        <f t="shared" si="45"/>
        <v>14.202772580797067</v>
      </c>
      <c r="O639" s="11">
        <f>'UPDATED TCA Post Trade Data'!N629*('UPDATED TCA Post Trade Data'!G629-'UPDATED TCA Post Trade Data'!I629)/'UPDATED TCA Post Trade Data'!I629*10000</f>
        <v>0</v>
      </c>
      <c r="P639" s="11">
        <f t="shared" si="46"/>
        <v>-13.43488720895879</v>
      </c>
      <c r="Q639" s="12">
        <f t="shared" si="47"/>
        <v>-0.94593412184347014</v>
      </c>
      <c r="T639" s="65"/>
      <c r="U639" s="65"/>
      <c r="V639" s="65"/>
      <c r="W639" s="65"/>
      <c r="X639" s="65"/>
      <c r="Y639" s="65"/>
      <c r="Z639" s="65"/>
      <c r="AA639" s="65"/>
      <c r="AB639" s="65"/>
    </row>
    <row r="640" spans="1:28">
      <c r="A640" s="5" t="s">
        <v>18</v>
      </c>
      <c r="B640" s="5" t="s">
        <v>20</v>
      </c>
      <c r="C640" s="42" t="str">
        <f>'UPDATED TCA Post Trade Data'!C630</f>
        <v>EXPD</v>
      </c>
      <c r="D640" s="22">
        <f>'UPDATED TCA Post Trade Data'!B630</f>
        <v>42998</v>
      </c>
      <c r="E640" s="12">
        <f>'UPDATED TCA Post Trade Data'!E630</f>
        <v>205200</v>
      </c>
      <c r="F640" s="17">
        <f>'UPDATED TCA Post Trade Data'!O630</f>
        <v>5.5179012858531517E-4</v>
      </c>
      <c r="G640" s="23">
        <f>'UPDATED TCA Post Trade Data'!G630</f>
        <v>57.034178256851902</v>
      </c>
      <c r="H640" s="24">
        <f>E640/'UPDATED TCA Post Trade Data'!K630</f>
        <v>0.17565451279727015</v>
      </c>
      <c r="I640" s="24">
        <f>'UPDATED TCA Post Trade Data'!L630</f>
        <v>0.21592109330757289</v>
      </c>
      <c r="J640" s="24">
        <f>E640/('UPDATED TCA Post Trade Data'!H630)</f>
        <v>0.28852643419572555</v>
      </c>
      <c r="K640" s="47">
        <f>'UPDATED TCA Post Trade Data'!H630/'UPDATED TCA Post Trade Data'!K630</f>
        <v>0.60879868178079211</v>
      </c>
      <c r="L640" s="11">
        <f>('UPDATED TCA Post Trade Data'!G630-'UPDATED TCA Post Trade Data'!M630)/'UPDATED TCA Post Trade Data'!M630*10000*'UPDATED TCA Post Trade Data'!N630</f>
        <v>42.915807113844089</v>
      </c>
      <c r="M640" s="11">
        <f t="shared" si="44"/>
        <v>50.851792299292477</v>
      </c>
      <c r="N640" s="11">
        <f t="shared" si="45"/>
        <v>51.889642075363014</v>
      </c>
      <c r="O640" s="11">
        <f>'UPDATED TCA Post Trade Data'!N630*('UPDATED TCA Post Trade Data'!G630-'UPDATED TCA Post Trade Data'!I630)/'UPDATED TCA Post Trade Data'!I630*10000</f>
        <v>7.0252316866196223</v>
      </c>
      <c r="P640" s="11">
        <f t="shared" si="46"/>
        <v>7.9359851854483878</v>
      </c>
      <c r="Q640" s="12">
        <f t="shared" si="47"/>
        <v>0.1529396786727184</v>
      </c>
      <c r="T640" s="65"/>
      <c r="U640" s="65"/>
      <c r="V640" s="65"/>
      <c r="W640" s="65"/>
      <c r="X640" s="65"/>
      <c r="Y640" s="65"/>
      <c r="Z640" s="65"/>
      <c r="AA640" s="65"/>
      <c r="AB640" s="65"/>
    </row>
    <row r="641" spans="1:28">
      <c r="A641" s="5" t="s">
        <v>17</v>
      </c>
      <c r="B641" s="5" t="s">
        <v>22</v>
      </c>
      <c r="C641" s="42" t="str">
        <f>'UPDATED TCA Post Trade Data'!C631</f>
        <v>EXPE</v>
      </c>
      <c r="D641" s="22">
        <f>'UPDATED TCA Post Trade Data'!B631</f>
        <v>42998</v>
      </c>
      <c r="E641" s="12">
        <f>'UPDATED TCA Post Trade Data'!E631</f>
        <v>436300</v>
      </c>
      <c r="F641" s="17">
        <f>'UPDATED TCA Post Trade Data'!O631</f>
        <v>2.9293001609389585E-3</v>
      </c>
      <c r="G641" s="23">
        <f>'UPDATED TCA Post Trade Data'!G631</f>
        <v>142.40239081370134</v>
      </c>
      <c r="H641" s="24">
        <f>E641/'UPDATED TCA Post Trade Data'!K631</f>
        <v>0.21118655283298959</v>
      </c>
      <c r="I641" s="24">
        <f>'UPDATED TCA Post Trade Data'!L631</f>
        <v>0.27361899855959593</v>
      </c>
      <c r="J641" s="24">
        <f>E641/('UPDATED TCA Post Trade Data'!H631)</f>
        <v>0.31474534699177609</v>
      </c>
      <c r="K641" s="47">
        <f>'UPDATED TCA Post Trade Data'!H631/'UPDATED TCA Post Trade Data'!K631</f>
        <v>0.67097593292938384</v>
      </c>
      <c r="L641" s="11">
        <f>('UPDATED TCA Post Trade Data'!G631-'UPDATED TCA Post Trade Data'!M631)/'UPDATED TCA Post Trade Data'!M631*10000*'UPDATED TCA Post Trade Data'!N631</f>
        <v>50.278129275273294</v>
      </c>
      <c r="M641" s="11">
        <f t="shared" si="44"/>
        <v>65.62734724294917</v>
      </c>
      <c r="N641" s="11">
        <f t="shared" si="45"/>
        <v>67.747782621608494</v>
      </c>
      <c r="O641" s="11">
        <f>'UPDATED TCA Post Trade Data'!N631*('UPDATED TCA Post Trade Data'!G631-'UPDATED TCA Post Trade Data'!I631)/'UPDATED TCA Post Trade Data'!I631*10000</f>
        <v>0</v>
      </c>
      <c r="P641" s="11">
        <f t="shared" si="46"/>
        <v>15.349217967675877</v>
      </c>
      <c r="Q641" s="12">
        <f t="shared" si="47"/>
        <v>0.22656413794981042</v>
      </c>
      <c r="T641" s="65"/>
      <c r="U641" s="65"/>
      <c r="V641" s="65"/>
      <c r="W641" s="65"/>
      <c r="X641" s="65"/>
      <c r="Y641" s="65"/>
      <c r="Z641" s="65"/>
      <c r="AA641" s="65"/>
      <c r="AB641" s="65"/>
    </row>
    <row r="642" spans="1:28">
      <c r="A642" s="5" t="s">
        <v>18</v>
      </c>
      <c r="B642" s="5" t="s">
        <v>21</v>
      </c>
      <c r="C642" s="42" t="str">
        <f>'UPDATED TCA Post Trade Data'!C632</f>
        <v>EXR</v>
      </c>
      <c r="D642" s="22">
        <f>'UPDATED TCA Post Trade Data'!B632</f>
        <v>42998</v>
      </c>
      <c r="E642" s="12">
        <f>'UPDATED TCA Post Trade Data'!E632</f>
        <v>3700</v>
      </c>
      <c r="F642" s="17">
        <f>'UPDATED TCA Post Trade Data'!O632</f>
        <v>1.3896890681481555E-5</v>
      </c>
      <c r="G642" s="23">
        <f>'UPDATED TCA Post Trade Data'!G632</f>
        <v>79.662610784543617</v>
      </c>
      <c r="H642" s="24">
        <f>E642/'UPDATED TCA Post Trade Data'!K632</f>
        <v>3.9791064647574838E-3</v>
      </c>
      <c r="I642" s="24">
        <f>'UPDATED TCA Post Trade Data'!L632</f>
        <v>0.19769386109903986</v>
      </c>
      <c r="J642" s="24">
        <f>E642/('UPDATED TCA Post Trade Data'!H632)</f>
        <v>9.9195710455764072E-2</v>
      </c>
      <c r="K642" s="47">
        <f>'UPDATED TCA Post Trade Data'!H632/'UPDATED TCA Post Trade Data'!K632</f>
        <v>4.0113694901474095E-2</v>
      </c>
      <c r="L642" s="11">
        <f>('UPDATED TCA Post Trade Data'!G632-'UPDATED TCA Post Trade Data'!M632)/'UPDATED TCA Post Trade Data'!M632*10000*'UPDATED TCA Post Trade Data'!N632</f>
        <v>-15.414984227258032</v>
      </c>
      <c r="M642" s="11">
        <f t="shared" si="44"/>
        <v>4.9939970818729433</v>
      </c>
      <c r="N642" s="11">
        <f t="shared" si="45"/>
        <v>13.72221147959401</v>
      </c>
      <c r="O642" s="11">
        <f>'UPDATED TCA Post Trade Data'!N632*('UPDATED TCA Post Trade Data'!G632-'UPDATED TCA Post Trade Data'!I632)/'UPDATED TCA Post Trade Data'!I632*10000</f>
        <v>0</v>
      </c>
      <c r="P642" s="11">
        <f t="shared" si="46"/>
        <v>20.408981309130976</v>
      </c>
      <c r="Q642" s="12">
        <f t="shared" si="47"/>
        <v>1.4872953488204659</v>
      </c>
      <c r="T642" s="65"/>
      <c r="U642" s="65"/>
      <c r="V642" s="65"/>
      <c r="W642" s="65"/>
      <c r="X642" s="65"/>
      <c r="Y642" s="65"/>
      <c r="Z642" s="65"/>
      <c r="AA642" s="65"/>
      <c r="AB642" s="65"/>
    </row>
    <row r="643" spans="1:28">
      <c r="A643" s="5" t="s">
        <v>17</v>
      </c>
      <c r="B643" s="5" t="s">
        <v>19</v>
      </c>
      <c r="C643" s="42" t="str">
        <f>'UPDATED TCA Post Trade Data'!C633</f>
        <v>F</v>
      </c>
      <c r="D643" s="22">
        <f>'UPDATED TCA Post Trade Data'!B633</f>
        <v>42998</v>
      </c>
      <c r="E643" s="12">
        <f>'UPDATED TCA Post Trade Data'!E633</f>
        <v>1713300</v>
      </c>
      <c r="F643" s="17">
        <f>'UPDATED TCA Post Trade Data'!O633</f>
        <v>9.4621941138758609E-4</v>
      </c>
      <c r="G643" s="23">
        <f>'UPDATED TCA Post Trade Data'!G633</f>
        <v>11.713779824662383</v>
      </c>
      <c r="H643" s="24">
        <f>E643/'UPDATED TCA Post Trade Data'!K633</f>
        <v>5.084321059565268E-2</v>
      </c>
      <c r="I643" s="24">
        <f>'UPDATED TCA Post Trade Data'!L633</f>
        <v>0.14256866590383332</v>
      </c>
      <c r="J643" s="24">
        <f>E643/('UPDATED TCA Post Trade Data'!H633)</f>
        <v>8.0353248507417194E-2</v>
      </c>
      <c r="K643" s="47">
        <f>'UPDATED TCA Post Trade Data'!H633/'UPDATED TCA Post Trade Data'!K633</f>
        <v>0.63274617442454095</v>
      </c>
      <c r="L643" s="11">
        <f>('UPDATED TCA Post Trade Data'!G633-'UPDATED TCA Post Trade Data'!M633)/'UPDATED TCA Post Trade Data'!M633*10000*'UPDATED TCA Post Trade Data'!N633</f>
        <v>28.921082758890169</v>
      </c>
      <c r="M643" s="11">
        <f t="shared" si="44"/>
        <v>10.510175985703084</v>
      </c>
      <c r="N643" s="11">
        <f t="shared" si="45"/>
        <v>39.711723738997769</v>
      </c>
      <c r="O643" s="11">
        <f>'UPDATED TCA Post Trade Data'!N633*('UPDATED TCA Post Trade Data'!G633-'UPDATED TCA Post Trade Data'!I633)/'UPDATED TCA Post Trade Data'!I633*10000</f>
        <v>0</v>
      </c>
      <c r="P643" s="11">
        <f t="shared" si="46"/>
        <v>-18.410906773187087</v>
      </c>
      <c r="Q643" s="12">
        <f t="shared" si="47"/>
        <v>-0.46361389130805164</v>
      </c>
      <c r="T643" s="65"/>
      <c r="U643" s="65"/>
      <c r="V643" s="65"/>
      <c r="W643" s="65"/>
      <c r="X643" s="65"/>
      <c r="Y643" s="65"/>
      <c r="Z643" s="65"/>
      <c r="AA643" s="65"/>
      <c r="AB643" s="65"/>
    </row>
    <row r="644" spans="1:28">
      <c r="A644" s="5" t="s">
        <v>18</v>
      </c>
      <c r="B644" s="5" t="s">
        <v>19</v>
      </c>
      <c r="C644" s="42" t="str">
        <f>'UPDATED TCA Post Trade Data'!C634</f>
        <v>FAST</v>
      </c>
      <c r="D644" s="22">
        <f>'UPDATED TCA Post Trade Data'!B634</f>
        <v>42998</v>
      </c>
      <c r="E644" s="12">
        <f>'UPDATED TCA Post Trade Data'!E634</f>
        <v>343300</v>
      </c>
      <c r="F644" s="17">
        <f>'UPDATED TCA Post Trade Data'!O634</f>
        <v>7.1650011303249831E-4</v>
      </c>
      <c r="G644" s="23">
        <f>'UPDATED TCA Post Trade Data'!G634</f>
        <v>44.267100659902432</v>
      </c>
      <c r="H644" s="24">
        <f>E644/'UPDATED TCA Post Trade Data'!K634</f>
        <v>0.14209554322757795</v>
      </c>
      <c r="I644" s="24">
        <f>'UPDATED TCA Post Trade Data'!L634</f>
        <v>0.22384457694730595</v>
      </c>
      <c r="J644" s="24">
        <f>E644/('UPDATED TCA Post Trade Data'!H634)</f>
        <v>0.19377963422894559</v>
      </c>
      <c r="K644" s="47">
        <f>'UPDATED TCA Post Trade Data'!H634/'UPDATED TCA Post Trade Data'!K634</f>
        <v>0.73328419569466086</v>
      </c>
      <c r="L644" s="11">
        <f>('UPDATED TCA Post Trade Data'!G634-'UPDATED TCA Post Trade Data'!M634)/'UPDATED TCA Post Trade Data'!M634*10000*'UPDATED TCA Post Trade Data'!N634</f>
        <v>36.664267408860532</v>
      </c>
      <c r="M644" s="11">
        <f t="shared" si="44"/>
        <v>35.467170174281627</v>
      </c>
      <c r="N644" s="11">
        <f t="shared" si="45"/>
        <v>62.846195239421242</v>
      </c>
      <c r="O644" s="11">
        <f>'UPDATED TCA Post Trade Data'!N634*('UPDATED TCA Post Trade Data'!G634-'UPDATED TCA Post Trade Data'!I634)/'UPDATED TCA Post Trade Data'!I634*10000</f>
        <v>7.0208267682684307</v>
      </c>
      <c r="P644" s="11">
        <f t="shared" si="46"/>
        <v>-1.197097234578905</v>
      </c>
      <c r="Q644" s="12">
        <f t="shared" si="47"/>
        <v>-1.9048046266260003E-2</v>
      </c>
      <c r="T644" s="65"/>
      <c r="U644" s="65"/>
      <c r="V644" s="65"/>
      <c r="W644" s="65"/>
      <c r="X644" s="65"/>
      <c r="Y644" s="65"/>
      <c r="Z644" s="65"/>
      <c r="AA644" s="65"/>
      <c r="AB644" s="65"/>
    </row>
    <row r="645" spans="1:28">
      <c r="A645" s="5" t="s">
        <v>17</v>
      </c>
      <c r="B645" s="5" t="s">
        <v>19</v>
      </c>
      <c r="C645" s="42" t="str">
        <f>'UPDATED TCA Post Trade Data'!C635</f>
        <v>FB</v>
      </c>
      <c r="D645" s="22">
        <f>'UPDATED TCA Post Trade Data'!B635</f>
        <v>42998</v>
      </c>
      <c r="E645" s="12">
        <f>'UPDATED TCA Post Trade Data'!E635</f>
        <v>416100</v>
      </c>
      <c r="F645" s="17">
        <f>'UPDATED TCA Post Trade Data'!O635</f>
        <v>3.3880099374002906E-3</v>
      </c>
      <c r="G645" s="23">
        <f>'UPDATED TCA Post Trade Data'!G635</f>
        <v>172.69731204425256</v>
      </c>
      <c r="H645" s="24">
        <f>E645/'UPDATED TCA Post Trade Data'!K635</f>
        <v>3.1572619346347482E-2</v>
      </c>
      <c r="I645" s="24">
        <f>'UPDATED TCA Post Trade Data'!L635</f>
        <v>0.15489480488765725</v>
      </c>
      <c r="J645" s="24">
        <f>E645/('UPDATED TCA Post Trade Data'!H635)</f>
        <v>7.7645083037880203E-2</v>
      </c>
      <c r="K645" s="47">
        <f>'UPDATED TCA Post Trade Data'!H635/'UPDATED TCA Post Trade Data'!K635</f>
        <v>0.40662741426838778</v>
      </c>
      <c r="L645" s="11">
        <f>('UPDATED TCA Post Trade Data'!G635-'UPDATED TCA Post Trade Data'!M635)/'UPDATED TCA Post Trade Data'!M635*10000*'UPDATED TCA Post Trade Data'!N635</f>
        <v>11.438379376959743</v>
      </c>
      <c r="M645" s="11">
        <f t="shared" si="44"/>
        <v>8.838286291352853</v>
      </c>
      <c r="N645" s="11">
        <f t="shared" si="45"/>
        <v>34.63806168492291</v>
      </c>
      <c r="O645" s="11">
        <f>'UPDATED TCA Post Trade Data'!N635*('UPDATED TCA Post Trade Data'!G635-'UPDATED TCA Post Trade Data'!I635)/'UPDATED TCA Post Trade Data'!I635*10000</f>
        <v>6.9968945127700595</v>
      </c>
      <c r="P645" s="11">
        <f t="shared" si="46"/>
        <v>-2.6000930856068898</v>
      </c>
      <c r="Q645" s="12">
        <f t="shared" si="47"/>
        <v>-7.5064624263852672E-2</v>
      </c>
      <c r="T645" s="65"/>
      <c r="U645" s="65"/>
      <c r="V645" s="65"/>
      <c r="W645" s="65"/>
      <c r="X645" s="65"/>
      <c r="Y645" s="65"/>
      <c r="Z645" s="65"/>
      <c r="AA645" s="65"/>
      <c r="AB645" s="65"/>
    </row>
    <row r="646" spans="1:28">
      <c r="A646" s="5" t="s">
        <v>18</v>
      </c>
      <c r="B646" s="5" t="s">
        <v>21</v>
      </c>
      <c r="C646" s="42" t="str">
        <f>'UPDATED TCA Post Trade Data'!C636</f>
        <v>FBHS</v>
      </c>
      <c r="D646" s="22">
        <f>'UPDATED TCA Post Trade Data'!B636</f>
        <v>42998</v>
      </c>
      <c r="E646" s="12">
        <f>'UPDATED TCA Post Trade Data'!E636</f>
        <v>114500</v>
      </c>
      <c r="F646" s="17">
        <f>'UPDATED TCA Post Trade Data'!O636</f>
        <v>3.4506420286537799E-4</v>
      </c>
      <c r="G646" s="23">
        <f>'UPDATED TCA Post Trade Data'!G636</f>
        <v>63.919451463710168</v>
      </c>
      <c r="H646" s="24">
        <f>E646/'UPDATED TCA Post Trade Data'!K636</f>
        <v>0.1236750878660193</v>
      </c>
      <c r="I646" s="24">
        <f>'UPDATED TCA Post Trade Data'!L636</f>
        <v>0.15634162907037666</v>
      </c>
      <c r="J646" s="24">
        <f>E646/('UPDATED TCA Post Trade Data'!H636)</f>
        <v>0.23024331389503319</v>
      </c>
      <c r="K646" s="47">
        <f>'UPDATED TCA Post Trade Data'!H636/'UPDATED TCA Post Trade Data'!K636</f>
        <v>0.5371495300940734</v>
      </c>
      <c r="L646" s="11">
        <f>('UPDATED TCA Post Trade Data'!G636-'UPDATED TCA Post Trade Data'!M636)/'UPDATED TCA Post Trade Data'!M636*10000*'UPDATED TCA Post Trade Data'!N636</f>
        <v>40.596531051704453</v>
      </c>
      <c r="M646" s="11">
        <f t="shared" si="44"/>
        <v>31.911333144994089</v>
      </c>
      <c r="N646" s="11">
        <f t="shared" si="45"/>
        <v>36.708643502236512</v>
      </c>
      <c r="O646" s="11">
        <f>'UPDATED TCA Post Trade Data'!N636*('UPDATED TCA Post Trade Data'!G636-'UPDATED TCA Post Trade Data'!I636)/'UPDATED TCA Post Trade Data'!I636*10000</f>
        <v>7.0235968489636766</v>
      </c>
      <c r="P646" s="11">
        <f t="shared" si="46"/>
        <v>-8.6851979067103642</v>
      </c>
      <c r="Q646" s="12">
        <f t="shared" si="47"/>
        <v>-0.23659817084173132</v>
      </c>
      <c r="T646" s="65"/>
      <c r="U646" s="65"/>
      <c r="V646" s="65"/>
      <c r="W646" s="65"/>
      <c r="X646" s="65"/>
      <c r="Y646" s="65"/>
      <c r="Z646" s="65"/>
      <c r="AA646" s="65"/>
      <c r="AB646" s="65"/>
    </row>
    <row r="647" spans="1:28">
      <c r="A647" s="5" t="s">
        <v>17</v>
      </c>
      <c r="B647" s="5" t="s">
        <v>19</v>
      </c>
      <c r="C647" s="42" t="str">
        <f>'UPDATED TCA Post Trade Data'!C637</f>
        <v>FCX</v>
      </c>
      <c r="D647" s="22">
        <f>'UPDATED TCA Post Trade Data'!B637</f>
        <v>42998</v>
      </c>
      <c r="E647" s="12">
        <f>'UPDATED TCA Post Trade Data'!E637</f>
        <v>3734000</v>
      </c>
      <c r="F647" s="17">
        <f>'UPDATED TCA Post Trade Data'!O637</f>
        <v>2.5783982083652434E-3</v>
      </c>
      <c r="G647" s="23">
        <f>'UPDATED TCA Post Trade Data'!G637</f>
        <v>14.645840340820712</v>
      </c>
      <c r="H647" s="24">
        <f>E647/'UPDATED TCA Post Trade Data'!K637</f>
        <v>0.1900832541406032</v>
      </c>
      <c r="I647" s="24">
        <f>'UPDATED TCA Post Trade Data'!L637</f>
        <v>0.40661242580458923</v>
      </c>
      <c r="J647" s="24">
        <f>E647/('UPDATED TCA Post Trade Data'!H637)</f>
        <v>0.31605230860383426</v>
      </c>
      <c r="K647" s="47">
        <f>'UPDATED TCA Post Trade Data'!H637/'UPDATED TCA Post Trade Data'!K637</f>
        <v>0.60142972845317533</v>
      </c>
      <c r="L647" s="11">
        <f>('UPDATED TCA Post Trade Data'!G637-'UPDATED TCA Post Trade Data'!M637)/'UPDATED TCA Post Trade Data'!M637*10000*'UPDATED TCA Post Trade Data'!N637</f>
        <v>79.724942065184095</v>
      </c>
      <c r="M647" s="11">
        <f t="shared" si="44"/>
        <v>76.442101993565117</v>
      </c>
      <c r="N647" s="11">
        <f t="shared" si="45"/>
        <v>95.225640880556767</v>
      </c>
      <c r="O647" s="11">
        <f>'UPDATED TCA Post Trade Data'!N637*('UPDATED TCA Post Trade Data'!G637-'UPDATED TCA Post Trade Data'!I637)/'UPDATED TCA Post Trade Data'!I637*10000</f>
        <v>6.9494600917453733</v>
      </c>
      <c r="P647" s="11">
        <f t="shared" si="46"/>
        <v>-3.2828400716189776</v>
      </c>
      <c r="Q647" s="12">
        <f t="shared" si="47"/>
        <v>-3.4474328985999718E-2</v>
      </c>
      <c r="T647" s="65"/>
      <c r="U647" s="65"/>
      <c r="V647" s="65"/>
      <c r="W647" s="65"/>
      <c r="X647" s="65"/>
      <c r="Y647" s="65"/>
      <c r="Z647" s="65"/>
      <c r="AA647" s="65"/>
      <c r="AB647" s="65"/>
    </row>
    <row r="648" spans="1:28">
      <c r="A648" s="5" t="s">
        <v>18</v>
      </c>
      <c r="B648" s="5" t="s">
        <v>22</v>
      </c>
      <c r="C648" s="42" t="str">
        <f>'UPDATED TCA Post Trade Data'!C638</f>
        <v>FDX</v>
      </c>
      <c r="D648" s="22">
        <f>'UPDATED TCA Post Trade Data'!B638</f>
        <v>42998</v>
      </c>
      <c r="E648" s="12">
        <f>'UPDATED TCA Post Trade Data'!E638</f>
        <v>74600</v>
      </c>
      <c r="F648" s="17">
        <f>'UPDATED TCA Post Trade Data'!O638</f>
        <v>7.6109043216312925E-4</v>
      </c>
      <c r="G648" s="23">
        <f>'UPDATED TCA Post Trade Data'!G638</f>
        <v>216.38943512893462</v>
      </c>
      <c r="H648" s="24">
        <f>E648/'UPDATED TCA Post Trade Data'!K638</f>
        <v>7.0186858555070855E-2</v>
      </c>
      <c r="I648" s="24">
        <f>'UPDATED TCA Post Trade Data'!L638</f>
        <v>0.14092854659597093</v>
      </c>
      <c r="J648" s="24">
        <f>E648/('UPDATED TCA Post Trade Data'!H638)</f>
        <v>1.9949724554741401E-2</v>
      </c>
      <c r="K648" s="47">
        <f>'UPDATED TCA Post Trade Data'!H638/'UPDATED TCA Post Trade Data'!K638</f>
        <v>3.5181868482685248</v>
      </c>
      <c r="L648" s="11">
        <f>('UPDATED TCA Post Trade Data'!G638-'UPDATED TCA Post Trade Data'!M638)/'UPDATED TCA Post Trade Data'!M638*10000*'UPDATED TCA Post Trade Data'!N638</f>
        <v>-0.89823584298272852</v>
      </c>
      <c r="M648" s="11">
        <f t="shared" si="44"/>
        <v>6.1213377045385542</v>
      </c>
      <c r="N648" s="11">
        <f t="shared" si="45"/>
        <v>95.554681505904298</v>
      </c>
      <c r="O648" s="11">
        <f>'UPDATED TCA Post Trade Data'!N638*('UPDATED TCA Post Trade Data'!G638-'UPDATED TCA Post Trade Data'!I638)/'UPDATED TCA Post Trade Data'!I638*10000</f>
        <v>0</v>
      </c>
      <c r="P648" s="11">
        <f t="shared" si="46"/>
        <v>7.0195735475212828</v>
      </c>
      <c r="Q648" s="12">
        <f t="shared" si="47"/>
        <v>7.3461325357330035E-2</v>
      </c>
      <c r="T648" s="65"/>
      <c r="U648" s="65"/>
      <c r="V648" s="65"/>
      <c r="W648" s="65"/>
      <c r="X648" s="65"/>
      <c r="Y648" s="65"/>
      <c r="Z648" s="65"/>
      <c r="AA648" s="65"/>
      <c r="AB648" s="65"/>
    </row>
    <row r="649" spans="1:28">
      <c r="A649" s="5" t="s">
        <v>17</v>
      </c>
      <c r="B649" s="5" t="s">
        <v>20</v>
      </c>
      <c r="C649" s="42" t="str">
        <f>'UPDATED TCA Post Trade Data'!C639</f>
        <v>FE</v>
      </c>
      <c r="D649" s="22">
        <f>'UPDATED TCA Post Trade Data'!B639</f>
        <v>42998</v>
      </c>
      <c r="E649" s="12">
        <f>'UPDATED TCA Post Trade Data'!E639</f>
        <v>322500</v>
      </c>
      <c r="F649" s="17">
        <f>'UPDATED TCA Post Trade Data'!O639</f>
        <v>4.7821909135275766E-4</v>
      </c>
      <c r="G649" s="23">
        <f>'UPDATED TCA Post Trade Data'!G639</f>
        <v>31.451097814068696</v>
      </c>
      <c r="H649" s="24">
        <f>E649/'UPDATED TCA Post Trade Data'!K639</f>
        <v>9.0401680314486088E-2</v>
      </c>
      <c r="I649" s="24">
        <f>'UPDATED TCA Post Trade Data'!L639</f>
        <v>0.11798043415056261</v>
      </c>
      <c r="J649" s="24">
        <f>E649/('UPDATED TCA Post Trade Data'!H639)</f>
        <v>9.0942417235350514E-2</v>
      </c>
      <c r="K649" s="47">
        <f>'UPDATED TCA Post Trade Data'!H639/'UPDATED TCA Post Trade Data'!K639</f>
        <v>0.99405407358521103</v>
      </c>
      <c r="L649" s="11">
        <f>('UPDATED TCA Post Trade Data'!G639-'UPDATED TCA Post Trade Data'!M639)/'UPDATED TCA Post Trade Data'!M639*10000*'UPDATED TCA Post Trade Data'!N639</f>
        <v>9.8974583286741442</v>
      </c>
      <c r="M649" s="11">
        <f t="shared" si="44"/>
        <v>13.052950209215171</v>
      </c>
      <c r="N649" s="11">
        <f t="shared" si="45"/>
        <v>40.95246613387409</v>
      </c>
      <c r="O649" s="11">
        <f>'UPDATED TCA Post Trade Data'!N639*('UPDATED TCA Post Trade Data'!G639-'UPDATED TCA Post Trade Data'!I639)/'UPDATED TCA Post Trade Data'!I639*10000</f>
        <v>0</v>
      </c>
      <c r="P649" s="11">
        <f t="shared" si="46"/>
        <v>3.1554918805410264</v>
      </c>
      <c r="Q649" s="12">
        <f t="shared" si="47"/>
        <v>7.7052548440567331E-2</v>
      </c>
      <c r="T649" s="65"/>
      <c r="U649" s="65"/>
      <c r="V649" s="65"/>
      <c r="W649" s="65"/>
      <c r="X649" s="65"/>
      <c r="Y649" s="65"/>
      <c r="Z649" s="65"/>
      <c r="AA649" s="65"/>
      <c r="AB649" s="65"/>
    </row>
    <row r="650" spans="1:28">
      <c r="A650" s="5" t="s">
        <v>18</v>
      </c>
      <c r="B650" s="5" t="s">
        <v>20</v>
      </c>
      <c r="C650" s="42" t="str">
        <f>'UPDATED TCA Post Trade Data'!C640</f>
        <v>FFIV</v>
      </c>
      <c r="D650" s="22">
        <f>'UPDATED TCA Post Trade Data'!B640</f>
        <v>42998</v>
      </c>
      <c r="E650" s="12">
        <f>'UPDATED TCA Post Trade Data'!E640</f>
        <v>152400</v>
      </c>
      <c r="F650" s="17">
        <f>'UPDATED TCA Post Trade Data'!O640</f>
        <v>8.3199232606281101E-4</v>
      </c>
      <c r="G650" s="23">
        <f>'UPDATED TCA Post Trade Data'!G640</f>
        <v>115.79051135859518</v>
      </c>
      <c r="H650" s="24">
        <f>E650/'UPDATED TCA Post Trade Data'!K640</f>
        <v>0.2388492231888743</v>
      </c>
      <c r="I650" s="24">
        <f>'UPDATED TCA Post Trade Data'!L640</f>
        <v>0.13662671656854272</v>
      </c>
      <c r="J650" s="24">
        <f>E650/('UPDATED TCA Post Trade Data'!H640)</f>
        <v>0.32480818414322249</v>
      </c>
      <c r="K650" s="47">
        <f>'UPDATED TCA Post Trade Data'!H640/'UPDATED TCA Post Trade Data'!K640</f>
        <v>0.73535469501456574</v>
      </c>
      <c r="L650" s="11">
        <f>('UPDATED TCA Post Trade Data'!G640-'UPDATED TCA Post Trade Data'!M640)/'UPDATED TCA Post Trade Data'!M640*10000*'UPDATED TCA Post Trade Data'!N640</f>
        <v>54.070489727265013</v>
      </c>
      <c r="M650" s="11">
        <f t="shared" si="44"/>
        <v>50.453341896532258</v>
      </c>
      <c r="N650" s="11">
        <f t="shared" si="45"/>
        <v>35.153374372069941</v>
      </c>
      <c r="O650" s="11">
        <f>'UPDATED TCA Post Trade Data'!N640*('UPDATED TCA Post Trade Data'!G640-'UPDATED TCA Post Trade Data'!I640)/'UPDATED TCA Post Trade Data'!I640*10000</f>
        <v>0</v>
      </c>
      <c r="P650" s="11">
        <f t="shared" si="46"/>
        <v>-3.6171478307327547</v>
      </c>
      <c r="Q650" s="12">
        <f t="shared" si="47"/>
        <v>-0.10289617697715674</v>
      </c>
      <c r="T650" s="65"/>
      <c r="U650" s="65"/>
      <c r="V650" s="65"/>
      <c r="W650" s="65"/>
      <c r="X650" s="65"/>
      <c r="Y650" s="65"/>
      <c r="Z650" s="65"/>
      <c r="AA650" s="65"/>
      <c r="AB650" s="65"/>
    </row>
    <row r="651" spans="1:28">
      <c r="A651" s="5" t="s">
        <v>17</v>
      </c>
      <c r="B651" s="5" t="s">
        <v>22</v>
      </c>
      <c r="C651" s="42" t="str">
        <f>'UPDATED TCA Post Trade Data'!C641</f>
        <v>FIS</v>
      </c>
      <c r="D651" s="22">
        <f>'UPDATED TCA Post Trade Data'!B641</f>
        <v>42998</v>
      </c>
      <c r="E651" s="12">
        <f>'UPDATED TCA Post Trade Data'!E641</f>
        <v>58700</v>
      </c>
      <c r="F651" s="17">
        <f>'UPDATED TCA Post Trade Data'!O641</f>
        <v>2.570440576545973E-4</v>
      </c>
      <c r="G651" s="23">
        <f>'UPDATED TCA Post Trade Data'!G641</f>
        <v>92.87697999746193</v>
      </c>
      <c r="H651" s="24">
        <f>E651/'UPDATED TCA Post Trade Data'!K641</f>
        <v>4.9284836718160509E-2</v>
      </c>
      <c r="I651" s="24">
        <f>'UPDATED TCA Post Trade Data'!L641</f>
        <v>0.12110286592988856</v>
      </c>
      <c r="J651" s="24">
        <f>E651/('UPDATED TCA Post Trade Data'!H641)</f>
        <v>0.18617189977798923</v>
      </c>
      <c r="K651" s="47">
        <f>'UPDATED TCA Post Trade Data'!H641/'UPDATED TCA Post Trade Data'!K641</f>
        <v>0.2647275812135606</v>
      </c>
      <c r="L651" s="11">
        <f>('UPDATED TCA Post Trade Data'!G641-'UPDATED TCA Post Trade Data'!M641)/'UPDATED TCA Post Trade Data'!M641*10000*'UPDATED TCA Post Trade Data'!N641</f>
        <v>0.75158796833485408</v>
      </c>
      <c r="M651" s="11">
        <f t="shared" si="44"/>
        <v>16.664695989088543</v>
      </c>
      <c r="N651" s="11">
        <f t="shared" si="45"/>
        <v>20.52531002659715</v>
      </c>
      <c r="O651" s="11">
        <f>'UPDATED TCA Post Trade Data'!N641*('UPDATED TCA Post Trade Data'!G641-'UPDATED TCA Post Trade Data'!I641)/'UPDATED TCA Post Trade Data'!I641*10000</f>
        <v>0</v>
      </c>
      <c r="P651" s="11">
        <f t="shared" si="46"/>
        <v>15.913108020753688</v>
      </c>
      <c r="Q651" s="12">
        <f t="shared" si="47"/>
        <v>0.77529196880013651</v>
      </c>
      <c r="T651" s="65"/>
      <c r="U651" s="65"/>
      <c r="V651" s="65"/>
      <c r="W651" s="65"/>
      <c r="X651" s="65"/>
      <c r="Y651" s="65"/>
      <c r="Z651" s="65"/>
      <c r="AA651" s="65"/>
      <c r="AB651" s="65"/>
    </row>
    <row r="652" spans="1:28">
      <c r="A652" s="5" t="s">
        <v>18</v>
      </c>
      <c r="B652" s="5" t="s">
        <v>21</v>
      </c>
      <c r="C652" s="42" t="str">
        <f>'UPDATED TCA Post Trade Data'!C642</f>
        <v>FISV</v>
      </c>
      <c r="D652" s="22">
        <f>'UPDATED TCA Post Trade Data'!B642</f>
        <v>42998</v>
      </c>
      <c r="E652" s="12">
        <f>'UPDATED TCA Post Trade Data'!E642</f>
        <v>100600</v>
      </c>
      <c r="F652" s="17">
        <f>'UPDATED TCA Post Trade Data'!O642</f>
        <v>5.9300820706251016E-4</v>
      </c>
      <c r="G652" s="23">
        <f>'UPDATED TCA Post Trade Data'!G642</f>
        <v>125.02628922238935</v>
      </c>
      <c r="H652" s="24">
        <f>E652/'UPDATED TCA Post Trade Data'!K642</f>
        <v>0.14651806944529269</v>
      </c>
      <c r="I652" s="24">
        <f>'UPDATED TCA Post Trade Data'!L642</f>
        <v>0.13338083858802446</v>
      </c>
      <c r="J652" s="24">
        <f>E652/('UPDATED TCA Post Trade Data'!H642)</f>
        <v>0.20750825082508251</v>
      </c>
      <c r="K652" s="47">
        <f>'UPDATED TCA Post Trade Data'!H642/'UPDATED TCA Post Trade Data'!K642</f>
        <v>0.70608310205842839</v>
      </c>
      <c r="L652" s="11">
        <f>('UPDATED TCA Post Trade Data'!G642-'UPDATED TCA Post Trade Data'!M642)/'UPDATED TCA Post Trade Data'!M642*10000*'UPDATED TCA Post Trade Data'!N642</f>
        <v>30.596505670253169</v>
      </c>
      <c r="M652" s="11">
        <f t="shared" si="44"/>
        <v>29.345078469125074</v>
      </c>
      <c r="N652" s="11">
        <f t="shared" si="45"/>
        <v>36.432426349149885</v>
      </c>
      <c r="O652" s="11">
        <f>'UPDATED TCA Post Trade Data'!N642*('UPDATED TCA Post Trade Data'!G642-'UPDATED TCA Post Trade Data'!I642)/'UPDATED TCA Post Trade Data'!I642*10000</f>
        <v>0</v>
      </c>
      <c r="P652" s="11">
        <f t="shared" si="46"/>
        <v>-1.2514272011280951</v>
      </c>
      <c r="Q652" s="12">
        <f t="shared" si="47"/>
        <v>-3.4349268674423492E-2</v>
      </c>
      <c r="T652" s="65"/>
      <c r="U652" s="65"/>
      <c r="V652" s="65"/>
      <c r="W652" s="65"/>
      <c r="X652" s="65"/>
      <c r="Y652" s="65"/>
      <c r="Z652" s="65"/>
      <c r="AA652" s="65"/>
      <c r="AB652" s="65"/>
    </row>
    <row r="653" spans="1:28">
      <c r="A653" s="5" t="s">
        <v>17</v>
      </c>
      <c r="B653" s="5" t="s">
        <v>19</v>
      </c>
      <c r="C653" s="42" t="str">
        <f>'UPDATED TCA Post Trade Data'!C643</f>
        <v>FITB</v>
      </c>
      <c r="D653" s="22">
        <f>'UPDATED TCA Post Trade Data'!B643</f>
        <v>42998</v>
      </c>
      <c r="E653" s="12">
        <f>'UPDATED TCA Post Trade Data'!E643</f>
        <v>114200</v>
      </c>
      <c r="F653" s="17">
        <f>'UPDATED TCA Post Trade Data'!O643</f>
        <v>1.4637297831459662E-4</v>
      </c>
      <c r="G653" s="23">
        <f>'UPDATED TCA Post Trade Data'!G643</f>
        <v>27.185255816045249</v>
      </c>
      <c r="H653" s="24">
        <f>E653/'UPDATED TCA Post Trade Data'!K643</f>
        <v>2.1868067751512191E-2</v>
      </c>
      <c r="I653" s="24">
        <f>'UPDATED TCA Post Trade Data'!L643</f>
        <v>0.22795718859739617</v>
      </c>
      <c r="J653" s="24">
        <f>E653/('UPDATED TCA Post Trade Data'!H643)</f>
        <v>0.25154185022026432</v>
      </c>
      <c r="K653" s="47">
        <f>'UPDATED TCA Post Trade Data'!H643/'UPDATED TCA Post Trade Data'!K643</f>
        <v>8.6936101218796275E-2</v>
      </c>
      <c r="L653" s="11">
        <f>('UPDATED TCA Post Trade Data'!G643-'UPDATED TCA Post Trade Data'!M643)/'UPDATED TCA Post Trade Data'!M643*10000*'UPDATED TCA Post Trade Data'!N643</f>
        <v>24.061879072731518</v>
      </c>
      <c r="M653" s="11">
        <f t="shared" si="44"/>
        <v>20.265678282250498</v>
      </c>
      <c r="N653" s="11">
        <f t="shared" si="45"/>
        <v>21.232762460871779</v>
      </c>
      <c r="O653" s="11">
        <f>'UPDATED TCA Post Trade Data'!N643*('UPDATED TCA Post Trade Data'!G643-'UPDATED TCA Post Trade Data'!I643)/'UPDATED TCA Post Trade Data'!I643*10000</f>
        <v>2.9936947163890979</v>
      </c>
      <c r="P653" s="11">
        <f t="shared" si="46"/>
        <v>-3.79620079048102</v>
      </c>
      <c r="Q653" s="12">
        <f t="shared" si="47"/>
        <v>-0.1787897734680895</v>
      </c>
      <c r="T653" s="65"/>
      <c r="U653" s="65"/>
      <c r="V653" s="65"/>
      <c r="W653" s="65"/>
      <c r="X653" s="65"/>
      <c r="Y653" s="65"/>
      <c r="Z653" s="65"/>
      <c r="AA653" s="65"/>
      <c r="AB653" s="65"/>
    </row>
    <row r="654" spans="1:28">
      <c r="A654" s="5" t="s">
        <v>18</v>
      </c>
      <c r="B654" s="5" t="s">
        <v>20</v>
      </c>
      <c r="C654" s="42" t="str">
        <f>'UPDATED TCA Post Trade Data'!C644</f>
        <v>FL</v>
      </c>
      <c r="D654" s="22">
        <f>'UPDATED TCA Post Trade Data'!B644</f>
        <v>42998</v>
      </c>
      <c r="E654" s="12">
        <f>'UPDATED TCA Post Trade Data'!E644</f>
        <v>80100</v>
      </c>
      <c r="F654" s="17">
        <f>'UPDATED TCA Post Trade Data'!O644</f>
        <v>1.3184619471131125E-4</v>
      </c>
      <c r="G654" s="23">
        <f>'UPDATED TCA Post Trade Data'!G644</f>
        <v>34.911917459266789</v>
      </c>
      <c r="H654" s="24">
        <f>E654/'UPDATED TCA Post Trade Data'!K644</f>
        <v>1.2605375933174196E-2</v>
      </c>
      <c r="I654" s="24">
        <f>'UPDATED TCA Post Trade Data'!L644</f>
        <v>1.036769198264037</v>
      </c>
      <c r="J654" s="24">
        <f>E654/('UPDATED TCA Post Trade Data'!H644)</f>
        <v>5.964259121370067E-2</v>
      </c>
      <c r="K654" s="47">
        <f>'UPDATED TCA Post Trade Data'!H644/'UPDATED TCA Post Trade Data'!K644</f>
        <v>0.21134856277469344</v>
      </c>
      <c r="L654" s="11">
        <f>('UPDATED TCA Post Trade Data'!G644-'UPDATED TCA Post Trade Data'!M644)/'UPDATED TCA Post Trade Data'!M644*10000*'UPDATED TCA Post Trade Data'!N644</f>
        <v>-6.2818742524472171</v>
      </c>
      <c r="M654" s="11">
        <f t="shared" si="44"/>
        <v>13.170725253190307</v>
      </c>
      <c r="N654" s="11">
        <f t="shared" si="45"/>
        <v>168.77090496973744</v>
      </c>
      <c r="O654" s="11">
        <f>'UPDATED TCA Post Trade Data'!N644*('UPDATED TCA Post Trade Data'!G644-'UPDATED TCA Post Trade Data'!I644)/'UPDATED TCA Post Trade Data'!I644*10000</f>
        <v>0</v>
      </c>
      <c r="P654" s="11">
        <f t="shared" si="46"/>
        <v>19.452599505637522</v>
      </c>
      <c r="Q654" s="12">
        <f t="shared" si="47"/>
        <v>0.11526038513051522</v>
      </c>
      <c r="T654" s="65"/>
      <c r="U654" s="65"/>
      <c r="V654" s="65"/>
      <c r="W654" s="65"/>
      <c r="X654" s="65"/>
      <c r="Y654" s="65"/>
      <c r="Z654" s="65"/>
      <c r="AA654" s="65"/>
      <c r="AB654" s="65"/>
    </row>
    <row r="655" spans="1:28">
      <c r="A655" s="5" t="s">
        <v>17</v>
      </c>
      <c r="B655" s="5" t="s">
        <v>19</v>
      </c>
      <c r="C655" s="42" t="str">
        <f>'UPDATED TCA Post Trade Data'!C645</f>
        <v>FLIR</v>
      </c>
      <c r="D655" s="22">
        <f>'UPDATED TCA Post Trade Data'!B645</f>
        <v>42998</v>
      </c>
      <c r="E655" s="12">
        <f>'UPDATED TCA Post Trade Data'!E645</f>
        <v>61200</v>
      </c>
      <c r="F655" s="17">
        <f>'UPDATED TCA Post Trade Data'!O645</f>
        <v>1.1502841639547073E-4</v>
      </c>
      <c r="G655" s="23">
        <f>'UPDATED TCA Post Trade Data'!G645</f>
        <v>39.865052194752984</v>
      </c>
      <c r="H655" s="24">
        <f>E655/'UPDATED TCA Post Trade Data'!K645</f>
        <v>6.1369203075439395E-2</v>
      </c>
      <c r="I655" s="24">
        <f>'UPDATED TCA Post Trade Data'!L645</f>
        <v>0.17709189123665395</v>
      </c>
      <c r="J655" s="24">
        <f>E655/('UPDATED TCA Post Trade Data'!H645)</f>
        <v>0.13746630727762804</v>
      </c>
      <c r="K655" s="47">
        <f>'UPDATED TCA Post Trade Data'!H645/'UPDATED TCA Post Trade Data'!K645</f>
        <v>0.44643086943113758</v>
      </c>
      <c r="L655" s="11">
        <f>('UPDATED TCA Post Trade Data'!G645-'UPDATED TCA Post Trade Data'!M645)/'UPDATED TCA Post Trade Data'!M645*10000*'UPDATED TCA Post Trade Data'!N645</f>
        <v>8.8004506033104697</v>
      </c>
      <c r="M655" s="11">
        <f t="shared" si="44"/>
        <v>17.748541108331171</v>
      </c>
      <c r="N655" s="11">
        <f t="shared" si="45"/>
        <v>40.12667617988027</v>
      </c>
      <c r="O655" s="11">
        <f>'UPDATED TCA Post Trade Data'!N645*('UPDATED TCA Post Trade Data'!G645-'UPDATED TCA Post Trade Data'!I645)/'UPDATED TCA Post Trade Data'!I645*10000</f>
        <v>0</v>
      </c>
      <c r="P655" s="11">
        <f t="shared" si="46"/>
        <v>8.9480905050207014</v>
      </c>
      <c r="Q655" s="12">
        <f t="shared" si="47"/>
        <v>0.2229960554148096</v>
      </c>
      <c r="T655" s="65"/>
      <c r="U655" s="65"/>
      <c r="V655" s="65"/>
      <c r="W655" s="65"/>
      <c r="X655" s="65"/>
      <c r="Y655" s="65"/>
      <c r="Z655" s="65"/>
      <c r="AA655" s="65"/>
      <c r="AB655" s="65"/>
    </row>
    <row r="656" spans="1:28">
      <c r="A656" s="5" t="s">
        <v>18</v>
      </c>
      <c r="B656" s="5" t="s">
        <v>21</v>
      </c>
      <c r="C656" s="42" t="str">
        <f>'UPDATED TCA Post Trade Data'!C646</f>
        <v>FLR</v>
      </c>
      <c r="D656" s="22">
        <f>'UPDATED TCA Post Trade Data'!B646</f>
        <v>42998</v>
      </c>
      <c r="E656" s="12">
        <f>'UPDATED TCA Post Trade Data'!E646</f>
        <v>19700</v>
      </c>
      <c r="F656" s="17">
        <f>'UPDATED TCA Post Trade Data'!O646</f>
        <v>3.7631668140813454E-5</v>
      </c>
      <c r="G656" s="23">
        <f>'UPDATED TCA Post Trade Data'!G646</f>
        <v>40.515934686677767</v>
      </c>
      <c r="H656" s="24">
        <f>E656/'UPDATED TCA Post Trade Data'!K646</f>
        <v>1.2057351127263381E-2</v>
      </c>
      <c r="I656" s="24">
        <f>'UPDATED TCA Post Trade Data'!L646</f>
        <v>0.13171260422905767</v>
      </c>
      <c r="J656" s="24">
        <f>E656/('UPDATED TCA Post Trade Data'!H646)</f>
        <v>9.3453510436432644E-2</v>
      </c>
      <c r="K656" s="47">
        <f>'UPDATED TCA Post Trade Data'!H646/'UPDATED TCA Post Trade Data'!K646</f>
        <v>0.1290197775445239</v>
      </c>
      <c r="L656" s="11">
        <f>('UPDATED TCA Post Trade Data'!G646-'UPDATED TCA Post Trade Data'!M646)/'UPDATED TCA Post Trade Data'!M646*10000*'UPDATED TCA Post Trade Data'!N646</f>
        <v>32.980396881237844</v>
      </c>
      <c r="M656" s="11">
        <f t="shared" si="44"/>
        <v>6.1912254973152354</v>
      </c>
      <c r="N656" s="11">
        <f t="shared" si="45"/>
        <v>16.448257248270362</v>
      </c>
      <c r="O656" s="11">
        <f>'UPDATED TCA Post Trade Data'!N646*('UPDATED TCA Post Trade Data'!G646-'UPDATED TCA Post Trade Data'!I646)/'UPDATED TCA Post Trade Data'!I646*10000</f>
        <v>3.0090211648743046</v>
      </c>
      <c r="P656" s="11">
        <f t="shared" si="46"/>
        <v>-26.789171383922607</v>
      </c>
      <c r="Q656" s="12">
        <f t="shared" si="47"/>
        <v>-1.6286936044084339</v>
      </c>
      <c r="T656" s="65"/>
      <c r="U656" s="65"/>
      <c r="V656" s="65"/>
      <c r="W656" s="65"/>
      <c r="X656" s="65"/>
      <c r="Y656" s="65"/>
      <c r="Z656" s="65"/>
      <c r="AA656" s="65"/>
      <c r="AB656" s="65"/>
    </row>
    <row r="657" spans="1:28">
      <c r="A657" s="5" t="s">
        <v>17</v>
      </c>
      <c r="B657" s="5" t="s">
        <v>23</v>
      </c>
      <c r="C657" s="42" t="str">
        <f>'UPDATED TCA Post Trade Data'!C647</f>
        <v>FLS</v>
      </c>
      <c r="D657" s="22">
        <f>'UPDATED TCA Post Trade Data'!B647</f>
        <v>42998</v>
      </c>
      <c r="E657" s="12">
        <f>'UPDATED TCA Post Trade Data'!E647</f>
        <v>100400</v>
      </c>
      <c r="F657" s="17">
        <f>'UPDATED TCA Post Trade Data'!O647</f>
        <v>1.9965793398172343E-4</v>
      </c>
      <c r="G657" s="23">
        <f>'UPDATED TCA Post Trade Data'!G647</f>
        <v>42.178533751386361</v>
      </c>
      <c r="H657" s="24">
        <f>E657/'UPDATED TCA Post Trade Data'!K647</f>
        <v>8.0791813418120029E-2</v>
      </c>
      <c r="I657" s="24">
        <f>'UPDATED TCA Post Trade Data'!L647</f>
        <v>0.19642169260872266</v>
      </c>
      <c r="J657" s="24">
        <f>E657/('UPDATED TCA Post Trade Data'!H647)</f>
        <v>0.32128000000000001</v>
      </c>
      <c r="K657" s="47">
        <f>'UPDATED TCA Post Trade Data'!H647/'UPDATED TCA Post Trade Data'!K647</f>
        <v>0.25146854276058278</v>
      </c>
      <c r="L657" s="11">
        <f>('UPDATED TCA Post Trade Data'!G647-'UPDATED TCA Post Trade Data'!M647)/'UPDATED TCA Post Trade Data'!M647*10000*'UPDATED TCA Post Trade Data'!N647</f>
        <v>21.034390920968768</v>
      </c>
      <c r="M657" s="11">
        <f t="shared" si="44"/>
        <v>38.45993327186963</v>
      </c>
      <c r="N657" s="11">
        <f t="shared" si="45"/>
        <v>29.630977137958592</v>
      </c>
      <c r="O657" s="11">
        <f>'UPDATED TCA Post Trade Data'!N647*('UPDATED TCA Post Trade Data'!G647-'UPDATED TCA Post Trade Data'!I647)/'UPDATED TCA Post Trade Data'!I647*10000</f>
        <v>0</v>
      </c>
      <c r="P657" s="11">
        <f t="shared" si="46"/>
        <v>17.425542350900862</v>
      </c>
      <c r="Q657" s="12">
        <f t="shared" si="47"/>
        <v>0.58808530916039126</v>
      </c>
      <c r="T657" s="65"/>
      <c r="U657" s="65"/>
      <c r="V657" s="65"/>
      <c r="W657" s="65"/>
      <c r="X657" s="65"/>
      <c r="Y657" s="65"/>
      <c r="Z657" s="65"/>
      <c r="AA657" s="65"/>
      <c r="AB657" s="65"/>
    </row>
    <row r="658" spans="1:28">
      <c r="A658" s="5" t="s">
        <v>18</v>
      </c>
      <c r="B658" s="5" t="s">
        <v>20</v>
      </c>
      <c r="C658" s="42" t="str">
        <f>'UPDATED TCA Post Trade Data'!C648</f>
        <v>FMC</v>
      </c>
      <c r="D658" s="22">
        <f>'UPDATED TCA Post Trade Data'!B648</f>
        <v>42998</v>
      </c>
      <c r="E658" s="12">
        <f>'UPDATED TCA Post Trade Data'!E648</f>
        <v>98100</v>
      </c>
      <c r="F658" s="17">
        <f>'UPDATED TCA Post Trade Data'!O648</f>
        <v>4.2865709080936002E-4</v>
      </c>
      <c r="G658" s="23">
        <f>'UPDATED TCA Post Trade Data'!G648</f>
        <v>92.678633802211891</v>
      </c>
      <c r="H658" s="24">
        <f>E658/'UPDATED TCA Post Trade Data'!K648</f>
        <v>9.5330230981618913E-2</v>
      </c>
      <c r="I658" s="24">
        <f>'UPDATED TCA Post Trade Data'!L648</f>
        <v>0.1755841479457951</v>
      </c>
      <c r="J658" s="24">
        <f>E658/('UPDATED TCA Post Trade Data'!H648)</f>
        <v>9.9110931501313393E-2</v>
      </c>
      <c r="K658" s="47">
        <f>'UPDATED TCA Post Trade Data'!H648/'UPDATED TCA Post Trade Data'!K648</f>
        <v>0.96185384939456076</v>
      </c>
      <c r="L658" s="11">
        <f>('UPDATED TCA Post Trade Data'!G648-'UPDATED TCA Post Trade Data'!M648)/'UPDATED TCA Post Trade Data'!M648*10000*'UPDATED TCA Post Trade Data'!N648</f>
        <v>17.381107043096964</v>
      </c>
      <c r="M658" s="11">
        <f t="shared" ref="M658:M721" si="48">$J$3*H658^$K$3*I658^$L$3*($N$3*J658^$M$3+1-$N$3)</f>
        <v>17.063841199866257</v>
      </c>
      <c r="N658" s="11">
        <f t="shared" si="45"/>
        <v>59.682207056841747</v>
      </c>
      <c r="O658" s="11">
        <f>'UPDATED TCA Post Trade Data'!N648*('UPDATED TCA Post Trade Data'!G648-'UPDATED TCA Post Trade Data'!I648)/'UPDATED TCA Post Trade Data'!I648*10000</f>
        <v>0</v>
      </c>
      <c r="P658" s="11">
        <f t="shared" si="46"/>
        <v>-0.31726584323070739</v>
      </c>
      <c r="Q658" s="12">
        <f t="shared" si="47"/>
        <v>-5.3159200853370118E-3</v>
      </c>
      <c r="T658" s="65"/>
      <c r="U658" s="65"/>
      <c r="V658" s="65"/>
      <c r="W658" s="65"/>
      <c r="X658" s="65"/>
      <c r="Y658" s="65"/>
      <c r="Z658" s="65"/>
      <c r="AA658" s="65"/>
      <c r="AB658" s="65"/>
    </row>
    <row r="659" spans="1:28">
      <c r="A659" s="5" t="s">
        <v>17</v>
      </c>
      <c r="B659" s="5" t="s">
        <v>21</v>
      </c>
      <c r="C659" s="42" t="str">
        <f>'UPDATED TCA Post Trade Data'!C649</f>
        <v>FOX</v>
      </c>
      <c r="D659" s="22">
        <f>'UPDATED TCA Post Trade Data'!B649</f>
        <v>42998</v>
      </c>
      <c r="E659" s="12">
        <f>'UPDATED TCA Post Trade Data'!E649</f>
        <v>256700</v>
      </c>
      <c r="F659" s="17">
        <f>'UPDATED TCA Post Trade Data'!O649</f>
        <v>3.1929826614853759E-4</v>
      </c>
      <c r="G659" s="23">
        <f>'UPDATED TCA Post Trade Data'!G649</f>
        <v>26.382096823887132</v>
      </c>
      <c r="H659" s="24">
        <f>E659/'UPDATED TCA Post Trade Data'!K649</f>
        <v>9.5570011641894284E-2</v>
      </c>
      <c r="I659" s="24">
        <f>'UPDATED TCA Post Trade Data'!L649</f>
        <v>0.20894506304773289</v>
      </c>
      <c r="J659" s="24">
        <f>E659/('UPDATED TCA Post Trade Data'!H649)</f>
        <v>0.11754739445004121</v>
      </c>
      <c r="K659" s="47">
        <f>'UPDATED TCA Post Trade Data'!H649/'UPDATED TCA Post Trade Data'!K649</f>
        <v>0.81303385829204811</v>
      </c>
      <c r="L659" s="11">
        <f>('UPDATED TCA Post Trade Data'!G649-'UPDATED TCA Post Trade Data'!M649)/'UPDATED TCA Post Trade Data'!M649*10000*'UPDATED TCA Post Trade Data'!N649</f>
        <v>23.593018194198834</v>
      </c>
      <c r="M659" s="11">
        <f t="shared" si="48"/>
        <v>20.736941211466075</v>
      </c>
      <c r="N659" s="11">
        <f t="shared" ref="N659:N722" si="49">I659*((1/3)*(1/250)*(H659*(1-J659)/J659))^0.5*10000</f>
        <v>64.625139448003353</v>
      </c>
      <c r="O659" s="11">
        <f>'UPDATED TCA Post Trade Data'!N649*('UPDATED TCA Post Trade Data'!G649-'UPDATED TCA Post Trade Data'!I649)/'UPDATED TCA Post Trade Data'!I649*10000</f>
        <v>6.9884041283162235</v>
      </c>
      <c r="P659" s="11">
        <f t="shared" ref="P659:P722" si="50">M659-L659</f>
        <v>-2.856076982732759</v>
      </c>
      <c r="Q659" s="12">
        <f t="shared" ref="Q659:Q722" si="51">P659/N659</f>
        <v>-4.4194519456793216E-2</v>
      </c>
      <c r="T659" s="65"/>
      <c r="U659" s="65"/>
      <c r="V659" s="65"/>
      <c r="W659" s="65"/>
      <c r="X659" s="65"/>
      <c r="Y659" s="65"/>
      <c r="Z659" s="65"/>
      <c r="AA659" s="65"/>
      <c r="AB659" s="65"/>
    </row>
    <row r="660" spans="1:28">
      <c r="A660" s="5" t="s">
        <v>18</v>
      </c>
      <c r="B660" s="5" t="s">
        <v>22</v>
      </c>
      <c r="C660" s="42" t="str">
        <f>'UPDATED TCA Post Trade Data'!C650</f>
        <v>FOXA</v>
      </c>
      <c r="D660" s="22">
        <f>'UPDATED TCA Post Trade Data'!B650</f>
        <v>42998</v>
      </c>
      <c r="E660" s="12">
        <f>'UPDATED TCA Post Trade Data'!E650</f>
        <v>144800</v>
      </c>
      <c r="F660" s="17">
        <f>'UPDATED TCA Post Trade Data'!O650</f>
        <v>1.8216888951860742E-4</v>
      </c>
      <c r="G660" s="23">
        <f>'UPDATED TCA Post Trade Data'!G650</f>
        <v>26.68359051587591</v>
      </c>
      <c r="H660" s="24">
        <f>E660/'UPDATED TCA Post Trade Data'!K650</f>
        <v>2.1525408157713456E-2</v>
      </c>
      <c r="I660" s="24">
        <f>'UPDATED TCA Post Trade Data'!L650</f>
        <v>0.19860100002468112</v>
      </c>
      <c r="J660" s="24">
        <f>E660/('UPDATED TCA Post Trade Data'!H650)</f>
        <v>0.16090676741860208</v>
      </c>
      <c r="K660" s="47">
        <f>'UPDATED TCA Post Trade Data'!H650/'UPDATED TCA Post Trade Data'!K650</f>
        <v>0.13377565470391117</v>
      </c>
      <c r="L660" s="11">
        <f>('UPDATED TCA Post Trade Data'!G650-'UPDATED TCA Post Trade Data'!M650)/'UPDATED TCA Post Trade Data'!M650*10000*'UPDATED TCA Post Trade Data'!N650</f>
        <v>21.095543801080311</v>
      </c>
      <c r="M660" s="11">
        <f t="shared" si="48"/>
        <v>13.669582051458539</v>
      </c>
      <c r="N660" s="11">
        <f t="shared" si="49"/>
        <v>24.296541101635238</v>
      </c>
      <c r="O660" s="11">
        <f>'UPDATED TCA Post Trade Data'!N650*('UPDATED TCA Post Trade Data'!G650-'UPDATED TCA Post Trade Data'!I650)/'UPDATED TCA Post Trade Data'!I650*10000</f>
        <v>0</v>
      </c>
      <c r="P660" s="11">
        <f t="shared" si="50"/>
        <v>-7.4259617496217718</v>
      </c>
      <c r="Q660" s="12">
        <f t="shared" si="51"/>
        <v>-0.30563863879052233</v>
      </c>
      <c r="T660" s="65"/>
      <c r="U660" s="65"/>
      <c r="V660" s="65"/>
      <c r="W660" s="65"/>
      <c r="X660" s="65"/>
      <c r="Y660" s="65"/>
      <c r="Z660" s="65"/>
      <c r="AA660" s="65"/>
      <c r="AB660" s="65"/>
    </row>
    <row r="661" spans="1:28">
      <c r="A661" s="5" t="s">
        <v>17</v>
      </c>
      <c r="B661" s="5" t="s">
        <v>21</v>
      </c>
      <c r="C661" s="42" t="str">
        <f>'UPDATED TCA Post Trade Data'!C651</f>
        <v>FRT</v>
      </c>
      <c r="D661" s="22">
        <f>'UPDATED TCA Post Trade Data'!B651</f>
        <v>42998</v>
      </c>
      <c r="E661" s="12">
        <f>'UPDATED TCA Post Trade Data'!E651</f>
        <v>5700</v>
      </c>
      <c r="F661" s="17">
        <f>'UPDATED TCA Post Trade Data'!O651</f>
        <v>3.376027092583861E-5</v>
      </c>
      <c r="G661" s="23">
        <f>'UPDATED TCA Post Trade Data'!G651</f>
        <v>125.62315193484407</v>
      </c>
      <c r="H661" s="24">
        <f>E661/'UPDATED TCA Post Trade Data'!K651</f>
        <v>1.2525570292511621E-2</v>
      </c>
      <c r="I661" s="24">
        <f>'UPDATED TCA Post Trade Data'!L651</f>
        <v>0.17787421393359359</v>
      </c>
      <c r="J661" s="24">
        <f>E661/('UPDATED TCA Post Trade Data'!H651)</f>
        <v>0.13255813953488371</v>
      </c>
      <c r="K661" s="47">
        <f>'UPDATED TCA Post Trade Data'!H651/'UPDATED TCA Post Trade Data'!K651</f>
        <v>9.4491144311929773E-2</v>
      </c>
      <c r="L661" s="11">
        <f>('UPDATED TCA Post Trade Data'!G651-'UPDATED TCA Post Trade Data'!M651)/'UPDATED TCA Post Trade Data'!M651*10000*'UPDATED TCA Post Trade Data'!N651</f>
        <v>19.393199461164357</v>
      </c>
      <c r="M661" s="11">
        <f t="shared" si="48"/>
        <v>9.1176625700051197</v>
      </c>
      <c r="N661" s="11">
        <f t="shared" si="49"/>
        <v>18.595082284808296</v>
      </c>
      <c r="O661" s="11">
        <f>'UPDATED TCA Post Trade Data'!N651*('UPDATED TCA Post Trade Data'!G651-'UPDATED TCA Post Trade Data'!I651)/'UPDATED TCA Post Trade Data'!I651*10000</f>
        <v>2.9950900890769532</v>
      </c>
      <c r="P661" s="11">
        <f t="shared" si="50"/>
        <v>-10.275536891159238</v>
      </c>
      <c r="Q661" s="12">
        <f t="shared" si="51"/>
        <v>-0.55259432218560744</v>
      </c>
      <c r="T661" s="65"/>
      <c r="U661" s="65"/>
      <c r="V661" s="65"/>
      <c r="W661" s="65"/>
      <c r="X661" s="65"/>
      <c r="Y661" s="65"/>
      <c r="Z661" s="65"/>
      <c r="AA661" s="65"/>
      <c r="AB661" s="65"/>
    </row>
    <row r="662" spans="1:28">
      <c r="A662" s="5" t="s">
        <v>18</v>
      </c>
      <c r="B662" s="5" t="s">
        <v>23</v>
      </c>
      <c r="C662" s="42" t="str">
        <f>'UPDATED TCA Post Trade Data'!C652</f>
        <v>FTV</v>
      </c>
      <c r="D662" s="22">
        <f>'UPDATED TCA Post Trade Data'!B652</f>
        <v>42998</v>
      </c>
      <c r="E662" s="12">
        <f>'UPDATED TCA Post Trade Data'!E652</f>
        <v>118600</v>
      </c>
      <c r="F662" s="17">
        <f>'UPDATED TCA Post Trade Data'!O652</f>
        <v>3.9191852434036339E-4</v>
      </c>
      <c r="G662" s="23">
        <f>'UPDATED TCA Post Trade Data'!G652</f>
        <v>70.088976894647914</v>
      </c>
      <c r="H662" s="24">
        <f>E662/'UPDATED TCA Post Trade Data'!K652</f>
        <v>0.10490707409216904</v>
      </c>
      <c r="I662" s="24">
        <f>'UPDATED TCA Post Trade Data'!L652</f>
        <v>0.13246102367771928</v>
      </c>
      <c r="J662" s="24">
        <f>E662/('UPDATED TCA Post Trade Data'!H652)</f>
        <v>0.1519928232731001</v>
      </c>
      <c r="K662" s="47">
        <f>'UPDATED TCA Post Trade Data'!H652/'UPDATED TCA Post Trade Data'!K652</f>
        <v>0.69021070753895031</v>
      </c>
      <c r="L662" s="11">
        <f>('UPDATED TCA Post Trade Data'!G652-'UPDATED TCA Post Trade Data'!M652)/'UPDATED TCA Post Trade Data'!M652*10000*'UPDATED TCA Post Trade Data'!N652</f>
        <v>18.658944083179318</v>
      </c>
      <c r="M662" s="11">
        <f t="shared" si="48"/>
        <v>20.514190124019255</v>
      </c>
      <c r="N662" s="11">
        <f t="shared" si="49"/>
        <v>37.003949993405065</v>
      </c>
      <c r="O662" s="11">
        <f>'UPDATED TCA Post Trade Data'!N652*('UPDATED TCA Post Trade Data'!G652-'UPDATED TCA Post Trade Data'!I652)/'UPDATED TCA Post Trade Data'!I652*10000</f>
        <v>7.0081707871334658</v>
      </c>
      <c r="P662" s="11">
        <f t="shared" si="50"/>
        <v>1.8552460408399369</v>
      </c>
      <c r="Q662" s="12">
        <f t="shared" si="51"/>
        <v>5.0136432493573885E-2</v>
      </c>
      <c r="T662" s="65"/>
      <c r="U662" s="65"/>
      <c r="V662" s="65"/>
      <c r="W662" s="65"/>
      <c r="X662" s="65"/>
      <c r="Y662" s="65"/>
      <c r="Z662" s="65"/>
      <c r="AA662" s="65"/>
      <c r="AB662" s="65"/>
    </row>
    <row r="663" spans="1:28">
      <c r="A663" s="5" t="s">
        <v>17</v>
      </c>
      <c r="B663" s="5" t="s">
        <v>22</v>
      </c>
      <c r="C663" s="42" t="str">
        <f>'UPDATED TCA Post Trade Data'!C653</f>
        <v>GD</v>
      </c>
      <c r="D663" s="22">
        <f>'UPDATED TCA Post Trade Data'!B653</f>
        <v>42998</v>
      </c>
      <c r="E663" s="12">
        <f>'UPDATED TCA Post Trade Data'!E653</f>
        <v>122300</v>
      </c>
      <c r="F663" s="17">
        <f>'UPDATED TCA Post Trade Data'!O653</f>
        <v>1.175907278056548E-3</v>
      </c>
      <c r="G663" s="23">
        <f>'UPDATED TCA Post Trade Data'!G653</f>
        <v>203.93193481380248</v>
      </c>
      <c r="H663" s="24">
        <f>E663/'UPDATED TCA Post Trade Data'!K653</f>
        <v>0.11940703812225094</v>
      </c>
      <c r="I663" s="24">
        <f>'UPDATED TCA Post Trade Data'!L653</f>
        <v>0.13988495505178702</v>
      </c>
      <c r="J663" s="24">
        <f>E663/('UPDATED TCA Post Trade Data'!H653)</f>
        <v>0.2181591152336782</v>
      </c>
      <c r="K663" s="47">
        <f>'UPDATED TCA Post Trade Data'!H653/'UPDATED TCA Post Trade Data'!K653</f>
        <v>0.54733921153993359</v>
      </c>
      <c r="L663" s="11">
        <f>('UPDATED TCA Post Trade Data'!G653-'UPDATED TCA Post Trade Data'!M653)/'UPDATED TCA Post Trade Data'!M653*10000*'UPDATED TCA Post Trade Data'!N653</f>
        <v>56.807121698514834</v>
      </c>
      <c r="M663" s="11">
        <f t="shared" si="48"/>
        <v>28.660828199569547</v>
      </c>
      <c r="N663" s="11">
        <f t="shared" si="49"/>
        <v>33.413952098068613</v>
      </c>
      <c r="O663" s="11">
        <f>'UPDATED TCA Post Trade Data'!N653*('UPDATED TCA Post Trade Data'!G653-'UPDATED TCA Post Trade Data'!I653)/'UPDATED TCA Post Trade Data'!I653*10000</f>
        <v>6.9653078066402179</v>
      </c>
      <c r="P663" s="11">
        <f t="shared" si="50"/>
        <v>-28.146293498945287</v>
      </c>
      <c r="Q663" s="12">
        <f t="shared" si="51"/>
        <v>-0.84235152478632402</v>
      </c>
      <c r="T663" s="65"/>
      <c r="U663" s="65"/>
      <c r="V663" s="65"/>
      <c r="W663" s="65"/>
      <c r="X663" s="65"/>
      <c r="Y663" s="65"/>
      <c r="Z663" s="65"/>
      <c r="AA663" s="65"/>
      <c r="AB663" s="65"/>
    </row>
    <row r="664" spans="1:28">
      <c r="A664" s="5" t="s">
        <v>18</v>
      </c>
      <c r="B664" s="5" t="s">
        <v>23</v>
      </c>
      <c r="C664" s="42" t="str">
        <f>'UPDATED TCA Post Trade Data'!C654</f>
        <v>GE</v>
      </c>
      <c r="D664" s="22">
        <f>'UPDATED TCA Post Trade Data'!B654</f>
        <v>42998</v>
      </c>
      <c r="E664" s="12">
        <f>'UPDATED TCA Post Trade Data'!E654</f>
        <v>3725500</v>
      </c>
      <c r="F664" s="17">
        <f>'UPDATED TCA Post Trade Data'!O654</f>
        <v>4.2395290732878165E-3</v>
      </c>
      <c r="G664" s="23">
        <f>'UPDATED TCA Post Trade Data'!G654</f>
        <v>24.136354087743474</v>
      </c>
      <c r="H664" s="24">
        <f>E664/'UPDATED TCA Post Trade Data'!K654</f>
        <v>9.5540755573172695E-2</v>
      </c>
      <c r="I664" s="24">
        <f>'UPDATED TCA Post Trade Data'!L654</f>
        <v>0.18937933427921386</v>
      </c>
      <c r="J664" s="24">
        <f>E664/('UPDATED TCA Post Trade Data'!H654)</f>
        <v>0.10153467113995186</v>
      </c>
      <c r="K664" s="47">
        <f>'UPDATED TCA Post Trade Data'!H654/'UPDATED TCA Post Trade Data'!K654</f>
        <v>0.940966809667238</v>
      </c>
      <c r="L664" s="11">
        <f>('UPDATED TCA Post Trade Data'!G654-'UPDATED TCA Post Trade Data'!M654)/'UPDATED TCA Post Trade Data'!M654*10000*'UPDATED TCA Post Trade Data'!N654</f>
        <v>26.29996374236595</v>
      </c>
      <c r="M664" s="11">
        <f t="shared" si="48"/>
        <v>17.989644045248959</v>
      </c>
      <c r="N664" s="11">
        <f t="shared" si="49"/>
        <v>63.58281736839497</v>
      </c>
      <c r="O664" s="11">
        <f>'UPDATED TCA Post Trade Data'!N654*('UPDATED TCA Post Trade Data'!G654-'UPDATED TCA Post Trade Data'!I654)/'UPDATED TCA Post Trade Data'!I654*10000</f>
        <v>7.0135360992413611</v>
      </c>
      <c r="P664" s="11">
        <f t="shared" si="50"/>
        <v>-8.3103196971169915</v>
      </c>
      <c r="Q664" s="12">
        <f t="shared" si="51"/>
        <v>-0.13070071508419492</v>
      </c>
      <c r="T664" s="65"/>
      <c r="U664" s="65"/>
      <c r="V664" s="65"/>
      <c r="W664" s="65"/>
      <c r="X664" s="65"/>
      <c r="Y664" s="65"/>
      <c r="Z664" s="65"/>
      <c r="AA664" s="65"/>
      <c r="AB664" s="65"/>
    </row>
    <row r="665" spans="1:28">
      <c r="A665" s="5" t="s">
        <v>17</v>
      </c>
      <c r="B665" s="5" t="s">
        <v>21</v>
      </c>
      <c r="C665" s="42" t="str">
        <f>'UPDATED TCA Post Trade Data'!C655</f>
        <v>GGP</v>
      </c>
      <c r="D665" s="22">
        <f>'UPDATED TCA Post Trade Data'!B655</f>
        <v>42998</v>
      </c>
      <c r="E665" s="12">
        <f>'UPDATED TCA Post Trade Data'!E655</f>
        <v>27100</v>
      </c>
      <c r="F665" s="17">
        <f>'UPDATED TCA Post Trade Data'!O655</f>
        <v>2.6900733617760239E-5</v>
      </c>
      <c r="G665" s="23">
        <f>'UPDATED TCA Post Trade Data'!G655</f>
        <v>21.053943415051545</v>
      </c>
      <c r="H665" s="24">
        <f>E665/'UPDATED TCA Post Trade Data'!K655</f>
        <v>5.0151913724544948E-3</v>
      </c>
      <c r="I665" s="24">
        <f>'UPDATED TCA Post Trade Data'!L655</f>
        <v>0.26479429556259754</v>
      </c>
      <c r="J665" s="24">
        <f>E665/('UPDATED TCA Post Trade Data'!H655)</f>
        <v>0.25784966698382494</v>
      </c>
      <c r="K665" s="47">
        <f>'UPDATED TCA Post Trade Data'!H655/'UPDATED TCA Post Trade Data'!K655</f>
        <v>1.9450059529334592E-2</v>
      </c>
      <c r="L665" s="11">
        <f>('UPDATED TCA Post Trade Data'!G655-'UPDATED TCA Post Trade Data'!M655)/'UPDATED TCA Post Trade Data'!M655*10000*'UPDATED TCA Post Trade Data'!N655</f>
        <v>30.463751811122915</v>
      </c>
      <c r="M665" s="11">
        <f t="shared" si="48"/>
        <v>12.223188515283331</v>
      </c>
      <c r="N665" s="11">
        <f t="shared" si="49"/>
        <v>11.616743602283046</v>
      </c>
      <c r="O665" s="11">
        <f>'UPDATED TCA Post Trade Data'!N655*('UPDATED TCA Post Trade Data'!G655-'UPDATED TCA Post Trade Data'!I655)/'UPDATED TCA Post Trade Data'!I655*10000</f>
        <v>6.9836138218527992</v>
      </c>
      <c r="P665" s="11">
        <f t="shared" si="50"/>
        <v>-18.240563295839586</v>
      </c>
      <c r="Q665" s="12">
        <f t="shared" si="51"/>
        <v>-1.5701959103457148</v>
      </c>
      <c r="T665" s="65"/>
      <c r="U665" s="65"/>
      <c r="V665" s="65"/>
      <c r="W665" s="65"/>
      <c r="X665" s="65"/>
      <c r="Y665" s="65"/>
      <c r="Z665" s="65"/>
      <c r="AA665" s="65"/>
      <c r="AB665" s="65"/>
    </row>
    <row r="666" spans="1:28">
      <c r="A666" s="5" t="s">
        <v>18</v>
      </c>
      <c r="B666" s="5" t="s">
        <v>21</v>
      </c>
      <c r="C666" s="42" t="str">
        <f>'UPDATED TCA Post Trade Data'!C656</f>
        <v>GILD</v>
      </c>
      <c r="D666" s="22">
        <f>'UPDATED TCA Post Trade Data'!B656</f>
        <v>42998</v>
      </c>
      <c r="E666" s="12">
        <f>'UPDATED TCA Post Trade Data'!E656</f>
        <v>286600</v>
      </c>
      <c r="F666" s="17">
        <f>'UPDATED TCA Post Trade Data'!O656</f>
        <v>1.1112315931341061E-3</v>
      </c>
      <c r="G666" s="23">
        <f>'UPDATED TCA Post Trade Data'!G656</f>
        <v>82.236953336683314</v>
      </c>
      <c r="H666" s="24">
        <f>E666/'UPDATED TCA Post Trade Data'!K656</f>
        <v>2.7344962348391219E-2</v>
      </c>
      <c r="I666" s="24">
        <f>'UPDATED TCA Post Trade Data'!L656</f>
        <v>0.26635169513999857</v>
      </c>
      <c r="J666" s="24">
        <f>E666/('UPDATED TCA Post Trade Data'!H656)</f>
        <v>5.6904596445944602E-2</v>
      </c>
      <c r="K666" s="47">
        <f>'UPDATED TCA Post Trade Data'!H656/'UPDATED TCA Post Trade Data'!K656</f>
        <v>0.48054048453479548</v>
      </c>
      <c r="L666" s="11">
        <f>('UPDATED TCA Post Trade Data'!G656-'UPDATED TCA Post Trade Data'!M656)/'UPDATED TCA Post Trade Data'!M656*10000*'UPDATED TCA Post Trade Data'!N656</f>
        <v>14.940099965600481</v>
      </c>
      <c r="M666" s="11">
        <f t="shared" si="48"/>
        <v>9.0899993736573812</v>
      </c>
      <c r="N666" s="11">
        <f t="shared" si="49"/>
        <v>65.473813725133169</v>
      </c>
      <c r="O666" s="11">
        <f>'UPDATED TCA Post Trade Data'!N656*('UPDATED TCA Post Trade Data'!G656-'UPDATED TCA Post Trade Data'!I656)/'UPDATED TCA Post Trade Data'!I656*10000</f>
        <v>7.0055624866464665</v>
      </c>
      <c r="P666" s="11">
        <f t="shared" si="50"/>
        <v>-5.8501005919431002</v>
      </c>
      <c r="Q666" s="12">
        <f t="shared" si="51"/>
        <v>-8.9350234224976052E-2</v>
      </c>
      <c r="T666" s="65"/>
      <c r="U666" s="65"/>
      <c r="V666" s="65"/>
      <c r="W666" s="65"/>
      <c r="X666" s="65"/>
      <c r="Y666" s="65"/>
      <c r="Z666" s="65"/>
      <c r="AA666" s="65"/>
      <c r="AB666" s="65"/>
    </row>
    <row r="667" spans="1:28">
      <c r="A667" s="5" t="s">
        <v>17</v>
      </c>
      <c r="B667" s="5" t="s">
        <v>22</v>
      </c>
      <c r="C667" s="42" t="str">
        <f>'UPDATED TCA Post Trade Data'!C657</f>
        <v>GIS</v>
      </c>
      <c r="D667" s="22">
        <f>'UPDATED TCA Post Trade Data'!B657</f>
        <v>42998</v>
      </c>
      <c r="E667" s="12">
        <f>'UPDATED TCA Post Trade Data'!E657</f>
        <v>101600</v>
      </c>
      <c r="F667" s="17">
        <f>'UPDATED TCA Post Trade Data'!O657</f>
        <v>2.484316726084748E-4</v>
      </c>
      <c r="G667" s="23">
        <f>'UPDATED TCA Post Trade Data'!G657</f>
        <v>51.862312021195343</v>
      </c>
      <c r="H667" s="24">
        <f>E667/'UPDATED TCA Post Trade Data'!K657</f>
        <v>2.6291056486438369E-2</v>
      </c>
      <c r="I667" s="24">
        <f>'UPDATED TCA Post Trade Data'!L657</f>
        <v>0.17544593963103258</v>
      </c>
      <c r="J667" s="24">
        <f>E667/('UPDATED TCA Post Trade Data'!H657)</f>
        <v>9.4753138231399095E-3</v>
      </c>
      <c r="K667" s="47">
        <f>'UPDATED TCA Post Trade Data'!H657/'UPDATED TCA Post Trade Data'!K657</f>
        <v>2.7746897862350792</v>
      </c>
      <c r="L667" s="11">
        <f>('UPDATED TCA Post Trade Data'!G657-'UPDATED TCA Post Trade Data'!M657)/'UPDATED TCA Post Trade Data'!M657*10000*'UPDATED TCA Post Trade Data'!N657</f>
        <v>21.702806028085693</v>
      </c>
      <c r="M667" s="11">
        <f t="shared" si="48"/>
        <v>3.6897854053656527</v>
      </c>
      <c r="N667" s="11">
        <f t="shared" si="49"/>
        <v>106.20685767027859</v>
      </c>
      <c r="O667" s="11">
        <f>'UPDATED TCA Post Trade Data'!N657*('UPDATED TCA Post Trade Data'!G657-'UPDATED TCA Post Trade Data'!I657)/'UPDATED TCA Post Trade Data'!I657*10000</f>
        <v>0</v>
      </c>
      <c r="P667" s="11">
        <f t="shared" si="50"/>
        <v>-18.013020622720042</v>
      </c>
      <c r="Q667" s="12">
        <f t="shared" si="51"/>
        <v>-0.16960317834317101</v>
      </c>
      <c r="T667" s="65"/>
      <c r="U667" s="65"/>
      <c r="V667" s="65"/>
      <c r="W667" s="65"/>
      <c r="X667" s="65"/>
      <c r="Y667" s="65"/>
      <c r="Z667" s="65"/>
      <c r="AA667" s="65"/>
      <c r="AB667" s="65"/>
    </row>
    <row r="668" spans="1:28">
      <c r="A668" s="5" t="s">
        <v>18</v>
      </c>
      <c r="B668" s="5" t="s">
        <v>20</v>
      </c>
      <c r="C668" s="42" t="str">
        <f>'UPDATED TCA Post Trade Data'!C658</f>
        <v>EA</v>
      </c>
      <c r="D668" s="22">
        <f>'UPDATED TCA Post Trade Data'!B658</f>
        <v>42999</v>
      </c>
      <c r="E668" s="12">
        <f>'UPDATED TCA Post Trade Data'!E658</f>
        <v>8000</v>
      </c>
      <c r="F668" s="17">
        <f>'UPDATED TCA Post Trade Data'!O658</f>
        <v>4.5423943677925728E-5</v>
      </c>
      <c r="G668" s="23">
        <f>'UPDATED TCA Post Trade Data'!G658</f>
        <v>120.42966215674582</v>
      </c>
      <c r="H668" s="24">
        <f>E668/'UPDATED TCA Post Trade Data'!K658</f>
        <v>3.7148675686860442E-3</v>
      </c>
      <c r="I668" s="24">
        <f>'UPDATED TCA Post Trade Data'!L658</f>
        <v>0.19206537695048725</v>
      </c>
      <c r="J668" s="24">
        <f>E668/('UPDATED TCA Post Trade Data'!H658)</f>
        <v>1.8518518518518517E-2</v>
      </c>
      <c r="K668" s="47">
        <f>'UPDATED TCA Post Trade Data'!H658/'UPDATED TCA Post Trade Data'!K658</f>
        <v>0.20060284870904638</v>
      </c>
      <c r="L668" s="11">
        <f>('UPDATED TCA Post Trade Data'!G658-'UPDATED TCA Post Trade Data'!M658)/'UPDATED TCA Post Trade Data'!M658*10000*'UPDATED TCA Post Trade Data'!N658</f>
        <v>5.0077054738297431</v>
      </c>
      <c r="M668" s="11">
        <f t="shared" si="48"/>
        <v>2.1078125396288163</v>
      </c>
      <c r="N668" s="11">
        <f t="shared" si="49"/>
        <v>31.119173514370551</v>
      </c>
      <c r="O668" s="11">
        <f>'UPDATED TCA Post Trade Data'!N658*('UPDATED TCA Post Trade Data'!G658-'UPDATED TCA Post Trade Data'!I658)/'UPDATED TCA Post Trade Data'!I658*10000</f>
        <v>3.0006024325928462</v>
      </c>
      <c r="P668" s="11">
        <f t="shared" si="50"/>
        <v>-2.8998929342009268</v>
      </c>
      <c r="Q668" s="12">
        <f t="shared" si="51"/>
        <v>-9.3186695104925665E-2</v>
      </c>
      <c r="T668" s="65"/>
      <c r="U668" s="65"/>
      <c r="V668" s="65"/>
      <c r="W668" s="65"/>
      <c r="X668" s="65"/>
      <c r="Y668" s="65"/>
      <c r="Z668" s="65"/>
      <c r="AA668" s="65"/>
      <c r="AB668" s="65"/>
    </row>
    <row r="669" spans="1:28">
      <c r="A669" s="5" t="s">
        <v>17</v>
      </c>
      <c r="B669" s="5" t="s">
        <v>20</v>
      </c>
      <c r="C669" s="42" t="str">
        <f>'UPDATED TCA Post Trade Data'!C659</f>
        <v>EBAY</v>
      </c>
      <c r="D669" s="22">
        <f>'UPDATED TCA Post Trade Data'!B659</f>
        <v>42999</v>
      </c>
      <c r="E669" s="12">
        <f>'UPDATED TCA Post Trade Data'!E659</f>
        <v>823000</v>
      </c>
      <c r="F669" s="17">
        <f>'UPDATED TCA Post Trade Data'!O659</f>
        <v>1.5019989819517838E-3</v>
      </c>
      <c r="G669" s="23">
        <f>'UPDATED TCA Post Trade Data'!G659</f>
        <v>38.708685318131288</v>
      </c>
      <c r="H669" s="24">
        <f>E669/'UPDATED TCA Post Trade Data'!K659</f>
        <v>0.11205102868290311</v>
      </c>
      <c r="I669" s="24">
        <f>'UPDATED TCA Post Trade Data'!L659</f>
        <v>0.18238412146947114</v>
      </c>
      <c r="J669" s="24">
        <f>E669/('UPDATED TCA Post Trade Data'!H659)</f>
        <v>0.16129980596985674</v>
      </c>
      <c r="K669" s="47">
        <f>'UPDATED TCA Post Trade Data'!H659/'UPDATED TCA Post Trade Data'!K659</f>
        <v>0.69467553298757778</v>
      </c>
      <c r="L669" s="11">
        <f>('UPDATED TCA Post Trade Data'!G659-'UPDATED TCA Post Trade Data'!M659)/'UPDATED TCA Post Trade Data'!M659*10000*'UPDATED TCA Post Trade Data'!N659</f>
        <v>41.16350664884316</v>
      </c>
      <c r="M669" s="11">
        <f t="shared" si="48"/>
        <v>25.633355766215772</v>
      </c>
      <c r="N669" s="11">
        <f t="shared" si="49"/>
        <v>50.833588278903861</v>
      </c>
      <c r="O669" s="11">
        <f>'UPDATED TCA Post Trade Data'!N659*('UPDATED TCA Post Trade Data'!G659-'UPDATED TCA Post Trade Data'!I659)/'UPDATED TCA Post Trade Data'!I659*10000</f>
        <v>6.9761669673454838</v>
      </c>
      <c r="P669" s="11">
        <f t="shared" si="50"/>
        <v>-15.530150882627389</v>
      </c>
      <c r="Q669" s="12">
        <f t="shared" si="51"/>
        <v>-0.30550963267474984</v>
      </c>
      <c r="T669" s="65"/>
      <c r="U669" s="65"/>
      <c r="V669" s="65"/>
      <c r="W669" s="65"/>
      <c r="X669" s="65"/>
      <c r="Y669" s="65"/>
      <c r="Z669" s="65"/>
      <c r="AA669" s="65"/>
      <c r="AB669" s="65"/>
    </row>
    <row r="670" spans="1:28">
      <c r="A670" s="5" t="s">
        <v>18</v>
      </c>
      <c r="B670" s="5" t="s">
        <v>23</v>
      </c>
      <c r="C670" s="42" t="str">
        <f>'UPDATED TCA Post Trade Data'!C660</f>
        <v>ECL</v>
      </c>
      <c r="D670" s="22">
        <f>'UPDATED TCA Post Trade Data'!B660</f>
        <v>42999</v>
      </c>
      <c r="E670" s="12">
        <f>'UPDATED TCA Post Trade Data'!E660</f>
        <v>16400</v>
      </c>
      <c r="F670" s="17">
        <f>'UPDATED TCA Post Trade Data'!O660</f>
        <v>1.0100145909657081E-4</v>
      </c>
      <c r="G670" s="23">
        <f>'UPDATED TCA Post Trade Data'!G660</f>
        <v>130.62383137096245</v>
      </c>
      <c r="H670" s="24">
        <f>E670/'UPDATED TCA Post Trade Data'!K660</f>
        <v>1.9552983817123965E-2</v>
      </c>
      <c r="I670" s="24">
        <f>'UPDATED TCA Post Trade Data'!L660</f>
        <v>0.13174625611122284</v>
      </c>
      <c r="J670" s="24">
        <f>E670/('UPDATED TCA Post Trade Data'!H660)</f>
        <v>0.21693121693121692</v>
      </c>
      <c r="K670" s="47">
        <f>'UPDATED TCA Post Trade Data'!H660/'UPDATED TCA Post Trade Data'!K660</f>
        <v>9.0134486376498277E-2</v>
      </c>
      <c r="L670" s="11">
        <f>('UPDATED TCA Post Trade Data'!G660-'UPDATED TCA Post Trade Data'!M660)/'UPDATED TCA Post Trade Data'!M660*10000*'UPDATED TCA Post Trade Data'!N660</f>
        <v>18.047426947697108</v>
      </c>
      <c r="M670" s="11">
        <f t="shared" si="48"/>
        <v>13.321153367264182</v>
      </c>
      <c r="N670" s="11">
        <f t="shared" si="49"/>
        <v>12.780654673213657</v>
      </c>
      <c r="O670" s="11">
        <f>'UPDATED TCA Post Trade Data'!N660*('UPDATED TCA Post Trade Data'!G660-'UPDATED TCA Post Trade Data'!I660)/'UPDATED TCA Post Trade Data'!I660*10000</f>
        <v>7.0077417515063987</v>
      </c>
      <c r="P670" s="11">
        <f t="shared" si="50"/>
        <v>-4.7262735804329257</v>
      </c>
      <c r="Q670" s="12">
        <f t="shared" si="51"/>
        <v>-0.36979902057274805</v>
      </c>
      <c r="T670" s="65"/>
      <c r="U670" s="65"/>
      <c r="V670" s="65"/>
      <c r="W670" s="65"/>
      <c r="X670" s="65"/>
      <c r="Y670" s="65"/>
      <c r="Z670" s="65"/>
      <c r="AA670" s="65"/>
      <c r="AB670" s="65"/>
    </row>
    <row r="671" spans="1:28">
      <c r="A671" s="5" t="s">
        <v>17</v>
      </c>
      <c r="B671" s="5" t="s">
        <v>23</v>
      </c>
      <c r="C671" s="42" t="str">
        <f>'UPDATED TCA Post Trade Data'!C661</f>
        <v>ED</v>
      </c>
      <c r="D671" s="22">
        <f>'UPDATED TCA Post Trade Data'!B661</f>
        <v>42999</v>
      </c>
      <c r="E671" s="12">
        <f>'UPDATED TCA Post Trade Data'!E661</f>
        <v>19300</v>
      </c>
      <c r="F671" s="17">
        <f>'UPDATED TCA Post Trade Data'!O661</f>
        <v>7.5354333335429623E-5</v>
      </c>
      <c r="G671" s="23">
        <f>'UPDATED TCA Post Trade Data'!G661</f>
        <v>82.811288344819403</v>
      </c>
      <c r="H671" s="24">
        <f>E671/'UPDATED TCA Post Trade Data'!K661</f>
        <v>1.4605763944014366E-2</v>
      </c>
      <c r="I671" s="24">
        <f>'UPDATED TCA Post Trade Data'!L661</f>
        <v>0.11003954765285753</v>
      </c>
      <c r="J671" s="24">
        <f>E671/('UPDATED TCA Post Trade Data'!H661)</f>
        <v>0.30634920634920637</v>
      </c>
      <c r="K671" s="47">
        <f>'UPDATED TCA Post Trade Data'!H661/'UPDATED TCA Post Trade Data'!K661</f>
        <v>4.767684603486555E-2</v>
      </c>
      <c r="L671" s="11">
        <f>('UPDATED TCA Post Trade Data'!G661-'UPDATED TCA Post Trade Data'!M661)/'UPDATED TCA Post Trade Data'!M661*10000*'UPDATED TCA Post Trade Data'!N661</f>
        <v>20.727050437972174</v>
      </c>
      <c r="M671" s="11">
        <f t="shared" si="48"/>
        <v>14.009096653232648</v>
      </c>
      <c r="N671" s="11">
        <f t="shared" si="49"/>
        <v>7.3070548506799664</v>
      </c>
      <c r="O671" s="11">
        <f>'UPDATED TCA Post Trade Data'!N661*('UPDATED TCA Post Trade Data'!G661-'UPDATED TCA Post Trade Data'!I661)/'UPDATED TCA Post Trade Data'!I661*10000</f>
        <v>6.9904042368450288</v>
      </c>
      <c r="P671" s="11">
        <f t="shared" si="50"/>
        <v>-6.7179537847395263</v>
      </c>
      <c r="Q671" s="12">
        <f t="shared" si="51"/>
        <v>-0.919379137288723</v>
      </c>
      <c r="T671" s="65"/>
      <c r="U671" s="65"/>
      <c r="V671" s="65"/>
      <c r="W671" s="65"/>
      <c r="X671" s="65"/>
      <c r="Y671" s="65"/>
      <c r="Z671" s="65"/>
      <c r="AA671" s="65"/>
      <c r="AB671" s="65"/>
    </row>
    <row r="672" spans="1:28">
      <c r="A672" s="5" t="s">
        <v>18</v>
      </c>
      <c r="B672" s="5" t="s">
        <v>19</v>
      </c>
      <c r="C672" s="42" t="str">
        <f>'UPDATED TCA Post Trade Data'!C662</f>
        <v>EFX</v>
      </c>
      <c r="D672" s="22">
        <f>'UPDATED TCA Post Trade Data'!B662</f>
        <v>42999</v>
      </c>
      <c r="E672" s="12">
        <f>'UPDATED TCA Post Trade Data'!E662</f>
        <v>684900</v>
      </c>
      <c r="F672" s="17">
        <f>'UPDATED TCA Post Trade Data'!O662</f>
        <v>3.077549806852555E-3</v>
      </c>
      <c r="G672" s="23">
        <f>'UPDATED TCA Post Trade Data'!G662</f>
        <v>95.305187995445038</v>
      </c>
      <c r="H672" s="24">
        <f>E672/'UPDATED TCA Post Trade Data'!K662</f>
        <v>0.14842378770065878</v>
      </c>
      <c r="I672" s="24">
        <f>'UPDATED TCA Post Trade Data'!L662</f>
        <v>0.67544296206424637</v>
      </c>
      <c r="J672" s="24">
        <f>E672/('UPDATED TCA Post Trade Data'!H662)</f>
        <v>0.31322601298820085</v>
      </c>
      <c r="K672" s="47">
        <f>'UPDATED TCA Post Trade Data'!H662/'UPDATED TCA Post Trade Data'!K662</f>
        <v>0.4738552404530012</v>
      </c>
      <c r="L672" s="11">
        <f>('UPDATED TCA Post Trade Data'!G662-'UPDATED TCA Post Trade Data'!M662)/'UPDATED TCA Post Trade Data'!M662*10000*'UPDATED TCA Post Trade Data'!N662</f>
        <v>123.81471549792347</v>
      </c>
      <c r="M672" s="11">
        <f t="shared" si="48"/>
        <v>87.843345409050542</v>
      </c>
      <c r="N672" s="11">
        <f t="shared" si="49"/>
        <v>140.697963562072</v>
      </c>
      <c r="O672" s="11">
        <f>'UPDATED TCA Post Trade Data'!N662*('UPDATED TCA Post Trade Data'!G662-'UPDATED TCA Post Trade Data'!I662)/'UPDATED TCA Post Trade Data'!I662*10000</f>
        <v>0</v>
      </c>
      <c r="P672" s="11">
        <f t="shared" si="50"/>
        <v>-35.971370088872931</v>
      </c>
      <c r="Q672" s="12">
        <f t="shared" si="51"/>
        <v>-0.25566375786955414</v>
      </c>
      <c r="T672" s="65"/>
      <c r="U672" s="65"/>
      <c r="V672" s="65"/>
      <c r="W672" s="65"/>
      <c r="X672" s="65"/>
      <c r="Y672" s="65"/>
      <c r="Z672" s="65"/>
      <c r="AA672" s="65"/>
      <c r="AB672" s="65"/>
    </row>
    <row r="673" spans="1:28">
      <c r="A673" s="5" t="s">
        <v>17</v>
      </c>
      <c r="B673" s="5" t="s">
        <v>20</v>
      </c>
      <c r="C673" s="42" t="str">
        <f>'UPDATED TCA Post Trade Data'!C663</f>
        <v>EIX</v>
      </c>
      <c r="D673" s="22">
        <f>'UPDATED TCA Post Trade Data'!B663</f>
        <v>42999</v>
      </c>
      <c r="E673" s="12">
        <f>'UPDATED TCA Post Trade Data'!E663</f>
        <v>394000</v>
      </c>
      <c r="F673" s="17">
        <f>'UPDATED TCA Post Trade Data'!O663</f>
        <v>1.4747786912496931E-3</v>
      </c>
      <c r="G673" s="23">
        <f>'UPDATED TCA Post Trade Data'!G663</f>
        <v>79.390630397237913</v>
      </c>
      <c r="H673" s="24">
        <f>E673/'UPDATED TCA Post Trade Data'!K663</f>
        <v>0.20569517023389716</v>
      </c>
      <c r="I673" s="24">
        <f>'UPDATED TCA Post Trade Data'!L663</f>
        <v>0.10091787291425589</v>
      </c>
      <c r="J673" s="24">
        <f>E673/('UPDATED TCA Post Trade Data'!H663)</f>
        <v>0.28247777459133927</v>
      </c>
      <c r="K673" s="47">
        <f>'UPDATED TCA Post Trade Data'!H663/'UPDATED TCA Post Trade Data'!K663</f>
        <v>0.72818178538639533</v>
      </c>
      <c r="L673" s="11">
        <f>('UPDATED TCA Post Trade Data'!G663-'UPDATED TCA Post Trade Data'!M663)/'UPDATED TCA Post Trade Data'!M663*10000*'UPDATED TCA Post Trade Data'!N663</f>
        <v>43.090499334334766</v>
      </c>
      <c r="M673" s="11">
        <f t="shared" si="48"/>
        <v>36.900330652724264</v>
      </c>
      <c r="N673" s="11">
        <f t="shared" si="49"/>
        <v>26.636370133219803</v>
      </c>
      <c r="O673" s="11">
        <f>'UPDATED TCA Post Trade Data'!N663*('UPDATED TCA Post Trade Data'!G663-'UPDATED TCA Post Trade Data'!I663)/'UPDATED TCA Post Trade Data'!I663*10000</f>
        <v>6.9748274992761612</v>
      </c>
      <c r="P673" s="11">
        <f t="shared" si="50"/>
        <v>-6.1901686816105013</v>
      </c>
      <c r="Q673" s="12">
        <f t="shared" si="51"/>
        <v>-0.23239535457161911</v>
      </c>
      <c r="T673" s="65"/>
      <c r="U673" s="65"/>
      <c r="V673" s="65"/>
      <c r="W673" s="65"/>
      <c r="X673" s="65"/>
      <c r="Y673" s="65"/>
      <c r="Z673" s="65"/>
      <c r="AA673" s="65"/>
      <c r="AB673" s="65"/>
    </row>
    <row r="674" spans="1:28">
      <c r="A674" s="5" t="s">
        <v>18</v>
      </c>
      <c r="B674" s="5" t="s">
        <v>23</v>
      </c>
      <c r="C674" s="42" t="str">
        <f>'UPDATED TCA Post Trade Data'!C664</f>
        <v>EL</v>
      </c>
      <c r="D674" s="22">
        <f>'UPDATED TCA Post Trade Data'!B664</f>
        <v>42999</v>
      </c>
      <c r="E674" s="12">
        <f>'UPDATED TCA Post Trade Data'!E664</f>
        <v>29100</v>
      </c>
      <c r="F674" s="17">
        <f>'UPDATED TCA Post Trade Data'!O664</f>
        <v>1.5082923725661491E-4</v>
      </c>
      <c r="G674" s="23">
        <f>'UPDATED TCA Post Trade Data'!G664</f>
        <v>109.93378076156557</v>
      </c>
      <c r="H674" s="24">
        <f>E674/'UPDATED TCA Post Trade Data'!K664</f>
        <v>1.0443566001907571E-2</v>
      </c>
      <c r="I674" s="24">
        <f>'UPDATED TCA Post Trade Data'!L664</f>
        <v>0.2731359429397941</v>
      </c>
      <c r="J674" s="24">
        <f>E674/('UPDATED TCA Post Trade Data'!H664)</f>
        <v>5.5747126436781612E-2</v>
      </c>
      <c r="K674" s="47">
        <f>'UPDATED TCA Post Trade Data'!H664/'UPDATED TCA Post Trade Data'!K664</f>
        <v>0.18733819426102241</v>
      </c>
      <c r="L674" s="11">
        <f>('UPDATED TCA Post Trade Data'!G664-'UPDATED TCA Post Trade Data'!M664)/'UPDATED TCA Post Trade Data'!M664*10000*'UPDATED TCA Post Trade Data'!N664</f>
        <v>2.3844341973828445</v>
      </c>
      <c r="M674" s="11">
        <f t="shared" si="48"/>
        <v>6.1615576312361116</v>
      </c>
      <c r="N674" s="11">
        <f t="shared" si="49"/>
        <v>41.947448067009034</v>
      </c>
      <c r="O674" s="11">
        <f>'UPDATED TCA Post Trade Data'!N664*('UPDATED TCA Post Trade Data'!G664-'UPDATED TCA Post Trade Data'!I664)/'UPDATED TCA Post Trade Data'!I664*10000</f>
        <v>0</v>
      </c>
      <c r="P674" s="11">
        <f t="shared" si="50"/>
        <v>3.7771234338532671</v>
      </c>
      <c r="Q674" s="12">
        <f t="shared" si="51"/>
        <v>9.0044176890558242E-2</v>
      </c>
      <c r="T674" s="65"/>
      <c r="U674" s="65"/>
      <c r="V674" s="65"/>
      <c r="W674" s="65"/>
      <c r="X674" s="65"/>
      <c r="Y674" s="65"/>
      <c r="Z674" s="65"/>
      <c r="AA674" s="65"/>
      <c r="AB674" s="65"/>
    </row>
    <row r="675" spans="1:28">
      <c r="A675" s="5" t="s">
        <v>17</v>
      </c>
      <c r="B675" s="5" t="s">
        <v>23</v>
      </c>
      <c r="C675" s="42" t="str">
        <f>'UPDATED TCA Post Trade Data'!C665</f>
        <v>EMN</v>
      </c>
      <c r="D675" s="22">
        <f>'UPDATED TCA Post Trade Data'!B665</f>
        <v>42999</v>
      </c>
      <c r="E675" s="12">
        <f>'UPDATED TCA Post Trade Data'!E665</f>
        <v>24200</v>
      </c>
      <c r="F675" s="17">
        <f>'UPDATED TCA Post Trade Data'!O665</f>
        <v>9.8166305913499646E-5</v>
      </c>
      <c r="G675" s="23">
        <f>'UPDATED TCA Post Trade Data'!G665</f>
        <v>86.037087576268803</v>
      </c>
      <c r="H675" s="24">
        <f>E675/'UPDATED TCA Post Trade Data'!K665</f>
        <v>2.1747976539505109E-2</v>
      </c>
      <c r="I675" s="24">
        <f>'UPDATED TCA Post Trade Data'!L665</f>
        <v>0.16227473306560289</v>
      </c>
      <c r="J675" s="24">
        <f>E675/('UPDATED TCA Post Trade Data'!H665)</f>
        <v>0.10521739130434783</v>
      </c>
      <c r="K675" s="47">
        <f>'UPDATED TCA Post Trade Data'!H665/'UPDATED TCA Post Trade Data'!K665</f>
        <v>0.20669564479694941</v>
      </c>
      <c r="L675" s="11">
        <f>('UPDATED TCA Post Trade Data'!G665-'UPDATED TCA Post Trade Data'!M665)/'UPDATED TCA Post Trade Data'!M665*10000*'UPDATED TCA Post Trade Data'!N665</f>
        <v>19.458201498637294</v>
      </c>
      <c r="M675" s="11">
        <f t="shared" si="48"/>
        <v>9.3745542238310424</v>
      </c>
      <c r="N675" s="11">
        <f t="shared" si="49"/>
        <v>25.482656604040962</v>
      </c>
      <c r="O675" s="11">
        <f>'UPDATED TCA Post Trade Data'!N665*('UPDATED TCA Post Trade Data'!G665-'UPDATED TCA Post Trade Data'!I665)/'UPDATED TCA Post Trade Data'!I665*10000</f>
        <v>2.9950706523703903</v>
      </c>
      <c r="P675" s="11">
        <f t="shared" si="50"/>
        <v>-10.083647274806252</v>
      </c>
      <c r="Q675" s="12">
        <f t="shared" si="51"/>
        <v>-0.39570628100082855</v>
      </c>
      <c r="T675" s="65"/>
      <c r="U675" s="65"/>
      <c r="V675" s="65"/>
      <c r="W675" s="65"/>
      <c r="X675" s="65"/>
      <c r="Y675" s="65"/>
      <c r="Z675" s="65"/>
      <c r="AA675" s="65"/>
      <c r="AB675" s="65"/>
    </row>
    <row r="676" spans="1:28">
      <c r="A676" s="5" t="s">
        <v>18</v>
      </c>
      <c r="B676" s="5" t="s">
        <v>23</v>
      </c>
      <c r="C676" s="42" t="str">
        <f>'UPDATED TCA Post Trade Data'!C666</f>
        <v>EMR</v>
      </c>
      <c r="D676" s="22">
        <f>'UPDATED TCA Post Trade Data'!B666</f>
        <v>42999</v>
      </c>
      <c r="E676" s="12">
        <f>'UPDATED TCA Post Trade Data'!E666</f>
        <v>2000</v>
      </c>
      <c r="F676" s="17">
        <f>'UPDATED TCA Post Trade Data'!O666</f>
        <v>6.0112044478225332E-6</v>
      </c>
      <c r="G676" s="23">
        <f>'UPDATED TCA Post Trade Data'!G666</f>
        <v>63.748522227777954</v>
      </c>
      <c r="H676" s="24">
        <f>E676/'UPDATED TCA Post Trade Data'!K666</f>
        <v>8.6773818834778025E-4</v>
      </c>
      <c r="I676" s="24">
        <f>'UPDATED TCA Post Trade Data'!L666</f>
        <v>0.13533428419561952</v>
      </c>
      <c r="J676" s="24">
        <f>E676/('UPDATED TCA Post Trade Data'!H666)</f>
        <v>0.11049723756906077</v>
      </c>
      <c r="K676" s="47">
        <f>'UPDATED TCA Post Trade Data'!H666/'UPDATED TCA Post Trade Data'!K666</f>
        <v>7.8530306045474108E-3</v>
      </c>
      <c r="L676" s="11">
        <f>('UPDATED TCA Post Trade Data'!G666-'UPDATED TCA Post Trade Data'!M666)/'UPDATED TCA Post Trade Data'!M666*10000*'UPDATED TCA Post Trade Data'!N666</f>
        <v>15.893151483484298</v>
      </c>
      <c r="M676" s="11">
        <f t="shared" si="48"/>
        <v>2.4022361250057482</v>
      </c>
      <c r="N676" s="11">
        <f t="shared" si="49"/>
        <v>4.1301848955294851</v>
      </c>
      <c r="O676" s="11">
        <f>'UPDATED TCA Post Trade Data'!N666*('UPDATED TCA Post Trade Data'!G666-'UPDATED TCA Post Trade Data'!I666)/'UPDATED TCA Post Trade Data'!I666*10000</f>
        <v>7.0062307471358238</v>
      </c>
      <c r="P676" s="11">
        <f t="shared" si="50"/>
        <v>-13.490915358478549</v>
      </c>
      <c r="Q676" s="12">
        <f t="shared" si="51"/>
        <v>-3.2664192281273232</v>
      </c>
      <c r="T676" s="65"/>
      <c r="U676" s="65"/>
      <c r="V676" s="65"/>
      <c r="W676" s="65"/>
      <c r="X676" s="65"/>
      <c r="Y676" s="65"/>
      <c r="Z676" s="65"/>
      <c r="AA676" s="65"/>
      <c r="AB676" s="65"/>
    </row>
    <row r="677" spans="1:28">
      <c r="A677" s="5" t="s">
        <v>17</v>
      </c>
      <c r="B677" s="5" t="s">
        <v>20</v>
      </c>
      <c r="C677" s="42" t="str">
        <f>'UPDATED TCA Post Trade Data'!C667</f>
        <v>EOG</v>
      </c>
      <c r="D677" s="22">
        <f>'UPDATED TCA Post Trade Data'!B667</f>
        <v>42999</v>
      </c>
      <c r="E677" s="12">
        <f>'UPDATED TCA Post Trade Data'!E667</f>
        <v>587127.44941999996</v>
      </c>
      <c r="F677" s="17">
        <f>'UPDATED TCA Post Trade Data'!O667</f>
        <v>2.5946117691820407E-3</v>
      </c>
      <c r="G677" s="23">
        <f>'UPDATED TCA Post Trade Data'!G667</f>
        <v>93.73</v>
      </c>
      <c r="H677" s="24">
        <f>E677/'UPDATED TCA Post Trade Data'!K667</f>
        <v>0.203242542399757</v>
      </c>
      <c r="I677" s="24">
        <f>'UPDATED TCA Post Trade Data'!L667</f>
        <v>0.20107034044339467</v>
      </c>
      <c r="J677" s="24">
        <f>E677/('UPDATED TCA Post Trade Data'!H667)</f>
        <v>0.21918372696457236</v>
      </c>
      <c r="K677" s="47">
        <f>'UPDATED TCA Post Trade Data'!H667/'UPDATED TCA Post Trade Data'!K667</f>
        <v>0.92727021852588543</v>
      </c>
      <c r="L677" s="11">
        <f>('UPDATED TCA Post Trade Data'!G667-'UPDATED TCA Post Trade Data'!M667)/'UPDATED TCA Post Trade Data'!M667*10000*'UPDATED TCA Post Trade Data'!N667</f>
        <v>7.4738415545598329</v>
      </c>
      <c r="M677" s="11">
        <f t="shared" si="48"/>
        <v>42.534271527090155</v>
      </c>
      <c r="N677" s="11">
        <f t="shared" si="49"/>
        <v>62.473374545708594</v>
      </c>
      <c r="O677" s="11">
        <f>'UPDATED TCA Post Trade Data'!N667*('UPDATED TCA Post Trade Data'!G667-'UPDATED TCA Post Trade Data'!I667)/'UPDATED TCA Post Trade Data'!I667*10000</f>
        <v>-2.1333333333329088</v>
      </c>
      <c r="P677" s="11">
        <f t="shared" si="50"/>
        <v>35.060429972530322</v>
      </c>
      <c r="Q677" s="12">
        <f t="shared" si="51"/>
        <v>0.56120595737754464</v>
      </c>
      <c r="T677" s="65"/>
      <c r="U677" s="65"/>
      <c r="V677" s="65"/>
      <c r="W677" s="65"/>
      <c r="X677" s="65"/>
      <c r="Y677" s="65"/>
      <c r="Z677" s="65"/>
      <c r="AA677" s="65"/>
      <c r="AB677" s="65"/>
    </row>
    <row r="678" spans="1:28">
      <c r="A678" s="5" t="s">
        <v>18</v>
      </c>
      <c r="B678" s="5" t="s">
        <v>22</v>
      </c>
      <c r="C678" s="42" t="str">
        <f>'UPDATED TCA Post Trade Data'!C668</f>
        <v>EQIX</v>
      </c>
      <c r="D678" s="22">
        <f>'UPDATED TCA Post Trade Data'!B668</f>
        <v>42999</v>
      </c>
      <c r="E678" s="12">
        <f>'UPDATED TCA Post Trade Data'!E668</f>
        <v>15700</v>
      </c>
      <c r="F678" s="17">
        <f>'UPDATED TCA Post Trade Data'!O668</f>
        <v>3.326744271721003E-4</v>
      </c>
      <c r="G678" s="23">
        <f>'UPDATED TCA Post Trade Data'!G668</f>
        <v>449.42619685918356</v>
      </c>
      <c r="H678" s="24">
        <f>E678/'UPDATED TCA Post Trade Data'!K668</f>
        <v>3.0881744620560724E-2</v>
      </c>
      <c r="I678" s="24">
        <f>'UPDATED TCA Post Trade Data'!L668</f>
        <v>0.17758774039370817</v>
      </c>
      <c r="J678" s="24">
        <f>E678/('UPDATED TCA Post Trade Data'!H668)</f>
        <v>8.1095041322314043E-2</v>
      </c>
      <c r="K678" s="47">
        <f>'UPDATED TCA Post Trade Data'!H668/'UPDATED TCA Post Trade Data'!K668</f>
        <v>0.38080928398347491</v>
      </c>
      <c r="L678" s="11">
        <f>('UPDATED TCA Post Trade Data'!G668-'UPDATED TCA Post Trade Data'!M668)/'UPDATED TCA Post Trade Data'!M668*10000*'UPDATED TCA Post Trade Data'!N668</f>
        <v>2.7539348418740706</v>
      </c>
      <c r="M678" s="11">
        <f t="shared" si="48"/>
        <v>9.6056946824641898</v>
      </c>
      <c r="N678" s="11">
        <f t="shared" si="49"/>
        <v>38.359365163069377</v>
      </c>
      <c r="O678" s="11">
        <f>'UPDATED TCA Post Trade Data'!N668*('UPDATED TCA Post Trade Data'!G668-'UPDATED TCA Post Trade Data'!I668)/'UPDATED TCA Post Trade Data'!I668*10000</f>
        <v>6.9970290158897246</v>
      </c>
      <c r="P678" s="11">
        <f t="shared" si="50"/>
        <v>6.8517598405901197</v>
      </c>
      <c r="Q678" s="12">
        <f t="shared" si="51"/>
        <v>0.1786202616091957</v>
      </c>
      <c r="T678" s="65"/>
      <c r="U678" s="65"/>
      <c r="V678" s="65"/>
      <c r="W678" s="65"/>
      <c r="X678" s="65"/>
      <c r="Y678" s="65"/>
      <c r="Z678" s="65"/>
      <c r="AA678" s="65"/>
      <c r="AB678" s="65"/>
    </row>
    <row r="679" spans="1:28">
      <c r="A679" s="5" t="s">
        <v>17</v>
      </c>
      <c r="B679" s="5" t="s">
        <v>22</v>
      </c>
      <c r="C679" s="42" t="str">
        <f>'UPDATED TCA Post Trade Data'!C669</f>
        <v>EQR</v>
      </c>
      <c r="D679" s="22">
        <f>'UPDATED TCA Post Trade Data'!B669</f>
        <v>42999</v>
      </c>
      <c r="E679" s="12">
        <f>'UPDATED TCA Post Trade Data'!E669</f>
        <v>45000</v>
      </c>
      <c r="F679" s="17">
        <f>'UPDATED TCA Post Trade Data'!O669</f>
        <v>1.4185018047666752E-4</v>
      </c>
      <c r="G679" s="23">
        <f>'UPDATED TCA Post Trade Data'!G669</f>
        <v>66.858402775627496</v>
      </c>
      <c r="H679" s="24">
        <f>E679/'UPDATED TCA Post Trade Data'!K669</f>
        <v>2.8355404199775627E-2</v>
      </c>
      <c r="I679" s="24">
        <f>'UPDATED TCA Post Trade Data'!L669</f>
        <v>9.8347156282601128E-2</v>
      </c>
      <c r="J679" s="24">
        <f>E679/('UPDATED TCA Post Trade Data'!H669)</f>
        <v>4.0668775417984637E-2</v>
      </c>
      <c r="K679" s="47">
        <f>'UPDATED TCA Post Trade Data'!H669/'UPDATED TCA Post Trade Data'!K669</f>
        <v>0.69722788326781626</v>
      </c>
      <c r="L679" s="11">
        <f>('UPDATED TCA Post Trade Data'!G669-'UPDATED TCA Post Trade Data'!M669)/'UPDATED TCA Post Trade Data'!M669*10000*'UPDATED TCA Post Trade Data'!N669</f>
        <v>19.242136314624958</v>
      </c>
      <c r="M679" s="11">
        <f t="shared" si="48"/>
        <v>4.7912991038718875</v>
      </c>
      <c r="N679" s="11">
        <f t="shared" si="49"/>
        <v>29.369925078415719</v>
      </c>
      <c r="O679" s="11">
        <f>'UPDATED TCA Post Trade Data'!N669*('UPDATED TCA Post Trade Data'!G669-'UPDATED TCA Post Trade Data'!I669)/'UPDATED TCA Post Trade Data'!I669*10000</f>
        <v>6.9914409826436428</v>
      </c>
      <c r="P679" s="11">
        <f t="shared" si="50"/>
        <v>-14.45083721075307</v>
      </c>
      <c r="Q679" s="12">
        <f t="shared" si="51"/>
        <v>-0.49202839885257826</v>
      </c>
      <c r="T679" s="65"/>
      <c r="U679" s="65"/>
      <c r="V679" s="65"/>
      <c r="W679" s="65"/>
      <c r="X679" s="65"/>
      <c r="Y679" s="65"/>
      <c r="Z679" s="65"/>
      <c r="AA679" s="65"/>
      <c r="AB679" s="65"/>
    </row>
    <row r="680" spans="1:28">
      <c r="A680" s="5" t="s">
        <v>18</v>
      </c>
      <c r="B680" s="5" t="s">
        <v>23</v>
      </c>
      <c r="C680" s="42" t="str">
        <f>'UPDATED TCA Post Trade Data'!C670</f>
        <v>EQT</v>
      </c>
      <c r="D680" s="22">
        <f>'UPDATED TCA Post Trade Data'!B670</f>
        <v>42999</v>
      </c>
      <c r="E680" s="12">
        <f>'UPDATED TCA Post Trade Data'!E670</f>
        <v>618600</v>
      </c>
      <c r="F680" s="17">
        <f>'UPDATED TCA Post Trade Data'!O670</f>
        <v>1.8612068141997408E-3</v>
      </c>
      <c r="G680" s="23">
        <f>'UPDATED TCA Post Trade Data'!G670</f>
        <v>63.815082723027473</v>
      </c>
      <c r="H680" s="24">
        <f>E680/'UPDATED TCA Post Trade Data'!K670</f>
        <v>0.24111109104522657</v>
      </c>
      <c r="I680" s="24">
        <f>'UPDATED TCA Post Trade Data'!L670</f>
        <v>0.18111974861182684</v>
      </c>
      <c r="J680" s="24">
        <f>E680/('UPDATED TCA Post Trade Data'!H670)</f>
        <v>0.17838398984947229</v>
      </c>
      <c r="K680" s="47">
        <f>'UPDATED TCA Post Trade Data'!H670/'UPDATED TCA Post Trade Data'!K670</f>
        <v>1.3516408689405701</v>
      </c>
      <c r="L680" s="11">
        <f>('UPDATED TCA Post Trade Data'!G670-'UPDATED TCA Post Trade Data'!M670)/'UPDATED TCA Post Trade Data'!M670*10000*'UPDATED TCA Post Trade Data'!N670</f>
        <v>41.341647467622572</v>
      </c>
      <c r="M680" s="11">
        <f t="shared" si="48"/>
        <v>37.389471093961838</v>
      </c>
      <c r="N680" s="11">
        <f t="shared" si="49"/>
        <v>69.694784435060342</v>
      </c>
      <c r="O680" s="11">
        <f>'UPDATED TCA Post Trade Data'!N670*('UPDATED TCA Post Trade Data'!G670-'UPDATED TCA Post Trade Data'!I670)/'UPDATED TCA Post Trade Data'!I670*10000</f>
        <v>7.0241219921227573</v>
      </c>
      <c r="P680" s="11">
        <f t="shared" si="50"/>
        <v>-3.952176373660734</v>
      </c>
      <c r="Q680" s="12">
        <f t="shared" si="51"/>
        <v>-5.6706917249213416E-2</v>
      </c>
      <c r="T680" s="65"/>
      <c r="U680" s="65"/>
      <c r="V680" s="65"/>
      <c r="W680" s="65"/>
      <c r="X680" s="65"/>
      <c r="Y680" s="65"/>
      <c r="Z680" s="65"/>
      <c r="AA680" s="65"/>
      <c r="AB680" s="65"/>
    </row>
    <row r="681" spans="1:28">
      <c r="A681" s="5" t="s">
        <v>17</v>
      </c>
      <c r="B681" s="5" t="s">
        <v>22</v>
      </c>
      <c r="C681" s="42" t="str">
        <f>'UPDATED TCA Post Trade Data'!C671</f>
        <v>ES</v>
      </c>
      <c r="D681" s="22">
        <f>'UPDATED TCA Post Trade Data'!B671</f>
        <v>42999</v>
      </c>
      <c r="E681" s="12">
        <f>'UPDATED TCA Post Trade Data'!E671</f>
        <v>111100</v>
      </c>
      <c r="F681" s="17">
        <f>'UPDATED TCA Post Trade Data'!O671</f>
        <v>3.2255914025780698E-4</v>
      </c>
      <c r="G681" s="23">
        <f>'UPDATED TCA Post Trade Data'!G671</f>
        <v>61.579181530589466</v>
      </c>
      <c r="H681" s="24">
        <f>E681/'UPDATED TCA Post Trade Data'!K671</f>
        <v>8.0978671340445563E-2</v>
      </c>
      <c r="I681" s="24">
        <f>'UPDATED TCA Post Trade Data'!L671</f>
        <v>0.12475550624423364</v>
      </c>
      <c r="J681" s="24">
        <f>E681/('UPDATED TCA Post Trade Data'!H671)</f>
        <v>0.11477272727272728</v>
      </c>
      <c r="K681" s="47">
        <f>'UPDATED TCA Post Trade Data'!H671/'UPDATED TCA Post Trade Data'!K671</f>
        <v>0.70555674039200089</v>
      </c>
      <c r="L681" s="11">
        <f>('UPDATED TCA Post Trade Data'!G671-'UPDATED TCA Post Trade Data'!M671)/'UPDATED TCA Post Trade Data'!M671*10000*'UPDATED TCA Post Trade Data'!N671</f>
        <v>16.13232442899626</v>
      </c>
      <c r="M681" s="11">
        <f t="shared" si="48"/>
        <v>14.86753071863396</v>
      </c>
      <c r="N681" s="11">
        <f t="shared" si="49"/>
        <v>36.001654230490857</v>
      </c>
      <c r="O681" s="11">
        <f>'UPDATED TCA Post Trade Data'!N671*('UPDATED TCA Post Trade Data'!G671-'UPDATED TCA Post Trade Data'!I671)/'UPDATED TCA Post Trade Data'!I671*10000</f>
        <v>6.9936132055265867</v>
      </c>
      <c r="P681" s="11">
        <f t="shared" si="50"/>
        <v>-1.2647937103622997</v>
      </c>
      <c r="Q681" s="12">
        <f t="shared" si="51"/>
        <v>-3.5131544296959243E-2</v>
      </c>
      <c r="T681" s="65"/>
      <c r="U681" s="65"/>
      <c r="V681" s="65"/>
      <c r="W681" s="65"/>
      <c r="X681" s="65"/>
      <c r="Y681" s="65"/>
      <c r="Z681" s="65"/>
      <c r="AA681" s="65"/>
      <c r="AB681" s="65"/>
    </row>
    <row r="682" spans="1:28">
      <c r="A682" s="5" t="s">
        <v>18</v>
      </c>
      <c r="B682" s="5" t="s">
        <v>20</v>
      </c>
      <c r="C682" s="42" t="str">
        <f>'UPDATED TCA Post Trade Data'!C672</f>
        <v>ESRX</v>
      </c>
      <c r="D682" s="22">
        <f>'UPDATED TCA Post Trade Data'!B672</f>
        <v>42999</v>
      </c>
      <c r="E682" s="12">
        <f>'UPDATED TCA Post Trade Data'!E672</f>
        <v>369800</v>
      </c>
      <c r="F682" s="17">
        <f>'UPDATED TCA Post Trade Data'!O672</f>
        <v>1.0715947422109018E-3</v>
      </c>
      <c r="G682" s="23">
        <f>'UPDATED TCA Post Trade Data'!G672</f>
        <v>61.461376925159392</v>
      </c>
      <c r="H682" s="24">
        <f>E682/'UPDATED TCA Post Trade Data'!K672</f>
        <v>0.11554859805929599</v>
      </c>
      <c r="I682" s="24">
        <f>'UPDATED TCA Post Trade Data'!L672</f>
        <v>0.1842958790911749</v>
      </c>
      <c r="J682" s="24">
        <f>E682/('UPDATED TCA Post Trade Data'!H672)</f>
        <v>0.21483762272700865</v>
      </c>
      <c r="K682" s="47">
        <f>'UPDATED TCA Post Trade Data'!H672/'UPDATED TCA Post Trade Data'!K672</f>
        <v>0.53784154093960568</v>
      </c>
      <c r="L682" s="11">
        <f>('UPDATED TCA Post Trade Data'!G672-'UPDATED TCA Post Trade Data'!M672)/'UPDATED TCA Post Trade Data'!M672*10000*'UPDATED TCA Post Trade Data'!N672</f>
        <v>43.515806713203411</v>
      </c>
      <c r="M682" s="11">
        <f t="shared" si="48"/>
        <v>31.969249875397963</v>
      </c>
      <c r="N682" s="11">
        <f t="shared" si="49"/>
        <v>43.731251342023675</v>
      </c>
      <c r="O682" s="11">
        <f>'UPDATED TCA Post Trade Data'!N672*('UPDATED TCA Post Trade Data'!G672-'UPDATED TCA Post Trade Data'!I672)/'UPDATED TCA Post Trade Data'!I672*10000</f>
        <v>7.0256547450692253</v>
      </c>
      <c r="P682" s="11">
        <f t="shared" si="50"/>
        <v>-11.546556837805447</v>
      </c>
      <c r="Q682" s="12">
        <f t="shared" si="51"/>
        <v>-0.26403444867148701</v>
      </c>
      <c r="T682" s="65"/>
      <c r="U682" s="65"/>
      <c r="V682" s="65"/>
      <c r="W682" s="65"/>
      <c r="X682" s="65"/>
      <c r="Y682" s="65"/>
      <c r="Z682" s="65"/>
      <c r="AA682" s="65"/>
      <c r="AB682" s="65"/>
    </row>
    <row r="683" spans="1:28">
      <c r="A683" s="5" t="s">
        <v>17</v>
      </c>
      <c r="B683" s="5" t="s">
        <v>19</v>
      </c>
      <c r="C683" s="42" t="str">
        <f>'UPDATED TCA Post Trade Data'!C673</f>
        <v>ESS</v>
      </c>
      <c r="D683" s="22">
        <f>'UPDATED TCA Post Trade Data'!B673</f>
        <v>42999</v>
      </c>
      <c r="E683" s="12">
        <f>'UPDATED TCA Post Trade Data'!E673</f>
        <v>7800</v>
      </c>
      <c r="F683" s="17">
        <f>'UPDATED TCA Post Trade Data'!O673</f>
        <v>9.4584301087961584E-5</v>
      </c>
      <c r="G683" s="23">
        <f>'UPDATED TCA Post Trade Data'!G673</f>
        <v>257.19532764753586</v>
      </c>
      <c r="H683" s="24">
        <f>E683/'UPDATED TCA Post Trade Data'!K673</f>
        <v>2.2228648053625379E-2</v>
      </c>
      <c r="I683" s="24">
        <f>'UPDATED TCA Post Trade Data'!L673</f>
        <v>0.1365291307954494</v>
      </c>
      <c r="J683" s="24">
        <f>E683/('UPDATED TCA Post Trade Data'!H673)</f>
        <v>4.3844856661045532E-2</v>
      </c>
      <c r="K683" s="47">
        <f>'UPDATED TCA Post Trade Data'!H673/'UPDATED TCA Post Trade Data'!K673</f>
        <v>0.5069841652230711</v>
      </c>
      <c r="L683" s="11">
        <f>('UPDATED TCA Post Trade Data'!G673-'UPDATED TCA Post Trade Data'!M673)/'UPDATED TCA Post Trade Data'!M673*10000*'UPDATED TCA Post Trade Data'!N673</f>
        <v>35.715921942246347</v>
      </c>
      <c r="M683" s="11">
        <f t="shared" si="48"/>
        <v>5.2802710399772659</v>
      </c>
      <c r="N683" s="11">
        <f t="shared" si="49"/>
        <v>34.710116709333469</v>
      </c>
      <c r="O683" s="11">
        <f>'UPDATED TCA Post Trade Data'!N673*('UPDATED TCA Post Trade Data'!G673-'UPDATED TCA Post Trade Data'!I673)/'UPDATED TCA Post Trade Data'!I673*10000</f>
        <v>6.9799564116521555</v>
      </c>
      <c r="P683" s="11">
        <f t="shared" si="50"/>
        <v>-30.435650902269082</v>
      </c>
      <c r="Q683" s="12">
        <f t="shared" si="51"/>
        <v>-0.87685245074629803</v>
      </c>
      <c r="T683" s="65"/>
      <c r="U683" s="65"/>
      <c r="V683" s="65"/>
      <c r="W683" s="65"/>
      <c r="X683" s="65"/>
      <c r="Y683" s="65"/>
      <c r="Z683" s="65"/>
      <c r="AA683" s="65"/>
      <c r="AB683" s="65"/>
    </row>
    <row r="684" spans="1:28">
      <c r="A684" s="5" t="s">
        <v>18</v>
      </c>
      <c r="B684" s="5" t="s">
        <v>21</v>
      </c>
      <c r="C684" s="42" t="str">
        <f>'UPDATED TCA Post Trade Data'!C674</f>
        <v>ETFC</v>
      </c>
      <c r="D684" s="22">
        <f>'UPDATED TCA Post Trade Data'!B674</f>
        <v>42999</v>
      </c>
      <c r="E684" s="12">
        <f>'UPDATED TCA Post Trade Data'!E674</f>
        <v>76500</v>
      </c>
      <c r="F684" s="17">
        <f>'UPDATED TCA Post Trade Data'!O674</f>
        <v>1.506361541524252E-4</v>
      </c>
      <c r="G684" s="23">
        <f>'UPDATED TCA Post Trade Data'!G674</f>
        <v>41.764414991561964</v>
      </c>
      <c r="H684" s="24">
        <f>E684/'UPDATED TCA Post Trade Data'!K674</f>
        <v>3.2967846566981283E-2</v>
      </c>
      <c r="I684" s="24">
        <f>'UPDATED TCA Post Trade Data'!L674</f>
        <v>0.1707051189888632</v>
      </c>
      <c r="J684" s="24">
        <f>E684/('UPDATED TCA Post Trade Data'!H674)</f>
        <v>5.3545180933715963E-2</v>
      </c>
      <c r="K684" s="47">
        <f>'UPDATED TCA Post Trade Data'!H674/'UPDATED TCA Post Trade Data'!K674</f>
        <v>0.61570146915354451</v>
      </c>
      <c r="L684" s="11">
        <f>('UPDATED TCA Post Trade Data'!G674-'UPDATED TCA Post Trade Data'!M674)/'UPDATED TCA Post Trade Data'!M674*10000*'UPDATED TCA Post Trade Data'!N674</f>
        <v>8.513159913405163</v>
      </c>
      <c r="M684" s="11">
        <f t="shared" si="48"/>
        <v>7.6491747570871249</v>
      </c>
      <c r="N684" s="11">
        <f t="shared" si="49"/>
        <v>47.582904840900241</v>
      </c>
      <c r="O684" s="11">
        <f>'UPDATED TCA Post Trade Data'!N674*('UPDATED TCA Post Trade Data'!G674-'UPDATED TCA Post Trade Data'!I674)/'UPDATED TCA Post Trade Data'!I674*10000</f>
        <v>3.0016548603236002</v>
      </c>
      <c r="P684" s="11">
        <f t="shared" si="50"/>
        <v>-0.86398515631803807</v>
      </c>
      <c r="Q684" s="12">
        <f t="shared" si="51"/>
        <v>-1.8157469772114316E-2</v>
      </c>
      <c r="T684" s="65"/>
      <c r="U684" s="65"/>
      <c r="V684" s="65"/>
      <c r="W684" s="65"/>
      <c r="X684" s="65"/>
      <c r="Y684" s="65"/>
      <c r="Z684" s="65"/>
      <c r="AA684" s="65"/>
      <c r="AB684" s="65"/>
    </row>
    <row r="685" spans="1:28">
      <c r="A685" s="5" t="s">
        <v>17</v>
      </c>
      <c r="B685" s="5" t="s">
        <v>22</v>
      </c>
      <c r="C685" s="42" t="str">
        <f>'UPDATED TCA Post Trade Data'!C675</f>
        <v>ETN</v>
      </c>
      <c r="D685" s="22">
        <f>'UPDATED TCA Post Trade Data'!B675</f>
        <v>42999</v>
      </c>
      <c r="E685" s="12">
        <f>'UPDATED TCA Post Trade Data'!E675</f>
        <v>126200</v>
      </c>
      <c r="F685" s="17">
        <f>'UPDATED TCA Post Trade Data'!O675</f>
        <v>4.62913064309991E-4</v>
      </c>
      <c r="G685" s="23">
        <f>'UPDATED TCA Post Trade Data'!G675</f>
        <v>77.799839492898755</v>
      </c>
      <c r="H685" s="24">
        <f>E685/'UPDATED TCA Post Trade Data'!K675</f>
        <v>5.4242808433011651E-2</v>
      </c>
      <c r="I685" s="24">
        <f>'UPDATED TCA Post Trade Data'!L675</f>
        <v>0.15321142548967487</v>
      </c>
      <c r="J685" s="24">
        <f>E685/('UPDATED TCA Post Trade Data'!H675)</f>
        <v>0.10303723056825605</v>
      </c>
      <c r="K685" s="47">
        <f>'UPDATED TCA Post Trade Data'!H675/'UPDATED TCA Post Trade Data'!K675</f>
        <v>0.52643892051309571</v>
      </c>
      <c r="L685" s="11">
        <f>('UPDATED TCA Post Trade Data'!G675-'UPDATED TCA Post Trade Data'!M675)/'UPDATED TCA Post Trade Data'!M675*10000*'UPDATED TCA Post Trade Data'!N675</f>
        <v>12.849355585425004</v>
      </c>
      <c r="M685" s="11">
        <f t="shared" si="48"/>
        <v>13.027257537828053</v>
      </c>
      <c r="N685" s="11">
        <f t="shared" si="49"/>
        <v>38.443394212319099</v>
      </c>
      <c r="O685" s="11">
        <f>'UPDATED TCA Post Trade Data'!N675*('UPDATED TCA Post Trade Data'!G675-'UPDATED TCA Post Trade Data'!I675)/'UPDATED TCA Post Trade Data'!I675*10000</f>
        <v>6.9959078447370606</v>
      </c>
      <c r="P685" s="11">
        <f t="shared" si="50"/>
        <v>0.17790195240304918</v>
      </c>
      <c r="Q685" s="12">
        <f t="shared" si="51"/>
        <v>4.6276338509683651E-3</v>
      </c>
      <c r="T685" s="65"/>
      <c r="U685" s="65"/>
      <c r="V685" s="65"/>
      <c r="W685" s="65"/>
      <c r="X685" s="65"/>
      <c r="Y685" s="65"/>
      <c r="Z685" s="65"/>
      <c r="AA685" s="65"/>
      <c r="AB685" s="65"/>
    </row>
    <row r="686" spans="1:28">
      <c r="A686" s="5" t="s">
        <v>18</v>
      </c>
      <c r="B686" s="5" t="s">
        <v>22</v>
      </c>
      <c r="C686" s="42" t="str">
        <f>'UPDATED TCA Post Trade Data'!C676</f>
        <v>ETR</v>
      </c>
      <c r="D686" s="22">
        <f>'UPDATED TCA Post Trade Data'!B676</f>
        <v>42999</v>
      </c>
      <c r="E686" s="12">
        <f>'UPDATED TCA Post Trade Data'!E676</f>
        <v>73600</v>
      </c>
      <c r="F686" s="17">
        <f>'UPDATED TCA Post Trade Data'!O676</f>
        <v>2.7187165201726621E-4</v>
      </c>
      <c r="G686" s="23">
        <f>'UPDATED TCA Post Trade Data'!G676</f>
        <v>78.347425511459434</v>
      </c>
      <c r="H686" s="24">
        <f>E686/'UPDATED TCA Post Trade Data'!K676</f>
        <v>7.3592859039577865E-2</v>
      </c>
      <c r="I686" s="24">
        <f>'UPDATED TCA Post Trade Data'!L676</f>
        <v>0.11913905088585923</v>
      </c>
      <c r="J686" s="24">
        <f>E686/('UPDATED TCA Post Trade Data'!H676)</f>
        <v>0.31493367565254599</v>
      </c>
      <c r="K686" s="47">
        <f>'UPDATED TCA Post Trade Data'!H676/'UPDATED TCA Post Trade Data'!K676</f>
        <v>0.23367732551018133</v>
      </c>
      <c r="L686" s="11">
        <f>('UPDATED TCA Post Trade Data'!G676-'UPDATED TCA Post Trade Data'!M676)/'UPDATED TCA Post Trade Data'!M676*10000*'UPDATED TCA Post Trade Data'!N676</f>
        <v>27.058870740907338</v>
      </c>
      <c r="M686" s="11">
        <f t="shared" si="48"/>
        <v>28.624745444126805</v>
      </c>
      <c r="N686" s="11">
        <f t="shared" si="49"/>
        <v>17.405964793803548</v>
      </c>
      <c r="O686" s="11">
        <f>'UPDATED TCA Post Trade Data'!N676*('UPDATED TCA Post Trade Data'!G676-'UPDATED TCA Post Trade Data'!I676)/'UPDATED TCA Post Trade Data'!I676*10000</f>
        <v>3.0072350679784665</v>
      </c>
      <c r="P686" s="11">
        <f t="shared" si="50"/>
        <v>1.5658747032194675</v>
      </c>
      <c r="Q686" s="12">
        <f t="shared" si="51"/>
        <v>8.9961959694237259E-2</v>
      </c>
      <c r="T686" s="65"/>
      <c r="U686" s="65"/>
      <c r="V686" s="65"/>
      <c r="W686" s="65"/>
      <c r="X686" s="65"/>
      <c r="Y686" s="65"/>
      <c r="Z686" s="65"/>
      <c r="AA686" s="65"/>
      <c r="AB686" s="65"/>
    </row>
    <row r="687" spans="1:28">
      <c r="A687" s="5" t="s">
        <v>17</v>
      </c>
      <c r="B687" s="5" t="s">
        <v>22</v>
      </c>
      <c r="C687" s="42" t="str">
        <f>'UPDATED TCA Post Trade Data'!C677</f>
        <v>EVHC</v>
      </c>
      <c r="D687" s="22">
        <f>'UPDATED TCA Post Trade Data'!B677</f>
        <v>42999</v>
      </c>
      <c r="E687" s="12">
        <f>'UPDATED TCA Post Trade Data'!E677</f>
        <v>64900</v>
      </c>
      <c r="F687" s="17">
        <f>'UPDATED TCA Post Trade Data'!O677</f>
        <v>1.3663925450110176E-4</v>
      </c>
      <c r="G687" s="23">
        <f>'UPDATED TCA Post Trade Data'!G677</f>
        <v>44.654929225191253</v>
      </c>
      <c r="H687" s="24">
        <f>E687/'UPDATED TCA Post Trade Data'!K677</f>
        <v>2.9189672211225166E-2</v>
      </c>
      <c r="I687" s="24">
        <f>'UPDATED TCA Post Trade Data'!L677</f>
        <v>0.39644316177578187</v>
      </c>
      <c r="J687" s="24">
        <f>E687/('UPDATED TCA Post Trade Data'!H677)</f>
        <v>0.14345711759504862</v>
      </c>
      <c r="K687" s="47">
        <f>'UPDATED TCA Post Trade Data'!H677/'UPDATED TCA Post Trade Data'!K677</f>
        <v>0.20347315421199175</v>
      </c>
      <c r="L687" s="11">
        <f>('UPDATED TCA Post Trade Data'!G677-'UPDATED TCA Post Trade Data'!M677)/'UPDATED TCA Post Trade Data'!M677*10000*'UPDATED TCA Post Trade Data'!N677</f>
        <v>21.303686084212526</v>
      </c>
      <c r="M687" s="11">
        <f t="shared" si="48"/>
        <v>19.982468455004266</v>
      </c>
      <c r="N687" s="11">
        <f t="shared" si="49"/>
        <v>60.433592730153883</v>
      </c>
      <c r="O687" s="11">
        <f>'UPDATED TCA Post Trade Data'!N677*('UPDATED TCA Post Trade Data'!G677-'UPDATED TCA Post Trade Data'!I677)/'UPDATED TCA Post Trade Data'!I677*10000</f>
        <v>0</v>
      </c>
      <c r="P687" s="11">
        <f t="shared" si="50"/>
        <v>-1.3212176292082596</v>
      </c>
      <c r="Q687" s="12">
        <f t="shared" si="51"/>
        <v>-2.186230487913763E-2</v>
      </c>
      <c r="T687" s="65"/>
      <c r="U687" s="65"/>
      <c r="V687" s="65"/>
      <c r="W687" s="65"/>
      <c r="X687" s="65"/>
      <c r="Y687" s="65"/>
      <c r="Z687" s="65"/>
      <c r="AA687" s="65"/>
      <c r="AB687" s="65"/>
    </row>
    <row r="688" spans="1:28">
      <c r="A688" s="5" t="s">
        <v>18</v>
      </c>
      <c r="B688" s="5" t="s">
        <v>22</v>
      </c>
      <c r="C688" s="42" t="str">
        <f>'UPDATED TCA Post Trade Data'!C678</f>
        <v>EW</v>
      </c>
      <c r="D688" s="22">
        <f>'UPDATED TCA Post Trade Data'!B678</f>
        <v>42999</v>
      </c>
      <c r="E688" s="12">
        <f>'UPDATED TCA Post Trade Data'!E678</f>
        <v>28500</v>
      </c>
      <c r="F688" s="17">
        <f>'UPDATED TCA Post Trade Data'!O678</f>
        <v>1.4973388043795533E-4</v>
      </c>
      <c r="G688" s="23">
        <f>'UPDATED TCA Post Trade Data'!G678</f>
        <v>111.43300391973258</v>
      </c>
      <c r="H688" s="24">
        <f>E688/'UPDATED TCA Post Trade Data'!K678</f>
        <v>2.3258404546895678E-2</v>
      </c>
      <c r="I688" s="24">
        <f>'UPDATED TCA Post Trade Data'!L678</f>
        <v>0.169219491481477</v>
      </c>
      <c r="J688" s="24">
        <f>E688/('UPDATED TCA Post Trade Data'!H678)</f>
        <v>0.20652173913043478</v>
      </c>
      <c r="K688" s="47">
        <f>'UPDATED TCA Post Trade Data'!H678/'UPDATED TCA Post Trade Data'!K678</f>
        <v>0.11261964306917907</v>
      </c>
      <c r="L688" s="11">
        <f>('UPDATED TCA Post Trade Data'!G678-'UPDATED TCA Post Trade Data'!M678)/'UPDATED TCA Post Trade Data'!M678*10000*'UPDATED TCA Post Trade Data'!N678</f>
        <v>20.329220872954686</v>
      </c>
      <c r="M688" s="11">
        <f t="shared" si="48"/>
        <v>15.57183757276028</v>
      </c>
      <c r="N688" s="11">
        <f t="shared" si="49"/>
        <v>18.471167372964363</v>
      </c>
      <c r="O688" s="11">
        <f>'UPDATED TCA Post Trade Data'!N678*('UPDATED TCA Post Trade Data'!G678-'UPDATED TCA Post Trade Data'!I678)/'UPDATED TCA Post Trade Data'!I678*10000</f>
        <v>7.0093429079800176</v>
      </c>
      <c r="P688" s="11">
        <f t="shared" si="50"/>
        <v>-4.7573833001944053</v>
      </c>
      <c r="Q688" s="12">
        <f t="shared" si="51"/>
        <v>-0.25755726230696335</v>
      </c>
      <c r="T688" s="65"/>
      <c r="U688" s="65"/>
      <c r="V688" s="65"/>
      <c r="W688" s="65"/>
      <c r="X688" s="65"/>
      <c r="Y688" s="65"/>
      <c r="Z688" s="65"/>
      <c r="AA688" s="65"/>
      <c r="AB688" s="65"/>
    </row>
    <row r="689" spans="1:28">
      <c r="A689" s="5" t="s">
        <v>17</v>
      </c>
      <c r="B689" s="5" t="s">
        <v>20</v>
      </c>
      <c r="C689" s="42" t="str">
        <f>'UPDATED TCA Post Trade Data'!C679</f>
        <v>EXC</v>
      </c>
      <c r="D689" s="22">
        <f>'UPDATED TCA Post Trade Data'!B679</f>
        <v>42999</v>
      </c>
      <c r="E689" s="12">
        <f>'UPDATED TCA Post Trade Data'!E679</f>
        <v>221000</v>
      </c>
      <c r="F689" s="17">
        <f>'UPDATED TCA Post Trade Data'!O679</f>
        <v>3.8435364737988157E-4</v>
      </c>
      <c r="G689" s="23">
        <f>'UPDATED TCA Post Trade Data'!G679</f>
        <v>36.887341071585809</v>
      </c>
      <c r="H689" s="24">
        <f>E689/'UPDATED TCA Post Trade Data'!K679</f>
        <v>4.5888773876256082E-2</v>
      </c>
      <c r="I689" s="24">
        <f>'UPDATED TCA Post Trade Data'!L679</f>
        <v>0.12044698137875498</v>
      </c>
      <c r="J689" s="24">
        <f>E689/('UPDATED TCA Post Trade Data'!H679)</f>
        <v>0.11284722222222222</v>
      </c>
      <c r="K689" s="47">
        <f>'UPDATED TCA Post Trade Data'!H679/'UPDATED TCA Post Trade Data'!K679</f>
        <v>0.40664513465728463</v>
      </c>
      <c r="L689" s="11">
        <f>('UPDATED TCA Post Trade Data'!G679-'UPDATED TCA Post Trade Data'!M679)/'UPDATED TCA Post Trade Data'!M679*10000*'UPDATED TCA Post Trade Data'!N679</f>
        <v>-3.4306039062845608</v>
      </c>
      <c r="M689" s="11">
        <f t="shared" si="48"/>
        <v>11.485137477467806</v>
      </c>
      <c r="N689" s="11">
        <f t="shared" si="49"/>
        <v>26.416318193464541</v>
      </c>
      <c r="O689" s="11">
        <f>'UPDATED TCA Post Trade Data'!N679*('UPDATED TCA Post Trade Data'!G679-'UPDATED TCA Post Trade Data'!I679)/'UPDATED TCA Post Trade Data'!I679*10000</f>
        <v>0</v>
      </c>
      <c r="P689" s="11">
        <f t="shared" si="50"/>
        <v>14.915741383752366</v>
      </c>
      <c r="Q689" s="12">
        <f t="shared" si="51"/>
        <v>0.56464119164958249</v>
      </c>
      <c r="T689" s="65"/>
      <c r="U689" s="65"/>
      <c r="V689" s="65"/>
      <c r="W689" s="65"/>
      <c r="X689" s="65"/>
      <c r="Y689" s="65"/>
      <c r="Z689" s="65"/>
      <c r="AA689" s="65"/>
      <c r="AB689" s="65"/>
    </row>
    <row r="690" spans="1:28">
      <c r="A690" s="5" t="s">
        <v>18</v>
      </c>
      <c r="B690" s="5" t="s">
        <v>23</v>
      </c>
      <c r="C690" s="42" t="str">
        <f>'UPDATED TCA Post Trade Data'!C680</f>
        <v>EXPD</v>
      </c>
      <c r="D690" s="22">
        <f>'UPDATED TCA Post Trade Data'!B680</f>
        <v>42999</v>
      </c>
      <c r="E690" s="12">
        <f>'UPDATED TCA Post Trade Data'!E680</f>
        <v>800</v>
      </c>
      <c r="F690" s="17">
        <f>'UPDATED TCA Post Trade Data'!O680</f>
        <v>2.1864740108456071E-6</v>
      </c>
      <c r="G690" s="23">
        <f>'UPDATED TCA Post Trade Data'!G680</f>
        <v>57.968618556693698</v>
      </c>
      <c r="H690" s="24">
        <f>E690/'UPDATED TCA Post Trade Data'!K680</f>
        <v>7.1525452227867345E-4</v>
      </c>
      <c r="I690" s="24">
        <f>'UPDATED TCA Post Trade Data'!L680</f>
        <v>0.15100687108233168</v>
      </c>
      <c r="J690" s="24">
        <f>E690/('UPDATED TCA Post Trade Data'!H680)</f>
        <v>1.2012012012012012E-2</v>
      </c>
      <c r="K690" s="47">
        <f>'UPDATED TCA Post Trade Data'!H680/'UPDATED TCA Post Trade Data'!K680</f>
        <v>5.9544938979699563E-2</v>
      </c>
      <c r="L690" s="11">
        <f>('UPDATED TCA Post Trade Data'!G680-'UPDATED TCA Post Trade Data'!M680)/'UPDATED TCA Post Trade Data'!M680*10000*'UPDATED TCA Post Trade Data'!N680</f>
        <v>8.8558158059815018</v>
      </c>
      <c r="M690" s="11">
        <f t="shared" si="48"/>
        <v>0.84476571819962754</v>
      </c>
      <c r="N690" s="11">
        <f t="shared" si="49"/>
        <v>13.3740929343262</v>
      </c>
      <c r="O690" s="11">
        <f>'UPDATED TCA Post Trade Data'!N680*('UPDATED TCA Post Trade Data'!G680-'UPDATED TCA Post Trade Data'!I680)/'UPDATED TCA Post Trade Data'!I680*10000</f>
        <v>7.0012993121922413</v>
      </c>
      <c r="P690" s="11">
        <f t="shared" si="50"/>
        <v>-8.0110500877818751</v>
      </c>
      <c r="Q690" s="12">
        <f t="shared" si="51"/>
        <v>-0.59899763872737588</v>
      </c>
      <c r="T690" s="65"/>
      <c r="U690" s="65"/>
      <c r="V690" s="65"/>
      <c r="W690" s="65"/>
      <c r="X690" s="65"/>
      <c r="Y690" s="65"/>
      <c r="Z690" s="65"/>
      <c r="AA690" s="65"/>
      <c r="AB690" s="65"/>
    </row>
    <row r="691" spans="1:28">
      <c r="A691" s="5" t="s">
        <v>17</v>
      </c>
      <c r="B691" s="5" t="s">
        <v>23</v>
      </c>
      <c r="C691" s="42" t="str">
        <f>'UPDATED TCA Post Trade Data'!C681</f>
        <v>EXPE</v>
      </c>
      <c r="D691" s="22">
        <f>'UPDATED TCA Post Trade Data'!B681</f>
        <v>42999</v>
      </c>
      <c r="E691" s="12">
        <f>'UPDATED TCA Post Trade Data'!E681</f>
        <v>557000</v>
      </c>
      <c r="F691" s="17">
        <f>'UPDATED TCA Post Trade Data'!O681</f>
        <v>3.7641202753620246E-3</v>
      </c>
      <c r="G691" s="23">
        <f>'UPDATED TCA Post Trade Data'!G681</f>
        <v>143.33323905036153</v>
      </c>
      <c r="H691" s="24">
        <f>E691/'UPDATED TCA Post Trade Data'!K681</f>
        <v>0.28103767181328887</v>
      </c>
      <c r="I691" s="24">
        <f>'UPDATED TCA Post Trade Data'!L681</f>
        <v>0.2692611015157203</v>
      </c>
      <c r="J691" s="24">
        <f>E691/('UPDATED TCA Post Trade Data'!H681)</f>
        <v>0.28085921742638159</v>
      </c>
      <c r="K691" s="47">
        <f>'UPDATED TCA Post Trade Data'!H681/'UPDATED TCA Post Trade Data'!K681</f>
        <v>1.0006353873251606</v>
      </c>
      <c r="L691" s="11">
        <f>('UPDATED TCA Post Trade Data'!G681-'UPDATED TCA Post Trade Data'!M681)/'UPDATED TCA Post Trade Data'!M681*10000*'UPDATED TCA Post Trade Data'!N681</f>
        <v>79.69332281023479</v>
      </c>
      <c r="M691" s="11">
        <f t="shared" si="48"/>
        <v>67.097255928181951</v>
      </c>
      <c r="N691" s="11">
        <f t="shared" si="49"/>
        <v>83.404191040327248</v>
      </c>
      <c r="O691" s="11">
        <f>'UPDATED TCA Post Trade Data'!N681*('UPDATED TCA Post Trade Data'!G681-'UPDATED TCA Post Trade Data'!I681)/'UPDATED TCA Post Trade Data'!I681*10000</f>
        <v>0</v>
      </c>
      <c r="P691" s="11">
        <f t="shared" si="50"/>
        <v>-12.596066882052838</v>
      </c>
      <c r="Q691" s="12">
        <f t="shared" si="51"/>
        <v>-0.15102438768289761</v>
      </c>
      <c r="T691" s="65"/>
      <c r="U691" s="65"/>
      <c r="V691" s="65"/>
      <c r="W691" s="65"/>
      <c r="X691" s="65"/>
      <c r="Y691" s="65"/>
      <c r="Z691" s="65"/>
      <c r="AA691" s="65"/>
      <c r="AB691" s="65"/>
    </row>
    <row r="692" spans="1:28">
      <c r="A692" s="5" t="s">
        <v>18</v>
      </c>
      <c r="B692" s="5" t="s">
        <v>21</v>
      </c>
      <c r="C692" s="42" t="str">
        <f>'UPDATED TCA Post Trade Data'!C682</f>
        <v>EXR</v>
      </c>
      <c r="D692" s="22">
        <f>'UPDATED TCA Post Trade Data'!B682</f>
        <v>42999</v>
      </c>
      <c r="E692" s="12">
        <f>'UPDATED TCA Post Trade Data'!E682</f>
        <v>17600</v>
      </c>
      <c r="F692" s="17">
        <f>'UPDATED TCA Post Trade Data'!O682</f>
        <v>6.5752023663603402E-5</v>
      </c>
      <c r="G692" s="23">
        <f>'UPDATED TCA Post Trade Data'!G682</f>
        <v>79.238286270697245</v>
      </c>
      <c r="H692" s="24">
        <f>E692/'UPDATED TCA Post Trade Data'!K682</f>
        <v>1.8870982701063084E-2</v>
      </c>
      <c r="I692" s="24">
        <f>'UPDATED TCA Post Trade Data'!L682</f>
        <v>0.19448777868421394</v>
      </c>
      <c r="J692" s="24">
        <f>E692/('UPDATED TCA Post Trade Data'!H682)</f>
        <v>0.31428571428571428</v>
      </c>
      <c r="K692" s="47">
        <f>'UPDATED TCA Post Trade Data'!H682/'UPDATED TCA Post Trade Data'!K682</f>
        <v>6.0044035867018897E-2</v>
      </c>
      <c r="L692" s="11">
        <f>('UPDATED TCA Post Trade Data'!G682-'UPDATED TCA Post Trade Data'!M682)/'UPDATED TCA Post Trade Data'!M682*10000*'UPDATED TCA Post Trade Data'!N682</f>
        <v>34.173529028142433</v>
      </c>
      <c r="M692" s="11">
        <f t="shared" si="48"/>
        <v>20.883943245862564</v>
      </c>
      <c r="N692" s="11">
        <f t="shared" si="49"/>
        <v>14.410140689597327</v>
      </c>
      <c r="O692" s="11">
        <f>'UPDATED TCA Post Trade Data'!N682*('UPDATED TCA Post Trade Data'!G682-'UPDATED TCA Post Trade Data'!I682)/'UPDATED TCA Post Trade Data'!I682*10000</f>
        <v>0</v>
      </c>
      <c r="P692" s="11">
        <f t="shared" si="50"/>
        <v>-13.289585782279868</v>
      </c>
      <c r="Q692" s="12">
        <f t="shared" si="51"/>
        <v>-0.92223844780874442</v>
      </c>
      <c r="T692" s="65"/>
      <c r="U692" s="65"/>
      <c r="V692" s="65"/>
      <c r="W692" s="65"/>
      <c r="X692" s="65"/>
      <c r="Y692" s="65"/>
      <c r="Z692" s="65"/>
      <c r="AA692" s="65"/>
      <c r="AB692" s="65"/>
    </row>
    <row r="693" spans="1:28">
      <c r="A693" s="5" t="s">
        <v>17</v>
      </c>
      <c r="B693" s="5" t="s">
        <v>23</v>
      </c>
      <c r="C693" s="42" t="str">
        <f>'UPDATED TCA Post Trade Data'!C683</f>
        <v>F</v>
      </c>
      <c r="D693" s="22">
        <f>'UPDATED TCA Post Trade Data'!B683</f>
        <v>42999</v>
      </c>
      <c r="E693" s="12">
        <f>'UPDATED TCA Post Trade Data'!E683</f>
        <v>5902700</v>
      </c>
      <c r="F693" s="17">
        <f>'UPDATED TCA Post Trade Data'!O683</f>
        <v>3.2682107381386393E-3</v>
      </c>
      <c r="G693" s="23">
        <f>'UPDATED TCA Post Trade Data'!G683</f>
        <v>11.743511023834214</v>
      </c>
      <c r="H693" s="24">
        <f>E693/'UPDATED TCA Post Trade Data'!K683</f>
        <v>0.17509980593023267</v>
      </c>
      <c r="I693" s="24">
        <f>'UPDATED TCA Post Trade Data'!L683</f>
        <v>0.14208705398357574</v>
      </c>
      <c r="J693" s="24">
        <f>E693/('UPDATED TCA Post Trade Data'!H683)</f>
        <v>0.34263440797798855</v>
      </c>
      <c r="K693" s="47">
        <f>'UPDATED TCA Post Trade Data'!H683/'UPDATED TCA Post Trade Data'!K683</f>
        <v>0.51103976090305969</v>
      </c>
      <c r="L693" s="11">
        <f>('UPDATED TCA Post Trade Data'!G683-'UPDATED TCA Post Trade Data'!M683)/'UPDATED TCA Post Trade Data'!M683*10000*'UPDATED TCA Post Trade Data'!N683</f>
        <v>28.617441361412091</v>
      </c>
      <c r="M693" s="11">
        <f t="shared" si="48"/>
        <v>47.228789083424303</v>
      </c>
      <c r="N693" s="11">
        <f t="shared" si="49"/>
        <v>30.07147342088787</v>
      </c>
      <c r="O693" s="11">
        <f>'UPDATED TCA Post Trade Data'!N683*('UPDATED TCA Post Trade Data'!G683-'UPDATED TCA Post Trade Data'!I683)/'UPDATED TCA Post Trade Data'!I683*10000</f>
        <v>0</v>
      </c>
      <c r="P693" s="11">
        <f t="shared" si="50"/>
        <v>18.611347722012212</v>
      </c>
      <c r="Q693" s="12">
        <f t="shared" si="51"/>
        <v>0.61890375178905044</v>
      </c>
      <c r="T693" s="65"/>
      <c r="U693" s="65"/>
      <c r="V693" s="65"/>
      <c r="W693" s="65"/>
      <c r="X693" s="65"/>
      <c r="Y693" s="65"/>
      <c r="Z693" s="65"/>
      <c r="AA693" s="65"/>
      <c r="AB693" s="65"/>
    </row>
    <row r="694" spans="1:28">
      <c r="A694" s="5" t="s">
        <v>18</v>
      </c>
      <c r="B694" s="5" t="s">
        <v>22</v>
      </c>
      <c r="C694" s="42" t="str">
        <f>'UPDATED TCA Post Trade Data'!C684</f>
        <v>FAST</v>
      </c>
      <c r="D694" s="22">
        <f>'UPDATED TCA Post Trade Data'!B684</f>
        <v>42999</v>
      </c>
      <c r="E694" s="12">
        <f>'UPDATED TCA Post Trade Data'!E684</f>
        <v>5700</v>
      </c>
      <c r="F694" s="17">
        <f>'UPDATED TCA Post Trade Data'!O684</f>
        <v>1.2066632579020157E-5</v>
      </c>
      <c r="G694" s="23">
        <f>'UPDATED TCA Post Trade Data'!G684</f>
        <v>44.900362948687871</v>
      </c>
      <c r="H694" s="24">
        <f>E694/'UPDATED TCA Post Trade Data'!K684</f>
        <v>2.3269320159323812E-3</v>
      </c>
      <c r="I694" s="24">
        <f>'UPDATED TCA Post Trade Data'!L684</f>
        <v>0.2205256070171436</v>
      </c>
      <c r="J694" s="24">
        <f>E694/('UPDATED TCA Post Trade Data'!H684)</f>
        <v>0.2384937238493724</v>
      </c>
      <c r="K694" s="47">
        <f>'UPDATED TCA Post Trade Data'!H684/'UPDATED TCA Post Trade Data'!K684</f>
        <v>9.7567851194357725E-3</v>
      </c>
      <c r="L694" s="11">
        <f>('UPDATED TCA Post Trade Data'!G684-'UPDATED TCA Post Trade Data'!M684)/'UPDATED TCA Post Trade Data'!M684*10000*'UPDATED TCA Post Trade Data'!N684</f>
        <v>-8.0834897076221213E-2</v>
      </c>
      <c r="M694" s="11">
        <f t="shared" si="48"/>
        <v>7.7365592280490949</v>
      </c>
      <c r="N694" s="11">
        <f t="shared" si="49"/>
        <v>6.9409434833144026</v>
      </c>
      <c r="O694" s="11">
        <f>'UPDATED TCA Post Trade Data'!N684*('UPDATED TCA Post Trade Data'!G684-'UPDATED TCA Post Trade Data'!I684)/'UPDATED TCA Post Trade Data'!I684*10000</f>
        <v>0</v>
      </c>
      <c r="P694" s="11">
        <f t="shared" si="50"/>
        <v>7.8173941251253165</v>
      </c>
      <c r="Q694" s="12">
        <f t="shared" si="51"/>
        <v>1.1262725512630736</v>
      </c>
      <c r="T694" s="65"/>
      <c r="U694" s="65"/>
      <c r="V694" s="65"/>
      <c r="W694" s="65"/>
      <c r="X694" s="65"/>
      <c r="Y694" s="65"/>
      <c r="Z694" s="65"/>
      <c r="AA694" s="65"/>
      <c r="AB694" s="65"/>
    </row>
    <row r="695" spans="1:28">
      <c r="A695" s="5" t="s">
        <v>17</v>
      </c>
      <c r="B695" s="5" t="s">
        <v>20</v>
      </c>
      <c r="C695" s="42" t="str">
        <f>'UPDATED TCA Post Trade Data'!C685</f>
        <v>FB</v>
      </c>
      <c r="D695" s="22">
        <f>'UPDATED TCA Post Trade Data'!B685</f>
        <v>42999</v>
      </c>
      <c r="E695" s="12">
        <f>'UPDATED TCA Post Trade Data'!E685</f>
        <v>1904400</v>
      </c>
      <c r="F695" s="17">
        <f>'UPDATED TCA Post Trade Data'!O685</f>
        <v>1.5498208814077055E-2</v>
      </c>
      <c r="G695" s="23">
        <f>'UPDATED TCA Post Trade Data'!G685</f>
        <v>172.60841060716044</v>
      </c>
      <c r="H695" s="24">
        <f>E695/'UPDATED TCA Post Trade Data'!K685</f>
        <v>0.14528353785422568</v>
      </c>
      <c r="I695" s="24">
        <f>'UPDATED TCA Post Trade Data'!L685</f>
        <v>0.15445872803183985</v>
      </c>
      <c r="J695" s="24">
        <f>E695/('UPDATED TCA Post Trade Data'!H685)</f>
        <v>0.20724779627815867</v>
      </c>
      <c r="K695" s="47">
        <f>'UPDATED TCA Post Trade Data'!H685/'UPDATED TCA Post Trade Data'!K685</f>
        <v>0.70101366800172216</v>
      </c>
      <c r="L695" s="11">
        <f>('UPDATED TCA Post Trade Data'!G685-'UPDATED TCA Post Trade Data'!M685)/'UPDATED TCA Post Trade Data'!M685*10000*'UPDATED TCA Post Trade Data'!N685</f>
        <v>53.492376210637723</v>
      </c>
      <c r="M695" s="11">
        <f t="shared" si="48"/>
        <v>31.372257203106127</v>
      </c>
      <c r="N695" s="11">
        <f t="shared" si="49"/>
        <v>42.044945535641631</v>
      </c>
      <c r="O695" s="11">
        <f>'UPDATED TCA Post Trade Data'!N685*('UPDATED TCA Post Trade Data'!G685-'UPDATED TCA Post Trade Data'!I685)/'UPDATED TCA Post Trade Data'!I685*10000</f>
        <v>6.9676059443147844</v>
      </c>
      <c r="P695" s="11">
        <f t="shared" si="50"/>
        <v>-22.120119007531596</v>
      </c>
      <c r="Q695" s="12">
        <f t="shared" si="51"/>
        <v>-0.52610649688629763</v>
      </c>
      <c r="T695" s="65"/>
      <c r="U695" s="65"/>
      <c r="V695" s="65"/>
      <c r="W695" s="65"/>
      <c r="X695" s="65"/>
      <c r="Y695" s="65"/>
      <c r="Z695" s="65"/>
      <c r="AA695" s="65"/>
      <c r="AB695" s="65"/>
    </row>
    <row r="696" spans="1:28">
      <c r="A696" s="5" t="s">
        <v>18</v>
      </c>
      <c r="B696" s="5" t="s">
        <v>19</v>
      </c>
      <c r="C696" s="42" t="str">
        <f>'UPDATED TCA Post Trade Data'!C686</f>
        <v>FBHS</v>
      </c>
      <c r="D696" s="22">
        <f>'UPDATED TCA Post Trade Data'!B686</f>
        <v>42999</v>
      </c>
      <c r="E696" s="12">
        <f>'UPDATED TCA Post Trade Data'!E686</f>
        <v>59900</v>
      </c>
      <c r="F696" s="17">
        <f>'UPDATED TCA Post Trade Data'!O686</f>
        <v>1.817014165092299E-4</v>
      </c>
      <c r="G696" s="23">
        <f>'UPDATED TCA Post Trade Data'!G686</f>
        <v>64.338378146519503</v>
      </c>
      <c r="H696" s="24">
        <f>E696/'UPDATED TCA Post Trade Data'!K686</f>
        <v>6.7432153572095435E-2</v>
      </c>
      <c r="I696" s="24">
        <f>'UPDATED TCA Post Trade Data'!L686</f>
        <v>0.15128102541698787</v>
      </c>
      <c r="J696" s="24">
        <f>E696/('UPDATED TCA Post Trade Data'!H686)</f>
        <v>0.13317029791018231</v>
      </c>
      <c r="K696" s="47">
        <f>'UPDATED TCA Post Trade Data'!H686/'UPDATED TCA Post Trade Data'!K686</f>
        <v>0.50636031179847296</v>
      </c>
      <c r="L696" s="11">
        <f>('UPDATED TCA Post Trade Data'!G686-'UPDATED TCA Post Trade Data'!M686)/'UPDATED TCA Post Trade Data'!M686*10000*'UPDATED TCA Post Trade Data'!N686</f>
        <v>17.319139407370056</v>
      </c>
      <c r="M696" s="11">
        <f t="shared" si="48"/>
        <v>16.722282669135371</v>
      </c>
      <c r="N696" s="11">
        <f t="shared" si="49"/>
        <v>36.597426668626838</v>
      </c>
      <c r="O696" s="11">
        <f>'UPDATED TCA Post Trade Data'!N686*('UPDATED TCA Post Trade Data'!G686-'UPDATED TCA Post Trade Data'!I686)/'UPDATED TCA Post Trade Data'!I686*10000</f>
        <v>3.0043019017750403</v>
      </c>
      <c r="P696" s="11">
        <f t="shared" si="50"/>
        <v>-0.59685673823468477</v>
      </c>
      <c r="Q696" s="12">
        <f t="shared" si="51"/>
        <v>-1.6308707812681827E-2</v>
      </c>
      <c r="T696" s="65"/>
      <c r="U696" s="65"/>
      <c r="V696" s="65"/>
      <c r="W696" s="65"/>
      <c r="X696" s="65"/>
      <c r="Y696" s="65"/>
      <c r="Z696" s="65"/>
      <c r="AA696" s="65"/>
      <c r="AB696" s="65"/>
    </row>
    <row r="697" spans="1:28">
      <c r="A697" s="5" t="s">
        <v>17</v>
      </c>
      <c r="B697" s="5" t="s">
        <v>22</v>
      </c>
      <c r="C697" s="42" t="str">
        <f>'UPDATED TCA Post Trade Data'!C687</f>
        <v>FCX</v>
      </c>
      <c r="D697" s="22">
        <f>'UPDATED TCA Post Trade Data'!B687</f>
        <v>42999</v>
      </c>
      <c r="E697" s="12">
        <f>'UPDATED TCA Post Trade Data'!E687</f>
        <v>2189900</v>
      </c>
      <c r="F697" s="17">
        <f>'UPDATED TCA Post Trade Data'!O687</f>
        <v>1.4436671339177404E-3</v>
      </c>
      <c r="G697" s="23">
        <f>'UPDATED TCA Post Trade Data'!G687</f>
        <v>13.982389771497417</v>
      </c>
      <c r="H697" s="24">
        <f>E697/'UPDATED TCA Post Trade Data'!K687</f>
        <v>0.11097098231190243</v>
      </c>
      <c r="I697" s="24">
        <f>'UPDATED TCA Post Trade Data'!L687</f>
        <v>0.40855339270519675</v>
      </c>
      <c r="J697" s="24">
        <f>E697/('UPDATED TCA Post Trade Data'!H687)</f>
        <v>0.29400155733963429</v>
      </c>
      <c r="K697" s="47">
        <f>'UPDATED TCA Post Trade Data'!H687/'UPDATED TCA Post Trade Data'!K687</f>
        <v>0.37745032140665619</v>
      </c>
      <c r="L697" s="11">
        <f>('UPDATED TCA Post Trade Data'!G687-'UPDATED TCA Post Trade Data'!M687)/'UPDATED TCA Post Trade Data'!M687*10000*'UPDATED TCA Post Trade Data'!N687</f>
        <v>37.609311914872116</v>
      </c>
      <c r="M697" s="11">
        <f t="shared" si="48"/>
        <v>58.333406984891752</v>
      </c>
      <c r="N697" s="11">
        <f t="shared" si="49"/>
        <v>77.010503155574739</v>
      </c>
      <c r="O697" s="11">
        <f>'UPDATED TCA Post Trade Data'!N687*('UPDATED TCA Post Trade Data'!G687-'UPDATED TCA Post Trade Data'!I687)/'UPDATED TCA Post Trade Data'!I687*10000</f>
        <v>0</v>
      </c>
      <c r="P697" s="11">
        <f t="shared" si="50"/>
        <v>20.724095070019636</v>
      </c>
      <c r="Q697" s="12">
        <f t="shared" si="51"/>
        <v>0.26910738432851589</v>
      </c>
      <c r="T697" s="65"/>
      <c r="U697" s="65"/>
      <c r="V697" s="65"/>
      <c r="W697" s="65"/>
      <c r="X697" s="65"/>
      <c r="Y697" s="65"/>
      <c r="Z697" s="65"/>
      <c r="AA697" s="65"/>
      <c r="AB697" s="65"/>
    </row>
    <row r="698" spans="1:28">
      <c r="A698" s="5" t="s">
        <v>18</v>
      </c>
      <c r="B698" s="5" t="s">
        <v>20</v>
      </c>
      <c r="C698" s="42" t="str">
        <f>'UPDATED TCA Post Trade Data'!C688</f>
        <v>FDX</v>
      </c>
      <c r="D698" s="22">
        <f>'UPDATED TCA Post Trade Data'!B688</f>
        <v>42999</v>
      </c>
      <c r="E698" s="12">
        <f>'UPDATED TCA Post Trade Data'!E688</f>
        <v>251800</v>
      </c>
      <c r="F698" s="17">
        <f>'UPDATED TCA Post Trade Data'!O688</f>
        <v>2.6013609594817094E-3</v>
      </c>
      <c r="G698" s="23">
        <f>'UPDATED TCA Post Trade Data'!G688</f>
        <v>219.1207525203242</v>
      </c>
      <c r="H698" s="24">
        <f>E698/'UPDATED TCA Post Trade Data'!K688</f>
        <v>0.21640752958400367</v>
      </c>
      <c r="I698" s="24">
        <f>'UPDATED TCA Post Trade Data'!L688</f>
        <v>0.14958444309994026</v>
      </c>
      <c r="J698" s="24">
        <f>E698/('UPDATED TCA Post Trade Data'!H688)</f>
        <v>0.20917095863100182</v>
      </c>
      <c r="K698" s="47">
        <f>'UPDATED TCA Post Trade Data'!H688/'UPDATED TCA Post Trade Data'!K688</f>
        <v>1.0345964420699905</v>
      </c>
      <c r="L698" s="11">
        <f>('UPDATED TCA Post Trade Data'!G688-'UPDATED TCA Post Trade Data'!M688)/'UPDATED TCA Post Trade Data'!M688*10000*'UPDATED TCA Post Trade Data'!N688</f>
        <v>39.96579453071805</v>
      </c>
      <c r="M698" s="11">
        <f t="shared" si="48"/>
        <v>36.542266550261509</v>
      </c>
      <c r="N698" s="11">
        <f t="shared" si="49"/>
        <v>49.406329699101214</v>
      </c>
      <c r="O698" s="11">
        <f>'UPDATED TCA Post Trade Data'!N688*('UPDATED TCA Post Trade Data'!G688-'UPDATED TCA Post Trade Data'!I688)/'UPDATED TCA Post Trade Data'!I688*10000</f>
        <v>7.0231523798309778</v>
      </c>
      <c r="P698" s="11">
        <f t="shared" si="50"/>
        <v>-3.4235279804565408</v>
      </c>
      <c r="Q698" s="12">
        <f t="shared" si="51"/>
        <v>-6.9293307179602553E-2</v>
      </c>
      <c r="T698" s="65"/>
      <c r="U698" s="65"/>
      <c r="V698" s="65"/>
      <c r="W698" s="65"/>
      <c r="X698" s="65"/>
      <c r="Y698" s="65"/>
      <c r="Z698" s="65"/>
      <c r="AA698" s="65"/>
      <c r="AB698" s="65"/>
    </row>
    <row r="699" spans="1:28">
      <c r="A699" s="5" t="s">
        <v>17</v>
      </c>
      <c r="B699" s="5" t="s">
        <v>20</v>
      </c>
      <c r="C699" s="42" t="str">
        <f>'UPDATED TCA Post Trade Data'!C689</f>
        <v>FE</v>
      </c>
      <c r="D699" s="22">
        <f>'UPDATED TCA Post Trade Data'!B689</f>
        <v>42999</v>
      </c>
      <c r="E699" s="12">
        <f>'UPDATED TCA Post Trade Data'!E689</f>
        <v>93200</v>
      </c>
      <c r="F699" s="17">
        <f>'UPDATED TCA Post Trade Data'!O689</f>
        <v>1.3759620613231703E-4</v>
      </c>
      <c r="G699" s="23">
        <f>'UPDATED TCA Post Trade Data'!G689</f>
        <v>31.313323551464254</v>
      </c>
      <c r="H699" s="24">
        <f>E699/'UPDATED TCA Post Trade Data'!K689</f>
        <v>2.6067886201817519E-2</v>
      </c>
      <c r="I699" s="24">
        <f>'UPDATED TCA Post Trade Data'!L689</f>
        <v>0.11777881797150733</v>
      </c>
      <c r="J699" s="24">
        <f>E699/('UPDATED TCA Post Trade Data'!H689)</f>
        <v>0.33428981348637016</v>
      </c>
      <c r="K699" s="47">
        <f>'UPDATED TCA Post Trade Data'!H689/'UPDATED TCA Post Trade Data'!K689</f>
        <v>7.7979899925608637E-2</v>
      </c>
      <c r="L699" s="11">
        <f>('UPDATED TCA Post Trade Data'!G689-'UPDATED TCA Post Trade Data'!M689)/'UPDATED TCA Post Trade Data'!M689*10000*'UPDATED TCA Post Trade Data'!N689</f>
        <v>23.471047203667041</v>
      </c>
      <c r="M699" s="11">
        <f t="shared" si="48"/>
        <v>19.562357705916199</v>
      </c>
      <c r="N699" s="11">
        <f t="shared" si="49"/>
        <v>9.7987459445342733</v>
      </c>
      <c r="O699" s="11">
        <f>'UPDATED TCA Post Trade Data'!N689*('UPDATED TCA Post Trade Data'!G689-'UPDATED TCA Post Trade Data'!I689)/'UPDATED TCA Post Trade Data'!I689*10000</f>
        <v>0</v>
      </c>
      <c r="P699" s="11">
        <f t="shared" si="50"/>
        <v>-3.9086894977508422</v>
      </c>
      <c r="Q699" s="12">
        <f t="shared" si="51"/>
        <v>-0.39889691189831322</v>
      </c>
      <c r="T699" s="65"/>
      <c r="U699" s="65"/>
      <c r="V699" s="65"/>
      <c r="W699" s="65"/>
      <c r="X699" s="65"/>
      <c r="Y699" s="65"/>
      <c r="Z699" s="65"/>
      <c r="AA699" s="65"/>
      <c r="AB699" s="65"/>
    </row>
    <row r="700" spans="1:28">
      <c r="A700" s="5" t="s">
        <v>18</v>
      </c>
      <c r="B700" s="5" t="s">
        <v>22</v>
      </c>
      <c r="C700" s="42" t="str">
        <f>'UPDATED TCA Post Trade Data'!C690</f>
        <v>FFIV</v>
      </c>
      <c r="D700" s="22">
        <f>'UPDATED TCA Post Trade Data'!B690</f>
        <v>42999</v>
      </c>
      <c r="E700" s="12">
        <f>'UPDATED TCA Post Trade Data'!E690</f>
        <v>13600</v>
      </c>
      <c r="F700" s="17">
        <f>'UPDATED TCA Post Trade Data'!O690</f>
        <v>7.4921312261365511E-5</v>
      </c>
      <c r="G700" s="23">
        <f>'UPDATED TCA Post Trade Data'!G690</f>
        <v>116.84364201699529</v>
      </c>
      <c r="H700" s="24">
        <f>E700/'UPDATED TCA Post Trade Data'!K690</f>
        <v>2.1609204631382189E-2</v>
      </c>
      <c r="I700" s="24">
        <f>'UPDATED TCA Post Trade Data'!L690</f>
        <v>0.13261785653997538</v>
      </c>
      <c r="J700" s="24">
        <f>E700/('UPDATED TCA Post Trade Data'!H690)</f>
        <v>0.29059829059829062</v>
      </c>
      <c r="K700" s="47">
        <f>'UPDATED TCA Post Trade Data'!H690/'UPDATED TCA Post Trade Data'!K690</f>
        <v>7.4361086525638706E-2</v>
      </c>
      <c r="L700" s="11">
        <f>('UPDATED TCA Post Trade Data'!G690-'UPDATED TCA Post Trade Data'!M690)/'UPDATED TCA Post Trade Data'!M690*10000*'UPDATED TCA Post Trade Data'!N690</f>
        <v>-0.31170977364654334</v>
      </c>
      <c r="M700" s="11">
        <f t="shared" si="48"/>
        <v>17.272043874935967</v>
      </c>
      <c r="N700" s="11">
        <f t="shared" si="49"/>
        <v>11.1221910618475</v>
      </c>
      <c r="O700" s="11">
        <f>'UPDATED TCA Post Trade Data'!N690*('UPDATED TCA Post Trade Data'!G690-'UPDATED TCA Post Trade Data'!I690)/'UPDATED TCA Post Trade Data'!I690*10000</f>
        <v>0</v>
      </c>
      <c r="P700" s="11">
        <f t="shared" si="50"/>
        <v>17.583753648582512</v>
      </c>
      <c r="Q700" s="12">
        <f t="shared" si="51"/>
        <v>1.5809613007728429</v>
      </c>
      <c r="T700" s="65"/>
      <c r="U700" s="65"/>
      <c r="V700" s="65"/>
      <c r="W700" s="65"/>
      <c r="X700" s="65"/>
      <c r="Y700" s="65"/>
      <c r="Z700" s="65"/>
      <c r="AA700" s="65"/>
      <c r="AB700" s="65"/>
    </row>
    <row r="701" spans="1:28">
      <c r="A701" s="5" t="s">
        <v>17</v>
      </c>
      <c r="B701" s="5" t="s">
        <v>20</v>
      </c>
      <c r="C701" s="42" t="str">
        <f>'UPDATED TCA Post Trade Data'!C691</f>
        <v>FIS</v>
      </c>
      <c r="D701" s="22">
        <f>'UPDATED TCA Post Trade Data'!B691</f>
        <v>42999</v>
      </c>
      <c r="E701" s="12">
        <f>'UPDATED TCA Post Trade Data'!E691</f>
        <v>105400</v>
      </c>
      <c r="F701" s="17">
        <f>'UPDATED TCA Post Trade Data'!O691</f>
        <v>4.6016119099173502E-4</v>
      </c>
      <c r="G701" s="23">
        <f>'UPDATED TCA Post Trade Data'!G691</f>
        <v>92.599362300378814</v>
      </c>
      <c r="H701" s="24">
        <f>E701/'UPDATED TCA Post Trade Data'!K691</f>
        <v>8.8044441893884398E-2</v>
      </c>
      <c r="I701" s="24">
        <f>'UPDATED TCA Post Trade Data'!L691</f>
        <v>0.11929769289531032</v>
      </c>
      <c r="J701" s="24">
        <f>E701/('UPDATED TCA Post Trade Data'!H691)</f>
        <v>0.15288656803017117</v>
      </c>
      <c r="K701" s="47">
        <f>'UPDATED TCA Post Trade Data'!H691/'UPDATED TCA Post Trade Data'!K691</f>
        <v>0.57588081823191561</v>
      </c>
      <c r="L701" s="11">
        <f>('UPDATED TCA Post Trade Data'!G691-'UPDATED TCA Post Trade Data'!M691)/'UPDATED TCA Post Trade Data'!M691*10000*'UPDATED TCA Post Trade Data'!N691</f>
        <v>-7.6224991497989922</v>
      </c>
      <c r="M701" s="11">
        <f t="shared" si="48"/>
        <v>18.236252300497448</v>
      </c>
      <c r="N701" s="11">
        <f t="shared" si="49"/>
        <v>30.42555462906649</v>
      </c>
      <c r="O701" s="11">
        <f>'UPDATED TCA Post Trade Data'!N691*('UPDATED TCA Post Trade Data'!G691-'UPDATED TCA Post Trade Data'!I691)/'UPDATED TCA Post Trade Data'!I691*10000</f>
        <v>0</v>
      </c>
      <c r="P701" s="11">
        <f t="shared" si="50"/>
        <v>25.858751450296438</v>
      </c>
      <c r="Q701" s="12">
        <f t="shared" si="51"/>
        <v>0.84990238520065498</v>
      </c>
      <c r="T701" s="65"/>
      <c r="U701" s="65"/>
      <c r="V701" s="65"/>
      <c r="W701" s="65"/>
      <c r="X701" s="65"/>
      <c r="Y701" s="65"/>
      <c r="Z701" s="65"/>
      <c r="AA701" s="65"/>
      <c r="AB701" s="65"/>
    </row>
    <row r="702" spans="1:28">
      <c r="A702" s="5" t="s">
        <v>18</v>
      </c>
      <c r="B702" s="5" t="s">
        <v>19</v>
      </c>
      <c r="C702" s="42" t="str">
        <f>'UPDATED TCA Post Trade Data'!C692</f>
        <v>FISV</v>
      </c>
      <c r="D702" s="22">
        <f>'UPDATED TCA Post Trade Data'!B692</f>
        <v>42999</v>
      </c>
      <c r="E702" s="12">
        <f>'UPDATED TCA Post Trade Data'!E692</f>
        <v>64100</v>
      </c>
      <c r="F702" s="17">
        <f>'UPDATED TCA Post Trade Data'!O692</f>
        <v>3.7637539084221897E-4</v>
      </c>
      <c r="G702" s="23">
        <f>'UPDATED TCA Post Trade Data'!G692</f>
        <v>124.53797744920536</v>
      </c>
      <c r="H702" s="24">
        <f>E702/'UPDATED TCA Post Trade Data'!K692</f>
        <v>9.3313289981554262E-2</v>
      </c>
      <c r="I702" s="24">
        <f>'UPDATED TCA Post Trade Data'!L692</f>
        <v>0.13278416379482111</v>
      </c>
      <c r="J702" s="24">
        <f>E702/('UPDATED TCA Post Trade Data'!H692)</f>
        <v>0.34023354564755837</v>
      </c>
      <c r="K702" s="47">
        <f>'UPDATED TCA Post Trade Data'!H692/'UPDATED TCA Post Trade Data'!K692</f>
        <v>0.27426246228587864</v>
      </c>
      <c r="L702" s="11">
        <f>('UPDATED TCA Post Trade Data'!G692-'UPDATED TCA Post Trade Data'!M692)/'UPDATED TCA Post Trade Data'!M692*10000*'UPDATED TCA Post Trade Data'!N692</f>
        <v>44.130030441653716</v>
      </c>
      <c r="M702" s="11">
        <f t="shared" si="48"/>
        <v>35.227377231110331</v>
      </c>
      <c r="N702" s="11">
        <f t="shared" si="49"/>
        <v>20.624999738711242</v>
      </c>
      <c r="O702" s="11">
        <f>'UPDATED TCA Post Trade Data'!N692*('UPDATED TCA Post Trade Data'!G692-'UPDATED TCA Post Trade Data'!I692)/'UPDATED TCA Post Trade Data'!I692*10000</f>
        <v>7.0260878857084448</v>
      </c>
      <c r="P702" s="11">
        <f t="shared" si="50"/>
        <v>-8.9026532105433844</v>
      </c>
      <c r="Q702" s="12">
        <f t="shared" si="51"/>
        <v>-0.43164379749464515</v>
      </c>
      <c r="T702" s="65"/>
      <c r="U702" s="65"/>
      <c r="V702" s="65"/>
      <c r="W702" s="65"/>
      <c r="X702" s="65"/>
      <c r="Y702" s="65"/>
      <c r="Z702" s="65"/>
      <c r="AA702" s="65"/>
      <c r="AB702" s="65"/>
    </row>
    <row r="703" spans="1:28">
      <c r="A703" s="5" t="s">
        <v>17</v>
      </c>
      <c r="B703" s="5" t="s">
        <v>20</v>
      </c>
      <c r="C703" s="42" t="str">
        <f>'UPDATED TCA Post Trade Data'!C693</f>
        <v>FITB</v>
      </c>
      <c r="D703" s="22">
        <f>'UPDATED TCA Post Trade Data'!B693</f>
        <v>42999</v>
      </c>
      <c r="E703" s="12">
        <f>'UPDATED TCA Post Trade Data'!E693</f>
        <v>46900</v>
      </c>
      <c r="F703" s="17">
        <f>'UPDATED TCA Post Trade Data'!O693</f>
        <v>6.0642886925644839E-5</v>
      </c>
      <c r="G703" s="23">
        <f>'UPDATED TCA Post Trade Data'!G693</f>
        <v>27.424937307329699</v>
      </c>
      <c r="H703" s="24">
        <f>E703/'UPDATED TCA Post Trade Data'!K693</f>
        <v>9.1199082424447304E-3</v>
      </c>
      <c r="I703" s="24">
        <f>'UPDATED TCA Post Trade Data'!L693</f>
        <v>0.22480060000398297</v>
      </c>
      <c r="J703" s="24">
        <f>E703/('UPDATED TCA Post Trade Data'!H693)</f>
        <v>0.1098875351452671</v>
      </c>
      <c r="K703" s="47">
        <f>'UPDATED TCA Post Trade Data'!H693/'UPDATED TCA Post Trade Data'!K693</f>
        <v>8.299310954958232E-2</v>
      </c>
      <c r="L703" s="11">
        <f>('UPDATED TCA Post Trade Data'!G693-'UPDATED TCA Post Trade Data'!M693)/'UPDATED TCA Post Trade Data'!M693*10000*'UPDATED TCA Post Trade Data'!N693</f>
        <v>20.072088903799187</v>
      </c>
      <c r="M703" s="11">
        <f t="shared" si="48"/>
        <v>7.9392904434446319</v>
      </c>
      <c r="N703" s="11">
        <f t="shared" si="49"/>
        <v>22.310550900647637</v>
      </c>
      <c r="O703" s="11">
        <f>'UPDATED TCA Post Trade Data'!N693*('UPDATED TCA Post Trade Data'!G693-'UPDATED TCA Post Trade Data'!I693)/'UPDATED TCA Post Trade Data'!I693*10000</f>
        <v>6.9908614837151788</v>
      </c>
      <c r="P703" s="11">
        <f t="shared" si="50"/>
        <v>-12.132798460354556</v>
      </c>
      <c r="Q703" s="12">
        <f t="shared" si="51"/>
        <v>-0.54381438245894509</v>
      </c>
      <c r="T703" s="65"/>
      <c r="U703" s="65"/>
      <c r="V703" s="65"/>
      <c r="W703" s="65"/>
      <c r="X703" s="65"/>
      <c r="Y703" s="65"/>
      <c r="Z703" s="65"/>
      <c r="AA703" s="65"/>
      <c r="AB703" s="65"/>
    </row>
    <row r="704" spans="1:28">
      <c r="A704" s="5" t="s">
        <v>18</v>
      </c>
      <c r="B704" s="5" t="s">
        <v>19</v>
      </c>
      <c r="C704" s="42" t="str">
        <f>'UPDATED TCA Post Trade Data'!C694</f>
        <v>FL</v>
      </c>
      <c r="D704" s="22">
        <f>'UPDATED TCA Post Trade Data'!B694</f>
        <v>42999</v>
      </c>
      <c r="E704" s="12">
        <f>'UPDATED TCA Post Trade Data'!E694</f>
        <v>344000</v>
      </c>
      <c r="F704" s="17">
        <f>'UPDATED TCA Post Trade Data'!O694</f>
        <v>5.6194477424935342E-4</v>
      </c>
      <c r="G704" s="23">
        <f>'UPDATED TCA Post Trade Data'!G694</f>
        <v>34.64765231420909</v>
      </c>
      <c r="H704" s="24">
        <f>E704/'UPDATED TCA Post Trade Data'!K694</f>
        <v>5.4328020998706636E-2</v>
      </c>
      <c r="I704" s="24">
        <f>'UPDATED TCA Post Trade Data'!L694</f>
        <v>1.0313954527355846</v>
      </c>
      <c r="J704" s="24">
        <f>E704/('UPDATED TCA Post Trade Data'!H694)</f>
        <v>0.17134887427774456</v>
      </c>
      <c r="K704" s="47">
        <f>'UPDATED TCA Post Trade Data'!H694/'UPDATED TCA Post Trade Data'!K694</f>
        <v>0.31706085743314955</v>
      </c>
      <c r="L704" s="11">
        <f>('UPDATED TCA Post Trade Data'!G694-'UPDATED TCA Post Trade Data'!M694)/'UPDATED TCA Post Trade Data'!M694*10000*'UPDATED TCA Post Trade Data'!N694</f>
        <v>9.3274757182554673</v>
      </c>
      <c r="M704" s="11">
        <f t="shared" si="48"/>
        <v>46.189339827126325</v>
      </c>
      <c r="N704" s="11">
        <f t="shared" si="49"/>
        <v>193.04197753368535</v>
      </c>
      <c r="O704" s="11">
        <f>'UPDATED TCA Post Trade Data'!N694*('UPDATED TCA Post Trade Data'!G694-'UPDATED TCA Post Trade Data'!I694)/'UPDATED TCA Post Trade Data'!I694*10000</f>
        <v>0</v>
      </c>
      <c r="P704" s="11">
        <f t="shared" si="50"/>
        <v>36.861864108870861</v>
      </c>
      <c r="Q704" s="12">
        <f t="shared" si="51"/>
        <v>0.19095258233374943</v>
      </c>
      <c r="T704" s="65"/>
      <c r="U704" s="65"/>
      <c r="V704" s="65"/>
      <c r="W704" s="65"/>
      <c r="X704" s="65"/>
      <c r="Y704" s="65"/>
      <c r="Z704" s="65"/>
      <c r="AA704" s="65"/>
      <c r="AB704" s="65"/>
    </row>
    <row r="705" spans="1:28">
      <c r="A705" s="5" t="s">
        <v>17</v>
      </c>
      <c r="B705" s="5" t="s">
        <v>19</v>
      </c>
      <c r="C705" s="42" t="str">
        <f>'UPDATED TCA Post Trade Data'!C695</f>
        <v>FLIR</v>
      </c>
      <c r="D705" s="22">
        <f>'UPDATED TCA Post Trade Data'!B695</f>
        <v>42999</v>
      </c>
      <c r="E705" s="12">
        <f>'UPDATED TCA Post Trade Data'!E695</f>
        <v>137700</v>
      </c>
      <c r="F705" s="17">
        <f>'UPDATED TCA Post Trade Data'!O695</f>
        <v>2.5891727444479068E-4</v>
      </c>
      <c r="G705" s="23">
        <f>'UPDATED TCA Post Trade Data'!G695</f>
        <v>39.880969254987541</v>
      </c>
      <c r="H705" s="24">
        <f>E705/'UPDATED TCA Post Trade Data'!K695</f>
        <v>0.13757725815618166</v>
      </c>
      <c r="I705" s="24">
        <f>'UPDATED TCA Post Trade Data'!L695</f>
        <v>0.17732700448657246</v>
      </c>
      <c r="J705" s="24">
        <f>E705/('UPDATED TCA Post Trade Data'!H695)</f>
        <v>0.32157870154133583</v>
      </c>
      <c r="K705" s="47">
        <f>'UPDATED TCA Post Trade Data'!H695/'UPDATED TCA Post Trade Data'!K695</f>
        <v>0.42781831476018145</v>
      </c>
      <c r="L705" s="11">
        <f>('UPDATED TCA Post Trade Data'!G695-'UPDATED TCA Post Trade Data'!M695)/'UPDATED TCA Post Trade Data'!M695*10000*'UPDATED TCA Post Trade Data'!N695</f>
        <v>35.472887515736979</v>
      </c>
      <c r="M705" s="11">
        <f t="shared" si="48"/>
        <v>45.439781641403833</v>
      </c>
      <c r="N705" s="11">
        <f t="shared" si="49"/>
        <v>34.883790473683788</v>
      </c>
      <c r="O705" s="11">
        <f>'UPDATED TCA Post Trade Data'!N695*('UPDATED TCA Post Trade Data'!G695-'UPDATED TCA Post Trade Data'!I695)/'UPDATED TCA Post Trade Data'!I695*10000</f>
        <v>0</v>
      </c>
      <c r="P705" s="11">
        <f t="shared" si="50"/>
        <v>9.9668941256668546</v>
      </c>
      <c r="Q705" s="12">
        <f t="shared" si="51"/>
        <v>0.28571706200293356</v>
      </c>
      <c r="T705" s="65"/>
      <c r="U705" s="65"/>
      <c r="V705" s="65"/>
      <c r="W705" s="65"/>
      <c r="X705" s="65"/>
      <c r="Y705" s="65"/>
      <c r="Z705" s="65"/>
      <c r="AA705" s="65"/>
      <c r="AB705" s="65"/>
    </row>
    <row r="706" spans="1:28">
      <c r="A706" s="5" t="s">
        <v>18</v>
      </c>
      <c r="B706" s="5" t="s">
        <v>20</v>
      </c>
      <c r="C706" s="42" t="str">
        <f>'UPDATED TCA Post Trade Data'!C696</f>
        <v>FLR</v>
      </c>
      <c r="D706" s="22">
        <f>'UPDATED TCA Post Trade Data'!B696</f>
        <v>42999</v>
      </c>
      <c r="E706" s="12">
        <f>'UPDATED TCA Post Trade Data'!E696</f>
        <v>86500</v>
      </c>
      <c r="F706" s="17">
        <f>'UPDATED TCA Post Trade Data'!O696</f>
        <v>1.6693721421495492E-4</v>
      </c>
      <c r="G706" s="23">
        <f>'UPDATED TCA Post Trade Data'!G696</f>
        <v>40.933197671763111</v>
      </c>
      <c r="H706" s="24">
        <f>E706/'UPDATED TCA Post Trade Data'!K696</f>
        <v>5.4692899474830137E-2</v>
      </c>
      <c r="I706" s="24">
        <f>'UPDATED TCA Post Trade Data'!L696</f>
        <v>0.13539822441489432</v>
      </c>
      <c r="J706" s="24">
        <f>E706/('UPDATED TCA Post Trade Data'!H696)</f>
        <v>5.9733443822940407E-2</v>
      </c>
      <c r="K706" s="47">
        <f>'UPDATED TCA Post Trade Data'!H696/'UPDATED TCA Post Trade Data'!K696</f>
        <v>0.91561604311562461</v>
      </c>
      <c r="L706" s="11">
        <f>('UPDATED TCA Post Trade Data'!G696-'UPDATED TCA Post Trade Data'!M696)/'UPDATED TCA Post Trade Data'!M696*10000*'UPDATED TCA Post Trade Data'!N696</f>
        <v>-0.78125379015661656</v>
      </c>
      <c r="M706" s="11">
        <f t="shared" si="48"/>
        <v>8.9036236859707945</v>
      </c>
      <c r="N706" s="11">
        <f t="shared" si="49"/>
        <v>45.87378014573769</v>
      </c>
      <c r="O706" s="11">
        <f>'UPDATED TCA Post Trade Data'!N696*('UPDATED TCA Post Trade Data'!G696-'UPDATED TCA Post Trade Data'!I696)/'UPDATED TCA Post Trade Data'!I696*10000</f>
        <v>0</v>
      </c>
      <c r="P706" s="11">
        <f t="shared" si="50"/>
        <v>9.6848774761274115</v>
      </c>
      <c r="Q706" s="12">
        <f t="shared" si="51"/>
        <v>0.21112010925106356</v>
      </c>
      <c r="T706" s="65"/>
      <c r="U706" s="65"/>
      <c r="V706" s="65"/>
      <c r="W706" s="65"/>
      <c r="X706" s="65"/>
      <c r="Y706" s="65"/>
      <c r="Z706" s="65"/>
      <c r="AA706" s="65"/>
      <c r="AB706" s="65"/>
    </row>
    <row r="707" spans="1:28">
      <c r="A707" s="5" t="s">
        <v>17</v>
      </c>
      <c r="B707" s="5" t="s">
        <v>19</v>
      </c>
      <c r="C707" s="42" t="str">
        <f>'UPDATED TCA Post Trade Data'!C697</f>
        <v>FLS</v>
      </c>
      <c r="D707" s="22">
        <f>'UPDATED TCA Post Trade Data'!B697</f>
        <v>42999</v>
      </c>
      <c r="E707" s="12">
        <f>'UPDATED TCA Post Trade Data'!E697</f>
        <v>39000</v>
      </c>
      <c r="F707" s="17">
        <f>'UPDATED TCA Post Trade Data'!O697</f>
        <v>7.8058692472826168E-5</v>
      </c>
      <c r="G707" s="23">
        <f>'UPDATED TCA Post Trade Data'!G697</f>
        <v>42.451719271290415</v>
      </c>
      <c r="H707" s="24">
        <f>E707/'UPDATED TCA Post Trade Data'!K697</f>
        <v>3.127669044497107E-2</v>
      </c>
      <c r="I707" s="24">
        <f>'UPDATED TCA Post Trade Data'!L697</f>
        <v>0.19158986632441216</v>
      </c>
      <c r="J707" s="24">
        <f>E707/('UPDATED TCA Post Trade Data'!H697)</f>
        <v>0.1146384479717813</v>
      </c>
      <c r="K707" s="47">
        <f>'UPDATED TCA Post Trade Data'!H697/'UPDATED TCA Post Trade Data'!K697</f>
        <v>0.27282897665074762</v>
      </c>
      <c r="L707" s="11">
        <f>('UPDATED TCA Post Trade Data'!G697-'UPDATED TCA Post Trade Data'!M697)/'UPDATED TCA Post Trade Data'!M697*10000*'UPDATED TCA Post Trade Data'!N697</f>
        <v>16.922904976501229</v>
      </c>
      <c r="M707" s="11">
        <f t="shared" si="48"/>
        <v>12.441226266223316</v>
      </c>
      <c r="N707" s="11">
        <f t="shared" si="49"/>
        <v>34.383293848316136</v>
      </c>
      <c r="O707" s="11">
        <f>'UPDATED TCA Post Trade Data'!N697*('UPDATED TCA Post Trade Data'!G697-'UPDATED TCA Post Trade Data'!I697)/'UPDATED TCA Post Trade Data'!I697*10000</f>
        <v>0</v>
      </c>
      <c r="P707" s="11">
        <f t="shared" si="50"/>
        <v>-4.4816787102779134</v>
      </c>
      <c r="Q707" s="12">
        <f t="shared" si="51"/>
        <v>-0.13034465895120739</v>
      </c>
      <c r="T707" s="65"/>
      <c r="U707" s="65"/>
      <c r="V707" s="65"/>
      <c r="W707" s="65"/>
      <c r="X707" s="65"/>
      <c r="Y707" s="65"/>
      <c r="Z707" s="65"/>
      <c r="AA707" s="65"/>
      <c r="AB707" s="65"/>
    </row>
    <row r="708" spans="1:28">
      <c r="A708" s="5" t="s">
        <v>18</v>
      </c>
      <c r="B708" s="5" t="s">
        <v>19</v>
      </c>
      <c r="C708" s="42" t="str">
        <f>'UPDATED TCA Post Trade Data'!C698</f>
        <v>FMC</v>
      </c>
      <c r="D708" s="22">
        <f>'UPDATED TCA Post Trade Data'!B698</f>
        <v>42999</v>
      </c>
      <c r="E708" s="12">
        <f>'UPDATED TCA Post Trade Data'!E698</f>
        <v>45000</v>
      </c>
      <c r="F708" s="17">
        <f>'UPDATED TCA Post Trade Data'!O698</f>
        <v>1.9445914297644491E-4</v>
      </c>
      <c r="G708" s="23">
        <f>'UPDATED TCA Post Trade Data'!G698</f>
        <v>91.654643376791597</v>
      </c>
      <c r="H708" s="24">
        <f>E708/'UPDATED TCA Post Trade Data'!K698</f>
        <v>4.3612739804649817E-2</v>
      </c>
      <c r="I708" s="24">
        <f>'UPDATED TCA Post Trade Data'!L698</f>
        <v>0.17541441282607975</v>
      </c>
      <c r="J708" s="24">
        <f>E708/('UPDATED TCA Post Trade Data'!H698)</f>
        <v>0.15745276417074877</v>
      </c>
      <c r="K708" s="47">
        <f>'UPDATED TCA Post Trade Data'!H698/'UPDATED TCA Post Trade Data'!K698</f>
        <v>0.27698935635930927</v>
      </c>
      <c r="L708" s="11">
        <f>('UPDATED TCA Post Trade Data'!G698-'UPDATED TCA Post Trade Data'!M698)/'UPDATED TCA Post Trade Data'!M698*10000*'UPDATED TCA Post Trade Data'!N698</f>
        <v>7.125667597950474</v>
      </c>
      <c r="M708" s="11">
        <f t="shared" si="48"/>
        <v>16.878149295252317</v>
      </c>
      <c r="N708" s="11">
        <f t="shared" si="49"/>
        <v>30.943063743463103</v>
      </c>
      <c r="O708" s="11">
        <f>'UPDATED TCA Post Trade Data'!N698*('UPDATED TCA Post Trade Data'!G698-'UPDATED TCA Post Trade Data'!I698)/'UPDATED TCA Post Trade Data'!I698*10000</f>
        <v>0</v>
      </c>
      <c r="P708" s="11">
        <f t="shared" si="50"/>
        <v>9.7524816973018424</v>
      </c>
      <c r="Q708" s="12">
        <f t="shared" si="51"/>
        <v>0.3151750511247326</v>
      </c>
      <c r="T708" s="65"/>
      <c r="U708" s="65"/>
      <c r="V708" s="65"/>
      <c r="W708" s="65"/>
      <c r="X708" s="65"/>
      <c r="Y708" s="65"/>
      <c r="Z708" s="65"/>
      <c r="AA708" s="65"/>
      <c r="AB708" s="65"/>
    </row>
    <row r="709" spans="1:28">
      <c r="A709" s="5" t="s">
        <v>17</v>
      </c>
      <c r="B709" s="5" t="s">
        <v>19</v>
      </c>
      <c r="C709" s="42" t="str">
        <f>'UPDATED TCA Post Trade Data'!C699</f>
        <v>FOX</v>
      </c>
      <c r="D709" s="22">
        <f>'UPDATED TCA Post Trade Data'!B699</f>
        <v>42999</v>
      </c>
      <c r="E709" s="12">
        <f>'UPDATED TCA Post Trade Data'!E699</f>
        <v>309200</v>
      </c>
      <c r="F709" s="17">
        <f>'UPDATED TCA Post Trade Data'!O699</f>
        <v>3.847270885025915E-4</v>
      </c>
      <c r="G709" s="23">
        <f>'UPDATED TCA Post Trade Data'!G699</f>
        <v>26.390760108802301</v>
      </c>
      <c r="H709" s="24">
        <f>E709/'UPDATED TCA Post Trade Data'!K699</f>
        <v>0.11394989867660017</v>
      </c>
      <c r="I709" s="24">
        <f>'UPDATED TCA Post Trade Data'!L699</f>
        <v>0.20950582331932591</v>
      </c>
      <c r="J709" s="24">
        <f>E709/('UPDATED TCA Post Trade Data'!H699)</f>
        <v>0.19506655731499589</v>
      </c>
      <c r="K709" s="47">
        <f>'UPDATED TCA Post Trade Data'!H699/'UPDATED TCA Post Trade Data'!K699</f>
        <v>0.58415906983272614</v>
      </c>
      <c r="L709" s="11">
        <f>('UPDATED TCA Post Trade Data'!G699-'UPDATED TCA Post Trade Data'!M699)/'UPDATED TCA Post Trade Data'!M699*10000*'UPDATED TCA Post Trade Data'!N699</f>
        <v>45.968827104035462</v>
      </c>
      <c r="M709" s="11">
        <f t="shared" si="48"/>
        <v>31.557613600919552</v>
      </c>
      <c r="N709" s="11">
        <f t="shared" si="49"/>
        <v>52.457913781019805</v>
      </c>
      <c r="O709" s="11">
        <f>'UPDATED TCA Post Trade Data'!N699*('UPDATED TCA Post Trade Data'!G699-'UPDATED TCA Post Trade Data'!I699)/'UPDATED TCA Post Trade Data'!I699*10000</f>
        <v>6.9728277082607137</v>
      </c>
      <c r="P709" s="11">
        <f t="shared" si="50"/>
        <v>-14.41121350311591</v>
      </c>
      <c r="Q709" s="12">
        <f t="shared" si="51"/>
        <v>-0.27471953160916857</v>
      </c>
      <c r="T709" s="65"/>
      <c r="U709" s="65"/>
      <c r="V709" s="65"/>
      <c r="W709" s="65"/>
      <c r="X709" s="65"/>
      <c r="Y709" s="65"/>
      <c r="Z709" s="65"/>
      <c r="AA709" s="65"/>
      <c r="AB709" s="65"/>
    </row>
    <row r="710" spans="1:28">
      <c r="A710" s="5" t="s">
        <v>18</v>
      </c>
      <c r="B710" s="5" t="s">
        <v>19</v>
      </c>
      <c r="C710" s="42" t="str">
        <f>'UPDATED TCA Post Trade Data'!C700</f>
        <v>FOXA</v>
      </c>
      <c r="D710" s="22">
        <f>'UPDATED TCA Post Trade Data'!B700</f>
        <v>42999</v>
      </c>
      <c r="E710" s="12">
        <f>'UPDATED TCA Post Trade Data'!E700</f>
        <v>397200</v>
      </c>
      <c r="F710" s="17">
        <f>'UPDATED TCA Post Trade Data'!O700</f>
        <v>5.0094557535851716E-4</v>
      </c>
      <c r="G710" s="23">
        <f>'UPDATED TCA Post Trade Data'!G700</f>
        <v>26.749762072680863</v>
      </c>
      <c r="H710" s="24">
        <f>E710/'UPDATED TCA Post Trade Data'!K700</f>
        <v>5.9845002949033776E-2</v>
      </c>
      <c r="I710" s="24">
        <f>'UPDATED TCA Post Trade Data'!L700</f>
        <v>0.1995485219598182</v>
      </c>
      <c r="J710" s="24">
        <f>E710/('UPDATED TCA Post Trade Data'!H700)</f>
        <v>0.28711869307503252</v>
      </c>
      <c r="K710" s="47">
        <f>'UPDATED TCA Post Trade Data'!H700/'UPDATED TCA Post Trade Data'!K700</f>
        <v>0.20843297351383011</v>
      </c>
      <c r="L710" s="11">
        <f>('UPDATED TCA Post Trade Data'!G700-'UPDATED TCA Post Trade Data'!M700)/'UPDATED TCA Post Trade Data'!M700*10000*'UPDATED TCA Post Trade Data'!N700</f>
        <v>55.850530601909249</v>
      </c>
      <c r="M710" s="11">
        <f t="shared" si="48"/>
        <v>31.525576716672148</v>
      </c>
      <c r="N710" s="11">
        <f t="shared" si="49"/>
        <v>28.087281646893771</v>
      </c>
      <c r="O710" s="11">
        <f>'UPDATED TCA Post Trade Data'!N700*('UPDATED TCA Post Trade Data'!G700-'UPDATED TCA Post Trade Data'!I700)/'UPDATED TCA Post Trade Data'!I700*10000</f>
        <v>7.0343632376597638</v>
      </c>
      <c r="P710" s="11">
        <f t="shared" si="50"/>
        <v>-24.3249538852371</v>
      </c>
      <c r="Q710" s="12">
        <f t="shared" si="51"/>
        <v>-0.8660487045718519</v>
      </c>
      <c r="T710" s="65"/>
      <c r="U710" s="65"/>
      <c r="V710" s="65"/>
      <c r="W710" s="65"/>
      <c r="X710" s="65"/>
      <c r="Y710" s="65"/>
      <c r="Z710" s="65"/>
      <c r="AA710" s="65"/>
      <c r="AB710" s="65"/>
    </row>
    <row r="711" spans="1:28">
      <c r="A711" s="5" t="s">
        <v>17</v>
      </c>
      <c r="B711" s="5" t="s">
        <v>20</v>
      </c>
      <c r="C711" s="42" t="str">
        <f>'UPDATED TCA Post Trade Data'!C701</f>
        <v>FRT</v>
      </c>
      <c r="D711" s="22">
        <f>'UPDATED TCA Post Trade Data'!B701</f>
        <v>42999</v>
      </c>
      <c r="E711" s="12">
        <f>'UPDATED TCA Post Trade Data'!E701</f>
        <v>66700</v>
      </c>
      <c r="F711" s="17">
        <f>'UPDATED TCA Post Trade Data'!O701</f>
        <v>3.9148449107515037E-4</v>
      </c>
      <c r="G711" s="23">
        <f>'UPDATED TCA Post Trade Data'!G701</f>
        <v>124.4879588846843</v>
      </c>
      <c r="H711" s="24">
        <f>E711/'UPDATED TCA Post Trade Data'!K701</f>
        <v>0.14660719733636482</v>
      </c>
      <c r="I711" s="24">
        <f>'UPDATED TCA Post Trade Data'!L701</f>
        <v>0.17784196779662703</v>
      </c>
      <c r="J711" s="24">
        <f>E711/('UPDATED TCA Post Trade Data'!H701)</f>
        <v>0.34434692823954571</v>
      </c>
      <c r="K711" s="47">
        <f>'UPDATED TCA Post Trade Data'!H701/'UPDATED TCA Post Trade Data'!K701</f>
        <v>0.42575433469346124</v>
      </c>
      <c r="L711" s="11">
        <f>('UPDATED TCA Post Trade Data'!G701-'UPDATED TCA Post Trade Data'!M701)/'UPDATED TCA Post Trade Data'!M701*10000*'UPDATED TCA Post Trade Data'!N701</f>
        <v>35.305028995107321</v>
      </c>
      <c r="M711" s="11">
        <f t="shared" si="48"/>
        <v>49.189905433749452</v>
      </c>
      <c r="N711" s="11">
        <f t="shared" si="49"/>
        <v>34.309960075864502</v>
      </c>
      <c r="O711" s="11">
        <f>'UPDATED TCA Post Trade Data'!N701*('UPDATED TCA Post Trade Data'!G701-'UPDATED TCA Post Trade Data'!I701)/'UPDATED TCA Post Trade Data'!I701*10000</f>
        <v>2.9903396989312032</v>
      </c>
      <c r="P711" s="11">
        <f t="shared" si="50"/>
        <v>13.884876438642131</v>
      </c>
      <c r="Q711" s="12">
        <f t="shared" si="51"/>
        <v>0.40468937905904212</v>
      </c>
      <c r="T711" s="65"/>
      <c r="U711" s="65"/>
      <c r="V711" s="65"/>
      <c r="W711" s="65"/>
      <c r="X711" s="65"/>
      <c r="Y711" s="65"/>
      <c r="Z711" s="65"/>
      <c r="AA711" s="65"/>
      <c r="AB711" s="65"/>
    </row>
    <row r="712" spans="1:28">
      <c r="A712" s="5" t="s">
        <v>18</v>
      </c>
      <c r="B712" s="5" t="s">
        <v>20</v>
      </c>
      <c r="C712" s="42" t="str">
        <f>'UPDATED TCA Post Trade Data'!C702</f>
        <v>FTV</v>
      </c>
      <c r="D712" s="22">
        <f>'UPDATED TCA Post Trade Data'!B702</f>
        <v>42999</v>
      </c>
      <c r="E712" s="12">
        <f>'UPDATED TCA Post Trade Data'!E702</f>
        <v>102100</v>
      </c>
      <c r="F712" s="17">
        <f>'UPDATED TCA Post Trade Data'!O702</f>
        <v>3.3681810428095894E-4</v>
      </c>
      <c r="G712" s="23">
        <f>'UPDATED TCA Post Trade Data'!G702</f>
        <v>69.969424752937115</v>
      </c>
      <c r="H712" s="24">
        <f>E712/'UPDATED TCA Post Trade Data'!K702</f>
        <v>8.8089403813905939E-2</v>
      </c>
      <c r="I712" s="24">
        <f>'UPDATED TCA Post Trade Data'!L702</f>
        <v>0.13130224894443132</v>
      </c>
      <c r="J712" s="24">
        <f>E712/('UPDATED TCA Post Trade Data'!H702)</f>
        <v>0.14036293648611492</v>
      </c>
      <c r="K712" s="47">
        <f>'UPDATED TCA Post Trade Data'!H702/'UPDATED TCA Post Trade Data'!K702</f>
        <v>0.62758307868986463</v>
      </c>
      <c r="L712" s="11">
        <f>('UPDATED TCA Post Trade Data'!G702-'UPDATED TCA Post Trade Data'!M702)/'UPDATED TCA Post Trade Data'!M702*10000*'UPDATED TCA Post Trade Data'!N702</f>
        <v>32.845476789585106</v>
      </c>
      <c r="M712" s="11">
        <f t="shared" si="48"/>
        <v>18.025385336809791</v>
      </c>
      <c r="N712" s="11">
        <f t="shared" si="49"/>
        <v>35.215569141778239</v>
      </c>
      <c r="O712" s="11">
        <f>'UPDATED TCA Post Trade Data'!N702*('UPDATED TCA Post Trade Data'!G702-'UPDATED TCA Post Trade Data'!I702)/'UPDATED TCA Post Trade Data'!I702*10000</f>
        <v>3.0089804456037359</v>
      </c>
      <c r="P712" s="11">
        <f t="shared" si="50"/>
        <v>-14.820091452775316</v>
      </c>
      <c r="Q712" s="12">
        <f t="shared" si="51"/>
        <v>-0.42083918601768089</v>
      </c>
      <c r="T712" s="65"/>
      <c r="U712" s="65"/>
      <c r="V712" s="65"/>
      <c r="W712" s="65"/>
      <c r="X712" s="65"/>
      <c r="Y712" s="65"/>
      <c r="Z712" s="65"/>
      <c r="AA712" s="65"/>
      <c r="AB712" s="65"/>
    </row>
    <row r="713" spans="1:28">
      <c r="A713" s="5" t="s">
        <v>17</v>
      </c>
      <c r="B713" s="5" t="s">
        <v>20</v>
      </c>
      <c r="C713" s="42" t="str">
        <f>'UPDATED TCA Post Trade Data'!C703</f>
        <v>GD</v>
      </c>
      <c r="D713" s="22">
        <f>'UPDATED TCA Post Trade Data'!B703</f>
        <v>42999</v>
      </c>
      <c r="E713" s="12">
        <f>'UPDATED TCA Post Trade Data'!E703</f>
        <v>5500</v>
      </c>
      <c r="F713" s="17">
        <f>'UPDATED TCA Post Trade Data'!O703</f>
        <v>5.3045326217605559E-5</v>
      </c>
      <c r="G713" s="23">
        <f>'UPDATED TCA Post Trade Data'!G703</f>
        <v>204.56110142105649</v>
      </c>
      <c r="H713" s="24">
        <f>E713/'UPDATED TCA Post Trade Data'!K703</f>
        <v>5.3776559957784418E-3</v>
      </c>
      <c r="I713" s="24">
        <f>'UPDATED TCA Post Trade Data'!L703</f>
        <v>0.1359336984088895</v>
      </c>
      <c r="J713" s="24">
        <f>E713/('UPDATED TCA Post Trade Data'!H703)</f>
        <v>3.1073446327683617E-2</v>
      </c>
      <c r="K713" s="47">
        <f>'UPDATED TCA Post Trade Data'!H703/'UPDATED TCA Post Trade Data'!K703</f>
        <v>0.17306274750050624</v>
      </c>
      <c r="L713" s="11">
        <f>('UPDATED TCA Post Trade Data'!G703-'UPDATED TCA Post Trade Data'!M703)/'UPDATED TCA Post Trade Data'!M703*10000*'UPDATED TCA Post Trade Data'!N703</f>
        <v>5.3843422784976093E-2</v>
      </c>
      <c r="M713" s="11">
        <f t="shared" si="48"/>
        <v>2.5272648973032035</v>
      </c>
      <c r="N713" s="11">
        <f t="shared" si="49"/>
        <v>20.32561651762375</v>
      </c>
      <c r="O713" s="11">
        <f>'UPDATED TCA Post Trade Data'!N703*('UPDATED TCA Post Trade Data'!G703-'UPDATED TCA Post Trade Data'!I703)/'UPDATED TCA Post Trade Data'!I703*10000</f>
        <v>3.0008841074444459</v>
      </c>
      <c r="P713" s="11">
        <f t="shared" si="50"/>
        <v>2.4734214745182275</v>
      </c>
      <c r="Q713" s="12">
        <f t="shared" si="51"/>
        <v>0.12168986226683927</v>
      </c>
      <c r="T713" s="65"/>
      <c r="U713" s="65"/>
      <c r="V713" s="65"/>
      <c r="W713" s="65"/>
      <c r="X713" s="65"/>
      <c r="Y713" s="65"/>
      <c r="Z713" s="65"/>
      <c r="AA713" s="65"/>
      <c r="AB713" s="65"/>
    </row>
    <row r="714" spans="1:28">
      <c r="A714" s="5" t="s">
        <v>18</v>
      </c>
      <c r="B714" s="5" t="s">
        <v>22</v>
      </c>
      <c r="C714" s="42" t="str">
        <f>'UPDATED TCA Post Trade Data'!C704</f>
        <v>GE</v>
      </c>
      <c r="D714" s="22">
        <f>'UPDATED TCA Post Trade Data'!B704</f>
        <v>42999</v>
      </c>
      <c r="E714" s="12">
        <f>'UPDATED TCA Post Trade Data'!E704</f>
        <v>7038000</v>
      </c>
      <c r="F714" s="17">
        <f>'UPDATED TCA Post Trade Data'!O704</f>
        <v>8.0361348807746185E-3</v>
      </c>
      <c r="G714" s="23">
        <f>'UPDATED TCA Post Trade Data'!G704</f>
        <v>24.217905113474473</v>
      </c>
      <c r="H714" s="24">
        <f>E714/'UPDATED TCA Post Trade Data'!K704</f>
        <v>0.17856273394068156</v>
      </c>
      <c r="I714" s="24">
        <f>'UPDATED TCA Post Trade Data'!L704</f>
        <v>0.19038766810623658</v>
      </c>
      <c r="J714" s="24">
        <f>E714/('UPDATED TCA Post Trade Data'!H704)</f>
        <v>0.14787547195975972</v>
      </c>
      <c r="K714" s="47">
        <f>'UPDATED TCA Post Trade Data'!H704/'UPDATED TCA Post Trade Data'!K704</f>
        <v>1.2075209740616926</v>
      </c>
      <c r="L714" s="11">
        <f>('UPDATED TCA Post Trade Data'!G704-'UPDATED TCA Post Trade Data'!M704)/'UPDATED TCA Post Trade Data'!M704*10000*'UPDATED TCA Post Trade Data'!N704</f>
        <v>46.07270305200403</v>
      </c>
      <c r="M714" s="11">
        <f t="shared" si="48"/>
        <v>29.774336703144112</v>
      </c>
      <c r="N714" s="11">
        <f t="shared" si="49"/>
        <v>70.519148168474274</v>
      </c>
      <c r="O714" s="11">
        <f>'UPDATED TCA Post Trade Data'!N704*('UPDATED TCA Post Trade Data'!G704-'UPDATED TCA Post Trade Data'!I704)/'UPDATED TCA Post Trade Data'!I704*10000</f>
        <v>7.0274581786637249</v>
      </c>
      <c r="P714" s="11">
        <f t="shared" si="50"/>
        <v>-16.298366348859918</v>
      </c>
      <c r="Q714" s="12">
        <f t="shared" si="51"/>
        <v>-0.23111972807615586</v>
      </c>
      <c r="T714" s="65"/>
      <c r="U714" s="65"/>
      <c r="V714" s="65"/>
      <c r="W714" s="65"/>
      <c r="X714" s="65"/>
      <c r="Y714" s="65"/>
      <c r="Z714" s="65"/>
      <c r="AA714" s="65"/>
      <c r="AB714" s="65"/>
    </row>
    <row r="715" spans="1:28">
      <c r="A715" s="5" t="s">
        <v>17</v>
      </c>
      <c r="B715" s="5" t="s">
        <v>19</v>
      </c>
      <c r="C715" s="42" t="str">
        <f>'UPDATED TCA Post Trade Data'!C705</f>
        <v>GGP</v>
      </c>
      <c r="D715" s="22">
        <f>'UPDATED TCA Post Trade Data'!B705</f>
        <v>42999</v>
      </c>
      <c r="E715" s="12">
        <f>'UPDATED TCA Post Trade Data'!E705</f>
        <v>408700</v>
      </c>
      <c r="F715" s="17">
        <f>'UPDATED TCA Post Trade Data'!O705</f>
        <v>4.0203201187749511E-4</v>
      </c>
      <c r="G715" s="23">
        <f>'UPDATED TCA Post Trade Data'!G705</f>
        <v>20.863857885335218</v>
      </c>
      <c r="H715" s="24">
        <f>E715/'UPDATED TCA Post Trade Data'!K705</f>
        <v>7.5764379539783891E-2</v>
      </c>
      <c r="I715" s="24">
        <f>'UPDATED TCA Post Trade Data'!L705</f>
        <v>0.26418611839563771</v>
      </c>
      <c r="J715" s="24">
        <f>E715/('UPDATED TCA Post Trade Data'!H705)</f>
        <v>0.24250875215095236</v>
      </c>
      <c r="K715" s="47">
        <f>'UPDATED TCA Post Trade Data'!H705/'UPDATED TCA Post Trade Data'!K705</f>
        <v>0.31241915546463861</v>
      </c>
      <c r="L715" s="11">
        <f>('UPDATED TCA Post Trade Data'!G705-'UPDATED TCA Post Trade Data'!M705)/'UPDATED TCA Post Trade Data'!M705*10000*'UPDATED TCA Post Trade Data'!N705</f>
        <v>40.355094001548004</v>
      </c>
      <c r="M715" s="11">
        <f t="shared" si="48"/>
        <v>35.052919418956428</v>
      </c>
      <c r="N715" s="11">
        <f t="shared" si="49"/>
        <v>46.928535237888738</v>
      </c>
      <c r="O715" s="11">
        <f>'UPDATED TCA Post Trade Data'!N705*('UPDATED TCA Post Trade Data'!G705-'UPDATED TCA Post Trade Data'!I705)/'UPDATED TCA Post Trade Data'!I705*10000</f>
        <v>2.9888351780997224</v>
      </c>
      <c r="P715" s="11">
        <f t="shared" si="50"/>
        <v>-5.3021745825915758</v>
      </c>
      <c r="Q715" s="12">
        <f t="shared" si="51"/>
        <v>-0.11298402039854749</v>
      </c>
      <c r="T715" s="65"/>
      <c r="U715" s="65"/>
      <c r="V715" s="65"/>
      <c r="W715" s="65"/>
      <c r="X715" s="65"/>
      <c r="Y715" s="65"/>
      <c r="Z715" s="65"/>
      <c r="AA715" s="65"/>
      <c r="AB715" s="65"/>
    </row>
    <row r="716" spans="1:28">
      <c r="A716" s="5" t="s">
        <v>18</v>
      </c>
      <c r="B716" s="5" t="s">
        <v>23</v>
      </c>
      <c r="C716" s="42" t="str">
        <f>'UPDATED TCA Post Trade Data'!C706</f>
        <v>GILD</v>
      </c>
      <c r="D716" s="22">
        <f>'UPDATED TCA Post Trade Data'!B706</f>
        <v>42999</v>
      </c>
      <c r="E716" s="12">
        <f>'UPDATED TCA Post Trade Data'!E706</f>
        <v>940500</v>
      </c>
      <c r="F716" s="17">
        <f>'UPDATED TCA Post Trade Data'!O706</f>
        <v>3.6577200712824484E-3</v>
      </c>
      <c r="G716" s="23">
        <f>'UPDATED TCA Post Trade Data'!G706</f>
        <v>82.487906938901844</v>
      </c>
      <c r="H716" s="24">
        <f>E716/'UPDATED TCA Post Trade Data'!K706</f>
        <v>9.0190325753168099E-2</v>
      </c>
      <c r="I716" s="24">
        <f>'UPDATED TCA Post Trade Data'!L706</f>
        <v>0.26572685571891536</v>
      </c>
      <c r="J716" s="24">
        <f>E716/('UPDATED TCA Post Trade Data'!H706)</f>
        <v>0.17246754199369177</v>
      </c>
      <c r="K716" s="47">
        <f>'UPDATED TCA Post Trade Data'!H706/'UPDATED TCA Post Trade Data'!K706</f>
        <v>0.52294086591937938</v>
      </c>
      <c r="L716" s="11">
        <f>('UPDATED TCA Post Trade Data'!G706-'UPDATED TCA Post Trade Data'!M706)/'UPDATED TCA Post Trade Data'!M706*10000*'UPDATED TCA Post Trade Data'!N706</f>
        <v>29.263031681150725</v>
      </c>
      <c r="M716" s="11">
        <f t="shared" si="48"/>
        <v>29.522137524037458</v>
      </c>
      <c r="N716" s="11">
        <f t="shared" si="49"/>
        <v>63.82982096402722</v>
      </c>
      <c r="O716" s="11">
        <f>'UPDATED TCA Post Trade Data'!N706*('UPDATED TCA Post Trade Data'!G706-'UPDATED TCA Post Trade Data'!I706)/'UPDATED TCA Post Trade Data'!I706*10000</f>
        <v>3.007899656396205</v>
      </c>
      <c r="P716" s="11">
        <f t="shared" si="50"/>
        <v>0.25910584288673277</v>
      </c>
      <c r="Q716" s="12">
        <f t="shared" si="51"/>
        <v>4.0593227267981509E-3</v>
      </c>
      <c r="T716" s="65"/>
      <c r="U716" s="65"/>
      <c r="V716" s="65"/>
      <c r="W716" s="65"/>
      <c r="X716" s="65"/>
      <c r="Y716" s="65"/>
      <c r="Z716" s="65"/>
      <c r="AA716" s="65"/>
      <c r="AB716" s="65"/>
    </row>
    <row r="717" spans="1:28">
      <c r="A717" s="5" t="s">
        <v>17</v>
      </c>
      <c r="B717" s="5" t="s">
        <v>22</v>
      </c>
      <c r="C717" s="42" t="str">
        <f>'UPDATED TCA Post Trade Data'!C707</f>
        <v>GIS</v>
      </c>
      <c r="D717" s="22">
        <f>'UPDATED TCA Post Trade Data'!B707</f>
        <v>42999</v>
      </c>
      <c r="E717" s="12">
        <f>'UPDATED TCA Post Trade Data'!E707</f>
        <v>375400</v>
      </c>
      <c r="F717" s="17">
        <f>'UPDATED TCA Post Trade Data'!O707</f>
        <v>9.2447809173744333E-4</v>
      </c>
      <c r="G717" s="23">
        <f>'UPDATED TCA Post Trade Data'!G707</f>
        <v>52.232519341245712</v>
      </c>
      <c r="H717" s="24">
        <f>E717/'UPDATED TCA Post Trade Data'!K707</f>
        <v>8.7380167763559863E-2</v>
      </c>
      <c r="I717" s="24">
        <f>'UPDATED TCA Post Trade Data'!L707</f>
        <v>0.24359029609295549</v>
      </c>
      <c r="J717" s="24">
        <f>E717/('UPDATED TCA Post Trade Data'!H707)</f>
        <v>0.25445672066698299</v>
      </c>
      <c r="K717" s="47">
        <f>'UPDATED TCA Post Trade Data'!H707/'UPDATED TCA Post Trade Data'!K707</f>
        <v>0.34339893846984509</v>
      </c>
      <c r="L717" s="11">
        <f>('UPDATED TCA Post Trade Data'!G707-'UPDATED TCA Post Trade Data'!M707)/'UPDATED TCA Post Trade Data'!M707*10000*'UPDATED TCA Post Trade Data'!N707</f>
        <v>31.211703715327868</v>
      </c>
      <c r="M717" s="11">
        <f t="shared" si="48"/>
        <v>36.99538626141306</v>
      </c>
      <c r="N717" s="11">
        <f t="shared" si="49"/>
        <v>45.005465245540847</v>
      </c>
      <c r="O717" s="11">
        <f>'UPDATED TCA Post Trade Data'!N707*('UPDATED TCA Post Trade Data'!G707-'UPDATED TCA Post Trade Data'!I707)/'UPDATED TCA Post Trade Data'!I707*10000</f>
        <v>0</v>
      </c>
      <c r="P717" s="11">
        <f t="shared" si="50"/>
        <v>5.7836825460851919</v>
      </c>
      <c r="Q717" s="12">
        <f t="shared" si="51"/>
        <v>0.12851067119361109</v>
      </c>
      <c r="T717" s="65"/>
      <c r="U717" s="65"/>
      <c r="V717" s="65"/>
      <c r="W717" s="65"/>
      <c r="X717" s="65"/>
      <c r="Y717" s="65"/>
      <c r="Z717" s="65"/>
      <c r="AA717" s="65"/>
      <c r="AB717" s="65"/>
    </row>
    <row r="718" spans="1:28">
      <c r="A718" s="5" t="s">
        <v>18</v>
      </c>
      <c r="B718" s="5" t="s">
        <v>22</v>
      </c>
      <c r="C718" s="42" t="str">
        <f>'UPDATED TCA Post Trade Data'!C708</f>
        <v>EA</v>
      </c>
      <c r="D718" s="22">
        <f>'UPDATED TCA Post Trade Data'!B708</f>
        <v>43000</v>
      </c>
      <c r="E718" s="12">
        <f>'UPDATED TCA Post Trade Data'!E708</f>
        <v>76700</v>
      </c>
      <c r="F718" s="17">
        <f>'UPDATED TCA Post Trade Data'!O708</f>
        <v>4.2357650842575332E-4</v>
      </c>
      <c r="G718" s="23">
        <f>'UPDATED TCA Post Trade Data'!G708</f>
        <v>117.13188177761701</v>
      </c>
      <c r="H718" s="24">
        <f>E718/'UPDATED TCA Post Trade Data'!K708</f>
        <v>3.550365921449334E-2</v>
      </c>
      <c r="I718" s="24">
        <f>'UPDATED TCA Post Trade Data'!L708</f>
        <v>0.20071075743372369</v>
      </c>
      <c r="J718" s="24">
        <f>E718/('UPDATED TCA Post Trade Data'!H708)</f>
        <v>0.25271828665568369</v>
      </c>
      <c r="K718" s="47">
        <f>'UPDATED TCA Post Trade Data'!H708/'UPDATED TCA Post Trade Data'!K708</f>
        <v>0.14048710002084391</v>
      </c>
      <c r="L718" s="11">
        <f>('UPDATED TCA Post Trade Data'!G708-'UPDATED TCA Post Trade Data'!M708)/'UPDATED TCA Post Trade Data'!M708*10000*'UPDATED TCA Post Trade Data'!N708</f>
        <v>27.934464701428833</v>
      </c>
      <c r="M718" s="11">
        <f t="shared" si="48"/>
        <v>23.26585919206153</v>
      </c>
      <c r="N718" s="11">
        <f t="shared" si="49"/>
        <v>23.746544371117025</v>
      </c>
      <c r="O718" s="11">
        <f>'UPDATED TCA Post Trade Data'!N708*('UPDATED TCA Post Trade Data'!G708-'UPDATED TCA Post Trade Data'!I708)/'UPDATED TCA Post Trade Data'!I708*10000</f>
        <v>3.0074990378592745</v>
      </c>
      <c r="P718" s="11">
        <f t="shared" si="50"/>
        <v>-4.6686055093673033</v>
      </c>
      <c r="Q718" s="12">
        <f t="shared" si="51"/>
        <v>-0.19660146909820439</v>
      </c>
      <c r="T718" s="65"/>
      <c r="U718" s="65"/>
      <c r="V718" s="65"/>
      <c r="W718" s="65"/>
      <c r="X718" s="65"/>
      <c r="Y718" s="65"/>
      <c r="Z718" s="65"/>
      <c r="AA718" s="65"/>
      <c r="AB718" s="65"/>
    </row>
    <row r="719" spans="1:28">
      <c r="A719" s="5" t="s">
        <v>17</v>
      </c>
      <c r="B719" s="5" t="s">
        <v>20</v>
      </c>
      <c r="C719" s="42" t="str">
        <f>'UPDATED TCA Post Trade Data'!C709</f>
        <v>EBAY</v>
      </c>
      <c r="D719" s="22">
        <f>'UPDATED TCA Post Trade Data'!B709</f>
        <v>43000</v>
      </c>
      <c r="E719" s="12">
        <f>'UPDATED TCA Post Trade Data'!E709</f>
        <v>251800</v>
      </c>
      <c r="F719" s="17">
        <f>'UPDATED TCA Post Trade Data'!O709</f>
        <v>4.5379600579115934E-4</v>
      </c>
      <c r="G719" s="23">
        <f>'UPDATED TCA Post Trade Data'!G709</f>
        <v>38.224653874827013</v>
      </c>
      <c r="H719" s="24">
        <f>E719/'UPDATED TCA Post Trade Data'!K709</f>
        <v>3.4623793689198039E-2</v>
      </c>
      <c r="I719" s="24">
        <f>'UPDATED TCA Post Trade Data'!L709</f>
        <v>0.18230369418797027</v>
      </c>
      <c r="J719" s="24">
        <f>E719/('UPDATED TCA Post Trade Data'!H709)</f>
        <v>0.33798657718120806</v>
      </c>
      <c r="K719" s="47">
        <f>'UPDATED TCA Post Trade Data'!H709/'UPDATED TCA Post Trade Data'!K709</f>
        <v>0.1024413276348393</v>
      </c>
      <c r="L719" s="11">
        <f>('UPDATED TCA Post Trade Data'!G709-'UPDATED TCA Post Trade Data'!M709)/'UPDATED TCA Post Trade Data'!M709*10000*'UPDATED TCA Post Trade Data'!N709</f>
        <v>24.823990250986107</v>
      </c>
      <c r="M719" s="11">
        <f t="shared" si="48"/>
        <v>27.351941706491946</v>
      </c>
      <c r="N719" s="11">
        <f t="shared" si="49"/>
        <v>17.335478522866175</v>
      </c>
      <c r="O719" s="11">
        <f>'UPDATED TCA Post Trade Data'!N709*('UPDATED TCA Post Trade Data'!G709-'UPDATED TCA Post Trade Data'!I709)/'UPDATED TCA Post Trade Data'!I709*10000</f>
        <v>0</v>
      </c>
      <c r="P719" s="11">
        <f t="shared" si="50"/>
        <v>2.5279514555058391</v>
      </c>
      <c r="Q719" s="12">
        <f t="shared" si="51"/>
        <v>0.14582530572613683</v>
      </c>
      <c r="T719" s="65"/>
      <c r="U719" s="65"/>
      <c r="V719" s="65"/>
      <c r="W719" s="65"/>
      <c r="X719" s="65"/>
      <c r="Y719" s="65"/>
      <c r="Z719" s="65"/>
      <c r="AA719" s="65"/>
      <c r="AB719" s="65"/>
    </row>
    <row r="720" spans="1:28">
      <c r="A720" s="5" t="s">
        <v>18</v>
      </c>
      <c r="B720" s="5" t="s">
        <v>19</v>
      </c>
      <c r="C720" s="42" t="str">
        <f>'UPDATED TCA Post Trade Data'!C710</f>
        <v>ECL</v>
      </c>
      <c r="D720" s="22">
        <f>'UPDATED TCA Post Trade Data'!B710</f>
        <v>43000</v>
      </c>
      <c r="E720" s="12">
        <f>'UPDATED TCA Post Trade Data'!E710</f>
        <v>33900</v>
      </c>
      <c r="F720" s="17">
        <f>'UPDATED TCA Post Trade Data'!O710</f>
        <v>2.0912925992027582E-4</v>
      </c>
      <c r="G720" s="23">
        <f>'UPDATED TCA Post Trade Data'!G710</f>
        <v>130.84397237351561</v>
      </c>
      <c r="H720" s="24">
        <f>E720/'UPDATED TCA Post Trade Data'!K710</f>
        <v>3.9776757349459936E-2</v>
      </c>
      <c r="I720" s="24">
        <f>'UPDATED TCA Post Trade Data'!L710</f>
        <v>0.12928353083716024</v>
      </c>
      <c r="J720" s="24">
        <f>E720/('UPDATED TCA Post Trade Data'!H710)</f>
        <v>5.5903693931398414E-2</v>
      </c>
      <c r="K720" s="47">
        <f>'UPDATED TCA Post Trade Data'!H710/'UPDATED TCA Post Trade Data'!K710</f>
        <v>0.7115228807289824</v>
      </c>
      <c r="L720" s="11">
        <f>('UPDATED TCA Post Trade Data'!G710-'UPDATED TCA Post Trade Data'!M710)/'UPDATED TCA Post Trade Data'!M710*10000*'UPDATED TCA Post Trade Data'!N710</f>
        <v>11.910505838502887</v>
      </c>
      <c r="M720" s="11">
        <f t="shared" si="48"/>
        <v>7.3814528929766769</v>
      </c>
      <c r="N720" s="11">
        <f t="shared" si="49"/>
        <v>38.691463505977474</v>
      </c>
      <c r="O720" s="11">
        <f>'UPDATED TCA Post Trade Data'!N710*('UPDATED TCA Post Trade Data'!G710-'UPDATED TCA Post Trade Data'!I710)/'UPDATED TCA Post Trade Data'!I710*10000</f>
        <v>7.0034390428290019</v>
      </c>
      <c r="P720" s="11">
        <f t="shared" si="50"/>
        <v>-4.5290529455262103</v>
      </c>
      <c r="Q720" s="12">
        <f t="shared" si="51"/>
        <v>-0.1170556121462429</v>
      </c>
      <c r="T720" s="65"/>
      <c r="U720" s="65"/>
      <c r="V720" s="65"/>
      <c r="W720" s="65"/>
      <c r="X720" s="65"/>
      <c r="Y720" s="65"/>
      <c r="Z720" s="65"/>
      <c r="AA720" s="65"/>
      <c r="AB720" s="65"/>
    </row>
    <row r="721" spans="1:28">
      <c r="A721" s="5" t="s">
        <v>17</v>
      </c>
      <c r="B721" s="5" t="s">
        <v>19</v>
      </c>
      <c r="C721" s="42" t="str">
        <f>'UPDATED TCA Post Trade Data'!C711</f>
        <v>ED</v>
      </c>
      <c r="D721" s="22">
        <f>'UPDATED TCA Post Trade Data'!B711</f>
        <v>43000</v>
      </c>
      <c r="E721" s="12">
        <f>'UPDATED TCA Post Trade Data'!E711</f>
        <v>4100</v>
      </c>
      <c r="F721" s="17">
        <f>'UPDATED TCA Post Trade Data'!O711</f>
        <v>1.5983212007587077E-5</v>
      </c>
      <c r="G721" s="23">
        <f>'UPDATED TCA Post Trade Data'!G711</f>
        <v>82.683494227511829</v>
      </c>
      <c r="H721" s="24">
        <f>E721/'UPDATED TCA Post Trade Data'!K711</f>
        <v>3.2583052478900088E-3</v>
      </c>
      <c r="I721" s="24">
        <f>'UPDATED TCA Post Trade Data'!L711</f>
        <v>0.10684737974182242</v>
      </c>
      <c r="J721" s="24">
        <f>E721/('UPDATED TCA Post Trade Data'!H711)</f>
        <v>1.9570405727923627E-2</v>
      </c>
      <c r="K721" s="47">
        <f>'UPDATED TCA Post Trade Data'!H711/'UPDATED TCA Post Trade Data'!K711</f>
        <v>0.166491451081209</v>
      </c>
      <c r="L721" s="11">
        <f>('UPDATED TCA Post Trade Data'!G711-'UPDATED TCA Post Trade Data'!M711)/'UPDATED TCA Post Trade Data'!M711*10000*'UPDATED TCA Post Trade Data'!N711</f>
        <v>-8.0369513580870784</v>
      </c>
      <c r="M721" s="11">
        <f t="shared" si="48"/>
        <v>1.5328956623968697</v>
      </c>
      <c r="N721" s="11">
        <f t="shared" si="49"/>
        <v>15.762947162109741</v>
      </c>
      <c r="O721" s="11">
        <f>'UPDATED TCA Post Trade Data'!N711*('UPDATED TCA Post Trade Data'!G711-'UPDATED TCA Post Trade Data'!I711)/'UPDATED TCA Post Trade Data'!I711*10000</f>
        <v>3.0033147438732417</v>
      </c>
      <c r="P721" s="11">
        <f t="shared" si="50"/>
        <v>9.5698470204839481</v>
      </c>
      <c r="Q721" s="12">
        <f t="shared" si="51"/>
        <v>0.60711026447436889</v>
      </c>
      <c r="T721" s="65"/>
      <c r="U721" s="65"/>
      <c r="V721" s="65"/>
      <c r="W721" s="65"/>
      <c r="X721" s="65"/>
      <c r="Y721" s="65"/>
      <c r="Z721" s="65"/>
      <c r="AA721" s="65"/>
      <c r="AB721" s="65"/>
    </row>
    <row r="722" spans="1:28">
      <c r="A722" s="5" t="s">
        <v>18</v>
      </c>
      <c r="B722" s="5" t="s">
        <v>19</v>
      </c>
      <c r="C722" s="42" t="str">
        <f>'UPDATED TCA Post Trade Data'!C712</f>
        <v>EFX</v>
      </c>
      <c r="D722" s="22">
        <f>'UPDATED TCA Post Trade Data'!B712</f>
        <v>43000</v>
      </c>
      <c r="E722" s="12">
        <f>'UPDATED TCA Post Trade Data'!E712</f>
        <v>1915000</v>
      </c>
      <c r="F722" s="17">
        <f>'UPDATED TCA Post Trade Data'!O712</f>
        <v>8.9084228708861783E-3</v>
      </c>
      <c r="G722" s="23">
        <f>'UPDATED TCA Post Trade Data'!G712</f>
        <v>98.666713900512093</v>
      </c>
      <c r="H722" s="24">
        <f>E722/'UPDATED TCA Post Trade Data'!K712</f>
        <v>0.40028239243455827</v>
      </c>
      <c r="I722" s="24">
        <f>'UPDATED TCA Post Trade Data'!L712</f>
        <v>0.68187153070269757</v>
      </c>
      <c r="J722" s="24">
        <f>E722/('UPDATED TCA Post Trade Data'!H712)</f>
        <v>0.22502144460242296</v>
      </c>
      <c r="K722" s="47">
        <f>'UPDATED TCA Post Trade Data'!H712/'UPDATED TCA Post Trade Data'!K712</f>
        <v>1.7788633129690972</v>
      </c>
      <c r="L722" s="11">
        <f>('UPDATED TCA Post Trade Data'!G712-'UPDATED TCA Post Trade Data'!M712)/'UPDATED TCA Post Trade Data'!M712*10000*'UPDATED TCA Post Trade Data'!N712</f>
        <v>143.18542452426587</v>
      </c>
      <c r="M722" s="11">
        <f t="shared" ref="M722:M785" si="52">$J$3*H722^$K$3*I722^$L$3*($N$3*J722^$M$3+1-$N$3)</f>
        <v>103.13849786084822</v>
      </c>
      <c r="N722" s="11">
        <f t="shared" si="49"/>
        <v>292.33987598362518</v>
      </c>
      <c r="O722" s="11">
        <f>'UPDATED TCA Post Trade Data'!N712*('UPDATED TCA Post Trade Data'!G712-'UPDATED TCA Post Trade Data'!I712)/'UPDATED TCA Post Trade Data'!I712*10000</f>
        <v>7.0966459744733266</v>
      </c>
      <c r="P722" s="11">
        <f t="shared" si="50"/>
        <v>-40.046926663417651</v>
      </c>
      <c r="Q722" s="12">
        <f t="shared" si="51"/>
        <v>-0.13698756123732089</v>
      </c>
      <c r="T722" s="65"/>
      <c r="U722" s="65"/>
      <c r="V722" s="65"/>
      <c r="W722" s="65"/>
      <c r="X722" s="65"/>
      <c r="Y722" s="65"/>
      <c r="Z722" s="65"/>
      <c r="AA722" s="65"/>
      <c r="AB722" s="65"/>
    </row>
    <row r="723" spans="1:28">
      <c r="A723" s="5" t="s">
        <v>17</v>
      </c>
      <c r="B723" s="5" t="s">
        <v>20</v>
      </c>
      <c r="C723" s="42" t="str">
        <f>'UPDATED TCA Post Trade Data'!C713</f>
        <v>EIX</v>
      </c>
      <c r="D723" s="22">
        <f>'UPDATED TCA Post Trade Data'!B713</f>
        <v>43000</v>
      </c>
      <c r="E723" s="12">
        <f>'UPDATED TCA Post Trade Data'!E713</f>
        <v>45600</v>
      </c>
      <c r="F723" s="17">
        <f>'UPDATED TCA Post Trade Data'!O713</f>
        <v>1.6971807280111013E-4</v>
      </c>
      <c r="G723" s="23">
        <f>'UPDATED TCA Post Trade Data'!G713</f>
        <v>78.940862517134761</v>
      </c>
      <c r="H723" s="24">
        <f>E723/'UPDATED TCA Post Trade Data'!K713</f>
        <v>2.3587854792890016E-2</v>
      </c>
      <c r="I723" s="24">
        <f>'UPDATED TCA Post Trade Data'!L713</f>
        <v>0.10137576315817876</v>
      </c>
      <c r="J723" s="24">
        <f>E723/('UPDATED TCA Post Trade Data'!H713)</f>
        <v>0.27436823104693142</v>
      </c>
      <c r="K723" s="47">
        <f>'UPDATED TCA Post Trade Data'!H713/'UPDATED TCA Post Trade Data'!K713</f>
        <v>8.5971523389875446E-2</v>
      </c>
      <c r="L723" s="11">
        <f>('UPDATED TCA Post Trade Data'!G713-'UPDATED TCA Post Trade Data'!M713)/'UPDATED TCA Post Trade Data'!M713*10000*'UPDATED TCA Post Trade Data'!N713</f>
        <v>2.6435019177343095</v>
      </c>
      <c r="M723" s="11">
        <f t="shared" si="52"/>
        <v>15.048536701997886</v>
      </c>
      <c r="N723" s="11">
        <f t="shared" ref="N723:N786" si="53">I723*((1/3)*(1/250)*(H723*(1-J723)/J723))^0.5*10000</f>
        <v>9.2456821752199581</v>
      </c>
      <c r="O723" s="11">
        <f>'UPDATED TCA Post Trade Data'!N713*('UPDATED TCA Post Trade Data'!G713-'UPDATED TCA Post Trade Data'!I713)/'UPDATED TCA Post Trade Data'!I713*10000</f>
        <v>3.0001069532386717</v>
      </c>
      <c r="P723" s="11">
        <f t="shared" ref="P723:P786" si="54">M723-L723</f>
        <v>12.405034784263577</v>
      </c>
      <c r="Q723" s="12">
        <f t="shared" ref="Q723:Q786" si="55">P723/N723</f>
        <v>1.3417111413921663</v>
      </c>
      <c r="T723" s="65"/>
      <c r="U723" s="65"/>
      <c r="V723" s="65"/>
      <c r="W723" s="65"/>
      <c r="X723" s="65"/>
      <c r="Y723" s="65"/>
      <c r="Z723" s="65"/>
      <c r="AA723" s="65"/>
      <c r="AB723" s="65"/>
    </row>
    <row r="724" spans="1:28">
      <c r="A724" s="5" t="s">
        <v>18</v>
      </c>
      <c r="B724" s="5" t="s">
        <v>19</v>
      </c>
      <c r="C724" s="42" t="str">
        <f>'UPDATED TCA Post Trade Data'!C714</f>
        <v>EL</v>
      </c>
      <c r="D724" s="22">
        <f>'UPDATED TCA Post Trade Data'!B714</f>
        <v>43000</v>
      </c>
      <c r="E724" s="12">
        <f>'UPDATED TCA Post Trade Data'!E714</f>
        <v>46500</v>
      </c>
      <c r="F724" s="17">
        <f>'UPDATED TCA Post Trade Data'!O714</f>
        <v>2.3780081113404319E-4</v>
      </c>
      <c r="G724" s="23">
        <f>'UPDATED TCA Post Trade Data'!G714</f>
        <v>108.46734180462497</v>
      </c>
      <c r="H724" s="24">
        <f>E724/'UPDATED TCA Post Trade Data'!K714</f>
        <v>1.8006664092122454E-2</v>
      </c>
      <c r="I724" s="24">
        <f>'UPDATED TCA Post Trade Data'!L714</f>
        <v>0.27028342538366179</v>
      </c>
      <c r="J724" s="24">
        <f>E724/('UPDATED TCA Post Trade Data'!H714)</f>
        <v>0.17357222844344905</v>
      </c>
      <c r="K724" s="47">
        <f>'UPDATED TCA Post Trade Data'!H714/'UPDATED TCA Post Trade Data'!K714</f>
        <v>0.1037416195759055</v>
      </c>
      <c r="L724" s="11">
        <f>('UPDATED TCA Post Trade Data'!G714-'UPDATED TCA Post Trade Data'!M714)/'UPDATED TCA Post Trade Data'!M714*10000*'UPDATED TCA Post Trade Data'!N714</f>
        <v>14.97359802771153</v>
      </c>
      <c r="M724" s="11">
        <f t="shared" si="52"/>
        <v>15.566946243552795</v>
      </c>
      <c r="N724" s="11">
        <f t="shared" si="53"/>
        <v>28.897997281666346</v>
      </c>
      <c r="O724" s="11">
        <f>'UPDATED TCA Post Trade Data'!N714*('UPDATED TCA Post Trade Data'!G714-'UPDATED TCA Post Trade Data'!I714)/'UPDATED TCA Post Trade Data'!I714*10000</f>
        <v>7.0055859726497784</v>
      </c>
      <c r="P724" s="11">
        <f t="shared" si="54"/>
        <v>0.59334821584126551</v>
      </c>
      <c r="Q724" s="12">
        <f t="shared" si="55"/>
        <v>2.0532502998666324E-2</v>
      </c>
      <c r="T724" s="65"/>
      <c r="U724" s="65"/>
      <c r="V724" s="65"/>
      <c r="W724" s="65"/>
      <c r="X724" s="65"/>
      <c r="Y724" s="65"/>
      <c r="Z724" s="65"/>
      <c r="AA724" s="65"/>
      <c r="AB724" s="65"/>
    </row>
    <row r="725" spans="1:28">
      <c r="A725" s="5" t="s">
        <v>17</v>
      </c>
      <c r="B725" s="5" t="s">
        <v>23</v>
      </c>
      <c r="C725" s="42" t="str">
        <f>'UPDATED TCA Post Trade Data'!C715</f>
        <v>EMN</v>
      </c>
      <c r="D725" s="22">
        <f>'UPDATED TCA Post Trade Data'!B715</f>
        <v>43000</v>
      </c>
      <c r="E725" s="12">
        <f>'UPDATED TCA Post Trade Data'!E715</f>
        <v>94000</v>
      </c>
      <c r="F725" s="17">
        <f>'UPDATED TCA Post Trade Data'!O715</f>
        <v>3.8061577724143593E-4</v>
      </c>
      <c r="G725" s="23">
        <f>'UPDATED TCA Post Trade Data'!G715</f>
        <v>85.881090696224106</v>
      </c>
      <c r="H725" s="24">
        <f>E725/'UPDATED TCA Post Trade Data'!K715</f>
        <v>8.4811966306792247E-2</v>
      </c>
      <c r="I725" s="24">
        <f>'UPDATED TCA Post Trade Data'!L715</f>
        <v>0.16259098842772599</v>
      </c>
      <c r="J725" s="24">
        <f>E725/('UPDATED TCA Post Trade Data'!H715)</f>
        <v>0.23441396508728179</v>
      </c>
      <c r="K725" s="47">
        <f>'UPDATED TCA Post Trade Data'!H715/'UPDATED TCA Post Trade Data'!K715</f>
        <v>0.36180423924493288</v>
      </c>
      <c r="L725" s="11">
        <f>('UPDATED TCA Post Trade Data'!G715-'UPDATED TCA Post Trade Data'!M715)/'UPDATED TCA Post Trade Data'!M715*10000*'UPDATED TCA Post Trade Data'!N715</f>
        <v>9.4511300960500169</v>
      </c>
      <c r="M725" s="11">
        <f t="shared" si="52"/>
        <v>28.283707835029542</v>
      </c>
      <c r="N725" s="11">
        <f t="shared" si="53"/>
        <v>31.246376867661898</v>
      </c>
      <c r="O725" s="11">
        <f>'UPDATED TCA Post Trade Data'!N715*('UPDATED TCA Post Trade Data'!G715-'UPDATED TCA Post Trade Data'!I715)/'UPDATED TCA Post Trade Data'!I715*10000</f>
        <v>0</v>
      </c>
      <c r="P725" s="11">
        <f t="shared" si="54"/>
        <v>18.832577738979523</v>
      </c>
      <c r="Q725" s="12">
        <f t="shared" si="55"/>
        <v>0.60271236626061753</v>
      </c>
      <c r="T725" s="65"/>
      <c r="U725" s="65"/>
      <c r="V725" s="65"/>
      <c r="W725" s="65"/>
      <c r="X725" s="65"/>
      <c r="Y725" s="65"/>
      <c r="Z725" s="65"/>
      <c r="AA725" s="65"/>
      <c r="AB725" s="65"/>
    </row>
    <row r="726" spans="1:28">
      <c r="A726" s="5" t="s">
        <v>18</v>
      </c>
      <c r="B726" s="5" t="s">
        <v>22</v>
      </c>
      <c r="C726" s="42" t="str">
        <f>'UPDATED TCA Post Trade Data'!C716</f>
        <v>EMR</v>
      </c>
      <c r="D726" s="22">
        <f>'UPDATED TCA Post Trade Data'!B716</f>
        <v>43000</v>
      </c>
      <c r="E726" s="12">
        <f>'UPDATED TCA Post Trade Data'!E716</f>
        <v>14600</v>
      </c>
      <c r="F726" s="17">
        <f>'UPDATED TCA Post Trade Data'!O716</f>
        <v>4.3561293907618409E-5</v>
      </c>
      <c r="G726" s="23">
        <f>'UPDATED TCA Post Trade Data'!G716</f>
        <v>63.282923433351968</v>
      </c>
      <c r="H726" s="24">
        <f>E726/'UPDATED TCA Post Trade Data'!K716</f>
        <v>6.2770123811489633E-3</v>
      </c>
      <c r="I726" s="24">
        <f>'UPDATED TCA Post Trade Data'!L716</f>
        <v>0.13557083461733538</v>
      </c>
      <c r="J726" s="24">
        <f>E726/('UPDATED TCA Post Trade Data'!H716)</f>
        <v>0.17632850241545894</v>
      </c>
      <c r="K726" s="47">
        <f>'UPDATED TCA Post Trade Data'!H716/'UPDATED TCA Post Trade Data'!K716</f>
        <v>3.5598398983502338E-2</v>
      </c>
      <c r="L726" s="11">
        <f>('UPDATED TCA Post Trade Data'!G716-'UPDATED TCA Post Trade Data'!M716)/'UPDATED TCA Post Trade Data'!M716*10000*'UPDATED TCA Post Trade Data'!N716</f>
        <v>10.588250457463854</v>
      </c>
      <c r="M726" s="11">
        <f t="shared" si="52"/>
        <v>7.3505769349210945</v>
      </c>
      <c r="N726" s="11">
        <f t="shared" si="53"/>
        <v>8.4767210181005019</v>
      </c>
      <c r="O726" s="11">
        <f>'UPDATED TCA Post Trade Data'!N716*('UPDATED TCA Post Trade Data'!G716-'UPDATED TCA Post Trade Data'!I716)/'UPDATED TCA Post Trade Data'!I716*10000</f>
        <v>0</v>
      </c>
      <c r="P726" s="11">
        <f t="shared" si="54"/>
        <v>-3.2376735225427593</v>
      </c>
      <c r="Q726" s="12">
        <f t="shared" si="55"/>
        <v>-0.38194881200281267</v>
      </c>
      <c r="T726" s="65"/>
      <c r="U726" s="65"/>
      <c r="V726" s="65"/>
      <c r="W726" s="65"/>
      <c r="X726" s="65"/>
      <c r="Y726" s="65"/>
      <c r="Z726" s="65"/>
      <c r="AA726" s="65"/>
      <c r="AB726" s="65"/>
    </row>
    <row r="727" spans="1:28">
      <c r="A727" s="5" t="s">
        <v>17</v>
      </c>
      <c r="B727" s="5" t="s">
        <v>22</v>
      </c>
      <c r="C727" s="42" t="str">
        <f>'UPDATED TCA Post Trade Data'!C717</f>
        <v>EOG</v>
      </c>
      <c r="D727" s="22">
        <f>'UPDATED TCA Post Trade Data'!B717</f>
        <v>43000</v>
      </c>
      <c r="E727" s="12">
        <f>'UPDATED TCA Post Trade Data'!E717</f>
        <v>347700</v>
      </c>
      <c r="F727" s="17">
        <f>'UPDATED TCA Post Trade Data'!O717</f>
        <v>1.5420626847019551E-3</v>
      </c>
      <c r="G727" s="23">
        <f>'UPDATED TCA Post Trade Data'!G717</f>
        <v>94.066710211970673</v>
      </c>
      <c r="H727" s="24">
        <f>E727/'UPDATED TCA Post Trade Data'!K717</f>
        <v>0.12121509610087605</v>
      </c>
      <c r="I727" s="24">
        <f>'UPDATED TCA Post Trade Data'!L717</f>
        <v>0.19930924887371848</v>
      </c>
      <c r="J727" s="24">
        <f>E727/('UPDATED TCA Post Trade Data'!H717)</f>
        <v>0.30332373724155981</v>
      </c>
      <c r="K727" s="47">
        <f>'UPDATED TCA Post Trade Data'!H717/'UPDATED TCA Post Trade Data'!K717</f>
        <v>0.3996228491815767</v>
      </c>
      <c r="L727" s="11">
        <f>('UPDATED TCA Post Trade Data'!G717-'UPDATED TCA Post Trade Data'!M717)/'UPDATED TCA Post Trade Data'!M717*10000*'UPDATED TCA Post Trade Data'!N717</f>
        <v>31.642338911237776</v>
      </c>
      <c r="M727" s="11">
        <f t="shared" si="52"/>
        <v>43.706116440820466</v>
      </c>
      <c r="N727" s="11">
        <f t="shared" si="53"/>
        <v>38.4005534236139</v>
      </c>
      <c r="O727" s="11">
        <f>'UPDATED TCA Post Trade Data'!N717*('UPDATED TCA Post Trade Data'!G717-'UPDATED TCA Post Trade Data'!I717)/'UPDATED TCA Post Trade Data'!I717*10000</f>
        <v>0</v>
      </c>
      <c r="P727" s="11">
        <f t="shared" si="54"/>
        <v>12.063777529582691</v>
      </c>
      <c r="Q727" s="12">
        <f t="shared" si="55"/>
        <v>0.31415634552194327</v>
      </c>
      <c r="T727" s="65"/>
      <c r="U727" s="65"/>
      <c r="V727" s="65"/>
      <c r="W727" s="65"/>
      <c r="X727" s="65"/>
      <c r="Y727" s="65"/>
      <c r="Z727" s="65"/>
      <c r="AA727" s="65"/>
      <c r="AB727" s="65"/>
    </row>
    <row r="728" spans="1:28">
      <c r="A728" s="5" t="s">
        <v>18</v>
      </c>
      <c r="B728" s="5" t="s">
        <v>20</v>
      </c>
      <c r="C728" s="42" t="str">
        <f>'UPDATED TCA Post Trade Data'!C718</f>
        <v>EQIX</v>
      </c>
      <c r="D728" s="22">
        <f>'UPDATED TCA Post Trade Data'!B718</f>
        <v>43000</v>
      </c>
      <c r="E728" s="12">
        <f>'UPDATED TCA Post Trade Data'!E718</f>
        <v>101500</v>
      </c>
      <c r="F728" s="17">
        <f>'UPDATED TCA Post Trade Data'!O718</f>
        <v>2.1288594990902291E-3</v>
      </c>
      <c r="G728" s="23">
        <f>'UPDATED TCA Post Trade Data'!G718</f>
        <v>444.85612630326102</v>
      </c>
      <c r="H728" s="24">
        <f>E728/'UPDATED TCA Post Trade Data'!K718</f>
        <v>0.19884436487477311</v>
      </c>
      <c r="I728" s="24">
        <f>'UPDATED TCA Post Trade Data'!L718</f>
        <v>0.17380493014891144</v>
      </c>
      <c r="J728" s="24">
        <f>E728/('UPDATED TCA Post Trade Data'!H718)</f>
        <v>0.28391608391608392</v>
      </c>
      <c r="K728" s="47">
        <f>'UPDATED TCA Post Trade Data'!H718/'UPDATED TCA Post Trade Data'!K718</f>
        <v>0.70036315707124519</v>
      </c>
      <c r="L728" s="11">
        <f>('UPDATED TCA Post Trade Data'!G718-'UPDATED TCA Post Trade Data'!M718)/'UPDATED TCA Post Trade Data'!M718*10000*'UPDATED TCA Post Trade Data'!N718</f>
        <v>50.187289124110961</v>
      </c>
      <c r="M728" s="11">
        <f t="shared" si="52"/>
        <v>47.554069031113762</v>
      </c>
      <c r="N728" s="11">
        <f t="shared" si="53"/>
        <v>44.944345999929453</v>
      </c>
      <c r="O728" s="11">
        <f>'UPDATED TCA Post Trade Data'!N718*('UPDATED TCA Post Trade Data'!G718-'UPDATED TCA Post Trade Data'!I718)/'UPDATED TCA Post Trade Data'!I718*10000</f>
        <v>7.0303622286216285</v>
      </c>
      <c r="P728" s="11">
        <f t="shared" si="54"/>
        <v>-2.6332200929971989</v>
      </c>
      <c r="Q728" s="12">
        <f t="shared" si="55"/>
        <v>-5.8588461672160766E-2</v>
      </c>
      <c r="T728" s="65"/>
      <c r="U728" s="65"/>
      <c r="V728" s="65"/>
      <c r="W728" s="65"/>
      <c r="X728" s="65"/>
      <c r="Y728" s="65"/>
      <c r="Z728" s="65"/>
      <c r="AA728" s="65"/>
      <c r="AB728" s="65"/>
    </row>
    <row r="729" spans="1:28">
      <c r="A729" s="5" t="s">
        <v>17</v>
      </c>
      <c r="B729" s="5" t="s">
        <v>20</v>
      </c>
      <c r="C729" s="42" t="str">
        <f>'UPDATED TCA Post Trade Data'!C719</f>
        <v>EQR</v>
      </c>
      <c r="D729" s="22">
        <f>'UPDATED TCA Post Trade Data'!B719</f>
        <v>43000</v>
      </c>
      <c r="E729" s="12">
        <f>'UPDATED TCA Post Trade Data'!E719</f>
        <v>291000</v>
      </c>
      <c r="F729" s="17">
        <f>'UPDATED TCA Post Trade Data'!O719</f>
        <v>9.1026029976549864E-4</v>
      </c>
      <c r="G729" s="23">
        <f>'UPDATED TCA Post Trade Data'!G719</f>
        <v>66.345463287150963</v>
      </c>
      <c r="H729" s="24">
        <f>E729/'UPDATED TCA Post Trade Data'!K719</f>
        <v>0.18434673640393195</v>
      </c>
      <c r="I729" s="24">
        <f>'UPDATED TCA Post Trade Data'!L719</f>
        <v>9.8384750076641742E-2</v>
      </c>
      <c r="J729" s="24">
        <f>E729/('UPDATED TCA Post Trade Data'!H719)</f>
        <v>0.18043154761904762</v>
      </c>
      <c r="K729" s="47">
        <f>'UPDATED TCA Post Trade Data'!H719/'UPDATED TCA Post Trade Data'!K719</f>
        <v>1.0216990256778744</v>
      </c>
      <c r="L729" s="11">
        <f>('UPDATED TCA Post Trade Data'!G719-'UPDATED TCA Post Trade Data'!M719)/'UPDATED TCA Post Trade Data'!M719*10000*'UPDATED TCA Post Trade Data'!N719</f>
        <v>37.135141777756246</v>
      </c>
      <c r="M729" s="11">
        <f t="shared" si="52"/>
        <v>25.149070958987952</v>
      </c>
      <c r="N729" s="11">
        <f t="shared" si="53"/>
        <v>32.873902369927393</v>
      </c>
      <c r="O729" s="11">
        <f>'UPDATED TCA Post Trade Data'!N719*('UPDATED TCA Post Trade Data'!G719-'UPDATED TCA Post Trade Data'!I719)/'UPDATED TCA Post Trade Data'!I719*10000</f>
        <v>6.978968778640362</v>
      </c>
      <c r="P729" s="11">
        <f t="shared" si="54"/>
        <v>-11.986070818768294</v>
      </c>
      <c r="Q729" s="12">
        <f t="shared" si="55"/>
        <v>-0.36460748358652401</v>
      </c>
      <c r="T729" s="65"/>
      <c r="U729" s="65"/>
      <c r="V729" s="65"/>
      <c r="W729" s="65"/>
      <c r="X729" s="65"/>
      <c r="Y729" s="65"/>
      <c r="Z729" s="65"/>
      <c r="AA729" s="65"/>
      <c r="AB729" s="65"/>
    </row>
    <row r="730" spans="1:28">
      <c r="A730" s="5" t="s">
        <v>18</v>
      </c>
      <c r="B730" s="5" t="s">
        <v>23</v>
      </c>
      <c r="C730" s="42" t="str">
        <f>'UPDATED TCA Post Trade Data'!C720</f>
        <v>EQT</v>
      </c>
      <c r="D730" s="22">
        <f>'UPDATED TCA Post Trade Data'!B720</f>
        <v>43000</v>
      </c>
      <c r="E730" s="12">
        <f>'UPDATED TCA Post Trade Data'!E720</f>
        <v>149500</v>
      </c>
      <c r="F730" s="17">
        <f>'UPDATED TCA Post Trade Data'!O720</f>
        <v>4.4849623913154572E-4</v>
      </c>
      <c r="G730" s="23">
        <f>'UPDATED TCA Post Trade Data'!G720</f>
        <v>63.62916605672104</v>
      </c>
      <c r="H730" s="24">
        <f>E730/'UPDATED TCA Post Trade Data'!K720</f>
        <v>5.7318391819478225E-2</v>
      </c>
      <c r="I730" s="24">
        <f>'UPDATED TCA Post Trade Data'!L720</f>
        <v>0.1839126586497489</v>
      </c>
      <c r="J730" s="24">
        <f>E730/('UPDATED TCA Post Trade Data'!H720)</f>
        <v>0.21751782336679762</v>
      </c>
      <c r="K730" s="47">
        <f>'UPDATED TCA Post Trade Data'!H720/'UPDATED TCA Post Trade Data'!K720</f>
        <v>0.26351124212392896</v>
      </c>
      <c r="L730" s="11">
        <f>('UPDATED TCA Post Trade Data'!G720-'UPDATED TCA Post Trade Data'!M720)/'UPDATED TCA Post Trade Data'!M720*10000*'UPDATED TCA Post Trade Data'!N720</f>
        <v>18.954344043758436</v>
      </c>
      <c r="M730" s="11">
        <f t="shared" si="52"/>
        <v>24.257861186191601</v>
      </c>
      <c r="N730" s="11">
        <f t="shared" si="53"/>
        <v>30.494238453083931</v>
      </c>
      <c r="O730" s="11">
        <f>'UPDATED TCA Post Trade Data'!N720*('UPDATED TCA Post Trade Data'!G720-'UPDATED TCA Post Trade Data'!I720)/'UPDATED TCA Post Trade Data'!I720*10000</f>
        <v>0</v>
      </c>
      <c r="P730" s="11">
        <f t="shared" si="54"/>
        <v>5.3035171424331651</v>
      </c>
      <c r="Q730" s="12">
        <f t="shared" si="55"/>
        <v>0.17391866173647016</v>
      </c>
      <c r="T730" s="65"/>
      <c r="U730" s="65"/>
      <c r="V730" s="65"/>
      <c r="W730" s="65"/>
      <c r="X730" s="65"/>
      <c r="Y730" s="65"/>
      <c r="Z730" s="65"/>
      <c r="AA730" s="65"/>
      <c r="AB730" s="65"/>
    </row>
    <row r="731" spans="1:28">
      <c r="A731" s="5" t="s">
        <v>17</v>
      </c>
      <c r="B731" s="5" t="s">
        <v>23</v>
      </c>
      <c r="C731" s="42" t="str">
        <f>'UPDATED TCA Post Trade Data'!C721</f>
        <v>ES</v>
      </c>
      <c r="D731" s="22">
        <f>'UPDATED TCA Post Trade Data'!B721</f>
        <v>43000</v>
      </c>
      <c r="E731" s="12">
        <f>'UPDATED TCA Post Trade Data'!E721</f>
        <v>57500</v>
      </c>
      <c r="F731" s="17">
        <f>'UPDATED TCA Post Trade Data'!O721</f>
        <v>1.6706611130325671E-4</v>
      </c>
      <c r="G731" s="23">
        <f>'UPDATED TCA Post Trade Data'!G721</f>
        <v>61.625312920771037</v>
      </c>
      <c r="H731" s="24">
        <f>E731/'UPDATED TCA Post Trade Data'!K721</f>
        <v>4.2220651586787929E-2</v>
      </c>
      <c r="I731" s="24">
        <f>'UPDATED TCA Post Trade Data'!L721</f>
        <v>0.12189726747240709</v>
      </c>
      <c r="J731" s="24">
        <f>E731/('UPDATED TCA Post Trade Data'!H721)</f>
        <v>0.18059045226130654</v>
      </c>
      <c r="K731" s="47">
        <f>'UPDATED TCA Post Trade Data'!H721/'UPDATED TCA Post Trade Data'!K721</f>
        <v>0.23379226896057873</v>
      </c>
      <c r="L731" s="11">
        <f>('UPDATED TCA Post Trade Data'!G721-'UPDATED TCA Post Trade Data'!M721)/'UPDATED TCA Post Trade Data'!M721*10000*'UPDATED TCA Post Trade Data'!N721</f>
        <v>5.7335477790280684</v>
      </c>
      <c r="M731" s="11">
        <f t="shared" si="52"/>
        <v>15.367168698502105</v>
      </c>
      <c r="N731" s="11">
        <f t="shared" si="53"/>
        <v>19.481792865938086</v>
      </c>
      <c r="O731" s="11">
        <f>'UPDATED TCA Post Trade Data'!N721*('UPDATED TCA Post Trade Data'!G721-'UPDATED TCA Post Trade Data'!I721)/'UPDATED TCA Post Trade Data'!I721*10000</f>
        <v>0</v>
      </c>
      <c r="P731" s="11">
        <f t="shared" si="54"/>
        <v>9.633620919474037</v>
      </c>
      <c r="Q731" s="12">
        <f t="shared" si="55"/>
        <v>0.4944935502480079</v>
      </c>
      <c r="T731" s="65"/>
      <c r="U731" s="65"/>
      <c r="V731" s="65"/>
      <c r="W731" s="65"/>
      <c r="X731" s="65"/>
      <c r="Y731" s="65"/>
      <c r="Z731" s="65"/>
      <c r="AA731" s="65"/>
      <c r="AB731" s="65"/>
    </row>
    <row r="732" spans="1:28">
      <c r="A732" s="5" t="s">
        <v>18</v>
      </c>
      <c r="B732" s="5" t="s">
        <v>21</v>
      </c>
      <c r="C732" s="42" t="str">
        <f>'UPDATED TCA Post Trade Data'!C722</f>
        <v>ESRX</v>
      </c>
      <c r="D732" s="22">
        <f>'UPDATED TCA Post Trade Data'!B722</f>
        <v>43000</v>
      </c>
      <c r="E732" s="12">
        <f>'UPDATED TCA Post Trade Data'!E722</f>
        <v>18300</v>
      </c>
      <c r="F732" s="17">
        <f>'UPDATED TCA Post Trade Data'!O722</f>
        <v>5.3183217765126883E-5</v>
      </c>
      <c r="G732" s="23">
        <f>'UPDATED TCA Post Trade Data'!G722</f>
        <v>61.639930258584506</v>
      </c>
      <c r="H732" s="24">
        <f>E732/'UPDATED TCA Post Trade Data'!K722</f>
        <v>5.743726955649577E-3</v>
      </c>
      <c r="I732" s="24">
        <f>'UPDATED TCA Post Trade Data'!L722</f>
        <v>0.17757353357603212</v>
      </c>
      <c r="J732" s="24">
        <f>E732/('UPDATED TCA Post Trade Data'!H722)</f>
        <v>0.22732919254658385</v>
      </c>
      <c r="K732" s="47">
        <f>'UPDATED TCA Post Trade Data'!H722/'UPDATED TCA Post Trade Data'!K722</f>
        <v>2.5266121307638847E-2</v>
      </c>
      <c r="L732" s="11">
        <f>('UPDATED TCA Post Trade Data'!G722-'UPDATED TCA Post Trade Data'!M722)/'UPDATED TCA Post Trade Data'!M722*10000*'UPDATED TCA Post Trade Data'!N722</f>
        <v>1.6333724923750554</v>
      </c>
      <c r="M732" s="11">
        <f t="shared" si="52"/>
        <v>9.6975307056697151</v>
      </c>
      <c r="N732" s="11">
        <f t="shared" si="53"/>
        <v>9.0597068634346432</v>
      </c>
      <c r="O732" s="11">
        <f>'UPDATED TCA Post Trade Data'!N722*('UPDATED TCA Post Trade Data'!G722-'UPDATED TCA Post Trade Data'!I722)/'UPDATED TCA Post Trade Data'!I722*10000</f>
        <v>2.9995900677692671</v>
      </c>
      <c r="P732" s="11">
        <f t="shared" si="54"/>
        <v>8.0641582132946592</v>
      </c>
      <c r="Q732" s="12">
        <f t="shared" si="55"/>
        <v>0.89011248761722528</v>
      </c>
      <c r="T732" s="65"/>
      <c r="U732" s="65"/>
      <c r="V732" s="65"/>
      <c r="W732" s="65"/>
      <c r="X732" s="65"/>
      <c r="Y732" s="65"/>
      <c r="Z732" s="65"/>
      <c r="AA732" s="65"/>
      <c r="AB732" s="65"/>
    </row>
    <row r="733" spans="1:28">
      <c r="A733" s="5" t="s">
        <v>17</v>
      </c>
      <c r="B733" s="5" t="s">
        <v>22</v>
      </c>
      <c r="C733" s="42" t="str">
        <f>'UPDATED TCA Post Trade Data'!C723</f>
        <v>ESS</v>
      </c>
      <c r="D733" s="22">
        <f>'UPDATED TCA Post Trade Data'!B723</f>
        <v>43000</v>
      </c>
      <c r="E733" s="12">
        <f>'UPDATED TCA Post Trade Data'!E723</f>
        <v>81800</v>
      </c>
      <c r="F733" s="17">
        <f>'UPDATED TCA Post Trade Data'!O723</f>
        <v>9.924770476951231E-4</v>
      </c>
      <c r="G733" s="23">
        <f>'UPDATED TCA Post Trade Data'!G723</f>
        <v>257.33910523284959</v>
      </c>
      <c r="H733" s="24">
        <f>E733/'UPDATED TCA Post Trade Data'!K723</f>
        <v>0.23421977660549112</v>
      </c>
      <c r="I733" s="24">
        <f>'UPDATED TCA Post Trade Data'!L723</f>
        <v>0.13440720752245897</v>
      </c>
      <c r="J733" s="24">
        <f>E733/('UPDATED TCA Post Trade Data'!H723)</f>
        <v>0.3297057638049174</v>
      </c>
      <c r="K733" s="47">
        <f>'UPDATED TCA Post Trade Data'!H723/'UPDATED TCA Post Trade Data'!K723</f>
        <v>0.71039030043792606</v>
      </c>
      <c r="L733" s="11">
        <f>('UPDATED TCA Post Trade Data'!G723-'UPDATED TCA Post Trade Data'!M723)/'UPDATED TCA Post Trade Data'!M723*10000*'UPDATED TCA Post Trade Data'!N723</f>
        <v>62.528553720559209</v>
      </c>
      <c r="M733" s="11">
        <f t="shared" si="52"/>
        <v>50.22774711108255</v>
      </c>
      <c r="N733" s="11">
        <f t="shared" si="53"/>
        <v>33.866723377241648</v>
      </c>
      <c r="O733" s="11">
        <f>'UPDATED TCA Post Trade Data'!N723*('UPDATED TCA Post Trade Data'!G723-'UPDATED TCA Post Trade Data'!I723)/'UPDATED TCA Post Trade Data'!I723*10000</f>
        <v>6.9613446599079118</v>
      </c>
      <c r="P733" s="11">
        <f t="shared" si="54"/>
        <v>-12.300806609476659</v>
      </c>
      <c r="Q733" s="12">
        <f t="shared" si="55"/>
        <v>-0.36321218537907835</v>
      </c>
      <c r="T733" s="65"/>
      <c r="U733" s="65"/>
      <c r="V733" s="65"/>
      <c r="W733" s="65"/>
      <c r="X733" s="65"/>
      <c r="Y733" s="65"/>
      <c r="Z733" s="65"/>
      <c r="AA733" s="65"/>
      <c r="AB733" s="65"/>
    </row>
    <row r="734" spans="1:28">
      <c r="A734" s="5" t="s">
        <v>18</v>
      </c>
      <c r="B734" s="5" t="s">
        <v>23</v>
      </c>
      <c r="C734" s="42" t="str">
        <f>'UPDATED TCA Post Trade Data'!C724</f>
        <v>ETFC</v>
      </c>
      <c r="D734" s="22">
        <f>'UPDATED TCA Post Trade Data'!B724</f>
        <v>43000</v>
      </c>
      <c r="E734" s="12">
        <f>'UPDATED TCA Post Trade Data'!E724</f>
        <v>230400</v>
      </c>
      <c r="F734" s="17">
        <f>'UPDATED TCA Post Trade Data'!O724</f>
        <v>4.5229654914435085E-4</v>
      </c>
      <c r="G734" s="23">
        <f>'UPDATED TCA Post Trade Data'!G724</f>
        <v>41.636998786191207</v>
      </c>
      <c r="H734" s="24">
        <f>E734/'UPDATED TCA Post Trade Data'!K724</f>
        <v>9.8761719220346517E-2</v>
      </c>
      <c r="I734" s="24">
        <f>'UPDATED TCA Post Trade Data'!L724</f>
        <v>0.17056331047400725</v>
      </c>
      <c r="J734" s="24">
        <f>E734/('UPDATED TCA Post Trade Data'!H724)</f>
        <v>0.15789473684210525</v>
      </c>
      <c r="K734" s="47">
        <f>'UPDATED TCA Post Trade Data'!H724/'UPDATED TCA Post Trade Data'!K724</f>
        <v>0.62549088839552791</v>
      </c>
      <c r="L734" s="11">
        <f>('UPDATED TCA Post Trade Data'!G724-'UPDATED TCA Post Trade Data'!M724)/'UPDATED TCA Post Trade Data'!M724*10000*'UPDATED TCA Post Trade Data'!N724</f>
        <v>10.316989877349613</v>
      </c>
      <c r="M734" s="11">
        <f t="shared" si="52"/>
        <v>23.230968924155547</v>
      </c>
      <c r="N734" s="11">
        <f t="shared" si="53"/>
        <v>45.20106522325873</v>
      </c>
      <c r="O734" s="11">
        <f>'UPDATED TCA Post Trade Data'!N724*('UPDATED TCA Post Trade Data'!G724-'UPDATED TCA Post Trade Data'!I724)/'UPDATED TCA Post Trade Data'!I724*10000</f>
        <v>0</v>
      </c>
      <c r="P734" s="11">
        <f t="shared" si="54"/>
        <v>12.913979046805935</v>
      </c>
      <c r="Q734" s="12">
        <f t="shared" si="55"/>
        <v>0.28570076795802807</v>
      </c>
      <c r="T734" s="65"/>
      <c r="U734" s="65"/>
      <c r="V734" s="65"/>
      <c r="W734" s="65"/>
      <c r="X734" s="65"/>
      <c r="Y734" s="65"/>
      <c r="Z734" s="65"/>
      <c r="AA734" s="65"/>
      <c r="AB734" s="65"/>
    </row>
    <row r="735" spans="1:28">
      <c r="A735" s="5" t="s">
        <v>17</v>
      </c>
      <c r="B735" s="5" t="s">
        <v>23</v>
      </c>
      <c r="C735" s="42" t="str">
        <f>'UPDATED TCA Post Trade Data'!C725</f>
        <v>ETN</v>
      </c>
      <c r="D735" s="22">
        <f>'UPDATED TCA Post Trade Data'!B725</f>
        <v>43000</v>
      </c>
      <c r="E735" s="12">
        <f>'UPDATED TCA Post Trade Data'!E725</f>
        <v>277900</v>
      </c>
      <c r="F735" s="17">
        <f>'UPDATED TCA Post Trade Data'!O725</f>
        <v>1.0227765501577613E-3</v>
      </c>
      <c r="G735" s="23">
        <f>'UPDATED TCA Post Trade Data'!G725</f>
        <v>78.060411016505782</v>
      </c>
      <c r="H735" s="24">
        <f>E735/'UPDATED TCA Post Trade Data'!K725</f>
        <v>0.12185999483706521</v>
      </c>
      <c r="I735" s="24">
        <f>'UPDATED TCA Post Trade Data'!L725</f>
        <v>0.15328139480384881</v>
      </c>
      <c r="J735" s="24">
        <f>E735/('UPDATED TCA Post Trade Data'!H725)</f>
        <v>0.18389359449444151</v>
      </c>
      <c r="K735" s="47">
        <f>'UPDATED TCA Post Trade Data'!H725/'UPDATED TCA Post Trade Data'!K725</f>
        <v>0.66266579416255111</v>
      </c>
      <c r="L735" s="11">
        <f>('UPDATED TCA Post Trade Data'!G725-'UPDATED TCA Post Trade Data'!M725)/'UPDATED TCA Post Trade Data'!M725*10000*'UPDATED TCA Post Trade Data'!N725</f>
        <v>9.0282108611087271</v>
      </c>
      <c r="M735" s="11">
        <f t="shared" si="52"/>
        <v>26.723301185009809</v>
      </c>
      <c r="N735" s="11">
        <f t="shared" si="53"/>
        <v>41.160390087643819</v>
      </c>
      <c r="O735" s="11">
        <f>'UPDATED TCA Post Trade Data'!N725*('UPDATED TCA Post Trade Data'!G725-'UPDATED TCA Post Trade Data'!I725)/'UPDATED TCA Post Trade Data'!I725*10000</f>
        <v>6.9985805402950225</v>
      </c>
      <c r="P735" s="11">
        <f t="shared" si="54"/>
        <v>17.695090323901084</v>
      </c>
      <c r="Q735" s="12">
        <f t="shared" si="55"/>
        <v>0.42990579744804408</v>
      </c>
      <c r="T735" s="65"/>
      <c r="U735" s="65"/>
      <c r="V735" s="65"/>
      <c r="W735" s="65"/>
      <c r="X735" s="65"/>
      <c r="Y735" s="65"/>
      <c r="Z735" s="65"/>
      <c r="AA735" s="65"/>
      <c r="AB735" s="65"/>
    </row>
    <row r="736" spans="1:28">
      <c r="A736" s="5" t="s">
        <v>18</v>
      </c>
      <c r="B736" s="5" t="s">
        <v>23</v>
      </c>
      <c r="C736" s="42" t="str">
        <f>'UPDATED TCA Post Trade Data'!C726</f>
        <v>ETR</v>
      </c>
      <c r="D736" s="22">
        <f>'UPDATED TCA Post Trade Data'!B726</f>
        <v>43000</v>
      </c>
      <c r="E736" s="12">
        <f>'UPDATED TCA Post Trade Data'!E726</f>
        <v>2100</v>
      </c>
      <c r="F736" s="17">
        <f>'UPDATED TCA Post Trade Data'!O726</f>
        <v>7.7256114352240439E-6</v>
      </c>
      <c r="G736" s="23">
        <f>'UPDATED TCA Post Trade Data'!G726</f>
        <v>78.028307142966398</v>
      </c>
      <c r="H736" s="24">
        <f>E736/'UPDATED TCA Post Trade Data'!K726</f>
        <v>2.098747327678353E-3</v>
      </c>
      <c r="I736" s="24">
        <f>'UPDATED TCA Post Trade Data'!L726</f>
        <v>0.11611137637971247</v>
      </c>
      <c r="J736" s="24">
        <f>E736/('UPDATED TCA Post Trade Data'!H726)</f>
        <v>0.14000000000000001</v>
      </c>
      <c r="K736" s="47">
        <f>'UPDATED TCA Post Trade Data'!H726/'UPDATED TCA Post Trade Data'!K726</f>
        <v>1.4991052340559663E-2</v>
      </c>
      <c r="L736" s="11">
        <f>('UPDATED TCA Post Trade Data'!G726-'UPDATED TCA Post Trade Data'!M726)/'UPDATED TCA Post Trade Data'!M726*10000*'UPDATED TCA Post Trade Data'!N726</f>
        <v>21.955608316317797</v>
      </c>
      <c r="M736" s="11">
        <f t="shared" si="52"/>
        <v>3.7303283692782139</v>
      </c>
      <c r="N736" s="11">
        <f t="shared" si="53"/>
        <v>4.8140370386949147</v>
      </c>
      <c r="O736" s="11">
        <f>'UPDATED TCA Post Trade Data'!N726*('UPDATED TCA Post Trade Data'!G726-'UPDATED TCA Post Trade Data'!I726)/'UPDATED TCA Post Trade Data'!I726*10000</f>
        <v>7.0104846061871768</v>
      </c>
      <c r="P736" s="11">
        <f t="shared" si="54"/>
        <v>-18.225279947039581</v>
      </c>
      <c r="Q736" s="12">
        <f t="shared" si="55"/>
        <v>-3.7858620115603543</v>
      </c>
      <c r="T736" s="65"/>
      <c r="U736" s="65"/>
      <c r="V736" s="65"/>
      <c r="W736" s="65"/>
      <c r="X736" s="65"/>
      <c r="Y736" s="65"/>
      <c r="Z736" s="65"/>
      <c r="AA736" s="65"/>
      <c r="AB736" s="65"/>
    </row>
    <row r="737" spans="1:28">
      <c r="A737" s="5" t="s">
        <v>17</v>
      </c>
      <c r="B737" s="5" t="s">
        <v>20</v>
      </c>
      <c r="C737" s="42" t="str">
        <f>'UPDATED TCA Post Trade Data'!C727</f>
        <v>EVHC</v>
      </c>
      <c r="D737" s="22">
        <f>'UPDATED TCA Post Trade Data'!B727</f>
        <v>43000</v>
      </c>
      <c r="E737" s="12">
        <f>'UPDATED TCA Post Trade Data'!E727</f>
        <v>37600</v>
      </c>
      <c r="F737" s="17">
        <f>'UPDATED TCA Post Trade Data'!O727</f>
        <v>7.9248621332110082E-5</v>
      </c>
      <c r="G737" s="23">
        <f>'UPDATED TCA Post Trade Data'!G727</f>
        <v>44.703599030371024</v>
      </c>
      <c r="H737" s="24">
        <f>E737/'UPDATED TCA Post Trade Data'!K727</f>
        <v>1.7054631563941009E-2</v>
      </c>
      <c r="I737" s="24">
        <f>'UPDATED TCA Post Trade Data'!L727</f>
        <v>0.39673376574186664</v>
      </c>
      <c r="J737" s="24">
        <f>E737/('UPDATED TCA Post Trade Data'!H727)</f>
        <v>0.10727532097004279</v>
      </c>
      <c r="K737" s="47">
        <f>'UPDATED TCA Post Trade Data'!H727/'UPDATED TCA Post Trade Data'!K727</f>
        <v>0.15898000965854586</v>
      </c>
      <c r="L737" s="11">
        <f>('UPDATED TCA Post Trade Data'!G727-'UPDATED TCA Post Trade Data'!M727)/'UPDATED TCA Post Trade Data'!M727*10000*'UPDATED TCA Post Trade Data'!N727</f>
        <v>16.49093219157988</v>
      </c>
      <c r="M737" s="11">
        <f t="shared" si="52"/>
        <v>13.267769340306842</v>
      </c>
      <c r="N737" s="11">
        <f t="shared" si="53"/>
        <v>54.575605502908893</v>
      </c>
      <c r="O737" s="11">
        <f>'UPDATED TCA Post Trade Data'!N727*('UPDATED TCA Post Trade Data'!G727-'UPDATED TCA Post Trade Data'!I727)/'UPDATED TCA Post Trade Data'!I727*10000</f>
        <v>0</v>
      </c>
      <c r="P737" s="11">
        <f t="shared" si="54"/>
        <v>-3.2231628512730381</v>
      </c>
      <c r="Q737" s="12">
        <f t="shared" si="55"/>
        <v>-5.9058673221706041E-2</v>
      </c>
      <c r="T737" s="65"/>
      <c r="U737" s="65"/>
      <c r="V737" s="65"/>
      <c r="W737" s="65"/>
      <c r="X737" s="65"/>
      <c r="Y737" s="65"/>
      <c r="Z737" s="65"/>
      <c r="AA737" s="65"/>
      <c r="AB737" s="65"/>
    </row>
    <row r="738" spans="1:28">
      <c r="A738" s="5" t="s">
        <v>18</v>
      </c>
      <c r="B738" s="5" t="s">
        <v>23</v>
      </c>
      <c r="C738" s="42" t="str">
        <f>'UPDATED TCA Post Trade Data'!C728</f>
        <v>EW</v>
      </c>
      <c r="D738" s="22">
        <f>'UPDATED TCA Post Trade Data'!B728</f>
        <v>43000</v>
      </c>
      <c r="E738" s="12">
        <f>'UPDATED TCA Post Trade Data'!E728</f>
        <v>23400</v>
      </c>
      <c r="F738" s="17">
        <f>'UPDATED TCA Post Trade Data'!O728</f>
        <v>1.2178198941029725E-4</v>
      </c>
      <c r="G738" s="23">
        <f>'UPDATED TCA Post Trade Data'!G728</f>
        <v>110.383923151692</v>
      </c>
      <c r="H738" s="24">
        <f>E738/'UPDATED TCA Post Trade Data'!K728</f>
        <v>1.890485062111456E-2</v>
      </c>
      <c r="I738" s="24">
        <f>'UPDATED TCA Post Trade Data'!L728</f>
        <v>0.17213070012035619</v>
      </c>
      <c r="J738" s="24">
        <f>E738/('UPDATED TCA Post Trade Data'!H728)</f>
        <v>0.11741093828399397</v>
      </c>
      <c r="K738" s="47">
        <f>'UPDATED TCA Post Trade Data'!H728/'UPDATED TCA Post Trade Data'!K728</f>
        <v>0.16101439011915092</v>
      </c>
      <c r="L738" s="11">
        <f>('UPDATED TCA Post Trade Data'!G728-'UPDATED TCA Post Trade Data'!M728)/'UPDATED TCA Post Trade Data'!M728*10000*'UPDATED TCA Post Trade Data'!N728</f>
        <v>8.696311396451998</v>
      </c>
      <c r="M738" s="11">
        <f t="shared" si="52"/>
        <v>9.7837606807791921</v>
      </c>
      <c r="N738" s="11">
        <f t="shared" si="53"/>
        <v>23.694051035555525</v>
      </c>
      <c r="O738" s="11">
        <f>'UPDATED TCA Post Trade Data'!N728*('UPDATED TCA Post Trade Data'!G728-'UPDATED TCA Post Trade Data'!I728)/'UPDATED TCA Post Trade Data'!I728*10000</f>
        <v>0</v>
      </c>
      <c r="P738" s="11">
        <f t="shared" si="54"/>
        <v>1.0874492843271941</v>
      </c>
      <c r="Q738" s="12">
        <f t="shared" si="55"/>
        <v>4.5895456319198315E-2</v>
      </c>
      <c r="T738" s="65"/>
      <c r="U738" s="65"/>
      <c r="V738" s="65"/>
      <c r="W738" s="65"/>
      <c r="X738" s="65"/>
      <c r="Y738" s="65"/>
      <c r="Z738" s="65"/>
      <c r="AA738" s="65"/>
      <c r="AB738" s="65"/>
    </row>
    <row r="739" spans="1:28">
      <c r="A739" s="5" t="s">
        <v>17</v>
      </c>
      <c r="B739" s="5" t="s">
        <v>23</v>
      </c>
      <c r="C739" s="42" t="str">
        <f>'UPDATED TCA Post Trade Data'!C729</f>
        <v>EXC</v>
      </c>
      <c r="D739" s="22">
        <f>'UPDATED TCA Post Trade Data'!B729</f>
        <v>43000</v>
      </c>
      <c r="E739" s="12">
        <f>'UPDATED TCA Post Trade Data'!E729</f>
        <v>128200</v>
      </c>
      <c r="F739" s="17">
        <f>'UPDATED TCA Post Trade Data'!O729</f>
        <v>2.2545002744035238E-4</v>
      </c>
      <c r="G739" s="23">
        <f>'UPDATED TCA Post Trade Data'!G729</f>
        <v>37.299317538350401</v>
      </c>
      <c r="H739" s="24">
        <f>E739/'UPDATED TCA Post Trade Data'!K729</f>
        <v>2.7026688960757054E-2</v>
      </c>
      <c r="I739" s="24">
        <f>'UPDATED TCA Post Trade Data'!L729</f>
        <v>0.11659894012107316</v>
      </c>
      <c r="J739" s="24">
        <f>E739/('UPDATED TCA Post Trade Data'!H729)</f>
        <v>6.0888150083115648E-2</v>
      </c>
      <c r="K739" s="47">
        <f>'UPDATED TCA Post Trade Data'!H729/'UPDATED TCA Post Trade Data'!K729</f>
        <v>0.44387436510822131</v>
      </c>
      <c r="L739" s="11">
        <f>('UPDATED TCA Post Trade Data'!G729-'UPDATED TCA Post Trade Data'!M729)/'UPDATED TCA Post Trade Data'!M729*10000*'UPDATED TCA Post Trade Data'!N729</f>
        <v>13.2396076108459</v>
      </c>
      <c r="M739" s="11">
        <f t="shared" si="52"/>
        <v>6.2901245290359142</v>
      </c>
      <c r="N739" s="11">
        <f t="shared" si="53"/>
        <v>27.488602638791484</v>
      </c>
      <c r="O739" s="11">
        <f>'UPDATED TCA Post Trade Data'!N729*('UPDATED TCA Post Trade Data'!G729-'UPDATED TCA Post Trade Data'!I729)/'UPDATED TCA Post Trade Data'!I729*10000</f>
        <v>0</v>
      </c>
      <c r="P739" s="11">
        <f t="shared" si="54"/>
        <v>-6.9494830818099853</v>
      </c>
      <c r="Q739" s="12">
        <f t="shared" si="55"/>
        <v>-0.25281325402852539</v>
      </c>
      <c r="T739" s="65"/>
      <c r="U739" s="65"/>
      <c r="V739" s="65"/>
      <c r="W739" s="65"/>
      <c r="X739" s="65"/>
      <c r="Y739" s="65"/>
      <c r="Z739" s="65"/>
      <c r="AA739" s="65"/>
      <c r="AB739" s="65"/>
    </row>
    <row r="740" spans="1:28">
      <c r="A740" s="5" t="s">
        <v>18</v>
      </c>
      <c r="B740" s="5" t="s">
        <v>20</v>
      </c>
      <c r="C740" s="42" t="str">
        <f>'UPDATED TCA Post Trade Data'!C730</f>
        <v>EXPD</v>
      </c>
      <c r="D740" s="22">
        <f>'UPDATED TCA Post Trade Data'!B730</f>
        <v>43000</v>
      </c>
      <c r="E740" s="12">
        <f>'UPDATED TCA Post Trade Data'!E730</f>
        <v>107900</v>
      </c>
      <c r="F740" s="17">
        <f>'UPDATED TCA Post Trade Data'!O730</f>
        <v>2.9282091263172974E-4</v>
      </c>
      <c r="G740" s="23">
        <f>'UPDATED TCA Post Trade Data'!G730</f>
        <v>57.559798310411765</v>
      </c>
      <c r="H740" s="24">
        <f>E740/'UPDATED TCA Post Trade Data'!K730</f>
        <v>0.10044577817736808</v>
      </c>
      <c r="I740" s="24">
        <f>'UPDATED TCA Post Trade Data'!L730</f>
        <v>0.15058460422638498</v>
      </c>
      <c r="J740" s="24">
        <f>E740/('UPDATED TCA Post Trade Data'!H730)</f>
        <v>0.17893864013267</v>
      </c>
      <c r="K740" s="47">
        <f>'UPDATED TCA Post Trade Data'!H730/'UPDATED TCA Post Trade Data'!K730</f>
        <v>0.56134202262236288</v>
      </c>
      <c r="L740" s="11">
        <f>('UPDATED TCA Post Trade Data'!G730-'UPDATED TCA Post Trade Data'!M730)/'UPDATED TCA Post Trade Data'!M730*10000*'UPDATED TCA Post Trade Data'!N730</f>
        <v>41.55738574190876</v>
      </c>
      <c r="M740" s="11">
        <f t="shared" si="52"/>
        <v>24.030622134631656</v>
      </c>
      <c r="N740" s="11">
        <f t="shared" si="53"/>
        <v>37.32944429376488</v>
      </c>
      <c r="O740" s="11">
        <f>'UPDATED TCA Post Trade Data'!N730*('UPDATED TCA Post Trade Data'!G730-'UPDATED TCA Post Trade Data'!I730)/'UPDATED TCA Post Trade Data'!I730*10000</f>
        <v>7.0242740548049483</v>
      </c>
      <c r="P740" s="11">
        <f t="shared" si="54"/>
        <v>-17.526763607277104</v>
      </c>
      <c r="Q740" s="12">
        <f t="shared" si="55"/>
        <v>-0.46951579212778666</v>
      </c>
      <c r="T740" s="65"/>
      <c r="U740" s="65"/>
      <c r="V740" s="65"/>
      <c r="W740" s="65"/>
      <c r="X740" s="65"/>
      <c r="Y740" s="65"/>
      <c r="Z740" s="65"/>
      <c r="AA740" s="65"/>
      <c r="AB740" s="65"/>
    </row>
    <row r="741" spans="1:28">
      <c r="A741" s="5" t="s">
        <v>17</v>
      </c>
      <c r="B741" s="5" t="s">
        <v>19</v>
      </c>
      <c r="C741" s="42" t="str">
        <f>'UPDATED TCA Post Trade Data'!C731</f>
        <v>EXPE</v>
      </c>
      <c r="D741" s="22">
        <f>'UPDATED TCA Post Trade Data'!B731</f>
        <v>43000</v>
      </c>
      <c r="E741" s="12">
        <f>'UPDATED TCA Post Trade Data'!E731</f>
        <v>434800</v>
      </c>
      <c r="F741" s="17">
        <f>'UPDATED TCA Post Trade Data'!O731</f>
        <v>2.9342395945589528E-3</v>
      </c>
      <c r="G741" s="23">
        <f>'UPDATED TCA Post Trade Data'!G731</f>
        <v>143.13460902605385</v>
      </c>
      <c r="H741" s="24">
        <f>E741/'UPDATED TCA Post Trade Data'!K731</f>
        <v>0.22000056433754084</v>
      </c>
      <c r="I741" s="24">
        <f>'UPDATED TCA Post Trade Data'!L731</f>
        <v>0.26598331652413487</v>
      </c>
      <c r="J741" s="24">
        <f>E741/('UPDATED TCA Post Trade Data'!H731)</f>
        <v>0.23684497221919598</v>
      </c>
      <c r="K741" s="47">
        <f>'UPDATED TCA Post Trade Data'!H731/'UPDATED TCA Post Trade Data'!K731</f>
        <v>0.92888002762386723</v>
      </c>
      <c r="L741" s="11">
        <f>('UPDATED TCA Post Trade Data'!G731-'UPDATED TCA Post Trade Data'!M731)/'UPDATED TCA Post Trade Data'!M731*10000*'UPDATED TCA Post Trade Data'!N731</f>
        <v>41.010805054636293</v>
      </c>
      <c r="M741" s="11">
        <f t="shared" si="52"/>
        <v>53.230585756451823</v>
      </c>
      <c r="N741" s="11">
        <f t="shared" si="53"/>
        <v>81.773005949019478</v>
      </c>
      <c r="O741" s="11">
        <f>'UPDATED TCA Post Trade Data'!N731*('UPDATED TCA Post Trade Data'!G731-'UPDATED TCA Post Trade Data'!I731)/'UPDATED TCA Post Trade Data'!I731*10000</f>
        <v>0</v>
      </c>
      <c r="P741" s="11">
        <f t="shared" si="54"/>
        <v>12.21978070181553</v>
      </c>
      <c r="Q741" s="12">
        <f t="shared" si="55"/>
        <v>0.14943538591982083</v>
      </c>
      <c r="T741" s="65"/>
      <c r="U741" s="65"/>
      <c r="V741" s="65"/>
      <c r="W741" s="65"/>
      <c r="X741" s="65"/>
      <c r="Y741" s="65"/>
      <c r="Z741" s="65"/>
      <c r="AA741" s="65"/>
      <c r="AB741" s="65"/>
    </row>
    <row r="742" spans="1:28">
      <c r="A742" s="5" t="s">
        <v>18</v>
      </c>
      <c r="B742" s="5" t="s">
        <v>20</v>
      </c>
      <c r="C742" s="42" t="str">
        <f>'UPDATED TCA Post Trade Data'!C732</f>
        <v>EXR</v>
      </c>
      <c r="D742" s="22">
        <f>'UPDATED TCA Post Trade Data'!B732</f>
        <v>43000</v>
      </c>
      <c r="E742" s="12">
        <f>'UPDATED TCA Post Trade Data'!E732</f>
        <v>7700</v>
      </c>
      <c r="F742" s="17">
        <f>'UPDATED TCA Post Trade Data'!O732</f>
        <v>2.8903186789139282E-5</v>
      </c>
      <c r="G742" s="23">
        <f>'UPDATED TCA Post Trade Data'!G732</f>
        <v>79.614765949816459</v>
      </c>
      <c r="H742" s="24">
        <f>E742/'UPDATED TCA Post Trade Data'!K732</f>
        <v>8.4382220775669863E-3</v>
      </c>
      <c r="I742" s="24">
        <f>'UPDATED TCA Post Trade Data'!L732</f>
        <v>0.19371648222089674</v>
      </c>
      <c r="J742" s="24">
        <f>E742/('UPDATED TCA Post Trade Data'!H732)</f>
        <v>6.7073170731707321E-2</v>
      </c>
      <c r="K742" s="47">
        <f>'UPDATED TCA Post Trade Data'!H732/'UPDATED TCA Post Trade Data'!K732</f>
        <v>0.12580622006554418</v>
      </c>
      <c r="L742" s="11">
        <f>('UPDATED TCA Post Trade Data'!G732-'UPDATED TCA Post Trade Data'!M732)/'UPDATED TCA Post Trade Data'!M732*10000*'UPDATED TCA Post Trade Data'!N732</f>
        <v>-10.658361601465796</v>
      </c>
      <c r="M742" s="11">
        <f t="shared" si="52"/>
        <v>5.3007619552485457</v>
      </c>
      <c r="N742" s="11">
        <f t="shared" si="53"/>
        <v>24.233201334553023</v>
      </c>
      <c r="O742" s="11">
        <f>'UPDATED TCA Post Trade Data'!N732*('UPDATED TCA Post Trade Data'!G732-'UPDATED TCA Post Trade Data'!I732)/'UPDATED TCA Post Trade Data'!I732*10000</f>
        <v>0</v>
      </c>
      <c r="P742" s="11">
        <f t="shared" si="54"/>
        <v>15.959123556714342</v>
      </c>
      <c r="Q742" s="12">
        <f t="shared" si="55"/>
        <v>0.65856439421228885</v>
      </c>
      <c r="T742" s="65"/>
      <c r="U742" s="65"/>
      <c r="V742" s="65"/>
      <c r="W742" s="65"/>
      <c r="X742" s="65"/>
      <c r="Y742" s="65"/>
      <c r="Z742" s="65"/>
      <c r="AA742" s="65"/>
      <c r="AB742" s="65"/>
    </row>
    <row r="743" spans="1:28">
      <c r="A743" s="5" t="s">
        <v>17</v>
      </c>
      <c r="B743" s="5" t="s">
        <v>20</v>
      </c>
      <c r="C743" s="42" t="str">
        <f>'UPDATED TCA Post Trade Data'!C733</f>
        <v>F</v>
      </c>
      <c r="D743" s="22">
        <f>'UPDATED TCA Post Trade Data'!B733</f>
        <v>43000</v>
      </c>
      <c r="E743" s="12">
        <f>'UPDATED TCA Post Trade Data'!E733</f>
        <v>3676600</v>
      </c>
      <c r="F743" s="17">
        <f>'UPDATED TCA Post Trade Data'!O733</f>
        <v>2.0411459993480521E-3</v>
      </c>
      <c r="G743" s="23">
        <f>'UPDATED TCA Post Trade Data'!G733</f>
        <v>11.77514613303673</v>
      </c>
      <c r="H743" s="24">
        <f>E743/'UPDATED TCA Post Trade Data'!K733</f>
        <v>0.10819063967578874</v>
      </c>
      <c r="I743" s="24">
        <f>'UPDATED TCA Post Trade Data'!L733</f>
        <v>0.14215449829573576</v>
      </c>
      <c r="J743" s="24">
        <f>E743/('UPDATED TCA Post Trade Data'!H733)</f>
        <v>0.26691737511162089</v>
      </c>
      <c r="K743" s="47">
        <f>'UPDATED TCA Post Trade Data'!H733/'UPDATED TCA Post Trade Data'!K733</f>
        <v>0.40533382148893454</v>
      </c>
      <c r="L743" s="11">
        <f>('UPDATED TCA Post Trade Data'!G733-'UPDATED TCA Post Trade Data'!M733)/'UPDATED TCA Post Trade Data'!M733*10000*'UPDATED TCA Post Trade Data'!N733</f>
        <v>29.937080951217471</v>
      </c>
      <c r="M743" s="11">
        <f t="shared" si="52"/>
        <v>32.191979227419715</v>
      </c>
      <c r="N743" s="11">
        <f t="shared" si="53"/>
        <v>28.295205990925609</v>
      </c>
      <c r="O743" s="11">
        <f>'UPDATED TCA Post Trade Data'!N733*('UPDATED TCA Post Trade Data'!G733-'UPDATED TCA Post Trade Data'!I733)/'UPDATED TCA Post Trade Data'!I733*10000</f>
        <v>2.9919405854251275</v>
      </c>
      <c r="P743" s="11">
        <f t="shared" si="54"/>
        <v>2.254898276202244</v>
      </c>
      <c r="Q743" s="12">
        <f t="shared" si="55"/>
        <v>7.969188409249961E-2</v>
      </c>
      <c r="T743" s="65"/>
      <c r="U743" s="65"/>
      <c r="V743" s="65"/>
      <c r="W743" s="65"/>
      <c r="X743" s="65"/>
      <c r="Y743" s="65"/>
      <c r="Z743" s="65"/>
      <c r="AA743" s="65"/>
      <c r="AB743" s="65"/>
    </row>
    <row r="744" spans="1:28">
      <c r="A744" s="5" t="s">
        <v>18</v>
      </c>
      <c r="B744" s="5" t="s">
        <v>19</v>
      </c>
      <c r="C744" s="42" t="str">
        <f>'UPDATED TCA Post Trade Data'!C734</f>
        <v>FAST</v>
      </c>
      <c r="D744" s="22">
        <f>'UPDATED TCA Post Trade Data'!B734</f>
        <v>43000</v>
      </c>
      <c r="E744" s="12">
        <f>'UPDATED TCA Post Trade Data'!E734</f>
        <v>205600</v>
      </c>
      <c r="F744" s="17">
        <f>'UPDATED TCA Post Trade Data'!O734</f>
        <v>4.2546931730255049E-4</v>
      </c>
      <c r="G744" s="23">
        <f>'UPDATED TCA Post Trade Data'!G734</f>
        <v>43.89183666877026</v>
      </c>
      <c r="H744" s="24">
        <f>E744/'UPDATED TCA Post Trade Data'!K734</f>
        <v>8.4364777541242719E-2</v>
      </c>
      <c r="I744" s="24">
        <f>'UPDATED TCA Post Trade Data'!L734</f>
        <v>0.21739814457057685</v>
      </c>
      <c r="J744" s="24">
        <f>E744/('UPDATED TCA Post Trade Data'!H734)</f>
        <v>0.27402372384379581</v>
      </c>
      <c r="K744" s="47">
        <f>'UPDATED TCA Post Trade Data'!H734/'UPDATED TCA Post Trade Data'!K734</f>
        <v>0.30787399119257985</v>
      </c>
      <c r="L744" s="11">
        <f>('UPDATED TCA Post Trade Data'!G734-'UPDATED TCA Post Trade Data'!M734)/'UPDATED TCA Post Trade Data'!M734*10000*'UPDATED TCA Post Trade Data'!N734</f>
        <v>44.945187396176749</v>
      </c>
      <c r="M744" s="11">
        <f t="shared" si="52"/>
        <v>36.470326730936272</v>
      </c>
      <c r="N744" s="11">
        <f t="shared" si="53"/>
        <v>37.529511959485788</v>
      </c>
      <c r="O744" s="11">
        <f>'UPDATED TCA Post Trade Data'!N734*('UPDATED TCA Post Trade Data'!G734-'UPDATED TCA Post Trade Data'!I734)/'UPDATED TCA Post Trade Data'!I734*10000</f>
        <v>7.0266628036847694</v>
      </c>
      <c r="P744" s="11">
        <f t="shared" si="54"/>
        <v>-8.4748606652404774</v>
      </c>
      <c r="Q744" s="12">
        <f t="shared" si="55"/>
        <v>-0.22581856844792808</v>
      </c>
      <c r="T744" s="65"/>
      <c r="U744" s="65"/>
      <c r="V744" s="65"/>
      <c r="W744" s="65"/>
      <c r="X744" s="65"/>
      <c r="Y744" s="65"/>
      <c r="Z744" s="65"/>
      <c r="AA744" s="65"/>
      <c r="AB744" s="65"/>
    </row>
    <row r="745" spans="1:28">
      <c r="A745" s="5" t="s">
        <v>17</v>
      </c>
      <c r="B745" s="5" t="s">
        <v>21</v>
      </c>
      <c r="C745" s="42" t="str">
        <f>'UPDATED TCA Post Trade Data'!C735</f>
        <v>FB</v>
      </c>
      <c r="D745" s="22">
        <f>'UPDATED TCA Post Trade Data'!B735</f>
        <v>43000</v>
      </c>
      <c r="E745" s="12">
        <f>'UPDATED TCA Post Trade Data'!E735</f>
        <v>238000</v>
      </c>
      <c r="F745" s="17">
        <f>'UPDATED TCA Post Trade Data'!O735</f>
        <v>1.9134113554340746E-3</v>
      </c>
      <c r="G745" s="23">
        <f>'UPDATED TCA Post Trade Data'!G735</f>
        <v>170.51791287802746</v>
      </c>
      <c r="H745" s="24">
        <f>E745/'UPDATED TCA Post Trade Data'!K735</f>
        <v>1.8140646858931627E-2</v>
      </c>
      <c r="I745" s="24">
        <f>'UPDATED TCA Post Trade Data'!L735</f>
        <v>0.15554458739609947</v>
      </c>
      <c r="J745" s="24">
        <f>E745/('UPDATED TCA Post Trade Data'!H735)</f>
        <v>0.22619273902299944</v>
      </c>
      <c r="K745" s="47">
        <f>'UPDATED TCA Post Trade Data'!H735/'UPDATED TCA Post Trade Data'!K735</f>
        <v>8.0199952205747299E-2</v>
      </c>
      <c r="L745" s="11">
        <f>('UPDATED TCA Post Trade Data'!G735-'UPDATED TCA Post Trade Data'!M735)/'UPDATED TCA Post Trade Data'!M735*10000*'UPDATED TCA Post Trade Data'!N735</f>
        <v>18.09017554946546</v>
      </c>
      <c r="M745" s="11">
        <f t="shared" si="52"/>
        <v>14.438529260558614</v>
      </c>
      <c r="N745" s="11">
        <f t="shared" si="53"/>
        <v>14.149064506311992</v>
      </c>
      <c r="O745" s="11">
        <f>'UPDATED TCA Post Trade Data'!N735*('UPDATED TCA Post Trade Data'!G735-'UPDATED TCA Post Trade Data'!I735)/'UPDATED TCA Post Trade Data'!I735*10000</f>
        <v>2.9954797684438836</v>
      </c>
      <c r="P745" s="11">
        <f t="shared" si="54"/>
        <v>-3.6516462889068464</v>
      </c>
      <c r="Q745" s="12">
        <f t="shared" si="55"/>
        <v>-0.25808393814854846</v>
      </c>
      <c r="T745" s="65"/>
      <c r="U745" s="65"/>
      <c r="V745" s="65"/>
      <c r="W745" s="65"/>
      <c r="X745" s="65"/>
      <c r="Y745" s="65"/>
      <c r="Z745" s="65"/>
      <c r="AA745" s="65"/>
      <c r="AB745" s="65"/>
    </row>
    <row r="746" spans="1:28">
      <c r="A746" s="5" t="s">
        <v>18</v>
      </c>
      <c r="B746" s="5" t="s">
        <v>22</v>
      </c>
      <c r="C746" s="42" t="str">
        <f>'UPDATED TCA Post Trade Data'!C736</f>
        <v>FBHS</v>
      </c>
      <c r="D746" s="22">
        <f>'UPDATED TCA Post Trade Data'!B736</f>
        <v>43000</v>
      </c>
      <c r="E746" s="12">
        <f>'UPDATED TCA Post Trade Data'!E736</f>
        <v>200600</v>
      </c>
      <c r="F746" s="17">
        <f>'UPDATED TCA Post Trade Data'!O736</f>
        <v>6.1024553031922466E-4</v>
      </c>
      <c r="G746" s="23">
        <f>'UPDATED TCA Post Trade Data'!G736</f>
        <v>64.522664985687911</v>
      </c>
      <c r="H746" s="24">
        <f>E746/'UPDATED TCA Post Trade Data'!K736</f>
        <v>0.23594213403504882</v>
      </c>
      <c r="I746" s="24">
        <f>'UPDATED TCA Post Trade Data'!L736</f>
        <v>0.15043173062657719</v>
      </c>
      <c r="J746" s="24">
        <f>E746/('UPDATED TCA Post Trade Data'!H736)</f>
        <v>0.3379949452401011</v>
      </c>
      <c r="K746" s="47">
        <f>'UPDATED TCA Post Trade Data'!H736/'UPDATED TCA Post Trade Data'!K736</f>
        <v>0.69806409047757467</v>
      </c>
      <c r="L746" s="11">
        <f>('UPDATED TCA Post Trade Data'!G736-'UPDATED TCA Post Trade Data'!M736)/'UPDATED TCA Post Trade Data'!M736*10000*'UPDATED TCA Post Trade Data'!N736</f>
        <v>41.261771000477793</v>
      </c>
      <c r="M746" s="11">
        <f t="shared" si="52"/>
        <v>54.221417373669077</v>
      </c>
      <c r="N746" s="11">
        <f t="shared" si="53"/>
        <v>37.341101244299566</v>
      </c>
      <c r="O746" s="11">
        <f>'UPDATED TCA Post Trade Data'!N736*('UPDATED TCA Post Trade Data'!G736-'UPDATED TCA Post Trade Data'!I736)/'UPDATED TCA Post Trade Data'!I736*10000</f>
        <v>0</v>
      </c>
      <c r="P746" s="11">
        <f t="shared" si="54"/>
        <v>12.959646373191283</v>
      </c>
      <c r="Q746" s="12">
        <f t="shared" si="55"/>
        <v>0.34706117230995387</v>
      </c>
      <c r="T746" s="65"/>
      <c r="U746" s="65"/>
      <c r="V746" s="65"/>
      <c r="W746" s="65"/>
      <c r="X746" s="65"/>
      <c r="Y746" s="65"/>
      <c r="Z746" s="65"/>
      <c r="AA746" s="65"/>
      <c r="AB746" s="65"/>
    </row>
    <row r="747" spans="1:28">
      <c r="A747" s="5" t="s">
        <v>17</v>
      </c>
      <c r="B747" s="5" t="s">
        <v>19</v>
      </c>
      <c r="C747" s="42" t="str">
        <f>'UPDATED TCA Post Trade Data'!C737</f>
        <v>FCX</v>
      </c>
      <c r="D747" s="22">
        <f>'UPDATED TCA Post Trade Data'!B737</f>
        <v>43000</v>
      </c>
      <c r="E747" s="12">
        <f>'UPDATED TCA Post Trade Data'!E737</f>
        <v>198500</v>
      </c>
      <c r="F747" s="17">
        <f>'UPDATED TCA Post Trade Data'!O737</f>
        <v>1.306855630255684E-4</v>
      </c>
      <c r="G747" s="23">
        <f>'UPDATED TCA Post Trade Data'!G737</f>
        <v>13.963867539763319</v>
      </c>
      <c r="H747" s="24">
        <f>E747/'UPDATED TCA Post Trade Data'!K737</f>
        <v>1.0001474373516965E-2</v>
      </c>
      <c r="I747" s="24">
        <f>'UPDATED TCA Post Trade Data'!L737</f>
        <v>0.40946422477399597</v>
      </c>
      <c r="J747" s="24">
        <f>E747/('UPDATED TCA Post Trade Data'!H737)</f>
        <v>0.28910573842120596</v>
      </c>
      <c r="K747" s="47">
        <f>'UPDATED TCA Post Trade Data'!H737/'UPDATED TCA Post Trade Data'!K737</f>
        <v>3.4594520427489922E-2</v>
      </c>
      <c r="L747" s="11">
        <f>('UPDATED TCA Post Trade Data'!G737-'UPDATED TCA Post Trade Data'!M737)/'UPDATED TCA Post Trade Data'!M737*10000*'UPDATED TCA Post Trade Data'!N737</f>
        <v>45.94787033332274</v>
      </c>
      <c r="M747" s="11">
        <f t="shared" si="52"/>
        <v>21.751939046265285</v>
      </c>
      <c r="N747" s="11">
        <f t="shared" si="53"/>
        <v>23.447227266039111</v>
      </c>
      <c r="O747" s="11">
        <f>'UPDATED TCA Post Trade Data'!N737*('UPDATED TCA Post Trade Data'!G737-'UPDATED TCA Post Trade Data'!I737)/'UPDATED TCA Post Trade Data'!I737*10000</f>
        <v>2.9871707378489019</v>
      </c>
      <c r="P747" s="11">
        <f t="shared" si="54"/>
        <v>-24.195931287057455</v>
      </c>
      <c r="Q747" s="12">
        <f t="shared" si="55"/>
        <v>-1.031931452385535</v>
      </c>
      <c r="T747" s="65"/>
      <c r="U747" s="65"/>
      <c r="V747" s="65"/>
      <c r="W747" s="65"/>
      <c r="X747" s="65"/>
      <c r="Y747" s="65"/>
      <c r="Z747" s="65"/>
      <c r="AA747" s="65"/>
      <c r="AB747" s="65"/>
    </row>
    <row r="748" spans="1:28">
      <c r="A748" s="5" t="s">
        <v>18</v>
      </c>
      <c r="B748" s="5" t="s">
        <v>19</v>
      </c>
      <c r="C748" s="42" t="str">
        <f>'UPDATED TCA Post Trade Data'!C738</f>
        <v>FDX</v>
      </c>
      <c r="D748" s="22">
        <f>'UPDATED TCA Post Trade Data'!B738</f>
        <v>43000</v>
      </c>
      <c r="E748" s="12">
        <f>'UPDATED TCA Post Trade Data'!E738</f>
        <v>87600</v>
      </c>
      <c r="F748" s="17">
        <f>'UPDATED TCA Post Trade Data'!O738</f>
        <v>9.0068590867353792E-4</v>
      </c>
      <c r="G748" s="23">
        <f>'UPDATED TCA Post Trade Data'!G738</f>
        <v>218.07600388303354</v>
      </c>
      <c r="H748" s="24">
        <f>E748/'UPDATED TCA Post Trade Data'!K738</f>
        <v>7.3040651180195731E-2</v>
      </c>
      <c r="I748" s="24">
        <f>'UPDATED TCA Post Trade Data'!L738</f>
        <v>0.15121534845411391</v>
      </c>
      <c r="J748" s="24">
        <f>E748/('UPDATED TCA Post Trade Data'!H738)</f>
        <v>0.12084425437991447</v>
      </c>
      <c r="K748" s="47">
        <f>'UPDATED TCA Post Trade Data'!H738/'UPDATED TCA Post Trade Data'!K738</f>
        <v>0.60441972648999875</v>
      </c>
      <c r="L748" s="11">
        <f>('UPDATED TCA Post Trade Data'!G738-'UPDATED TCA Post Trade Data'!M738)/'UPDATED TCA Post Trade Data'!M738*10000*'UPDATED TCA Post Trade Data'!N738</f>
        <v>35.366512084370946</v>
      </c>
      <c r="M748" s="11">
        <f t="shared" si="52"/>
        <v>16.189723091130297</v>
      </c>
      <c r="N748" s="11">
        <f t="shared" si="53"/>
        <v>40.250146667840745</v>
      </c>
      <c r="O748" s="11">
        <f>'UPDATED TCA Post Trade Data'!N738*('UPDATED TCA Post Trade Data'!G738-'UPDATED TCA Post Trade Data'!I738)/'UPDATED TCA Post Trade Data'!I738*10000</f>
        <v>7.0199130448209122</v>
      </c>
      <c r="P748" s="11">
        <f t="shared" si="54"/>
        <v>-19.176788993240649</v>
      </c>
      <c r="Q748" s="12">
        <f t="shared" si="55"/>
        <v>-0.47644022645419604</v>
      </c>
      <c r="T748" s="65"/>
      <c r="U748" s="65"/>
      <c r="V748" s="65"/>
      <c r="W748" s="65"/>
      <c r="X748" s="65"/>
      <c r="Y748" s="65"/>
      <c r="Z748" s="65"/>
      <c r="AA748" s="65"/>
      <c r="AB748" s="65"/>
    </row>
    <row r="749" spans="1:28">
      <c r="A749" s="5" t="s">
        <v>17</v>
      </c>
      <c r="B749" s="5" t="s">
        <v>21</v>
      </c>
      <c r="C749" s="42" t="str">
        <f>'UPDATED TCA Post Trade Data'!C739</f>
        <v>FE</v>
      </c>
      <c r="D749" s="22">
        <f>'UPDATED TCA Post Trade Data'!B739</f>
        <v>43000</v>
      </c>
      <c r="E749" s="12">
        <f>'UPDATED TCA Post Trade Data'!E739</f>
        <v>308900</v>
      </c>
      <c r="F749" s="17">
        <f>'UPDATED TCA Post Trade Data'!O739</f>
        <v>4.5597217771557356E-4</v>
      </c>
      <c r="G749" s="23">
        <f>'UPDATED TCA Post Trade Data'!G739</f>
        <v>31.308268806426359</v>
      </c>
      <c r="H749" s="24">
        <f>E749/'UPDATED TCA Post Trade Data'!K739</f>
        <v>8.6881377078545763E-2</v>
      </c>
      <c r="I749" s="24">
        <f>'UPDATED TCA Post Trade Data'!L739</f>
        <v>0.11403556169237981</v>
      </c>
      <c r="J749" s="24">
        <f>E749/('UPDATED TCA Post Trade Data'!H739)</f>
        <v>0.14336102473662227</v>
      </c>
      <c r="K749" s="47">
        <f>'UPDATED TCA Post Trade Data'!H739/'UPDATED TCA Post Trade Data'!K739</f>
        <v>0.60603205953752859</v>
      </c>
      <c r="L749" s="11">
        <f>('UPDATED TCA Post Trade Data'!G739-'UPDATED TCA Post Trade Data'!M739)/'UPDATED TCA Post Trade Data'!M739*10000*'UPDATED TCA Post Trade Data'!N739</f>
        <v>21.853011019961631</v>
      </c>
      <c r="M749" s="11">
        <f t="shared" si="52"/>
        <v>16.98228447540388</v>
      </c>
      <c r="N749" s="11">
        <f t="shared" si="53"/>
        <v>30.002427087817448</v>
      </c>
      <c r="O749" s="11">
        <f>'UPDATED TCA Post Trade Data'!N739*('UPDATED TCA Post Trade Data'!G739-'UPDATED TCA Post Trade Data'!I739)/'UPDATED TCA Post Trade Data'!I739*10000</f>
        <v>6.989618312217619</v>
      </c>
      <c r="P749" s="11">
        <f t="shared" si="54"/>
        <v>-4.8707265445577512</v>
      </c>
      <c r="Q749" s="12">
        <f t="shared" si="55"/>
        <v>-0.1623444173466726</v>
      </c>
      <c r="T749" s="65"/>
      <c r="U749" s="65"/>
      <c r="V749" s="65"/>
      <c r="W749" s="65"/>
      <c r="X749" s="65"/>
      <c r="Y749" s="65"/>
      <c r="Z749" s="65"/>
      <c r="AA749" s="65"/>
      <c r="AB749" s="65"/>
    </row>
    <row r="750" spans="1:28">
      <c r="A750" s="5" t="s">
        <v>18</v>
      </c>
      <c r="B750" s="5" t="s">
        <v>20</v>
      </c>
      <c r="C750" s="42" t="str">
        <f>'UPDATED TCA Post Trade Data'!C740</f>
        <v>FFIV</v>
      </c>
      <c r="D750" s="22">
        <f>'UPDATED TCA Post Trade Data'!B740</f>
        <v>43000</v>
      </c>
      <c r="E750" s="12">
        <f>'UPDATED TCA Post Trade Data'!E740</f>
        <v>111000</v>
      </c>
      <c r="F750" s="17">
        <f>'UPDATED TCA Post Trade Data'!O740</f>
        <v>6.1505404457379927E-4</v>
      </c>
      <c r="G750" s="23">
        <f>'UPDATED TCA Post Trade Data'!G740</f>
        <v>117.52463695502072</v>
      </c>
      <c r="H750" s="24">
        <f>E750/'UPDATED TCA Post Trade Data'!K740</f>
        <v>0.17611791374633107</v>
      </c>
      <c r="I750" s="24">
        <f>'UPDATED TCA Post Trade Data'!L740</f>
        <v>0.1346175908284086</v>
      </c>
      <c r="J750" s="24">
        <f>E750/('UPDATED TCA Post Trade Data'!H740)</f>
        <v>0.15429524603836531</v>
      </c>
      <c r="K750" s="47">
        <f>'UPDATED TCA Post Trade Data'!H740/'UPDATED TCA Post Trade Data'!K740</f>
        <v>1.1414344788208159</v>
      </c>
      <c r="L750" s="11">
        <f>('UPDATED TCA Post Trade Data'!G740-'UPDATED TCA Post Trade Data'!M740)/'UPDATED TCA Post Trade Data'!M740*10000*'UPDATED TCA Post Trade Data'!N740</f>
        <v>8.9571576110916116</v>
      </c>
      <c r="M750" s="11">
        <f t="shared" si="52"/>
        <v>25.768906136559458</v>
      </c>
      <c r="N750" s="11">
        <f t="shared" si="53"/>
        <v>48.295432728310139</v>
      </c>
      <c r="O750" s="11">
        <f>'UPDATED TCA Post Trade Data'!N740*('UPDATED TCA Post Trade Data'!G740-'UPDATED TCA Post Trade Data'!I740)/'UPDATED TCA Post Trade Data'!I740*10000</f>
        <v>3.0017882125502293</v>
      </c>
      <c r="P750" s="11">
        <f t="shared" si="54"/>
        <v>16.811748525467848</v>
      </c>
      <c r="Q750" s="12">
        <f t="shared" si="55"/>
        <v>0.3481022443684002</v>
      </c>
      <c r="T750" s="65"/>
      <c r="U750" s="65"/>
      <c r="V750" s="65"/>
      <c r="W750" s="65"/>
      <c r="X750" s="65"/>
      <c r="Y750" s="65"/>
      <c r="Z750" s="65"/>
      <c r="AA750" s="65"/>
      <c r="AB750" s="65"/>
    </row>
    <row r="751" spans="1:28">
      <c r="A751" s="5" t="s">
        <v>17</v>
      </c>
      <c r="B751" s="5" t="s">
        <v>22</v>
      </c>
      <c r="C751" s="42" t="str">
        <f>'UPDATED TCA Post Trade Data'!C741</f>
        <v>FIS</v>
      </c>
      <c r="D751" s="22">
        <f>'UPDATED TCA Post Trade Data'!B741</f>
        <v>43000</v>
      </c>
      <c r="E751" s="12">
        <f>'UPDATED TCA Post Trade Data'!E741</f>
        <v>147300</v>
      </c>
      <c r="F751" s="17">
        <f>'UPDATED TCA Post Trade Data'!O741</f>
        <v>6.4638110487759155E-4</v>
      </c>
      <c r="G751" s="23">
        <f>'UPDATED TCA Post Trade Data'!G741</f>
        <v>93.073173892545427</v>
      </c>
      <c r="H751" s="24">
        <f>E751/'UPDATED TCA Post Trade Data'!K741</f>
        <v>0.12405073048868548</v>
      </c>
      <c r="I751" s="24">
        <f>'UPDATED TCA Post Trade Data'!L741</f>
        <v>0.11721697866035276</v>
      </c>
      <c r="J751" s="24">
        <f>E751/('UPDATED TCA Post Trade Data'!H741)</f>
        <v>0.17882724292825058</v>
      </c>
      <c r="K751" s="47">
        <f>'UPDATED TCA Post Trade Data'!H741/'UPDATED TCA Post Trade Data'!K741</f>
        <v>0.69369033743061936</v>
      </c>
      <c r="L751" s="11">
        <f>('UPDATED TCA Post Trade Data'!G741-'UPDATED TCA Post Trade Data'!M741)/'UPDATED TCA Post Trade Data'!M741*10000*'UPDATED TCA Post Trade Data'!N741</f>
        <v>42.422733334637442</v>
      </c>
      <c r="M751" s="11">
        <f t="shared" si="52"/>
        <v>23.172147932068185</v>
      </c>
      <c r="N751" s="11">
        <f t="shared" si="53"/>
        <v>32.304273635523714</v>
      </c>
      <c r="O751" s="11">
        <f>'UPDATED TCA Post Trade Data'!N741*('UPDATED TCA Post Trade Data'!G741-'UPDATED TCA Post Trade Data'!I741)/'UPDATED TCA Post Trade Data'!I741*10000</f>
        <v>6.9752916105361988</v>
      </c>
      <c r="P751" s="11">
        <f t="shared" si="54"/>
        <v>-19.250585402569257</v>
      </c>
      <c r="Q751" s="12">
        <f t="shared" si="55"/>
        <v>-0.59591451025229558</v>
      </c>
      <c r="T751" s="65"/>
      <c r="U751" s="65"/>
      <c r="V751" s="65"/>
      <c r="W751" s="65"/>
      <c r="X751" s="65"/>
      <c r="Y751" s="65"/>
      <c r="Z751" s="65"/>
      <c r="AA751" s="65"/>
      <c r="AB751" s="65"/>
    </row>
    <row r="752" spans="1:28">
      <c r="A752" s="5" t="s">
        <v>18</v>
      </c>
      <c r="B752" s="5" t="s">
        <v>19</v>
      </c>
      <c r="C752" s="42" t="str">
        <f>'UPDATED TCA Post Trade Data'!C742</f>
        <v>FISV</v>
      </c>
      <c r="D752" s="22">
        <f>'UPDATED TCA Post Trade Data'!B742</f>
        <v>43000</v>
      </c>
      <c r="E752" s="12">
        <f>'UPDATED TCA Post Trade Data'!E742</f>
        <v>267800</v>
      </c>
      <c r="F752" s="17">
        <f>'UPDATED TCA Post Trade Data'!O742</f>
        <v>1.5651508098271502E-3</v>
      </c>
      <c r="G752" s="23">
        <f>'UPDATED TCA Post Trade Data'!G742</f>
        <v>123.96076162385042</v>
      </c>
      <c r="H752" s="24">
        <f>E752/'UPDATED TCA Post Trade Data'!K742</f>
        <v>0.38919975994988171</v>
      </c>
      <c r="I752" s="24">
        <f>'UPDATED TCA Post Trade Data'!L742</f>
        <v>0.13286931457785536</v>
      </c>
      <c r="J752" s="24">
        <f>E752/('UPDATED TCA Post Trade Data'!H742)</f>
        <v>0.3496540018279149</v>
      </c>
      <c r="K752" s="47">
        <f>'UPDATED TCA Post Trade Data'!H742/'UPDATED TCA Post Trade Data'!K742</f>
        <v>1.1130996868768275</v>
      </c>
      <c r="L752" s="11">
        <f>('UPDATED TCA Post Trade Data'!G742-'UPDATED TCA Post Trade Data'!M742)/'UPDATED TCA Post Trade Data'!M742*10000*'UPDATED TCA Post Trade Data'!N742</f>
        <v>48.108411701154935</v>
      </c>
      <c r="M752" s="11">
        <f t="shared" si="52"/>
        <v>64.172975477838079</v>
      </c>
      <c r="N752" s="11">
        <f t="shared" si="53"/>
        <v>41.279395551291273</v>
      </c>
      <c r="O752" s="11">
        <f>'UPDATED TCA Post Trade Data'!N742*('UPDATED TCA Post Trade Data'!G742-'UPDATED TCA Post Trade Data'!I742)/'UPDATED TCA Post Trade Data'!I742*10000</f>
        <v>0</v>
      </c>
      <c r="P752" s="11">
        <f t="shared" si="54"/>
        <v>16.064563776683144</v>
      </c>
      <c r="Q752" s="12">
        <f t="shared" si="55"/>
        <v>0.38916664263463574</v>
      </c>
      <c r="T752" s="65"/>
      <c r="U752" s="65"/>
      <c r="V752" s="65"/>
      <c r="W752" s="65"/>
      <c r="X752" s="65"/>
      <c r="Y752" s="65"/>
      <c r="Z752" s="65"/>
      <c r="AA752" s="65"/>
      <c r="AB752" s="65"/>
    </row>
    <row r="753" spans="1:28">
      <c r="A753" s="5" t="s">
        <v>17</v>
      </c>
      <c r="B753" s="5" t="s">
        <v>22</v>
      </c>
      <c r="C753" s="42" t="str">
        <f>'UPDATED TCA Post Trade Data'!C743</f>
        <v>FITB</v>
      </c>
      <c r="D753" s="22">
        <f>'UPDATED TCA Post Trade Data'!B743</f>
        <v>43000</v>
      </c>
      <c r="E753" s="12">
        <f>'UPDATED TCA Post Trade Data'!E743</f>
        <v>407800</v>
      </c>
      <c r="F753" s="17">
        <f>'UPDATED TCA Post Trade Data'!O743</f>
        <v>5.2868394549486963E-4</v>
      </c>
      <c r="G753" s="23">
        <f>'UPDATED TCA Post Trade Data'!G743</f>
        <v>27.497139648127018</v>
      </c>
      <c r="H753" s="24">
        <f>E753/'UPDATED TCA Post Trade Data'!K743</f>
        <v>8.0315276521643456E-2</v>
      </c>
      <c r="I753" s="24">
        <f>'UPDATED TCA Post Trade Data'!L743</f>
        <v>0.22261041813145349</v>
      </c>
      <c r="J753" s="24">
        <f>E753/('UPDATED TCA Post Trade Data'!H743)</f>
        <v>0.10178714057507987</v>
      </c>
      <c r="K753" s="47">
        <f>'UPDATED TCA Post Trade Data'!H743/'UPDATED TCA Post Trade Data'!K743</f>
        <v>0.78905130911307586</v>
      </c>
      <c r="L753" s="11">
        <f>('UPDATED TCA Post Trade Data'!G743-'UPDATED TCA Post Trade Data'!M743)/'UPDATED TCA Post Trade Data'!M743*10000*'UPDATED TCA Post Trade Data'!N743</f>
        <v>35.452426323729576</v>
      </c>
      <c r="M753" s="11">
        <f t="shared" si="52"/>
        <v>18.163742985113625</v>
      </c>
      <c r="N753" s="11">
        <f t="shared" si="53"/>
        <v>68.431665532606502</v>
      </c>
      <c r="O753" s="11">
        <f>'UPDATED TCA Post Trade Data'!N743*('UPDATED TCA Post Trade Data'!G743-'UPDATED TCA Post Trade Data'!I743)/'UPDATED TCA Post Trade Data'!I743*10000</f>
        <v>6.98013980863605</v>
      </c>
      <c r="P753" s="11">
        <f t="shared" si="54"/>
        <v>-17.28868333861595</v>
      </c>
      <c r="Q753" s="12">
        <f t="shared" si="55"/>
        <v>-0.25264156884181332</v>
      </c>
      <c r="T753" s="65"/>
      <c r="U753" s="65"/>
      <c r="V753" s="65"/>
      <c r="W753" s="65"/>
      <c r="X753" s="65"/>
      <c r="Y753" s="65"/>
      <c r="Z753" s="65"/>
      <c r="AA753" s="65"/>
      <c r="AB753" s="65"/>
    </row>
    <row r="754" spans="1:28">
      <c r="A754" s="5" t="s">
        <v>18</v>
      </c>
      <c r="B754" s="5" t="s">
        <v>19</v>
      </c>
      <c r="C754" s="42" t="str">
        <f>'UPDATED TCA Post Trade Data'!C744</f>
        <v>FL</v>
      </c>
      <c r="D754" s="22">
        <f>'UPDATED TCA Post Trade Data'!B744</f>
        <v>43000</v>
      </c>
      <c r="E754" s="12">
        <f>'UPDATED TCA Post Trade Data'!E744</f>
        <v>141200</v>
      </c>
      <c r="F754" s="17">
        <f>'UPDATED TCA Post Trade Data'!O744</f>
        <v>2.2337286141894803E-4</v>
      </c>
      <c r="G754" s="23">
        <f>'UPDATED TCA Post Trade Data'!G744</f>
        <v>33.553229639394864</v>
      </c>
      <c r="H754" s="24">
        <f>E754/'UPDATED TCA Post Trade Data'!K744</f>
        <v>2.2105922594671704E-2</v>
      </c>
      <c r="I754" s="24">
        <f>'UPDATED TCA Post Trade Data'!L744</f>
        <v>1.0318232668590637</v>
      </c>
      <c r="J754" s="24">
        <f>E754/('UPDATED TCA Post Trade Data'!H744)</f>
        <v>0.28484970748436556</v>
      </c>
      <c r="K754" s="47">
        <f>'UPDATED TCA Post Trade Data'!H744/'UPDATED TCA Post Trade Data'!K744</f>
        <v>7.7605565369537985E-2</v>
      </c>
      <c r="L754" s="11">
        <f>('UPDATED TCA Post Trade Data'!G744-'UPDATED TCA Post Trade Data'!M744)/'UPDATED TCA Post Trade Data'!M744*10000*'UPDATED TCA Post Trade Data'!N744</f>
        <v>28.757908055017666</v>
      </c>
      <c r="M754" s="11">
        <f t="shared" si="52"/>
        <v>46.430801081523519</v>
      </c>
      <c r="N754" s="11">
        <f t="shared" si="53"/>
        <v>88.76050794185106</v>
      </c>
      <c r="O754" s="11">
        <f>'UPDATED TCA Post Trade Data'!N744*('UPDATED TCA Post Trade Data'!G744-'UPDATED TCA Post Trade Data'!I744)/'UPDATED TCA Post Trade Data'!I744*10000</f>
        <v>7.0152637463580216</v>
      </c>
      <c r="P754" s="11">
        <f t="shared" si="54"/>
        <v>17.672893026505854</v>
      </c>
      <c r="Q754" s="12">
        <f t="shared" si="55"/>
        <v>0.19910761481991238</v>
      </c>
      <c r="T754" s="65"/>
      <c r="U754" s="65"/>
      <c r="V754" s="65"/>
      <c r="W754" s="65"/>
      <c r="X754" s="65"/>
      <c r="Y754" s="65"/>
      <c r="Z754" s="65"/>
      <c r="AA754" s="65"/>
      <c r="AB754" s="65"/>
    </row>
    <row r="755" spans="1:28">
      <c r="A755" s="5" t="s">
        <v>17</v>
      </c>
      <c r="B755" s="5" t="s">
        <v>20</v>
      </c>
      <c r="C755" s="42" t="str">
        <f>'UPDATED TCA Post Trade Data'!C745</f>
        <v>FLIR</v>
      </c>
      <c r="D755" s="22">
        <f>'UPDATED TCA Post Trade Data'!B745</f>
        <v>43000</v>
      </c>
      <c r="E755" s="12">
        <f>'UPDATED TCA Post Trade Data'!E745</f>
        <v>20200</v>
      </c>
      <c r="F755" s="17">
        <f>'UPDATED TCA Post Trade Data'!O745</f>
        <v>3.7549168265828241E-5</v>
      </c>
      <c r="G755" s="23">
        <f>'UPDATED TCA Post Trade Data'!G745</f>
        <v>39.426440556414128</v>
      </c>
      <c r="H755" s="24">
        <f>E755/'UPDATED TCA Post Trade Data'!K745</f>
        <v>1.9745764484642391E-2</v>
      </c>
      <c r="I755" s="24">
        <f>'UPDATED TCA Post Trade Data'!L745</f>
        <v>0.17820226838657729</v>
      </c>
      <c r="J755" s="24">
        <f>E755/('UPDATED TCA Post Trade Data'!H745)</f>
        <v>2.9961435775734204E-2</v>
      </c>
      <c r="K755" s="47">
        <f>'UPDATED TCA Post Trade Data'!H745/'UPDATED TCA Post Trade Data'!K745</f>
        <v>0.65903932750227223</v>
      </c>
      <c r="L755" s="11">
        <f>('UPDATED TCA Post Trade Data'!G745-'UPDATED TCA Post Trade Data'!M745)/'UPDATED TCA Post Trade Data'!M745*10000*'UPDATED TCA Post Trade Data'!N745</f>
        <v>-21.148935354560752</v>
      </c>
      <c r="M755" s="11">
        <f t="shared" si="52"/>
        <v>4.8051912947391306</v>
      </c>
      <c r="N755" s="11">
        <f t="shared" si="53"/>
        <v>52.02747654352541</v>
      </c>
      <c r="O755" s="11">
        <f>'UPDATED TCA Post Trade Data'!N745*('UPDATED TCA Post Trade Data'!G745-'UPDATED TCA Post Trade Data'!I745)/'UPDATED TCA Post Trade Data'!I745*10000</f>
        <v>0</v>
      </c>
      <c r="P755" s="11">
        <f t="shared" si="54"/>
        <v>25.954126649299884</v>
      </c>
      <c r="Q755" s="12">
        <f t="shared" si="55"/>
        <v>0.49885422806518492</v>
      </c>
      <c r="T755" s="65"/>
      <c r="U755" s="65"/>
      <c r="V755" s="65"/>
      <c r="W755" s="65"/>
      <c r="X755" s="65"/>
      <c r="Y755" s="65"/>
      <c r="Z755" s="65"/>
      <c r="AA755" s="65"/>
      <c r="AB755" s="65"/>
    </row>
    <row r="756" spans="1:28">
      <c r="A756" s="5" t="s">
        <v>18</v>
      </c>
      <c r="B756" s="5" t="s">
        <v>20</v>
      </c>
      <c r="C756" s="42" t="str">
        <f>'UPDATED TCA Post Trade Data'!C746</f>
        <v>FLR</v>
      </c>
      <c r="D756" s="22">
        <f>'UPDATED TCA Post Trade Data'!B746</f>
        <v>43000</v>
      </c>
      <c r="E756" s="12">
        <f>'UPDATED TCA Post Trade Data'!E746</f>
        <v>142300</v>
      </c>
      <c r="F756" s="17">
        <f>'UPDATED TCA Post Trade Data'!O746</f>
        <v>2.7521406190502627E-4</v>
      </c>
      <c r="G756" s="23">
        <f>'UPDATED TCA Post Trade Data'!G746</f>
        <v>41.020820075178825</v>
      </c>
      <c r="H756" s="24">
        <f>E756/'UPDATED TCA Post Trade Data'!K746</f>
        <v>9.1740883515639596E-2</v>
      </c>
      <c r="I756" s="24">
        <f>'UPDATED TCA Post Trade Data'!L746</f>
        <v>0.13524664723151306</v>
      </c>
      <c r="J756" s="24">
        <f>E756/('UPDATED TCA Post Trade Data'!H746)</f>
        <v>7.4176396997497909E-2</v>
      </c>
      <c r="K756" s="47">
        <f>'UPDATED TCA Post Trade Data'!H746/'UPDATED TCA Post Trade Data'!K746</f>
        <v>1.23679347109208</v>
      </c>
      <c r="L756" s="11">
        <f>('UPDATED TCA Post Trade Data'!G746-'UPDATED TCA Post Trade Data'!M746)/'UPDATED TCA Post Trade Data'!M746*10000*'UPDATED TCA Post Trade Data'!N746</f>
        <v>14.406018700382875</v>
      </c>
      <c r="M756" s="11">
        <f t="shared" si="52"/>
        <v>12.41006136570031</v>
      </c>
      <c r="N756" s="11">
        <f t="shared" si="53"/>
        <v>52.845570689661066</v>
      </c>
      <c r="O756" s="11">
        <f>'UPDATED TCA Post Trade Data'!N746*('UPDATED TCA Post Trade Data'!G746-'UPDATED TCA Post Trade Data'!I746)/'UPDATED TCA Post Trade Data'!I746*10000</f>
        <v>3.0034257129829127</v>
      </c>
      <c r="P756" s="11">
        <f t="shared" si="54"/>
        <v>-1.995957334682565</v>
      </c>
      <c r="Q756" s="12">
        <f t="shared" si="55"/>
        <v>-3.7769623993729767E-2</v>
      </c>
      <c r="T756" s="65"/>
      <c r="U756" s="65"/>
      <c r="V756" s="65"/>
      <c r="W756" s="65"/>
      <c r="X756" s="65"/>
      <c r="Y756" s="65"/>
      <c r="Z756" s="65"/>
      <c r="AA756" s="65"/>
      <c r="AB756" s="65"/>
    </row>
    <row r="757" spans="1:28">
      <c r="A757" s="5" t="s">
        <v>17</v>
      </c>
      <c r="B757" s="5" t="s">
        <v>22</v>
      </c>
      <c r="C757" s="42" t="str">
        <f>'UPDATED TCA Post Trade Data'!C747</f>
        <v>FLS</v>
      </c>
      <c r="D757" s="22">
        <f>'UPDATED TCA Post Trade Data'!B747</f>
        <v>43000</v>
      </c>
      <c r="E757" s="12">
        <f>'UPDATED TCA Post Trade Data'!E747</f>
        <v>8300</v>
      </c>
      <c r="F757" s="17">
        <f>'UPDATED TCA Post Trade Data'!O747</f>
        <v>1.6483986996386958E-5</v>
      </c>
      <c r="G757" s="23">
        <f>'UPDATED TCA Post Trade Data'!G747</f>
        <v>42.123339000510725</v>
      </c>
      <c r="H757" s="24">
        <f>E757/'UPDATED TCA Post Trade Data'!K747</f>
        <v>6.7922298091217031E-3</v>
      </c>
      <c r="I757" s="24">
        <f>'UPDATED TCA Post Trade Data'!L747</f>
        <v>0.18480964922883128</v>
      </c>
      <c r="J757" s="24">
        <f>E757/('UPDATED TCA Post Trade Data'!H747)</f>
        <v>8.4607543323139647E-2</v>
      </c>
      <c r="K757" s="47">
        <f>'UPDATED TCA Post Trade Data'!H747/'UPDATED TCA Post Trade Data'!K747</f>
        <v>8.0279246298173373E-2</v>
      </c>
      <c r="L757" s="11">
        <f>('UPDATED TCA Post Trade Data'!G747-'UPDATED TCA Post Trade Data'!M747)/'UPDATED TCA Post Trade Data'!M747*10000*'UPDATED TCA Post Trade Data'!N747</f>
        <v>10.299192136579618</v>
      </c>
      <c r="M757" s="11">
        <f t="shared" si="52"/>
        <v>5.4399346703311906</v>
      </c>
      <c r="N757" s="11">
        <f t="shared" si="53"/>
        <v>18.293605903802906</v>
      </c>
      <c r="O757" s="11">
        <f>'UPDATED TCA Post Trade Data'!N747*('UPDATED TCA Post Trade Data'!G747-'UPDATED TCA Post Trade Data'!I747)/'UPDATED TCA Post Trade Data'!I747*10000</f>
        <v>2.9978118395382736</v>
      </c>
      <c r="P757" s="11">
        <f t="shared" si="54"/>
        <v>-4.8592574662484278</v>
      </c>
      <c r="Q757" s="12">
        <f t="shared" si="55"/>
        <v>-0.26562600570936523</v>
      </c>
      <c r="T757" s="65"/>
      <c r="U757" s="65"/>
      <c r="V757" s="65"/>
      <c r="W757" s="65"/>
      <c r="X757" s="65"/>
      <c r="Y757" s="65"/>
      <c r="Z757" s="65"/>
      <c r="AA757" s="65"/>
      <c r="AB757" s="65"/>
    </row>
    <row r="758" spans="1:28">
      <c r="A758" s="5" t="s">
        <v>18</v>
      </c>
      <c r="B758" s="5" t="s">
        <v>21</v>
      </c>
      <c r="C758" s="42" t="str">
        <f>'UPDATED TCA Post Trade Data'!C748</f>
        <v>FMC</v>
      </c>
      <c r="D758" s="22">
        <f>'UPDATED TCA Post Trade Data'!B748</f>
        <v>43000</v>
      </c>
      <c r="E758" s="12">
        <f>'UPDATED TCA Post Trade Data'!E748</f>
        <v>249500</v>
      </c>
      <c r="F758" s="17">
        <f>'UPDATED TCA Post Trade Data'!O748</f>
        <v>1.0631888434989455E-3</v>
      </c>
      <c r="G758" s="23">
        <f>'UPDATED TCA Post Trade Data'!G748</f>
        <v>90.381278224044962</v>
      </c>
      <c r="H758" s="24">
        <f>E758/'UPDATED TCA Post Trade Data'!K748</f>
        <v>0.24204071658409634</v>
      </c>
      <c r="I758" s="24">
        <f>'UPDATED TCA Post Trade Data'!L748</f>
        <v>0.18416102280215457</v>
      </c>
      <c r="J758" s="24">
        <f>E758/('UPDATED TCA Post Trade Data'!H748)</f>
        <v>0.26396529834955568</v>
      </c>
      <c r="K758" s="47">
        <f>'UPDATED TCA Post Trade Data'!H748/'UPDATED TCA Post Trade Data'!K748</f>
        <v>0.91694142410937018</v>
      </c>
      <c r="L758" s="11">
        <f>('UPDATED TCA Post Trade Data'!G748-'UPDATED TCA Post Trade Data'!M748)/'UPDATED TCA Post Trade Data'!M748*10000*'UPDATED TCA Post Trade Data'!N748</f>
        <v>54.87695598096758</v>
      </c>
      <c r="M758" s="11">
        <f t="shared" si="52"/>
        <v>50.157357497119051</v>
      </c>
      <c r="N758" s="11">
        <f t="shared" si="53"/>
        <v>55.244243179265951</v>
      </c>
      <c r="O758" s="11">
        <f>'UPDATED TCA Post Trade Data'!N748*('UPDATED TCA Post Trade Data'!G748-'UPDATED TCA Post Trade Data'!I748)/'UPDATED TCA Post Trade Data'!I748*10000</f>
        <v>0</v>
      </c>
      <c r="P758" s="11">
        <f t="shared" si="54"/>
        <v>-4.7195984838485288</v>
      </c>
      <c r="Q758" s="12">
        <f t="shared" si="55"/>
        <v>-8.543149860038031E-2</v>
      </c>
      <c r="T758" s="65"/>
      <c r="U758" s="65"/>
      <c r="V758" s="65"/>
      <c r="W758" s="65"/>
      <c r="X758" s="65"/>
      <c r="Y758" s="65"/>
      <c r="Z758" s="65"/>
      <c r="AA758" s="65"/>
      <c r="AB758" s="65"/>
    </row>
    <row r="759" spans="1:28">
      <c r="A759" s="5" t="s">
        <v>17</v>
      </c>
      <c r="B759" s="5" t="s">
        <v>23</v>
      </c>
      <c r="C759" s="42" t="str">
        <f>'UPDATED TCA Post Trade Data'!C749</f>
        <v>FOX</v>
      </c>
      <c r="D759" s="22">
        <f>'UPDATED TCA Post Trade Data'!B749</f>
        <v>43000</v>
      </c>
      <c r="E759" s="12">
        <f>'UPDATED TCA Post Trade Data'!E749</f>
        <v>25200</v>
      </c>
      <c r="F759" s="17">
        <f>'UPDATED TCA Post Trade Data'!O749</f>
        <v>3.1167597503899753E-5</v>
      </c>
      <c r="G759" s="23">
        <f>'UPDATED TCA Post Trade Data'!G749</f>
        <v>26.232604061326267</v>
      </c>
      <c r="H759" s="24">
        <f>E759/'UPDATED TCA Post Trade Data'!K749</f>
        <v>9.3778369584896128E-3</v>
      </c>
      <c r="I759" s="24">
        <f>'UPDATED TCA Post Trade Data'!L749</f>
        <v>0.20884036040362638</v>
      </c>
      <c r="J759" s="24">
        <f>E759/('UPDATED TCA Post Trade Data'!H749)</f>
        <v>0.15769712140175218</v>
      </c>
      <c r="K759" s="47">
        <f>'UPDATED TCA Post Trade Data'!H749/'UPDATED TCA Post Trade Data'!K749</f>
        <v>5.9467394681215875E-2</v>
      </c>
      <c r="L759" s="11">
        <f>('UPDATED TCA Post Trade Data'!G749-'UPDATED TCA Post Trade Data'!M749)/'UPDATED TCA Post Trade Data'!M749*10000*'UPDATED TCA Post Trade Data'!N749</f>
        <v>-2.818574189684242</v>
      </c>
      <c r="M759" s="11">
        <f t="shared" si="52"/>
        <v>9.8649792385030963</v>
      </c>
      <c r="N759" s="11">
        <f t="shared" si="53"/>
        <v>17.067008344428164</v>
      </c>
      <c r="O759" s="11">
        <f>'UPDATED TCA Post Trade Data'!N749*('UPDATED TCA Post Trade Data'!G749-'UPDATED TCA Post Trade Data'!I749)/'UPDATED TCA Post Trade Data'!I749*10000</f>
        <v>0</v>
      </c>
      <c r="P759" s="11">
        <f t="shared" si="54"/>
        <v>12.683553428187338</v>
      </c>
      <c r="Q759" s="12">
        <f t="shared" si="55"/>
        <v>0.74316208044323806</v>
      </c>
      <c r="T759" s="65"/>
      <c r="U759" s="65"/>
      <c r="V759" s="65"/>
      <c r="W759" s="65"/>
      <c r="X759" s="65"/>
      <c r="Y759" s="65"/>
      <c r="Z759" s="65"/>
      <c r="AA759" s="65"/>
      <c r="AB759" s="65"/>
    </row>
    <row r="760" spans="1:28">
      <c r="A760" s="5" t="s">
        <v>18</v>
      </c>
      <c r="B760" s="5" t="s">
        <v>23</v>
      </c>
      <c r="C760" s="42" t="str">
        <f>'UPDATED TCA Post Trade Data'!C750</f>
        <v>FOXA</v>
      </c>
      <c r="D760" s="22">
        <f>'UPDATED TCA Post Trade Data'!B750</f>
        <v>43000</v>
      </c>
      <c r="E760" s="12">
        <f>'UPDATED TCA Post Trade Data'!E750</f>
        <v>7200</v>
      </c>
      <c r="F760" s="17">
        <f>'UPDATED TCA Post Trade Data'!O750</f>
        <v>9.0359191870853153E-6</v>
      </c>
      <c r="G760" s="23">
        <f>'UPDATED TCA Post Trade Data'!G750</f>
        <v>26.618186280592248</v>
      </c>
      <c r="H760" s="24">
        <f>E760/'UPDATED TCA Post Trade Data'!K750</f>
        <v>1.1281049148851893E-3</v>
      </c>
      <c r="I760" s="24">
        <f>'UPDATED TCA Post Trade Data'!L750</f>
        <v>0.19947825651927417</v>
      </c>
      <c r="J760" s="24">
        <f>E760/('UPDATED TCA Post Trade Data'!H750)</f>
        <v>0.17647058823529413</v>
      </c>
      <c r="K760" s="47">
        <f>'UPDATED TCA Post Trade Data'!H750/'UPDATED TCA Post Trade Data'!K750</f>
        <v>6.3925945176827393E-3</v>
      </c>
      <c r="L760" s="11">
        <f>('UPDATED TCA Post Trade Data'!G750-'UPDATED TCA Post Trade Data'!M750)/'UPDATED TCA Post Trade Data'!M750*10000*'UPDATED TCA Post Trade Data'!N750</f>
        <v>19.427716313368549</v>
      </c>
      <c r="M760" s="11">
        <f t="shared" si="52"/>
        <v>4.4249876903875789</v>
      </c>
      <c r="N760" s="11">
        <f t="shared" si="53"/>
        <v>5.2849765933222113</v>
      </c>
      <c r="O760" s="11">
        <f>'UPDATED TCA Post Trade Data'!N750*('UPDATED TCA Post Trade Data'!G750-'UPDATED TCA Post Trade Data'!I750)/'UPDATED TCA Post Trade Data'!I750*10000</f>
        <v>3.0049364243118855</v>
      </c>
      <c r="P760" s="11">
        <f t="shared" si="54"/>
        <v>-15.002728622980971</v>
      </c>
      <c r="Q760" s="12">
        <f t="shared" si="55"/>
        <v>-2.8387502495162504</v>
      </c>
      <c r="T760" s="65"/>
      <c r="U760" s="65"/>
      <c r="V760" s="65"/>
      <c r="W760" s="65"/>
      <c r="X760" s="65"/>
      <c r="Y760" s="65"/>
      <c r="Z760" s="65"/>
      <c r="AA760" s="65"/>
      <c r="AB760" s="65"/>
    </row>
    <row r="761" spans="1:28">
      <c r="A761" s="5" t="s">
        <v>17</v>
      </c>
      <c r="B761" s="5" t="s">
        <v>21</v>
      </c>
      <c r="C761" s="42" t="str">
        <f>'UPDATED TCA Post Trade Data'!C751</f>
        <v>FRT</v>
      </c>
      <c r="D761" s="22">
        <f>'UPDATED TCA Post Trade Data'!B751</f>
        <v>43000</v>
      </c>
      <c r="E761" s="12">
        <f>'UPDATED TCA Post Trade Data'!E751</f>
        <v>40700</v>
      </c>
      <c r="F761" s="17">
        <f>'UPDATED TCA Post Trade Data'!O751</f>
        <v>2.3847547785750466E-4</v>
      </c>
      <c r="G761" s="23">
        <f>'UPDATED TCA Post Trade Data'!G751</f>
        <v>124.27619183212401</v>
      </c>
      <c r="H761" s="24">
        <f>E761/'UPDATED TCA Post Trade Data'!K751</f>
        <v>8.9850863020850782E-2</v>
      </c>
      <c r="I761" s="24">
        <f>'UPDATED TCA Post Trade Data'!L751</f>
        <v>0.17796803384106583</v>
      </c>
      <c r="J761" s="24">
        <f>E761/('UPDATED TCA Post Trade Data'!H751)</f>
        <v>0.2154579142403388</v>
      </c>
      <c r="K761" s="47">
        <f>'UPDATED TCA Post Trade Data'!H751/'UPDATED TCA Post Trade Data'!K751</f>
        <v>0.41702280158817473</v>
      </c>
      <c r="L761" s="11">
        <f>('UPDATED TCA Post Trade Data'!G751-'UPDATED TCA Post Trade Data'!M751)/'UPDATED TCA Post Trade Data'!M751*10000*'UPDATED TCA Post Trade Data'!N751</f>
        <v>30.36253689459301</v>
      </c>
      <c r="M761" s="11">
        <f t="shared" si="52"/>
        <v>28.446405670804612</v>
      </c>
      <c r="N761" s="11">
        <f t="shared" si="53"/>
        <v>37.170584848302376</v>
      </c>
      <c r="O761" s="11">
        <f>'UPDATED TCA Post Trade Data'!N751*('UPDATED TCA Post Trade Data'!G751-'UPDATED TCA Post Trade Data'!I751)/'UPDATED TCA Post Trade Data'!I751*10000</f>
        <v>0</v>
      </c>
      <c r="P761" s="11">
        <f t="shared" si="54"/>
        <v>-1.9161312237883976</v>
      </c>
      <c r="Q761" s="12">
        <f t="shared" si="55"/>
        <v>-5.1549665726497426E-2</v>
      </c>
      <c r="T761" s="65"/>
      <c r="U761" s="65"/>
      <c r="V761" s="65"/>
      <c r="W761" s="65"/>
      <c r="X761" s="65"/>
      <c r="Y761" s="65"/>
      <c r="Z761" s="65"/>
      <c r="AA761" s="65"/>
      <c r="AB761" s="65"/>
    </row>
    <row r="762" spans="1:28">
      <c r="A762" s="5" t="s">
        <v>18</v>
      </c>
      <c r="B762" s="5" t="s">
        <v>21</v>
      </c>
      <c r="C762" s="42" t="str">
        <f>'UPDATED TCA Post Trade Data'!C752</f>
        <v>FTV</v>
      </c>
      <c r="D762" s="22">
        <f>'UPDATED TCA Post Trade Data'!B752</f>
        <v>43000</v>
      </c>
      <c r="E762" s="12">
        <f>'UPDATED TCA Post Trade Data'!E752</f>
        <v>442200</v>
      </c>
      <c r="F762" s="17">
        <f>'UPDATED TCA Post Trade Data'!O752</f>
        <v>1.4511232338081067E-3</v>
      </c>
      <c r="G762" s="23">
        <f>'UPDATED TCA Post Trade Data'!G752</f>
        <v>69.602393696791765</v>
      </c>
      <c r="H762" s="24">
        <f>E762/'UPDATED TCA Post Trade Data'!K752</f>
        <v>0.38023721516854703</v>
      </c>
      <c r="I762" s="24">
        <f>'UPDATED TCA Post Trade Data'!L752</f>
        <v>0.13180949685320567</v>
      </c>
      <c r="J762" s="24">
        <f>E762/('UPDATED TCA Post Trade Data'!H752)</f>
        <v>0.2984409799554566</v>
      </c>
      <c r="K762" s="47">
        <f>'UPDATED TCA Post Trade Data'!H752/'UPDATED TCA Post Trade Data'!K752</f>
        <v>1.27407842993043</v>
      </c>
      <c r="L762" s="11">
        <f>('UPDATED TCA Post Trade Data'!G752-'UPDATED TCA Post Trade Data'!M752)/'UPDATED TCA Post Trade Data'!M752*10000*'UPDATED TCA Post Trade Data'!N752</f>
        <v>36.874649757834888</v>
      </c>
      <c r="M762" s="11">
        <f t="shared" si="52"/>
        <v>56.143465839929462</v>
      </c>
      <c r="N762" s="11">
        <f t="shared" si="53"/>
        <v>45.503652541847885</v>
      </c>
      <c r="O762" s="11">
        <f>'UPDATED TCA Post Trade Data'!N752*('UPDATED TCA Post Trade Data'!G752-'UPDATED TCA Post Trade Data'!I752)/'UPDATED TCA Post Trade Data'!I752*10000</f>
        <v>0</v>
      </c>
      <c r="P762" s="11">
        <f t="shared" si="54"/>
        <v>19.268816082094574</v>
      </c>
      <c r="Q762" s="12">
        <f t="shared" si="55"/>
        <v>0.42345647010146747</v>
      </c>
      <c r="T762" s="65"/>
      <c r="U762" s="65"/>
      <c r="V762" s="65"/>
      <c r="W762" s="65"/>
      <c r="X762" s="65"/>
      <c r="Y762" s="65"/>
      <c r="Z762" s="65"/>
      <c r="AA762" s="65"/>
      <c r="AB762" s="65"/>
    </row>
    <row r="763" spans="1:28">
      <c r="A763" s="5" t="s">
        <v>17</v>
      </c>
      <c r="B763" s="5" t="s">
        <v>22</v>
      </c>
      <c r="C763" s="42" t="str">
        <f>'UPDATED TCA Post Trade Data'!C753</f>
        <v>GD</v>
      </c>
      <c r="D763" s="22">
        <f>'UPDATED TCA Post Trade Data'!B753</f>
        <v>43000</v>
      </c>
      <c r="E763" s="12">
        <f>'UPDATED TCA Post Trade Data'!E753</f>
        <v>14500</v>
      </c>
      <c r="F763" s="17">
        <f>'UPDATED TCA Post Trade Data'!O753</f>
        <v>1.410516579733418E-4</v>
      </c>
      <c r="G763" s="23">
        <f>'UPDATED TCA Post Trade Data'!G753</f>
        <v>206.32355465939406</v>
      </c>
      <c r="H763" s="24">
        <f>E763/'UPDATED TCA Post Trade Data'!K753</f>
        <v>1.4409153648382796E-2</v>
      </c>
      <c r="I763" s="24">
        <f>'UPDATED TCA Post Trade Data'!L753</f>
        <v>0.13387313297442241</v>
      </c>
      <c r="J763" s="24">
        <f>E763/('UPDATED TCA Post Trade Data'!H753)</f>
        <v>1.8232113667798314E-2</v>
      </c>
      <c r="K763" s="47">
        <f>'UPDATED TCA Post Trade Data'!H753/'UPDATED TCA Post Trade Data'!K753</f>
        <v>0.79031723424543709</v>
      </c>
      <c r="L763" s="11">
        <f>('UPDATED TCA Post Trade Data'!G753-'UPDATED TCA Post Trade Data'!M753)/'UPDATED TCA Post Trade Data'!M753*10000*'UPDATED TCA Post Trade Data'!N753</f>
        <v>11.33265366558587</v>
      </c>
      <c r="M763" s="11">
        <f t="shared" si="52"/>
        <v>3.0481997477313807</v>
      </c>
      <c r="N763" s="11">
        <f t="shared" si="53"/>
        <v>43.059395919817405</v>
      </c>
      <c r="O763" s="11">
        <f>'UPDATED TCA Post Trade Data'!N753*('UPDATED TCA Post Trade Data'!G753-'UPDATED TCA Post Trade Data'!I753)/'UPDATED TCA Post Trade Data'!I753*10000</f>
        <v>6.996968455896921</v>
      </c>
      <c r="P763" s="11">
        <f t="shared" si="54"/>
        <v>-8.2844539178544885</v>
      </c>
      <c r="Q763" s="12">
        <f t="shared" si="55"/>
        <v>-0.1923959623883553</v>
      </c>
      <c r="T763" s="65"/>
      <c r="U763" s="65"/>
      <c r="V763" s="65"/>
      <c r="W763" s="65"/>
      <c r="X763" s="65"/>
      <c r="Y763" s="65"/>
      <c r="Z763" s="65"/>
      <c r="AA763" s="65"/>
      <c r="AB763" s="65"/>
    </row>
    <row r="764" spans="1:28">
      <c r="A764" s="5" t="s">
        <v>18</v>
      </c>
      <c r="B764" s="5" t="s">
        <v>23</v>
      </c>
      <c r="C764" s="42" t="str">
        <f>'UPDATED TCA Post Trade Data'!C754</f>
        <v>GE</v>
      </c>
      <c r="D764" s="22">
        <f>'UPDATED TCA Post Trade Data'!B754</f>
        <v>43000</v>
      </c>
      <c r="E764" s="12">
        <f>'UPDATED TCA Post Trade Data'!E754</f>
        <v>7318500</v>
      </c>
      <c r="F764" s="17">
        <f>'UPDATED TCA Post Trade Data'!O754</f>
        <v>8.5209153756979541E-3</v>
      </c>
      <c r="G764" s="23">
        <f>'UPDATED TCA Post Trade Data'!G754</f>
        <v>24.694645343503449</v>
      </c>
      <c r="H764" s="24">
        <f>E764/'UPDATED TCA Post Trade Data'!K754</f>
        <v>0.18222053896495596</v>
      </c>
      <c r="I764" s="24">
        <f>'UPDATED TCA Post Trade Data'!L754</f>
        <v>0.19721783943819277</v>
      </c>
      <c r="J764" s="24">
        <f>E764/('UPDATED TCA Post Trade Data'!H754)</f>
        <v>0.27160177690689052</v>
      </c>
      <c r="K764" s="47">
        <f>'UPDATED TCA Post Trade Data'!H754/'UPDATED TCA Post Trade Data'!K754</f>
        <v>0.67091070257402663</v>
      </c>
      <c r="L764" s="11">
        <f>('UPDATED TCA Post Trade Data'!G754-'UPDATED TCA Post Trade Data'!M754)/'UPDATED TCA Post Trade Data'!M754*10000*'UPDATED TCA Post Trade Data'!N754</f>
        <v>58.516367349658076</v>
      </c>
      <c r="M764" s="11">
        <f t="shared" si="52"/>
        <v>47.21007163239257</v>
      </c>
      <c r="N764" s="11">
        <f t="shared" si="53"/>
        <v>50.342220067785192</v>
      </c>
      <c r="O764" s="11">
        <f>'UPDATED TCA Post Trade Data'!N754*('UPDATED TCA Post Trade Data'!G754-'UPDATED TCA Post Trade Data'!I754)/'UPDATED TCA Post Trade Data'!I754*10000</f>
        <v>3.0167478883976324</v>
      </c>
      <c r="P764" s="11">
        <f t="shared" si="54"/>
        <v>-11.306295717265506</v>
      </c>
      <c r="Q764" s="12">
        <f t="shared" si="55"/>
        <v>-0.22458873887646821</v>
      </c>
      <c r="T764" s="65"/>
      <c r="U764" s="65"/>
      <c r="V764" s="65"/>
      <c r="W764" s="65"/>
      <c r="X764" s="65"/>
      <c r="Y764" s="65"/>
      <c r="Z764" s="65"/>
      <c r="AA764" s="65"/>
      <c r="AB764" s="65"/>
    </row>
    <row r="765" spans="1:28">
      <c r="A765" s="5" t="s">
        <v>17</v>
      </c>
      <c r="B765" s="5" t="s">
        <v>19</v>
      </c>
      <c r="C765" s="42" t="str">
        <f>'UPDATED TCA Post Trade Data'!C755</f>
        <v>GGP</v>
      </c>
      <c r="D765" s="22">
        <f>'UPDATED TCA Post Trade Data'!B755</f>
        <v>43000</v>
      </c>
      <c r="E765" s="12">
        <f>'UPDATED TCA Post Trade Data'!E755</f>
        <v>912100</v>
      </c>
      <c r="F765" s="17">
        <f>'UPDATED TCA Post Trade Data'!O755</f>
        <v>8.944736034250428E-4</v>
      </c>
      <c r="G765" s="23">
        <f>'UPDATED TCA Post Trade Data'!G755</f>
        <v>20.800017068141102</v>
      </c>
      <c r="H765" s="24">
        <f>E765/'UPDATED TCA Post Trade Data'!K755</f>
        <v>0.17087247888626139</v>
      </c>
      <c r="I765" s="24">
        <f>'UPDATED TCA Post Trade Data'!L755</f>
        <v>0.2584581501235102</v>
      </c>
      <c r="J765" s="24">
        <f>E765/('UPDATED TCA Post Trade Data'!H755)</f>
        <v>0.28781950142000629</v>
      </c>
      <c r="K765" s="47">
        <f>'UPDATED TCA Post Trade Data'!H755/'UPDATED TCA Post Trade Data'!K755</f>
        <v>0.59367929568091482</v>
      </c>
      <c r="L765" s="11">
        <f>('UPDATED TCA Post Trade Data'!G755-'UPDATED TCA Post Trade Data'!M755)/'UPDATED TCA Post Trade Data'!M755*10000*'UPDATED TCA Post Trade Data'!N755</f>
        <v>38.618276129876065</v>
      </c>
      <c r="M765" s="11">
        <f t="shared" si="52"/>
        <v>54.766168237930508</v>
      </c>
      <c r="N765" s="11">
        <f t="shared" si="53"/>
        <v>61.366392042672707</v>
      </c>
      <c r="O765" s="11">
        <f>'UPDATED TCA Post Trade Data'!N755*('UPDATED TCA Post Trade Data'!G755-'UPDATED TCA Post Trade Data'!I755)/'UPDATED TCA Post Trade Data'!I755*10000</f>
        <v>0</v>
      </c>
      <c r="P765" s="11">
        <f t="shared" si="54"/>
        <v>16.147892108054442</v>
      </c>
      <c r="Q765" s="12">
        <f t="shared" si="55"/>
        <v>0.26313901747434637</v>
      </c>
      <c r="T765" s="65"/>
      <c r="U765" s="65"/>
      <c r="V765" s="65"/>
      <c r="W765" s="65"/>
      <c r="X765" s="65"/>
      <c r="Y765" s="65"/>
      <c r="Z765" s="65"/>
      <c r="AA765" s="65"/>
      <c r="AB765" s="65"/>
    </row>
    <row r="766" spans="1:28">
      <c r="A766" s="5" t="s">
        <v>18</v>
      </c>
      <c r="B766" s="5" t="s">
        <v>21</v>
      </c>
      <c r="C766" s="42" t="str">
        <f>'UPDATED TCA Post Trade Data'!C756</f>
        <v>GILD</v>
      </c>
      <c r="D766" s="22">
        <f>'UPDATED TCA Post Trade Data'!B756</f>
        <v>43000</v>
      </c>
      <c r="E766" s="12">
        <f>'UPDATED TCA Post Trade Data'!E756</f>
        <v>64900</v>
      </c>
      <c r="F766" s="17">
        <f>'UPDATED TCA Post Trade Data'!O756</f>
        <v>2.5261508854878639E-4</v>
      </c>
      <c r="G766" s="23">
        <f>'UPDATED TCA Post Trade Data'!G756</f>
        <v>82.556868021191676</v>
      </c>
      <c r="H766" s="24">
        <f>E766/'UPDATED TCA Post Trade Data'!K756</f>
        <v>6.3424626486608742E-3</v>
      </c>
      <c r="I766" s="24">
        <f>'UPDATED TCA Post Trade Data'!L756</f>
        <v>0.26564256666434072</v>
      </c>
      <c r="J766" s="24">
        <f>E766/('UPDATED TCA Post Trade Data'!H756)</f>
        <v>2.8393927462046636E-2</v>
      </c>
      <c r="K766" s="47">
        <f>'UPDATED TCA Post Trade Data'!H756/'UPDATED TCA Post Trade Data'!K756</f>
        <v>0.22337391180345392</v>
      </c>
      <c r="L766" s="11">
        <f>('UPDATED TCA Post Trade Data'!G756-'UPDATED TCA Post Trade Data'!M756)/'UPDATED TCA Post Trade Data'!M756*10000*'UPDATED TCA Post Trade Data'!N756</f>
        <v>-10.533287400470085</v>
      </c>
      <c r="M766" s="11">
        <f t="shared" si="52"/>
        <v>3.5986823820859377</v>
      </c>
      <c r="N766" s="11">
        <f t="shared" si="53"/>
        <v>45.188546380437458</v>
      </c>
      <c r="O766" s="11">
        <f>'UPDATED TCA Post Trade Data'!N756*('UPDATED TCA Post Trade Data'!G756-'UPDATED TCA Post Trade Data'!I756)/'UPDATED TCA Post Trade Data'!I756*10000</f>
        <v>6.9877481802849442</v>
      </c>
      <c r="P766" s="11">
        <f t="shared" si="54"/>
        <v>14.131969782556023</v>
      </c>
      <c r="Q766" s="12">
        <f t="shared" si="55"/>
        <v>0.31273344496591032</v>
      </c>
      <c r="T766" s="65"/>
      <c r="U766" s="65"/>
      <c r="V766" s="65"/>
      <c r="W766" s="65"/>
      <c r="X766" s="65"/>
      <c r="Y766" s="65"/>
      <c r="Z766" s="65"/>
      <c r="AA766" s="65"/>
      <c r="AB766" s="65"/>
    </row>
    <row r="767" spans="1:28">
      <c r="A767" s="5" t="s">
        <v>17</v>
      </c>
      <c r="B767" s="5" t="s">
        <v>20</v>
      </c>
      <c r="C767" s="42" t="str">
        <f>'UPDATED TCA Post Trade Data'!C757</f>
        <v>GIS</v>
      </c>
      <c r="D767" s="22">
        <f>'UPDATED TCA Post Trade Data'!B757</f>
        <v>43000</v>
      </c>
      <c r="E767" s="12">
        <f>'UPDATED TCA Post Trade Data'!E757</f>
        <v>645900</v>
      </c>
      <c r="F767" s="17">
        <f>'UPDATED TCA Post Trade Data'!O757</f>
        <v>1.5835439286952669E-3</v>
      </c>
      <c r="G767" s="23">
        <f>'UPDATED TCA Post Trade Data'!G757</f>
        <v>52.000012652756574</v>
      </c>
      <c r="H767" s="24">
        <f>E767/'UPDATED TCA Post Trade Data'!K757</f>
        <v>0.14598338326830931</v>
      </c>
      <c r="I767" s="24">
        <f>'UPDATED TCA Post Trade Data'!L757</f>
        <v>0.2443365470514198</v>
      </c>
      <c r="J767" s="24">
        <f>E767/('UPDATED TCA Post Trade Data'!H757)</f>
        <v>0.16797565796317487</v>
      </c>
      <c r="K767" s="47">
        <f>'UPDATED TCA Post Trade Data'!H757/'UPDATED TCA Post Trade Data'!K757</f>
        <v>0.86907463282753206</v>
      </c>
      <c r="L767" s="11">
        <f>('UPDATED TCA Post Trade Data'!G757-'UPDATED TCA Post Trade Data'!M757)/'UPDATED TCA Post Trade Data'!M757*10000*'UPDATED TCA Post Trade Data'!N757</f>
        <v>38.612481227138396</v>
      </c>
      <c r="M767" s="11">
        <f t="shared" si="52"/>
        <v>33.820697538662436</v>
      </c>
      <c r="N767" s="11">
        <f t="shared" si="53"/>
        <v>75.867251957739711</v>
      </c>
      <c r="O767" s="11">
        <f>'UPDATED TCA Post Trade Data'!N757*('UPDATED TCA Post Trade Data'!G757-'UPDATED TCA Post Trade Data'!I757)/'UPDATED TCA Post Trade Data'!I757*10000</f>
        <v>2.9893541680810731</v>
      </c>
      <c r="P767" s="11">
        <f t="shared" si="54"/>
        <v>-4.7917836884759595</v>
      </c>
      <c r="Q767" s="12">
        <f t="shared" si="55"/>
        <v>-6.3160106169986546E-2</v>
      </c>
      <c r="T767" s="65"/>
      <c r="U767" s="65"/>
      <c r="V767" s="65"/>
      <c r="W767" s="65"/>
      <c r="X767" s="65"/>
      <c r="Y767" s="65"/>
      <c r="Z767" s="65"/>
      <c r="AA767" s="65"/>
      <c r="AB767" s="65"/>
    </row>
    <row r="768" spans="1:28">
      <c r="A768" s="5" t="s">
        <v>18</v>
      </c>
      <c r="B768" s="5" t="s">
        <v>21</v>
      </c>
      <c r="C768" s="42" t="str">
        <f>'UPDATED TCA Post Trade Data'!C758</f>
        <v>EA</v>
      </c>
      <c r="D768" s="22">
        <f>'UPDATED TCA Post Trade Data'!B758</f>
        <v>43003</v>
      </c>
      <c r="E768" s="12">
        <f>'UPDATED TCA Post Trade Data'!E758</f>
        <v>81300</v>
      </c>
      <c r="F768" s="17">
        <f>'UPDATED TCA Post Trade Data'!O758</f>
        <v>4.5197019281111359E-4</v>
      </c>
      <c r="G768" s="23">
        <f>'UPDATED TCA Post Trade Data'!G758</f>
        <v>117.91196230242942</v>
      </c>
      <c r="H768" s="24">
        <f>E768/'UPDATED TCA Post Trade Data'!K758</f>
        <v>3.8146721832759328E-2</v>
      </c>
      <c r="I768" s="24">
        <f>'UPDATED TCA Post Trade Data'!L758</f>
        <v>0.19272621461575506</v>
      </c>
      <c r="J768" s="24">
        <f>E768/('UPDATED TCA Post Trade Data'!H758)</f>
        <v>0.18054630246502332</v>
      </c>
      <c r="K768" s="47">
        <f>'UPDATED TCA Post Trade Data'!H758/'UPDATED TCA Post Trade Data'!K758</f>
        <v>0.21128497959768175</v>
      </c>
      <c r="L768" s="11">
        <f>('UPDATED TCA Post Trade Data'!G758-'UPDATED TCA Post Trade Data'!M758)/'UPDATED TCA Post Trade Data'!M758*10000*'UPDATED TCA Post Trade Data'!N758</f>
        <v>11.693155236813341</v>
      </c>
      <c r="M768" s="11">
        <f t="shared" si="52"/>
        <v>18.412820935807986</v>
      </c>
      <c r="N768" s="11">
        <f t="shared" si="53"/>
        <v>29.282400835152085</v>
      </c>
      <c r="O768" s="11">
        <f>'UPDATED TCA Post Trade Data'!N758*('UPDATED TCA Post Trade Data'!G758-'UPDATED TCA Post Trade Data'!I758)/'UPDATED TCA Post Trade Data'!I758*10000</f>
        <v>3.0026102156720831</v>
      </c>
      <c r="P768" s="11">
        <f t="shared" si="54"/>
        <v>6.7196656989946444</v>
      </c>
      <c r="Q768" s="12">
        <f t="shared" si="55"/>
        <v>0.22947796312275104</v>
      </c>
      <c r="T768" s="65"/>
      <c r="U768" s="65"/>
      <c r="V768" s="65"/>
      <c r="W768" s="65"/>
      <c r="X768" s="65"/>
      <c r="Y768" s="65"/>
      <c r="Z768" s="65"/>
      <c r="AA768" s="65"/>
      <c r="AB768" s="65"/>
    </row>
    <row r="769" spans="1:28">
      <c r="A769" s="5" t="s">
        <v>17</v>
      </c>
      <c r="B769" s="5" t="s">
        <v>22</v>
      </c>
      <c r="C769" s="42" t="str">
        <f>'UPDATED TCA Post Trade Data'!C759</f>
        <v>EBAY</v>
      </c>
      <c r="D769" s="22">
        <f>'UPDATED TCA Post Trade Data'!B759</f>
        <v>43003</v>
      </c>
      <c r="E769" s="12">
        <f>'UPDATED TCA Post Trade Data'!E759</f>
        <v>726200</v>
      </c>
      <c r="F769" s="17">
        <f>'UPDATED TCA Post Trade Data'!O759</f>
        <v>1.3122509610684267E-3</v>
      </c>
      <c r="G769" s="23">
        <f>'UPDATED TCA Post Trade Data'!G759</f>
        <v>38.326509904642208</v>
      </c>
      <c r="H769" s="24">
        <f>E769/'UPDATED TCA Post Trade Data'!K759</f>
        <v>0.10349352694448463</v>
      </c>
      <c r="I769" s="24">
        <f>'UPDATED TCA Post Trade Data'!L759</f>
        <v>0.15420023069803243</v>
      </c>
      <c r="J769" s="24">
        <f>E769/('UPDATED TCA Post Trade Data'!H759)</f>
        <v>0.13019470041952025</v>
      </c>
      <c r="K769" s="47">
        <f>'UPDATED TCA Post Trade Data'!H759/'UPDATED TCA Post Trade Data'!K759</f>
        <v>0.79491351499717211</v>
      </c>
      <c r="L769" s="11">
        <f>('UPDATED TCA Post Trade Data'!G759-'UPDATED TCA Post Trade Data'!M759)/'UPDATED TCA Post Trade Data'!M759*10000*'UPDATED TCA Post Trade Data'!N759</f>
        <v>27.867583632184488</v>
      </c>
      <c r="M769" s="11">
        <f t="shared" si="52"/>
        <v>19.775302571831553</v>
      </c>
      <c r="N769" s="11">
        <f t="shared" si="53"/>
        <v>46.819347507064769</v>
      </c>
      <c r="O769" s="11">
        <f>'UPDATED TCA Post Trade Data'!N759*('UPDATED TCA Post Trade Data'!G759-'UPDATED TCA Post Trade Data'!I759)/'UPDATED TCA Post Trade Data'!I759*10000</f>
        <v>6.9854231099058168</v>
      </c>
      <c r="P769" s="11">
        <f t="shared" si="54"/>
        <v>-8.0922810603529349</v>
      </c>
      <c r="Q769" s="12">
        <f t="shared" si="55"/>
        <v>-0.17284053476251152</v>
      </c>
      <c r="T769" s="65"/>
      <c r="U769" s="65"/>
      <c r="V769" s="65"/>
      <c r="W769" s="65"/>
      <c r="X769" s="65"/>
      <c r="Y769" s="65"/>
      <c r="Z769" s="65"/>
      <c r="AA769" s="65"/>
      <c r="AB769" s="65"/>
    </row>
    <row r="770" spans="1:28">
      <c r="A770" s="5" t="s">
        <v>18</v>
      </c>
      <c r="B770" s="5" t="s">
        <v>19</v>
      </c>
      <c r="C770" s="42" t="str">
        <f>'UPDATED TCA Post Trade Data'!C760</f>
        <v>ECL</v>
      </c>
      <c r="D770" s="22">
        <f>'UPDATED TCA Post Trade Data'!B760</f>
        <v>43003</v>
      </c>
      <c r="E770" s="12">
        <f>'UPDATED TCA Post Trade Data'!E760</f>
        <v>130400</v>
      </c>
      <c r="F770" s="17">
        <f>'UPDATED TCA Post Trade Data'!O760</f>
        <v>8.0579842216995658E-4</v>
      </c>
      <c r="G770" s="23">
        <f>'UPDATED TCA Post Trade Data'!G760</f>
        <v>131.06521359044979</v>
      </c>
      <c r="H770" s="24">
        <f>E770/'UPDATED TCA Post Trade Data'!K760</f>
        <v>0.15305554742632715</v>
      </c>
      <c r="I770" s="24">
        <f>'UPDATED TCA Post Trade Data'!L760</f>
        <v>0.12055968800244739</v>
      </c>
      <c r="J770" s="24">
        <f>E770/('UPDATED TCA Post Trade Data'!H760)</f>
        <v>0.17533951862310071</v>
      </c>
      <c r="K770" s="47">
        <f>'UPDATED TCA Post Trade Data'!H760/'UPDATED TCA Post Trade Data'!K760</f>
        <v>0.87290959065152984</v>
      </c>
      <c r="L770" s="11">
        <f>('UPDATED TCA Post Trade Data'!G760-'UPDATED TCA Post Trade Data'!M760)/'UPDATED TCA Post Trade Data'!M760*10000*'UPDATED TCA Post Trade Data'!N760</f>
        <v>20.921761043872131</v>
      </c>
      <c r="M770" s="11">
        <f t="shared" si="52"/>
        <v>25.224848584469161</v>
      </c>
      <c r="N770" s="11">
        <f t="shared" si="53"/>
        <v>37.350266752030315</v>
      </c>
      <c r="O770" s="11">
        <f>'UPDATED TCA Post Trade Data'!N760*('UPDATED TCA Post Trade Data'!G760-'UPDATED TCA Post Trade Data'!I760)/'UPDATED TCA Post Trade Data'!I760*10000</f>
        <v>3.0053861812982352</v>
      </c>
      <c r="P770" s="11">
        <f t="shared" si="54"/>
        <v>4.3030875405970299</v>
      </c>
      <c r="Q770" s="12">
        <f t="shared" si="55"/>
        <v>0.1152090176267113</v>
      </c>
      <c r="T770" s="65"/>
      <c r="U770" s="65"/>
      <c r="V770" s="65"/>
      <c r="W770" s="65"/>
      <c r="X770" s="65"/>
      <c r="Y770" s="65"/>
      <c r="Z770" s="65"/>
      <c r="AA770" s="65"/>
      <c r="AB770" s="65"/>
    </row>
    <row r="771" spans="1:28">
      <c r="A771" s="5" t="s">
        <v>17</v>
      </c>
      <c r="B771" s="5" t="s">
        <v>21</v>
      </c>
      <c r="C771" s="42" t="str">
        <f>'UPDATED TCA Post Trade Data'!C761</f>
        <v>ED</v>
      </c>
      <c r="D771" s="22">
        <f>'UPDATED TCA Post Trade Data'!B761</f>
        <v>43003</v>
      </c>
      <c r="E771" s="12">
        <f>'UPDATED TCA Post Trade Data'!E761</f>
        <v>369000</v>
      </c>
      <c r="F771" s="17">
        <f>'UPDATED TCA Post Trade Data'!O761</f>
        <v>1.4273721668719682E-3</v>
      </c>
      <c r="G771" s="23">
        <f>'UPDATED TCA Post Trade Data'!G761</f>
        <v>82.044500653453994</v>
      </c>
      <c r="H771" s="24">
        <f>E771/'UPDATED TCA Post Trade Data'!K761</f>
        <v>0.29551609978118459</v>
      </c>
      <c r="I771" s="24">
        <f>'UPDATED TCA Post Trade Data'!L761</f>
        <v>0.10951679607928878</v>
      </c>
      <c r="J771" s="24">
        <f>E771/('UPDATED TCA Post Trade Data'!H761)</f>
        <v>0.34268202080237742</v>
      </c>
      <c r="K771" s="47">
        <f>'UPDATED TCA Post Trade Data'!H761/'UPDATED TCA Post Trade Data'!K761</f>
        <v>0.86236242884655712</v>
      </c>
      <c r="L771" s="11">
        <f>('UPDATED TCA Post Trade Data'!G761-'UPDATED TCA Post Trade Data'!M761)/'UPDATED TCA Post Trade Data'!M761*10000*'UPDATED TCA Post Trade Data'!N761</f>
        <v>39.70884158761568</v>
      </c>
      <c r="M771" s="11">
        <f t="shared" si="52"/>
        <v>51.465135711715639</v>
      </c>
      <c r="N771" s="11">
        <f t="shared" si="53"/>
        <v>30.108059632569031</v>
      </c>
      <c r="O771" s="11">
        <f>'UPDATED TCA Post Trade Data'!N761*('UPDATED TCA Post Trade Data'!G761-'UPDATED TCA Post Trade Data'!I761)/'UPDATED TCA Post Trade Data'!I761*10000</f>
        <v>2.9890276258371515</v>
      </c>
      <c r="P771" s="11">
        <f t="shared" si="54"/>
        <v>11.756294124099959</v>
      </c>
      <c r="Q771" s="12">
        <f t="shared" si="55"/>
        <v>0.39047000263619547</v>
      </c>
      <c r="T771" s="65"/>
      <c r="U771" s="65"/>
      <c r="V771" s="65"/>
      <c r="W771" s="65"/>
      <c r="X771" s="65"/>
      <c r="Y771" s="65"/>
      <c r="Z771" s="65"/>
      <c r="AA771" s="65"/>
      <c r="AB771" s="65"/>
    </row>
    <row r="772" spans="1:28">
      <c r="A772" s="5" t="s">
        <v>18</v>
      </c>
      <c r="B772" s="5" t="s">
        <v>19</v>
      </c>
      <c r="C772" s="42" t="str">
        <f>'UPDATED TCA Post Trade Data'!C762</f>
        <v>EFX</v>
      </c>
      <c r="D772" s="22">
        <f>'UPDATED TCA Post Trade Data'!B762</f>
        <v>43003</v>
      </c>
      <c r="E772" s="12">
        <f>'UPDATED TCA Post Trade Data'!E762</f>
        <v>2444800</v>
      </c>
      <c r="F772" s="17">
        <f>'UPDATED TCA Post Trade Data'!O762</f>
        <v>1.1997770679797412E-2</v>
      </c>
      <c r="G772" s="23">
        <f>'UPDATED TCA Post Trade Data'!G762</f>
        <v>104.08684343092654</v>
      </c>
      <c r="H772" s="24">
        <f>E772/'UPDATED TCA Post Trade Data'!K762</f>
        <v>0.47153073100153514</v>
      </c>
      <c r="I772" s="24">
        <f>'UPDATED TCA Post Trade Data'!L762</f>
        <v>0.71924643514827358</v>
      </c>
      <c r="J772" s="24">
        <f>E772/('UPDATED TCA Post Trade Data'!H762)</f>
        <v>0.32818750503396249</v>
      </c>
      <c r="K772" s="47">
        <f>'UPDATED TCA Post Trade Data'!H762/'UPDATED TCA Post Trade Data'!K762</f>
        <v>1.4367723443728877</v>
      </c>
      <c r="L772" s="11">
        <f>('UPDATED TCA Post Trade Data'!G762-'UPDATED TCA Post Trade Data'!M762)/'UPDATED TCA Post Trade Data'!M762*10000*'UPDATED TCA Post Trade Data'!N762</f>
        <v>201.7468294336316</v>
      </c>
      <c r="M772" s="11">
        <f t="shared" si="52"/>
        <v>149.86444046935472</v>
      </c>
      <c r="N772" s="11">
        <f t="shared" si="53"/>
        <v>258.02697135328134</v>
      </c>
      <c r="O772" s="11">
        <f>'UPDATED TCA Post Trade Data'!N762*('UPDATED TCA Post Trade Data'!G762-'UPDATED TCA Post Trade Data'!I762)/'UPDATED TCA Post Trade Data'!I762*10000</f>
        <v>7.1390303526389891</v>
      </c>
      <c r="P772" s="11">
        <f t="shared" si="54"/>
        <v>-51.882388964276885</v>
      </c>
      <c r="Q772" s="12">
        <f t="shared" si="55"/>
        <v>-0.20107351061855222</v>
      </c>
      <c r="T772" s="65"/>
      <c r="U772" s="65"/>
      <c r="V772" s="65"/>
      <c r="W772" s="65"/>
      <c r="X772" s="65"/>
      <c r="Y772" s="65"/>
      <c r="Z772" s="65"/>
      <c r="AA772" s="65"/>
      <c r="AB772" s="65"/>
    </row>
    <row r="773" spans="1:28">
      <c r="A773" s="5" t="s">
        <v>17</v>
      </c>
      <c r="B773" s="5" t="s">
        <v>22</v>
      </c>
      <c r="C773" s="42" t="str">
        <f>'UPDATED TCA Post Trade Data'!C763</f>
        <v>EIX</v>
      </c>
      <c r="D773" s="22">
        <f>'UPDATED TCA Post Trade Data'!B763</f>
        <v>43003</v>
      </c>
      <c r="E773" s="12">
        <f>'UPDATED TCA Post Trade Data'!E763</f>
        <v>94400</v>
      </c>
      <c r="F773" s="17">
        <f>'UPDATED TCA Post Trade Data'!O763</f>
        <v>3.4935327912853029E-4</v>
      </c>
      <c r="G773" s="23">
        <f>'UPDATED TCA Post Trade Data'!G763</f>
        <v>78.493093969117851</v>
      </c>
      <c r="H773" s="24">
        <f>E773/'UPDATED TCA Post Trade Data'!K763</f>
        <v>4.8698670749834687E-2</v>
      </c>
      <c r="I773" s="24">
        <f>'UPDATED TCA Post Trade Data'!L763</f>
        <v>0.1017495308782978</v>
      </c>
      <c r="J773" s="24">
        <f>E773/('UPDATED TCA Post Trade Data'!H763)</f>
        <v>5.9860494610019022E-2</v>
      </c>
      <c r="K773" s="47">
        <f>'UPDATED TCA Post Trade Data'!H763/'UPDATED TCA Post Trade Data'!K763</f>
        <v>0.81353605691196296</v>
      </c>
      <c r="L773" s="11">
        <f>('UPDATED TCA Post Trade Data'!G763-'UPDATED TCA Post Trade Data'!M763)/'UPDATED TCA Post Trade Data'!M763*10000*'UPDATED TCA Post Trade Data'!N763</f>
        <v>20.821392712607246</v>
      </c>
      <c r="M773" s="11">
        <f t="shared" si="52"/>
        <v>7.4044705155934212</v>
      </c>
      <c r="N773" s="11">
        <f t="shared" si="53"/>
        <v>32.492740205101846</v>
      </c>
      <c r="O773" s="11">
        <f>'UPDATED TCA Post Trade Data'!N763*('UPDATED TCA Post Trade Data'!G763-'UPDATED TCA Post Trade Data'!I763)/'UPDATED TCA Post Trade Data'!I763*10000</f>
        <v>6.9903383788063529</v>
      </c>
      <c r="P773" s="11">
        <f t="shared" si="54"/>
        <v>-13.416922197013825</v>
      </c>
      <c r="Q773" s="12">
        <f t="shared" si="55"/>
        <v>-0.41292061279913744</v>
      </c>
      <c r="T773" s="65"/>
      <c r="U773" s="65"/>
      <c r="V773" s="65"/>
      <c r="W773" s="65"/>
      <c r="X773" s="65"/>
      <c r="Y773" s="65"/>
      <c r="Z773" s="65"/>
      <c r="AA773" s="65"/>
      <c r="AB773" s="65"/>
    </row>
    <row r="774" spans="1:28">
      <c r="A774" s="5" t="s">
        <v>18</v>
      </c>
      <c r="B774" s="5" t="s">
        <v>23</v>
      </c>
      <c r="C774" s="42" t="str">
        <f>'UPDATED TCA Post Trade Data'!C764</f>
        <v>EL</v>
      </c>
      <c r="D774" s="22">
        <f>'UPDATED TCA Post Trade Data'!B764</f>
        <v>43003</v>
      </c>
      <c r="E774" s="12">
        <f>'UPDATED TCA Post Trade Data'!E764</f>
        <v>393500</v>
      </c>
      <c r="F774" s="17">
        <f>'UPDATED TCA Post Trade Data'!O764</f>
        <v>1.9927549235882283E-3</v>
      </c>
      <c r="G774" s="23">
        <f>'UPDATED TCA Post Trade Data'!G764</f>
        <v>107.41075578424729</v>
      </c>
      <c r="H774" s="24">
        <f>E774/'UPDATED TCA Post Trade Data'!K764</f>
        <v>0.1576527341491327</v>
      </c>
      <c r="I774" s="24">
        <f>'UPDATED TCA Post Trade Data'!L764</f>
        <v>0.26354024035803753</v>
      </c>
      <c r="J774" s="24">
        <f>E774/('UPDATED TCA Post Trade Data'!H764)</f>
        <v>0.22640966628308401</v>
      </c>
      <c r="K774" s="47">
        <f>'UPDATED TCA Post Trade Data'!H764/'UPDATED TCA Post Trade Data'!K764</f>
        <v>0.69631626925334844</v>
      </c>
      <c r="L774" s="11">
        <f>('UPDATED TCA Post Trade Data'!G764-'UPDATED TCA Post Trade Data'!M764)/'UPDATED TCA Post Trade Data'!M764*10000*'UPDATED TCA Post Trade Data'!N764</f>
        <v>35.18361775236297</v>
      </c>
      <c r="M774" s="11">
        <f t="shared" si="52"/>
        <v>44.799238932050962</v>
      </c>
      <c r="N774" s="11">
        <f t="shared" si="53"/>
        <v>70.627705014026233</v>
      </c>
      <c r="O774" s="11">
        <f>'UPDATED TCA Post Trade Data'!N764*('UPDATED TCA Post Trade Data'!G764-'UPDATED TCA Post Trade Data'!I764)/'UPDATED TCA Post Trade Data'!I764*10000</f>
        <v>3.0096862592119424</v>
      </c>
      <c r="P774" s="11">
        <f t="shared" si="54"/>
        <v>9.6156211796879916</v>
      </c>
      <c r="Q774" s="12">
        <f t="shared" si="55"/>
        <v>0.13614517387728212</v>
      </c>
      <c r="T774" s="65"/>
      <c r="U774" s="65"/>
      <c r="V774" s="65"/>
      <c r="W774" s="65"/>
      <c r="X774" s="65"/>
      <c r="Y774" s="65"/>
      <c r="Z774" s="65"/>
      <c r="AA774" s="65"/>
      <c r="AB774" s="65"/>
    </row>
    <row r="775" spans="1:28">
      <c r="A775" s="5" t="s">
        <v>17</v>
      </c>
      <c r="B775" s="5" t="s">
        <v>23</v>
      </c>
      <c r="C775" s="42" t="str">
        <f>'UPDATED TCA Post Trade Data'!C765</f>
        <v>EMN</v>
      </c>
      <c r="D775" s="22">
        <f>'UPDATED TCA Post Trade Data'!B765</f>
        <v>43003</v>
      </c>
      <c r="E775" s="12">
        <f>'UPDATED TCA Post Trade Data'!E765</f>
        <v>152700</v>
      </c>
      <c r="F775" s="17">
        <f>'UPDATED TCA Post Trade Data'!O765</f>
        <v>6.2522067071082695E-4</v>
      </c>
      <c r="G775" s="23">
        <f>'UPDATED TCA Post Trade Data'!G765</f>
        <v>86.842618365564874</v>
      </c>
      <c r="H775" s="24">
        <f>E775/'UPDATED TCA Post Trade Data'!K765</f>
        <v>0.1393933313755584</v>
      </c>
      <c r="I775" s="24">
        <f>'UPDATED TCA Post Trade Data'!L765</f>
        <v>0.15936533056514735</v>
      </c>
      <c r="J775" s="24">
        <f>E775/('UPDATED TCA Post Trade Data'!H765)</f>
        <v>0.24357951826447599</v>
      </c>
      <c r="K775" s="47">
        <f>'UPDATED TCA Post Trade Data'!H765/'UPDATED TCA Post Trade Data'!K765</f>
        <v>0.5722703303165525</v>
      </c>
      <c r="L775" s="11">
        <f>('UPDATED TCA Post Trade Data'!G765-'UPDATED TCA Post Trade Data'!M765)/'UPDATED TCA Post Trade Data'!M765*10000*'UPDATED TCA Post Trade Data'!N765</f>
        <v>43.092212971536412</v>
      </c>
      <c r="M775" s="11">
        <f t="shared" si="52"/>
        <v>35.234777932397499</v>
      </c>
      <c r="N775" s="11">
        <f t="shared" si="53"/>
        <v>38.286482770373937</v>
      </c>
      <c r="O775" s="11">
        <f>'UPDATED TCA Post Trade Data'!N765*('UPDATED TCA Post Trade Data'!G765-'UPDATED TCA Post Trade Data'!I765)/'UPDATED TCA Post Trade Data'!I765*10000</f>
        <v>6.974826308344265</v>
      </c>
      <c r="P775" s="11">
        <f t="shared" si="54"/>
        <v>-7.8574350391389132</v>
      </c>
      <c r="Q775" s="12">
        <f t="shared" si="55"/>
        <v>-0.20522739281809904</v>
      </c>
      <c r="T775" s="65"/>
      <c r="U775" s="65"/>
      <c r="V775" s="65"/>
      <c r="W775" s="65"/>
      <c r="X775" s="65"/>
      <c r="Y775" s="65"/>
      <c r="Z775" s="65"/>
      <c r="AA775" s="65"/>
      <c r="AB775" s="65"/>
    </row>
    <row r="776" spans="1:28">
      <c r="A776" s="5" t="s">
        <v>18</v>
      </c>
      <c r="B776" s="5" t="s">
        <v>22</v>
      </c>
      <c r="C776" s="42" t="str">
        <f>'UPDATED TCA Post Trade Data'!C766</f>
        <v>EMR</v>
      </c>
      <c r="D776" s="22">
        <f>'UPDATED TCA Post Trade Data'!B766</f>
        <v>43003</v>
      </c>
      <c r="E776" s="12">
        <f>'UPDATED TCA Post Trade Data'!E766</f>
        <v>106500</v>
      </c>
      <c r="F776" s="17">
        <f>'UPDATED TCA Post Trade Data'!O766</f>
        <v>3.1856182921056141E-4</v>
      </c>
      <c r="G776" s="23">
        <f>'UPDATED TCA Post Trade Data'!G766</f>
        <v>63.442859164079223</v>
      </c>
      <c r="H776" s="24">
        <f>E776/'UPDATED TCA Post Trade Data'!K766</f>
        <v>4.5635775122497779E-2</v>
      </c>
      <c r="I776" s="24">
        <f>'UPDATED TCA Post Trade Data'!L766</f>
        <v>0.12616525200708562</v>
      </c>
      <c r="J776" s="24">
        <f>E776/('UPDATED TCA Post Trade Data'!H766)</f>
        <v>7.2985197368421059E-2</v>
      </c>
      <c r="K776" s="47">
        <f>'UPDATED TCA Post Trade Data'!H766/'UPDATED TCA Post Trade Data'!K766</f>
        <v>0.62527439491782877</v>
      </c>
      <c r="L776" s="11">
        <f>('UPDATED TCA Post Trade Data'!G766-'UPDATED TCA Post Trade Data'!M766)/'UPDATED TCA Post Trade Data'!M766*10000*'UPDATED TCA Post Trade Data'!N766</f>
        <v>1.125427253077921</v>
      </c>
      <c r="M776" s="11">
        <f t="shared" si="52"/>
        <v>8.9572211127520696</v>
      </c>
      <c r="N776" s="11">
        <f t="shared" si="53"/>
        <v>35.074200852839589</v>
      </c>
      <c r="O776" s="11">
        <f>'UPDATED TCA Post Trade Data'!N766*('UPDATED TCA Post Trade Data'!G766-'UPDATED TCA Post Trade Data'!I766)/'UPDATED TCA Post Trade Data'!I766*10000</f>
        <v>0</v>
      </c>
      <c r="P776" s="11">
        <f t="shared" si="54"/>
        <v>7.8317938596741481</v>
      </c>
      <c r="Q776" s="12">
        <f t="shared" si="55"/>
        <v>0.22329215404034189</v>
      </c>
      <c r="T776" s="65"/>
      <c r="U776" s="65"/>
      <c r="V776" s="65"/>
      <c r="W776" s="65"/>
      <c r="X776" s="65"/>
      <c r="Y776" s="65"/>
      <c r="Z776" s="65"/>
      <c r="AA776" s="65"/>
      <c r="AB776" s="65"/>
    </row>
    <row r="777" spans="1:28">
      <c r="A777" s="5" t="s">
        <v>17</v>
      </c>
      <c r="B777" s="5" t="s">
        <v>23</v>
      </c>
      <c r="C777" s="42" t="str">
        <f>'UPDATED TCA Post Trade Data'!C767</f>
        <v>EOG</v>
      </c>
      <c r="D777" s="22">
        <f>'UPDATED TCA Post Trade Data'!B767</f>
        <v>43003</v>
      </c>
      <c r="E777" s="12">
        <f>'UPDATED TCA Post Trade Data'!E767</f>
        <v>128200</v>
      </c>
      <c r="F777" s="17">
        <f>'UPDATED TCA Post Trade Data'!O767</f>
        <v>5.7516082402267476E-4</v>
      </c>
      <c r="G777" s="23">
        <f>'UPDATED TCA Post Trade Data'!G767</f>
        <v>95.156813482832248</v>
      </c>
      <c r="H777" s="24">
        <f>E777/'UPDATED TCA Post Trade Data'!K767</f>
        <v>4.5264792504178614E-2</v>
      </c>
      <c r="I777" s="24">
        <f>'UPDATED TCA Post Trade Data'!L767</f>
        <v>0.19479911300213601</v>
      </c>
      <c r="J777" s="24">
        <f>E777/('UPDATED TCA Post Trade Data'!H767)</f>
        <v>0.11681093394077449</v>
      </c>
      <c r="K777" s="47">
        <f>'UPDATED TCA Post Trade Data'!H767/'UPDATED TCA Post Trade Data'!K767</f>
        <v>0.38750475642227789</v>
      </c>
      <c r="L777" s="11">
        <f>('UPDATED TCA Post Trade Data'!G767-'UPDATED TCA Post Trade Data'!M767)/'UPDATED TCA Post Trade Data'!M767*10000*'UPDATED TCA Post Trade Data'!N767</f>
        <v>16.506682403394578</v>
      </c>
      <c r="M777" s="11">
        <f t="shared" si="52"/>
        <v>14.747378825751248</v>
      </c>
      <c r="N777" s="11">
        <f t="shared" si="53"/>
        <v>41.612298392516543</v>
      </c>
      <c r="O777" s="11">
        <f>'UPDATED TCA Post Trade Data'!N767*('UPDATED TCA Post Trade Data'!G767-'UPDATED TCA Post Trade Data'!I767)/'UPDATED TCA Post Trade Data'!I767*10000</f>
        <v>2.995953460810314</v>
      </c>
      <c r="P777" s="11">
        <f t="shared" si="54"/>
        <v>-1.7593035776433297</v>
      </c>
      <c r="Q777" s="12">
        <f t="shared" si="55"/>
        <v>-4.2278452419242447E-2</v>
      </c>
      <c r="T777" s="65"/>
      <c r="U777" s="65"/>
      <c r="V777" s="65"/>
      <c r="W777" s="65"/>
      <c r="X777" s="65"/>
      <c r="Y777" s="65"/>
      <c r="Z777" s="65"/>
      <c r="AA777" s="65"/>
      <c r="AB777" s="65"/>
    </row>
    <row r="778" spans="1:28">
      <c r="A778" s="5" t="s">
        <v>18</v>
      </c>
      <c r="B778" s="5" t="s">
        <v>21</v>
      </c>
      <c r="C778" s="42" t="str">
        <f>'UPDATED TCA Post Trade Data'!C768</f>
        <v>EQIX</v>
      </c>
      <c r="D778" s="22">
        <f>'UPDATED TCA Post Trade Data'!B768</f>
        <v>43003</v>
      </c>
      <c r="E778" s="12">
        <f>'UPDATED TCA Post Trade Data'!E768</f>
        <v>89200</v>
      </c>
      <c r="F778" s="17">
        <f>'UPDATED TCA Post Trade Data'!O768</f>
        <v>1.853810915293597E-3</v>
      </c>
      <c r="G778" s="23">
        <f>'UPDATED TCA Post Trade Data'!G768</f>
        <v>440.79757732279472</v>
      </c>
      <c r="H778" s="24">
        <f>E778/'UPDATED TCA Post Trade Data'!K768</f>
        <v>0.17329644286385193</v>
      </c>
      <c r="I778" s="24">
        <f>'UPDATED TCA Post Trade Data'!L768</f>
        <v>0.16798110776907346</v>
      </c>
      <c r="J778" s="24">
        <f>E778/('UPDATED TCA Post Trade Data'!H768)</f>
        <v>0.19901829540383759</v>
      </c>
      <c r="K778" s="47">
        <f>'UPDATED TCA Post Trade Data'!H768/'UPDATED TCA Post Trade Data'!K768</f>
        <v>0.87075634183383899</v>
      </c>
      <c r="L778" s="11">
        <f>('UPDATED TCA Post Trade Data'!G768-'UPDATED TCA Post Trade Data'!M768)/'UPDATED TCA Post Trade Data'!M768*10000*'UPDATED TCA Post Trade Data'!N768</f>
        <v>23.592763833180612</v>
      </c>
      <c r="M778" s="11">
        <f t="shared" si="52"/>
        <v>34.086958106653512</v>
      </c>
      <c r="N778" s="11">
        <f t="shared" si="53"/>
        <v>51.225880319459264</v>
      </c>
      <c r="O778" s="11">
        <f>'UPDATED TCA Post Trade Data'!N768*('UPDATED TCA Post Trade Data'!G768-'UPDATED TCA Post Trade Data'!I768)/'UPDATED TCA Post Trade Data'!I768*10000</f>
        <v>0</v>
      </c>
      <c r="P778" s="11">
        <f t="shared" si="54"/>
        <v>10.4941942734729</v>
      </c>
      <c r="Q778" s="12">
        <f t="shared" si="55"/>
        <v>0.20486117970112175</v>
      </c>
      <c r="T778" s="65"/>
      <c r="U778" s="65"/>
      <c r="V778" s="65"/>
      <c r="W778" s="65"/>
      <c r="X778" s="65"/>
      <c r="Y778" s="65"/>
      <c r="Z778" s="65"/>
      <c r="AA778" s="65"/>
      <c r="AB778" s="65"/>
    </row>
    <row r="779" spans="1:28">
      <c r="A779" s="5" t="s">
        <v>17</v>
      </c>
      <c r="B779" s="5" t="s">
        <v>19</v>
      </c>
      <c r="C779" s="42" t="str">
        <f>'UPDATED TCA Post Trade Data'!C769</f>
        <v>EQR</v>
      </c>
      <c r="D779" s="22">
        <f>'UPDATED TCA Post Trade Data'!B769</f>
        <v>43003</v>
      </c>
      <c r="E779" s="12">
        <f>'UPDATED TCA Post Trade Data'!E769</f>
        <v>41900</v>
      </c>
      <c r="F779" s="17">
        <f>'UPDATED TCA Post Trade Data'!O769</f>
        <v>1.3042514995247853E-4</v>
      </c>
      <c r="G779" s="23">
        <f>'UPDATED TCA Post Trade Data'!G769</f>
        <v>66.021584043845223</v>
      </c>
      <c r="H779" s="24">
        <f>E779/'UPDATED TCA Post Trade Data'!K769</f>
        <v>2.6442633401034466E-2</v>
      </c>
      <c r="I779" s="24">
        <f>'UPDATED TCA Post Trade Data'!L769</f>
        <v>0.10090492390051896</v>
      </c>
      <c r="J779" s="24">
        <f>E779/('UPDATED TCA Post Trade Data'!H769)</f>
        <v>0.31838905775075987</v>
      </c>
      <c r="K779" s="47">
        <f>'UPDATED TCA Post Trade Data'!H769/'UPDATED TCA Post Trade Data'!K769</f>
        <v>8.305132590873833E-2</v>
      </c>
      <c r="L779" s="11">
        <f>('UPDATED TCA Post Trade Data'!G769-'UPDATED TCA Post Trade Data'!M769)/'UPDATED TCA Post Trade Data'!M769*10000*'UPDATED TCA Post Trade Data'!N769</f>
        <v>3.2703096735186783</v>
      </c>
      <c r="M779" s="11">
        <f t="shared" si="52"/>
        <v>17.590309715012502</v>
      </c>
      <c r="N779" s="11">
        <f t="shared" si="53"/>
        <v>8.7664405013660485</v>
      </c>
      <c r="O779" s="11">
        <f>'UPDATED TCA Post Trade Data'!N769*('UPDATED TCA Post Trade Data'!G769-'UPDATED TCA Post Trade Data'!I769)/'UPDATED TCA Post Trade Data'!I769*10000</f>
        <v>0</v>
      </c>
      <c r="P779" s="11">
        <f t="shared" si="54"/>
        <v>14.320000041493824</v>
      </c>
      <c r="Q779" s="12">
        <f t="shared" si="55"/>
        <v>1.6335022223971498</v>
      </c>
      <c r="T779" s="65"/>
      <c r="U779" s="65"/>
      <c r="V779" s="65"/>
      <c r="W779" s="65"/>
      <c r="X779" s="65"/>
      <c r="Y779" s="65"/>
      <c r="Z779" s="65"/>
      <c r="AA779" s="65"/>
      <c r="AB779" s="65"/>
    </row>
    <row r="780" spans="1:28">
      <c r="A780" s="5" t="s">
        <v>18</v>
      </c>
      <c r="B780" s="5" t="s">
        <v>22</v>
      </c>
      <c r="C780" s="42" t="str">
        <f>'UPDATED TCA Post Trade Data'!C770</f>
        <v>EQT</v>
      </c>
      <c r="D780" s="22">
        <f>'UPDATED TCA Post Trade Data'!B770</f>
        <v>43003</v>
      </c>
      <c r="E780" s="12">
        <f>'UPDATED TCA Post Trade Data'!E770</f>
        <v>37900</v>
      </c>
      <c r="F780" s="17">
        <f>'UPDATED TCA Post Trade Data'!O770</f>
        <v>1.1541261642680166E-4</v>
      </c>
      <c r="G780" s="23">
        <f>'UPDATED TCA Post Trade Data'!G770</f>
        <v>64.588127665295147</v>
      </c>
      <c r="H780" s="24">
        <f>E780/'UPDATED TCA Post Trade Data'!K770</f>
        <v>1.4431469956402109E-2</v>
      </c>
      <c r="I780" s="24">
        <f>'UPDATED TCA Post Trade Data'!L770</f>
        <v>0.18175135536807177</v>
      </c>
      <c r="J780" s="24">
        <f>E780/('UPDATED TCA Post Trade Data'!H770)</f>
        <v>1.8847282311402855E-2</v>
      </c>
      <c r="K780" s="47">
        <f>'UPDATED TCA Post Trade Data'!H770/'UPDATED TCA Post Trade Data'!K770</f>
        <v>0.76570561834641171</v>
      </c>
      <c r="L780" s="11">
        <f>('UPDATED TCA Post Trade Data'!G770-'UPDATED TCA Post Trade Data'!M770)/'UPDATED TCA Post Trade Data'!M770*10000*'UPDATED TCA Post Trade Data'!N770</f>
        <v>-2.8074439050881002</v>
      </c>
      <c r="M780" s="11">
        <f t="shared" si="52"/>
        <v>3.5774029904645426</v>
      </c>
      <c r="N780" s="11">
        <f t="shared" si="53"/>
        <v>57.523625331678396</v>
      </c>
      <c r="O780" s="11">
        <f>'UPDATED TCA Post Trade Data'!N770*('UPDATED TCA Post Trade Data'!G770-'UPDATED TCA Post Trade Data'!I770)/'UPDATED TCA Post Trade Data'!I770*10000</f>
        <v>2.9982587780343986</v>
      </c>
      <c r="P780" s="11">
        <f t="shared" si="54"/>
        <v>6.3848468955526432</v>
      </c>
      <c r="Q780" s="12">
        <f t="shared" si="55"/>
        <v>0.11099521038074235</v>
      </c>
      <c r="T780" s="65"/>
      <c r="U780" s="65"/>
      <c r="V780" s="65"/>
      <c r="W780" s="65"/>
      <c r="X780" s="65"/>
      <c r="Y780" s="65"/>
      <c r="Z780" s="65"/>
      <c r="AA780" s="65"/>
      <c r="AB780" s="65"/>
    </row>
    <row r="781" spans="1:28">
      <c r="A781" s="5" t="s">
        <v>17</v>
      </c>
      <c r="B781" s="5" t="s">
        <v>20</v>
      </c>
      <c r="C781" s="42" t="str">
        <f>'UPDATED TCA Post Trade Data'!C771</f>
        <v>ES</v>
      </c>
      <c r="D781" s="22">
        <f>'UPDATED TCA Post Trade Data'!B771</f>
        <v>43003</v>
      </c>
      <c r="E781" s="12">
        <f>'UPDATED TCA Post Trade Data'!E771</f>
        <v>32900</v>
      </c>
      <c r="F781" s="17">
        <f>'UPDATED TCA Post Trade Data'!O771</f>
        <v>9.4602881340965201E-5</v>
      </c>
      <c r="G781" s="23">
        <f>'UPDATED TCA Post Trade Data'!G771</f>
        <v>60.988378144577652</v>
      </c>
      <c r="H781" s="24">
        <f>E781/'UPDATED TCA Post Trade Data'!K771</f>
        <v>2.4419400909708042E-2</v>
      </c>
      <c r="I781" s="24">
        <f>'UPDATED TCA Post Trade Data'!L771</f>
        <v>0.12403458250783216</v>
      </c>
      <c r="J781" s="24">
        <f>E781/('UPDATED TCA Post Trade Data'!H771)</f>
        <v>0.31543624161073824</v>
      </c>
      <c r="K781" s="47">
        <f>'UPDATED TCA Post Trade Data'!H771/'UPDATED TCA Post Trade Data'!K771</f>
        <v>7.7414696500989325E-2</v>
      </c>
      <c r="L781" s="11">
        <f>('UPDATED TCA Post Trade Data'!G771-'UPDATED TCA Post Trade Data'!M771)/'UPDATED TCA Post Trade Data'!M771*10000*'UPDATED TCA Post Trade Data'!N771</f>
        <v>34.283998778817192</v>
      </c>
      <c r="M781" s="11">
        <f t="shared" si="52"/>
        <v>18.691937208838944</v>
      </c>
      <c r="N781" s="11">
        <f t="shared" si="53"/>
        <v>10.4263144049213</v>
      </c>
      <c r="O781" s="11">
        <f>'UPDATED TCA Post Trade Data'!N771*('UPDATED TCA Post Trade Data'!G771-'UPDATED TCA Post Trade Data'!I771)/'UPDATED TCA Post Trade Data'!I771*10000</f>
        <v>6.9809531682273915</v>
      </c>
      <c r="P781" s="11">
        <f t="shared" si="54"/>
        <v>-15.592061569978249</v>
      </c>
      <c r="Q781" s="12">
        <f t="shared" si="55"/>
        <v>-1.4954528479036349</v>
      </c>
      <c r="T781" s="65"/>
      <c r="U781" s="65"/>
      <c r="V781" s="65"/>
      <c r="W781" s="65"/>
      <c r="X781" s="65"/>
      <c r="Y781" s="65"/>
      <c r="Z781" s="65"/>
      <c r="AA781" s="65"/>
      <c r="AB781" s="65"/>
    </row>
    <row r="782" spans="1:28">
      <c r="A782" s="5" t="s">
        <v>18</v>
      </c>
      <c r="B782" s="5" t="s">
        <v>22</v>
      </c>
      <c r="C782" s="42" t="str">
        <f>'UPDATED TCA Post Trade Data'!C772</f>
        <v>ESRX</v>
      </c>
      <c r="D782" s="22">
        <f>'UPDATED TCA Post Trade Data'!B772</f>
        <v>43003</v>
      </c>
      <c r="E782" s="12">
        <f>'UPDATED TCA Post Trade Data'!E772</f>
        <v>273800</v>
      </c>
      <c r="F782" s="17">
        <f>'UPDATED TCA Post Trade Data'!O772</f>
        <v>8.023708738196172E-4</v>
      </c>
      <c r="G782" s="23">
        <f>'UPDATED TCA Post Trade Data'!G772</f>
        <v>62.15560955030481</v>
      </c>
      <c r="H782" s="24">
        <f>E782/'UPDATED TCA Post Trade Data'!K772</f>
        <v>8.7204722992509365E-2</v>
      </c>
      <c r="I782" s="24">
        <f>'UPDATED TCA Post Trade Data'!L772</f>
        <v>0.17345428944218658</v>
      </c>
      <c r="J782" s="24">
        <f>E782/('UPDATED TCA Post Trade Data'!H772)</f>
        <v>0.15314055595950557</v>
      </c>
      <c r="K782" s="47">
        <f>'UPDATED TCA Post Trade Data'!H772/'UPDATED TCA Post Trade Data'!K772</f>
        <v>0.56944238217058984</v>
      </c>
      <c r="L782" s="11">
        <f>('UPDATED TCA Post Trade Data'!G772-'UPDATED TCA Post Trade Data'!M772)/'UPDATED TCA Post Trade Data'!M772*10000*'UPDATED TCA Post Trade Data'!N772</f>
        <v>2.3146935330853911</v>
      </c>
      <c r="M782" s="11">
        <f t="shared" si="52"/>
        <v>21.804929926894822</v>
      </c>
      <c r="N782" s="11">
        <f t="shared" si="53"/>
        <v>43.983012690999416</v>
      </c>
      <c r="O782" s="11">
        <f>'UPDATED TCA Post Trade Data'!N772*('UPDATED TCA Post Trade Data'!G772-'UPDATED TCA Post Trade Data'!I772)/'UPDATED TCA Post Trade Data'!I772*10000</f>
        <v>0</v>
      </c>
      <c r="P782" s="11">
        <f t="shared" si="54"/>
        <v>19.490236393809433</v>
      </c>
      <c r="Q782" s="12">
        <f t="shared" si="55"/>
        <v>0.44313099993256877</v>
      </c>
      <c r="T782" s="65"/>
      <c r="U782" s="65"/>
      <c r="V782" s="65"/>
      <c r="W782" s="65"/>
      <c r="X782" s="65"/>
      <c r="Y782" s="65"/>
      <c r="Z782" s="65"/>
      <c r="AA782" s="65"/>
      <c r="AB782" s="65"/>
    </row>
    <row r="783" spans="1:28">
      <c r="A783" s="5" t="s">
        <v>17</v>
      </c>
      <c r="B783" s="5" t="s">
        <v>22</v>
      </c>
      <c r="C783" s="42" t="str">
        <f>'UPDATED TCA Post Trade Data'!C773</f>
        <v>ESS</v>
      </c>
      <c r="D783" s="22">
        <f>'UPDATED TCA Post Trade Data'!B773</f>
        <v>43003</v>
      </c>
      <c r="E783" s="12">
        <f>'UPDATED TCA Post Trade Data'!E773</f>
        <v>53500</v>
      </c>
      <c r="F783" s="17">
        <f>'UPDATED TCA Post Trade Data'!O773</f>
        <v>6.4811762118409182E-4</v>
      </c>
      <c r="G783" s="23">
        <f>'UPDATED TCA Post Trade Data'!G773</f>
        <v>256.94410937123297</v>
      </c>
      <c r="H783" s="24">
        <f>E783/'UPDATED TCA Post Trade Data'!K773</f>
        <v>0.15174690469405649</v>
      </c>
      <c r="I783" s="24">
        <f>'UPDATED TCA Post Trade Data'!L773</f>
        <v>0.13282948558686317</v>
      </c>
      <c r="J783" s="24">
        <f>E783/('UPDATED TCA Post Trade Data'!H773)</f>
        <v>0.22843723313407344</v>
      </c>
      <c r="K783" s="47">
        <f>'UPDATED TCA Post Trade Data'!H773/'UPDATED TCA Post Trade Data'!K773</f>
        <v>0.66428271176351461</v>
      </c>
      <c r="L783" s="11">
        <f>('UPDATED TCA Post Trade Data'!G773-'UPDATED TCA Post Trade Data'!M773)/'UPDATED TCA Post Trade Data'!M773*10000*'UPDATED TCA Post Trade Data'!N773</f>
        <v>36.095202376102925</v>
      </c>
      <c r="M783" s="11">
        <f t="shared" si="52"/>
        <v>31.850720941696707</v>
      </c>
      <c r="N783" s="11">
        <f t="shared" si="53"/>
        <v>34.723697560117195</v>
      </c>
      <c r="O783" s="11">
        <f>'UPDATED TCA Post Trade Data'!N773*('UPDATED TCA Post Trade Data'!G773-'UPDATED TCA Post Trade Data'!I773)/'UPDATED TCA Post Trade Data'!I773*10000</f>
        <v>6.9796924435853835</v>
      </c>
      <c r="P783" s="11">
        <f t="shared" si="54"/>
        <v>-4.2444814344062181</v>
      </c>
      <c r="Q783" s="12">
        <f t="shared" si="55"/>
        <v>-0.12223587154155287</v>
      </c>
      <c r="T783" s="65"/>
      <c r="U783" s="65"/>
      <c r="V783" s="65"/>
      <c r="W783" s="65"/>
      <c r="X783" s="65"/>
      <c r="Y783" s="65"/>
      <c r="Z783" s="65"/>
      <c r="AA783" s="65"/>
      <c r="AB783" s="65"/>
    </row>
    <row r="784" spans="1:28">
      <c r="A784" s="5" t="s">
        <v>18</v>
      </c>
      <c r="B784" s="5" t="s">
        <v>22</v>
      </c>
      <c r="C784" s="42" t="str">
        <f>'UPDATED TCA Post Trade Data'!C774</f>
        <v>ETFC</v>
      </c>
      <c r="D784" s="22">
        <f>'UPDATED TCA Post Trade Data'!B774</f>
        <v>43003</v>
      </c>
      <c r="E784" s="12">
        <f>'UPDATED TCA Post Trade Data'!E774</f>
        <v>17800</v>
      </c>
      <c r="F784" s="17">
        <f>'UPDATED TCA Post Trade Data'!O774</f>
        <v>3.4898679730290524E-5</v>
      </c>
      <c r="G784" s="23">
        <f>'UPDATED TCA Post Trade Data'!G774</f>
        <v>41.584129369988069</v>
      </c>
      <c r="H784" s="24">
        <f>E784/'UPDATED TCA Post Trade Data'!K774</f>
        <v>7.6779845238863099E-3</v>
      </c>
      <c r="I784" s="24">
        <f>'UPDATED TCA Post Trade Data'!L774</f>
        <v>0.1532035278679319</v>
      </c>
      <c r="J784" s="24">
        <f>E784/('UPDATED TCA Post Trade Data'!H774)</f>
        <v>1.453061224489796E-2</v>
      </c>
      <c r="K784" s="47">
        <f>'UPDATED TCA Post Trade Data'!H774/'UPDATED TCA Post Trade Data'!K774</f>
        <v>0.52840062032363655</v>
      </c>
      <c r="L784" s="11">
        <f>('UPDATED TCA Post Trade Data'!G774-'UPDATED TCA Post Trade Data'!M774)/'UPDATED TCA Post Trade Data'!M774*10000*'UPDATED TCA Post Trade Data'!N774</f>
        <v>8.6186040393868399</v>
      </c>
      <c r="M784" s="11">
        <f t="shared" si="52"/>
        <v>2.3473288706508848</v>
      </c>
      <c r="N784" s="11">
        <f t="shared" si="53"/>
        <v>40.368383852383701</v>
      </c>
      <c r="O784" s="11">
        <f>'UPDATED TCA Post Trade Data'!N774*('UPDATED TCA Post Trade Data'!G774-'UPDATED TCA Post Trade Data'!I774)/'UPDATED TCA Post Trade Data'!I774*10000</f>
        <v>3.0016865288062116</v>
      </c>
      <c r="P784" s="11">
        <f t="shared" si="54"/>
        <v>-6.2712751687359551</v>
      </c>
      <c r="Q784" s="12">
        <f t="shared" si="55"/>
        <v>-0.15535115776911748</v>
      </c>
      <c r="T784" s="65"/>
      <c r="U784" s="65"/>
      <c r="V784" s="65"/>
      <c r="W784" s="65"/>
      <c r="X784" s="65"/>
      <c r="Y784" s="65"/>
      <c r="Z784" s="65"/>
      <c r="AA784" s="65"/>
      <c r="AB784" s="65"/>
    </row>
    <row r="785" spans="1:28">
      <c r="A785" s="5" t="s">
        <v>17</v>
      </c>
      <c r="B785" s="5" t="s">
        <v>19</v>
      </c>
      <c r="C785" s="42" t="str">
        <f>'UPDATED TCA Post Trade Data'!C775</f>
        <v>ETN</v>
      </c>
      <c r="D785" s="22">
        <f>'UPDATED TCA Post Trade Data'!B775</f>
        <v>43003</v>
      </c>
      <c r="E785" s="12">
        <f>'UPDATED TCA Post Trade Data'!E775</f>
        <v>5800</v>
      </c>
      <c r="F785" s="17">
        <f>'UPDATED TCA Post Trade Data'!O775</f>
        <v>2.1372220071342793E-5</v>
      </c>
      <c r="G785" s="23">
        <f>'UPDATED TCA Post Trade Data'!G775</f>
        <v>78.15562892773103</v>
      </c>
      <c r="H785" s="24">
        <f>E785/'UPDATED TCA Post Trade Data'!K775</f>
        <v>2.5840923423913441E-3</v>
      </c>
      <c r="I785" s="24">
        <f>'UPDATED TCA Post Trade Data'!L775</f>
        <v>0.13758033138943804</v>
      </c>
      <c r="J785" s="24">
        <f>E785/('UPDATED TCA Post Trade Data'!H775)</f>
        <v>0.14948453608247422</v>
      </c>
      <c r="K785" s="47">
        <f>'UPDATED TCA Post Trade Data'!H775/'UPDATED TCA Post Trade Data'!K775</f>
        <v>1.7286686704273128E-2</v>
      </c>
      <c r="L785" s="11">
        <f>('UPDATED TCA Post Trade Data'!G775-'UPDATED TCA Post Trade Data'!M775)/'UPDATED TCA Post Trade Data'!M775*10000*'UPDATED TCA Post Trade Data'!N775</f>
        <v>2.0001187267762104</v>
      </c>
      <c r="M785" s="11">
        <f t="shared" si="52"/>
        <v>4.6073868274307488</v>
      </c>
      <c r="N785" s="11">
        <f t="shared" si="53"/>
        <v>6.0914783808892228</v>
      </c>
      <c r="O785" s="11">
        <f>'UPDATED TCA Post Trade Data'!N775*('UPDATED TCA Post Trade Data'!G775-'UPDATED TCA Post Trade Data'!I775)/'UPDATED TCA Post Trade Data'!I775*10000</f>
        <v>0</v>
      </c>
      <c r="P785" s="11">
        <f t="shared" si="54"/>
        <v>2.6072681006545384</v>
      </c>
      <c r="Q785" s="12">
        <f t="shared" si="55"/>
        <v>0.42801893688637438</v>
      </c>
      <c r="T785" s="65"/>
      <c r="U785" s="65"/>
      <c r="V785" s="65"/>
      <c r="W785" s="65"/>
      <c r="X785" s="65"/>
      <c r="Y785" s="65"/>
      <c r="Z785" s="65"/>
      <c r="AA785" s="65"/>
      <c r="AB785" s="65"/>
    </row>
    <row r="786" spans="1:28">
      <c r="A786" s="5" t="s">
        <v>18</v>
      </c>
      <c r="B786" s="5" t="s">
        <v>20</v>
      </c>
      <c r="C786" s="42" t="str">
        <f>'UPDATED TCA Post Trade Data'!C776</f>
        <v>ETR</v>
      </c>
      <c r="D786" s="22">
        <f>'UPDATED TCA Post Trade Data'!B776</f>
        <v>43003</v>
      </c>
      <c r="E786" s="12">
        <f>'UPDATED TCA Post Trade Data'!E776</f>
        <v>21400</v>
      </c>
      <c r="F786" s="17">
        <f>'UPDATED TCA Post Trade Data'!O776</f>
        <v>7.7424294601227659E-5</v>
      </c>
      <c r="G786" s="23">
        <f>'UPDATED TCA Post Trade Data'!G776</f>
        <v>76.736520385231813</v>
      </c>
      <c r="H786" s="24">
        <f>E786/'UPDATED TCA Post Trade Data'!K776</f>
        <v>2.164756224340094E-2</v>
      </c>
      <c r="I786" s="24">
        <f>'UPDATED TCA Post Trade Data'!L776</f>
        <v>0.12511186868949015</v>
      </c>
      <c r="J786" s="24">
        <f>E786/('UPDATED TCA Post Trade Data'!H776)</f>
        <v>3.7217391304347827E-2</v>
      </c>
      <c r="K786" s="47">
        <f>'UPDATED TCA Post Trade Data'!H776/'UPDATED TCA Post Trade Data'!K776</f>
        <v>0.58165178925025895</v>
      </c>
      <c r="L786" s="11">
        <f>('UPDATED TCA Post Trade Data'!G776-'UPDATED TCA Post Trade Data'!M776)/'UPDATED TCA Post Trade Data'!M776*10000*'UPDATED TCA Post Trade Data'!N776</f>
        <v>16.065523649256601</v>
      </c>
      <c r="M786" s="11">
        <f t="shared" ref="M786:M849" si="56">$J$3*H786^$K$3*I786^$L$3*($N$3*J786^$M$3+1-$N$3)</f>
        <v>4.628004127648075</v>
      </c>
      <c r="N786" s="11">
        <f t="shared" si="53"/>
        <v>34.187199924258536</v>
      </c>
      <c r="O786" s="11">
        <f>'UPDATED TCA Post Trade Data'!N776*('UPDATED TCA Post Trade Data'!G776-'UPDATED TCA Post Trade Data'!I776)/'UPDATED TCA Post Trade Data'!I776*10000</f>
        <v>3.0039247850308755</v>
      </c>
      <c r="P786" s="11">
        <f t="shared" si="54"/>
        <v>-11.437519521608525</v>
      </c>
      <c r="Q786" s="12">
        <f t="shared" si="55"/>
        <v>-0.33455560990511818</v>
      </c>
      <c r="T786" s="65"/>
      <c r="U786" s="65"/>
      <c r="V786" s="65"/>
      <c r="W786" s="65"/>
      <c r="X786" s="65"/>
      <c r="Y786" s="65"/>
      <c r="Z786" s="65"/>
      <c r="AA786" s="65"/>
      <c r="AB786" s="65"/>
    </row>
    <row r="787" spans="1:28">
      <c r="A787" s="5" t="s">
        <v>17</v>
      </c>
      <c r="B787" s="5" t="s">
        <v>21</v>
      </c>
      <c r="C787" s="42" t="str">
        <f>'UPDATED TCA Post Trade Data'!C777</f>
        <v>EVHC</v>
      </c>
      <c r="D787" s="22">
        <f>'UPDATED TCA Post Trade Data'!B777</f>
        <v>43003</v>
      </c>
      <c r="E787" s="12">
        <f>'UPDATED TCA Post Trade Data'!E777</f>
        <v>89000</v>
      </c>
      <c r="F787" s="17">
        <f>'UPDATED TCA Post Trade Data'!O777</f>
        <v>1.8884349193590876E-4</v>
      </c>
      <c r="G787" s="23">
        <f>'UPDATED TCA Post Trade Data'!G777</f>
        <v>45.00395006363042</v>
      </c>
      <c r="H787" s="24">
        <f>E787/'UPDATED TCA Post Trade Data'!K777</f>
        <v>4.046987127216025E-2</v>
      </c>
      <c r="I787" s="24">
        <f>'UPDATED TCA Post Trade Data'!L777</f>
        <v>0.39090706561557059</v>
      </c>
      <c r="J787" s="24">
        <f>E787/('UPDATED TCA Post Trade Data'!H777)</f>
        <v>0.23963381798599892</v>
      </c>
      <c r="K787" s="47">
        <f>'UPDATED TCA Post Trade Data'!H777/'UPDATED TCA Post Trade Data'!K777</f>
        <v>0.16888213697168894</v>
      </c>
      <c r="L787" s="11">
        <f>('UPDATED TCA Post Trade Data'!G777-'UPDATED TCA Post Trade Data'!M777)/'UPDATED TCA Post Trade Data'!M777*10000*'UPDATED TCA Post Trade Data'!N777</f>
        <v>47.76737299183312</v>
      </c>
      <c r="M787" s="11">
        <f t="shared" si="56"/>
        <v>32.590269011010641</v>
      </c>
      <c r="N787" s="11">
        <f t="shared" ref="N787:N850" si="57">I787*((1/3)*(1/250)*(H787*(1-J787)/J787))^0.5*10000</f>
        <v>51.150059472178519</v>
      </c>
      <c r="O787" s="11">
        <f>'UPDATED TCA Post Trade Data'!N777*('UPDATED TCA Post Trade Data'!G777-'UPDATED TCA Post Trade Data'!I777)/'UPDATED TCA Post Trade Data'!I777*10000</f>
        <v>6.971578705059529</v>
      </c>
      <c r="P787" s="11">
        <f t="shared" ref="P787:P850" si="58">M787-L787</f>
        <v>-15.17710398082248</v>
      </c>
      <c r="Q787" s="12">
        <f t="shared" ref="Q787:Q850" si="59">P787/N787</f>
        <v>-0.29671723038909842</v>
      </c>
      <c r="T787" s="65"/>
      <c r="U787" s="65"/>
      <c r="V787" s="65"/>
      <c r="W787" s="65"/>
      <c r="X787" s="65"/>
      <c r="Y787" s="65"/>
      <c r="Z787" s="65"/>
      <c r="AA787" s="65"/>
      <c r="AB787" s="65"/>
    </row>
    <row r="788" spans="1:28">
      <c r="A788" s="5" t="s">
        <v>18</v>
      </c>
      <c r="B788" s="5" t="s">
        <v>20</v>
      </c>
      <c r="C788" s="42" t="str">
        <f>'UPDATED TCA Post Trade Data'!C778</f>
        <v>EW</v>
      </c>
      <c r="D788" s="22">
        <f>'UPDATED TCA Post Trade Data'!B778</f>
        <v>43003</v>
      </c>
      <c r="E788" s="12">
        <f>'UPDATED TCA Post Trade Data'!E778</f>
        <v>132200</v>
      </c>
      <c r="F788" s="17">
        <f>'UPDATED TCA Post Trade Data'!O778</f>
        <v>6.8886219698974336E-4</v>
      </c>
      <c r="G788" s="23">
        <f>'UPDATED TCA Post Trade Data'!G778</f>
        <v>110.51965374110591</v>
      </c>
      <c r="H788" s="24">
        <f>E788/'UPDATED TCA Post Trade Data'!K778</f>
        <v>0.10683738810763561</v>
      </c>
      <c r="I788" s="24">
        <f>'UPDATED TCA Post Trade Data'!L778</f>
        <v>0.16510529339511734</v>
      </c>
      <c r="J788" s="24">
        <f>E788/('UPDATED TCA Post Trade Data'!H778)</f>
        <v>0.22648620866883673</v>
      </c>
      <c r="K788" s="47">
        <f>'UPDATED TCA Post Trade Data'!H778/'UPDATED TCA Post Trade Data'!K778</f>
        <v>0.47171697003348645</v>
      </c>
      <c r="L788" s="11">
        <f>('UPDATED TCA Post Trade Data'!G778-'UPDATED TCA Post Trade Data'!M778)/'UPDATED TCA Post Trade Data'!M778*10000*'UPDATED TCA Post Trade Data'!N778</f>
        <v>9.9743522456913052</v>
      </c>
      <c r="M788" s="11">
        <f t="shared" si="56"/>
        <v>30.511337765704891</v>
      </c>
      <c r="N788" s="11">
        <f t="shared" si="57"/>
        <v>36.417082197851592</v>
      </c>
      <c r="O788" s="11">
        <f>'UPDATED TCA Post Trade Data'!N778*('UPDATED TCA Post Trade Data'!G778-'UPDATED TCA Post Trade Data'!I778)/'UPDATED TCA Post Trade Data'!I778*10000</f>
        <v>0</v>
      </c>
      <c r="P788" s="11">
        <f t="shared" si="58"/>
        <v>20.536985520013587</v>
      </c>
      <c r="Q788" s="12">
        <f t="shared" si="59"/>
        <v>0.56393824767282308</v>
      </c>
      <c r="T788" s="65"/>
      <c r="U788" s="65"/>
      <c r="V788" s="65"/>
      <c r="W788" s="65"/>
      <c r="X788" s="65"/>
      <c r="Y788" s="65"/>
      <c r="Z788" s="65"/>
      <c r="AA788" s="65"/>
      <c r="AB788" s="65"/>
    </row>
    <row r="789" spans="1:28">
      <c r="A789" s="5" t="s">
        <v>17</v>
      </c>
      <c r="B789" s="5" t="s">
        <v>19</v>
      </c>
      <c r="C789" s="42" t="str">
        <f>'UPDATED TCA Post Trade Data'!C779</f>
        <v>EXC</v>
      </c>
      <c r="D789" s="22">
        <f>'UPDATED TCA Post Trade Data'!B779</f>
        <v>43003</v>
      </c>
      <c r="E789" s="12">
        <f>'UPDATED TCA Post Trade Data'!E779</f>
        <v>12000</v>
      </c>
      <c r="F789" s="17">
        <f>'UPDATED TCA Post Trade Data'!O779</f>
        <v>2.1045795343719482E-5</v>
      </c>
      <c r="G789" s="23">
        <f>'UPDATED TCA Post Trade Data'!G779</f>
        <v>37.198267665984844</v>
      </c>
      <c r="H789" s="24">
        <f>E789/'UPDATED TCA Post Trade Data'!K779</f>
        <v>2.5395132567141961E-3</v>
      </c>
      <c r="I789" s="24">
        <f>'UPDATED TCA Post Trade Data'!L779</f>
        <v>0.11650949163401451</v>
      </c>
      <c r="J789" s="24">
        <f>E789/('UPDATED TCA Post Trade Data'!H779)</f>
        <v>0.26548672566371684</v>
      </c>
      <c r="K789" s="47">
        <f>'UPDATED TCA Post Trade Data'!H779/'UPDATED TCA Post Trade Data'!K779</f>
        <v>9.5654999336234718E-3</v>
      </c>
      <c r="L789" s="11">
        <f>('UPDATED TCA Post Trade Data'!G779-'UPDATED TCA Post Trade Data'!M779)/'UPDATED TCA Post Trade Data'!M779*10000*'UPDATED TCA Post Trade Data'!N779</f>
        <v>15.688655354023457</v>
      </c>
      <c r="M789" s="11">
        <f t="shared" si="56"/>
        <v>6.3681138934701611</v>
      </c>
      <c r="N789" s="11">
        <f t="shared" si="57"/>
        <v>3.5660246145082946</v>
      </c>
      <c r="O789" s="11">
        <f>'UPDATED TCA Post Trade Data'!N779*('UPDATED TCA Post Trade Data'!G779-'UPDATED TCA Post Trade Data'!I779)/'UPDATED TCA Post Trade Data'!I779*10000</f>
        <v>2.9961982273319814</v>
      </c>
      <c r="P789" s="11">
        <f t="shared" si="58"/>
        <v>-9.3205414605532955</v>
      </c>
      <c r="Q789" s="12">
        <f t="shared" si="59"/>
        <v>-2.6137064288992491</v>
      </c>
      <c r="T789" s="65"/>
      <c r="U789" s="65"/>
      <c r="V789" s="65"/>
      <c r="W789" s="65"/>
      <c r="X789" s="65"/>
      <c r="Y789" s="65"/>
      <c r="Z789" s="65"/>
      <c r="AA789" s="65"/>
      <c r="AB789" s="65"/>
    </row>
    <row r="790" spans="1:28">
      <c r="A790" s="5" t="s">
        <v>18</v>
      </c>
      <c r="B790" s="5" t="s">
        <v>20</v>
      </c>
      <c r="C790" s="42" t="str">
        <f>'UPDATED TCA Post Trade Data'!C780</f>
        <v>EXPD</v>
      </c>
      <c r="D790" s="22">
        <f>'UPDATED TCA Post Trade Data'!B780</f>
        <v>43003</v>
      </c>
      <c r="E790" s="12">
        <f>'UPDATED TCA Post Trade Data'!E780</f>
        <v>14800</v>
      </c>
      <c r="F790" s="17">
        <f>'UPDATED TCA Post Trade Data'!O780</f>
        <v>4.0554467777953964E-5</v>
      </c>
      <c r="G790" s="23">
        <f>'UPDATED TCA Post Trade Data'!G780</f>
        <v>58.118662228424434</v>
      </c>
      <c r="H790" s="24">
        <f>E790/'UPDATED TCA Post Trade Data'!K780</f>
        <v>1.4107745619425831E-2</v>
      </c>
      <c r="I790" s="24">
        <f>'UPDATED TCA Post Trade Data'!L780</f>
        <v>0.14252073921211575</v>
      </c>
      <c r="J790" s="24">
        <f>E790/('UPDATED TCA Post Trade Data'!H780)</f>
        <v>4.4008325899494501E-2</v>
      </c>
      <c r="K790" s="47">
        <f>'UPDATED TCA Post Trade Data'!H780/'UPDATED TCA Post Trade Data'!K780</f>
        <v>0.32056992241979099</v>
      </c>
      <c r="L790" s="11">
        <f>('UPDATED TCA Post Trade Data'!G780-'UPDATED TCA Post Trade Data'!M780)/'UPDATED TCA Post Trade Data'!M780*10000*'UPDATED TCA Post Trade Data'!N780</f>
        <v>-10.10372518505535</v>
      </c>
      <c r="M790" s="11">
        <f t="shared" si="56"/>
        <v>4.4927140316387142</v>
      </c>
      <c r="N790" s="11">
        <f t="shared" si="57"/>
        <v>28.809510253692395</v>
      </c>
      <c r="O790" s="11">
        <f>'UPDATED TCA Post Trade Data'!N780*('UPDATED TCA Post Trade Data'!G780-'UPDATED TCA Post Trade Data'!I780)/'UPDATED TCA Post Trade Data'!I780*10000</f>
        <v>6.9880478350246769</v>
      </c>
      <c r="P790" s="11">
        <f t="shared" si="58"/>
        <v>14.596439216694064</v>
      </c>
      <c r="Q790" s="12">
        <f t="shared" si="59"/>
        <v>0.50665350046425384</v>
      </c>
      <c r="T790" s="65"/>
      <c r="U790" s="65"/>
      <c r="V790" s="65"/>
      <c r="W790" s="65"/>
      <c r="X790" s="65"/>
      <c r="Y790" s="65"/>
      <c r="Z790" s="65"/>
      <c r="AA790" s="65"/>
      <c r="AB790" s="65"/>
    </row>
    <row r="791" spans="1:28">
      <c r="A791" s="5" t="s">
        <v>17</v>
      </c>
      <c r="B791" s="5" t="s">
        <v>19</v>
      </c>
      <c r="C791" s="42" t="str">
        <f>'UPDATED TCA Post Trade Data'!C781</f>
        <v>EXPE</v>
      </c>
      <c r="D791" s="22">
        <f>'UPDATED TCA Post Trade Data'!B781</f>
        <v>43003</v>
      </c>
      <c r="E791" s="12">
        <f>'UPDATED TCA Post Trade Data'!E781</f>
        <v>412100</v>
      </c>
      <c r="F791" s="17">
        <f>'UPDATED TCA Post Trade Data'!O781</f>
        <v>2.8454053226730004E-3</v>
      </c>
      <c r="G791" s="23">
        <f>'UPDATED TCA Post Trade Data'!G781</f>
        <v>146.44688665983969</v>
      </c>
      <c r="H791" s="24">
        <f>E791/'UPDATED TCA Post Trade Data'!K781</f>
        <v>0.20692924927782311</v>
      </c>
      <c r="I791" s="24">
        <f>'UPDATED TCA Post Trade Data'!L781</f>
        <v>0.25731021193544634</v>
      </c>
      <c r="J791" s="24">
        <f>E791/('UPDATED TCA Post Trade Data'!H781)</f>
        <v>0.2800163076714004</v>
      </c>
      <c r="K791" s="47">
        <f>'UPDATED TCA Post Trade Data'!H781/'UPDATED TCA Post Trade Data'!K781</f>
        <v>0.73898999311374003</v>
      </c>
      <c r="L791" s="11">
        <f>('UPDATED TCA Post Trade Data'!G781-'UPDATED TCA Post Trade Data'!M781)/'UPDATED TCA Post Trade Data'!M781*10000*'UPDATED TCA Post Trade Data'!N781</f>
        <v>49.192799000871595</v>
      </c>
      <c r="M791" s="11">
        <f t="shared" si="56"/>
        <v>57.851049680105362</v>
      </c>
      <c r="N791" s="11">
        <f t="shared" si="57"/>
        <v>68.534145056272493</v>
      </c>
      <c r="O791" s="11">
        <f>'UPDATED TCA Post Trade Data'!N781*('UPDATED TCA Post Trade Data'!G781-'UPDATED TCA Post Trade Data'!I781)/'UPDATED TCA Post Trade Data'!I781*10000</f>
        <v>2.9862058792034132</v>
      </c>
      <c r="P791" s="11">
        <f t="shared" si="58"/>
        <v>8.6582506792337668</v>
      </c>
      <c r="Q791" s="12">
        <f t="shared" si="59"/>
        <v>0.12633484625984012</v>
      </c>
      <c r="T791" s="65"/>
      <c r="U791" s="65"/>
      <c r="V791" s="65"/>
      <c r="W791" s="65"/>
      <c r="X791" s="65"/>
      <c r="Y791" s="65"/>
      <c r="Z791" s="65"/>
      <c r="AA791" s="65"/>
      <c r="AB791" s="65"/>
    </row>
    <row r="792" spans="1:28">
      <c r="A792" s="5" t="s">
        <v>18</v>
      </c>
      <c r="B792" s="5" t="s">
        <v>22</v>
      </c>
      <c r="C792" s="42" t="str">
        <f>'UPDATED TCA Post Trade Data'!C782</f>
        <v>EXR</v>
      </c>
      <c r="D792" s="22">
        <f>'UPDATED TCA Post Trade Data'!B782</f>
        <v>43003</v>
      </c>
      <c r="E792" s="12">
        <f>'UPDATED TCA Post Trade Data'!E782</f>
        <v>32000</v>
      </c>
      <c r="F792" s="17">
        <f>'UPDATED TCA Post Trade Data'!O782</f>
        <v>1.1902854801843814E-4</v>
      </c>
      <c r="G792" s="23">
        <f>'UPDATED TCA Post Trade Data'!G782</f>
        <v>78.893237047549363</v>
      </c>
      <c r="H792" s="24">
        <f>E792/'UPDATED TCA Post Trade Data'!K782</f>
        <v>3.5939483749531896E-2</v>
      </c>
      <c r="I792" s="24">
        <f>'UPDATED TCA Post Trade Data'!L782</f>
        <v>0.1939926338360618</v>
      </c>
      <c r="J792" s="24">
        <f>E792/('UPDATED TCA Post Trade Data'!H782)</f>
        <v>0.2236198462613557</v>
      </c>
      <c r="K792" s="47">
        <f>'UPDATED TCA Post Trade Data'!H782/'UPDATED TCA Post Trade Data'!K782</f>
        <v>0.16071687889243796</v>
      </c>
      <c r="L792" s="11">
        <f>('UPDATED TCA Post Trade Data'!G782-'UPDATED TCA Post Trade Data'!M782)/'UPDATED TCA Post Trade Data'!M782*10000*'UPDATED TCA Post Trade Data'!N782</f>
        <v>9.7205207611290536</v>
      </c>
      <c r="M792" s="11">
        <f t="shared" si="56"/>
        <v>21.023125961306167</v>
      </c>
      <c r="N792" s="11">
        <f t="shared" si="57"/>
        <v>25.022031432688806</v>
      </c>
      <c r="O792" s="11">
        <f>'UPDATED TCA Post Trade Data'!N782*('UPDATED TCA Post Trade Data'!G782-'UPDATED TCA Post Trade Data'!I782)/'UPDATED TCA Post Trade Data'!I782*10000</f>
        <v>3.0020175121032673</v>
      </c>
      <c r="P792" s="11">
        <f t="shared" si="58"/>
        <v>11.302605200177114</v>
      </c>
      <c r="Q792" s="12">
        <f t="shared" si="59"/>
        <v>0.4517061386715141</v>
      </c>
      <c r="T792" s="65"/>
      <c r="U792" s="65"/>
      <c r="V792" s="65"/>
      <c r="W792" s="65"/>
      <c r="X792" s="65"/>
      <c r="Y792" s="65"/>
      <c r="Z792" s="65"/>
      <c r="AA792" s="65"/>
      <c r="AB792" s="65"/>
    </row>
    <row r="793" spans="1:28">
      <c r="A793" s="5" t="s">
        <v>17</v>
      </c>
      <c r="B793" s="5" t="s">
        <v>19</v>
      </c>
      <c r="C793" s="42" t="str">
        <f>'UPDATED TCA Post Trade Data'!C783</f>
        <v>F</v>
      </c>
      <c r="D793" s="22">
        <f>'UPDATED TCA Post Trade Data'!B783</f>
        <v>43003</v>
      </c>
      <c r="E793" s="12">
        <f>'UPDATED TCA Post Trade Data'!E783</f>
        <v>3943600</v>
      </c>
      <c r="F793" s="17">
        <f>'UPDATED TCA Post Trade Data'!O783</f>
        <v>2.2130102106677819E-3</v>
      </c>
      <c r="G793" s="23">
        <f>'UPDATED TCA Post Trade Data'!G783</f>
        <v>11.902253014149025</v>
      </c>
      <c r="H793" s="24">
        <f>E793/'UPDATED TCA Post Trade Data'!K783</f>
        <v>0.11624227652148947</v>
      </c>
      <c r="I793" s="24">
        <f>'UPDATED TCA Post Trade Data'!L783</f>
        <v>0.13532023193734879</v>
      </c>
      <c r="J793" s="24">
        <f>E793/('UPDATED TCA Post Trade Data'!H783)</f>
        <v>0.34983943367102532</v>
      </c>
      <c r="K793" s="47">
        <f>'UPDATED TCA Post Trade Data'!H783/'UPDATED TCA Post Trade Data'!K783</f>
        <v>0.33227322403797094</v>
      </c>
      <c r="L793" s="11">
        <f>('UPDATED TCA Post Trade Data'!G783-'UPDATED TCA Post Trade Data'!M783)/'UPDATED TCA Post Trade Data'!M783*10000*'UPDATED TCA Post Trade Data'!N783</f>
        <v>18.731493391434554</v>
      </c>
      <c r="M793" s="11">
        <f t="shared" si="56"/>
        <v>39.698028653469066</v>
      </c>
      <c r="N793" s="11">
        <f t="shared" si="57"/>
        <v>22.966249946463527</v>
      </c>
      <c r="O793" s="11">
        <f>'UPDATED TCA Post Trade Data'!N783*('UPDATED TCA Post Trade Data'!G783-'UPDATED TCA Post Trade Data'!I783)/'UPDATED TCA Post Trade Data'!I783*10000</f>
        <v>0</v>
      </c>
      <c r="P793" s="11">
        <f t="shared" si="58"/>
        <v>20.966535262034512</v>
      </c>
      <c r="Q793" s="12">
        <f t="shared" si="59"/>
        <v>0.91292811455546563</v>
      </c>
      <c r="T793" s="65"/>
      <c r="U793" s="65"/>
      <c r="V793" s="65"/>
      <c r="W793" s="65"/>
      <c r="X793" s="65"/>
      <c r="Y793" s="65"/>
      <c r="Z793" s="65"/>
      <c r="AA793" s="65"/>
      <c r="AB793" s="65"/>
    </row>
    <row r="794" spans="1:28">
      <c r="A794" s="5" t="s">
        <v>18</v>
      </c>
      <c r="B794" s="5" t="s">
        <v>19</v>
      </c>
      <c r="C794" s="42" t="str">
        <f>'UPDATED TCA Post Trade Data'!C784</f>
        <v>FAST</v>
      </c>
      <c r="D794" s="22">
        <f>'UPDATED TCA Post Trade Data'!B784</f>
        <v>43003</v>
      </c>
      <c r="E794" s="12">
        <f>'UPDATED TCA Post Trade Data'!E784</f>
        <v>89800</v>
      </c>
      <c r="F794" s="17">
        <f>'UPDATED TCA Post Trade Data'!O784</f>
        <v>1.8666635649652823E-4</v>
      </c>
      <c r="G794" s="23">
        <f>'UPDATED TCA Post Trade Data'!G784</f>
        <v>44.088805467522107</v>
      </c>
      <c r="H794" s="24">
        <f>E794/'UPDATED TCA Post Trade Data'!K784</f>
        <v>3.6783175075338258E-2</v>
      </c>
      <c r="I794" s="24">
        <f>'UPDATED TCA Post Trade Data'!L784</f>
        <v>0.21135412730463549</v>
      </c>
      <c r="J794" s="24">
        <f>E794/('UPDATED TCA Post Trade Data'!H784)</f>
        <v>0.32383699963937973</v>
      </c>
      <c r="K794" s="47">
        <f>'UPDATED TCA Post Trade Data'!H784/'UPDATED TCA Post Trade Data'!K784</f>
        <v>0.1135854615633775</v>
      </c>
      <c r="L794" s="11">
        <f>('UPDATED TCA Post Trade Data'!G784-'UPDATED TCA Post Trade Data'!M784)/'UPDATED TCA Post Trade Data'!M784*10000*'UPDATED TCA Post Trade Data'!N784</f>
        <v>20.641587251673307</v>
      </c>
      <c r="M794" s="11">
        <f t="shared" si="56"/>
        <v>29.148545895229702</v>
      </c>
      <c r="N794" s="11">
        <f t="shared" si="57"/>
        <v>21.387852297357696</v>
      </c>
      <c r="O794" s="11">
        <f>'UPDATED TCA Post Trade Data'!N784*('UPDATED TCA Post Trade Data'!G784-'UPDATED TCA Post Trade Data'!I784)/'UPDATED TCA Post Trade Data'!I784*10000</f>
        <v>7.0095621553740592</v>
      </c>
      <c r="P794" s="11">
        <f t="shared" si="58"/>
        <v>8.5069586435563949</v>
      </c>
      <c r="Q794" s="12">
        <f t="shared" si="59"/>
        <v>0.39774721301060056</v>
      </c>
      <c r="T794" s="65"/>
      <c r="U794" s="65"/>
      <c r="V794" s="65"/>
      <c r="W794" s="65"/>
      <c r="X794" s="65"/>
      <c r="Y794" s="65"/>
      <c r="Z794" s="65"/>
      <c r="AA794" s="65"/>
      <c r="AB794" s="65"/>
    </row>
    <row r="795" spans="1:28">
      <c r="A795" s="5" t="s">
        <v>17</v>
      </c>
      <c r="B795" s="5" t="s">
        <v>22</v>
      </c>
      <c r="C795" s="42" t="str">
        <f>'UPDATED TCA Post Trade Data'!C785</f>
        <v>FB</v>
      </c>
      <c r="D795" s="22">
        <f>'UPDATED TCA Post Trade Data'!B785</f>
        <v>43003</v>
      </c>
      <c r="E795" s="12">
        <f>'UPDATED TCA Post Trade Data'!E785</f>
        <v>5281200</v>
      </c>
      <c r="F795" s="17">
        <f>'UPDATED TCA Post Trade Data'!O785</f>
        <v>4.23619864967483E-2</v>
      </c>
      <c r="G795" s="23">
        <f>'UPDATED TCA Post Trade Data'!G785</f>
        <v>170.13055593903201</v>
      </c>
      <c r="H795" s="24">
        <f>E795/'UPDATED TCA Post Trade Data'!K785</f>
        <v>0.41167643092072687</v>
      </c>
      <c r="I795" s="24">
        <f>'UPDATED TCA Post Trade Data'!L785</f>
        <v>0.14104107736862229</v>
      </c>
      <c r="J795" s="24">
        <f>E795/('UPDATED TCA Post Trade Data'!H785)</f>
        <v>0.15391968850003207</v>
      </c>
      <c r="K795" s="47">
        <f>'UPDATED TCA Post Trade Data'!H785/'UPDATED TCA Post Trade Data'!K785</f>
        <v>2.6746183995859707</v>
      </c>
      <c r="L795" s="11">
        <f>('UPDATED TCA Post Trade Data'!G785-'UPDATED TCA Post Trade Data'!M785)/'UPDATED TCA Post Trade Data'!M785*10000*'UPDATED TCA Post Trade Data'!N785</f>
        <v>52.620889803356057</v>
      </c>
      <c r="M795" s="11">
        <f t="shared" si="56"/>
        <v>37.11670034326044</v>
      </c>
      <c r="N795" s="11">
        <f t="shared" si="57"/>
        <v>77.473235468953291</v>
      </c>
      <c r="O795" s="11">
        <f>'UPDATED TCA Post Trade Data'!N785*('UPDATED TCA Post Trade Data'!G785-'UPDATED TCA Post Trade Data'!I785)/'UPDATED TCA Post Trade Data'!I785*10000</f>
        <v>6.9682104041032016</v>
      </c>
      <c r="P795" s="11">
        <f t="shared" si="58"/>
        <v>-15.504189460095617</v>
      </c>
      <c r="Q795" s="12">
        <f t="shared" si="59"/>
        <v>-0.20012316984371697</v>
      </c>
      <c r="T795" s="65"/>
      <c r="U795" s="65"/>
      <c r="V795" s="65"/>
      <c r="W795" s="65"/>
      <c r="X795" s="65"/>
      <c r="Y795" s="65"/>
      <c r="Z795" s="65"/>
      <c r="AA795" s="65"/>
      <c r="AB795" s="65"/>
    </row>
    <row r="796" spans="1:28">
      <c r="A796" s="5" t="s">
        <v>18</v>
      </c>
      <c r="B796" s="5" t="s">
        <v>19</v>
      </c>
      <c r="C796" s="42" t="str">
        <f>'UPDATED TCA Post Trade Data'!C786</f>
        <v>FBHS</v>
      </c>
      <c r="D796" s="22">
        <f>'UPDATED TCA Post Trade Data'!B786</f>
        <v>43003</v>
      </c>
      <c r="E796" s="12">
        <f>'UPDATED TCA Post Trade Data'!E786</f>
        <v>14900</v>
      </c>
      <c r="F796" s="17">
        <f>'UPDATED TCA Post Trade Data'!O786</f>
        <v>4.5320920800887063E-5</v>
      </c>
      <c r="G796" s="23">
        <f>'UPDATED TCA Post Trade Data'!G786</f>
        <v>64.513569956196591</v>
      </c>
      <c r="H796" s="24">
        <f>E796/'UPDATED TCA Post Trade Data'!K786</f>
        <v>1.8099751984807871E-2</v>
      </c>
      <c r="I796" s="24">
        <f>'UPDATED TCA Post Trade Data'!L786</f>
        <v>0.14266854505117227</v>
      </c>
      <c r="J796" s="24">
        <f>E796/('UPDATED TCA Post Trade Data'!H786)</f>
        <v>0.15901814300960512</v>
      </c>
      <c r="K796" s="47">
        <f>'UPDATED TCA Post Trade Data'!H786/'UPDATED TCA Post Trade Data'!K786</f>
        <v>0.11382193026687902</v>
      </c>
      <c r="L796" s="11">
        <f>('UPDATED TCA Post Trade Data'!G786-'UPDATED TCA Post Trade Data'!M786)/'UPDATED TCA Post Trade Data'!M786*10000*'UPDATED TCA Post Trade Data'!N786</f>
        <v>39.590866728949408</v>
      </c>
      <c r="M796" s="11">
        <f t="shared" si="56"/>
        <v>10.766126153298083</v>
      </c>
      <c r="N796" s="11">
        <f t="shared" si="57"/>
        <v>16.117730399785632</v>
      </c>
      <c r="O796" s="11">
        <f>'UPDATED TCA Post Trade Data'!N786*('UPDATED TCA Post Trade Data'!G786-'UPDATED TCA Post Trade Data'!I786)/'UPDATED TCA Post Trade Data'!I786*10000</f>
        <v>7.0228882013419884</v>
      </c>
      <c r="P796" s="11">
        <f t="shared" si="58"/>
        <v>-28.824740575651326</v>
      </c>
      <c r="Q796" s="12">
        <f t="shared" si="59"/>
        <v>-1.7883870657145808</v>
      </c>
      <c r="T796" s="65"/>
      <c r="U796" s="65"/>
      <c r="V796" s="65"/>
      <c r="W796" s="65"/>
      <c r="X796" s="65"/>
      <c r="Y796" s="65"/>
      <c r="Z796" s="65"/>
      <c r="AA796" s="65"/>
      <c r="AB796" s="65"/>
    </row>
    <row r="797" spans="1:28">
      <c r="A797" s="5" t="s">
        <v>17</v>
      </c>
      <c r="B797" s="5" t="s">
        <v>19</v>
      </c>
      <c r="C797" s="42" t="str">
        <f>'UPDATED TCA Post Trade Data'!C787</f>
        <v>FCX</v>
      </c>
      <c r="D797" s="22">
        <f>'UPDATED TCA Post Trade Data'!B787</f>
        <v>43003</v>
      </c>
      <c r="E797" s="12">
        <f>'UPDATED TCA Post Trade Data'!E787</f>
        <v>2417400</v>
      </c>
      <c r="F797" s="17">
        <f>'UPDATED TCA Post Trade Data'!O787</f>
        <v>1.6029924314156863E-3</v>
      </c>
      <c r="G797" s="23">
        <f>'UPDATED TCA Post Trade Data'!G787</f>
        <v>14.064411751385339</v>
      </c>
      <c r="H797" s="24">
        <f>E797/'UPDATED TCA Post Trade Data'!K787</f>
        <v>0.12284597463560769</v>
      </c>
      <c r="I797" s="24">
        <f>'UPDATED TCA Post Trade Data'!L787</f>
        <v>0.4004629153235138</v>
      </c>
      <c r="J797" s="24">
        <f>E797/('UPDATED TCA Post Trade Data'!H787)</f>
        <v>0.27967189976514689</v>
      </c>
      <c r="K797" s="47">
        <f>'UPDATED TCA Post Trade Data'!H787/'UPDATED TCA Post Trade Data'!K787</f>
        <v>0.43925033133027308</v>
      </c>
      <c r="L797" s="11">
        <f>('UPDATED TCA Post Trade Data'!G787-'UPDATED TCA Post Trade Data'!M787)/'UPDATED TCA Post Trade Data'!M787*10000*'UPDATED TCA Post Trade Data'!N787</f>
        <v>53.189243306175328</v>
      </c>
      <c r="M797" s="11">
        <f t="shared" si="56"/>
        <v>57.983625226091874</v>
      </c>
      <c r="N797" s="11">
        <f t="shared" si="57"/>
        <v>82.253218468934705</v>
      </c>
      <c r="O797" s="11">
        <f>'UPDATED TCA Post Trade Data'!N787*('UPDATED TCA Post Trade Data'!G787-'UPDATED TCA Post Trade Data'!I787)/'UPDATED TCA Post Trade Data'!I787*10000</f>
        <v>0</v>
      </c>
      <c r="P797" s="11">
        <f t="shared" si="58"/>
        <v>4.7943819199165461</v>
      </c>
      <c r="Q797" s="12">
        <f t="shared" si="59"/>
        <v>5.8288076857774047E-2</v>
      </c>
      <c r="T797" s="65"/>
      <c r="U797" s="65"/>
      <c r="V797" s="65"/>
      <c r="W797" s="65"/>
      <c r="X797" s="65"/>
      <c r="Y797" s="65"/>
      <c r="Z797" s="65"/>
      <c r="AA797" s="65"/>
      <c r="AB797" s="65"/>
    </row>
    <row r="798" spans="1:28">
      <c r="A798" s="5" t="s">
        <v>18</v>
      </c>
      <c r="B798" s="5" t="s">
        <v>19</v>
      </c>
      <c r="C798" s="42" t="str">
        <f>'UPDATED TCA Post Trade Data'!C788</f>
        <v>FDX</v>
      </c>
      <c r="D798" s="22">
        <f>'UPDATED TCA Post Trade Data'!B788</f>
        <v>43003</v>
      </c>
      <c r="E798" s="12">
        <f>'UPDATED TCA Post Trade Data'!E788</f>
        <v>15600</v>
      </c>
      <c r="F798" s="17">
        <f>'UPDATED TCA Post Trade Data'!O788</f>
        <v>1.6133486341930031E-4</v>
      </c>
      <c r="G798" s="23">
        <f>'UPDATED TCA Post Trade Data'!G788</f>
        <v>219.35232687033462</v>
      </c>
      <c r="H798" s="24">
        <f>E798/'UPDATED TCA Post Trade Data'!K788</f>
        <v>1.2829868811849974E-2</v>
      </c>
      <c r="I798" s="24">
        <f>'UPDATED TCA Post Trade Data'!L788</f>
        <v>0.14482308138289668</v>
      </c>
      <c r="J798" s="24">
        <f>E798/('UPDATED TCA Post Trade Data'!H788)</f>
        <v>0.31137724550898205</v>
      </c>
      <c r="K798" s="47">
        <f>'UPDATED TCA Post Trade Data'!H788/'UPDATED TCA Post Trade Data'!K788</f>
        <v>4.1203617145748953E-2</v>
      </c>
      <c r="L798" s="11">
        <f>('UPDATED TCA Post Trade Data'!G788-'UPDATED TCA Post Trade Data'!M788)/'UPDATED TCA Post Trade Data'!M788*10000*'UPDATED TCA Post Trade Data'!N788</f>
        <v>35.327903042083022</v>
      </c>
      <c r="M798" s="11">
        <f t="shared" si="56"/>
        <v>15.373895157041032</v>
      </c>
      <c r="N798" s="11">
        <f t="shared" si="57"/>
        <v>8.9076984829388408</v>
      </c>
      <c r="O798" s="11">
        <f>'UPDATED TCA Post Trade Data'!N788*('UPDATED TCA Post Trade Data'!G788-'UPDATED TCA Post Trade Data'!I788)/'UPDATED TCA Post Trade Data'!I788*10000</f>
        <v>7.019885864614948</v>
      </c>
      <c r="P798" s="11">
        <f t="shared" si="58"/>
        <v>-19.954007885041989</v>
      </c>
      <c r="Q798" s="12">
        <f t="shared" si="59"/>
        <v>-2.240085688043937</v>
      </c>
      <c r="T798" s="65"/>
      <c r="U798" s="65"/>
      <c r="V798" s="65"/>
      <c r="W798" s="65"/>
      <c r="X798" s="65"/>
      <c r="Y798" s="65"/>
      <c r="Z798" s="65"/>
      <c r="AA798" s="65"/>
      <c r="AB798" s="65"/>
    </row>
    <row r="799" spans="1:28">
      <c r="A799" s="5" t="s">
        <v>17</v>
      </c>
      <c r="B799" s="5" t="s">
        <v>22</v>
      </c>
      <c r="C799" s="42" t="str">
        <f>'UPDATED TCA Post Trade Data'!C789</f>
        <v>FE</v>
      </c>
      <c r="D799" s="22">
        <f>'UPDATED TCA Post Trade Data'!B789</f>
        <v>43003</v>
      </c>
      <c r="E799" s="12">
        <f>'UPDATED TCA Post Trade Data'!E789</f>
        <v>58600</v>
      </c>
      <c r="F799" s="17">
        <f>'UPDATED TCA Post Trade Data'!O789</f>
        <v>8.5470963192468133E-5</v>
      </c>
      <c r="G799" s="23">
        <f>'UPDATED TCA Post Trade Data'!G789</f>
        <v>30.935675279468732</v>
      </c>
      <c r="H799" s="24">
        <f>E799/'UPDATED TCA Post Trade Data'!K789</f>
        <v>1.6723098563003545E-2</v>
      </c>
      <c r="I799" s="24">
        <f>'UPDATED TCA Post Trade Data'!L789</f>
        <v>0.10823002675216434</v>
      </c>
      <c r="J799" s="24">
        <f>E799/('UPDATED TCA Post Trade Data'!H789)</f>
        <v>0.11988543371522095</v>
      </c>
      <c r="K799" s="47">
        <f>'UPDATED TCA Post Trade Data'!H789/'UPDATED TCA Post Trade Data'!K789</f>
        <v>0.13949233067570194</v>
      </c>
      <c r="L799" s="11">
        <f>('UPDATED TCA Post Trade Data'!G789-'UPDATED TCA Post Trade Data'!M789)/'UPDATED TCA Post Trade Data'!M789*10000*'UPDATED TCA Post Trade Data'!N789</f>
        <v>11.545397886321631</v>
      </c>
      <c r="M799" s="11">
        <f t="shared" si="56"/>
        <v>7.5365223392576404</v>
      </c>
      <c r="N799" s="11">
        <f t="shared" si="57"/>
        <v>13.847198052242215</v>
      </c>
      <c r="O799" s="11">
        <f>'UPDATED TCA Post Trade Data'!N789*('UPDATED TCA Post Trade Data'!G789-'UPDATED TCA Post Trade Data'!I789)/'UPDATED TCA Post Trade Data'!I789*10000</f>
        <v>6.9968196670668705</v>
      </c>
      <c r="P799" s="11">
        <f t="shared" si="58"/>
        <v>-4.0088755470639903</v>
      </c>
      <c r="Q799" s="12">
        <f t="shared" si="59"/>
        <v>-0.28950806740392154</v>
      </c>
      <c r="T799" s="65"/>
      <c r="U799" s="65"/>
      <c r="V799" s="65"/>
      <c r="W799" s="65"/>
      <c r="X799" s="65"/>
      <c r="Y799" s="65"/>
      <c r="Z799" s="65"/>
      <c r="AA799" s="65"/>
      <c r="AB799" s="65"/>
    </row>
    <row r="800" spans="1:28">
      <c r="A800" s="5" t="s">
        <v>18</v>
      </c>
      <c r="B800" s="5" t="s">
        <v>20</v>
      </c>
      <c r="C800" s="42" t="str">
        <f>'UPDATED TCA Post Trade Data'!C790</f>
        <v>FFIV</v>
      </c>
      <c r="D800" s="22">
        <f>'UPDATED TCA Post Trade Data'!B790</f>
        <v>43003</v>
      </c>
      <c r="E800" s="12">
        <f>'UPDATED TCA Post Trade Data'!E790</f>
        <v>59600</v>
      </c>
      <c r="F800" s="17">
        <f>'UPDATED TCA Post Trade Data'!O790</f>
        <v>3.3380340036426423E-4</v>
      </c>
      <c r="G800" s="23">
        <f>'UPDATED TCA Post Trade Data'!G790</f>
        <v>118.79088421232362</v>
      </c>
      <c r="H800" s="24">
        <f>E800/'UPDATED TCA Post Trade Data'!K790</f>
        <v>9.3820458810378621E-2</v>
      </c>
      <c r="I800" s="24">
        <f>'UPDATED TCA Post Trade Data'!L790</f>
        <v>0.13164905103378965</v>
      </c>
      <c r="J800" s="24">
        <f>E800/('UPDATED TCA Post Trade Data'!H790)</f>
        <v>0.15834218916046758</v>
      </c>
      <c r="K800" s="47">
        <f>'UPDATED TCA Post Trade Data'!H790/'UPDATED TCA Post Trade Data'!K790</f>
        <v>0.59251712577561266</v>
      </c>
      <c r="L800" s="11">
        <f>('UPDATED TCA Post Trade Data'!G790-'UPDATED TCA Post Trade Data'!M790)/'UPDATED TCA Post Trade Data'!M790*10000*'UPDATED TCA Post Trade Data'!N790</f>
        <v>46.012718927131303</v>
      </c>
      <c r="M800" s="11">
        <f t="shared" si="56"/>
        <v>20.107575288921005</v>
      </c>
      <c r="N800" s="11">
        <f t="shared" si="57"/>
        <v>33.947307479324095</v>
      </c>
      <c r="O800" s="11">
        <f>'UPDATED TCA Post Trade Data'!N790*('UPDATED TCA Post Trade Data'!G790-'UPDATED TCA Post Trade Data'!I790)/'UPDATED TCA Post Trade Data'!I790*10000</f>
        <v>7.0274158599720877</v>
      </c>
      <c r="P800" s="11">
        <f t="shared" si="58"/>
        <v>-25.905143638210298</v>
      </c>
      <c r="Q800" s="12">
        <f t="shared" si="59"/>
        <v>-0.76309862436035769</v>
      </c>
      <c r="T800" s="65"/>
      <c r="U800" s="65"/>
      <c r="V800" s="65"/>
      <c r="W800" s="65"/>
      <c r="X800" s="65"/>
      <c r="Y800" s="65"/>
      <c r="Z800" s="65"/>
      <c r="AA800" s="65"/>
      <c r="AB800" s="65"/>
    </row>
    <row r="801" spans="1:28">
      <c r="A801" s="5" t="s">
        <v>17</v>
      </c>
      <c r="B801" s="5" t="s">
        <v>19</v>
      </c>
      <c r="C801" s="42" t="str">
        <f>'UPDATED TCA Post Trade Data'!C791</f>
        <v>FIS</v>
      </c>
      <c r="D801" s="22">
        <f>'UPDATED TCA Post Trade Data'!B791</f>
        <v>43003</v>
      </c>
      <c r="E801" s="12">
        <f>'UPDATED TCA Post Trade Data'!E791</f>
        <v>27900</v>
      </c>
      <c r="F801" s="17">
        <f>'UPDATED TCA Post Trade Data'!O791</f>
        <v>1.2266234521363109E-4</v>
      </c>
      <c r="G801" s="23">
        <f>'UPDATED TCA Post Trade Data'!G791</f>
        <v>93.249321153802143</v>
      </c>
      <c r="H801" s="24">
        <f>E801/'UPDATED TCA Post Trade Data'!K791</f>
        <v>2.3946016238317162E-2</v>
      </c>
      <c r="I801" s="24">
        <f>'UPDATED TCA Post Trade Data'!L791</f>
        <v>0.11712341084687451</v>
      </c>
      <c r="J801" s="24">
        <f>E801/('UPDATED TCA Post Trade Data'!H791)</f>
        <v>0.22055335968379447</v>
      </c>
      <c r="K801" s="47">
        <f>'UPDATED TCA Post Trade Data'!H791/'UPDATED TCA Post Trade Data'!K791</f>
        <v>0.10857243921674269</v>
      </c>
      <c r="L801" s="11">
        <f>('UPDATED TCA Post Trade Data'!G791-'UPDATED TCA Post Trade Data'!M791)/'UPDATED TCA Post Trade Data'!M791*10000*'UPDATED TCA Post Trade Data'!N791</f>
        <v>21.420865534889366</v>
      </c>
      <c r="M801" s="11">
        <f t="shared" si="56"/>
        <v>13.824554186390236</v>
      </c>
      <c r="N801" s="11">
        <f t="shared" si="57"/>
        <v>12.441308862375342</v>
      </c>
      <c r="O801" s="11">
        <f>'UPDATED TCA Post Trade Data'!N791*('UPDATED TCA Post Trade Data'!G791-'UPDATED TCA Post Trade Data'!I791)/'UPDATED TCA Post Trade Data'!I791*10000</f>
        <v>0</v>
      </c>
      <c r="P801" s="11">
        <f t="shared" si="58"/>
        <v>-7.59631134849913</v>
      </c>
      <c r="Q801" s="12">
        <f t="shared" si="59"/>
        <v>-0.61057171978678881</v>
      </c>
      <c r="T801" s="65"/>
      <c r="U801" s="65"/>
      <c r="V801" s="65"/>
      <c r="W801" s="65"/>
      <c r="X801" s="65"/>
      <c r="Y801" s="65"/>
      <c r="Z801" s="65"/>
      <c r="AA801" s="65"/>
      <c r="AB801" s="65"/>
    </row>
    <row r="802" spans="1:28">
      <c r="A802" s="5" t="s">
        <v>18</v>
      </c>
      <c r="B802" s="5" t="s">
        <v>19</v>
      </c>
      <c r="C802" s="42" t="str">
        <f>'UPDATED TCA Post Trade Data'!C792</f>
        <v>FISV</v>
      </c>
      <c r="D802" s="22">
        <f>'UPDATED TCA Post Trade Data'!B792</f>
        <v>43003</v>
      </c>
      <c r="E802" s="12">
        <f>'UPDATED TCA Post Trade Data'!E792</f>
        <v>86800</v>
      </c>
      <c r="F802" s="17">
        <f>'UPDATED TCA Post Trade Data'!O792</f>
        <v>5.1393451238450143E-4</v>
      </c>
      <c r="G802" s="23">
        <f>'UPDATED TCA Post Trade Data'!G792</f>
        <v>125.5817920397357</v>
      </c>
      <c r="H802" s="24">
        <f>E802/'UPDATED TCA Post Trade Data'!K792</f>
        <v>0.12508066718335295</v>
      </c>
      <c r="I802" s="24">
        <f>'UPDATED TCA Post Trade Data'!L792</f>
        <v>0.13506480535888246</v>
      </c>
      <c r="J802" s="24">
        <f>E802/('UPDATED TCA Post Trade Data'!H792)</f>
        <v>8.0444856348470803E-2</v>
      </c>
      <c r="K802" s="47">
        <f>'UPDATED TCA Post Trade Data'!H792/'UPDATED TCA Post Trade Data'!K792</f>
        <v>1.554862210723938</v>
      </c>
      <c r="L802" s="11">
        <f>('UPDATED TCA Post Trade Data'!G792-'UPDATED TCA Post Trade Data'!M792)/'UPDATED TCA Post Trade Data'!M792*10000*'UPDATED TCA Post Trade Data'!N792</f>
        <v>16.552028004157997</v>
      </c>
      <c r="M802" s="11">
        <f t="shared" si="56"/>
        <v>14.753825117551061</v>
      </c>
      <c r="N802" s="11">
        <f t="shared" si="57"/>
        <v>58.972074930839739</v>
      </c>
      <c r="O802" s="11">
        <f>'UPDATED TCA Post Trade Data'!N792*('UPDATED TCA Post Trade Data'!G792-'UPDATED TCA Post Trade Data'!I792)/'UPDATED TCA Post Trade Data'!I792*10000</f>
        <v>7.0066928125975467</v>
      </c>
      <c r="P802" s="11">
        <f t="shared" si="58"/>
        <v>-1.7982028866069353</v>
      </c>
      <c r="Q802" s="12">
        <f t="shared" si="59"/>
        <v>-3.0492447293329953E-2</v>
      </c>
      <c r="T802" s="65"/>
      <c r="U802" s="65"/>
      <c r="V802" s="65"/>
      <c r="W802" s="65"/>
      <c r="X802" s="65"/>
      <c r="Y802" s="65"/>
      <c r="Z802" s="65"/>
      <c r="AA802" s="65"/>
      <c r="AB802" s="65"/>
    </row>
    <row r="803" spans="1:28">
      <c r="A803" s="5" t="s">
        <v>17</v>
      </c>
      <c r="B803" s="5" t="s">
        <v>21</v>
      </c>
      <c r="C803" s="42" t="str">
        <f>'UPDATED TCA Post Trade Data'!C793</f>
        <v>FITB</v>
      </c>
      <c r="D803" s="22">
        <f>'UPDATED TCA Post Trade Data'!B793</f>
        <v>43003</v>
      </c>
      <c r="E803" s="12">
        <f>'UPDATED TCA Post Trade Data'!E793</f>
        <v>330400</v>
      </c>
      <c r="F803" s="17">
        <f>'UPDATED TCA Post Trade Data'!O793</f>
        <v>4.2603592623139649E-4</v>
      </c>
      <c r="G803" s="23">
        <f>'UPDATED TCA Post Trade Data'!G793</f>
        <v>27.349211070663564</v>
      </c>
      <c r="H803" s="24">
        <f>E803/'UPDATED TCA Post Trade Data'!K793</f>
        <v>6.5339571108998545E-2</v>
      </c>
      <c r="I803" s="24">
        <f>'UPDATED TCA Post Trade Data'!L793</f>
        <v>0.2071810009541192</v>
      </c>
      <c r="J803" s="24">
        <f>E803/('UPDATED TCA Post Trade Data'!H793)</f>
        <v>0.10060901339829477</v>
      </c>
      <c r="K803" s="47">
        <f>'UPDATED TCA Post Trade Data'!H793/'UPDATED TCA Post Trade Data'!K793</f>
        <v>0.6494405312407725</v>
      </c>
      <c r="L803" s="11">
        <f>('UPDATED TCA Post Trade Data'!G793-'UPDATED TCA Post Trade Data'!M793)/'UPDATED TCA Post Trade Data'!M793*10000*'UPDATED TCA Post Trade Data'!N793</f>
        <v>21.696984486465784</v>
      </c>
      <c r="M803" s="11">
        <f t="shared" si="56"/>
        <v>16.01664295153936</v>
      </c>
      <c r="N803" s="11">
        <f t="shared" si="57"/>
        <v>57.818025365439105</v>
      </c>
      <c r="O803" s="11">
        <f>'UPDATED TCA Post Trade Data'!N793*('UPDATED TCA Post Trade Data'!G793-'UPDATED TCA Post Trade Data'!I793)/'UPDATED TCA Post Trade Data'!I793*10000</f>
        <v>0</v>
      </c>
      <c r="P803" s="11">
        <f t="shared" si="58"/>
        <v>-5.6803415349264235</v>
      </c>
      <c r="Q803" s="12">
        <f t="shared" si="59"/>
        <v>-9.8245166607192097E-2</v>
      </c>
      <c r="T803" s="65"/>
      <c r="U803" s="65"/>
      <c r="V803" s="65"/>
      <c r="W803" s="65"/>
      <c r="X803" s="65"/>
      <c r="Y803" s="65"/>
      <c r="Z803" s="65"/>
      <c r="AA803" s="65"/>
      <c r="AB803" s="65"/>
    </row>
    <row r="804" spans="1:28">
      <c r="A804" s="5" t="s">
        <v>18</v>
      </c>
      <c r="B804" s="5" t="s">
        <v>21</v>
      </c>
      <c r="C804" s="42" t="str">
        <f>'UPDATED TCA Post Trade Data'!C794</f>
        <v>FL</v>
      </c>
      <c r="D804" s="22">
        <f>'UPDATED TCA Post Trade Data'!B794</f>
        <v>43003</v>
      </c>
      <c r="E804" s="12">
        <f>'UPDATED TCA Post Trade Data'!E794</f>
        <v>38400</v>
      </c>
      <c r="F804" s="17">
        <f>'UPDATED TCA Post Trade Data'!O794</f>
        <v>6.0909648949762738E-5</v>
      </c>
      <c r="G804" s="23">
        <f>'UPDATED TCA Post Trade Data'!G794</f>
        <v>33.64290509206436</v>
      </c>
      <c r="H804" s="24">
        <f>E804/'UPDATED TCA Post Trade Data'!K794</f>
        <v>5.9358263591066324E-3</v>
      </c>
      <c r="I804" s="24">
        <f>'UPDATED TCA Post Trade Data'!L794</f>
        <v>1.0322191530756362</v>
      </c>
      <c r="J804" s="24">
        <f>E804/('UPDATED TCA Post Trade Data'!H794)</f>
        <v>5.8949953945348479E-2</v>
      </c>
      <c r="K804" s="47">
        <f>'UPDATED TCA Post Trade Data'!H794/'UPDATED TCA Post Trade Data'!K794</f>
        <v>0.10069263776880366</v>
      </c>
      <c r="L804" s="11">
        <f>('UPDATED TCA Post Trade Data'!G794-'UPDATED TCA Post Trade Data'!M794)/'UPDATED TCA Post Trade Data'!M794*10000*'UPDATED TCA Post Trade Data'!N794</f>
        <v>8.047195704081167</v>
      </c>
      <c r="M804" s="11">
        <f t="shared" si="56"/>
        <v>9.6249012296979952</v>
      </c>
      <c r="N804" s="11">
        <f t="shared" si="57"/>
        <v>116.02364379665029</v>
      </c>
      <c r="O804" s="11">
        <f>'UPDATED TCA Post Trade Data'!N794*('UPDATED TCA Post Trade Data'!G794-'UPDATED TCA Post Trade Data'!I794)/'UPDATED TCA Post Trade Data'!I794*10000</f>
        <v>7.0007331137647935</v>
      </c>
      <c r="P804" s="11">
        <f t="shared" si="58"/>
        <v>1.5777055256168282</v>
      </c>
      <c r="Q804" s="12">
        <f t="shared" si="59"/>
        <v>1.3598138051775082E-2</v>
      </c>
      <c r="T804" s="65"/>
      <c r="U804" s="65"/>
      <c r="V804" s="65"/>
      <c r="W804" s="65"/>
      <c r="X804" s="65"/>
      <c r="Y804" s="65"/>
      <c r="Z804" s="65"/>
      <c r="AA804" s="65"/>
      <c r="AB804" s="65"/>
    </row>
    <row r="805" spans="1:28">
      <c r="A805" s="5" t="s">
        <v>17</v>
      </c>
      <c r="B805" s="5" t="s">
        <v>19</v>
      </c>
      <c r="C805" s="42" t="str">
        <f>'UPDATED TCA Post Trade Data'!C795</f>
        <v>FLIR</v>
      </c>
      <c r="D805" s="22">
        <f>'UPDATED TCA Post Trade Data'!B795</f>
        <v>43003</v>
      </c>
      <c r="E805" s="12">
        <f>'UPDATED TCA Post Trade Data'!E795</f>
        <v>188300</v>
      </c>
      <c r="F805" s="17">
        <f>'UPDATED TCA Post Trade Data'!O795</f>
        <v>3.496749026778891E-4</v>
      </c>
      <c r="G805" s="23">
        <f>'UPDATED TCA Post Trade Data'!G795</f>
        <v>39.38698711610985</v>
      </c>
      <c r="H805" s="24">
        <f>E805/'UPDATED TCA Post Trade Data'!K795</f>
        <v>0.18302450769112785</v>
      </c>
      <c r="I805" s="24">
        <f>'UPDATED TCA Post Trade Data'!L795</f>
        <v>0.17691511180218938</v>
      </c>
      <c r="J805" s="24">
        <f>E805/('UPDATED TCA Post Trade Data'!H795)</f>
        <v>0.25808662280701755</v>
      </c>
      <c r="K805" s="47">
        <f>'UPDATED TCA Post Trade Data'!H795/'UPDATED TCA Post Trade Data'!K795</f>
        <v>0.70915921832951079</v>
      </c>
      <c r="L805" s="11">
        <f>('UPDATED TCA Post Trade Data'!G795-'UPDATED TCA Post Trade Data'!M795)/'UPDATED TCA Post Trade Data'!M795*10000*'UPDATED TCA Post Trade Data'!N795</f>
        <v>34.901176078942711</v>
      </c>
      <c r="M805" s="11">
        <f t="shared" si="56"/>
        <v>43.196356796789303</v>
      </c>
      <c r="N805" s="11">
        <f t="shared" si="57"/>
        <v>46.857895202158026</v>
      </c>
      <c r="O805" s="11">
        <f>'UPDATED TCA Post Trade Data'!N795*('UPDATED TCA Post Trade Data'!G795-'UPDATED TCA Post Trade Data'!I795)/'UPDATED TCA Post Trade Data'!I795*10000</f>
        <v>6.9805235184177894</v>
      </c>
      <c r="P805" s="11">
        <f t="shared" si="58"/>
        <v>8.2951807178465913</v>
      </c>
      <c r="Q805" s="12">
        <f t="shared" si="59"/>
        <v>0.17702845341342943</v>
      </c>
      <c r="T805" s="65"/>
      <c r="U805" s="65"/>
      <c r="V805" s="65"/>
      <c r="W805" s="65"/>
      <c r="X805" s="65"/>
      <c r="Y805" s="65"/>
      <c r="Z805" s="65"/>
      <c r="AA805" s="65"/>
      <c r="AB805" s="65"/>
    </row>
    <row r="806" spans="1:28">
      <c r="A806" s="5" t="s">
        <v>18</v>
      </c>
      <c r="B806" s="5" t="s">
        <v>19</v>
      </c>
      <c r="C806" s="42" t="str">
        <f>'UPDATED TCA Post Trade Data'!C796</f>
        <v>FLR</v>
      </c>
      <c r="D806" s="22">
        <f>'UPDATED TCA Post Trade Data'!B796</f>
        <v>43003</v>
      </c>
      <c r="E806" s="12">
        <f>'UPDATED TCA Post Trade Data'!E796</f>
        <v>124200</v>
      </c>
      <c r="F806" s="17">
        <f>'UPDATED TCA Post Trade Data'!O796</f>
        <v>2.3731256358837746E-4</v>
      </c>
      <c r="G806" s="23">
        <f>'UPDATED TCA Post Trade Data'!G796</f>
        <v>40.526374495637384</v>
      </c>
      <c r="H806" s="24">
        <f>E806/'UPDATED TCA Post Trade Data'!K796</f>
        <v>8.1229783163786692E-2</v>
      </c>
      <c r="I806" s="24">
        <f>'UPDATED TCA Post Trade Data'!L796</f>
        <v>0.13285322626481194</v>
      </c>
      <c r="J806" s="24">
        <f>E806/('UPDATED TCA Post Trade Data'!H796)</f>
        <v>0.29424307036247332</v>
      </c>
      <c r="K806" s="47">
        <f>'UPDATED TCA Post Trade Data'!H796/'UPDATED TCA Post Trade Data'!K796</f>
        <v>0.276063538433449</v>
      </c>
      <c r="L806" s="11">
        <f>('UPDATED TCA Post Trade Data'!G796-'UPDATED TCA Post Trade Data'!M796)/'UPDATED TCA Post Trade Data'!M796*10000*'UPDATED TCA Post Trade Data'!N796</f>
        <v>52.436304458178164</v>
      </c>
      <c r="M806" s="11">
        <f t="shared" si="56"/>
        <v>29.837404654384713</v>
      </c>
      <c r="N806" s="11">
        <f t="shared" si="57"/>
        <v>21.412805611062147</v>
      </c>
      <c r="O806" s="11">
        <f>'UPDATED TCA Post Trade Data'!N796*('UPDATED TCA Post Trade Data'!G796-'UPDATED TCA Post Trade Data'!I796)/'UPDATED TCA Post Trade Data'!I796*10000</f>
        <v>7.0319505847682713</v>
      </c>
      <c r="P806" s="11">
        <f t="shared" si="58"/>
        <v>-22.598899803793451</v>
      </c>
      <c r="Q806" s="12">
        <f t="shared" si="59"/>
        <v>-1.0553918161998608</v>
      </c>
      <c r="T806" s="65"/>
      <c r="U806" s="65"/>
      <c r="V806" s="65"/>
      <c r="W806" s="65"/>
      <c r="X806" s="65"/>
      <c r="Y806" s="65"/>
      <c r="Z806" s="65"/>
      <c r="AA806" s="65"/>
      <c r="AB806" s="65"/>
    </row>
    <row r="807" spans="1:28">
      <c r="A807" s="5" t="s">
        <v>17</v>
      </c>
      <c r="B807" s="5" t="s">
        <v>19</v>
      </c>
      <c r="C807" s="42" t="str">
        <f>'UPDATED TCA Post Trade Data'!C797</f>
        <v>FLS</v>
      </c>
      <c r="D807" s="22">
        <f>'UPDATED TCA Post Trade Data'!B797</f>
        <v>43003</v>
      </c>
      <c r="E807" s="12">
        <f>'UPDATED TCA Post Trade Data'!E797</f>
        <v>28100</v>
      </c>
      <c r="F807" s="17">
        <f>'UPDATED TCA Post Trade Data'!O797</f>
        <v>5.6185941102647511E-5</v>
      </c>
      <c r="G807" s="23">
        <f>'UPDATED TCA Post Trade Data'!G797</f>
        <v>42.409188080704013</v>
      </c>
      <c r="H807" s="24">
        <f>E807/'UPDATED TCA Post Trade Data'!K797</f>
        <v>2.3709181325625047E-2</v>
      </c>
      <c r="I807" s="24">
        <f>'UPDATED TCA Post Trade Data'!L797</f>
        <v>0.1806480469989506</v>
      </c>
      <c r="J807" s="24">
        <f>E807/('UPDATED TCA Post Trade Data'!H797)</f>
        <v>3.3012218045112784E-2</v>
      </c>
      <c r="K807" s="47">
        <f>'UPDATED TCA Post Trade Data'!H797/'UPDATED TCA Post Trade Data'!K797</f>
        <v>0.71819413325167403</v>
      </c>
      <c r="L807" s="11">
        <f>('UPDATED TCA Post Trade Data'!G797-'UPDATED TCA Post Trade Data'!M797)/'UPDATED TCA Post Trade Data'!M797*10000*'UPDATED TCA Post Trade Data'!N797</f>
        <v>-9.6141152640730621</v>
      </c>
      <c r="M807" s="11">
        <f t="shared" si="56"/>
        <v>5.4333626633173191</v>
      </c>
      <c r="N807" s="11">
        <f t="shared" si="57"/>
        <v>54.971053354439334</v>
      </c>
      <c r="O807" s="11">
        <f>'UPDATED TCA Post Trade Data'!N797*('UPDATED TCA Post Trade Data'!G797-'UPDATED TCA Post Trade Data'!I797)/'UPDATED TCA Post Trade Data'!I797*10000</f>
        <v>0</v>
      </c>
      <c r="P807" s="11">
        <f t="shared" si="58"/>
        <v>15.047477927390382</v>
      </c>
      <c r="Q807" s="12">
        <f t="shared" si="59"/>
        <v>0.27373457500201209</v>
      </c>
      <c r="T807" s="65"/>
      <c r="U807" s="65"/>
      <c r="V807" s="65"/>
      <c r="W807" s="65"/>
      <c r="X807" s="65"/>
      <c r="Y807" s="65"/>
      <c r="Z807" s="65"/>
      <c r="AA807" s="65"/>
      <c r="AB807" s="65"/>
    </row>
    <row r="808" spans="1:28">
      <c r="A808" s="5" t="s">
        <v>18</v>
      </c>
      <c r="B808" s="5" t="s">
        <v>22</v>
      </c>
      <c r="C808" s="42" t="str">
        <f>'UPDATED TCA Post Trade Data'!C798</f>
        <v>FMC</v>
      </c>
      <c r="D808" s="22">
        <f>'UPDATED TCA Post Trade Data'!B798</f>
        <v>43003</v>
      </c>
      <c r="E808" s="12">
        <f>'UPDATED TCA Post Trade Data'!E798</f>
        <v>97100</v>
      </c>
      <c r="F808" s="17">
        <f>'UPDATED TCA Post Trade Data'!O798</f>
        <v>4.0885810575558035E-4</v>
      </c>
      <c r="G808" s="23">
        <f>'UPDATED TCA Post Trade Data'!G798</f>
        <v>89.30833661602108</v>
      </c>
      <c r="H808" s="24">
        <f>E808/'UPDATED TCA Post Trade Data'!K798</f>
        <v>9.3784278709233407E-2</v>
      </c>
      <c r="I808" s="24">
        <f>'UPDATED TCA Post Trade Data'!L798</f>
        <v>0.17501342946402113</v>
      </c>
      <c r="J808" s="24">
        <f>E808/('UPDATED TCA Post Trade Data'!H798)</f>
        <v>0.34383852691218131</v>
      </c>
      <c r="K808" s="47">
        <f>'UPDATED TCA Post Trade Data'!H798/'UPDATED TCA Post Trade Data'!K798</f>
        <v>0.27275674878977874</v>
      </c>
      <c r="L808" s="11">
        <f>('UPDATED TCA Post Trade Data'!G798-'UPDATED TCA Post Trade Data'!M798)/'UPDATED TCA Post Trade Data'!M798*10000*'UPDATED TCA Post Trade Data'!N798</f>
        <v>48.101558277124454</v>
      </c>
      <c r="M808" s="11">
        <f t="shared" si="56"/>
        <v>40.68242830127064</v>
      </c>
      <c r="N808" s="11">
        <f t="shared" si="57"/>
        <v>27.035465978392597</v>
      </c>
      <c r="O808" s="11">
        <f>'UPDATED TCA Post Trade Data'!N798*('UPDATED TCA Post Trade Data'!G798-'UPDATED TCA Post Trade Data'!I798)/'UPDATED TCA Post Trade Data'!I798*10000</f>
        <v>3.013591768476831</v>
      </c>
      <c r="P808" s="11">
        <f t="shared" si="58"/>
        <v>-7.4191299758538136</v>
      </c>
      <c r="Q808" s="12">
        <f t="shared" si="59"/>
        <v>-0.27442212321338805</v>
      </c>
      <c r="T808" s="65"/>
      <c r="U808" s="65"/>
      <c r="V808" s="65"/>
      <c r="W808" s="65"/>
      <c r="X808" s="65"/>
      <c r="Y808" s="65"/>
      <c r="Z808" s="65"/>
      <c r="AA808" s="65"/>
      <c r="AB808" s="65"/>
    </row>
    <row r="809" spans="1:28">
      <c r="A809" s="5" t="s">
        <v>17</v>
      </c>
      <c r="B809" s="5" t="s">
        <v>23</v>
      </c>
      <c r="C809" s="42" t="str">
        <f>'UPDATED TCA Post Trade Data'!C799</f>
        <v>FOX</v>
      </c>
      <c r="D809" s="22">
        <f>'UPDATED TCA Post Trade Data'!B799</f>
        <v>43003</v>
      </c>
      <c r="E809" s="12">
        <f>'UPDATED TCA Post Trade Data'!E799</f>
        <v>726300</v>
      </c>
      <c r="F809" s="17">
        <f>'UPDATED TCA Post Trade Data'!O799</f>
        <v>9.074506795246892E-4</v>
      </c>
      <c r="G809" s="23">
        <f>'UPDATED TCA Post Trade Data'!G799</f>
        <v>26.499983550284579</v>
      </c>
      <c r="H809" s="24">
        <f>E809/'UPDATED TCA Post Trade Data'!K799</f>
        <v>0.27787499456244202</v>
      </c>
      <c r="I809" s="24">
        <f>'UPDATED TCA Post Trade Data'!L799</f>
        <v>0.20939003501528408</v>
      </c>
      <c r="J809" s="24">
        <f>E809/('UPDATED TCA Post Trade Data'!H799)</f>
        <v>0.3248792270531401</v>
      </c>
      <c r="K809" s="47">
        <f>'UPDATED TCA Post Trade Data'!H799/'UPDATED TCA Post Trade Data'!K799</f>
        <v>0.85531782712900373</v>
      </c>
      <c r="L809" s="11">
        <f>('UPDATED TCA Post Trade Data'!G799-'UPDATED TCA Post Trade Data'!M799)/'UPDATED TCA Post Trade Data'!M799*10000*'UPDATED TCA Post Trade Data'!N799</f>
        <v>64.558887308993846</v>
      </c>
      <c r="M809" s="11">
        <f t="shared" si="56"/>
        <v>65.991002063781522</v>
      </c>
      <c r="N809" s="11">
        <f t="shared" si="57"/>
        <v>58.100500739562619</v>
      </c>
      <c r="O809" s="11">
        <f>'UPDATED TCA Post Trade Data'!N799*('UPDATED TCA Post Trade Data'!G799-'UPDATED TCA Post Trade Data'!I799)/'UPDATED TCA Post Trade Data'!I799*10000</f>
        <v>0</v>
      </c>
      <c r="P809" s="11">
        <f t="shared" si="58"/>
        <v>1.4321147547876762</v>
      </c>
      <c r="Q809" s="12">
        <f t="shared" si="59"/>
        <v>2.4648922755540044E-2</v>
      </c>
      <c r="T809" s="65"/>
      <c r="U809" s="65"/>
      <c r="V809" s="65"/>
      <c r="W809" s="65"/>
      <c r="X809" s="65"/>
      <c r="Y809" s="65"/>
      <c r="Z809" s="65"/>
      <c r="AA809" s="65"/>
      <c r="AB809" s="65"/>
    </row>
    <row r="810" spans="1:28">
      <c r="A810" s="5" t="s">
        <v>18</v>
      </c>
      <c r="B810" s="5" t="s">
        <v>23</v>
      </c>
      <c r="C810" s="42" t="str">
        <f>'UPDATED TCA Post Trade Data'!C800</f>
        <v>FOXA</v>
      </c>
      <c r="D810" s="22">
        <f>'UPDATED TCA Post Trade Data'!B800</f>
        <v>43003</v>
      </c>
      <c r="E810" s="12">
        <f>'UPDATED TCA Post Trade Data'!E800</f>
        <v>763500</v>
      </c>
      <c r="F810" s="17">
        <f>'UPDATED TCA Post Trade Data'!O800</f>
        <v>9.661377800375576E-4</v>
      </c>
      <c r="G810" s="23">
        <f>'UPDATED TCA Post Trade Data'!G800</f>
        <v>26.839142866139007</v>
      </c>
      <c r="H810" s="24">
        <f>E810/'UPDATED TCA Post Trade Data'!K800</f>
        <v>0.12640456972083139</v>
      </c>
      <c r="I810" s="24">
        <f>'UPDATED TCA Post Trade Data'!L800</f>
        <v>0.20019102324966551</v>
      </c>
      <c r="J810" s="24">
        <f>E810/('UPDATED TCA Post Trade Data'!H800)</f>
        <v>0.23461266631840949</v>
      </c>
      <c r="K810" s="47">
        <f>'UPDATED TCA Post Trade Data'!H800/'UPDATED TCA Post Trade Data'!K800</f>
        <v>0.53877981826129873</v>
      </c>
      <c r="L810" s="11">
        <f>('UPDATED TCA Post Trade Data'!G800-'UPDATED TCA Post Trade Data'!M800)/'UPDATED TCA Post Trade Data'!M800*10000*'UPDATED TCA Post Trade Data'!N800</f>
        <v>15.199826585190637</v>
      </c>
      <c r="M810" s="11">
        <f t="shared" si="56"/>
        <v>36.797448747220564</v>
      </c>
      <c r="N810" s="11">
        <f t="shared" si="57"/>
        <v>46.941856650067209</v>
      </c>
      <c r="O810" s="11">
        <f>'UPDATED TCA Post Trade Data'!N800*('UPDATED TCA Post Trade Data'!G800-'UPDATED TCA Post Trade Data'!I800)/'UPDATED TCA Post Trade Data'!I800*10000</f>
        <v>0</v>
      </c>
      <c r="P810" s="11">
        <f t="shared" si="58"/>
        <v>21.597622162029928</v>
      </c>
      <c r="Q810" s="12">
        <f t="shared" si="59"/>
        <v>0.460093053477445</v>
      </c>
      <c r="T810" s="65"/>
      <c r="U810" s="65"/>
      <c r="V810" s="65"/>
      <c r="W810" s="65"/>
      <c r="X810" s="65"/>
      <c r="Y810" s="65"/>
      <c r="Z810" s="65"/>
      <c r="AA810" s="65"/>
      <c r="AB810" s="65"/>
    </row>
    <row r="811" spans="1:28">
      <c r="A811" s="5" t="s">
        <v>17</v>
      </c>
      <c r="B811" s="5" t="s">
        <v>20</v>
      </c>
      <c r="C811" s="42" t="str">
        <f>'UPDATED TCA Post Trade Data'!C801</f>
        <v>FRT</v>
      </c>
      <c r="D811" s="22">
        <f>'UPDATED TCA Post Trade Data'!B801</f>
        <v>43003</v>
      </c>
      <c r="E811" s="12">
        <f>'UPDATED TCA Post Trade Data'!E801</f>
        <v>13900</v>
      </c>
      <c r="F811" s="17">
        <f>'UPDATED TCA Post Trade Data'!O801</f>
        <v>8.1023104711116283E-5</v>
      </c>
      <c r="G811" s="23">
        <f>'UPDATED TCA Post Trade Data'!G801</f>
        <v>123.63251354944616</v>
      </c>
      <c r="H811" s="24">
        <f>E811/'UPDATED TCA Post Trade Data'!K801</f>
        <v>3.0958437592244266E-2</v>
      </c>
      <c r="I811" s="24">
        <f>'UPDATED TCA Post Trade Data'!L801</f>
        <v>0.17802861122802285</v>
      </c>
      <c r="J811" s="24">
        <f>E811/('UPDATED TCA Post Trade Data'!H801)</f>
        <v>0.33253588516746413</v>
      </c>
      <c r="K811" s="47">
        <f>'UPDATED TCA Post Trade Data'!H801/'UPDATED TCA Post Trade Data'!K801</f>
        <v>9.3098035349338873E-2</v>
      </c>
      <c r="L811" s="11">
        <f>('UPDATED TCA Post Trade Data'!G801-'UPDATED TCA Post Trade Data'!M801)/'UPDATED TCA Post Trade Data'!M801*10000*'UPDATED TCA Post Trade Data'!N801</f>
        <v>13.973234201050168</v>
      </c>
      <c r="M811" s="11">
        <f t="shared" si="56"/>
        <v>25.522251934595385</v>
      </c>
      <c r="N811" s="11">
        <f t="shared" si="57"/>
        <v>16.204789395380811</v>
      </c>
      <c r="O811" s="11">
        <f>'UPDATED TCA Post Trade Data'!N801*('UPDATED TCA Post Trade Data'!G801-'UPDATED TCA Post Trade Data'!I801)/'UPDATED TCA Post Trade Data'!I801*10000</f>
        <v>0</v>
      </c>
      <c r="P811" s="11">
        <f t="shared" si="58"/>
        <v>11.549017733545217</v>
      </c>
      <c r="Q811" s="12">
        <f t="shared" si="59"/>
        <v>0.71269162787374907</v>
      </c>
      <c r="T811" s="65"/>
      <c r="U811" s="65"/>
      <c r="V811" s="65"/>
      <c r="W811" s="65"/>
      <c r="X811" s="65"/>
      <c r="Y811" s="65"/>
      <c r="Z811" s="65"/>
      <c r="AA811" s="65"/>
      <c r="AB811" s="65"/>
    </row>
    <row r="812" spans="1:28">
      <c r="A812" s="5" t="s">
        <v>18</v>
      </c>
      <c r="B812" s="5" t="s">
        <v>23</v>
      </c>
      <c r="C812" s="42" t="str">
        <f>'UPDATED TCA Post Trade Data'!C802</f>
        <v>FTV</v>
      </c>
      <c r="D812" s="22">
        <f>'UPDATED TCA Post Trade Data'!B802</f>
        <v>43003</v>
      </c>
      <c r="E812" s="12">
        <f>'UPDATED TCA Post Trade Data'!E802</f>
        <v>132800</v>
      </c>
      <c r="F812" s="17">
        <f>'UPDATED TCA Post Trade Data'!O802</f>
        <v>4.3765360257115246E-4</v>
      </c>
      <c r="G812" s="23">
        <f>'UPDATED TCA Post Trade Data'!G802</f>
        <v>69.899014229461812</v>
      </c>
      <c r="H812" s="24">
        <f>E812/'UPDATED TCA Post Trade Data'!K802</f>
        <v>0.11017285662150345</v>
      </c>
      <c r="I812" s="24">
        <f>'UPDATED TCA Post Trade Data'!L802</f>
        <v>0.11594125720914654</v>
      </c>
      <c r="J812" s="24">
        <f>E812/('UPDATED TCA Post Trade Data'!H802)</f>
        <v>0.19243587885813651</v>
      </c>
      <c r="K812" s="47">
        <f>'UPDATED TCA Post Trade Data'!H802/'UPDATED TCA Post Trade Data'!K802</f>
        <v>0.57251723158508683</v>
      </c>
      <c r="L812" s="11">
        <f>('UPDATED TCA Post Trade Data'!G802-'UPDATED TCA Post Trade Data'!M802)/'UPDATED TCA Post Trade Data'!M802*10000*'UPDATED TCA Post Trade Data'!N802</f>
        <v>25.825595111042503</v>
      </c>
      <c r="M812" s="11">
        <f t="shared" si="56"/>
        <v>23.141104993378978</v>
      </c>
      <c r="N812" s="11">
        <f t="shared" si="57"/>
        <v>28.786586052950085</v>
      </c>
      <c r="O812" s="11">
        <f>'UPDATED TCA Post Trade Data'!N802*('UPDATED TCA Post Trade Data'!G802-'UPDATED TCA Post Trade Data'!I802)/'UPDATED TCA Post Trade Data'!I802*10000</f>
        <v>7.013202771579957</v>
      </c>
      <c r="P812" s="11">
        <f t="shared" si="58"/>
        <v>-2.6844901176635254</v>
      </c>
      <c r="Q812" s="12">
        <f t="shared" si="59"/>
        <v>-9.325489701090886E-2</v>
      </c>
      <c r="T812" s="65"/>
      <c r="U812" s="65"/>
      <c r="V812" s="65"/>
      <c r="W812" s="65"/>
      <c r="X812" s="65"/>
      <c r="Y812" s="65"/>
      <c r="Z812" s="65"/>
      <c r="AA812" s="65"/>
      <c r="AB812" s="65"/>
    </row>
    <row r="813" spans="1:28">
      <c r="A813" s="5" t="s">
        <v>17</v>
      </c>
      <c r="B813" s="5" t="s">
        <v>23</v>
      </c>
      <c r="C813" s="42" t="str">
        <f>'UPDATED TCA Post Trade Data'!C803</f>
        <v>GD</v>
      </c>
      <c r="D813" s="22">
        <f>'UPDATED TCA Post Trade Data'!B803</f>
        <v>43003</v>
      </c>
      <c r="E813" s="12">
        <f>'UPDATED TCA Post Trade Data'!E803</f>
        <v>250700</v>
      </c>
      <c r="F813" s="17">
        <f>'UPDATED TCA Post Trade Data'!O803</f>
        <v>2.4400324708218064E-3</v>
      </c>
      <c r="G813" s="23">
        <f>'UPDATED TCA Post Trade Data'!G803</f>
        <v>206.43336415416414</v>
      </c>
      <c r="H813" s="24">
        <f>E813/'UPDATED TCA Post Trade Data'!K803</f>
        <v>0.24980806861793528</v>
      </c>
      <c r="I813" s="24">
        <f>'UPDATED TCA Post Trade Data'!L803</f>
        <v>0.12703350524679477</v>
      </c>
      <c r="J813" s="24">
        <f>E813/('UPDATED TCA Post Trade Data'!H803)</f>
        <v>0.30539651601900353</v>
      </c>
      <c r="K813" s="47">
        <f>'UPDATED TCA Post Trade Data'!H803/'UPDATED TCA Post Trade Data'!K803</f>
        <v>0.81797943170507803</v>
      </c>
      <c r="L813" s="11">
        <f>('UPDATED TCA Post Trade Data'!G803-'UPDATED TCA Post Trade Data'!M803)/'UPDATED TCA Post Trade Data'!M803*10000*'UPDATED TCA Post Trade Data'!N803</f>
        <v>45.419180251296275</v>
      </c>
      <c r="M813" s="11">
        <f t="shared" si="56"/>
        <v>47.333316543710779</v>
      </c>
      <c r="N813" s="11">
        <f t="shared" si="57"/>
        <v>34.964499863690392</v>
      </c>
      <c r="O813" s="11">
        <f>'UPDATED TCA Post Trade Data'!N803*('UPDATED TCA Post Trade Data'!G803-'UPDATED TCA Post Trade Data'!I803)/'UPDATED TCA Post Trade Data'!I803*10000</f>
        <v>2.9873279995112174</v>
      </c>
      <c r="P813" s="11">
        <f t="shared" si="58"/>
        <v>1.9141362924145042</v>
      </c>
      <c r="Q813" s="12">
        <f t="shared" si="59"/>
        <v>5.4745135777053644E-2</v>
      </c>
      <c r="T813" s="65"/>
      <c r="U813" s="65"/>
      <c r="V813" s="65"/>
      <c r="W813" s="65"/>
      <c r="X813" s="65"/>
      <c r="Y813" s="65"/>
      <c r="Z813" s="65"/>
      <c r="AA813" s="65"/>
      <c r="AB813" s="65"/>
    </row>
    <row r="814" spans="1:28">
      <c r="A814" s="5" t="s">
        <v>18</v>
      </c>
      <c r="B814" s="5" t="s">
        <v>19</v>
      </c>
      <c r="C814" s="42" t="str">
        <f>'UPDATED TCA Post Trade Data'!C804</f>
        <v>GE</v>
      </c>
      <c r="D814" s="22">
        <f>'UPDATED TCA Post Trade Data'!B804</f>
        <v>43003</v>
      </c>
      <c r="E814" s="12">
        <f>'UPDATED TCA Post Trade Data'!E804</f>
        <v>2906400</v>
      </c>
      <c r="F814" s="17">
        <f>'UPDATED TCA Post Trade Data'!O804</f>
        <v>3.4092191997411527E-3</v>
      </c>
      <c r="G814" s="23">
        <f>'UPDATED TCA Post Trade Data'!G804</f>
        <v>24.879300121197112</v>
      </c>
      <c r="H814" s="24">
        <f>E814/'UPDATED TCA Post Trade Data'!K804</f>
        <v>7.1767408939179794E-2</v>
      </c>
      <c r="I814" s="24">
        <f>'UPDATED TCA Post Trade Data'!L804</f>
        <v>0.19287414868035976</v>
      </c>
      <c r="J814" s="24">
        <f>E814/('UPDATED TCA Post Trade Data'!H804)</f>
        <v>7.4232997210898946E-2</v>
      </c>
      <c r="K814" s="47">
        <f>'UPDATED TCA Post Trade Data'!H804/'UPDATED TCA Post Trade Data'!K804</f>
        <v>0.96678581810843067</v>
      </c>
      <c r="L814" s="11">
        <f>('UPDATED TCA Post Trade Data'!G804-'UPDATED TCA Post Trade Data'!M804)/'UPDATED TCA Post Trade Data'!M804*10000*'UPDATED TCA Post Trade Data'!N804</f>
        <v>16.332214607901303</v>
      </c>
      <c r="M814" s="11">
        <f t="shared" si="56"/>
        <v>13.350654908295212</v>
      </c>
      <c r="N814" s="11">
        <f t="shared" si="57"/>
        <v>66.628398499193992</v>
      </c>
      <c r="O814" s="11">
        <f>'UPDATED TCA Post Trade Data'!N804*('UPDATED TCA Post Trade Data'!G804-'UPDATED TCA Post Trade Data'!I804)/'UPDATED TCA Post Trade Data'!I804*10000</f>
        <v>3.0040050039397665</v>
      </c>
      <c r="P814" s="11">
        <f t="shared" si="58"/>
        <v>-2.9815596996060911</v>
      </c>
      <c r="Q814" s="12">
        <f t="shared" si="59"/>
        <v>-4.4749082474827298E-2</v>
      </c>
      <c r="T814" s="65"/>
      <c r="U814" s="65"/>
      <c r="V814" s="65"/>
      <c r="W814" s="65"/>
      <c r="X814" s="65"/>
      <c r="Y814" s="65"/>
      <c r="Z814" s="65"/>
      <c r="AA814" s="65"/>
      <c r="AB814" s="65"/>
    </row>
    <row r="815" spans="1:28">
      <c r="A815" s="5" t="s">
        <v>17</v>
      </c>
      <c r="B815" s="5" t="s">
        <v>21</v>
      </c>
      <c r="C815" s="42" t="str">
        <f>'UPDATED TCA Post Trade Data'!C805</f>
        <v>GGP</v>
      </c>
      <c r="D815" s="22">
        <f>'UPDATED TCA Post Trade Data'!B805</f>
        <v>43003</v>
      </c>
      <c r="E815" s="12">
        <f>'UPDATED TCA Post Trade Data'!E805</f>
        <v>41000</v>
      </c>
      <c r="F815" s="17">
        <f>'UPDATED TCA Post Trade Data'!O805</f>
        <v>3.9867118181552601E-5</v>
      </c>
      <c r="G815" s="23">
        <f>'UPDATED TCA Post Trade Data'!G805</f>
        <v>20.623843533247197</v>
      </c>
      <c r="H815" s="24">
        <f>E815/'UPDATED TCA Post Trade Data'!K805</f>
        <v>7.7063325910923762E-3</v>
      </c>
      <c r="I815" s="24">
        <f>'UPDATED TCA Post Trade Data'!L805</f>
        <v>0.25322023375825498</v>
      </c>
      <c r="J815" s="24">
        <f>E815/('UPDATED TCA Post Trade Data'!H805)</f>
        <v>1.7948605699776736E-2</v>
      </c>
      <c r="K815" s="47">
        <f>'UPDATED TCA Post Trade Data'!H805/'UPDATED TCA Post Trade Data'!K805</f>
        <v>0.42935550092273939</v>
      </c>
      <c r="L815" s="11">
        <f>('UPDATED TCA Post Trade Data'!G805-'UPDATED TCA Post Trade Data'!M805)/'UPDATED TCA Post Trade Data'!M805*10000*'UPDATED TCA Post Trade Data'!N805</f>
        <v>26.175757533882482</v>
      </c>
      <c r="M815" s="11">
        <f t="shared" si="56"/>
        <v>3.2052727769810021</v>
      </c>
      <c r="N815" s="11">
        <f t="shared" si="57"/>
        <v>60.040375221724211</v>
      </c>
      <c r="O815" s="11">
        <f>'UPDATED TCA Post Trade Data'!N805*('UPDATED TCA Post Trade Data'!G805-'UPDATED TCA Post Trade Data'!I805)/'UPDATED TCA Post Trade Data'!I805*10000</f>
        <v>6.9866026601408127</v>
      </c>
      <c r="P815" s="11">
        <f t="shared" si="58"/>
        <v>-22.970484756901481</v>
      </c>
      <c r="Q815" s="12">
        <f t="shared" si="59"/>
        <v>-0.3825839640753968</v>
      </c>
      <c r="T815" s="65"/>
      <c r="U815" s="65"/>
      <c r="V815" s="65"/>
      <c r="W815" s="65"/>
      <c r="X815" s="65"/>
      <c r="Y815" s="65"/>
      <c r="Z815" s="65"/>
      <c r="AA815" s="65"/>
      <c r="AB815" s="65"/>
    </row>
    <row r="816" spans="1:28">
      <c r="A816" s="5" t="s">
        <v>18</v>
      </c>
      <c r="B816" s="5" t="s">
        <v>20</v>
      </c>
      <c r="C816" s="42" t="str">
        <f>'UPDATED TCA Post Trade Data'!C806</f>
        <v>GILD</v>
      </c>
      <c r="D816" s="22">
        <f>'UPDATED TCA Post Trade Data'!B806</f>
        <v>43003</v>
      </c>
      <c r="E816" s="12">
        <f>'UPDATED TCA Post Trade Data'!E806</f>
        <v>2387700</v>
      </c>
      <c r="F816" s="17">
        <f>'UPDATED TCA Post Trade Data'!O806</f>
        <v>9.3246973636091964E-3</v>
      </c>
      <c r="G816" s="23">
        <f>'UPDATED TCA Post Trade Data'!G806</f>
        <v>82.831133488250799</v>
      </c>
      <c r="H816" s="24">
        <f>E816/'UPDATED TCA Post Trade Data'!K806</f>
        <v>0.2357676979828395</v>
      </c>
      <c r="I816" s="24">
        <f>'UPDATED TCA Post Trade Data'!L806</f>
        <v>0.25896839646732167</v>
      </c>
      <c r="J816" s="24">
        <f>E816/('UPDATED TCA Post Trade Data'!H806)</f>
        <v>0.33407488247145734</v>
      </c>
      <c r="K816" s="47">
        <f>'UPDATED TCA Post Trade Data'!H806/'UPDATED TCA Post Trade Data'!K806</f>
        <v>0.70573308666203893</v>
      </c>
      <c r="L816" s="11">
        <f>('UPDATED TCA Post Trade Data'!G806-'UPDATED TCA Post Trade Data'!M806)/'UPDATED TCA Post Trade Data'!M806*10000*'UPDATED TCA Post Trade Data'!N806</f>
        <v>69.400133287279388</v>
      </c>
      <c r="M816" s="11">
        <f t="shared" si="56"/>
        <v>69.91150821207053</v>
      </c>
      <c r="N816" s="11">
        <f t="shared" si="57"/>
        <v>64.825977383480279</v>
      </c>
      <c r="O816" s="11">
        <f>'UPDATED TCA Post Trade Data'!N806*('UPDATED TCA Post Trade Data'!G806-'UPDATED TCA Post Trade Data'!I806)/'UPDATED TCA Post Trade Data'!I806*10000</f>
        <v>7.0439543691499908</v>
      </c>
      <c r="P816" s="11">
        <f t="shared" si="58"/>
        <v>0.51137492479114144</v>
      </c>
      <c r="Q816" s="12">
        <f t="shared" si="59"/>
        <v>7.8884259895702861E-3</v>
      </c>
      <c r="T816" s="65"/>
      <c r="U816" s="65"/>
      <c r="V816" s="65"/>
      <c r="W816" s="65"/>
      <c r="X816" s="65"/>
      <c r="Y816" s="65"/>
      <c r="Z816" s="65"/>
      <c r="AA816" s="65"/>
      <c r="AB816" s="65"/>
    </row>
    <row r="817" spans="1:28">
      <c r="A817" s="5" t="s">
        <v>17</v>
      </c>
      <c r="B817" s="5" t="s">
        <v>20</v>
      </c>
      <c r="C817" s="42" t="str">
        <f>'UPDATED TCA Post Trade Data'!C807</f>
        <v>GIS</v>
      </c>
      <c r="D817" s="22">
        <f>'UPDATED TCA Post Trade Data'!B807</f>
        <v>43003</v>
      </c>
      <c r="E817" s="12">
        <f>'UPDATED TCA Post Trade Data'!E807</f>
        <v>556300</v>
      </c>
      <c r="F817" s="17">
        <f>'UPDATED TCA Post Trade Data'!O807</f>
        <v>1.3475790209776946E-3</v>
      </c>
      <c r="G817" s="23">
        <f>'UPDATED TCA Post Trade Data'!G807</f>
        <v>51.378781423944986</v>
      </c>
      <c r="H817" s="24">
        <f>E817/'UPDATED TCA Post Trade Data'!K807</f>
        <v>0.12495021813055743</v>
      </c>
      <c r="I817" s="24">
        <f>'UPDATED TCA Post Trade Data'!L807</f>
        <v>0.24239587896832274</v>
      </c>
      <c r="J817" s="24">
        <f>E817/('UPDATED TCA Post Trade Data'!H807)</f>
        <v>0.13776963272988435</v>
      </c>
      <c r="K817" s="47">
        <f>'UPDATED TCA Post Trade Data'!H807/'UPDATED TCA Post Trade Data'!K807</f>
        <v>0.90695036093722414</v>
      </c>
      <c r="L817" s="11">
        <f>('UPDATED TCA Post Trade Data'!G807-'UPDATED TCA Post Trade Data'!M807)/'UPDATED TCA Post Trade Data'!M807*10000*'UPDATED TCA Post Trade Data'!N807</f>
        <v>29.041855152252381</v>
      </c>
      <c r="M817" s="11">
        <f t="shared" si="56"/>
        <v>27.605591358388963</v>
      </c>
      <c r="N817" s="11">
        <f t="shared" si="57"/>
        <v>78.2704834828901</v>
      </c>
      <c r="O817" s="11">
        <f>'UPDATED TCA Post Trade Data'!N807*('UPDATED TCA Post Trade Data'!G807-'UPDATED TCA Post Trade Data'!I807)/'UPDATED TCA Post Trade Data'!I807*10000</f>
        <v>2.9922077359554304</v>
      </c>
      <c r="P817" s="11">
        <f t="shared" si="58"/>
        <v>-1.436263793863418</v>
      </c>
      <c r="Q817" s="12">
        <f t="shared" si="59"/>
        <v>-1.8350005390951555E-2</v>
      </c>
      <c r="T817" s="65"/>
      <c r="U817" s="65"/>
      <c r="V817" s="65"/>
      <c r="W817" s="65"/>
      <c r="X817" s="65"/>
      <c r="Y817" s="65"/>
      <c r="Z817" s="65"/>
      <c r="AA817" s="65"/>
      <c r="AB817" s="65"/>
    </row>
    <row r="818" spans="1:28">
      <c r="A818" s="5" t="s">
        <v>18</v>
      </c>
      <c r="B818" s="5" t="s">
        <v>20</v>
      </c>
      <c r="C818" s="42" t="str">
        <f>'UPDATED TCA Post Trade Data'!C808</f>
        <v>EA</v>
      </c>
      <c r="D818" s="22">
        <f>'UPDATED TCA Post Trade Data'!B808</f>
        <v>43004</v>
      </c>
      <c r="E818" s="12">
        <f>'UPDATED TCA Post Trade Data'!E808</f>
        <v>159700</v>
      </c>
      <c r="F818" s="17">
        <f>'UPDATED TCA Post Trade Data'!O808</f>
        <v>8.6023173722224791E-4</v>
      </c>
      <c r="G818" s="23">
        <f>'UPDATED TCA Post Trade Data'!G808</f>
        <v>114.24814661377111</v>
      </c>
      <c r="H818" s="24">
        <f>E818/'UPDATED TCA Post Trade Data'!K808</f>
        <v>7.2082554520274275E-2</v>
      </c>
      <c r="I818" s="24">
        <f>'UPDATED TCA Post Trade Data'!L808</f>
        <v>0.21891313242726337</v>
      </c>
      <c r="J818" s="24">
        <f>E818/('UPDATED TCA Post Trade Data'!H808)</f>
        <v>0.1883254716981132</v>
      </c>
      <c r="K818" s="47">
        <f>'UPDATED TCA Post Trade Data'!H808/'UPDATED TCA Post Trade Data'!K808</f>
        <v>0.38275520496676635</v>
      </c>
      <c r="L818" s="11">
        <f>('UPDATED TCA Post Trade Data'!G808-'UPDATED TCA Post Trade Data'!M808)/'UPDATED TCA Post Trade Data'!M808*10000*'UPDATED TCA Post Trade Data'!N808</f>
        <v>21.995928928287132</v>
      </c>
      <c r="M818" s="11">
        <f t="shared" si="56"/>
        <v>26.1152149669193</v>
      </c>
      <c r="N818" s="11">
        <f t="shared" si="57"/>
        <v>44.554614965401832</v>
      </c>
      <c r="O818" s="11">
        <f>'UPDATED TCA Post Trade Data'!N808*('UPDATED TCA Post Trade Data'!G808-'UPDATED TCA Post Trade Data'!I808)/'UPDATED TCA Post Trade Data'!I808*10000</f>
        <v>0</v>
      </c>
      <c r="P818" s="11">
        <f t="shared" si="58"/>
        <v>4.1192860386321684</v>
      </c>
      <c r="Q818" s="12">
        <f t="shared" si="59"/>
        <v>9.2454755625897195E-2</v>
      </c>
      <c r="T818" s="65"/>
      <c r="U818" s="65"/>
      <c r="V818" s="65"/>
      <c r="W818" s="65"/>
      <c r="X818" s="65"/>
      <c r="Y818" s="65"/>
      <c r="Z818" s="65"/>
      <c r="AA818" s="65"/>
      <c r="AB818" s="65"/>
    </row>
    <row r="819" spans="1:28">
      <c r="A819" s="5" t="s">
        <v>17</v>
      </c>
      <c r="B819" s="5" t="s">
        <v>22</v>
      </c>
      <c r="C819" s="42" t="str">
        <f>'UPDATED TCA Post Trade Data'!C809</f>
        <v>EBAY</v>
      </c>
      <c r="D819" s="22">
        <f>'UPDATED TCA Post Trade Data'!B809</f>
        <v>43004</v>
      </c>
      <c r="E819" s="12">
        <f>'UPDATED TCA Post Trade Data'!E809</f>
        <v>268300</v>
      </c>
      <c r="F819" s="17">
        <f>'UPDATED TCA Post Trade Data'!O809</f>
        <v>4.790267084789577E-4</v>
      </c>
      <c r="G819" s="23">
        <f>'UPDATED TCA Post Trade Data'!G809</f>
        <v>37.868462629220005</v>
      </c>
      <c r="H819" s="24">
        <f>E819/'UPDATED TCA Post Trade Data'!K809</f>
        <v>3.8295862021013045E-2</v>
      </c>
      <c r="I819" s="24">
        <f>'UPDATED TCA Post Trade Data'!L809</f>
        <v>0.16130704836446594</v>
      </c>
      <c r="J819" s="24">
        <f>E819/('UPDATED TCA Post Trade Data'!H809)</f>
        <v>6.3176980314589806E-2</v>
      </c>
      <c r="K819" s="47">
        <f>'UPDATED TCA Post Trade Data'!H809/'UPDATED TCA Post Trade Data'!K809</f>
        <v>0.60616797178843906</v>
      </c>
      <c r="L819" s="11">
        <f>('UPDATED TCA Post Trade Data'!G809-'UPDATED TCA Post Trade Data'!M809)/'UPDATED TCA Post Trade Data'!M809*10000*'UPDATED TCA Post Trade Data'!N809</f>
        <v>4.8778412734487802</v>
      </c>
      <c r="M819" s="11">
        <f t="shared" si="56"/>
        <v>8.6543678390440366</v>
      </c>
      <c r="N819" s="11">
        <f t="shared" si="57"/>
        <v>44.386201712903656</v>
      </c>
      <c r="O819" s="11">
        <f>'UPDATED TCA Post Trade Data'!N809*('UPDATED TCA Post Trade Data'!G809-'UPDATED TCA Post Trade Data'!I809)/'UPDATED TCA Post Trade Data'!I809*10000</f>
        <v>2.9994367533853321</v>
      </c>
      <c r="P819" s="11">
        <f t="shared" si="58"/>
        <v>3.7765265655952565</v>
      </c>
      <c r="Q819" s="12">
        <f t="shared" si="59"/>
        <v>8.5083346171911128E-2</v>
      </c>
      <c r="T819" s="65"/>
      <c r="U819" s="65"/>
      <c r="V819" s="65"/>
      <c r="W819" s="65"/>
      <c r="X819" s="65"/>
      <c r="Y819" s="65"/>
      <c r="Z819" s="65"/>
      <c r="AA819" s="65"/>
      <c r="AB819" s="65"/>
    </row>
    <row r="820" spans="1:28">
      <c r="A820" s="5" t="s">
        <v>18</v>
      </c>
      <c r="B820" s="5" t="s">
        <v>19</v>
      </c>
      <c r="C820" s="42" t="str">
        <f>'UPDATED TCA Post Trade Data'!C810</f>
        <v>ECL</v>
      </c>
      <c r="D820" s="22">
        <f>'UPDATED TCA Post Trade Data'!B810</f>
        <v>43004</v>
      </c>
      <c r="E820" s="12">
        <f>'UPDATED TCA Post Trade Data'!E810</f>
        <v>10800</v>
      </c>
      <c r="F820" s="17">
        <f>'UPDATED TCA Post Trade Data'!O810</f>
        <v>6.7186981857816802E-5</v>
      </c>
      <c r="G820" s="23">
        <f>'UPDATED TCA Post Trade Data'!G810</f>
        <v>131.94714425793916</v>
      </c>
      <c r="H820" s="24">
        <f>E820/'UPDATED TCA Post Trade Data'!K810</f>
        <v>1.2556935431850449E-2</v>
      </c>
      <c r="I820" s="24">
        <f>'UPDATED TCA Post Trade Data'!L810</f>
        <v>0.12012609413930143</v>
      </c>
      <c r="J820" s="24">
        <f>E820/('UPDATED TCA Post Trade Data'!H810)</f>
        <v>7.1760797342192692E-2</v>
      </c>
      <c r="K820" s="47">
        <f>'UPDATED TCA Post Trade Data'!H810/'UPDATED TCA Post Trade Data'!K810</f>
        <v>0.17498322060124932</v>
      </c>
      <c r="L820" s="11">
        <f>('UPDATED TCA Post Trade Data'!G810-'UPDATED TCA Post Trade Data'!M810)/'UPDATED TCA Post Trade Data'!M810*10000*'UPDATED TCA Post Trade Data'!N810</f>
        <v>-11.164207734381366</v>
      </c>
      <c r="M820" s="11">
        <f t="shared" si="56"/>
        <v>5.1349149733212185</v>
      </c>
      <c r="N820" s="11">
        <f t="shared" si="57"/>
        <v>17.678071273396128</v>
      </c>
      <c r="O820" s="11">
        <f>'UPDATED TCA Post Trade Data'!N810*('UPDATED TCA Post Trade Data'!G810-'UPDATED TCA Post Trade Data'!I810)/'UPDATED TCA Post Trade Data'!I810*10000</f>
        <v>0</v>
      </c>
      <c r="P820" s="11">
        <f t="shared" si="58"/>
        <v>16.299122707702583</v>
      </c>
      <c r="Q820" s="12">
        <f t="shared" si="59"/>
        <v>0.92199666217158338</v>
      </c>
      <c r="T820" s="65"/>
      <c r="U820" s="65"/>
      <c r="V820" s="65"/>
      <c r="W820" s="65"/>
      <c r="X820" s="65"/>
      <c r="Y820" s="65"/>
      <c r="Z820" s="65"/>
      <c r="AA820" s="65"/>
      <c r="AB820" s="65"/>
    </row>
    <row r="821" spans="1:28">
      <c r="A821" s="5" t="s">
        <v>17</v>
      </c>
      <c r="B821" s="5" t="s">
        <v>21</v>
      </c>
      <c r="C821" s="42" t="str">
        <f>'UPDATED TCA Post Trade Data'!C811</f>
        <v>ED</v>
      </c>
      <c r="D821" s="22">
        <f>'UPDATED TCA Post Trade Data'!B811</f>
        <v>43004</v>
      </c>
      <c r="E821" s="12">
        <f>'UPDATED TCA Post Trade Data'!E811</f>
        <v>388200</v>
      </c>
      <c r="F821" s="17">
        <f>'UPDATED TCA Post Trade Data'!O811</f>
        <v>1.4925658155611164E-3</v>
      </c>
      <c r="G821" s="23">
        <f>'UPDATED TCA Post Trade Data'!G811</f>
        <v>81.548612834077559</v>
      </c>
      <c r="H821" s="24">
        <f>E821/'UPDATED TCA Post Trade Data'!K811</f>
        <v>0.31249628531646073</v>
      </c>
      <c r="I821" s="24">
        <f>'UPDATED TCA Post Trade Data'!L811</f>
        <v>0.10935970016588621</v>
      </c>
      <c r="J821" s="24">
        <f>E821/('UPDATED TCA Post Trade Data'!H811)</f>
        <v>0.29406863116430576</v>
      </c>
      <c r="K821" s="47">
        <f>'UPDATED TCA Post Trade Data'!H811/'UPDATED TCA Post Trade Data'!K811</f>
        <v>1.0626644674040695</v>
      </c>
      <c r="L821" s="11">
        <f>('UPDATED TCA Post Trade Data'!G811-'UPDATED TCA Post Trade Data'!M811)/'UPDATED TCA Post Trade Data'!M811*10000*'UPDATED TCA Post Trade Data'!N811</f>
        <v>42.932615034181836</v>
      </c>
      <c r="M821" s="11">
        <f t="shared" si="56"/>
        <v>46.842239093992887</v>
      </c>
      <c r="N821" s="11">
        <f t="shared" si="57"/>
        <v>34.586450904671892</v>
      </c>
      <c r="O821" s="11">
        <f>'UPDATED TCA Post Trade Data'!N811*('UPDATED TCA Post Trade Data'!G811-'UPDATED TCA Post Trade Data'!I811)/'UPDATED TCA Post Trade Data'!I811*10000</f>
        <v>6.974937226577743</v>
      </c>
      <c r="P821" s="11">
        <f t="shared" si="58"/>
        <v>3.9096240598110512</v>
      </c>
      <c r="Q821" s="12">
        <f t="shared" si="59"/>
        <v>0.11303918030175639</v>
      </c>
      <c r="T821" s="65"/>
      <c r="U821" s="65"/>
      <c r="V821" s="65"/>
      <c r="W821" s="65"/>
      <c r="X821" s="65"/>
      <c r="Y821" s="65"/>
      <c r="Z821" s="65"/>
      <c r="AA821" s="65"/>
      <c r="AB821" s="65"/>
    </row>
    <row r="822" spans="1:28">
      <c r="A822" s="5" t="s">
        <v>18</v>
      </c>
      <c r="B822" s="5" t="s">
        <v>21</v>
      </c>
      <c r="C822" s="42" t="str">
        <f>'UPDATED TCA Post Trade Data'!C812</f>
        <v>EFX</v>
      </c>
      <c r="D822" s="22">
        <f>'UPDATED TCA Post Trade Data'!B812</f>
        <v>43004</v>
      </c>
      <c r="E822" s="12">
        <f>'UPDATED TCA Post Trade Data'!E812</f>
        <v>463100</v>
      </c>
      <c r="F822" s="17">
        <f>'UPDATED TCA Post Trade Data'!O812</f>
        <v>2.2208005934743983E-3</v>
      </c>
      <c r="G822" s="23">
        <f>'UPDATED TCA Post Trade Data'!G812</f>
        <v>101.71228293219652</v>
      </c>
      <c r="H822" s="24">
        <f>E822/'UPDATED TCA Post Trade Data'!K812</f>
        <v>8.5101422114410338E-2</v>
      </c>
      <c r="I822" s="24">
        <f>'UPDATED TCA Post Trade Data'!L812</f>
        <v>0.71975291208478187</v>
      </c>
      <c r="J822" s="24">
        <f>E822/('UPDATED TCA Post Trade Data'!H812)</f>
        <v>0.34730763461826908</v>
      </c>
      <c r="K822" s="47">
        <f>'UPDATED TCA Post Trade Data'!H812/'UPDATED TCA Post Trade Data'!K812</f>
        <v>0.24503182087530717</v>
      </c>
      <c r="L822" s="11">
        <f>('UPDATED TCA Post Trade Data'!G812-'UPDATED TCA Post Trade Data'!M812)/'UPDATED TCA Post Trade Data'!M812*10000*'UPDATED TCA Post Trade Data'!N812</f>
        <v>104.84648971723811</v>
      </c>
      <c r="M822" s="11">
        <f t="shared" si="56"/>
        <v>78.23204789483934</v>
      </c>
      <c r="N822" s="11">
        <f t="shared" si="57"/>
        <v>105.10377360222195</v>
      </c>
      <c r="O822" s="11">
        <f>'UPDATED TCA Post Trade Data'!N812*('UPDATED TCA Post Trade Data'!G812-'UPDATED TCA Post Trade Data'!I812)/'UPDATED TCA Post Trade Data'!I812*10000</f>
        <v>7.0691693405194034</v>
      </c>
      <c r="P822" s="11">
        <f t="shared" si="58"/>
        <v>-26.614441822398774</v>
      </c>
      <c r="Q822" s="12">
        <f t="shared" si="59"/>
        <v>-0.25322061149892083</v>
      </c>
      <c r="T822" s="65"/>
      <c r="U822" s="65"/>
      <c r="V822" s="65"/>
      <c r="W822" s="65"/>
      <c r="X822" s="65"/>
      <c r="Y822" s="65"/>
      <c r="Z822" s="65"/>
      <c r="AA822" s="65"/>
      <c r="AB822" s="65"/>
    </row>
    <row r="823" spans="1:28">
      <c r="A823" s="5" t="s">
        <v>17</v>
      </c>
      <c r="B823" s="5" t="s">
        <v>21</v>
      </c>
      <c r="C823" s="42" t="str">
        <f>'UPDATED TCA Post Trade Data'!C813</f>
        <v>EIX</v>
      </c>
      <c r="D823" s="22">
        <f>'UPDATED TCA Post Trade Data'!B813</f>
        <v>43004</v>
      </c>
      <c r="E823" s="12">
        <f>'UPDATED TCA Post Trade Data'!E813</f>
        <v>276200</v>
      </c>
      <c r="F823" s="17">
        <f>'UPDATED TCA Post Trade Data'!O813</f>
        <v>1.0370793712564082E-3</v>
      </c>
      <c r="G823" s="23">
        <f>'UPDATED TCA Post Trade Data'!G813</f>
        <v>79.639209358773797</v>
      </c>
      <c r="H823" s="24">
        <f>E823/'UPDATED TCA Post Trade Data'!K813</f>
        <v>0.14045318544129337</v>
      </c>
      <c r="I823" s="24">
        <f>'UPDATED TCA Post Trade Data'!L813</f>
        <v>0.10850729087341608</v>
      </c>
      <c r="J823" s="24">
        <f>E823/('UPDATED TCA Post Trade Data'!H813)</f>
        <v>0.34212808125851601</v>
      </c>
      <c r="K823" s="47">
        <f>'UPDATED TCA Post Trade Data'!H813/'UPDATED TCA Post Trade Data'!K813</f>
        <v>0.41052808329745161</v>
      </c>
      <c r="L823" s="11">
        <f>('UPDATED TCA Post Trade Data'!G813-'UPDATED TCA Post Trade Data'!M813)/'UPDATED TCA Post Trade Data'!M813*10000*'UPDATED TCA Post Trade Data'!N813</f>
        <v>47.843724296466355</v>
      </c>
      <c r="M823" s="11">
        <f t="shared" si="56"/>
        <v>37.857662927178517</v>
      </c>
      <c r="N823" s="11">
        <f t="shared" si="57"/>
        <v>20.590666239550696</v>
      </c>
      <c r="O823" s="11">
        <f>'UPDATED TCA Post Trade Data'!N813*('UPDATED TCA Post Trade Data'!G813-'UPDATED TCA Post Trade Data'!I813)/'UPDATED TCA Post Trade Data'!I813*10000</f>
        <v>6.9715256926680169</v>
      </c>
      <c r="P823" s="11">
        <f t="shared" si="58"/>
        <v>-9.9860613692878388</v>
      </c>
      <c r="Q823" s="12">
        <f t="shared" si="59"/>
        <v>-0.48498000274058845</v>
      </c>
      <c r="T823" s="65"/>
      <c r="U823" s="65"/>
      <c r="V823" s="65"/>
      <c r="W823" s="65"/>
      <c r="X823" s="65"/>
      <c r="Y823" s="65"/>
      <c r="Z823" s="65"/>
      <c r="AA823" s="65"/>
      <c r="AB823" s="65"/>
    </row>
    <row r="824" spans="1:28">
      <c r="A824" s="5" t="s">
        <v>18</v>
      </c>
      <c r="B824" s="5" t="s">
        <v>23</v>
      </c>
      <c r="C824" s="42" t="str">
        <f>'UPDATED TCA Post Trade Data'!C814</f>
        <v>EL</v>
      </c>
      <c r="D824" s="22">
        <f>'UPDATED TCA Post Trade Data'!B814</f>
        <v>43004</v>
      </c>
      <c r="E824" s="12">
        <f>'UPDATED TCA Post Trade Data'!E814</f>
        <v>381200</v>
      </c>
      <c r="F824" s="17">
        <f>'UPDATED TCA Post Trade Data'!O814</f>
        <v>1.936018094548853E-3</v>
      </c>
      <c r="G824" s="23">
        <f>'UPDATED TCA Post Trade Data'!G814</f>
        <v>107.719700781884</v>
      </c>
      <c r="H824" s="24">
        <f>E824/'UPDATED TCA Post Trade Data'!K814</f>
        <v>0.15598996557308553</v>
      </c>
      <c r="I824" s="24">
        <f>'UPDATED TCA Post Trade Data'!L814</f>
        <v>0.25512920575831538</v>
      </c>
      <c r="J824" s="24">
        <f>E824/('UPDATED TCA Post Trade Data'!H814)</f>
        <v>0.20796508456082924</v>
      </c>
      <c r="K824" s="47">
        <f>'UPDATED TCA Post Trade Data'!H814/'UPDATED TCA Post Trade Data'!K814</f>
        <v>0.75007766761664685</v>
      </c>
      <c r="L824" s="11">
        <f>('UPDATED TCA Post Trade Data'!G814-'UPDATED TCA Post Trade Data'!M814)/'UPDATED TCA Post Trade Data'!M814*10000*'UPDATED TCA Post Trade Data'!N814</f>
        <v>26.877068615498978</v>
      </c>
      <c r="M824" s="11">
        <f t="shared" si="56"/>
        <v>41.286102830588526</v>
      </c>
      <c r="N824" s="11">
        <f t="shared" si="57"/>
        <v>71.805023143420243</v>
      </c>
      <c r="O824" s="11">
        <f>'UPDATED TCA Post Trade Data'!N814*('UPDATED TCA Post Trade Data'!G814-'UPDATED TCA Post Trade Data'!I814)/'UPDATED TCA Post Trade Data'!I814*10000</f>
        <v>0</v>
      </c>
      <c r="P824" s="11">
        <f t="shared" si="58"/>
        <v>14.409034215089548</v>
      </c>
      <c r="Q824" s="12">
        <f t="shared" si="59"/>
        <v>0.20066888894819471</v>
      </c>
      <c r="T824" s="65"/>
      <c r="U824" s="65"/>
      <c r="V824" s="65"/>
      <c r="W824" s="65"/>
      <c r="X824" s="65"/>
      <c r="Y824" s="65"/>
      <c r="Z824" s="65"/>
      <c r="AA824" s="65"/>
      <c r="AB824" s="65"/>
    </row>
    <row r="825" spans="1:28">
      <c r="A825" s="5" t="s">
        <v>17</v>
      </c>
      <c r="B825" s="5" t="s">
        <v>22</v>
      </c>
      <c r="C825" s="42" t="str">
        <f>'UPDATED TCA Post Trade Data'!C815</f>
        <v>EMN</v>
      </c>
      <c r="D825" s="22">
        <f>'UPDATED TCA Post Trade Data'!B815</f>
        <v>43004</v>
      </c>
      <c r="E825" s="12">
        <f>'UPDATED TCA Post Trade Data'!E815</f>
        <v>102400</v>
      </c>
      <c r="F825" s="17">
        <f>'UPDATED TCA Post Trade Data'!O815</f>
        <v>4.2521361582645317E-4</v>
      </c>
      <c r="G825" s="23">
        <f>'UPDATED TCA Post Trade Data'!G815</f>
        <v>88.073615394469897</v>
      </c>
      <c r="H825" s="24">
        <f>E825/'UPDATED TCA Post Trade Data'!K815</f>
        <v>9.2883896218210388E-2</v>
      </c>
      <c r="I825" s="24">
        <f>'UPDATED TCA Post Trade Data'!L815</f>
        <v>0.16314135955267656</v>
      </c>
      <c r="J825" s="24">
        <f>E825/('UPDATED TCA Post Trade Data'!H815)</f>
        <v>6.9664603034220021E-2</v>
      </c>
      <c r="K825" s="47">
        <f>'UPDATED TCA Post Trade Data'!H815/'UPDATED TCA Post Trade Data'!K815</f>
        <v>1.3333011626088618</v>
      </c>
      <c r="L825" s="11">
        <f>('UPDATED TCA Post Trade Data'!G815-'UPDATED TCA Post Trade Data'!M815)/'UPDATED TCA Post Trade Data'!M815*10000*'UPDATED TCA Post Trade Data'!N815</f>
        <v>33.44900825585507</v>
      </c>
      <c r="M825" s="11">
        <f t="shared" si="56"/>
        <v>13.170514166018622</v>
      </c>
      <c r="N825" s="11">
        <f t="shared" si="57"/>
        <v>66.346397593187987</v>
      </c>
      <c r="O825" s="11">
        <f>'UPDATED TCA Post Trade Data'!N815*('UPDATED TCA Post Trade Data'!G815-'UPDATED TCA Post Trade Data'!I815)/'UPDATED TCA Post Trade Data'!I815*10000</f>
        <v>6.9815345335471646</v>
      </c>
      <c r="P825" s="11">
        <f t="shared" si="58"/>
        <v>-20.27849408983645</v>
      </c>
      <c r="Q825" s="12">
        <f t="shared" si="59"/>
        <v>-0.30564574453878884</v>
      </c>
      <c r="T825" s="65"/>
      <c r="U825" s="65"/>
      <c r="V825" s="65"/>
      <c r="W825" s="65"/>
      <c r="X825" s="65"/>
      <c r="Y825" s="65"/>
      <c r="Z825" s="65"/>
      <c r="AA825" s="65"/>
      <c r="AB825" s="65"/>
    </row>
    <row r="826" spans="1:28">
      <c r="A826" s="5" t="s">
        <v>18</v>
      </c>
      <c r="B826" s="5" t="s">
        <v>19</v>
      </c>
      <c r="C826" s="42" t="str">
        <f>'UPDATED TCA Post Trade Data'!C816</f>
        <v>EMR</v>
      </c>
      <c r="D826" s="22">
        <f>'UPDATED TCA Post Trade Data'!B816</f>
        <v>43004</v>
      </c>
      <c r="E826" s="12">
        <f>'UPDATED TCA Post Trade Data'!E816</f>
        <v>564600</v>
      </c>
      <c r="F826" s="17">
        <f>'UPDATED TCA Post Trade Data'!O816</f>
        <v>1.6882579725734129E-3</v>
      </c>
      <c r="G826" s="23">
        <f>'UPDATED TCA Post Trade Data'!G816</f>
        <v>63.421506479608887</v>
      </c>
      <c r="H826" s="24">
        <f>E826/'UPDATED TCA Post Trade Data'!K816</f>
        <v>0.24192165491894083</v>
      </c>
      <c r="I826" s="24">
        <f>'UPDATED TCA Post Trade Data'!L816</f>
        <v>0.12462804780914456</v>
      </c>
      <c r="J826" s="24">
        <f>E826/('UPDATED TCA Post Trade Data'!H816)</f>
        <v>0.19461583537278962</v>
      </c>
      <c r="K826" s="47">
        <f>'UPDATED TCA Post Trade Data'!H816/'UPDATED TCA Post Trade Data'!K816</f>
        <v>1.2430728180753441</v>
      </c>
      <c r="L826" s="11">
        <f>('UPDATED TCA Post Trade Data'!G816-'UPDATED TCA Post Trade Data'!M816)/'UPDATED TCA Post Trade Data'!M816*10000*'UPDATED TCA Post Trade Data'!N816</f>
        <v>34.33273419093554</v>
      </c>
      <c r="M826" s="11">
        <f t="shared" si="56"/>
        <v>33.225893288487555</v>
      </c>
      <c r="N826" s="11">
        <f t="shared" si="57"/>
        <v>45.533914598365513</v>
      </c>
      <c r="O826" s="11">
        <f>'UPDATED TCA Post Trade Data'!N816*('UPDATED TCA Post Trade Data'!G816-'UPDATED TCA Post Trade Data'!I816)/'UPDATED TCA Post Trade Data'!I816*10000</f>
        <v>0</v>
      </c>
      <c r="P826" s="11">
        <f t="shared" si="58"/>
        <v>-1.1068409024479848</v>
      </c>
      <c r="Q826" s="12">
        <f t="shared" si="59"/>
        <v>-2.4308055044485809E-2</v>
      </c>
      <c r="T826" s="65"/>
      <c r="U826" s="65"/>
      <c r="V826" s="65"/>
      <c r="W826" s="65"/>
      <c r="X826" s="65"/>
      <c r="Y826" s="65"/>
      <c r="Z826" s="65"/>
      <c r="AA826" s="65"/>
      <c r="AB826" s="65"/>
    </row>
    <row r="827" spans="1:28">
      <c r="A827" s="5" t="s">
        <v>17</v>
      </c>
      <c r="B827" s="5" t="s">
        <v>23</v>
      </c>
      <c r="C827" s="42" t="str">
        <f>'UPDATED TCA Post Trade Data'!C817</f>
        <v>EOG</v>
      </c>
      <c r="D827" s="22">
        <f>'UPDATED TCA Post Trade Data'!B817</f>
        <v>43004</v>
      </c>
      <c r="E827" s="12">
        <f>'UPDATED TCA Post Trade Data'!E817</f>
        <v>197900</v>
      </c>
      <c r="F827" s="17">
        <f>'UPDATED TCA Post Trade Data'!O817</f>
        <v>8.9709303118542388E-4</v>
      </c>
      <c r="G827" s="23">
        <f>'UPDATED TCA Post Trade Data'!G817</f>
        <v>96.145797717909147</v>
      </c>
      <c r="H827" s="24">
        <f>E827/'UPDATED TCA Post Trade Data'!K817</f>
        <v>6.9653691980040816E-2</v>
      </c>
      <c r="I827" s="24">
        <f>'UPDATED TCA Post Trade Data'!L817</f>
        <v>0.19851847755783245</v>
      </c>
      <c r="J827" s="24">
        <f>E827/('UPDATED TCA Post Trade Data'!H817)</f>
        <v>0.1418434633027523</v>
      </c>
      <c r="K827" s="47">
        <f>'UPDATED TCA Post Trade Data'!H817/'UPDATED TCA Post Trade Data'!K817</f>
        <v>0.49106028827970161</v>
      </c>
      <c r="L827" s="11">
        <f>('UPDATED TCA Post Trade Data'!G817-'UPDATED TCA Post Trade Data'!M817)/'UPDATED TCA Post Trade Data'!M817*10000*'UPDATED TCA Post Trade Data'!N817</f>
        <v>16.230619638415703</v>
      </c>
      <c r="M827" s="11">
        <f t="shared" si="56"/>
        <v>20.169705577678545</v>
      </c>
      <c r="N827" s="11">
        <f t="shared" si="57"/>
        <v>47.056645962261818</v>
      </c>
      <c r="O827" s="11">
        <f>'UPDATED TCA Post Trade Data'!N817*('UPDATED TCA Post Trade Data'!G817-'UPDATED TCA Post Trade Data'!I817)/'UPDATED TCA Post Trade Data'!I817*10000</f>
        <v>2.9960360586482229</v>
      </c>
      <c r="P827" s="11">
        <f t="shared" si="58"/>
        <v>3.9390859392628421</v>
      </c>
      <c r="Q827" s="12">
        <f t="shared" si="59"/>
        <v>8.3709449721977303E-2</v>
      </c>
      <c r="T827" s="65"/>
      <c r="U827" s="65"/>
      <c r="V827" s="65"/>
      <c r="W827" s="65"/>
      <c r="X827" s="65"/>
      <c r="Y827" s="65"/>
      <c r="Z827" s="65"/>
      <c r="AA827" s="65"/>
      <c r="AB827" s="65"/>
    </row>
    <row r="828" spans="1:28">
      <c r="A828" s="5" t="s">
        <v>18</v>
      </c>
      <c r="B828" s="5" t="s">
        <v>23</v>
      </c>
      <c r="C828" s="42" t="str">
        <f>'UPDATED TCA Post Trade Data'!C818</f>
        <v>EQIX</v>
      </c>
      <c r="D828" s="22">
        <f>'UPDATED TCA Post Trade Data'!B818</f>
        <v>43004</v>
      </c>
      <c r="E828" s="12">
        <f>'UPDATED TCA Post Trade Data'!E818</f>
        <v>1200</v>
      </c>
      <c r="F828" s="17">
        <f>'UPDATED TCA Post Trade Data'!O818</f>
        <v>2.483748729131239E-5</v>
      </c>
      <c r="G828" s="23">
        <f>'UPDATED TCA Post Trade Data'!G818</f>
        <v>439.00051545851898</v>
      </c>
      <c r="H828" s="24">
        <f>E828/'UPDATED TCA Post Trade Data'!K818</f>
        <v>2.3110777402898142E-3</v>
      </c>
      <c r="I828" s="24">
        <f>'UPDATED TCA Post Trade Data'!L818</f>
        <v>0.17045086174489352</v>
      </c>
      <c r="J828" s="24">
        <f>E828/('UPDATED TCA Post Trade Data'!H818)</f>
        <v>5.2863436123348019E-2</v>
      </c>
      <c r="K828" s="47">
        <f>'UPDATED TCA Post Trade Data'!H818/'UPDATED TCA Post Trade Data'!K818</f>
        <v>4.3717887253815653E-2</v>
      </c>
      <c r="L828" s="11">
        <f>('UPDATED TCA Post Trade Data'!G818-'UPDATED TCA Post Trade Data'!M818)/'UPDATED TCA Post Trade Data'!M818*10000*'UPDATED TCA Post Trade Data'!N818</f>
        <v>-1.1741651912886559E-2</v>
      </c>
      <c r="M828" s="11">
        <f t="shared" si="56"/>
        <v>2.5866374256960531</v>
      </c>
      <c r="N828" s="11">
        <f t="shared" si="57"/>
        <v>12.664978408910667</v>
      </c>
      <c r="O828" s="11">
        <f>'UPDATED TCA Post Trade Data'!N818*('UPDATED TCA Post Trade Data'!G818-'UPDATED TCA Post Trade Data'!I818)/'UPDATED TCA Post Trade Data'!I818*10000</f>
        <v>2.9990967495393694</v>
      </c>
      <c r="P828" s="11">
        <f t="shared" si="58"/>
        <v>2.5983790776089397</v>
      </c>
      <c r="Q828" s="12">
        <f t="shared" si="59"/>
        <v>0.20516253511974444</v>
      </c>
      <c r="T828" s="65"/>
      <c r="U828" s="65"/>
      <c r="V828" s="65"/>
      <c r="W828" s="65"/>
      <c r="X828" s="65"/>
      <c r="Y828" s="65"/>
      <c r="Z828" s="65"/>
      <c r="AA828" s="65"/>
      <c r="AB828" s="65"/>
    </row>
    <row r="829" spans="1:28">
      <c r="A829" s="5" t="s">
        <v>17</v>
      </c>
      <c r="B829" s="5" t="s">
        <v>21</v>
      </c>
      <c r="C829" s="42" t="str">
        <f>'UPDATED TCA Post Trade Data'!C819</f>
        <v>EQR</v>
      </c>
      <c r="D829" s="22">
        <f>'UPDATED TCA Post Trade Data'!B819</f>
        <v>43004</v>
      </c>
      <c r="E829" s="12">
        <f>'UPDATED TCA Post Trade Data'!E819</f>
        <v>3300</v>
      </c>
      <c r="F829" s="17">
        <f>'UPDATED TCA Post Trade Data'!O819</f>
        <v>1.0281423749241702E-5</v>
      </c>
      <c r="G829" s="23">
        <f>'UPDATED TCA Post Trade Data'!G819</f>
        <v>66.081202507634956</v>
      </c>
      <c r="H829" s="24">
        <f>E829/'UPDATED TCA Post Trade Data'!K819</f>
        <v>2.0661981503227195E-3</v>
      </c>
      <c r="I829" s="24">
        <f>'UPDATED TCA Post Trade Data'!L819</f>
        <v>0.10140449147208294</v>
      </c>
      <c r="J829" s="24">
        <f>E829/('UPDATED TCA Post Trade Data'!H819)</f>
        <v>5.6122448979591837E-2</v>
      </c>
      <c r="K829" s="47">
        <f>'UPDATED TCA Post Trade Data'!H819/'UPDATED TCA Post Trade Data'!K819</f>
        <v>3.6815894314841183E-2</v>
      </c>
      <c r="L829" s="11">
        <f>('UPDATED TCA Post Trade Data'!G819-'UPDATED TCA Post Trade Data'!M819)/'UPDATED TCA Post Trade Data'!M819*10000*'UPDATED TCA Post Trade Data'!N819</f>
        <v>-10.40022560318217</v>
      </c>
      <c r="M829" s="11">
        <f t="shared" si="56"/>
        <v>1.9840848458834432</v>
      </c>
      <c r="N829" s="11">
        <f t="shared" si="57"/>
        <v>6.9024308679498745</v>
      </c>
      <c r="O829" s="11">
        <f>'UPDATED TCA Post Trade Data'!N819*('UPDATED TCA Post Trade Data'!G819-'UPDATED TCA Post Trade Data'!I819)/'UPDATED TCA Post Trade Data'!I819*10000</f>
        <v>3.0040254618912585</v>
      </c>
      <c r="P829" s="11">
        <f t="shared" si="58"/>
        <v>12.384310449065612</v>
      </c>
      <c r="Q829" s="12">
        <f t="shared" si="59"/>
        <v>1.7941955067699125</v>
      </c>
      <c r="T829" s="65"/>
      <c r="U829" s="65"/>
      <c r="V829" s="65"/>
      <c r="W829" s="65"/>
      <c r="X829" s="65"/>
      <c r="Y829" s="65"/>
      <c r="Z829" s="65"/>
      <c r="AA829" s="65"/>
      <c r="AB829" s="65"/>
    </row>
    <row r="830" spans="1:28">
      <c r="A830" s="5" t="s">
        <v>18</v>
      </c>
      <c r="B830" s="5" t="s">
        <v>19</v>
      </c>
      <c r="C830" s="42" t="str">
        <f>'UPDATED TCA Post Trade Data'!C820</f>
        <v>EQT</v>
      </c>
      <c r="D830" s="22">
        <f>'UPDATED TCA Post Trade Data'!B820</f>
        <v>43004</v>
      </c>
      <c r="E830" s="12">
        <f>'UPDATED TCA Post Trade Data'!E820</f>
        <v>50100</v>
      </c>
      <c r="F830" s="17">
        <f>'UPDATED TCA Post Trade Data'!O820</f>
        <v>1.5329026913723842E-4</v>
      </c>
      <c r="G830" s="23">
        <f>'UPDATED TCA Post Trade Data'!G820</f>
        <v>64.895633930824289</v>
      </c>
      <c r="H830" s="24">
        <f>E830/'UPDATED TCA Post Trade Data'!K820</f>
        <v>1.8896450081205073E-2</v>
      </c>
      <c r="I830" s="24">
        <f>'UPDATED TCA Post Trade Data'!L820</f>
        <v>0.17792761796715148</v>
      </c>
      <c r="J830" s="24">
        <f>E830/('UPDATED TCA Post Trade Data'!H820)</f>
        <v>3.9968089349820504E-2</v>
      </c>
      <c r="K830" s="47">
        <f>'UPDATED TCA Post Trade Data'!H820/'UPDATED TCA Post Trade Data'!K820</f>
        <v>0.47278842668244631</v>
      </c>
      <c r="L830" s="11">
        <f>('UPDATED TCA Post Trade Data'!G820-'UPDATED TCA Post Trade Data'!M820)/'UPDATED TCA Post Trade Data'!M820*10000*'UPDATED TCA Post Trade Data'!N820</f>
        <v>31.392637354179026</v>
      </c>
      <c r="M830" s="11">
        <f t="shared" si="56"/>
        <v>5.3734913778623383</v>
      </c>
      <c r="N830" s="11">
        <f t="shared" si="57"/>
        <v>43.771253693896774</v>
      </c>
      <c r="O830" s="11">
        <f>'UPDATED TCA Post Trade Data'!N820*('UPDATED TCA Post Trade Data'!G820-'UPDATED TCA Post Trade Data'!I820)/'UPDATED TCA Post Trade Data'!I820*10000</f>
        <v>7.0171165980444856</v>
      </c>
      <c r="P830" s="11">
        <f t="shared" si="58"/>
        <v>-26.019145976316686</v>
      </c>
      <c r="Q830" s="12">
        <f t="shared" si="59"/>
        <v>-0.59443456105404302</v>
      </c>
      <c r="T830" s="65"/>
      <c r="U830" s="65"/>
      <c r="V830" s="65"/>
      <c r="W830" s="65"/>
      <c r="X830" s="65"/>
      <c r="Y830" s="65"/>
      <c r="Z830" s="65"/>
      <c r="AA830" s="65"/>
      <c r="AB830" s="65"/>
    </row>
    <row r="831" spans="1:28">
      <c r="A831" s="5" t="s">
        <v>17</v>
      </c>
      <c r="B831" s="5" t="s">
        <v>19</v>
      </c>
      <c r="C831" s="42" t="str">
        <f>'UPDATED TCA Post Trade Data'!C821</f>
        <v>ES</v>
      </c>
      <c r="D831" s="22">
        <f>'UPDATED TCA Post Trade Data'!B821</f>
        <v>43004</v>
      </c>
      <c r="E831" s="12">
        <f>'UPDATED TCA Post Trade Data'!E821</f>
        <v>47800</v>
      </c>
      <c r="F831" s="17">
        <f>'UPDATED TCA Post Trade Data'!O821</f>
        <v>1.3881471703533266E-4</v>
      </c>
      <c r="G831" s="23">
        <f>'UPDATED TCA Post Trade Data'!G821</f>
        <v>61.595109816816169</v>
      </c>
      <c r="H831" s="24">
        <f>E831/'UPDATED TCA Post Trade Data'!K821</f>
        <v>3.5595590307067569E-2</v>
      </c>
      <c r="I831" s="24">
        <f>'UPDATED TCA Post Trade Data'!L821</f>
        <v>0.12880417460254326</v>
      </c>
      <c r="J831" s="24">
        <f>E831/('UPDATED TCA Post Trade Data'!H821)</f>
        <v>0.12513089005235603</v>
      </c>
      <c r="K831" s="47">
        <f>'UPDATED TCA Post Trade Data'!H821/'UPDATED TCA Post Trade Data'!K821</f>
        <v>0.28446685140794586</v>
      </c>
      <c r="L831" s="11">
        <f>('UPDATED TCA Post Trade Data'!G821-'UPDATED TCA Post Trade Data'!M821)/'UPDATED TCA Post Trade Data'!M821*10000*'UPDATED TCA Post Trade Data'!N821</f>
        <v>17.093806605328876</v>
      </c>
      <c r="M831" s="11">
        <f t="shared" si="56"/>
        <v>11.454985266749466</v>
      </c>
      <c r="N831" s="11">
        <f t="shared" si="57"/>
        <v>23.463169688337079</v>
      </c>
      <c r="O831" s="11">
        <f>'UPDATED TCA Post Trade Data'!N821*('UPDATED TCA Post Trade Data'!G821-'UPDATED TCA Post Trade Data'!I821)/'UPDATED TCA Post Trade Data'!I821*10000</f>
        <v>6.9929414601294635</v>
      </c>
      <c r="P831" s="11">
        <f t="shared" si="58"/>
        <v>-5.6388213385794099</v>
      </c>
      <c r="Q831" s="12">
        <f t="shared" si="59"/>
        <v>-0.24032649524681735</v>
      </c>
      <c r="T831" s="65"/>
      <c r="U831" s="65"/>
      <c r="V831" s="65"/>
      <c r="W831" s="65"/>
      <c r="X831" s="65"/>
      <c r="Y831" s="65"/>
      <c r="Z831" s="65"/>
      <c r="AA831" s="65"/>
      <c r="AB831" s="65"/>
    </row>
    <row r="832" spans="1:28">
      <c r="A832" s="5" t="s">
        <v>18</v>
      </c>
      <c r="B832" s="5" t="s">
        <v>20</v>
      </c>
      <c r="C832" s="42" t="str">
        <f>'UPDATED TCA Post Trade Data'!C822</f>
        <v>ESRX</v>
      </c>
      <c r="D832" s="22">
        <f>'UPDATED TCA Post Trade Data'!B822</f>
        <v>43004</v>
      </c>
      <c r="E832" s="12">
        <f>'UPDATED TCA Post Trade Data'!E822</f>
        <v>143900</v>
      </c>
      <c r="F832" s="17">
        <f>'UPDATED TCA Post Trade Data'!O822</f>
        <v>4.2268623609521751E-4</v>
      </c>
      <c r="G832" s="23">
        <f>'UPDATED TCA Post Trade Data'!G822</f>
        <v>62.301130961450269</v>
      </c>
      <c r="H832" s="24">
        <f>E832/'UPDATED TCA Post Trade Data'!K822</f>
        <v>4.5801802730097242E-2</v>
      </c>
      <c r="I832" s="24">
        <f>'UPDATED TCA Post Trade Data'!L822</f>
        <v>0.17210350023485521</v>
      </c>
      <c r="J832" s="24">
        <f>E832/('UPDATED TCA Post Trade Data'!H822)</f>
        <v>0.14508973583383747</v>
      </c>
      <c r="K832" s="47">
        <f>'UPDATED TCA Post Trade Data'!H822/'UPDATED TCA Post Trade Data'!K822</f>
        <v>0.31567913792710528</v>
      </c>
      <c r="L832" s="11">
        <f>('UPDATED TCA Post Trade Data'!G822-'UPDATED TCA Post Trade Data'!M822)/'UPDATED TCA Post Trade Data'!M822*10000*'UPDATED TCA Post Trade Data'!N822</f>
        <v>20.642165393197249</v>
      </c>
      <c r="M832" s="11">
        <f t="shared" si="56"/>
        <v>16.127255232541067</v>
      </c>
      <c r="N832" s="11">
        <f t="shared" si="57"/>
        <v>32.646924735051094</v>
      </c>
      <c r="O832" s="11">
        <f>'UPDATED TCA Post Trade Data'!N822*('UPDATED TCA Post Trade Data'!G822-'UPDATED TCA Post Trade Data'!I822)/'UPDATED TCA Post Trade Data'!I822*10000</f>
        <v>3.0053020034991564</v>
      </c>
      <c r="P832" s="11">
        <f t="shared" si="58"/>
        <v>-4.5149101606561821</v>
      </c>
      <c r="Q832" s="12">
        <f t="shared" si="59"/>
        <v>-0.13829511346925694</v>
      </c>
      <c r="T832" s="65"/>
      <c r="U832" s="65"/>
      <c r="V832" s="65"/>
      <c r="W832" s="65"/>
      <c r="X832" s="65"/>
      <c r="Y832" s="65"/>
      <c r="Z832" s="65"/>
      <c r="AA832" s="65"/>
      <c r="AB832" s="65"/>
    </row>
    <row r="833" spans="1:28">
      <c r="A833" s="5" t="s">
        <v>17</v>
      </c>
      <c r="B833" s="5" t="s">
        <v>20</v>
      </c>
      <c r="C833" s="42" t="str">
        <f>'UPDATED TCA Post Trade Data'!C823</f>
        <v>ESS</v>
      </c>
      <c r="D833" s="22">
        <f>'UPDATED TCA Post Trade Data'!B823</f>
        <v>43004</v>
      </c>
      <c r="E833" s="12">
        <f>'UPDATED TCA Post Trade Data'!E823</f>
        <v>77600</v>
      </c>
      <c r="F833" s="17">
        <f>'UPDATED TCA Post Trade Data'!O823</f>
        <v>9.3762860604014648E-4</v>
      </c>
      <c r="G833" s="23">
        <f>'UPDATED TCA Post Trade Data'!G823</f>
        <v>256.27588727248519</v>
      </c>
      <c r="H833" s="24">
        <f>E833/'UPDATED TCA Post Trade Data'!K823</f>
        <v>0.21374158220369957</v>
      </c>
      <c r="I833" s="24">
        <f>'UPDATED TCA Post Trade Data'!L823</f>
        <v>0.12813475669411098</v>
      </c>
      <c r="J833" s="24">
        <f>E833/('UPDATED TCA Post Trade Data'!H823)</f>
        <v>0.31417004048582997</v>
      </c>
      <c r="K833" s="47">
        <f>'UPDATED TCA Post Trade Data'!H823/'UPDATED TCA Post Trade Data'!K823</f>
        <v>0.68033725263290978</v>
      </c>
      <c r="L833" s="11">
        <f>('UPDATED TCA Post Trade Data'!G823-'UPDATED TCA Post Trade Data'!M823)/'UPDATED TCA Post Trade Data'!M823*10000*'UPDATED TCA Post Trade Data'!N823</f>
        <v>17.820626709608298</v>
      </c>
      <c r="M833" s="11">
        <f t="shared" si="56"/>
        <v>45.588920246349709</v>
      </c>
      <c r="N833" s="11">
        <f t="shared" si="57"/>
        <v>31.959992534923206</v>
      </c>
      <c r="O833" s="11">
        <f>'UPDATED TCA Post Trade Data'!N823*('UPDATED TCA Post Trade Data'!G823-'UPDATED TCA Post Trade Data'!I823)/'UPDATED TCA Post Trade Data'!I823*10000</f>
        <v>0</v>
      </c>
      <c r="P833" s="11">
        <f t="shared" si="58"/>
        <v>27.76829353674141</v>
      </c>
      <c r="Q833" s="12">
        <f t="shared" si="59"/>
        <v>0.86884543250122925</v>
      </c>
      <c r="T833" s="65"/>
      <c r="U833" s="65"/>
      <c r="V833" s="65"/>
      <c r="W833" s="65"/>
      <c r="X833" s="65"/>
      <c r="Y833" s="65"/>
      <c r="Z833" s="65"/>
      <c r="AA833" s="65"/>
      <c r="AB833" s="65"/>
    </row>
    <row r="834" spans="1:28">
      <c r="A834" s="5" t="s">
        <v>18</v>
      </c>
      <c r="B834" s="5" t="s">
        <v>22</v>
      </c>
      <c r="C834" s="42" t="str">
        <f>'UPDATED TCA Post Trade Data'!C824</f>
        <v>ETFC</v>
      </c>
      <c r="D834" s="22">
        <f>'UPDATED TCA Post Trade Data'!B824</f>
        <v>43004</v>
      </c>
      <c r="E834" s="12">
        <f>'UPDATED TCA Post Trade Data'!E824</f>
        <v>121300</v>
      </c>
      <c r="F834" s="17">
        <f>'UPDATED TCA Post Trade Data'!O824</f>
        <v>2.381982904969114E-4</v>
      </c>
      <c r="G834" s="23">
        <f>'UPDATED TCA Post Trade Data'!G824</f>
        <v>41.650139253117501</v>
      </c>
      <c r="H834" s="24">
        <f>E834/'UPDATED TCA Post Trade Data'!K824</f>
        <v>5.1865587657204469E-2</v>
      </c>
      <c r="I834" s="24">
        <f>'UPDATED TCA Post Trade Data'!L824</f>
        <v>0.15364176405657431</v>
      </c>
      <c r="J834" s="24">
        <f>E834/('UPDATED TCA Post Trade Data'!H824)</f>
        <v>0.27543142597638509</v>
      </c>
      <c r="K834" s="47">
        <f>'UPDATED TCA Post Trade Data'!H824/'UPDATED TCA Post Trade Data'!K824</f>
        <v>0.18830671726490392</v>
      </c>
      <c r="L834" s="11">
        <f>('UPDATED TCA Post Trade Data'!G824-'UPDATED TCA Post Trade Data'!M824)/'UPDATED TCA Post Trade Data'!M824*10000*'UPDATED TCA Post Trade Data'!N824</f>
        <v>38.235050677469701</v>
      </c>
      <c r="M834" s="11">
        <f t="shared" si="56"/>
        <v>25.405214980701981</v>
      </c>
      <c r="N834" s="11">
        <f t="shared" si="57"/>
        <v>20.722936985231481</v>
      </c>
      <c r="O834" s="11">
        <f>'UPDATED TCA Post Trade Data'!N824*('UPDATED TCA Post Trade Data'!G824-'UPDATED TCA Post Trade Data'!I824)/'UPDATED TCA Post Trade Data'!I824*10000</f>
        <v>7.0219330434476328</v>
      </c>
      <c r="P834" s="11">
        <f t="shared" si="58"/>
        <v>-12.82983569676772</v>
      </c>
      <c r="Q834" s="12">
        <f t="shared" si="59"/>
        <v>-0.61911280750943265</v>
      </c>
      <c r="T834" s="65"/>
      <c r="U834" s="65"/>
      <c r="V834" s="65"/>
      <c r="W834" s="65"/>
      <c r="X834" s="65"/>
      <c r="Y834" s="65"/>
      <c r="Z834" s="65"/>
      <c r="AA834" s="65"/>
      <c r="AB834" s="65"/>
    </row>
    <row r="835" spans="1:28">
      <c r="A835" s="5" t="s">
        <v>17</v>
      </c>
      <c r="B835" s="5" t="s">
        <v>20</v>
      </c>
      <c r="C835" s="42" t="str">
        <f>'UPDATED TCA Post Trade Data'!C825</f>
        <v>ETN</v>
      </c>
      <c r="D835" s="22">
        <f>'UPDATED TCA Post Trade Data'!B825</f>
        <v>43004</v>
      </c>
      <c r="E835" s="12">
        <f>'UPDATED TCA Post Trade Data'!E825</f>
        <v>168500</v>
      </c>
      <c r="F835" s="17">
        <f>'UPDATED TCA Post Trade Data'!O825</f>
        <v>6.1783912849062864E-4</v>
      </c>
      <c r="G835" s="23">
        <f>'UPDATED TCA Post Trade Data'!G825</f>
        <v>77.770362332472814</v>
      </c>
      <c r="H835" s="24">
        <f>E835/'UPDATED TCA Post Trade Data'!K825</f>
        <v>7.3570012891853095E-2</v>
      </c>
      <c r="I835" s="24">
        <f>'UPDATED TCA Post Trade Data'!L825</f>
        <v>0.13977251509273367</v>
      </c>
      <c r="J835" s="24">
        <f>E835/('UPDATED TCA Post Trade Data'!H825)</f>
        <v>0.13327533022225738</v>
      </c>
      <c r="K835" s="47">
        <f>'UPDATED TCA Post Trade Data'!H825/'UPDATED TCA Post Trade Data'!K825</f>
        <v>0.55201523619685378</v>
      </c>
      <c r="L835" s="11">
        <f>('UPDATED TCA Post Trade Data'!G825-'UPDATED TCA Post Trade Data'!M825)/'UPDATED TCA Post Trade Data'!M825*10000*'UPDATED TCA Post Trade Data'!N825</f>
        <v>21.953908823816992</v>
      </c>
      <c r="M835" s="11">
        <f t="shared" si="56"/>
        <v>16.679860998357018</v>
      </c>
      <c r="N835" s="11">
        <f t="shared" si="57"/>
        <v>35.302646165580995</v>
      </c>
      <c r="O835" s="11">
        <f>'UPDATED TCA Post Trade Data'!N825*('UPDATED TCA Post Trade Data'!G825-'UPDATED TCA Post Trade Data'!I825)/'UPDATED TCA Post Trade Data'!I825*10000</f>
        <v>6.9895478938081634</v>
      </c>
      <c r="P835" s="11">
        <f t="shared" si="58"/>
        <v>-5.2740478254599736</v>
      </c>
      <c r="Q835" s="12">
        <f t="shared" si="59"/>
        <v>-0.1493952549823874</v>
      </c>
      <c r="T835" s="65"/>
      <c r="U835" s="65"/>
      <c r="V835" s="65"/>
      <c r="W835" s="65"/>
      <c r="X835" s="65"/>
      <c r="Y835" s="65"/>
      <c r="Z835" s="65"/>
      <c r="AA835" s="65"/>
      <c r="AB835" s="65"/>
    </row>
    <row r="836" spans="1:28">
      <c r="A836" s="5" t="s">
        <v>18</v>
      </c>
      <c r="B836" s="5" t="s">
        <v>23</v>
      </c>
      <c r="C836" s="42" t="str">
        <f>'UPDATED TCA Post Trade Data'!C826</f>
        <v>ETR</v>
      </c>
      <c r="D836" s="22">
        <f>'UPDATED TCA Post Trade Data'!B826</f>
        <v>43004</v>
      </c>
      <c r="E836" s="12">
        <f>'UPDATED TCA Post Trade Data'!E826</f>
        <v>124900</v>
      </c>
      <c r="F836" s="17">
        <f>'UPDATED TCA Post Trade Data'!O826</f>
        <v>4.5568904053214633E-4</v>
      </c>
      <c r="G836" s="23">
        <f>'UPDATED TCA Post Trade Data'!G826</f>
        <v>77.382857670089962</v>
      </c>
      <c r="H836" s="24">
        <f>E836/'UPDATED TCA Post Trade Data'!K826</f>
        <v>0.12585187224560482</v>
      </c>
      <c r="I836" s="24">
        <f>'UPDATED TCA Post Trade Data'!L826</f>
        <v>0.12808505478635479</v>
      </c>
      <c r="J836" s="24">
        <f>E836/('UPDATED TCA Post Trade Data'!H826)</f>
        <v>0.22363473589973143</v>
      </c>
      <c r="K836" s="47">
        <f>'UPDATED TCA Post Trade Data'!H826/'UPDATED TCA Post Trade Data'!K826</f>
        <v>0.56275637028959402</v>
      </c>
      <c r="L836" s="11">
        <f>('UPDATED TCA Post Trade Data'!G826-'UPDATED TCA Post Trade Data'!M826)/'UPDATED TCA Post Trade Data'!M826*10000*'UPDATED TCA Post Trade Data'!N826</f>
        <v>47.220878445021</v>
      </c>
      <c r="M836" s="11">
        <f t="shared" si="56"/>
        <v>28.563452413472646</v>
      </c>
      <c r="N836" s="11">
        <f t="shared" si="57"/>
        <v>30.914418699058626</v>
      </c>
      <c r="O836" s="11">
        <f>'UPDATED TCA Post Trade Data'!N826*('UPDATED TCA Post Trade Data'!G826-'UPDATED TCA Post Trade Data'!I826)/'UPDATED TCA Post Trade Data'!I826*10000</f>
        <v>7.0282683125471319</v>
      </c>
      <c r="P836" s="11">
        <f t="shared" si="58"/>
        <v>-18.657426031548354</v>
      </c>
      <c r="Q836" s="12">
        <f t="shared" si="59"/>
        <v>-0.6035185786015278</v>
      </c>
      <c r="T836" s="65"/>
      <c r="U836" s="65"/>
      <c r="V836" s="65"/>
      <c r="W836" s="65"/>
      <c r="X836" s="65"/>
      <c r="Y836" s="65"/>
      <c r="Z836" s="65"/>
      <c r="AA836" s="65"/>
      <c r="AB836" s="65"/>
    </row>
    <row r="837" spans="1:28">
      <c r="A837" s="5" t="s">
        <v>17</v>
      </c>
      <c r="B837" s="5" t="s">
        <v>20</v>
      </c>
      <c r="C837" s="42" t="str">
        <f>'UPDATED TCA Post Trade Data'!C827</f>
        <v>EVHC</v>
      </c>
      <c r="D837" s="22">
        <f>'UPDATED TCA Post Trade Data'!B827</f>
        <v>43004</v>
      </c>
      <c r="E837" s="12">
        <f>'UPDATED TCA Post Trade Data'!E827</f>
        <v>596100</v>
      </c>
      <c r="F837" s="17">
        <f>'UPDATED TCA Post Trade Data'!O827</f>
        <v>1.2379056675096817E-3</v>
      </c>
      <c r="G837" s="23">
        <f>'UPDATED TCA Post Trade Data'!G827</f>
        <v>44.046058145156344</v>
      </c>
      <c r="H837" s="24">
        <f>E837/'UPDATED TCA Post Trade Data'!K827</f>
        <v>0.26946525589608378</v>
      </c>
      <c r="I837" s="24">
        <f>'UPDATED TCA Post Trade Data'!L827</f>
        <v>0.39381870689136489</v>
      </c>
      <c r="J837" s="24">
        <f>E837/('UPDATED TCA Post Trade Data'!H827)</f>
        <v>0.28272623790552076</v>
      </c>
      <c r="K837" s="47">
        <f>'UPDATED TCA Post Trade Data'!H827/'UPDATED TCA Post Trade Data'!K827</f>
        <v>0.95309603343617355</v>
      </c>
      <c r="L837" s="11">
        <f>('UPDATED TCA Post Trade Data'!G827-'UPDATED TCA Post Trade Data'!M827)/'UPDATED TCA Post Trade Data'!M827*10000*'UPDATED TCA Post Trade Data'!N827</f>
        <v>93.047237661856926</v>
      </c>
      <c r="M837" s="11">
        <f t="shared" si="56"/>
        <v>79.710840369610892</v>
      </c>
      <c r="N837" s="11">
        <f t="shared" si="57"/>
        <v>118.89853773295819</v>
      </c>
      <c r="O837" s="11">
        <f>'UPDATED TCA Post Trade Data'!N827*('UPDATED TCA Post Trade Data'!G827-'UPDATED TCA Post Trade Data'!I827)/'UPDATED TCA Post Trade Data'!I827*10000</f>
        <v>0</v>
      </c>
      <c r="P837" s="11">
        <f t="shared" si="58"/>
        <v>-13.336397292246033</v>
      </c>
      <c r="Q837" s="12">
        <f t="shared" si="59"/>
        <v>-0.11216620108650199</v>
      </c>
      <c r="T837" s="65"/>
      <c r="U837" s="65"/>
      <c r="V837" s="65"/>
      <c r="W837" s="65"/>
      <c r="X837" s="65"/>
      <c r="Y837" s="65"/>
      <c r="Z837" s="65"/>
      <c r="AA837" s="65"/>
      <c r="AB837" s="65"/>
    </row>
    <row r="838" spans="1:28">
      <c r="A838" s="5" t="s">
        <v>18</v>
      </c>
      <c r="B838" s="5" t="s">
        <v>23</v>
      </c>
      <c r="C838" s="42" t="str">
        <f>'UPDATED TCA Post Trade Data'!C828</f>
        <v>EW</v>
      </c>
      <c r="D838" s="22">
        <f>'UPDATED TCA Post Trade Data'!B828</f>
        <v>43004</v>
      </c>
      <c r="E838" s="12">
        <f>'UPDATED TCA Post Trade Data'!E828</f>
        <v>133000</v>
      </c>
      <c r="F838" s="17">
        <f>'UPDATED TCA Post Trade Data'!O828</f>
        <v>6.9037664624539295E-4</v>
      </c>
      <c r="G838" s="23">
        <f>'UPDATED TCA Post Trade Data'!G828</f>
        <v>110.0963875311996</v>
      </c>
      <c r="H838" s="24">
        <f>E838/'UPDATED TCA Post Trade Data'!K828</f>
        <v>0.10695041532143237</v>
      </c>
      <c r="I838" s="24">
        <f>'UPDATED TCA Post Trade Data'!L828</f>
        <v>0.16461673443392674</v>
      </c>
      <c r="J838" s="24">
        <f>E838/('UPDATED TCA Post Trade Data'!H828)</f>
        <v>0.18332184700206755</v>
      </c>
      <c r="K838" s="47">
        <f>'UPDATED TCA Post Trade Data'!H828/'UPDATED TCA Post Trade Data'!K828</f>
        <v>0.58340245350149766</v>
      </c>
      <c r="L838" s="11">
        <f>('UPDATED TCA Post Trade Data'!G828-'UPDATED TCA Post Trade Data'!M828)/'UPDATED TCA Post Trade Data'!M828*10000*'UPDATED TCA Post Trade Data'!N828</f>
        <v>33.820265121788957</v>
      </c>
      <c r="M838" s="11">
        <f t="shared" si="56"/>
        <v>26.181397954264838</v>
      </c>
      <c r="N838" s="11">
        <f t="shared" si="57"/>
        <v>41.490908560536411</v>
      </c>
      <c r="O838" s="11">
        <f>'UPDATED TCA Post Trade Data'!N828*('UPDATED TCA Post Trade Data'!G828-'UPDATED TCA Post Trade Data'!I828)/'UPDATED TCA Post Trade Data'!I828*10000</f>
        <v>7.018824673860169</v>
      </c>
      <c r="P838" s="11">
        <f t="shared" si="58"/>
        <v>-7.6388671675241184</v>
      </c>
      <c r="Q838" s="12">
        <f t="shared" si="59"/>
        <v>-0.1841094213779097</v>
      </c>
      <c r="T838" s="65"/>
      <c r="U838" s="65"/>
      <c r="V838" s="65"/>
      <c r="W838" s="65"/>
      <c r="X838" s="65"/>
      <c r="Y838" s="65"/>
      <c r="Z838" s="65"/>
      <c r="AA838" s="65"/>
      <c r="AB838" s="65"/>
    </row>
    <row r="839" spans="1:28">
      <c r="A839" s="5" t="s">
        <v>17</v>
      </c>
      <c r="B839" s="5" t="s">
        <v>21</v>
      </c>
      <c r="C839" s="42" t="str">
        <f>'UPDATED TCA Post Trade Data'!C829</f>
        <v>EXC</v>
      </c>
      <c r="D839" s="22">
        <f>'UPDATED TCA Post Trade Data'!B829</f>
        <v>43004</v>
      </c>
      <c r="E839" s="12">
        <f>'UPDATED TCA Post Trade Data'!E829</f>
        <v>72200</v>
      </c>
      <c r="F839" s="17">
        <f>'UPDATED TCA Post Trade Data'!O829</f>
        <v>1.2788581539470545E-4</v>
      </c>
      <c r="G839" s="23">
        <f>'UPDATED TCA Post Trade Data'!G829</f>
        <v>37.568495010003197</v>
      </c>
      <c r="H839" s="24">
        <f>E839/'UPDATED TCA Post Trade Data'!K829</f>
        <v>1.5183476967436531E-2</v>
      </c>
      <c r="I839" s="24">
        <f>'UPDATED TCA Post Trade Data'!L829</f>
        <v>0.12134031504617089</v>
      </c>
      <c r="J839" s="24">
        <f>E839/('UPDATED TCA Post Trade Data'!H829)</f>
        <v>1.8417427682261109E-2</v>
      </c>
      <c r="K839" s="47">
        <f>'UPDATED TCA Post Trade Data'!H829/'UPDATED TCA Post Trade Data'!K829</f>
        <v>0.82440812199092373</v>
      </c>
      <c r="L839" s="11">
        <f>('UPDATED TCA Post Trade Data'!G829-'UPDATED TCA Post Trade Data'!M829)/'UPDATED TCA Post Trade Data'!M829*10000*'UPDATED TCA Post Trade Data'!N829</f>
        <v>12.925109275904525</v>
      </c>
      <c r="M839" s="11">
        <f t="shared" si="56"/>
        <v>2.9787451263511127</v>
      </c>
      <c r="N839" s="11">
        <f t="shared" si="57"/>
        <v>39.857406585022495</v>
      </c>
      <c r="O839" s="11">
        <f>'UPDATED TCA Post Trade Data'!N829*('UPDATED TCA Post Trade Data'!G829-'UPDATED TCA Post Trade Data'!I829)/'UPDATED TCA Post Trade Data'!I829*10000</f>
        <v>2.9970254195197765</v>
      </c>
      <c r="P839" s="11">
        <f t="shared" si="58"/>
        <v>-9.9463641495534123</v>
      </c>
      <c r="Q839" s="12">
        <f t="shared" si="59"/>
        <v>-0.24954870378573576</v>
      </c>
      <c r="T839" s="65"/>
      <c r="U839" s="65"/>
      <c r="V839" s="65"/>
      <c r="W839" s="65"/>
      <c r="X839" s="65"/>
      <c r="Y839" s="65"/>
      <c r="Z839" s="65"/>
      <c r="AA839" s="65"/>
      <c r="AB839" s="65"/>
    </row>
    <row r="840" spans="1:28">
      <c r="A840" s="5" t="s">
        <v>18</v>
      </c>
      <c r="B840" s="5" t="s">
        <v>21</v>
      </c>
      <c r="C840" s="42" t="str">
        <f>'UPDATED TCA Post Trade Data'!C830</f>
        <v>EXPD</v>
      </c>
      <c r="D840" s="22">
        <f>'UPDATED TCA Post Trade Data'!B830</f>
        <v>43004</v>
      </c>
      <c r="E840" s="12">
        <f>'UPDATED TCA Post Trade Data'!E830</f>
        <v>55900</v>
      </c>
      <c r="F840" s="17">
        <f>'UPDATED TCA Post Trade Data'!O830</f>
        <v>1.5256492586997146E-4</v>
      </c>
      <c r="G840" s="23">
        <f>'UPDATED TCA Post Trade Data'!G830</f>
        <v>57.887062645114064</v>
      </c>
      <c r="H840" s="24">
        <f>E840/'UPDATED TCA Post Trade Data'!K830</f>
        <v>5.5135168616628046E-2</v>
      </c>
      <c r="I840" s="24">
        <f>'UPDATED TCA Post Trade Data'!L830</f>
        <v>0.14125286141308963</v>
      </c>
      <c r="J840" s="24">
        <f>E840/('UPDATED TCA Post Trade Data'!H830)</f>
        <v>6.5702867889045599E-2</v>
      </c>
      <c r="K840" s="47">
        <f>'UPDATED TCA Post Trade Data'!H830/'UPDATED TCA Post Trade Data'!K830</f>
        <v>0.83915923898080746</v>
      </c>
      <c r="L840" s="11">
        <f>('UPDATED TCA Post Trade Data'!G830-'UPDATED TCA Post Trade Data'!M830)/'UPDATED TCA Post Trade Data'!M830*10000*'UPDATED TCA Post Trade Data'!N830</f>
        <v>34.934989651564756</v>
      </c>
      <c r="M840" s="11">
        <f t="shared" si="56"/>
        <v>9.615814043274165</v>
      </c>
      <c r="N840" s="11">
        <f t="shared" si="57"/>
        <v>45.670032498379818</v>
      </c>
      <c r="O840" s="11">
        <f>'UPDATED TCA Post Trade Data'!N830*('UPDATED TCA Post Trade Data'!G830-'UPDATED TCA Post Trade Data'!I830)/'UPDATED TCA Post Trade Data'!I830*10000</f>
        <v>7.0196092712353622</v>
      </c>
      <c r="P840" s="11">
        <f t="shared" si="58"/>
        <v>-25.319175608290593</v>
      </c>
      <c r="Q840" s="12">
        <f t="shared" si="59"/>
        <v>-0.55439364115164169</v>
      </c>
      <c r="T840" s="65"/>
      <c r="U840" s="65"/>
      <c r="V840" s="65"/>
      <c r="W840" s="65"/>
      <c r="X840" s="65"/>
      <c r="Y840" s="65"/>
      <c r="Z840" s="65"/>
      <c r="AA840" s="65"/>
      <c r="AB840" s="65"/>
    </row>
    <row r="841" spans="1:28">
      <c r="A841" s="5" t="s">
        <v>17</v>
      </c>
      <c r="B841" s="5" t="s">
        <v>21</v>
      </c>
      <c r="C841" s="42" t="str">
        <f>'UPDATED TCA Post Trade Data'!C831</f>
        <v>EXPE</v>
      </c>
      <c r="D841" s="22">
        <f>'UPDATED TCA Post Trade Data'!B831</f>
        <v>43004</v>
      </c>
      <c r="E841" s="12">
        <f>'UPDATED TCA Post Trade Data'!E831</f>
        <v>195400</v>
      </c>
      <c r="F841" s="17">
        <f>'UPDATED TCA Post Trade Data'!O831</f>
        <v>1.3258630513457816E-3</v>
      </c>
      <c r="G841" s="23">
        <f>'UPDATED TCA Post Trade Data'!G831</f>
        <v>143.91720862128255</v>
      </c>
      <c r="H841" s="24">
        <f>E841/'UPDATED TCA Post Trade Data'!K831</f>
        <v>9.5731309551892713E-2</v>
      </c>
      <c r="I841" s="24">
        <f>'UPDATED TCA Post Trade Data'!L831</f>
        <v>0.26401351524111077</v>
      </c>
      <c r="J841" s="24">
        <f>E841/('UPDATED TCA Post Trade Data'!H831)</f>
        <v>0.11981114721932676</v>
      </c>
      <c r="K841" s="47">
        <f>'UPDATED TCA Post Trade Data'!H831/'UPDATED TCA Post Trade Data'!K831</f>
        <v>0.79901838663347913</v>
      </c>
      <c r="L841" s="11">
        <f>('UPDATED TCA Post Trade Data'!G831-'UPDATED TCA Post Trade Data'!M831)/'UPDATED TCA Post Trade Data'!M831*10000*'UPDATED TCA Post Trade Data'!N831</f>
        <v>26.977539279771033</v>
      </c>
      <c r="M841" s="11">
        <f t="shared" si="56"/>
        <v>23.535688825303268</v>
      </c>
      <c r="N841" s="11">
        <f t="shared" si="57"/>
        <v>80.846616043463413</v>
      </c>
      <c r="O841" s="11">
        <f>'UPDATED TCA Post Trade Data'!N831*('UPDATED TCA Post Trade Data'!G831-'UPDATED TCA Post Trade Data'!I831)/'UPDATED TCA Post Trade Data'!I831*10000</f>
        <v>6.9860436039491116</v>
      </c>
      <c r="P841" s="11">
        <f t="shared" si="58"/>
        <v>-3.4418504544677653</v>
      </c>
      <c r="Q841" s="12">
        <f t="shared" si="59"/>
        <v>-4.2572597628791474E-2</v>
      </c>
      <c r="T841" s="65"/>
      <c r="U841" s="65"/>
      <c r="V841" s="65"/>
      <c r="W841" s="65"/>
      <c r="X841" s="65"/>
      <c r="Y841" s="65"/>
      <c r="Z841" s="65"/>
      <c r="AA841" s="65"/>
      <c r="AB841" s="65"/>
    </row>
    <row r="842" spans="1:28">
      <c r="A842" s="5" t="s">
        <v>18</v>
      </c>
      <c r="B842" s="5" t="s">
        <v>22</v>
      </c>
      <c r="C842" s="42" t="str">
        <f>'UPDATED TCA Post Trade Data'!C832</f>
        <v>EXR</v>
      </c>
      <c r="D842" s="22">
        <f>'UPDATED TCA Post Trade Data'!B832</f>
        <v>43004</v>
      </c>
      <c r="E842" s="12">
        <f>'UPDATED TCA Post Trade Data'!E832</f>
        <v>8400</v>
      </c>
      <c r="F842" s="17">
        <f>'UPDATED TCA Post Trade Data'!O832</f>
        <v>3.1526673071908344E-5</v>
      </c>
      <c r="G842" s="23">
        <f>'UPDATED TCA Post Trade Data'!G832</f>
        <v>79.604473713070362</v>
      </c>
      <c r="H842" s="24">
        <f>E842/'UPDATED TCA Post Trade Data'!K832</f>
        <v>9.5653577360286183E-3</v>
      </c>
      <c r="I842" s="24">
        <f>'UPDATED TCA Post Trade Data'!L832</f>
        <v>0.19570270511367338</v>
      </c>
      <c r="J842" s="24">
        <f>E842/('UPDATED TCA Post Trade Data'!H832)</f>
        <v>5.4474708171206226E-2</v>
      </c>
      <c r="K842" s="47">
        <f>'UPDATED TCA Post Trade Data'!H832/'UPDATED TCA Post Trade Data'!K832</f>
        <v>0.17559263843995393</v>
      </c>
      <c r="L842" s="11">
        <f>('UPDATED TCA Post Trade Data'!G832-'UPDATED TCA Post Trade Data'!M832)/'UPDATED TCA Post Trade Data'!M832*10000*'UPDATED TCA Post Trade Data'!N832</f>
        <v>15.743921601610639</v>
      </c>
      <c r="M842" s="11">
        <f t="shared" si="56"/>
        <v>4.9964988461552755</v>
      </c>
      <c r="N842" s="11">
        <f t="shared" si="57"/>
        <v>29.117623386518211</v>
      </c>
      <c r="O842" s="11">
        <f>'UPDATED TCA Post Trade Data'!N832*('UPDATED TCA Post Trade Data'!G832-'UPDATED TCA Post Trade Data'!I832)/'UPDATED TCA Post Trade Data'!I832*10000</f>
        <v>3.0038280549244778</v>
      </c>
      <c r="P842" s="11">
        <f t="shared" si="58"/>
        <v>-10.747422755455364</v>
      </c>
      <c r="Q842" s="12">
        <f t="shared" si="59"/>
        <v>-0.369103707840096</v>
      </c>
      <c r="T842" s="65"/>
      <c r="U842" s="65"/>
      <c r="V842" s="65"/>
      <c r="W842" s="65"/>
      <c r="X842" s="65"/>
      <c r="Y842" s="65"/>
      <c r="Z842" s="65"/>
      <c r="AA842" s="65"/>
      <c r="AB842" s="65"/>
    </row>
    <row r="843" spans="1:28">
      <c r="A843" s="5" t="s">
        <v>17</v>
      </c>
      <c r="B843" s="5" t="s">
        <v>19</v>
      </c>
      <c r="C843" s="42" t="str">
        <f>'UPDATED TCA Post Trade Data'!C833</f>
        <v>F</v>
      </c>
      <c r="D843" s="22">
        <f>'UPDATED TCA Post Trade Data'!B833</f>
        <v>43004</v>
      </c>
      <c r="E843" s="12">
        <f>'UPDATED TCA Post Trade Data'!E833</f>
        <v>140700</v>
      </c>
      <c r="F843" s="17">
        <f>'UPDATED TCA Post Trade Data'!O833</f>
        <v>7.9246409630387356E-5</v>
      </c>
      <c r="G843" s="23">
        <f>'UPDATED TCA Post Trade Data'!G833</f>
        <v>11.946044161832708</v>
      </c>
      <c r="H843" s="24">
        <f>E843/'UPDATED TCA Post Trade Data'!K833</f>
        <v>4.1130860712810385E-3</v>
      </c>
      <c r="I843" s="24">
        <f>'UPDATED TCA Post Trade Data'!L833</f>
        <v>0.13580573574467811</v>
      </c>
      <c r="J843" s="24">
        <f>E843/('UPDATED TCA Post Trade Data'!H833)</f>
        <v>9.3625232898589303E-2</v>
      </c>
      <c r="K843" s="47">
        <f>'UPDATED TCA Post Trade Data'!H833/'UPDATED TCA Post Trade Data'!K833</f>
        <v>4.3931384135900108E-2</v>
      </c>
      <c r="L843" s="11">
        <f>('UPDATED TCA Post Trade Data'!G833-'UPDATED TCA Post Trade Data'!M833)/'UPDATED TCA Post Trade Data'!M833*10000*'UPDATED TCA Post Trade Data'!N833</f>
        <v>-3.3103248261853588</v>
      </c>
      <c r="M843" s="11">
        <f t="shared" si="56"/>
        <v>4.0690499394072868</v>
      </c>
      <c r="N843" s="11">
        <f t="shared" si="57"/>
        <v>9.8952968606313068</v>
      </c>
      <c r="O843" s="11">
        <f>'UPDATED TCA Post Trade Data'!N833*('UPDATED TCA Post Trade Data'!G833-'UPDATED TCA Post Trade Data'!I833)/'UPDATED TCA Post Trade Data'!I833*10000</f>
        <v>7.0072246762538155</v>
      </c>
      <c r="P843" s="11">
        <f t="shared" si="58"/>
        <v>7.3793747655926456</v>
      </c>
      <c r="Q843" s="12">
        <f t="shared" si="59"/>
        <v>0.74574566781838325</v>
      </c>
      <c r="T843" s="65"/>
      <c r="U843" s="65"/>
      <c r="V843" s="65"/>
      <c r="W843" s="65"/>
      <c r="X843" s="65"/>
      <c r="Y843" s="65"/>
      <c r="Z843" s="65"/>
      <c r="AA843" s="65"/>
      <c r="AB843" s="65"/>
    </row>
    <row r="844" spans="1:28">
      <c r="A844" s="5" t="s">
        <v>18</v>
      </c>
      <c r="B844" s="5" t="s">
        <v>22</v>
      </c>
      <c r="C844" s="42" t="str">
        <f>'UPDATED TCA Post Trade Data'!C834</f>
        <v>FAST</v>
      </c>
      <c r="D844" s="22">
        <f>'UPDATED TCA Post Trade Data'!B834</f>
        <v>43004</v>
      </c>
      <c r="E844" s="12">
        <f>'UPDATED TCA Post Trade Data'!E834</f>
        <v>28400</v>
      </c>
      <c r="F844" s="17">
        <f>'UPDATED TCA Post Trade Data'!O834</f>
        <v>5.9810158025143526E-5</v>
      </c>
      <c r="G844" s="23">
        <f>'UPDATED TCA Post Trade Data'!G834</f>
        <v>44.667868419458564</v>
      </c>
      <c r="H844" s="24">
        <f>E844/'UPDATED TCA Post Trade Data'!K834</f>
        <v>1.1540932585917976E-2</v>
      </c>
      <c r="I844" s="24">
        <f>'UPDATED TCA Post Trade Data'!L834</f>
        <v>0.21143412101374714</v>
      </c>
      <c r="J844" s="24">
        <f>E844/('UPDATED TCA Post Trade Data'!H834)</f>
        <v>0.13166434863235976</v>
      </c>
      <c r="K844" s="47">
        <f>'UPDATED TCA Post Trade Data'!H834/'UPDATED TCA Post Trade Data'!K834</f>
        <v>8.765419573177842E-2</v>
      </c>
      <c r="L844" s="11">
        <f>('UPDATED TCA Post Trade Data'!G834-'UPDATED TCA Post Trade Data'!M834)/'UPDATED TCA Post Trade Data'!M834*10000*'UPDATED TCA Post Trade Data'!N834</f>
        <v>22.812504029805424</v>
      </c>
      <c r="M844" s="11">
        <f t="shared" si="56"/>
        <v>9.54780416181584</v>
      </c>
      <c r="N844" s="11">
        <f t="shared" si="57"/>
        <v>21.299755277962944</v>
      </c>
      <c r="O844" s="11">
        <f>'UPDATED TCA Post Trade Data'!N834*('UPDATED TCA Post Trade Data'!G834-'UPDATED TCA Post Trade Data'!I834)/'UPDATED TCA Post Trade Data'!I834*10000</f>
        <v>7.0110862830109379</v>
      </c>
      <c r="P844" s="11">
        <f t="shared" si="58"/>
        <v>-13.264699867989584</v>
      </c>
      <c r="Q844" s="12">
        <f t="shared" si="59"/>
        <v>-0.6227630174565173</v>
      </c>
      <c r="T844" s="65"/>
      <c r="U844" s="65"/>
      <c r="V844" s="65"/>
      <c r="W844" s="65"/>
      <c r="X844" s="65"/>
      <c r="Y844" s="65"/>
      <c r="Z844" s="65"/>
      <c r="AA844" s="65"/>
      <c r="AB844" s="65"/>
    </row>
    <row r="845" spans="1:28">
      <c r="A845" s="5" t="s">
        <v>17</v>
      </c>
      <c r="B845" s="5" t="s">
        <v>23</v>
      </c>
      <c r="C845" s="42" t="str">
        <f>'UPDATED TCA Post Trade Data'!C835</f>
        <v>FB</v>
      </c>
      <c r="D845" s="22">
        <f>'UPDATED TCA Post Trade Data'!B835</f>
        <v>43004</v>
      </c>
      <c r="E845" s="12">
        <f>'UPDATED TCA Post Trade Data'!E835</f>
        <v>400100</v>
      </c>
      <c r="F845" s="17">
        <f>'UPDATED TCA Post Trade Data'!O835</f>
        <v>3.116055135511506E-3</v>
      </c>
      <c r="G845" s="23">
        <f>'UPDATED TCA Post Trade Data'!G835</f>
        <v>165.18674687208375</v>
      </c>
      <c r="H845" s="24">
        <f>E845/'UPDATED TCA Post Trade Data'!K835</f>
        <v>2.9111161585333178E-2</v>
      </c>
      <c r="I845" s="24">
        <f>'UPDATED TCA Post Trade Data'!L835</f>
        <v>0.19447502523607876</v>
      </c>
      <c r="J845" s="24">
        <f>E845/('UPDATED TCA Post Trade Data'!H835)</f>
        <v>0.34556918293314909</v>
      </c>
      <c r="K845" s="47">
        <f>'UPDATED TCA Post Trade Data'!H835/'UPDATED TCA Post Trade Data'!K835</f>
        <v>8.4241196909519506E-2</v>
      </c>
      <c r="L845" s="11">
        <f>('UPDATED TCA Post Trade Data'!G835-'UPDATED TCA Post Trade Data'!M835)/'UPDATED TCA Post Trade Data'!M835*10000*'UPDATED TCA Post Trade Data'!N835</f>
        <v>41.747530217856841</v>
      </c>
      <c r="M845" s="11">
        <f t="shared" si="56"/>
        <v>26.757680307002996</v>
      </c>
      <c r="N845" s="11">
        <f t="shared" si="57"/>
        <v>16.673521742845075</v>
      </c>
      <c r="O845" s="11">
        <f>'UPDATED TCA Post Trade Data'!N835*('UPDATED TCA Post Trade Data'!G835-'UPDATED TCA Post Trade Data'!I835)/'UPDATED TCA Post Trade Data'!I835*10000</f>
        <v>0</v>
      </c>
      <c r="P845" s="11">
        <f t="shared" si="58"/>
        <v>-14.989849910853845</v>
      </c>
      <c r="Q845" s="12">
        <f t="shared" si="59"/>
        <v>-0.89902122311300392</v>
      </c>
      <c r="T845" s="65"/>
      <c r="U845" s="65"/>
      <c r="V845" s="65"/>
      <c r="W845" s="65"/>
      <c r="X845" s="65"/>
      <c r="Y845" s="65"/>
      <c r="Z845" s="65"/>
      <c r="AA845" s="65"/>
      <c r="AB845" s="65"/>
    </row>
    <row r="846" spans="1:28">
      <c r="A846" s="5" t="s">
        <v>18</v>
      </c>
      <c r="B846" s="5" t="s">
        <v>20</v>
      </c>
      <c r="C846" s="42" t="str">
        <f>'UPDATED TCA Post Trade Data'!C836</f>
        <v>FBHS</v>
      </c>
      <c r="D846" s="22">
        <f>'UPDATED TCA Post Trade Data'!B836</f>
        <v>43004</v>
      </c>
      <c r="E846" s="12">
        <f>'UPDATED TCA Post Trade Data'!E836</f>
        <v>52800</v>
      </c>
      <c r="F846" s="17">
        <f>'UPDATED TCA Post Trade Data'!O836</f>
        <v>1.6282237143341324E-4</v>
      </c>
      <c r="G846" s="23">
        <f>'UPDATED TCA Post Trade Data'!G836</f>
        <v>65.406177939718077</v>
      </c>
      <c r="H846" s="24">
        <f>E846/'UPDATED TCA Post Trade Data'!K836</f>
        <v>6.5145245519845491E-2</v>
      </c>
      <c r="I846" s="24">
        <f>'UPDATED TCA Post Trade Data'!L836</f>
        <v>0.14245595281570447</v>
      </c>
      <c r="J846" s="24">
        <f>E846/('UPDATED TCA Post Trade Data'!H836)</f>
        <v>0.12222222222222222</v>
      </c>
      <c r="K846" s="47">
        <f>'UPDATED TCA Post Trade Data'!H836/'UPDATED TCA Post Trade Data'!K836</f>
        <v>0.53300655425328125</v>
      </c>
      <c r="L846" s="11">
        <f>('UPDATED TCA Post Trade Data'!G836-'UPDATED TCA Post Trade Data'!M836)/'UPDATED TCA Post Trade Data'!M836*10000*'UPDATED TCA Post Trade Data'!N836</f>
        <v>-0.94463910062254686</v>
      </c>
      <c r="M846" s="11">
        <f t="shared" si="56"/>
        <v>15.128353562415603</v>
      </c>
      <c r="N846" s="11">
        <f t="shared" si="57"/>
        <v>35.580212358001702</v>
      </c>
      <c r="O846" s="11">
        <f>'UPDATED TCA Post Trade Data'!N836*('UPDATED TCA Post Trade Data'!G836-'UPDATED TCA Post Trade Data'!I836)/'UPDATED TCA Post Trade Data'!I836*10000</f>
        <v>0</v>
      </c>
      <c r="P846" s="11">
        <f t="shared" si="58"/>
        <v>16.07299266303815</v>
      </c>
      <c r="Q846" s="12">
        <f t="shared" si="59"/>
        <v>0.45173964959271706</v>
      </c>
      <c r="T846" s="65"/>
      <c r="U846" s="65"/>
      <c r="V846" s="65"/>
      <c r="W846" s="65"/>
      <c r="X846" s="65"/>
      <c r="Y846" s="65"/>
      <c r="Z846" s="65"/>
      <c r="AA846" s="65"/>
      <c r="AB846" s="65"/>
    </row>
    <row r="847" spans="1:28">
      <c r="A847" s="5" t="s">
        <v>17</v>
      </c>
      <c r="B847" s="5" t="s">
        <v>22</v>
      </c>
      <c r="C847" s="42" t="str">
        <f>'UPDATED TCA Post Trade Data'!C837</f>
        <v>FCX</v>
      </c>
      <c r="D847" s="22">
        <f>'UPDATED TCA Post Trade Data'!B837</f>
        <v>43004</v>
      </c>
      <c r="E847" s="12">
        <f>'UPDATED TCA Post Trade Data'!E837</f>
        <v>485900</v>
      </c>
      <c r="F847" s="17">
        <f>'UPDATED TCA Post Trade Data'!O837</f>
        <v>3.2133851315026984E-4</v>
      </c>
      <c r="G847" s="23">
        <f>'UPDATED TCA Post Trade Data'!G837</f>
        <v>14.02666739929025</v>
      </c>
      <c r="H847" s="24">
        <f>E847/'UPDATED TCA Post Trade Data'!K837</f>
        <v>2.4865387454353922E-2</v>
      </c>
      <c r="I847" s="24">
        <f>'UPDATED TCA Post Trade Data'!L837</f>
        <v>0.4000940435799818</v>
      </c>
      <c r="J847" s="24">
        <f>E847/('UPDATED TCA Post Trade Data'!H837)</f>
        <v>0.14455716538244132</v>
      </c>
      <c r="K847" s="47">
        <f>'UPDATED TCA Post Trade Data'!H837/'UPDATED TCA Post Trade Data'!K837</f>
        <v>0.17201075704943372</v>
      </c>
      <c r="L847" s="11">
        <f>('UPDATED TCA Post Trade Data'!G837-'UPDATED TCA Post Trade Data'!M837)/'UPDATED TCA Post Trade Data'!M837*10000*'UPDATED TCA Post Trade Data'!N837</f>
        <v>33.381544556688112</v>
      </c>
      <c r="M847" s="11">
        <f t="shared" si="56"/>
        <v>18.907169896926675</v>
      </c>
      <c r="N847" s="11">
        <f t="shared" si="57"/>
        <v>56.040855214105676</v>
      </c>
      <c r="O847" s="11">
        <f>'UPDATED TCA Post Trade Data'!N837*('UPDATED TCA Post Trade Data'!G837-'UPDATED TCA Post Trade Data'!I837)/'UPDATED TCA Post Trade Data'!I837*10000</f>
        <v>2.9909131439078824</v>
      </c>
      <c r="P847" s="11">
        <f t="shared" si="58"/>
        <v>-14.474374659761438</v>
      </c>
      <c r="Q847" s="12">
        <f t="shared" si="59"/>
        <v>-0.25828254412716722</v>
      </c>
      <c r="T847" s="65"/>
      <c r="U847" s="65"/>
      <c r="V847" s="65"/>
      <c r="W847" s="65"/>
      <c r="X847" s="65"/>
      <c r="Y847" s="65"/>
      <c r="Z847" s="65"/>
      <c r="AA847" s="65"/>
      <c r="AB847" s="65"/>
    </row>
    <row r="848" spans="1:28">
      <c r="A848" s="5" t="s">
        <v>18</v>
      </c>
      <c r="B848" s="5" t="s">
        <v>20</v>
      </c>
      <c r="C848" s="42" t="str">
        <f>'UPDATED TCA Post Trade Data'!C838</f>
        <v>FDX</v>
      </c>
      <c r="D848" s="22">
        <f>'UPDATED TCA Post Trade Data'!B838</f>
        <v>43004</v>
      </c>
      <c r="E848" s="12">
        <f>'UPDATED TCA Post Trade Data'!E838</f>
        <v>60100</v>
      </c>
      <c r="F848" s="17">
        <f>'UPDATED TCA Post Trade Data'!O838</f>
        <v>6.1847907978964094E-4</v>
      </c>
      <c r="G848" s="23">
        <f>'UPDATED TCA Post Trade Data'!G838</f>
        <v>218.26754336102221</v>
      </c>
      <c r="H848" s="24">
        <f>E848/'UPDATED TCA Post Trade Data'!K838</f>
        <v>4.9237602289889867E-2</v>
      </c>
      <c r="I848" s="24">
        <f>'UPDATED TCA Post Trade Data'!L838</f>
        <v>0.14543040785125644</v>
      </c>
      <c r="J848" s="24">
        <f>E848/('UPDATED TCA Post Trade Data'!H838)</f>
        <v>4.8526443278159061E-2</v>
      </c>
      <c r="K848" s="47">
        <f>'UPDATED TCA Post Trade Data'!H838/'UPDATED TCA Post Trade Data'!K838</f>
        <v>1.0146550821302596</v>
      </c>
      <c r="L848" s="11">
        <f>('UPDATED TCA Post Trade Data'!G838-'UPDATED TCA Post Trade Data'!M838)/'UPDATED TCA Post Trade Data'!M838*10000*'UPDATED TCA Post Trade Data'!N838</f>
        <v>21.59900516493569</v>
      </c>
      <c r="M848" s="11">
        <f t="shared" si="56"/>
        <v>7.9088706146109375</v>
      </c>
      <c r="N848" s="11">
        <f t="shared" si="57"/>
        <v>52.177368151855511</v>
      </c>
      <c r="O848" s="11">
        <f>'UPDATED TCA Post Trade Data'!N838*('UPDATED TCA Post Trade Data'!G838-'UPDATED TCA Post Trade Data'!I838)/'UPDATED TCA Post Trade Data'!I838*10000</f>
        <v>0</v>
      </c>
      <c r="P848" s="11">
        <f t="shared" si="58"/>
        <v>-13.690134550324753</v>
      </c>
      <c r="Q848" s="12">
        <f t="shared" si="59"/>
        <v>-0.26237687018788258</v>
      </c>
      <c r="T848" s="65"/>
      <c r="U848" s="65"/>
      <c r="V848" s="65"/>
      <c r="W848" s="65"/>
      <c r="X848" s="65"/>
      <c r="Y848" s="65"/>
      <c r="Z848" s="65"/>
      <c r="AA848" s="65"/>
      <c r="AB848" s="65"/>
    </row>
    <row r="849" spans="1:28">
      <c r="A849" s="5" t="s">
        <v>17</v>
      </c>
      <c r="B849" s="5" t="s">
        <v>22</v>
      </c>
      <c r="C849" s="42" t="str">
        <f>'UPDATED TCA Post Trade Data'!C839</f>
        <v>FE</v>
      </c>
      <c r="D849" s="22">
        <f>'UPDATED TCA Post Trade Data'!B839</f>
        <v>43004</v>
      </c>
      <c r="E849" s="12">
        <f>'UPDATED TCA Post Trade Data'!E839</f>
        <v>443100</v>
      </c>
      <c r="F849" s="17">
        <f>'UPDATED TCA Post Trade Data'!O839</f>
        <v>6.4957896875066296E-4</v>
      </c>
      <c r="G849" s="23">
        <f>'UPDATED TCA Post Trade Data'!G839</f>
        <v>31.093443662667255</v>
      </c>
      <c r="H849" s="24">
        <f>E849/'UPDATED TCA Post Trade Data'!K839</f>
        <v>0.12728993569718075</v>
      </c>
      <c r="I849" s="24">
        <f>'UPDATED TCA Post Trade Data'!L839</f>
        <v>0.10985409710241224</v>
      </c>
      <c r="J849" s="24">
        <f>E849/('UPDATED TCA Post Trade Data'!H839)</f>
        <v>0.16547783545580161</v>
      </c>
      <c r="K849" s="47">
        <f>'UPDATED TCA Post Trade Data'!H839/'UPDATED TCA Post Trade Data'!K839</f>
        <v>0.76922649699016221</v>
      </c>
      <c r="L849" s="11">
        <f>('UPDATED TCA Post Trade Data'!G839-'UPDATED TCA Post Trade Data'!M839)/'UPDATED TCA Post Trade Data'!M839*10000*'UPDATED TCA Post Trade Data'!N839</f>
        <v>26.908630334489988</v>
      </c>
      <c r="M849" s="11">
        <f t="shared" si="56"/>
        <v>21.489100146424786</v>
      </c>
      <c r="N849" s="11">
        <f t="shared" si="57"/>
        <v>32.138949926862317</v>
      </c>
      <c r="O849" s="11">
        <f>'UPDATED TCA Post Trade Data'!N839*('UPDATED TCA Post Trade Data'!G839-'UPDATED TCA Post Trade Data'!I839)/'UPDATED TCA Post Trade Data'!I839*10000</f>
        <v>6.9860916483875517</v>
      </c>
      <c r="P849" s="11">
        <f t="shared" si="58"/>
        <v>-5.4195301880652025</v>
      </c>
      <c r="Q849" s="12">
        <f t="shared" si="59"/>
        <v>-0.16862810391746685</v>
      </c>
      <c r="T849" s="65"/>
      <c r="U849" s="65"/>
      <c r="V849" s="65"/>
      <c r="W849" s="65"/>
      <c r="X849" s="65"/>
      <c r="Y849" s="65"/>
      <c r="Z849" s="65"/>
      <c r="AA849" s="65"/>
      <c r="AB849" s="65"/>
    </row>
    <row r="850" spans="1:28">
      <c r="A850" s="5" t="s">
        <v>18</v>
      </c>
      <c r="B850" s="5" t="s">
        <v>22</v>
      </c>
      <c r="C850" s="42" t="str">
        <f>'UPDATED TCA Post Trade Data'!C840</f>
        <v>FFIV</v>
      </c>
      <c r="D850" s="22">
        <f>'UPDATED TCA Post Trade Data'!B840</f>
        <v>43004</v>
      </c>
      <c r="E850" s="12">
        <f>'UPDATED TCA Post Trade Data'!E840</f>
        <v>3100</v>
      </c>
      <c r="F850" s="17">
        <f>'UPDATED TCA Post Trade Data'!O840</f>
        <v>1.744590827459231E-5</v>
      </c>
      <c r="G850" s="23">
        <f>'UPDATED TCA Post Trade Data'!G840</f>
        <v>119.36321538737417</v>
      </c>
      <c r="H850" s="24">
        <f>E850/'UPDATED TCA Post Trade Data'!K840</f>
        <v>4.915431845000472E-3</v>
      </c>
      <c r="I850" s="24">
        <f>'UPDATED TCA Post Trade Data'!L840</f>
        <v>0.12962227858309552</v>
      </c>
      <c r="J850" s="24">
        <f>E850/('UPDATED TCA Post Trade Data'!H840)</f>
        <v>2.7953110910730387E-2</v>
      </c>
      <c r="K850" s="47">
        <f>'UPDATED TCA Post Trade Data'!H840/'UPDATED TCA Post Trade Data'!K840</f>
        <v>0.17584561019695236</v>
      </c>
      <c r="L850" s="11">
        <f>('UPDATED TCA Post Trade Data'!G840-'UPDATED TCA Post Trade Data'!M840)/'UPDATED TCA Post Trade Data'!M840*10000*'UPDATED TCA Post Trade Data'!N840</f>
        <v>6.4287184047077313</v>
      </c>
      <c r="M850" s="11">
        <f t="shared" ref="M850:M913" si="60">$J$3*H850^$K$3*I850^$L$3*($N$3*J850^$M$3+1-$N$3)</f>
        <v>2.2772137099950824</v>
      </c>
      <c r="N850" s="11">
        <f t="shared" si="57"/>
        <v>19.568538573155827</v>
      </c>
      <c r="O850" s="11">
        <f>'UPDATED TCA Post Trade Data'!N840*('UPDATED TCA Post Trade Data'!G840-'UPDATED TCA Post Trade Data'!I840)/'UPDATED TCA Post Trade Data'!I840*10000</f>
        <v>3.0010289683256084</v>
      </c>
      <c r="P850" s="11">
        <f t="shared" si="58"/>
        <v>-4.1515046947126493</v>
      </c>
      <c r="Q850" s="12">
        <f t="shared" si="59"/>
        <v>-0.21215200507654131</v>
      </c>
      <c r="T850" s="65"/>
      <c r="U850" s="65"/>
      <c r="V850" s="65"/>
      <c r="W850" s="65"/>
      <c r="X850" s="65"/>
      <c r="Y850" s="65"/>
      <c r="Z850" s="65"/>
      <c r="AA850" s="65"/>
      <c r="AB850" s="65"/>
    </row>
    <row r="851" spans="1:28">
      <c r="A851" s="5" t="s">
        <v>17</v>
      </c>
      <c r="B851" s="5" t="s">
        <v>20</v>
      </c>
      <c r="C851" s="42" t="str">
        <f>'UPDATED TCA Post Trade Data'!C841</f>
        <v>FIS</v>
      </c>
      <c r="D851" s="22">
        <f>'UPDATED TCA Post Trade Data'!B841</f>
        <v>43004</v>
      </c>
      <c r="E851" s="12">
        <f>'UPDATED TCA Post Trade Data'!E841</f>
        <v>160700</v>
      </c>
      <c r="F851" s="17">
        <f>'UPDATED TCA Post Trade Data'!O841</f>
        <v>7.080404582012294E-4</v>
      </c>
      <c r="G851" s="23">
        <f>'UPDATED TCA Post Trade Data'!G841</f>
        <v>93.450324982026089</v>
      </c>
      <c r="H851" s="24">
        <f>E851/'UPDATED TCA Post Trade Data'!K841</f>
        <v>0.13566908921774909</v>
      </c>
      <c r="I851" s="24">
        <f>'UPDATED TCA Post Trade Data'!L841</f>
        <v>0.11751283323137549</v>
      </c>
      <c r="J851" s="24">
        <f>E851/('UPDATED TCA Post Trade Data'!H841)</f>
        <v>0.30814956855225312</v>
      </c>
      <c r="K851" s="47">
        <f>'UPDATED TCA Post Trade Data'!H841/'UPDATED TCA Post Trade Data'!K841</f>
        <v>0.44027025530215397</v>
      </c>
      <c r="L851" s="11">
        <f>('UPDATED TCA Post Trade Data'!G841-'UPDATED TCA Post Trade Data'!M841)/'UPDATED TCA Post Trade Data'!M841*10000*'UPDATED TCA Post Trade Data'!N841</f>
        <v>55.991066612082449</v>
      </c>
      <c r="M851" s="11">
        <f t="shared" si="60"/>
        <v>35.834702420074386</v>
      </c>
      <c r="N851" s="11">
        <f t="shared" ref="N851:N914" si="61">I851*((1/3)*(1/250)*(H851*(1-J851)/J851))^0.5*10000</f>
        <v>23.682112851883005</v>
      </c>
      <c r="O851" s="11">
        <f>'UPDATED TCA Post Trade Data'!N841*('UPDATED TCA Post Trade Data'!G841-'UPDATED TCA Post Trade Data'!I841)/'UPDATED TCA Post Trade Data'!I841*10000</f>
        <v>2.984186477558338</v>
      </c>
      <c r="P851" s="11">
        <f t="shared" ref="P851:P914" si="62">M851-L851</f>
        <v>-20.156364192008063</v>
      </c>
      <c r="Q851" s="12">
        <f t="shared" ref="Q851:Q914" si="63">P851/N851</f>
        <v>-0.85112187067402623</v>
      </c>
      <c r="T851" s="65"/>
      <c r="U851" s="65"/>
      <c r="V851" s="65"/>
      <c r="W851" s="65"/>
      <c r="X851" s="65"/>
      <c r="Y851" s="65"/>
      <c r="Z851" s="65"/>
      <c r="AA851" s="65"/>
      <c r="AB851" s="65"/>
    </row>
    <row r="852" spans="1:28">
      <c r="A852" s="5" t="s">
        <v>18</v>
      </c>
      <c r="B852" s="5" t="s">
        <v>19</v>
      </c>
      <c r="C852" s="42" t="str">
        <f>'UPDATED TCA Post Trade Data'!C842</f>
        <v>FISV</v>
      </c>
      <c r="D852" s="22">
        <f>'UPDATED TCA Post Trade Data'!B842</f>
        <v>43004</v>
      </c>
      <c r="E852" s="12">
        <f>'UPDATED TCA Post Trade Data'!E842</f>
        <v>3000</v>
      </c>
      <c r="F852" s="17">
        <f>'UPDATED TCA Post Trade Data'!O842</f>
        <v>1.8058403640729062E-5</v>
      </c>
      <c r="G852" s="23">
        <f>'UPDATED TCA Post Trade Data'!G842</f>
        <v>127.67231102980325</v>
      </c>
      <c r="H852" s="24">
        <f>E852/'UPDATED TCA Post Trade Data'!K842</f>
        <v>4.1833032375652827E-3</v>
      </c>
      <c r="I852" s="24">
        <f>'UPDATED TCA Post Trade Data'!L842</f>
        <v>0.13606176757616883</v>
      </c>
      <c r="J852" s="24">
        <f>E852/('UPDATED TCA Post Trade Data'!H842)</f>
        <v>1.8018018018018018E-2</v>
      </c>
      <c r="K852" s="47">
        <f>'UPDATED TCA Post Trade Data'!H842/'UPDATED TCA Post Trade Data'!K842</f>
        <v>0.23217332968487317</v>
      </c>
      <c r="L852" s="11">
        <f>('UPDATED TCA Post Trade Data'!G842-'UPDATED TCA Post Trade Data'!M842)/'UPDATED TCA Post Trade Data'!M842*10000*'UPDATED TCA Post Trade Data'!N842</f>
        <v>-4.8829268711899001</v>
      </c>
      <c r="M852" s="11">
        <f t="shared" si="60"/>
        <v>1.8541609515413533</v>
      </c>
      <c r="N852" s="11">
        <f t="shared" si="61"/>
        <v>23.722660922824549</v>
      </c>
      <c r="O852" s="11">
        <f>'UPDATED TCA Post Trade Data'!N842*('UPDATED TCA Post Trade Data'!G842-'UPDATED TCA Post Trade Data'!I842)/'UPDATED TCA Post Trade Data'!I842*10000</f>
        <v>0</v>
      </c>
      <c r="P852" s="11">
        <f t="shared" si="62"/>
        <v>6.7370878227312536</v>
      </c>
      <c r="Q852" s="12">
        <f t="shared" si="63"/>
        <v>0.28399376632531237</v>
      </c>
      <c r="T852" s="65"/>
      <c r="U852" s="65"/>
      <c r="V852" s="65"/>
      <c r="W852" s="65"/>
      <c r="X852" s="65"/>
      <c r="Y852" s="65"/>
      <c r="Z852" s="65"/>
      <c r="AA852" s="65"/>
      <c r="AB852" s="65"/>
    </row>
    <row r="853" spans="1:28">
      <c r="A853" s="5" t="s">
        <v>17</v>
      </c>
      <c r="B853" s="5" t="s">
        <v>22</v>
      </c>
      <c r="C853" s="42" t="str">
        <f>'UPDATED TCA Post Trade Data'!C843</f>
        <v>FITB</v>
      </c>
      <c r="D853" s="22">
        <f>'UPDATED TCA Post Trade Data'!B843</f>
        <v>43004</v>
      </c>
      <c r="E853" s="12">
        <f>'UPDATED TCA Post Trade Data'!E843</f>
        <v>601000</v>
      </c>
      <c r="F853" s="17">
        <f>'UPDATED TCA Post Trade Data'!O843</f>
        <v>7.7310672746928205E-4</v>
      </c>
      <c r="G853" s="23">
        <f>'UPDATED TCA Post Trade Data'!G843</f>
        <v>27.283720933292241</v>
      </c>
      <c r="H853" s="24">
        <f>E853/'UPDATED TCA Post Trade Data'!K843</f>
        <v>0.11540447993278352</v>
      </c>
      <c r="I853" s="24">
        <f>'UPDATED TCA Post Trade Data'!L843</f>
        <v>0.20557842205427848</v>
      </c>
      <c r="J853" s="24">
        <f>E853/('UPDATED TCA Post Trade Data'!H843)</f>
        <v>0.28528029619784495</v>
      </c>
      <c r="K853" s="47">
        <f>'UPDATED TCA Post Trade Data'!H843/'UPDATED TCA Post Trade Data'!K843</f>
        <v>0.4045301462136357</v>
      </c>
      <c r="L853" s="11">
        <f>('UPDATED TCA Post Trade Data'!G843-'UPDATED TCA Post Trade Data'!M843)/'UPDATED TCA Post Trade Data'!M843*10000*'UPDATED TCA Post Trade Data'!N843</f>
        <v>27.093323517912427</v>
      </c>
      <c r="M853" s="11">
        <f t="shared" si="60"/>
        <v>41.531238818831547</v>
      </c>
      <c r="N853" s="11">
        <f t="shared" si="61"/>
        <v>40.363630312743297</v>
      </c>
      <c r="O853" s="11">
        <f>'UPDATED TCA Post Trade Data'!N843*('UPDATED TCA Post Trade Data'!G843-'UPDATED TCA Post Trade Data'!I843)/'UPDATED TCA Post Trade Data'!I843*10000</f>
        <v>0</v>
      </c>
      <c r="P853" s="11">
        <f t="shared" si="62"/>
        <v>14.437915300919119</v>
      </c>
      <c r="Q853" s="12">
        <f t="shared" si="63"/>
        <v>0.35769615341960187</v>
      </c>
      <c r="T853" s="65"/>
      <c r="U853" s="65"/>
      <c r="V853" s="65"/>
      <c r="W853" s="65"/>
      <c r="X853" s="65"/>
      <c r="Y853" s="65"/>
      <c r="Z853" s="65"/>
      <c r="AA853" s="65"/>
      <c r="AB853" s="65"/>
    </row>
    <row r="854" spans="1:28">
      <c r="A854" s="5" t="s">
        <v>18</v>
      </c>
      <c r="B854" s="5" t="s">
        <v>19</v>
      </c>
      <c r="C854" s="42" t="str">
        <f>'UPDATED TCA Post Trade Data'!C844</f>
        <v>FL</v>
      </c>
      <c r="D854" s="22">
        <f>'UPDATED TCA Post Trade Data'!B844</f>
        <v>43004</v>
      </c>
      <c r="E854" s="12">
        <f>'UPDATED TCA Post Trade Data'!E844</f>
        <v>548500</v>
      </c>
      <c r="F854" s="17">
        <f>'UPDATED TCA Post Trade Data'!O844</f>
        <v>8.9463548349330156E-4</v>
      </c>
      <c r="G854" s="23">
        <f>'UPDATED TCA Post Trade Data'!G844</f>
        <v>34.594583460147184</v>
      </c>
      <c r="H854" s="24">
        <f>E854/'UPDATED TCA Post Trade Data'!K844</f>
        <v>8.4027933612019087E-2</v>
      </c>
      <c r="I854" s="24">
        <f>'UPDATED TCA Post Trade Data'!L844</f>
        <v>1.0388779233148102</v>
      </c>
      <c r="J854" s="24">
        <f>E854/('UPDATED TCA Post Trade Data'!H844)</f>
        <v>0.26352455078312675</v>
      </c>
      <c r="K854" s="47">
        <f>'UPDATED TCA Post Trade Data'!H844/'UPDATED TCA Post Trade Data'!K844</f>
        <v>0.31886187970839841</v>
      </c>
      <c r="L854" s="11">
        <f>('UPDATED TCA Post Trade Data'!G844-'UPDATED TCA Post Trade Data'!M844)/'UPDATED TCA Post Trade Data'!M844*10000*'UPDATED TCA Post Trade Data'!N844</f>
        <v>76.137848494783427</v>
      </c>
      <c r="M854" s="11">
        <f t="shared" si="60"/>
        <v>75.498560845827399</v>
      </c>
      <c r="N854" s="11">
        <f t="shared" si="61"/>
        <v>183.82912654226007</v>
      </c>
      <c r="O854" s="11">
        <f>'UPDATED TCA Post Trade Data'!N844*('UPDATED TCA Post Trade Data'!G844-'UPDATED TCA Post Trade Data'!I844)/'UPDATED TCA Post Trade Data'!I844*10000</f>
        <v>7.0487334263697932</v>
      </c>
      <c r="P854" s="11">
        <f t="shared" si="62"/>
        <v>-0.63928764895602797</v>
      </c>
      <c r="Q854" s="12">
        <f t="shared" si="63"/>
        <v>-3.4776189224239367E-3</v>
      </c>
      <c r="T854" s="65"/>
      <c r="U854" s="65"/>
      <c r="V854" s="65"/>
      <c r="W854" s="65"/>
      <c r="X854" s="65"/>
      <c r="Y854" s="65"/>
      <c r="Z854" s="65"/>
      <c r="AA854" s="65"/>
      <c r="AB854" s="65"/>
    </row>
    <row r="855" spans="1:28">
      <c r="A855" s="5" t="s">
        <v>17</v>
      </c>
      <c r="B855" s="5" t="s">
        <v>22</v>
      </c>
      <c r="C855" s="42" t="str">
        <f>'UPDATED TCA Post Trade Data'!C845</f>
        <v>FLIR</v>
      </c>
      <c r="D855" s="22">
        <f>'UPDATED TCA Post Trade Data'!B845</f>
        <v>43004</v>
      </c>
      <c r="E855" s="12">
        <f>'UPDATED TCA Post Trade Data'!E845</f>
        <v>219500</v>
      </c>
      <c r="F855" s="17">
        <f>'UPDATED TCA Post Trade Data'!O845</f>
        <v>4.0959307905191533E-4</v>
      </c>
      <c r="G855" s="23">
        <f>'UPDATED TCA Post Trade Data'!G845</f>
        <v>39.578260571482353</v>
      </c>
      <c r="H855" s="24">
        <f>E855/'UPDATED TCA Post Trade Data'!K845</f>
        <v>0.20476938209836093</v>
      </c>
      <c r="I855" s="24">
        <f>'UPDATED TCA Post Trade Data'!L845</f>
        <v>0.17684420950579222</v>
      </c>
      <c r="J855" s="24">
        <f>E855/('UPDATED TCA Post Trade Data'!H845)</f>
        <v>0.32039118376879289</v>
      </c>
      <c r="K855" s="47">
        <f>'UPDATED TCA Post Trade Data'!H845/'UPDATED TCA Post Trade Data'!K845</f>
        <v>0.63912302357898443</v>
      </c>
      <c r="L855" s="11">
        <f>('UPDATED TCA Post Trade Data'!G845-'UPDATED TCA Post Trade Data'!M845)/'UPDATED TCA Post Trade Data'!M845*10000*'UPDATED TCA Post Trade Data'!N845</f>
        <v>40.147278407496572</v>
      </c>
      <c r="M855" s="11">
        <f t="shared" si="60"/>
        <v>53.163408110007488</v>
      </c>
      <c r="N855" s="11">
        <f t="shared" si="61"/>
        <v>42.558072080967925</v>
      </c>
      <c r="O855" s="11">
        <f>'UPDATED TCA Post Trade Data'!N845*('UPDATED TCA Post Trade Data'!G845-'UPDATED TCA Post Trade Data'!I845)/'UPDATED TCA Post Trade Data'!I845*10000</f>
        <v>0</v>
      </c>
      <c r="P855" s="11">
        <f t="shared" si="62"/>
        <v>13.016129702510916</v>
      </c>
      <c r="Q855" s="12">
        <f t="shared" si="63"/>
        <v>0.30584396957050508</v>
      </c>
      <c r="T855" s="65"/>
      <c r="U855" s="65"/>
      <c r="V855" s="65"/>
      <c r="W855" s="65"/>
      <c r="X855" s="65"/>
      <c r="Y855" s="65"/>
      <c r="Z855" s="65"/>
      <c r="AA855" s="65"/>
      <c r="AB855" s="65"/>
    </row>
    <row r="856" spans="1:28">
      <c r="A856" s="5" t="s">
        <v>18</v>
      </c>
      <c r="B856" s="5" t="s">
        <v>22</v>
      </c>
      <c r="C856" s="42" t="str">
        <f>'UPDATED TCA Post Trade Data'!C846</f>
        <v>FLR</v>
      </c>
      <c r="D856" s="22">
        <f>'UPDATED TCA Post Trade Data'!B846</f>
        <v>43004</v>
      </c>
      <c r="E856" s="12">
        <f>'UPDATED TCA Post Trade Data'!E846</f>
        <v>62300</v>
      </c>
      <c r="F856" s="17">
        <f>'UPDATED TCA Post Trade Data'!O846</f>
        <v>1.2186205012024303E-4</v>
      </c>
      <c r="G856" s="23">
        <f>'UPDATED TCA Post Trade Data'!G846</f>
        <v>41.487670648335772</v>
      </c>
      <c r="H856" s="24">
        <f>E856/'UPDATED TCA Post Trade Data'!K846</f>
        <v>4.1109399502530078E-2</v>
      </c>
      <c r="I856" s="24">
        <f>'UPDATED TCA Post Trade Data'!L846</f>
        <v>0.1388488627030468</v>
      </c>
      <c r="J856" s="24">
        <f>E856/('UPDATED TCA Post Trade Data'!H846)</f>
        <v>0.23228933631618195</v>
      </c>
      <c r="K856" s="47">
        <f>'UPDATED TCA Post Trade Data'!H846/'UPDATED TCA Post Trade Data'!K846</f>
        <v>0.17697497506546656</v>
      </c>
      <c r="L856" s="11">
        <f>('UPDATED TCA Post Trade Data'!G846-'UPDATED TCA Post Trade Data'!M846)/'UPDATED TCA Post Trade Data'!M846*10000*'UPDATED TCA Post Trade Data'!N846</f>
        <v>27.00224799620894</v>
      </c>
      <c r="M856" s="11">
        <f t="shared" si="60"/>
        <v>19.408334423766284</v>
      </c>
      <c r="N856" s="11">
        <f t="shared" si="61"/>
        <v>18.688154315983624</v>
      </c>
      <c r="O856" s="11">
        <f>'UPDATED TCA Post Trade Data'!N846*('UPDATED TCA Post Trade Data'!G846-'UPDATED TCA Post Trade Data'!I846)/'UPDATED TCA Post Trade Data'!I846*10000</f>
        <v>7.0140296360247012</v>
      </c>
      <c r="P856" s="11">
        <f t="shared" si="62"/>
        <v>-7.5939135724426556</v>
      </c>
      <c r="Q856" s="12">
        <f t="shared" si="63"/>
        <v>-0.40634904036230723</v>
      </c>
      <c r="T856" s="65"/>
      <c r="U856" s="65"/>
      <c r="V856" s="65"/>
      <c r="W856" s="65"/>
      <c r="X856" s="65"/>
      <c r="Y856" s="65"/>
      <c r="Z856" s="65"/>
      <c r="AA856" s="65"/>
      <c r="AB856" s="65"/>
    </row>
    <row r="857" spans="1:28">
      <c r="A857" s="5" t="s">
        <v>17</v>
      </c>
      <c r="B857" s="5" t="s">
        <v>22</v>
      </c>
      <c r="C857" s="42" t="str">
        <f>'UPDATED TCA Post Trade Data'!C847</f>
        <v>FLS</v>
      </c>
      <c r="D857" s="22">
        <f>'UPDATED TCA Post Trade Data'!B847</f>
        <v>43004</v>
      </c>
      <c r="E857" s="12">
        <f>'UPDATED TCA Post Trade Data'!E847</f>
        <v>68600</v>
      </c>
      <c r="F857" s="17">
        <f>'UPDATED TCA Post Trade Data'!O847</f>
        <v>1.3970986245982032E-4</v>
      </c>
      <c r="G857" s="23">
        <f>'UPDATED TCA Post Trade Data'!G847</f>
        <v>43.195804578267278</v>
      </c>
      <c r="H857" s="24">
        <f>E857/'UPDATED TCA Post Trade Data'!K847</f>
        <v>5.7229125898793434E-2</v>
      </c>
      <c r="I857" s="24">
        <f>'UPDATED TCA Post Trade Data'!L847</f>
        <v>0.18144459525972445</v>
      </c>
      <c r="J857" s="24">
        <f>E857/('UPDATED TCA Post Trade Data'!H847)</f>
        <v>0.1681372549019608</v>
      </c>
      <c r="K857" s="47">
        <f>'UPDATED TCA Post Trade Data'!H847/'UPDATED TCA Post Trade Data'!K847</f>
        <v>0.3403714776488006</v>
      </c>
      <c r="L857" s="11">
        <f>('UPDATED TCA Post Trade Data'!G847-'UPDATED TCA Post Trade Data'!M847)/'UPDATED TCA Post Trade Data'!M847*10000*'UPDATED TCA Post Trade Data'!N847</f>
        <v>22.228440433242909</v>
      </c>
      <c r="M857" s="11">
        <f t="shared" si="60"/>
        <v>20.047425192523473</v>
      </c>
      <c r="N857" s="11">
        <f t="shared" si="61"/>
        <v>35.254602478851268</v>
      </c>
      <c r="O857" s="11">
        <f>'UPDATED TCA Post Trade Data'!N847*('UPDATED TCA Post Trade Data'!G847-'UPDATED TCA Post Trade Data'!I847)/'UPDATED TCA Post Trade Data'!I847*10000</f>
        <v>6.989356300390873</v>
      </c>
      <c r="P857" s="11">
        <f t="shared" si="62"/>
        <v>-2.1810152407194359</v>
      </c>
      <c r="Q857" s="12">
        <f t="shared" si="63"/>
        <v>-6.1864695312556589E-2</v>
      </c>
      <c r="T857" s="65"/>
      <c r="U857" s="65"/>
      <c r="V857" s="65"/>
      <c r="W857" s="65"/>
      <c r="X857" s="65"/>
      <c r="Y857" s="65"/>
      <c r="Z857" s="65"/>
      <c r="AA857" s="65"/>
      <c r="AB857" s="65"/>
    </row>
    <row r="858" spans="1:28">
      <c r="A858" s="5" t="s">
        <v>18</v>
      </c>
      <c r="B858" s="5" t="s">
        <v>19</v>
      </c>
      <c r="C858" s="42" t="str">
        <f>'UPDATED TCA Post Trade Data'!C848</f>
        <v>FMC</v>
      </c>
      <c r="D858" s="22">
        <f>'UPDATED TCA Post Trade Data'!B848</f>
        <v>43004</v>
      </c>
      <c r="E858" s="12">
        <f>'UPDATED TCA Post Trade Data'!E848</f>
        <v>6900</v>
      </c>
      <c r="F858" s="17">
        <f>'UPDATED TCA Post Trade Data'!O848</f>
        <v>2.8077011131013645E-5</v>
      </c>
      <c r="G858" s="23">
        <f>'UPDATED TCA Post Trade Data'!G848</f>
        <v>86.305883308272428</v>
      </c>
      <c r="H858" s="24">
        <f>E858/'UPDATED TCA Post Trade Data'!K848</f>
        <v>6.2934475907223276E-3</v>
      </c>
      <c r="I858" s="24">
        <f>'UPDATED TCA Post Trade Data'!L848</f>
        <v>0.22179238634641307</v>
      </c>
      <c r="J858" s="24">
        <f>E858/('UPDATED TCA Post Trade Data'!H848)</f>
        <v>7.9219288174512056E-2</v>
      </c>
      <c r="K858" s="47">
        <f>'UPDATED TCA Post Trade Data'!H848/'UPDATED TCA Post Trade Data'!K848</f>
        <v>7.9443374659697794E-2</v>
      </c>
      <c r="L858" s="11">
        <f>('UPDATED TCA Post Trade Data'!G848-'UPDATED TCA Post Trade Data'!M848)/'UPDATED TCA Post Trade Data'!M848*10000*'UPDATED TCA Post Trade Data'!N848</f>
        <v>6.2664071013862577</v>
      </c>
      <c r="M858" s="11">
        <f t="shared" si="60"/>
        <v>5.5384780112849272</v>
      </c>
      <c r="N858" s="11">
        <f t="shared" si="61"/>
        <v>21.903975787037727</v>
      </c>
      <c r="O858" s="11">
        <f>'UPDATED TCA Post Trade Data'!N848*('UPDATED TCA Post Trade Data'!G848-'UPDATED TCA Post Trade Data'!I848)/'UPDATED TCA Post Trade Data'!I848*10000</f>
        <v>0</v>
      </c>
      <c r="P858" s="11">
        <f t="shared" si="62"/>
        <v>-0.72792909010133044</v>
      </c>
      <c r="Q858" s="12">
        <f t="shared" si="63"/>
        <v>-3.323273807361047E-2</v>
      </c>
      <c r="T858" s="65"/>
      <c r="U858" s="65"/>
      <c r="V858" s="65"/>
      <c r="W858" s="65"/>
      <c r="X858" s="65"/>
      <c r="Y858" s="65"/>
      <c r="Z858" s="65"/>
      <c r="AA858" s="65"/>
      <c r="AB858" s="65"/>
    </row>
    <row r="859" spans="1:28">
      <c r="A859" s="5" t="s">
        <v>17</v>
      </c>
      <c r="B859" s="5" t="s">
        <v>23</v>
      </c>
      <c r="C859" s="42" t="str">
        <f>'UPDATED TCA Post Trade Data'!C849</f>
        <v>FOX</v>
      </c>
      <c r="D859" s="22">
        <f>'UPDATED TCA Post Trade Data'!B849</f>
        <v>43004</v>
      </c>
      <c r="E859" s="12">
        <f>'UPDATED TCA Post Trade Data'!E849</f>
        <v>109200</v>
      </c>
      <c r="F859" s="17">
        <f>'UPDATED TCA Post Trade Data'!O849</f>
        <v>1.3732218377195411E-4</v>
      </c>
      <c r="G859" s="23">
        <f>'UPDATED TCA Post Trade Data'!G849</f>
        <v>26.67206747408569</v>
      </c>
      <c r="H859" s="24">
        <f>E859/'UPDATED TCA Post Trade Data'!K849</f>
        <v>4.135996044492965E-2</v>
      </c>
      <c r="I859" s="24">
        <f>'UPDATED TCA Post Trade Data'!L849</f>
        <v>0.20625097120090846</v>
      </c>
      <c r="J859" s="24">
        <f>E859/('UPDATED TCA Post Trade Data'!H849)</f>
        <v>0.18587234042553191</v>
      </c>
      <c r="K859" s="47">
        <f>'UPDATED TCA Post Trade Data'!H849/'UPDATED TCA Post Trade Data'!K849</f>
        <v>0.22251810221058763</v>
      </c>
      <c r="L859" s="11">
        <f>('UPDATED TCA Post Trade Data'!G849-'UPDATED TCA Post Trade Data'!M849)/'UPDATED TCA Post Trade Data'!M849*10000*'UPDATED TCA Post Trade Data'!N849</f>
        <v>15.797023689707475</v>
      </c>
      <c r="M859" s="11">
        <f t="shared" si="60"/>
        <v>20.07102555922993</v>
      </c>
      <c r="N859" s="11">
        <f t="shared" si="61"/>
        <v>32.054890611297161</v>
      </c>
      <c r="O859" s="11">
        <f>'UPDATED TCA Post Trade Data'!N849*('UPDATED TCA Post Trade Data'!G849-'UPDATED TCA Post Trade Data'!I849)/'UPDATED TCA Post Trade Data'!I849*10000</f>
        <v>2.9961657995279403</v>
      </c>
      <c r="P859" s="11">
        <f t="shared" si="62"/>
        <v>4.274001869522456</v>
      </c>
      <c r="Q859" s="12">
        <f t="shared" si="63"/>
        <v>0.13333384666164363</v>
      </c>
      <c r="T859" s="65"/>
      <c r="U859" s="65"/>
      <c r="V859" s="65"/>
      <c r="W859" s="65"/>
      <c r="X859" s="65"/>
      <c r="Y859" s="65"/>
      <c r="Z859" s="65"/>
      <c r="AA859" s="65"/>
      <c r="AB859" s="65"/>
    </row>
    <row r="860" spans="1:28">
      <c r="A860" s="5" t="s">
        <v>18</v>
      </c>
      <c r="B860" s="5" t="s">
        <v>22</v>
      </c>
      <c r="C860" s="42" t="str">
        <f>'UPDATED TCA Post Trade Data'!C850</f>
        <v>FOXA</v>
      </c>
      <c r="D860" s="22">
        <f>'UPDATED TCA Post Trade Data'!B850</f>
        <v>43004</v>
      </c>
      <c r="E860" s="12">
        <f>'UPDATED TCA Post Trade Data'!E850</f>
        <v>843000</v>
      </c>
      <c r="F860" s="17">
        <f>'UPDATED TCA Post Trade Data'!O850</f>
        <v>1.0763378094408819E-3</v>
      </c>
      <c r="G860" s="23">
        <f>'UPDATED TCA Post Trade Data'!G850</f>
        <v>27.080684659506051</v>
      </c>
      <c r="H860" s="24">
        <f>E860/'UPDATED TCA Post Trade Data'!K850</f>
        <v>0.13894364209084745</v>
      </c>
      <c r="I860" s="24">
        <f>'UPDATED TCA Post Trade Data'!L850</f>
        <v>0.19874901517769883</v>
      </c>
      <c r="J860" s="24">
        <f>E860/('UPDATED TCA Post Trade Data'!H850)</f>
        <v>0.30137280137280137</v>
      </c>
      <c r="K860" s="47">
        <f>'UPDATED TCA Post Trade Data'!H850/'UPDATED TCA Post Trade Data'!K850</f>
        <v>0.46103577183454147</v>
      </c>
      <c r="L860" s="11">
        <f>('UPDATED TCA Post Trade Data'!G850-'UPDATED TCA Post Trade Data'!M850)/'UPDATED TCA Post Trade Data'!M850*10000*'UPDATED TCA Post Trade Data'!N850</f>
        <v>51.181241915484044</v>
      </c>
      <c r="M860" s="11">
        <f t="shared" si="60"/>
        <v>45.903977881345639</v>
      </c>
      <c r="N860" s="11">
        <f t="shared" si="61"/>
        <v>41.187403099725927</v>
      </c>
      <c r="O860" s="11">
        <f>'UPDATED TCA Post Trade Data'!N850*('UPDATED TCA Post Trade Data'!G850-'UPDATED TCA Post Trade Data'!I850)/'UPDATED TCA Post Trade Data'!I850*10000</f>
        <v>0</v>
      </c>
      <c r="P860" s="11">
        <f t="shared" si="62"/>
        <v>-5.2772640341384047</v>
      </c>
      <c r="Q860" s="12">
        <f t="shared" si="63"/>
        <v>-0.12812810803732175</v>
      </c>
      <c r="T860" s="65"/>
      <c r="U860" s="65"/>
      <c r="V860" s="65"/>
      <c r="W860" s="65"/>
      <c r="X860" s="65"/>
      <c r="Y860" s="65"/>
      <c r="Z860" s="65"/>
      <c r="AA860" s="65"/>
      <c r="AB860" s="65"/>
    </row>
    <row r="861" spans="1:28">
      <c r="A861" s="5" t="s">
        <v>17</v>
      </c>
      <c r="B861" s="5" t="s">
        <v>22</v>
      </c>
      <c r="C861" s="42" t="str">
        <f>'UPDATED TCA Post Trade Data'!C851</f>
        <v>FRT</v>
      </c>
      <c r="D861" s="22">
        <f>'UPDATED TCA Post Trade Data'!B851</f>
        <v>43004</v>
      </c>
      <c r="E861" s="12">
        <f>'UPDATED TCA Post Trade Data'!E851</f>
        <v>56600</v>
      </c>
      <c r="F861" s="17">
        <f>'UPDATED TCA Post Trade Data'!O851</f>
        <v>3.3465385820421084E-4</v>
      </c>
      <c r="G861" s="23">
        <f>'UPDATED TCA Post Trade Data'!G851</f>
        <v>125.40591563049682</v>
      </c>
      <c r="H861" s="24">
        <f>E861/'UPDATED TCA Post Trade Data'!K851</f>
        <v>0.12643814077256235</v>
      </c>
      <c r="I861" s="24">
        <f>'UPDATED TCA Post Trade Data'!L851</f>
        <v>0.17534653246257295</v>
      </c>
      <c r="J861" s="24">
        <f>E861/('UPDATED TCA Post Trade Data'!H851)</f>
        <v>0.33352975839717147</v>
      </c>
      <c r="K861" s="47">
        <f>'UPDATED TCA Post Trade Data'!H851/'UPDATED TCA Post Trade Data'!K851</f>
        <v>0.37909103337639277</v>
      </c>
      <c r="L861" s="11">
        <f>('UPDATED TCA Post Trade Data'!G851-'UPDATED TCA Post Trade Data'!M851)/'UPDATED TCA Post Trade Data'!M851*10000*'UPDATED TCA Post Trade Data'!N851</f>
        <v>33.275912512747126</v>
      </c>
      <c r="M861" s="11">
        <f t="shared" si="60"/>
        <v>44.903119484700419</v>
      </c>
      <c r="N861" s="11">
        <f t="shared" si="61"/>
        <v>32.183160246561066</v>
      </c>
      <c r="O861" s="11">
        <f>'UPDATED TCA Post Trade Data'!N851*('UPDATED TCA Post Trade Data'!G851-'UPDATED TCA Post Trade Data'!I851)/'UPDATED TCA Post Trade Data'!I851*10000</f>
        <v>0</v>
      </c>
      <c r="P861" s="11">
        <f t="shared" si="62"/>
        <v>11.627206971953292</v>
      </c>
      <c r="Q861" s="12">
        <f t="shared" si="63"/>
        <v>0.36128232537995453</v>
      </c>
      <c r="T861" s="65"/>
      <c r="U861" s="65"/>
      <c r="V861" s="65"/>
      <c r="W861" s="65"/>
      <c r="X861" s="65"/>
      <c r="Y861" s="65"/>
      <c r="Z861" s="65"/>
      <c r="AA861" s="65"/>
      <c r="AB861" s="65"/>
    </row>
    <row r="862" spans="1:28">
      <c r="A862" s="5" t="s">
        <v>18</v>
      </c>
      <c r="B862" s="5" t="s">
        <v>20</v>
      </c>
      <c r="C862" s="42" t="str">
        <f>'UPDATED TCA Post Trade Data'!C852</f>
        <v>FTV</v>
      </c>
      <c r="D862" s="22">
        <f>'UPDATED TCA Post Trade Data'!B852</f>
        <v>43004</v>
      </c>
      <c r="E862" s="12">
        <f>'UPDATED TCA Post Trade Data'!E852</f>
        <v>17400</v>
      </c>
      <c r="F862" s="17">
        <f>'UPDATED TCA Post Trade Data'!O852</f>
        <v>5.7385571717411355E-5</v>
      </c>
      <c r="G862" s="23">
        <f>'UPDATED TCA Post Trade Data'!G852</f>
        <v>69.950702890329325</v>
      </c>
      <c r="H862" s="24">
        <f>E862/'UPDATED TCA Post Trade Data'!K852</f>
        <v>1.4325358362423827E-2</v>
      </c>
      <c r="I862" s="24">
        <f>'UPDATED TCA Post Trade Data'!L852</f>
        <v>0.11607313657633866</v>
      </c>
      <c r="J862" s="24">
        <f>E862/('UPDATED TCA Post Trade Data'!H852)</f>
        <v>0.1858974358974359</v>
      </c>
      <c r="K862" s="47">
        <f>'UPDATED TCA Post Trade Data'!H852/'UPDATED TCA Post Trade Data'!K852</f>
        <v>7.7060548432348858E-2</v>
      </c>
      <c r="L862" s="11">
        <f>('UPDATED TCA Post Trade Data'!G852-'UPDATED TCA Post Trade Data'!M852)/'UPDATED TCA Post Trade Data'!M852*10000*'UPDATED TCA Post Trade Data'!N852</f>
        <v>12.749444556065335</v>
      </c>
      <c r="M862" s="11">
        <f t="shared" si="60"/>
        <v>9.8860472249294631</v>
      </c>
      <c r="N862" s="11">
        <f t="shared" si="61"/>
        <v>10.615897036281375</v>
      </c>
      <c r="O862" s="11">
        <f>'UPDATED TCA Post Trade Data'!N852*('UPDATED TCA Post Trade Data'!G852-'UPDATED TCA Post Trade Data'!I852)/'UPDATED TCA Post Trade Data'!I852*10000</f>
        <v>7.0040269264492725</v>
      </c>
      <c r="P862" s="11">
        <f t="shared" si="62"/>
        <v>-2.8633973311358716</v>
      </c>
      <c r="Q862" s="12">
        <f t="shared" si="63"/>
        <v>-0.26972730814454909</v>
      </c>
      <c r="T862" s="65"/>
      <c r="U862" s="65"/>
      <c r="V862" s="65"/>
      <c r="W862" s="65"/>
      <c r="X862" s="65"/>
      <c r="Y862" s="65"/>
      <c r="Z862" s="65"/>
      <c r="AA862" s="65"/>
      <c r="AB862" s="65"/>
    </row>
    <row r="863" spans="1:28">
      <c r="A863" s="5" t="s">
        <v>17</v>
      </c>
      <c r="B863" s="5" t="s">
        <v>20</v>
      </c>
      <c r="C863" s="42" t="str">
        <f>'UPDATED TCA Post Trade Data'!C853</f>
        <v>GD</v>
      </c>
      <c r="D863" s="22">
        <f>'UPDATED TCA Post Trade Data'!B853</f>
        <v>43004</v>
      </c>
      <c r="E863" s="12">
        <f>'UPDATED TCA Post Trade Data'!E853</f>
        <v>27300</v>
      </c>
      <c r="F863" s="17">
        <f>'UPDATED TCA Post Trade Data'!O853</f>
        <v>2.6457658963178663E-4</v>
      </c>
      <c r="G863" s="23">
        <f>'UPDATED TCA Post Trade Data'!G853</f>
        <v>205.55468772449669</v>
      </c>
      <c r="H863" s="24">
        <f>E863/'UPDATED TCA Post Trade Data'!K853</f>
        <v>2.7115633576477904E-2</v>
      </c>
      <c r="I863" s="24">
        <f>'UPDATED TCA Post Trade Data'!L853</f>
        <v>0.12718952067305345</v>
      </c>
      <c r="J863" s="24">
        <f>E863/('UPDATED TCA Post Trade Data'!H853)</f>
        <v>8.0436063641720679E-2</v>
      </c>
      <c r="K863" s="47">
        <f>'UPDATED TCA Post Trade Data'!H853/'UPDATED TCA Post Trade Data'!K853</f>
        <v>0.33710791340134072</v>
      </c>
      <c r="L863" s="11">
        <f>('UPDATED TCA Post Trade Data'!G853-'UPDATED TCA Post Trade Data'!M853)/'UPDATED TCA Post Trade Data'!M853*10000*'UPDATED TCA Post Trade Data'!N853</f>
        <v>24.612910241242453</v>
      </c>
      <c r="M863" s="11">
        <f t="shared" si="60"/>
        <v>7.7133301493392699</v>
      </c>
      <c r="N863" s="11">
        <f t="shared" si="61"/>
        <v>25.858071858473711</v>
      </c>
      <c r="O863" s="11">
        <f>'UPDATED TCA Post Trade Data'!N853*('UPDATED TCA Post Trade Data'!G853-'UPDATED TCA Post Trade Data'!I853)/'UPDATED TCA Post Trade Data'!I853*10000</f>
        <v>6.9876926396737078</v>
      </c>
      <c r="P863" s="11">
        <f t="shared" si="62"/>
        <v>-16.899580091903182</v>
      </c>
      <c r="Q863" s="12">
        <f t="shared" si="63"/>
        <v>-0.65355143973602881</v>
      </c>
      <c r="T863" s="65"/>
      <c r="U863" s="65"/>
      <c r="V863" s="65"/>
      <c r="W863" s="65"/>
      <c r="X863" s="65"/>
      <c r="Y863" s="65"/>
      <c r="Z863" s="65"/>
      <c r="AA863" s="65"/>
      <c r="AB863" s="65"/>
    </row>
    <row r="864" spans="1:28">
      <c r="A864" s="5" t="s">
        <v>18</v>
      </c>
      <c r="B864" s="5" t="s">
        <v>20</v>
      </c>
      <c r="C864" s="42" t="str">
        <f>'UPDATED TCA Post Trade Data'!C854</f>
        <v>GE</v>
      </c>
      <c r="D864" s="22">
        <f>'UPDATED TCA Post Trade Data'!B854</f>
        <v>43004</v>
      </c>
      <c r="E864" s="12">
        <f>'UPDATED TCA Post Trade Data'!E854</f>
        <v>176900</v>
      </c>
      <c r="F864" s="17">
        <f>'UPDATED TCA Post Trade Data'!O854</f>
        <v>2.0999201801751518E-4</v>
      </c>
      <c r="G864" s="23">
        <f>'UPDATED TCA Post Trade Data'!G854</f>
        <v>25.17755611260263</v>
      </c>
      <c r="H864" s="24">
        <f>E864/'UPDATED TCA Post Trade Data'!K854</f>
        <v>4.2860761914241289E-3</v>
      </c>
      <c r="I864" s="24">
        <f>'UPDATED TCA Post Trade Data'!L854</f>
        <v>0.19478479578967009</v>
      </c>
      <c r="J864" s="24">
        <f>E864/('UPDATED TCA Post Trade Data'!H854)</f>
        <v>0.16251722553973358</v>
      </c>
      <c r="K864" s="47">
        <f>'UPDATED TCA Post Trade Data'!H854/'UPDATED TCA Post Trade Data'!K854</f>
        <v>2.6373057853957969E-2</v>
      </c>
      <c r="L864" s="11">
        <f>('UPDATED TCA Post Trade Data'!G854-'UPDATED TCA Post Trade Data'!M854)/'UPDATED TCA Post Trade Data'!M854*10000*'UPDATED TCA Post Trade Data'!N854</f>
        <v>-10.956704812179643</v>
      </c>
      <c r="M864" s="11">
        <f t="shared" si="60"/>
        <v>7.0913670569394718</v>
      </c>
      <c r="N864" s="11">
        <f t="shared" si="61"/>
        <v>10.570428866509534</v>
      </c>
      <c r="O864" s="11">
        <f>'UPDATED TCA Post Trade Data'!N854*('UPDATED TCA Post Trade Data'!G854-'UPDATED TCA Post Trade Data'!I854)/'UPDATED TCA Post Trade Data'!I854*10000</f>
        <v>0</v>
      </c>
      <c r="P864" s="11">
        <f t="shared" si="62"/>
        <v>18.048071869119113</v>
      </c>
      <c r="Q864" s="12">
        <f t="shared" si="63"/>
        <v>1.7074115059135508</v>
      </c>
      <c r="T864" s="65"/>
      <c r="U864" s="65"/>
      <c r="V864" s="65"/>
      <c r="W864" s="65"/>
      <c r="X864" s="65"/>
      <c r="Y864" s="65"/>
      <c r="Z864" s="65"/>
      <c r="AA864" s="65"/>
      <c r="AB864" s="65"/>
    </row>
    <row r="865" spans="1:28">
      <c r="A865" s="5" t="s">
        <v>17</v>
      </c>
      <c r="B865" s="5" t="s">
        <v>20</v>
      </c>
      <c r="C865" s="42" t="str">
        <f>'UPDATED TCA Post Trade Data'!C855</f>
        <v>GGP</v>
      </c>
      <c r="D865" s="22">
        <f>'UPDATED TCA Post Trade Data'!B855</f>
        <v>43004</v>
      </c>
      <c r="E865" s="12">
        <f>'UPDATED TCA Post Trade Data'!E855</f>
        <v>896300</v>
      </c>
      <c r="F865" s="17">
        <f>'UPDATED TCA Post Trade Data'!O855</f>
        <v>8.9156711561796703E-4</v>
      </c>
      <c r="G865" s="23">
        <f>'UPDATED TCA Post Trade Data'!G855</f>
        <v>21.097901654000658</v>
      </c>
      <c r="H865" s="24">
        <f>E865/'UPDATED TCA Post Trade Data'!K855</f>
        <v>0.16824916554477093</v>
      </c>
      <c r="I865" s="24">
        <f>'UPDATED TCA Post Trade Data'!L855</f>
        <v>0.25207320924674848</v>
      </c>
      <c r="J865" s="24">
        <f>E865/('UPDATED TCA Post Trade Data'!H855)</f>
        <v>0.19757522318968368</v>
      </c>
      <c r="K865" s="47">
        <f>'UPDATED TCA Post Trade Data'!H855/'UPDATED TCA Post Trade Data'!K855</f>
        <v>0.85157016567427568</v>
      </c>
      <c r="L865" s="11">
        <f>('UPDATED TCA Post Trade Data'!G855-'UPDATED TCA Post Trade Data'!M855)/'UPDATED TCA Post Trade Data'!M855*10000*'UPDATED TCA Post Trade Data'!N855</f>
        <v>27.519797528830402</v>
      </c>
      <c r="M865" s="11">
        <f t="shared" si="60"/>
        <v>40.792624211676099</v>
      </c>
      <c r="N865" s="11">
        <f t="shared" si="61"/>
        <v>76.08664645351233</v>
      </c>
      <c r="O865" s="11">
        <f>'UPDATED TCA Post Trade Data'!N855*('UPDATED TCA Post Trade Data'!G855-'UPDATED TCA Post Trade Data'!I855)/'UPDATED TCA Post Trade Data'!I855*10000</f>
        <v>2.99266205323881</v>
      </c>
      <c r="P865" s="11">
        <f t="shared" si="62"/>
        <v>13.272826682845697</v>
      </c>
      <c r="Q865" s="12">
        <f t="shared" si="63"/>
        <v>0.17444357586393522</v>
      </c>
      <c r="T865" s="65"/>
      <c r="U865" s="65"/>
      <c r="V865" s="65"/>
      <c r="W865" s="65"/>
      <c r="X865" s="65"/>
      <c r="Y865" s="65"/>
      <c r="Z865" s="65"/>
      <c r="AA865" s="65"/>
      <c r="AB865" s="65"/>
    </row>
    <row r="866" spans="1:28">
      <c r="A866" s="5" t="s">
        <v>18</v>
      </c>
      <c r="B866" s="5" t="s">
        <v>20</v>
      </c>
      <c r="C866" s="42" t="str">
        <f>'UPDATED TCA Post Trade Data'!C856</f>
        <v>GILD</v>
      </c>
      <c r="D866" s="22">
        <f>'UPDATED TCA Post Trade Data'!B856</f>
        <v>43004</v>
      </c>
      <c r="E866" s="12">
        <f>'UPDATED TCA Post Trade Data'!E856</f>
        <v>2180500</v>
      </c>
      <c r="F866" s="17">
        <f>'UPDATED TCA Post Trade Data'!O856</f>
        <v>8.5453597303537417E-3</v>
      </c>
      <c r="G866" s="23">
        <f>'UPDATED TCA Post Trade Data'!G856</f>
        <v>83.121405302060921</v>
      </c>
      <c r="H866" s="24">
        <f>E866/'UPDATED TCA Post Trade Data'!K856</f>
        <v>0.21428999067914706</v>
      </c>
      <c r="I866" s="24">
        <f>'UPDATED TCA Post Trade Data'!L856</f>
        <v>0.25768293917417551</v>
      </c>
      <c r="J866" s="24">
        <f>E866/('UPDATED TCA Post Trade Data'!H856)</f>
        <v>0.34773386916722482</v>
      </c>
      <c r="K866" s="47">
        <f>'UPDATED TCA Post Trade Data'!H856/'UPDATED TCA Post Trade Data'!K856</f>
        <v>0.61624710642176539</v>
      </c>
      <c r="L866" s="11">
        <f>('UPDATED TCA Post Trade Data'!G856-'UPDATED TCA Post Trade Data'!M856)/'UPDATED TCA Post Trade Data'!M856*10000*'UPDATED TCA Post Trade Data'!N856</f>
        <v>65.566475192910289</v>
      </c>
      <c r="M866" s="11">
        <f t="shared" si="60"/>
        <v>69.181768934054091</v>
      </c>
      <c r="N866" s="11">
        <f t="shared" si="61"/>
        <v>59.654731374077315</v>
      </c>
      <c r="O866" s="11">
        <f>'UPDATED TCA Post Trade Data'!N856*('UPDATED TCA Post Trade Data'!G856-'UPDATED TCA Post Trade Data'!I856)/'UPDATED TCA Post Trade Data'!I856*10000</f>
        <v>7.0412380493551678</v>
      </c>
      <c r="P866" s="11">
        <f t="shared" si="62"/>
        <v>3.6152937411438018</v>
      </c>
      <c r="Q866" s="12">
        <f t="shared" si="63"/>
        <v>6.0603637932310106E-2</v>
      </c>
      <c r="T866" s="65"/>
      <c r="U866" s="65"/>
      <c r="V866" s="65"/>
      <c r="W866" s="65"/>
      <c r="X866" s="65"/>
      <c r="Y866" s="65"/>
      <c r="Z866" s="65"/>
      <c r="AA866" s="65"/>
      <c r="AB866" s="65"/>
    </row>
    <row r="867" spans="1:28">
      <c r="A867" s="5" t="s">
        <v>17</v>
      </c>
      <c r="B867" s="5" t="s">
        <v>21</v>
      </c>
      <c r="C867" s="42" t="str">
        <f>'UPDATED TCA Post Trade Data'!C857</f>
        <v>GIS</v>
      </c>
      <c r="D867" s="22">
        <f>'UPDATED TCA Post Trade Data'!B857</f>
        <v>43004</v>
      </c>
      <c r="E867" s="12">
        <f>'UPDATED TCA Post Trade Data'!E857</f>
        <v>137000</v>
      </c>
      <c r="F867" s="17">
        <f>'UPDATED TCA Post Trade Data'!O857</f>
        <v>3.3873805523045914E-4</v>
      </c>
      <c r="G867" s="23">
        <f>'UPDATED TCA Post Trade Data'!G857</f>
        <v>52.442337479381052</v>
      </c>
      <c r="H867" s="24">
        <f>E867/'UPDATED TCA Post Trade Data'!K857</f>
        <v>3.0670588004573333E-2</v>
      </c>
      <c r="I867" s="24">
        <f>'UPDATED TCA Post Trade Data'!L857</f>
        <v>0.25046258691117201</v>
      </c>
      <c r="J867" s="24">
        <f>E867/('UPDATED TCA Post Trade Data'!H857)</f>
        <v>0.19374911610804696</v>
      </c>
      <c r="K867" s="47">
        <f>'UPDATED TCA Post Trade Data'!H857/'UPDATED TCA Post Trade Data'!K857</f>
        <v>0.1583005312265241</v>
      </c>
      <c r="L867" s="11">
        <f>('UPDATED TCA Post Trade Data'!G857-'UPDATED TCA Post Trade Data'!M857)/'UPDATED TCA Post Trade Data'!M857*10000*'UPDATED TCA Post Trade Data'!N857</f>
        <v>27.215579231559317</v>
      </c>
      <c r="M867" s="11">
        <f t="shared" si="60"/>
        <v>20.12267025904772</v>
      </c>
      <c r="N867" s="11">
        <f t="shared" si="61"/>
        <v>32.672962794090189</v>
      </c>
      <c r="O867" s="11">
        <f>'UPDATED TCA Post Trade Data'!N857*('UPDATED TCA Post Trade Data'!G857-'UPDATED TCA Post Trade Data'!I857)/'UPDATED TCA Post Trade Data'!I857*10000</f>
        <v>0</v>
      </c>
      <c r="P867" s="11">
        <f t="shared" si="62"/>
        <v>-7.0929089725115979</v>
      </c>
      <c r="Q867" s="12">
        <f t="shared" si="63"/>
        <v>-0.21708802526456361</v>
      </c>
      <c r="T867" s="65"/>
      <c r="U867" s="65"/>
      <c r="V867" s="65"/>
      <c r="W867" s="65"/>
      <c r="X867" s="65"/>
      <c r="Y867" s="65"/>
      <c r="Z867" s="65"/>
      <c r="AA867" s="65"/>
      <c r="AB867" s="65"/>
    </row>
    <row r="868" spans="1:28">
      <c r="A868" s="5" t="s">
        <v>18</v>
      </c>
      <c r="B868" s="5" t="s">
        <v>19</v>
      </c>
      <c r="C868" s="42" t="str">
        <f>'UPDATED TCA Post Trade Data'!C858</f>
        <v>EA</v>
      </c>
      <c r="D868" s="22">
        <f>'UPDATED TCA Post Trade Data'!B858</f>
        <v>43005</v>
      </c>
      <c r="E868" s="12">
        <f>'UPDATED TCA Post Trade Data'!E858</f>
        <v>215000</v>
      </c>
      <c r="F868" s="17">
        <f>'UPDATED TCA Post Trade Data'!O858</f>
        <v>1.1631076821611987E-3</v>
      </c>
      <c r="G868" s="23">
        <f>'UPDATED TCA Post Trade Data'!G858</f>
        <v>114.74138362963008</v>
      </c>
      <c r="H868" s="24">
        <f>E868/'UPDATED TCA Post Trade Data'!K858</f>
        <v>9.6890789584074891E-2</v>
      </c>
      <c r="I868" s="24">
        <f>'UPDATED TCA Post Trade Data'!L858</f>
        <v>0.21455263014365172</v>
      </c>
      <c r="J868" s="24">
        <f>E868/('UPDATED TCA Post Trade Data'!H858)</f>
        <v>0.24627720504009165</v>
      </c>
      <c r="K868" s="47">
        <f>'UPDATED TCA Post Trade Data'!H858/'UPDATED TCA Post Trade Data'!K858</f>
        <v>0.39342167119487154</v>
      </c>
      <c r="L868" s="11">
        <f>('UPDATED TCA Post Trade Data'!G858-'UPDATED TCA Post Trade Data'!M858)/'UPDATED TCA Post Trade Data'!M858*10000*'UPDATED TCA Post Trade Data'!N858</f>
        <v>57.072475768624521</v>
      </c>
      <c r="M868" s="11">
        <f t="shared" si="60"/>
        <v>35.409069995828375</v>
      </c>
      <c r="N868" s="11">
        <f t="shared" si="61"/>
        <v>42.661701778193006</v>
      </c>
      <c r="O868" s="11">
        <f>'UPDATED TCA Post Trade Data'!N858*('UPDATED TCA Post Trade Data'!G858-'UPDATED TCA Post Trade Data'!I858)/'UPDATED TCA Post Trade Data'!I858*10000</f>
        <v>7.0352271239683084</v>
      </c>
      <c r="P868" s="11">
        <f t="shared" si="62"/>
        <v>-21.663405772796146</v>
      </c>
      <c r="Q868" s="12">
        <f t="shared" si="63"/>
        <v>-0.50779516216743215</v>
      </c>
      <c r="T868" s="65"/>
      <c r="U868" s="65"/>
      <c r="V868" s="65"/>
      <c r="W868" s="65"/>
      <c r="X868" s="65"/>
      <c r="Y868" s="65"/>
      <c r="Z868" s="65"/>
      <c r="AA868" s="65"/>
      <c r="AB868" s="65"/>
    </row>
    <row r="869" spans="1:28">
      <c r="A869" s="5" t="s">
        <v>17</v>
      </c>
      <c r="B869" s="5" t="s">
        <v>22</v>
      </c>
      <c r="C869" s="42" t="str">
        <f>'UPDATED TCA Post Trade Data'!C859</f>
        <v>EBAY</v>
      </c>
      <c r="D869" s="22">
        <f>'UPDATED TCA Post Trade Data'!B859</f>
        <v>43005</v>
      </c>
      <c r="E869" s="12">
        <f>'UPDATED TCA Post Trade Data'!E859</f>
        <v>89900</v>
      </c>
      <c r="F869" s="17">
        <f>'UPDATED TCA Post Trade Data'!O859</f>
        <v>1.6130477153855497E-4</v>
      </c>
      <c r="G869" s="23">
        <f>'UPDATED TCA Post Trade Data'!G859</f>
        <v>38.056263107893393</v>
      </c>
      <c r="H869" s="24">
        <f>E869/'UPDATED TCA Post Trade Data'!K859</f>
        <v>1.2896928498209007E-2</v>
      </c>
      <c r="I869" s="24">
        <f>'UPDATED TCA Post Trade Data'!L859</f>
        <v>0.16122932560810405</v>
      </c>
      <c r="J869" s="24">
        <f>E869/('UPDATED TCA Post Trade Data'!H859)</f>
        <v>0.13959627329192548</v>
      </c>
      <c r="K869" s="47">
        <f>'UPDATED TCA Post Trade Data'!H859/'UPDATED TCA Post Trade Data'!K859</f>
        <v>9.2387340966035611E-2</v>
      </c>
      <c r="L869" s="11">
        <f>('UPDATED TCA Post Trade Data'!G859-'UPDATED TCA Post Trade Data'!M859)/'UPDATED TCA Post Trade Data'!M859*10000*'UPDATED TCA Post Trade Data'!N859</f>
        <v>6.9058921623434513</v>
      </c>
      <c r="M869" s="11">
        <f t="shared" si="60"/>
        <v>9.1088493640057173</v>
      </c>
      <c r="N869" s="11">
        <f t="shared" si="61"/>
        <v>16.598574076384448</v>
      </c>
      <c r="O869" s="11">
        <f>'UPDATED TCA Post Trade Data'!N859*('UPDATED TCA Post Trade Data'!G859-'UPDATED TCA Post Trade Data'!I859)/'UPDATED TCA Post Trade Data'!I859*10000</f>
        <v>7.000065876105956</v>
      </c>
      <c r="P869" s="11">
        <f t="shared" si="62"/>
        <v>2.2029572016622661</v>
      </c>
      <c r="Q869" s="12">
        <f t="shared" si="63"/>
        <v>0.13271966564866039</v>
      </c>
      <c r="T869" s="65"/>
      <c r="U869" s="65"/>
      <c r="V869" s="65"/>
      <c r="W869" s="65"/>
      <c r="X869" s="65"/>
      <c r="Y869" s="65"/>
      <c r="Z869" s="65"/>
      <c r="AA869" s="65"/>
      <c r="AB869" s="65"/>
    </row>
    <row r="870" spans="1:28">
      <c r="A870" s="5" t="s">
        <v>18</v>
      </c>
      <c r="B870" s="5" t="s">
        <v>23</v>
      </c>
      <c r="C870" s="42" t="str">
        <f>'UPDATED TCA Post Trade Data'!C860</f>
        <v>ECL</v>
      </c>
      <c r="D870" s="22">
        <f>'UPDATED TCA Post Trade Data'!B860</f>
        <v>43005</v>
      </c>
      <c r="E870" s="12">
        <f>'UPDATED TCA Post Trade Data'!E860</f>
        <v>94400</v>
      </c>
      <c r="F870" s="17">
        <f>'UPDATED TCA Post Trade Data'!O860</f>
        <v>5.7896270043503542E-4</v>
      </c>
      <c r="G870" s="23">
        <f>'UPDATED TCA Post Trade Data'!G860</f>
        <v>130.08200112855386</v>
      </c>
      <c r="H870" s="24">
        <f>E870/'UPDATED TCA Post Trade Data'!K860</f>
        <v>0.11023485044435505</v>
      </c>
      <c r="I870" s="24">
        <f>'UPDATED TCA Post Trade Data'!L860</f>
        <v>0.11779780283317302</v>
      </c>
      <c r="J870" s="24">
        <f>E870/('UPDATED TCA Post Trade Data'!H860)</f>
        <v>9.7269448737764039E-2</v>
      </c>
      <c r="K870" s="47">
        <f>'UPDATED TCA Post Trade Data'!H860/'UPDATED TCA Post Trade Data'!K860</f>
        <v>1.1332936690280357</v>
      </c>
      <c r="L870" s="11">
        <f>('UPDATED TCA Post Trade Data'!G860-'UPDATED TCA Post Trade Data'!M860)/'UPDATED TCA Post Trade Data'!M860*10000*'UPDATED TCA Post Trade Data'!N860</f>
        <v>15.197948376277678</v>
      </c>
      <c r="M870" s="11">
        <f t="shared" si="60"/>
        <v>14.739014669984165</v>
      </c>
      <c r="N870" s="11">
        <f t="shared" si="61"/>
        <v>43.506771813215458</v>
      </c>
      <c r="O870" s="11">
        <f>'UPDATED TCA Post Trade Data'!N860*('UPDATED TCA Post Trade Data'!G860-'UPDATED TCA Post Trade Data'!I860)/'UPDATED TCA Post Trade Data'!I860*10000</f>
        <v>7.005743272168</v>
      </c>
      <c r="P870" s="11">
        <f t="shared" si="62"/>
        <v>-0.4589337062935126</v>
      </c>
      <c r="Q870" s="12">
        <f t="shared" si="63"/>
        <v>-1.0548558009861549E-2</v>
      </c>
      <c r="T870" s="65"/>
      <c r="U870" s="65"/>
      <c r="V870" s="65"/>
      <c r="W870" s="65"/>
      <c r="X870" s="65"/>
      <c r="Y870" s="65"/>
      <c r="Z870" s="65"/>
      <c r="AA870" s="65"/>
      <c r="AB870" s="65"/>
    </row>
    <row r="871" spans="1:28">
      <c r="A871" s="5" t="s">
        <v>17</v>
      </c>
      <c r="B871" s="5" t="s">
        <v>23</v>
      </c>
      <c r="C871" s="42" t="str">
        <f>'UPDATED TCA Post Trade Data'!C861</f>
        <v>ED</v>
      </c>
      <c r="D871" s="22">
        <f>'UPDATED TCA Post Trade Data'!B861</f>
        <v>43005</v>
      </c>
      <c r="E871" s="12">
        <f>'UPDATED TCA Post Trade Data'!E861</f>
        <v>15100</v>
      </c>
      <c r="F871" s="17">
        <f>'UPDATED TCA Post Trade Data'!O861</f>
        <v>5.7970311938635149E-5</v>
      </c>
      <c r="G871" s="23">
        <f>'UPDATED TCA Post Trade Data'!G861</f>
        <v>81.426788863292089</v>
      </c>
      <c r="H871" s="24">
        <f>E871/'UPDATED TCA Post Trade Data'!K861</f>
        <v>1.2175274935446855E-2</v>
      </c>
      <c r="I871" s="24">
        <f>'UPDATED TCA Post Trade Data'!L861</f>
        <v>0.10968468389048353</v>
      </c>
      <c r="J871" s="24">
        <f>E871/('UPDATED TCA Post Trade Data'!H861)</f>
        <v>6.4337452066467835E-2</v>
      </c>
      <c r="K871" s="47">
        <f>'UPDATED TCA Post Trade Data'!H861/'UPDATED TCA Post Trade Data'!K861</f>
        <v>0.18924086273836932</v>
      </c>
      <c r="L871" s="11">
        <f>('UPDATED TCA Post Trade Data'!G861-'UPDATED TCA Post Trade Data'!M861)/'UPDATED TCA Post Trade Data'!M861*10000*'UPDATED TCA Post Trade Data'!N861</f>
        <v>14.363407119922073</v>
      </c>
      <c r="M871" s="11">
        <f t="shared" si="60"/>
        <v>4.5587357042104264</v>
      </c>
      <c r="N871" s="11">
        <f t="shared" si="61"/>
        <v>16.853202496569729</v>
      </c>
      <c r="O871" s="11">
        <f>'UPDATED TCA Post Trade Data'!N861*('UPDATED TCA Post Trade Data'!G861-'UPDATED TCA Post Trade Data'!I861)/'UPDATED TCA Post Trade Data'!I861*10000</f>
        <v>6.9948494076084939</v>
      </c>
      <c r="P871" s="11">
        <f t="shared" si="62"/>
        <v>-9.8046714157116455</v>
      </c>
      <c r="Q871" s="12">
        <f t="shared" si="63"/>
        <v>-0.58176903871577357</v>
      </c>
      <c r="T871" s="65"/>
      <c r="U871" s="65"/>
      <c r="V871" s="65"/>
      <c r="W871" s="65"/>
      <c r="X871" s="65"/>
      <c r="Y871" s="65"/>
      <c r="Z871" s="65"/>
      <c r="AA871" s="65"/>
      <c r="AB871" s="65"/>
    </row>
    <row r="872" spans="1:28">
      <c r="A872" s="5" t="s">
        <v>18</v>
      </c>
      <c r="B872" s="5" t="s">
        <v>21</v>
      </c>
      <c r="C872" s="42" t="str">
        <f>'UPDATED TCA Post Trade Data'!C862</f>
        <v>EFX</v>
      </c>
      <c r="D872" s="22">
        <f>'UPDATED TCA Post Trade Data'!B862</f>
        <v>43005</v>
      </c>
      <c r="E872" s="12">
        <f>'UPDATED TCA Post Trade Data'!E862</f>
        <v>753200</v>
      </c>
      <c r="F872" s="17">
        <f>'UPDATED TCA Post Trade Data'!O862</f>
        <v>3.7689367699657275E-3</v>
      </c>
      <c r="G872" s="23">
        <f>'UPDATED TCA Post Trade Data'!G862</f>
        <v>106.13219798106165</v>
      </c>
      <c r="H872" s="24">
        <f>E872/'UPDATED TCA Post Trade Data'!K862</f>
        <v>0.13254210537608868</v>
      </c>
      <c r="I872" s="24">
        <f>'UPDATED TCA Post Trade Data'!L862</f>
        <v>0.71947548536443828</v>
      </c>
      <c r="J872" s="24">
        <f>E872/('UPDATED TCA Post Trade Data'!H862)</f>
        <v>0.12667552431086967</v>
      </c>
      <c r="K872" s="47">
        <f>'UPDATED TCA Post Trade Data'!H862/'UPDATED TCA Post Trade Data'!K862</f>
        <v>1.0463118751403155</v>
      </c>
      <c r="L872" s="11">
        <f>('UPDATED TCA Post Trade Data'!G862-'UPDATED TCA Post Trade Data'!M862)/'UPDATED TCA Post Trade Data'!M862*10000*'UPDATED TCA Post Trade Data'!N862</f>
        <v>81.102992424144759</v>
      </c>
      <c r="M872" s="11">
        <f t="shared" si="60"/>
        <v>45.29365712527607</v>
      </c>
      <c r="N872" s="11">
        <f t="shared" si="61"/>
        <v>251.13298701378653</v>
      </c>
      <c r="O872" s="11">
        <f>'UPDATED TCA Post Trade Data'!N862*('UPDATED TCA Post Trade Data'!G862-'UPDATED TCA Post Trade Data'!I862)/'UPDATED TCA Post Trade Data'!I862*10000</f>
        <v>7.0522593521343877</v>
      </c>
      <c r="P872" s="11">
        <f t="shared" si="62"/>
        <v>-35.809335298868689</v>
      </c>
      <c r="Q872" s="12">
        <f t="shared" si="63"/>
        <v>-0.1425911256210354</v>
      </c>
      <c r="T872" s="65"/>
      <c r="U872" s="65"/>
      <c r="V872" s="65"/>
      <c r="W872" s="65"/>
      <c r="X872" s="65"/>
      <c r="Y872" s="65"/>
      <c r="Z872" s="65"/>
      <c r="AA872" s="65"/>
      <c r="AB872" s="65"/>
    </row>
    <row r="873" spans="1:28">
      <c r="A873" s="5" t="s">
        <v>17</v>
      </c>
      <c r="B873" s="5" t="s">
        <v>20</v>
      </c>
      <c r="C873" s="42" t="str">
        <f>'UPDATED TCA Post Trade Data'!C863</f>
        <v>EIX</v>
      </c>
      <c r="D873" s="22">
        <f>'UPDATED TCA Post Trade Data'!B863</f>
        <v>43005</v>
      </c>
      <c r="E873" s="12">
        <f>'UPDATED TCA Post Trade Data'!E863</f>
        <v>341000</v>
      </c>
      <c r="F873" s="17">
        <f>'UPDATED TCA Post Trade Data'!O863</f>
        <v>1.2686263823460354E-3</v>
      </c>
      <c r="G873" s="23">
        <f>'UPDATED TCA Post Trade Data'!G863</f>
        <v>78.907444416537842</v>
      </c>
      <c r="H873" s="24">
        <f>E873/'UPDATED TCA Post Trade Data'!K863</f>
        <v>0.17611493146805068</v>
      </c>
      <c r="I873" s="24">
        <f>'UPDATED TCA Post Trade Data'!L863</f>
        <v>0.10194453148820816</v>
      </c>
      <c r="J873" s="24">
        <f>E873/('UPDATED TCA Post Trade Data'!H863)</f>
        <v>0.33490473384403852</v>
      </c>
      <c r="K873" s="47">
        <f>'UPDATED TCA Post Trade Data'!H863/'UPDATED TCA Post Trade Data'!K863</f>
        <v>0.52586575724565743</v>
      </c>
      <c r="L873" s="11">
        <f>('UPDATED TCA Post Trade Data'!G863-'UPDATED TCA Post Trade Data'!M863)/'UPDATED TCA Post Trade Data'!M863*10000*'UPDATED TCA Post Trade Data'!N863</f>
        <v>31.457464599268469</v>
      </c>
      <c r="M873" s="11">
        <f t="shared" si="60"/>
        <v>39.605040838711162</v>
      </c>
      <c r="N873" s="11">
        <f t="shared" si="61"/>
        <v>22.014695199028964</v>
      </c>
      <c r="O873" s="11">
        <f>'UPDATED TCA Post Trade Data'!N863*('UPDATED TCA Post Trade Data'!G863-'UPDATED TCA Post Trade Data'!I863)/'UPDATED TCA Post Trade Data'!I863*10000</f>
        <v>0</v>
      </c>
      <c r="P873" s="11">
        <f t="shared" si="62"/>
        <v>8.1475762394426923</v>
      </c>
      <c r="Q873" s="12">
        <f t="shared" si="63"/>
        <v>0.37009716308959256</v>
      </c>
      <c r="T873" s="65"/>
      <c r="U873" s="65"/>
      <c r="V873" s="65"/>
      <c r="W873" s="65"/>
      <c r="X873" s="65"/>
      <c r="Y873" s="65"/>
      <c r="Z873" s="65"/>
      <c r="AA873" s="65"/>
      <c r="AB873" s="65"/>
    </row>
    <row r="874" spans="1:28">
      <c r="A874" s="5" t="s">
        <v>18</v>
      </c>
      <c r="B874" s="5" t="s">
        <v>19</v>
      </c>
      <c r="C874" s="42" t="str">
        <f>'UPDATED TCA Post Trade Data'!C864</f>
        <v>EL</v>
      </c>
      <c r="D874" s="22">
        <f>'UPDATED TCA Post Trade Data'!B864</f>
        <v>43005</v>
      </c>
      <c r="E874" s="12">
        <f>'UPDATED TCA Post Trade Data'!E864</f>
        <v>213800</v>
      </c>
      <c r="F874" s="17">
        <f>'UPDATED TCA Post Trade Data'!O864</f>
        <v>1.0851444453115445E-3</v>
      </c>
      <c r="G874" s="23">
        <f>'UPDATED TCA Post Trade Data'!G864</f>
        <v>107.65109931244129</v>
      </c>
      <c r="H874" s="24">
        <f>E874/'UPDATED TCA Post Trade Data'!K864</f>
        <v>8.7315218352368371E-2</v>
      </c>
      <c r="I874" s="24">
        <f>'UPDATED TCA Post Trade Data'!L864</f>
        <v>0.25267020968027309</v>
      </c>
      <c r="J874" s="24">
        <f>E874/('UPDATED TCA Post Trade Data'!H864)</f>
        <v>0.18268819960693838</v>
      </c>
      <c r="K874" s="47">
        <f>'UPDATED TCA Post Trade Data'!H864/'UPDATED TCA Post Trade Data'!K864</f>
        <v>0.47794667931607437</v>
      </c>
      <c r="L874" s="11">
        <f>('UPDATED TCA Post Trade Data'!G864-'UPDATED TCA Post Trade Data'!M864)/'UPDATED TCA Post Trade Data'!M864*10000*'UPDATED TCA Post Trade Data'!N864</f>
        <v>41.526428081286326</v>
      </c>
      <c r="M874" s="11">
        <f t="shared" si="60"/>
        <v>29.611235898423015</v>
      </c>
      <c r="N874" s="11">
        <f t="shared" si="61"/>
        <v>57.664299151208283</v>
      </c>
      <c r="O874" s="11">
        <f>'UPDATED TCA Post Trade Data'!N864*('UPDATED TCA Post Trade Data'!G864-'UPDATED TCA Post Trade Data'!I864)/'UPDATED TCA Post Trade Data'!I864*10000</f>
        <v>0</v>
      </c>
      <c r="P874" s="11">
        <f t="shared" si="62"/>
        <v>-11.915192182863311</v>
      </c>
      <c r="Q874" s="12">
        <f t="shared" si="63"/>
        <v>-0.20663031300561022</v>
      </c>
      <c r="T874" s="65"/>
      <c r="U874" s="65"/>
      <c r="V874" s="65"/>
      <c r="W874" s="65"/>
      <c r="X874" s="65"/>
      <c r="Y874" s="65"/>
      <c r="Z874" s="65"/>
      <c r="AA874" s="65"/>
      <c r="AB874" s="65"/>
    </row>
    <row r="875" spans="1:28">
      <c r="A875" s="5" t="s">
        <v>17</v>
      </c>
      <c r="B875" s="5" t="s">
        <v>22</v>
      </c>
      <c r="C875" s="42" t="str">
        <f>'UPDATED TCA Post Trade Data'!C865</f>
        <v>EMN</v>
      </c>
      <c r="D875" s="22">
        <f>'UPDATED TCA Post Trade Data'!B865</f>
        <v>43005</v>
      </c>
      <c r="E875" s="12">
        <f>'UPDATED TCA Post Trade Data'!E865</f>
        <v>144400</v>
      </c>
      <c r="F875" s="17">
        <f>'UPDATED TCA Post Trade Data'!O865</f>
        <v>5.9642280420993247E-4</v>
      </c>
      <c r="G875" s="23">
        <f>'UPDATED TCA Post Trade Data'!G865</f>
        <v>87.604348749144435</v>
      </c>
      <c r="H875" s="24">
        <f>E875/'UPDATED TCA Post Trade Data'!K865</f>
        <v>0.12569629129784729</v>
      </c>
      <c r="I875" s="24">
        <f>'UPDATED TCA Post Trade Data'!L865</f>
        <v>0.16290967464494591</v>
      </c>
      <c r="J875" s="24">
        <f>E875/('UPDATED TCA Post Trade Data'!H865)</f>
        <v>0.19100529100529101</v>
      </c>
      <c r="K875" s="47">
        <f>'UPDATED TCA Post Trade Data'!H865/'UPDATED TCA Post Trade Data'!K865</f>
        <v>0.65807753615770459</v>
      </c>
      <c r="L875" s="11">
        <f>('UPDATED TCA Post Trade Data'!G865-'UPDATED TCA Post Trade Data'!M865)/'UPDATED TCA Post Trade Data'!M865*10000*'UPDATED TCA Post Trade Data'!N865</f>
        <v>27.97032384895099</v>
      </c>
      <c r="M875" s="11">
        <f t="shared" si="60"/>
        <v>28.633771147668227</v>
      </c>
      <c r="N875" s="11">
        <f t="shared" si="61"/>
        <v>43.403786478547957</v>
      </c>
      <c r="O875" s="11">
        <f>'UPDATED TCA Post Trade Data'!N865*('UPDATED TCA Post Trade Data'!G865-'UPDATED TCA Post Trade Data'!I865)/'UPDATED TCA Post Trade Data'!I865*10000</f>
        <v>0</v>
      </c>
      <c r="P875" s="11">
        <f t="shared" si="62"/>
        <v>0.66344729871723729</v>
      </c>
      <c r="Q875" s="12">
        <f t="shared" si="63"/>
        <v>1.5285470520991109E-2</v>
      </c>
      <c r="T875" s="65"/>
      <c r="U875" s="65"/>
      <c r="V875" s="65"/>
      <c r="W875" s="65"/>
      <c r="X875" s="65"/>
      <c r="Y875" s="65"/>
      <c r="Z875" s="65"/>
      <c r="AA875" s="65"/>
      <c r="AB875" s="65"/>
    </row>
    <row r="876" spans="1:28">
      <c r="A876" s="5" t="s">
        <v>18</v>
      </c>
      <c r="B876" s="5" t="s">
        <v>22</v>
      </c>
      <c r="C876" s="42" t="str">
        <f>'UPDATED TCA Post Trade Data'!C866</f>
        <v>EMR</v>
      </c>
      <c r="D876" s="22">
        <f>'UPDATED TCA Post Trade Data'!B866</f>
        <v>43005</v>
      </c>
      <c r="E876" s="12">
        <f>'UPDATED TCA Post Trade Data'!E866</f>
        <v>300</v>
      </c>
      <c r="F876" s="17">
        <f>'UPDATED TCA Post Trade Data'!O866</f>
        <v>8.9443455244854391E-7</v>
      </c>
      <c r="G876" s="23">
        <f>'UPDATED TCA Post Trade Data'!G866</f>
        <v>63.236224335166682</v>
      </c>
      <c r="H876" s="24">
        <f>E876/'UPDATED TCA Post Trade Data'!K866</f>
        <v>1.256243056901655E-4</v>
      </c>
      <c r="I876" s="24">
        <f>'UPDATED TCA Post Trade Data'!L866</f>
        <v>0.12464068600141923</v>
      </c>
      <c r="J876" s="24">
        <f>E876/('UPDATED TCA Post Trade Data'!H866)</f>
        <v>4.0540540540540543E-2</v>
      </c>
      <c r="K876" s="47">
        <f>'UPDATED TCA Post Trade Data'!H866/'UPDATED TCA Post Trade Data'!K866</f>
        <v>3.098732873690749E-3</v>
      </c>
      <c r="L876" s="11">
        <f>('UPDATED TCA Post Trade Data'!G866-'UPDATED TCA Post Trade Data'!M866)/'UPDATED TCA Post Trade Data'!M866*10000*'UPDATED TCA Post Trade Data'!N866</f>
        <v>6.9177725716370393</v>
      </c>
      <c r="M876" s="11">
        <f t="shared" si="60"/>
        <v>0.59733098695218134</v>
      </c>
      <c r="N876" s="11">
        <f t="shared" si="61"/>
        <v>2.4816160149078144</v>
      </c>
      <c r="O876" s="11">
        <f>'UPDATED TCA Post Trade Data'!N866*('UPDATED TCA Post Trade Data'!G866-'UPDATED TCA Post Trade Data'!I866)/'UPDATED TCA Post Trade Data'!I866*10000</f>
        <v>3.0011757924207294</v>
      </c>
      <c r="P876" s="11">
        <f t="shared" si="62"/>
        <v>-6.3204415846848576</v>
      </c>
      <c r="Q876" s="12">
        <f t="shared" si="63"/>
        <v>-2.5469055432895593</v>
      </c>
      <c r="T876" s="65"/>
      <c r="U876" s="65"/>
      <c r="V876" s="65"/>
      <c r="W876" s="65"/>
      <c r="X876" s="65"/>
      <c r="Y876" s="65"/>
      <c r="Z876" s="65"/>
      <c r="AA876" s="65"/>
      <c r="AB876" s="65"/>
    </row>
    <row r="877" spans="1:28">
      <c r="A877" s="5" t="s">
        <v>17</v>
      </c>
      <c r="B877" s="5" t="s">
        <v>19</v>
      </c>
      <c r="C877" s="42" t="str">
        <f>'UPDATED TCA Post Trade Data'!C867</f>
        <v>EOG</v>
      </c>
      <c r="D877" s="22">
        <f>'UPDATED TCA Post Trade Data'!B867</f>
        <v>43005</v>
      </c>
      <c r="E877" s="12">
        <f>'UPDATED TCA Post Trade Data'!E867</f>
        <v>2700</v>
      </c>
      <c r="F877" s="17">
        <f>'UPDATED TCA Post Trade Data'!O867</f>
        <v>1.234545131367039E-5</v>
      </c>
      <c r="G877" s="23">
        <f>'UPDATED TCA Post Trade Data'!G867</f>
        <v>96.979920834155664</v>
      </c>
      <c r="H877" s="24">
        <f>E877/'UPDATED TCA Post Trade Data'!K867</f>
        <v>9.4510354396910466E-4</v>
      </c>
      <c r="I877" s="24">
        <f>'UPDATED TCA Post Trade Data'!L867</f>
        <v>0.19690126023653021</v>
      </c>
      <c r="J877" s="24">
        <f>E877/('UPDATED TCA Post Trade Data'!H867)</f>
        <v>6.0133630289532294E-2</v>
      </c>
      <c r="K877" s="47">
        <f>'UPDATED TCA Post Trade Data'!H867/'UPDATED TCA Post Trade Data'!K867</f>
        <v>1.5716721897856591E-2</v>
      </c>
      <c r="L877" s="11">
        <f>('UPDATED TCA Post Trade Data'!G867-'UPDATED TCA Post Trade Data'!M867)/'UPDATED TCA Post Trade Data'!M867*10000*'UPDATED TCA Post Trade Data'!N867</f>
        <v>8.24776410275107</v>
      </c>
      <c r="M877" s="11">
        <f t="shared" si="60"/>
        <v>2.0702193217507117</v>
      </c>
      <c r="N877" s="11">
        <f t="shared" si="61"/>
        <v>8.7383996517150209</v>
      </c>
      <c r="O877" s="11">
        <f>'UPDATED TCA Post Trade Data'!N867*('UPDATED TCA Post Trade Data'!G867-'UPDATED TCA Post Trade Data'!I867)/'UPDATED TCA Post Trade Data'!I867*10000</f>
        <v>6.9991266741000864</v>
      </c>
      <c r="P877" s="11">
        <f t="shared" si="62"/>
        <v>-6.1775447810003588</v>
      </c>
      <c r="Q877" s="12">
        <f t="shared" si="63"/>
        <v>-0.70694234953970525</v>
      </c>
      <c r="T877" s="65"/>
      <c r="U877" s="65"/>
      <c r="V877" s="65"/>
      <c r="W877" s="65"/>
      <c r="X877" s="65"/>
      <c r="Y877" s="65"/>
      <c r="Z877" s="65"/>
      <c r="AA877" s="65"/>
      <c r="AB877" s="65"/>
    </row>
    <row r="878" spans="1:28">
      <c r="A878" s="5" t="s">
        <v>18</v>
      </c>
      <c r="B878" s="5" t="s">
        <v>23</v>
      </c>
      <c r="C878" s="42" t="str">
        <f>'UPDATED TCA Post Trade Data'!C868</f>
        <v>EQIX</v>
      </c>
      <c r="D878" s="22">
        <f>'UPDATED TCA Post Trade Data'!B868</f>
        <v>43005</v>
      </c>
      <c r="E878" s="12">
        <f>'UPDATED TCA Post Trade Data'!E868</f>
        <v>64400</v>
      </c>
      <c r="F878" s="17">
        <f>'UPDATED TCA Post Trade Data'!O868</f>
        <v>1.3155909416400244E-3</v>
      </c>
      <c r="G878" s="23">
        <f>'UPDATED TCA Post Trade Data'!G868</f>
        <v>433.28497121511077</v>
      </c>
      <c r="H878" s="24">
        <f>E878/'UPDATED TCA Post Trade Data'!K868</f>
        <v>0.12422154977699595</v>
      </c>
      <c r="I878" s="24">
        <f>'UPDATED TCA Post Trade Data'!L868</f>
        <v>0.15389854775392034</v>
      </c>
      <c r="J878" s="24">
        <f>E878/('UPDATED TCA Post Trade Data'!H868)</f>
        <v>0.25853071055800886</v>
      </c>
      <c r="K878" s="47">
        <f>'UPDATED TCA Post Trade Data'!H868/'UPDATED TCA Post Trade Data'!K868</f>
        <v>0.48049049766226232</v>
      </c>
      <c r="L878" s="11">
        <f>('UPDATED TCA Post Trade Data'!G868-'UPDATED TCA Post Trade Data'!M868)/'UPDATED TCA Post Trade Data'!M868*10000*'UPDATED TCA Post Trade Data'!N868</f>
        <v>32.093236056161643</v>
      </c>
      <c r="M878" s="11">
        <f t="shared" si="60"/>
        <v>34.551616191004165</v>
      </c>
      <c r="N878" s="11">
        <f t="shared" si="61"/>
        <v>33.542302833277418</v>
      </c>
      <c r="O878" s="11">
        <f>'UPDATED TCA Post Trade Data'!N868*('UPDATED TCA Post Trade Data'!G868-'UPDATED TCA Post Trade Data'!I868)/'UPDATED TCA Post Trade Data'!I868*10000</f>
        <v>0</v>
      </c>
      <c r="P878" s="11">
        <f t="shared" si="62"/>
        <v>2.4583801348425212</v>
      </c>
      <c r="Q878" s="12">
        <f t="shared" si="63"/>
        <v>7.329193070201355E-2</v>
      </c>
      <c r="T878" s="65"/>
      <c r="U878" s="65"/>
      <c r="V878" s="65"/>
      <c r="W878" s="65"/>
      <c r="X878" s="65"/>
      <c r="Y878" s="65"/>
      <c r="Z878" s="65"/>
      <c r="AA878" s="65"/>
      <c r="AB878" s="65"/>
    </row>
    <row r="879" spans="1:28">
      <c r="A879" s="5" t="s">
        <v>17</v>
      </c>
      <c r="B879" s="5" t="s">
        <v>20</v>
      </c>
      <c r="C879" s="42" t="str">
        <f>'UPDATED TCA Post Trade Data'!C869</f>
        <v>EQR</v>
      </c>
      <c r="D879" s="22">
        <f>'UPDATED TCA Post Trade Data'!B869</f>
        <v>43005</v>
      </c>
      <c r="E879" s="12">
        <f>'UPDATED TCA Post Trade Data'!E869</f>
        <v>90700</v>
      </c>
      <c r="F879" s="17">
        <f>'UPDATED TCA Post Trade Data'!O869</f>
        <v>2.8216629779038299E-4</v>
      </c>
      <c r="G879" s="23">
        <f>'UPDATED TCA Post Trade Data'!G869</f>
        <v>65.983670603319965</v>
      </c>
      <c r="H879" s="24">
        <f>E879/'UPDATED TCA Post Trade Data'!K869</f>
        <v>5.6880784460646303E-2</v>
      </c>
      <c r="I879" s="24">
        <f>'UPDATED TCA Post Trade Data'!L869</f>
        <v>9.0574498038993145E-2</v>
      </c>
      <c r="J879" s="24">
        <f>E879/('UPDATED TCA Post Trade Data'!H869)</f>
        <v>0.27660872217139371</v>
      </c>
      <c r="K879" s="47">
        <f>'UPDATED TCA Post Trade Data'!H869/'UPDATED TCA Post Trade Data'!K869</f>
        <v>0.20563626488032991</v>
      </c>
      <c r="L879" s="11">
        <f>('UPDATED TCA Post Trade Data'!G869-'UPDATED TCA Post Trade Data'!M869)/'UPDATED TCA Post Trade Data'!M869*10000*'UPDATED TCA Post Trade Data'!N869</f>
        <v>21.821173043736525</v>
      </c>
      <c r="M879" s="11">
        <f t="shared" si="60"/>
        <v>20.477564961196432</v>
      </c>
      <c r="N879" s="11">
        <f t="shared" si="61"/>
        <v>12.755920139658397</v>
      </c>
      <c r="O879" s="11">
        <f>'UPDATED TCA Post Trade Data'!N869*('UPDATED TCA Post Trade Data'!G869-'UPDATED TCA Post Trade Data'!I869)/'UPDATED TCA Post Trade Data'!I869*10000</f>
        <v>2.9943642552191805</v>
      </c>
      <c r="P879" s="11">
        <f t="shared" si="62"/>
        <v>-1.3436080825400936</v>
      </c>
      <c r="Q879" s="12">
        <f t="shared" si="63"/>
        <v>-0.10533211777979</v>
      </c>
      <c r="T879" s="65"/>
      <c r="U879" s="65"/>
      <c r="V879" s="65"/>
      <c r="W879" s="65"/>
      <c r="X879" s="65"/>
      <c r="Y879" s="65"/>
      <c r="Z879" s="65"/>
      <c r="AA879" s="65"/>
      <c r="AB879" s="65"/>
    </row>
    <row r="880" spans="1:28">
      <c r="A880" s="5" t="s">
        <v>18</v>
      </c>
      <c r="B880" s="5" t="s">
        <v>19</v>
      </c>
      <c r="C880" s="42" t="str">
        <f>'UPDATED TCA Post Trade Data'!C870</f>
        <v>EQT</v>
      </c>
      <c r="D880" s="22">
        <f>'UPDATED TCA Post Trade Data'!B870</f>
        <v>43005</v>
      </c>
      <c r="E880" s="12">
        <f>'UPDATED TCA Post Trade Data'!E870</f>
        <v>68300</v>
      </c>
      <c r="F880" s="17">
        <f>'UPDATED TCA Post Trade Data'!O870</f>
        <v>2.1031913194658115E-4</v>
      </c>
      <c r="G880" s="23">
        <f>'UPDATED TCA Post Trade Data'!G870</f>
        <v>65.312558272357521</v>
      </c>
      <c r="H880" s="24">
        <f>E880/'UPDATED TCA Post Trade Data'!K870</f>
        <v>2.5526215011706679E-2</v>
      </c>
      <c r="I880" s="24">
        <f>'UPDATED TCA Post Trade Data'!L870</f>
        <v>0.17001648598239008</v>
      </c>
      <c r="J880" s="24">
        <f>E880/('UPDATED TCA Post Trade Data'!H870)</f>
        <v>4.2372355605186429E-2</v>
      </c>
      <c r="K880" s="47">
        <f>'UPDATED TCA Post Trade Data'!H870/'UPDATED TCA Post Trade Data'!K870</f>
        <v>0.60242614900980962</v>
      </c>
      <c r="L880" s="11">
        <f>('UPDATED TCA Post Trade Data'!G870-'UPDATED TCA Post Trade Data'!M870)/'UPDATED TCA Post Trade Data'!M870*10000*'UPDATED TCA Post Trade Data'!N870</f>
        <v>17.949217124023562</v>
      </c>
      <c r="M880" s="11">
        <f t="shared" si="60"/>
        <v>6.1076289376339608</v>
      </c>
      <c r="N880" s="11">
        <f t="shared" si="61"/>
        <v>47.153143279420036</v>
      </c>
      <c r="O880" s="11">
        <f>'UPDATED TCA Post Trade Data'!N870*('UPDATED TCA Post Trade Data'!G870-'UPDATED TCA Post Trade Data'!I870)/'UPDATED TCA Post Trade Data'!I870*10000</f>
        <v>3.0044914795467061</v>
      </c>
      <c r="P880" s="11">
        <f t="shared" si="62"/>
        <v>-11.8415881863896</v>
      </c>
      <c r="Q880" s="12">
        <f t="shared" si="63"/>
        <v>-0.25113040961487409</v>
      </c>
      <c r="T880" s="65"/>
      <c r="U880" s="65"/>
      <c r="V880" s="65"/>
      <c r="W880" s="65"/>
      <c r="X880" s="65"/>
      <c r="Y880" s="65"/>
      <c r="Z880" s="65"/>
      <c r="AA880" s="65"/>
      <c r="AB880" s="65"/>
    </row>
    <row r="881" spans="1:28">
      <c r="A881" s="5" t="s">
        <v>17</v>
      </c>
      <c r="B881" s="5" t="s">
        <v>19</v>
      </c>
      <c r="C881" s="42" t="str">
        <f>'UPDATED TCA Post Trade Data'!C871</f>
        <v>ES</v>
      </c>
      <c r="D881" s="22">
        <f>'UPDATED TCA Post Trade Data'!B871</f>
        <v>43005</v>
      </c>
      <c r="E881" s="12">
        <f>'UPDATED TCA Post Trade Data'!E871</f>
        <v>103700</v>
      </c>
      <c r="F881" s="17">
        <f>'UPDATED TCA Post Trade Data'!O871</f>
        <v>2.9889834472249363E-4</v>
      </c>
      <c r="G881" s="23">
        <f>'UPDATED TCA Post Trade Data'!G871</f>
        <v>61.134078725406056</v>
      </c>
      <c r="H881" s="24">
        <f>E881/'UPDATED TCA Post Trade Data'!K871</f>
        <v>7.6602384109469471E-2</v>
      </c>
      <c r="I881" s="24">
        <f>'UPDATED TCA Post Trade Data'!L871</f>
        <v>0.12795829343297971</v>
      </c>
      <c r="J881" s="24">
        <f>E881/('UPDATED TCA Post Trade Data'!H871)</f>
        <v>0.18704906204906205</v>
      </c>
      <c r="K881" s="47">
        <f>'UPDATED TCA Post Trade Data'!H871/'UPDATED TCA Post Trade Data'!K871</f>
        <v>0.40953097155535073</v>
      </c>
      <c r="L881" s="11">
        <f>('UPDATED TCA Post Trade Data'!G871-'UPDATED TCA Post Trade Data'!M871)/'UPDATED TCA Post Trade Data'!M871*10000*'UPDATED TCA Post Trade Data'!N871</f>
        <v>15.412635223796963</v>
      </c>
      <c r="M881" s="11">
        <f t="shared" si="60"/>
        <v>20.532049295832351</v>
      </c>
      <c r="N881" s="11">
        <f t="shared" si="61"/>
        <v>26.959594252287687</v>
      </c>
      <c r="O881" s="11">
        <f>'UPDATED TCA Post Trade Data'!N871*('UPDATED TCA Post Trade Data'!G871-'UPDATED TCA Post Trade Data'!I871)/'UPDATED TCA Post Trade Data'!I871*10000</f>
        <v>0</v>
      </c>
      <c r="P881" s="11">
        <f t="shared" si="62"/>
        <v>5.1194140720353882</v>
      </c>
      <c r="Q881" s="12">
        <f t="shared" si="63"/>
        <v>0.18989210386951483</v>
      </c>
      <c r="T881" s="65"/>
      <c r="U881" s="65"/>
      <c r="V881" s="65"/>
      <c r="W881" s="65"/>
      <c r="X881" s="65"/>
      <c r="Y881" s="65"/>
      <c r="Z881" s="65"/>
      <c r="AA881" s="65"/>
      <c r="AB881" s="65"/>
    </row>
    <row r="882" spans="1:28">
      <c r="A882" s="5" t="s">
        <v>18</v>
      </c>
      <c r="B882" s="5" t="s">
        <v>23</v>
      </c>
      <c r="C882" s="42" t="str">
        <f>'UPDATED TCA Post Trade Data'!C872</f>
        <v>ESRX</v>
      </c>
      <c r="D882" s="22">
        <f>'UPDATED TCA Post Trade Data'!B872</f>
        <v>43005</v>
      </c>
      <c r="E882" s="12">
        <f>'UPDATED TCA Post Trade Data'!E872</f>
        <v>112700</v>
      </c>
      <c r="F882" s="17">
        <f>'UPDATED TCA Post Trade Data'!O872</f>
        <v>3.3409320363529297E-4</v>
      </c>
      <c r="G882" s="23">
        <f>'UPDATED TCA Post Trade Data'!G872</f>
        <v>62.875629080886675</v>
      </c>
      <c r="H882" s="24">
        <f>E882/'UPDATED TCA Post Trade Data'!K872</f>
        <v>3.6030770213821568E-2</v>
      </c>
      <c r="I882" s="24">
        <f>'UPDATED TCA Post Trade Data'!L872</f>
        <v>0.17257362364363624</v>
      </c>
      <c r="J882" s="24">
        <f>E882/('UPDATED TCA Post Trade Data'!H872)</f>
        <v>0.29479466387653674</v>
      </c>
      <c r="K882" s="47">
        <f>'UPDATED TCA Post Trade Data'!H872/'UPDATED TCA Post Trade Data'!K872</f>
        <v>0.12222327819648612</v>
      </c>
      <c r="L882" s="11">
        <f>('UPDATED TCA Post Trade Data'!G872-'UPDATED TCA Post Trade Data'!M872)/'UPDATED TCA Post Trade Data'!M872*10000*'UPDATED TCA Post Trade Data'!N872</f>
        <v>37.136891001952833</v>
      </c>
      <c r="M882" s="11">
        <f t="shared" si="60"/>
        <v>24.402120205446728</v>
      </c>
      <c r="N882" s="11">
        <f t="shared" si="61"/>
        <v>18.500290398082004</v>
      </c>
      <c r="O882" s="11">
        <f>'UPDATED TCA Post Trade Data'!N872*('UPDATED TCA Post Trade Data'!G872-'UPDATED TCA Post Trade Data'!I872)/'UPDATED TCA Post Trade Data'!I872*10000</f>
        <v>7.0211595921331771</v>
      </c>
      <c r="P882" s="11">
        <f t="shared" si="62"/>
        <v>-12.734770796506105</v>
      </c>
      <c r="Q882" s="12">
        <f t="shared" si="63"/>
        <v>-0.68835518375573002</v>
      </c>
      <c r="T882" s="65"/>
      <c r="U882" s="65"/>
      <c r="V882" s="65"/>
      <c r="W882" s="65"/>
      <c r="X882" s="65"/>
      <c r="Y882" s="65"/>
      <c r="Z882" s="65"/>
      <c r="AA882" s="65"/>
      <c r="AB882" s="65"/>
    </row>
    <row r="883" spans="1:28">
      <c r="A883" s="5" t="s">
        <v>17</v>
      </c>
      <c r="B883" s="5" t="s">
        <v>19</v>
      </c>
      <c r="C883" s="42" t="str">
        <f>'UPDATED TCA Post Trade Data'!C873</f>
        <v>ESS</v>
      </c>
      <c r="D883" s="22">
        <f>'UPDATED TCA Post Trade Data'!B873</f>
        <v>43005</v>
      </c>
      <c r="E883" s="12">
        <f>'UPDATED TCA Post Trade Data'!E873</f>
        <v>27700</v>
      </c>
      <c r="F883" s="17">
        <f>'UPDATED TCA Post Trade Data'!O873</f>
        <v>3.3206459521631365E-4</v>
      </c>
      <c r="G883" s="23">
        <f>'UPDATED TCA Post Trade Data'!G873</f>
        <v>254.26197891579346</v>
      </c>
      <c r="H883" s="24">
        <f>E883/'UPDATED TCA Post Trade Data'!K873</f>
        <v>7.6672866312230734E-2</v>
      </c>
      <c r="I883" s="24">
        <f>'UPDATED TCA Post Trade Data'!L873</f>
        <v>0.11773821007271312</v>
      </c>
      <c r="J883" s="24">
        <f>E883/('UPDATED TCA Post Trade Data'!H873)</f>
        <v>0.19262865090403339</v>
      </c>
      <c r="K883" s="47">
        <f>'UPDATED TCA Post Trade Data'!H873/'UPDATED TCA Post Trade Data'!K873</f>
        <v>0.39803459118046131</v>
      </c>
      <c r="L883" s="11">
        <f>('UPDATED TCA Post Trade Data'!G873-'UPDATED TCA Post Trade Data'!M873)/'UPDATED TCA Post Trade Data'!M873*10000*'UPDATED TCA Post Trade Data'!N873</f>
        <v>18.991997627609042</v>
      </c>
      <c r="M883" s="11">
        <f t="shared" si="60"/>
        <v>20.144387803177352</v>
      </c>
      <c r="N883" s="11">
        <f t="shared" si="61"/>
        <v>24.371590497376168</v>
      </c>
      <c r="O883" s="11">
        <f>'UPDATED TCA Post Trade Data'!N873*('UPDATED TCA Post Trade Data'!G873-'UPDATED TCA Post Trade Data'!I873)/'UPDATED TCA Post Trade Data'!I873*10000</f>
        <v>6.991615656163086</v>
      </c>
      <c r="P883" s="11">
        <f t="shared" si="62"/>
        <v>1.1523901755683106</v>
      </c>
      <c r="Q883" s="12">
        <f t="shared" si="63"/>
        <v>4.7284159632190452E-2</v>
      </c>
      <c r="T883" s="65"/>
      <c r="U883" s="65"/>
      <c r="V883" s="65"/>
      <c r="W883" s="65"/>
      <c r="X883" s="65"/>
      <c r="Y883" s="65"/>
      <c r="Z883" s="65"/>
      <c r="AA883" s="65"/>
      <c r="AB883" s="65"/>
    </row>
    <row r="884" spans="1:28">
      <c r="A884" s="5" t="s">
        <v>18</v>
      </c>
      <c r="B884" s="5" t="s">
        <v>21</v>
      </c>
      <c r="C884" s="42" t="str">
        <f>'UPDATED TCA Post Trade Data'!C874</f>
        <v>ETFC</v>
      </c>
      <c r="D884" s="22">
        <f>'UPDATED TCA Post Trade Data'!B874</f>
        <v>43005</v>
      </c>
      <c r="E884" s="12">
        <f>'UPDATED TCA Post Trade Data'!E874</f>
        <v>408700</v>
      </c>
      <c r="F884" s="17">
        <f>'UPDATED TCA Post Trade Data'!O874</f>
        <v>8.1485803443647191E-4</v>
      </c>
      <c r="G884" s="23">
        <f>'UPDATED TCA Post Trade Data'!G874</f>
        <v>42.28788187241819</v>
      </c>
      <c r="H884" s="24">
        <f>E884/'UPDATED TCA Post Trade Data'!K874</f>
        <v>0.17727617307168714</v>
      </c>
      <c r="I884" s="24">
        <f>'UPDATED TCA Post Trade Data'!L874</f>
        <v>0.1515591108844502</v>
      </c>
      <c r="J884" s="24">
        <f>E884/('UPDATED TCA Post Trade Data'!H874)</f>
        <v>0.22854107252698094</v>
      </c>
      <c r="K884" s="47">
        <f>'UPDATED TCA Post Trade Data'!H874/'UPDATED TCA Post Trade Data'!K874</f>
        <v>0.77568627429434334</v>
      </c>
      <c r="L884" s="11">
        <f>('UPDATED TCA Post Trade Data'!G874-'UPDATED TCA Post Trade Data'!M874)/'UPDATED TCA Post Trade Data'!M874*10000*'UPDATED TCA Post Trade Data'!N874</f>
        <v>49.910147666308291</v>
      </c>
      <c r="M884" s="11">
        <f t="shared" si="60"/>
        <v>36.173908437942757</v>
      </c>
      <c r="N884" s="11">
        <f t="shared" si="61"/>
        <v>42.81055667230634</v>
      </c>
      <c r="O884" s="11">
        <f>'UPDATED TCA Post Trade Data'!N874*('UPDATED TCA Post Trade Data'!G874-'UPDATED TCA Post Trade Data'!I874)/'UPDATED TCA Post Trade Data'!I874*10000</f>
        <v>7.0301665484696736</v>
      </c>
      <c r="P884" s="11">
        <f t="shared" si="62"/>
        <v>-13.736239228365534</v>
      </c>
      <c r="Q884" s="12">
        <f t="shared" si="63"/>
        <v>-0.32086102812233108</v>
      </c>
      <c r="T884" s="65"/>
      <c r="U884" s="65"/>
      <c r="V884" s="65"/>
      <c r="W884" s="65"/>
      <c r="X884" s="65"/>
      <c r="Y884" s="65"/>
      <c r="Z884" s="65"/>
      <c r="AA884" s="65"/>
      <c r="AB884" s="65"/>
    </row>
    <row r="885" spans="1:28">
      <c r="A885" s="5" t="s">
        <v>17</v>
      </c>
      <c r="B885" s="5" t="s">
        <v>21</v>
      </c>
      <c r="C885" s="42" t="str">
        <f>'UPDATED TCA Post Trade Data'!C875</f>
        <v>ETN</v>
      </c>
      <c r="D885" s="22">
        <f>'UPDATED TCA Post Trade Data'!B875</f>
        <v>43005</v>
      </c>
      <c r="E885" s="12">
        <f>'UPDATED TCA Post Trade Data'!E875</f>
        <v>77100</v>
      </c>
      <c r="F885" s="17">
        <f>'UPDATED TCA Post Trade Data'!O875</f>
        <v>2.8173184267186449E-4</v>
      </c>
      <c r="G885" s="23">
        <f>'UPDATED TCA Post Trade Data'!G875</f>
        <v>77.503296681685484</v>
      </c>
      <c r="H885" s="24">
        <f>E885/'UPDATED TCA Post Trade Data'!K875</f>
        <v>3.3750232607391073E-2</v>
      </c>
      <c r="I885" s="24">
        <f>'UPDATED TCA Post Trade Data'!L875</f>
        <v>0.13769036785901251</v>
      </c>
      <c r="J885" s="24">
        <f>E885/('UPDATED TCA Post Trade Data'!H875)</f>
        <v>9.4208211143695014E-2</v>
      </c>
      <c r="K885" s="47">
        <f>'UPDATED TCA Post Trade Data'!H875/'UPDATED TCA Post Trade Data'!K875</f>
        <v>0.3582514963150305</v>
      </c>
      <c r="L885" s="11">
        <f>('UPDATED TCA Post Trade Data'!G875-'UPDATED TCA Post Trade Data'!M875)/'UPDATED TCA Post Trade Data'!M875*10000*'UPDATED TCA Post Trade Data'!N875</f>
        <v>8.1736417465761981</v>
      </c>
      <c r="M885" s="11">
        <f t="shared" si="60"/>
        <v>9.6470128832153605</v>
      </c>
      <c r="N885" s="11">
        <f t="shared" si="61"/>
        <v>28.640534899213858</v>
      </c>
      <c r="O885" s="11">
        <f>'UPDATED TCA Post Trade Data'!N875*('UPDATED TCA Post Trade Data'!G875-'UPDATED TCA Post Trade Data'!I875)/'UPDATED TCA Post Trade Data'!I875*10000</f>
        <v>2.998448710056969</v>
      </c>
      <c r="P885" s="11">
        <f t="shared" si="62"/>
        <v>1.4733711366391624</v>
      </c>
      <c r="Q885" s="12">
        <f t="shared" si="63"/>
        <v>5.1443562134016026E-2</v>
      </c>
      <c r="T885" s="65"/>
      <c r="U885" s="65"/>
      <c r="V885" s="65"/>
      <c r="W885" s="65"/>
      <c r="X885" s="65"/>
      <c r="Y885" s="65"/>
      <c r="Z885" s="65"/>
      <c r="AA885" s="65"/>
      <c r="AB885" s="65"/>
    </row>
    <row r="886" spans="1:28">
      <c r="A886" s="5" t="s">
        <v>18</v>
      </c>
      <c r="B886" s="5" t="s">
        <v>22</v>
      </c>
      <c r="C886" s="42" t="str">
        <f>'UPDATED TCA Post Trade Data'!C876</f>
        <v>ETR</v>
      </c>
      <c r="D886" s="22">
        <f>'UPDATED TCA Post Trade Data'!B876</f>
        <v>43005</v>
      </c>
      <c r="E886" s="12">
        <f>'UPDATED TCA Post Trade Data'!E876</f>
        <v>225200</v>
      </c>
      <c r="F886" s="17">
        <f>'UPDATED TCA Post Trade Data'!O876</f>
        <v>8.132854664450593E-4</v>
      </c>
      <c r="G886" s="23">
        <f>'UPDATED TCA Post Trade Data'!G876</f>
        <v>76.597261596872471</v>
      </c>
      <c r="H886" s="24">
        <f>E886/'UPDATED TCA Post Trade Data'!K876</f>
        <v>0.22626272585497739</v>
      </c>
      <c r="I886" s="24">
        <f>'UPDATED TCA Post Trade Data'!L876</f>
        <v>0.12487120191431553</v>
      </c>
      <c r="J886" s="24">
        <f>E886/('UPDATED TCA Post Trade Data'!H876)</f>
        <v>0.3410054512416717</v>
      </c>
      <c r="K886" s="47">
        <f>'UPDATED TCA Post Trade Data'!H876/'UPDATED TCA Post Trade Data'!K876</f>
        <v>0.66351644828875256</v>
      </c>
      <c r="L886" s="11">
        <f>('UPDATED TCA Post Trade Data'!G876-'UPDATED TCA Post Trade Data'!M876)/'UPDATED TCA Post Trade Data'!M876*10000*'UPDATED TCA Post Trade Data'!N876</f>
        <v>45.839948424630506</v>
      </c>
      <c r="M886" s="11">
        <f t="shared" si="60"/>
        <v>49.037781747022422</v>
      </c>
      <c r="N886" s="11">
        <f t="shared" si="61"/>
        <v>30.150770705471835</v>
      </c>
      <c r="O886" s="11">
        <f>'UPDATED TCA Post Trade Data'!N876*('UPDATED TCA Post Trade Data'!G876-'UPDATED TCA Post Trade Data'!I876)/'UPDATED TCA Post Trade Data'!I876*10000</f>
        <v>0</v>
      </c>
      <c r="P886" s="11">
        <f t="shared" si="62"/>
        <v>3.1978333223919151</v>
      </c>
      <c r="Q886" s="12">
        <f t="shared" si="63"/>
        <v>0.10606141228129749</v>
      </c>
      <c r="T886" s="65"/>
      <c r="U886" s="65"/>
      <c r="V886" s="65"/>
      <c r="W886" s="65"/>
      <c r="X886" s="65"/>
      <c r="Y886" s="65"/>
      <c r="Z886" s="65"/>
      <c r="AA886" s="65"/>
      <c r="AB886" s="65"/>
    </row>
    <row r="887" spans="1:28">
      <c r="A887" s="5" t="s">
        <v>17</v>
      </c>
      <c r="B887" s="5" t="s">
        <v>22</v>
      </c>
      <c r="C887" s="42" t="str">
        <f>'UPDATED TCA Post Trade Data'!C877</f>
        <v>EVHC</v>
      </c>
      <c r="D887" s="22">
        <f>'UPDATED TCA Post Trade Data'!B877</f>
        <v>43005</v>
      </c>
      <c r="E887" s="12">
        <f>'UPDATED TCA Post Trade Data'!E877</f>
        <v>123700</v>
      </c>
      <c r="F887" s="17">
        <f>'UPDATED TCA Post Trade Data'!O877</f>
        <v>2.5491059645184561E-4</v>
      </c>
      <c r="G887" s="23">
        <f>'UPDATED TCA Post Trade Data'!G877</f>
        <v>43.707584699735882</v>
      </c>
      <c r="H887" s="24">
        <f>E887/'UPDATED TCA Post Trade Data'!K877</f>
        <v>5.4712128912331869E-2</v>
      </c>
      <c r="I887" s="24">
        <f>'UPDATED TCA Post Trade Data'!L877</f>
        <v>0.38746569793290037</v>
      </c>
      <c r="J887" s="24">
        <f>E887/('UPDATED TCA Post Trade Data'!H877)</f>
        <v>0.23335219769854745</v>
      </c>
      <c r="K887" s="47">
        <f>'UPDATED TCA Post Trade Data'!H877/'UPDATED TCA Post Trade Data'!K877</f>
        <v>0.23446159689916835</v>
      </c>
      <c r="L887" s="11">
        <f>('UPDATED TCA Post Trade Data'!G877-'UPDATED TCA Post Trade Data'!M877)/'UPDATED TCA Post Trade Data'!M877*10000*'UPDATED TCA Post Trade Data'!N877</f>
        <v>40.795933778056785</v>
      </c>
      <c r="M887" s="11">
        <f t="shared" si="60"/>
        <v>35.959466724653979</v>
      </c>
      <c r="N887" s="11">
        <f t="shared" si="61"/>
        <v>59.984139887924321</v>
      </c>
      <c r="O887" s="11">
        <f>'UPDATED TCA Post Trade Data'!N877*('UPDATED TCA Post Trade Data'!G877-'UPDATED TCA Post Trade Data'!I877)/'UPDATED TCA Post Trade Data'!I877*10000</f>
        <v>6.9764225286228001</v>
      </c>
      <c r="P887" s="11">
        <f t="shared" si="62"/>
        <v>-4.8364670534028065</v>
      </c>
      <c r="Q887" s="12">
        <f t="shared" si="63"/>
        <v>-8.0629097332050897E-2</v>
      </c>
      <c r="T887" s="65"/>
      <c r="U887" s="65"/>
      <c r="V887" s="65"/>
      <c r="W887" s="65"/>
      <c r="X887" s="65"/>
      <c r="Y887" s="65"/>
      <c r="Z887" s="65"/>
      <c r="AA887" s="65"/>
      <c r="AB887" s="65"/>
    </row>
    <row r="888" spans="1:28">
      <c r="A888" s="5" t="s">
        <v>18</v>
      </c>
      <c r="B888" s="5" t="s">
        <v>23</v>
      </c>
      <c r="C888" s="42" t="str">
        <f>'UPDATED TCA Post Trade Data'!C878</f>
        <v>EW</v>
      </c>
      <c r="D888" s="22">
        <f>'UPDATED TCA Post Trade Data'!B878</f>
        <v>43005</v>
      </c>
      <c r="E888" s="12">
        <f>'UPDATED TCA Post Trade Data'!E878</f>
        <v>143200</v>
      </c>
      <c r="F888" s="17">
        <f>'UPDATED TCA Post Trade Data'!O878</f>
        <v>7.4296071962467059E-4</v>
      </c>
      <c r="G888" s="23">
        <f>'UPDATED TCA Post Trade Data'!G878</f>
        <v>110.04275469935894</v>
      </c>
      <c r="H888" s="24">
        <f>E888/'UPDATED TCA Post Trade Data'!K878</f>
        <v>0.11660090449840374</v>
      </c>
      <c r="I888" s="24">
        <f>'UPDATED TCA Post Trade Data'!L878</f>
        <v>0.16143828936694202</v>
      </c>
      <c r="J888" s="24">
        <f>E888/('UPDATED TCA Post Trade Data'!H878)</f>
        <v>9.9059214167127832E-2</v>
      </c>
      <c r="K888" s="47">
        <f>'UPDATED TCA Post Trade Data'!H878/'UPDATED TCA Post Trade Data'!K878</f>
        <v>1.1770828739028802</v>
      </c>
      <c r="L888" s="11">
        <f>('UPDATED TCA Post Trade Data'!G878-'UPDATED TCA Post Trade Data'!M878)/'UPDATED TCA Post Trade Data'!M878*10000*'UPDATED TCA Post Trade Data'!N878</f>
        <v>31.45622797726816</v>
      </c>
      <c r="M888" s="11">
        <f t="shared" si="60"/>
        <v>17.769866322024804</v>
      </c>
      <c r="N888" s="11">
        <f t="shared" si="61"/>
        <v>60.705432806420816</v>
      </c>
      <c r="O888" s="11">
        <f>'UPDATED TCA Post Trade Data'!N878*('UPDATED TCA Post Trade Data'!G878-'UPDATED TCA Post Trade Data'!I878)/'UPDATED TCA Post Trade Data'!I878*10000</f>
        <v>7.0171613297237752</v>
      </c>
      <c r="P888" s="11">
        <f t="shared" si="62"/>
        <v>-13.686361655243356</v>
      </c>
      <c r="Q888" s="12">
        <f t="shared" si="63"/>
        <v>-0.22545530148655407</v>
      </c>
      <c r="T888" s="65"/>
      <c r="U888" s="65"/>
      <c r="V888" s="65"/>
      <c r="W888" s="65"/>
      <c r="X888" s="65"/>
      <c r="Y888" s="65"/>
      <c r="Z888" s="65"/>
      <c r="AA888" s="65"/>
      <c r="AB888" s="65"/>
    </row>
    <row r="889" spans="1:28">
      <c r="A889" s="5" t="s">
        <v>17</v>
      </c>
      <c r="B889" s="5" t="s">
        <v>21</v>
      </c>
      <c r="C889" s="42" t="str">
        <f>'UPDATED TCA Post Trade Data'!C879</f>
        <v>EXC</v>
      </c>
      <c r="D889" s="22">
        <f>'UPDATED TCA Post Trade Data'!B879</f>
        <v>43005</v>
      </c>
      <c r="E889" s="12">
        <f>'UPDATED TCA Post Trade Data'!E879</f>
        <v>1544900</v>
      </c>
      <c r="F889" s="17">
        <f>'UPDATED TCA Post Trade Data'!O879</f>
        <v>2.705116298563581E-3</v>
      </c>
      <c r="G889" s="23">
        <f>'UPDATED TCA Post Trade Data'!G879</f>
        <v>37.138485233900198</v>
      </c>
      <c r="H889" s="24">
        <f>E889/'UPDATED TCA Post Trade Data'!K879</f>
        <v>0.32218579429465527</v>
      </c>
      <c r="I889" s="24">
        <f>'UPDATED TCA Post Trade Data'!L879</f>
        <v>0.12556611726274808</v>
      </c>
      <c r="J889" s="24">
        <f>E889/('UPDATED TCA Post Trade Data'!H879)</f>
        <v>0.26800242865816637</v>
      </c>
      <c r="K889" s="47">
        <f>'UPDATED TCA Post Trade Data'!H879/'UPDATED TCA Post Trade Data'!K879</f>
        <v>1.2021749053087838</v>
      </c>
      <c r="L889" s="11">
        <f>('UPDATED TCA Post Trade Data'!G879-'UPDATED TCA Post Trade Data'!M879)/'UPDATED TCA Post Trade Data'!M879*10000*'UPDATED TCA Post Trade Data'!N879</f>
        <v>37.428441594648127</v>
      </c>
      <c r="M889" s="11">
        <f t="shared" si="60"/>
        <v>47.30690773789356</v>
      </c>
      <c r="N889" s="11">
        <f t="shared" si="61"/>
        <v>43.011093364238612</v>
      </c>
      <c r="O889" s="11">
        <f>'UPDATED TCA Post Trade Data'!N879*('UPDATED TCA Post Trade Data'!G879-'UPDATED TCA Post Trade Data'!I879)/'UPDATED TCA Post Trade Data'!I879*10000</f>
        <v>2.9897069050451042</v>
      </c>
      <c r="P889" s="11">
        <f t="shared" si="62"/>
        <v>9.8784661432454328</v>
      </c>
      <c r="Q889" s="12">
        <f t="shared" si="63"/>
        <v>0.22967251865907787</v>
      </c>
      <c r="T889" s="65"/>
      <c r="U889" s="65"/>
      <c r="V889" s="65"/>
      <c r="W889" s="65"/>
      <c r="X889" s="65"/>
      <c r="Y889" s="65"/>
      <c r="Z889" s="65"/>
      <c r="AA889" s="65"/>
      <c r="AB889" s="65"/>
    </row>
    <row r="890" spans="1:28">
      <c r="A890" s="5" t="s">
        <v>18</v>
      </c>
      <c r="B890" s="5" t="s">
        <v>20</v>
      </c>
      <c r="C890" s="42" t="str">
        <f>'UPDATED TCA Post Trade Data'!C880</f>
        <v>EXPD</v>
      </c>
      <c r="D890" s="22">
        <f>'UPDATED TCA Post Trade Data'!B880</f>
        <v>43005</v>
      </c>
      <c r="E890" s="12">
        <f>'UPDATED TCA Post Trade Data'!E880</f>
        <v>96600</v>
      </c>
      <c r="F890" s="17">
        <f>'UPDATED TCA Post Trade Data'!O880</f>
        <v>2.6925288575809181E-4</v>
      </c>
      <c r="G890" s="23">
        <f>'UPDATED TCA Post Trade Data'!G880</f>
        <v>59.118289311542988</v>
      </c>
      <c r="H890" s="24">
        <f>E890/'UPDATED TCA Post Trade Data'!K880</f>
        <v>9.7088198296313183E-2</v>
      </c>
      <c r="I890" s="24">
        <f>'UPDATED TCA Post Trade Data'!L880</f>
        <v>0.13275705570573124</v>
      </c>
      <c r="J890" s="24">
        <f>E890/('UPDATED TCA Post Trade Data'!H880)</f>
        <v>0.13801971710244321</v>
      </c>
      <c r="K890" s="47">
        <f>'UPDATED TCA Post Trade Data'!H880/'UPDATED TCA Post Trade Data'!K880</f>
        <v>0.70343716343260454</v>
      </c>
      <c r="L890" s="11">
        <f>('UPDATED TCA Post Trade Data'!G880-'UPDATED TCA Post Trade Data'!M880)/'UPDATED TCA Post Trade Data'!M880*10000*'UPDATED TCA Post Trade Data'!N880</f>
        <v>12.115338478967733</v>
      </c>
      <c r="M890" s="11">
        <f t="shared" si="60"/>
        <v>18.636930899323712</v>
      </c>
      <c r="N890" s="11">
        <f t="shared" si="61"/>
        <v>37.747509290875598</v>
      </c>
      <c r="O890" s="11">
        <f>'UPDATED TCA Post Trade Data'!N880*('UPDATED TCA Post Trade Data'!G880-'UPDATED TCA Post Trade Data'!I880)/'UPDATED TCA Post Trade Data'!I880*10000</f>
        <v>7.0035825695416944</v>
      </c>
      <c r="P890" s="11">
        <f t="shared" si="62"/>
        <v>6.5215924203559794</v>
      </c>
      <c r="Q890" s="12">
        <f t="shared" si="63"/>
        <v>0.17276881423094032</v>
      </c>
      <c r="T890" s="65"/>
      <c r="U890" s="65"/>
      <c r="V890" s="65"/>
      <c r="W890" s="65"/>
      <c r="X890" s="65"/>
      <c r="Y890" s="65"/>
      <c r="Z890" s="65"/>
      <c r="AA890" s="65"/>
      <c r="AB890" s="65"/>
    </row>
    <row r="891" spans="1:28">
      <c r="A891" s="5" t="s">
        <v>17</v>
      </c>
      <c r="B891" s="5" t="s">
        <v>21</v>
      </c>
      <c r="C891" s="42" t="str">
        <f>'UPDATED TCA Post Trade Data'!C881</f>
        <v>EXPE</v>
      </c>
      <c r="D891" s="22">
        <f>'UPDATED TCA Post Trade Data'!B881</f>
        <v>43005</v>
      </c>
      <c r="E891" s="12">
        <f>'UPDATED TCA Post Trade Data'!E881</f>
        <v>23400</v>
      </c>
      <c r="F891" s="17">
        <f>'UPDATED TCA Post Trade Data'!O881</f>
        <v>1.5796872855511771E-4</v>
      </c>
      <c r="G891" s="23">
        <f>'UPDATED TCA Post Trade Data'!G881</f>
        <v>143.18379981830225</v>
      </c>
      <c r="H891" s="24">
        <f>E891/'UPDATED TCA Post Trade Data'!K881</f>
        <v>1.1339931105557021E-2</v>
      </c>
      <c r="I891" s="24">
        <f>'UPDATED TCA Post Trade Data'!L881</f>
        <v>0.25668835587910915</v>
      </c>
      <c r="J891" s="24">
        <f>E891/('UPDATED TCA Post Trade Data'!H881)</f>
        <v>5.6948162569968361E-2</v>
      </c>
      <c r="K891" s="47">
        <f>'UPDATED TCA Post Trade Data'!H881/'UPDATED TCA Post Trade Data'!K881</f>
        <v>0.19912725176381965</v>
      </c>
      <c r="L891" s="11">
        <f>('UPDATED TCA Post Trade Data'!G881-'UPDATED TCA Post Trade Data'!M881)/'UPDATED TCA Post Trade Data'!M881*10000*'UPDATED TCA Post Trade Data'!N881</f>
        <v>12.152983588718055</v>
      </c>
      <c r="M891" s="11">
        <f t="shared" si="60"/>
        <v>6.253174596675759</v>
      </c>
      <c r="N891" s="11">
        <f t="shared" si="61"/>
        <v>40.617077284997094</v>
      </c>
      <c r="O891" s="11">
        <f>'UPDATED TCA Post Trade Data'!N881*('UPDATED TCA Post Trade Data'!G881-'UPDATED TCA Post Trade Data'!I881)/'UPDATED TCA Post Trade Data'!I881*10000</f>
        <v>6.9963947692559811</v>
      </c>
      <c r="P891" s="11">
        <f t="shared" si="62"/>
        <v>-5.8998089920422956</v>
      </c>
      <c r="Q891" s="12">
        <f t="shared" si="63"/>
        <v>-0.14525439510689592</v>
      </c>
      <c r="T891" s="65"/>
      <c r="U891" s="65"/>
      <c r="V891" s="65"/>
      <c r="W891" s="65"/>
      <c r="X891" s="65"/>
      <c r="Y891" s="65"/>
      <c r="Z891" s="65"/>
      <c r="AA891" s="65"/>
      <c r="AB891" s="65"/>
    </row>
    <row r="892" spans="1:28">
      <c r="A892" s="5" t="s">
        <v>18</v>
      </c>
      <c r="B892" s="5" t="s">
        <v>21</v>
      </c>
      <c r="C892" s="42" t="str">
        <f>'UPDATED TCA Post Trade Data'!C882</f>
        <v>EXR</v>
      </c>
      <c r="D892" s="22">
        <f>'UPDATED TCA Post Trade Data'!B882</f>
        <v>43005</v>
      </c>
      <c r="E892" s="12">
        <f>'UPDATED TCA Post Trade Data'!E882</f>
        <v>13400</v>
      </c>
      <c r="F892" s="17">
        <f>'UPDATED TCA Post Trade Data'!O882</f>
        <v>4.9934280234681326E-5</v>
      </c>
      <c r="G892" s="23">
        <f>'UPDATED TCA Post Trade Data'!G882</f>
        <v>79.037394329635504</v>
      </c>
      <c r="H892" s="24">
        <f>E892/'UPDATED TCA Post Trade Data'!K882</f>
        <v>1.5330256045021225E-2</v>
      </c>
      <c r="I892" s="24">
        <f>'UPDATED TCA Post Trade Data'!L882</f>
        <v>0.1955087349263181</v>
      </c>
      <c r="J892" s="24">
        <f>E892/('UPDATED TCA Post Trade Data'!H882)</f>
        <v>2.556763976340393E-2</v>
      </c>
      <c r="K892" s="47">
        <f>'UPDATED TCA Post Trade Data'!H882/'UPDATED TCA Post Trade Data'!K882</f>
        <v>0.59959605919370329</v>
      </c>
      <c r="L892" s="11">
        <f>('UPDATED TCA Post Trade Data'!G882-'UPDATED TCA Post Trade Data'!M882)/'UPDATED TCA Post Trade Data'!M882*10000*'UPDATED TCA Post Trade Data'!N882</f>
        <v>1.594645207399551</v>
      </c>
      <c r="M892" s="11">
        <f t="shared" si="60"/>
        <v>4.2499625153030474</v>
      </c>
      <c r="N892" s="11">
        <f t="shared" si="61"/>
        <v>54.568343183204533</v>
      </c>
      <c r="O892" s="11">
        <f>'UPDATED TCA Post Trade Data'!N882*('UPDATED TCA Post Trade Data'!G882-'UPDATED TCA Post Trade Data'!I882)/'UPDATED TCA Post Trade Data'!I882*10000</f>
        <v>2.9995784528040148</v>
      </c>
      <c r="P892" s="11">
        <f t="shared" si="62"/>
        <v>2.6553173079034966</v>
      </c>
      <c r="Q892" s="12">
        <f t="shared" si="63"/>
        <v>4.8660398190736545E-2</v>
      </c>
      <c r="T892" s="65"/>
      <c r="U892" s="65"/>
      <c r="V892" s="65"/>
      <c r="W892" s="65"/>
      <c r="X892" s="65"/>
      <c r="Y892" s="65"/>
      <c r="Z892" s="65"/>
      <c r="AA892" s="65"/>
      <c r="AB892" s="65"/>
    </row>
    <row r="893" spans="1:28">
      <c r="A893" s="5" t="s">
        <v>17</v>
      </c>
      <c r="B893" s="5" t="s">
        <v>23</v>
      </c>
      <c r="C893" s="42" t="str">
        <f>'UPDATED TCA Post Trade Data'!C883</f>
        <v>F</v>
      </c>
      <c r="D893" s="22">
        <f>'UPDATED TCA Post Trade Data'!B883</f>
        <v>43005</v>
      </c>
      <c r="E893" s="12">
        <f>'UPDATED TCA Post Trade Data'!E883</f>
        <v>2405800</v>
      </c>
      <c r="F893" s="17">
        <f>'UPDATED TCA Post Trade Data'!O883</f>
        <v>1.3577014147016452E-3</v>
      </c>
      <c r="G893" s="23">
        <f>'UPDATED TCA Post Trade Data'!G883</f>
        <v>11.969702827958491</v>
      </c>
      <c r="H893" s="24">
        <f>E893/'UPDATED TCA Post Trade Data'!K883</f>
        <v>7.003988614014732E-2</v>
      </c>
      <c r="I893" s="24">
        <f>'UPDATED TCA Post Trade Data'!L883</f>
        <v>0.13331192786746537</v>
      </c>
      <c r="J893" s="24">
        <f>E893/('UPDATED TCA Post Trade Data'!H883)</f>
        <v>8.7218492147507945E-2</v>
      </c>
      <c r="K893" s="47">
        <f>'UPDATED TCA Post Trade Data'!H883/'UPDATED TCA Post Trade Data'!K883</f>
        <v>0.80303940615818759</v>
      </c>
      <c r="L893" s="11">
        <f>('UPDATED TCA Post Trade Data'!G883-'UPDATED TCA Post Trade Data'!M883)/'UPDATED TCA Post Trade Data'!M883*10000*'UPDATED TCA Post Trade Data'!N883</f>
        <v>-8.595302204932791</v>
      </c>
      <c r="M893" s="11">
        <f t="shared" si="60"/>
        <v>12.172364492844423</v>
      </c>
      <c r="N893" s="11">
        <f t="shared" si="61"/>
        <v>41.676402374537382</v>
      </c>
      <c r="O893" s="11">
        <f>'UPDATED TCA Post Trade Data'!N883*('UPDATED TCA Post Trade Data'!G883-'UPDATED TCA Post Trade Data'!I883)/'UPDATED TCA Post Trade Data'!I883*10000</f>
        <v>0</v>
      </c>
      <c r="P893" s="11">
        <f t="shared" si="62"/>
        <v>20.767666697777216</v>
      </c>
      <c r="Q893" s="12">
        <f t="shared" si="63"/>
        <v>0.4983075677008395</v>
      </c>
      <c r="T893" s="65"/>
      <c r="U893" s="65"/>
      <c r="V893" s="65"/>
      <c r="W893" s="65"/>
      <c r="X893" s="65"/>
      <c r="Y893" s="65"/>
      <c r="Z893" s="65"/>
      <c r="AA893" s="65"/>
      <c r="AB893" s="65"/>
    </row>
    <row r="894" spans="1:28">
      <c r="A894" s="5" t="s">
        <v>18</v>
      </c>
      <c r="B894" s="5" t="s">
        <v>20</v>
      </c>
      <c r="C894" s="42" t="str">
        <f>'UPDATED TCA Post Trade Data'!C884</f>
        <v>FAST</v>
      </c>
      <c r="D894" s="22">
        <f>'UPDATED TCA Post Trade Data'!B884</f>
        <v>43005</v>
      </c>
      <c r="E894" s="12">
        <f>'UPDATED TCA Post Trade Data'!E884</f>
        <v>119800</v>
      </c>
      <c r="F894" s="17">
        <f>'UPDATED TCA Post Trade Data'!O884</f>
        <v>2.5611036428300999E-4</v>
      </c>
      <c r="G894" s="23">
        <f>'UPDATED TCA Post Trade Data'!G884</f>
        <v>45.342864632115131</v>
      </c>
      <c r="H894" s="24">
        <f>E894/'UPDATED TCA Post Trade Data'!K884</f>
        <v>4.7989950151340596E-2</v>
      </c>
      <c r="I894" s="24">
        <f>'UPDATED TCA Post Trade Data'!L884</f>
        <v>0.21277526524434512</v>
      </c>
      <c r="J894" s="24">
        <f>E894/('UPDATED TCA Post Trade Data'!H884)</f>
        <v>0.19285254346426273</v>
      </c>
      <c r="K894" s="47">
        <f>'UPDATED TCA Post Trade Data'!H884/'UPDATED TCA Post Trade Data'!K884</f>
        <v>0.24884271313867093</v>
      </c>
      <c r="L894" s="11">
        <f>('UPDATED TCA Post Trade Data'!G884-'UPDATED TCA Post Trade Data'!M884)/'UPDATED TCA Post Trade Data'!M884*10000*'UPDATED TCA Post Trade Data'!N884</f>
        <v>14.784269518798959</v>
      </c>
      <c r="M894" s="11">
        <f t="shared" si="60"/>
        <v>22.216609002258792</v>
      </c>
      <c r="N894" s="11">
        <f t="shared" si="61"/>
        <v>34.820051897389462</v>
      </c>
      <c r="O894" s="11">
        <f>'UPDATED TCA Post Trade Data'!N884*('UPDATED TCA Post Trade Data'!G884-'UPDATED TCA Post Trade Data'!I884)/'UPDATED TCA Post Trade Data'!I884*10000</f>
        <v>3.0035394518416587</v>
      </c>
      <c r="P894" s="11">
        <f t="shared" si="62"/>
        <v>7.4323394834598329</v>
      </c>
      <c r="Q894" s="12">
        <f t="shared" si="63"/>
        <v>0.21344998293977421</v>
      </c>
      <c r="T894" s="65"/>
      <c r="U894" s="65"/>
      <c r="V894" s="65"/>
      <c r="W894" s="65"/>
      <c r="X894" s="65"/>
      <c r="Y894" s="65"/>
      <c r="Z894" s="65"/>
      <c r="AA894" s="65"/>
      <c r="AB894" s="65"/>
    </row>
    <row r="895" spans="1:28">
      <c r="A895" s="5" t="s">
        <v>17</v>
      </c>
      <c r="B895" s="5" t="s">
        <v>20</v>
      </c>
      <c r="C895" s="42" t="str">
        <f>'UPDATED TCA Post Trade Data'!C885</f>
        <v>FB</v>
      </c>
      <c r="D895" s="22">
        <f>'UPDATED TCA Post Trade Data'!B885</f>
        <v>43005</v>
      </c>
      <c r="E895" s="12">
        <f>'UPDATED TCA Post Trade Data'!E885</f>
        <v>2490700</v>
      </c>
      <c r="F895" s="17">
        <f>'UPDATED TCA Post Trade Data'!O885</f>
        <v>1.955551011976853E-2</v>
      </c>
      <c r="G895" s="23">
        <f>'UPDATED TCA Post Trade Data'!G885</f>
        <v>166.5276474924047</v>
      </c>
      <c r="H895" s="24">
        <f>E895/'UPDATED TCA Post Trade Data'!K885</f>
        <v>0.17676022864244639</v>
      </c>
      <c r="I895" s="24">
        <f>'UPDATED TCA Post Trade Data'!L885</f>
        <v>0.19001215833568666</v>
      </c>
      <c r="J895" s="24">
        <f>E895/('UPDATED TCA Post Trade Data'!H885)</f>
        <v>0.30674023079101959</v>
      </c>
      <c r="K895" s="47">
        <f>'UPDATED TCA Post Trade Data'!H885/'UPDATED TCA Post Trade Data'!K885</f>
        <v>0.57625381641859741</v>
      </c>
      <c r="L895" s="11">
        <f>('UPDATED TCA Post Trade Data'!G885-'UPDATED TCA Post Trade Data'!M885)/'UPDATED TCA Post Trade Data'!M885*10000*'UPDATED TCA Post Trade Data'!N885</f>
        <v>37.832880795942785</v>
      </c>
      <c r="M895" s="11">
        <f t="shared" si="60"/>
        <v>50.179738930891411</v>
      </c>
      <c r="N895" s="11">
        <f t="shared" si="61"/>
        <v>43.853641893749682</v>
      </c>
      <c r="O895" s="11">
        <f>'UPDATED TCA Post Trade Data'!N885*('UPDATED TCA Post Trade Data'!G885-'UPDATED TCA Post Trade Data'!I885)/'UPDATED TCA Post Trade Data'!I885*10000</f>
        <v>6.9784833255502949</v>
      </c>
      <c r="P895" s="11">
        <f t="shared" si="62"/>
        <v>12.346858134948626</v>
      </c>
      <c r="Q895" s="12">
        <f t="shared" si="63"/>
        <v>0.2815469275017814</v>
      </c>
      <c r="T895" s="65"/>
      <c r="U895" s="65"/>
      <c r="V895" s="65"/>
      <c r="W895" s="65"/>
      <c r="X895" s="65"/>
      <c r="Y895" s="65"/>
      <c r="Z895" s="65"/>
      <c r="AA895" s="65"/>
      <c r="AB895" s="65"/>
    </row>
    <row r="896" spans="1:28">
      <c r="A896" s="5" t="s">
        <v>18</v>
      </c>
      <c r="B896" s="5" t="s">
        <v>20</v>
      </c>
      <c r="C896" s="42" t="str">
        <f>'UPDATED TCA Post Trade Data'!C886</f>
        <v>FBHS</v>
      </c>
      <c r="D896" s="22">
        <f>'UPDATED TCA Post Trade Data'!B886</f>
        <v>43005</v>
      </c>
      <c r="E896" s="12">
        <f>'UPDATED TCA Post Trade Data'!E886</f>
        <v>30400</v>
      </c>
      <c r="F896" s="17">
        <f>'UPDATED TCA Post Trade Data'!O886</f>
        <v>9.3831448393513539E-5</v>
      </c>
      <c r="G896" s="23">
        <f>'UPDATED TCA Post Trade Data'!G886</f>
        <v>65.465645571785515</v>
      </c>
      <c r="H896" s="24">
        <f>E896/'UPDATED TCA Post Trade Data'!K886</f>
        <v>3.7425069839612239E-2</v>
      </c>
      <c r="I896" s="24">
        <f>'UPDATED TCA Post Trade Data'!L886</f>
        <v>0.13651103199900599</v>
      </c>
      <c r="J896" s="24">
        <f>E896/('UPDATED TCA Post Trade Data'!H886)</f>
        <v>3.8398383225969432E-2</v>
      </c>
      <c r="K896" s="47">
        <f>'UPDATED TCA Post Trade Data'!H886/'UPDATED TCA Post Trade Data'!K886</f>
        <v>0.97465223000069112</v>
      </c>
      <c r="L896" s="11">
        <f>('UPDATED TCA Post Trade Data'!G886-'UPDATED TCA Post Trade Data'!M886)/'UPDATED TCA Post Trade Data'!M886*10000*'UPDATED TCA Post Trade Data'!N886</f>
        <v>17.437393750302387</v>
      </c>
      <c r="M896" s="11">
        <f t="shared" si="60"/>
        <v>6.1154562460334727</v>
      </c>
      <c r="N896" s="11">
        <f t="shared" si="61"/>
        <v>48.256914598843551</v>
      </c>
      <c r="O896" s="11">
        <f>'UPDATED TCA Post Trade Data'!N886*('UPDATED TCA Post Trade Data'!G886-'UPDATED TCA Post Trade Data'!I886)/'UPDATED TCA Post Trade Data'!I886*10000</f>
        <v>7.0073138093341685</v>
      </c>
      <c r="P896" s="11">
        <f t="shared" si="62"/>
        <v>-11.321937504268915</v>
      </c>
      <c r="Q896" s="12">
        <f t="shared" si="63"/>
        <v>-0.23461793192514299</v>
      </c>
      <c r="T896" s="65"/>
      <c r="U896" s="65"/>
      <c r="V896" s="65"/>
      <c r="W896" s="65"/>
      <c r="X896" s="65"/>
      <c r="Y896" s="65"/>
      <c r="Z896" s="65"/>
      <c r="AA896" s="65"/>
      <c r="AB896" s="65"/>
    </row>
    <row r="897" spans="1:28">
      <c r="A897" s="5" t="s">
        <v>17</v>
      </c>
      <c r="B897" s="5" t="s">
        <v>19</v>
      </c>
      <c r="C897" s="42" t="str">
        <f>'UPDATED TCA Post Trade Data'!C887</f>
        <v>FCX</v>
      </c>
      <c r="D897" s="22">
        <f>'UPDATED TCA Post Trade Data'!B887</f>
        <v>43005</v>
      </c>
      <c r="E897" s="12">
        <f>'UPDATED TCA Post Trade Data'!E887</f>
        <v>1518600</v>
      </c>
      <c r="F897" s="17">
        <f>'UPDATED TCA Post Trade Data'!O887</f>
        <v>1.0142324654882305E-3</v>
      </c>
      <c r="G897" s="23">
        <f>'UPDATED TCA Post Trade Data'!G887</f>
        <v>14.165526828090476</v>
      </c>
      <c r="H897" s="24">
        <f>E897/'UPDATED TCA Post Trade Data'!K887</f>
        <v>7.822394710430694E-2</v>
      </c>
      <c r="I897" s="24">
        <f>'UPDATED TCA Post Trade Data'!L887</f>
        <v>0.39863960925403724</v>
      </c>
      <c r="J897" s="24">
        <f>E897/('UPDATED TCA Post Trade Data'!H887)</f>
        <v>0.16615606809926037</v>
      </c>
      <c r="K897" s="47">
        <f>'UPDATED TCA Post Trade Data'!H887/'UPDATED TCA Post Trade Data'!K887</f>
        <v>0.47078597850291304</v>
      </c>
      <c r="L897" s="11">
        <f>('UPDATED TCA Post Trade Data'!G887-'UPDATED TCA Post Trade Data'!M887)/'UPDATED TCA Post Trade Data'!M887*10000*'UPDATED TCA Post Trade Data'!N887</f>
        <v>46.472927723742124</v>
      </c>
      <c r="M897" s="11">
        <f t="shared" si="60"/>
        <v>33.050611105515266</v>
      </c>
      <c r="N897" s="11">
        <f t="shared" si="61"/>
        <v>91.201916149469639</v>
      </c>
      <c r="O897" s="11">
        <f>'UPDATED TCA Post Trade Data'!N887*('UPDATED TCA Post Trade Data'!G887-'UPDATED TCA Post Trade Data'!I887)/'UPDATED TCA Post Trade Data'!I887*10000</f>
        <v>0</v>
      </c>
      <c r="P897" s="11">
        <f t="shared" si="62"/>
        <v>-13.422316618226859</v>
      </c>
      <c r="Q897" s="12">
        <f t="shared" si="63"/>
        <v>-0.14717143219040701</v>
      </c>
      <c r="T897" s="65"/>
      <c r="U897" s="65"/>
      <c r="V897" s="65"/>
      <c r="W897" s="65"/>
      <c r="X897" s="65"/>
      <c r="Y897" s="65"/>
      <c r="Z897" s="65"/>
      <c r="AA897" s="65"/>
      <c r="AB897" s="65"/>
    </row>
    <row r="898" spans="1:28">
      <c r="A898" s="5" t="s">
        <v>18</v>
      </c>
      <c r="B898" s="5" t="s">
        <v>23</v>
      </c>
      <c r="C898" s="42" t="str">
        <f>'UPDATED TCA Post Trade Data'!C888</f>
        <v>FDX</v>
      </c>
      <c r="D898" s="22">
        <f>'UPDATED TCA Post Trade Data'!B888</f>
        <v>43005</v>
      </c>
      <c r="E898" s="12">
        <f>'UPDATED TCA Post Trade Data'!E888</f>
        <v>185900</v>
      </c>
      <c r="F898" s="17">
        <f>'UPDATED TCA Post Trade Data'!O888</f>
        <v>1.9334717408433192E-3</v>
      </c>
      <c r="G898" s="23">
        <f>'UPDATED TCA Post Trade Data'!G888</f>
        <v>220.59570753586928</v>
      </c>
      <c r="H898" s="24">
        <f>E898/'UPDATED TCA Post Trade Data'!K888</f>
        <v>0.15106534793868259</v>
      </c>
      <c r="I898" s="24">
        <f>'UPDATED TCA Post Trade Data'!L888</f>
        <v>0.14079202306629221</v>
      </c>
      <c r="J898" s="24">
        <f>E898/('UPDATED TCA Post Trade Data'!H888)</f>
        <v>0.19576663858466722</v>
      </c>
      <c r="K898" s="47">
        <f>'UPDATED TCA Post Trade Data'!H888/'UPDATED TCA Post Trade Data'!K888</f>
        <v>0.77166032491970404</v>
      </c>
      <c r="L898" s="11">
        <f>('UPDATED TCA Post Trade Data'!G888-'UPDATED TCA Post Trade Data'!M888)/'UPDATED TCA Post Trade Data'!M888*10000*'UPDATED TCA Post Trade Data'!N888</f>
        <v>8.3473350906205575</v>
      </c>
      <c r="M898" s="11">
        <f t="shared" si="60"/>
        <v>29.250546520001762</v>
      </c>
      <c r="N898" s="11">
        <f t="shared" si="61"/>
        <v>40.49967571662274</v>
      </c>
      <c r="O898" s="11">
        <f>'UPDATED TCA Post Trade Data'!N888*('UPDATED TCA Post Trade Data'!G888-'UPDATED TCA Post Trade Data'!I888)/'UPDATED TCA Post Trade Data'!I888*10000</f>
        <v>0</v>
      </c>
      <c r="P898" s="11">
        <f t="shared" si="62"/>
        <v>20.903211429381205</v>
      </c>
      <c r="Q898" s="12">
        <f t="shared" si="63"/>
        <v>0.51613280994251676</v>
      </c>
      <c r="T898" s="65"/>
      <c r="U898" s="65"/>
      <c r="V898" s="65"/>
      <c r="W898" s="65"/>
      <c r="X898" s="65"/>
      <c r="Y898" s="65"/>
      <c r="Z898" s="65"/>
      <c r="AA898" s="65"/>
      <c r="AB898" s="65"/>
    </row>
    <row r="899" spans="1:28">
      <c r="A899" s="5" t="s">
        <v>17</v>
      </c>
      <c r="B899" s="5" t="s">
        <v>23</v>
      </c>
      <c r="C899" s="42" t="str">
        <f>'UPDATED TCA Post Trade Data'!C889</f>
        <v>FE</v>
      </c>
      <c r="D899" s="22">
        <f>'UPDATED TCA Post Trade Data'!B889</f>
        <v>43005</v>
      </c>
      <c r="E899" s="12">
        <f>'UPDATED TCA Post Trade Data'!E889</f>
        <v>445400</v>
      </c>
      <c r="F899" s="17">
        <f>'UPDATED TCA Post Trade Data'!O889</f>
        <v>6.4556517438400286E-4</v>
      </c>
      <c r="G899" s="23">
        <f>'UPDATED TCA Post Trade Data'!G889</f>
        <v>30.741743848898626</v>
      </c>
      <c r="H899" s="24">
        <f>E899/'UPDATED TCA Post Trade Data'!K889</f>
        <v>0.1269858611478889</v>
      </c>
      <c r="I899" s="24">
        <f>'UPDATED TCA Post Trade Data'!L889</f>
        <v>0.10733695413824337</v>
      </c>
      <c r="J899" s="24">
        <f>E899/('UPDATED TCA Post Trade Data'!H889)</f>
        <v>0.19941795388403852</v>
      </c>
      <c r="K899" s="47">
        <f>'UPDATED TCA Post Trade Data'!H889/'UPDATED TCA Post Trade Data'!K889</f>
        <v>0.63678248961340334</v>
      </c>
      <c r="L899" s="11">
        <f>('UPDATED TCA Post Trade Data'!G889-'UPDATED TCA Post Trade Data'!M889)/'UPDATED TCA Post Trade Data'!M889*10000*'UPDATED TCA Post Trade Data'!N889</f>
        <v>23.392190707083124</v>
      </c>
      <c r="M899" s="11">
        <f t="shared" si="60"/>
        <v>24.221711030200094</v>
      </c>
      <c r="N899" s="11">
        <f t="shared" si="61"/>
        <v>27.984471862167521</v>
      </c>
      <c r="O899" s="11">
        <f>'UPDATED TCA Post Trade Data'!N889*('UPDATED TCA Post Trade Data'!G889-'UPDATED TCA Post Trade Data'!I889)/'UPDATED TCA Post Trade Data'!I889*10000</f>
        <v>6.9885442449981836</v>
      </c>
      <c r="P899" s="11">
        <f t="shared" si="62"/>
        <v>0.8295203231169701</v>
      </c>
      <c r="Q899" s="12">
        <f t="shared" si="63"/>
        <v>2.9642164669128765E-2</v>
      </c>
      <c r="T899" s="65"/>
      <c r="U899" s="65"/>
      <c r="V899" s="65"/>
      <c r="W899" s="65"/>
      <c r="X899" s="65"/>
      <c r="Y899" s="65"/>
      <c r="Z899" s="65"/>
      <c r="AA899" s="65"/>
      <c r="AB899" s="65"/>
    </row>
    <row r="900" spans="1:28">
      <c r="A900" s="5" t="s">
        <v>18</v>
      </c>
      <c r="B900" s="5" t="s">
        <v>22</v>
      </c>
      <c r="C900" s="42" t="str">
        <f>'UPDATED TCA Post Trade Data'!C890</f>
        <v>FFIV</v>
      </c>
      <c r="D900" s="22">
        <f>'UPDATED TCA Post Trade Data'!B890</f>
        <v>43005</v>
      </c>
      <c r="E900" s="12">
        <f>'UPDATED TCA Post Trade Data'!E890</f>
        <v>60000</v>
      </c>
      <c r="F900" s="17">
        <f>'UPDATED TCA Post Trade Data'!O890</f>
        <v>3.3497449153531054E-4</v>
      </c>
      <c r="G900" s="23">
        <f>'UPDATED TCA Post Trade Data'!G890</f>
        <v>118.4129237589125</v>
      </c>
      <c r="H900" s="24">
        <f>E900/'UPDATED TCA Post Trade Data'!K890</f>
        <v>9.6982204735253139E-2</v>
      </c>
      <c r="I900" s="24">
        <f>'UPDATED TCA Post Trade Data'!L890</f>
        <v>0.12638292902608395</v>
      </c>
      <c r="J900" s="24">
        <f>E900/('UPDATED TCA Post Trade Data'!H890)</f>
        <v>0.18489984591679506</v>
      </c>
      <c r="K900" s="47">
        <f>'UPDATED TCA Post Trade Data'!H890/'UPDATED TCA Post Trade Data'!K890</f>
        <v>0.5245120906098274</v>
      </c>
      <c r="L900" s="11">
        <f>('UPDATED TCA Post Trade Data'!G890-'UPDATED TCA Post Trade Data'!M890)/'UPDATED TCA Post Trade Data'!M890*10000*'UPDATED TCA Post Trade Data'!N890</f>
        <v>40.127533105181449</v>
      </c>
      <c r="M900" s="11">
        <f t="shared" si="60"/>
        <v>22.272356701848896</v>
      </c>
      <c r="N900" s="11">
        <f t="shared" si="61"/>
        <v>30.174565419120338</v>
      </c>
      <c r="O900" s="11">
        <f>'UPDATED TCA Post Trade Data'!N890*('UPDATED TCA Post Trade Data'!G890-'UPDATED TCA Post Trade Data'!I890)/'UPDATED TCA Post Trade Data'!I890*10000</f>
        <v>3.0111797676512206</v>
      </c>
      <c r="P900" s="11">
        <f t="shared" si="62"/>
        <v>-17.855176403332553</v>
      </c>
      <c r="Q900" s="12">
        <f t="shared" si="63"/>
        <v>-0.59172936396354814</v>
      </c>
      <c r="T900" s="65"/>
      <c r="U900" s="65"/>
      <c r="V900" s="65"/>
      <c r="W900" s="65"/>
      <c r="X900" s="65"/>
      <c r="Y900" s="65"/>
      <c r="Z900" s="65"/>
      <c r="AA900" s="65"/>
      <c r="AB900" s="65"/>
    </row>
    <row r="901" spans="1:28">
      <c r="A901" s="5" t="s">
        <v>17</v>
      </c>
      <c r="B901" s="5" t="s">
        <v>20</v>
      </c>
      <c r="C901" s="42" t="str">
        <f>'UPDATED TCA Post Trade Data'!C891</f>
        <v>FIS</v>
      </c>
      <c r="D901" s="22">
        <f>'UPDATED TCA Post Trade Data'!B891</f>
        <v>43005</v>
      </c>
      <c r="E901" s="12">
        <f>'UPDATED TCA Post Trade Data'!E891</f>
        <v>21800</v>
      </c>
      <c r="F901" s="17">
        <f>'UPDATED TCA Post Trade Data'!O891</f>
        <v>9.5725417283718439E-5</v>
      </c>
      <c r="G901" s="23">
        <f>'UPDATED TCA Post Trade Data'!G891</f>
        <v>93.134243848919809</v>
      </c>
      <c r="H901" s="24">
        <f>E901/'UPDATED TCA Post Trade Data'!K891</f>
        <v>1.829879259026488E-2</v>
      </c>
      <c r="I901" s="24">
        <f>'UPDATED TCA Post Trade Data'!L891</f>
        <v>0.11185595592289187</v>
      </c>
      <c r="J901" s="24">
        <f>E901/('UPDATED TCA Post Trade Data'!H891)</f>
        <v>4.5511482254697283E-2</v>
      </c>
      <c r="K901" s="47">
        <f>'UPDATED TCA Post Trade Data'!H891/'UPDATED TCA Post Trade Data'!K891</f>
        <v>0.40206980049251734</v>
      </c>
      <c r="L901" s="11">
        <f>('UPDATED TCA Post Trade Data'!G891-'UPDATED TCA Post Trade Data'!M891)/'UPDATED TCA Post Trade Data'!M891*10000*'UPDATED TCA Post Trade Data'!N891</f>
        <v>16.588927610217766</v>
      </c>
      <c r="M901" s="11">
        <f t="shared" si="60"/>
        <v>4.5138098894862946</v>
      </c>
      <c r="N901" s="11">
        <f t="shared" si="61"/>
        <v>25.302565822902526</v>
      </c>
      <c r="O901" s="11">
        <f>'UPDATED TCA Post Trade Data'!N891*('UPDATED TCA Post Trade Data'!G891-'UPDATED TCA Post Trade Data'!I891)/'UPDATED TCA Post Trade Data'!I891*10000</f>
        <v>2.9959288539681737</v>
      </c>
      <c r="P901" s="11">
        <f t="shared" si="62"/>
        <v>-12.075117720731471</v>
      </c>
      <c r="Q901" s="12">
        <f t="shared" si="63"/>
        <v>-0.47722898164745498</v>
      </c>
      <c r="T901" s="65"/>
      <c r="U901" s="65"/>
      <c r="V901" s="65"/>
      <c r="W901" s="65"/>
      <c r="X901" s="65"/>
      <c r="Y901" s="65"/>
      <c r="Z901" s="65"/>
      <c r="AA901" s="65"/>
      <c r="AB901" s="65"/>
    </row>
    <row r="902" spans="1:28">
      <c r="A902" s="5" t="s">
        <v>18</v>
      </c>
      <c r="B902" s="5" t="s">
        <v>22</v>
      </c>
      <c r="C902" s="42" t="str">
        <f>'UPDATED TCA Post Trade Data'!C892</f>
        <v>FISV</v>
      </c>
      <c r="D902" s="22">
        <f>'UPDATED TCA Post Trade Data'!B892</f>
        <v>43005</v>
      </c>
      <c r="E902" s="12">
        <f>'UPDATED TCA Post Trade Data'!E892</f>
        <v>192900</v>
      </c>
      <c r="F902" s="17">
        <f>'UPDATED TCA Post Trade Data'!O892</f>
        <v>1.1587065541199466E-3</v>
      </c>
      <c r="G902" s="23">
        <f>'UPDATED TCA Post Trade Data'!G892</f>
        <v>127.40305855513967</v>
      </c>
      <c r="H902" s="24">
        <f>E902/'UPDATED TCA Post Trade Data'!K892</f>
        <v>0.26432837230041462</v>
      </c>
      <c r="I902" s="24">
        <f>'UPDATED TCA Post Trade Data'!L892</f>
        <v>0.13371280492895291</v>
      </c>
      <c r="J902" s="24">
        <f>E902/('UPDATED TCA Post Trade Data'!H892)</f>
        <v>0.22548217416715371</v>
      </c>
      <c r="K902" s="47">
        <f>'UPDATED TCA Post Trade Data'!H892/'UPDATED TCA Post Trade Data'!K892</f>
        <v>1.1722805728512427</v>
      </c>
      <c r="L902" s="11">
        <f>('UPDATED TCA Post Trade Data'!G892-'UPDATED TCA Post Trade Data'!M892)/'UPDATED TCA Post Trade Data'!M892*10000*'UPDATED TCA Post Trade Data'!N892</f>
        <v>45.858383065890258</v>
      </c>
      <c r="M902" s="11">
        <f t="shared" si="60"/>
        <v>39.630607853841646</v>
      </c>
      <c r="N902" s="11">
        <f t="shared" si="61"/>
        <v>46.523658617348083</v>
      </c>
      <c r="O902" s="11">
        <f>'UPDATED TCA Post Trade Data'!N892*('UPDATED TCA Post Trade Data'!G892-'UPDATED TCA Post Trade Data'!I892)/'UPDATED TCA Post Trade Data'!I892*10000</f>
        <v>0</v>
      </c>
      <c r="P902" s="11">
        <f t="shared" si="62"/>
        <v>-6.2277752120486127</v>
      </c>
      <c r="Q902" s="12">
        <f t="shared" si="63"/>
        <v>-0.13386254213735363</v>
      </c>
      <c r="T902" s="65"/>
      <c r="U902" s="65"/>
      <c r="V902" s="65"/>
      <c r="W902" s="65"/>
      <c r="X902" s="65"/>
      <c r="Y902" s="65"/>
      <c r="Z902" s="65"/>
      <c r="AA902" s="65"/>
      <c r="AB902" s="65"/>
    </row>
    <row r="903" spans="1:28">
      <c r="A903" s="5" t="s">
        <v>17</v>
      </c>
      <c r="B903" s="5" t="s">
        <v>19</v>
      </c>
      <c r="C903" s="42" t="str">
        <f>'UPDATED TCA Post Trade Data'!C893</f>
        <v>FITB</v>
      </c>
      <c r="D903" s="22">
        <f>'UPDATED TCA Post Trade Data'!B893</f>
        <v>43005</v>
      </c>
      <c r="E903" s="12">
        <f>'UPDATED TCA Post Trade Data'!E893</f>
        <v>287900</v>
      </c>
      <c r="F903" s="17">
        <f>'UPDATED TCA Post Trade Data'!O893</f>
        <v>3.7821575602016986E-4</v>
      </c>
      <c r="G903" s="23">
        <f>'UPDATED TCA Post Trade Data'!G893</f>
        <v>27.863557886934686</v>
      </c>
      <c r="H903" s="24">
        <f>E903/'UPDATED TCA Post Trade Data'!K893</f>
        <v>5.5137679430310629E-2</v>
      </c>
      <c r="I903" s="24">
        <f>'UPDATED TCA Post Trade Data'!L893</f>
        <v>0.19798663281295578</v>
      </c>
      <c r="J903" s="24">
        <f>E903/('UPDATED TCA Post Trade Data'!H893)</f>
        <v>9.6133297716041136E-2</v>
      </c>
      <c r="K903" s="47">
        <f>'UPDATED TCA Post Trade Data'!H893/'UPDATED TCA Post Trade Data'!K893</f>
        <v>0.57355443681102558</v>
      </c>
      <c r="L903" s="11">
        <f>('UPDATED TCA Post Trade Data'!G893-'UPDATED TCA Post Trade Data'!M893)/'UPDATED TCA Post Trade Data'!M893*10000*'UPDATED TCA Post Trade Data'!N893</f>
        <v>12.058169937005941</v>
      </c>
      <c r="M903" s="11">
        <f t="shared" si="60"/>
        <v>14.213790859968494</v>
      </c>
      <c r="N903" s="11">
        <f t="shared" si="61"/>
        <v>52.052878829865662</v>
      </c>
      <c r="O903" s="11">
        <f>'UPDATED TCA Post Trade Data'!N893*('UPDATED TCA Post Trade Data'!G893-'UPDATED TCA Post Trade Data'!I893)/'UPDATED TCA Post Trade Data'!I893*10000</f>
        <v>0</v>
      </c>
      <c r="P903" s="11">
        <f t="shared" si="62"/>
        <v>2.1556209229625534</v>
      </c>
      <c r="Q903" s="12">
        <f t="shared" si="63"/>
        <v>4.1412136493126146E-2</v>
      </c>
      <c r="T903" s="65"/>
      <c r="U903" s="65"/>
      <c r="V903" s="65"/>
      <c r="W903" s="65"/>
      <c r="X903" s="65"/>
      <c r="Y903" s="65"/>
      <c r="Z903" s="65"/>
      <c r="AA903" s="65"/>
      <c r="AB903" s="65"/>
    </row>
    <row r="904" spans="1:28">
      <c r="A904" s="5" t="s">
        <v>18</v>
      </c>
      <c r="B904" s="5" t="s">
        <v>19</v>
      </c>
      <c r="C904" s="42" t="str">
        <f>'UPDATED TCA Post Trade Data'!C894</f>
        <v>FL</v>
      </c>
      <c r="D904" s="22">
        <f>'UPDATED TCA Post Trade Data'!B894</f>
        <v>43005</v>
      </c>
      <c r="E904" s="12">
        <f>'UPDATED TCA Post Trade Data'!E894</f>
        <v>134600</v>
      </c>
      <c r="F904" s="17">
        <f>'UPDATED TCA Post Trade Data'!O894</f>
        <v>2.2033350223259955E-4</v>
      </c>
      <c r="G904" s="23">
        <f>'UPDATED TCA Post Trade Data'!G894</f>
        <v>34.719550676533885</v>
      </c>
      <c r="H904" s="24">
        <f>E904/'UPDATED TCA Post Trade Data'!K894</f>
        <v>2.0628492332103829E-2</v>
      </c>
      <c r="I904" s="24">
        <f>'UPDATED TCA Post Trade Data'!L894</f>
        <v>1.0408194709252558</v>
      </c>
      <c r="J904" s="24">
        <f>E904/('UPDATED TCA Post Trade Data'!H894)</f>
        <v>0.21889738168807937</v>
      </c>
      <c r="K904" s="47">
        <f>'UPDATED TCA Post Trade Data'!H894/'UPDATED TCA Post Trade Data'!K894</f>
        <v>9.423818673856349E-2</v>
      </c>
      <c r="L904" s="11">
        <f>('UPDATED TCA Post Trade Data'!G894-'UPDATED TCA Post Trade Data'!M894)/'UPDATED TCA Post Trade Data'!M894*10000*'UPDATED TCA Post Trade Data'!N894</f>
        <v>-2.7515633920725939</v>
      </c>
      <c r="M904" s="11">
        <f t="shared" si="60"/>
        <v>37.325192565618323</v>
      </c>
      <c r="N904" s="11">
        <f t="shared" si="61"/>
        <v>103.11272963150753</v>
      </c>
      <c r="O904" s="11">
        <f>'UPDATED TCA Post Trade Data'!N894*('UPDATED TCA Post Trade Data'!G894-'UPDATED TCA Post Trade Data'!I894)/'UPDATED TCA Post Trade Data'!I894*10000</f>
        <v>0</v>
      </c>
      <c r="P904" s="11">
        <f t="shared" si="62"/>
        <v>40.076755957690921</v>
      </c>
      <c r="Q904" s="12">
        <f t="shared" si="63"/>
        <v>0.38866933404743181</v>
      </c>
      <c r="T904" s="65"/>
      <c r="U904" s="65"/>
      <c r="V904" s="65"/>
      <c r="W904" s="65"/>
      <c r="X904" s="65"/>
      <c r="Y904" s="65"/>
      <c r="Z904" s="65"/>
      <c r="AA904" s="65"/>
      <c r="AB904" s="65"/>
    </row>
    <row r="905" spans="1:28">
      <c r="A905" s="5" t="s">
        <v>17</v>
      </c>
      <c r="B905" s="5" t="s">
        <v>19</v>
      </c>
      <c r="C905" s="42" t="str">
        <f>'UPDATED TCA Post Trade Data'!C895</f>
        <v>FLIR</v>
      </c>
      <c r="D905" s="22">
        <f>'UPDATED TCA Post Trade Data'!B895</f>
        <v>43005</v>
      </c>
      <c r="E905" s="12">
        <f>'UPDATED TCA Post Trade Data'!E895</f>
        <v>86200</v>
      </c>
      <c r="F905" s="17">
        <f>'UPDATED TCA Post Trade Data'!O895</f>
        <v>1.5922844523224184E-4</v>
      </c>
      <c r="G905" s="23">
        <f>'UPDATED TCA Post Trade Data'!G895</f>
        <v>39.178879122258188</v>
      </c>
      <c r="H905" s="24">
        <f>E905/'UPDATED TCA Post Trade Data'!K895</f>
        <v>7.9289208122489491E-2</v>
      </c>
      <c r="I905" s="24">
        <f>'UPDATED TCA Post Trade Data'!L895</f>
        <v>0.17788314475767625</v>
      </c>
      <c r="J905" s="24">
        <f>E905/('UPDATED TCA Post Trade Data'!H895)</f>
        <v>0.11210820652880739</v>
      </c>
      <c r="K905" s="47">
        <f>'UPDATED TCA Post Trade Data'!H895/'UPDATED TCA Post Trade Data'!K895</f>
        <v>0.7072560571390043</v>
      </c>
      <c r="L905" s="11">
        <f>('UPDATED TCA Post Trade Data'!G895-'UPDATED TCA Post Trade Data'!M895)/'UPDATED TCA Post Trade Data'!M895*10000*'UPDATED TCA Post Trade Data'!N895</f>
        <v>17.61163954441022</v>
      </c>
      <c r="M905" s="11">
        <f t="shared" si="60"/>
        <v>17.242648167125957</v>
      </c>
      <c r="N905" s="11">
        <f t="shared" si="61"/>
        <v>51.472175662196157</v>
      </c>
      <c r="O905" s="11">
        <f>'UPDATED TCA Post Trade Data'!N895*('UPDATED TCA Post Trade Data'!G895-'UPDATED TCA Post Trade Data'!I895)/'UPDATED TCA Post Trade Data'!I895*10000</f>
        <v>6.9925797264442613</v>
      </c>
      <c r="P905" s="11">
        <f t="shared" si="62"/>
        <v>-0.36899137728426368</v>
      </c>
      <c r="Q905" s="12">
        <f t="shared" si="63"/>
        <v>-7.1687542354124762E-3</v>
      </c>
      <c r="T905" s="65"/>
      <c r="U905" s="65"/>
      <c r="V905" s="65"/>
      <c r="W905" s="65"/>
      <c r="X905" s="65"/>
      <c r="Y905" s="65"/>
      <c r="Z905" s="65"/>
      <c r="AA905" s="65"/>
      <c r="AB905" s="65"/>
    </row>
    <row r="906" spans="1:28">
      <c r="A906" s="5" t="s">
        <v>18</v>
      </c>
      <c r="B906" s="5" t="s">
        <v>22</v>
      </c>
      <c r="C906" s="42" t="str">
        <f>'UPDATED TCA Post Trade Data'!C896</f>
        <v>FLR</v>
      </c>
      <c r="D906" s="22">
        <f>'UPDATED TCA Post Trade Data'!B896</f>
        <v>43005</v>
      </c>
      <c r="E906" s="12">
        <f>'UPDATED TCA Post Trade Data'!E896</f>
        <v>154500</v>
      </c>
      <c r="F906" s="17">
        <f>'UPDATED TCA Post Trade Data'!O896</f>
        <v>3.0452044654615435E-4</v>
      </c>
      <c r="G906" s="23">
        <f>'UPDATED TCA Post Trade Data'!G896</f>
        <v>41.804842592759215</v>
      </c>
      <c r="H906" s="24">
        <f>E906/'UPDATED TCA Post Trade Data'!K896</f>
        <v>0.10296344568870393</v>
      </c>
      <c r="I906" s="24">
        <f>'UPDATED TCA Post Trade Data'!L896</f>
        <v>0.13888026894977276</v>
      </c>
      <c r="J906" s="24">
        <f>E906/('UPDATED TCA Post Trade Data'!H896)</f>
        <v>0.26297872340425532</v>
      </c>
      <c r="K906" s="47">
        <f>'UPDATED TCA Post Trade Data'!H896/'UPDATED TCA Post Trade Data'!K896</f>
        <v>0.39152766564474795</v>
      </c>
      <c r="L906" s="11">
        <f>('UPDATED TCA Post Trade Data'!G896-'UPDATED TCA Post Trade Data'!M896)/'UPDATED TCA Post Trade Data'!M896*10000*'UPDATED TCA Post Trade Data'!N896</f>
        <v>22.710598386821886</v>
      </c>
      <c r="M906" s="11">
        <f t="shared" si="60"/>
        <v>30.855040080521587</v>
      </c>
      <c r="N906" s="11">
        <f t="shared" si="61"/>
        <v>27.241508777336179</v>
      </c>
      <c r="O906" s="11">
        <f>'UPDATED TCA Post Trade Data'!N896*('UPDATED TCA Post Trade Data'!G896-'UPDATED TCA Post Trade Data'!I896)/'UPDATED TCA Post Trade Data'!I896*10000</f>
        <v>3.005924857764434</v>
      </c>
      <c r="P906" s="11">
        <f t="shared" si="62"/>
        <v>8.1444416936997008</v>
      </c>
      <c r="Q906" s="12">
        <f t="shared" si="63"/>
        <v>0.29897175520893116</v>
      </c>
      <c r="T906" s="65"/>
      <c r="U906" s="65"/>
      <c r="V906" s="65"/>
      <c r="W906" s="65"/>
      <c r="X906" s="65"/>
      <c r="Y906" s="65"/>
      <c r="Z906" s="65"/>
      <c r="AA906" s="65"/>
      <c r="AB906" s="65"/>
    </row>
    <row r="907" spans="1:28">
      <c r="A907" s="5" t="s">
        <v>17</v>
      </c>
      <c r="B907" s="5" t="s">
        <v>23</v>
      </c>
      <c r="C907" s="42" t="str">
        <f>'UPDATED TCA Post Trade Data'!C897</f>
        <v>FLS</v>
      </c>
      <c r="D907" s="22">
        <f>'UPDATED TCA Post Trade Data'!B897</f>
        <v>43005</v>
      </c>
      <c r="E907" s="12">
        <f>'UPDATED TCA Post Trade Data'!E897</f>
        <v>62800</v>
      </c>
      <c r="F907" s="17">
        <f>'UPDATED TCA Post Trade Data'!O897</f>
        <v>1.2923392956648604E-4</v>
      </c>
      <c r="G907" s="23">
        <f>'UPDATED TCA Post Trade Data'!G897</f>
        <v>43.647113158014619</v>
      </c>
      <c r="H907" s="24">
        <f>E907/'UPDATED TCA Post Trade Data'!K897</f>
        <v>5.2809923825609187E-2</v>
      </c>
      <c r="I907" s="24">
        <f>'UPDATED TCA Post Trade Data'!L897</f>
        <v>0.17769001137396917</v>
      </c>
      <c r="J907" s="24">
        <f>E907/('UPDATED TCA Post Trade Data'!H897)</f>
        <v>0.31478696741854639</v>
      </c>
      <c r="K907" s="47">
        <f>'UPDATED TCA Post Trade Data'!H897/'UPDATED TCA Post Trade Data'!K897</f>
        <v>0.16776400960523938</v>
      </c>
      <c r="L907" s="11">
        <f>('UPDATED TCA Post Trade Data'!G897-'UPDATED TCA Post Trade Data'!M897)/'UPDATED TCA Post Trade Data'!M897*10000*'UPDATED TCA Post Trade Data'!N897</f>
        <v>22.299232609557304</v>
      </c>
      <c r="M907" s="11">
        <f t="shared" si="60"/>
        <v>30.364945750900134</v>
      </c>
      <c r="N907" s="11">
        <f t="shared" si="61"/>
        <v>21.998577022697219</v>
      </c>
      <c r="O907" s="11">
        <f>'UPDATED TCA Post Trade Data'!N897*('UPDATED TCA Post Trade Data'!G897-'UPDATED TCA Post Trade Data'!I897)/'UPDATED TCA Post Trade Data'!I897*10000</f>
        <v>0</v>
      </c>
      <c r="P907" s="11">
        <f t="shared" si="62"/>
        <v>8.0657131413428296</v>
      </c>
      <c r="Q907" s="12">
        <f t="shared" si="63"/>
        <v>0.36664703962537948</v>
      </c>
      <c r="T907" s="65"/>
      <c r="U907" s="65"/>
      <c r="V907" s="65"/>
      <c r="W907" s="65"/>
      <c r="X907" s="65"/>
      <c r="Y907" s="65"/>
      <c r="Z907" s="65"/>
      <c r="AA907" s="65"/>
      <c r="AB907" s="65"/>
    </row>
    <row r="908" spans="1:28">
      <c r="A908" s="5" t="s">
        <v>18</v>
      </c>
      <c r="B908" s="5" t="s">
        <v>20</v>
      </c>
      <c r="C908" s="42" t="str">
        <f>'UPDATED TCA Post Trade Data'!C898</f>
        <v>FMC</v>
      </c>
      <c r="D908" s="22">
        <f>'UPDATED TCA Post Trade Data'!B898</f>
        <v>43005</v>
      </c>
      <c r="E908" s="12">
        <f>'UPDATED TCA Post Trade Data'!E898</f>
        <v>263700</v>
      </c>
      <c r="F908" s="17">
        <f>'UPDATED TCA Post Trade Data'!O898</f>
        <v>1.070721883478877E-3</v>
      </c>
      <c r="G908" s="23">
        <f>'UPDATED TCA Post Trade Data'!G898</f>
        <v>86.120227306083677</v>
      </c>
      <c r="H908" s="24">
        <f>E908/'UPDATED TCA Post Trade Data'!K898</f>
        <v>0.2363748258748774</v>
      </c>
      <c r="I908" s="24">
        <f>'UPDATED TCA Post Trade Data'!L898</f>
        <v>0.22142027011115584</v>
      </c>
      <c r="J908" s="24">
        <f>E908/('UPDATED TCA Post Trade Data'!H898)</f>
        <v>0.27278369711389261</v>
      </c>
      <c r="K908" s="47">
        <f>'UPDATED TCA Post Trade Data'!H898/'UPDATED TCA Post Trade Data'!K898</f>
        <v>0.86652841931453917</v>
      </c>
      <c r="L908" s="11">
        <f>('UPDATED TCA Post Trade Data'!G898-'UPDATED TCA Post Trade Data'!M898)/'UPDATED TCA Post Trade Data'!M898*10000*'UPDATED TCA Post Trade Data'!N898</f>
        <v>36.993601795039375</v>
      </c>
      <c r="M908" s="11">
        <f t="shared" si="60"/>
        <v>55.666518775008981</v>
      </c>
      <c r="N908" s="11">
        <f t="shared" si="61"/>
        <v>64.18151333614172</v>
      </c>
      <c r="O908" s="11">
        <f>'UPDATED TCA Post Trade Data'!N898*('UPDATED TCA Post Trade Data'!G898-'UPDATED TCA Post Trade Data'!I898)/'UPDATED TCA Post Trade Data'!I898*10000</f>
        <v>0</v>
      </c>
      <c r="P908" s="11">
        <f t="shared" si="62"/>
        <v>18.672916979969607</v>
      </c>
      <c r="Q908" s="12">
        <f t="shared" si="63"/>
        <v>0.29093918185089856</v>
      </c>
      <c r="T908" s="65"/>
      <c r="U908" s="65"/>
      <c r="V908" s="65"/>
      <c r="W908" s="65"/>
      <c r="X908" s="65"/>
      <c r="Y908" s="65"/>
      <c r="Z908" s="65"/>
      <c r="AA908" s="65"/>
      <c r="AB908" s="65"/>
    </row>
    <row r="909" spans="1:28">
      <c r="A909" s="5" t="s">
        <v>17</v>
      </c>
      <c r="B909" s="5" t="s">
        <v>22</v>
      </c>
      <c r="C909" s="42" t="str">
        <f>'UPDATED TCA Post Trade Data'!C899</f>
        <v>FOX</v>
      </c>
      <c r="D909" s="22">
        <f>'UPDATED TCA Post Trade Data'!B899</f>
        <v>43005</v>
      </c>
      <c r="E909" s="12">
        <f>'UPDATED TCA Post Trade Data'!E899</f>
        <v>370900</v>
      </c>
      <c r="F909" s="17">
        <f>'UPDATED TCA Post Trade Data'!O899</f>
        <v>4.6592156672266028E-4</v>
      </c>
      <c r="G909" s="23">
        <f>'UPDATED TCA Post Trade Data'!G899</f>
        <v>26.643703906564497</v>
      </c>
      <c r="H909" s="24">
        <f>E909/'UPDATED TCA Post Trade Data'!K899</f>
        <v>0.14070235321935443</v>
      </c>
      <c r="I909" s="24">
        <f>'UPDATED TCA Post Trade Data'!L899</f>
        <v>0.20688297118966442</v>
      </c>
      <c r="J909" s="24">
        <f>E909/('UPDATED TCA Post Trade Data'!H899)</f>
        <v>0.18982547725062696</v>
      </c>
      <c r="K909" s="47">
        <f>'UPDATED TCA Post Trade Data'!H899/'UPDATED TCA Post Trade Data'!K899</f>
        <v>0.74121954153490599</v>
      </c>
      <c r="L909" s="11">
        <f>('UPDATED TCA Post Trade Data'!G899-'UPDATED TCA Post Trade Data'!M899)/'UPDATED TCA Post Trade Data'!M899*10000*'UPDATED TCA Post Trade Data'!N899</f>
        <v>65.622934100679203</v>
      </c>
      <c r="M909" s="11">
        <f t="shared" si="60"/>
        <v>33.505662115549271</v>
      </c>
      <c r="N909" s="11">
        <f t="shared" si="61"/>
        <v>58.540554845836652</v>
      </c>
      <c r="O909" s="11">
        <f>'UPDATED TCA Post Trade Data'!N899*('UPDATED TCA Post Trade Data'!G899-'UPDATED TCA Post Trade Data'!I899)/'UPDATED TCA Post Trade Data'!I899*10000</f>
        <v>6.9592031094723588</v>
      </c>
      <c r="P909" s="11">
        <f t="shared" si="62"/>
        <v>-32.117271985129932</v>
      </c>
      <c r="Q909" s="12">
        <f t="shared" si="63"/>
        <v>-0.54863285921544491</v>
      </c>
      <c r="T909" s="65"/>
      <c r="U909" s="65"/>
      <c r="V909" s="65"/>
      <c r="W909" s="65"/>
      <c r="X909" s="65"/>
      <c r="Y909" s="65"/>
      <c r="Z909" s="65"/>
      <c r="AA909" s="65"/>
      <c r="AB909" s="65"/>
    </row>
    <row r="910" spans="1:28">
      <c r="A910" s="5" t="s">
        <v>18</v>
      </c>
      <c r="B910" s="5" t="s">
        <v>21</v>
      </c>
      <c r="C910" s="42" t="str">
        <f>'UPDATED TCA Post Trade Data'!C900</f>
        <v>FOXA</v>
      </c>
      <c r="D910" s="22">
        <f>'UPDATED TCA Post Trade Data'!B900</f>
        <v>43005</v>
      </c>
      <c r="E910" s="12">
        <f>'UPDATED TCA Post Trade Data'!E900</f>
        <v>241900</v>
      </c>
      <c r="F910" s="17">
        <f>'UPDATED TCA Post Trade Data'!O900</f>
        <v>3.08292926414102E-4</v>
      </c>
      <c r="G910" s="23">
        <f>'UPDATED TCA Post Trade Data'!G900</f>
        <v>27.031261268516214</v>
      </c>
      <c r="H910" s="24">
        <f>E910/'UPDATED TCA Post Trade Data'!K900</f>
        <v>4.0001456743142906E-2</v>
      </c>
      <c r="I910" s="24">
        <f>'UPDATED TCA Post Trade Data'!L900</f>
        <v>0.1992191609948217</v>
      </c>
      <c r="J910" s="24">
        <f>E910/('UPDATED TCA Post Trade Data'!H900)</f>
        <v>0.32544060271761066</v>
      </c>
      <c r="K910" s="47">
        <f>'UPDATED TCA Post Trade Data'!H900/'UPDATED TCA Post Trade Data'!K900</f>
        <v>0.12291476972789633</v>
      </c>
      <c r="L910" s="11">
        <f>('UPDATED TCA Post Trade Data'!G900-'UPDATED TCA Post Trade Data'!M900)/'UPDATED TCA Post Trade Data'!M900*10000*'UPDATED TCA Post Trade Data'!N900</f>
        <v>21.682809702394056</v>
      </c>
      <c r="M910" s="11">
        <f t="shared" si="60"/>
        <v>29.414059818087924</v>
      </c>
      <c r="N910" s="11">
        <f t="shared" si="61"/>
        <v>20.946555143660994</v>
      </c>
      <c r="O910" s="11">
        <f>'UPDATED TCA Post Trade Data'!N900*('UPDATED TCA Post Trade Data'!G900-'UPDATED TCA Post Trade Data'!I900)/'UPDATED TCA Post Trade Data'!I900*10000</f>
        <v>0</v>
      </c>
      <c r="P910" s="11">
        <f t="shared" si="62"/>
        <v>7.731250115693868</v>
      </c>
      <c r="Q910" s="12">
        <f t="shared" si="63"/>
        <v>0.36909410939743748</v>
      </c>
      <c r="T910" s="65"/>
      <c r="U910" s="65"/>
      <c r="V910" s="65"/>
      <c r="W910" s="65"/>
      <c r="X910" s="65"/>
      <c r="Y910" s="65"/>
      <c r="Z910" s="65"/>
      <c r="AA910" s="65"/>
      <c r="AB910" s="65"/>
    </row>
    <row r="911" spans="1:28">
      <c r="A911" s="5" t="s">
        <v>17</v>
      </c>
      <c r="B911" s="5" t="s">
        <v>19</v>
      </c>
      <c r="C911" s="42" t="str">
        <f>'UPDATED TCA Post Trade Data'!C901</f>
        <v>FRT</v>
      </c>
      <c r="D911" s="22">
        <f>'UPDATED TCA Post Trade Data'!B901</f>
        <v>43005</v>
      </c>
      <c r="E911" s="12">
        <f>'UPDATED TCA Post Trade Data'!E901</f>
        <v>106900</v>
      </c>
      <c r="F911" s="17">
        <f>'UPDATED TCA Post Trade Data'!O901</f>
        <v>6.3077295976019128E-4</v>
      </c>
      <c r="G911" s="23">
        <f>'UPDATED TCA Post Trade Data'!G901</f>
        <v>125.15090102175634</v>
      </c>
      <c r="H911" s="24">
        <f>E911/'UPDATED TCA Post Trade Data'!K901</f>
        <v>0.23890222082968127</v>
      </c>
      <c r="I911" s="24">
        <f>'UPDATED TCA Post Trade Data'!L901</f>
        <v>0.1707007166492375</v>
      </c>
      <c r="J911" s="24">
        <f>E911/('UPDATED TCA Post Trade Data'!H901)</f>
        <v>0.17413259488516045</v>
      </c>
      <c r="K911" s="47">
        <f>'UPDATED TCA Post Trade Data'!H901/'UPDATED TCA Post Trade Data'!K901</f>
        <v>1.3719557845401433</v>
      </c>
      <c r="L911" s="11">
        <f>('UPDATED TCA Post Trade Data'!G901-'UPDATED TCA Post Trade Data'!M901)/'UPDATED TCA Post Trade Data'!M901*10000*'UPDATED TCA Post Trade Data'!N901</f>
        <v>32.940598184731854</v>
      </c>
      <c r="M911" s="11">
        <f t="shared" si="60"/>
        <v>35.586245573599435</v>
      </c>
      <c r="N911" s="11">
        <f t="shared" si="61"/>
        <v>66.348320404460367</v>
      </c>
      <c r="O911" s="11">
        <f>'UPDATED TCA Post Trade Data'!N901*('UPDATED TCA Post Trade Data'!G901-'UPDATED TCA Post Trade Data'!I901)/'UPDATED TCA Post Trade Data'!I901*10000</f>
        <v>0</v>
      </c>
      <c r="P911" s="11">
        <f t="shared" si="62"/>
        <v>2.6456473888675802</v>
      </c>
      <c r="Q911" s="12">
        <f t="shared" si="63"/>
        <v>3.9875122274982598E-2</v>
      </c>
      <c r="T911" s="65"/>
      <c r="U911" s="65"/>
      <c r="V911" s="65"/>
      <c r="W911" s="65"/>
      <c r="X911" s="65"/>
      <c r="Y911" s="65"/>
      <c r="Z911" s="65"/>
      <c r="AA911" s="65"/>
      <c r="AB911" s="65"/>
    </row>
    <row r="912" spans="1:28">
      <c r="A912" s="5" t="s">
        <v>18</v>
      </c>
      <c r="B912" s="5" t="s">
        <v>19</v>
      </c>
      <c r="C912" s="42" t="str">
        <f>'UPDATED TCA Post Trade Data'!C902</f>
        <v>FTV</v>
      </c>
      <c r="D912" s="22">
        <f>'UPDATED TCA Post Trade Data'!B902</f>
        <v>43005</v>
      </c>
      <c r="E912" s="12">
        <f>'UPDATED TCA Post Trade Data'!E902</f>
        <v>145700</v>
      </c>
      <c r="F912" s="17">
        <f>'UPDATED TCA Post Trade Data'!O902</f>
        <v>4.7962653072683437E-4</v>
      </c>
      <c r="G912" s="23">
        <f>'UPDATED TCA Post Trade Data'!G902</f>
        <v>69.820389109395322</v>
      </c>
      <c r="H912" s="24">
        <f>E912/'UPDATED TCA Post Trade Data'!K902</f>
        <v>0.11772779378680054</v>
      </c>
      <c r="I912" s="24">
        <f>'UPDATED TCA Post Trade Data'!L902</f>
        <v>0.11451874601522657</v>
      </c>
      <c r="J912" s="24">
        <f>E912/('UPDATED TCA Post Trade Data'!H902)</f>
        <v>0.23230229591836735</v>
      </c>
      <c r="K912" s="47">
        <f>'UPDATED TCA Post Trade Data'!H902/'UPDATED TCA Post Trade Data'!K902</f>
        <v>0.50678704367248661</v>
      </c>
      <c r="L912" s="11">
        <f>('UPDATED TCA Post Trade Data'!G902-'UPDATED TCA Post Trade Data'!M902)/'UPDATED TCA Post Trade Data'!M902*10000*'UPDATED TCA Post Trade Data'!N902</f>
        <v>4.23921125335327</v>
      </c>
      <c r="M912" s="11">
        <f t="shared" si="60"/>
        <v>27.074198707058205</v>
      </c>
      <c r="N912" s="11">
        <f t="shared" si="61"/>
        <v>26.082776783839197</v>
      </c>
      <c r="O912" s="11">
        <f>'UPDATED TCA Post Trade Data'!N902*('UPDATED TCA Post Trade Data'!G902-'UPDATED TCA Post Trade Data'!I902)/'UPDATED TCA Post Trade Data'!I902*10000</f>
        <v>0</v>
      </c>
      <c r="P912" s="11">
        <f t="shared" si="62"/>
        <v>22.834987453704933</v>
      </c>
      <c r="Q912" s="12">
        <f t="shared" si="63"/>
        <v>0.87548145824157098</v>
      </c>
      <c r="T912" s="65"/>
      <c r="U912" s="65"/>
      <c r="V912" s="65"/>
      <c r="W912" s="65"/>
      <c r="X912" s="65"/>
      <c r="Y912" s="65"/>
      <c r="Z912" s="65"/>
      <c r="AA912" s="65"/>
      <c r="AB912" s="65"/>
    </row>
    <row r="913" spans="1:28">
      <c r="A913" s="5" t="s">
        <v>17</v>
      </c>
      <c r="B913" s="5" t="s">
        <v>21</v>
      </c>
      <c r="C913" s="42" t="str">
        <f>'UPDATED TCA Post Trade Data'!C903</f>
        <v>GD</v>
      </c>
      <c r="D913" s="22">
        <f>'UPDATED TCA Post Trade Data'!B903</f>
        <v>43005</v>
      </c>
      <c r="E913" s="12">
        <f>'UPDATED TCA Post Trade Data'!E903</f>
        <v>136700</v>
      </c>
      <c r="F913" s="17">
        <f>'UPDATED TCA Post Trade Data'!O903</f>
        <v>1.3296667174502513E-3</v>
      </c>
      <c r="G913" s="23">
        <f>'UPDATED TCA Post Trade Data'!G903</f>
        <v>206.30649555102735</v>
      </c>
      <c r="H913" s="24">
        <f>E913/'UPDATED TCA Post Trade Data'!K903</f>
        <v>0.13800049829587388</v>
      </c>
      <c r="I913" s="24">
        <f>'UPDATED TCA Post Trade Data'!L903</f>
        <v>0.12298731746231267</v>
      </c>
      <c r="J913" s="24">
        <f>E913/('UPDATED TCA Post Trade Data'!H903)</f>
        <v>0.18651930686314641</v>
      </c>
      <c r="K913" s="47">
        <f>'UPDATED TCA Post Trade Data'!H903/'UPDATED TCA Post Trade Data'!K903</f>
        <v>0.73987245940779789</v>
      </c>
      <c r="L913" s="11">
        <f>('UPDATED TCA Post Trade Data'!G903-'UPDATED TCA Post Trade Data'!M903)/'UPDATED TCA Post Trade Data'!M903*10000*'UPDATED TCA Post Trade Data'!N903</f>
        <v>26.072583516904466</v>
      </c>
      <c r="M913" s="11">
        <f t="shared" si="60"/>
        <v>25.513957455151061</v>
      </c>
      <c r="N913" s="11">
        <f t="shared" si="61"/>
        <v>34.840289347381216</v>
      </c>
      <c r="O913" s="11">
        <f>'UPDATED TCA Post Trade Data'!N903*('UPDATED TCA Post Trade Data'!G903-'UPDATED TCA Post Trade Data'!I903)/'UPDATED TCA Post Trade Data'!I903*10000</f>
        <v>2.9930941585044435</v>
      </c>
      <c r="P913" s="11">
        <f t="shared" si="62"/>
        <v>-0.55862606175340446</v>
      </c>
      <c r="Q913" s="12">
        <f t="shared" si="63"/>
        <v>-1.6033909942122618E-2</v>
      </c>
      <c r="T913" s="65"/>
      <c r="U913" s="65"/>
      <c r="V913" s="65"/>
      <c r="W913" s="65"/>
      <c r="X913" s="65"/>
      <c r="Y913" s="65"/>
      <c r="Z913" s="65"/>
      <c r="AA913" s="65"/>
      <c r="AB913" s="65"/>
    </row>
    <row r="914" spans="1:28">
      <c r="A914" s="5" t="s">
        <v>18</v>
      </c>
      <c r="B914" s="5" t="s">
        <v>19</v>
      </c>
      <c r="C914" s="42" t="str">
        <f>'UPDATED TCA Post Trade Data'!C904</f>
        <v>GE</v>
      </c>
      <c r="D914" s="22">
        <f>'UPDATED TCA Post Trade Data'!B904</f>
        <v>43005</v>
      </c>
      <c r="E914" s="12">
        <f>'UPDATED TCA Post Trade Data'!E904</f>
        <v>4899700</v>
      </c>
      <c r="F914" s="17">
        <f>'UPDATED TCA Post Trade Data'!O904</f>
        <v>5.7443286493045346E-3</v>
      </c>
      <c r="G914" s="23">
        <f>'UPDATED TCA Post Trade Data'!G904</f>
        <v>24.866141904690707</v>
      </c>
      <c r="H914" s="24">
        <f>E914/'UPDATED TCA Post Trade Data'!K904</f>
        <v>0.11715636125016342</v>
      </c>
      <c r="I914" s="24">
        <f>'UPDATED TCA Post Trade Data'!L904</f>
        <v>0.19483740954081977</v>
      </c>
      <c r="J914" s="24">
        <f>E914/('UPDATED TCA Post Trade Data'!H904)</f>
        <v>0.24790908768929523</v>
      </c>
      <c r="K914" s="47">
        <f>'UPDATED TCA Post Trade Data'!H904/'UPDATED TCA Post Trade Data'!K904</f>
        <v>0.47257792097156048</v>
      </c>
      <c r="L914" s="11">
        <f>('UPDATED TCA Post Trade Data'!G904-'UPDATED TCA Post Trade Data'!M904)/'UPDATED TCA Post Trade Data'!M904*10000*'UPDATED TCA Post Trade Data'!N904</f>
        <v>53.543238123717167</v>
      </c>
      <c r="M914" s="11">
        <f t="shared" ref="M914:M977" si="64">$J$3*H914^$K$3*I914^$L$3*($N$3*J914^$M$3+1-$N$3)</f>
        <v>36.673320135319052</v>
      </c>
      <c r="N914" s="11">
        <f t="shared" si="61"/>
        <v>42.414426514124692</v>
      </c>
      <c r="O914" s="11">
        <f>'UPDATED TCA Post Trade Data'!N904*('UPDATED TCA Post Trade Data'!G904-'UPDATED TCA Post Trade Data'!I904)/'UPDATED TCA Post Trade Data'!I904*10000</f>
        <v>3.0152399993287364</v>
      </c>
      <c r="P914" s="11">
        <f t="shared" si="62"/>
        <v>-16.869917988398115</v>
      </c>
      <c r="Q914" s="12">
        <f t="shared" si="63"/>
        <v>-0.3977400939932586</v>
      </c>
      <c r="T914" s="65"/>
      <c r="U914" s="65"/>
      <c r="V914" s="65"/>
      <c r="W914" s="65"/>
      <c r="X914" s="65"/>
      <c r="Y914" s="65"/>
      <c r="Z914" s="65"/>
      <c r="AA914" s="65"/>
      <c r="AB914" s="65"/>
    </row>
    <row r="915" spans="1:28">
      <c r="A915" s="5" t="s">
        <v>17</v>
      </c>
      <c r="B915" s="5" t="s">
        <v>21</v>
      </c>
      <c r="C915" s="42" t="str">
        <f>'UPDATED TCA Post Trade Data'!C905</f>
        <v>GGP</v>
      </c>
      <c r="D915" s="22">
        <f>'UPDATED TCA Post Trade Data'!B905</f>
        <v>43005</v>
      </c>
      <c r="E915" s="12">
        <f>'UPDATED TCA Post Trade Data'!E905</f>
        <v>23200</v>
      </c>
      <c r="F915" s="17">
        <f>'UPDATED TCA Post Trade Data'!O905</f>
        <v>2.3029715174932424E-5</v>
      </c>
      <c r="G915" s="23">
        <f>'UPDATED TCA Post Trade Data'!G905</f>
        <v>21.054222110701261</v>
      </c>
      <c r="H915" s="24">
        <f>E915/'UPDATED TCA Post Trade Data'!K905</f>
        <v>4.2272036186223457E-3</v>
      </c>
      <c r="I915" s="24">
        <f>'UPDATED TCA Post Trade Data'!L905</f>
        <v>0.24449606236937985</v>
      </c>
      <c r="J915" s="24">
        <f>E915/('UPDATED TCA Post Trade Data'!H905)</f>
        <v>0.11664152840623429</v>
      </c>
      <c r="K915" s="47">
        <f>'UPDATED TCA Post Trade Data'!H905/'UPDATED TCA Post Trade Data'!K905</f>
        <v>3.624098274758554E-2</v>
      </c>
      <c r="L915" s="11">
        <f>('UPDATED TCA Post Trade Data'!G905-'UPDATED TCA Post Trade Data'!M905)/'UPDATED TCA Post Trade Data'!M905*10000*'UPDATED TCA Post Trade Data'!N905</f>
        <v>2.0057533022613332</v>
      </c>
      <c r="M915" s="11">
        <f t="shared" si="64"/>
        <v>6.2950212462762991</v>
      </c>
      <c r="N915" s="11">
        <f t="shared" ref="N915:N978" si="65">I915*((1/3)*(1/250)*(H915*(1-J915)/J915))^0.5*10000</f>
        <v>15.973853960748475</v>
      </c>
      <c r="O915" s="11">
        <f>'UPDATED TCA Post Trade Data'!N905*('UPDATED TCA Post Trade Data'!G905-'UPDATED TCA Post Trade Data'!I905)/'UPDATED TCA Post Trade Data'!I905*10000</f>
        <v>0</v>
      </c>
      <c r="P915" s="11">
        <f t="shared" ref="P915:P978" si="66">M915-L915</f>
        <v>4.2892679440149664</v>
      </c>
      <c r="Q915" s="12">
        <f t="shared" ref="Q915:Q978" si="67">P915/N915</f>
        <v>0.26851803920047779</v>
      </c>
      <c r="T915" s="65"/>
      <c r="U915" s="65"/>
      <c r="V915" s="65"/>
      <c r="W915" s="65"/>
      <c r="X915" s="65"/>
      <c r="Y915" s="65"/>
      <c r="Z915" s="65"/>
      <c r="AA915" s="65"/>
      <c r="AB915" s="65"/>
    </row>
    <row r="916" spans="1:28">
      <c r="A916" s="5" t="s">
        <v>18</v>
      </c>
      <c r="B916" s="5" t="s">
        <v>20</v>
      </c>
      <c r="C916" s="42" t="str">
        <f>'UPDATED TCA Post Trade Data'!C906</f>
        <v>GILD</v>
      </c>
      <c r="D916" s="22">
        <f>'UPDATED TCA Post Trade Data'!B906</f>
        <v>43005</v>
      </c>
      <c r="E916" s="12">
        <f>'UPDATED TCA Post Trade Data'!E906</f>
        <v>98200</v>
      </c>
      <c r="F916" s="17">
        <f>'UPDATED TCA Post Trade Data'!O906</f>
        <v>3.8894354941016433E-4</v>
      </c>
      <c r="G916" s="23">
        <f>'UPDATED TCA Post Trade Data'!G906</f>
        <v>84.006657223121039</v>
      </c>
      <c r="H916" s="24">
        <f>E916/'UPDATED TCA Post Trade Data'!K906</f>
        <v>9.5583821112562202E-3</v>
      </c>
      <c r="I916" s="24">
        <f>'UPDATED TCA Post Trade Data'!L906</f>
        <v>0.25781374144130637</v>
      </c>
      <c r="J916" s="24">
        <f>E916/('UPDATED TCA Post Trade Data'!H906)</f>
        <v>4.6019026196166643E-2</v>
      </c>
      <c r="K916" s="47">
        <f>'UPDATED TCA Post Trade Data'!H906/'UPDATED TCA Post Trade Data'!K906</f>
        <v>0.20770500597973166</v>
      </c>
      <c r="L916" s="11">
        <f>('UPDATED TCA Post Trade Data'!G906-'UPDATED TCA Post Trade Data'!M906)/'UPDATED TCA Post Trade Data'!M906*10000*'UPDATED TCA Post Trade Data'!N906</f>
        <v>-3.1742347131501174</v>
      </c>
      <c r="M916" s="11">
        <f t="shared" si="64"/>
        <v>5.2303311478506345</v>
      </c>
      <c r="N916" s="11">
        <f t="shared" si="65"/>
        <v>41.905282067975669</v>
      </c>
      <c r="O916" s="11">
        <f>'UPDATED TCA Post Trade Data'!N906*('UPDATED TCA Post Trade Data'!G906-'UPDATED TCA Post Trade Data'!I906)/'UPDATED TCA Post Trade Data'!I906*10000</f>
        <v>0</v>
      </c>
      <c r="P916" s="11">
        <f t="shared" si="66"/>
        <v>8.4045658610007514</v>
      </c>
      <c r="Q916" s="12">
        <f t="shared" si="67"/>
        <v>0.20056101394013964</v>
      </c>
      <c r="T916" s="65"/>
      <c r="U916" s="65"/>
      <c r="V916" s="65"/>
      <c r="W916" s="65"/>
      <c r="X916" s="65"/>
      <c r="Y916" s="65"/>
      <c r="Z916" s="65"/>
      <c r="AA916" s="65"/>
      <c r="AB916" s="65"/>
    </row>
    <row r="917" spans="1:28">
      <c r="A917" s="5" t="s">
        <v>17</v>
      </c>
      <c r="B917" s="5" t="s">
        <v>20</v>
      </c>
      <c r="C917" s="42" t="str">
        <f>'UPDATED TCA Post Trade Data'!C907</f>
        <v>GIS</v>
      </c>
      <c r="D917" s="22">
        <f>'UPDATED TCA Post Trade Data'!B907</f>
        <v>43005</v>
      </c>
      <c r="E917" s="12">
        <f>'UPDATED TCA Post Trade Data'!E907</f>
        <v>25400</v>
      </c>
      <c r="F917" s="17">
        <f>'UPDATED TCA Post Trade Data'!O907</f>
        <v>6.2221408020312672E-5</v>
      </c>
      <c r="G917" s="23">
        <f>'UPDATED TCA Post Trade Data'!G907</f>
        <v>51.957080081865229</v>
      </c>
      <c r="H917" s="24">
        <f>E917/'UPDATED TCA Post Trade Data'!K907</f>
        <v>5.7173762273207184E-3</v>
      </c>
      <c r="I917" s="24">
        <f>'UPDATED TCA Post Trade Data'!L907</f>
        <v>0.24545882371160707</v>
      </c>
      <c r="J917" s="24">
        <f>E917/('UPDATED TCA Post Trade Data'!H907)</f>
        <v>3.8814180929095353E-2</v>
      </c>
      <c r="K917" s="47">
        <f>'UPDATED TCA Post Trade Data'!H907/'UPDATED TCA Post Trade Data'!K907</f>
        <v>0.14730122059679834</v>
      </c>
      <c r="L917" s="11">
        <f>('UPDATED TCA Post Trade Data'!G907-'UPDATED TCA Post Trade Data'!M907)/'UPDATED TCA Post Trade Data'!M907*10000*'UPDATED TCA Post Trade Data'!N907</f>
        <v>3.2884254650040474</v>
      </c>
      <c r="M917" s="11">
        <f t="shared" si="64"/>
        <v>3.8160707259852527</v>
      </c>
      <c r="N917" s="11">
        <f t="shared" si="65"/>
        <v>33.725225883373291</v>
      </c>
      <c r="O917" s="11">
        <f>'UPDATED TCA Post Trade Data'!N907*('UPDATED TCA Post Trade Data'!G907-'UPDATED TCA Post Trade Data'!I907)/'UPDATED TCA Post Trade Data'!I907*10000</f>
        <v>0</v>
      </c>
      <c r="P917" s="11">
        <f t="shared" si="66"/>
        <v>0.52764526098120523</v>
      </c>
      <c r="Q917" s="12">
        <f t="shared" si="67"/>
        <v>1.5645418145037157E-2</v>
      </c>
      <c r="T917" s="65"/>
      <c r="U917" s="65"/>
      <c r="V917" s="65"/>
      <c r="W917" s="65"/>
      <c r="X917" s="65"/>
      <c r="Y917" s="65"/>
      <c r="Z917" s="65"/>
      <c r="AA917" s="65"/>
      <c r="AB917" s="65"/>
    </row>
    <row r="918" spans="1:28">
      <c r="A918" s="5" t="s">
        <v>18</v>
      </c>
      <c r="B918" s="5" t="s">
        <v>23</v>
      </c>
      <c r="C918" s="42" t="str">
        <f>'UPDATED TCA Post Trade Data'!C908</f>
        <v>EA</v>
      </c>
      <c r="D918" s="22">
        <f>'UPDATED TCA Post Trade Data'!B908</f>
        <v>43006</v>
      </c>
      <c r="E918" s="12">
        <f>'UPDATED TCA Post Trade Data'!E908</f>
        <v>21800</v>
      </c>
      <c r="F918" s="17">
        <f>'UPDATED TCA Post Trade Data'!O908</f>
        <v>1.1900682489875031E-4</v>
      </c>
      <c r="G918" s="23">
        <f>'UPDATED TCA Post Trade Data'!G908</f>
        <v>115.78545139119575</v>
      </c>
      <c r="H918" s="24">
        <f>E918/'UPDATED TCA Post Trade Data'!K908</f>
        <v>9.7155360855288048E-3</v>
      </c>
      <c r="I918" s="24">
        <f>'UPDATED TCA Post Trade Data'!L908</f>
        <v>0.22109950648543791</v>
      </c>
      <c r="J918" s="24">
        <f>E918/('UPDATED TCA Post Trade Data'!H908)</f>
        <v>3.1267928858290307E-2</v>
      </c>
      <c r="K918" s="47">
        <f>'UPDATED TCA Post Trade Data'!H908/'UPDATED TCA Post Trade Data'!K908</f>
        <v>0.31071888801975611</v>
      </c>
      <c r="L918" s="11">
        <f>('UPDATED TCA Post Trade Data'!G908-'UPDATED TCA Post Trade Data'!M908)/'UPDATED TCA Post Trade Data'!M908*10000*'UPDATED TCA Post Trade Data'!N908</f>
        <v>2.9829570716839484</v>
      </c>
      <c r="M918" s="11">
        <f t="shared" si="64"/>
        <v>4.0767276770299983</v>
      </c>
      <c r="N918" s="11">
        <f t="shared" si="65"/>
        <v>44.293786443813943</v>
      </c>
      <c r="O918" s="11">
        <f>'UPDATED TCA Post Trade Data'!N908*('UPDATED TCA Post Trade Data'!G908-'UPDATED TCA Post Trade Data'!I908)/'UPDATED TCA Post Trade Data'!I908*10000</f>
        <v>0</v>
      </c>
      <c r="P918" s="11">
        <f t="shared" si="66"/>
        <v>1.0937706053460499</v>
      </c>
      <c r="Q918" s="12">
        <f t="shared" si="67"/>
        <v>2.4693544922683067E-2</v>
      </c>
      <c r="T918" s="65"/>
      <c r="U918" s="65"/>
      <c r="V918" s="65"/>
      <c r="W918" s="65"/>
      <c r="X918" s="65"/>
      <c r="Y918" s="65"/>
      <c r="Z918" s="65"/>
      <c r="AA918" s="65"/>
      <c r="AB918" s="65"/>
    </row>
    <row r="919" spans="1:28">
      <c r="A919" s="5" t="s">
        <v>17</v>
      </c>
      <c r="B919" s="5" t="s">
        <v>21</v>
      </c>
      <c r="C919" s="42" t="str">
        <f>'UPDATED TCA Post Trade Data'!C909</f>
        <v>EBAY</v>
      </c>
      <c r="D919" s="22">
        <f>'UPDATED TCA Post Trade Data'!B909</f>
        <v>43006</v>
      </c>
      <c r="E919" s="12">
        <f>'UPDATED TCA Post Trade Data'!E909</f>
        <v>717200</v>
      </c>
      <c r="F919" s="17">
        <f>'UPDATED TCA Post Trade Data'!O909</f>
        <v>1.2680664718577148E-3</v>
      </c>
      <c r="G919" s="23">
        <f>'UPDATED TCA Post Trade Data'!G909</f>
        <v>37.500784858678443</v>
      </c>
      <c r="H919" s="24">
        <f>E919/'UPDATED TCA Post Trade Data'!K909</f>
        <v>0.10058495038585147</v>
      </c>
      <c r="I919" s="24">
        <f>'UPDATED TCA Post Trade Data'!L909</f>
        <v>0.16140651942950465</v>
      </c>
      <c r="J919" s="24">
        <f>E919/('UPDATED TCA Post Trade Data'!H909)</f>
        <v>0.12831201359692279</v>
      </c>
      <c r="K919" s="47">
        <f>'UPDATED TCA Post Trade Data'!H909/'UPDATED TCA Post Trade Data'!K909</f>
        <v>0.78390906327623644</v>
      </c>
      <c r="L919" s="11">
        <f>('UPDATED TCA Post Trade Data'!G909-'UPDATED TCA Post Trade Data'!M909)/'UPDATED TCA Post Trade Data'!M909*10000*'UPDATED TCA Post Trade Data'!N909</f>
        <v>16.235272082918172</v>
      </c>
      <c r="M919" s="11">
        <f t="shared" si="64"/>
        <v>19.792782858812696</v>
      </c>
      <c r="N919" s="11">
        <f t="shared" si="65"/>
        <v>48.719611209764096</v>
      </c>
      <c r="O919" s="11">
        <f>'UPDATED TCA Post Trade Data'!N909*('UPDATED TCA Post Trade Data'!G909-'UPDATED TCA Post Trade Data'!I909)/'UPDATED TCA Post Trade Data'!I909*10000</f>
        <v>0</v>
      </c>
      <c r="P919" s="11">
        <f t="shared" si="66"/>
        <v>3.5575107758945244</v>
      </c>
      <c r="Q919" s="12">
        <f t="shared" si="67"/>
        <v>7.3020097811896112E-2</v>
      </c>
      <c r="T919" s="65"/>
      <c r="U919" s="65"/>
      <c r="V919" s="65"/>
      <c r="W919" s="65"/>
      <c r="X919" s="65"/>
      <c r="Y919" s="65"/>
      <c r="Z919" s="65"/>
      <c r="AA919" s="65"/>
      <c r="AB919" s="65"/>
    </row>
    <row r="920" spans="1:28">
      <c r="A920" s="5" t="s">
        <v>18</v>
      </c>
      <c r="B920" s="5" t="s">
        <v>23</v>
      </c>
      <c r="C920" s="42" t="str">
        <f>'UPDATED TCA Post Trade Data'!C910</f>
        <v>ECL</v>
      </c>
      <c r="D920" s="22">
        <f>'UPDATED TCA Post Trade Data'!B910</f>
        <v>43006</v>
      </c>
      <c r="E920" s="12">
        <f>'UPDATED TCA Post Trade Data'!E910</f>
        <v>62100</v>
      </c>
      <c r="F920" s="17">
        <f>'UPDATED TCA Post Trade Data'!O910</f>
        <v>3.7706263991421239E-4</v>
      </c>
      <c r="G920" s="23">
        <f>'UPDATED TCA Post Trade Data'!G910</f>
        <v>128.78358838162612</v>
      </c>
      <c r="H920" s="24">
        <f>E920/'UPDATED TCA Post Trade Data'!K910</f>
        <v>7.1872961935685847E-2</v>
      </c>
      <c r="I920" s="24">
        <f>'UPDATED TCA Post Trade Data'!L910</f>
        <v>0.12077989555561799</v>
      </c>
      <c r="J920" s="24">
        <f>E920/('UPDATED TCA Post Trade Data'!H910)</f>
        <v>0.23345864661654137</v>
      </c>
      <c r="K920" s="47">
        <f>'UPDATED TCA Post Trade Data'!H910/'UPDATED TCA Post Trade Data'!K910</f>
        <v>0.30786164049746273</v>
      </c>
      <c r="L920" s="11">
        <f>('UPDATED TCA Post Trade Data'!G910-'UPDATED TCA Post Trade Data'!M910)/'UPDATED TCA Post Trade Data'!M910*10000*'UPDATED TCA Post Trade Data'!N910</f>
        <v>12.90512744271976</v>
      </c>
      <c r="M920" s="11">
        <f t="shared" si="64"/>
        <v>22.830795267716887</v>
      </c>
      <c r="N920" s="11">
        <f t="shared" si="65"/>
        <v>21.424446079294739</v>
      </c>
      <c r="O920" s="11">
        <f>'UPDATED TCA Post Trade Data'!N910*('UPDATED TCA Post Trade Data'!G910-'UPDATED TCA Post Trade Data'!I910)/'UPDATED TCA Post Trade Data'!I910*10000</f>
        <v>3.0029744844965913</v>
      </c>
      <c r="P920" s="11">
        <f t="shared" si="66"/>
        <v>9.9256678249971273</v>
      </c>
      <c r="Q920" s="12">
        <f t="shared" si="67"/>
        <v>0.46328702213634387</v>
      </c>
      <c r="T920" s="65"/>
      <c r="U920" s="65"/>
      <c r="V920" s="65"/>
      <c r="W920" s="65"/>
      <c r="X920" s="65"/>
      <c r="Y920" s="65"/>
      <c r="Z920" s="65"/>
      <c r="AA920" s="65"/>
      <c r="AB920" s="65"/>
    </row>
    <row r="921" spans="1:28">
      <c r="A921" s="5" t="s">
        <v>17</v>
      </c>
      <c r="B921" s="5" t="s">
        <v>19</v>
      </c>
      <c r="C921" s="42" t="str">
        <f>'UPDATED TCA Post Trade Data'!C911</f>
        <v>ED</v>
      </c>
      <c r="D921" s="22">
        <f>'UPDATED TCA Post Trade Data'!B911</f>
        <v>43006</v>
      </c>
      <c r="E921" s="12">
        <f>'UPDATED TCA Post Trade Data'!E911</f>
        <v>20200</v>
      </c>
      <c r="F921" s="17">
        <f>'UPDATED TCA Post Trade Data'!O911</f>
        <v>7.6609782808229355E-5</v>
      </c>
      <c r="G921" s="23">
        <f>'UPDATED TCA Post Trade Data'!G911</f>
        <v>80.439892211333614</v>
      </c>
      <c r="H921" s="24">
        <f>E921/'UPDATED TCA Post Trade Data'!K911</f>
        <v>1.6093173846616703E-2</v>
      </c>
      <c r="I921" s="24">
        <f>'UPDATED TCA Post Trade Data'!L911</f>
        <v>0.11588387606308358</v>
      </c>
      <c r="J921" s="24">
        <f>E921/('UPDATED TCA Post Trade Data'!H911)</f>
        <v>3.1043491624404486E-2</v>
      </c>
      <c r="K921" s="47">
        <f>'UPDATED TCA Post Trade Data'!H911/'UPDATED TCA Post Trade Data'!K911</f>
        <v>0.51840733772244996</v>
      </c>
      <c r="L921" s="11">
        <f>('UPDATED TCA Post Trade Data'!G911-'UPDATED TCA Post Trade Data'!M911)/'UPDATED TCA Post Trade Data'!M911*10000*'UPDATED TCA Post Trade Data'!N911</f>
        <v>-1.256406297873055</v>
      </c>
      <c r="M921" s="11">
        <f t="shared" si="64"/>
        <v>3.6452239915921294</v>
      </c>
      <c r="N921" s="11">
        <f t="shared" si="65"/>
        <v>29.990250506240656</v>
      </c>
      <c r="O921" s="11">
        <f>'UPDATED TCA Post Trade Data'!N911*('UPDATED TCA Post Trade Data'!G911-'UPDATED TCA Post Trade Data'!I911)/'UPDATED TCA Post Trade Data'!I911*10000</f>
        <v>0</v>
      </c>
      <c r="P921" s="11">
        <f t="shared" si="66"/>
        <v>4.9016302894651842</v>
      </c>
      <c r="Q921" s="12">
        <f t="shared" si="67"/>
        <v>0.16344079181483351</v>
      </c>
      <c r="T921" s="65"/>
      <c r="U921" s="65"/>
      <c r="V921" s="65"/>
      <c r="W921" s="65"/>
      <c r="X921" s="65"/>
      <c r="Y921" s="65"/>
      <c r="Z921" s="65"/>
      <c r="AA921" s="65"/>
      <c r="AB921" s="65"/>
    </row>
    <row r="922" spans="1:28">
      <c r="A922" s="5" t="s">
        <v>18</v>
      </c>
      <c r="B922" s="5" t="s">
        <v>21</v>
      </c>
      <c r="C922" s="42" t="str">
        <f>'UPDATED TCA Post Trade Data'!C912</f>
        <v>EFX</v>
      </c>
      <c r="D922" s="22">
        <f>'UPDATED TCA Post Trade Data'!B912</f>
        <v>43006</v>
      </c>
      <c r="E922" s="12">
        <f>'UPDATED TCA Post Trade Data'!E912</f>
        <v>118500</v>
      </c>
      <c r="F922" s="17">
        <f>'UPDATED TCA Post Trade Data'!O912</f>
        <v>5.9157324785415904E-4</v>
      </c>
      <c r="G922" s="23">
        <f>'UPDATED TCA Post Trade Data'!G912</f>
        <v>105.88362324591678</v>
      </c>
      <c r="H922" s="24">
        <f>E922/'UPDATED TCA Post Trade Data'!K912</f>
        <v>2.0015167499561313E-2</v>
      </c>
      <c r="I922" s="24">
        <f>'UPDATED TCA Post Trade Data'!L912</f>
        <v>0.71993067563573765</v>
      </c>
      <c r="J922" s="24">
        <f>E922/('UPDATED TCA Post Trade Data'!H912)</f>
        <v>0.25047558655675334</v>
      </c>
      <c r="K922" s="47">
        <f>'UPDATED TCA Post Trade Data'!H912/'UPDATED TCA Post Trade Data'!K912</f>
        <v>7.9908656067868844E-2</v>
      </c>
      <c r="L922" s="11">
        <f>('UPDATED TCA Post Trade Data'!G912-'UPDATED TCA Post Trade Data'!M912)/'UPDATED TCA Post Trade Data'!M912*10000*'UPDATED TCA Post Trade Data'!N912</f>
        <v>51.336724051792395</v>
      </c>
      <c r="M922" s="11">
        <f t="shared" si="64"/>
        <v>34.037623377986279</v>
      </c>
      <c r="N922" s="11">
        <f t="shared" si="65"/>
        <v>64.335377275963495</v>
      </c>
      <c r="O922" s="11">
        <f>'UPDATED TCA Post Trade Data'!N912*('UPDATED TCA Post Trade Data'!G912-'UPDATED TCA Post Trade Data'!I912)/'UPDATED TCA Post Trade Data'!I912*10000</f>
        <v>7.0311739217928739</v>
      </c>
      <c r="P922" s="11">
        <f t="shared" si="66"/>
        <v>-17.299100673806116</v>
      </c>
      <c r="Q922" s="12">
        <f t="shared" si="67"/>
        <v>-0.2688893950151634</v>
      </c>
      <c r="T922" s="65"/>
      <c r="U922" s="65"/>
      <c r="V922" s="65"/>
      <c r="W922" s="65"/>
      <c r="X922" s="65"/>
      <c r="Y922" s="65"/>
      <c r="Z922" s="65"/>
      <c r="AA922" s="65"/>
      <c r="AB922" s="65"/>
    </row>
    <row r="923" spans="1:28">
      <c r="A923" s="5" t="s">
        <v>17</v>
      </c>
      <c r="B923" s="5" t="s">
        <v>20</v>
      </c>
      <c r="C923" s="42" t="str">
        <f>'UPDATED TCA Post Trade Data'!C913</f>
        <v>EIX</v>
      </c>
      <c r="D923" s="22">
        <f>'UPDATED TCA Post Trade Data'!B913</f>
        <v>43006</v>
      </c>
      <c r="E923" s="12">
        <f>'UPDATED TCA Post Trade Data'!E913</f>
        <v>442600</v>
      </c>
      <c r="F923" s="17">
        <f>'UPDATED TCA Post Trade Data'!O913</f>
        <v>1.6230564524162704E-3</v>
      </c>
      <c r="G923" s="23">
        <f>'UPDATED TCA Post Trade Data'!G913</f>
        <v>77.778727619238083</v>
      </c>
      <c r="H923" s="24">
        <f>E923/'UPDATED TCA Post Trade Data'!K913</f>
        <v>0.23611951396012615</v>
      </c>
      <c r="I923" s="24">
        <f>'UPDATED TCA Post Trade Data'!L913</f>
        <v>0.10694006768321887</v>
      </c>
      <c r="J923" s="24">
        <f>E923/('UPDATED TCA Post Trade Data'!H913)</f>
        <v>0.27876802922466459</v>
      </c>
      <c r="K923" s="47">
        <f>'UPDATED TCA Post Trade Data'!H913/'UPDATED TCA Post Trade Data'!K913</f>
        <v>0.84701073726726683</v>
      </c>
      <c r="L923" s="11">
        <f>('UPDATED TCA Post Trade Data'!G913-'UPDATED TCA Post Trade Data'!M913)/'UPDATED TCA Post Trade Data'!M913*10000*'UPDATED TCA Post Trade Data'!N913</f>
        <v>35.964854095236518</v>
      </c>
      <c r="M923" s="11">
        <f t="shared" si="64"/>
        <v>39.737929824799885</v>
      </c>
      <c r="N923" s="11">
        <f t="shared" si="65"/>
        <v>30.520508547230552</v>
      </c>
      <c r="O923" s="11">
        <f>'UPDATED TCA Post Trade Data'!N913*('UPDATED TCA Post Trade Data'!G913-'UPDATED TCA Post Trade Data'!I913)/'UPDATED TCA Post Trade Data'!I913*10000</f>
        <v>6.9797831599169973</v>
      </c>
      <c r="P923" s="11">
        <f t="shared" si="66"/>
        <v>3.7730757295633666</v>
      </c>
      <c r="Q923" s="12">
        <f t="shared" si="67"/>
        <v>0.12362427459963597</v>
      </c>
      <c r="T923" s="65"/>
      <c r="U923" s="65"/>
      <c r="V923" s="65"/>
      <c r="W923" s="65"/>
      <c r="X923" s="65"/>
      <c r="Y923" s="65"/>
      <c r="Z923" s="65"/>
      <c r="AA923" s="65"/>
      <c r="AB923" s="65"/>
    </row>
    <row r="924" spans="1:28">
      <c r="A924" s="5" t="s">
        <v>18</v>
      </c>
      <c r="B924" s="5" t="s">
        <v>22</v>
      </c>
      <c r="C924" s="42" t="str">
        <f>'UPDATED TCA Post Trade Data'!C914</f>
        <v>EL</v>
      </c>
      <c r="D924" s="22">
        <f>'UPDATED TCA Post Trade Data'!B914</f>
        <v>43006</v>
      </c>
      <c r="E924" s="12">
        <f>'UPDATED TCA Post Trade Data'!E914</f>
        <v>212400</v>
      </c>
      <c r="F924" s="17">
        <f>'UPDATED TCA Post Trade Data'!O914</f>
        <v>1.0830536503870225E-3</v>
      </c>
      <c r="G924" s="23">
        <f>'UPDATED TCA Post Trade Data'!G914</f>
        <v>108.15188080035536</v>
      </c>
      <c r="H924" s="24">
        <f>E924/'UPDATED TCA Post Trade Data'!K914</f>
        <v>8.7303725550846506E-2</v>
      </c>
      <c r="I924" s="24">
        <f>'UPDATED TCA Post Trade Data'!L914</f>
        <v>0.2526416869502906</v>
      </c>
      <c r="J924" s="24">
        <f>E924/('UPDATED TCA Post Trade Data'!H914)</f>
        <v>9.6409604647996E-2</v>
      </c>
      <c r="K924" s="47">
        <f>'UPDATED TCA Post Trade Data'!H914/'UPDATED TCA Post Trade Data'!K914</f>
        <v>0.90555008362085654</v>
      </c>
      <c r="L924" s="11">
        <f>('UPDATED TCA Post Trade Data'!G914-'UPDATED TCA Post Trade Data'!M914)/'UPDATED TCA Post Trade Data'!M914*10000*'UPDATED TCA Post Trade Data'!N914</f>
        <v>13.676749736347169</v>
      </c>
      <c r="M924" s="11">
        <f t="shared" si="64"/>
        <v>19.305136803773259</v>
      </c>
      <c r="N924" s="11">
        <f t="shared" si="65"/>
        <v>83.448093952939558</v>
      </c>
      <c r="O924" s="11">
        <f>'UPDATED TCA Post Trade Data'!N914*('UPDATED TCA Post Trade Data'!G914-'UPDATED TCA Post Trade Data'!I914)/'UPDATED TCA Post Trade Data'!I914*10000</f>
        <v>0</v>
      </c>
      <c r="P924" s="11">
        <f t="shared" si="66"/>
        <v>5.6283870674260896</v>
      </c>
      <c r="Q924" s="12">
        <f t="shared" si="67"/>
        <v>6.7447760647477595E-2</v>
      </c>
      <c r="T924" s="65"/>
      <c r="U924" s="65"/>
      <c r="V924" s="65"/>
      <c r="W924" s="65"/>
      <c r="X924" s="65"/>
      <c r="Y924" s="65"/>
      <c r="Z924" s="65"/>
      <c r="AA924" s="65"/>
      <c r="AB924" s="65"/>
    </row>
    <row r="925" spans="1:28">
      <c r="A925" s="5" t="s">
        <v>17</v>
      </c>
      <c r="B925" s="5" t="s">
        <v>22</v>
      </c>
      <c r="C925" s="42" t="str">
        <f>'UPDATED TCA Post Trade Data'!C915</f>
        <v>EMN</v>
      </c>
      <c r="D925" s="22">
        <f>'UPDATED TCA Post Trade Data'!B915</f>
        <v>43006</v>
      </c>
      <c r="E925" s="12">
        <f>'UPDATED TCA Post Trade Data'!E915</f>
        <v>82200</v>
      </c>
      <c r="F925" s="17">
        <f>'UPDATED TCA Post Trade Data'!O915</f>
        <v>3.4311715416821898E-4</v>
      </c>
      <c r="G925" s="23">
        <f>'UPDATED TCA Post Trade Data'!G915</f>
        <v>88.533825847686828</v>
      </c>
      <c r="H925" s="24">
        <f>E925/'UPDATED TCA Post Trade Data'!K915</f>
        <v>7.147280407634965E-2</v>
      </c>
      <c r="I925" s="24">
        <f>'UPDATED TCA Post Trade Data'!L915</f>
        <v>0.16262411532329063</v>
      </c>
      <c r="J925" s="24">
        <f>E925/('UPDATED TCA Post Trade Data'!H915)</f>
        <v>0.18559494242492661</v>
      </c>
      <c r="K925" s="47">
        <f>'UPDATED TCA Post Trade Data'!H915/'UPDATED TCA Post Trade Data'!K915</f>
        <v>0.38510103315590338</v>
      </c>
      <c r="L925" s="11">
        <f>('UPDATED TCA Post Trade Data'!G915-'UPDATED TCA Post Trade Data'!M915)/'UPDATED TCA Post Trade Data'!M915*10000*'UPDATED TCA Post Trade Data'!N915</f>
        <v>4.9526328044787817</v>
      </c>
      <c r="M925" s="11">
        <f t="shared" si="64"/>
        <v>22.300253997092089</v>
      </c>
      <c r="N925" s="11">
        <f t="shared" si="65"/>
        <v>33.2553779668659</v>
      </c>
      <c r="O925" s="11">
        <f>'UPDATED TCA Post Trade Data'!N915*('UPDATED TCA Post Trade Data'!G915-'UPDATED TCA Post Trade Data'!I915)/'UPDATED TCA Post Trade Data'!I915*10000</f>
        <v>0</v>
      </c>
      <c r="P925" s="11">
        <f t="shared" si="66"/>
        <v>17.347621192613307</v>
      </c>
      <c r="Q925" s="12">
        <f t="shared" si="67"/>
        <v>0.52164859500011285</v>
      </c>
      <c r="T925" s="65"/>
      <c r="U925" s="65"/>
      <c r="V925" s="65"/>
      <c r="W925" s="65"/>
      <c r="X925" s="65"/>
      <c r="Y925" s="65"/>
      <c r="Z925" s="65"/>
      <c r="AA925" s="65"/>
      <c r="AB925" s="65"/>
    </row>
    <row r="926" spans="1:28">
      <c r="A926" s="5" t="s">
        <v>18</v>
      </c>
      <c r="B926" s="5" t="s">
        <v>21</v>
      </c>
      <c r="C926" s="42" t="str">
        <f>'UPDATED TCA Post Trade Data'!C916</f>
        <v>EMR</v>
      </c>
      <c r="D926" s="22">
        <f>'UPDATED TCA Post Trade Data'!B916</f>
        <v>43006</v>
      </c>
      <c r="E926" s="12">
        <f>'UPDATED TCA Post Trade Data'!E916</f>
        <v>38900</v>
      </c>
      <c r="F926" s="17">
        <f>'UPDATED TCA Post Trade Data'!O916</f>
        <v>1.155435447087414E-4</v>
      </c>
      <c r="G926" s="23">
        <f>'UPDATED TCA Post Trade Data'!G916</f>
        <v>62.999152037665709</v>
      </c>
      <c r="H926" s="24">
        <f>E926/'UPDATED TCA Post Trade Data'!K916</f>
        <v>1.6030352338902581E-2</v>
      </c>
      <c r="I926" s="24">
        <f>'UPDATED TCA Post Trade Data'!L916</f>
        <v>0.12362067765950698</v>
      </c>
      <c r="J926" s="24">
        <f>E926/('UPDATED TCA Post Trade Data'!H916)</f>
        <v>0.20835565077664703</v>
      </c>
      <c r="K926" s="47">
        <f>'UPDATED TCA Post Trade Data'!H916/'UPDATED TCA Post Trade Data'!K916</f>
        <v>7.6937449400337074E-2</v>
      </c>
      <c r="L926" s="11">
        <f>('UPDATED TCA Post Trade Data'!G916-'UPDATED TCA Post Trade Data'!M916)/'UPDATED TCA Post Trade Data'!M916*10000*'UPDATED TCA Post Trade Data'!N916</f>
        <v>20.726748350117742</v>
      </c>
      <c r="M926" s="11">
        <f t="shared" si="64"/>
        <v>11.574875984702505</v>
      </c>
      <c r="N926" s="11">
        <f t="shared" si="65"/>
        <v>11.140237216227668</v>
      </c>
      <c r="O926" s="11">
        <f>'UPDATED TCA Post Trade Data'!N916*('UPDATED TCA Post Trade Data'!G916-'UPDATED TCA Post Trade Data'!I916)/'UPDATED TCA Post Trade Data'!I916*10000</f>
        <v>7.0096219316281561</v>
      </c>
      <c r="P926" s="11">
        <f t="shared" si="66"/>
        <v>-9.1518723654152367</v>
      </c>
      <c r="Q926" s="12">
        <f t="shared" si="67"/>
        <v>-0.82151503489386779</v>
      </c>
      <c r="T926" s="65"/>
      <c r="U926" s="65"/>
      <c r="V926" s="65"/>
      <c r="W926" s="65"/>
      <c r="X926" s="65"/>
      <c r="Y926" s="65"/>
      <c r="Z926" s="65"/>
      <c r="AA926" s="65"/>
      <c r="AB926" s="65"/>
    </row>
    <row r="927" spans="1:28">
      <c r="A927" s="5" t="s">
        <v>17</v>
      </c>
      <c r="B927" s="5" t="s">
        <v>20</v>
      </c>
      <c r="C927" s="42" t="str">
        <f>'UPDATED TCA Post Trade Data'!C917</f>
        <v>EOG</v>
      </c>
      <c r="D927" s="22">
        <f>'UPDATED TCA Post Trade Data'!B917</f>
        <v>43006</v>
      </c>
      <c r="E927" s="12">
        <f>'UPDATED TCA Post Trade Data'!E917</f>
        <v>258000</v>
      </c>
      <c r="F927" s="17">
        <f>'UPDATED TCA Post Trade Data'!O917</f>
        <v>1.1899954920247923E-3</v>
      </c>
      <c r="G927" s="23">
        <f>'UPDATED TCA Post Trade Data'!G917</f>
        <v>97.828237346459318</v>
      </c>
      <c r="H927" s="24">
        <f>E927/'UPDATED TCA Post Trade Data'!K917</f>
        <v>9.2839173045261611E-2</v>
      </c>
      <c r="I927" s="24">
        <f>'UPDATED TCA Post Trade Data'!L917</f>
        <v>0.1922402614575548</v>
      </c>
      <c r="J927" s="24">
        <f>E927/('UPDATED TCA Post Trade Data'!H917)</f>
        <v>0.18888644849549746</v>
      </c>
      <c r="K927" s="47">
        <f>'UPDATED TCA Post Trade Data'!H917/'UPDATED TCA Post Trade Data'!K917</f>
        <v>0.49150785450590245</v>
      </c>
      <c r="L927" s="11">
        <f>('UPDATED TCA Post Trade Data'!G917-'UPDATED TCA Post Trade Data'!M917)/'UPDATED TCA Post Trade Data'!M917*10000*'UPDATED TCA Post Trade Data'!N917</f>
        <v>38.813478343695735</v>
      </c>
      <c r="M927" s="11">
        <f t="shared" si="64"/>
        <v>27.225605761562043</v>
      </c>
      <c r="N927" s="11">
        <f t="shared" si="65"/>
        <v>44.32204360306654</v>
      </c>
      <c r="O927" s="11">
        <f>'UPDATED TCA Post Trade Data'!N917*('UPDATED TCA Post Trade Data'!G917-'UPDATED TCA Post Trade Data'!I917)/'UPDATED TCA Post Trade Data'!I917*10000</f>
        <v>6.9778011873035988</v>
      </c>
      <c r="P927" s="11">
        <f t="shared" si="66"/>
        <v>-11.587872582133691</v>
      </c>
      <c r="Q927" s="12">
        <f t="shared" si="67"/>
        <v>-0.26144716353584274</v>
      </c>
      <c r="T927" s="65"/>
      <c r="U927" s="65"/>
      <c r="V927" s="65"/>
      <c r="W927" s="65"/>
      <c r="X927" s="65"/>
      <c r="Y927" s="65"/>
      <c r="Z927" s="65"/>
      <c r="AA927" s="65"/>
      <c r="AB927" s="65"/>
    </row>
    <row r="928" spans="1:28">
      <c r="A928" s="5" t="s">
        <v>18</v>
      </c>
      <c r="B928" s="5" t="s">
        <v>20</v>
      </c>
      <c r="C928" s="42" t="str">
        <f>'UPDATED TCA Post Trade Data'!C918</f>
        <v>EQIX</v>
      </c>
      <c r="D928" s="22">
        <f>'UPDATED TCA Post Trade Data'!B918</f>
        <v>43006</v>
      </c>
      <c r="E928" s="12">
        <f>'UPDATED TCA Post Trade Data'!E918</f>
        <v>30500</v>
      </c>
      <c r="F928" s="17">
        <f>'UPDATED TCA Post Trade Data'!O918</f>
        <v>6.3287911867150755E-4</v>
      </c>
      <c r="G928" s="23">
        <f>'UPDATED TCA Post Trade Data'!G918</f>
        <v>440.10828651973065</v>
      </c>
      <c r="H928" s="24">
        <f>E928/'UPDATED TCA Post Trade Data'!K918</f>
        <v>5.7442689146533478E-2</v>
      </c>
      <c r="I928" s="24">
        <f>'UPDATED TCA Post Trade Data'!L918</f>
        <v>0.16258678586814471</v>
      </c>
      <c r="J928" s="24">
        <f>E928/('UPDATED TCA Post Trade Data'!H918)</f>
        <v>0.30019685039370081</v>
      </c>
      <c r="K928" s="47">
        <f>'UPDATED TCA Post Trade Data'!H918/'UPDATED TCA Post Trade Data'!K918</f>
        <v>0.1913500726979607</v>
      </c>
      <c r="L928" s="11">
        <f>('UPDATED TCA Post Trade Data'!G918-'UPDATED TCA Post Trade Data'!M918)/'UPDATED TCA Post Trade Data'!M918*10000*'UPDATED TCA Post Trade Data'!N918</f>
        <v>28.812213518268631</v>
      </c>
      <c r="M928" s="11">
        <f t="shared" si="64"/>
        <v>29.032156249509967</v>
      </c>
      <c r="N928" s="11">
        <f t="shared" si="65"/>
        <v>21.724854484329892</v>
      </c>
      <c r="O928" s="11">
        <f>'UPDATED TCA Post Trade Data'!N918*('UPDATED TCA Post Trade Data'!G918-'UPDATED TCA Post Trade Data'!I918)/'UPDATED TCA Post Trade Data'!I918*10000</f>
        <v>3.0077637038933531</v>
      </c>
      <c r="P928" s="11">
        <f t="shared" si="66"/>
        <v>0.21994273124133557</v>
      </c>
      <c r="Q928" s="12">
        <f t="shared" si="67"/>
        <v>1.0124014013533668E-2</v>
      </c>
      <c r="T928" s="65"/>
      <c r="U928" s="65"/>
      <c r="V928" s="65"/>
      <c r="W928" s="65"/>
      <c r="X928" s="65"/>
      <c r="Y928" s="65"/>
      <c r="Z928" s="65"/>
      <c r="AA928" s="65"/>
      <c r="AB928" s="65"/>
    </row>
    <row r="929" spans="1:28">
      <c r="A929" s="5" t="s">
        <v>17</v>
      </c>
      <c r="B929" s="5" t="s">
        <v>21</v>
      </c>
      <c r="C929" s="42" t="str">
        <f>'UPDATED TCA Post Trade Data'!C919</f>
        <v>EQR</v>
      </c>
      <c r="D929" s="22">
        <f>'UPDATED TCA Post Trade Data'!B919</f>
        <v>43006</v>
      </c>
      <c r="E929" s="12">
        <f>'UPDATED TCA Post Trade Data'!E919</f>
        <v>24500</v>
      </c>
      <c r="F929" s="17">
        <f>'UPDATED TCA Post Trade Data'!O919</f>
        <v>7.6064055760889716E-5</v>
      </c>
      <c r="G929" s="23">
        <f>'UPDATED TCA Post Trade Data'!G919</f>
        <v>65.849428842317408</v>
      </c>
      <c r="H929" s="24">
        <f>E929/'UPDATED TCA Post Trade Data'!K919</f>
        <v>1.5431669135943684E-2</v>
      </c>
      <c r="I929" s="24">
        <f>'UPDATED TCA Post Trade Data'!L919</f>
        <v>9.0086724389115053E-2</v>
      </c>
      <c r="J929" s="24">
        <f>E929/('UPDATED TCA Post Trade Data'!H919)</f>
        <v>4.5177945786465057E-2</v>
      </c>
      <c r="K929" s="47">
        <f>'UPDATED TCA Post Trade Data'!H919/'UPDATED TCA Post Trade Data'!K919</f>
        <v>0.34157527234376572</v>
      </c>
      <c r="L929" s="11">
        <f>('UPDATED TCA Post Trade Data'!G919-'UPDATED TCA Post Trade Data'!M919)/'UPDATED TCA Post Trade Data'!M919*10000*'UPDATED TCA Post Trade Data'!N919</f>
        <v>27.322802241115674</v>
      </c>
      <c r="M929" s="11">
        <f t="shared" si="64"/>
        <v>3.7790761351136721</v>
      </c>
      <c r="N929" s="11">
        <f t="shared" si="65"/>
        <v>18.786012057925028</v>
      </c>
      <c r="O929" s="11">
        <f>'UPDATED TCA Post Trade Data'!N919*('UPDATED TCA Post Trade Data'!G919-'UPDATED TCA Post Trade Data'!I919)/'UPDATED TCA Post Trade Data'!I919*10000</f>
        <v>6.9858028909351324</v>
      </c>
      <c r="P929" s="11">
        <f t="shared" si="66"/>
        <v>-23.543726106002001</v>
      </c>
      <c r="Q929" s="12">
        <f t="shared" si="67"/>
        <v>-1.2532583303687328</v>
      </c>
      <c r="T929" s="65"/>
      <c r="U929" s="65"/>
      <c r="V929" s="65"/>
      <c r="W929" s="65"/>
      <c r="X929" s="65"/>
      <c r="Y929" s="65"/>
      <c r="Z929" s="65"/>
      <c r="AA929" s="65"/>
      <c r="AB929" s="65"/>
    </row>
    <row r="930" spans="1:28">
      <c r="A930" s="5" t="s">
        <v>18</v>
      </c>
      <c r="B930" s="5" t="s">
        <v>20</v>
      </c>
      <c r="C930" s="42" t="str">
        <f>'UPDATED TCA Post Trade Data'!C920</f>
        <v>EQT</v>
      </c>
      <c r="D930" s="22">
        <f>'UPDATED TCA Post Trade Data'!B920</f>
        <v>43006</v>
      </c>
      <c r="E930" s="12">
        <f>'UPDATED TCA Post Trade Data'!E920</f>
        <v>210900</v>
      </c>
      <c r="F930" s="17">
        <f>'UPDATED TCA Post Trade Data'!O920</f>
        <v>6.4746706008610546E-4</v>
      </c>
      <c r="G930" s="23">
        <f>'UPDATED TCA Post Trade Data'!G920</f>
        <v>65.114800927507275</v>
      </c>
      <c r="H930" s="24">
        <f>E930/'UPDATED TCA Post Trade Data'!K920</f>
        <v>7.9364908131637921E-2</v>
      </c>
      <c r="I930" s="24">
        <f>'UPDATED TCA Post Trade Data'!L920</f>
        <v>0.16487600278466474</v>
      </c>
      <c r="J930" s="24">
        <f>E930/('UPDATED TCA Post Trade Data'!H920)</f>
        <v>0.12656784492588369</v>
      </c>
      <c r="K930" s="47">
        <f>'UPDATED TCA Post Trade Data'!H920/'UPDATED TCA Post Trade Data'!K920</f>
        <v>0.6270542741571753</v>
      </c>
      <c r="L930" s="11">
        <f>('UPDATED TCA Post Trade Data'!G920-'UPDATED TCA Post Trade Data'!M920)/'UPDATED TCA Post Trade Data'!M920*10000*'UPDATED TCA Post Trade Data'!N920</f>
        <v>25.306230467635711</v>
      </c>
      <c r="M930" s="11">
        <f t="shared" si="64"/>
        <v>18.002980309321313</v>
      </c>
      <c r="N930" s="11">
        <f t="shared" si="65"/>
        <v>44.554746047791987</v>
      </c>
      <c r="O930" s="11">
        <f>'UPDATED TCA Post Trade Data'!N920*('UPDATED TCA Post Trade Data'!G920-'UPDATED TCA Post Trade Data'!I920)/'UPDATED TCA Post Trade Data'!I920*10000</f>
        <v>7.0128378626155339</v>
      </c>
      <c r="P930" s="11">
        <f t="shared" si="66"/>
        <v>-7.3032501583143983</v>
      </c>
      <c r="Q930" s="12">
        <f t="shared" si="67"/>
        <v>-0.16391632331335726</v>
      </c>
      <c r="T930" s="65"/>
      <c r="U930" s="65"/>
      <c r="V930" s="65"/>
      <c r="W930" s="65"/>
      <c r="X930" s="65"/>
      <c r="Y930" s="65"/>
      <c r="Z930" s="65"/>
      <c r="AA930" s="65"/>
      <c r="AB930" s="65"/>
    </row>
    <row r="931" spans="1:28">
      <c r="A931" s="5" t="s">
        <v>17</v>
      </c>
      <c r="B931" s="5" t="s">
        <v>23</v>
      </c>
      <c r="C931" s="42" t="str">
        <f>'UPDATED TCA Post Trade Data'!C921</f>
        <v>ES</v>
      </c>
      <c r="D931" s="22">
        <f>'UPDATED TCA Post Trade Data'!B921</f>
        <v>43006</v>
      </c>
      <c r="E931" s="12">
        <f>'UPDATED TCA Post Trade Data'!E921</f>
        <v>99400</v>
      </c>
      <c r="F931" s="17">
        <f>'UPDATED TCA Post Trade Data'!O921</f>
        <v>2.8399369835366175E-4</v>
      </c>
      <c r="G931" s="23">
        <f>'UPDATED TCA Post Trade Data'!G921</f>
        <v>60.598369282660599</v>
      </c>
      <c r="H931" s="24">
        <f>E931/'UPDATED TCA Post Trade Data'!K921</f>
        <v>7.3081806602845648E-2</v>
      </c>
      <c r="I931" s="24">
        <f>'UPDATED TCA Post Trade Data'!L921</f>
        <v>0.1328476205261141</v>
      </c>
      <c r="J931" s="24">
        <f>E931/('UPDATED TCA Post Trade Data'!H921)</f>
        <v>5.8781785925487877E-2</v>
      </c>
      <c r="K931" s="47">
        <f>'UPDATED TCA Post Trade Data'!H921/'UPDATED TCA Post Trade Data'!K921</f>
        <v>1.2432729875795976</v>
      </c>
      <c r="L931" s="11">
        <f>('UPDATED TCA Post Trade Data'!G921-'UPDATED TCA Post Trade Data'!M921)/'UPDATED TCA Post Trade Data'!M921*10000*'UPDATED TCA Post Trade Data'!N921</f>
        <v>19.57164065155456</v>
      </c>
      <c r="M931" s="11">
        <f t="shared" si="64"/>
        <v>9.8340095331604171</v>
      </c>
      <c r="N931" s="11">
        <f t="shared" si="65"/>
        <v>52.474892640915172</v>
      </c>
      <c r="O931" s="11">
        <f>'UPDATED TCA Post Trade Data'!N921*('UPDATED TCA Post Trade Data'!G921-'UPDATED TCA Post Trade Data'!I921)/'UPDATED TCA Post Trade Data'!I921*10000</f>
        <v>0</v>
      </c>
      <c r="P931" s="11">
        <f t="shared" si="66"/>
        <v>-9.7376311183941429</v>
      </c>
      <c r="Q931" s="12">
        <f t="shared" si="67"/>
        <v>-0.18556743288697305</v>
      </c>
      <c r="T931" s="65"/>
      <c r="U931" s="65"/>
      <c r="V931" s="65"/>
      <c r="W931" s="65"/>
      <c r="X931" s="65"/>
      <c r="Y931" s="65"/>
      <c r="Z931" s="65"/>
      <c r="AA931" s="65"/>
      <c r="AB931" s="65"/>
    </row>
    <row r="932" spans="1:28">
      <c r="A932" s="5" t="s">
        <v>18</v>
      </c>
      <c r="B932" s="5" t="s">
        <v>20</v>
      </c>
      <c r="C932" s="42" t="str">
        <f>'UPDATED TCA Post Trade Data'!C922</f>
        <v>ESRX</v>
      </c>
      <c r="D932" s="22">
        <f>'UPDATED TCA Post Trade Data'!B922</f>
        <v>43006</v>
      </c>
      <c r="E932" s="12">
        <f>'UPDATED TCA Post Trade Data'!E922</f>
        <v>23000</v>
      </c>
      <c r="F932" s="17">
        <f>'UPDATED TCA Post Trade Data'!O922</f>
        <v>6.8002643737642988E-5</v>
      </c>
      <c r="G932" s="23">
        <f>'UPDATED TCA Post Trade Data'!G922</f>
        <v>62.709968034227373</v>
      </c>
      <c r="H932" s="24">
        <f>E932/'UPDATED TCA Post Trade Data'!K922</f>
        <v>7.387573102043337E-3</v>
      </c>
      <c r="I932" s="24">
        <f>'UPDATED TCA Post Trade Data'!L922</f>
        <v>0.17178660393838951</v>
      </c>
      <c r="J932" s="24">
        <f>E932/('UPDATED TCA Post Trade Data'!H922)</f>
        <v>0.31944444444444442</v>
      </c>
      <c r="K932" s="47">
        <f>'UPDATED TCA Post Trade Data'!H922/'UPDATED TCA Post Trade Data'!K922</f>
        <v>2.3126315797700882E-2</v>
      </c>
      <c r="L932" s="11">
        <f>('UPDATED TCA Post Trade Data'!G922-'UPDATED TCA Post Trade Data'!M922)/'UPDATED TCA Post Trade Data'!M922*10000*'UPDATED TCA Post Trade Data'!N922</f>
        <v>11.155139498666497</v>
      </c>
      <c r="M932" s="11">
        <f t="shared" si="64"/>
        <v>13.615748254143126</v>
      </c>
      <c r="N932" s="11">
        <f t="shared" si="65"/>
        <v>7.8694373126625923</v>
      </c>
      <c r="O932" s="11">
        <f>'UPDATED TCA Post Trade Data'!N922*('UPDATED TCA Post Trade Data'!G922-'UPDATED TCA Post Trade Data'!I922)/'UPDATED TCA Post Trade Data'!I922*10000</f>
        <v>7.002909806715202</v>
      </c>
      <c r="P932" s="11">
        <f t="shared" si="66"/>
        <v>2.4606087554766294</v>
      </c>
      <c r="Q932" s="12">
        <f t="shared" si="67"/>
        <v>0.31267912275218218</v>
      </c>
      <c r="T932" s="65"/>
      <c r="U932" s="65"/>
      <c r="V932" s="65"/>
      <c r="W932" s="65"/>
      <c r="X932" s="65"/>
      <c r="Y932" s="65"/>
      <c r="Z932" s="65"/>
      <c r="AA932" s="65"/>
      <c r="AB932" s="65"/>
    </row>
    <row r="933" spans="1:28">
      <c r="A933" s="5" t="s">
        <v>17</v>
      </c>
      <c r="B933" s="5" t="s">
        <v>19</v>
      </c>
      <c r="C933" s="42" t="str">
        <f>'UPDATED TCA Post Trade Data'!C923</f>
        <v>ESS</v>
      </c>
      <c r="D933" s="22">
        <f>'UPDATED TCA Post Trade Data'!B923</f>
        <v>43006</v>
      </c>
      <c r="E933" s="12">
        <f>'UPDATED TCA Post Trade Data'!E923</f>
        <v>8400</v>
      </c>
      <c r="F933" s="17">
        <f>'UPDATED TCA Post Trade Data'!O923</f>
        <v>9.917883268681134E-5</v>
      </c>
      <c r="G933" s="23">
        <f>'UPDATED TCA Post Trade Data'!G923</f>
        <v>250.42537033649577</v>
      </c>
      <c r="H933" s="24">
        <f>E933/'UPDATED TCA Post Trade Data'!K923</f>
        <v>2.3475199616050067E-2</v>
      </c>
      <c r="I933" s="24">
        <f>'UPDATED TCA Post Trade Data'!L923</f>
        <v>0.12118197012249908</v>
      </c>
      <c r="J933" s="24">
        <f>E933/('UPDATED TCA Post Trade Data'!H923)</f>
        <v>7.1550255536626917E-2</v>
      </c>
      <c r="K933" s="47">
        <f>'UPDATED TCA Post Trade Data'!H923/'UPDATED TCA Post Trade Data'!K923</f>
        <v>0.32809386130050927</v>
      </c>
      <c r="L933" s="11">
        <f>('UPDATED TCA Post Trade Data'!G923-'UPDATED TCA Post Trade Data'!M923)/'UPDATED TCA Post Trade Data'!M923*10000*'UPDATED TCA Post Trade Data'!N923</f>
        <v>19.018617183268084</v>
      </c>
      <c r="M933" s="11">
        <f t="shared" si="64"/>
        <v>6.6330848856711588</v>
      </c>
      <c r="N933" s="11">
        <f t="shared" si="65"/>
        <v>24.422247601813758</v>
      </c>
      <c r="O933" s="11">
        <f>'UPDATED TCA Post Trade Data'!N923*('UPDATED TCA Post Trade Data'!G923-'UPDATED TCA Post Trade Data'!I923)/'UPDATED TCA Post Trade Data'!I923*10000</f>
        <v>0</v>
      </c>
      <c r="P933" s="11">
        <f t="shared" si="66"/>
        <v>-12.385532297596924</v>
      </c>
      <c r="Q933" s="12">
        <f t="shared" si="67"/>
        <v>-0.50714137779346291</v>
      </c>
      <c r="T933" s="65"/>
      <c r="U933" s="65"/>
      <c r="V933" s="65"/>
      <c r="W933" s="65"/>
      <c r="X933" s="65"/>
      <c r="Y933" s="65"/>
      <c r="Z933" s="65"/>
      <c r="AA933" s="65"/>
      <c r="AB933" s="65"/>
    </row>
    <row r="934" spans="1:28">
      <c r="A934" s="5" t="s">
        <v>18</v>
      </c>
      <c r="B934" s="5" t="s">
        <v>22</v>
      </c>
      <c r="C934" s="42" t="str">
        <f>'UPDATED TCA Post Trade Data'!C924</f>
        <v>ETFC</v>
      </c>
      <c r="D934" s="22">
        <f>'UPDATED TCA Post Trade Data'!B924</f>
        <v>43006</v>
      </c>
      <c r="E934" s="12">
        <f>'UPDATED TCA Post Trade Data'!E924</f>
        <v>238800</v>
      </c>
      <c r="F934" s="17">
        <f>'UPDATED TCA Post Trade Data'!O924</f>
        <v>4.844136854823065E-4</v>
      </c>
      <c r="G934" s="23">
        <f>'UPDATED TCA Post Trade Data'!G924</f>
        <v>43.024982270853855</v>
      </c>
      <c r="H934" s="24">
        <f>E934/'UPDATED TCA Post Trade Data'!K924</f>
        <v>0.10530282632256691</v>
      </c>
      <c r="I934" s="24">
        <f>'UPDATED TCA Post Trade Data'!L924</f>
        <v>0.17146523155871843</v>
      </c>
      <c r="J934" s="24">
        <f>E934/('UPDATED TCA Post Trade Data'!H924)</f>
        <v>0.22183000464468183</v>
      </c>
      <c r="K934" s="47">
        <f>'UPDATED TCA Post Trade Data'!H924/'UPDATED TCA Post Trade Data'!K924</f>
        <v>0.47470055500939395</v>
      </c>
      <c r="L934" s="11">
        <f>('UPDATED TCA Post Trade Data'!G924-'UPDATED TCA Post Trade Data'!M924)/'UPDATED TCA Post Trade Data'!M924*10000*'UPDATED TCA Post Trade Data'!N924</f>
        <v>33.592246732950471</v>
      </c>
      <c r="M934" s="11">
        <f t="shared" si="64"/>
        <v>30.4299519269378</v>
      </c>
      <c r="N934" s="11">
        <f t="shared" si="65"/>
        <v>38.05331963033349</v>
      </c>
      <c r="O934" s="11">
        <f>'UPDATED TCA Post Trade Data'!N924*('UPDATED TCA Post Trade Data'!G924-'UPDATED TCA Post Trade Data'!I924)/'UPDATED TCA Post Trade Data'!I924*10000</f>
        <v>7.0186642050281476</v>
      </c>
      <c r="P934" s="11">
        <f t="shared" si="66"/>
        <v>-3.162294806012671</v>
      </c>
      <c r="Q934" s="12">
        <f t="shared" si="67"/>
        <v>-8.3101680398256425E-2</v>
      </c>
      <c r="T934" s="65"/>
      <c r="U934" s="65"/>
      <c r="V934" s="65"/>
      <c r="W934" s="65"/>
      <c r="X934" s="65"/>
      <c r="Y934" s="65"/>
      <c r="Z934" s="65"/>
      <c r="AA934" s="65"/>
      <c r="AB934" s="65"/>
    </row>
    <row r="935" spans="1:28">
      <c r="A935" s="5" t="s">
        <v>17</v>
      </c>
      <c r="B935" s="5" t="s">
        <v>23</v>
      </c>
      <c r="C935" s="42" t="str">
        <f>'UPDATED TCA Post Trade Data'!C925</f>
        <v>ETN</v>
      </c>
      <c r="D935" s="22">
        <f>'UPDATED TCA Post Trade Data'!B925</f>
        <v>43006</v>
      </c>
      <c r="E935" s="12">
        <f>'UPDATED TCA Post Trade Data'!E925</f>
        <v>174600</v>
      </c>
      <c r="F935" s="17">
        <f>'UPDATED TCA Post Trade Data'!O925</f>
        <v>6.3316453378573162E-4</v>
      </c>
      <c r="G935" s="23">
        <f>'UPDATED TCA Post Trade Data'!G925</f>
        <v>76.914984907484367</v>
      </c>
      <c r="H935" s="24">
        <f>E935/'UPDATED TCA Post Trade Data'!K925</f>
        <v>7.6384331482449691E-2</v>
      </c>
      <c r="I935" s="24">
        <f>'UPDATED TCA Post Trade Data'!L925</f>
        <v>0.13719074084379632</v>
      </c>
      <c r="J935" s="24">
        <f>E935/('UPDATED TCA Post Trade Data'!H925)</f>
        <v>0.10703120210874763</v>
      </c>
      <c r="K935" s="47">
        <f>'UPDATED TCA Post Trade Data'!H925/'UPDATED TCA Post Trade Data'!K925</f>
        <v>0.71366414631913044</v>
      </c>
      <c r="L935" s="11">
        <f>('UPDATED TCA Post Trade Data'!G925-'UPDATED TCA Post Trade Data'!M925)/'UPDATED TCA Post Trade Data'!M925*10000*'UPDATED TCA Post Trade Data'!N925</f>
        <v>9.7585772363825889</v>
      </c>
      <c r="M935" s="11">
        <f t="shared" si="64"/>
        <v>14.533531130833564</v>
      </c>
      <c r="N935" s="11">
        <f t="shared" si="65"/>
        <v>39.990722556751486</v>
      </c>
      <c r="O935" s="11">
        <f>'UPDATED TCA Post Trade Data'!N925*('UPDATED TCA Post Trade Data'!G925-'UPDATED TCA Post Trade Data'!I925)/'UPDATED TCA Post Trade Data'!I925*10000</f>
        <v>2.9979737962535924</v>
      </c>
      <c r="P935" s="11">
        <f t="shared" si="66"/>
        <v>4.7749538944509755</v>
      </c>
      <c r="Q935" s="12">
        <f t="shared" si="67"/>
        <v>0.11940154088675844</v>
      </c>
      <c r="T935" s="65"/>
      <c r="U935" s="65"/>
      <c r="V935" s="65"/>
      <c r="W935" s="65"/>
      <c r="X935" s="65"/>
      <c r="Y935" s="65"/>
      <c r="Z935" s="65"/>
      <c r="AA935" s="65"/>
      <c r="AB935" s="65"/>
    </row>
    <row r="936" spans="1:28">
      <c r="A936" s="5" t="s">
        <v>18</v>
      </c>
      <c r="B936" s="5" t="s">
        <v>21</v>
      </c>
      <c r="C936" s="42" t="str">
        <f>'UPDATED TCA Post Trade Data'!C926</f>
        <v>ETR</v>
      </c>
      <c r="D936" s="22">
        <f>'UPDATED TCA Post Trade Data'!B926</f>
        <v>43006</v>
      </c>
      <c r="E936" s="12">
        <f>'UPDATED TCA Post Trade Data'!E926</f>
        <v>117700</v>
      </c>
      <c r="F936" s="17">
        <f>'UPDATED TCA Post Trade Data'!O926</f>
        <v>4.2254382973806883E-4</v>
      </c>
      <c r="G936" s="23">
        <f>'UPDATED TCA Post Trade Data'!G926</f>
        <v>76.143690066068515</v>
      </c>
      <c r="H936" s="24">
        <f>E936/'UPDATED TCA Post Trade Data'!K926</f>
        <v>0.1180178653846983</v>
      </c>
      <c r="I936" s="24">
        <f>'UPDATED TCA Post Trade Data'!L926</f>
        <v>0.12875392183132753</v>
      </c>
      <c r="J936" s="24">
        <f>E936/('UPDATED TCA Post Trade Data'!H926)</f>
        <v>0.20649122807017545</v>
      </c>
      <c r="K936" s="47">
        <f>'UPDATED TCA Post Trade Data'!H926/'UPDATED TCA Post Trade Data'!K926</f>
        <v>0.5715393650745797</v>
      </c>
      <c r="L936" s="11">
        <f>('UPDATED TCA Post Trade Data'!G926-'UPDATED TCA Post Trade Data'!M926)/'UPDATED TCA Post Trade Data'!M926*10000*'UPDATED TCA Post Trade Data'!N926</f>
        <v>25.715212723537856</v>
      </c>
      <c r="M936" s="11">
        <f t="shared" si="64"/>
        <v>26.333317973868404</v>
      </c>
      <c r="N936" s="11">
        <f t="shared" si="65"/>
        <v>31.661302331913095</v>
      </c>
      <c r="O936" s="11">
        <f>'UPDATED TCA Post Trade Data'!N926*('UPDATED TCA Post Trade Data'!G926-'UPDATED TCA Post Trade Data'!I926)/'UPDATED TCA Post Trade Data'!I926*10000</f>
        <v>7.0131252130236978</v>
      </c>
      <c r="P936" s="11">
        <f t="shared" si="66"/>
        <v>0.61810525033054731</v>
      </c>
      <c r="Q936" s="12">
        <f t="shared" si="67"/>
        <v>1.9522420267201909E-2</v>
      </c>
      <c r="T936" s="65"/>
      <c r="U936" s="65"/>
      <c r="V936" s="65"/>
      <c r="W936" s="65"/>
      <c r="X936" s="65"/>
      <c r="Y936" s="65"/>
      <c r="Z936" s="65"/>
      <c r="AA936" s="65"/>
      <c r="AB936" s="65"/>
    </row>
    <row r="937" spans="1:28">
      <c r="A937" s="5" t="s">
        <v>17</v>
      </c>
      <c r="B937" s="5" t="s">
        <v>22</v>
      </c>
      <c r="C937" s="42" t="str">
        <f>'UPDATED TCA Post Trade Data'!C927</f>
        <v>EVHC</v>
      </c>
      <c r="D937" s="22">
        <f>'UPDATED TCA Post Trade Data'!B927</f>
        <v>43006</v>
      </c>
      <c r="E937" s="12">
        <f>'UPDATED TCA Post Trade Data'!E927</f>
        <v>6200</v>
      </c>
      <c r="F937" s="17">
        <f>'UPDATED TCA Post Trade Data'!O927</f>
        <v>1.2433821406823874E-5</v>
      </c>
      <c r="G937" s="23">
        <f>'UPDATED TCA Post Trade Data'!G927</f>
        <v>42.535501141901555</v>
      </c>
      <c r="H937" s="24">
        <f>E937/'UPDATED TCA Post Trade Data'!K927</f>
        <v>2.750251766327017E-3</v>
      </c>
      <c r="I937" s="24">
        <f>'UPDATED TCA Post Trade Data'!L927</f>
        <v>0.38756443346692759</v>
      </c>
      <c r="J937" s="24">
        <f>E937/('UPDATED TCA Post Trade Data'!H927)</f>
        <v>6.6595059076262078E-2</v>
      </c>
      <c r="K937" s="47">
        <f>'UPDATED TCA Post Trade Data'!H927/'UPDATED TCA Post Trade Data'!K927</f>
        <v>4.1298135394362147E-2</v>
      </c>
      <c r="L937" s="11">
        <f>('UPDATED TCA Post Trade Data'!G927-'UPDATED TCA Post Trade Data'!M927)/'UPDATED TCA Post Trade Data'!M927*10000*'UPDATED TCA Post Trade Data'!N927</f>
        <v>-5.7563106434320659</v>
      </c>
      <c r="M937" s="11">
        <f t="shared" si="64"/>
        <v>4.6918720808512706</v>
      </c>
      <c r="N937" s="11">
        <f t="shared" si="65"/>
        <v>27.785201662620302</v>
      </c>
      <c r="O937" s="11">
        <f>'UPDATED TCA Post Trade Data'!N927*('UPDATED TCA Post Trade Data'!G927-'UPDATED TCA Post Trade Data'!I927)/'UPDATED TCA Post Trade Data'!I927*10000</f>
        <v>0</v>
      </c>
      <c r="P937" s="11">
        <f t="shared" si="66"/>
        <v>10.448182724283336</v>
      </c>
      <c r="Q937" s="12">
        <f t="shared" si="67"/>
        <v>0.37603407926095339</v>
      </c>
      <c r="T937" s="65"/>
      <c r="U937" s="65"/>
      <c r="V937" s="65"/>
      <c r="W937" s="65"/>
      <c r="X937" s="65"/>
      <c r="Y937" s="65"/>
      <c r="Z937" s="65"/>
      <c r="AA937" s="65"/>
      <c r="AB937" s="65"/>
    </row>
    <row r="938" spans="1:28">
      <c r="A938" s="5" t="s">
        <v>18</v>
      </c>
      <c r="B938" s="5" t="s">
        <v>22</v>
      </c>
      <c r="C938" s="42" t="str">
        <f>'UPDATED TCA Post Trade Data'!C928</f>
        <v>EW</v>
      </c>
      <c r="D938" s="22">
        <f>'UPDATED TCA Post Trade Data'!B928</f>
        <v>43006</v>
      </c>
      <c r="E938" s="12">
        <f>'UPDATED TCA Post Trade Data'!E928</f>
        <v>42300</v>
      </c>
      <c r="F938" s="17">
        <f>'UPDATED TCA Post Trade Data'!O928</f>
        <v>2.174369800052025E-4</v>
      </c>
      <c r="G938" s="23">
        <f>'UPDATED TCA Post Trade Data'!G928</f>
        <v>109.02639656354414</v>
      </c>
      <c r="H938" s="24">
        <f>E938/'UPDATED TCA Post Trade Data'!K928</f>
        <v>3.3202272877419114E-2</v>
      </c>
      <c r="I938" s="24">
        <f>'UPDATED TCA Post Trade Data'!L928</f>
        <v>0.16305879941260371</v>
      </c>
      <c r="J938" s="24">
        <f>E938/('UPDATED TCA Post Trade Data'!H928)</f>
        <v>4.3429158110882958E-2</v>
      </c>
      <c r="K938" s="47">
        <f>'UPDATED TCA Post Trade Data'!H928/'UPDATED TCA Post Trade Data'!K928</f>
        <v>0.76451569226019434</v>
      </c>
      <c r="L938" s="11">
        <f>('UPDATED TCA Post Trade Data'!G928-'UPDATED TCA Post Trade Data'!M928)/'UPDATED TCA Post Trade Data'!M928*10000*'UPDATED TCA Post Trade Data'!N928</f>
        <v>-2.4217030774439854</v>
      </c>
      <c r="M938" s="11">
        <f t="shared" si="64"/>
        <v>6.7389404963848829</v>
      </c>
      <c r="N938" s="11">
        <f t="shared" si="65"/>
        <v>50.917301615640874</v>
      </c>
      <c r="O938" s="11">
        <f>'UPDATED TCA Post Trade Data'!N928*('UPDATED TCA Post Trade Data'!G928-'UPDATED TCA Post Trade Data'!I928)/'UPDATED TCA Post Trade Data'!I928*10000</f>
        <v>2.9983743704453474</v>
      </c>
      <c r="P938" s="11">
        <f t="shared" si="66"/>
        <v>9.1606435738288674</v>
      </c>
      <c r="Q938" s="12">
        <f t="shared" si="67"/>
        <v>0.17991219650600815</v>
      </c>
      <c r="T938" s="65"/>
      <c r="U938" s="65"/>
      <c r="V938" s="65"/>
      <c r="W938" s="65"/>
      <c r="X938" s="65"/>
      <c r="Y938" s="65"/>
      <c r="Z938" s="65"/>
      <c r="AA938" s="65"/>
      <c r="AB938" s="65"/>
    </row>
    <row r="939" spans="1:28">
      <c r="A939" s="5" t="s">
        <v>17</v>
      </c>
      <c r="B939" s="5" t="s">
        <v>19</v>
      </c>
      <c r="C939" s="42" t="str">
        <f>'UPDATED TCA Post Trade Data'!C929</f>
        <v>EXC</v>
      </c>
      <c r="D939" s="22">
        <f>'UPDATED TCA Post Trade Data'!B929</f>
        <v>43006</v>
      </c>
      <c r="E939" s="12">
        <f>'UPDATED TCA Post Trade Data'!E929</f>
        <v>799000</v>
      </c>
      <c r="F939" s="17">
        <f>'UPDATED TCA Post Trade Data'!O929</f>
        <v>1.3984876320737821E-3</v>
      </c>
      <c r="G939" s="23">
        <f>'UPDATED TCA Post Trade Data'!G929</f>
        <v>37.123632853781587</v>
      </c>
      <c r="H939" s="24">
        <f>E939/'UPDATED TCA Post Trade Data'!K929</f>
        <v>0.16512341146042722</v>
      </c>
      <c r="I939" s="24">
        <f>'UPDATED TCA Post Trade Data'!L929</f>
        <v>0.12393968622884506</v>
      </c>
      <c r="J939" s="24">
        <f>E939/('UPDATED TCA Post Trade Data'!H929)</f>
        <v>0.23095823095823095</v>
      </c>
      <c r="K939" s="47">
        <f>'UPDATED TCA Post Trade Data'!H929/'UPDATED TCA Post Trade Data'!K929</f>
        <v>0.71494923898291363</v>
      </c>
      <c r="L939" s="11">
        <f>('UPDATED TCA Post Trade Data'!G929-'UPDATED TCA Post Trade Data'!M929)/'UPDATED TCA Post Trade Data'!M929*10000*'UPDATED TCA Post Trade Data'!N929</f>
        <v>33.414284805834193</v>
      </c>
      <c r="M939" s="11">
        <f t="shared" si="64"/>
        <v>32.127799618026273</v>
      </c>
      <c r="N939" s="11">
        <f t="shared" si="65"/>
        <v>33.557710948890033</v>
      </c>
      <c r="O939" s="11">
        <f>'UPDATED TCA Post Trade Data'!N929*('UPDATED TCA Post Trade Data'!G929-'UPDATED TCA Post Trade Data'!I929)/'UPDATED TCA Post Trade Data'!I929*10000</f>
        <v>0</v>
      </c>
      <c r="P939" s="11">
        <f t="shared" si="66"/>
        <v>-1.2864851878079193</v>
      </c>
      <c r="Q939" s="12">
        <f t="shared" si="67"/>
        <v>-3.8336500060069549E-2</v>
      </c>
      <c r="T939" s="65"/>
      <c r="U939" s="65"/>
      <c r="V939" s="65"/>
      <c r="W939" s="65"/>
      <c r="X939" s="65"/>
      <c r="Y939" s="65"/>
      <c r="Z939" s="65"/>
      <c r="AA939" s="65"/>
      <c r="AB939" s="65"/>
    </row>
    <row r="940" spans="1:28">
      <c r="A940" s="5" t="s">
        <v>18</v>
      </c>
      <c r="B940" s="5" t="s">
        <v>22</v>
      </c>
      <c r="C940" s="42" t="str">
        <f>'UPDATED TCA Post Trade Data'!C930</f>
        <v>EXPD</v>
      </c>
      <c r="D940" s="22">
        <f>'UPDATED TCA Post Trade Data'!B930</f>
        <v>43006</v>
      </c>
      <c r="E940" s="12">
        <f>'UPDATED TCA Post Trade Data'!E930</f>
        <v>102500</v>
      </c>
      <c r="F940" s="17">
        <f>'UPDATED TCA Post Trade Data'!O930</f>
        <v>2.8581016183047226E-4</v>
      </c>
      <c r="G940" s="23">
        <f>'UPDATED TCA Post Trade Data'!G930</f>
        <v>59.141511367443044</v>
      </c>
      <c r="H940" s="24">
        <f>E940/'UPDATED TCA Post Trade Data'!K930</f>
        <v>0.10338631363574699</v>
      </c>
      <c r="I940" s="24">
        <f>'UPDATED TCA Post Trade Data'!L930</f>
        <v>0.13312963546079123</v>
      </c>
      <c r="J940" s="24">
        <f>E940/('UPDATED TCA Post Trade Data'!H930)</f>
        <v>0.32789507357645553</v>
      </c>
      <c r="K940" s="47">
        <f>'UPDATED TCA Post Trade Data'!H930/'UPDATED TCA Post Trade Data'!K930</f>
        <v>0.31530304041497081</v>
      </c>
      <c r="L940" s="11">
        <f>('UPDATED TCA Post Trade Data'!G930-'UPDATED TCA Post Trade Data'!M930)/'UPDATED TCA Post Trade Data'!M930*10000*'UPDATED TCA Post Trade Data'!N930</f>
        <v>25.044464927804817</v>
      </c>
      <c r="M940" s="11">
        <f t="shared" si="64"/>
        <v>35.746279231142317</v>
      </c>
      <c r="N940" s="11">
        <f t="shared" si="65"/>
        <v>22.378281354100992</v>
      </c>
      <c r="O940" s="11">
        <f>'UPDATED TCA Post Trade Data'!N930*('UPDATED TCA Post Trade Data'!G930-'UPDATED TCA Post Trade Data'!I930)/'UPDATED TCA Post Trade Data'!I930*10000</f>
        <v>3.0066279504401812</v>
      </c>
      <c r="P940" s="11">
        <f t="shared" si="66"/>
        <v>10.7018143033375</v>
      </c>
      <c r="Q940" s="12">
        <f t="shared" si="67"/>
        <v>0.47822324395686044</v>
      </c>
      <c r="T940" s="65"/>
      <c r="U940" s="65"/>
      <c r="V940" s="65"/>
      <c r="W940" s="65"/>
      <c r="X940" s="65"/>
      <c r="Y940" s="65"/>
      <c r="Z940" s="65"/>
      <c r="AA940" s="65"/>
      <c r="AB940" s="65"/>
    </row>
    <row r="941" spans="1:28">
      <c r="A941" s="5" t="s">
        <v>17</v>
      </c>
      <c r="B941" s="5" t="s">
        <v>23</v>
      </c>
      <c r="C941" s="42" t="str">
        <f>'UPDATED TCA Post Trade Data'!C931</f>
        <v>EXPE</v>
      </c>
      <c r="D941" s="22">
        <f>'UPDATED TCA Post Trade Data'!B931</f>
        <v>43006</v>
      </c>
      <c r="E941" s="12">
        <f>'UPDATED TCA Post Trade Data'!E931</f>
        <v>73700</v>
      </c>
      <c r="F941" s="17">
        <f>'UPDATED TCA Post Trade Data'!O931</f>
        <v>5.0407556797475088E-4</v>
      </c>
      <c r="G941" s="23">
        <f>'UPDATED TCA Post Trade Data'!G931</f>
        <v>145.06638161822201</v>
      </c>
      <c r="H941" s="24">
        <f>E941/'UPDATED TCA Post Trade Data'!K931</f>
        <v>3.5586979543442067E-2</v>
      </c>
      <c r="I941" s="24">
        <f>'UPDATED TCA Post Trade Data'!L931</f>
        <v>0.26067757292016436</v>
      </c>
      <c r="J941" s="24">
        <f>E941/('UPDATED TCA Post Trade Data'!H931)</f>
        <v>0.20426829268292682</v>
      </c>
      <c r="K941" s="47">
        <f>'UPDATED TCA Post Trade Data'!H931/'UPDATED TCA Post Trade Data'!K931</f>
        <v>0.17421685507834325</v>
      </c>
      <c r="L941" s="11">
        <f>('UPDATED TCA Post Trade Data'!G931-'UPDATED TCA Post Trade Data'!M931)/'UPDATED TCA Post Trade Data'!M931*10000*'UPDATED TCA Post Trade Data'!N931</f>
        <v>17.012955270129616</v>
      </c>
      <c r="M941" s="11">
        <f t="shared" si="64"/>
        <v>22.631707217072893</v>
      </c>
      <c r="N941" s="11">
        <f t="shared" si="65"/>
        <v>35.440631660327966</v>
      </c>
      <c r="O941" s="11">
        <f>'UPDATED TCA Post Trade Data'!N931*('UPDATED TCA Post Trade Data'!G931-'UPDATED TCA Post Trade Data'!I931)/'UPDATED TCA Post Trade Data'!I931*10000</f>
        <v>2.9958019960623261</v>
      </c>
      <c r="P941" s="11">
        <f t="shared" si="66"/>
        <v>5.6187519469432772</v>
      </c>
      <c r="Q941" s="12">
        <f t="shared" si="67"/>
        <v>0.15853983644520858</v>
      </c>
      <c r="T941" s="65"/>
      <c r="U941" s="65"/>
      <c r="V941" s="65"/>
      <c r="W941" s="65"/>
      <c r="X941" s="65"/>
      <c r="Y941" s="65"/>
      <c r="Z941" s="65"/>
      <c r="AA941" s="65"/>
      <c r="AB941" s="65"/>
    </row>
    <row r="942" spans="1:28">
      <c r="A942" s="5" t="s">
        <v>18</v>
      </c>
      <c r="B942" s="5" t="s">
        <v>21</v>
      </c>
      <c r="C942" s="42" t="str">
        <f>'UPDATED TCA Post Trade Data'!C932</f>
        <v>EXR</v>
      </c>
      <c r="D942" s="22">
        <f>'UPDATED TCA Post Trade Data'!B932</f>
        <v>43006</v>
      </c>
      <c r="E942" s="12">
        <f>'UPDATED TCA Post Trade Data'!E932</f>
        <v>4000</v>
      </c>
      <c r="F942" s="17">
        <f>'UPDATED TCA Post Trade Data'!O932</f>
        <v>1.4707142917648295E-5</v>
      </c>
      <c r="G942" s="23">
        <f>'UPDATED TCA Post Trade Data'!G932</f>
        <v>77.984257175982904</v>
      </c>
      <c r="H942" s="24">
        <f>E942/'UPDATED TCA Post Trade Data'!K932</f>
        <v>4.668586026128364E-3</v>
      </c>
      <c r="I942" s="24">
        <f>'UPDATED TCA Post Trade Data'!L932</f>
        <v>0.20192436757798951</v>
      </c>
      <c r="J942" s="24">
        <f>E942/('UPDATED TCA Post Trade Data'!H932)</f>
        <v>0.22346368715083798</v>
      </c>
      <c r="K942" s="47">
        <f>'UPDATED TCA Post Trade Data'!H932/'UPDATED TCA Post Trade Data'!K932</f>
        <v>2.089192246692443E-2</v>
      </c>
      <c r="L942" s="11">
        <f>('UPDATED TCA Post Trade Data'!G932-'UPDATED TCA Post Trade Data'!M932)/'UPDATED TCA Post Trade Data'!M932*10000*'UPDATED TCA Post Trade Data'!N932</f>
        <v>16.098172323274262</v>
      </c>
      <c r="M942" s="11">
        <f t="shared" si="64"/>
        <v>9.3718406079355887</v>
      </c>
      <c r="N942" s="11">
        <f t="shared" si="65"/>
        <v>9.3913534757587342</v>
      </c>
      <c r="O942" s="11">
        <f>'UPDATED TCA Post Trade Data'!N932*('UPDATED TCA Post Trade Data'!G932-'UPDATED TCA Post Trade Data'!I932)/'UPDATED TCA Post Trade Data'!I932*10000</f>
        <v>7.0063745202762613</v>
      </c>
      <c r="P942" s="11">
        <f t="shared" si="66"/>
        <v>-6.7263317153386737</v>
      </c>
      <c r="Q942" s="12">
        <f t="shared" si="67"/>
        <v>-0.71622601925280516</v>
      </c>
      <c r="T942" s="65"/>
      <c r="U942" s="65"/>
      <c r="V942" s="65"/>
      <c r="W942" s="65"/>
      <c r="X942" s="65"/>
      <c r="Y942" s="65"/>
      <c r="Z942" s="65"/>
      <c r="AA942" s="65"/>
      <c r="AB942" s="65"/>
    </row>
    <row r="943" spans="1:28">
      <c r="A943" s="5" t="s">
        <v>17</v>
      </c>
      <c r="B943" s="5" t="s">
        <v>19</v>
      </c>
      <c r="C943" s="42" t="str">
        <f>'UPDATED TCA Post Trade Data'!C933</f>
        <v>F</v>
      </c>
      <c r="D943" s="22">
        <f>'UPDATED TCA Post Trade Data'!B933</f>
        <v>43006</v>
      </c>
      <c r="E943" s="12">
        <f>'UPDATED TCA Post Trade Data'!E933</f>
        <v>3733900</v>
      </c>
      <c r="F943" s="17">
        <f>'UPDATED TCA Post Trade Data'!O933</f>
        <v>2.1134318311750062E-3</v>
      </c>
      <c r="G943" s="23">
        <f>'UPDATED TCA Post Trade Data'!G933</f>
        <v>12.005055713335221</v>
      </c>
      <c r="H943" s="24">
        <f>E943/'UPDATED TCA Post Trade Data'!K933</f>
        <v>0.10879494184026195</v>
      </c>
      <c r="I943" s="24">
        <f>'UPDATED TCA Post Trade Data'!L933</f>
        <v>0.1303974757351884</v>
      </c>
      <c r="J943" s="24">
        <f>E943/('UPDATED TCA Post Trade Data'!H933)</f>
        <v>0.31745451453834383</v>
      </c>
      <c r="K943" s="47">
        <f>'UPDATED TCA Post Trade Data'!H933/'UPDATED TCA Post Trade Data'!K933</f>
        <v>0.34271033126895767</v>
      </c>
      <c r="L943" s="11">
        <f>('UPDATED TCA Post Trade Data'!G933-'UPDATED TCA Post Trade Data'!M933)/'UPDATED TCA Post Trade Data'!M933*10000*'UPDATED TCA Post Trade Data'!N933</f>
        <v>46.071726640352651</v>
      </c>
      <c r="M943" s="11">
        <f t="shared" si="64"/>
        <v>35.249858102031205</v>
      </c>
      <c r="N943" s="11">
        <f t="shared" si="65"/>
        <v>23.028621949467894</v>
      </c>
      <c r="O943" s="11">
        <f>'UPDATED TCA Post Trade Data'!N933*('UPDATED TCA Post Trade Data'!G933-'UPDATED TCA Post Trade Data'!I933)/'UPDATED TCA Post Trade Data'!I933*10000</f>
        <v>6.9727562374371823</v>
      </c>
      <c r="P943" s="11">
        <f t="shared" si="66"/>
        <v>-10.821868538321446</v>
      </c>
      <c r="Q943" s="12">
        <f t="shared" si="67"/>
        <v>-0.46993122567507778</v>
      </c>
      <c r="T943" s="65"/>
      <c r="U943" s="65"/>
      <c r="V943" s="65"/>
      <c r="W943" s="65"/>
      <c r="X943" s="65"/>
      <c r="Y943" s="65"/>
      <c r="Z943" s="65"/>
      <c r="AA943" s="65"/>
      <c r="AB943" s="65"/>
    </row>
    <row r="944" spans="1:28">
      <c r="A944" s="5" t="s">
        <v>18</v>
      </c>
      <c r="B944" s="5" t="s">
        <v>23</v>
      </c>
      <c r="C944" s="42" t="str">
        <f>'UPDATED TCA Post Trade Data'!C934</f>
        <v>FAST</v>
      </c>
      <c r="D944" s="22">
        <f>'UPDATED TCA Post Trade Data'!B934</f>
        <v>43006</v>
      </c>
      <c r="E944" s="12">
        <f>'UPDATED TCA Post Trade Data'!E934</f>
        <v>22400</v>
      </c>
      <c r="F944" s="17">
        <f>'UPDATED TCA Post Trade Data'!O934</f>
        <v>4.8115497259813637E-5</v>
      </c>
      <c r="G944" s="23">
        <f>'UPDATED TCA Post Trade Data'!G934</f>
        <v>45.559146394157125</v>
      </c>
      <c r="H944" s="24">
        <f>E944/'UPDATED TCA Post Trade Data'!K934</f>
        <v>8.8369174112613389E-3</v>
      </c>
      <c r="I944" s="24">
        <f>'UPDATED TCA Post Trade Data'!L934</f>
        <v>0.21046061416877021</v>
      </c>
      <c r="J944" s="24">
        <f>E944/('UPDATED TCA Post Trade Data'!H934)</f>
        <v>3.8069340584636305E-2</v>
      </c>
      <c r="K944" s="47">
        <f>'UPDATED TCA Post Trade Data'!H934/'UPDATED TCA Post Trade Data'!K934</f>
        <v>0.23212688414223978</v>
      </c>
      <c r="L944" s="11">
        <f>('UPDATED TCA Post Trade Data'!G934-'UPDATED TCA Post Trade Data'!M934)/'UPDATED TCA Post Trade Data'!M934*10000*'UPDATED TCA Post Trade Data'!N934</f>
        <v>-12.99920750706041</v>
      </c>
      <c r="M944" s="11">
        <f t="shared" si="64"/>
        <v>4.1866470230959996</v>
      </c>
      <c r="N944" s="11">
        <f t="shared" si="65"/>
        <v>36.314059952330048</v>
      </c>
      <c r="O944" s="11">
        <f>'UPDATED TCA Post Trade Data'!N934*('UPDATED TCA Post Trade Data'!G934-'UPDATED TCA Post Trade Data'!I934)/'UPDATED TCA Post Trade Data'!I934*10000</f>
        <v>0</v>
      </c>
      <c r="P944" s="11">
        <f t="shared" si="66"/>
        <v>17.185854530156409</v>
      </c>
      <c r="Q944" s="12">
        <f t="shared" si="67"/>
        <v>0.47325621405914153</v>
      </c>
      <c r="T944" s="65"/>
      <c r="U944" s="65"/>
      <c r="V944" s="65"/>
      <c r="W944" s="65"/>
      <c r="X944" s="65"/>
      <c r="Y944" s="65"/>
      <c r="Z944" s="65"/>
      <c r="AA944" s="65"/>
      <c r="AB944" s="65"/>
    </row>
    <row r="945" spans="1:28">
      <c r="A945" s="5" t="s">
        <v>17</v>
      </c>
      <c r="B945" s="5" t="s">
        <v>22</v>
      </c>
      <c r="C945" s="42" t="str">
        <f>'UPDATED TCA Post Trade Data'!C935</f>
        <v>FB</v>
      </c>
      <c r="D945" s="22">
        <f>'UPDATED TCA Post Trade Data'!B935</f>
        <v>43006</v>
      </c>
      <c r="E945" s="12">
        <f>'UPDATED TCA Post Trade Data'!E935</f>
        <v>384100</v>
      </c>
      <c r="F945" s="17">
        <f>'UPDATED TCA Post Trade Data'!O935</f>
        <v>3.0483345638352296E-3</v>
      </c>
      <c r="G945" s="23">
        <f>'UPDATED TCA Post Trade Data'!G935</f>
        <v>168.32822410547274</v>
      </c>
      <c r="H945" s="24">
        <f>E945/'UPDATED TCA Post Trade Data'!K935</f>
        <v>2.6597355569174995E-2</v>
      </c>
      <c r="I945" s="24">
        <f>'UPDATED TCA Post Trade Data'!L935</f>
        <v>0.20045866039358803</v>
      </c>
      <c r="J945" s="24">
        <f>E945/('UPDATED TCA Post Trade Data'!H935)</f>
        <v>8.9238418289112956E-2</v>
      </c>
      <c r="K945" s="47">
        <f>'UPDATED TCA Post Trade Data'!H935/'UPDATED TCA Post Trade Data'!K935</f>
        <v>0.29804826305869048</v>
      </c>
      <c r="L945" s="11">
        <f>('UPDATED TCA Post Trade Data'!G935-'UPDATED TCA Post Trade Data'!M935)/'UPDATED TCA Post Trade Data'!M935*10000*'UPDATED TCA Post Trade Data'!N935</f>
        <v>23.116833718753394</v>
      </c>
      <c r="M945" s="11">
        <f t="shared" si="64"/>
        <v>10.162637875449869</v>
      </c>
      <c r="N945" s="11">
        <f t="shared" si="65"/>
        <v>38.136412899941142</v>
      </c>
      <c r="O945" s="11">
        <f>'UPDATED TCA Post Trade Data'!N935*('UPDATED TCA Post Trade Data'!G935-'UPDATED TCA Post Trade Data'!I935)/'UPDATED TCA Post Trade Data'!I935*10000</f>
        <v>0</v>
      </c>
      <c r="P945" s="11">
        <f t="shared" si="66"/>
        <v>-12.954195843303525</v>
      </c>
      <c r="Q945" s="12">
        <f t="shared" si="67"/>
        <v>-0.3396805010815141</v>
      </c>
      <c r="T945" s="65"/>
      <c r="U945" s="65"/>
      <c r="V945" s="65"/>
      <c r="W945" s="65"/>
      <c r="X945" s="65"/>
      <c r="Y945" s="65"/>
      <c r="Z945" s="65"/>
      <c r="AA945" s="65"/>
      <c r="AB945" s="65"/>
    </row>
    <row r="946" spans="1:28">
      <c r="A946" s="5" t="s">
        <v>18</v>
      </c>
      <c r="B946" s="5" t="s">
        <v>22</v>
      </c>
      <c r="C946" s="42" t="str">
        <f>'UPDATED TCA Post Trade Data'!C936</f>
        <v>FBHS</v>
      </c>
      <c r="D946" s="22">
        <f>'UPDATED TCA Post Trade Data'!B936</f>
        <v>43006</v>
      </c>
      <c r="E946" s="12">
        <f>'UPDATED TCA Post Trade Data'!E936</f>
        <v>42200</v>
      </c>
      <c r="F946" s="17">
        <f>'UPDATED TCA Post Trade Data'!O936</f>
        <v>1.3200344855929895E-4</v>
      </c>
      <c r="G946" s="23">
        <f>'UPDATED TCA Post Trade Data'!G936</f>
        <v>66.345495897103362</v>
      </c>
      <c r="H946" s="24">
        <f>E946/'UPDATED TCA Post Trade Data'!K936</f>
        <v>5.1170155560506407E-2</v>
      </c>
      <c r="I946" s="24">
        <f>'UPDATED TCA Post Trade Data'!L936</f>
        <v>0.14118636239522633</v>
      </c>
      <c r="J946" s="24">
        <f>E946/('UPDATED TCA Post Trade Data'!H936)</f>
        <v>6.2685680332739163E-2</v>
      </c>
      <c r="K946" s="47">
        <f>'UPDATED TCA Post Trade Data'!H936/'UPDATED TCA Post Trade Data'!K936</f>
        <v>0.81629736311215428</v>
      </c>
      <c r="L946" s="11">
        <f>('UPDATED TCA Post Trade Data'!G936-'UPDATED TCA Post Trade Data'!M936)/'UPDATED TCA Post Trade Data'!M936*10000*'UPDATED TCA Post Trade Data'!N936</f>
        <v>0.67883992413449734</v>
      </c>
      <c r="M946" s="11">
        <f t="shared" si="64"/>
        <v>9.0840174129470643</v>
      </c>
      <c r="N946" s="11">
        <f t="shared" si="65"/>
        <v>45.095056982239868</v>
      </c>
      <c r="O946" s="11">
        <f>'UPDATED TCA Post Trade Data'!N936*('UPDATED TCA Post Trade Data'!G936-'UPDATED TCA Post Trade Data'!I936)/'UPDATED TCA Post Trade Data'!I936*10000</f>
        <v>6.9955779831753615</v>
      </c>
      <c r="P946" s="11">
        <f t="shared" si="66"/>
        <v>8.4051774888125674</v>
      </c>
      <c r="Q946" s="12">
        <f t="shared" si="67"/>
        <v>0.18638800017755477</v>
      </c>
      <c r="T946" s="65"/>
      <c r="U946" s="65"/>
      <c r="V946" s="65"/>
      <c r="W946" s="65"/>
      <c r="X946" s="65"/>
      <c r="Y946" s="65"/>
      <c r="Z946" s="65"/>
      <c r="AA946" s="65"/>
      <c r="AB946" s="65"/>
    </row>
    <row r="947" spans="1:28">
      <c r="A947" s="5" t="s">
        <v>17</v>
      </c>
      <c r="B947" s="5" t="s">
        <v>19</v>
      </c>
      <c r="C947" s="42" t="str">
        <f>'UPDATED TCA Post Trade Data'!C937</f>
        <v>FCX</v>
      </c>
      <c r="D947" s="22">
        <f>'UPDATED TCA Post Trade Data'!B937</f>
        <v>43006</v>
      </c>
      <c r="E947" s="12">
        <f>'UPDATED TCA Post Trade Data'!E937</f>
        <v>1527500</v>
      </c>
      <c r="F947" s="17">
        <f>'UPDATED TCA Post Trade Data'!O937</f>
        <v>1.013422802577391E-3</v>
      </c>
      <c r="G947" s="23">
        <f>'UPDATED TCA Post Trade Data'!G937</f>
        <v>14.071748721354016</v>
      </c>
      <c r="H947" s="24">
        <f>E947/'UPDATED TCA Post Trade Data'!K937</f>
        <v>7.9110084829316696E-2</v>
      </c>
      <c r="I947" s="24">
        <f>'UPDATED TCA Post Trade Data'!L937</f>
        <v>0.39691412548299976</v>
      </c>
      <c r="J947" s="24">
        <f>E947/('UPDATED TCA Post Trade Data'!H937)</f>
        <v>0.13058680709913484</v>
      </c>
      <c r="K947" s="47">
        <f>'UPDATED TCA Post Trade Data'!H937/'UPDATED TCA Post Trade Data'!K937</f>
        <v>0.60580457235056184</v>
      </c>
      <c r="L947" s="11">
        <f>('UPDATED TCA Post Trade Data'!G937-'UPDATED TCA Post Trade Data'!M937)/'UPDATED TCA Post Trade Data'!M937*10000*'UPDATED TCA Post Trade Data'!N937</f>
        <v>51.249086681440005</v>
      </c>
      <c r="M947" s="11">
        <f t="shared" si="64"/>
        <v>28.106055185987163</v>
      </c>
      <c r="N947" s="11">
        <f t="shared" si="65"/>
        <v>105.18294097291584</v>
      </c>
      <c r="O947" s="11">
        <f>'UPDATED TCA Post Trade Data'!N937*('UPDATED TCA Post Trade Data'!G937-'UPDATED TCA Post Trade Data'!I937)/'UPDATED TCA Post Trade Data'!I937*10000</f>
        <v>6.9691620942409429</v>
      </c>
      <c r="P947" s="11">
        <f t="shared" si="66"/>
        <v>-23.143031495452842</v>
      </c>
      <c r="Q947" s="12">
        <f t="shared" si="67"/>
        <v>-0.22002647274724971</v>
      </c>
      <c r="T947" s="65"/>
      <c r="U947" s="65"/>
      <c r="V947" s="65"/>
      <c r="W947" s="65"/>
      <c r="X947" s="65"/>
      <c r="Y947" s="65"/>
      <c r="Z947" s="65"/>
      <c r="AA947" s="65"/>
      <c r="AB947" s="65"/>
    </row>
    <row r="948" spans="1:28">
      <c r="A948" s="5" t="s">
        <v>18</v>
      </c>
      <c r="B948" s="5" t="s">
        <v>23</v>
      </c>
      <c r="C948" s="42" t="str">
        <f>'UPDATED TCA Post Trade Data'!C938</f>
        <v>FDX</v>
      </c>
      <c r="D948" s="22">
        <f>'UPDATED TCA Post Trade Data'!B938</f>
        <v>43006</v>
      </c>
      <c r="E948" s="12">
        <f>'UPDATED TCA Post Trade Data'!E938</f>
        <v>108100</v>
      </c>
      <c r="F948" s="17">
        <f>'UPDATED TCA Post Trade Data'!O938</f>
        <v>1.1181697624095888E-3</v>
      </c>
      <c r="G948" s="23">
        <f>'UPDATED TCA Post Trade Data'!G938</f>
        <v>219.39193988834069</v>
      </c>
      <c r="H948" s="24">
        <f>E948/'UPDATED TCA Post Trade Data'!K938</f>
        <v>8.6579198983026795E-2</v>
      </c>
      <c r="I948" s="24">
        <f>'UPDATED TCA Post Trade Data'!L938</f>
        <v>0.14032139079518566</v>
      </c>
      <c r="J948" s="24">
        <f>E948/('UPDATED TCA Post Trade Data'!H938)</f>
        <v>0.19813049853372433</v>
      </c>
      <c r="K948" s="47">
        <f>'UPDATED TCA Post Trade Data'!H938/'UPDATED TCA Post Trade Data'!K938</f>
        <v>0.43698067497816295</v>
      </c>
      <c r="L948" s="11">
        <f>('UPDATED TCA Post Trade Data'!G938-'UPDATED TCA Post Trade Data'!M938)/'UPDATED TCA Post Trade Data'!M938*10000*'UPDATED TCA Post Trade Data'!N938</f>
        <v>10.38430523901819</v>
      </c>
      <c r="M948" s="11">
        <f t="shared" si="64"/>
        <v>23.508362429143514</v>
      </c>
      <c r="N948" s="11">
        <f t="shared" si="65"/>
        <v>30.330265521884858</v>
      </c>
      <c r="O948" s="11">
        <f>'UPDATED TCA Post Trade Data'!N938*('UPDATED TCA Post Trade Data'!G938-'UPDATED TCA Post Trade Data'!I938)/'UPDATED TCA Post Trade Data'!I938*10000</f>
        <v>0</v>
      </c>
      <c r="P948" s="11">
        <f t="shared" si="66"/>
        <v>13.124057190125324</v>
      </c>
      <c r="Q948" s="12">
        <f t="shared" si="67"/>
        <v>0.4327049883772246</v>
      </c>
      <c r="T948" s="65"/>
      <c r="U948" s="65"/>
      <c r="V948" s="65"/>
      <c r="W948" s="65"/>
      <c r="X948" s="65"/>
      <c r="Y948" s="65"/>
      <c r="Z948" s="65"/>
      <c r="AA948" s="65"/>
      <c r="AB948" s="65"/>
    </row>
    <row r="949" spans="1:28">
      <c r="A949" s="5" t="s">
        <v>17</v>
      </c>
      <c r="B949" s="5" t="s">
        <v>19</v>
      </c>
      <c r="C949" s="42" t="str">
        <f>'UPDATED TCA Post Trade Data'!C939</f>
        <v>FE</v>
      </c>
      <c r="D949" s="22">
        <f>'UPDATED TCA Post Trade Data'!B939</f>
        <v>43006</v>
      </c>
      <c r="E949" s="12">
        <f>'UPDATED TCA Post Trade Data'!E939</f>
        <v>104500</v>
      </c>
      <c r="F949" s="17">
        <f>'UPDATED TCA Post Trade Data'!O939</f>
        <v>1.4791043780748136E-4</v>
      </c>
      <c r="G949" s="23">
        <f>'UPDATED TCA Post Trade Data'!G939</f>
        <v>30.020723216225164</v>
      </c>
      <c r="H949" s="24">
        <f>E949/'UPDATED TCA Post Trade Data'!K939</f>
        <v>2.9033977069548366E-2</v>
      </c>
      <c r="I949" s="24">
        <f>'UPDATED TCA Post Trade Data'!L939</f>
        <v>0.12404876943609069</v>
      </c>
      <c r="J949" s="24">
        <f>E949/('UPDATED TCA Post Trade Data'!H939)</f>
        <v>7.0346684617973748E-2</v>
      </c>
      <c r="K949" s="47">
        <f>'UPDATED TCA Post Trade Data'!H939/'UPDATED TCA Post Trade Data'!K939</f>
        <v>0.41272701374941723</v>
      </c>
      <c r="L949" s="11">
        <f>('UPDATED TCA Post Trade Data'!G939-'UPDATED TCA Post Trade Data'!M939)/'UPDATED TCA Post Trade Data'!M939*10000*'UPDATED TCA Post Trade Data'!N939</f>
        <v>6.9077387417214213</v>
      </c>
      <c r="M949" s="11">
        <f t="shared" si="64"/>
        <v>7.2404467196899533</v>
      </c>
      <c r="N949" s="11">
        <f t="shared" si="65"/>
        <v>28.057811135484851</v>
      </c>
      <c r="O949" s="11">
        <f>'UPDATED TCA Post Trade Data'!N939*('UPDATED TCA Post Trade Data'!G939-'UPDATED TCA Post Trade Data'!I939)/'UPDATED TCA Post Trade Data'!I939*10000</f>
        <v>7.0000645834769157</v>
      </c>
      <c r="P949" s="11">
        <f t="shared" si="66"/>
        <v>0.33270797796853202</v>
      </c>
      <c r="Q949" s="12">
        <f t="shared" si="67"/>
        <v>1.1857944882512756E-2</v>
      </c>
      <c r="T949" s="65"/>
      <c r="U949" s="65"/>
      <c r="V949" s="65"/>
      <c r="W949" s="65"/>
      <c r="X949" s="65"/>
      <c r="Y949" s="65"/>
      <c r="Z949" s="65"/>
      <c r="AA949" s="65"/>
      <c r="AB949" s="65"/>
    </row>
    <row r="950" spans="1:28">
      <c r="A950" s="5" t="s">
        <v>18</v>
      </c>
      <c r="B950" s="5" t="s">
        <v>19</v>
      </c>
      <c r="C950" s="42" t="str">
        <f>'UPDATED TCA Post Trade Data'!C940</f>
        <v>FFIV</v>
      </c>
      <c r="D950" s="22">
        <f>'UPDATED TCA Post Trade Data'!B940</f>
        <v>43006</v>
      </c>
      <c r="E950" s="12">
        <f>'UPDATED TCA Post Trade Data'!E940</f>
        <v>30900</v>
      </c>
      <c r="F950" s="17">
        <f>'UPDATED TCA Post Trade Data'!O940</f>
        <v>1.7544346747583702E-4</v>
      </c>
      <c r="G950" s="23">
        <f>'UPDATED TCA Post Trade Data'!G940</f>
        <v>120.42519024487913</v>
      </c>
      <c r="H950" s="24">
        <f>E950/'UPDATED TCA Post Trade Data'!K940</f>
        <v>5.0192589018208056E-2</v>
      </c>
      <c r="I950" s="24">
        <f>'UPDATED TCA Post Trade Data'!L940</f>
        <v>0.13903474026530022</v>
      </c>
      <c r="J950" s="24">
        <f>E950/('UPDATED TCA Post Trade Data'!H940)</f>
        <v>0.21930447125621008</v>
      </c>
      <c r="K950" s="47">
        <f>'UPDATED TCA Post Trade Data'!H940/'UPDATED TCA Post Trade Data'!K940</f>
        <v>0.22887170850050212</v>
      </c>
      <c r="L950" s="11">
        <f>('UPDATED TCA Post Trade Data'!G940-'UPDATED TCA Post Trade Data'!M940)/'UPDATED TCA Post Trade Data'!M940*10000*'UPDATED TCA Post Trade Data'!N940</f>
        <v>7.8667237903139169</v>
      </c>
      <c r="M950" s="11">
        <f t="shared" si="64"/>
        <v>20.191797828703475</v>
      </c>
      <c r="N950" s="11">
        <f t="shared" si="65"/>
        <v>21.459994188401655</v>
      </c>
      <c r="O950" s="11">
        <f>'UPDATED TCA Post Trade Data'!N940*('UPDATED TCA Post Trade Data'!G940-'UPDATED TCA Post Trade Data'!I940)/'UPDATED TCA Post Trade Data'!I940*10000</f>
        <v>0</v>
      </c>
      <c r="P950" s="11">
        <f t="shared" si="66"/>
        <v>12.325074038389559</v>
      </c>
      <c r="Q950" s="12">
        <f t="shared" si="67"/>
        <v>0.57432792992324355</v>
      </c>
      <c r="T950" s="65"/>
      <c r="U950" s="65"/>
      <c r="V950" s="65"/>
      <c r="W950" s="65"/>
      <c r="X950" s="65"/>
      <c r="Y950" s="65"/>
      <c r="Z950" s="65"/>
      <c r="AA950" s="65"/>
      <c r="AB950" s="65"/>
    </row>
    <row r="951" spans="1:28">
      <c r="A951" s="5" t="s">
        <v>17</v>
      </c>
      <c r="B951" s="5" t="s">
        <v>23</v>
      </c>
      <c r="C951" s="42" t="str">
        <f>'UPDATED TCA Post Trade Data'!C941</f>
        <v>FIS</v>
      </c>
      <c r="D951" s="22">
        <f>'UPDATED TCA Post Trade Data'!B941</f>
        <v>43006</v>
      </c>
      <c r="E951" s="12">
        <f>'UPDATED TCA Post Trade Data'!E941</f>
        <v>18000</v>
      </c>
      <c r="F951" s="17">
        <f>'UPDATED TCA Post Trade Data'!O941</f>
        <v>7.86683396855921E-5</v>
      </c>
      <c r="G951" s="23">
        <f>'UPDATED TCA Post Trade Data'!G941</f>
        <v>92.697089328947641</v>
      </c>
      <c r="H951" s="24">
        <f>E951/'UPDATED TCA Post Trade Data'!K941</f>
        <v>1.50616183357464E-2</v>
      </c>
      <c r="I951" s="24">
        <f>'UPDATED TCA Post Trade Data'!L941</f>
        <v>0.11210397391047702</v>
      </c>
      <c r="J951" s="24">
        <f>E951/('UPDATED TCA Post Trade Data'!H941)</f>
        <v>6.9659442724458204E-2</v>
      </c>
      <c r="K951" s="47">
        <f>'UPDATED TCA Post Trade Data'!H941/'UPDATED TCA Post Trade Data'!K941</f>
        <v>0.21621789877538167</v>
      </c>
      <c r="L951" s="11">
        <f>('UPDATED TCA Post Trade Data'!G941-'UPDATED TCA Post Trade Data'!M941)/'UPDATED TCA Post Trade Data'!M941*10000*'UPDATED TCA Post Trade Data'!N941</f>
        <v>13.728997401711958</v>
      </c>
      <c r="M951" s="11">
        <f t="shared" si="64"/>
        <v>5.2543185503157055</v>
      </c>
      <c r="N951" s="11">
        <f t="shared" si="65"/>
        <v>18.359344641864823</v>
      </c>
      <c r="O951" s="11">
        <f>'UPDATED TCA Post Trade Data'!N941*('UPDATED TCA Post Trade Data'!G941-'UPDATED TCA Post Trade Data'!I941)/'UPDATED TCA Post Trade Data'!I941*10000</f>
        <v>6.9952928692467085</v>
      </c>
      <c r="P951" s="11">
        <f t="shared" si="66"/>
        <v>-8.4746788513962521</v>
      </c>
      <c r="Q951" s="12">
        <f t="shared" si="67"/>
        <v>-0.46160029220604298</v>
      </c>
      <c r="T951" s="65"/>
      <c r="U951" s="65"/>
      <c r="V951" s="65"/>
      <c r="W951" s="65"/>
      <c r="X951" s="65"/>
      <c r="Y951" s="65"/>
      <c r="Z951" s="65"/>
      <c r="AA951" s="65"/>
      <c r="AB951" s="65"/>
    </row>
    <row r="952" spans="1:28">
      <c r="A952" s="5" t="s">
        <v>18</v>
      </c>
      <c r="B952" s="5" t="s">
        <v>23</v>
      </c>
      <c r="C952" s="42" t="str">
        <f>'UPDATED TCA Post Trade Data'!C942</f>
        <v>FISV</v>
      </c>
      <c r="D952" s="22">
        <f>'UPDATED TCA Post Trade Data'!B942</f>
        <v>43006</v>
      </c>
      <c r="E952" s="12">
        <f>'UPDATED TCA Post Trade Data'!E942</f>
        <v>83400</v>
      </c>
      <c r="F952" s="17">
        <f>'UPDATED TCA Post Trade Data'!O942</f>
        <v>5.0022691342795295E-4</v>
      </c>
      <c r="G952" s="23">
        <f>'UPDATED TCA Post Trade Data'!G942</f>
        <v>127.21538066761273</v>
      </c>
      <c r="H952" s="24">
        <f>E952/'UPDATED TCA Post Trade Data'!K942</f>
        <v>0.11249672221780588</v>
      </c>
      <c r="I952" s="24">
        <f>'UPDATED TCA Post Trade Data'!L942</f>
        <v>0.13425698148927007</v>
      </c>
      <c r="J952" s="24">
        <f>E952/('UPDATED TCA Post Trade Data'!H942)</f>
        <v>0.2700777202072539</v>
      </c>
      <c r="K952" s="47">
        <f>'UPDATED TCA Post Trade Data'!H942/'UPDATED TCA Post Trade Data'!K942</f>
        <v>0.41653462614938197</v>
      </c>
      <c r="L952" s="11">
        <f>('UPDATED TCA Post Trade Data'!G942-'UPDATED TCA Post Trade Data'!M942)/'UPDATED TCA Post Trade Data'!M942*10000*'UPDATED TCA Post Trade Data'!N942</f>
        <v>41.8488714197468</v>
      </c>
      <c r="M952" s="11">
        <f t="shared" si="64"/>
        <v>32.091329369110618</v>
      </c>
      <c r="N952" s="11">
        <f t="shared" si="65"/>
        <v>27.031497893825499</v>
      </c>
      <c r="O952" s="11">
        <f>'UPDATED TCA Post Trade Data'!N942*('UPDATED TCA Post Trade Data'!G942-'UPDATED TCA Post Trade Data'!I942)/'UPDATED TCA Post Trade Data'!I942*10000</f>
        <v>7.0244795183518978</v>
      </c>
      <c r="P952" s="11">
        <f t="shared" si="66"/>
        <v>-9.7575420506361823</v>
      </c>
      <c r="Q952" s="12">
        <f t="shared" si="67"/>
        <v>-0.36096934357696059</v>
      </c>
      <c r="T952" s="65"/>
      <c r="U952" s="65"/>
      <c r="V952" s="65"/>
      <c r="W952" s="65"/>
      <c r="X952" s="65"/>
      <c r="Y952" s="65"/>
      <c r="Z952" s="65"/>
      <c r="AA952" s="65"/>
      <c r="AB952" s="65"/>
    </row>
    <row r="953" spans="1:28">
      <c r="A953" s="5" t="s">
        <v>17</v>
      </c>
      <c r="B953" s="5" t="s">
        <v>19</v>
      </c>
      <c r="C953" s="42" t="str">
        <f>'UPDATED TCA Post Trade Data'!C943</f>
        <v>FITB</v>
      </c>
      <c r="D953" s="22">
        <f>'UPDATED TCA Post Trade Data'!B943</f>
        <v>43006</v>
      </c>
      <c r="E953" s="12">
        <f>'UPDATED TCA Post Trade Data'!E943</f>
        <v>35900</v>
      </c>
      <c r="F953" s="17">
        <f>'UPDATED TCA Post Trade Data'!O943</f>
        <v>4.6842944214212246E-5</v>
      </c>
      <c r="G953" s="23">
        <f>'UPDATED TCA Post Trade Data'!G943</f>
        <v>27.675046143414999</v>
      </c>
      <c r="H953" s="24">
        <f>E953/'UPDATED TCA Post Trade Data'!K943</f>
        <v>6.8472900400101087E-3</v>
      </c>
      <c r="I953" s="24">
        <f>'UPDATED TCA Post Trade Data'!L943</f>
        <v>0.19698594162145971</v>
      </c>
      <c r="J953" s="24">
        <f>E953/('UPDATED TCA Post Trade Data'!H943)</f>
        <v>0.11625647668393782</v>
      </c>
      <c r="K953" s="47">
        <f>'UPDATED TCA Post Trade Data'!H943/'UPDATED TCA Post Trade Data'!K943</f>
        <v>5.8898138282872464E-2</v>
      </c>
      <c r="L953" s="11">
        <f>('UPDATED TCA Post Trade Data'!G943-'UPDATED TCA Post Trade Data'!M943)/'UPDATED TCA Post Trade Data'!M943*10000*'UPDATED TCA Post Trade Data'!N943</f>
        <v>19.929812967052147</v>
      </c>
      <c r="M953" s="11">
        <f t="shared" si="64"/>
        <v>6.8773817905943266</v>
      </c>
      <c r="N953" s="11">
        <f t="shared" si="65"/>
        <v>16.410375051722461</v>
      </c>
      <c r="O953" s="11">
        <f>'UPDATED TCA Post Trade Data'!N943*('UPDATED TCA Post Trade Data'!G943-'UPDATED TCA Post Trade Data'!I943)/'UPDATED TCA Post Trade Data'!I943*10000</f>
        <v>6.9909608184147309</v>
      </c>
      <c r="P953" s="11">
        <f t="shared" si="66"/>
        <v>-13.052431176457819</v>
      </c>
      <c r="Q953" s="12">
        <f t="shared" si="67"/>
        <v>-0.79537677446852828</v>
      </c>
      <c r="T953" s="65"/>
      <c r="U953" s="65"/>
      <c r="V953" s="65"/>
      <c r="W953" s="65"/>
      <c r="X953" s="65"/>
      <c r="Y953" s="65"/>
      <c r="Z953" s="65"/>
      <c r="AA953" s="65"/>
      <c r="AB953" s="65"/>
    </row>
    <row r="954" spans="1:28">
      <c r="A954" s="5" t="s">
        <v>18</v>
      </c>
      <c r="B954" s="5" t="s">
        <v>23</v>
      </c>
      <c r="C954" s="42" t="str">
        <f>'UPDATED TCA Post Trade Data'!C944</f>
        <v>FL</v>
      </c>
      <c r="D954" s="22">
        <f>'UPDATED TCA Post Trade Data'!B944</f>
        <v>43006</v>
      </c>
      <c r="E954" s="12">
        <f>'UPDATED TCA Post Trade Data'!E944</f>
        <v>204500</v>
      </c>
      <c r="F954" s="17">
        <f>'UPDATED TCA Post Trade Data'!O944</f>
        <v>3.3715316406766888E-4</v>
      </c>
      <c r="G954" s="23">
        <f>'UPDATED TCA Post Trade Data'!G944</f>
        <v>34.968141084608938</v>
      </c>
      <c r="H954" s="24">
        <f>E954/'UPDATED TCA Post Trade Data'!K944</f>
        <v>3.1970097958308248E-2</v>
      </c>
      <c r="I954" s="24">
        <f>'UPDATED TCA Post Trade Data'!L944</f>
        <v>1.0361311955783139</v>
      </c>
      <c r="J954" s="24">
        <f>E954/('UPDATED TCA Post Trade Data'!H944)</f>
        <v>0.13197805743788318</v>
      </c>
      <c r="K954" s="47">
        <f>'UPDATED TCA Post Trade Data'!H944/'UPDATED TCA Post Trade Data'!K944</f>
        <v>0.24223797939559236</v>
      </c>
      <c r="L954" s="11">
        <f>('UPDATED TCA Post Trade Data'!G944-'UPDATED TCA Post Trade Data'!M944)/'UPDATED TCA Post Trade Data'!M944*10000*'UPDATED TCA Post Trade Data'!N944</f>
        <v>31.886805983768678</v>
      </c>
      <c r="M954" s="11">
        <f t="shared" si="64"/>
        <v>31.225131368974605</v>
      </c>
      <c r="N954" s="11">
        <f t="shared" si="65"/>
        <v>173.48845815000178</v>
      </c>
      <c r="O954" s="11">
        <f>'UPDATED TCA Post Trade Data'!N944*('UPDATED TCA Post Trade Data'!G944-'UPDATED TCA Post Trade Data'!I944)/'UPDATED TCA Post Trade Data'!I944*10000</f>
        <v>7.0174642270728658</v>
      </c>
      <c r="P954" s="11">
        <f t="shared" si="66"/>
        <v>-0.66167461479407308</v>
      </c>
      <c r="Q954" s="12">
        <f t="shared" si="67"/>
        <v>-3.8139402577546415E-3</v>
      </c>
      <c r="T954" s="65"/>
      <c r="U954" s="65"/>
      <c r="V954" s="65"/>
      <c r="W954" s="65"/>
      <c r="X954" s="65"/>
      <c r="Y954" s="65"/>
      <c r="Z954" s="65"/>
      <c r="AA954" s="65"/>
      <c r="AB954" s="65"/>
    </row>
    <row r="955" spans="1:28">
      <c r="A955" s="5" t="s">
        <v>17</v>
      </c>
      <c r="B955" s="5" t="s">
        <v>22</v>
      </c>
      <c r="C955" s="42" t="str">
        <f>'UPDATED TCA Post Trade Data'!C945</f>
        <v>FLIR</v>
      </c>
      <c r="D955" s="22">
        <f>'UPDATED TCA Post Trade Data'!B945</f>
        <v>43006</v>
      </c>
      <c r="E955" s="12">
        <f>'UPDATED TCA Post Trade Data'!E945</f>
        <v>241300</v>
      </c>
      <c r="F955" s="17">
        <f>'UPDATED TCA Post Trade Data'!O945</f>
        <v>4.4376516238403237E-4</v>
      </c>
      <c r="G955" s="23">
        <f>'UPDATED TCA Post Trade Data'!G945</f>
        <v>39.006277088158676</v>
      </c>
      <c r="H955" s="24">
        <f>E955/'UPDATED TCA Post Trade Data'!K945</f>
        <v>0.21915261232093608</v>
      </c>
      <c r="I955" s="24">
        <f>'UPDATED TCA Post Trade Data'!L945</f>
        <v>0.17758982534122841</v>
      </c>
      <c r="J955" s="24">
        <f>E955/('UPDATED TCA Post Trade Data'!H945)</f>
        <v>0.20726679264731146</v>
      </c>
      <c r="K955" s="47">
        <f>'UPDATED TCA Post Trade Data'!H945/'UPDATED TCA Post Trade Data'!K945</f>
        <v>1.0573455087610186</v>
      </c>
      <c r="L955" s="11">
        <f>('UPDATED TCA Post Trade Data'!G945-'UPDATED TCA Post Trade Data'!M945)/'UPDATED TCA Post Trade Data'!M945*10000*'UPDATED TCA Post Trade Data'!N945</f>
        <v>19.593395365701532</v>
      </c>
      <c r="M955" s="11">
        <f t="shared" si="64"/>
        <v>39.653622563028783</v>
      </c>
      <c r="N955" s="11">
        <f t="shared" si="65"/>
        <v>59.368959339983668</v>
      </c>
      <c r="O955" s="11">
        <f>'UPDATED TCA Post Trade Data'!N945*('UPDATED TCA Post Trade Data'!G945-'UPDATED TCA Post Trade Data'!I945)/'UPDATED TCA Post Trade Data'!I945*10000</f>
        <v>0</v>
      </c>
      <c r="P955" s="11">
        <f t="shared" si="66"/>
        <v>20.060227197327251</v>
      </c>
      <c r="Q955" s="12">
        <f t="shared" si="67"/>
        <v>0.33789083420596755</v>
      </c>
      <c r="T955" s="65"/>
      <c r="U955" s="65"/>
      <c r="V955" s="65"/>
      <c r="W955" s="65"/>
      <c r="X955" s="65"/>
      <c r="Y955" s="65"/>
      <c r="Z955" s="65"/>
      <c r="AA955" s="65"/>
      <c r="AB955" s="65"/>
    </row>
    <row r="956" spans="1:28">
      <c r="A956" s="5" t="s">
        <v>18</v>
      </c>
      <c r="B956" s="5" t="s">
        <v>22</v>
      </c>
      <c r="C956" s="42" t="str">
        <f>'UPDATED TCA Post Trade Data'!C946</f>
        <v>FLR</v>
      </c>
      <c r="D956" s="22">
        <f>'UPDATED TCA Post Trade Data'!B946</f>
        <v>43006</v>
      </c>
      <c r="E956" s="12">
        <f>'UPDATED TCA Post Trade Data'!E946</f>
        <v>120500</v>
      </c>
      <c r="F956" s="17">
        <f>'UPDATED TCA Post Trade Data'!O946</f>
        <v>2.3867665972713162E-4</v>
      </c>
      <c r="G956" s="23">
        <f>'UPDATED TCA Post Trade Data'!G946</f>
        <v>42.010855227207763</v>
      </c>
      <c r="H956" s="24">
        <f>E956/'UPDATED TCA Post Trade Data'!K946</f>
        <v>8.2022783955390491E-2</v>
      </c>
      <c r="I956" s="24">
        <f>'UPDATED TCA Post Trade Data'!L946</f>
        <v>0.12810029156572614</v>
      </c>
      <c r="J956" s="24">
        <f>E956/('UPDATED TCA Post Trade Data'!H946)</f>
        <v>0.27225485765928603</v>
      </c>
      <c r="K956" s="47">
        <f>'UPDATED TCA Post Trade Data'!H946/'UPDATED TCA Post Trade Data'!K946</f>
        <v>0.30127206787266253</v>
      </c>
      <c r="L956" s="11">
        <f>('UPDATED TCA Post Trade Data'!G946-'UPDATED TCA Post Trade Data'!M946)/'UPDATED TCA Post Trade Data'!M946*10000*'UPDATED TCA Post Trade Data'!N946</f>
        <v>21.174530354450905</v>
      </c>
      <c r="M956" s="11">
        <f t="shared" si="64"/>
        <v>27.76645044521651</v>
      </c>
      <c r="N956" s="11">
        <f t="shared" si="65"/>
        <v>21.902242258463215</v>
      </c>
      <c r="O956" s="11">
        <f>'UPDATED TCA Post Trade Data'!N946*('UPDATED TCA Post Trade Data'!G946-'UPDATED TCA Post Trade Data'!I946)/'UPDATED TCA Post Trade Data'!I946*10000</f>
        <v>3.005462286555967</v>
      </c>
      <c r="P956" s="11">
        <f t="shared" si="66"/>
        <v>6.5919200907656048</v>
      </c>
      <c r="Q956" s="12">
        <f t="shared" si="67"/>
        <v>0.30097010219209086</v>
      </c>
      <c r="T956" s="65"/>
      <c r="U956" s="65"/>
      <c r="V956" s="65"/>
      <c r="W956" s="65"/>
      <c r="X956" s="65"/>
      <c r="Y956" s="65"/>
      <c r="Z956" s="65"/>
      <c r="AA956" s="65"/>
      <c r="AB956" s="65"/>
    </row>
    <row r="957" spans="1:28">
      <c r="A957" s="5" t="s">
        <v>17</v>
      </c>
      <c r="B957" s="5" t="s">
        <v>22</v>
      </c>
      <c r="C957" s="42" t="str">
        <f>'UPDATED TCA Post Trade Data'!C947</f>
        <v>FLS</v>
      </c>
      <c r="D957" s="22">
        <f>'UPDATED TCA Post Trade Data'!B947</f>
        <v>43006</v>
      </c>
      <c r="E957" s="12">
        <f>'UPDATED TCA Post Trade Data'!E947</f>
        <v>368300</v>
      </c>
      <c r="F957" s="17">
        <f>'UPDATED TCA Post Trade Data'!O947</f>
        <v>7.5181370585700299E-4</v>
      </c>
      <c r="G957" s="23">
        <f>'UPDATED TCA Post Trade Data'!G947</f>
        <v>43.295936531400081</v>
      </c>
      <c r="H957" s="24">
        <f>E957/'UPDATED TCA Post Trade Data'!K947</f>
        <v>0.31908413352485504</v>
      </c>
      <c r="I957" s="24">
        <f>'UPDATED TCA Post Trade Data'!L947</f>
        <v>0.17811532522988141</v>
      </c>
      <c r="J957" s="24">
        <f>E957/('UPDATED TCA Post Trade Data'!H947)</f>
        <v>0.27198877483199174</v>
      </c>
      <c r="K957" s="47">
        <f>'UPDATED TCA Post Trade Data'!H947/'UPDATED TCA Post Trade Data'!K947</f>
        <v>1.1731518468802775</v>
      </c>
      <c r="L957" s="11">
        <f>('UPDATED TCA Post Trade Data'!G947-'UPDATED TCA Post Trade Data'!M947)/'UPDATED TCA Post Trade Data'!M947*10000*'UPDATED TCA Post Trade Data'!N947</f>
        <v>31.495952595014831</v>
      </c>
      <c r="M957" s="11">
        <f t="shared" si="64"/>
        <v>56.443362331192432</v>
      </c>
      <c r="N957" s="11">
        <f t="shared" si="65"/>
        <v>60.105859067359908</v>
      </c>
      <c r="O957" s="11">
        <f>'UPDATED TCA Post Trade Data'!N947*('UPDATED TCA Post Trade Data'!G947-'UPDATED TCA Post Trade Data'!I947)/'UPDATED TCA Post Trade Data'!I947*10000</f>
        <v>0</v>
      </c>
      <c r="P957" s="11">
        <f t="shared" si="66"/>
        <v>24.947409736177601</v>
      </c>
      <c r="Q957" s="12">
        <f t="shared" si="67"/>
        <v>0.41505786828900226</v>
      </c>
      <c r="T957" s="65"/>
      <c r="U957" s="65"/>
      <c r="V957" s="65"/>
      <c r="W957" s="65"/>
      <c r="X957" s="65"/>
      <c r="Y957" s="65"/>
      <c r="Z957" s="65"/>
      <c r="AA957" s="65"/>
      <c r="AB957" s="65"/>
    </row>
    <row r="958" spans="1:28">
      <c r="A958" s="5" t="s">
        <v>18</v>
      </c>
      <c r="B958" s="5" t="s">
        <v>23</v>
      </c>
      <c r="C958" s="42" t="str">
        <f>'UPDATED TCA Post Trade Data'!C948</f>
        <v>FMC</v>
      </c>
      <c r="D958" s="22">
        <f>'UPDATED TCA Post Trade Data'!B948</f>
        <v>43006</v>
      </c>
      <c r="E958" s="12">
        <f>'UPDATED TCA Post Trade Data'!E948</f>
        <v>3500</v>
      </c>
      <c r="F958" s="17">
        <f>'UPDATED TCA Post Trade Data'!O948</f>
        <v>1.442328813807477E-5</v>
      </c>
      <c r="G958" s="23">
        <f>'UPDATED TCA Post Trade Data'!G948</f>
        <v>87.404713500186389</v>
      </c>
      <c r="H958" s="24">
        <f>E958/'UPDATED TCA Post Trade Data'!K948</f>
        <v>3.121229721704916E-3</v>
      </c>
      <c r="I958" s="24">
        <f>'UPDATED TCA Post Trade Data'!L948</f>
        <v>0.222973886079922</v>
      </c>
      <c r="J958" s="24">
        <f>E958/('UPDATED TCA Post Trade Data'!H948)</f>
        <v>1.4061872237846525E-2</v>
      </c>
      <c r="K958" s="47">
        <f>'UPDATED TCA Post Trade Data'!H948/'UPDATED TCA Post Trade Data'!K948</f>
        <v>0.22196402220924388</v>
      </c>
      <c r="L958" s="11">
        <f>('UPDATED TCA Post Trade Data'!G948-'UPDATED TCA Post Trade Data'!M948)/'UPDATED TCA Post Trade Data'!M948*10000*'UPDATED TCA Post Trade Data'!N948</f>
        <v>-5.1183035927644074</v>
      </c>
      <c r="M958" s="11">
        <f t="shared" si="64"/>
        <v>1.9366129604890214</v>
      </c>
      <c r="N958" s="11">
        <f t="shared" si="65"/>
        <v>38.08811635630525</v>
      </c>
      <c r="O958" s="11">
        <f>'UPDATED TCA Post Trade Data'!N948*('UPDATED TCA Post Trade Data'!G948-'UPDATED TCA Post Trade Data'!I948)/'UPDATED TCA Post Trade Data'!I948*10000</f>
        <v>0</v>
      </c>
      <c r="P958" s="11">
        <f t="shared" si="66"/>
        <v>7.0549165532534293</v>
      </c>
      <c r="Q958" s="12">
        <f t="shared" si="67"/>
        <v>0.18522618675222388</v>
      </c>
      <c r="T958" s="65"/>
      <c r="U958" s="65"/>
      <c r="V958" s="65"/>
      <c r="W958" s="65"/>
      <c r="X958" s="65"/>
      <c r="Y958" s="65"/>
      <c r="Z958" s="65"/>
      <c r="AA958" s="65"/>
      <c r="AB958" s="65"/>
    </row>
    <row r="959" spans="1:28">
      <c r="A959" s="5" t="s">
        <v>17</v>
      </c>
      <c r="B959" s="5" t="s">
        <v>19</v>
      </c>
      <c r="C959" s="42" t="str">
        <f>'UPDATED TCA Post Trade Data'!C949</f>
        <v>FOX</v>
      </c>
      <c r="D959" s="22">
        <f>'UPDATED TCA Post Trade Data'!B949</f>
        <v>43006</v>
      </c>
      <c r="E959" s="12">
        <f>'UPDATED TCA Post Trade Data'!E949</f>
        <v>36900</v>
      </c>
      <c r="F959" s="17">
        <f>'UPDATED TCA Post Trade Data'!O949</f>
        <v>4.6237316579570052E-5</v>
      </c>
      <c r="G959" s="23">
        <f>'UPDATED TCA Post Trade Data'!G949</f>
        <v>26.576933741393063</v>
      </c>
      <c r="H959" s="24">
        <f>E959/'UPDATED TCA Post Trade Data'!K949</f>
        <v>1.379739872294917E-2</v>
      </c>
      <c r="I959" s="24">
        <f>'UPDATED TCA Post Trade Data'!L949</f>
        <v>0.20880552576404837</v>
      </c>
      <c r="J959" s="24">
        <f>E959/('UPDATED TCA Post Trade Data'!H949)</f>
        <v>4.7804119704624955E-2</v>
      </c>
      <c r="K959" s="47">
        <f>'UPDATED TCA Post Trade Data'!H949/'UPDATED TCA Post Trade Data'!K949</f>
        <v>0.28862363344835945</v>
      </c>
      <c r="L959" s="11">
        <f>('UPDATED TCA Post Trade Data'!G949-'UPDATED TCA Post Trade Data'!M949)/'UPDATED TCA Post Trade Data'!M949*10000*'UPDATED TCA Post Trade Data'!N949</f>
        <v>-12.426252764726259</v>
      </c>
      <c r="M959" s="11">
        <f t="shared" si="64"/>
        <v>5.5861107510320229</v>
      </c>
      <c r="N959" s="11">
        <f t="shared" si="65"/>
        <v>39.970579955809555</v>
      </c>
      <c r="O959" s="11">
        <f>'UPDATED TCA Post Trade Data'!N949*('UPDATED TCA Post Trade Data'!G949-'UPDATED TCA Post Trade Data'!I949)/'UPDATED TCA Post Trade Data'!I949*10000</f>
        <v>0</v>
      </c>
      <c r="P959" s="11">
        <f t="shared" si="66"/>
        <v>18.012363515758281</v>
      </c>
      <c r="Q959" s="12">
        <f t="shared" si="67"/>
        <v>0.45064053450493557</v>
      </c>
      <c r="T959" s="65"/>
      <c r="U959" s="65"/>
      <c r="V959" s="65"/>
      <c r="W959" s="65"/>
      <c r="X959" s="65"/>
      <c r="Y959" s="65"/>
      <c r="Z959" s="65"/>
      <c r="AA959" s="65"/>
      <c r="AB959" s="65"/>
    </row>
    <row r="960" spans="1:28">
      <c r="A960" s="5" t="s">
        <v>18</v>
      </c>
      <c r="B960" s="5" t="s">
        <v>20</v>
      </c>
      <c r="C960" s="42" t="str">
        <f>'UPDATED TCA Post Trade Data'!C950</f>
        <v>FOXA</v>
      </c>
      <c r="D960" s="22">
        <f>'UPDATED TCA Post Trade Data'!B950</f>
        <v>43006</v>
      </c>
      <c r="E960" s="12">
        <f>'UPDATED TCA Post Trade Data'!E950</f>
        <v>35700</v>
      </c>
      <c r="F960" s="17">
        <f>'UPDATED TCA Post Trade Data'!O950</f>
        <v>4.5564301001031872E-5</v>
      </c>
      <c r="G960" s="23">
        <f>'UPDATED TCA Post Trade Data'!G950</f>
        <v>27.070427507661517</v>
      </c>
      <c r="H960" s="24">
        <f>E960/'UPDATED TCA Post Trade Data'!K950</f>
        <v>5.9109035109078025E-3</v>
      </c>
      <c r="I960" s="24">
        <f>'UPDATED TCA Post Trade Data'!L950</f>
        <v>0.20090540735486584</v>
      </c>
      <c r="J960" s="24">
        <f>E960/('UPDATED TCA Post Trade Data'!H950)</f>
        <v>6.1914672216441209E-2</v>
      </c>
      <c r="K960" s="47">
        <f>'UPDATED TCA Post Trade Data'!H950/'UPDATED TCA Post Trade Data'!K950</f>
        <v>9.5468542419872238E-2</v>
      </c>
      <c r="L960" s="11">
        <f>('UPDATED TCA Post Trade Data'!G950-'UPDATED TCA Post Trade Data'!M950)/'UPDATED TCA Post Trade Data'!M950*10000*'UPDATED TCA Post Trade Data'!N950</f>
        <v>18.278942602685898</v>
      </c>
      <c r="M960" s="11">
        <f t="shared" si="64"/>
        <v>4.4649533823760343</v>
      </c>
      <c r="N960" s="11">
        <f t="shared" si="65"/>
        <v>21.953931858421576</v>
      </c>
      <c r="O960" s="11">
        <f>'UPDATED TCA Post Trade Data'!N950*('UPDATED TCA Post Trade Data'!G950-'UPDATED TCA Post Trade Data'!I950)/'UPDATED TCA Post Trade Data'!I950*10000</f>
        <v>7.0079041748965638</v>
      </c>
      <c r="P960" s="11">
        <f t="shared" si="66"/>
        <v>-13.813989220309864</v>
      </c>
      <c r="Q960" s="12">
        <f t="shared" si="67"/>
        <v>-0.62922620464501389</v>
      </c>
      <c r="T960" s="65"/>
      <c r="U960" s="65"/>
      <c r="V960" s="65"/>
      <c r="W960" s="65"/>
      <c r="X960" s="65"/>
      <c r="Y960" s="65"/>
      <c r="Z960" s="65"/>
      <c r="AA960" s="65"/>
      <c r="AB960" s="65"/>
    </row>
    <row r="961" spans="1:28">
      <c r="A961" s="5" t="s">
        <v>17</v>
      </c>
      <c r="B961" s="5" t="s">
        <v>20</v>
      </c>
      <c r="C961" s="42" t="str">
        <f>'UPDATED TCA Post Trade Data'!C951</f>
        <v>FRT</v>
      </c>
      <c r="D961" s="22">
        <f>'UPDATED TCA Post Trade Data'!B951</f>
        <v>43006</v>
      </c>
      <c r="E961" s="12">
        <f>'UPDATED TCA Post Trade Data'!E951</f>
        <v>52500</v>
      </c>
      <c r="F961" s="17">
        <f>'UPDATED TCA Post Trade Data'!O951</f>
        <v>3.0783478055788742E-4</v>
      </c>
      <c r="G961" s="23">
        <f>'UPDATED TCA Post Trade Data'!G951</f>
        <v>124.36466424983706</v>
      </c>
      <c r="H961" s="24">
        <f>E961/'UPDATED TCA Post Trade Data'!K951</f>
        <v>0.11515876921232134</v>
      </c>
      <c r="I961" s="24">
        <f>'UPDATED TCA Post Trade Data'!L951</f>
        <v>0.16824423662510241</v>
      </c>
      <c r="J961" s="24">
        <f>E961/('UPDATED TCA Post Trade Data'!H951)</f>
        <v>0.26813074565883555</v>
      </c>
      <c r="K961" s="47">
        <f>'UPDATED TCA Post Trade Data'!H951/'UPDATED TCA Post Trade Data'!K951</f>
        <v>0.42948737165280987</v>
      </c>
      <c r="L961" s="11">
        <f>('UPDATED TCA Post Trade Data'!G951-'UPDATED TCA Post Trade Data'!M951)/'UPDATED TCA Post Trade Data'!M951*10000*'UPDATED TCA Post Trade Data'!N951</f>
        <v>51.294289973091288</v>
      </c>
      <c r="M961" s="11">
        <f t="shared" si="64"/>
        <v>35.948046616118454</v>
      </c>
      <c r="N961" s="11">
        <f t="shared" si="65"/>
        <v>34.443043095571113</v>
      </c>
      <c r="O961" s="11">
        <f>'UPDATED TCA Post Trade Data'!N951*('UPDATED TCA Post Trade Data'!G951-'UPDATED TCA Post Trade Data'!I951)/'UPDATED TCA Post Trade Data'!I951*10000</f>
        <v>2.9855813468687908</v>
      </c>
      <c r="P961" s="11">
        <f t="shared" si="66"/>
        <v>-15.346243356972835</v>
      </c>
      <c r="Q961" s="12">
        <f t="shared" si="67"/>
        <v>-0.44555422453209842</v>
      </c>
      <c r="T961" s="65"/>
      <c r="U961" s="65"/>
      <c r="V961" s="65"/>
      <c r="W961" s="65"/>
      <c r="X961" s="65"/>
      <c r="Y961" s="65"/>
      <c r="Z961" s="65"/>
      <c r="AA961" s="65"/>
      <c r="AB961" s="65"/>
    </row>
    <row r="962" spans="1:28">
      <c r="A962" s="5" t="s">
        <v>18</v>
      </c>
      <c r="B962" s="5" t="s">
        <v>20</v>
      </c>
      <c r="C962" s="42" t="str">
        <f>'UPDATED TCA Post Trade Data'!C952</f>
        <v>FTV</v>
      </c>
      <c r="D962" s="22">
        <f>'UPDATED TCA Post Trade Data'!B952</f>
        <v>43006</v>
      </c>
      <c r="E962" s="12">
        <f>'UPDATED TCA Post Trade Data'!E952</f>
        <v>65000</v>
      </c>
      <c r="F962" s="17">
        <f>'UPDATED TCA Post Trade Data'!O952</f>
        <v>2.1391932276209035E-4</v>
      </c>
      <c r="G962" s="23">
        <f>'UPDATED TCA Post Trade Data'!G952</f>
        <v>69.803191026512721</v>
      </c>
      <c r="H962" s="24">
        <f>E962/'UPDATED TCA Post Trade Data'!K952</f>
        <v>5.2084780132781471E-2</v>
      </c>
      <c r="I962" s="24">
        <f>'UPDATED TCA Post Trade Data'!L952</f>
        <v>0.11436139699998726</v>
      </c>
      <c r="J962" s="24">
        <f>E962/('UPDATED TCA Post Trade Data'!H952)</f>
        <v>0.1808569838619922</v>
      </c>
      <c r="K962" s="47">
        <f>'UPDATED TCA Post Trade Data'!H952/'UPDATED TCA Post Trade Data'!K952</f>
        <v>0.28798876891879477</v>
      </c>
      <c r="L962" s="11">
        <f>('UPDATED TCA Post Trade Data'!G952-'UPDATED TCA Post Trade Data'!M952)/'UPDATED TCA Post Trade Data'!M952*10000*'UPDATED TCA Post Trade Data'!N952</f>
        <v>23.840070528409026</v>
      </c>
      <c r="M962" s="11">
        <f t="shared" si="64"/>
        <v>16.238676117754395</v>
      </c>
      <c r="N962" s="11">
        <f t="shared" si="65"/>
        <v>20.282265447941779</v>
      </c>
      <c r="O962" s="11">
        <f>'UPDATED TCA Post Trade Data'!N952*('UPDATED TCA Post Trade Data'!G952-'UPDATED TCA Post Trade Data'!I952)/'UPDATED TCA Post Trade Data'!I952*10000</f>
        <v>7.0118079340124089</v>
      </c>
      <c r="P962" s="11">
        <f t="shared" si="66"/>
        <v>-7.6013944106546312</v>
      </c>
      <c r="Q962" s="12">
        <f t="shared" si="67"/>
        <v>-0.37478034345645606</v>
      </c>
      <c r="T962" s="65"/>
      <c r="U962" s="65"/>
      <c r="V962" s="65"/>
      <c r="W962" s="65"/>
      <c r="X962" s="65"/>
      <c r="Y962" s="65"/>
      <c r="Z962" s="65"/>
      <c r="AA962" s="65"/>
      <c r="AB962" s="65"/>
    </row>
    <row r="963" spans="1:28">
      <c r="A963" s="5" t="s">
        <v>17</v>
      </c>
      <c r="B963" s="5" t="s">
        <v>22</v>
      </c>
      <c r="C963" s="42" t="str">
        <f>'UPDATED TCA Post Trade Data'!C953</f>
        <v>GD</v>
      </c>
      <c r="D963" s="22">
        <f>'UPDATED TCA Post Trade Data'!B953</f>
        <v>43006</v>
      </c>
      <c r="E963" s="12">
        <f>'UPDATED TCA Post Trade Data'!E953</f>
        <v>5300</v>
      </c>
      <c r="F963" s="17">
        <f>'UPDATED TCA Post Trade Data'!O953</f>
        <v>5.1351253365349355E-5</v>
      </c>
      <c r="G963" s="23">
        <f>'UPDATED TCA Post Trade Data'!G953</f>
        <v>205.50093249841075</v>
      </c>
      <c r="H963" s="24">
        <f>E963/'UPDATED TCA Post Trade Data'!K953</f>
        <v>5.3710625593329283E-3</v>
      </c>
      <c r="I963" s="24">
        <f>'UPDATED TCA Post Trade Data'!L953</f>
        <v>0.12340030572117421</v>
      </c>
      <c r="J963" s="24">
        <f>E963/('UPDATED TCA Post Trade Data'!H953)</f>
        <v>2.299349240780911E-2</v>
      </c>
      <c r="K963" s="47">
        <f>'UPDATED TCA Post Trade Data'!H953/'UPDATED TCA Post Trade Data'!K953</f>
        <v>0.23359055092947925</v>
      </c>
      <c r="L963" s="11">
        <f>('UPDATED TCA Post Trade Data'!G953-'UPDATED TCA Post Trade Data'!M953)/'UPDATED TCA Post Trade Data'!M953*10000*'UPDATED TCA Post Trade Data'!N953</f>
        <v>-17.927211424163627</v>
      </c>
      <c r="M963" s="11">
        <f t="shared" si="64"/>
        <v>2.1337658496168808</v>
      </c>
      <c r="N963" s="11">
        <f t="shared" si="65"/>
        <v>21.525932181009427</v>
      </c>
      <c r="O963" s="11">
        <f>'UPDATED TCA Post Trade Data'!N953*('UPDATED TCA Post Trade Data'!G953-'UPDATED TCA Post Trade Data'!I953)/'UPDATED TCA Post Trade Data'!I953*10000</f>
        <v>0</v>
      </c>
      <c r="P963" s="11">
        <f t="shared" si="66"/>
        <v>20.060977273780509</v>
      </c>
      <c r="Q963" s="12">
        <f t="shared" si="67"/>
        <v>0.93194464727890725</v>
      </c>
      <c r="T963" s="65"/>
      <c r="U963" s="65"/>
      <c r="V963" s="65"/>
      <c r="W963" s="65"/>
      <c r="X963" s="65"/>
      <c r="Y963" s="65"/>
      <c r="Z963" s="65"/>
      <c r="AA963" s="65"/>
      <c r="AB963" s="65"/>
    </row>
    <row r="964" spans="1:28">
      <c r="A964" s="5" t="s">
        <v>18</v>
      </c>
      <c r="B964" s="5" t="s">
        <v>20</v>
      </c>
      <c r="C964" s="42" t="str">
        <f>'UPDATED TCA Post Trade Data'!C954</f>
        <v>GE</v>
      </c>
      <c r="D964" s="22">
        <f>'UPDATED TCA Post Trade Data'!B954</f>
        <v>43006</v>
      </c>
      <c r="E964" s="12">
        <f>'UPDATED TCA Post Trade Data'!E954</f>
        <v>112600</v>
      </c>
      <c r="F964" s="17">
        <f>'UPDATED TCA Post Trade Data'!O954</f>
        <v>1.2967350295144863E-4</v>
      </c>
      <c r="G964" s="23">
        <f>'UPDATED TCA Post Trade Data'!G954</f>
        <v>24.425950389034558</v>
      </c>
      <c r="H964" s="24">
        <f>E964/'UPDATED TCA Post Trade Data'!K954</f>
        <v>2.6312292093605126E-3</v>
      </c>
      <c r="I964" s="24">
        <f>'UPDATED TCA Post Trade Data'!L954</f>
        <v>0.20386945551703137</v>
      </c>
      <c r="J964" s="24">
        <f>E964/('UPDATED TCA Post Trade Data'!H954)</f>
        <v>1.1502589614979927E-2</v>
      </c>
      <c r="K964" s="47">
        <f>'UPDATED TCA Post Trade Data'!H954/'UPDATED TCA Post Trade Data'!K954</f>
        <v>0.22875102889299284</v>
      </c>
      <c r="L964" s="11">
        <f>('UPDATED TCA Post Trade Data'!G954-'UPDATED TCA Post Trade Data'!M954)/'UPDATED TCA Post Trade Data'!M954*10000*'UPDATED TCA Post Trade Data'!N954</f>
        <v>-14.73980690223746</v>
      </c>
      <c r="M964" s="11">
        <f t="shared" si="64"/>
        <v>1.6374862060440154</v>
      </c>
      <c r="N964" s="11">
        <f t="shared" si="65"/>
        <v>35.398986446247854</v>
      </c>
      <c r="O964" s="11">
        <f>'UPDATED TCA Post Trade Data'!N954*('UPDATED TCA Post Trade Data'!G954-'UPDATED TCA Post Trade Data'!I954)/'UPDATED TCA Post Trade Data'!I954*10000</f>
        <v>0</v>
      </c>
      <c r="P964" s="11">
        <f t="shared" si="66"/>
        <v>16.377293108281474</v>
      </c>
      <c r="Q964" s="12">
        <f t="shared" si="67"/>
        <v>0.46264864484608426</v>
      </c>
      <c r="T964" s="65"/>
      <c r="U964" s="65"/>
      <c r="V964" s="65"/>
      <c r="W964" s="65"/>
      <c r="X964" s="65"/>
      <c r="Y964" s="65"/>
      <c r="Z964" s="65"/>
      <c r="AA964" s="65"/>
      <c r="AB964" s="65"/>
    </row>
    <row r="965" spans="1:28">
      <c r="A965" s="5" t="s">
        <v>17</v>
      </c>
      <c r="B965" s="5" t="s">
        <v>20</v>
      </c>
      <c r="C965" s="42" t="str">
        <f>'UPDATED TCA Post Trade Data'!C955</f>
        <v>GGP</v>
      </c>
      <c r="D965" s="22">
        <f>'UPDATED TCA Post Trade Data'!B955</f>
        <v>43006</v>
      </c>
      <c r="E965" s="12">
        <f>'UPDATED TCA Post Trade Data'!E955</f>
        <v>2900</v>
      </c>
      <c r="F965" s="17">
        <f>'UPDATED TCA Post Trade Data'!O955</f>
        <v>2.8275712241690208E-6</v>
      </c>
      <c r="G965" s="23">
        <f>'UPDATED TCA Post Trade Data'!G955</f>
        <v>20.680173292731734</v>
      </c>
      <c r="H965" s="24">
        <f>E965/'UPDATED TCA Post Trade Data'!K955</f>
        <v>5.280881978673395E-4</v>
      </c>
      <c r="I965" s="24">
        <f>'UPDATED TCA Post Trade Data'!L955</f>
        <v>0.23409071760545624</v>
      </c>
      <c r="J965" s="24">
        <f>E965/('UPDATED TCA Post Trade Data'!H955)</f>
        <v>0.26851851851851855</v>
      </c>
      <c r="K965" s="47">
        <f>'UPDATED TCA Post Trade Data'!H955/'UPDATED TCA Post Trade Data'!K955</f>
        <v>1.9666732886094019E-3</v>
      </c>
      <c r="L965" s="11">
        <f>('UPDATED TCA Post Trade Data'!G955-'UPDATED TCA Post Trade Data'!M955)/'UPDATED TCA Post Trade Data'!M955*10000*'UPDATED TCA Post Trade Data'!N955</f>
        <v>8.3797259059073884E-2</v>
      </c>
      <c r="M965" s="11">
        <f t="shared" si="64"/>
        <v>4.767471675840901</v>
      </c>
      <c r="N965" s="11">
        <f t="shared" si="65"/>
        <v>3.24206217101157</v>
      </c>
      <c r="O965" s="11">
        <f>'UPDATED TCA Post Trade Data'!N955*('UPDATED TCA Post Trade Data'!G955-'UPDATED TCA Post Trade Data'!I955)/'UPDATED TCA Post Trade Data'!I955*10000</f>
        <v>3.0008751160240124</v>
      </c>
      <c r="P965" s="11">
        <f t="shared" si="66"/>
        <v>4.6836744167818267</v>
      </c>
      <c r="Q965" s="12">
        <f t="shared" si="67"/>
        <v>1.4446590378988484</v>
      </c>
      <c r="T965" s="65"/>
      <c r="U965" s="65"/>
      <c r="V965" s="65"/>
      <c r="W965" s="65"/>
      <c r="X965" s="65"/>
      <c r="Y965" s="65"/>
      <c r="Z965" s="65"/>
      <c r="AA965" s="65"/>
      <c r="AB965" s="65"/>
    </row>
    <row r="966" spans="1:28">
      <c r="A966" s="5" t="s">
        <v>18</v>
      </c>
      <c r="B966" s="5" t="s">
        <v>19</v>
      </c>
      <c r="C966" s="42" t="str">
        <f>'UPDATED TCA Post Trade Data'!C956</f>
        <v>GILD</v>
      </c>
      <c r="D966" s="22">
        <f>'UPDATED TCA Post Trade Data'!B956</f>
        <v>43006</v>
      </c>
      <c r="E966" s="12">
        <f>'UPDATED TCA Post Trade Data'!E956</f>
        <v>1805000</v>
      </c>
      <c r="F966" s="17">
        <f>'UPDATED TCA Post Trade Data'!O956</f>
        <v>7.079844934875258E-3</v>
      </c>
      <c r="G966" s="23">
        <f>'UPDATED TCA Post Trade Data'!G956</f>
        <v>83.19268819189756</v>
      </c>
      <c r="H966" s="24">
        <f>E966/'UPDATED TCA Post Trade Data'!K956</f>
        <v>0.17478027924059386</v>
      </c>
      <c r="I966" s="24">
        <f>'UPDATED TCA Post Trade Data'!L956</f>
        <v>0.25800760730350109</v>
      </c>
      <c r="J966" s="24">
        <f>E966/('UPDATED TCA Post Trade Data'!H956)</f>
        <v>0.20324058956660773</v>
      </c>
      <c r="K966" s="47">
        <f>'UPDATED TCA Post Trade Data'!H956/'UPDATED TCA Post Trade Data'!K956</f>
        <v>0.85996738945353912</v>
      </c>
      <c r="L966" s="11">
        <f>('UPDATED TCA Post Trade Data'!G956-'UPDATED TCA Post Trade Data'!M956)/'UPDATED TCA Post Trade Data'!M956*10000*'UPDATED TCA Post Trade Data'!N956</f>
        <v>37.996863621416061</v>
      </c>
      <c r="M966" s="11">
        <f t="shared" si="64"/>
        <v>42.755374324245579</v>
      </c>
      <c r="N966" s="11">
        <f t="shared" si="65"/>
        <v>77.984173142879058</v>
      </c>
      <c r="O966" s="11">
        <f>'UPDATED TCA Post Trade Data'!N956*('UPDATED TCA Post Trade Data'!G956-'UPDATED TCA Post Trade Data'!I956)/'UPDATED TCA Post Trade Data'!I956*10000</f>
        <v>3.0105359315423286</v>
      </c>
      <c r="P966" s="11">
        <f t="shared" si="66"/>
        <v>4.7585107028295184</v>
      </c>
      <c r="Q966" s="12">
        <f t="shared" si="67"/>
        <v>6.1018928726873735E-2</v>
      </c>
      <c r="T966" s="65"/>
      <c r="U966" s="65"/>
      <c r="V966" s="65"/>
      <c r="W966" s="65"/>
      <c r="X966" s="65"/>
      <c r="Y966" s="65"/>
      <c r="Z966" s="65"/>
      <c r="AA966" s="65"/>
      <c r="AB966" s="65"/>
    </row>
    <row r="967" spans="1:28">
      <c r="A967" s="5" t="s">
        <v>17</v>
      </c>
      <c r="B967" s="5" t="s">
        <v>19</v>
      </c>
      <c r="C967" s="42" t="str">
        <f>'UPDATED TCA Post Trade Data'!C957</f>
        <v>GIS</v>
      </c>
      <c r="D967" s="22">
        <f>'UPDATED TCA Post Trade Data'!B957</f>
        <v>43006</v>
      </c>
      <c r="E967" s="12">
        <f>'UPDATED TCA Post Trade Data'!E957</f>
        <v>445800</v>
      </c>
      <c r="F967" s="17">
        <f>'UPDATED TCA Post Trade Data'!O957</f>
        <v>1.100547779364887E-3</v>
      </c>
      <c r="G967" s="23">
        <f>'UPDATED TCA Post Trade Data'!G957</f>
        <v>52.360942588570111</v>
      </c>
      <c r="H967" s="24">
        <f>E967/'UPDATED TCA Post Trade Data'!K957</f>
        <v>0.10046032975265697</v>
      </c>
      <c r="I967" s="24">
        <f>'UPDATED TCA Post Trade Data'!L957</f>
        <v>0.24791171461437908</v>
      </c>
      <c r="J967" s="24">
        <f>E967/('UPDATED TCA Post Trade Data'!H957)</f>
        <v>0.34809088779573671</v>
      </c>
      <c r="K967" s="47">
        <f>'UPDATED TCA Post Trade Data'!H957/'UPDATED TCA Post Trade Data'!K957</f>
        <v>0.2886037333203853</v>
      </c>
      <c r="L967" s="11">
        <f>('UPDATED TCA Post Trade Data'!G957-'UPDATED TCA Post Trade Data'!M957)/'UPDATED TCA Post Trade Data'!M957*10000*'UPDATED TCA Post Trade Data'!N957</f>
        <v>44.301283055842866</v>
      </c>
      <c r="M967" s="11">
        <f t="shared" si="64"/>
        <v>49.992781400877469</v>
      </c>
      <c r="N967" s="11">
        <f t="shared" si="65"/>
        <v>39.265480419423852</v>
      </c>
      <c r="O967" s="11">
        <f>'UPDATED TCA Post Trade Data'!N957*('UPDATED TCA Post Trade Data'!G957-'UPDATED TCA Post Trade Data'!I957)/'UPDATED TCA Post Trade Data'!I957*10000</f>
        <v>0</v>
      </c>
      <c r="P967" s="11">
        <f t="shared" si="66"/>
        <v>5.6914983450346028</v>
      </c>
      <c r="Q967" s="12">
        <f t="shared" si="67"/>
        <v>0.14494915850358811</v>
      </c>
      <c r="T967" s="65"/>
      <c r="U967" s="65"/>
      <c r="V967" s="65"/>
      <c r="W967" s="65"/>
      <c r="X967" s="65"/>
      <c r="Y967" s="65"/>
      <c r="Z967" s="65"/>
      <c r="AA967" s="65"/>
      <c r="AB967" s="65"/>
    </row>
    <row r="968" spans="1:28">
      <c r="A968" s="5" t="s">
        <v>18</v>
      </c>
      <c r="B968" s="5" t="s">
        <v>23</v>
      </c>
      <c r="C968" s="42" t="str">
        <f>'UPDATED TCA Post Trade Data'!C958</f>
        <v>EA</v>
      </c>
      <c r="D968" s="22">
        <f>'UPDATED TCA Post Trade Data'!B958</f>
        <v>43007</v>
      </c>
      <c r="E968" s="12">
        <f>'UPDATED TCA Post Trade Data'!E958</f>
        <v>204600</v>
      </c>
      <c r="F968" s="17">
        <f>'UPDATED TCA Post Trade Data'!O958</f>
        <v>1.1217088750000695E-3</v>
      </c>
      <c r="G968" s="23">
        <f>'UPDATED TCA Post Trade Data'!G958</f>
        <v>116.28217461199242</v>
      </c>
      <c r="H968" s="24">
        <f>E968/'UPDATED TCA Post Trade Data'!K958</f>
        <v>9.2144710009428546E-2</v>
      </c>
      <c r="I968" s="24">
        <f>'UPDATED TCA Post Trade Data'!L958</f>
        <v>0.21681318654515871</v>
      </c>
      <c r="J968" s="24">
        <f>E968/('UPDATED TCA Post Trade Data'!H958)</f>
        <v>0.13525484233489787</v>
      </c>
      <c r="K968" s="47">
        <f>'UPDATED TCA Post Trade Data'!H958/'UPDATED TCA Post Trade Data'!K958</f>
        <v>0.68126736476667915</v>
      </c>
      <c r="L968" s="11">
        <f>('UPDATED TCA Post Trade Data'!G958-'UPDATED TCA Post Trade Data'!M958)/'UPDATED TCA Post Trade Data'!M958*10000*'UPDATED TCA Post Trade Data'!N958</f>
        <v>36.657132037321283</v>
      </c>
      <c r="M968" s="11">
        <f t="shared" si="64"/>
        <v>22.831742636796651</v>
      </c>
      <c r="N968" s="11">
        <f t="shared" si="65"/>
        <v>60.765618490635639</v>
      </c>
      <c r="O968" s="11">
        <f>'UPDATED TCA Post Trade Data'!N958*('UPDATED TCA Post Trade Data'!G958-'UPDATED TCA Post Trade Data'!I958)/'UPDATED TCA Post Trade Data'!I958*10000</f>
        <v>7.0208217437469473</v>
      </c>
      <c r="P968" s="11">
        <f t="shared" si="66"/>
        <v>-13.825389400524632</v>
      </c>
      <c r="Q968" s="12">
        <f t="shared" si="67"/>
        <v>-0.22751993222376582</v>
      </c>
      <c r="T968" s="65"/>
      <c r="U968" s="65"/>
      <c r="V968" s="65"/>
      <c r="W968" s="65"/>
      <c r="X968" s="65"/>
      <c r="Y968" s="65"/>
      <c r="Z968" s="65"/>
      <c r="AA968" s="65"/>
      <c r="AB968" s="65"/>
    </row>
    <row r="969" spans="1:28">
      <c r="A969" s="5" t="s">
        <v>17</v>
      </c>
      <c r="B969" s="5" t="s">
        <v>22</v>
      </c>
      <c r="C969" s="42" t="str">
        <f>'UPDATED TCA Post Trade Data'!C959</f>
        <v>EBAY</v>
      </c>
      <c r="D969" s="22">
        <f>'UPDATED TCA Post Trade Data'!B959</f>
        <v>43007</v>
      </c>
      <c r="E969" s="12">
        <f>'UPDATED TCA Post Trade Data'!E959</f>
        <v>191500</v>
      </c>
      <c r="F969" s="17">
        <f>'UPDATED TCA Post Trade Data'!O959</f>
        <v>3.4144747275540913E-4</v>
      </c>
      <c r="G969" s="23">
        <f>'UPDATED TCA Post Trade Data'!G959</f>
        <v>37.817580726339656</v>
      </c>
      <c r="H969" s="24">
        <f>E969/'UPDATED TCA Post Trade Data'!K959</f>
        <v>2.6393644013583174E-2</v>
      </c>
      <c r="I969" s="24">
        <f>'UPDATED TCA Post Trade Data'!L959</f>
        <v>0.16447713629283897</v>
      </c>
      <c r="J969" s="24">
        <f>E969/('UPDATED TCA Post Trade Data'!H959)</f>
        <v>0.18594038256141374</v>
      </c>
      <c r="K969" s="47">
        <f>'UPDATED TCA Post Trade Data'!H959/'UPDATED TCA Post Trade Data'!K959</f>
        <v>0.14194680924067526</v>
      </c>
      <c r="L969" s="11">
        <f>('UPDATED TCA Post Trade Data'!G959-'UPDATED TCA Post Trade Data'!M959)/'UPDATED TCA Post Trade Data'!M959*10000*'UPDATED TCA Post Trade Data'!N959</f>
        <v>23.212490416024259</v>
      </c>
      <c r="M969" s="11">
        <f t="shared" si="64"/>
        <v>14.996800060159899</v>
      </c>
      <c r="N969" s="11">
        <f t="shared" si="65"/>
        <v>20.415772955843526</v>
      </c>
      <c r="O969" s="11">
        <f>'UPDATED TCA Post Trade Data'!N959*('UPDATED TCA Post Trade Data'!G959-'UPDATED TCA Post Trade Data'!I959)/'UPDATED TCA Post Trade Data'!I959*10000</f>
        <v>6.9886696260674768</v>
      </c>
      <c r="P969" s="11">
        <f t="shared" si="66"/>
        <v>-8.2156903558643606</v>
      </c>
      <c r="Q969" s="12">
        <f t="shared" si="67"/>
        <v>-0.40241877560226375</v>
      </c>
      <c r="T969" s="65"/>
      <c r="U969" s="65"/>
      <c r="V969" s="65"/>
      <c r="W969" s="65"/>
      <c r="X969" s="65"/>
      <c r="Y969" s="65"/>
      <c r="Z969" s="65"/>
      <c r="AA969" s="65"/>
      <c r="AB969" s="65"/>
    </row>
    <row r="970" spans="1:28">
      <c r="A970" s="5" t="s">
        <v>18</v>
      </c>
      <c r="B970" s="5" t="s">
        <v>22</v>
      </c>
      <c r="C970" s="42" t="str">
        <f>'UPDATED TCA Post Trade Data'!C960</f>
        <v>ECL</v>
      </c>
      <c r="D970" s="22">
        <f>'UPDATED TCA Post Trade Data'!B960</f>
        <v>43007</v>
      </c>
      <c r="E970" s="12">
        <f>'UPDATED TCA Post Trade Data'!E960</f>
        <v>5400</v>
      </c>
      <c r="F970" s="17">
        <f>'UPDATED TCA Post Trade Data'!O960</f>
        <v>3.2923693754148079E-5</v>
      </c>
      <c r="G970" s="23">
        <f>'UPDATED TCA Post Trade Data'!G960</f>
        <v>129.31634221867839</v>
      </c>
      <c r="H970" s="24">
        <f>E970/'UPDATED TCA Post Trade Data'!K960</f>
        <v>6.2723092877258494E-3</v>
      </c>
      <c r="I970" s="24">
        <f>'UPDATED TCA Post Trade Data'!L960</f>
        <v>0.11730909045343439</v>
      </c>
      <c r="J970" s="24">
        <f>E970/('UPDATED TCA Post Trade Data'!H960)</f>
        <v>0.14555256064690028</v>
      </c>
      <c r="K970" s="47">
        <f>'UPDATED TCA Post Trade Data'!H960/'UPDATED TCA Post Trade Data'!K960</f>
        <v>4.3093087884190556E-2</v>
      </c>
      <c r="L970" s="11">
        <f>('UPDATED TCA Post Trade Data'!G960-'UPDATED TCA Post Trade Data'!M960)/'UPDATED TCA Post Trade Data'!M960*10000*'UPDATED TCA Post Trade Data'!N960</f>
        <v>-3.5849167384834808</v>
      </c>
      <c r="M970" s="11">
        <f t="shared" si="64"/>
        <v>5.9979263344219493</v>
      </c>
      <c r="N970" s="11">
        <f t="shared" si="65"/>
        <v>8.2195401211176424</v>
      </c>
      <c r="O970" s="11">
        <f>'UPDATED TCA Post Trade Data'!N960*('UPDATED TCA Post Trade Data'!G960-'UPDATED TCA Post Trade Data'!I960)/'UPDATED TCA Post Trade Data'!I960*10000</f>
        <v>2.9980258249562977</v>
      </c>
      <c r="P970" s="11">
        <f t="shared" si="66"/>
        <v>9.5828430729054297</v>
      </c>
      <c r="Q970" s="12">
        <f t="shared" si="67"/>
        <v>1.1658612199343354</v>
      </c>
      <c r="T970" s="65"/>
      <c r="U970" s="65"/>
      <c r="V970" s="65"/>
      <c r="W970" s="65"/>
      <c r="X970" s="65"/>
      <c r="Y970" s="65"/>
      <c r="Z970" s="65"/>
      <c r="AA970" s="65"/>
      <c r="AB970" s="65"/>
    </row>
    <row r="971" spans="1:28">
      <c r="A971" s="5" t="s">
        <v>17</v>
      </c>
      <c r="B971" s="5" t="s">
        <v>22</v>
      </c>
      <c r="C971" s="42" t="str">
        <f>'UPDATED TCA Post Trade Data'!C961</f>
        <v>ED</v>
      </c>
      <c r="D971" s="22">
        <f>'UPDATED TCA Post Trade Data'!B961</f>
        <v>43007</v>
      </c>
      <c r="E971" s="12">
        <f>'UPDATED TCA Post Trade Data'!E961</f>
        <v>13300</v>
      </c>
      <c r="F971" s="17">
        <f>'UPDATED TCA Post Trade Data'!O961</f>
        <v>5.068820828967495E-5</v>
      </c>
      <c r="G971" s="23">
        <f>'UPDATED TCA Post Trade Data'!G961</f>
        <v>80.833971622189097</v>
      </c>
      <c r="H971" s="24">
        <f>E971/'UPDATED TCA Post Trade Data'!K961</f>
        <v>1.0389737543251515E-2</v>
      </c>
      <c r="I971" s="24">
        <f>'UPDATED TCA Post Trade Data'!L961</f>
        <v>0.11483036447114689</v>
      </c>
      <c r="J971" s="24">
        <f>E971/('UPDATED TCA Post Trade Data'!H961)</f>
        <v>5.3889789303079416E-2</v>
      </c>
      <c r="K971" s="47">
        <f>'UPDATED TCA Post Trade Data'!H961/'UPDATED TCA Post Trade Data'!K961</f>
        <v>0.19279603200559953</v>
      </c>
      <c r="L971" s="11">
        <f>('UPDATED TCA Post Trade Data'!G961-'UPDATED TCA Post Trade Data'!M961)/'UPDATED TCA Post Trade Data'!M961*10000*'UPDATED TCA Post Trade Data'!N961</f>
        <v>19.08423676116632</v>
      </c>
      <c r="M971" s="11">
        <f t="shared" si="64"/>
        <v>3.96693132488886</v>
      </c>
      <c r="N971" s="11">
        <f t="shared" si="65"/>
        <v>17.907956138486234</v>
      </c>
      <c r="O971" s="11">
        <f>'UPDATED TCA Post Trade Data'!N961*('UPDATED TCA Post Trade Data'!G961-'UPDATED TCA Post Trade Data'!I961)/'UPDATED TCA Post Trade Data'!I961*10000</f>
        <v>6.9915512439427108</v>
      </c>
      <c r="P971" s="11">
        <f t="shared" si="66"/>
        <v>-15.11730543627746</v>
      </c>
      <c r="Q971" s="12">
        <f t="shared" si="67"/>
        <v>-0.84416699032385123</v>
      </c>
      <c r="T971" s="65"/>
      <c r="U971" s="65"/>
      <c r="V971" s="65"/>
      <c r="W971" s="65"/>
      <c r="X971" s="65"/>
      <c r="Y971" s="65"/>
      <c r="Z971" s="65"/>
      <c r="AA971" s="65"/>
      <c r="AB971" s="65"/>
    </row>
    <row r="972" spans="1:28">
      <c r="A972" s="5" t="s">
        <v>18</v>
      </c>
      <c r="B972" s="5" t="s">
        <v>19</v>
      </c>
      <c r="C972" s="42" t="str">
        <f>'UPDATED TCA Post Trade Data'!C962</f>
        <v>EFX</v>
      </c>
      <c r="D972" s="22">
        <f>'UPDATED TCA Post Trade Data'!B962</f>
        <v>43007</v>
      </c>
      <c r="E972" s="12">
        <f>'UPDATED TCA Post Trade Data'!E962</f>
        <v>41100</v>
      </c>
      <c r="F972" s="17">
        <f>'UPDATED TCA Post Trade Data'!O962</f>
        <v>2.04932050796954E-4</v>
      </c>
      <c r="G972" s="23">
        <f>'UPDATED TCA Post Trade Data'!G962</f>
        <v>105.75640579585667</v>
      </c>
      <c r="H972" s="24">
        <f>E972/'UPDATED TCA Post Trade Data'!K962</f>
        <v>6.8155517403328952E-3</v>
      </c>
      <c r="I972" s="24">
        <f>'UPDATED TCA Post Trade Data'!L962</f>
        <v>0.7197526095490635</v>
      </c>
      <c r="J972" s="24">
        <f>E972/('UPDATED TCA Post Trade Data'!H962)</f>
        <v>0.17631917631917632</v>
      </c>
      <c r="K972" s="47">
        <f>'UPDATED TCA Post Trade Data'!H962/'UPDATED TCA Post Trade Data'!K962</f>
        <v>3.8654625563785835E-2</v>
      </c>
      <c r="L972" s="11">
        <f>('UPDATED TCA Post Trade Data'!G962-'UPDATED TCA Post Trade Data'!M962)/'UPDATED TCA Post Trade Data'!M962*10000*'UPDATED TCA Post Trade Data'!N962</f>
        <v>22.980585296541037</v>
      </c>
      <c r="M972" s="11">
        <f t="shared" si="64"/>
        <v>17.072310786628805</v>
      </c>
      <c r="N972" s="11">
        <f t="shared" si="65"/>
        <v>46.895679112142922</v>
      </c>
      <c r="O972" s="11">
        <f>'UPDATED TCA Post Trade Data'!N962*('UPDATED TCA Post Trade Data'!G962-'UPDATED TCA Post Trade Data'!I962)/'UPDATED TCA Post Trade Data'!I962*10000</f>
        <v>3.006006176281093</v>
      </c>
      <c r="P972" s="11">
        <f t="shared" si="66"/>
        <v>-5.908274509912232</v>
      </c>
      <c r="Q972" s="12">
        <f t="shared" si="67"/>
        <v>-0.12598760955745225</v>
      </c>
      <c r="T972" s="65"/>
      <c r="U972" s="65"/>
      <c r="V972" s="65"/>
      <c r="W972" s="65"/>
      <c r="X972" s="65"/>
      <c r="Y972" s="65"/>
      <c r="Z972" s="65"/>
      <c r="AA972" s="65"/>
      <c r="AB972" s="65"/>
    </row>
    <row r="973" spans="1:28">
      <c r="A973" s="5" t="s">
        <v>17</v>
      </c>
      <c r="B973" s="5" t="s">
        <v>19</v>
      </c>
      <c r="C973" s="42" t="str">
        <f>'UPDATED TCA Post Trade Data'!C963</f>
        <v>EIX</v>
      </c>
      <c r="D973" s="22">
        <f>'UPDATED TCA Post Trade Data'!B963</f>
        <v>43007</v>
      </c>
      <c r="E973" s="12">
        <f>'UPDATED TCA Post Trade Data'!E963</f>
        <v>15700</v>
      </c>
      <c r="F973" s="17">
        <f>'UPDATED TCA Post Trade Data'!O963</f>
        <v>5.7369649901506945E-5</v>
      </c>
      <c r="G973" s="23">
        <f>'UPDATED TCA Post Trade Data'!G963</f>
        <v>77.50347325927379</v>
      </c>
      <c r="H973" s="24">
        <f>E973/'UPDATED TCA Post Trade Data'!K963</f>
        <v>8.3927940218930033E-3</v>
      </c>
      <c r="I973" s="24">
        <f>'UPDATED TCA Post Trade Data'!L963</f>
        <v>0.10819939122255666</v>
      </c>
      <c r="J973" s="24">
        <f>E973/('UPDATED TCA Post Trade Data'!H963)</f>
        <v>5.9605163249810175E-2</v>
      </c>
      <c r="K973" s="47">
        <f>'UPDATED TCA Post Trade Data'!H963/'UPDATED TCA Post Trade Data'!K963</f>
        <v>0.14080649333545334</v>
      </c>
      <c r="L973" s="11">
        <f>('UPDATED TCA Post Trade Data'!G963-'UPDATED TCA Post Trade Data'!M963)/'UPDATED TCA Post Trade Data'!M963*10000*'UPDATED TCA Post Trade Data'!N963</f>
        <v>6.9042297319285693</v>
      </c>
      <c r="M973" s="11">
        <f t="shared" si="64"/>
        <v>3.7330456731756687</v>
      </c>
      <c r="N973" s="11">
        <f t="shared" si="65"/>
        <v>14.376747490742732</v>
      </c>
      <c r="O973" s="11">
        <f>'UPDATED TCA Post Trade Data'!N963*('UPDATED TCA Post Trade Data'!G963-'UPDATED TCA Post Trade Data'!I963)/'UPDATED TCA Post Trade Data'!I963*10000</f>
        <v>7.0000670398295934</v>
      </c>
      <c r="P973" s="11">
        <f t="shared" si="66"/>
        <v>-3.1711840587529005</v>
      </c>
      <c r="Q973" s="12">
        <f t="shared" si="67"/>
        <v>-0.2205772940503298</v>
      </c>
      <c r="T973" s="65"/>
      <c r="U973" s="65"/>
      <c r="V973" s="65"/>
      <c r="W973" s="65"/>
      <c r="X973" s="65"/>
      <c r="Y973" s="65"/>
      <c r="Z973" s="65"/>
      <c r="AA973" s="65"/>
      <c r="AB973" s="65"/>
    </row>
    <row r="974" spans="1:28">
      <c r="A974" s="5" t="s">
        <v>18</v>
      </c>
      <c r="B974" s="5" t="s">
        <v>21</v>
      </c>
      <c r="C974" s="42" t="str">
        <f>'UPDATED TCA Post Trade Data'!C964</f>
        <v>EL</v>
      </c>
      <c r="D974" s="22">
        <f>'UPDATED TCA Post Trade Data'!B964</f>
        <v>43007</v>
      </c>
      <c r="E974" s="12">
        <f>'UPDATED TCA Post Trade Data'!E964</f>
        <v>389300</v>
      </c>
      <c r="F974" s="17">
        <f>'UPDATED TCA Post Trade Data'!O964</f>
        <v>1.9481078355045255E-3</v>
      </c>
      <c r="G974" s="23">
        <f>'UPDATED TCA Post Trade Data'!G964</f>
        <v>106.13709769642109</v>
      </c>
      <c r="H974" s="24">
        <f>E974/'UPDATED TCA Post Trade Data'!K964</f>
        <v>0.15890948931029239</v>
      </c>
      <c r="I974" s="24">
        <f>'UPDATED TCA Post Trade Data'!L964</f>
        <v>0.26089234659723909</v>
      </c>
      <c r="J974" s="24">
        <f>E974/('UPDATED TCA Post Trade Data'!H964)</f>
        <v>0.32398468708388817</v>
      </c>
      <c r="K974" s="47">
        <f>'UPDATED TCA Post Trade Data'!H964/'UPDATED TCA Post Trade Data'!K964</f>
        <v>0.49048456808437541</v>
      </c>
      <c r="L974" s="11">
        <f>('UPDATED TCA Post Trade Data'!G964-'UPDATED TCA Post Trade Data'!M964)/'UPDATED TCA Post Trade Data'!M964*10000*'UPDATED TCA Post Trade Data'!N964</f>
        <v>58.34603817711794</v>
      </c>
      <c r="M974" s="11">
        <f t="shared" si="64"/>
        <v>58.419259419291699</v>
      </c>
      <c r="N974" s="11">
        <f t="shared" si="65"/>
        <v>54.855685693822842</v>
      </c>
      <c r="O974" s="11">
        <f>'UPDATED TCA Post Trade Data'!N964*('UPDATED TCA Post Trade Data'!G964-'UPDATED TCA Post Trade Data'!I964)/'UPDATED TCA Post Trade Data'!I964*10000</f>
        <v>7.0361277282953649</v>
      </c>
      <c r="P974" s="11">
        <f t="shared" si="66"/>
        <v>7.3221242173758583E-2</v>
      </c>
      <c r="Q974" s="12">
        <f t="shared" si="67"/>
        <v>1.3347976831871748E-3</v>
      </c>
      <c r="T974" s="65"/>
      <c r="U974" s="65"/>
      <c r="V974" s="65"/>
      <c r="W974" s="65"/>
      <c r="X974" s="65"/>
      <c r="Y974" s="65"/>
      <c r="Z974" s="65"/>
      <c r="AA974" s="65"/>
      <c r="AB974" s="65"/>
    </row>
    <row r="975" spans="1:28">
      <c r="A975" s="5" t="s">
        <v>17</v>
      </c>
      <c r="B975" s="5" t="s">
        <v>22</v>
      </c>
      <c r="C975" s="42" t="str">
        <f>'UPDATED TCA Post Trade Data'!C965</f>
        <v>EMN</v>
      </c>
      <c r="D975" s="22">
        <f>'UPDATED TCA Post Trade Data'!B965</f>
        <v>43007</v>
      </c>
      <c r="E975" s="12">
        <f>'UPDATED TCA Post Trade Data'!E965</f>
        <v>53200</v>
      </c>
      <c r="F975" s="17">
        <f>'UPDATED TCA Post Trade Data'!O965</f>
        <v>2.2636574988210237E-4</v>
      </c>
      <c r="G975" s="23">
        <f>'UPDATED TCA Post Trade Data'!G965</f>
        <v>90.248024242813273</v>
      </c>
      <c r="H975" s="24">
        <f>E975/'UPDATED TCA Post Trade Data'!K965</f>
        <v>4.5442181898961015E-2</v>
      </c>
      <c r="I975" s="24">
        <f>'UPDATED TCA Post Trade Data'!L965</f>
        <v>0.18198758321381084</v>
      </c>
      <c r="J975" s="24">
        <f>E975/('UPDATED TCA Post Trade Data'!H965)</f>
        <v>0.15152378239817715</v>
      </c>
      <c r="K975" s="47">
        <f>'UPDATED TCA Post Trade Data'!H965/'UPDATED TCA Post Trade Data'!K965</f>
        <v>0.299901317006113</v>
      </c>
      <c r="L975" s="11">
        <f>('UPDATED TCA Post Trade Data'!G965-'UPDATED TCA Post Trade Data'!M965)/'UPDATED TCA Post Trade Data'!M965*10000*'UPDATED TCA Post Trade Data'!N965</f>
        <v>28.672546151047644</v>
      </c>
      <c r="M975" s="11">
        <f t="shared" si="64"/>
        <v>17.014483843701083</v>
      </c>
      <c r="N975" s="11">
        <f t="shared" si="65"/>
        <v>33.521245698769256</v>
      </c>
      <c r="O975" s="11">
        <f>'UPDATED TCA Post Trade Data'!N965*('UPDATED TCA Post Trade Data'!G965-'UPDATED TCA Post Trade Data'!I965)/'UPDATED TCA Post Trade Data'!I965*10000</f>
        <v>2.9923179579120656</v>
      </c>
      <c r="P975" s="11">
        <f t="shared" si="66"/>
        <v>-11.658062307346562</v>
      </c>
      <c r="Q975" s="12">
        <f t="shared" si="67"/>
        <v>-0.34778129703499028</v>
      </c>
      <c r="T975" s="65"/>
      <c r="U975" s="65"/>
      <c r="V975" s="65"/>
      <c r="W975" s="65"/>
      <c r="X975" s="65"/>
      <c r="Y975" s="65"/>
      <c r="Z975" s="65"/>
      <c r="AA975" s="65"/>
      <c r="AB975" s="65"/>
    </row>
    <row r="976" spans="1:28">
      <c r="A976" s="5" t="s">
        <v>18</v>
      </c>
      <c r="B976" s="5" t="s">
        <v>22</v>
      </c>
      <c r="C976" s="42" t="str">
        <f>'UPDATED TCA Post Trade Data'!C966</f>
        <v>EMR</v>
      </c>
      <c r="D976" s="22">
        <f>'UPDATED TCA Post Trade Data'!B966</f>
        <v>43007</v>
      </c>
      <c r="E976" s="12">
        <f>'UPDATED TCA Post Trade Data'!E966</f>
        <v>240600</v>
      </c>
      <c r="F976" s="17">
        <f>'UPDATED TCA Post Trade Data'!O966</f>
        <v>7.120109377882351E-4</v>
      </c>
      <c r="G976" s="23">
        <f>'UPDATED TCA Post Trade Data'!G966</f>
        <v>62.766752697840836</v>
      </c>
      <c r="H976" s="24">
        <f>E976/'UPDATED TCA Post Trade Data'!K966</f>
        <v>9.8578375004730531E-2</v>
      </c>
      <c r="I976" s="24">
        <f>'UPDATED TCA Post Trade Data'!L966</f>
        <v>0.12639095498004624</v>
      </c>
      <c r="J976" s="24">
        <f>E976/('UPDATED TCA Post Trade Data'!H966)</f>
        <v>0.23298150479326038</v>
      </c>
      <c r="K976" s="47">
        <f>'UPDATED TCA Post Trade Data'!H966/'UPDATED TCA Post Trade Data'!K966</f>
        <v>0.42311674092845064</v>
      </c>
      <c r="L976" s="11">
        <f>('UPDATED TCA Post Trade Data'!G966-'UPDATED TCA Post Trade Data'!M966)/'UPDATED TCA Post Trade Data'!M966*10000*'UPDATED TCA Post Trade Data'!N966</f>
        <v>-2.6697526439579451</v>
      </c>
      <c r="M976" s="11">
        <f t="shared" si="64"/>
        <v>26.486226634805398</v>
      </c>
      <c r="N976" s="11">
        <f t="shared" si="65"/>
        <v>26.291682928521265</v>
      </c>
      <c r="O976" s="11">
        <f>'UPDATED TCA Post Trade Data'!N966*('UPDATED TCA Post Trade Data'!G966-'UPDATED TCA Post Trade Data'!I966)/'UPDATED TCA Post Trade Data'!I966*10000</f>
        <v>0</v>
      </c>
      <c r="P976" s="11">
        <f t="shared" si="66"/>
        <v>29.155979278763343</v>
      </c>
      <c r="Q976" s="12">
        <f t="shared" si="67"/>
        <v>1.1089430584580375</v>
      </c>
      <c r="T976" s="65"/>
      <c r="U976" s="65"/>
      <c r="V976" s="65"/>
      <c r="W976" s="65"/>
      <c r="X976" s="65"/>
      <c r="Y976" s="65"/>
      <c r="Z976" s="65"/>
      <c r="AA976" s="65"/>
      <c r="AB976" s="65"/>
    </row>
    <row r="977" spans="1:28">
      <c r="A977" s="5" t="s">
        <v>17</v>
      </c>
      <c r="B977" s="5" t="s">
        <v>20</v>
      </c>
      <c r="C977" s="42" t="str">
        <f>'UPDATED TCA Post Trade Data'!C967</f>
        <v>EOG</v>
      </c>
      <c r="D977" s="22">
        <f>'UPDATED TCA Post Trade Data'!B967</f>
        <v>43007</v>
      </c>
      <c r="E977" s="12">
        <f>'UPDATED TCA Post Trade Data'!E967</f>
        <v>495700</v>
      </c>
      <c r="F977" s="17">
        <f>'UPDATED TCA Post Trade Data'!O967</f>
        <v>2.2688696610235408E-3</v>
      </c>
      <c r="G977" s="23">
        <f>'UPDATED TCA Post Trade Data'!G967</f>
        <v>97.07988367079858</v>
      </c>
      <c r="H977" s="24">
        <f>E977/'UPDATED TCA Post Trade Data'!K967</f>
        <v>0.17943892918337864</v>
      </c>
      <c r="I977" s="24">
        <f>'UPDATED TCA Post Trade Data'!L967</f>
        <v>0.17618403532927041</v>
      </c>
      <c r="J977" s="24">
        <f>E977/('UPDATED TCA Post Trade Data'!H967)</f>
        <v>0.31680194286444685</v>
      </c>
      <c r="K977" s="47">
        <f>'UPDATED TCA Post Trade Data'!H967/'UPDATED TCA Post Trade Data'!K967</f>
        <v>0.56640728766034409</v>
      </c>
      <c r="L977" s="11">
        <f>('UPDATED TCA Post Trade Data'!G967-'UPDATED TCA Post Trade Data'!M967)/'UPDATED TCA Post Trade Data'!M967*10000*'UPDATED TCA Post Trade Data'!N967</f>
        <v>36.171164147480198</v>
      </c>
      <c r="M977" s="11">
        <f t="shared" si="64"/>
        <v>49.874600284222637</v>
      </c>
      <c r="N977" s="11">
        <f t="shared" si="65"/>
        <v>40.019683419300279</v>
      </c>
      <c r="O977" s="11">
        <f>'UPDATED TCA Post Trade Data'!N967*('UPDATED TCA Post Trade Data'!G967-'UPDATED TCA Post Trade Data'!I967)/'UPDATED TCA Post Trade Data'!I967*10000</f>
        <v>0</v>
      </c>
      <c r="P977" s="11">
        <f t="shared" si="66"/>
        <v>13.70343613674244</v>
      </c>
      <c r="Q977" s="12">
        <f t="shared" si="67"/>
        <v>0.34241740478470872</v>
      </c>
      <c r="T977" s="65"/>
      <c r="U977" s="65"/>
      <c r="V977" s="65"/>
      <c r="W977" s="65"/>
      <c r="X977" s="65"/>
      <c r="Y977" s="65"/>
      <c r="Z977" s="65"/>
      <c r="AA977" s="65"/>
      <c r="AB977" s="65"/>
    </row>
    <row r="978" spans="1:28">
      <c r="A978" s="5" t="s">
        <v>18</v>
      </c>
      <c r="B978" s="5" t="s">
        <v>23</v>
      </c>
      <c r="C978" s="42" t="str">
        <f>'UPDATED TCA Post Trade Data'!C968</f>
        <v>EQIX</v>
      </c>
      <c r="D978" s="22">
        <f>'UPDATED TCA Post Trade Data'!B968</f>
        <v>43007</v>
      </c>
      <c r="E978" s="12">
        <f>'UPDATED TCA Post Trade Data'!E968</f>
        <v>18300</v>
      </c>
      <c r="F978" s="17">
        <f>'UPDATED TCA Post Trade Data'!O968</f>
        <v>3.8027561152518023E-4</v>
      </c>
      <c r="G978" s="23">
        <f>'UPDATED TCA Post Trade Data'!G968</f>
        <v>440.74358714005427</v>
      </c>
      <c r="H978" s="24">
        <f>E978/'UPDATED TCA Post Trade Data'!K968</f>
        <v>3.4514315991325019E-2</v>
      </c>
      <c r="I978" s="24">
        <f>'UPDATED TCA Post Trade Data'!L968</f>
        <v>0.15648356641872582</v>
      </c>
      <c r="J978" s="24">
        <f>E978/('UPDATED TCA Post Trade Data'!H968)</f>
        <v>0.26560232220609581</v>
      </c>
      <c r="K978" s="47">
        <f>'UPDATED TCA Post Trade Data'!H968/'UPDATED TCA Post Trade Data'!K968</f>
        <v>0.12994734272143682</v>
      </c>
      <c r="L978" s="11">
        <f>('UPDATED TCA Post Trade Data'!G968-'UPDATED TCA Post Trade Data'!M968)/'UPDATED TCA Post Trade Data'!M968*10000*'UPDATED TCA Post Trade Data'!N968</f>
        <v>17.358901495905354</v>
      </c>
      <c r="M978" s="11">
        <f t="shared" ref="M978:M1017" si="68">$J$3*H978^$K$3*I978^$L$3*($N$3*J978^$M$3+1-$N$3)</f>
        <v>21.152308337011075</v>
      </c>
      <c r="N978" s="11">
        <f t="shared" si="65"/>
        <v>17.651737194206337</v>
      </c>
      <c r="O978" s="11">
        <f>'UPDATED TCA Post Trade Data'!N968*('UPDATED TCA Post Trade Data'!G968-'UPDATED TCA Post Trade Data'!I968)/'UPDATED TCA Post Trade Data'!I968*10000</f>
        <v>7.0072587503149855</v>
      </c>
      <c r="P978" s="11">
        <f t="shared" si="66"/>
        <v>3.7934068411057211</v>
      </c>
      <c r="Q978" s="12">
        <f t="shared" si="67"/>
        <v>0.21490274862866163</v>
      </c>
      <c r="T978" s="65"/>
      <c r="U978" s="65"/>
      <c r="V978" s="65"/>
      <c r="W978" s="65"/>
      <c r="X978" s="65"/>
      <c r="Y978" s="65"/>
      <c r="Z978" s="65"/>
      <c r="AA978" s="65"/>
      <c r="AB978" s="65"/>
    </row>
    <row r="979" spans="1:28">
      <c r="A979" s="5" t="s">
        <v>17</v>
      </c>
      <c r="B979" s="5" t="s">
        <v>23</v>
      </c>
      <c r="C979" s="42" t="str">
        <f>'UPDATED TCA Post Trade Data'!C969</f>
        <v>EQR</v>
      </c>
      <c r="D979" s="22">
        <f>'UPDATED TCA Post Trade Data'!B969</f>
        <v>43007</v>
      </c>
      <c r="E979" s="12">
        <f>'UPDATED TCA Post Trade Data'!E969</f>
        <v>200</v>
      </c>
      <c r="F979" s="17">
        <f>'UPDATED TCA Post Trade Data'!O969</f>
        <v>6.2033550623838351E-7</v>
      </c>
      <c r="G979" s="23">
        <f>'UPDATED TCA Post Trade Data'!G969</f>
        <v>65.786269875485971</v>
      </c>
      <c r="H979" s="24">
        <f>E979/'UPDATED TCA Post Trade Data'!K969</f>
        <v>1.2595696063250885E-4</v>
      </c>
      <c r="I979" s="24">
        <f>'UPDATED TCA Post Trade Data'!L969</f>
        <v>9.0018412232553857E-2</v>
      </c>
      <c r="J979" s="24">
        <f>E979/('UPDATED TCA Post Trade Data'!H969)</f>
        <v>0.1</v>
      </c>
      <c r="K979" s="47">
        <f>'UPDATED TCA Post Trade Data'!H969/'UPDATED TCA Post Trade Data'!K969</f>
        <v>1.2595696063250883E-3</v>
      </c>
      <c r="L979" s="11">
        <f>('UPDATED TCA Post Trade Data'!G969-'UPDATED TCA Post Trade Data'!M969)/'UPDATED TCA Post Trade Data'!M969*10000*'UPDATED TCA Post Trade Data'!N969</f>
        <v>5.5163308723909834</v>
      </c>
      <c r="M979" s="11">
        <f t="shared" si="68"/>
        <v>0.8462902408415347</v>
      </c>
      <c r="N979" s="11">
        <f t="shared" ref="N979:N1017" si="69">I979*((1/3)*(1/250)*(H979*(1-J979)/J979))^0.5*10000</f>
        <v>1.1067080214494875</v>
      </c>
      <c r="O979" s="11">
        <f>'UPDATED TCA Post Trade Data'!N969*('UPDATED TCA Post Trade Data'!G969-'UPDATED TCA Post Trade Data'!I969)/'UPDATED TCA Post Trade Data'!I969*10000</f>
        <v>7.0010387225014084</v>
      </c>
      <c r="P979" s="11">
        <f t="shared" ref="P979:P1017" si="70">M979-L979</f>
        <v>-4.6700406315494485</v>
      </c>
      <c r="Q979" s="12">
        <f t="shared" ref="Q979:Q1017" si="71">P979/N979</f>
        <v>-4.2197585461004978</v>
      </c>
      <c r="T979" s="65"/>
      <c r="U979" s="65"/>
      <c r="V979" s="65"/>
      <c r="W979" s="65"/>
      <c r="X979" s="65"/>
      <c r="Y979" s="65"/>
      <c r="Z979" s="65"/>
      <c r="AA979" s="65"/>
      <c r="AB979" s="65"/>
    </row>
    <row r="980" spans="1:28">
      <c r="A980" s="5" t="s">
        <v>18</v>
      </c>
      <c r="B980" s="5" t="s">
        <v>19</v>
      </c>
      <c r="C980" s="42" t="str">
        <f>'UPDATED TCA Post Trade Data'!C970</f>
        <v>EQT</v>
      </c>
      <c r="D980" s="22">
        <f>'UPDATED TCA Post Trade Data'!B970</f>
        <v>43007</v>
      </c>
      <c r="E980" s="12">
        <f>'UPDATED TCA Post Trade Data'!E970</f>
        <v>331700</v>
      </c>
      <c r="F980" s="17">
        <f>'UPDATED TCA Post Trade Data'!O970</f>
        <v>1.0080307738692756E-3</v>
      </c>
      <c r="G980" s="23">
        <f>'UPDATED TCA Post Trade Data'!G970</f>
        <v>64.456532357117268</v>
      </c>
      <c r="H980" s="24">
        <f>E980/'UPDATED TCA Post Trade Data'!K970</f>
        <v>0.12314217244571937</v>
      </c>
      <c r="I980" s="24">
        <f>'UPDATED TCA Post Trade Data'!L970</f>
        <v>0.16441710260539349</v>
      </c>
      <c r="J980" s="24">
        <f>E980/('UPDATED TCA Post Trade Data'!H970)</f>
        <v>0.18346238938053097</v>
      </c>
      <c r="K980" s="47">
        <f>'UPDATED TCA Post Trade Data'!H970/'UPDATED TCA Post Trade Data'!K970</f>
        <v>0.67121208255007725</v>
      </c>
      <c r="L980" s="11">
        <f>('UPDATED TCA Post Trade Data'!G970-'UPDATED TCA Post Trade Data'!M970)/'UPDATED TCA Post Trade Data'!M970*10000*'UPDATED TCA Post Trade Data'!N970</f>
        <v>37.630238467192342</v>
      </c>
      <c r="M980" s="11">
        <f t="shared" si="68"/>
        <v>27.718898179265658</v>
      </c>
      <c r="N980" s="11">
        <f t="shared" si="69"/>
        <v>44.446169549965617</v>
      </c>
      <c r="O980" s="11">
        <f>'UPDATED TCA Post Trade Data'!N970*('UPDATED TCA Post Trade Data'!G970-'UPDATED TCA Post Trade Data'!I970)/'UPDATED TCA Post Trade Data'!I970*10000</f>
        <v>7.0215070435155065</v>
      </c>
      <c r="P980" s="11">
        <f t="shared" si="70"/>
        <v>-9.9113402879266843</v>
      </c>
      <c r="Q980" s="12">
        <f t="shared" si="71"/>
        <v>-0.22299650089721515</v>
      </c>
      <c r="T980" s="65"/>
      <c r="U980" s="65"/>
      <c r="V980" s="65"/>
      <c r="W980" s="65"/>
      <c r="X980" s="65"/>
      <c r="Y980" s="65"/>
      <c r="Z980" s="65"/>
      <c r="AA980" s="65"/>
      <c r="AB980" s="65"/>
    </row>
    <row r="981" spans="1:28">
      <c r="A981" s="5" t="s">
        <v>17</v>
      </c>
      <c r="B981" s="5" t="s">
        <v>19</v>
      </c>
      <c r="C981" s="42" t="str">
        <f>'UPDATED TCA Post Trade Data'!C971</f>
        <v>ES</v>
      </c>
      <c r="D981" s="22">
        <f>'UPDATED TCA Post Trade Data'!B971</f>
        <v>43007</v>
      </c>
      <c r="E981" s="12">
        <f>'UPDATED TCA Post Trade Data'!E971</f>
        <v>170400</v>
      </c>
      <c r="F981" s="17">
        <f>'UPDATED TCA Post Trade Data'!O971</f>
        <v>4.8667218551025988E-4</v>
      </c>
      <c r="G981" s="23">
        <f>'UPDATED TCA Post Trade Data'!G971</f>
        <v>60.576692052443519</v>
      </c>
      <c r="H981" s="24">
        <f>E981/'UPDATED TCA Post Trade Data'!K971</f>
        <v>0.11978151121293892</v>
      </c>
      <c r="I981" s="24">
        <f>'UPDATED TCA Post Trade Data'!L971</f>
        <v>0.13248005838393132</v>
      </c>
      <c r="J981" s="24">
        <f>E981/('UPDATED TCA Post Trade Data'!H971)</f>
        <v>6.3815444535989807E-2</v>
      </c>
      <c r="K981" s="47">
        <f>'UPDATED TCA Post Trade Data'!H971/'UPDATED TCA Post Trade Data'!K971</f>
        <v>1.8769987748872625</v>
      </c>
      <c r="L981" s="11">
        <f>('UPDATED TCA Post Trade Data'!G971-'UPDATED TCA Post Trade Data'!M971)/'UPDATED TCA Post Trade Data'!M971*10000*'UPDATED TCA Post Trade Data'!N971</f>
        <v>12.676372304713931</v>
      </c>
      <c r="M981" s="11">
        <f t="shared" si="68"/>
        <v>12.556183247757181</v>
      </c>
      <c r="N981" s="11">
        <f t="shared" si="69"/>
        <v>64.125772478659286</v>
      </c>
      <c r="O981" s="11">
        <f>'UPDATED TCA Post Trade Data'!N971*('UPDATED TCA Post Trade Data'!G971-'UPDATED TCA Post Trade Data'!I971)/'UPDATED TCA Post Trade Data'!I971*10000</f>
        <v>6.9960287935899679</v>
      </c>
      <c r="P981" s="11">
        <f t="shared" si="70"/>
        <v>-0.12018905695675031</v>
      </c>
      <c r="Q981" s="12">
        <f t="shared" si="71"/>
        <v>-1.8742707075653331E-3</v>
      </c>
      <c r="T981" s="65"/>
      <c r="U981" s="65"/>
      <c r="V981" s="65"/>
      <c r="W981" s="65"/>
      <c r="X981" s="65"/>
      <c r="Y981" s="65"/>
      <c r="Z981" s="65"/>
      <c r="AA981" s="65"/>
      <c r="AB981" s="65"/>
    </row>
    <row r="982" spans="1:28">
      <c r="A982" s="5" t="s">
        <v>18</v>
      </c>
      <c r="B982" s="5" t="s">
        <v>19</v>
      </c>
      <c r="C982" s="42" t="str">
        <f>'UPDATED TCA Post Trade Data'!C972</f>
        <v>ESRX</v>
      </c>
      <c r="D982" s="22">
        <f>'UPDATED TCA Post Trade Data'!B972</f>
        <v>43007</v>
      </c>
      <c r="E982" s="12">
        <f>'UPDATED TCA Post Trade Data'!E972</f>
        <v>11900</v>
      </c>
      <c r="F982" s="17">
        <f>'UPDATED TCA Post Trade Data'!O972</f>
        <v>3.5403585853827967E-5</v>
      </c>
      <c r="G982" s="23">
        <f>'UPDATED TCA Post Trade Data'!G972</f>
        <v>63.101387488350795</v>
      </c>
      <c r="H982" s="24">
        <f>E982/'UPDATED TCA Post Trade Data'!K972</f>
        <v>3.8149262376531703E-3</v>
      </c>
      <c r="I982" s="24">
        <f>'UPDATED TCA Post Trade Data'!L972</f>
        <v>0.17146552388705674</v>
      </c>
      <c r="J982" s="24">
        <f>E982/('UPDATED TCA Post Trade Data'!H972)</f>
        <v>6.9549970777323208E-2</v>
      </c>
      <c r="K982" s="47">
        <f>'UPDATED TCA Post Trade Data'!H972/'UPDATED TCA Post Trade Data'!K972</f>
        <v>5.4851586492643482E-2</v>
      </c>
      <c r="L982" s="11">
        <f>('UPDATED TCA Post Trade Data'!G972-'UPDATED TCA Post Trade Data'!M972)/'UPDATED TCA Post Trade Data'!M972*10000*'UPDATED TCA Post Trade Data'!N972</f>
        <v>2.9487502612804488</v>
      </c>
      <c r="M982" s="11">
        <f t="shared" si="68"/>
        <v>3.6982390787431592</v>
      </c>
      <c r="N982" s="11">
        <f t="shared" si="69"/>
        <v>14.144490315241276</v>
      </c>
      <c r="O982" s="11">
        <f>'UPDATED TCA Post Trade Data'!N972*('UPDATED TCA Post Trade Data'!G972-'UPDATED TCA Post Trade Data'!I972)/'UPDATED TCA Post Trade Data'!I972*10000</f>
        <v>2.9999846251566273</v>
      </c>
      <c r="P982" s="11">
        <f t="shared" si="70"/>
        <v>0.74948881746271034</v>
      </c>
      <c r="Q982" s="12">
        <f t="shared" si="71"/>
        <v>5.2988039919339119E-2</v>
      </c>
      <c r="T982" s="65"/>
      <c r="U982" s="65"/>
      <c r="V982" s="65"/>
      <c r="W982" s="65"/>
      <c r="X982" s="65"/>
      <c r="Y982" s="65"/>
      <c r="Z982" s="65"/>
      <c r="AA982" s="65"/>
      <c r="AB982" s="65"/>
    </row>
    <row r="983" spans="1:28">
      <c r="A983" s="5" t="s">
        <v>17</v>
      </c>
      <c r="B983" s="5" t="s">
        <v>23</v>
      </c>
      <c r="C983" s="42" t="str">
        <f>'UPDATED TCA Post Trade Data'!C973</f>
        <v>ESS</v>
      </c>
      <c r="D983" s="22">
        <f>'UPDATED TCA Post Trade Data'!B973</f>
        <v>43007</v>
      </c>
      <c r="E983" s="12">
        <f>'UPDATED TCA Post Trade Data'!E973</f>
        <v>35900</v>
      </c>
      <c r="F983" s="17">
        <f>'UPDATED TCA Post Trade Data'!O973</f>
        <v>4.2769347125091827E-4</v>
      </c>
      <c r="G983" s="23">
        <f>'UPDATED TCA Post Trade Data'!G973</f>
        <v>252.68344572831739</v>
      </c>
      <c r="H983" s="24">
        <f>E983/'UPDATED TCA Post Trade Data'!K973</f>
        <v>0.10050840267044388</v>
      </c>
      <c r="I983" s="24">
        <f>'UPDATED TCA Post Trade Data'!L973</f>
        <v>0.12143190791071475</v>
      </c>
      <c r="J983" s="24">
        <f>E983/('UPDATED TCA Post Trade Data'!H973)</f>
        <v>0.21903599755948749</v>
      </c>
      <c r="K983" s="47">
        <f>'UPDATED TCA Post Trade Data'!H973/'UPDATED TCA Post Trade Data'!K973</f>
        <v>0.45886705286032731</v>
      </c>
      <c r="L983" s="11">
        <f>('UPDATED TCA Post Trade Data'!G973-'UPDATED TCA Post Trade Data'!M973)/'UPDATED TCA Post Trade Data'!M973*10000*'UPDATED TCA Post Trade Data'!N973</f>
        <v>12.420086710678376</v>
      </c>
      <c r="M983" s="11">
        <f t="shared" si="68"/>
        <v>25.029567640936868</v>
      </c>
      <c r="N983" s="11">
        <f t="shared" si="69"/>
        <v>26.5436799953847</v>
      </c>
      <c r="O983" s="11">
        <f>'UPDATED TCA Post Trade Data'!N973*('UPDATED TCA Post Trade Data'!G973-'UPDATED TCA Post Trade Data'!I973)/'UPDATED TCA Post Trade Data'!I973*10000</f>
        <v>0</v>
      </c>
      <c r="P983" s="11">
        <f t="shared" si="70"/>
        <v>12.609480930258492</v>
      </c>
      <c r="Q983" s="12">
        <f t="shared" si="71"/>
        <v>0.47504644919057848</v>
      </c>
      <c r="T983" s="65"/>
      <c r="U983" s="65"/>
      <c r="V983" s="65"/>
      <c r="W983" s="65"/>
      <c r="X983" s="65"/>
      <c r="Y983" s="65"/>
      <c r="Z983" s="65"/>
      <c r="AA983" s="65"/>
      <c r="AB983" s="65"/>
    </row>
    <row r="984" spans="1:28">
      <c r="A984" s="5" t="s">
        <v>18</v>
      </c>
      <c r="B984" s="5" t="s">
        <v>21</v>
      </c>
      <c r="C984" s="42" t="str">
        <f>'UPDATED TCA Post Trade Data'!C974</f>
        <v>ETFC</v>
      </c>
      <c r="D984" s="22">
        <f>'UPDATED TCA Post Trade Data'!B974</f>
        <v>43007</v>
      </c>
      <c r="E984" s="12">
        <f>'UPDATED TCA Post Trade Data'!E974</f>
        <v>298800</v>
      </c>
      <c r="F984" s="17">
        <f>'UPDATED TCA Post Trade Data'!O974</f>
        <v>6.0496797791693697E-4</v>
      </c>
      <c r="G984" s="23">
        <f>'UPDATED TCA Post Trade Data'!G974</f>
        <v>42.942805348396888</v>
      </c>
      <c r="H984" s="24">
        <f>E984/'UPDATED TCA Post Trade Data'!K974</f>
        <v>0.1322203479533923</v>
      </c>
      <c r="I984" s="24">
        <f>'UPDATED TCA Post Trade Data'!L974</f>
        <v>0.17150664564925672</v>
      </c>
      <c r="J984" s="24">
        <f>E984/('UPDATED TCA Post Trade Data'!H974)</f>
        <v>0.29546128745179473</v>
      </c>
      <c r="K984" s="47">
        <f>'UPDATED TCA Post Trade Data'!H974/'UPDATED TCA Post Trade Data'!K974</f>
        <v>0.44750481219968413</v>
      </c>
      <c r="L984" s="11">
        <f>('UPDATED TCA Post Trade Data'!G974-'UPDATED TCA Post Trade Data'!M974)/'UPDATED TCA Post Trade Data'!M974*10000*'UPDATED TCA Post Trade Data'!N974</f>
        <v>36.472076938077329</v>
      </c>
      <c r="M984" s="11">
        <f t="shared" si="68"/>
        <v>41.266591269849116</v>
      </c>
      <c r="N984" s="11">
        <f t="shared" si="69"/>
        <v>35.164270076410581</v>
      </c>
      <c r="O984" s="11">
        <f>'UPDATED TCA Post Trade Data'!N974*('UPDATED TCA Post Trade Data'!G974-'UPDATED TCA Post Trade Data'!I974)/'UPDATED TCA Post Trade Data'!I974*10000</f>
        <v>0</v>
      </c>
      <c r="P984" s="11">
        <f t="shared" si="70"/>
        <v>4.7945143317717864</v>
      </c>
      <c r="Q984" s="12">
        <f t="shared" si="71"/>
        <v>0.13634619235245021</v>
      </c>
      <c r="T984" s="65"/>
      <c r="U984" s="65"/>
      <c r="V984" s="65"/>
      <c r="W984" s="65"/>
      <c r="X984" s="65"/>
      <c r="Y984" s="65"/>
      <c r="Z984" s="65"/>
      <c r="AA984" s="65"/>
      <c r="AB984" s="65"/>
    </row>
    <row r="985" spans="1:28">
      <c r="A985" s="5" t="s">
        <v>17</v>
      </c>
      <c r="B985" s="5" t="s">
        <v>21</v>
      </c>
      <c r="C985" s="42" t="str">
        <f>'UPDATED TCA Post Trade Data'!C975</f>
        <v>ETN</v>
      </c>
      <c r="D985" s="22">
        <f>'UPDATED TCA Post Trade Data'!B975</f>
        <v>43007</v>
      </c>
      <c r="E985" s="12">
        <f>'UPDATED TCA Post Trade Data'!E975</f>
        <v>40200</v>
      </c>
      <c r="F985" s="17">
        <f>'UPDATED TCA Post Trade Data'!O975</f>
        <v>1.4417212216903501E-4</v>
      </c>
      <c r="G985" s="23">
        <f>'UPDATED TCA Post Trade Data'!G975</f>
        <v>76.066574022629936</v>
      </c>
      <c r="H985" s="24">
        <f>E985/'UPDATED TCA Post Trade Data'!K975</f>
        <v>1.7347777175080775E-2</v>
      </c>
      <c r="I985" s="24">
        <f>'UPDATED TCA Post Trade Data'!L975</f>
        <v>0.14405297467300515</v>
      </c>
      <c r="J985" s="24">
        <f>E985/('UPDATED TCA Post Trade Data'!H975)</f>
        <v>0.14455231930960086</v>
      </c>
      <c r="K985" s="47">
        <f>'UPDATED TCA Post Trade Data'!H975/'UPDATED TCA Post Trade Data'!K975</f>
        <v>0.12001036896492445</v>
      </c>
      <c r="L985" s="11">
        <f>('UPDATED TCA Post Trade Data'!G975-'UPDATED TCA Post Trade Data'!M975)/'UPDATED TCA Post Trade Data'!M975*10000*'UPDATED TCA Post Trade Data'!N975</f>
        <v>15.348785073065626</v>
      </c>
      <c r="M985" s="11">
        <f t="shared" si="68"/>
        <v>9.9583956197412959</v>
      </c>
      <c r="N985" s="11">
        <f t="shared" si="69"/>
        <v>16.853795158836242</v>
      </c>
      <c r="O985" s="11">
        <f>'UPDATED TCA Post Trade Data'!N975*('UPDATED TCA Post Trade Data'!G975-'UPDATED TCA Post Trade Data'!I975)/'UPDATED TCA Post Trade Data'!I975*10000</f>
        <v>6.9941607255326561</v>
      </c>
      <c r="P985" s="11">
        <f t="shared" si="70"/>
        <v>-5.3903894533243299</v>
      </c>
      <c r="Q985" s="12">
        <f t="shared" si="71"/>
        <v>-0.31983238211473181</v>
      </c>
      <c r="T985" s="65"/>
      <c r="U985" s="65"/>
      <c r="V985" s="65"/>
      <c r="W985" s="65"/>
      <c r="X985" s="65"/>
      <c r="Y985" s="65"/>
      <c r="Z985" s="65"/>
      <c r="AA985" s="65"/>
      <c r="AB985" s="65"/>
    </row>
    <row r="986" spans="1:28">
      <c r="A986" s="5" t="s">
        <v>18</v>
      </c>
      <c r="B986" s="5" t="s">
        <v>19</v>
      </c>
      <c r="C986" s="42" t="str">
        <f>'UPDATED TCA Post Trade Data'!C976</f>
        <v>ETR</v>
      </c>
      <c r="D986" s="22">
        <f>'UPDATED TCA Post Trade Data'!B976</f>
        <v>43007</v>
      </c>
      <c r="E986" s="12">
        <f>'UPDATED TCA Post Trade Data'!E976</f>
        <v>202200</v>
      </c>
      <c r="F986" s="17">
        <f>'UPDATED TCA Post Trade Data'!O976</f>
        <v>7.2429819625018544E-4</v>
      </c>
      <c r="G986" s="23">
        <f>'UPDATED TCA Post Trade Data'!G976</f>
        <v>75.975728094927845</v>
      </c>
      <c r="H986" s="24">
        <f>E986/'UPDATED TCA Post Trade Data'!K976</f>
        <v>0.20370587531266132</v>
      </c>
      <c r="I986" s="24">
        <f>'UPDATED TCA Post Trade Data'!L976</f>
        <v>0.12678933510549253</v>
      </c>
      <c r="J986" s="24">
        <f>E986/('UPDATED TCA Post Trade Data'!H976)</f>
        <v>0.20505019774870703</v>
      </c>
      <c r="K986" s="47">
        <f>'UPDATED TCA Post Trade Data'!H976/'UPDATED TCA Post Trade Data'!K976</f>
        <v>0.99344393494468508</v>
      </c>
      <c r="L986" s="11">
        <f>('UPDATED TCA Post Trade Data'!G976-'UPDATED TCA Post Trade Data'!M976)/'UPDATED TCA Post Trade Data'!M976*10000*'UPDATED TCA Post Trade Data'!N976</f>
        <v>39.888818179359703</v>
      </c>
      <c r="M986" s="11">
        <f t="shared" si="68"/>
        <v>32.44238257212821</v>
      </c>
      <c r="N986" s="11">
        <f t="shared" si="69"/>
        <v>41.142779375480551</v>
      </c>
      <c r="O986" s="11">
        <f>'UPDATED TCA Post Trade Data'!N976*('UPDATED TCA Post Trade Data'!G976-'UPDATED TCA Post Trade Data'!I976)/'UPDATED TCA Post Trade Data'!I976*10000</f>
        <v>7.0230981397764722</v>
      </c>
      <c r="P986" s="11">
        <f t="shared" si="70"/>
        <v>-7.4464356072314928</v>
      </c>
      <c r="Q986" s="12">
        <f t="shared" si="71"/>
        <v>-0.18099009644616451</v>
      </c>
      <c r="T986" s="65"/>
      <c r="U986" s="65"/>
      <c r="V986" s="65"/>
      <c r="W986" s="65"/>
      <c r="X986" s="65"/>
      <c r="Y986" s="65"/>
      <c r="Z986" s="65"/>
      <c r="AA986" s="65"/>
      <c r="AB986" s="65"/>
    </row>
    <row r="987" spans="1:28">
      <c r="A987" s="5" t="s">
        <v>17</v>
      </c>
      <c r="B987" s="5" t="s">
        <v>19</v>
      </c>
      <c r="C987" s="42" t="str">
        <f>'UPDATED TCA Post Trade Data'!C977</f>
        <v>EVHC</v>
      </c>
      <c r="D987" s="22">
        <f>'UPDATED TCA Post Trade Data'!B977</f>
        <v>43007</v>
      </c>
      <c r="E987" s="12">
        <f>'UPDATED TCA Post Trade Data'!E977</f>
        <v>70200</v>
      </c>
      <c r="F987" s="17">
        <f>'UPDATED TCA Post Trade Data'!O977</f>
        <v>1.4611442497011282E-4</v>
      </c>
      <c r="G987" s="23">
        <f>'UPDATED TCA Post Trade Data'!G977</f>
        <v>44.146329396638023</v>
      </c>
      <c r="H987" s="24">
        <f>E987/'UPDATED TCA Post Trade Data'!K977</f>
        <v>3.0691869948083234E-2</v>
      </c>
      <c r="I987" s="24">
        <f>'UPDATED TCA Post Trade Data'!L977</f>
        <v>0.39851168507697526</v>
      </c>
      <c r="J987" s="24">
        <f>E987/('UPDATED TCA Post Trade Data'!H977)</f>
        <v>0.14444444444444443</v>
      </c>
      <c r="K987" s="47">
        <f>'UPDATED TCA Post Trade Data'!H977/'UPDATED TCA Post Trade Data'!K977</f>
        <v>0.21248217656365315</v>
      </c>
      <c r="L987" s="11">
        <f>('UPDATED TCA Post Trade Data'!G977-'UPDATED TCA Post Trade Data'!M977)/'UPDATED TCA Post Trade Data'!M977*10000*'UPDATED TCA Post Trade Data'!N977</f>
        <v>30.976913573739026</v>
      </c>
      <c r="M987" s="11">
        <f t="shared" si="68"/>
        <v>20.540001358369501</v>
      </c>
      <c r="N987" s="11">
        <f t="shared" si="69"/>
        <v>62.043428615601158</v>
      </c>
      <c r="O987" s="11">
        <f>'UPDATED TCA Post Trade Data'!N977*('UPDATED TCA Post Trade Data'!G977-'UPDATED TCA Post Trade Data'!I977)/'UPDATED TCA Post Trade Data'!I977*10000</f>
        <v>0</v>
      </c>
      <c r="P987" s="11">
        <f t="shared" si="70"/>
        <v>-10.436912215369524</v>
      </c>
      <c r="Q987" s="12">
        <f t="shared" si="71"/>
        <v>-0.16821946253217065</v>
      </c>
      <c r="T987" s="65"/>
      <c r="U987" s="65"/>
      <c r="V987" s="65"/>
      <c r="W987" s="65"/>
      <c r="X987" s="65"/>
      <c r="Y987" s="65"/>
      <c r="Z987" s="65"/>
      <c r="AA987" s="65"/>
      <c r="AB987" s="65"/>
    </row>
    <row r="988" spans="1:28">
      <c r="A988" s="5" t="s">
        <v>18</v>
      </c>
      <c r="B988" s="5" t="s">
        <v>20</v>
      </c>
      <c r="C988" s="42" t="str">
        <f>'UPDATED TCA Post Trade Data'!C978</f>
        <v>EW</v>
      </c>
      <c r="D988" s="22">
        <f>'UPDATED TCA Post Trade Data'!B978</f>
        <v>43007</v>
      </c>
      <c r="E988" s="12">
        <f>'UPDATED TCA Post Trade Data'!E978</f>
        <v>57900</v>
      </c>
      <c r="F988" s="17">
        <f>'UPDATED TCA Post Trade Data'!O978</f>
        <v>2.9613875307674467E-4</v>
      </c>
      <c r="G988" s="23">
        <f>'UPDATED TCA Post Trade Data'!G978</f>
        <v>108.48140416800339</v>
      </c>
      <c r="H988" s="24">
        <f>E988/'UPDATED TCA Post Trade Data'!K978</f>
        <v>4.5311568685203578E-2</v>
      </c>
      <c r="I988" s="24">
        <f>'UPDATED TCA Post Trade Data'!L978</f>
        <v>0.16146365305938123</v>
      </c>
      <c r="J988" s="24">
        <f>E988/('UPDATED TCA Post Trade Data'!H978)</f>
        <v>4.9580407604041789E-2</v>
      </c>
      <c r="K988" s="47">
        <f>'UPDATED TCA Post Trade Data'!H978/'UPDATED TCA Post Trade Data'!K978</f>
        <v>0.91390068930191248</v>
      </c>
      <c r="L988" s="11">
        <f>('UPDATED TCA Post Trade Data'!G978-'UPDATED TCA Post Trade Data'!M978)/'UPDATED TCA Post Trade Data'!M978*10000*'UPDATED TCA Post Trade Data'!N978</f>
        <v>21.94590066193939</v>
      </c>
      <c r="M988" s="11">
        <f t="shared" si="68"/>
        <v>8.1344440705070724</v>
      </c>
      <c r="N988" s="11">
        <f t="shared" si="69"/>
        <v>54.947929835103864</v>
      </c>
      <c r="O988" s="11">
        <f>'UPDATED TCA Post Trade Data'!N978*('UPDATED TCA Post Trade Data'!G978-'UPDATED TCA Post Trade Data'!I978)/'UPDATED TCA Post Trade Data'!I978*10000</f>
        <v>7.0104777904649787</v>
      </c>
      <c r="P988" s="11">
        <f t="shared" si="70"/>
        <v>-13.811456591432318</v>
      </c>
      <c r="Q988" s="12">
        <f t="shared" si="71"/>
        <v>-0.25135535829793487</v>
      </c>
      <c r="T988" s="65"/>
      <c r="U988" s="65"/>
      <c r="V988" s="65"/>
      <c r="W988" s="65"/>
      <c r="X988" s="65"/>
      <c r="Y988" s="65"/>
      <c r="Z988" s="65"/>
      <c r="AA988" s="65"/>
      <c r="AB988" s="65"/>
    </row>
    <row r="989" spans="1:28">
      <c r="A989" s="5" t="s">
        <v>17</v>
      </c>
      <c r="B989" s="5" t="s">
        <v>22</v>
      </c>
      <c r="C989" s="42" t="str">
        <f>'UPDATED TCA Post Trade Data'!C979</f>
        <v>EXC</v>
      </c>
      <c r="D989" s="22">
        <f>'UPDATED TCA Post Trade Data'!B979</f>
        <v>43007</v>
      </c>
      <c r="E989" s="12">
        <f>'UPDATED TCA Post Trade Data'!E979</f>
        <v>456900</v>
      </c>
      <c r="F989" s="17">
        <f>'UPDATED TCA Post Trade Data'!O979</f>
        <v>8.0748912911050646E-4</v>
      </c>
      <c r="G989" s="23">
        <f>'UPDATED TCA Post Trade Data'!G979</f>
        <v>37.484709076643931</v>
      </c>
      <c r="H989" s="24">
        <f>E989/'UPDATED TCA Post Trade Data'!K979</f>
        <v>9.4373360678543031E-2</v>
      </c>
      <c r="I989" s="24">
        <f>'UPDATED TCA Post Trade Data'!L979</f>
        <v>0.12343537514692834</v>
      </c>
      <c r="J989" s="24">
        <f>E989/('UPDATED TCA Post Trade Data'!H979)</f>
        <v>0.19357708765834852</v>
      </c>
      <c r="K989" s="47">
        <f>'UPDATED TCA Post Trade Data'!H979/'UPDATED TCA Post Trade Data'!K979</f>
        <v>0.48752340382920795</v>
      </c>
      <c r="L989" s="11">
        <f>('UPDATED TCA Post Trade Data'!G979-'UPDATED TCA Post Trade Data'!M979)/'UPDATED TCA Post Trade Data'!M979*10000*'UPDATED TCA Post Trade Data'!N979</f>
        <v>1.2564238644434207</v>
      </c>
      <c r="M989" s="11">
        <f t="shared" si="68"/>
        <v>22.499378445867006</v>
      </c>
      <c r="N989" s="11">
        <f t="shared" si="69"/>
        <v>28.261042192231823</v>
      </c>
      <c r="O989" s="11">
        <f>'UPDATED TCA Post Trade Data'!N979*('UPDATED TCA Post Trade Data'!G979-'UPDATED TCA Post Trade Data'!I979)/'UPDATED TCA Post Trade Data'!I979*10000</f>
        <v>0</v>
      </c>
      <c r="P989" s="11">
        <f t="shared" si="70"/>
        <v>21.242954581423586</v>
      </c>
      <c r="Q989" s="12">
        <f t="shared" si="71"/>
        <v>0.75166918604518718</v>
      </c>
      <c r="T989" s="65"/>
      <c r="U989" s="65"/>
      <c r="V989" s="65"/>
      <c r="W989" s="65"/>
      <c r="X989" s="65"/>
      <c r="Y989" s="65"/>
      <c r="Z989" s="65"/>
      <c r="AA989" s="65"/>
      <c r="AB989" s="65"/>
    </row>
    <row r="990" spans="1:28">
      <c r="A990" s="5" t="s">
        <v>18</v>
      </c>
      <c r="B990" s="5" t="s">
        <v>21</v>
      </c>
      <c r="C990" s="42" t="str">
        <f>'UPDATED TCA Post Trade Data'!C980</f>
        <v>EXPD</v>
      </c>
      <c r="D990" s="22">
        <f>'UPDATED TCA Post Trade Data'!B980</f>
        <v>43007</v>
      </c>
      <c r="E990" s="12">
        <f>'UPDATED TCA Post Trade Data'!E980</f>
        <v>52000</v>
      </c>
      <c r="F990" s="17">
        <f>'UPDATED TCA Post Trade Data'!O980</f>
        <v>1.4616685640980132E-4</v>
      </c>
      <c r="G990" s="23">
        <f>'UPDATED TCA Post Trade Data'!G980</f>
        <v>59.618930562115189</v>
      </c>
      <c r="H990" s="24">
        <f>E990/'UPDATED TCA Post Trade Data'!K980</f>
        <v>5.2618942589967764E-2</v>
      </c>
      <c r="I990" s="24">
        <f>'UPDATED TCA Post Trade Data'!L980</f>
        <v>0.1332082521960985</v>
      </c>
      <c r="J990" s="24">
        <f>E990/('UPDATED TCA Post Trade Data'!H980)</f>
        <v>0.1146384479717813</v>
      </c>
      <c r="K990" s="47">
        <f>'UPDATED TCA Post Trade Data'!H980/'UPDATED TCA Post Trade Data'!K980</f>
        <v>0.45899908382325727</v>
      </c>
      <c r="L990" s="11">
        <f>('UPDATED TCA Post Trade Data'!G980-'UPDATED TCA Post Trade Data'!M980)/'UPDATED TCA Post Trade Data'!M980*10000*'UPDATED TCA Post Trade Data'!N980</f>
        <v>31.946068865543126</v>
      </c>
      <c r="M990" s="11">
        <f t="shared" si="68"/>
        <v>12.878411641631578</v>
      </c>
      <c r="N990" s="11">
        <f t="shared" si="69"/>
        <v>31.007498888047913</v>
      </c>
      <c r="O990" s="11">
        <f>'UPDATED TCA Post Trade Data'!N980*('UPDATED TCA Post Trade Data'!G980-'UPDATED TCA Post Trade Data'!I980)/'UPDATED TCA Post Trade Data'!I980*10000</f>
        <v>7.0175059185915263</v>
      </c>
      <c r="P990" s="11">
        <f t="shared" si="70"/>
        <v>-19.067657223911546</v>
      </c>
      <c r="Q990" s="12">
        <f t="shared" si="71"/>
        <v>-0.61493696388589814</v>
      </c>
      <c r="T990" s="65"/>
      <c r="U990" s="65"/>
      <c r="V990" s="65"/>
      <c r="W990" s="65"/>
      <c r="X990" s="65"/>
      <c r="Y990" s="65"/>
      <c r="Z990" s="65"/>
      <c r="AA990" s="65"/>
      <c r="AB990" s="65"/>
    </row>
    <row r="991" spans="1:28">
      <c r="A991" s="5" t="s">
        <v>17</v>
      </c>
      <c r="B991" s="5" t="s">
        <v>23</v>
      </c>
      <c r="C991" s="42" t="str">
        <f>'UPDATED TCA Post Trade Data'!C981</f>
        <v>EXPE</v>
      </c>
      <c r="D991" s="22">
        <f>'UPDATED TCA Post Trade Data'!B981</f>
        <v>43007</v>
      </c>
      <c r="E991" s="12">
        <f>'UPDATED TCA Post Trade Data'!E981</f>
        <v>107600</v>
      </c>
      <c r="F991" s="17">
        <f>'UPDATED TCA Post Trade Data'!O981</f>
        <v>7.2989821155172079E-4</v>
      </c>
      <c r="G991" s="23">
        <f>'UPDATED TCA Post Trade Data'!G981</f>
        <v>143.87609651141517</v>
      </c>
      <c r="H991" s="24">
        <f>E991/'UPDATED TCA Post Trade Data'!K981</f>
        <v>5.1831639082616593E-2</v>
      </c>
      <c r="I991" s="24">
        <f>'UPDATED TCA Post Trade Data'!L981</f>
        <v>0.26349530588082393</v>
      </c>
      <c r="J991" s="24">
        <f>E991/('UPDATED TCA Post Trade Data'!H981)</f>
        <v>0.12159566052661318</v>
      </c>
      <c r="K991" s="47">
        <f>'UPDATED TCA Post Trade Data'!H981/'UPDATED TCA Post Trade Data'!K981</f>
        <v>0.42626224371939986</v>
      </c>
      <c r="L991" s="11">
        <f>('UPDATED TCA Post Trade Data'!G981-'UPDATED TCA Post Trade Data'!M981)/'UPDATED TCA Post Trade Data'!M981*10000*'UPDATED TCA Post Trade Data'!N981</f>
        <v>17.13406053158635</v>
      </c>
      <c r="M991" s="11">
        <f t="shared" si="68"/>
        <v>18.517824150635548</v>
      </c>
      <c r="N991" s="11">
        <f t="shared" si="69"/>
        <v>58.874593377575373</v>
      </c>
      <c r="O991" s="11">
        <f>'UPDATED TCA Post Trade Data'!N981*('UPDATED TCA Post Trade Data'!G981-'UPDATED TCA Post Trade Data'!I981)/'UPDATED TCA Post Trade Data'!I981*10000</f>
        <v>0</v>
      </c>
      <c r="P991" s="11">
        <f t="shared" si="70"/>
        <v>1.3837636190491978</v>
      </c>
      <c r="Q991" s="12">
        <f t="shared" si="71"/>
        <v>2.3503578363162959E-2</v>
      </c>
      <c r="T991" s="65"/>
      <c r="U991" s="65"/>
      <c r="V991" s="65"/>
      <c r="W991" s="65"/>
      <c r="X991" s="65"/>
      <c r="Y991" s="65"/>
      <c r="Z991" s="65"/>
      <c r="AA991" s="65"/>
      <c r="AB991" s="65"/>
    </row>
    <row r="992" spans="1:28">
      <c r="A992" s="5" t="s">
        <v>18</v>
      </c>
      <c r="B992" s="5" t="s">
        <v>21</v>
      </c>
      <c r="C992" s="42" t="str">
        <f>'UPDATED TCA Post Trade Data'!C982</f>
        <v>EXR</v>
      </c>
      <c r="D992" s="22">
        <f>'UPDATED TCA Post Trade Data'!B982</f>
        <v>43007</v>
      </c>
      <c r="E992" s="12">
        <f>'UPDATED TCA Post Trade Data'!E982</f>
        <v>107100</v>
      </c>
      <c r="F992" s="17">
        <f>'UPDATED TCA Post Trade Data'!O982</f>
        <v>3.9619331061937308E-4</v>
      </c>
      <c r="G992" s="23">
        <f>'UPDATED TCA Post Trade Data'!G982</f>
        <v>78.461442097687197</v>
      </c>
      <c r="H992" s="24">
        <f>E992/'UPDATED TCA Post Trade Data'!K982</f>
        <v>0.12990772629537772</v>
      </c>
      <c r="I992" s="24">
        <f>'UPDATED TCA Post Trade Data'!L982</f>
        <v>0.20273149165260126</v>
      </c>
      <c r="J992" s="24">
        <f>E992/('UPDATED TCA Post Trade Data'!H982)</f>
        <v>0.26064735945485518</v>
      </c>
      <c r="K992" s="47">
        <f>'UPDATED TCA Post Trade Data'!H982/'UPDATED TCA Post Trade Data'!K982</f>
        <v>0.49840415251886755</v>
      </c>
      <c r="L992" s="11">
        <f>('UPDATED TCA Post Trade Data'!G982-'UPDATED TCA Post Trade Data'!M982)/'UPDATED TCA Post Trade Data'!M982*10000*'UPDATED TCA Post Trade Data'!N982</f>
        <v>50.539931817499692</v>
      </c>
      <c r="M992" s="11">
        <f t="shared" si="68"/>
        <v>40.457374768292972</v>
      </c>
      <c r="N992" s="11">
        <f t="shared" si="69"/>
        <v>44.937325811048581</v>
      </c>
      <c r="O992" s="11">
        <f>'UPDATED TCA Post Trade Data'!N982*('UPDATED TCA Post Trade Data'!G982-'UPDATED TCA Post Trade Data'!I982)/'UPDATED TCA Post Trade Data'!I982*10000</f>
        <v>7.0306112333729054</v>
      </c>
      <c r="P992" s="11">
        <f t="shared" si="70"/>
        <v>-10.08255704920672</v>
      </c>
      <c r="Q992" s="12">
        <f t="shared" si="71"/>
        <v>-0.22436931586898654</v>
      </c>
      <c r="T992" s="65"/>
      <c r="U992" s="65"/>
      <c r="V992" s="65"/>
      <c r="W992" s="65"/>
      <c r="X992" s="65"/>
      <c r="Y992" s="65"/>
      <c r="Z992" s="65"/>
      <c r="AA992" s="65"/>
      <c r="AB992" s="65"/>
    </row>
    <row r="993" spans="1:28">
      <c r="A993" s="5" t="s">
        <v>17</v>
      </c>
      <c r="B993" s="5" t="s">
        <v>20</v>
      </c>
      <c r="C993" s="42" t="str">
        <f>'UPDATED TCA Post Trade Data'!C983</f>
        <v>F</v>
      </c>
      <c r="D993" s="22">
        <f>'UPDATED TCA Post Trade Data'!B983</f>
        <v>43007</v>
      </c>
      <c r="E993" s="12">
        <f>'UPDATED TCA Post Trade Data'!E983</f>
        <v>7895000</v>
      </c>
      <c r="F993" s="17">
        <f>'UPDATED TCA Post Trade Data'!O983</f>
        <v>4.4770470313816079E-3</v>
      </c>
      <c r="G993" s="23">
        <f>'UPDATED TCA Post Trade Data'!G983</f>
        <v>12.027576854102699</v>
      </c>
      <c r="H993" s="24">
        <f>E993/'UPDATED TCA Post Trade Data'!K983</f>
        <v>0.23120733188759687</v>
      </c>
      <c r="I993" s="24">
        <f>'UPDATED TCA Post Trade Data'!L983</f>
        <v>0.12896440753670105</v>
      </c>
      <c r="J993" s="24">
        <f>E993/('UPDATED TCA Post Trade Data'!H983)</f>
        <v>0.30947313130362863</v>
      </c>
      <c r="K993" s="47">
        <f>'UPDATED TCA Post Trade Data'!H983/'UPDATED TCA Post Trade Data'!K983</f>
        <v>0.74709985617703256</v>
      </c>
      <c r="L993" s="11">
        <f>('UPDATED TCA Post Trade Data'!G983-'UPDATED TCA Post Trade Data'!M983)/'UPDATED TCA Post Trade Data'!M983*10000*'UPDATED TCA Post Trade Data'!N983</f>
        <v>48.100964162655686</v>
      </c>
      <c r="M993" s="11">
        <f t="shared" si="68"/>
        <v>46.674960922688328</v>
      </c>
      <c r="N993" s="11">
        <f t="shared" si="69"/>
        <v>33.823523931774872</v>
      </c>
      <c r="O993" s="11">
        <f>'UPDATED TCA Post Trade Data'!N983*('UPDATED TCA Post Trade Data'!G983-'UPDATED TCA Post Trade Data'!I983)/'UPDATED TCA Post Trade Data'!I983*10000</f>
        <v>2.9865304596783231</v>
      </c>
      <c r="P993" s="11">
        <f t="shared" si="70"/>
        <v>-1.4260032399673577</v>
      </c>
      <c r="Q993" s="12">
        <f t="shared" si="71"/>
        <v>-4.216010262099644E-2</v>
      </c>
      <c r="T993" s="65"/>
      <c r="U993" s="65"/>
      <c r="V993" s="65"/>
      <c r="W993" s="65"/>
      <c r="X993" s="65"/>
      <c r="Y993" s="65"/>
      <c r="Z993" s="65"/>
      <c r="AA993" s="65"/>
      <c r="AB993" s="65"/>
    </row>
    <row r="994" spans="1:28">
      <c r="A994" s="5" t="s">
        <v>18</v>
      </c>
      <c r="B994" s="5" t="s">
        <v>21</v>
      </c>
      <c r="C994" s="42" t="str">
        <f>'UPDATED TCA Post Trade Data'!C984</f>
        <v>FAST</v>
      </c>
      <c r="D994" s="22">
        <f>'UPDATED TCA Post Trade Data'!B984</f>
        <v>43007</v>
      </c>
      <c r="E994" s="12">
        <f>'UPDATED TCA Post Trade Data'!E984</f>
        <v>494300</v>
      </c>
      <c r="F994" s="17">
        <f>'UPDATED TCA Post Trade Data'!O984</f>
        <v>1.0606059853038657E-3</v>
      </c>
      <c r="G994" s="23">
        <f>'UPDATED TCA Post Trade Data'!G984</f>
        <v>45.509501827220205</v>
      </c>
      <c r="H994" s="24">
        <f>E994/'UPDATED TCA Post Trade Data'!K984</f>
        <v>0.19261489376448868</v>
      </c>
      <c r="I994" s="24">
        <f>'UPDATED TCA Post Trade Data'!L984</f>
        <v>0.20991868088206722</v>
      </c>
      <c r="J994" s="24">
        <f>E994/('UPDATED TCA Post Trade Data'!H984)</f>
        <v>0.29762764932562619</v>
      </c>
      <c r="K994" s="47">
        <f>'UPDATED TCA Post Trade Data'!H984/'UPDATED TCA Post Trade Data'!K984</f>
        <v>0.64716733879033539</v>
      </c>
      <c r="L994" s="11">
        <f>('UPDATED TCA Post Trade Data'!G984-'UPDATED TCA Post Trade Data'!M984)/'UPDATED TCA Post Trade Data'!M984*10000*'UPDATED TCA Post Trade Data'!N984</f>
        <v>22.034240907650517</v>
      </c>
      <c r="M994" s="11">
        <f t="shared" si="68"/>
        <v>53.300828211756524</v>
      </c>
      <c r="N994" s="11">
        <f t="shared" si="69"/>
        <v>51.678804209427568</v>
      </c>
      <c r="O994" s="11">
        <f>'UPDATED TCA Post Trade Data'!N984*('UPDATED TCA Post Trade Data'!G984-'UPDATED TCA Post Trade Data'!I984)/'UPDATED TCA Post Trade Data'!I984*10000</f>
        <v>3.0057211620700799</v>
      </c>
      <c r="P994" s="11">
        <f t="shared" si="70"/>
        <v>31.266587304106007</v>
      </c>
      <c r="Q994" s="12">
        <f t="shared" si="71"/>
        <v>0.60501762342252807</v>
      </c>
      <c r="T994" s="65"/>
      <c r="U994" s="65"/>
      <c r="V994" s="65"/>
      <c r="W994" s="65"/>
      <c r="X994" s="65"/>
      <c r="Y994" s="65"/>
      <c r="Z994" s="65"/>
      <c r="AA994" s="65"/>
      <c r="AB994" s="65"/>
    </row>
    <row r="995" spans="1:28">
      <c r="A995" s="5" t="s">
        <v>17</v>
      </c>
      <c r="B995" s="5" t="s">
        <v>19</v>
      </c>
      <c r="C995" s="42" t="str">
        <f>'UPDATED TCA Post Trade Data'!C985</f>
        <v>FB</v>
      </c>
      <c r="D995" s="22">
        <f>'UPDATED TCA Post Trade Data'!B985</f>
        <v>43007</v>
      </c>
      <c r="E995" s="12">
        <f>'UPDATED TCA Post Trade Data'!E985</f>
        <v>283600</v>
      </c>
      <c r="F995" s="17">
        <f>'UPDATED TCA Post Trade Data'!O985</f>
        <v>2.2593957832232601E-3</v>
      </c>
      <c r="G995" s="23">
        <f>'UPDATED TCA Post Trade Data'!G985</f>
        <v>168.97587565606528</v>
      </c>
      <c r="H995" s="24">
        <f>E995/'UPDATED TCA Post Trade Data'!K985</f>
        <v>1.980274612137917E-2</v>
      </c>
      <c r="I995" s="24">
        <f>'UPDATED TCA Post Trade Data'!L985</f>
        <v>0.20079182211826671</v>
      </c>
      <c r="J995" s="24">
        <f>E995/('UPDATED TCA Post Trade Data'!H985)</f>
        <v>9.8496162261660816E-2</v>
      </c>
      <c r="K995" s="47">
        <f>'UPDATED TCA Post Trade Data'!H985/'UPDATED TCA Post Trade Data'!K985</f>
        <v>0.20105094113994021</v>
      </c>
      <c r="L995" s="11">
        <f>('UPDATED TCA Post Trade Data'!G985-'UPDATED TCA Post Trade Data'!M985)/'UPDATED TCA Post Trade Data'!M985*10000*'UPDATED TCA Post Trade Data'!N985</f>
        <v>8.6403871388539741</v>
      </c>
      <c r="M995" s="11">
        <f t="shared" si="68"/>
        <v>9.5968170115031999</v>
      </c>
      <c r="N995" s="11">
        <f t="shared" si="69"/>
        <v>31.214201836196903</v>
      </c>
      <c r="O995" s="11">
        <f>'UPDATED TCA Post Trade Data'!N985*('UPDATED TCA Post Trade Data'!G985-'UPDATED TCA Post Trade Data'!I985)/'UPDATED TCA Post Trade Data'!I985*10000</f>
        <v>0</v>
      </c>
      <c r="P995" s="11">
        <f t="shared" si="70"/>
        <v>0.95642987264922574</v>
      </c>
      <c r="Q995" s="12">
        <f t="shared" si="71"/>
        <v>3.0640856289335633E-2</v>
      </c>
      <c r="T995" s="65"/>
      <c r="U995" s="65"/>
      <c r="V995" s="65"/>
      <c r="W995" s="65"/>
      <c r="X995" s="65"/>
      <c r="Y995" s="65"/>
      <c r="Z995" s="65"/>
      <c r="AA995" s="65"/>
      <c r="AB995" s="65"/>
    </row>
    <row r="996" spans="1:28">
      <c r="A996" s="5" t="s">
        <v>18</v>
      </c>
      <c r="B996" s="5" t="s">
        <v>22</v>
      </c>
      <c r="C996" s="42" t="str">
        <f>'UPDATED TCA Post Trade Data'!C986</f>
        <v>FBHS</v>
      </c>
      <c r="D996" s="22">
        <f>'UPDATED TCA Post Trade Data'!B986</f>
        <v>43007</v>
      </c>
      <c r="E996" s="12">
        <f>'UPDATED TCA Post Trade Data'!E986</f>
        <v>13100</v>
      </c>
      <c r="F996" s="17">
        <f>'UPDATED TCA Post Trade Data'!O986</f>
        <v>4.1618826866296272E-5</v>
      </c>
      <c r="G996" s="23">
        <f>'UPDATED TCA Post Trade Data'!G986</f>
        <v>67.384057303323331</v>
      </c>
      <c r="H996" s="24">
        <f>E996/'UPDATED TCA Post Trade Data'!K986</f>
        <v>1.5794144664478715E-2</v>
      </c>
      <c r="I996" s="24">
        <f>'UPDATED TCA Post Trade Data'!L986</f>
        <v>0.14479261692956466</v>
      </c>
      <c r="J996" s="24">
        <f>E996/('UPDATED TCA Post Trade Data'!H986)</f>
        <v>0.11974405850091407</v>
      </c>
      <c r="K996" s="47">
        <f>'UPDATED TCA Post Trade Data'!H986/'UPDATED TCA Post Trade Data'!K986</f>
        <v>0.13189919284686805</v>
      </c>
      <c r="L996" s="11">
        <f>('UPDATED TCA Post Trade Data'!G986-'UPDATED TCA Post Trade Data'!M986)/'UPDATED TCA Post Trade Data'!M986*10000*'UPDATED TCA Post Trade Data'!N986</f>
        <v>-9.5153451163603737</v>
      </c>
      <c r="M996" s="11">
        <f t="shared" si="68"/>
        <v>8.4734481098272294</v>
      </c>
      <c r="N996" s="11">
        <f t="shared" si="69"/>
        <v>18.015293307811326</v>
      </c>
      <c r="O996" s="11">
        <f>'UPDATED TCA Post Trade Data'!N986*('UPDATED TCA Post Trade Data'!G986-'UPDATED TCA Post Trade Data'!I986)/'UPDATED TCA Post Trade Data'!I986*10000</f>
        <v>0</v>
      </c>
      <c r="P996" s="11">
        <f t="shared" si="70"/>
        <v>17.988793226187603</v>
      </c>
      <c r="Q996" s="12">
        <f t="shared" si="71"/>
        <v>0.9985290230266618</v>
      </c>
      <c r="T996" s="65"/>
      <c r="U996" s="65"/>
      <c r="V996" s="65"/>
      <c r="W996" s="65"/>
      <c r="X996" s="65"/>
      <c r="Y996" s="65"/>
      <c r="Z996" s="65"/>
      <c r="AA996" s="65"/>
      <c r="AB996" s="65"/>
    </row>
    <row r="997" spans="1:28">
      <c r="A997" s="5" t="s">
        <v>17</v>
      </c>
      <c r="B997" s="5" t="s">
        <v>23</v>
      </c>
      <c r="C997" s="42" t="str">
        <f>'UPDATED TCA Post Trade Data'!C987</f>
        <v>FCX</v>
      </c>
      <c r="D997" s="22">
        <f>'UPDATED TCA Post Trade Data'!B987</f>
        <v>43007</v>
      </c>
      <c r="E997" s="12">
        <f>'UPDATED TCA Post Trade Data'!E987</f>
        <v>89500</v>
      </c>
      <c r="F997" s="17">
        <f>'UPDATED TCA Post Trade Data'!O987</f>
        <v>6.0770470323611609E-5</v>
      </c>
      <c r="G997" s="23">
        <f>'UPDATED TCA Post Trade Data'!G987</f>
        <v>14.401514981118645</v>
      </c>
      <c r="H997" s="24">
        <f>E997/'UPDATED TCA Post Trade Data'!K987</f>
        <v>4.6690469937754036E-3</v>
      </c>
      <c r="I997" s="24">
        <f>'UPDATED TCA Post Trade Data'!L987</f>
        <v>0.3717215128740165</v>
      </c>
      <c r="J997" s="24">
        <f>E997/('UPDATED TCA Post Trade Data'!H987)</f>
        <v>1.1926336549224455E-2</v>
      </c>
      <c r="K997" s="47">
        <f>'UPDATED TCA Post Trade Data'!H987/'UPDATED TCA Post Trade Data'!K987</f>
        <v>0.39149046100657142</v>
      </c>
      <c r="L997" s="11">
        <f>('UPDATED TCA Post Trade Data'!G987-'UPDATED TCA Post Trade Data'!M987)/'UPDATED TCA Post Trade Data'!M987*10000*'UPDATED TCA Post Trade Data'!N987</f>
        <v>1.0520702212807937</v>
      </c>
      <c r="M997" s="11">
        <f t="shared" si="68"/>
        <v>2.7903651014130011</v>
      </c>
      <c r="N997" s="11">
        <f t="shared" si="69"/>
        <v>84.419411130791772</v>
      </c>
      <c r="O997" s="11">
        <f>'UPDATED TCA Post Trade Data'!N987*('UPDATED TCA Post Trade Data'!G987-'UPDATED TCA Post Trade Data'!I987)/'UPDATED TCA Post Trade Data'!I987*10000</f>
        <v>7.0041660287687426</v>
      </c>
      <c r="P997" s="11">
        <f t="shared" si="70"/>
        <v>1.7382948801322073</v>
      </c>
      <c r="Q997" s="12">
        <f t="shared" si="71"/>
        <v>2.0591175143819127E-2</v>
      </c>
      <c r="T997" s="65"/>
      <c r="U997" s="65"/>
      <c r="V997" s="65"/>
      <c r="W997" s="65"/>
      <c r="X997" s="65"/>
      <c r="Y997" s="65"/>
      <c r="Z997" s="65"/>
      <c r="AA997" s="65"/>
      <c r="AB997" s="65"/>
    </row>
    <row r="998" spans="1:28">
      <c r="A998" s="5" t="s">
        <v>18</v>
      </c>
      <c r="B998" s="5" t="s">
        <v>20</v>
      </c>
      <c r="C998" s="42" t="str">
        <f>'UPDATED TCA Post Trade Data'!C988</f>
        <v>FDX</v>
      </c>
      <c r="D998" s="22">
        <f>'UPDATED TCA Post Trade Data'!B988</f>
        <v>43007</v>
      </c>
      <c r="E998" s="12">
        <f>'UPDATED TCA Post Trade Data'!E988</f>
        <v>90200</v>
      </c>
      <c r="F998" s="17">
        <f>'UPDATED TCA Post Trade Data'!O988</f>
        <v>9.5396592172274379E-4</v>
      </c>
      <c r="G998" s="23">
        <f>'UPDATED TCA Post Trade Data'!G988</f>
        <v>224.31842219699936</v>
      </c>
      <c r="H998" s="24">
        <f>E998/'UPDATED TCA Post Trade Data'!K988</f>
        <v>7.0809391115122314E-2</v>
      </c>
      <c r="I998" s="24">
        <f>'UPDATED TCA Post Trade Data'!L988</f>
        <v>0.14912291308535713</v>
      </c>
      <c r="J998" s="24">
        <f>E998/('UPDATED TCA Post Trade Data'!H988)</f>
        <v>0.11904447670582025</v>
      </c>
      <c r="K998" s="47">
        <f>'UPDATED TCA Post Trade Data'!H988/'UPDATED TCA Post Trade Data'!K988</f>
        <v>0.59481458589720815</v>
      </c>
      <c r="L998" s="11">
        <f>('UPDATED TCA Post Trade Data'!G988-'UPDATED TCA Post Trade Data'!M988)/'UPDATED TCA Post Trade Data'!M988*10000*'UPDATED TCA Post Trade Data'!N988</f>
        <v>-2.6051100062148156</v>
      </c>
      <c r="M998" s="11">
        <f t="shared" si="68"/>
        <v>15.724107638271484</v>
      </c>
      <c r="N998" s="11">
        <f t="shared" si="69"/>
        <v>39.41681631015129</v>
      </c>
      <c r="O998" s="11">
        <f>'UPDATED TCA Post Trade Data'!N988*('UPDATED TCA Post Trade Data'!G988-'UPDATED TCA Post Trade Data'!I988)/'UPDATED TCA Post Trade Data'!I988*10000</f>
        <v>0</v>
      </c>
      <c r="P998" s="11">
        <f t="shared" si="70"/>
        <v>18.329217644486299</v>
      </c>
      <c r="Q998" s="12">
        <f t="shared" si="71"/>
        <v>0.46501009874219207</v>
      </c>
      <c r="T998" s="65"/>
      <c r="U998" s="65"/>
      <c r="V998" s="65"/>
      <c r="W998" s="65"/>
      <c r="X998" s="65"/>
      <c r="Y998" s="65"/>
      <c r="Z998" s="65"/>
      <c r="AA998" s="65"/>
      <c r="AB998" s="65"/>
    </row>
    <row r="999" spans="1:28">
      <c r="A999" s="5" t="s">
        <v>17</v>
      </c>
      <c r="B999" s="5" t="s">
        <v>23</v>
      </c>
      <c r="C999" s="42" t="str">
        <f>'UPDATED TCA Post Trade Data'!C989</f>
        <v>FE</v>
      </c>
      <c r="D999" s="22">
        <f>'UPDATED TCA Post Trade Data'!B989</f>
        <v>43007</v>
      </c>
      <c r="E999" s="12">
        <f>'UPDATED TCA Post Trade Data'!E989</f>
        <v>1423200</v>
      </c>
      <c r="F999" s="17">
        <f>'UPDATED TCA Post Trade Data'!O989</f>
        <v>2.0329092432161671E-3</v>
      </c>
      <c r="G999" s="23">
        <f>'UPDATED TCA Post Trade Data'!G989</f>
        <v>30.29637542150487</v>
      </c>
      <c r="H999" s="24">
        <f>E999/'UPDATED TCA Post Trade Data'!K989</f>
        <v>0.3957249214637199</v>
      </c>
      <c r="I999" s="24">
        <f>'UPDATED TCA Post Trade Data'!L989</f>
        <v>0.12417333023438454</v>
      </c>
      <c r="J999" s="24">
        <f>E999/('UPDATED TCA Post Trade Data'!H989)</f>
        <v>0.20875075171978819</v>
      </c>
      <c r="K999" s="47">
        <f>'UPDATED TCA Post Trade Data'!H989/'UPDATED TCA Post Trade Data'!K989</f>
        <v>1.8956814200837571</v>
      </c>
      <c r="L999" s="11">
        <f>('UPDATED TCA Post Trade Data'!G989-'UPDATED TCA Post Trade Data'!M989)/'UPDATED TCA Post Trade Data'!M989*10000*'UPDATED TCA Post Trade Data'!N989</f>
        <v>45.217314822569421</v>
      </c>
      <c r="M999" s="11">
        <f t="shared" si="68"/>
        <v>42.574802660377742</v>
      </c>
      <c r="N999" s="11">
        <f t="shared" si="69"/>
        <v>55.531196233919005</v>
      </c>
      <c r="O999" s="11">
        <f>'UPDATED TCA Post Trade Data'!N989*('UPDATED TCA Post Trade Data'!G989-'UPDATED TCA Post Trade Data'!I989)/'UPDATED TCA Post Trade Data'!I989*10000</f>
        <v>0</v>
      </c>
      <c r="P999" s="11">
        <f t="shared" si="70"/>
        <v>-2.6425121621916787</v>
      </c>
      <c r="Q999" s="12">
        <f t="shared" si="71"/>
        <v>-4.7586083884459993E-2</v>
      </c>
      <c r="T999" s="65"/>
      <c r="U999" s="65"/>
      <c r="V999" s="65"/>
      <c r="W999" s="65"/>
      <c r="X999" s="65"/>
      <c r="Y999" s="65"/>
      <c r="Z999" s="65"/>
      <c r="AA999" s="65"/>
      <c r="AB999" s="65"/>
    </row>
    <row r="1000" spans="1:28">
      <c r="A1000" s="5" t="s">
        <v>18</v>
      </c>
      <c r="B1000" s="5" t="s">
        <v>20</v>
      </c>
      <c r="C1000" s="42" t="str">
        <f>'UPDATED TCA Post Trade Data'!C990</f>
        <v>FFIV</v>
      </c>
      <c r="D1000" s="22">
        <f>'UPDATED TCA Post Trade Data'!B990</f>
        <v>43007</v>
      </c>
      <c r="E1000" s="12">
        <f>'UPDATED TCA Post Trade Data'!E990</f>
        <v>4600</v>
      </c>
      <c r="F1000" s="17">
        <f>'UPDATED TCA Post Trade Data'!O990</f>
        <v>2.6423360884601392E-5</v>
      </c>
      <c r="G1000" s="23">
        <f>'UPDATED TCA Post Trade Data'!G990</f>
        <v>121.83409536421944</v>
      </c>
      <c r="H1000" s="24">
        <f>E1000/'UPDATED TCA Post Trade Data'!K990</f>
        <v>7.2773218611803395E-3</v>
      </c>
      <c r="I1000" s="24">
        <f>'UPDATED TCA Post Trade Data'!L990</f>
        <v>0.13920013562776284</v>
      </c>
      <c r="J1000" s="24">
        <f>E1000/('UPDATED TCA Post Trade Data'!H990)</f>
        <v>6.4971751412429377E-2</v>
      </c>
      <c r="K1000" s="47">
        <f>'UPDATED TCA Post Trade Data'!H990/'UPDATED TCA Post Trade Data'!K990</f>
        <v>0.1120074756025148</v>
      </c>
      <c r="L1000" s="11">
        <f>('UPDATED TCA Post Trade Data'!G990-'UPDATED TCA Post Trade Data'!M990)/'UPDATED TCA Post Trade Data'!M990*10000*'UPDATED TCA Post Trade Data'!N990</f>
        <v>20.960327281560076</v>
      </c>
      <c r="M1000" s="11">
        <f t="shared" si="68"/>
        <v>4.1771016641178322</v>
      </c>
      <c r="N1000" s="11">
        <f t="shared" si="69"/>
        <v>16.449204400919083</v>
      </c>
      <c r="O1000" s="11">
        <f>'UPDATED TCA Post Trade Data'!N990*('UPDATED TCA Post Trade Data'!G990-'UPDATED TCA Post Trade Data'!I990)/'UPDATED TCA Post Trade Data'!I990*10000</f>
        <v>7.0097858905208836</v>
      </c>
      <c r="P1000" s="11">
        <f t="shared" si="70"/>
        <v>-16.783225617442245</v>
      </c>
      <c r="Q1000" s="12">
        <f t="shared" si="71"/>
        <v>-1.0203062232301339</v>
      </c>
      <c r="T1000" s="65"/>
      <c r="U1000" s="65"/>
      <c r="V1000" s="65"/>
      <c r="W1000" s="65"/>
      <c r="X1000" s="65"/>
      <c r="Y1000" s="65"/>
      <c r="Z1000" s="65"/>
      <c r="AA1000" s="65"/>
      <c r="AB1000" s="65"/>
    </row>
    <row r="1001" spans="1:28">
      <c r="A1001" s="5" t="s">
        <v>17</v>
      </c>
      <c r="B1001" s="5" t="s">
        <v>21</v>
      </c>
      <c r="C1001" s="42" t="str">
        <f>'UPDATED TCA Post Trade Data'!C991</f>
        <v>FIS</v>
      </c>
      <c r="D1001" s="22">
        <f>'UPDATED TCA Post Trade Data'!B991</f>
        <v>43007</v>
      </c>
      <c r="E1001" s="12">
        <f>'UPDATED TCA Post Trade Data'!E991</f>
        <v>172800</v>
      </c>
      <c r="F1001" s="17">
        <f>'UPDATED TCA Post Trade Data'!O991</f>
        <v>7.6338131229268275E-4</v>
      </c>
      <c r="G1001" s="23">
        <f>'UPDATED TCA Post Trade Data'!G991</f>
        <v>93.699312492985058</v>
      </c>
      <c r="H1001" s="24">
        <f>E1001/'UPDATED TCA Post Trade Data'!K991</f>
        <v>0.14712113399062954</v>
      </c>
      <c r="I1001" s="24">
        <f>'UPDATED TCA Post Trade Data'!L991</f>
        <v>0.10999790223438094</v>
      </c>
      <c r="J1001" s="24">
        <f>E1001/('UPDATED TCA Post Trade Data'!H991)</f>
        <v>0.20645161290322581</v>
      </c>
      <c r="K1001" s="47">
        <f>'UPDATED TCA Post Trade Data'!H991/'UPDATED TCA Post Trade Data'!K991</f>
        <v>0.71261799276711191</v>
      </c>
      <c r="L1001" s="11">
        <f>('UPDATED TCA Post Trade Data'!G991-'UPDATED TCA Post Trade Data'!M991)/'UPDATED TCA Post Trade Data'!M991*10000*'UPDATED TCA Post Trade Data'!N991</f>
        <v>36.344525812452723</v>
      </c>
      <c r="M1001" s="11">
        <f t="shared" si="68"/>
        <v>26.673246860545532</v>
      </c>
      <c r="N1001" s="11">
        <f t="shared" si="69"/>
        <v>30.204306562945639</v>
      </c>
      <c r="O1001" s="11">
        <f>'UPDATED TCA Post Trade Data'!N991*('UPDATED TCA Post Trade Data'!G991-'UPDATED TCA Post Trade Data'!I991)/'UPDATED TCA Post Trade Data'!I991*10000</f>
        <v>6.9795189326511684</v>
      </c>
      <c r="P1001" s="11">
        <f t="shared" si="70"/>
        <v>-9.6712789519071904</v>
      </c>
      <c r="Q1001" s="12">
        <f t="shared" si="71"/>
        <v>-0.32019536458326858</v>
      </c>
      <c r="T1001" s="65"/>
      <c r="U1001" s="65"/>
      <c r="V1001" s="65"/>
      <c r="W1001" s="65"/>
      <c r="X1001" s="65"/>
      <c r="Y1001" s="65"/>
      <c r="Z1001" s="65"/>
      <c r="AA1001" s="65"/>
      <c r="AB1001" s="65"/>
    </row>
    <row r="1002" spans="1:28">
      <c r="A1002" s="5" t="s">
        <v>18</v>
      </c>
      <c r="B1002" s="5" t="s">
        <v>19</v>
      </c>
      <c r="C1002" s="42" t="str">
        <f>'UPDATED TCA Post Trade Data'!C992</f>
        <v>FISV</v>
      </c>
      <c r="D1002" s="22">
        <f>'UPDATED TCA Post Trade Data'!B992</f>
        <v>43007</v>
      </c>
      <c r="E1002" s="12">
        <f>'UPDATED TCA Post Trade Data'!E992</f>
        <v>58600</v>
      </c>
      <c r="F1002" s="17">
        <f>'UPDATED TCA Post Trade Data'!O992</f>
        <v>3.5278392136610533E-4</v>
      </c>
      <c r="G1002" s="23">
        <f>'UPDATED TCA Post Trade Data'!G992</f>
        <v>127.68791209973395</v>
      </c>
      <c r="H1002" s="24">
        <f>E1002/'UPDATED TCA Post Trade Data'!K992</f>
        <v>7.7871370581746535E-2</v>
      </c>
      <c r="I1002" s="24">
        <f>'UPDATED TCA Post Trade Data'!L992</f>
        <v>0.13439762354269466</v>
      </c>
      <c r="J1002" s="24">
        <f>E1002/('UPDATED TCA Post Trade Data'!H992)</f>
        <v>0.26967326277036358</v>
      </c>
      <c r="K1002" s="47">
        <f>'UPDATED TCA Post Trade Data'!H992/'UPDATED TCA Post Trade Data'!K992</f>
        <v>0.2887619253824833</v>
      </c>
      <c r="L1002" s="11">
        <f>('UPDATED TCA Post Trade Data'!G992-'UPDATED TCA Post Trade Data'!M992)/'UPDATED TCA Post Trade Data'!M992*10000*'UPDATED TCA Post Trade Data'!N992</f>
        <v>33.725249786610576</v>
      </c>
      <c r="M1002" s="11">
        <f t="shared" si="68"/>
        <v>27.631271448536644</v>
      </c>
      <c r="N1002" s="11">
        <f t="shared" si="69"/>
        <v>22.53665842729853</v>
      </c>
      <c r="O1002" s="11">
        <f>'UPDATED TCA Post Trade Data'!N992*('UPDATED TCA Post Trade Data'!G992-'UPDATED TCA Post Trade Data'!I992)/'UPDATED TCA Post Trade Data'!I992*10000</f>
        <v>0</v>
      </c>
      <c r="P1002" s="11">
        <f t="shared" si="70"/>
        <v>-6.0939783380739314</v>
      </c>
      <c r="Q1002" s="12">
        <f t="shared" si="71"/>
        <v>-0.27040292409509697</v>
      </c>
      <c r="T1002" s="65"/>
      <c r="U1002" s="65"/>
      <c r="V1002" s="65"/>
      <c r="W1002" s="65"/>
      <c r="X1002" s="65"/>
      <c r="Y1002" s="65"/>
      <c r="Z1002" s="65"/>
      <c r="AA1002" s="65"/>
      <c r="AB1002" s="65"/>
    </row>
    <row r="1003" spans="1:28">
      <c r="A1003" s="5" t="s">
        <v>17</v>
      </c>
      <c r="B1003" s="5" t="s">
        <v>23</v>
      </c>
      <c r="C1003" s="42" t="str">
        <f>'UPDATED TCA Post Trade Data'!C993</f>
        <v>FITB</v>
      </c>
      <c r="D1003" s="22">
        <f>'UPDATED TCA Post Trade Data'!B993</f>
        <v>43007</v>
      </c>
      <c r="E1003" s="12">
        <f>'UPDATED TCA Post Trade Data'!E993</f>
        <v>735100</v>
      </c>
      <c r="F1003" s="17">
        <f>'UPDATED TCA Post Trade Data'!O993</f>
        <v>9.5932056313946111E-4</v>
      </c>
      <c r="G1003" s="23">
        <f>'UPDATED TCA Post Trade Data'!G993</f>
        <v>27.67935395248908</v>
      </c>
      <c r="H1003" s="24">
        <f>E1003/'UPDATED TCA Post Trade Data'!K993</f>
        <v>0.14210426301834661</v>
      </c>
      <c r="I1003" s="24">
        <f>'UPDATED TCA Post Trade Data'!L993</f>
        <v>0.19598153653989409</v>
      </c>
      <c r="J1003" s="24">
        <f>E1003/('UPDATED TCA Post Trade Data'!H993)</f>
        <v>0.24009537185223895</v>
      </c>
      <c r="K1003" s="47">
        <f>'UPDATED TCA Post Trade Data'!H993/'UPDATED TCA Post Trade Data'!K993</f>
        <v>0.59186589863048811</v>
      </c>
      <c r="L1003" s="11">
        <f>('UPDATED TCA Post Trade Data'!G993-'UPDATED TCA Post Trade Data'!M993)/'UPDATED TCA Post Trade Data'!M993*10000*'UPDATED TCA Post Trade Data'!N993</f>
        <v>36.023913157752744</v>
      </c>
      <c r="M1003" s="11">
        <f t="shared" si="68"/>
        <v>38.842258432771473</v>
      </c>
      <c r="N1003" s="11">
        <f t="shared" si="69"/>
        <v>47.992760451052881</v>
      </c>
      <c r="O1003" s="11">
        <f>'UPDATED TCA Post Trade Data'!N993*('UPDATED TCA Post Trade Data'!G993-'UPDATED TCA Post Trade Data'!I993)/'UPDATED TCA Post Trade Data'!I993*10000</f>
        <v>0</v>
      </c>
      <c r="P1003" s="11">
        <f t="shared" si="70"/>
        <v>2.8183452750187286</v>
      </c>
      <c r="Q1003" s="12">
        <f t="shared" si="71"/>
        <v>5.872438360558814E-2</v>
      </c>
      <c r="T1003" s="65"/>
      <c r="U1003" s="65"/>
      <c r="V1003" s="65"/>
      <c r="W1003" s="65"/>
      <c r="X1003" s="65"/>
      <c r="Y1003" s="65"/>
      <c r="Z1003" s="65"/>
      <c r="AA1003" s="65"/>
      <c r="AB1003" s="65"/>
    </row>
    <row r="1004" spans="1:28">
      <c r="A1004" s="5" t="s">
        <v>18</v>
      </c>
      <c r="B1004" s="5" t="s">
        <v>23</v>
      </c>
      <c r="C1004" s="42" t="str">
        <f>'UPDATED TCA Post Trade Data'!C994</f>
        <v>FL</v>
      </c>
      <c r="D1004" s="22">
        <f>'UPDATED TCA Post Trade Data'!B994</f>
        <v>43007</v>
      </c>
      <c r="E1004" s="12">
        <f>'UPDATED TCA Post Trade Data'!E994</f>
        <v>773000</v>
      </c>
      <c r="F1004" s="17">
        <f>'UPDATED TCA Post Trade Data'!O994</f>
        <v>1.2591795119613676E-3</v>
      </c>
      <c r="G1004" s="23">
        <f>'UPDATED TCA Post Trade Data'!G994</f>
        <v>34.54989828080938</v>
      </c>
      <c r="H1004" s="24">
        <f>E1004/'UPDATED TCA Post Trade Data'!K994</f>
        <v>0.1229439812667939</v>
      </c>
      <c r="I1004" s="24">
        <f>'UPDATED TCA Post Trade Data'!L994</f>
        <v>1.0293508999603305</v>
      </c>
      <c r="J1004" s="24">
        <f>E1004/('UPDATED TCA Post Trade Data'!H994)</f>
        <v>0.34036370040949321</v>
      </c>
      <c r="K1004" s="47">
        <f>'UPDATED TCA Post Trade Data'!H994/'UPDATED TCA Post Trade Data'!K994</f>
        <v>0.36121355220571233</v>
      </c>
      <c r="L1004" s="11">
        <f>('UPDATED TCA Post Trade Data'!G994-'UPDATED TCA Post Trade Data'!M994)/'UPDATED TCA Post Trade Data'!M994*10000*'UPDATED TCA Post Trade Data'!N994</f>
        <v>88.956316463172541</v>
      </c>
      <c r="M1004" s="11">
        <f t="shared" si="68"/>
        <v>106.3494724841289</v>
      </c>
      <c r="N1004" s="11">
        <f t="shared" si="69"/>
        <v>183.47086489004121</v>
      </c>
      <c r="O1004" s="11">
        <f>'UPDATED TCA Post Trade Data'!N994*('UPDATED TCA Post Trade Data'!G994-'UPDATED TCA Post Trade Data'!I994)/'UPDATED TCA Post Trade Data'!I994*10000</f>
        <v>7.0578434854224277</v>
      </c>
      <c r="P1004" s="11">
        <f t="shared" si="70"/>
        <v>17.393156020956354</v>
      </c>
      <c r="Q1004" s="12">
        <f t="shared" si="71"/>
        <v>9.4800643314024366E-2</v>
      </c>
      <c r="T1004" s="65"/>
      <c r="U1004" s="65"/>
      <c r="V1004" s="65"/>
      <c r="W1004" s="65"/>
      <c r="X1004" s="65"/>
      <c r="Y1004" s="65"/>
      <c r="Z1004" s="65"/>
      <c r="AA1004" s="65"/>
      <c r="AB1004" s="65"/>
    </row>
    <row r="1005" spans="1:28">
      <c r="A1005" s="5" t="s">
        <v>17</v>
      </c>
      <c r="B1005" s="5" t="s">
        <v>23</v>
      </c>
      <c r="C1005" s="42" t="str">
        <f>'UPDATED TCA Post Trade Data'!C995</f>
        <v>FLIR</v>
      </c>
      <c r="D1005" s="22">
        <f>'UPDATED TCA Post Trade Data'!B995</f>
        <v>43007</v>
      </c>
      <c r="E1005" s="12">
        <f>'UPDATED TCA Post Trade Data'!E995</f>
        <v>168400</v>
      </c>
      <c r="F1005" s="17">
        <f>'UPDATED TCA Post Trade Data'!O995</f>
        <v>3.1156613136231923E-4</v>
      </c>
      <c r="G1005" s="23">
        <f>'UPDATED TCA Post Trade Data'!G995</f>
        <v>39.241605998041393</v>
      </c>
      <c r="H1005" s="24">
        <f>E1005/'UPDATED TCA Post Trade Data'!K995</f>
        <v>0.14756191181703657</v>
      </c>
      <c r="I1005" s="24">
        <f>'UPDATED TCA Post Trade Data'!L995</f>
        <v>0.17510689824797365</v>
      </c>
      <c r="J1005" s="24">
        <f>E1005/('UPDATED TCA Post Trade Data'!H995)</f>
        <v>0.16747886623570363</v>
      </c>
      <c r="K1005" s="47">
        <f>'UPDATED TCA Post Trade Data'!H995/'UPDATED TCA Post Trade Data'!K995</f>
        <v>0.88107780482203246</v>
      </c>
      <c r="L1005" s="11">
        <f>('UPDATED TCA Post Trade Data'!G995-'UPDATED TCA Post Trade Data'!M995)/'UPDATED TCA Post Trade Data'!M995*10000*'UPDATED TCA Post Trade Data'!N995</f>
        <v>43.922702339747403</v>
      </c>
      <c r="M1005" s="11">
        <f t="shared" si="68"/>
        <v>28.842296043511435</v>
      </c>
      <c r="N1005" s="11">
        <f t="shared" si="69"/>
        <v>54.761758740535797</v>
      </c>
      <c r="O1005" s="11">
        <f>'UPDATED TCA Post Trade Data'!N995*('UPDATED TCA Post Trade Data'!G995-'UPDATED TCA Post Trade Data'!I995)/'UPDATED TCA Post Trade Data'!I995*10000</f>
        <v>6.9742491873215746</v>
      </c>
      <c r="P1005" s="11">
        <f t="shared" si="70"/>
        <v>-15.080406296235967</v>
      </c>
      <c r="Q1005" s="12">
        <f t="shared" si="71"/>
        <v>-0.27538206666604254</v>
      </c>
      <c r="T1005" s="65"/>
      <c r="U1005" s="65"/>
      <c r="V1005" s="65"/>
      <c r="W1005" s="65"/>
      <c r="X1005" s="65"/>
      <c r="Y1005" s="65"/>
      <c r="Z1005" s="65"/>
      <c r="AA1005" s="65"/>
      <c r="AB1005" s="65"/>
    </row>
    <row r="1006" spans="1:28">
      <c r="A1006" s="5" t="s">
        <v>18</v>
      </c>
      <c r="B1006" s="5" t="s">
        <v>23</v>
      </c>
      <c r="C1006" s="42" t="str">
        <f>'UPDATED TCA Post Trade Data'!C996</f>
        <v>FLR</v>
      </c>
      <c r="D1006" s="22">
        <f>'UPDATED TCA Post Trade Data'!B996</f>
        <v>43007</v>
      </c>
      <c r="E1006" s="12">
        <f>'UPDATED TCA Post Trade Data'!E996</f>
        <v>39300</v>
      </c>
      <c r="F1006" s="17">
        <f>'UPDATED TCA Post Trade Data'!O996</f>
        <v>7.7842768628131104E-5</v>
      </c>
      <c r="G1006" s="23">
        <f>'UPDATED TCA Post Trade Data'!G996</f>
        <v>42.011127950486276</v>
      </c>
      <c r="H1006" s="24">
        <f>E1006/'UPDATED TCA Post Trade Data'!K996</f>
        <v>2.6788299634152263E-2</v>
      </c>
      <c r="I1006" s="24">
        <f>'UPDATED TCA Post Trade Data'!L996</f>
        <v>0.1258389050761603</v>
      </c>
      <c r="J1006" s="24">
        <f>E1006/('UPDATED TCA Post Trade Data'!H996)</f>
        <v>8.662111527441041E-2</v>
      </c>
      <c r="K1006" s="47">
        <f>'UPDATED TCA Post Trade Data'!H996/'UPDATED TCA Post Trade Data'!K996</f>
        <v>0.30925830900801227</v>
      </c>
      <c r="L1006" s="11">
        <f>('UPDATED TCA Post Trade Data'!G996-'UPDATED TCA Post Trade Data'!M996)/'UPDATED TCA Post Trade Data'!M996*10000*'UPDATED TCA Post Trade Data'!N996</f>
        <v>11.619602832554877</v>
      </c>
      <c r="M1006" s="11">
        <f t="shared" si="68"/>
        <v>7.9856361818107224</v>
      </c>
      <c r="N1006" s="11">
        <f t="shared" si="69"/>
        <v>24.421395180537427</v>
      </c>
      <c r="O1006" s="11">
        <f>'UPDATED TCA Post Trade Data'!N996*('UPDATED TCA Post Trade Data'!G996-'UPDATED TCA Post Trade Data'!I996)/'UPDATED TCA Post Trade Data'!I996*10000</f>
        <v>0</v>
      </c>
      <c r="P1006" s="11">
        <f t="shared" si="70"/>
        <v>-3.6339666507441546</v>
      </c>
      <c r="Q1006" s="12">
        <f t="shared" si="71"/>
        <v>-0.14880258166577787</v>
      </c>
      <c r="T1006" s="65"/>
      <c r="U1006" s="65"/>
      <c r="V1006" s="65"/>
      <c r="W1006" s="65"/>
      <c r="X1006" s="65"/>
      <c r="Y1006" s="65"/>
      <c r="Z1006" s="65"/>
      <c r="AA1006" s="65"/>
      <c r="AB1006" s="65"/>
    </row>
    <row r="1007" spans="1:28">
      <c r="A1007" s="5" t="s">
        <v>17</v>
      </c>
      <c r="B1007" s="5" t="s">
        <v>22</v>
      </c>
      <c r="C1007" s="42" t="str">
        <f>'UPDATED TCA Post Trade Data'!C997</f>
        <v>FLS</v>
      </c>
      <c r="D1007" s="22">
        <f>'UPDATED TCA Post Trade Data'!B997</f>
        <v>43007</v>
      </c>
      <c r="E1007" s="12">
        <f>'UPDATED TCA Post Trade Data'!E997</f>
        <v>123900</v>
      </c>
      <c r="F1007" s="17">
        <f>'UPDATED TCA Post Trade Data'!O997</f>
        <v>2.4924178382911298E-4</v>
      </c>
      <c r="G1007" s="23">
        <f>'UPDATED TCA Post Trade Data'!G997</f>
        <v>42.666612423158405</v>
      </c>
      <c r="H1007" s="24">
        <f>E1007/'UPDATED TCA Post Trade Data'!K997</f>
        <v>0.10656288926309655</v>
      </c>
      <c r="I1007" s="24">
        <f>'UPDATED TCA Post Trade Data'!L997</f>
        <v>0.18755848878142917</v>
      </c>
      <c r="J1007" s="24">
        <f>E1007/('UPDATED TCA Post Trade Data'!H997)</f>
        <v>0.1631336405529954</v>
      </c>
      <c r="K1007" s="47">
        <f>'UPDATED TCA Post Trade Data'!H997/'UPDATED TCA Post Trade Data'!K997</f>
        <v>0.65322449068056365</v>
      </c>
      <c r="L1007" s="11">
        <f>('UPDATED TCA Post Trade Data'!G997-'UPDATED TCA Post Trade Data'!M997)/'UPDATED TCA Post Trade Data'!M997*10000*'UPDATED TCA Post Trade Data'!N997</f>
        <v>32.121425619187356</v>
      </c>
      <c r="M1007" s="11">
        <f t="shared" si="68"/>
        <v>25.660795263714128</v>
      </c>
      <c r="N1007" s="11">
        <f t="shared" si="69"/>
        <v>50.636698001908208</v>
      </c>
      <c r="O1007" s="11">
        <f>'UPDATED TCA Post Trade Data'!N997*('UPDATED TCA Post Trade Data'!G997-'UPDATED TCA Post Trade Data'!I997)/'UPDATED TCA Post Trade Data'!I997*10000</f>
        <v>6.9824590673891702</v>
      </c>
      <c r="P1007" s="11">
        <f t="shared" si="70"/>
        <v>-6.4606303554732278</v>
      </c>
      <c r="Q1007" s="12">
        <f t="shared" si="71"/>
        <v>-0.12758790779030979</v>
      </c>
      <c r="T1007" s="65"/>
      <c r="U1007" s="65"/>
      <c r="V1007" s="65"/>
      <c r="W1007" s="65"/>
      <c r="X1007" s="65"/>
      <c r="Y1007" s="65"/>
      <c r="Z1007" s="65"/>
      <c r="AA1007" s="65"/>
      <c r="AB1007" s="65"/>
    </row>
    <row r="1008" spans="1:28">
      <c r="A1008" s="5" t="s">
        <v>18</v>
      </c>
      <c r="B1008" s="5" t="s">
        <v>23</v>
      </c>
      <c r="C1008" s="42" t="str">
        <f>'UPDATED TCA Post Trade Data'!C998</f>
        <v>FMC</v>
      </c>
      <c r="D1008" s="22">
        <f>'UPDATED TCA Post Trade Data'!B998</f>
        <v>43007</v>
      </c>
      <c r="E1008" s="12">
        <f>'UPDATED TCA Post Trade Data'!E998</f>
        <v>182300</v>
      </c>
      <c r="F1008" s="17">
        <f>'UPDATED TCA Post Trade Data'!O998</f>
        <v>7.5681294774770295E-4</v>
      </c>
      <c r="G1008" s="23">
        <f>'UPDATED TCA Post Trade Data'!G998</f>
        <v>88.052259157752175</v>
      </c>
      <c r="H1008" s="24">
        <f>E1008/'UPDATED TCA Post Trade Data'!K998</f>
        <v>0.16258915907572896</v>
      </c>
      <c r="I1008" s="24">
        <f>'UPDATED TCA Post Trade Data'!L998</f>
        <v>0.22408640528382073</v>
      </c>
      <c r="J1008" s="24">
        <f>E1008/('UPDATED TCA Post Trade Data'!H998)</f>
        <v>0.15103562551781277</v>
      </c>
      <c r="K1008" s="47">
        <f>'UPDATED TCA Post Trade Data'!H998/'UPDATED TCA Post Trade Data'!K998</f>
        <v>1.0764954196621221</v>
      </c>
      <c r="L1008" s="11">
        <f>('UPDATED TCA Post Trade Data'!G998-'UPDATED TCA Post Trade Data'!M998)/'UPDATED TCA Post Trade Data'!M998*10000*'UPDATED TCA Post Trade Data'!N998</f>
        <v>26.92726721574709</v>
      </c>
      <c r="M1008" s="11">
        <f t="shared" si="68"/>
        <v>31.474398401218053</v>
      </c>
      <c r="N1008" s="11">
        <f t="shared" si="69"/>
        <v>78.223222698510298</v>
      </c>
      <c r="O1008" s="11">
        <f>'UPDATED TCA Post Trade Data'!N998*('UPDATED TCA Post Trade Data'!G998-'UPDATED TCA Post Trade Data'!I998)/'UPDATED TCA Post Trade Data'!I998*10000</f>
        <v>0</v>
      </c>
      <c r="P1008" s="11">
        <f t="shared" si="70"/>
        <v>4.5471311854709633</v>
      </c>
      <c r="Q1008" s="12">
        <f t="shared" si="71"/>
        <v>5.8130194954976712E-2</v>
      </c>
      <c r="T1008" s="65"/>
      <c r="U1008" s="65"/>
      <c r="V1008" s="65"/>
      <c r="W1008" s="65"/>
      <c r="X1008" s="65"/>
      <c r="Y1008" s="65"/>
      <c r="Z1008" s="65"/>
      <c r="AA1008" s="65"/>
      <c r="AB1008" s="65"/>
    </row>
    <row r="1009" spans="1:28">
      <c r="A1009" s="5" t="s">
        <v>17</v>
      </c>
      <c r="B1009" s="5" t="s">
        <v>23</v>
      </c>
      <c r="C1009" s="42" t="str">
        <f>'UPDATED TCA Post Trade Data'!C999</f>
        <v>FOX</v>
      </c>
      <c r="D1009" s="22">
        <f>'UPDATED TCA Post Trade Data'!B999</f>
        <v>43007</v>
      </c>
      <c r="E1009" s="12">
        <f>'UPDATED TCA Post Trade Data'!E999</f>
        <v>766600</v>
      </c>
      <c r="F1009" s="17">
        <f>'UPDATED TCA Post Trade Data'!O999</f>
        <v>9.4703534390224483E-4</v>
      </c>
      <c r="G1009" s="23">
        <f>'UPDATED TCA Post Trade Data'!G999</f>
        <v>26.202093426210865</v>
      </c>
      <c r="H1009" s="24">
        <f>E1009/'UPDATED TCA Post Trade Data'!K999</f>
        <v>0.28253232650530496</v>
      </c>
      <c r="I1009" s="24">
        <f>'UPDATED TCA Post Trade Data'!L999</f>
        <v>0.22315714042699322</v>
      </c>
      <c r="J1009" s="24">
        <f>E1009/('UPDATED TCA Post Trade Data'!H999)</f>
        <v>0.24682851439242706</v>
      </c>
      <c r="K1009" s="47">
        <f>'UPDATED TCA Post Trade Data'!H999/'UPDATED TCA Post Trade Data'!K999</f>
        <v>1.1446502734935771</v>
      </c>
      <c r="L1009" s="11">
        <f>('UPDATED TCA Post Trade Data'!G999-'UPDATED TCA Post Trade Data'!M999)/'UPDATED TCA Post Trade Data'!M999*10000*'UPDATED TCA Post Trade Data'!N999</f>
        <v>58.385192403402932</v>
      </c>
      <c r="M1009" s="11">
        <f t="shared" si="68"/>
        <v>55.770166451260557</v>
      </c>
      <c r="N1009" s="11">
        <f t="shared" si="69"/>
        <v>75.659505586423919</v>
      </c>
      <c r="O1009" s="11">
        <f>'UPDATED TCA Post Trade Data'!N999*('UPDATED TCA Post Trade Data'!G999-'UPDATED TCA Post Trade Data'!I999)/'UPDATED TCA Post Trade Data'!I999*10000</f>
        <v>0</v>
      </c>
      <c r="P1009" s="11">
        <f t="shared" si="70"/>
        <v>-2.6150259521423749</v>
      </c>
      <c r="Q1009" s="12">
        <f t="shared" si="71"/>
        <v>-3.4563085389915711E-2</v>
      </c>
      <c r="T1009" s="65"/>
      <c r="U1009" s="65"/>
      <c r="V1009" s="65"/>
      <c r="W1009" s="65"/>
      <c r="X1009" s="65"/>
      <c r="Y1009" s="65"/>
      <c r="Z1009" s="65"/>
      <c r="AA1009" s="65"/>
      <c r="AB1009" s="65"/>
    </row>
    <row r="1010" spans="1:28">
      <c r="A1010" s="5" t="s">
        <v>18</v>
      </c>
      <c r="B1010" s="5" t="s">
        <v>21</v>
      </c>
      <c r="C1010" s="42" t="str">
        <f>'UPDATED TCA Post Trade Data'!C1000</f>
        <v>FOXA</v>
      </c>
      <c r="D1010" s="22">
        <f>'UPDATED TCA Post Trade Data'!B1000</f>
        <v>43007</v>
      </c>
      <c r="E1010" s="12">
        <f>'UPDATED TCA Post Trade Data'!E1000</f>
        <v>1216700</v>
      </c>
      <c r="F1010" s="17">
        <f>'UPDATED TCA Post Trade Data'!O1000</f>
        <v>1.5180295086411439E-3</v>
      </c>
      <c r="G1010" s="23">
        <f>'UPDATED TCA Post Trade Data'!G1000</f>
        <v>26.462771334608192</v>
      </c>
      <c r="H1010" s="24">
        <f>E1010/'UPDATED TCA Post Trade Data'!K1000</f>
        <v>0.19784054023188555</v>
      </c>
      <c r="I1010" s="24">
        <f>'UPDATED TCA Post Trade Data'!L1000</f>
        <v>0.21522956317258904</v>
      </c>
      <c r="J1010" s="24">
        <f>E1010/('UPDATED TCA Post Trade Data'!H1000)</f>
        <v>0.14700658490907992</v>
      </c>
      <c r="K1010" s="47">
        <f>'UPDATED TCA Post Trade Data'!H1000/'UPDATED TCA Post Trade Data'!K1000</f>
        <v>1.3457937299492073</v>
      </c>
      <c r="L1010" s="11">
        <f>('UPDATED TCA Post Trade Data'!G1000-'UPDATED TCA Post Trade Data'!M1000)/'UPDATED TCA Post Trade Data'!M1000*10000*'UPDATED TCA Post Trade Data'!N1000</f>
        <v>40.357043805723904</v>
      </c>
      <c r="M1010" s="11">
        <f t="shared" si="68"/>
        <v>32.806073658723349</v>
      </c>
      <c r="N1010" s="11">
        <f t="shared" si="69"/>
        <v>84.204127875639699</v>
      </c>
      <c r="O1010" s="11">
        <f>'UPDATED TCA Post Trade Data'!N1000*('UPDATED TCA Post Trade Data'!G1000-'UPDATED TCA Post Trade Data'!I1000)/'UPDATED TCA Post Trade Data'!I1000*10000</f>
        <v>0</v>
      </c>
      <c r="P1010" s="11">
        <f t="shared" si="70"/>
        <v>-7.5509701470005552</v>
      </c>
      <c r="Q1010" s="12">
        <f t="shared" si="71"/>
        <v>-8.9674584102961238E-2</v>
      </c>
      <c r="T1010" s="65"/>
      <c r="U1010" s="65"/>
      <c r="V1010" s="65"/>
      <c r="W1010" s="65"/>
      <c r="X1010" s="65"/>
      <c r="Y1010" s="65"/>
      <c r="Z1010" s="65"/>
      <c r="AA1010" s="65"/>
      <c r="AB1010" s="65"/>
    </row>
    <row r="1011" spans="1:28">
      <c r="A1011" s="5" t="s">
        <v>17</v>
      </c>
      <c r="B1011" s="5" t="s">
        <v>22</v>
      </c>
      <c r="C1011" s="42" t="str">
        <f>'UPDATED TCA Post Trade Data'!C1001</f>
        <v>FRT</v>
      </c>
      <c r="D1011" s="22">
        <f>'UPDATED TCA Post Trade Data'!B1001</f>
        <v>43007</v>
      </c>
      <c r="E1011" s="12">
        <f>'UPDATED TCA Post Trade Data'!E1001</f>
        <v>23300</v>
      </c>
      <c r="F1011" s="17">
        <f>'UPDATED TCA Post Trade Data'!O1001</f>
        <v>1.3680506579510427E-4</v>
      </c>
      <c r="G1011" s="23">
        <f>'UPDATED TCA Post Trade Data'!G1001</f>
        <v>124.53312221710509</v>
      </c>
      <c r="H1011" s="24">
        <f>E1011/'UPDATED TCA Post Trade Data'!K1001</f>
        <v>5.116245638931248E-2</v>
      </c>
      <c r="I1011" s="24">
        <f>'UPDATED TCA Post Trade Data'!L1001</f>
        <v>0.16845010688087003</v>
      </c>
      <c r="J1011" s="24">
        <f>E1011/('UPDATED TCA Post Trade Data'!H1001)</f>
        <v>0.20934411500449238</v>
      </c>
      <c r="K1011" s="47">
        <f>'UPDATED TCA Post Trade Data'!H1001/'UPDATED TCA Post Trade Data'!K1001</f>
        <v>0.24439405133607206</v>
      </c>
      <c r="L1011" s="11">
        <f>('UPDATED TCA Post Trade Data'!G1001-'UPDATED TCA Post Trade Data'!M1001)/'UPDATED TCA Post Trade Data'!M1001*10000*'UPDATED TCA Post Trade Data'!N1001</f>
        <v>38.136564332184903</v>
      </c>
      <c r="M1011" s="11">
        <f t="shared" si="68"/>
        <v>21.593944607194238</v>
      </c>
      <c r="N1011" s="11">
        <f t="shared" si="69"/>
        <v>27.038321546152851</v>
      </c>
      <c r="O1011" s="11">
        <f>'UPDATED TCA Post Trade Data'!N1001*('UPDATED TCA Post Trade Data'!G1001-'UPDATED TCA Post Trade Data'!I1001)/'UPDATED TCA Post Trade Data'!I1001*10000</f>
        <v>6.978272058312089</v>
      </c>
      <c r="P1011" s="11">
        <f t="shared" si="70"/>
        <v>-16.542619724990665</v>
      </c>
      <c r="Q1011" s="12">
        <f t="shared" si="71"/>
        <v>-0.61182125143209687</v>
      </c>
      <c r="T1011" s="65"/>
      <c r="U1011" s="65"/>
      <c r="V1011" s="65"/>
      <c r="W1011" s="65"/>
      <c r="X1011" s="65"/>
      <c r="Y1011" s="65"/>
      <c r="Z1011" s="65"/>
      <c r="AA1011" s="65"/>
      <c r="AB1011" s="65"/>
    </row>
    <row r="1012" spans="1:28">
      <c r="A1012" s="5" t="s">
        <v>18</v>
      </c>
      <c r="B1012" s="5" t="s">
        <v>23</v>
      </c>
      <c r="C1012" s="42" t="str">
        <f>'UPDATED TCA Post Trade Data'!C1002</f>
        <v>FTV</v>
      </c>
      <c r="D1012" s="22">
        <f>'UPDATED TCA Post Trade Data'!B1002</f>
        <v>43007</v>
      </c>
      <c r="E1012" s="12">
        <f>'UPDATED TCA Post Trade Data'!E1002</f>
        <v>109100</v>
      </c>
      <c r="F1012" s="17">
        <f>'UPDATED TCA Post Trade Data'!O1002</f>
        <v>3.5841735039845388E-4</v>
      </c>
      <c r="G1012" s="23">
        <f>'UPDATED TCA Post Trade Data'!G1002</f>
        <v>69.679157788847036</v>
      </c>
      <c r="H1012" s="24">
        <f>E1012/'UPDATED TCA Post Trade Data'!K1002</f>
        <v>8.5864513196218753E-2</v>
      </c>
      <c r="I1012" s="24">
        <f>'UPDATED TCA Post Trade Data'!L1002</f>
        <v>0.11565810677885126</v>
      </c>
      <c r="J1012" s="24">
        <f>E1012/('UPDATED TCA Post Trade Data'!H1002)</f>
        <v>0.23422069557750108</v>
      </c>
      <c r="K1012" s="47">
        <f>'UPDATED TCA Post Trade Data'!H1002/'UPDATED TCA Post Trade Data'!K1002</f>
        <v>0.36659661087808154</v>
      </c>
      <c r="L1012" s="11">
        <f>('UPDATED TCA Post Trade Data'!G1002-'UPDATED TCA Post Trade Data'!M1002)/'UPDATED TCA Post Trade Data'!M1002*10000*'UPDATED TCA Post Trade Data'!N1002</f>
        <v>30.167722299751734</v>
      </c>
      <c r="M1012" s="11">
        <f t="shared" si="68"/>
        <v>24.084002317423785</v>
      </c>
      <c r="N1012" s="11">
        <f t="shared" si="69"/>
        <v>22.37646522096346</v>
      </c>
      <c r="O1012" s="11">
        <f>'UPDATED TCA Post Trade Data'!N1002*('UPDATED TCA Post Trade Data'!G1002-'UPDATED TCA Post Trade Data'!I1002)/'UPDATED TCA Post Trade Data'!I1002*10000</f>
        <v>0</v>
      </c>
      <c r="P1012" s="11">
        <f t="shared" si="70"/>
        <v>-6.0837199823279491</v>
      </c>
      <c r="Q1012" s="12">
        <f t="shared" si="71"/>
        <v>-0.27188029575951062</v>
      </c>
      <c r="T1012" s="65"/>
      <c r="U1012" s="65"/>
      <c r="V1012" s="65"/>
      <c r="W1012" s="65"/>
      <c r="X1012" s="65"/>
      <c r="Y1012" s="65"/>
      <c r="Z1012" s="65"/>
      <c r="AA1012" s="65"/>
      <c r="AB1012" s="65"/>
    </row>
    <row r="1013" spans="1:28">
      <c r="A1013" s="5" t="s">
        <v>17</v>
      </c>
      <c r="B1013" s="5" t="s">
        <v>19</v>
      </c>
      <c r="C1013" s="42" t="str">
        <f>'UPDATED TCA Post Trade Data'!C1003</f>
        <v>GD</v>
      </c>
      <c r="D1013" s="22">
        <f>'UPDATED TCA Post Trade Data'!B1003</f>
        <v>43007</v>
      </c>
      <c r="E1013" s="12">
        <f>'UPDATED TCA Post Trade Data'!E1003</f>
        <v>3700</v>
      </c>
      <c r="F1013" s="17">
        <f>'UPDATED TCA Post Trade Data'!O1003</f>
        <v>3.5850116437608034E-5</v>
      </c>
      <c r="G1013" s="23">
        <f>'UPDATED TCA Post Trade Data'!G1003</f>
        <v>205.50740002261196</v>
      </c>
      <c r="H1013" s="24">
        <f>E1013/'UPDATED TCA Post Trade Data'!K1003</f>
        <v>3.7799403198503769E-3</v>
      </c>
      <c r="I1013" s="24">
        <f>'UPDATED TCA Post Trade Data'!L1003</f>
        <v>0.12581763058181228</v>
      </c>
      <c r="J1013" s="24">
        <f>E1013/('UPDATED TCA Post Trade Data'!H1003)</f>
        <v>0.2781954887218045</v>
      </c>
      <c r="K1013" s="47">
        <f>'UPDATED TCA Post Trade Data'!H1003/'UPDATED TCA Post Trade Data'!K1003</f>
        <v>1.3587353041624327E-2</v>
      </c>
      <c r="L1013" s="11">
        <f>('UPDATED TCA Post Trade Data'!G1003-'UPDATED TCA Post Trade Data'!M1003)/'UPDATED TCA Post Trade Data'!M1003*10000*'UPDATED TCA Post Trade Data'!N1003</f>
        <v>33.071328546206523</v>
      </c>
      <c r="M1013" s="11">
        <f t="shared" si="68"/>
        <v>8.0412132104071237</v>
      </c>
      <c r="N1013" s="11">
        <f t="shared" si="69"/>
        <v>4.549755896300999</v>
      </c>
      <c r="O1013" s="11">
        <f>'UPDATED TCA Post Trade Data'!N1003*('UPDATED TCA Post Trade Data'!G1003-'UPDATED TCA Post Trade Data'!I1003)/'UPDATED TCA Post Trade Data'!I1003*10000</f>
        <v>6.9817975262865453</v>
      </c>
      <c r="P1013" s="11">
        <f t="shared" si="70"/>
        <v>-25.030115335799401</v>
      </c>
      <c r="Q1013" s="12">
        <f t="shared" si="71"/>
        <v>-5.5014193961810474</v>
      </c>
      <c r="T1013" s="65"/>
      <c r="U1013" s="65"/>
      <c r="V1013" s="65"/>
      <c r="W1013" s="65"/>
      <c r="X1013" s="65"/>
      <c r="Y1013" s="65"/>
      <c r="Z1013" s="65"/>
      <c r="AA1013" s="65"/>
      <c r="AB1013" s="65"/>
    </row>
    <row r="1014" spans="1:28">
      <c r="A1014" s="5" t="s">
        <v>18</v>
      </c>
      <c r="B1014" s="5" t="s">
        <v>21</v>
      </c>
      <c r="C1014" s="42" t="str">
        <f>'UPDATED TCA Post Trade Data'!C1004</f>
        <v>GE</v>
      </c>
      <c r="D1014" s="22">
        <f>'UPDATED TCA Post Trade Data'!B1004</f>
        <v>43007</v>
      </c>
      <c r="E1014" s="12">
        <f>'UPDATED TCA Post Trade Data'!E1004</f>
        <v>3628200</v>
      </c>
      <c r="F1014" s="17">
        <f>'UPDATED TCA Post Trade Data'!O1004</f>
        <v>4.1292351450155623E-3</v>
      </c>
      <c r="G1014" s="23">
        <f>'UPDATED TCA Post Trade Data'!G1004</f>
        <v>24.138874367072827</v>
      </c>
      <c r="H1014" s="24">
        <f>E1014/'UPDATED TCA Post Trade Data'!K1004</f>
        <v>8.4214112372957645E-2</v>
      </c>
      <c r="I1014" s="24">
        <f>'UPDATED TCA Post Trade Data'!L1004</f>
        <v>0.20424571677190576</v>
      </c>
      <c r="J1014" s="24">
        <f>E1014/('UPDATED TCA Post Trade Data'!H1004)</f>
        <v>0.26085080990143145</v>
      </c>
      <c r="K1014" s="47">
        <f>'UPDATED TCA Post Trade Data'!H1004/'UPDATED TCA Post Trade Data'!K1004</f>
        <v>0.32284397508591178</v>
      </c>
      <c r="L1014" s="11">
        <f>('UPDATED TCA Post Trade Data'!G1004-'UPDATED TCA Post Trade Data'!M1004)/'UPDATED TCA Post Trade Data'!M1004*10000*'UPDATED TCA Post Trade Data'!N1004</f>
        <v>33.495306741194106</v>
      </c>
      <c r="M1014" s="11">
        <f t="shared" si="68"/>
        <v>34.084195177997707</v>
      </c>
      <c r="N1014" s="11">
        <f t="shared" si="69"/>
        <v>36.432143318866821</v>
      </c>
      <c r="O1014" s="11">
        <f>'UPDATED TCA Post Trade Data'!N1004*('UPDATED TCA Post Trade Data'!G1004-'UPDATED TCA Post Trade Data'!I1004)/'UPDATED TCA Post Trade Data'!I1004*10000</f>
        <v>3.0091765762722655</v>
      </c>
      <c r="P1014" s="11">
        <f t="shared" si="70"/>
        <v>0.58888843680360026</v>
      </c>
      <c r="Q1014" s="12">
        <f t="shared" si="71"/>
        <v>1.6163980023064888E-2</v>
      </c>
      <c r="T1014" s="65"/>
      <c r="U1014" s="65"/>
      <c r="V1014" s="65"/>
      <c r="W1014" s="65"/>
      <c r="X1014" s="65"/>
      <c r="Y1014" s="65"/>
      <c r="Z1014" s="65"/>
      <c r="AA1014" s="65"/>
      <c r="AB1014" s="65"/>
    </row>
    <row r="1015" spans="1:28">
      <c r="A1015" s="5" t="s">
        <v>17</v>
      </c>
      <c r="B1015" s="5" t="s">
        <v>20</v>
      </c>
      <c r="C1015" s="42" t="str">
        <f>'UPDATED TCA Post Trade Data'!C1005</f>
        <v>GGP</v>
      </c>
      <c r="D1015" s="22">
        <f>'UPDATED TCA Post Trade Data'!B1005</f>
        <v>43007</v>
      </c>
      <c r="E1015" s="12">
        <f>'UPDATED TCA Post Trade Data'!E1005</f>
        <v>442500</v>
      </c>
      <c r="F1015" s="17">
        <f>'UPDATED TCA Post Trade Data'!O1005</f>
        <v>4.4492262559957024E-4</v>
      </c>
      <c r="G1015" s="23">
        <f>'UPDATED TCA Post Trade Data'!G1005</f>
        <v>21.326021107979976</v>
      </c>
      <c r="H1015" s="24">
        <f>E1015/'UPDATED TCA Post Trade Data'!K1005</f>
        <v>7.9924754771887152E-2</v>
      </c>
      <c r="I1015" s="24">
        <f>'UPDATED TCA Post Trade Data'!L1005</f>
        <v>0.2455354990134011</v>
      </c>
      <c r="J1015" s="24">
        <f>E1015/('UPDATED TCA Post Trade Data'!H1005)</f>
        <v>0.32543943516952267</v>
      </c>
      <c r="K1015" s="47">
        <f>'UPDATED TCA Post Trade Data'!H1005/'UPDATED TCA Post Trade Data'!K1005</f>
        <v>0.24559025777024851</v>
      </c>
      <c r="L1015" s="11">
        <f>('UPDATED TCA Post Trade Data'!G1005-'UPDATED TCA Post Trade Data'!M1005)/'UPDATED TCA Post Trade Data'!M1005*10000*'UPDATED TCA Post Trade Data'!N1005</f>
        <v>49.962821856728134</v>
      </c>
      <c r="M1015" s="11">
        <f t="shared" si="68"/>
        <v>43.087130227158774</v>
      </c>
      <c r="N1015" s="11">
        <f t="shared" si="69"/>
        <v>36.492170928668436</v>
      </c>
      <c r="O1015" s="11">
        <f>'UPDATED TCA Post Trade Data'!N1005*('UPDATED TCA Post Trade Data'!G1005-'UPDATED TCA Post Trade Data'!I1005)/'UPDATED TCA Post Trade Data'!I1005*10000</f>
        <v>2.985977009364035</v>
      </c>
      <c r="P1015" s="11">
        <f t="shared" si="70"/>
        <v>-6.87569162956936</v>
      </c>
      <c r="Q1015" s="12">
        <f t="shared" si="71"/>
        <v>-0.18841552734720371</v>
      </c>
      <c r="T1015" s="65"/>
      <c r="U1015" s="65"/>
      <c r="V1015" s="65"/>
      <c r="W1015" s="65"/>
      <c r="X1015" s="65"/>
      <c r="Y1015" s="65"/>
      <c r="Z1015" s="65"/>
      <c r="AA1015" s="65"/>
      <c r="AB1015" s="65"/>
    </row>
    <row r="1016" spans="1:28">
      <c r="A1016" s="5" t="s">
        <v>18</v>
      </c>
      <c r="B1016" s="5" t="s">
        <v>20</v>
      </c>
      <c r="C1016" s="42" t="str">
        <f>'UPDATED TCA Post Trade Data'!C1006</f>
        <v>GILD</v>
      </c>
      <c r="D1016" s="22">
        <f>'UPDATED TCA Post Trade Data'!B1006</f>
        <v>43007</v>
      </c>
      <c r="E1016" s="12">
        <f>'UPDATED TCA Post Trade Data'!E1006</f>
        <v>66700</v>
      </c>
      <c r="F1016" s="17">
        <f>'UPDATED TCA Post Trade Data'!O1006</f>
        <v>2.5510597146004548E-4</v>
      </c>
      <c r="G1016" s="23">
        <f>'UPDATED TCA Post Trade Data'!G1006</f>
        <v>81.121021165201952</v>
      </c>
      <c r="H1016" s="24">
        <f>E1016/'UPDATED TCA Post Trade Data'!K1006</f>
        <v>6.2081139428732208E-3</v>
      </c>
      <c r="I1016" s="24">
        <f>'UPDATED TCA Post Trade Data'!L1006</f>
        <v>0.28314389032539417</v>
      </c>
      <c r="J1016" s="24">
        <f>E1016/('UPDATED TCA Post Trade Data'!H1006)</f>
        <v>0.11664917803427773</v>
      </c>
      <c r="K1016" s="47">
        <f>'UPDATED TCA Post Trade Data'!H1006/'UPDATED TCA Post Trade Data'!K1006</f>
        <v>5.3220383096475372E-2</v>
      </c>
      <c r="L1016" s="11">
        <f>('UPDATED TCA Post Trade Data'!G1006-'UPDATED TCA Post Trade Data'!M1006)/'UPDATED TCA Post Trade Data'!M1006*10000*'UPDATED TCA Post Trade Data'!N1006</f>
        <v>9.7264574874446375</v>
      </c>
      <c r="M1016" s="11">
        <f t="shared" si="68"/>
        <v>7.8982814180783674</v>
      </c>
      <c r="N1016" s="11">
        <f t="shared" si="69"/>
        <v>22.417241481396974</v>
      </c>
      <c r="O1016" s="11">
        <f>'UPDATED TCA Post Trade Data'!N1006*('UPDATED TCA Post Trade Data'!G1006-'UPDATED TCA Post Trade Data'!I1006)/'UPDATED TCA Post Trade Data'!I1006*10000</f>
        <v>7.0019090407340627</v>
      </c>
      <c r="P1016" s="11">
        <f t="shared" si="70"/>
        <v>-1.8281760693662701</v>
      </c>
      <c r="Q1016" s="12">
        <f t="shared" si="71"/>
        <v>-8.1552231610806727E-2</v>
      </c>
      <c r="T1016" s="65"/>
      <c r="U1016" s="65"/>
      <c r="V1016" s="65"/>
      <c r="W1016" s="65"/>
      <c r="X1016" s="65"/>
      <c r="Y1016" s="65"/>
      <c r="Z1016" s="65"/>
      <c r="AA1016" s="65"/>
      <c r="AB1016" s="65"/>
    </row>
    <row r="1017" spans="1:28">
      <c r="A1017" s="5" t="s">
        <v>17</v>
      </c>
      <c r="B1017" s="5" t="s">
        <v>21</v>
      </c>
      <c r="C1017" s="43" t="str">
        <f>'UPDATED TCA Post Trade Data'!C1007</f>
        <v>GIS</v>
      </c>
      <c r="D1017" s="26">
        <f>'UPDATED TCA Post Trade Data'!B1007</f>
        <v>43007</v>
      </c>
      <c r="E1017" s="31">
        <f>'UPDATED TCA Post Trade Data'!E1007</f>
        <v>61800</v>
      </c>
      <c r="F1017" s="28">
        <f>'UPDATED TCA Post Trade Data'!O1007</f>
        <v>1.5305943130803935E-4</v>
      </c>
      <c r="G1017" s="29">
        <f>'UPDATED TCA Post Trade Data'!G1007</f>
        <v>52.530343247411665</v>
      </c>
      <c r="H1017" s="30">
        <f>E1017/'UPDATED TCA Post Trade Data'!K1007</f>
        <v>1.393044594460637E-2</v>
      </c>
      <c r="I1017" s="30">
        <f>'UPDATED TCA Post Trade Data'!L1007</f>
        <v>0.24707917230837115</v>
      </c>
      <c r="J1017" s="30">
        <f>E1017/('UPDATED TCA Post Trade Data'!H1007)</f>
        <v>1.583235128349644E-2</v>
      </c>
      <c r="K1017" s="48">
        <f>'UPDATED TCA Post Trade Data'!H1007/'UPDATED TCA Post Trade Data'!K1007</f>
        <v>0.87987221197696619</v>
      </c>
      <c r="L1017" s="27">
        <f>('UPDATED TCA Post Trade Data'!G1007-'UPDATED TCA Post Trade Data'!M1007)/'UPDATED TCA Post Trade Data'!M1007*10000*'UPDATED TCA Post Trade Data'!N1007</f>
        <v>13.408930120408668</v>
      </c>
      <c r="M1017" s="27">
        <f t="shared" si="68"/>
        <v>3.8666113359396337</v>
      </c>
      <c r="N1017" s="27">
        <f t="shared" si="69"/>
        <v>83.95563477966698</v>
      </c>
      <c r="O1017" s="27">
        <f>'UPDATED TCA Post Trade Data'!N1007*('UPDATED TCA Post Trade Data'!G1007-'UPDATED TCA Post Trade Data'!I1007)/'UPDATED TCA Post Trade Data'!I1007*10000</f>
        <v>6.9955166222806833</v>
      </c>
      <c r="P1017" s="27">
        <f t="shared" si="70"/>
        <v>-9.5423187844690336</v>
      </c>
      <c r="Q1017" s="31">
        <f t="shared" si="71"/>
        <v>-0.11365906302193865</v>
      </c>
      <c r="T1017" s="65"/>
      <c r="U1017" s="65"/>
      <c r="V1017" s="65"/>
      <c r="W1017" s="65"/>
      <c r="X1017" s="65"/>
      <c r="Y1017" s="65"/>
      <c r="Z1017" s="65"/>
      <c r="AA1017" s="65"/>
      <c r="AB1017" s="65"/>
    </row>
    <row r="1018" spans="1:28" s="6" customFormat="1">
      <c r="C1018" s="10"/>
      <c r="F1018" s="64"/>
    </row>
    <row r="1019" spans="1:28" s="6" customFormat="1">
      <c r="C1019" s="10"/>
    </row>
    <row r="1020" spans="1:28" s="6" customFormat="1">
      <c r="C1020" s="10"/>
    </row>
    <row r="1021" spans="1:28" s="6" customFormat="1">
      <c r="C1021" s="10"/>
    </row>
    <row r="1022" spans="1:28" s="6" customFormat="1">
      <c r="C1022" s="10"/>
    </row>
    <row r="1023" spans="1:28" s="6" customFormat="1">
      <c r="C1023" s="10"/>
    </row>
    <row r="1024" spans="1:28" s="6" customFormat="1">
      <c r="C1024" s="10"/>
    </row>
    <row r="1025" spans="3:3" s="6" customFormat="1">
      <c r="C1025" s="10"/>
    </row>
    <row r="1026" spans="3:3" s="6" customFormat="1">
      <c r="C1026" s="10"/>
    </row>
    <row r="1027" spans="3:3" s="6" customFormat="1">
      <c r="C1027" s="10"/>
    </row>
    <row r="1028" spans="3:3" s="6" customFormat="1">
      <c r="C1028" s="10"/>
    </row>
    <row r="1029" spans="3:3" s="6" customFormat="1">
      <c r="C1029" s="10"/>
    </row>
    <row r="1030" spans="3:3" s="6" customFormat="1">
      <c r="C1030" s="10"/>
    </row>
    <row r="1031" spans="3:3" s="6" customFormat="1">
      <c r="C1031" s="10"/>
    </row>
    <row r="1032" spans="3:3" s="6" customFormat="1">
      <c r="C1032" s="10"/>
    </row>
    <row r="1033" spans="3:3" s="6" customFormat="1">
      <c r="C1033" s="10"/>
    </row>
    <row r="1034" spans="3:3" s="6" customFormat="1">
      <c r="C1034" s="10"/>
    </row>
    <row r="1035" spans="3:3" s="6" customFormat="1">
      <c r="C1035" s="10"/>
    </row>
    <row r="1036" spans="3:3" s="6" customFormat="1">
      <c r="C1036" s="10"/>
    </row>
    <row r="1037" spans="3:3" s="6" customFormat="1">
      <c r="C1037" s="10"/>
    </row>
    <row r="1038" spans="3:3" s="6" customFormat="1">
      <c r="C1038" s="10"/>
    </row>
    <row r="1039" spans="3:3" s="6" customFormat="1">
      <c r="C1039" s="10"/>
    </row>
    <row r="1040" spans="3:3" s="6" customFormat="1">
      <c r="C1040" s="10"/>
    </row>
  </sheetData>
  <mergeCells count="8">
    <mergeCell ref="S2:U2"/>
    <mergeCell ref="C2:E2"/>
    <mergeCell ref="H2:I3"/>
    <mergeCell ref="S8:V9"/>
    <mergeCell ref="S10:V11"/>
    <mergeCell ref="S12:V13"/>
    <mergeCell ref="S4:V5"/>
    <mergeCell ref="S6:V7"/>
  </mergeCells>
  <phoneticPr fontId="1" type="noConversion"/>
  <pageMargins left="0.7" right="0.7" top="0.75" bottom="0.75" header="0.3" footer="0.3"/>
  <pageSetup orientation="portrait" r:id="rId1"/>
  <ignoredErrors>
    <ignoredError sqref="K7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18"/>
  <sheetViews>
    <sheetView workbookViewId="0">
      <selection activeCell="Q6" sqref="Q6"/>
    </sheetView>
  </sheetViews>
  <sheetFormatPr defaultRowHeight="14.4"/>
  <cols>
    <col min="1" max="1" width="13.5546875" bestFit="1" customWidth="1"/>
    <col min="2" max="2" width="10.88671875" style="1" customWidth="1"/>
    <col min="3" max="3" width="9.109375" style="90"/>
    <col min="4" max="4" width="7.6640625" customWidth="1"/>
    <col min="5" max="5" width="8.33203125" style="3" customWidth="1"/>
    <col min="6" max="6" width="10.6640625" style="3" customWidth="1"/>
    <col min="7" max="7" width="14" style="2" bestFit="1" customWidth="1"/>
    <col min="8" max="8" width="15.33203125" style="2" bestFit="1" customWidth="1"/>
    <col min="9" max="9" width="13.6640625" style="2" bestFit="1" customWidth="1"/>
    <col min="10" max="10" width="14.88671875" style="2" bestFit="1" customWidth="1"/>
    <col min="11" max="12" width="12.6640625" bestFit="1" customWidth="1"/>
    <col min="13" max="13" width="11.88671875" bestFit="1" customWidth="1"/>
    <col min="14" max="14" width="9.109375" bestFit="1" customWidth="1"/>
    <col min="15" max="15" width="16.44140625" customWidth="1"/>
    <col min="16" max="26" width="9.109375" style="73"/>
  </cols>
  <sheetData>
    <row r="1" spans="1:26" s="73" customFormat="1">
      <c r="B1" s="93"/>
      <c r="C1" s="88"/>
      <c r="E1" s="94"/>
      <c r="F1" s="94"/>
      <c r="G1" s="98"/>
      <c r="H1" s="98"/>
      <c r="I1" s="98"/>
      <c r="J1" s="98"/>
    </row>
    <row r="2" spans="1:26" s="73" customFormat="1">
      <c r="B2" s="93"/>
      <c r="C2" s="88"/>
      <c r="E2" s="94"/>
      <c r="F2" s="94"/>
      <c r="G2" s="98"/>
      <c r="H2" s="98"/>
      <c r="I2" s="98"/>
      <c r="J2" s="98"/>
    </row>
    <row r="3" spans="1:26">
      <c r="A3" s="6"/>
      <c r="B3" s="153" t="s">
        <v>74</v>
      </c>
      <c r="C3" s="153"/>
      <c r="D3" s="153"/>
      <c r="E3" s="95"/>
      <c r="F3" s="95"/>
      <c r="G3" s="44"/>
      <c r="H3" s="44"/>
      <c r="I3" s="44"/>
      <c r="J3" s="44"/>
      <c r="K3" s="6"/>
      <c r="L3" s="6"/>
      <c r="M3" s="6"/>
      <c r="N3" s="6"/>
      <c r="O3" s="6"/>
    </row>
    <row r="4" spans="1:26">
      <c r="A4" s="6"/>
      <c r="B4" s="71" t="s">
        <v>75</v>
      </c>
      <c r="C4" s="89"/>
      <c r="D4" s="8"/>
      <c r="E4" s="95"/>
      <c r="F4" s="95"/>
      <c r="G4" s="44"/>
      <c r="H4" s="44"/>
      <c r="I4" s="44"/>
      <c r="J4" s="105"/>
      <c r="K4" s="6"/>
      <c r="L4" s="6"/>
      <c r="M4" s="6"/>
      <c r="N4" s="6"/>
      <c r="O4" s="6"/>
    </row>
    <row r="5" spans="1:26" s="74" customFormat="1" ht="15" thickBot="1">
      <c r="A5" s="11"/>
      <c r="B5" s="9"/>
      <c r="C5" s="79"/>
      <c r="D5" s="9"/>
      <c r="E5" s="96"/>
      <c r="F5" s="96"/>
      <c r="G5" s="66"/>
      <c r="H5" s="66"/>
      <c r="I5" s="66"/>
      <c r="J5" s="111">
        <f>SUM(J8:J1007)</f>
        <v>21209899873.184277</v>
      </c>
      <c r="K5" s="11"/>
      <c r="L5" s="11"/>
      <c r="M5" s="11"/>
      <c r="N5" s="11"/>
      <c r="O5" s="11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</row>
    <row r="6" spans="1:26" s="76" customFormat="1">
      <c r="A6" s="11"/>
      <c r="B6" s="154" t="s">
        <v>74</v>
      </c>
      <c r="C6" s="155"/>
      <c r="D6" s="156"/>
      <c r="E6" s="80"/>
      <c r="F6" s="80"/>
      <c r="G6" s="99"/>
      <c r="H6" s="81"/>
      <c r="I6" s="99"/>
      <c r="J6" s="99"/>
      <c r="K6" s="11"/>
      <c r="L6" s="11"/>
      <c r="M6" s="11"/>
      <c r="N6" s="11"/>
      <c r="O6" s="75"/>
    </row>
    <row r="7" spans="1:26" s="76" customFormat="1">
      <c r="A7" s="11"/>
      <c r="B7" s="82" t="s">
        <v>2</v>
      </c>
      <c r="C7" s="83" t="s">
        <v>76</v>
      </c>
      <c r="D7" s="83" t="s">
        <v>77</v>
      </c>
      <c r="E7" s="84" t="s">
        <v>3</v>
      </c>
      <c r="F7" s="85" t="s">
        <v>547</v>
      </c>
      <c r="G7" s="100" t="s">
        <v>5</v>
      </c>
      <c r="H7" s="85" t="s">
        <v>78</v>
      </c>
      <c r="I7" s="100" t="s">
        <v>79</v>
      </c>
      <c r="J7" s="100" t="s">
        <v>80</v>
      </c>
      <c r="K7" s="100" t="s">
        <v>536</v>
      </c>
      <c r="L7" s="100" t="s">
        <v>538</v>
      </c>
      <c r="M7" s="86" t="s">
        <v>539</v>
      </c>
      <c r="N7" s="86" t="s">
        <v>77</v>
      </c>
      <c r="O7" s="108" t="s">
        <v>546</v>
      </c>
    </row>
    <row r="8" spans="1:26" s="74" customFormat="1">
      <c r="A8" s="77" t="str">
        <f>B8&amp;C8</f>
        <v>42979EA</v>
      </c>
      <c r="B8" s="109">
        <v>42979</v>
      </c>
      <c r="C8" s="91" t="s">
        <v>235</v>
      </c>
      <c r="D8" s="11" t="s">
        <v>18</v>
      </c>
      <c r="E8" s="96">
        <v>305700</v>
      </c>
      <c r="F8" s="96" t="s">
        <v>20</v>
      </c>
      <c r="G8" s="101">
        <v>120.93824966509077</v>
      </c>
      <c r="H8" s="103">
        <v>2334000</v>
      </c>
      <c r="I8" s="101">
        <v>121.02313866509077</v>
      </c>
      <c r="J8" s="106">
        <f>E8*G8</f>
        <v>36970822.922618248</v>
      </c>
      <c r="K8" s="11">
        <f>VLOOKUP(A8,MATH!$N$3:$T$3152,7, FALSE)</f>
        <v>2551964.9333333331</v>
      </c>
      <c r="L8" s="11">
        <f>VLOOKUP(A8,MATH!$N$3:$V$3152,9, FALSE)</f>
        <v>0.2046972776311406</v>
      </c>
      <c r="M8" s="11">
        <f>VLOOKUP(A8,MATH!$N$3:$V$3152,4, FALSE)</f>
        <v>121.27</v>
      </c>
      <c r="N8" s="11">
        <f>IF(D8="sell",-1,1)</f>
        <v>-1</v>
      </c>
      <c r="O8" s="12">
        <f>J8/$J$5</f>
        <v>1.7430927606292257E-3</v>
      </c>
      <c r="P8" s="76"/>
      <c r="Q8" s="76">
        <f>IF(F8="Broker A", 1, 0)</f>
        <v>0</v>
      </c>
      <c r="R8" s="76"/>
      <c r="S8" s="76"/>
      <c r="T8" s="76"/>
      <c r="U8" s="76"/>
      <c r="V8" s="76"/>
      <c r="W8" s="76"/>
      <c r="X8" s="76"/>
      <c r="Y8" s="76"/>
      <c r="Z8" s="76"/>
    </row>
    <row r="9" spans="1:26" s="74" customFormat="1">
      <c r="A9" s="77" t="str">
        <f t="shared" ref="A9:A72" si="0">B9&amp;C9</f>
        <v>42979EBAY</v>
      </c>
      <c r="B9" s="109">
        <v>42979</v>
      </c>
      <c r="C9" s="91" t="s">
        <v>236</v>
      </c>
      <c r="D9" s="11" t="s">
        <v>17</v>
      </c>
      <c r="E9" s="96">
        <v>532700</v>
      </c>
      <c r="F9" s="96" t="s">
        <v>23</v>
      </c>
      <c r="G9" s="101">
        <v>36.191246514272166</v>
      </c>
      <c r="H9" s="103">
        <v>3579800</v>
      </c>
      <c r="I9" s="101">
        <v>36.191246514272166</v>
      </c>
      <c r="J9" s="106">
        <f t="shared" ref="J9:J72" si="1">E9*G9</f>
        <v>19279077.018152785</v>
      </c>
      <c r="K9" s="11">
        <f>VLOOKUP(A9,MATH!$N$3:$T$3152,7, FALSE)</f>
        <v>8038531.0666666664</v>
      </c>
      <c r="L9" s="11">
        <f>VLOOKUP(A9,MATH!$N$3:$V$3152,9, FALSE)</f>
        <v>0.18235179591517769</v>
      </c>
      <c r="M9" s="11">
        <f>VLOOKUP(A9,MATH!$N$3:$V$3152,4, FALSE)</f>
        <v>36.200000000000003</v>
      </c>
      <c r="N9" s="11">
        <f t="shared" ref="N9:N72" si="2">IF(D9="sell",-1,1)</f>
        <v>1</v>
      </c>
      <c r="O9" s="12">
        <f t="shared" ref="O9:O72" si="3">J9/$J$5</f>
        <v>9.089659608684605E-4</v>
      </c>
      <c r="P9" s="76"/>
      <c r="Q9" s="76">
        <f t="shared" ref="Q9:Q15" si="4">IF(F9="Broker A", 1, 0)</f>
        <v>0</v>
      </c>
      <c r="R9" s="76"/>
      <c r="S9" s="76"/>
      <c r="T9" s="76"/>
      <c r="U9" s="76"/>
      <c r="V9" s="76"/>
      <c r="W9" s="76"/>
      <c r="X9" s="76"/>
      <c r="Y9" s="76"/>
      <c r="Z9" s="76"/>
    </row>
    <row r="10" spans="1:26">
      <c r="A10" s="72" t="str">
        <f t="shared" si="0"/>
        <v>42979ECL</v>
      </c>
      <c r="B10" s="109">
        <v>42979</v>
      </c>
      <c r="C10" s="91" t="s">
        <v>237</v>
      </c>
      <c r="D10" s="11" t="s">
        <v>18</v>
      </c>
      <c r="E10" s="96">
        <v>9200</v>
      </c>
      <c r="F10" s="96" t="s">
        <v>20</v>
      </c>
      <c r="G10" s="101">
        <v>133.62304044491773</v>
      </c>
      <c r="H10" s="103">
        <v>202100</v>
      </c>
      <c r="I10" s="101">
        <v>133.71653944491771</v>
      </c>
      <c r="J10" s="106">
        <f t="shared" si="1"/>
        <v>1229331.9720932432</v>
      </c>
      <c r="K10" s="11">
        <f>VLOOKUP(A10,MATH!$N$3:$T$3152,7, FALSE)</f>
        <v>762589.6333333333</v>
      </c>
      <c r="L10" s="11">
        <f>VLOOKUP(A10,MATH!$N$3:$V$3152,9, FALSE)</f>
        <v>0.12231070297396322</v>
      </c>
      <c r="M10" s="11">
        <f>VLOOKUP(A10,MATH!$N$3:$V$3152,4, FALSE)</f>
        <v>133.57</v>
      </c>
      <c r="N10" s="11">
        <f t="shared" si="2"/>
        <v>-1</v>
      </c>
      <c r="O10" s="12">
        <f t="shared" si="3"/>
        <v>5.7960291158540089E-5</v>
      </c>
      <c r="Q10" s="76">
        <f t="shared" si="4"/>
        <v>0</v>
      </c>
    </row>
    <row r="11" spans="1:26">
      <c r="A11" s="72" t="str">
        <f t="shared" si="0"/>
        <v>42979ED</v>
      </c>
      <c r="B11" s="109">
        <v>42979</v>
      </c>
      <c r="C11" s="91" t="s">
        <v>238</v>
      </c>
      <c r="D11" s="11" t="s">
        <v>17</v>
      </c>
      <c r="E11" s="96">
        <v>36000</v>
      </c>
      <c r="F11" s="96" t="s">
        <v>22</v>
      </c>
      <c r="G11" s="101">
        <v>84.525272094989575</v>
      </c>
      <c r="H11" s="103">
        <v>134900</v>
      </c>
      <c r="I11" s="101">
        <v>84.525272094989575</v>
      </c>
      <c r="J11" s="106">
        <f>E11*G11</f>
        <v>3042909.7954196245</v>
      </c>
      <c r="K11" s="11">
        <f>VLOOKUP(A11,MATH!$N$3:$T$3152,7, FALSE)</f>
        <v>1442793.0333333334</v>
      </c>
      <c r="L11" s="11">
        <f>VLOOKUP(A11,MATH!$N$3:$V$3152,9, FALSE)</f>
        <v>8.4223086156156035E-2</v>
      </c>
      <c r="M11" s="11">
        <f>VLOOKUP(A11,MATH!$N$3:$V$3152,4, FALSE)</f>
        <v>84.44</v>
      </c>
      <c r="N11" s="11">
        <f t="shared" si="2"/>
        <v>1</v>
      </c>
      <c r="O11" s="12">
        <f t="shared" si="3"/>
        <v>1.4346648563234296E-4</v>
      </c>
      <c r="Q11" s="76">
        <f t="shared" si="4"/>
        <v>0</v>
      </c>
    </row>
    <row r="12" spans="1:26">
      <c r="A12" s="72" t="str">
        <f t="shared" si="0"/>
        <v>42979EFX</v>
      </c>
      <c r="B12" s="109">
        <v>42979</v>
      </c>
      <c r="C12" s="91" t="s">
        <v>239</v>
      </c>
      <c r="D12" s="11" t="s">
        <v>18</v>
      </c>
      <c r="E12" s="96">
        <v>5500</v>
      </c>
      <c r="F12" s="96" t="s">
        <v>22</v>
      </c>
      <c r="G12" s="101">
        <v>142.42546521053401</v>
      </c>
      <c r="H12" s="103">
        <v>36800</v>
      </c>
      <c r="I12" s="101">
        <v>142.42546521053401</v>
      </c>
      <c r="J12" s="106">
        <f t="shared" si="1"/>
        <v>783340.0586579371</v>
      </c>
      <c r="K12" s="11">
        <f>VLOOKUP(A12,MATH!$N$3:$T$3152,7, FALSE)</f>
        <v>488626.2</v>
      </c>
      <c r="L12" s="11">
        <f>VLOOKUP(A12,MATH!$N$3:$V$3152,9, FALSE)</f>
        <v>0.1480466322655814</v>
      </c>
      <c r="M12" s="11">
        <f>VLOOKUP(A12,MATH!$N$3:$V$3152,4, FALSE)</f>
        <v>142.72999999999999</v>
      </c>
      <c r="N12" s="11">
        <f t="shared" si="2"/>
        <v>-1</v>
      </c>
      <c r="O12" s="12">
        <f t="shared" si="3"/>
        <v>3.6932756087562471E-5</v>
      </c>
      <c r="Q12" s="76">
        <f t="shared" si="4"/>
        <v>0</v>
      </c>
    </row>
    <row r="13" spans="1:26">
      <c r="A13" s="72" t="str">
        <f t="shared" si="0"/>
        <v>42979EIX</v>
      </c>
      <c r="B13" s="109">
        <v>42979</v>
      </c>
      <c r="C13" s="91" t="s">
        <v>240</v>
      </c>
      <c r="D13" s="11" t="s">
        <v>17</v>
      </c>
      <c r="E13" s="96">
        <v>165100</v>
      </c>
      <c r="F13" s="96" t="s">
        <v>20</v>
      </c>
      <c r="G13" s="101">
        <v>80.50255157735414</v>
      </c>
      <c r="H13" s="103">
        <v>764300</v>
      </c>
      <c r="I13" s="101">
        <v>80.44627857735415</v>
      </c>
      <c r="J13" s="106">
        <f t="shared" si="1"/>
        <v>13290971.265421169</v>
      </c>
      <c r="K13" s="11">
        <f>VLOOKUP(A13,MATH!$N$3:$T$3152,7, FALSE)</f>
        <v>1605243.0666666667</v>
      </c>
      <c r="L13" s="11">
        <f>VLOOKUP(A13,MATH!$N$3:$V$3152,9, FALSE)</f>
        <v>9.1885729551919065E-2</v>
      </c>
      <c r="M13" s="11">
        <f>VLOOKUP(A13,MATH!$N$3:$V$3152,4, FALSE)</f>
        <v>80.39</v>
      </c>
      <c r="N13" s="11">
        <f t="shared" si="2"/>
        <v>1</v>
      </c>
      <c r="O13" s="12">
        <f t="shared" si="3"/>
        <v>6.2663998155997774E-4</v>
      </c>
      <c r="Q13" s="76">
        <f t="shared" si="4"/>
        <v>0</v>
      </c>
    </row>
    <row r="14" spans="1:26">
      <c r="A14" s="72" t="str">
        <f t="shared" si="0"/>
        <v>42979EL</v>
      </c>
      <c r="B14" s="109">
        <v>42979</v>
      </c>
      <c r="C14" s="91" t="s">
        <v>241</v>
      </c>
      <c r="D14" s="11" t="s">
        <v>18</v>
      </c>
      <c r="E14" s="96">
        <v>123800</v>
      </c>
      <c r="F14" s="96" t="s">
        <v>22</v>
      </c>
      <c r="G14" s="101">
        <v>106.74727638973252</v>
      </c>
      <c r="H14" s="103">
        <v>643900</v>
      </c>
      <c r="I14" s="101">
        <v>106.74727638973252</v>
      </c>
      <c r="J14" s="106">
        <f t="shared" si="1"/>
        <v>13215312.817048887</v>
      </c>
      <c r="K14" s="11">
        <f>VLOOKUP(A14,MATH!$N$3:$T$3152,7, FALSE)</f>
        <v>2789808.1333333333</v>
      </c>
      <c r="L14" s="11">
        <f>VLOOKUP(A14,MATH!$N$3:$V$3152,9, FALSE)</f>
        <v>0.27995765202521555</v>
      </c>
      <c r="M14" s="11">
        <f>VLOOKUP(A14,MATH!$N$3:$V$3152,4, FALSE)</f>
        <v>107</v>
      </c>
      <c r="N14" s="11">
        <f t="shared" si="2"/>
        <v>-1</v>
      </c>
      <c r="O14" s="12">
        <f t="shared" si="3"/>
        <v>6.2307285258602447E-4</v>
      </c>
      <c r="Q14" s="76">
        <f t="shared" si="4"/>
        <v>0</v>
      </c>
    </row>
    <row r="15" spans="1:26">
      <c r="A15" s="72" t="str">
        <f t="shared" si="0"/>
        <v>42979EMN</v>
      </c>
      <c r="B15" s="109">
        <v>42979</v>
      </c>
      <c r="C15" s="91" t="s">
        <v>242</v>
      </c>
      <c r="D15" s="11" t="s">
        <v>17</v>
      </c>
      <c r="E15" s="96">
        <v>5300</v>
      </c>
      <c r="F15" s="96" t="s">
        <v>19</v>
      </c>
      <c r="G15" s="101">
        <v>86.632778387803057</v>
      </c>
      <c r="H15" s="103">
        <v>400300</v>
      </c>
      <c r="I15" s="101">
        <v>86.57217238780305</v>
      </c>
      <c r="J15" s="106">
        <f t="shared" si="1"/>
        <v>459153.72545535618</v>
      </c>
      <c r="K15" s="11">
        <f>VLOOKUP(A15,MATH!$N$3:$T$3152,7, FALSE)</f>
        <v>967342.33333333337</v>
      </c>
      <c r="L15" s="11">
        <f>VLOOKUP(A15,MATH!$N$3:$V$3152,9, FALSE)</f>
        <v>0.15079801590271916</v>
      </c>
      <c r="M15" s="11">
        <f>VLOOKUP(A15,MATH!$N$3:$V$3152,4, FALSE)</f>
        <v>86.58</v>
      </c>
      <c r="N15" s="11">
        <f t="shared" si="2"/>
        <v>1</v>
      </c>
      <c r="O15" s="12">
        <f t="shared" si="3"/>
        <v>2.1648085478982637E-5</v>
      </c>
      <c r="Q15" s="76">
        <f t="shared" si="4"/>
        <v>1</v>
      </c>
    </row>
    <row r="16" spans="1:26">
      <c r="A16" s="72" t="str">
        <f t="shared" si="0"/>
        <v>42979EMR</v>
      </c>
      <c r="B16" s="109">
        <v>42979</v>
      </c>
      <c r="C16" s="91" t="s">
        <v>243</v>
      </c>
      <c r="D16" s="11" t="s">
        <v>18</v>
      </c>
      <c r="E16" s="96">
        <v>25600</v>
      </c>
      <c r="F16" s="96" t="s">
        <v>22</v>
      </c>
      <c r="G16" s="101">
        <v>59.3187481087202</v>
      </c>
      <c r="H16" s="103">
        <v>978800</v>
      </c>
      <c r="I16" s="101">
        <v>59.3187481087202</v>
      </c>
      <c r="J16" s="106">
        <f t="shared" si="1"/>
        <v>1518559.9515832372</v>
      </c>
      <c r="K16" s="11">
        <f>VLOOKUP(A16,MATH!$N$3:$T$3152,7, FALSE)</f>
        <v>2370202.5333333332</v>
      </c>
      <c r="L16" s="11">
        <f>VLOOKUP(A16,MATH!$N$3:$V$3152,9, FALSE)</f>
        <v>0.12920747250208245</v>
      </c>
      <c r="M16" s="11">
        <f>VLOOKUP(A16,MATH!$N$3:$V$3152,4, FALSE)</f>
        <v>59.26</v>
      </c>
      <c r="N16" s="11">
        <f t="shared" si="2"/>
        <v>-1</v>
      </c>
      <c r="O16" s="12">
        <f t="shared" si="3"/>
        <v>7.1596752491187183E-5</v>
      </c>
    </row>
    <row r="17" spans="1:15">
      <c r="A17" s="72" t="str">
        <f t="shared" si="0"/>
        <v>42979EOG</v>
      </c>
      <c r="B17" s="109">
        <v>42979</v>
      </c>
      <c r="C17" s="91" t="s">
        <v>244</v>
      </c>
      <c r="D17" s="11" t="s">
        <v>17</v>
      </c>
      <c r="E17" s="96">
        <v>190800</v>
      </c>
      <c r="F17" s="96" t="s">
        <v>21</v>
      </c>
      <c r="G17" s="101">
        <v>85.33917355938226</v>
      </c>
      <c r="H17" s="103">
        <v>982800</v>
      </c>
      <c r="I17" s="101">
        <v>85.313673559382266</v>
      </c>
      <c r="J17" s="106">
        <f t="shared" si="1"/>
        <v>16282714.315130135</v>
      </c>
      <c r="K17" s="11">
        <f>VLOOKUP(A17,MATH!$N$3:$T$3152,7, FALSE)</f>
        <v>3179521.8666666667</v>
      </c>
      <c r="L17" s="11">
        <f>VLOOKUP(A17,MATH!$N$3:$V$3152,9, FALSE)</f>
        <v>0.20839137724016971</v>
      </c>
      <c r="M17" s="11">
        <f>VLOOKUP(A17,MATH!$N$3:$V$3152,4, FALSE)</f>
        <v>85</v>
      </c>
      <c r="N17" s="11">
        <f t="shared" si="2"/>
        <v>1</v>
      </c>
      <c r="O17" s="12">
        <f t="shared" si="3"/>
        <v>7.6769406798173556E-4</v>
      </c>
    </row>
    <row r="18" spans="1:15">
      <c r="A18" s="72" t="str">
        <f t="shared" si="0"/>
        <v>42979EQIX</v>
      </c>
      <c r="B18" s="109">
        <v>42979</v>
      </c>
      <c r="C18" s="91" t="s">
        <v>245</v>
      </c>
      <c r="D18" s="11" t="s">
        <v>18</v>
      </c>
      <c r="E18" s="96">
        <v>108400</v>
      </c>
      <c r="F18" s="96" t="s">
        <v>22</v>
      </c>
      <c r="G18" s="101">
        <v>465.31019195233353</v>
      </c>
      <c r="H18" s="103">
        <v>317400</v>
      </c>
      <c r="I18" s="101">
        <v>465.31019195233353</v>
      </c>
      <c r="J18" s="106">
        <f t="shared" si="1"/>
        <v>50439624.807632953</v>
      </c>
      <c r="K18" s="11">
        <f>VLOOKUP(A18,MATH!$N$3:$T$3152,7, FALSE)</f>
        <v>403293.5</v>
      </c>
      <c r="L18" s="11">
        <f>VLOOKUP(A18,MATH!$N$3:$V$3152,9, FALSE)</f>
        <v>0.14874432298175666</v>
      </c>
      <c r="M18" s="11">
        <f>VLOOKUP(A18,MATH!$N$3:$V$3152,4, FALSE)</f>
        <v>468.24</v>
      </c>
      <c r="N18" s="11">
        <f t="shared" si="2"/>
        <v>-1</v>
      </c>
      <c r="O18" s="12">
        <f t="shared" si="3"/>
        <v>2.3781170636926903E-3</v>
      </c>
    </row>
    <row r="19" spans="1:15">
      <c r="A19" s="72" t="str">
        <f t="shared" si="0"/>
        <v>42979EQR</v>
      </c>
      <c r="B19" s="109">
        <v>42979</v>
      </c>
      <c r="C19" s="91" t="s">
        <v>246</v>
      </c>
      <c r="D19" s="11" t="s">
        <v>17</v>
      </c>
      <c r="E19" s="96">
        <v>133200</v>
      </c>
      <c r="F19" s="96" t="s">
        <v>19</v>
      </c>
      <c r="G19" s="101">
        <v>67.404610285092389</v>
      </c>
      <c r="H19" s="103">
        <v>382300</v>
      </c>
      <c r="I19" s="101">
        <v>67.357605285092404</v>
      </c>
      <c r="J19" s="106">
        <f t="shared" si="1"/>
        <v>8978294.0899743065</v>
      </c>
      <c r="K19" s="11">
        <f>VLOOKUP(A19,MATH!$N$3:$T$3152,7, FALSE)</f>
        <v>1477414.5</v>
      </c>
      <c r="L19" s="11">
        <f>VLOOKUP(A19,MATH!$N$3:$V$3152,9, FALSE)</f>
        <v>0.10024590948169942</v>
      </c>
      <c r="M19" s="11">
        <f>VLOOKUP(A19,MATH!$N$3:$V$3152,4, FALSE)</f>
        <v>67.150000000000006</v>
      </c>
      <c r="N19" s="11">
        <f t="shared" si="2"/>
        <v>1</v>
      </c>
      <c r="O19" s="12">
        <f t="shared" si="3"/>
        <v>4.2330676446641712E-4</v>
      </c>
    </row>
    <row r="20" spans="1:15">
      <c r="A20" s="72" t="str">
        <f t="shared" si="0"/>
        <v>42979EQT</v>
      </c>
      <c r="B20" s="109">
        <v>42979</v>
      </c>
      <c r="C20" s="91" t="s">
        <v>247</v>
      </c>
      <c r="D20" s="11" t="s">
        <v>18</v>
      </c>
      <c r="E20" s="96">
        <v>113600</v>
      </c>
      <c r="F20" s="96" t="s">
        <v>22</v>
      </c>
      <c r="G20" s="101">
        <v>62.3988434745714</v>
      </c>
      <c r="H20" s="103">
        <v>1621800</v>
      </c>
      <c r="I20" s="101">
        <v>62.3988434745714</v>
      </c>
      <c r="J20" s="106">
        <f t="shared" si="1"/>
        <v>7088508.6187113114</v>
      </c>
      <c r="K20" s="11">
        <f>VLOOKUP(A20,MATH!$N$3:$T$3152,7, FALSE)</f>
        <v>2747722.5333333332</v>
      </c>
      <c r="L20" s="11">
        <f>VLOOKUP(A20,MATH!$N$3:$V$3152,9, FALSE)</f>
        <v>0.24095984028747108</v>
      </c>
      <c r="M20" s="11">
        <f>VLOOKUP(A20,MATH!$N$3:$V$3152,4, FALSE)</f>
        <v>62.45</v>
      </c>
      <c r="N20" s="11">
        <f t="shared" si="2"/>
        <v>-1</v>
      </c>
      <c r="O20" s="12">
        <f t="shared" si="3"/>
        <v>3.3420754747047764E-4</v>
      </c>
    </row>
    <row r="21" spans="1:15">
      <c r="A21" s="72" t="str">
        <f t="shared" si="0"/>
        <v>42979ES</v>
      </c>
      <c r="B21" s="109">
        <v>42979</v>
      </c>
      <c r="C21" s="91" t="s">
        <v>248</v>
      </c>
      <c r="D21" s="11" t="s">
        <v>17</v>
      </c>
      <c r="E21" s="96">
        <v>6400</v>
      </c>
      <c r="F21" s="96" t="s">
        <v>22</v>
      </c>
      <c r="G21" s="101">
        <v>63.160462609727695</v>
      </c>
      <c r="H21" s="103">
        <v>359700</v>
      </c>
      <c r="I21" s="101">
        <v>63.160462609727695</v>
      </c>
      <c r="J21" s="106">
        <f t="shared" si="1"/>
        <v>404226.96070225723</v>
      </c>
      <c r="K21" s="11">
        <f>VLOOKUP(A21,MATH!$N$3:$T$3152,7, FALSE)</f>
        <v>1323936.0666666667</v>
      </c>
      <c r="L21" s="11">
        <f>VLOOKUP(A21,MATH!$N$3:$V$3152,9, FALSE)</f>
        <v>9.3402076509882373E-2</v>
      </c>
      <c r="M21" s="11">
        <f>VLOOKUP(A21,MATH!$N$3:$V$3152,4, FALSE)</f>
        <v>63.18</v>
      </c>
      <c r="N21" s="11">
        <f t="shared" si="2"/>
        <v>1</v>
      </c>
      <c r="O21" s="12">
        <f t="shared" si="3"/>
        <v>1.9058409663372445E-5</v>
      </c>
    </row>
    <row r="22" spans="1:15">
      <c r="A22" s="72" t="str">
        <f t="shared" si="0"/>
        <v>42979ESRX</v>
      </c>
      <c r="B22" s="109">
        <v>42979</v>
      </c>
      <c r="C22" s="91" t="s">
        <v>249</v>
      </c>
      <c r="D22" s="11" t="s">
        <v>18</v>
      </c>
      <c r="E22" s="96">
        <v>6500</v>
      </c>
      <c r="F22" s="96" t="s">
        <v>21</v>
      </c>
      <c r="G22" s="101">
        <v>62.875488610948459</v>
      </c>
      <c r="H22" s="103">
        <v>591200</v>
      </c>
      <c r="I22" s="101">
        <v>62.894367610948464</v>
      </c>
      <c r="J22" s="106">
        <f t="shared" si="1"/>
        <v>408690.67597116501</v>
      </c>
      <c r="K22" s="11">
        <f>VLOOKUP(A22,MATH!$N$3:$T$3152,7, FALSE)</f>
        <v>2933695.6333333333</v>
      </c>
      <c r="L22" s="11">
        <f>VLOOKUP(A22,MATH!$N$3:$V$3152,9, FALSE)</f>
        <v>0.16012963352457879</v>
      </c>
      <c r="M22" s="11">
        <f>VLOOKUP(A22,MATH!$N$3:$V$3152,4, FALSE)</f>
        <v>62.93</v>
      </c>
      <c r="N22" s="11">
        <f t="shared" si="2"/>
        <v>-1</v>
      </c>
      <c r="O22" s="12">
        <f t="shared" si="3"/>
        <v>1.9268863993453997E-5</v>
      </c>
    </row>
    <row r="23" spans="1:15">
      <c r="A23" s="72" t="str">
        <f t="shared" si="0"/>
        <v>42979ESS</v>
      </c>
      <c r="B23" s="109">
        <v>42979</v>
      </c>
      <c r="C23" s="91" t="s">
        <v>250</v>
      </c>
      <c r="D23" s="11" t="s">
        <v>17</v>
      </c>
      <c r="E23" s="96">
        <v>100</v>
      </c>
      <c r="F23" s="96" t="s">
        <v>19</v>
      </c>
      <c r="G23" s="101">
        <v>267.79618977363083</v>
      </c>
      <c r="H23" s="103">
        <v>6300</v>
      </c>
      <c r="I23" s="101">
        <v>267.60922677363084</v>
      </c>
      <c r="J23" s="106">
        <f t="shared" si="1"/>
        <v>26779.618977363083</v>
      </c>
      <c r="K23" s="11">
        <f>VLOOKUP(A23,MATH!$N$3:$T$3152,7, FALSE)</f>
        <v>339486.96666666667</v>
      </c>
      <c r="L23" s="11">
        <f>VLOOKUP(A23,MATH!$N$3:$V$3152,9, FALSE)</f>
        <v>0.13028169213131383</v>
      </c>
      <c r="M23" s="11">
        <f>VLOOKUP(A23,MATH!$N$3:$V$3152,4, FALSE)</f>
        <v>267.08999999999997</v>
      </c>
      <c r="N23" s="11">
        <f t="shared" si="2"/>
        <v>1</v>
      </c>
      <c r="O23" s="12">
        <f t="shared" si="3"/>
        <v>1.26259997159254E-6</v>
      </c>
    </row>
    <row r="24" spans="1:15">
      <c r="A24" s="72" t="str">
        <f t="shared" si="0"/>
        <v>42979ETFC</v>
      </c>
      <c r="B24" s="109">
        <v>42979</v>
      </c>
      <c r="C24" s="91" t="s">
        <v>251</v>
      </c>
      <c r="D24" s="11" t="s">
        <v>18</v>
      </c>
      <c r="E24" s="96">
        <v>112500</v>
      </c>
      <c r="F24" s="96" t="s">
        <v>20</v>
      </c>
      <c r="G24" s="101">
        <v>41.019338334983459</v>
      </c>
      <c r="H24" s="103">
        <v>1085000</v>
      </c>
      <c r="I24" s="101">
        <v>41.048101334983457</v>
      </c>
      <c r="J24" s="106">
        <f t="shared" si="1"/>
        <v>4614675.5626856396</v>
      </c>
      <c r="K24" s="11">
        <f>VLOOKUP(A24,MATH!$N$3:$T$3152,7, FALSE)</f>
        <v>2267252.3333333335</v>
      </c>
      <c r="L24" s="11">
        <f>VLOOKUP(A24,MATH!$N$3:$V$3152,9, FALSE)</f>
        <v>0.2063571153015093</v>
      </c>
      <c r="M24" s="11">
        <f>VLOOKUP(A24,MATH!$N$3:$V$3152,4, FALSE)</f>
        <v>41.09</v>
      </c>
      <c r="N24" s="11">
        <f t="shared" si="2"/>
        <v>-1</v>
      </c>
      <c r="O24" s="12">
        <f t="shared" si="3"/>
        <v>2.1757177498607546E-4</v>
      </c>
    </row>
    <row r="25" spans="1:15">
      <c r="A25" s="72" t="str">
        <f t="shared" si="0"/>
        <v>42979ETN</v>
      </c>
      <c r="B25" s="109">
        <v>42979</v>
      </c>
      <c r="C25" s="91" t="s">
        <v>252</v>
      </c>
      <c r="D25" s="11" t="s">
        <v>17</v>
      </c>
      <c r="E25" s="96">
        <v>63500</v>
      </c>
      <c r="F25" s="96" t="s">
        <v>23</v>
      </c>
      <c r="G25" s="101">
        <v>71.987336664553041</v>
      </c>
      <c r="H25" s="103">
        <v>1011500</v>
      </c>
      <c r="I25" s="101">
        <v>71.987336664553041</v>
      </c>
      <c r="J25" s="106">
        <f t="shared" si="1"/>
        <v>4571195.8781991182</v>
      </c>
      <c r="K25" s="11">
        <f>VLOOKUP(A25,MATH!$N$3:$T$3152,7, FALSE)</f>
        <v>2888111.3</v>
      </c>
      <c r="L25" s="11">
        <f>VLOOKUP(A25,MATH!$N$3:$V$3152,9, FALSE)</f>
        <v>0.19389148633870534</v>
      </c>
      <c r="M25" s="11">
        <f>VLOOKUP(A25,MATH!$N$3:$V$3152,4, FALSE)</f>
        <v>72.040000000000006</v>
      </c>
      <c r="N25" s="11">
        <f t="shared" si="2"/>
        <v>1</v>
      </c>
      <c r="O25" s="12">
        <f t="shared" si="3"/>
        <v>2.1552180375818234E-4</v>
      </c>
    </row>
    <row r="26" spans="1:15">
      <c r="A26" s="72" t="str">
        <f t="shared" si="0"/>
        <v>42979ETR</v>
      </c>
      <c r="B26" s="109">
        <v>42979</v>
      </c>
      <c r="C26" s="91" t="s">
        <v>253</v>
      </c>
      <c r="D26" s="11" t="s">
        <v>18</v>
      </c>
      <c r="E26" s="96">
        <v>129000</v>
      </c>
      <c r="F26" s="96" t="s">
        <v>21</v>
      </c>
      <c r="G26" s="101">
        <v>79.079643609256763</v>
      </c>
      <c r="H26" s="103">
        <v>513300</v>
      </c>
      <c r="I26" s="101">
        <v>79.103454609256758</v>
      </c>
      <c r="J26" s="106">
        <f t="shared" si="1"/>
        <v>10201274.025594123</v>
      </c>
      <c r="K26" s="11">
        <f>VLOOKUP(A26,MATH!$N$3:$T$3152,7, FALSE)</f>
        <v>1030384.0333333333</v>
      </c>
      <c r="L26" s="11">
        <f>VLOOKUP(A26,MATH!$N$3:$V$3152,9, FALSE)</f>
        <v>0.10880188428710878</v>
      </c>
      <c r="M26" s="11">
        <f>VLOOKUP(A26,MATH!$N$3:$V$3152,4, FALSE)</f>
        <v>79.37</v>
      </c>
      <c r="N26" s="11">
        <f t="shared" si="2"/>
        <v>-1</v>
      </c>
      <c r="O26" s="12">
        <f t="shared" si="3"/>
        <v>4.809675711148272E-4</v>
      </c>
    </row>
    <row r="27" spans="1:15">
      <c r="A27" s="72" t="str">
        <f t="shared" si="0"/>
        <v>42979EVHC</v>
      </c>
      <c r="B27" s="109">
        <v>42979</v>
      </c>
      <c r="C27" s="91" t="s">
        <v>254</v>
      </c>
      <c r="D27" s="11" t="s">
        <v>17</v>
      </c>
      <c r="E27" s="96">
        <v>17800</v>
      </c>
      <c r="F27" s="96" t="s">
        <v>23</v>
      </c>
      <c r="G27" s="101">
        <v>52.591669960938276</v>
      </c>
      <c r="H27" s="103">
        <v>92100</v>
      </c>
      <c r="I27" s="101">
        <v>52.591669960938276</v>
      </c>
      <c r="J27" s="106">
        <f t="shared" si="1"/>
        <v>936131.72530470137</v>
      </c>
      <c r="K27" s="11">
        <f>VLOOKUP(A27,MATH!$N$3:$T$3152,7, FALSE)</f>
        <v>1796650.1</v>
      </c>
      <c r="L27" s="11">
        <f>VLOOKUP(A27,MATH!$N$3:$V$3152,9, FALSE)</f>
        <v>0.25360675099622276</v>
      </c>
      <c r="M27" s="11">
        <f>VLOOKUP(A27,MATH!$N$3:$V$3152,4, FALSE)</f>
        <v>52.59</v>
      </c>
      <c r="N27" s="11">
        <f t="shared" si="2"/>
        <v>1</v>
      </c>
      <c r="O27" s="12">
        <f t="shared" si="3"/>
        <v>4.4136546183711823E-5</v>
      </c>
    </row>
    <row r="28" spans="1:15">
      <c r="A28" s="72" t="str">
        <f t="shared" si="0"/>
        <v>42979EW</v>
      </c>
      <c r="B28" s="109">
        <v>42979</v>
      </c>
      <c r="C28" s="91" t="s">
        <v>255</v>
      </c>
      <c r="D28" s="11" t="s">
        <v>18</v>
      </c>
      <c r="E28" s="96">
        <v>51200</v>
      </c>
      <c r="F28" s="96" t="s">
        <v>20</v>
      </c>
      <c r="G28" s="101">
        <v>113.67870780088217</v>
      </c>
      <c r="H28" s="103">
        <v>848100</v>
      </c>
      <c r="I28" s="101">
        <v>113.75836080088217</v>
      </c>
      <c r="J28" s="106">
        <f t="shared" si="1"/>
        <v>5820349.8394051669</v>
      </c>
      <c r="K28" s="11">
        <f>VLOOKUP(A28,MATH!$N$3:$T$3152,7, FALSE)</f>
        <v>1310894.5333333334</v>
      </c>
      <c r="L28" s="11">
        <f>VLOOKUP(A28,MATH!$N$3:$V$3152,9, FALSE)</f>
        <v>0.1446895674350033</v>
      </c>
      <c r="M28" s="11">
        <f>VLOOKUP(A28,MATH!$N$3:$V$3152,4, FALSE)</f>
        <v>113.79</v>
      </c>
      <c r="N28" s="11">
        <f t="shared" si="2"/>
        <v>-1</v>
      </c>
      <c r="O28" s="12">
        <f t="shared" si="3"/>
        <v>2.7441665798544611E-4</v>
      </c>
    </row>
    <row r="29" spans="1:15">
      <c r="A29" s="72" t="str">
        <f t="shared" si="0"/>
        <v>42979EXC</v>
      </c>
      <c r="B29" s="109">
        <v>42979</v>
      </c>
      <c r="C29" s="91" t="s">
        <v>256</v>
      </c>
      <c r="D29" s="11" t="s">
        <v>17</v>
      </c>
      <c r="E29" s="96">
        <v>276100</v>
      </c>
      <c r="F29" s="96" t="s">
        <v>19</v>
      </c>
      <c r="G29" s="101">
        <v>38.052284179728517</v>
      </c>
      <c r="H29" s="103">
        <v>3578700</v>
      </c>
      <c r="I29" s="101">
        <v>38.025719179728512</v>
      </c>
      <c r="J29" s="106">
        <f t="shared" si="1"/>
        <v>10506235.662023043</v>
      </c>
      <c r="K29" s="11">
        <f>VLOOKUP(A29,MATH!$N$3:$T$3152,7, FALSE)</f>
        <v>4292867.6333333338</v>
      </c>
      <c r="L29" s="11">
        <f>VLOOKUP(A29,MATH!$N$3:$V$3152,9, FALSE)</f>
        <v>0.11255366469120701</v>
      </c>
      <c r="M29" s="11">
        <f>VLOOKUP(A29,MATH!$N$3:$V$3152,4, FALSE)</f>
        <v>37.950000000000003</v>
      </c>
      <c r="N29" s="11">
        <f t="shared" si="2"/>
        <v>1</v>
      </c>
      <c r="O29" s="12">
        <f t="shared" si="3"/>
        <v>4.9534583967112929E-4</v>
      </c>
    </row>
    <row r="30" spans="1:15">
      <c r="A30" s="72" t="str">
        <f t="shared" si="0"/>
        <v>42979EXPD</v>
      </c>
      <c r="B30" s="109">
        <v>42979</v>
      </c>
      <c r="C30" s="91" t="s">
        <v>257</v>
      </c>
      <c r="D30" s="11" t="s">
        <v>18</v>
      </c>
      <c r="E30" s="96">
        <v>52000</v>
      </c>
      <c r="F30" s="96" t="s">
        <v>20</v>
      </c>
      <c r="G30" s="101">
        <v>56.198770401613217</v>
      </c>
      <c r="H30" s="103">
        <v>405000</v>
      </c>
      <c r="I30" s="101">
        <v>56.238194401613214</v>
      </c>
      <c r="J30" s="106">
        <f t="shared" si="1"/>
        <v>2922336.0608838871</v>
      </c>
      <c r="K30" s="11">
        <f>VLOOKUP(A30,MATH!$N$3:$T$3152,7, FALSE)</f>
        <v>1088389.8999999999</v>
      </c>
      <c r="L30" s="11">
        <f>VLOOKUP(A30,MATH!$N$3:$V$3152,9, FALSE)</f>
        <v>0.20885931133585414</v>
      </c>
      <c r="M30" s="11">
        <f>VLOOKUP(A30,MATH!$N$3:$V$3152,4, FALSE)</f>
        <v>56.32</v>
      </c>
      <c r="N30" s="11">
        <f t="shared" si="2"/>
        <v>-1</v>
      </c>
      <c r="O30" s="12">
        <f t="shared" si="3"/>
        <v>1.377816999776884E-4</v>
      </c>
    </row>
    <row r="31" spans="1:15">
      <c r="A31" s="72" t="str">
        <f t="shared" si="0"/>
        <v>42979EXPE</v>
      </c>
      <c r="B31" s="109">
        <v>42979</v>
      </c>
      <c r="C31" s="91" t="s">
        <v>258</v>
      </c>
      <c r="D31" s="11" t="s">
        <v>17</v>
      </c>
      <c r="E31" s="96">
        <v>48200</v>
      </c>
      <c r="F31" s="96" t="s">
        <v>19</v>
      </c>
      <c r="G31" s="101">
        <v>149.15414259096124</v>
      </c>
      <c r="H31" s="103">
        <v>263200</v>
      </c>
      <c r="I31" s="101">
        <v>149.04982159096127</v>
      </c>
      <c r="J31" s="106">
        <f t="shared" si="1"/>
        <v>7189229.672884332</v>
      </c>
      <c r="K31" s="11">
        <f>VLOOKUP(A31,MATH!$N$3:$T$3152,7, FALSE)</f>
        <v>2152460.5666666669</v>
      </c>
      <c r="L31" s="11">
        <f>VLOOKUP(A31,MATH!$N$3:$V$3152,9, FALSE)</f>
        <v>0.29693565153266149</v>
      </c>
      <c r="M31" s="11">
        <f>VLOOKUP(A31,MATH!$N$3:$V$3152,4, FALSE)</f>
        <v>149.03</v>
      </c>
      <c r="N31" s="11">
        <f t="shared" si="2"/>
        <v>1</v>
      </c>
      <c r="O31" s="12">
        <f t="shared" si="3"/>
        <v>3.3895632303166556E-4</v>
      </c>
    </row>
    <row r="32" spans="1:15">
      <c r="A32" s="72" t="str">
        <f t="shared" si="0"/>
        <v>42979EXR</v>
      </c>
      <c r="B32" s="109">
        <v>42979</v>
      </c>
      <c r="C32" s="91" t="s">
        <v>259</v>
      </c>
      <c r="D32" s="11" t="s">
        <v>18</v>
      </c>
      <c r="E32" s="96">
        <v>89500</v>
      </c>
      <c r="F32" s="96" t="s">
        <v>20</v>
      </c>
      <c r="G32" s="101">
        <v>77.28574227472609</v>
      </c>
      <c r="H32" s="103">
        <v>285700</v>
      </c>
      <c r="I32" s="101">
        <v>77.340146274726095</v>
      </c>
      <c r="J32" s="106">
        <f t="shared" si="1"/>
        <v>6917073.9335879851</v>
      </c>
      <c r="K32" s="11">
        <f>VLOOKUP(A32,MATH!$N$3:$T$3152,7, FALSE)</f>
        <v>1165533.0666666667</v>
      </c>
      <c r="L32" s="11">
        <f>VLOOKUP(A32,MATH!$N$3:$V$3152,9, FALSE)</f>
        <v>0.2238402343305696</v>
      </c>
      <c r="M32" s="11">
        <f>VLOOKUP(A32,MATH!$N$3:$V$3152,4, FALSE)</f>
        <v>77.72</v>
      </c>
      <c r="N32" s="11">
        <f t="shared" si="2"/>
        <v>-1</v>
      </c>
      <c r="O32" s="12">
        <f t="shared" si="3"/>
        <v>3.2612478017085111E-4</v>
      </c>
    </row>
    <row r="33" spans="1:15">
      <c r="A33" s="72" t="str">
        <f t="shared" si="0"/>
        <v>42979F</v>
      </c>
      <c r="B33" s="109">
        <v>42979</v>
      </c>
      <c r="C33" s="91" t="s">
        <v>260</v>
      </c>
      <c r="D33" s="11" t="s">
        <v>17</v>
      </c>
      <c r="E33" s="96">
        <v>1635400</v>
      </c>
      <c r="F33" s="96" t="s">
        <v>19</v>
      </c>
      <c r="G33" s="101">
        <v>11.223911228155071</v>
      </c>
      <c r="H33" s="103">
        <v>6254300</v>
      </c>
      <c r="I33" s="101">
        <v>11.216085228155071</v>
      </c>
      <c r="J33" s="106">
        <f t="shared" si="1"/>
        <v>18355584.422524802</v>
      </c>
      <c r="K33" s="11">
        <f>VLOOKUP(A33,MATH!$N$3:$T$3152,7, FALSE)</f>
        <v>35483160.5</v>
      </c>
      <c r="L33" s="11">
        <f>VLOOKUP(A33,MATH!$N$3:$V$3152,9, FALSE)</f>
        <v>0.15489090834132951</v>
      </c>
      <c r="M33" s="11">
        <f>VLOOKUP(A33,MATH!$N$3:$V$3152,4, FALSE)</f>
        <v>11.18</v>
      </c>
      <c r="N33" s="11">
        <f t="shared" si="2"/>
        <v>1</v>
      </c>
      <c r="O33" s="12">
        <f t="shared" si="3"/>
        <v>8.6542532177305597E-4</v>
      </c>
    </row>
    <row r="34" spans="1:15">
      <c r="A34" s="72" t="str">
        <f t="shared" si="0"/>
        <v>42979FAST</v>
      </c>
      <c r="B34" s="109">
        <v>42979</v>
      </c>
      <c r="C34" s="91" t="s">
        <v>261</v>
      </c>
      <c r="D34" s="11" t="s">
        <v>18</v>
      </c>
      <c r="E34" s="96">
        <v>324400</v>
      </c>
      <c r="F34" s="96" t="s">
        <v>22</v>
      </c>
      <c r="G34" s="101">
        <v>42.707943796705592</v>
      </c>
      <c r="H34" s="103">
        <v>1024700</v>
      </c>
      <c r="I34" s="101">
        <v>42.707943796705592</v>
      </c>
      <c r="J34" s="106">
        <f t="shared" si="1"/>
        <v>13854456.967651295</v>
      </c>
      <c r="K34" s="11">
        <f>VLOOKUP(A34,MATH!$N$3:$T$3152,7, FALSE)</f>
        <v>2775150.7</v>
      </c>
      <c r="L34" s="11">
        <f>VLOOKUP(A34,MATH!$N$3:$V$3152,9, FALSE)</f>
        <v>0.25392193256481216</v>
      </c>
      <c r="M34" s="11">
        <f>VLOOKUP(A34,MATH!$N$3:$V$3152,4, FALSE)</f>
        <v>42.89</v>
      </c>
      <c r="N34" s="11">
        <f t="shared" si="2"/>
        <v>-1</v>
      </c>
      <c r="O34" s="12">
        <f t="shared" si="3"/>
        <v>6.532070896368311E-4</v>
      </c>
    </row>
    <row r="35" spans="1:15">
      <c r="A35" s="72" t="str">
        <f t="shared" si="0"/>
        <v>42979FB</v>
      </c>
      <c r="B35" s="109">
        <v>42979</v>
      </c>
      <c r="C35" s="91" t="s">
        <v>262</v>
      </c>
      <c r="D35" s="11" t="s">
        <v>17</v>
      </c>
      <c r="E35" s="96">
        <v>796600</v>
      </c>
      <c r="F35" s="96" t="s">
        <v>20</v>
      </c>
      <c r="G35" s="101">
        <v>173.03336297910982</v>
      </c>
      <c r="H35" s="103">
        <v>2608900</v>
      </c>
      <c r="I35" s="101">
        <v>172.91268297910983</v>
      </c>
      <c r="J35" s="106">
        <f t="shared" si="1"/>
        <v>137838376.94915888</v>
      </c>
      <c r="K35" s="11">
        <f>VLOOKUP(A35,MATH!$N$3:$T$3152,7, FALSE)</f>
        <v>16843371.666666668</v>
      </c>
      <c r="L35" s="11">
        <f>VLOOKUP(A35,MATH!$N$3:$V$3152,9, FALSE)</f>
        <v>0.17068330279242092</v>
      </c>
      <c r="M35" s="11">
        <f>VLOOKUP(A35,MATH!$N$3:$V$3152,4, FALSE)</f>
        <v>172.4</v>
      </c>
      <c r="N35" s="11">
        <f t="shared" si="2"/>
        <v>1</v>
      </c>
      <c r="O35" s="12">
        <f t="shared" si="3"/>
        <v>6.4987754668011533E-3</v>
      </c>
    </row>
    <row r="36" spans="1:15">
      <c r="A36" s="72" t="str">
        <f t="shared" si="0"/>
        <v>42979FBHS</v>
      </c>
      <c r="B36" s="109">
        <v>42979</v>
      </c>
      <c r="C36" s="91" t="s">
        <v>263</v>
      </c>
      <c r="D36" s="11" t="s">
        <v>18</v>
      </c>
      <c r="E36" s="96">
        <v>206100</v>
      </c>
      <c r="F36" s="96" t="s">
        <v>20</v>
      </c>
      <c r="G36" s="101">
        <v>62.548774408411965</v>
      </c>
      <c r="H36" s="103">
        <v>754100</v>
      </c>
      <c r="I36" s="101">
        <v>62.592727408411967</v>
      </c>
      <c r="J36" s="106">
        <f t="shared" si="1"/>
        <v>12891302.405573705</v>
      </c>
      <c r="K36" s="11">
        <f>VLOOKUP(A36,MATH!$N$3:$T$3152,7, FALSE)</f>
        <v>997278.43333333335</v>
      </c>
      <c r="L36" s="11">
        <f>VLOOKUP(A36,MATH!$N$3:$V$3152,9, FALSE)</f>
        <v>0.13206137947717342</v>
      </c>
      <c r="M36" s="11">
        <f>VLOOKUP(A36,MATH!$N$3:$V$3152,4, FALSE)</f>
        <v>62.79</v>
      </c>
      <c r="N36" s="11">
        <f t="shared" si="2"/>
        <v>-1</v>
      </c>
      <c r="O36" s="12">
        <f t="shared" si="3"/>
        <v>6.0779647629889135E-4</v>
      </c>
    </row>
    <row r="37" spans="1:15">
      <c r="A37" s="72" t="str">
        <f t="shared" si="0"/>
        <v>42979FCX</v>
      </c>
      <c r="B37" s="109">
        <v>42979</v>
      </c>
      <c r="C37" s="91" t="s">
        <v>264</v>
      </c>
      <c r="D37" s="11" t="s">
        <v>17</v>
      </c>
      <c r="E37" s="96">
        <v>225000</v>
      </c>
      <c r="F37" s="96" t="s">
        <v>23</v>
      </c>
      <c r="G37" s="101">
        <v>14.919720857387032</v>
      </c>
      <c r="H37" s="103">
        <v>8569500</v>
      </c>
      <c r="I37" s="101">
        <v>14.919720857387032</v>
      </c>
      <c r="J37" s="106">
        <f t="shared" si="1"/>
        <v>3356937.1929120822</v>
      </c>
      <c r="K37" s="11">
        <f>VLOOKUP(A37,MATH!$N$3:$T$3152,7, FALSE)</f>
        <v>21708152.600000001</v>
      </c>
      <c r="L37" s="11">
        <f>VLOOKUP(A37,MATH!$N$3:$V$3152,9, FALSE)</f>
        <v>0.52959297211578549</v>
      </c>
      <c r="M37" s="11">
        <f>VLOOKUP(A37,MATH!$N$3:$V$3152,4, FALSE)</f>
        <v>14.93</v>
      </c>
      <c r="N37" s="11">
        <f t="shared" si="2"/>
        <v>1</v>
      </c>
      <c r="O37" s="12">
        <f t="shared" si="3"/>
        <v>1.5827218482800408E-4</v>
      </c>
    </row>
    <row r="38" spans="1:15">
      <c r="A38" s="72" t="str">
        <f t="shared" si="0"/>
        <v>42979FDX</v>
      </c>
      <c r="B38" s="109">
        <v>42979</v>
      </c>
      <c r="C38" s="91" t="s">
        <v>265</v>
      </c>
      <c r="D38" s="11" t="s">
        <v>18</v>
      </c>
      <c r="E38" s="96">
        <v>43800</v>
      </c>
      <c r="F38" s="96" t="s">
        <v>19</v>
      </c>
      <c r="G38" s="101">
        <v>214.37527280830383</v>
      </c>
      <c r="H38" s="103">
        <v>169100</v>
      </c>
      <c r="I38" s="101">
        <v>214.52585680830384</v>
      </c>
      <c r="J38" s="106">
        <f t="shared" si="1"/>
        <v>9389636.9490037076</v>
      </c>
      <c r="K38" s="11">
        <f>VLOOKUP(A38,MATH!$N$3:$T$3152,7, FALSE)</f>
        <v>1022755.7666666667</v>
      </c>
      <c r="L38" s="11">
        <f>VLOOKUP(A38,MATH!$N$3:$V$3152,9, FALSE)</f>
        <v>0.15444362796692396</v>
      </c>
      <c r="M38" s="11">
        <f>VLOOKUP(A38,MATH!$N$3:$V$3152,4, FALSE)</f>
        <v>215.12</v>
      </c>
      <c r="N38" s="11">
        <f t="shared" si="2"/>
        <v>-1</v>
      </c>
      <c r="O38" s="12">
        <f t="shared" si="3"/>
        <v>4.4270067304160387E-4</v>
      </c>
    </row>
    <row r="39" spans="1:15">
      <c r="A39" s="72" t="str">
        <f t="shared" si="0"/>
        <v>42979FE</v>
      </c>
      <c r="B39" s="109">
        <v>42979</v>
      </c>
      <c r="C39" s="91" t="s">
        <v>266</v>
      </c>
      <c r="D39" s="11" t="s">
        <v>17</v>
      </c>
      <c r="E39" s="96">
        <v>328500</v>
      </c>
      <c r="F39" s="96" t="s">
        <v>20</v>
      </c>
      <c r="G39" s="101">
        <v>32.785298837760088</v>
      </c>
      <c r="H39" s="103">
        <v>1329100</v>
      </c>
      <c r="I39" s="101">
        <v>32.762443837760088</v>
      </c>
      <c r="J39" s="106">
        <f t="shared" si="1"/>
        <v>10769970.668204188</v>
      </c>
      <c r="K39" s="11">
        <f>VLOOKUP(A39,MATH!$N$3:$T$3152,7, FALSE)</f>
        <v>4171844.4666666668</v>
      </c>
      <c r="L39" s="11">
        <f>VLOOKUP(A39,MATH!$N$3:$V$3152,9, FALSE)</f>
        <v>0.14153229861999611</v>
      </c>
      <c r="M39" s="11">
        <f>VLOOKUP(A39,MATH!$N$3:$V$3152,4, FALSE)</f>
        <v>32.65</v>
      </c>
      <c r="N39" s="11">
        <f t="shared" si="2"/>
        <v>1</v>
      </c>
      <c r="O39" s="12">
        <f t="shared" si="3"/>
        <v>5.0778036353772162E-4</v>
      </c>
    </row>
    <row r="40" spans="1:15">
      <c r="A40" s="72" t="str">
        <f t="shared" si="0"/>
        <v>42979FFIV</v>
      </c>
      <c r="B40" s="109">
        <v>42979</v>
      </c>
      <c r="C40" s="91" t="s">
        <v>267</v>
      </c>
      <c r="D40" s="11" t="s">
        <v>18</v>
      </c>
      <c r="E40" s="96">
        <v>19800</v>
      </c>
      <c r="F40" s="96" t="s">
        <v>23</v>
      </c>
      <c r="G40" s="101">
        <v>119.85757120673135</v>
      </c>
      <c r="H40" s="103">
        <v>163900</v>
      </c>
      <c r="I40" s="101">
        <v>119.85757120673135</v>
      </c>
      <c r="J40" s="106">
        <f t="shared" si="1"/>
        <v>2373179.9098932808</v>
      </c>
      <c r="K40" s="11">
        <f>VLOOKUP(A40,MATH!$N$3:$T$3152,7, FALSE)</f>
        <v>787508.06666666665</v>
      </c>
      <c r="L40" s="11">
        <f>VLOOKUP(A40,MATH!$N$3:$V$3152,9, FALSE)</f>
        <v>0.25850431538170004</v>
      </c>
      <c r="M40" s="11">
        <f>VLOOKUP(A40,MATH!$N$3:$V$3152,4, FALSE)</f>
        <v>119.91</v>
      </c>
      <c r="N40" s="11">
        <f t="shared" si="2"/>
        <v>-1</v>
      </c>
      <c r="O40" s="12">
        <f t="shared" si="3"/>
        <v>1.1189019863755686E-4</v>
      </c>
    </row>
    <row r="41" spans="1:15">
      <c r="A41" s="72" t="str">
        <f t="shared" si="0"/>
        <v>42979FIS</v>
      </c>
      <c r="B41" s="109">
        <v>42979</v>
      </c>
      <c r="C41" s="91" t="s">
        <v>268</v>
      </c>
      <c r="D41" s="11" t="s">
        <v>17</v>
      </c>
      <c r="E41" s="96">
        <v>93400</v>
      </c>
      <c r="F41" s="96" t="s">
        <v>21</v>
      </c>
      <c r="G41" s="101">
        <v>93.30459909903955</v>
      </c>
      <c r="H41" s="103">
        <v>499500</v>
      </c>
      <c r="I41" s="101">
        <v>93.276654099039533</v>
      </c>
      <c r="J41" s="106">
        <f t="shared" si="1"/>
        <v>8714649.5558502935</v>
      </c>
      <c r="K41" s="11">
        <f>VLOOKUP(A41,MATH!$N$3:$T$3152,7, FALSE)</f>
        <v>1446294.8</v>
      </c>
      <c r="L41" s="11">
        <f>VLOOKUP(A41,MATH!$N$3:$V$3152,9, FALSE)</f>
        <v>0.11037919301661575</v>
      </c>
      <c r="M41" s="11">
        <f>VLOOKUP(A41,MATH!$N$3:$V$3152,4, FALSE)</f>
        <v>93.15</v>
      </c>
      <c r="N41" s="11">
        <f t="shared" si="2"/>
        <v>1</v>
      </c>
      <c r="O41" s="12">
        <f t="shared" si="3"/>
        <v>4.1087650615777987E-4</v>
      </c>
    </row>
    <row r="42" spans="1:15">
      <c r="A42" s="72" t="str">
        <f t="shared" si="0"/>
        <v>42979FISV</v>
      </c>
      <c r="B42" s="109">
        <v>42979</v>
      </c>
      <c r="C42" s="91" t="s">
        <v>269</v>
      </c>
      <c r="D42" s="11" t="s">
        <v>18</v>
      </c>
      <c r="E42" s="96">
        <v>35700</v>
      </c>
      <c r="F42" s="96" t="s">
        <v>19</v>
      </c>
      <c r="G42" s="101">
        <v>123.75444568950518</v>
      </c>
      <c r="H42" s="103">
        <v>138600</v>
      </c>
      <c r="I42" s="101">
        <v>123.84137868950518</v>
      </c>
      <c r="J42" s="106">
        <f t="shared" si="1"/>
        <v>4418033.7111153351</v>
      </c>
      <c r="K42" s="11">
        <f>VLOOKUP(A42,MATH!$N$3:$T$3152,7, FALSE)</f>
        <v>752051.76666666672</v>
      </c>
      <c r="L42" s="11">
        <f>VLOOKUP(A42,MATH!$N$3:$V$3152,9, FALSE)</f>
        <v>0.18130762181336596</v>
      </c>
      <c r="M42" s="11">
        <f>VLOOKUP(A42,MATH!$N$3:$V$3152,4, FALSE)</f>
        <v>124.19</v>
      </c>
      <c r="N42" s="11">
        <f t="shared" si="2"/>
        <v>-1</v>
      </c>
      <c r="O42" s="12">
        <f t="shared" si="3"/>
        <v>2.0830054538357651E-4</v>
      </c>
    </row>
    <row r="43" spans="1:15">
      <c r="A43" s="72" t="str">
        <f t="shared" si="0"/>
        <v>42979FITB</v>
      </c>
      <c r="B43" s="109">
        <v>42979</v>
      </c>
      <c r="C43" s="91" t="s">
        <v>270</v>
      </c>
      <c r="D43" s="11" t="s">
        <v>17</v>
      </c>
      <c r="E43" s="96">
        <v>818900</v>
      </c>
      <c r="F43" s="96" t="s">
        <v>20</v>
      </c>
      <c r="G43" s="101">
        <v>26.286947102592876</v>
      </c>
      <c r="H43" s="103">
        <v>3368000</v>
      </c>
      <c r="I43" s="101">
        <v>26.268621102592878</v>
      </c>
      <c r="J43" s="106">
        <f t="shared" si="1"/>
        <v>21526380.982313305</v>
      </c>
      <c r="K43" s="11">
        <f>VLOOKUP(A43,MATH!$N$3:$T$3152,7, FALSE)</f>
        <v>5593899.0333333332</v>
      </c>
      <c r="L43" s="11">
        <f>VLOOKUP(A43,MATH!$N$3:$V$3152,9, FALSE)</f>
        <v>0.19768525951222712</v>
      </c>
      <c r="M43" s="11">
        <f>VLOOKUP(A43,MATH!$N$3:$V$3152,4, FALSE)</f>
        <v>26.18</v>
      </c>
      <c r="N43" s="11">
        <f t="shared" si="2"/>
        <v>1</v>
      </c>
      <c r="O43" s="12">
        <f t="shared" si="3"/>
        <v>1.0149213862875965E-3</v>
      </c>
    </row>
    <row r="44" spans="1:15">
      <c r="A44" s="72" t="str">
        <f t="shared" si="0"/>
        <v>42979FL</v>
      </c>
      <c r="B44" s="109">
        <v>42979</v>
      </c>
      <c r="C44" s="91" t="s">
        <v>271</v>
      </c>
      <c r="D44" s="11" t="s">
        <v>18</v>
      </c>
      <c r="E44" s="96">
        <v>453600</v>
      </c>
      <c r="F44" s="96" t="s">
        <v>22</v>
      </c>
      <c r="G44" s="101">
        <v>35.289174907562533</v>
      </c>
      <c r="H44" s="103">
        <v>1312700</v>
      </c>
      <c r="I44" s="101">
        <v>35.289174907562533</v>
      </c>
      <c r="J44" s="106">
        <f t="shared" si="1"/>
        <v>16007169.738070365</v>
      </c>
      <c r="K44" s="11">
        <f>VLOOKUP(A44,MATH!$N$3:$T$3152,7, FALSE)</f>
        <v>6046138.833333333</v>
      </c>
      <c r="L44" s="11">
        <f>VLOOKUP(A44,MATH!$N$3:$V$3152,9, FALSE)</f>
        <v>1.0441480057080785</v>
      </c>
      <c r="M44" s="11">
        <f>VLOOKUP(A44,MATH!$N$3:$V$3152,4, FALSE)</f>
        <v>35.49</v>
      </c>
      <c r="N44" s="11">
        <f t="shared" si="2"/>
        <v>-1</v>
      </c>
      <c r="O44" s="12">
        <f t="shared" si="3"/>
        <v>7.5470274889455108E-4</v>
      </c>
    </row>
    <row r="45" spans="1:15">
      <c r="A45" s="72" t="str">
        <f t="shared" si="0"/>
        <v>42979FLIR</v>
      </c>
      <c r="B45" s="109">
        <v>42979</v>
      </c>
      <c r="C45" s="91" t="s">
        <v>272</v>
      </c>
      <c r="D45" s="11" t="s">
        <v>17</v>
      </c>
      <c r="E45" s="96">
        <v>1800</v>
      </c>
      <c r="F45" s="96" t="s">
        <v>19</v>
      </c>
      <c r="G45" s="101">
        <v>38.143903618344289</v>
      </c>
      <c r="H45" s="103">
        <v>19700</v>
      </c>
      <c r="I45" s="101">
        <v>38.11728961834428</v>
      </c>
      <c r="J45" s="106">
        <f t="shared" si="1"/>
        <v>68659.026513019722</v>
      </c>
      <c r="K45" s="11">
        <f>VLOOKUP(A45,MATH!$N$3:$T$3152,7, FALSE)</f>
        <v>954592.76666666672</v>
      </c>
      <c r="L45" s="11">
        <f>VLOOKUP(A45,MATH!$N$3:$V$3152,9, FALSE)</f>
        <v>0.18830536552108712</v>
      </c>
      <c r="M45" s="11">
        <f>VLOOKUP(A45,MATH!$N$3:$V$3152,4, FALSE)</f>
        <v>38.020000000000003</v>
      </c>
      <c r="N45" s="11">
        <f t="shared" si="2"/>
        <v>1</v>
      </c>
      <c r="O45" s="12">
        <f t="shared" si="3"/>
        <v>3.2371216707074359E-6</v>
      </c>
    </row>
    <row r="46" spans="1:15">
      <c r="A46" s="72" t="str">
        <f t="shared" si="0"/>
        <v>42979FLR</v>
      </c>
      <c r="B46" s="109">
        <v>42979</v>
      </c>
      <c r="C46" s="91" t="s">
        <v>273</v>
      </c>
      <c r="D46" s="11" t="s">
        <v>18</v>
      </c>
      <c r="E46" s="96">
        <v>121400</v>
      </c>
      <c r="F46" s="96" t="s">
        <v>19</v>
      </c>
      <c r="G46" s="101">
        <v>38.49044273390362</v>
      </c>
      <c r="H46" s="103">
        <v>414500</v>
      </c>
      <c r="I46" s="101">
        <v>38.517532733903622</v>
      </c>
      <c r="J46" s="106">
        <f t="shared" si="1"/>
        <v>4672739.7478958992</v>
      </c>
      <c r="K46" s="11">
        <f>VLOOKUP(A46,MATH!$N$3:$T$3152,7, FALSE)</f>
        <v>2082163.0666666667</v>
      </c>
      <c r="L46" s="11">
        <f>VLOOKUP(A46,MATH!$N$3:$V$3152,9, FALSE)</f>
        <v>0.30910642305022007</v>
      </c>
      <c r="M46" s="11">
        <f>VLOOKUP(A46,MATH!$N$3:$V$3152,4, FALSE)</f>
        <v>38.700000000000003</v>
      </c>
      <c r="N46" s="11">
        <f t="shared" si="2"/>
        <v>-1</v>
      </c>
      <c r="O46" s="12">
        <f t="shared" si="3"/>
        <v>2.2030937325657319E-4</v>
      </c>
    </row>
    <row r="47" spans="1:15">
      <c r="A47" s="72" t="str">
        <f t="shared" si="0"/>
        <v>42979FLS</v>
      </c>
      <c r="B47" s="109">
        <v>42979</v>
      </c>
      <c r="C47" s="91" t="s">
        <v>274</v>
      </c>
      <c r="D47" s="11" t="s">
        <v>17</v>
      </c>
      <c r="E47" s="96">
        <v>367700</v>
      </c>
      <c r="F47" s="96" t="s">
        <v>21</v>
      </c>
      <c r="G47" s="101">
        <v>39.581853141276916</v>
      </c>
      <c r="H47" s="103">
        <v>1144500</v>
      </c>
      <c r="I47" s="101">
        <v>39.570033141276916</v>
      </c>
      <c r="J47" s="106">
        <f t="shared" si="1"/>
        <v>14554247.400047522</v>
      </c>
      <c r="K47" s="11">
        <f>VLOOKUP(A47,MATH!$N$3:$T$3152,7, FALSE)</f>
        <v>1527144.5</v>
      </c>
      <c r="L47" s="11">
        <f>VLOOKUP(A47,MATH!$N$3:$V$3152,9, FALSE)</f>
        <v>0.38601433144240999</v>
      </c>
      <c r="M47" s="11">
        <f>VLOOKUP(A47,MATH!$N$3:$V$3152,4, FALSE)</f>
        <v>39.4</v>
      </c>
      <c r="N47" s="11">
        <f t="shared" si="2"/>
        <v>1</v>
      </c>
      <c r="O47" s="12">
        <f t="shared" si="3"/>
        <v>6.8620066511716489E-4</v>
      </c>
    </row>
    <row r="48" spans="1:15">
      <c r="A48" s="72" t="str">
        <f t="shared" si="0"/>
        <v>42979FMC</v>
      </c>
      <c r="B48" s="109">
        <v>42979</v>
      </c>
      <c r="C48" s="91" t="s">
        <v>275</v>
      </c>
      <c r="D48" s="11" t="s">
        <v>18</v>
      </c>
      <c r="E48" s="96">
        <v>52700</v>
      </c>
      <c r="F48" s="96" t="s">
        <v>23</v>
      </c>
      <c r="G48" s="101">
        <v>86.448039103335489</v>
      </c>
      <c r="H48" s="103">
        <v>196500</v>
      </c>
      <c r="I48" s="101">
        <v>86.448039103335489</v>
      </c>
      <c r="J48" s="106">
        <f t="shared" si="1"/>
        <v>4555811.66074578</v>
      </c>
      <c r="K48" s="11">
        <f>VLOOKUP(A48,MATH!$N$3:$T$3152,7, FALSE)</f>
        <v>1057627.0666666667</v>
      </c>
      <c r="L48" s="11">
        <f>VLOOKUP(A48,MATH!$N$3:$V$3152,9, FALSE)</f>
        <v>0.27434275044935824</v>
      </c>
      <c r="M48" s="11">
        <f>VLOOKUP(A48,MATH!$N$3:$V$3152,4, FALSE)</f>
        <v>86.68</v>
      </c>
      <c r="N48" s="11">
        <f t="shared" si="2"/>
        <v>-1</v>
      </c>
      <c r="O48" s="12">
        <f t="shared" si="3"/>
        <v>2.1479647183557442E-4</v>
      </c>
    </row>
    <row r="49" spans="1:15">
      <c r="A49" s="72" t="str">
        <f t="shared" si="0"/>
        <v>42979FOX</v>
      </c>
      <c r="B49" s="109">
        <v>42979</v>
      </c>
      <c r="C49" s="91" t="s">
        <v>276</v>
      </c>
      <c r="D49" s="11" t="s">
        <v>17</v>
      </c>
      <c r="E49" s="96">
        <v>349200</v>
      </c>
      <c r="F49" s="96" t="s">
        <v>21</v>
      </c>
      <c r="G49" s="101">
        <v>27.250373460357164</v>
      </c>
      <c r="H49" s="103">
        <v>1432600</v>
      </c>
      <c r="I49" s="101">
        <v>27.242225460357165</v>
      </c>
      <c r="J49" s="106">
        <f t="shared" si="1"/>
        <v>9515830.4123567212</v>
      </c>
      <c r="K49" s="11">
        <f>VLOOKUP(A49,MATH!$N$3:$T$3152,7, FALSE)</f>
        <v>2138790.6666666665</v>
      </c>
      <c r="L49" s="11">
        <f>VLOOKUP(A49,MATH!$N$3:$V$3152,9, FALSE)</f>
        <v>0.19978913701250317</v>
      </c>
      <c r="M49" s="11">
        <f>VLOOKUP(A49,MATH!$N$3:$V$3152,4, FALSE)</f>
        <v>27.16</v>
      </c>
      <c r="N49" s="11">
        <f t="shared" si="2"/>
        <v>1</v>
      </c>
      <c r="O49" s="12">
        <f t="shared" si="3"/>
        <v>4.4865041651552566E-4</v>
      </c>
    </row>
    <row r="50" spans="1:15">
      <c r="A50" s="72" t="str">
        <f t="shared" si="0"/>
        <v>42979FOXA</v>
      </c>
      <c r="B50" s="109">
        <v>42979</v>
      </c>
      <c r="C50" s="91" t="s">
        <v>277</v>
      </c>
      <c r="D50" s="11" t="s">
        <v>18</v>
      </c>
      <c r="E50" s="96">
        <v>267000</v>
      </c>
      <c r="F50" s="96" t="s">
        <v>20</v>
      </c>
      <c r="G50" s="101">
        <v>27.630489755350364</v>
      </c>
      <c r="H50" s="103">
        <v>1569700</v>
      </c>
      <c r="I50" s="101">
        <v>27.649844755350365</v>
      </c>
      <c r="J50" s="106">
        <f t="shared" si="1"/>
        <v>7377340.7646785472</v>
      </c>
      <c r="K50" s="11">
        <f>VLOOKUP(A50,MATH!$N$3:$T$3152,7, FALSE)</f>
        <v>7046562.4666666668</v>
      </c>
      <c r="L50" s="11">
        <f>VLOOKUP(A50,MATH!$N$3:$V$3152,9, FALSE)</f>
        <v>0.20025023139702056</v>
      </c>
      <c r="M50" s="11">
        <f>VLOOKUP(A50,MATH!$N$3:$V$3152,4, FALSE)</f>
        <v>27.65</v>
      </c>
      <c r="N50" s="11">
        <f t="shared" si="2"/>
        <v>-1</v>
      </c>
      <c r="O50" s="12">
        <f t="shared" si="3"/>
        <v>3.4782534612554843E-4</v>
      </c>
    </row>
    <row r="51" spans="1:15">
      <c r="A51" s="72" t="str">
        <f t="shared" si="0"/>
        <v>42979FRT</v>
      </c>
      <c r="B51" s="109">
        <v>42979</v>
      </c>
      <c r="C51" s="91" t="s">
        <v>278</v>
      </c>
      <c r="D51" s="11" t="s">
        <v>17</v>
      </c>
      <c r="E51" s="96">
        <v>67600</v>
      </c>
      <c r="F51" s="96" t="s">
        <v>22</v>
      </c>
      <c r="G51" s="101">
        <v>127.54218160426531</v>
      </c>
      <c r="H51" s="103">
        <v>336400</v>
      </c>
      <c r="I51" s="101">
        <v>127.54218160426531</v>
      </c>
      <c r="J51" s="106">
        <f t="shared" si="1"/>
        <v>8621851.4764483348</v>
      </c>
      <c r="K51" s="11">
        <f>VLOOKUP(A51,MATH!$N$3:$T$3152,7, FALSE)</f>
        <v>464392.03333333333</v>
      </c>
      <c r="L51" s="11">
        <f>VLOOKUP(A51,MATH!$N$3:$V$3152,9, FALSE)</f>
        <v>0.16163355522681822</v>
      </c>
      <c r="M51" s="11">
        <f>VLOOKUP(A51,MATH!$N$3:$V$3152,4, FALSE)</f>
        <v>127.13</v>
      </c>
      <c r="N51" s="11">
        <f t="shared" si="2"/>
        <v>1</v>
      </c>
      <c r="O51" s="12">
        <f t="shared" si="3"/>
        <v>4.0650128138270753E-4</v>
      </c>
    </row>
    <row r="52" spans="1:15">
      <c r="A52" s="72" t="str">
        <f t="shared" si="0"/>
        <v>42979FTV</v>
      </c>
      <c r="B52" s="109">
        <v>42979</v>
      </c>
      <c r="C52" s="91" t="s">
        <v>279</v>
      </c>
      <c r="D52" s="11" t="s">
        <v>18</v>
      </c>
      <c r="E52" s="96">
        <v>151300</v>
      </c>
      <c r="F52" s="96" t="s">
        <v>20</v>
      </c>
      <c r="G52" s="101">
        <v>65.155110403915913</v>
      </c>
      <c r="H52" s="103">
        <v>753900</v>
      </c>
      <c r="I52" s="101">
        <v>65.200785403915916</v>
      </c>
      <c r="J52" s="106">
        <f t="shared" si="1"/>
        <v>9857968.2041124776</v>
      </c>
      <c r="K52" s="11">
        <f>VLOOKUP(A52,MATH!$N$3:$T$3152,7, FALSE)</f>
        <v>1217904.8</v>
      </c>
      <c r="L52" s="11">
        <f>VLOOKUP(A52,MATH!$N$3:$V$3152,9, FALSE)</f>
        <v>0.15025245688101657</v>
      </c>
      <c r="M52" s="11">
        <f>VLOOKUP(A52,MATH!$N$3:$V$3152,4, FALSE)</f>
        <v>65.25</v>
      </c>
      <c r="N52" s="11">
        <f t="shared" si="2"/>
        <v>-1</v>
      </c>
      <c r="O52" s="12">
        <f t="shared" si="3"/>
        <v>4.6478145880244953E-4</v>
      </c>
    </row>
    <row r="53" spans="1:15">
      <c r="A53" s="72" t="str">
        <f t="shared" si="0"/>
        <v>42979GD</v>
      </c>
      <c r="B53" s="109">
        <v>42979</v>
      </c>
      <c r="C53" s="91" t="s">
        <v>280</v>
      </c>
      <c r="D53" s="11" t="s">
        <v>17</v>
      </c>
      <c r="E53" s="96">
        <v>84700</v>
      </c>
      <c r="F53" s="96" t="s">
        <v>19</v>
      </c>
      <c r="G53" s="101">
        <v>202.248089839469</v>
      </c>
      <c r="H53" s="103">
        <v>597400</v>
      </c>
      <c r="I53" s="101">
        <v>202.10685083946896</v>
      </c>
      <c r="J53" s="106">
        <f t="shared" si="1"/>
        <v>17130413.209403023</v>
      </c>
      <c r="K53" s="11">
        <f>VLOOKUP(A53,MATH!$N$3:$T$3152,7, FALSE)</f>
        <v>1250270.3999999999</v>
      </c>
      <c r="L53" s="11">
        <f>VLOOKUP(A53,MATH!$N$3:$V$3152,9, FALSE)</f>
        <v>0.1890621256912437</v>
      </c>
      <c r="M53" s="11">
        <f>VLOOKUP(A53,MATH!$N$3:$V$3152,4, FALSE)</f>
        <v>201.77</v>
      </c>
      <c r="N53" s="11">
        <f t="shared" si="2"/>
        <v>1</v>
      </c>
      <c r="O53" s="12">
        <f t="shared" si="3"/>
        <v>8.0766120122335145E-4</v>
      </c>
    </row>
    <row r="54" spans="1:15">
      <c r="A54" s="72" t="str">
        <f t="shared" si="0"/>
        <v>42979GE</v>
      </c>
      <c r="B54" s="109">
        <v>42979</v>
      </c>
      <c r="C54" s="91" t="s">
        <v>281</v>
      </c>
      <c r="D54" s="11" t="s">
        <v>18</v>
      </c>
      <c r="E54" s="96">
        <v>8565500</v>
      </c>
      <c r="F54" s="96" t="s">
        <v>19</v>
      </c>
      <c r="G54" s="101">
        <v>24.459990015567627</v>
      </c>
      <c r="H54" s="103">
        <v>47547400</v>
      </c>
      <c r="I54" s="101">
        <v>24.477210015567628</v>
      </c>
      <c r="J54" s="106">
        <f t="shared" si="1"/>
        <v>209512044.4783445</v>
      </c>
      <c r="K54" s="11">
        <f>VLOOKUP(A54,MATH!$N$3:$T$3152,7, FALSE)</f>
        <v>34063810.600000001</v>
      </c>
      <c r="L54" s="11">
        <f>VLOOKUP(A54,MATH!$N$3:$V$3152,9, FALSE)</f>
        <v>0.14442766162876416</v>
      </c>
      <c r="M54" s="11">
        <f>VLOOKUP(A54,MATH!$N$3:$V$3152,4, FALSE)</f>
        <v>24.6</v>
      </c>
      <c r="N54" s="11">
        <f t="shared" si="2"/>
        <v>-1</v>
      </c>
      <c r="O54" s="12">
        <f t="shared" si="3"/>
        <v>9.8780308125466943E-3</v>
      </c>
    </row>
    <row r="55" spans="1:15">
      <c r="A55" s="72" t="str">
        <f t="shared" si="0"/>
        <v>42979GGP</v>
      </c>
      <c r="B55" s="109">
        <v>42979</v>
      </c>
      <c r="C55" s="91" t="s">
        <v>282</v>
      </c>
      <c r="D55" s="11" t="s">
        <v>17</v>
      </c>
      <c r="E55" s="96">
        <v>65300</v>
      </c>
      <c r="F55" s="96" t="s">
        <v>22</v>
      </c>
      <c r="G55" s="101">
        <v>20.871388215021685</v>
      </c>
      <c r="H55" s="103">
        <v>247400</v>
      </c>
      <c r="I55" s="101">
        <v>20.871388215021685</v>
      </c>
      <c r="J55" s="106">
        <f t="shared" si="1"/>
        <v>1362901.650440916</v>
      </c>
      <c r="K55" s="11">
        <f>VLOOKUP(A55,MATH!$N$3:$T$3152,7, FALSE)</f>
        <v>5997446.4666666668</v>
      </c>
      <c r="L55" s="11">
        <f>VLOOKUP(A55,MATH!$N$3:$V$3152,9, FALSE)</f>
        <v>0.33570985421622118</v>
      </c>
      <c r="M55" s="11">
        <f>VLOOKUP(A55,MATH!$N$3:$V$3152,4, FALSE)</f>
        <v>20.83</v>
      </c>
      <c r="N55" s="11">
        <f t="shared" si="2"/>
        <v>1</v>
      </c>
      <c r="O55" s="12">
        <f t="shared" si="3"/>
        <v>6.4257806901013974E-5</v>
      </c>
    </row>
    <row r="56" spans="1:15">
      <c r="A56" s="72" t="str">
        <f t="shared" si="0"/>
        <v>42979GILD</v>
      </c>
      <c r="B56" s="109">
        <v>42979</v>
      </c>
      <c r="C56" s="91" t="s">
        <v>283</v>
      </c>
      <c r="D56" s="11" t="s">
        <v>18</v>
      </c>
      <c r="E56" s="96">
        <v>2620900</v>
      </c>
      <c r="F56" s="96" t="s">
        <v>22</v>
      </c>
      <c r="G56" s="101">
        <v>82.932151920787405</v>
      </c>
      <c r="H56" s="103">
        <v>8832500</v>
      </c>
      <c r="I56" s="101">
        <v>82.932151920787405</v>
      </c>
      <c r="J56" s="106">
        <f t="shared" si="1"/>
        <v>217356876.9691917</v>
      </c>
      <c r="K56" s="11">
        <f>VLOOKUP(A56,MATH!$N$3:$T$3152,7, FALSE)</f>
        <v>10151537.5</v>
      </c>
      <c r="L56" s="11">
        <f>VLOOKUP(A56,MATH!$N$3:$V$3152,9, FALSE)</f>
        <v>0.25565425519252605</v>
      </c>
      <c r="M56" s="11">
        <f>VLOOKUP(A56,MATH!$N$3:$V$3152,4, FALSE)</f>
        <v>83.36</v>
      </c>
      <c r="N56" s="11">
        <f t="shared" si="2"/>
        <v>-1</v>
      </c>
      <c r="O56" s="12">
        <f t="shared" si="3"/>
        <v>1.0247897362495166E-2</v>
      </c>
    </row>
    <row r="57" spans="1:15">
      <c r="A57" s="72" t="str">
        <f t="shared" si="0"/>
        <v>42979GIS</v>
      </c>
      <c r="B57" s="109">
        <v>42979</v>
      </c>
      <c r="C57" s="91" t="s">
        <v>284</v>
      </c>
      <c r="D57" s="11" t="s">
        <v>17</v>
      </c>
      <c r="E57" s="96">
        <v>493300</v>
      </c>
      <c r="F57" s="96" t="s">
        <v>19</v>
      </c>
      <c r="G57" s="101">
        <v>53.652914705375473</v>
      </c>
      <c r="H57" s="103">
        <v>1460500</v>
      </c>
      <c r="I57" s="101">
        <v>53.615632705375475</v>
      </c>
      <c r="J57" s="106">
        <f t="shared" si="1"/>
        <v>26466982.82416172</v>
      </c>
      <c r="K57" s="11">
        <f>VLOOKUP(A57,MATH!$N$3:$T$3152,7, FALSE)</f>
        <v>3843147.1333333333</v>
      </c>
      <c r="L57" s="11">
        <f>VLOOKUP(A57,MATH!$N$3:$V$3152,9, FALSE)</f>
        <v>0.15556987952174969</v>
      </c>
      <c r="M57" s="11">
        <f>VLOOKUP(A57,MATH!$N$3:$V$3152,4, FALSE)</f>
        <v>53.26</v>
      </c>
      <c r="N57" s="11">
        <f t="shared" si="2"/>
        <v>1</v>
      </c>
      <c r="O57" s="12">
        <f t="shared" si="3"/>
        <v>1.2478598664967761E-3</v>
      </c>
    </row>
    <row r="58" spans="1:15">
      <c r="A58" s="72" t="str">
        <f t="shared" si="0"/>
        <v>42983EA</v>
      </c>
      <c r="B58" s="109">
        <v>42983</v>
      </c>
      <c r="C58" s="91" t="s">
        <v>235</v>
      </c>
      <c r="D58" s="11" t="s">
        <v>18</v>
      </c>
      <c r="E58" s="96">
        <v>85500</v>
      </c>
      <c r="F58" s="96" t="s">
        <v>22</v>
      </c>
      <c r="G58" s="101">
        <v>118.63279699729718</v>
      </c>
      <c r="H58" s="103">
        <v>769500</v>
      </c>
      <c r="I58" s="101">
        <v>118.63279699729718</v>
      </c>
      <c r="J58" s="106">
        <f t="shared" si="1"/>
        <v>10143104.143268909</v>
      </c>
      <c r="K58" s="11">
        <f>VLOOKUP(A58,MATH!$N$3:$T$3152,7, FALSE)</f>
        <v>2562517.7000000002</v>
      </c>
      <c r="L58" s="11">
        <f>VLOOKUP(A58,MATH!$N$3:$V$3152,9, FALSE)</f>
        <v>0.21342202423958936</v>
      </c>
      <c r="M58" s="11">
        <f>VLOOKUP(A58,MATH!$N$3:$V$3152,4, FALSE)</f>
        <v>118.8</v>
      </c>
      <c r="N58" s="11">
        <f t="shared" si="2"/>
        <v>-1</v>
      </c>
      <c r="O58" s="12">
        <f t="shared" si="3"/>
        <v>4.782249894584773E-4</v>
      </c>
    </row>
    <row r="59" spans="1:15">
      <c r="A59" s="72" t="str">
        <f t="shared" si="0"/>
        <v>42983EBAY</v>
      </c>
      <c r="B59" s="109">
        <v>42983</v>
      </c>
      <c r="C59" s="91" t="s">
        <v>236</v>
      </c>
      <c r="D59" s="11" t="s">
        <v>17</v>
      </c>
      <c r="E59" s="96">
        <v>1018900</v>
      </c>
      <c r="F59" s="96" t="s">
        <v>22</v>
      </c>
      <c r="G59" s="101">
        <v>36.287184573565398</v>
      </c>
      <c r="H59" s="103">
        <v>4062400</v>
      </c>
      <c r="I59" s="101">
        <v>36.287184573565398</v>
      </c>
      <c r="J59" s="106">
        <f t="shared" si="1"/>
        <v>36973012.362005785</v>
      </c>
      <c r="K59" s="11">
        <f>VLOOKUP(A59,MATH!$N$3:$T$3152,7, FALSE)</f>
        <v>7468557.5</v>
      </c>
      <c r="L59" s="11">
        <f>VLOOKUP(A59,MATH!$N$3:$V$3152,9, FALSE)</f>
        <v>0.17813882958384267</v>
      </c>
      <c r="M59" s="11">
        <f>VLOOKUP(A59,MATH!$N$3:$V$3152,4, FALSE)</f>
        <v>36.19</v>
      </c>
      <c r="N59" s="11">
        <f t="shared" si="2"/>
        <v>1</v>
      </c>
      <c r="O59" s="12">
        <f t="shared" si="3"/>
        <v>1.7431959878674791E-3</v>
      </c>
    </row>
    <row r="60" spans="1:15">
      <c r="A60" s="72" t="str">
        <f t="shared" si="0"/>
        <v>42983ECL</v>
      </c>
      <c r="B60" s="109">
        <v>42983</v>
      </c>
      <c r="C60" s="91" t="s">
        <v>237</v>
      </c>
      <c r="D60" s="11" t="s">
        <v>18</v>
      </c>
      <c r="E60" s="96">
        <v>105600</v>
      </c>
      <c r="F60" s="96" t="s">
        <v>21</v>
      </c>
      <c r="G60" s="101">
        <v>132.45819126306466</v>
      </c>
      <c r="H60" s="103">
        <v>667700</v>
      </c>
      <c r="I60" s="101">
        <v>132.49806726306466</v>
      </c>
      <c r="J60" s="106">
        <f t="shared" si="1"/>
        <v>13987584.997379629</v>
      </c>
      <c r="K60" s="11">
        <f>VLOOKUP(A60,MATH!$N$3:$T$3152,7, FALSE)</f>
        <v>766411</v>
      </c>
      <c r="L60" s="11">
        <f>VLOOKUP(A60,MATH!$N$3:$V$3152,9, FALSE)</f>
        <v>0.12203887339896988</v>
      </c>
      <c r="M60" s="11">
        <f>VLOOKUP(A60,MATH!$N$3:$V$3152,4, FALSE)</f>
        <v>132.91999999999999</v>
      </c>
      <c r="N60" s="11">
        <f t="shared" si="2"/>
        <v>-1</v>
      </c>
      <c r="O60" s="12">
        <f t="shared" si="3"/>
        <v>6.5948378262097138E-4</v>
      </c>
    </row>
    <row r="61" spans="1:15">
      <c r="A61" s="72" t="str">
        <f t="shared" si="0"/>
        <v>42983ED</v>
      </c>
      <c r="B61" s="109">
        <v>42983</v>
      </c>
      <c r="C61" s="91" t="s">
        <v>238</v>
      </c>
      <c r="D61" s="11" t="s">
        <v>17</v>
      </c>
      <c r="E61" s="96">
        <v>49200</v>
      </c>
      <c r="F61" s="96" t="s">
        <v>21</v>
      </c>
      <c r="G61" s="101">
        <v>84.204175735300382</v>
      </c>
      <c r="H61" s="103">
        <v>891400</v>
      </c>
      <c r="I61" s="101">
        <v>84.178936735300354</v>
      </c>
      <c r="J61" s="106">
        <f t="shared" si="1"/>
        <v>4142845.446176779</v>
      </c>
      <c r="K61" s="11">
        <f>VLOOKUP(A61,MATH!$N$3:$T$3152,7, FALSE)</f>
        <v>1416970.2</v>
      </c>
      <c r="L61" s="11">
        <f>VLOOKUP(A61,MATH!$N$3:$V$3152,9, FALSE)</f>
        <v>8.3335042666460246E-2</v>
      </c>
      <c r="M61" s="11">
        <f>VLOOKUP(A61,MATH!$N$3:$V$3152,4, FALSE)</f>
        <v>84.13</v>
      </c>
      <c r="N61" s="11">
        <f t="shared" si="2"/>
        <v>1</v>
      </c>
      <c r="O61" s="12">
        <f t="shared" si="3"/>
        <v>1.9532602562705105E-4</v>
      </c>
    </row>
    <row r="62" spans="1:15">
      <c r="A62" s="72" t="str">
        <f t="shared" si="0"/>
        <v>42983EFX</v>
      </c>
      <c r="B62" s="109">
        <v>42983</v>
      </c>
      <c r="C62" s="91" t="s">
        <v>239</v>
      </c>
      <c r="D62" s="11" t="s">
        <v>18</v>
      </c>
      <c r="E62" s="96">
        <v>17400</v>
      </c>
      <c r="F62" s="96" t="s">
        <v>23</v>
      </c>
      <c r="G62" s="101">
        <v>141.33860753491038</v>
      </c>
      <c r="H62" s="103">
        <v>381100</v>
      </c>
      <c r="I62" s="101">
        <v>141.33860753491038</v>
      </c>
      <c r="J62" s="106">
        <f t="shared" si="1"/>
        <v>2459291.7711074408</v>
      </c>
      <c r="K62" s="11">
        <f>VLOOKUP(A62,MATH!$N$3:$T$3152,7, FALSE)</f>
        <v>491773.23333333334</v>
      </c>
      <c r="L62" s="11">
        <f>VLOOKUP(A62,MATH!$N$3:$V$3152,9, FALSE)</f>
        <v>0.14777877531001996</v>
      </c>
      <c r="M62" s="11">
        <f>VLOOKUP(A62,MATH!$N$3:$V$3152,4, FALSE)</f>
        <v>141.41999999999999</v>
      </c>
      <c r="N62" s="11">
        <f t="shared" si="2"/>
        <v>-1</v>
      </c>
      <c r="O62" s="12">
        <f t="shared" si="3"/>
        <v>1.1595018297171354E-4</v>
      </c>
    </row>
    <row r="63" spans="1:15">
      <c r="A63" s="72" t="str">
        <f t="shared" si="0"/>
        <v>42983EIX</v>
      </c>
      <c r="B63" s="109">
        <v>42983</v>
      </c>
      <c r="C63" s="91" t="s">
        <v>240</v>
      </c>
      <c r="D63" s="11" t="s">
        <v>17</v>
      </c>
      <c r="E63" s="96">
        <v>40900</v>
      </c>
      <c r="F63" s="96" t="s">
        <v>21</v>
      </c>
      <c r="G63" s="101">
        <v>80.030088453685849</v>
      </c>
      <c r="H63" s="103">
        <v>195200</v>
      </c>
      <c r="I63" s="101">
        <v>80.006070453685851</v>
      </c>
      <c r="J63" s="106">
        <f t="shared" si="1"/>
        <v>3273230.6177557511</v>
      </c>
      <c r="K63" s="11">
        <f>VLOOKUP(A63,MATH!$N$3:$T$3152,7, FALSE)</f>
        <v>1591370.7666666666</v>
      </c>
      <c r="L63" s="11">
        <f>VLOOKUP(A63,MATH!$N$3:$V$3152,9, FALSE)</f>
        <v>9.0610510161822921E-2</v>
      </c>
      <c r="M63" s="11">
        <f>VLOOKUP(A63,MATH!$N$3:$V$3152,4, FALSE)</f>
        <v>80.06</v>
      </c>
      <c r="N63" s="11">
        <f t="shared" si="2"/>
        <v>1</v>
      </c>
      <c r="O63" s="12">
        <f t="shared" si="3"/>
        <v>1.5432560442654912E-4</v>
      </c>
    </row>
    <row r="64" spans="1:15">
      <c r="A64" s="72" t="str">
        <f t="shared" si="0"/>
        <v>42983EL</v>
      </c>
      <c r="B64" s="109">
        <v>42983</v>
      </c>
      <c r="C64" s="91" t="s">
        <v>241</v>
      </c>
      <c r="D64" s="11" t="s">
        <v>18</v>
      </c>
      <c r="E64" s="96">
        <v>49700</v>
      </c>
      <c r="F64" s="96" t="s">
        <v>19</v>
      </c>
      <c r="G64" s="101">
        <v>107.18571211979629</v>
      </c>
      <c r="H64" s="103">
        <v>164400</v>
      </c>
      <c r="I64" s="101">
        <v>107.26093411979629</v>
      </c>
      <c r="J64" s="106">
        <f t="shared" si="1"/>
        <v>5327129.8923538756</v>
      </c>
      <c r="K64" s="11">
        <f>VLOOKUP(A64,MATH!$N$3:$T$3152,7, FALSE)</f>
        <v>2829721.1666666665</v>
      </c>
      <c r="L64" s="11">
        <f>VLOOKUP(A64,MATH!$N$3:$V$3152,9, FALSE)</f>
        <v>0.27998025060810594</v>
      </c>
      <c r="M64" s="11">
        <f>VLOOKUP(A64,MATH!$N$3:$V$3152,4, FALSE)</f>
        <v>107.46</v>
      </c>
      <c r="N64" s="11">
        <f t="shared" si="2"/>
        <v>-1</v>
      </c>
      <c r="O64" s="12">
        <f t="shared" si="3"/>
        <v>2.5116242529220882E-4</v>
      </c>
    </row>
    <row r="65" spans="1:15">
      <c r="A65" s="72" t="str">
        <f t="shared" si="0"/>
        <v>42983EMN</v>
      </c>
      <c r="B65" s="109">
        <v>42983</v>
      </c>
      <c r="C65" s="91" t="s">
        <v>242</v>
      </c>
      <c r="D65" s="11" t="s">
        <v>17</v>
      </c>
      <c r="E65" s="96">
        <v>267600</v>
      </c>
      <c r="F65" s="96" t="s">
        <v>21</v>
      </c>
      <c r="G65" s="101">
        <v>87.575052581105965</v>
      </c>
      <c r="H65" s="103">
        <v>1001200</v>
      </c>
      <c r="I65" s="101">
        <v>87.548865581105972</v>
      </c>
      <c r="J65" s="106">
        <f t="shared" si="1"/>
        <v>23435084.070703957</v>
      </c>
      <c r="K65" s="11">
        <f>VLOOKUP(A65,MATH!$N$3:$T$3152,7, FALSE)</f>
        <v>988716.66666666663</v>
      </c>
      <c r="L65" s="11">
        <f>VLOOKUP(A65,MATH!$N$3:$V$3152,9, FALSE)</f>
        <v>0.15509639798834071</v>
      </c>
      <c r="M65" s="11">
        <f>VLOOKUP(A65,MATH!$N$3:$V$3152,4, FALSE)</f>
        <v>87.29</v>
      </c>
      <c r="N65" s="11">
        <f t="shared" si="2"/>
        <v>1</v>
      </c>
      <c r="O65" s="12">
        <f t="shared" si="3"/>
        <v>1.1049125272077774E-3</v>
      </c>
    </row>
    <row r="66" spans="1:15">
      <c r="A66" s="72" t="str">
        <f t="shared" si="0"/>
        <v>42983EMR</v>
      </c>
      <c r="B66" s="109">
        <v>42983</v>
      </c>
      <c r="C66" s="91" t="s">
        <v>243</v>
      </c>
      <c r="D66" s="11" t="s">
        <v>18</v>
      </c>
      <c r="E66" s="96">
        <v>388200</v>
      </c>
      <c r="F66" s="96" t="s">
        <v>23</v>
      </c>
      <c r="G66" s="101">
        <v>58.704783764296259</v>
      </c>
      <c r="H66" s="103">
        <v>2280400</v>
      </c>
      <c r="I66" s="101">
        <v>58.704783764296259</v>
      </c>
      <c r="J66" s="106">
        <f t="shared" si="1"/>
        <v>22789197.057299808</v>
      </c>
      <c r="K66" s="11">
        <f>VLOOKUP(A66,MATH!$N$3:$T$3152,7, FALSE)</f>
        <v>2355280</v>
      </c>
      <c r="L66" s="11">
        <f>VLOOKUP(A66,MATH!$N$3:$V$3152,9, FALSE)</f>
        <v>0.12911222981515982</v>
      </c>
      <c r="M66" s="11">
        <f>VLOOKUP(A66,MATH!$N$3:$V$3152,4, FALSE)</f>
        <v>58.74</v>
      </c>
      <c r="N66" s="11">
        <f t="shared" si="2"/>
        <v>-1</v>
      </c>
      <c r="O66" s="12">
        <f t="shared" si="3"/>
        <v>1.074460379047439E-3</v>
      </c>
    </row>
    <row r="67" spans="1:15">
      <c r="A67" s="72" t="str">
        <f t="shared" si="0"/>
        <v>42983EOG</v>
      </c>
      <c r="B67" s="109">
        <v>42983</v>
      </c>
      <c r="C67" s="91" t="s">
        <v>244</v>
      </c>
      <c r="D67" s="11" t="s">
        <v>17</v>
      </c>
      <c r="E67" s="96">
        <v>503500</v>
      </c>
      <c r="F67" s="96" t="s">
        <v>22</v>
      </c>
      <c r="G67" s="101">
        <v>86.310471304560693</v>
      </c>
      <c r="H67" s="103">
        <v>587127.44941999996</v>
      </c>
      <c r="I67" s="101">
        <v>86.310471304560693</v>
      </c>
      <c r="J67" s="106">
        <f t="shared" si="1"/>
        <v>43457322.30184631</v>
      </c>
      <c r="K67" s="11">
        <f>VLOOKUP(A67,MATH!$N$3:$T$3152,7, FALSE)</f>
        <v>3169285.9666666668</v>
      </c>
      <c r="L67" s="11">
        <f>VLOOKUP(A67,MATH!$N$3:$V$3152,9, FALSE)</f>
        <v>0.21022549249725489</v>
      </c>
      <c r="M67" s="11">
        <f>VLOOKUP(A67,MATH!$N$3:$V$3152,4, FALSE)</f>
        <v>85.92</v>
      </c>
      <c r="N67" s="11">
        <f t="shared" si="2"/>
        <v>1</v>
      </c>
      <c r="O67" s="12">
        <f t="shared" si="3"/>
        <v>2.048916900206092E-3</v>
      </c>
    </row>
    <row r="68" spans="1:15">
      <c r="A68" s="72" t="str">
        <f t="shared" si="0"/>
        <v>42983EQIX</v>
      </c>
      <c r="B68" s="109">
        <v>42983</v>
      </c>
      <c r="C68" s="91" t="s">
        <v>245</v>
      </c>
      <c r="D68" s="11" t="s">
        <v>18</v>
      </c>
      <c r="E68" s="96">
        <v>69800</v>
      </c>
      <c r="F68" s="96" t="s">
        <v>21</v>
      </c>
      <c r="G68" s="101">
        <v>464.03012402873253</v>
      </c>
      <c r="H68" s="103">
        <v>388800</v>
      </c>
      <c r="I68" s="101">
        <v>464.16957302873254</v>
      </c>
      <c r="J68" s="106">
        <f t="shared" si="1"/>
        <v>32389302.65720553</v>
      </c>
      <c r="K68" s="11">
        <f>VLOOKUP(A68,MATH!$N$3:$T$3152,7, FALSE)</f>
        <v>397753.5</v>
      </c>
      <c r="L68" s="11">
        <f>VLOOKUP(A68,MATH!$N$3:$V$3152,9, FALSE)</f>
        <v>0.15016085113775718</v>
      </c>
      <c r="M68" s="11">
        <f>VLOOKUP(A68,MATH!$N$3:$V$3152,4, FALSE)</f>
        <v>464.83</v>
      </c>
      <c r="N68" s="11">
        <f t="shared" si="2"/>
        <v>-1</v>
      </c>
      <c r="O68" s="12">
        <f t="shared" si="3"/>
        <v>1.5270841847846437E-3</v>
      </c>
    </row>
    <row r="69" spans="1:15">
      <c r="A69" s="72" t="str">
        <f t="shared" si="0"/>
        <v>42983EQR</v>
      </c>
      <c r="B69" s="109">
        <v>42983</v>
      </c>
      <c r="C69" s="91" t="s">
        <v>246</v>
      </c>
      <c r="D69" s="11" t="s">
        <v>17</v>
      </c>
      <c r="E69" s="96">
        <v>154900</v>
      </c>
      <c r="F69" s="96" t="s">
        <v>21</v>
      </c>
      <c r="G69" s="101">
        <v>67.287247407954197</v>
      </c>
      <c r="H69" s="103">
        <v>1215800</v>
      </c>
      <c r="I69" s="101">
        <v>67.267117407954203</v>
      </c>
      <c r="J69" s="106">
        <f t="shared" si="1"/>
        <v>10422794.623492105</v>
      </c>
      <c r="K69" s="11">
        <f>VLOOKUP(A69,MATH!$N$3:$T$3152,7, FALSE)</f>
        <v>1484492.4666666666</v>
      </c>
      <c r="L69" s="11">
        <f>VLOOKUP(A69,MATH!$N$3:$V$3152,9, FALSE)</f>
        <v>0.10048115586692649</v>
      </c>
      <c r="M69" s="11">
        <f>VLOOKUP(A69,MATH!$N$3:$V$3152,4, FALSE)</f>
        <v>67.099999999999994</v>
      </c>
      <c r="N69" s="11">
        <f t="shared" si="2"/>
        <v>1</v>
      </c>
      <c r="O69" s="12">
        <f t="shared" si="3"/>
        <v>4.9141177873591319E-4</v>
      </c>
    </row>
    <row r="70" spans="1:15">
      <c r="A70" s="72" t="str">
        <f t="shared" si="0"/>
        <v>42983EQT</v>
      </c>
      <c r="B70" s="109">
        <v>42983</v>
      </c>
      <c r="C70" s="91" t="s">
        <v>247</v>
      </c>
      <c r="D70" s="11" t="s">
        <v>18</v>
      </c>
      <c r="E70" s="96">
        <v>307500</v>
      </c>
      <c r="F70" s="96" t="s">
        <v>19</v>
      </c>
      <c r="G70" s="101">
        <v>62.672906750763694</v>
      </c>
      <c r="H70" s="103">
        <v>904600</v>
      </c>
      <c r="I70" s="101">
        <v>62.716978750763694</v>
      </c>
      <c r="J70" s="106">
        <f t="shared" si="1"/>
        <v>19271918.825859837</v>
      </c>
      <c r="K70" s="11">
        <f>VLOOKUP(A70,MATH!$N$3:$T$3152,7, FALSE)</f>
        <v>2652178.2000000002</v>
      </c>
      <c r="L70" s="11">
        <f>VLOOKUP(A70,MATH!$N$3:$V$3152,9, FALSE)</f>
        <v>0.23685960472780107</v>
      </c>
      <c r="M70" s="11">
        <f>VLOOKUP(A70,MATH!$N$3:$V$3152,4, FALSE)</f>
        <v>62.96</v>
      </c>
      <c r="N70" s="11">
        <f t="shared" si="2"/>
        <v>-1</v>
      </c>
      <c r="O70" s="12">
        <f t="shared" si="3"/>
        <v>9.0862846788943908E-4</v>
      </c>
    </row>
    <row r="71" spans="1:15">
      <c r="A71" s="72" t="str">
        <f t="shared" si="0"/>
        <v>42983ES</v>
      </c>
      <c r="B71" s="109">
        <v>42983</v>
      </c>
      <c r="C71" s="91" t="s">
        <v>248</v>
      </c>
      <c r="D71" s="11" t="s">
        <v>17</v>
      </c>
      <c r="E71" s="96">
        <v>330000</v>
      </c>
      <c r="F71" s="96" t="s">
        <v>22</v>
      </c>
      <c r="G71" s="101">
        <v>62.841085734922622</v>
      </c>
      <c r="H71" s="103">
        <v>946800</v>
      </c>
      <c r="I71" s="101">
        <v>62.841085734922622</v>
      </c>
      <c r="J71" s="106">
        <f t="shared" si="1"/>
        <v>20737558.292524464</v>
      </c>
      <c r="K71" s="11">
        <f>VLOOKUP(A71,MATH!$N$3:$T$3152,7, FALSE)</f>
        <v>1319895.1666666667</v>
      </c>
      <c r="L71" s="11">
        <f>VLOOKUP(A71,MATH!$N$3:$V$3152,9, FALSE)</f>
        <v>9.5071873605137872E-2</v>
      </c>
      <c r="M71" s="11">
        <f>VLOOKUP(A71,MATH!$N$3:$V$3152,4, FALSE)</f>
        <v>62.62</v>
      </c>
      <c r="N71" s="11">
        <f t="shared" si="2"/>
        <v>1</v>
      </c>
      <c r="O71" s="12">
        <f t="shared" si="3"/>
        <v>9.7773013623430661E-4</v>
      </c>
    </row>
    <row r="72" spans="1:15">
      <c r="A72" s="72" t="str">
        <f t="shared" si="0"/>
        <v>42983ESRX</v>
      </c>
      <c r="B72" s="109">
        <v>42983</v>
      </c>
      <c r="C72" s="91" t="s">
        <v>249</v>
      </c>
      <c r="D72" s="11" t="s">
        <v>18</v>
      </c>
      <c r="E72" s="96">
        <v>302900</v>
      </c>
      <c r="F72" s="96" t="s">
        <v>23</v>
      </c>
      <c r="G72" s="101">
        <v>61.956491261141373</v>
      </c>
      <c r="H72" s="103">
        <v>1520300</v>
      </c>
      <c r="I72" s="101">
        <v>61.956491261141373</v>
      </c>
      <c r="J72" s="106">
        <f t="shared" si="1"/>
        <v>18766621.202999722</v>
      </c>
      <c r="K72" s="11">
        <f>VLOOKUP(A72,MATH!$N$3:$T$3152,7, FALSE)</f>
        <v>2945709.4333333331</v>
      </c>
      <c r="L72" s="11">
        <f>VLOOKUP(A72,MATH!$N$3:$V$3152,9, FALSE)</f>
        <v>0.16295338711426488</v>
      </c>
      <c r="M72" s="11">
        <f>VLOOKUP(A72,MATH!$N$3:$V$3152,4, FALSE)</f>
        <v>61.98</v>
      </c>
      <c r="N72" s="11">
        <f t="shared" si="2"/>
        <v>-1</v>
      </c>
      <c r="O72" s="12">
        <f t="shared" si="3"/>
        <v>8.8480479941946367E-4</v>
      </c>
    </row>
    <row r="73" spans="1:15">
      <c r="A73" s="72" t="str">
        <f t="shared" ref="A73:A136" si="5">B73&amp;C73</f>
        <v>42983ESS</v>
      </c>
      <c r="B73" s="109">
        <v>42983</v>
      </c>
      <c r="C73" s="91" t="s">
        <v>250</v>
      </c>
      <c r="D73" s="11" t="s">
        <v>17</v>
      </c>
      <c r="E73" s="96">
        <v>19200</v>
      </c>
      <c r="F73" s="96" t="s">
        <v>21</v>
      </c>
      <c r="G73" s="101">
        <v>267.01389206299575</v>
      </c>
      <c r="H73" s="103">
        <v>74100</v>
      </c>
      <c r="I73" s="101">
        <v>266.93406806299572</v>
      </c>
      <c r="J73" s="106">
        <f t="shared" ref="J73:J136" si="6">E73*G73</f>
        <v>5126666.727609518</v>
      </c>
      <c r="K73" s="11">
        <f>VLOOKUP(A73,MATH!$N$3:$T$3152,7, FALSE)</f>
        <v>340923.03333333333</v>
      </c>
      <c r="L73" s="11">
        <f>VLOOKUP(A73,MATH!$N$3:$V$3152,9, FALSE)</f>
        <v>0.13011925018395679</v>
      </c>
      <c r="M73" s="11">
        <f>VLOOKUP(A73,MATH!$N$3:$V$3152,4, FALSE)</f>
        <v>266.08</v>
      </c>
      <c r="N73" s="11">
        <f t="shared" ref="N73:N136" si="7">IF(D73="sell",-1,1)</f>
        <v>1</v>
      </c>
      <c r="O73" s="12">
        <f t="shared" ref="O73:O136" si="8">J73/$J$5</f>
        <v>2.4171102920156516E-4</v>
      </c>
    </row>
    <row r="74" spans="1:15">
      <c r="A74" s="72" t="str">
        <f t="shared" si="5"/>
        <v>42983ETFC</v>
      </c>
      <c r="B74" s="109">
        <v>42983</v>
      </c>
      <c r="C74" s="91" t="s">
        <v>251</v>
      </c>
      <c r="D74" s="11" t="s">
        <v>18</v>
      </c>
      <c r="E74" s="96">
        <v>122000</v>
      </c>
      <c r="F74" s="96" t="s">
        <v>23</v>
      </c>
      <c r="G74" s="101">
        <v>40.510921231941644</v>
      </c>
      <c r="H74" s="103">
        <v>389800</v>
      </c>
      <c r="I74" s="101">
        <v>40.510921231941644</v>
      </c>
      <c r="J74" s="106">
        <f t="shared" si="6"/>
        <v>4942332.3902968802</v>
      </c>
      <c r="K74" s="11">
        <f>VLOOKUP(A74,MATH!$N$3:$T$3152,7, FALSE)</f>
        <v>2161631.7000000002</v>
      </c>
      <c r="L74" s="11">
        <f>VLOOKUP(A74,MATH!$N$3:$V$3152,9, FALSE)</f>
        <v>0.14602500980628547</v>
      </c>
      <c r="M74" s="11">
        <f>VLOOKUP(A74,MATH!$N$3:$V$3152,4, FALSE)</f>
        <v>40.619999999999997</v>
      </c>
      <c r="N74" s="11">
        <f t="shared" si="7"/>
        <v>-1</v>
      </c>
      <c r="O74" s="12">
        <f t="shared" si="8"/>
        <v>2.3302007175175221E-4</v>
      </c>
    </row>
    <row r="75" spans="1:15">
      <c r="A75" s="72" t="str">
        <f t="shared" si="5"/>
        <v>42983ETN</v>
      </c>
      <c r="B75" s="109">
        <v>42983</v>
      </c>
      <c r="C75" s="91" t="s">
        <v>252</v>
      </c>
      <c r="D75" s="11" t="s">
        <v>17</v>
      </c>
      <c r="E75" s="96">
        <v>316600</v>
      </c>
      <c r="F75" s="96" t="s">
        <v>19</v>
      </c>
      <c r="G75" s="101">
        <v>71.828676925777572</v>
      </c>
      <c r="H75" s="103">
        <v>1284000</v>
      </c>
      <c r="I75" s="101">
        <v>71.778549925777568</v>
      </c>
      <c r="J75" s="106">
        <f t="shared" si="6"/>
        <v>22740959.114701178</v>
      </c>
      <c r="K75" s="11">
        <f>VLOOKUP(A75,MATH!$N$3:$T$3152,7, FALSE)</f>
        <v>2863808.5333333332</v>
      </c>
      <c r="L75" s="11">
        <f>VLOOKUP(A75,MATH!$N$3:$V$3152,9, FALSE)</f>
        <v>0.19357012932121076</v>
      </c>
      <c r="M75" s="11">
        <f>VLOOKUP(A75,MATH!$N$3:$V$3152,4, FALSE)</f>
        <v>71.61</v>
      </c>
      <c r="N75" s="11">
        <f t="shared" si="7"/>
        <v>1</v>
      </c>
      <c r="O75" s="12">
        <f t="shared" si="8"/>
        <v>1.0721860664440299E-3</v>
      </c>
    </row>
    <row r="76" spans="1:15">
      <c r="A76" s="72" t="str">
        <f t="shared" si="5"/>
        <v>42983ETR</v>
      </c>
      <c r="B76" s="109">
        <v>42983</v>
      </c>
      <c r="C76" s="91" t="s">
        <v>253</v>
      </c>
      <c r="D76" s="11" t="s">
        <v>18</v>
      </c>
      <c r="E76" s="96">
        <v>900</v>
      </c>
      <c r="F76" s="96" t="s">
        <v>19</v>
      </c>
      <c r="G76" s="101">
        <v>79.103434312969128</v>
      </c>
      <c r="H76" s="103">
        <v>46500</v>
      </c>
      <c r="I76" s="101">
        <v>79.159014312969134</v>
      </c>
      <c r="J76" s="106">
        <f t="shared" si="6"/>
        <v>71193.090881672222</v>
      </c>
      <c r="K76" s="11">
        <f>VLOOKUP(A76,MATH!$N$3:$T$3152,7, FALSE)</f>
        <v>1028240.6</v>
      </c>
      <c r="L76" s="11">
        <f>VLOOKUP(A76,MATH!$N$3:$V$3152,9, FALSE)</f>
        <v>0.10609162408044344</v>
      </c>
      <c r="M76" s="11">
        <f>VLOOKUP(A76,MATH!$N$3:$V$3152,4, FALSE)</f>
        <v>79.400000000000006</v>
      </c>
      <c r="N76" s="11">
        <f t="shared" si="7"/>
        <v>-1</v>
      </c>
      <c r="O76" s="12">
        <f t="shared" si="8"/>
        <v>3.3565972167403676E-6</v>
      </c>
    </row>
    <row r="77" spans="1:15">
      <c r="A77" s="72" t="str">
        <f t="shared" si="5"/>
        <v>42983EVHC</v>
      </c>
      <c r="B77" s="109">
        <v>42983</v>
      </c>
      <c r="C77" s="91" t="s">
        <v>254</v>
      </c>
      <c r="D77" s="11" t="s">
        <v>17</v>
      </c>
      <c r="E77" s="96">
        <v>74300</v>
      </c>
      <c r="F77" s="96" t="s">
        <v>23</v>
      </c>
      <c r="G77" s="101">
        <v>52.1433157571024</v>
      </c>
      <c r="H77" s="103">
        <v>2347200</v>
      </c>
      <c r="I77" s="101">
        <v>52.1433157571024</v>
      </c>
      <c r="J77" s="106">
        <f t="shared" si="6"/>
        <v>3874248.3607527083</v>
      </c>
      <c r="K77" s="11">
        <f>VLOOKUP(A77,MATH!$N$3:$T$3152,7, FALSE)</f>
        <v>1805429.0333333334</v>
      </c>
      <c r="L77" s="11">
        <f>VLOOKUP(A77,MATH!$N$3:$V$3152,9, FALSE)</f>
        <v>0.25388689539007092</v>
      </c>
      <c r="M77" s="11">
        <f>VLOOKUP(A77,MATH!$N$3:$V$3152,4, FALSE)</f>
        <v>52.15</v>
      </c>
      <c r="N77" s="11">
        <f t="shared" si="7"/>
        <v>1</v>
      </c>
      <c r="O77" s="12">
        <f t="shared" si="8"/>
        <v>1.8266226544760492E-4</v>
      </c>
    </row>
    <row r="78" spans="1:15">
      <c r="A78" s="72" t="str">
        <f t="shared" si="5"/>
        <v>42983EW</v>
      </c>
      <c r="B78" s="109">
        <v>42983</v>
      </c>
      <c r="C78" s="91" t="s">
        <v>255</v>
      </c>
      <c r="D78" s="11" t="s">
        <v>18</v>
      </c>
      <c r="E78" s="96">
        <v>800</v>
      </c>
      <c r="F78" s="96" t="s">
        <v>23</v>
      </c>
      <c r="G78" s="101">
        <v>112.58262410244795</v>
      </c>
      <c r="H78" s="103">
        <v>45900</v>
      </c>
      <c r="I78" s="101">
        <v>112.58262410244795</v>
      </c>
      <c r="J78" s="106">
        <f t="shared" si="6"/>
        <v>90066.099281958363</v>
      </c>
      <c r="K78" s="11">
        <f>VLOOKUP(A78,MATH!$N$3:$T$3152,7, FALSE)</f>
        <v>1308617.2</v>
      </c>
      <c r="L78" s="11">
        <f>VLOOKUP(A78,MATH!$N$3:$V$3152,9, FALSE)</f>
        <v>0.14152224655727888</v>
      </c>
      <c r="M78" s="11">
        <f>VLOOKUP(A78,MATH!$N$3:$V$3152,4, FALSE)</f>
        <v>112.52</v>
      </c>
      <c r="N78" s="11">
        <f t="shared" si="7"/>
        <v>-1</v>
      </c>
      <c r="O78" s="12">
        <f t="shared" si="8"/>
        <v>4.2464179378719805E-6</v>
      </c>
    </row>
    <row r="79" spans="1:15">
      <c r="A79" s="72" t="str">
        <f t="shared" si="5"/>
        <v>42983EXC</v>
      </c>
      <c r="B79" s="109">
        <v>42983</v>
      </c>
      <c r="C79" s="91" t="s">
        <v>256</v>
      </c>
      <c r="D79" s="11" t="s">
        <v>17</v>
      </c>
      <c r="E79" s="96">
        <v>566400</v>
      </c>
      <c r="F79" s="96" t="s">
        <v>23</v>
      </c>
      <c r="G79" s="101">
        <v>37.680572994341347</v>
      </c>
      <c r="H79" s="103">
        <v>2577500</v>
      </c>
      <c r="I79" s="101">
        <v>37.680572994341347</v>
      </c>
      <c r="J79" s="106">
        <f t="shared" si="6"/>
        <v>21342276.543994937</v>
      </c>
      <c r="K79" s="11">
        <f>VLOOKUP(A79,MATH!$N$3:$T$3152,7, FALSE)</f>
        <v>4342404.7666666666</v>
      </c>
      <c r="L79" s="11">
        <f>VLOOKUP(A79,MATH!$N$3:$V$3152,9, FALSE)</f>
        <v>0.11512849791090464</v>
      </c>
      <c r="M79" s="11">
        <f>VLOOKUP(A79,MATH!$N$3:$V$3152,4, FALSE)</f>
        <v>37.590000000000003</v>
      </c>
      <c r="N79" s="11">
        <f t="shared" si="7"/>
        <v>1</v>
      </c>
      <c r="O79" s="12">
        <f t="shared" si="8"/>
        <v>1.0062412680683149E-3</v>
      </c>
    </row>
    <row r="80" spans="1:15">
      <c r="A80" s="72" t="str">
        <f t="shared" si="5"/>
        <v>42983EXPD</v>
      </c>
      <c r="B80" s="109">
        <v>42983</v>
      </c>
      <c r="C80" s="91" t="s">
        <v>257</v>
      </c>
      <c r="D80" s="11" t="s">
        <v>18</v>
      </c>
      <c r="E80" s="96">
        <v>41800</v>
      </c>
      <c r="F80" s="96" t="s">
        <v>19</v>
      </c>
      <c r="G80" s="101">
        <v>56.100015903726423</v>
      </c>
      <c r="H80" s="103">
        <v>413100</v>
      </c>
      <c r="I80" s="101">
        <v>56.139376903726422</v>
      </c>
      <c r="J80" s="106">
        <f t="shared" si="6"/>
        <v>2344980.6647757646</v>
      </c>
      <c r="K80" s="11">
        <f>VLOOKUP(A80,MATH!$N$3:$T$3152,7, FALSE)</f>
        <v>1070209.1333333333</v>
      </c>
      <c r="L80" s="11">
        <f>VLOOKUP(A80,MATH!$N$3:$V$3152,9, FALSE)</f>
        <v>0.21058457231415256</v>
      </c>
      <c r="M80" s="11">
        <f>VLOOKUP(A80,MATH!$N$3:$V$3152,4, FALSE)</f>
        <v>56.23</v>
      </c>
      <c r="N80" s="11">
        <f t="shared" si="7"/>
        <v>-1</v>
      </c>
      <c r="O80" s="12">
        <f t="shared" si="8"/>
        <v>1.1056066642448081E-4</v>
      </c>
    </row>
    <row r="81" spans="1:15">
      <c r="A81" s="72" t="str">
        <f t="shared" si="5"/>
        <v>42983EXPE</v>
      </c>
      <c r="B81" s="109">
        <v>42983</v>
      </c>
      <c r="C81" s="91" t="s">
        <v>258</v>
      </c>
      <c r="D81" s="11" t="s">
        <v>17</v>
      </c>
      <c r="E81" s="96">
        <v>334100</v>
      </c>
      <c r="F81" s="96" t="s">
        <v>22</v>
      </c>
      <c r="G81" s="101">
        <v>148.42130205374954</v>
      </c>
      <c r="H81" s="103">
        <v>1332900</v>
      </c>
      <c r="I81" s="101">
        <v>148.42130205374954</v>
      </c>
      <c r="J81" s="106">
        <f t="shared" si="6"/>
        <v>49587557.016157724</v>
      </c>
      <c r="K81" s="11">
        <f>VLOOKUP(A81,MATH!$N$3:$T$3152,7, FALSE)</f>
        <v>2185161.5</v>
      </c>
      <c r="L81" s="11">
        <f>VLOOKUP(A81,MATH!$N$3:$V$3152,9, FALSE)</f>
        <v>0.2967942142837498</v>
      </c>
      <c r="M81" s="11">
        <f>VLOOKUP(A81,MATH!$N$3:$V$3152,4, FALSE)</f>
        <v>147.79</v>
      </c>
      <c r="N81" s="11">
        <f t="shared" si="7"/>
        <v>1</v>
      </c>
      <c r="O81" s="12">
        <f t="shared" si="8"/>
        <v>2.3379439465837076E-3</v>
      </c>
    </row>
    <row r="82" spans="1:15">
      <c r="A82" s="72" t="str">
        <f t="shared" si="5"/>
        <v>42983EXR</v>
      </c>
      <c r="B82" s="109">
        <v>42983</v>
      </c>
      <c r="C82" s="91" t="s">
        <v>259</v>
      </c>
      <c r="D82" s="11" t="s">
        <v>18</v>
      </c>
      <c r="E82" s="96">
        <v>36900</v>
      </c>
      <c r="F82" s="96" t="s">
        <v>21</v>
      </c>
      <c r="G82" s="101">
        <v>77.675832009588646</v>
      </c>
      <c r="H82" s="103">
        <v>173600</v>
      </c>
      <c r="I82" s="101">
        <v>77.699187009588655</v>
      </c>
      <c r="J82" s="106">
        <f t="shared" si="6"/>
        <v>2866238.2011538208</v>
      </c>
      <c r="K82" s="11">
        <f>VLOOKUP(A82,MATH!$N$3:$T$3152,7, FALSE)</f>
        <v>1162360.1666666667</v>
      </c>
      <c r="L82" s="11">
        <f>VLOOKUP(A82,MATH!$N$3:$V$3152,9, FALSE)</f>
        <v>0.22208833978701539</v>
      </c>
      <c r="M82" s="11">
        <f>VLOOKUP(A82,MATH!$N$3:$V$3152,4, FALSE)</f>
        <v>77.849999999999994</v>
      </c>
      <c r="N82" s="11">
        <f t="shared" si="7"/>
        <v>-1</v>
      </c>
      <c r="O82" s="12">
        <f t="shared" si="8"/>
        <v>1.3513680961679654E-4</v>
      </c>
    </row>
    <row r="83" spans="1:15">
      <c r="A83" s="72" t="str">
        <f t="shared" si="5"/>
        <v>42983F</v>
      </c>
      <c r="B83" s="109">
        <v>42983</v>
      </c>
      <c r="C83" s="91" t="s">
        <v>260</v>
      </c>
      <c r="D83" s="11" t="s">
        <v>17</v>
      </c>
      <c r="E83" s="96">
        <v>1436900</v>
      </c>
      <c r="F83" s="96" t="s">
        <v>23</v>
      </c>
      <c r="G83" s="101">
        <v>11.360790272163387</v>
      </c>
      <c r="H83" s="103">
        <v>21013000</v>
      </c>
      <c r="I83" s="101">
        <v>11.360790272163387</v>
      </c>
      <c r="J83" s="106">
        <f t="shared" si="6"/>
        <v>16324319.54207157</v>
      </c>
      <c r="K83" s="11">
        <f>VLOOKUP(A83,MATH!$N$3:$T$3152,7, FALSE)</f>
        <v>36714150.299999997</v>
      </c>
      <c r="L83" s="11">
        <f>VLOOKUP(A83,MATH!$N$3:$V$3152,9, FALSE)</f>
        <v>0.17356087082288535</v>
      </c>
      <c r="M83" s="11">
        <f>VLOOKUP(A83,MATH!$N$3:$V$3152,4, FALSE)</f>
        <v>11.36</v>
      </c>
      <c r="N83" s="11">
        <f t="shared" si="7"/>
        <v>1</v>
      </c>
      <c r="O83" s="12">
        <f t="shared" si="8"/>
        <v>7.6965566267054577E-4</v>
      </c>
    </row>
    <row r="84" spans="1:15">
      <c r="A84" s="72" t="str">
        <f t="shared" si="5"/>
        <v>42983FAST</v>
      </c>
      <c r="B84" s="109">
        <v>42983</v>
      </c>
      <c r="C84" s="91" t="s">
        <v>261</v>
      </c>
      <c r="D84" s="11" t="s">
        <v>18</v>
      </c>
      <c r="E84" s="96">
        <v>5500</v>
      </c>
      <c r="F84" s="96" t="s">
        <v>22</v>
      </c>
      <c r="G84" s="101">
        <v>42.400585712608439</v>
      </c>
      <c r="H84" s="103">
        <v>164700</v>
      </c>
      <c r="I84" s="101">
        <v>42.400585712608439</v>
      </c>
      <c r="J84" s="106">
        <f t="shared" si="6"/>
        <v>233203.2214193464</v>
      </c>
      <c r="K84" s="11">
        <f>VLOOKUP(A84,MATH!$N$3:$T$3152,7, FALSE)</f>
        <v>2677145.1</v>
      </c>
      <c r="L84" s="11">
        <f>VLOOKUP(A84,MATH!$N$3:$V$3152,9, FALSE)</f>
        <v>0.2502328618432561</v>
      </c>
      <c r="M84" s="11">
        <f>VLOOKUP(A84,MATH!$N$3:$V$3152,4, FALSE)</f>
        <v>42.4</v>
      </c>
      <c r="N84" s="11">
        <f t="shared" si="7"/>
        <v>-1</v>
      </c>
      <c r="O84" s="12">
        <f t="shared" si="8"/>
        <v>1.0995017553769113E-5</v>
      </c>
    </row>
    <row r="85" spans="1:15">
      <c r="A85" s="72" t="str">
        <f t="shared" si="5"/>
        <v>42983FB</v>
      </c>
      <c r="B85" s="109">
        <v>42983</v>
      </c>
      <c r="C85" s="91" t="s">
        <v>262</v>
      </c>
      <c r="D85" s="11" t="s">
        <v>17</v>
      </c>
      <c r="E85" s="96">
        <v>2545400</v>
      </c>
      <c r="F85" s="96" t="s">
        <v>19</v>
      </c>
      <c r="G85" s="101">
        <v>172.36890630387782</v>
      </c>
      <c r="H85" s="103">
        <v>11660000</v>
      </c>
      <c r="I85" s="101">
        <v>172.24901730387785</v>
      </c>
      <c r="J85" s="106">
        <f t="shared" si="6"/>
        <v>438747814.10589063</v>
      </c>
      <c r="K85" s="11">
        <f>VLOOKUP(A85,MATH!$N$3:$T$3152,7, FALSE)</f>
        <v>16741157.9</v>
      </c>
      <c r="L85" s="11">
        <f>VLOOKUP(A85,MATH!$N$3:$V$3152,9, FALSE)</f>
        <v>0.1706084909369599</v>
      </c>
      <c r="M85" s="11">
        <f>VLOOKUP(A85,MATH!$N$3:$V$3152,4, FALSE)</f>
        <v>171.27</v>
      </c>
      <c r="N85" s="11">
        <f t="shared" si="7"/>
        <v>1</v>
      </c>
      <c r="O85" s="12">
        <f t="shared" si="8"/>
        <v>2.0685991764657054E-2</v>
      </c>
    </row>
    <row r="86" spans="1:15">
      <c r="A86" s="72" t="str">
        <f t="shared" si="5"/>
        <v>42983FBHS</v>
      </c>
      <c r="B86" s="109">
        <v>42983</v>
      </c>
      <c r="C86" s="91" t="s">
        <v>263</v>
      </c>
      <c r="D86" s="11" t="s">
        <v>18</v>
      </c>
      <c r="E86" s="96">
        <v>4600</v>
      </c>
      <c r="F86" s="96" t="s">
        <v>23</v>
      </c>
      <c r="G86" s="101">
        <v>62.810267754771473</v>
      </c>
      <c r="H86" s="103">
        <v>18800</v>
      </c>
      <c r="I86" s="101">
        <v>62.810267754771473</v>
      </c>
      <c r="J86" s="106">
        <f t="shared" si="6"/>
        <v>288927.2316719488</v>
      </c>
      <c r="K86" s="11">
        <f>VLOOKUP(A86,MATH!$N$3:$T$3152,7, FALSE)</f>
        <v>1005194.7</v>
      </c>
      <c r="L86" s="11">
        <f>VLOOKUP(A86,MATH!$N$3:$V$3152,9, FALSE)</f>
        <v>0.1335131404081272</v>
      </c>
      <c r="M86" s="11">
        <f>VLOOKUP(A86,MATH!$N$3:$V$3152,4, FALSE)</f>
        <v>62.87</v>
      </c>
      <c r="N86" s="11">
        <f t="shared" si="7"/>
        <v>-1</v>
      </c>
      <c r="O86" s="12">
        <f t="shared" si="8"/>
        <v>1.3622281736333896E-5</v>
      </c>
    </row>
    <row r="87" spans="1:15">
      <c r="A87" s="72" t="str">
        <f t="shared" si="5"/>
        <v>42983FCX</v>
      </c>
      <c r="B87" s="109">
        <v>42983</v>
      </c>
      <c r="C87" s="91" t="s">
        <v>264</v>
      </c>
      <c r="D87" s="11" t="s">
        <v>17</v>
      </c>
      <c r="E87" s="96">
        <v>40200</v>
      </c>
      <c r="F87" s="96" t="s">
        <v>23</v>
      </c>
      <c r="G87" s="101">
        <v>15.264707400178136</v>
      </c>
      <c r="H87" s="103">
        <v>140400</v>
      </c>
      <c r="I87" s="101">
        <v>15.264707400178136</v>
      </c>
      <c r="J87" s="106">
        <f t="shared" si="6"/>
        <v>613641.23748716107</v>
      </c>
      <c r="K87" s="11">
        <f>VLOOKUP(A87,MATH!$N$3:$T$3152,7, FALSE)</f>
        <v>21746969.100000001</v>
      </c>
      <c r="L87" s="11">
        <f>VLOOKUP(A87,MATH!$N$3:$V$3152,9, FALSE)</f>
        <v>0.53101562347644304</v>
      </c>
      <c r="M87" s="11">
        <f>VLOOKUP(A87,MATH!$N$3:$V$3152,4, FALSE)</f>
        <v>15.23</v>
      </c>
      <c r="N87" s="11">
        <f t="shared" si="7"/>
        <v>1</v>
      </c>
      <c r="O87" s="12">
        <f t="shared" si="8"/>
        <v>2.8931830944802764E-5</v>
      </c>
    </row>
    <row r="88" spans="1:15">
      <c r="A88" s="72" t="str">
        <f t="shared" si="5"/>
        <v>42983FDX</v>
      </c>
      <c r="B88" s="109">
        <v>42983</v>
      </c>
      <c r="C88" s="91" t="s">
        <v>265</v>
      </c>
      <c r="D88" s="11" t="s">
        <v>18</v>
      </c>
      <c r="E88" s="96">
        <v>20300</v>
      </c>
      <c r="F88" s="96" t="s">
        <v>19</v>
      </c>
      <c r="G88" s="101">
        <v>213.60993302223338</v>
      </c>
      <c r="H88" s="103">
        <v>88400</v>
      </c>
      <c r="I88" s="101">
        <v>213.75987302223339</v>
      </c>
      <c r="J88" s="106">
        <f t="shared" si="6"/>
        <v>4336281.6403513374</v>
      </c>
      <c r="K88" s="11">
        <f>VLOOKUP(A88,MATH!$N$3:$T$3152,7, FALSE)</f>
        <v>1009088.4</v>
      </c>
      <c r="L88" s="11">
        <f>VLOOKUP(A88,MATH!$N$3:$V$3152,9, FALSE)</f>
        <v>0.15446603801620562</v>
      </c>
      <c r="M88" s="11">
        <f>VLOOKUP(A88,MATH!$N$3:$V$3152,4, FALSE)</f>
        <v>214.2</v>
      </c>
      <c r="N88" s="11">
        <f t="shared" si="7"/>
        <v>-1</v>
      </c>
      <c r="O88" s="12">
        <f t="shared" si="8"/>
        <v>2.044461155535066E-4</v>
      </c>
    </row>
    <row r="89" spans="1:15">
      <c r="A89" s="72" t="str">
        <f t="shared" si="5"/>
        <v>42983FE</v>
      </c>
      <c r="B89" s="109">
        <v>42983</v>
      </c>
      <c r="C89" s="91" t="s">
        <v>266</v>
      </c>
      <c r="D89" s="11" t="s">
        <v>17</v>
      </c>
      <c r="E89" s="96">
        <v>599900</v>
      </c>
      <c r="F89" s="96" t="s">
        <v>19</v>
      </c>
      <c r="G89" s="101">
        <v>32.828898965174503</v>
      </c>
      <c r="H89" s="103">
        <v>2152200</v>
      </c>
      <c r="I89" s="101">
        <v>32.806036965174499</v>
      </c>
      <c r="J89" s="106">
        <f t="shared" si="6"/>
        <v>19694056.489208184</v>
      </c>
      <c r="K89" s="11">
        <f>VLOOKUP(A89,MATH!$N$3:$T$3152,7, FALSE)</f>
        <v>4014200.3666666667</v>
      </c>
      <c r="L89" s="11">
        <f>VLOOKUP(A89,MATH!$N$3:$V$3152,9, FALSE)</f>
        <v>0.13551323156132997</v>
      </c>
      <c r="M89" s="11">
        <f>VLOOKUP(A89,MATH!$N$3:$V$3152,4, FALSE)</f>
        <v>32.659999999999997</v>
      </c>
      <c r="N89" s="11">
        <f t="shared" si="7"/>
        <v>1</v>
      </c>
      <c r="O89" s="12">
        <f t="shared" si="8"/>
        <v>9.2853132768002473E-4</v>
      </c>
    </row>
    <row r="90" spans="1:15">
      <c r="A90" s="72" t="str">
        <f t="shared" si="5"/>
        <v>42983FFIV</v>
      </c>
      <c r="B90" s="109">
        <v>42983</v>
      </c>
      <c r="C90" s="91" t="s">
        <v>267</v>
      </c>
      <c r="D90" s="11" t="s">
        <v>18</v>
      </c>
      <c r="E90" s="96">
        <v>7700</v>
      </c>
      <c r="F90" s="96" t="s">
        <v>20</v>
      </c>
      <c r="G90" s="101">
        <v>118.07531674729488</v>
      </c>
      <c r="H90" s="103">
        <v>379700</v>
      </c>
      <c r="I90" s="101">
        <v>118.15802874729486</v>
      </c>
      <c r="J90" s="106">
        <f t="shared" si="6"/>
        <v>909179.93895417056</v>
      </c>
      <c r="K90" s="11">
        <f>VLOOKUP(A90,MATH!$N$3:$T$3152,7, FALSE)</f>
        <v>784161.73333333328</v>
      </c>
      <c r="L90" s="11">
        <f>VLOOKUP(A90,MATH!$N$3:$V$3152,9, FALSE)</f>
        <v>0.25885516811284637</v>
      </c>
      <c r="M90" s="11">
        <f>VLOOKUP(A90,MATH!$N$3:$V$3152,4, FALSE)</f>
        <v>118.16</v>
      </c>
      <c r="N90" s="11">
        <f t="shared" si="7"/>
        <v>-1</v>
      </c>
      <c r="O90" s="12">
        <f t="shared" si="8"/>
        <v>4.286582890019433E-5</v>
      </c>
    </row>
    <row r="91" spans="1:15">
      <c r="A91" s="72" t="str">
        <f t="shared" si="5"/>
        <v>42983FIS</v>
      </c>
      <c r="B91" s="109">
        <v>42983</v>
      </c>
      <c r="C91" s="91" t="s">
        <v>268</v>
      </c>
      <c r="D91" s="11" t="s">
        <v>17</v>
      </c>
      <c r="E91" s="96">
        <v>60700</v>
      </c>
      <c r="F91" s="96" t="s">
        <v>23</v>
      </c>
      <c r="G91" s="101">
        <v>92.148925500619995</v>
      </c>
      <c r="H91" s="103">
        <v>562900</v>
      </c>
      <c r="I91" s="101">
        <v>92.148925500619995</v>
      </c>
      <c r="J91" s="106">
        <f t="shared" si="6"/>
        <v>5593439.777887634</v>
      </c>
      <c r="K91" s="11">
        <f>VLOOKUP(A91,MATH!$N$3:$T$3152,7, FALSE)</f>
        <v>1445929.9333333333</v>
      </c>
      <c r="L91" s="11">
        <f>VLOOKUP(A91,MATH!$N$3:$V$3152,9, FALSE)</f>
        <v>0.11236879463118496</v>
      </c>
      <c r="M91" s="11">
        <f>VLOOKUP(A91,MATH!$N$3:$V$3152,4, FALSE)</f>
        <v>92.1</v>
      </c>
      <c r="N91" s="11">
        <f t="shared" si="7"/>
        <v>1</v>
      </c>
      <c r="O91" s="12">
        <f t="shared" si="8"/>
        <v>2.6371834904130934E-4</v>
      </c>
    </row>
    <row r="92" spans="1:15">
      <c r="A92" s="72" t="str">
        <f t="shared" si="5"/>
        <v>42983FISV</v>
      </c>
      <c r="B92" s="109">
        <v>42983</v>
      </c>
      <c r="C92" s="91" t="s">
        <v>269</v>
      </c>
      <c r="D92" s="11" t="s">
        <v>18</v>
      </c>
      <c r="E92" s="96">
        <v>38100</v>
      </c>
      <c r="F92" s="96" t="s">
        <v>20</v>
      </c>
      <c r="G92" s="101">
        <v>122.23450727729508</v>
      </c>
      <c r="H92" s="103">
        <v>223500</v>
      </c>
      <c r="I92" s="101">
        <v>122.32031327729509</v>
      </c>
      <c r="J92" s="106">
        <f t="shared" si="6"/>
        <v>4657134.7272649426</v>
      </c>
      <c r="K92" s="11">
        <f>VLOOKUP(A92,MATH!$N$3:$T$3152,7, FALSE)</f>
        <v>748451.66666666663</v>
      </c>
      <c r="L92" s="11">
        <f>VLOOKUP(A92,MATH!$N$3:$V$3152,9, FALSE)</f>
        <v>0.18137519548373046</v>
      </c>
      <c r="M92" s="11">
        <f>VLOOKUP(A92,MATH!$N$3:$V$3152,4, FALSE)</f>
        <v>122.58</v>
      </c>
      <c r="N92" s="11">
        <f t="shared" si="7"/>
        <v>-1</v>
      </c>
      <c r="O92" s="12">
        <f t="shared" si="8"/>
        <v>2.1957363095112808E-4</v>
      </c>
    </row>
    <row r="93" spans="1:15">
      <c r="A93" s="72" t="str">
        <f t="shared" si="5"/>
        <v>42983FITB</v>
      </c>
      <c r="B93" s="109">
        <v>42983</v>
      </c>
      <c r="C93" s="91" t="s">
        <v>270</v>
      </c>
      <c r="D93" s="11" t="s">
        <v>17</v>
      </c>
      <c r="E93" s="96">
        <v>1277700</v>
      </c>
      <c r="F93" s="96" t="s">
        <v>20</v>
      </c>
      <c r="G93" s="101">
        <v>26.430343110843175</v>
      </c>
      <c r="H93" s="103">
        <v>3957000</v>
      </c>
      <c r="I93" s="101">
        <v>26.411933110843176</v>
      </c>
      <c r="J93" s="106">
        <f t="shared" si="6"/>
        <v>33770049.392724328</v>
      </c>
      <c r="K93" s="11">
        <f>VLOOKUP(A93,MATH!$N$3:$T$3152,7, FALSE)</f>
        <v>5393439.666666667</v>
      </c>
      <c r="L93" s="11">
        <f>VLOOKUP(A93,MATH!$N$3:$V$3152,9, FALSE)</f>
        <v>0.18456314142163049</v>
      </c>
      <c r="M93" s="11">
        <f>VLOOKUP(A93,MATH!$N$3:$V$3152,4, FALSE)</f>
        <v>26.3</v>
      </c>
      <c r="N93" s="11">
        <f t="shared" si="7"/>
        <v>1</v>
      </c>
      <c r="O93" s="12">
        <f t="shared" si="8"/>
        <v>1.5921833480892513E-3</v>
      </c>
    </row>
    <row r="94" spans="1:15">
      <c r="A94" s="72" t="str">
        <f t="shared" si="5"/>
        <v>42983FL</v>
      </c>
      <c r="B94" s="109">
        <v>42983</v>
      </c>
      <c r="C94" s="91" t="s">
        <v>271</v>
      </c>
      <c r="D94" s="11" t="s">
        <v>18</v>
      </c>
      <c r="E94" s="96">
        <v>69200</v>
      </c>
      <c r="F94" s="96" t="s">
        <v>23</v>
      </c>
      <c r="G94" s="101">
        <v>35.860773133234893</v>
      </c>
      <c r="H94" s="103">
        <v>358500</v>
      </c>
      <c r="I94" s="101">
        <v>35.860773133234893</v>
      </c>
      <c r="J94" s="106">
        <f t="shared" si="6"/>
        <v>2481565.5008198544</v>
      </c>
      <c r="K94" s="11">
        <f>VLOOKUP(A94,MATH!$N$3:$T$3152,7, FALSE)</f>
        <v>6055175.5333333332</v>
      </c>
      <c r="L94" s="11">
        <f>VLOOKUP(A94,MATH!$N$3:$V$3152,9, FALSE)</f>
        <v>1.0507250477664372</v>
      </c>
      <c r="M94" s="11">
        <f>VLOOKUP(A94,MATH!$N$3:$V$3152,4, FALSE)</f>
        <v>35.909999999999997</v>
      </c>
      <c r="N94" s="11">
        <f t="shared" si="7"/>
        <v>-1</v>
      </c>
      <c r="O94" s="12">
        <f t="shared" si="8"/>
        <v>1.1700034020232708E-4</v>
      </c>
    </row>
    <row r="95" spans="1:15">
      <c r="A95" s="72" t="str">
        <f t="shared" si="5"/>
        <v>42983FLIR</v>
      </c>
      <c r="B95" s="109">
        <v>42983</v>
      </c>
      <c r="C95" s="91" t="s">
        <v>272</v>
      </c>
      <c r="D95" s="11" t="s">
        <v>17</v>
      </c>
      <c r="E95" s="96">
        <v>29200</v>
      </c>
      <c r="F95" s="96" t="s">
        <v>21</v>
      </c>
      <c r="G95" s="101">
        <v>38.319012445390356</v>
      </c>
      <c r="H95" s="103">
        <v>115600</v>
      </c>
      <c r="I95" s="101">
        <v>38.30753144539036</v>
      </c>
      <c r="J95" s="106">
        <f t="shared" si="6"/>
        <v>1118915.1634053984</v>
      </c>
      <c r="K95" s="11">
        <f>VLOOKUP(A95,MATH!$N$3:$T$3152,7, FALSE)</f>
        <v>966740.6</v>
      </c>
      <c r="L95" s="11">
        <f>VLOOKUP(A95,MATH!$N$3:$V$3152,9, FALSE)</f>
        <v>0.18805373638790737</v>
      </c>
      <c r="M95" s="11">
        <f>VLOOKUP(A95,MATH!$N$3:$V$3152,4, FALSE)</f>
        <v>38.270000000000003</v>
      </c>
      <c r="N95" s="11">
        <f t="shared" si="7"/>
        <v>1</v>
      </c>
      <c r="O95" s="12">
        <f t="shared" si="8"/>
        <v>5.2754382156232871E-5</v>
      </c>
    </row>
    <row r="96" spans="1:15">
      <c r="A96" s="72" t="str">
        <f t="shared" si="5"/>
        <v>42983FLR</v>
      </c>
      <c r="B96" s="109">
        <v>42983</v>
      </c>
      <c r="C96" s="91" t="s">
        <v>273</v>
      </c>
      <c r="D96" s="11" t="s">
        <v>18</v>
      </c>
      <c r="E96" s="96">
        <v>78000</v>
      </c>
      <c r="F96" s="96" t="s">
        <v>19</v>
      </c>
      <c r="G96" s="101">
        <v>38.512636751349703</v>
      </c>
      <c r="H96" s="103">
        <v>869400</v>
      </c>
      <c r="I96" s="101">
        <v>38.539656751349703</v>
      </c>
      <c r="J96" s="106">
        <f t="shared" si="6"/>
        <v>3003985.666605277</v>
      </c>
      <c r="K96" s="11">
        <f>VLOOKUP(A96,MATH!$N$3:$T$3152,7, FALSE)</f>
        <v>2084504.2333333334</v>
      </c>
      <c r="L96" s="11">
        <f>VLOOKUP(A96,MATH!$N$3:$V$3152,9, FALSE)</f>
        <v>0.30959767606563848</v>
      </c>
      <c r="M96" s="11">
        <f>VLOOKUP(A96,MATH!$N$3:$V$3152,4, FALSE)</f>
        <v>38.6</v>
      </c>
      <c r="N96" s="11">
        <f t="shared" si="7"/>
        <v>-1</v>
      </c>
      <c r="O96" s="12">
        <f t="shared" si="8"/>
        <v>1.4163129880698884E-4</v>
      </c>
    </row>
    <row r="97" spans="1:15">
      <c r="A97" s="72" t="str">
        <f t="shared" si="5"/>
        <v>42983FLS</v>
      </c>
      <c r="B97" s="109">
        <v>42983</v>
      </c>
      <c r="C97" s="91" t="s">
        <v>274</v>
      </c>
      <c r="D97" s="11" t="s">
        <v>17</v>
      </c>
      <c r="E97" s="96">
        <v>24600</v>
      </c>
      <c r="F97" s="96" t="s">
        <v>22</v>
      </c>
      <c r="G97" s="101">
        <v>39.639962156978292</v>
      </c>
      <c r="H97" s="103">
        <v>220700</v>
      </c>
      <c r="I97" s="101">
        <v>39.639962156978292</v>
      </c>
      <c r="J97" s="106">
        <f t="shared" si="6"/>
        <v>975143.06906166603</v>
      </c>
      <c r="K97" s="11">
        <f>VLOOKUP(A97,MATH!$N$3:$T$3152,7, FALSE)</f>
        <v>1554317.8333333333</v>
      </c>
      <c r="L97" s="11">
        <f>VLOOKUP(A97,MATH!$N$3:$V$3152,9, FALSE)</f>
        <v>0.38757234111732819</v>
      </c>
      <c r="M97" s="11">
        <f>VLOOKUP(A97,MATH!$N$3:$V$3152,4, FALSE)</f>
        <v>39.64</v>
      </c>
      <c r="N97" s="11">
        <f t="shared" si="7"/>
        <v>1</v>
      </c>
      <c r="O97" s="12">
        <f t="shared" si="8"/>
        <v>4.5975845001255361E-5</v>
      </c>
    </row>
    <row r="98" spans="1:15">
      <c r="A98" s="72" t="str">
        <f t="shared" si="5"/>
        <v>42983FMC</v>
      </c>
      <c r="B98" s="109">
        <v>42983</v>
      </c>
      <c r="C98" s="91" t="s">
        <v>275</v>
      </c>
      <c r="D98" s="11" t="s">
        <v>18</v>
      </c>
      <c r="E98" s="96">
        <v>213600</v>
      </c>
      <c r="F98" s="96" t="s">
        <v>21</v>
      </c>
      <c r="G98" s="101">
        <v>87.149708070954574</v>
      </c>
      <c r="H98" s="103">
        <v>762100</v>
      </c>
      <c r="I98" s="101">
        <v>87.175988070954574</v>
      </c>
      <c r="J98" s="106">
        <f t="shared" si="6"/>
        <v>18615177.643955898</v>
      </c>
      <c r="K98" s="11">
        <f>VLOOKUP(A98,MATH!$N$3:$T$3152,7, FALSE)</f>
        <v>1077695.4333333333</v>
      </c>
      <c r="L98" s="11">
        <f>VLOOKUP(A98,MATH!$N$3:$V$3152,9, FALSE)</f>
        <v>0.27566806290806517</v>
      </c>
      <c r="M98" s="11">
        <f>VLOOKUP(A98,MATH!$N$3:$V$3152,4, FALSE)</f>
        <v>87.6</v>
      </c>
      <c r="N98" s="11">
        <f t="shared" si="7"/>
        <v>-1</v>
      </c>
      <c r="O98" s="12">
        <f t="shared" si="8"/>
        <v>8.7766456962350429E-4</v>
      </c>
    </row>
    <row r="99" spans="1:15">
      <c r="A99" s="72" t="str">
        <f t="shared" si="5"/>
        <v>42983FOX</v>
      </c>
      <c r="B99" s="109">
        <v>42983</v>
      </c>
      <c r="C99" s="91" t="s">
        <v>276</v>
      </c>
      <c r="D99" s="11" t="s">
        <v>17</v>
      </c>
      <c r="E99" s="96">
        <v>756900</v>
      </c>
      <c r="F99" s="96" t="s">
        <v>20</v>
      </c>
      <c r="G99" s="101">
        <v>27.166022409390223</v>
      </c>
      <c r="H99" s="103">
        <v>2441300</v>
      </c>
      <c r="I99" s="101">
        <v>27.147143409390225</v>
      </c>
      <c r="J99" s="106">
        <f t="shared" si="6"/>
        <v>20561962.361667458</v>
      </c>
      <c r="K99" s="11">
        <f>VLOOKUP(A99,MATH!$N$3:$T$3152,7, FALSE)</f>
        <v>2140494.2333333334</v>
      </c>
      <c r="L99" s="11">
        <f>VLOOKUP(A99,MATH!$N$3:$V$3152,9, FALSE)</f>
        <v>0.19998598786403832</v>
      </c>
      <c r="M99" s="11">
        <f>VLOOKUP(A99,MATH!$N$3:$V$3152,4, FALSE)</f>
        <v>26.97</v>
      </c>
      <c r="N99" s="11">
        <f t="shared" si="7"/>
        <v>1</v>
      </c>
      <c r="O99" s="12">
        <f t="shared" si="8"/>
        <v>9.6945117537607962E-4</v>
      </c>
    </row>
    <row r="100" spans="1:15">
      <c r="A100" s="72" t="str">
        <f t="shared" si="5"/>
        <v>42983FOXA</v>
      </c>
      <c r="B100" s="109">
        <v>42983</v>
      </c>
      <c r="C100" s="91" t="s">
        <v>277</v>
      </c>
      <c r="D100" s="11" t="s">
        <v>18</v>
      </c>
      <c r="E100" s="96">
        <v>505100</v>
      </c>
      <c r="F100" s="96" t="s">
        <v>22</v>
      </c>
      <c r="G100" s="101">
        <v>27.437960966106896</v>
      </c>
      <c r="H100" s="103">
        <v>5986000</v>
      </c>
      <c r="I100" s="101">
        <v>27.437960966106896</v>
      </c>
      <c r="J100" s="106">
        <f t="shared" si="6"/>
        <v>13858914.083980594</v>
      </c>
      <c r="K100" s="11">
        <f>VLOOKUP(A100,MATH!$N$3:$T$3152,7, FALSE)</f>
        <v>6953275.0999999996</v>
      </c>
      <c r="L100" s="11">
        <f>VLOOKUP(A100,MATH!$N$3:$V$3152,9, FALSE)</f>
        <v>0.20038701911342596</v>
      </c>
      <c r="M100" s="11">
        <f>VLOOKUP(A100,MATH!$N$3:$V$3152,4, FALSE)</f>
        <v>27.49</v>
      </c>
      <c r="N100" s="11">
        <f t="shared" si="7"/>
        <v>-1</v>
      </c>
      <c r="O100" s="12">
        <f t="shared" si="8"/>
        <v>6.5341723284146431E-4</v>
      </c>
    </row>
    <row r="101" spans="1:15">
      <c r="A101" s="72" t="str">
        <f t="shared" si="5"/>
        <v>42983FRT</v>
      </c>
      <c r="B101" s="109">
        <v>42983</v>
      </c>
      <c r="C101" s="91" t="s">
        <v>278</v>
      </c>
      <c r="D101" s="11" t="s">
        <v>17</v>
      </c>
      <c r="E101" s="96">
        <v>44000</v>
      </c>
      <c r="F101" s="96" t="s">
        <v>21</v>
      </c>
      <c r="G101" s="101">
        <v>128.69822008677284</v>
      </c>
      <c r="H101" s="103">
        <v>154600</v>
      </c>
      <c r="I101" s="101">
        <v>128.65975408677284</v>
      </c>
      <c r="J101" s="106">
        <f t="shared" si="6"/>
        <v>5662721.683818005</v>
      </c>
      <c r="K101" s="11">
        <f>VLOOKUP(A101,MATH!$N$3:$T$3152,7, FALSE)</f>
        <v>464917.73333333334</v>
      </c>
      <c r="L101" s="11">
        <f>VLOOKUP(A101,MATH!$N$3:$V$3152,9, FALSE)</f>
        <v>0.16412677718011043</v>
      </c>
      <c r="M101" s="11">
        <f>VLOOKUP(A101,MATH!$N$3:$V$3152,4, FALSE)</f>
        <v>128.22</v>
      </c>
      <c r="N101" s="11">
        <f t="shared" si="7"/>
        <v>1</v>
      </c>
      <c r="O101" s="12">
        <f t="shared" si="8"/>
        <v>2.6698483810276715E-4</v>
      </c>
    </row>
    <row r="102" spans="1:15">
      <c r="A102" s="72" t="str">
        <f t="shared" si="5"/>
        <v>42983FTV</v>
      </c>
      <c r="B102" s="109">
        <v>42983</v>
      </c>
      <c r="C102" s="91" t="s">
        <v>279</v>
      </c>
      <c r="D102" s="11" t="s">
        <v>18</v>
      </c>
      <c r="E102" s="96">
        <v>305600</v>
      </c>
      <c r="F102" s="96" t="s">
        <v>19</v>
      </c>
      <c r="G102" s="101">
        <v>64.567594602382513</v>
      </c>
      <c r="H102" s="103">
        <v>1018000</v>
      </c>
      <c r="I102" s="101">
        <v>64.613087602382507</v>
      </c>
      <c r="J102" s="106">
        <f t="shared" si="6"/>
        <v>19731856.910488095</v>
      </c>
      <c r="K102" s="11">
        <f>VLOOKUP(A102,MATH!$N$3:$T$3152,7, FALSE)</f>
        <v>1202237.9666666666</v>
      </c>
      <c r="L102" s="11">
        <f>VLOOKUP(A102,MATH!$N$3:$V$3152,9, FALSE)</f>
        <v>0.14962543275640053</v>
      </c>
      <c r="M102" s="11">
        <f>VLOOKUP(A102,MATH!$N$3:$V$3152,4, FALSE)</f>
        <v>64.989999999999995</v>
      </c>
      <c r="N102" s="11">
        <f t="shared" si="7"/>
        <v>-1</v>
      </c>
      <c r="O102" s="12">
        <f t="shared" si="8"/>
        <v>9.3031353417349818E-4</v>
      </c>
    </row>
    <row r="103" spans="1:15">
      <c r="A103" s="72" t="str">
        <f t="shared" si="5"/>
        <v>42983GD</v>
      </c>
      <c r="B103" s="109">
        <v>42983</v>
      </c>
      <c r="C103" s="91" t="s">
        <v>280</v>
      </c>
      <c r="D103" s="11" t="s">
        <v>17</v>
      </c>
      <c r="E103" s="96">
        <v>47200</v>
      </c>
      <c r="F103" s="96" t="s">
        <v>20</v>
      </c>
      <c r="G103" s="101">
        <v>201.67595670103753</v>
      </c>
      <c r="H103" s="103">
        <v>207400</v>
      </c>
      <c r="I103" s="101">
        <v>201.53531970103751</v>
      </c>
      <c r="J103" s="106">
        <f t="shared" si="6"/>
        <v>9519105.1562889721</v>
      </c>
      <c r="K103" s="11">
        <f>VLOOKUP(A103,MATH!$N$3:$T$3152,7, FALSE)</f>
        <v>1241663.8666666667</v>
      </c>
      <c r="L103" s="11">
        <f>VLOOKUP(A103,MATH!$N$3:$V$3152,9, FALSE)</f>
        <v>0.18717501627693259</v>
      </c>
      <c r="M103" s="11">
        <f>VLOOKUP(A103,MATH!$N$3:$V$3152,4, FALSE)</f>
        <v>200.91</v>
      </c>
      <c r="N103" s="11">
        <f t="shared" si="7"/>
        <v>1</v>
      </c>
      <c r="O103" s="12">
        <f t="shared" si="8"/>
        <v>4.4880481346939305E-4</v>
      </c>
    </row>
    <row r="104" spans="1:15">
      <c r="A104" s="72" t="str">
        <f t="shared" si="5"/>
        <v>42983GE</v>
      </c>
      <c r="B104" s="109">
        <v>42983</v>
      </c>
      <c r="C104" s="91" t="s">
        <v>281</v>
      </c>
      <c r="D104" s="11" t="s">
        <v>18</v>
      </c>
      <c r="E104" s="96">
        <v>1360500</v>
      </c>
      <c r="F104" s="96" t="s">
        <v>20</v>
      </c>
      <c r="G104" s="101">
        <v>25.049145057693522</v>
      </c>
      <c r="H104" s="103">
        <v>10369800</v>
      </c>
      <c r="I104" s="101">
        <v>25.066687057693521</v>
      </c>
      <c r="J104" s="106">
        <f t="shared" si="6"/>
        <v>34079361.850992039</v>
      </c>
      <c r="K104" s="11">
        <f>VLOOKUP(A104,MATH!$N$3:$T$3152,7, FALSE)</f>
        <v>33003751.166666668</v>
      </c>
      <c r="L104" s="11">
        <f>VLOOKUP(A104,MATH!$N$3:$V$3152,9, FALSE)</f>
        <v>0.14100788985989982</v>
      </c>
      <c r="M104" s="11">
        <f>VLOOKUP(A104,MATH!$N$3:$V$3152,4, FALSE)</f>
        <v>25.06</v>
      </c>
      <c r="N104" s="11">
        <f t="shared" si="7"/>
        <v>-1</v>
      </c>
      <c r="O104" s="12">
        <f t="shared" si="8"/>
        <v>1.6067667482993944E-3</v>
      </c>
    </row>
    <row r="105" spans="1:15">
      <c r="A105" s="72" t="str">
        <f t="shared" si="5"/>
        <v>42983GGP</v>
      </c>
      <c r="B105" s="109">
        <v>42983</v>
      </c>
      <c r="C105" s="91" t="s">
        <v>282</v>
      </c>
      <c r="D105" s="11" t="s">
        <v>17</v>
      </c>
      <c r="E105" s="96">
        <v>407900</v>
      </c>
      <c r="F105" s="96" t="s">
        <v>20</v>
      </c>
      <c r="G105" s="101">
        <v>21.236621100326868</v>
      </c>
      <c r="H105" s="103">
        <v>4215300</v>
      </c>
      <c r="I105" s="101">
        <v>21.221788100326865</v>
      </c>
      <c r="J105" s="106">
        <f t="shared" si="6"/>
        <v>8662417.7468233295</v>
      </c>
      <c r="K105" s="11">
        <f>VLOOKUP(A105,MATH!$N$3:$T$3152,7, FALSE)</f>
        <v>6041960.5</v>
      </c>
      <c r="L105" s="11">
        <f>VLOOKUP(A105,MATH!$N$3:$V$3152,9, FALSE)</f>
        <v>0.34217927473043286</v>
      </c>
      <c r="M105" s="11">
        <f>VLOOKUP(A105,MATH!$N$3:$V$3152,4, FALSE)</f>
        <v>21.19</v>
      </c>
      <c r="N105" s="11">
        <f t="shared" si="7"/>
        <v>1</v>
      </c>
      <c r="O105" s="12">
        <f t="shared" si="8"/>
        <v>4.0841389156085758E-4</v>
      </c>
    </row>
    <row r="106" spans="1:15">
      <c r="A106" s="72" t="str">
        <f t="shared" si="5"/>
        <v>42983GILD</v>
      </c>
      <c r="B106" s="109">
        <v>42983</v>
      </c>
      <c r="C106" s="91" t="s">
        <v>283</v>
      </c>
      <c r="D106" s="11" t="s">
        <v>18</v>
      </c>
      <c r="E106" s="96">
        <v>137000</v>
      </c>
      <c r="F106" s="96" t="s">
        <v>23</v>
      </c>
      <c r="G106" s="101">
        <v>83.265676908214246</v>
      </c>
      <c r="H106" s="103">
        <v>1509300</v>
      </c>
      <c r="I106" s="101">
        <v>83.265676908214246</v>
      </c>
      <c r="J106" s="106">
        <f t="shared" si="6"/>
        <v>11407397.736425351</v>
      </c>
      <c r="K106" s="11">
        <f>VLOOKUP(A106,MATH!$N$3:$T$3152,7, FALSE)</f>
        <v>10332791.1</v>
      </c>
      <c r="L106" s="11">
        <f>VLOOKUP(A106,MATH!$N$3:$V$3152,9, FALSE)</f>
        <v>0.25589915383453776</v>
      </c>
      <c r="M106" s="11">
        <f>VLOOKUP(A106,MATH!$N$3:$V$3152,4, FALSE)</f>
        <v>83.24</v>
      </c>
      <c r="N106" s="11">
        <f t="shared" si="7"/>
        <v>-1</v>
      </c>
      <c r="O106" s="12">
        <f t="shared" si="8"/>
        <v>5.3783364394132521E-4</v>
      </c>
    </row>
    <row r="107" spans="1:15">
      <c r="A107" s="72" t="str">
        <f t="shared" si="5"/>
        <v>42983GIS</v>
      </c>
      <c r="B107" s="109">
        <v>42983</v>
      </c>
      <c r="C107" s="91" t="s">
        <v>284</v>
      </c>
      <c r="D107" s="11" t="s">
        <v>17</v>
      </c>
      <c r="E107" s="96">
        <v>1141600</v>
      </c>
      <c r="F107" s="96" t="s">
        <v>22</v>
      </c>
      <c r="G107" s="101">
        <v>54.047617297597036</v>
      </c>
      <c r="H107" s="103">
        <v>3391600</v>
      </c>
      <c r="I107" s="101">
        <v>54.047617297597036</v>
      </c>
      <c r="J107" s="106">
        <f t="shared" si="6"/>
        <v>61700759.90693678</v>
      </c>
      <c r="K107" s="11">
        <f>VLOOKUP(A107,MATH!$N$3:$T$3152,7, FALSE)</f>
        <v>3851421.1</v>
      </c>
      <c r="L107" s="11">
        <f>VLOOKUP(A107,MATH!$N$3:$V$3152,9, FALSE)</f>
        <v>0.15744232992501866</v>
      </c>
      <c r="M107" s="11">
        <f>VLOOKUP(A107,MATH!$N$3:$V$3152,4, FALSE)</f>
        <v>53.76</v>
      </c>
      <c r="N107" s="11">
        <f t="shared" si="7"/>
        <v>1</v>
      </c>
      <c r="O107" s="12">
        <f t="shared" si="8"/>
        <v>2.909054746880026E-3</v>
      </c>
    </row>
    <row r="108" spans="1:15">
      <c r="A108" s="72" t="str">
        <f t="shared" si="5"/>
        <v>42984EA</v>
      </c>
      <c r="B108" s="109">
        <v>42984</v>
      </c>
      <c r="C108" s="91" t="s">
        <v>235</v>
      </c>
      <c r="D108" s="11" t="s">
        <v>18</v>
      </c>
      <c r="E108" s="96">
        <v>58400</v>
      </c>
      <c r="F108" s="96" t="s">
        <v>20</v>
      </c>
      <c r="G108" s="101">
        <v>118.51309509253657</v>
      </c>
      <c r="H108" s="103">
        <v>561500</v>
      </c>
      <c r="I108" s="101">
        <v>118.59623409253658</v>
      </c>
      <c r="J108" s="106">
        <f t="shared" si="6"/>
        <v>6921164.7534041358</v>
      </c>
      <c r="K108" s="11">
        <f>VLOOKUP(A108,MATH!$N$3:$T$3152,7, FALSE)</f>
        <v>2548627.2333333334</v>
      </c>
      <c r="L108" s="11">
        <f>VLOOKUP(A108,MATH!$N$3:$V$3152,9, FALSE)</f>
        <v>0.21298161035495694</v>
      </c>
      <c r="M108" s="11">
        <f>VLOOKUP(A108,MATH!$N$3:$V$3152,4, FALSE)</f>
        <v>118.77</v>
      </c>
      <c r="N108" s="11">
        <f t="shared" si="7"/>
        <v>-1</v>
      </c>
      <c r="O108" s="12">
        <f t="shared" si="8"/>
        <v>3.2631765330276639E-4</v>
      </c>
    </row>
    <row r="109" spans="1:15">
      <c r="A109" s="72" t="str">
        <f t="shared" si="5"/>
        <v>42984EBAY</v>
      </c>
      <c r="B109" s="109">
        <v>42984</v>
      </c>
      <c r="C109" s="91" t="s">
        <v>236</v>
      </c>
      <c r="D109" s="11" t="s">
        <v>17</v>
      </c>
      <c r="E109" s="96">
        <v>934400</v>
      </c>
      <c r="F109" s="96" t="s">
        <v>20</v>
      </c>
      <c r="G109" s="101">
        <v>36.168997327017671</v>
      </c>
      <c r="H109" s="103">
        <v>12804800</v>
      </c>
      <c r="I109" s="101">
        <v>36.143741327017672</v>
      </c>
      <c r="J109" s="106">
        <f t="shared" si="6"/>
        <v>33796311.102365315</v>
      </c>
      <c r="K109" s="11">
        <f>VLOOKUP(A109,MATH!$N$3:$T$3152,7, FALSE)</f>
        <v>7244409.0333333332</v>
      </c>
      <c r="L109" s="11">
        <f>VLOOKUP(A109,MATH!$N$3:$V$3152,9, FALSE)</f>
        <v>0.17841370639465723</v>
      </c>
      <c r="M109" s="11">
        <f>VLOOKUP(A109,MATH!$N$3:$V$3152,4, FALSE)</f>
        <v>36.08</v>
      </c>
      <c r="N109" s="11">
        <f t="shared" si="7"/>
        <v>1</v>
      </c>
      <c r="O109" s="12">
        <f t="shared" si="8"/>
        <v>1.5934215297778971E-3</v>
      </c>
    </row>
    <row r="110" spans="1:15">
      <c r="A110" s="72" t="str">
        <f t="shared" si="5"/>
        <v>42984ECL</v>
      </c>
      <c r="B110" s="109">
        <v>42984</v>
      </c>
      <c r="C110" s="91" t="s">
        <v>237</v>
      </c>
      <c r="D110" s="11" t="s">
        <v>18</v>
      </c>
      <c r="E110" s="96">
        <v>333500</v>
      </c>
      <c r="F110" s="96" t="s">
        <v>21</v>
      </c>
      <c r="G110" s="101">
        <v>132.24064359808938</v>
      </c>
      <c r="H110" s="103">
        <v>1405900</v>
      </c>
      <c r="I110" s="101">
        <v>132.28050159808939</v>
      </c>
      <c r="J110" s="106">
        <f t="shared" si="6"/>
        <v>44102254.639962807</v>
      </c>
      <c r="K110" s="11">
        <f>VLOOKUP(A110,MATH!$N$3:$T$3152,7, FALSE)</f>
        <v>771302.3</v>
      </c>
      <c r="L110" s="11">
        <f>VLOOKUP(A110,MATH!$N$3:$V$3152,9, FALSE)</f>
        <v>0.12016975114884587</v>
      </c>
      <c r="M110" s="11">
        <f>VLOOKUP(A110,MATH!$N$3:$V$3152,4, FALSE)</f>
        <v>132.86000000000001</v>
      </c>
      <c r="N110" s="11">
        <f t="shared" si="7"/>
        <v>-1</v>
      </c>
      <c r="O110" s="12">
        <f t="shared" si="8"/>
        <v>2.0793240375321801E-3</v>
      </c>
    </row>
    <row r="111" spans="1:15">
      <c r="A111" s="72" t="str">
        <f t="shared" si="5"/>
        <v>42984ED</v>
      </c>
      <c r="B111" s="109">
        <v>42984</v>
      </c>
      <c r="C111" s="91" t="s">
        <v>238</v>
      </c>
      <c r="D111" s="11" t="s">
        <v>17</v>
      </c>
      <c r="E111" s="96">
        <v>37400</v>
      </c>
      <c r="F111" s="96" t="s">
        <v>20</v>
      </c>
      <c r="G111" s="101">
        <v>84.54991346200562</v>
      </c>
      <c r="H111" s="103">
        <v>204600</v>
      </c>
      <c r="I111" s="101">
        <v>84.490749462005624</v>
      </c>
      <c r="J111" s="106">
        <f t="shared" si="6"/>
        <v>3162166.7634790102</v>
      </c>
      <c r="K111" s="11">
        <f>VLOOKUP(A111,MATH!$N$3:$T$3152,7, FALSE)</f>
        <v>1401269.4333333333</v>
      </c>
      <c r="L111" s="11">
        <f>VLOOKUP(A111,MATH!$N$3:$V$3152,9, FALSE)</f>
        <v>7.8554103211033996E-2</v>
      </c>
      <c r="M111" s="11">
        <f>VLOOKUP(A111,MATH!$N$3:$V$3152,4, FALSE)</f>
        <v>84.52</v>
      </c>
      <c r="N111" s="11">
        <f t="shared" si="7"/>
        <v>1</v>
      </c>
      <c r="O111" s="12">
        <f t="shared" si="8"/>
        <v>1.4908918865180239E-4</v>
      </c>
    </row>
    <row r="112" spans="1:15">
      <c r="A112" s="72" t="str">
        <f t="shared" si="5"/>
        <v>42984EFX</v>
      </c>
      <c r="B112" s="109">
        <v>42984</v>
      </c>
      <c r="C112" s="91" t="s">
        <v>239</v>
      </c>
      <c r="D112" s="11" t="s">
        <v>18</v>
      </c>
      <c r="E112" s="96">
        <v>13700</v>
      </c>
      <c r="F112" s="96" t="s">
        <v>21</v>
      </c>
      <c r="G112" s="101">
        <v>141.80873876306461</v>
      </c>
      <c r="H112" s="103">
        <v>414000</v>
      </c>
      <c r="I112" s="101">
        <v>141.85121276306461</v>
      </c>
      <c r="J112" s="106">
        <f t="shared" si="6"/>
        <v>1942779.7210539852</v>
      </c>
      <c r="K112" s="11">
        <f>VLOOKUP(A112,MATH!$N$3:$T$3152,7, FALSE)</f>
        <v>489989.23333333334</v>
      </c>
      <c r="L112" s="11">
        <f>VLOOKUP(A112,MATH!$N$3:$V$3152,9, FALSE)</f>
        <v>0.14726652278268765</v>
      </c>
      <c r="M112" s="11">
        <f>VLOOKUP(A112,MATH!$N$3:$V$3152,4, FALSE)</f>
        <v>141.58000000000001</v>
      </c>
      <c r="N112" s="11">
        <f t="shared" si="7"/>
        <v>-1</v>
      </c>
      <c r="O112" s="12">
        <f t="shared" si="8"/>
        <v>9.1597778993301421E-5</v>
      </c>
    </row>
    <row r="113" spans="1:15">
      <c r="A113" s="72" t="str">
        <f t="shared" si="5"/>
        <v>42984EIX</v>
      </c>
      <c r="B113" s="109">
        <v>42984</v>
      </c>
      <c r="C113" s="91" t="s">
        <v>240</v>
      </c>
      <c r="D113" s="11" t="s">
        <v>17</v>
      </c>
      <c r="E113" s="96">
        <v>20400</v>
      </c>
      <c r="F113" s="96" t="s">
        <v>22</v>
      </c>
      <c r="G113" s="101">
        <v>80.430942701109799</v>
      </c>
      <c r="H113" s="103">
        <v>90300</v>
      </c>
      <c r="I113" s="101">
        <v>80.430942701109799</v>
      </c>
      <c r="J113" s="106">
        <f t="shared" si="6"/>
        <v>1640791.2311026398</v>
      </c>
      <c r="K113" s="11">
        <f>VLOOKUP(A113,MATH!$N$3:$T$3152,7, FALSE)</f>
        <v>1589553.3333333333</v>
      </c>
      <c r="L113" s="11">
        <f>VLOOKUP(A113,MATH!$N$3:$V$3152,9, FALSE)</f>
        <v>8.8784129268511758E-2</v>
      </c>
      <c r="M113" s="11">
        <f>VLOOKUP(A113,MATH!$N$3:$V$3152,4, FALSE)</f>
        <v>80.3</v>
      </c>
      <c r="N113" s="11">
        <f t="shared" si="7"/>
        <v>1</v>
      </c>
      <c r="O113" s="12">
        <f t="shared" si="8"/>
        <v>7.7359687736060269E-5</v>
      </c>
    </row>
    <row r="114" spans="1:15">
      <c r="A114" s="72" t="str">
        <f t="shared" si="5"/>
        <v>42984EL</v>
      </c>
      <c r="B114" s="109">
        <v>42984</v>
      </c>
      <c r="C114" s="91" t="s">
        <v>241</v>
      </c>
      <c r="D114" s="11" t="s">
        <v>18</v>
      </c>
      <c r="E114" s="96">
        <v>35200</v>
      </c>
      <c r="F114" s="96" t="s">
        <v>19</v>
      </c>
      <c r="G114" s="101">
        <v>108.10619301429053</v>
      </c>
      <c r="H114" s="103">
        <v>1211800</v>
      </c>
      <c r="I114" s="101">
        <v>108.18201001429053</v>
      </c>
      <c r="J114" s="106">
        <f t="shared" si="6"/>
        <v>3805337.9941030266</v>
      </c>
      <c r="K114" s="11">
        <f>VLOOKUP(A114,MATH!$N$3:$T$3152,7, FALSE)</f>
        <v>2855623.6666666665</v>
      </c>
      <c r="L114" s="11">
        <f>VLOOKUP(A114,MATH!$N$3:$V$3152,9, FALSE)</f>
        <v>0.27969177246357924</v>
      </c>
      <c r="M114" s="11">
        <f>VLOOKUP(A114,MATH!$N$3:$V$3152,4, FALSE)</f>
        <v>108.31</v>
      </c>
      <c r="N114" s="11">
        <f t="shared" si="7"/>
        <v>-1</v>
      </c>
      <c r="O114" s="12">
        <f t="shared" si="8"/>
        <v>1.794132936437915E-4</v>
      </c>
    </row>
    <row r="115" spans="1:15">
      <c r="A115" s="72" t="str">
        <f t="shared" si="5"/>
        <v>42984EMN</v>
      </c>
      <c r="B115" s="109">
        <v>42984</v>
      </c>
      <c r="C115" s="91" t="s">
        <v>242</v>
      </c>
      <c r="D115" s="11" t="s">
        <v>17</v>
      </c>
      <c r="E115" s="96">
        <v>100900</v>
      </c>
      <c r="F115" s="96" t="s">
        <v>21</v>
      </c>
      <c r="G115" s="101">
        <v>85.223074239949341</v>
      </c>
      <c r="H115" s="103">
        <v>627700</v>
      </c>
      <c r="I115" s="101">
        <v>85.197532239949339</v>
      </c>
      <c r="J115" s="106">
        <f t="shared" si="6"/>
        <v>8599008.190810889</v>
      </c>
      <c r="K115" s="11">
        <f>VLOOKUP(A115,MATH!$N$3:$T$3152,7, FALSE)</f>
        <v>1021806.8333333334</v>
      </c>
      <c r="L115" s="11">
        <f>VLOOKUP(A115,MATH!$N$3:$V$3152,9, FALSE)</f>
        <v>0.17012336988601026</v>
      </c>
      <c r="M115" s="11">
        <f>VLOOKUP(A115,MATH!$N$3:$V$3152,4, FALSE)</f>
        <v>85.14</v>
      </c>
      <c r="N115" s="11">
        <f t="shared" si="7"/>
        <v>1</v>
      </c>
      <c r="O115" s="12">
        <f t="shared" si="8"/>
        <v>4.0542427084640009E-4</v>
      </c>
    </row>
    <row r="116" spans="1:15">
      <c r="A116" s="72" t="str">
        <f t="shared" si="5"/>
        <v>42984EMR</v>
      </c>
      <c r="B116" s="109">
        <v>42984</v>
      </c>
      <c r="C116" s="91" t="s">
        <v>243</v>
      </c>
      <c r="D116" s="11" t="s">
        <v>18</v>
      </c>
      <c r="E116" s="96">
        <v>379400</v>
      </c>
      <c r="F116" s="96" t="s">
        <v>19</v>
      </c>
      <c r="G116" s="101">
        <v>59.114918277987442</v>
      </c>
      <c r="H116" s="103">
        <v>1987700</v>
      </c>
      <c r="I116" s="101">
        <v>59.156379277987448</v>
      </c>
      <c r="J116" s="106">
        <f t="shared" si="6"/>
        <v>22428199.994668435</v>
      </c>
      <c r="K116" s="11">
        <f>VLOOKUP(A116,MATH!$N$3:$T$3152,7, FALSE)</f>
        <v>2407784.6666666665</v>
      </c>
      <c r="L116" s="11">
        <f>VLOOKUP(A116,MATH!$N$3:$V$3152,9, FALSE)</f>
        <v>0.12921268178131845</v>
      </c>
      <c r="M116" s="11">
        <f>VLOOKUP(A116,MATH!$N$3:$V$3152,4, FALSE)</f>
        <v>59.23</v>
      </c>
      <c r="N116" s="11">
        <f t="shared" si="7"/>
        <v>-1</v>
      </c>
      <c r="O116" s="12">
        <f t="shared" si="8"/>
        <v>1.0574401637333734E-3</v>
      </c>
    </row>
    <row r="117" spans="1:15">
      <c r="A117" s="72" t="str">
        <f t="shared" si="5"/>
        <v>42984EOG</v>
      </c>
      <c r="B117" s="109">
        <v>42984</v>
      </c>
      <c r="C117" s="91" t="s">
        <v>244</v>
      </c>
      <c r="D117" s="11" t="s">
        <v>17</v>
      </c>
      <c r="E117" s="96">
        <v>145100</v>
      </c>
      <c r="F117" s="96" t="s">
        <v>20</v>
      </c>
      <c r="G117" s="101">
        <v>86.832545762844788</v>
      </c>
      <c r="H117" s="103">
        <v>1715000</v>
      </c>
      <c r="I117" s="101">
        <v>86.771841762844801</v>
      </c>
      <c r="J117" s="106">
        <f t="shared" si="6"/>
        <v>12599402.390188778</v>
      </c>
      <c r="K117" s="11">
        <f>VLOOKUP(A117,MATH!$N$3:$T$3152,7, FALSE)</f>
        <v>3171579.7666666666</v>
      </c>
      <c r="L117" s="11">
        <f>VLOOKUP(A117,MATH!$N$3:$V$3152,9, FALSE)</f>
        <v>0.20978703555281683</v>
      </c>
      <c r="M117" s="11">
        <f>VLOOKUP(A117,MATH!$N$3:$V$3152,4, FALSE)</f>
        <v>86.72</v>
      </c>
      <c r="N117" s="11">
        <f t="shared" si="7"/>
        <v>1</v>
      </c>
      <c r="O117" s="12">
        <f t="shared" si="8"/>
        <v>5.940340343670472E-4</v>
      </c>
    </row>
    <row r="118" spans="1:15">
      <c r="A118" s="72" t="str">
        <f t="shared" si="5"/>
        <v>42984EQIX</v>
      </c>
      <c r="B118" s="109">
        <v>42984</v>
      </c>
      <c r="C118" s="91" t="s">
        <v>245</v>
      </c>
      <c r="D118" s="11" t="s">
        <v>18</v>
      </c>
      <c r="E118" s="96">
        <v>114300</v>
      </c>
      <c r="F118" s="96" t="s">
        <v>23</v>
      </c>
      <c r="G118" s="101">
        <v>461.28559400710367</v>
      </c>
      <c r="H118" s="103">
        <v>501600</v>
      </c>
      <c r="I118" s="101">
        <v>461.28559400710367</v>
      </c>
      <c r="J118" s="106">
        <f t="shared" si="6"/>
        <v>52724943.395011947</v>
      </c>
      <c r="K118" s="11">
        <f>VLOOKUP(A118,MATH!$N$3:$T$3152,7, FALSE)</f>
        <v>412840.16666666669</v>
      </c>
      <c r="L118" s="11">
        <f>VLOOKUP(A118,MATH!$N$3:$V$3152,9, FALSE)</f>
        <v>0.15151830126062693</v>
      </c>
      <c r="M118" s="11">
        <f>VLOOKUP(A118,MATH!$N$3:$V$3152,4, FALSE)</f>
        <v>462.85</v>
      </c>
      <c r="N118" s="11">
        <f t="shared" si="7"/>
        <v>-1</v>
      </c>
      <c r="O118" s="12">
        <f t="shared" si="8"/>
        <v>2.4858647947542745E-3</v>
      </c>
    </row>
    <row r="119" spans="1:15">
      <c r="A119" s="72" t="str">
        <f t="shared" si="5"/>
        <v>42984EQR</v>
      </c>
      <c r="B119" s="109">
        <v>42984</v>
      </c>
      <c r="C119" s="91" t="s">
        <v>246</v>
      </c>
      <c r="D119" s="11" t="s">
        <v>17</v>
      </c>
      <c r="E119" s="96">
        <v>205300</v>
      </c>
      <c r="F119" s="96" t="s">
        <v>22</v>
      </c>
      <c r="G119" s="101">
        <v>67.434310996016052</v>
      </c>
      <c r="H119" s="103">
        <v>1665700</v>
      </c>
      <c r="I119" s="101">
        <v>67.434310996016052</v>
      </c>
      <c r="J119" s="106">
        <f t="shared" si="6"/>
        <v>13844264.047482096</v>
      </c>
      <c r="K119" s="11">
        <f>VLOOKUP(A119,MATH!$N$3:$T$3152,7, FALSE)</f>
        <v>1483120.9666666666</v>
      </c>
      <c r="L119" s="11">
        <f>VLOOKUP(A119,MATH!$N$3:$V$3152,9, FALSE)</f>
        <v>9.810756683823367E-2</v>
      </c>
      <c r="M119" s="11">
        <f>VLOOKUP(A119,MATH!$N$3:$V$3152,4, FALSE)</f>
        <v>67.400000000000006</v>
      </c>
      <c r="N119" s="11">
        <f t="shared" si="7"/>
        <v>1</v>
      </c>
      <c r="O119" s="12">
        <f t="shared" si="8"/>
        <v>6.5272651593162063E-4</v>
      </c>
    </row>
    <row r="120" spans="1:15">
      <c r="A120" s="72" t="str">
        <f t="shared" si="5"/>
        <v>42984EQT</v>
      </c>
      <c r="B120" s="109">
        <v>42984</v>
      </c>
      <c r="C120" s="91" t="s">
        <v>247</v>
      </c>
      <c r="D120" s="11" t="s">
        <v>18</v>
      </c>
      <c r="E120" s="96">
        <v>204600</v>
      </c>
      <c r="F120" s="96" t="s">
        <v>23</v>
      </c>
      <c r="G120" s="101">
        <v>63.284151498449255</v>
      </c>
      <c r="H120" s="103">
        <v>839600</v>
      </c>
      <c r="I120" s="101">
        <v>63.284151498449255</v>
      </c>
      <c r="J120" s="106">
        <f t="shared" si="6"/>
        <v>12947937.396582717</v>
      </c>
      <c r="K120" s="11">
        <f>VLOOKUP(A120,MATH!$N$3:$T$3152,7, FALSE)</f>
        <v>2673277.1333333333</v>
      </c>
      <c r="L120" s="11">
        <f>VLOOKUP(A120,MATH!$N$3:$V$3152,9, FALSE)</f>
        <v>0.23679286242492009</v>
      </c>
      <c r="M120" s="11">
        <f>VLOOKUP(A120,MATH!$N$3:$V$3152,4, FALSE)</f>
        <v>63.31</v>
      </c>
      <c r="N120" s="11">
        <f t="shared" si="7"/>
        <v>-1</v>
      </c>
      <c r="O120" s="12">
        <f t="shared" si="8"/>
        <v>6.1046669121492757E-4</v>
      </c>
    </row>
    <row r="121" spans="1:15">
      <c r="A121" s="72" t="str">
        <f t="shared" si="5"/>
        <v>42984ES</v>
      </c>
      <c r="B121" s="109">
        <v>42984</v>
      </c>
      <c r="C121" s="91" t="s">
        <v>248</v>
      </c>
      <c r="D121" s="11" t="s">
        <v>17</v>
      </c>
      <c r="E121" s="96">
        <v>9400</v>
      </c>
      <c r="F121" s="96" t="s">
        <v>19</v>
      </c>
      <c r="G121" s="101">
        <v>63.273347135540988</v>
      </c>
      <c r="H121" s="103">
        <v>53900</v>
      </c>
      <c r="I121" s="101">
        <v>63.22915613554099</v>
      </c>
      <c r="J121" s="106">
        <f t="shared" si="6"/>
        <v>594769.4630740853</v>
      </c>
      <c r="K121" s="11">
        <f>VLOOKUP(A121,MATH!$N$3:$T$3152,7, FALSE)</f>
        <v>1328081.8333333333</v>
      </c>
      <c r="L121" s="11">
        <f>VLOOKUP(A121,MATH!$N$3:$V$3152,9, FALSE)</f>
        <v>8.7125569490605362E-2</v>
      </c>
      <c r="M121" s="11">
        <f>VLOOKUP(A121,MATH!$N$3:$V$3152,4, FALSE)</f>
        <v>63.13</v>
      </c>
      <c r="N121" s="11">
        <f t="shared" si="7"/>
        <v>1</v>
      </c>
      <c r="O121" s="12">
        <f t="shared" si="8"/>
        <v>2.8042068403446526E-5</v>
      </c>
    </row>
    <row r="122" spans="1:15">
      <c r="A122" s="72" t="str">
        <f t="shared" si="5"/>
        <v>42984ESRX</v>
      </c>
      <c r="B122" s="109">
        <v>42984</v>
      </c>
      <c r="C122" s="91" t="s">
        <v>249</v>
      </c>
      <c r="D122" s="11" t="s">
        <v>18</v>
      </c>
      <c r="E122" s="96">
        <v>250700</v>
      </c>
      <c r="F122" s="96" t="s">
        <v>20</v>
      </c>
      <c r="G122" s="101">
        <v>62.015923566321852</v>
      </c>
      <c r="H122" s="103">
        <v>2539300</v>
      </c>
      <c r="I122" s="101">
        <v>62.059414566321841</v>
      </c>
      <c r="J122" s="106">
        <f t="shared" si="6"/>
        <v>15547392.038076889</v>
      </c>
      <c r="K122" s="11">
        <f>VLOOKUP(A122,MATH!$N$3:$T$3152,7, FALSE)</f>
        <v>2966278.1666666665</v>
      </c>
      <c r="L122" s="11">
        <f>VLOOKUP(A122,MATH!$N$3:$V$3152,9, FALSE)</f>
        <v>0.16388492079748659</v>
      </c>
      <c r="M122" s="11">
        <f>VLOOKUP(A122,MATH!$N$3:$V$3152,4, FALSE)</f>
        <v>62.13</v>
      </c>
      <c r="N122" s="11">
        <f t="shared" si="7"/>
        <v>-1</v>
      </c>
      <c r="O122" s="12">
        <f t="shared" si="8"/>
        <v>7.3302524439228928E-4</v>
      </c>
    </row>
    <row r="123" spans="1:15">
      <c r="A123" s="72" t="str">
        <f t="shared" si="5"/>
        <v>42984ESS</v>
      </c>
      <c r="B123" s="109">
        <v>42984</v>
      </c>
      <c r="C123" s="91" t="s">
        <v>250</v>
      </c>
      <c r="D123" s="11" t="s">
        <v>17</v>
      </c>
      <c r="E123" s="96">
        <v>10500</v>
      </c>
      <c r="F123" s="96" t="s">
        <v>23</v>
      </c>
      <c r="G123" s="101">
        <v>266.79003332083732</v>
      </c>
      <c r="H123" s="103">
        <v>46700</v>
      </c>
      <c r="I123" s="101">
        <v>266.79003332083732</v>
      </c>
      <c r="J123" s="106">
        <f t="shared" si="6"/>
        <v>2801295.3498687921</v>
      </c>
      <c r="K123" s="11">
        <f>VLOOKUP(A123,MATH!$N$3:$T$3152,7, FALSE)</f>
        <v>340213.7</v>
      </c>
      <c r="L123" s="11">
        <f>VLOOKUP(A123,MATH!$N$3:$V$3152,9, FALSE)</f>
        <v>0.12790734526445915</v>
      </c>
      <c r="M123" s="11">
        <f>VLOOKUP(A123,MATH!$N$3:$V$3152,4, FALSE)</f>
        <v>266.89</v>
      </c>
      <c r="N123" s="11">
        <f t="shared" si="7"/>
        <v>1</v>
      </c>
      <c r="O123" s="12">
        <f t="shared" si="8"/>
        <v>1.3207489741196167E-4</v>
      </c>
    </row>
    <row r="124" spans="1:15">
      <c r="A124" s="72" t="str">
        <f t="shared" si="5"/>
        <v>42984ETFC</v>
      </c>
      <c r="B124" s="109">
        <v>42984</v>
      </c>
      <c r="C124" s="91" t="s">
        <v>251</v>
      </c>
      <c r="D124" s="11" t="s">
        <v>18</v>
      </c>
      <c r="E124" s="96">
        <v>317800</v>
      </c>
      <c r="F124" s="96" t="s">
        <v>21</v>
      </c>
      <c r="G124" s="101">
        <v>40.069353899015745</v>
      </c>
      <c r="H124" s="103">
        <v>1339300</v>
      </c>
      <c r="I124" s="101">
        <v>40.081404899015737</v>
      </c>
      <c r="J124" s="106">
        <f t="shared" si="6"/>
        <v>12734040.669107204</v>
      </c>
      <c r="K124" s="11">
        <f>VLOOKUP(A124,MATH!$N$3:$T$3152,7, FALSE)</f>
        <v>2170093.9666666668</v>
      </c>
      <c r="L124" s="11">
        <f>VLOOKUP(A124,MATH!$N$3:$V$3152,9, FALSE)</f>
        <v>0.16332101822707301</v>
      </c>
      <c r="M124" s="11">
        <f>VLOOKUP(A124,MATH!$N$3:$V$3152,4, FALSE)</f>
        <v>40.17</v>
      </c>
      <c r="N124" s="11">
        <f t="shared" si="7"/>
        <v>-1</v>
      </c>
      <c r="O124" s="12">
        <f t="shared" si="8"/>
        <v>6.0038193226960395E-4</v>
      </c>
    </row>
    <row r="125" spans="1:15">
      <c r="A125" s="72" t="str">
        <f t="shared" si="5"/>
        <v>42984ETN</v>
      </c>
      <c r="B125" s="109">
        <v>42984</v>
      </c>
      <c r="C125" s="91" t="s">
        <v>252</v>
      </c>
      <c r="D125" s="11" t="s">
        <v>17</v>
      </c>
      <c r="E125" s="96">
        <v>239200</v>
      </c>
      <c r="F125" s="96" t="s">
        <v>21</v>
      </c>
      <c r="G125" s="101">
        <v>71.808045148185101</v>
      </c>
      <c r="H125" s="103">
        <v>769600</v>
      </c>
      <c r="I125" s="101">
        <v>71.786574148185082</v>
      </c>
      <c r="J125" s="106">
        <f t="shared" si="6"/>
        <v>17176484.399445876</v>
      </c>
      <c r="K125" s="11">
        <f>VLOOKUP(A125,MATH!$N$3:$T$3152,7, FALSE)</f>
        <v>2872212.4</v>
      </c>
      <c r="L125" s="11">
        <f>VLOOKUP(A125,MATH!$N$3:$V$3152,9, FALSE)</f>
        <v>0.19393492433178805</v>
      </c>
      <c r="M125" s="11">
        <f>VLOOKUP(A125,MATH!$N$3:$V$3152,4, FALSE)</f>
        <v>71.569999999999993</v>
      </c>
      <c r="N125" s="11">
        <f t="shared" si="7"/>
        <v>1</v>
      </c>
      <c r="O125" s="12">
        <f t="shared" si="8"/>
        <v>8.0983335622258846E-4</v>
      </c>
    </row>
    <row r="126" spans="1:15">
      <c r="A126" s="72" t="str">
        <f t="shared" si="5"/>
        <v>42984ETR</v>
      </c>
      <c r="B126" s="109">
        <v>42984</v>
      </c>
      <c r="C126" s="91" t="s">
        <v>253</v>
      </c>
      <c r="D126" s="11" t="s">
        <v>18</v>
      </c>
      <c r="E126" s="96">
        <v>237100</v>
      </c>
      <c r="F126" s="96" t="s">
        <v>19</v>
      </c>
      <c r="G126" s="101">
        <v>79.76381730842337</v>
      </c>
      <c r="H126" s="103">
        <v>1715000</v>
      </c>
      <c r="I126" s="101">
        <v>79.819761308423381</v>
      </c>
      <c r="J126" s="106">
        <f t="shared" si="6"/>
        <v>18912001.083827183</v>
      </c>
      <c r="K126" s="11">
        <f>VLOOKUP(A126,MATH!$N$3:$T$3152,7, FALSE)</f>
        <v>1033729.0333333333</v>
      </c>
      <c r="L126" s="11">
        <f>VLOOKUP(A126,MATH!$N$3:$V$3152,9, FALSE)</f>
        <v>0.10080790571019652</v>
      </c>
      <c r="M126" s="11">
        <f>VLOOKUP(A126,MATH!$N$3:$V$3152,4, FALSE)</f>
        <v>79.92</v>
      </c>
      <c r="N126" s="11">
        <f t="shared" si="7"/>
        <v>-1</v>
      </c>
      <c r="O126" s="12">
        <f t="shared" si="8"/>
        <v>8.9165914016113145E-4</v>
      </c>
    </row>
    <row r="127" spans="1:15">
      <c r="A127" s="72" t="str">
        <f t="shared" si="5"/>
        <v>42984EVHC</v>
      </c>
      <c r="B127" s="109">
        <v>42984</v>
      </c>
      <c r="C127" s="91" t="s">
        <v>254</v>
      </c>
      <c r="D127" s="11" t="s">
        <v>17</v>
      </c>
      <c r="E127" s="96">
        <v>259400</v>
      </c>
      <c r="F127" s="96" t="s">
        <v>19</v>
      </c>
      <c r="G127" s="101">
        <v>51.47720156415911</v>
      </c>
      <c r="H127" s="103">
        <v>1131000</v>
      </c>
      <c r="I127" s="101">
        <v>51.441438564159114</v>
      </c>
      <c r="J127" s="106">
        <f t="shared" si="6"/>
        <v>13353186.085742872</v>
      </c>
      <c r="K127" s="11">
        <f>VLOOKUP(A127,MATH!$N$3:$T$3152,7, FALSE)</f>
        <v>1785708</v>
      </c>
      <c r="L127" s="11">
        <f>VLOOKUP(A127,MATH!$N$3:$V$3152,9, FALSE)</f>
        <v>0.24360083294323065</v>
      </c>
      <c r="M127" s="11">
        <f>VLOOKUP(A127,MATH!$N$3:$V$3152,4, FALSE)</f>
        <v>51.09</v>
      </c>
      <c r="N127" s="11">
        <f t="shared" si="7"/>
        <v>1</v>
      </c>
      <c r="O127" s="12">
        <f t="shared" si="8"/>
        <v>6.2957327312163948E-4</v>
      </c>
    </row>
    <row r="128" spans="1:15">
      <c r="A128" s="72" t="str">
        <f t="shared" si="5"/>
        <v>42984EW</v>
      </c>
      <c r="B128" s="109">
        <v>42984</v>
      </c>
      <c r="C128" s="91" t="s">
        <v>255</v>
      </c>
      <c r="D128" s="11" t="s">
        <v>18</v>
      </c>
      <c r="E128" s="96">
        <v>4100</v>
      </c>
      <c r="F128" s="96" t="s">
        <v>21</v>
      </c>
      <c r="G128" s="101">
        <v>112.01158928692203</v>
      </c>
      <c r="H128" s="103">
        <v>20000</v>
      </c>
      <c r="I128" s="101">
        <v>112.04519828692202</v>
      </c>
      <c r="J128" s="106">
        <f t="shared" si="6"/>
        <v>459247.51607638033</v>
      </c>
      <c r="K128" s="11">
        <f>VLOOKUP(A128,MATH!$N$3:$T$3152,7, FALSE)</f>
        <v>1324228.2666666666</v>
      </c>
      <c r="L128" s="11">
        <f>VLOOKUP(A128,MATH!$N$3:$V$3152,9, FALSE)</f>
        <v>0.14433458667500271</v>
      </c>
      <c r="M128" s="11">
        <f>VLOOKUP(A128,MATH!$N$3:$V$3152,4, FALSE)</f>
        <v>112.03</v>
      </c>
      <c r="N128" s="11">
        <f t="shared" si="7"/>
        <v>-1</v>
      </c>
      <c r="O128" s="12">
        <f t="shared" si="8"/>
        <v>2.1652507499906115E-5</v>
      </c>
    </row>
    <row r="129" spans="1:15">
      <c r="A129" s="72" t="str">
        <f t="shared" si="5"/>
        <v>42984EXC</v>
      </c>
      <c r="B129" s="109">
        <v>42984</v>
      </c>
      <c r="C129" s="91" t="s">
        <v>256</v>
      </c>
      <c r="D129" s="11" t="s">
        <v>17</v>
      </c>
      <c r="E129" s="96">
        <v>332300</v>
      </c>
      <c r="F129" s="96" t="s">
        <v>19</v>
      </c>
      <c r="G129" s="101">
        <v>37.855082760173545</v>
      </c>
      <c r="H129" s="103">
        <v>3830600</v>
      </c>
      <c r="I129" s="101">
        <v>37.828650760173538</v>
      </c>
      <c r="J129" s="106">
        <f t="shared" si="6"/>
        <v>12579244.00120567</v>
      </c>
      <c r="K129" s="11">
        <f>VLOOKUP(A129,MATH!$N$3:$T$3152,7, FALSE)</f>
        <v>4395595.8666666662</v>
      </c>
      <c r="L129" s="11">
        <f>VLOOKUP(A129,MATH!$N$3:$V$3152,9, FALSE)</f>
        <v>0.11295874213368925</v>
      </c>
      <c r="M129" s="11">
        <f>VLOOKUP(A129,MATH!$N$3:$V$3152,4, FALSE)</f>
        <v>37.76</v>
      </c>
      <c r="N129" s="11">
        <f t="shared" si="7"/>
        <v>1</v>
      </c>
      <c r="O129" s="12">
        <f t="shared" si="8"/>
        <v>5.9308361078637796E-4</v>
      </c>
    </row>
    <row r="130" spans="1:15">
      <c r="A130" s="72" t="str">
        <f t="shared" si="5"/>
        <v>42984EXPD</v>
      </c>
      <c r="B130" s="109">
        <v>42984</v>
      </c>
      <c r="C130" s="91" t="s">
        <v>257</v>
      </c>
      <c r="D130" s="11" t="s">
        <v>18</v>
      </c>
      <c r="E130" s="96">
        <v>97900</v>
      </c>
      <c r="F130" s="96" t="s">
        <v>20</v>
      </c>
      <c r="G130" s="101">
        <v>56.488983266430559</v>
      </c>
      <c r="H130" s="103">
        <v>581900</v>
      </c>
      <c r="I130" s="101">
        <v>56.528617266430558</v>
      </c>
      <c r="J130" s="106">
        <f t="shared" si="6"/>
        <v>5530271.4617835516</v>
      </c>
      <c r="K130" s="11">
        <f>VLOOKUP(A130,MATH!$N$3:$T$3152,7, FALSE)</f>
        <v>1065108.3999999999</v>
      </c>
      <c r="L130" s="11">
        <f>VLOOKUP(A130,MATH!$N$3:$V$3152,9, FALSE)</f>
        <v>0.2104902100621342</v>
      </c>
      <c r="M130" s="11">
        <f>VLOOKUP(A130,MATH!$N$3:$V$3152,4, FALSE)</f>
        <v>56.62</v>
      </c>
      <c r="N130" s="11">
        <f t="shared" si="7"/>
        <v>-1</v>
      </c>
      <c r="O130" s="12">
        <f t="shared" si="8"/>
        <v>2.607401022564697E-4</v>
      </c>
    </row>
    <row r="131" spans="1:15">
      <c r="A131" s="72" t="str">
        <f t="shared" si="5"/>
        <v>42984EXPE</v>
      </c>
      <c r="B131" s="109">
        <v>42984</v>
      </c>
      <c r="C131" s="91" t="s">
        <v>258</v>
      </c>
      <c r="D131" s="11" t="s">
        <v>17</v>
      </c>
      <c r="E131" s="96">
        <v>68000</v>
      </c>
      <c r="F131" s="96" t="s">
        <v>20</v>
      </c>
      <c r="G131" s="101">
        <v>144.34341280178711</v>
      </c>
      <c r="H131" s="103">
        <v>730800</v>
      </c>
      <c r="I131" s="101">
        <v>144.24254980178711</v>
      </c>
      <c r="J131" s="106">
        <f t="shared" si="6"/>
        <v>9815352.0705215242</v>
      </c>
      <c r="K131" s="11">
        <f>VLOOKUP(A131,MATH!$N$3:$T$3152,7, FALSE)</f>
        <v>2206375.5333333332</v>
      </c>
      <c r="L131" s="11">
        <f>VLOOKUP(A131,MATH!$N$3:$V$3152,9, FALSE)</f>
        <v>0.29642763592433818</v>
      </c>
      <c r="M131" s="11">
        <f>VLOOKUP(A131,MATH!$N$3:$V$3152,4, FALSE)</f>
        <v>144.09</v>
      </c>
      <c r="N131" s="11">
        <f t="shared" si="7"/>
        <v>1</v>
      </c>
      <c r="O131" s="12">
        <f t="shared" si="8"/>
        <v>4.6277220209469706E-4</v>
      </c>
    </row>
    <row r="132" spans="1:15">
      <c r="A132" s="72" t="str">
        <f t="shared" si="5"/>
        <v>42984EXR</v>
      </c>
      <c r="B132" s="109">
        <v>42984</v>
      </c>
      <c r="C132" s="91" t="s">
        <v>259</v>
      </c>
      <c r="D132" s="11" t="s">
        <v>18</v>
      </c>
      <c r="E132" s="96">
        <v>54300</v>
      </c>
      <c r="F132" s="96" t="s">
        <v>23</v>
      </c>
      <c r="G132" s="101">
        <v>78.609840379019502</v>
      </c>
      <c r="H132" s="103">
        <v>695300</v>
      </c>
      <c r="I132" s="101">
        <v>78.609840379019502</v>
      </c>
      <c r="J132" s="106">
        <f t="shared" si="6"/>
        <v>4268514.3325807592</v>
      </c>
      <c r="K132" s="11">
        <f>VLOOKUP(A132,MATH!$N$3:$T$3152,7, FALSE)</f>
        <v>1162674.3666666667</v>
      </c>
      <c r="L132" s="11">
        <f>VLOOKUP(A132,MATH!$N$3:$V$3152,9, FALSE)</f>
        <v>0.22311219070148769</v>
      </c>
      <c r="M132" s="11">
        <f>VLOOKUP(A132,MATH!$N$3:$V$3152,4, FALSE)</f>
        <v>78.5</v>
      </c>
      <c r="N132" s="11">
        <f t="shared" si="7"/>
        <v>-1</v>
      </c>
      <c r="O132" s="12">
        <f t="shared" si="8"/>
        <v>2.0125103645479494E-4</v>
      </c>
    </row>
    <row r="133" spans="1:15">
      <c r="A133" s="72" t="str">
        <f t="shared" si="5"/>
        <v>42984F</v>
      </c>
      <c r="B133" s="109">
        <v>42984</v>
      </c>
      <c r="C133" s="91" t="s">
        <v>260</v>
      </c>
      <c r="D133" s="11" t="s">
        <v>17</v>
      </c>
      <c r="E133" s="96">
        <v>6937800</v>
      </c>
      <c r="F133" s="96" t="s">
        <v>19</v>
      </c>
      <c r="G133" s="101">
        <v>11.452467229680076</v>
      </c>
      <c r="H133" s="103">
        <v>32272600</v>
      </c>
      <c r="I133" s="101">
        <v>11.444494229680076</v>
      </c>
      <c r="J133" s="106">
        <f t="shared" si="6"/>
        <v>79454927.146074429</v>
      </c>
      <c r="K133" s="11">
        <f>VLOOKUP(A133,MATH!$N$3:$T$3152,7, FALSE)</f>
        <v>36581447.766666666</v>
      </c>
      <c r="L133" s="11">
        <f>VLOOKUP(A133,MATH!$N$3:$V$3152,9, FALSE)</f>
        <v>0.16240638876712055</v>
      </c>
      <c r="M133" s="11">
        <f>VLOOKUP(A133,MATH!$N$3:$V$3152,4, FALSE)</f>
        <v>11.39</v>
      </c>
      <c r="N133" s="11">
        <f t="shared" si="7"/>
        <v>1</v>
      </c>
      <c r="O133" s="12">
        <f t="shared" si="8"/>
        <v>3.7461245748986053E-3</v>
      </c>
    </row>
    <row r="134" spans="1:15">
      <c r="A134" s="72" t="str">
        <f t="shared" si="5"/>
        <v>42984FAST</v>
      </c>
      <c r="B134" s="109">
        <v>42984</v>
      </c>
      <c r="C134" s="91" t="s">
        <v>261</v>
      </c>
      <c r="D134" s="11" t="s">
        <v>18</v>
      </c>
      <c r="E134" s="96">
        <v>51100</v>
      </c>
      <c r="F134" s="96" t="s">
        <v>22</v>
      </c>
      <c r="G134" s="101">
        <v>42.348743241817601</v>
      </c>
      <c r="H134" s="103">
        <v>774600</v>
      </c>
      <c r="I134" s="101">
        <v>42.348743241817601</v>
      </c>
      <c r="J134" s="106">
        <f t="shared" si="6"/>
        <v>2164020.7796568796</v>
      </c>
      <c r="K134" s="11">
        <f>VLOOKUP(A134,MATH!$N$3:$T$3152,7, FALSE)</f>
        <v>2619065.2000000002</v>
      </c>
      <c r="L134" s="11">
        <f>VLOOKUP(A134,MATH!$N$3:$V$3152,9, FALSE)</f>
        <v>0.24815374078315075</v>
      </c>
      <c r="M134" s="11">
        <f>VLOOKUP(A134,MATH!$N$3:$V$3152,4, FALSE)</f>
        <v>42.38</v>
      </c>
      <c r="N134" s="11">
        <f t="shared" si="7"/>
        <v>-1</v>
      </c>
      <c r="O134" s="12">
        <f t="shared" si="8"/>
        <v>1.0202880695315567E-4</v>
      </c>
    </row>
    <row r="135" spans="1:15">
      <c r="A135" s="72" t="str">
        <f t="shared" si="5"/>
        <v>42984FB</v>
      </c>
      <c r="B135" s="109">
        <v>42984</v>
      </c>
      <c r="C135" s="91" t="s">
        <v>262</v>
      </c>
      <c r="D135" s="11" t="s">
        <v>17</v>
      </c>
      <c r="E135" s="96">
        <v>3615700</v>
      </c>
      <c r="F135" s="96" t="s">
        <v>20</v>
      </c>
      <c r="G135" s="101">
        <v>172.18429674089242</v>
      </c>
      <c r="H135" s="103">
        <v>11567400</v>
      </c>
      <c r="I135" s="101">
        <v>172.06465974089244</v>
      </c>
      <c r="J135" s="106">
        <f t="shared" si="6"/>
        <v>622566761.72604477</v>
      </c>
      <c r="K135" s="11">
        <f>VLOOKUP(A135,MATH!$N$3:$T$3152,7, FALSE)</f>
        <v>16602963.1</v>
      </c>
      <c r="L135" s="11">
        <f>VLOOKUP(A135,MATH!$N$3:$V$3152,9, FALSE)</f>
        <v>0.17083365960177777</v>
      </c>
      <c r="M135" s="11">
        <f>VLOOKUP(A135,MATH!$N$3:$V$3152,4, FALSE)</f>
        <v>170.91</v>
      </c>
      <c r="N135" s="11">
        <f t="shared" si="7"/>
        <v>1</v>
      </c>
      <c r="O135" s="12">
        <f t="shared" si="8"/>
        <v>2.9352649727175623E-2</v>
      </c>
    </row>
    <row r="136" spans="1:15">
      <c r="A136" s="72" t="str">
        <f t="shared" si="5"/>
        <v>42984FBHS</v>
      </c>
      <c r="B136" s="109">
        <v>42984</v>
      </c>
      <c r="C136" s="91" t="s">
        <v>263</v>
      </c>
      <c r="D136" s="11" t="s">
        <v>18</v>
      </c>
      <c r="E136" s="96">
        <v>83400</v>
      </c>
      <c r="F136" s="96" t="s">
        <v>23</v>
      </c>
      <c r="G136" s="101">
        <v>62.542748869893487</v>
      </c>
      <c r="H136" s="103">
        <v>287100</v>
      </c>
      <c r="I136" s="101">
        <v>62.542748869893487</v>
      </c>
      <c r="J136" s="106">
        <f t="shared" si="6"/>
        <v>5216065.2557491167</v>
      </c>
      <c r="K136" s="11">
        <f>VLOOKUP(A136,MATH!$N$3:$T$3152,7, FALSE)</f>
        <v>1005378.5</v>
      </c>
      <c r="L136" s="11">
        <f>VLOOKUP(A136,MATH!$N$3:$V$3152,9, FALSE)</f>
        <v>0.13392096102873388</v>
      </c>
      <c r="M136" s="11">
        <f>VLOOKUP(A136,MATH!$N$3:$V$3152,4, FALSE)</f>
        <v>62.76</v>
      </c>
      <c r="N136" s="11">
        <f t="shared" si="7"/>
        <v>-1</v>
      </c>
      <c r="O136" s="12">
        <f t="shared" si="8"/>
        <v>2.4592597263242152E-4</v>
      </c>
    </row>
    <row r="137" spans="1:15">
      <c r="A137" s="72" t="str">
        <f t="shared" ref="A137:A200" si="9">B137&amp;C137</f>
        <v>42984FCX</v>
      </c>
      <c r="B137" s="109">
        <v>42984</v>
      </c>
      <c r="C137" s="91" t="s">
        <v>264</v>
      </c>
      <c r="D137" s="11" t="s">
        <v>17</v>
      </c>
      <c r="E137" s="96">
        <v>161300</v>
      </c>
      <c r="F137" s="96" t="s">
        <v>23</v>
      </c>
      <c r="G137" s="101">
        <v>14.470008638181378</v>
      </c>
      <c r="H137" s="103">
        <v>2807200</v>
      </c>
      <c r="I137" s="101">
        <v>14.470008638181378</v>
      </c>
      <c r="J137" s="106">
        <f t="shared" ref="J137:J200" si="10">E137*G137</f>
        <v>2334012.3933386561</v>
      </c>
      <c r="K137" s="11">
        <f>VLOOKUP(A137,MATH!$N$3:$T$3152,7, FALSE)</f>
        <v>21932450.933333334</v>
      </c>
      <c r="L137" s="11">
        <f>VLOOKUP(A137,MATH!$N$3:$V$3152,9, FALSE)</f>
        <v>0.53486187047361577</v>
      </c>
      <c r="M137" s="11">
        <f>VLOOKUP(A137,MATH!$N$3:$V$3152,4, FALSE)</f>
        <v>14.5</v>
      </c>
      <c r="N137" s="11">
        <f t="shared" ref="N137:N200" si="11">IF(D137="sell",-1,1)</f>
        <v>1</v>
      </c>
      <c r="O137" s="12">
        <f t="shared" ref="O137:O200" si="12">J137/$J$5</f>
        <v>1.1004353661704708E-4</v>
      </c>
    </row>
    <row r="138" spans="1:15">
      <c r="A138" s="72" t="str">
        <f t="shared" si="9"/>
        <v>42984FDX</v>
      </c>
      <c r="B138" s="109">
        <v>42984</v>
      </c>
      <c r="C138" s="91" t="s">
        <v>265</v>
      </c>
      <c r="D138" s="11" t="s">
        <v>18</v>
      </c>
      <c r="E138" s="96">
        <v>215600</v>
      </c>
      <c r="F138" s="96" t="s">
        <v>22</v>
      </c>
      <c r="G138" s="101">
        <v>213.81651561279921</v>
      </c>
      <c r="H138" s="103">
        <v>1089100</v>
      </c>
      <c r="I138" s="101">
        <v>213.81651561279921</v>
      </c>
      <c r="J138" s="106">
        <f t="shared" si="10"/>
        <v>46098840.76611951</v>
      </c>
      <c r="K138" s="11">
        <f>VLOOKUP(A138,MATH!$N$3:$T$3152,7, FALSE)</f>
        <v>1009377.7</v>
      </c>
      <c r="L138" s="11">
        <f>VLOOKUP(A138,MATH!$N$3:$V$3152,9, FALSE)</f>
        <v>0.15650864856844202</v>
      </c>
      <c r="M138" s="11">
        <f>VLOOKUP(A138,MATH!$N$3:$V$3152,4, FALSE)</f>
        <v>214</v>
      </c>
      <c r="N138" s="11">
        <f t="shared" si="11"/>
        <v>-1</v>
      </c>
      <c r="O138" s="12">
        <f t="shared" si="12"/>
        <v>2.1734586698545603E-3</v>
      </c>
    </row>
    <row r="139" spans="1:15">
      <c r="A139" s="72" t="str">
        <f t="shared" si="9"/>
        <v>42984FE</v>
      </c>
      <c r="B139" s="109">
        <v>42984</v>
      </c>
      <c r="C139" s="91" t="s">
        <v>266</v>
      </c>
      <c r="D139" s="11" t="s">
        <v>17</v>
      </c>
      <c r="E139" s="96">
        <v>160900</v>
      </c>
      <c r="F139" s="96" t="s">
        <v>19</v>
      </c>
      <c r="G139" s="101">
        <v>32.75139805892659</v>
      </c>
      <c r="H139" s="103">
        <v>494600</v>
      </c>
      <c r="I139" s="101">
        <v>32.728578058926594</v>
      </c>
      <c r="J139" s="106">
        <f t="shared" si="10"/>
        <v>5269699.9476812882</v>
      </c>
      <c r="K139" s="11">
        <f>VLOOKUP(A139,MATH!$N$3:$T$3152,7, FALSE)</f>
        <v>3931574.9333333331</v>
      </c>
      <c r="L139" s="11">
        <f>VLOOKUP(A139,MATH!$N$3:$V$3152,9, FALSE)</f>
        <v>0.12661745274575034</v>
      </c>
      <c r="M139" s="11">
        <f>VLOOKUP(A139,MATH!$N$3:$V$3152,4, FALSE)</f>
        <v>32.6</v>
      </c>
      <c r="N139" s="11">
        <f t="shared" si="11"/>
        <v>1</v>
      </c>
      <c r="O139" s="12">
        <f t="shared" si="12"/>
        <v>2.4845473006422728E-4</v>
      </c>
    </row>
    <row r="140" spans="1:15">
      <c r="A140" s="72" t="str">
        <f t="shared" si="9"/>
        <v>42984FFIV</v>
      </c>
      <c r="B140" s="109">
        <v>42984</v>
      </c>
      <c r="C140" s="91" t="s">
        <v>267</v>
      </c>
      <c r="D140" s="11" t="s">
        <v>18</v>
      </c>
      <c r="E140" s="96">
        <v>34600</v>
      </c>
      <c r="F140" s="96" t="s">
        <v>23</v>
      </c>
      <c r="G140" s="101">
        <v>116.62053803183585</v>
      </c>
      <c r="H140" s="103">
        <v>190600</v>
      </c>
      <c r="I140" s="101">
        <v>116.62053803183585</v>
      </c>
      <c r="J140" s="106">
        <f t="shared" si="10"/>
        <v>4035070.6159015205</v>
      </c>
      <c r="K140" s="11">
        <f>VLOOKUP(A140,MATH!$N$3:$T$3152,7, FALSE)</f>
        <v>789882.43333333335</v>
      </c>
      <c r="L140" s="11">
        <f>VLOOKUP(A140,MATH!$N$3:$V$3152,9, FALSE)</f>
        <v>0.26277481819429532</v>
      </c>
      <c r="M140" s="11">
        <f>VLOOKUP(A140,MATH!$N$3:$V$3152,4, FALSE)</f>
        <v>116.63</v>
      </c>
      <c r="N140" s="11">
        <f t="shared" si="11"/>
        <v>-1</v>
      </c>
      <c r="O140" s="12">
        <f t="shared" si="12"/>
        <v>1.9024468007994085E-4</v>
      </c>
    </row>
    <row r="141" spans="1:15">
      <c r="A141" s="72" t="str">
        <f t="shared" si="9"/>
        <v>42984FIS</v>
      </c>
      <c r="B141" s="109">
        <v>42984</v>
      </c>
      <c r="C141" s="91" t="s">
        <v>268</v>
      </c>
      <c r="D141" s="11" t="s">
        <v>17</v>
      </c>
      <c r="E141" s="96">
        <v>126600</v>
      </c>
      <c r="F141" s="96" t="s">
        <v>21</v>
      </c>
      <c r="G141" s="101">
        <v>92.718643730031459</v>
      </c>
      <c r="H141" s="103">
        <v>454600</v>
      </c>
      <c r="I141" s="101">
        <v>92.69092673003145</v>
      </c>
      <c r="J141" s="106">
        <f t="shared" si="10"/>
        <v>11738180.296221983</v>
      </c>
      <c r="K141" s="11">
        <f>VLOOKUP(A141,MATH!$N$3:$T$3152,7, FALSE)</f>
        <v>1447569.2666666666</v>
      </c>
      <c r="L141" s="11">
        <f>VLOOKUP(A141,MATH!$N$3:$V$3152,9, FALSE)</f>
        <v>0.11254701228505731</v>
      </c>
      <c r="M141" s="11">
        <f>VLOOKUP(A141,MATH!$N$3:$V$3152,4, FALSE)</f>
        <v>92.39</v>
      </c>
      <c r="N141" s="11">
        <f t="shared" si="11"/>
        <v>1</v>
      </c>
      <c r="O141" s="12">
        <f t="shared" si="12"/>
        <v>5.5342931208565444E-4</v>
      </c>
    </row>
    <row r="142" spans="1:15">
      <c r="A142" s="72" t="str">
        <f t="shared" si="9"/>
        <v>42984FISV</v>
      </c>
      <c r="B142" s="109">
        <v>42984</v>
      </c>
      <c r="C142" s="91" t="s">
        <v>269</v>
      </c>
      <c r="D142" s="11" t="s">
        <v>18</v>
      </c>
      <c r="E142" s="96">
        <v>120900</v>
      </c>
      <c r="F142" s="96" t="s">
        <v>21</v>
      </c>
      <c r="G142" s="101">
        <v>121.98056890055217</v>
      </c>
      <c r="H142" s="103">
        <v>809700</v>
      </c>
      <c r="I142" s="101">
        <v>122.01727990055218</v>
      </c>
      <c r="J142" s="106">
        <f t="shared" si="10"/>
        <v>14747450.780076757</v>
      </c>
      <c r="K142" s="11">
        <f>VLOOKUP(A142,MATH!$N$3:$T$3152,7, FALSE)</f>
        <v>751820.66666666663</v>
      </c>
      <c r="L142" s="11">
        <f>VLOOKUP(A142,MATH!$N$3:$V$3152,9, FALSE)</f>
        <v>0.18295304605823878</v>
      </c>
      <c r="M142" s="11">
        <f>VLOOKUP(A142,MATH!$N$3:$V$3152,4, FALSE)</f>
        <v>122.37</v>
      </c>
      <c r="N142" s="11">
        <f t="shared" si="11"/>
        <v>-1</v>
      </c>
      <c r="O142" s="12">
        <f t="shared" si="12"/>
        <v>6.9530977837014651E-4</v>
      </c>
    </row>
    <row r="143" spans="1:15">
      <c r="A143" s="72" t="str">
        <f t="shared" si="9"/>
        <v>42984FITB</v>
      </c>
      <c r="B143" s="109">
        <v>42984</v>
      </c>
      <c r="C143" s="91" t="s">
        <v>270</v>
      </c>
      <c r="D143" s="11" t="s">
        <v>17</v>
      </c>
      <c r="E143" s="96">
        <v>1347000</v>
      </c>
      <c r="F143" s="96" t="s">
        <v>21</v>
      </c>
      <c r="G143" s="101">
        <v>26.126367218128021</v>
      </c>
      <c r="H143" s="103">
        <v>4500700</v>
      </c>
      <c r="I143" s="101">
        <v>26.11857621812802</v>
      </c>
      <c r="J143" s="106">
        <f t="shared" si="10"/>
        <v>35192216.642818443</v>
      </c>
      <c r="K143" s="11">
        <f>VLOOKUP(A143,MATH!$N$3:$T$3152,7, FALSE)</f>
        <v>5388187.4333333336</v>
      </c>
      <c r="L143" s="11">
        <f>VLOOKUP(A143,MATH!$N$3:$V$3152,9, FALSE)</f>
        <v>0.19493391315570541</v>
      </c>
      <c r="M143" s="11">
        <f>VLOOKUP(A143,MATH!$N$3:$V$3152,4, FALSE)</f>
        <v>25.97</v>
      </c>
      <c r="N143" s="11">
        <f t="shared" si="11"/>
        <v>1</v>
      </c>
      <c r="O143" s="12">
        <f t="shared" si="12"/>
        <v>1.6592353973019949E-3</v>
      </c>
    </row>
    <row r="144" spans="1:15">
      <c r="A144" s="72" t="str">
        <f t="shared" si="9"/>
        <v>42984FL</v>
      </c>
      <c r="B144" s="109">
        <v>42984</v>
      </c>
      <c r="C144" s="91" t="s">
        <v>271</v>
      </c>
      <c r="D144" s="11" t="s">
        <v>18</v>
      </c>
      <c r="E144" s="96">
        <v>469700</v>
      </c>
      <c r="F144" s="96" t="s">
        <v>20</v>
      </c>
      <c r="G144" s="101">
        <v>36.217496841654373</v>
      </c>
      <c r="H144" s="103">
        <v>2051100</v>
      </c>
      <c r="I144" s="101">
        <v>36.242955841654371</v>
      </c>
      <c r="J144" s="106">
        <f t="shared" si="10"/>
        <v>17011358.26652506</v>
      </c>
      <c r="K144" s="11">
        <f>VLOOKUP(A144,MATH!$N$3:$T$3152,7, FALSE)</f>
        <v>6068502.5333333332</v>
      </c>
      <c r="L144" s="11">
        <f>VLOOKUP(A144,MATH!$N$3:$V$3152,9, FALSE)</f>
        <v>1.044746425178958</v>
      </c>
      <c r="M144" s="11">
        <f>VLOOKUP(A144,MATH!$N$3:$V$3152,4, FALSE)</f>
        <v>36.369999999999997</v>
      </c>
      <c r="N144" s="11">
        <f t="shared" si="11"/>
        <v>-1</v>
      </c>
      <c r="O144" s="12">
        <f t="shared" si="12"/>
        <v>8.0204802324562393E-4</v>
      </c>
    </row>
    <row r="145" spans="1:15">
      <c r="A145" s="72" t="str">
        <f t="shared" si="9"/>
        <v>42984FLIR</v>
      </c>
      <c r="B145" s="109">
        <v>42984</v>
      </c>
      <c r="C145" s="91" t="s">
        <v>272</v>
      </c>
      <c r="D145" s="11" t="s">
        <v>17</v>
      </c>
      <c r="E145" s="96">
        <v>17600</v>
      </c>
      <c r="F145" s="96" t="s">
        <v>20</v>
      </c>
      <c r="G145" s="101">
        <v>38.352180522300266</v>
      </c>
      <c r="H145" s="103">
        <v>279900</v>
      </c>
      <c r="I145" s="101">
        <v>38.325335522300271</v>
      </c>
      <c r="J145" s="106">
        <f t="shared" si="10"/>
        <v>674998.37719248468</v>
      </c>
      <c r="K145" s="11">
        <f>VLOOKUP(A145,MATH!$N$3:$T$3152,7, FALSE)</f>
        <v>966648.76666666672</v>
      </c>
      <c r="L145" s="11">
        <f>VLOOKUP(A145,MATH!$N$3:$V$3152,9, FALSE)</f>
        <v>0.18767897489848098</v>
      </c>
      <c r="M145" s="11">
        <f>VLOOKUP(A145,MATH!$N$3:$V$3152,4, FALSE)</f>
        <v>38.35</v>
      </c>
      <c r="N145" s="11">
        <f t="shared" si="11"/>
        <v>1</v>
      </c>
      <c r="O145" s="12">
        <f t="shared" si="12"/>
        <v>3.1824684757040586E-5</v>
      </c>
    </row>
    <row r="146" spans="1:15">
      <c r="A146" s="72" t="str">
        <f t="shared" si="9"/>
        <v>42984FLR</v>
      </c>
      <c r="B146" s="109">
        <v>42984</v>
      </c>
      <c r="C146" s="91" t="s">
        <v>273</v>
      </c>
      <c r="D146" s="11" t="s">
        <v>18</v>
      </c>
      <c r="E146" s="96">
        <v>213700</v>
      </c>
      <c r="F146" s="96" t="s">
        <v>21</v>
      </c>
      <c r="G146" s="101">
        <v>38.230381640665577</v>
      </c>
      <c r="H146" s="103">
        <v>829100</v>
      </c>
      <c r="I146" s="101">
        <v>38.241898640665575</v>
      </c>
      <c r="J146" s="106">
        <f t="shared" si="10"/>
        <v>8169832.5566102341</v>
      </c>
      <c r="K146" s="11">
        <f>VLOOKUP(A146,MATH!$N$3:$T$3152,7, FALSE)</f>
        <v>2092227.7333333334</v>
      </c>
      <c r="L146" s="11">
        <f>VLOOKUP(A146,MATH!$N$3:$V$3152,9, FALSE)</f>
        <v>0.30960985329160307</v>
      </c>
      <c r="M146" s="11">
        <f>VLOOKUP(A146,MATH!$N$3:$V$3152,4, FALSE)</f>
        <v>38.39</v>
      </c>
      <c r="N146" s="11">
        <f t="shared" si="11"/>
        <v>-1</v>
      </c>
      <c r="O146" s="12">
        <f t="shared" si="12"/>
        <v>3.8518958625256746E-4</v>
      </c>
    </row>
    <row r="147" spans="1:15">
      <c r="A147" s="72" t="str">
        <f t="shared" si="9"/>
        <v>42984FLS</v>
      </c>
      <c r="B147" s="109">
        <v>42984</v>
      </c>
      <c r="C147" s="91" t="s">
        <v>274</v>
      </c>
      <c r="D147" s="11" t="s">
        <v>17</v>
      </c>
      <c r="E147" s="96">
        <v>102900</v>
      </c>
      <c r="F147" s="96" t="s">
        <v>20</v>
      </c>
      <c r="G147" s="101">
        <v>39.990800209248988</v>
      </c>
      <c r="H147" s="103">
        <v>1446700</v>
      </c>
      <c r="I147" s="101">
        <v>39.962884209248983</v>
      </c>
      <c r="J147" s="106">
        <f t="shared" si="10"/>
        <v>4115053.3415317209</v>
      </c>
      <c r="K147" s="11">
        <f>VLOOKUP(A147,MATH!$N$3:$T$3152,7, FALSE)</f>
        <v>1597923.8333333333</v>
      </c>
      <c r="L147" s="11">
        <f>VLOOKUP(A147,MATH!$N$3:$V$3152,9, FALSE)</f>
        <v>0.38757677219280634</v>
      </c>
      <c r="M147" s="11">
        <f>VLOOKUP(A147,MATH!$N$3:$V$3152,4, FALSE)</f>
        <v>39.880000000000003</v>
      </c>
      <c r="N147" s="11">
        <f t="shared" si="11"/>
        <v>1</v>
      </c>
      <c r="O147" s="12">
        <f t="shared" si="12"/>
        <v>1.9401568918929184E-4</v>
      </c>
    </row>
    <row r="148" spans="1:15">
      <c r="A148" s="72" t="str">
        <f t="shared" si="9"/>
        <v>42984FMC</v>
      </c>
      <c r="B148" s="109">
        <v>42984</v>
      </c>
      <c r="C148" s="91" t="s">
        <v>275</v>
      </c>
      <c r="D148" s="11" t="s">
        <v>18</v>
      </c>
      <c r="E148" s="96">
        <v>235600</v>
      </c>
      <c r="F148" s="96" t="s">
        <v>20</v>
      </c>
      <c r="G148" s="101">
        <v>85.640715642445727</v>
      </c>
      <c r="H148" s="103">
        <v>821200</v>
      </c>
      <c r="I148" s="101">
        <v>85.700992642445726</v>
      </c>
      <c r="J148" s="106">
        <f t="shared" si="10"/>
        <v>20176952.605360214</v>
      </c>
      <c r="K148" s="11">
        <f>VLOOKUP(A148,MATH!$N$3:$T$3152,7, FALSE)</f>
        <v>1082135.1333333333</v>
      </c>
      <c r="L148" s="11">
        <f>VLOOKUP(A148,MATH!$N$3:$V$3152,9, FALSE)</f>
        <v>0.2846719396010946</v>
      </c>
      <c r="M148" s="11">
        <f>VLOOKUP(A148,MATH!$N$3:$V$3152,4, FALSE)</f>
        <v>86.11</v>
      </c>
      <c r="N148" s="11">
        <f t="shared" si="11"/>
        <v>-1</v>
      </c>
      <c r="O148" s="12">
        <f t="shared" si="12"/>
        <v>9.5129881451585629E-4</v>
      </c>
    </row>
    <row r="149" spans="1:15">
      <c r="A149" s="72" t="str">
        <f t="shared" si="9"/>
        <v>42984FOX</v>
      </c>
      <c r="B149" s="109">
        <v>42984</v>
      </c>
      <c r="C149" s="91" t="s">
        <v>276</v>
      </c>
      <c r="D149" s="11" t="s">
        <v>17</v>
      </c>
      <c r="E149" s="96">
        <v>178600</v>
      </c>
      <c r="F149" s="96" t="s">
        <v>22</v>
      </c>
      <c r="G149" s="101">
        <v>26.121156488506063</v>
      </c>
      <c r="H149" s="103">
        <v>1677100</v>
      </c>
      <c r="I149" s="101">
        <v>26.121156488506063</v>
      </c>
      <c r="J149" s="106">
        <f t="shared" si="10"/>
        <v>4665238.5488471827</v>
      </c>
      <c r="K149" s="11">
        <f>VLOOKUP(A149,MATH!$N$3:$T$3152,7, FALSE)</f>
        <v>2193553.8666666667</v>
      </c>
      <c r="L149" s="11">
        <f>VLOOKUP(A149,MATH!$N$3:$V$3152,9, FALSE)</f>
        <v>0.22094342073148263</v>
      </c>
      <c r="M149" s="11">
        <f>VLOOKUP(A149,MATH!$N$3:$V$3152,4, FALSE)</f>
        <v>26.14</v>
      </c>
      <c r="N149" s="11">
        <f t="shared" si="11"/>
        <v>1</v>
      </c>
      <c r="O149" s="12">
        <f t="shared" si="12"/>
        <v>2.1995570826552813E-4</v>
      </c>
    </row>
    <row r="150" spans="1:15">
      <c r="A150" s="72" t="str">
        <f t="shared" si="9"/>
        <v>42984FOXA</v>
      </c>
      <c r="B150" s="109">
        <v>42984</v>
      </c>
      <c r="C150" s="91" t="s">
        <v>277</v>
      </c>
      <c r="D150" s="11" t="s">
        <v>18</v>
      </c>
      <c r="E150" s="96">
        <v>416000</v>
      </c>
      <c r="F150" s="96" t="s">
        <v>21</v>
      </c>
      <c r="G150" s="101">
        <v>26.642921201985697</v>
      </c>
      <c r="H150" s="103">
        <v>2062600</v>
      </c>
      <c r="I150" s="101">
        <v>26.650925201985697</v>
      </c>
      <c r="J150" s="106">
        <f t="shared" si="10"/>
        <v>11083455.22002605</v>
      </c>
      <c r="K150" s="11">
        <f>VLOOKUP(A150,MATH!$N$3:$T$3152,7, FALSE)</f>
        <v>6989450.2999999998</v>
      </c>
      <c r="L150" s="11">
        <f>VLOOKUP(A150,MATH!$N$3:$V$3152,9, FALSE)</f>
        <v>0.22183582536256607</v>
      </c>
      <c r="M150" s="11">
        <f>VLOOKUP(A150,MATH!$N$3:$V$3152,4, FALSE)</f>
        <v>26.68</v>
      </c>
      <c r="N150" s="11">
        <f t="shared" si="11"/>
        <v>-1</v>
      </c>
      <c r="O150" s="12">
        <f t="shared" si="12"/>
        <v>5.2256046875727533E-4</v>
      </c>
    </row>
    <row r="151" spans="1:15">
      <c r="A151" s="72" t="str">
        <f t="shared" si="9"/>
        <v>42984FRT</v>
      </c>
      <c r="B151" s="109">
        <v>42984</v>
      </c>
      <c r="C151" s="91" t="s">
        <v>278</v>
      </c>
      <c r="D151" s="11" t="s">
        <v>17</v>
      </c>
      <c r="E151" s="96">
        <v>55500</v>
      </c>
      <c r="F151" s="96" t="s">
        <v>19</v>
      </c>
      <c r="G151" s="101">
        <v>128.63577248956003</v>
      </c>
      <c r="H151" s="103">
        <v>186200</v>
      </c>
      <c r="I151" s="101">
        <v>128.54615848956001</v>
      </c>
      <c r="J151" s="106">
        <f t="shared" si="10"/>
        <v>7139285.3731705816</v>
      </c>
      <c r="K151" s="11">
        <f>VLOOKUP(A151,MATH!$N$3:$T$3152,7, FALSE)</f>
        <v>462594.96666666667</v>
      </c>
      <c r="L151" s="11">
        <f>VLOOKUP(A151,MATH!$N$3:$V$3152,9, FALSE)</f>
        <v>0.16328236639355104</v>
      </c>
      <c r="M151" s="11">
        <f>VLOOKUP(A151,MATH!$N$3:$V$3152,4, FALSE)</f>
        <v>128.02000000000001</v>
      </c>
      <c r="N151" s="11">
        <f t="shared" si="11"/>
        <v>1</v>
      </c>
      <c r="O151" s="12">
        <f t="shared" si="12"/>
        <v>3.3660155945369622E-4</v>
      </c>
    </row>
    <row r="152" spans="1:15">
      <c r="A152" s="72" t="str">
        <f t="shared" si="9"/>
        <v>42984FTV</v>
      </c>
      <c r="B152" s="109">
        <v>42984</v>
      </c>
      <c r="C152" s="91" t="s">
        <v>279</v>
      </c>
      <c r="D152" s="11" t="s">
        <v>18</v>
      </c>
      <c r="E152" s="96">
        <v>2900</v>
      </c>
      <c r="F152" s="96" t="s">
        <v>23</v>
      </c>
      <c r="G152" s="101">
        <v>65.520047118931146</v>
      </c>
      <c r="H152" s="103">
        <v>18000</v>
      </c>
      <c r="I152" s="101">
        <v>65.520047118931146</v>
      </c>
      <c r="J152" s="106">
        <f t="shared" si="10"/>
        <v>190008.13664490031</v>
      </c>
      <c r="K152" s="11">
        <f>VLOOKUP(A152,MATH!$N$3:$T$3152,7, FALSE)</f>
        <v>1196900.4666666666</v>
      </c>
      <c r="L152" s="11">
        <f>VLOOKUP(A152,MATH!$N$3:$V$3152,9, FALSE)</f>
        <v>0.1496575112849127</v>
      </c>
      <c r="M152" s="11">
        <f>VLOOKUP(A152,MATH!$N$3:$V$3152,4, FALSE)</f>
        <v>65.5</v>
      </c>
      <c r="N152" s="11">
        <f t="shared" si="11"/>
        <v>-1</v>
      </c>
      <c r="O152" s="12">
        <f t="shared" si="12"/>
        <v>8.9584645746078244E-6</v>
      </c>
    </row>
    <row r="153" spans="1:15">
      <c r="A153" s="72" t="str">
        <f t="shared" si="9"/>
        <v>42984GD</v>
      </c>
      <c r="B153" s="109">
        <v>42984</v>
      </c>
      <c r="C153" s="91" t="s">
        <v>280</v>
      </c>
      <c r="D153" s="11" t="s">
        <v>17</v>
      </c>
      <c r="E153" s="96">
        <v>50800</v>
      </c>
      <c r="F153" s="96" t="s">
        <v>19</v>
      </c>
      <c r="G153" s="101">
        <v>200.09804730051059</v>
      </c>
      <c r="H153" s="103">
        <v>794900</v>
      </c>
      <c r="I153" s="101">
        <v>199.95836230051054</v>
      </c>
      <c r="J153" s="106">
        <f t="shared" si="10"/>
        <v>10164980.802865937</v>
      </c>
      <c r="K153" s="11">
        <f>VLOOKUP(A153,MATH!$N$3:$T$3152,7, FALSE)</f>
        <v>1245810.8</v>
      </c>
      <c r="L153" s="11">
        <f>VLOOKUP(A153,MATH!$N$3:$V$3152,9, FALSE)</f>
        <v>0.18769342481540408</v>
      </c>
      <c r="M153" s="11">
        <f>VLOOKUP(A153,MATH!$N$3:$V$3152,4, FALSE)</f>
        <v>199.55</v>
      </c>
      <c r="N153" s="11">
        <f t="shared" si="11"/>
        <v>1</v>
      </c>
      <c r="O153" s="12">
        <f t="shared" si="12"/>
        <v>4.7925642570889951E-4</v>
      </c>
    </row>
    <row r="154" spans="1:15">
      <c r="A154" s="72" t="str">
        <f t="shared" si="9"/>
        <v>42984GE</v>
      </c>
      <c r="B154" s="109">
        <v>42984</v>
      </c>
      <c r="C154" s="91" t="s">
        <v>281</v>
      </c>
      <c r="D154" s="11" t="s">
        <v>18</v>
      </c>
      <c r="E154" s="96">
        <v>4501600</v>
      </c>
      <c r="F154" s="96" t="s">
        <v>23</v>
      </c>
      <c r="G154" s="101">
        <v>24.853157897578498</v>
      </c>
      <c r="H154" s="103">
        <v>32372400</v>
      </c>
      <c r="I154" s="101">
        <v>24.853157897578498</v>
      </c>
      <c r="J154" s="106">
        <f t="shared" si="10"/>
        <v>111878975.59173937</v>
      </c>
      <c r="K154" s="11">
        <f>VLOOKUP(A154,MATH!$N$3:$T$3152,7, FALSE)</f>
        <v>32669763.933333334</v>
      </c>
      <c r="L154" s="11">
        <f>VLOOKUP(A154,MATH!$N$3:$V$3152,9, FALSE)</f>
        <v>0.13756932986835382</v>
      </c>
      <c r="M154" s="11">
        <f>VLOOKUP(A154,MATH!$N$3:$V$3152,4, FALSE)</f>
        <v>24.89</v>
      </c>
      <c r="N154" s="11">
        <f t="shared" si="11"/>
        <v>-1</v>
      </c>
      <c r="O154" s="12">
        <f t="shared" si="12"/>
        <v>5.274846946976313E-3</v>
      </c>
    </row>
    <row r="155" spans="1:15">
      <c r="A155" s="72" t="str">
        <f t="shared" si="9"/>
        <v>42984GGP</v>
      </c>
      <c r="B155" s="109">
        <v>42984</v>
      </c>
      <c r="C155" s="91" t="s">
        <v>282</v>
      </c>
      <c r="D155" s="11" t="s">
        <v>17</v>
      </c>
      <c r="E155" s="96">
        <v>226800</v>
      </c>
      <c r="F155" s="96" t="s">
        <v>23</v>
      </c>
      <c r="G155" s="101">
        <v>21.141411141896643</v>
      </c>
      <c r="H155" s="103">
        <v>741900</v>
      </c>
      <c r="I155" s="101">
        <v>21.141411141896643</v>
      </c>
      <c r="J155" s="106">
        <f t="shared" si="10"/>
        <v>4794872.0469821589</v>
      </c>
      <c r="K155" s="11">
        <f>VLOOKUP(A155,MATH!$N$3:$T$3152,7, FALSE)</f>
        <v>6103064.2666666666</v>
      </c>
      <c r="L155" s="11">
        <f>VLOOKUP(A155,MATH!$N$3:$V$3152,9, FALSE)</f>
        <v>0.34296897490194683</v>
      </c>
      <c r="M155" s="11">
        <f>VLOOKUP(A155,MATH!$N$3:$V$3152,4, FALSE)</f>
        <v>21.07</v>
      </c>
      <c r="N155" s="11">
        <f t="shared" si="11"/>
        <v>1</v>
      </c>
      <c r="O155" s="12">
        <f t="shared" si="12"/>
        <v>2.2606764179232766E-4</v>
      </c>
    </row>
    <row r="156" spans="1:15">
      <c r="A156" s="72" t="str">
        <f t="shared" si="9"/>
        <v>42984GILD</v>
      </c>
      <c r="B156" s="109">
        <v>42984</v>
      </c>
      <c r="C156" s="91" t="s">
        <v>283</v>
      </c>
      <c r="D156" s="11" t="s">
        <v>18</v>
      </c>
      <c r="E156" s="96">
        <v>8100</v>
      </c>
      <c r="F156" s="96" t="s">
        <v>23</v>
      </c>
      <c r="G156" s="101">
        <v>82.908133329640791</v>
      </c>
      <c r="H156" s="103">
        <v>53900</v>
      </c>
      <c r="I156" s="101">
        <v>82.908133329640791</v>
      </c>
      <c r="J156" s="106">
        <f t="shared" si="10"/>
        <v>671555.87997009035</v>
      </c>
      <c r="K156" s="11">
        <f>VLOOKUP(A156,MATH!$N$3:$T$3152,7, FALSE)</f>
        <v>10492632.466666667</v>
      </c>
      <c r="L156" s="11">
        <f>VLOOKUP(A156,MATH!$N$3:$V$3152,9, FALSE)</f>
        <v>0.26104079235509775</v>
      </c>
      <c r="M156" s="11">
        <f>VLOOKUP(A156,MATH!$N$3:$V$3152,4, FALSE)</f>
        <v>82.85</v>
      </c>
      <c r="N156" s="11">
        <f t="shared" si="11"/>
        <v>-1</v>
      </c>
      <c r="O156" s="12">
        <f t="shared" si="12"/>
        <v>3.1662378605527506E-5</v>
      </c>
    </row>
    <row r="157" spans="1:15">
      <c r="A157" s="72" t="str">
        <f t="shared" si="9"/>
        <v>42984GIS</v>
      </c>
      <c r="B157" s="109">
        <v>42984</v>
      </c>
      <c r="C157" s="91" t="s">
        <v>284</v>
      </c>
      <c r="D157" s="11" t="s">
        <v>17</v>
      </c>
      <c r="E157" s="96">
        <v>1511200</v>
      </c>
      <c r="F157" s="96" t="s">
        <v>19</v>
      </c>
      <c r="G157" s="101">
        <v>54.377592517377678</v>
      </c>
      <c r="H157" s="103">
        <v>4834600</v>
      </c>
      <c r="I157" s="101">
        <v>54.339876517377689</v>
      </c>
      <c r="J157" s="106">
        <f t="shared" si="10"/>
        <v>82175417.812261149</v>
      </c>
      <c r="K157" s="11">
        <f>VLOOKUP(A157,MATH!$N$3:$T$3152,7, FALSE)</f>
        <v>3841043.6</v>
      </c>
      <c r="L157" s="11">
        <f>VLOOKUP(A157,MATH!$N$3:$V$3152,9, FALSE)</f>
        <v>0.1572298819914705</v>
      </c>
      <c r="M157" s="11">
        <f>VLOOKUP(A157,MATH!$N$3:$V$3152,4, FALSE)</f>
        <v>53.88</v>
      </c>
      <c r="N157" s="11">
        <f t="shared" si="11"/>
        <v>1</v>
      </c>
      <c r="O157" s="12">
        <f t="shared" si="12"/>
        <v>3.8743897096919213E-3</v>
      </c>
    </row>
    <row r="158" spans="1:15">
      <c r="A158" s="72" t="str">
        <f t="shared" si="9"/>
        <v>42985EA</v>
      </c>
      <c r="B158" s="109">
        <v>42985</v>
      </c>
      <c r="C158" s="91" t="s">
        <v>235</v>
      </c>
      <c r="D158" s="11" t="s">
        <v>18</v>
      </c>
      <c r="E158" s="96">
        <v>56600</v>
      </c>
      <c r="F158" s="96" t="s">
        <v>23</v>
      </c>
      <c r="G158" s="101">
        <v>116.98102363092676</v>
      </c>
      <c r="H158" s="103">
        <v>518800</v>
      </c>
      <c r="I158" s="101">
        <v>116.98102363092676</v>
      </c>
      <c r="J158" s="106">
        <f t="shared" si="10"/>
        <v>6621125.9375104541</v>
      </c>
      <c r="K158" s="11">
        <f>VLOOKUP(A158,MATH!$N$3:$T$3152,7, FALSE)</f>
        <v>2516464.2999999998</v>
      </c>
      <c r="L158" s="11">
        <f>VLOOKUP(A158,MATH!$N$3:$V$3152,9, FALSE)</f>
        <v>0.21552805408707659</v>
      </c>
      <c r="M158" s="11">
        <f>VLOOKUP(A158,MATH!$N$3:$V$3152,4, FALSE)</f>
        <v>117.2</v>
      </c>
      <c r="N158" s="11">
        <f t="shared" si="11"/>
        <v>-1</v>
      </c>
      <c r="O158" s="12">
        <f t="shared" si="12"/>
        <v>3.1217148487728402E-4</v>
      </c>
    </row>
    <row r="159" spans="1:15">
      <c r="A159" s="72" t="str">
        <f t="shared" si="9"/>
        <v>42985EBAY</v>
      </c>
      <c r="B159" s="109">
        <v>42985</v>
      </c>
      <c r="C159" s="91" t="s">
        <v>236</v>
      </c>
      <c r="D159" s="11" t="s">
        <v>17</v>
      </c>
      <c r="E159" s="96">
        <v>2481400</v>
      </c>
      <c r="F159" s="96" t="s">
        <v>20</v>
      </c>
      <c r="G159" s="101">
        <v>37.136050232196688</v>
      </c>
      <c r="H159" s="103">
        <v>7598900</v>
      </c>
      <c r="I159" s="101">
        <v>37.110185232196692</v>
      </c>
      <c r="J159" s="106">
        <f t="shared" si="10"/>
        <v>92149395.046172857</v>
      </c>
      <c r="K159" s="11">
        <f>VLOOKUP(A159,MATH!$N$3:$T$3152,7, FALSE)</f>
        <v>7459971.2999999998</v>
      </c>
      <c r="L159" s="11">
        <f>VLOOKUP(A159,MATH!$N$3:$V$3152,9, FALSE)</f>
        <v>0.18628357716174751</v>
      </c>
      <c r="M159" s="11">
        <f>VLOOKUP(A159,MATH!$N$3:$V$3152,4, FALSE)</f>
        <v>36.950000000000003</v>
      </c>
      <c r="N159" s="11">
        <f t="shared" si="11"/>
        <v>1</v>
      </c>
      <c r="O159" s="12">
        <f t="shared" si="12"/>
        <v>4.3446407383882814E-3</v>
      </c>
    </row>
    <row r="160" spans="1:15">
      <c r="A160" s="72" t="str">
        <f t="shared" si="9"/>
        <v>42985ECL</v>
      </c>
      <c r="B160" s="109">
        <v>42985</v>
      </c>
      <c r="C160" s="91" t="s">
        <v>237</v>
      </c>
      <c r="D160" s="11" t="s">
        <v>18</v>
      </c>
      <c r="E160" s="96">
        <v>400</v>
      </c>
      <c r="F160" s="96" t="s">
        <v>22</v>
      </c>
      <c r="G160" s="101">
        <v>131.08964362515178</v>
      </c>
      <c r="H160" s="103">
        <v>1600</v>
      </c>
      <c r="I160" s="101">
        <v>131.08964362515178</v>
      </c>
      <c r="J160" s="106">
        <f t="shared" si="10"/>
        <v>52435.857450060714</v>
      </c>
      <c r="K160" s="11">
        <f>VLOOKUP(A160,MATH!$N$3:$T$3152,7, FALSE)</f>
        <v>817436.2</v>
      </c>
      <c r="L160" s="11">
        <f>VLOOKUP(A160,MATH!$N$3:$V$3152,9, FALSE)</f>
        <v>0.12938552308672843</v>
      </c>
      <c r="M160" s="11">
        <f>VLOOKUP(A160,MATH!$N$3:$V$3152,4, FALSE)</f>
        <v>131.1</v>
      </c>
      <c r="N160" s="11">
        <f t="shared" si="11"/>
        <v>-1</v>
      </c>
      <c r="O160" s="12">
        <f t="shared" si="12"/>
        <v>2.4722350300368688E-6</v>
      </c>
    </row>
    <row r="161" spans="1:15">
      <c r="A161" s="72" t="str">
        <f t="shared" si="9"/>
        <v>42985ED</v>
      </c>
      <c r="B161" s="109">
        <v>42985</v>
      </c>
      <c r="C161" s="91" t="s">
        <v>238</v>
      </c>
      <c r="D161" s="11" t="s">
        <v>17</v>
      </c>
      <c r="E161" s="96">
        <v>103800</v>
      </c>
      <c r="F161" s="96" t="s">
        <v>20</v>
      </c>
      <c r="G161" s="101">
        <v>84.466279178445944</v>
      </c>
      <c r="H161" s="103">
        <v>346400</v>
      </c>
      <c r="I161" s="101">
        <v>84.407283178445951</v>
      </c>
      <c r="J161" s="106">
        <f t="shared" si="10"/>
        <v>8767599.7787226886</v>
      </c>
      <c r="K161" s="11">
        <f>VLOOKUP(A161,MATH!$N$3:$T$3152,7, FALSE)</f>
        <v>1404227.0333333334</v>
      </c>
      <c r="L161" s="11">
        <f>VLOOKUP(A161,MATH!$N$3:$V$3152,9, FALSE)</f>
        <v>7.5629308496940259E-2</v>
      </c>
      <c r="M161" s="11">
        <f>VLOOKUP(A161,MATH!$N$3:$V$3152,4, FALSE)</f>
        <v>84.28</v>
      </c>
      <c r="N161" s="11">
        <f t="shared" si="11"/>
        <v>1</v>
      </c>
      <c r="O161" s="12">
        <f t="shared" si="12"/>
        <v>4.1337299238303264E-4</v>
      </c>
    </row>
    <row r="162" spans="1:15">
      <c r="A162" s="72" t="str">
        <f t="shared" si="9"/>
        <v>42985EFX</v>
      </c>
      <c r="B162" s="109">
        <v>42985</v>
      </c>
      <c r="C162" s="91" t="s">
        <v>239</v>
      </c>
      <c r="D162" s="11" t="s">
        <v>18</v>
      </c>
      <c r="E162" s="96">
        <v>41600</v>
      </c>
      <c r="F162" s="96" t="s">
        <v>22</v>
      </c>
      <c r="G162" s="101">
        <v>141.26944604515489</v>
      </c>
      <c r="H162" s="103">
        <v>207500</v>
      </c>
      <c r="I162" s="101">
        <v>141.26944604515489</v>
      </c>
      <c r="J162" s="106">
        <f t="shared" si="10"/>
        <v>5876808.9554784438</v>
      </c>
      <c r="K162" s="11">
        <f>VLOOKUP(A162,MATH!$N$3:$T$3152,7, FALSE)</f>
        <v>488936.16666666669</v>
      </c>
      <c r="L162" s="11">
        <f>VLOOKUP(A162,MATH!$N$3:$V$3152,9, FALSE)</f>
        <v>0.14728573252200994</v>
      </c>
      <c r="M162" s="11">
        <f>VLOOKUP(A162,MATH!$N$3:$V$3152,4, FALSE)</f>
        <v>141.44999999999999</v>
      </c>
      <c r="N162" s="11">
        <f t="shared" si="11"/>
        <v>-1</v>
      </c>
      <c r="O162" s="12">
        <f t="shared" si="12"/>
        <v>2.770785807861595E-4</v>
      </c>
    </row>
    <row r="163" spans="1:15">
      <c r="A163" s="72" t="str">
        <f t="shared" si="9"/>
        <v>42985EIX</v>
      </c>
      <c r="B163" s="109">
        <v>42985</v>
      </c>
      <c r="C163" s="91" t="s">
        <v>240</v>
      </c>
      <c r="D163" s="11" t="s">
        <v>17</v>
      </c>
      <c r="E163" s="96">
        <v>133100</v>
      </c>
      <c r="F163" s="96" t="s">
        <v>19</v>
      </c>
      <c r="G163" s="101">
        <v>80.224492497787764</v>
      </c>
      <c r="H163" s="103">
        <v>435300</v>
      </c>
      <c r="I163" s="101">
        <v>80.168653497787759</v>
      </c>
      <c r="J163" s="106">
        <f t="shared" si="10"/>
        <v>10677879.951455552</v>
      </c>
      <c r="K163" s="11">
        <f>VLOOKUP(A163,MATH!$N$3:$T$3152,7, FALSE)</f>
        <v>1615135.6666666667</v>
      </c>
      <c r="L163" s="11">
        <f>VLOOKUP(A163,MATH!$N$3:$V$3152,9, FALSE)</f>
        <v>9.2921705770970087E-2</v>
      </c>
      <c r="M163" s="11">
        <f>VLOOKUP(A163,MATH!$N$3:$V$3152,4, FALSE)</f>
        <v>79.77</v>
      </c>
      <c r="N163" s="11">
        <f t="shared" si="11"/>
        <v>1</v>
      </c>
      <c r="O163" s="12">
        <f t="shared" si="12"/>
        <v>5.0343848935164562E-4</v>
      </c>
    </row>
    <row r="164" spans="1:15">
      <c r="A164" s="72" t="str">
        <f t="shared" si="9"/>
        <v>42985EL</v>
      </c>
      <c r="B164" s="109">
        <v>42985</v>
      </c>
      <c r="C164" s="91" t="s">
        <v>241</v>
      </c>
      <c r="D164" s="11" t="s">
        <v>18</v>
      </c>
      <c r="E164" s="96">
        <v>7000</v>
      </c>
      <c r="F164" s="96" t="s">
        <v>22</v>
      </c>
      <c r="G164" s="101">
        <v>108.58604849052786</v>
      </c>
      <c r="H164" s="103">
        <v>584300</v>
      </c>
      <c r="I164" s="101">
        <v>108.58604849052786</v>
      </c>
      <c r="J164" s="106">
        <f t="shared" si="10"/>
        <v>760102.33943369496</v>
      </c>
      <c r="K164" s="11">
        <f>VLOOKUP(A164,MATH!$N$3:$T$3152,7, FALSE)</f>
        <v>2837382.9</v>
      </c>
      <c r="L164" s="11">
        <f>VLOOKUP(A164,MATH!$N$3:$V$3152,9, FALSE)</f>
        <v>0.278995800701411</v>
      </c>
      <c r="M164" s="11">
        <f>VLOOKUP(A164,MATH!$N$3:$V$3152,4, FALSE)</f>
        <v>108.56</v>
      </c>
      <c r="N164" s="11">
        <f t="shared" si="11"/>
        <v>-1</v>
      </c>
      <c r="O164" s="12">
        <f t="shared" si="12"/>
        <v>3.5837148877571745E-5</v>
      </c>
    </row>
    <row r="165" spans="1:15">
      <c r="A165" s="72" t="str">
        <f t="shared" si="9"/>
        <v>42985EMN</v>
      </c>
      <c r="B165" s="109">
        <v>42985</v>
      </c>
      <c r="C165" s="91" t="s">
        <v>242</v>
      </c>
      <c r="D165" s="11" t="s">
        <v>17</v>
      </c>
      <c r="E165" s="96">
        <v>203600</v>
      </c>
      <c r="F165" s="96" t="s">
        <v>22</v>
      </c>
      <c r="G165" s="101">
        <v>85.252892028309432</v>
      </c>
      <c r="H165" s="103">
        <v>644600</v>
      </c>
      <c r="I165" s="101">
        <v>85.252892028309432</v>
      </c>
      <c r="J165" s="106">
        <f t="shared" si="10"/>
        <v>17357488.816963799</v>
      </c>
      <c r="K165" s="11">
        <f>VLOOKUP(A165,MATH!$N$3:$T$3152,7, FALSE)</f>
        <v>1052951.3333333333</v>
      </c>
      <c r="L165" s="11">
        <f>VLOOKUP(A165,MATH!$N$3:$V$3152,9, FALSE)</f>
        <v>0.16981701965957238</v>
      </c>
      <c r="M165" s="11">
        <f>VLOOKUP(A165,MATH!$N$3:$V$3152,4, FALSE)</f>
        <v>85.06</v>
      </c>
      <c r="N165" s="11">
        <f t="shared" si="11"/>
        <v>1</v>
      </c>
      <c r="O165" s="12">
        <f t="shared" si="12"/>
        <v>8.1836731529831076E-4</v>
      </c>
    </row>
    <row r="166" spans="1:15">
      <c r="A166" s="72" t="str">
        <f t="shared" si="9"/>
        <v>42985EMR</v>
      </c>
      <c r="B166" s="109">
        <v>42985</v>
      </c>
      <c r="C166" s="91" t="s">
        <v>243</v>
      </c>
      <c r="D166" s="11" t="s">
        <v>18</v>
      </c>
      <c r="E166" s="96">
        <v>508800</v>
      </c>
      <c r="F166" s="96" t="s">
        <v>19</v>
      </c>
      <c r="G166" s="101">
        <v>59.753778053727281</v>
      </c>
      <c r="H166" s="103">
        <v>2737000</v>
      </c>
      <c r="I166" s="101">
        <v>59.795778053727282</v>
      </c>
      <c r="J166" s="106">
        <f t="shared" si="10"/>
        <v>30402722.27373644</v>
      </c>
      <c r="K166" s="11">
        <f>VLOOKUP(A166,MATH!$N$3:$T$3152,7, FALSE)</f>
        <v>2474170.2666666666</v>
      </c>
      <c r="L166" s="11">
        <f>VLOOKUP(A166,MATH!$N$3:$V$3152,9, FALSE)</f>
        <v>0.14240816037039772</v>
      </c>
      <c r="M166" s="11">
        <f>VLOOKUP(A166,MATH!$N$3:$V$3152,4, FALSE)</f>
        <v>60</v>
      </c>
      <c r="N166" s="11">
        <f t="shared" si="11"/>
        <v>-1</v>
      </c>
      <c r="O166" s="12">
        <f t="shared" si="12"/>
        <v>1.4334213011620422E-3</v>
      </c>
    </row>
    <row r="167" spans="1:15">
      <c r="A167" s="72" t="str">
        <f t="shared" si="9"/>
        <v>42985EOG</v>
      </c>
      <c r="B167" s="109">
        <v>42985</v>
      </c>
      <c r="C167" s="91" t="s">
        <v>244</v>
      </c>
      <c r="D167" s="11" t="s">
        <v>17</v>
      </c>
      <c r="E167" s="96">
        <v>555200</v>
      </c>
      <c r="F167" s="96" t="s">
        <v>22</v>
      </c>
      <c r="G167" s="101">
        <v>88.068015596003292</v>
      </c>
      <c r="H167" s="103">
        <v>2635800</v>
      </c>
      <c r="I167" s="101">
        <v>88.068015596003292</v>
      </c>
      <c r="J167" s="106">
        <f t="shared" si="10"/>
        <v>48895362.25890103</v>
      </c>
      <c r="K167" s="11">
        <f>VLOOKUP(A167,MATH!$N$3:$T$3152,7, FALSE)</f>
        <v>3164552.2666666666</v>
      </c>
      <c r="L167" s="11">
        <f>VLOOKUP(A167,MATH!$N$3:$V$3152,9, FALSE)</f>
        <v>0.21542143261666724</v>
      </c>
      <c r="M167" s="11">
        <f>VLOOKUP(A167,MATH!$N$3:$V$3152,4, FALSE)</f>
        <v>87.75</v>
      </c>
      <c r="N167" s="11">
        <f t="shared" si="11"/>
        <v>1</v>
      </c>
      <c r="O167" s="12">
        <f t="shared" si="12"/>
        <v>2.3053084904337312E-3</v>
      </c>
    </row>
    <row r="168" spans="1:15">
      <c r="A168" s="72" t="str">
        <f t="shared" si="9"/>
        <v>42985EQIX</v>
      </c>
      <c r="B168" s="109">
        <v>42985</v>
      </c>
      <c r="C168" s="91" t="s">
        <v>245</v>
      </c>
      <c r="D168" s="11" t="s">
        <v>18</v>
      </c>
      <c r="E168" s="96">
        <v>19200</v>
      </c>
      <c r="F168" s="96" t="s">
        <v>23</v>
      </c>
      <c r="G168" s="101">
        <v>463.71600225103595</v>
      </c>
      <c r="H168" s="103">
        <v>87300</v>
      </c>
      <c r="I168" s="101">
        <v>463.71600225103595</v>
      </c>
      <c r="J168" s="106">
        <f t="shared" si="10"/>
        <v>8903347.2432198897</v>
      </c>
      <c r="K168" s="11">
        <f>VLOOKUP(A168,MATH!$N$3:$T$3152,7, FALSE)</f>
        <v>421416.23333333334</v>
      </c>
      <c r="L168" s="11">
        <f>VLOOKUP(A168,MATH!$N$3:$V$3152,9, FALSE)</f>
        <v>0.14720067418014846</v>
      </c>
      <c r="M168" s="11">
        <f>VLOOKUP(A168,MATH!$N$3:$V$3152,4, FALSE)</f>
        <v>464</v>
      </c>
      <c r="N168" s="11">
        <f t="shared" si="11"/>
        <v>-1</v>
      </c>
      <c r="O168" s="12">
        <f t="shared" si="12"/>
        <v>4.1977318593928921E-4</v>
      </c>
    </row>
    <row r="169" spans="1:15">
      <c r="A169" s="72" t="str">
        <f t="shared" si="9"/>
        <v>42985EQR</v>
      </c>
      <c r="B169" s="109">
        <v>42985</v>
      </c>
      <c r="C169" s="91" t="s">
        <v>246</v>
      </c>
      <c r="D169" s="11" t="s">
        <v>17</v>
      </c>
      <c r="E169" s="96">
        <v>146400</v>
      </c>
      <c r="F169" s="96" t="s">
        <v>22</v>
      </c>
      <c r="G169" s="101">
        <v>67.437741318540191</v>
      </c>
      <c r="H169" s="103">
        <v>1068500</v>
      </c>
      <c r="I169" s="101">
        <v>67.437741318540191</v>
      </c>
      <c r="J169" s="106">
        <f t="shared" si="10"/>
        <v>9872885.3290342838</v>
      </c>
      <c r="K169" s="11">
        <f>VLOOKUP(A169,MATH!$N$3:$T$3152,7, FALSE)</f>
        <v>1481843.9</v>
      </c>
      <c r="L169" s="11">
        <f>VLOOKUP(A169,MATH!$N$3:$V$3152,9, FALSE)</f>
        <v>9.4385476384222691E-2</v>
      </c>
      <c r="M169" s="11">
        <f>VLOOKUP(A169,MATH!$N$3:$V$3152,4, FALSE)</f>
        <v>67.38</v>
      </c>
      <c r="N169" s="11">
        <f t="shared" si="11"/>
        <v>1</v>
      </c>
      <c r="O169" s="12">
        <f t="shared" si="12"/>
        <v>4.6548476834238121E-4</v>
      </c>
    </row>
    <row r="170" spans="1:15">
      <c r="A170" s="72" t="str">
        <f t="shared" si="9"/>
        <v>42985EQT</v>
      </c>
      <c r="B170" s="109">
        <v>42985</v>
      </c>
      <c r="C170" s="91" t="s">
        <v>247</v>
      </c>
      <c r="D170" s="11" t="s">
        <v>18</v>
      </c>
      <c r="E170" s="96">
        <v>92900</v>
      </c>
      <c r="F170" s="96" t="s">
        <v>21</v>
      </c>
      <c r="G170" s="101">
        <v>62.801489134162992</v>
      </c>
      <c r="H170" s="103">
        <v>709300</v>
      </c>
      <c r="I170" s="101">
        <v>62.820341134162994</v>
      </c>
      <c r="J170" s="106">
        <f t="shared" si="10"/>
        <v>5834258.3405637415</v>
      </c>
      <c r="K170" s="11">
        <f>VLOOKUP(A170,MATH!$N$3:$T$3152,7, FALSE)</f>
        <v>2628997</v>
      </c>
      <c r="L170" s="11">
        <f>VLOOKUP(A170,MATH!$N$3:$V$3152,9, FALSE)</f>
        <v>0.23249955221143473</v>
      </c>
      <c r="M170" s="11">
        <f>VLOOKUP(A170,MATH!$N$3:$V$3152,4, FALSE)</f>
        <v>62.84</v>
      </c>
      <c r="N170" s="11">
        <f t="shared" si="11"/>
        <v>-1</v>
      </c>
      <c r="O170" s="12">
        <f t="shared" si="12"/>
        <v>2.7507241313948905E-4</v>
      </c>
    </row>
    <row r="171" spans="1:15">
      <c r="A171" s="72" t="str">
        <f t="shared" si="9"/>
        <v>42985ES</v>
      </c>
      <c r="B171" s="109">
        <v>42985</v>
      </c>
      <c r="C171" s="91" t="s">
        <v>248</v>
      </c>
      <c r="D171" s="11" t="s">
        <v>17</v>
      </c>
      <c r="E171" s="96">
        <v>16900</v>
      </c>
      <c r="F171" s="96" t="s">
        <v>23</v>
      </c>
      <c r="G171" s="101">
        <v>62.727847603412712</v>
      </c>
      <c r="H171" s="103">
        <v>126700</v>
      </c>
      <c r="I171" s="101">
        <v>62.727847603412712</v>
      </c>
      <c r="J171" s="106">
        <f t="shared" si="10"/>
        <v>1060100.6244976749</v>
      </c>
      <c r="K171" s="11">
        <f>VLOOKUP(A171,MATH!$N$3:$T$3152,7, FALSE)</f>
        <v>1357522.8</v>
      </c>
      <c r="L171" s="11">
        <f>VLOOKUP(A171,MATH!$N$3:$V$3152,9, FALSE)</f>
        <v>8.7794306092588134E-2</v>
      </c>
      <c r="M171" s="11">
        <f>VLOOKUP(A171,MATH!$N$3:$V$3152,4, FALSE)</f>
        <v>62.77</v>
      </c>
      <c r="N171" s="11">
        <f t="shared" si="11"/>
        <v>1</v>
      </c>
      <c r="O171" s="12">
        <f t="shared" si="12"/>
        <v>4.9981406363825525E-5</v>
      </c>
    </row>
    <row r="172" spans="1:15">
      <c r="A172" s="72" t="str">
        <f t="shared" si="9"/>
        <v>42985ESRX</v>
      </c>
      <c r="B172" s="109">
        <v>42985</v>
      </c>
      <c r="C172" s="91" t="s">
        <v>249</v>
      </c>
      <c r="D172" s="11" t="s">
        <v>18</v>
      </c>
      <c r="E172" s="96">
        <v>68900</v>
      </c>
      <c r="F172" s="96" t="s">
        <v>19</v>
      </c>
      <c r="G172" s="101">
        <v>62.667999058405421</v>
      </c>
      <c r="H172" s="103">
        <v>790300</v>
      </c>
      <c r="I172" s="101">
        <v>62.711875058405411</v>
      </c>
      <c r="J172" s="106">
        <f t="shared" si="10"/>
        <v>4317825.1351241339</v>
      </c>
      <c r="K172" s="11">
        <f>VLOOKUP(A172,MATH!$N$3:$T$3152,7, FALSE)</f>
        <v>2953472.0666666669</v>
      </c>
      <c r="L172" s="11">
        <f>VLOOKUP(A172,MATH!$N$3:$V$3152,9, FALSE)</f>
        <v>0.16992403059173616</v>
      </c>
      <c r="M172" s="11">
        <f>VLOOKUP(A172,MATH!$N$3:$V$3152,4, FALSE)</f>
        <v>62.68</v>
      </c>
      <c r="N172" s="11">
        <f t="shared" si="11"/>
        <v>-1</v>
      </c>
      <c r="O172" s="12">
        <f t="shared" si="12"/>
        <v>2.0357593203837655E-4</v>
      </c>
    </row>
    <row r="173" spans="1:15">
      <c r="A173" s="72" t="str">
        <f t="shared" si="9"/>
        <v>42985ESS</v>
      </c>
      <c r="B173" s="109">
        <v>42985</v>
      </c>
      <c r="C173" s="91" t="s">
        <v>250</v>
      </c>
      <c r="D173" s="11" t="s">
        <v>17</v>
      </c>
      <c r="E173" s="96">
        <v>6300</v>
      </c>
      <c r="F173" s="96" t="s">
        <v>23</v>
      </c>
      <c r="G173" s="101">
        <v>262.64042018597462</v>
      </c>
      <c r="H173" s="103">
        <v>61300</v>
      </c>
      <c r="I173" s="101">
        <v>262.64042018597462</v>
      </c>
      <c r="J173" s="106">
        <f t="shared" si="10"/>
        <v>1654634.6471716401</v>
      </c>
      <c r="K173" s="11">
        <f>VLOOKUP(A173,MATH!$N$3:$T$3152,7, FALSE)</f>
        <v>343553.33333333331</v>
      </c>
      <c r="L173" s="11">
        <f>VLOOKUP(A173,MATH!$N$3:$V$3152,9, FALSE)</f>
        <v>0.13244694782363742</v>
      </c>
      <c r="M173" s="11">
        <f>VLOOKUP(A173,MATH!$N$3:$V$3152,4, FALSE)</f>
        <v>263.06</v>
      </c>
      <c r="N173" s="11">
        <f t="shared" si="11"/>
        <v>1</v>
      </c>
      <c r="O173" s="12">
        <f t="shared" si="12"/>
        <v>7.8012374271676705E-5</v>
      </c>
    </row>
    <row r="174" spans="1:15">
      <c r="A174" s="72" t="str">
        <f t="shared" si="9"/>
        <v>42985ETFC</v>
      </c>
      <c r="B174" s="109">
        <v>42985</v>
      </c>
      <c r="C174" s="91" t="s">
        <v>251</v>
      </c>
      <c r="D174" s="11" t="s">
        <v>18</v>
      </c>
      <c r="E174" s="96">
        <v>26900</v>
      </c>
      <c r="F174" s="96" t="s">
        <v>23</v>
      </c>
      <c r="G174" s="101">
        <v>40.178558835789261</v>
      </c>
      <c r="H174" s="103">
        <v>409800</v>
      </c>
      <c r="I174" s="101">
        <v>40.178558835789261</v>
      </c>
      <c r="J174" s="106">
        <f t="shared" si="10"/>
        <v>1080803.232682731</v>
      </c>
      <c r="K174" s="11">
        <f>VLOOKUP(A174,MATH!$N$3:$T$3152,7, FALSE)</f>
        <v>2156835.4666666668</v>
      </c>
      <c r="L174" s="11">
        <f>VLOOKUP(A174,MATH!$N$3:$V$3152,9, FALSE)</f>
        <v>0.16045580929271117</v>
      </c>
      <c r="M174" s="11">
        <f>VLOOKUP(A174,MATH!$N$3:$V$3152,4, FALSE)</f>
        <v>40.200000000000003</v>
      </c>
      <c r="N174" s="11">
        <f t="shared" si="11"/>
        <v>-1</v>
      </c>
      <c r="O174" s="12">
        <f t="shared" si="12"/>
        <v>5.0957488679576135E-5</v>
      </c>
    </row>
    <row r="175" spans="1:15">
      <c r="A175" s="72" t="str">
        <f t="shared" si="9"/>
        <v>42985ETN</v>
      </c>
      <c r="B175" s="109">
        <v>42985</v>
      </c>
      <c r="C175" s="91" t="s">
        <v>252</v>
      </c>
      <c r="D175" s="11" t="s">
        <v>17</v>
      </c>
      <c r="E175" s="96">
        <v>187500</v>
      </c>
      <c r="F175" s="96" t="s">
        <v>23</v>
      </c>
      <c r="G175" s="101">
        <v>71.615678021596466</v>
      </c>
      <c r="H175" s="103">
        <v>643200</v>
      </c>
      <c r="I175" s="101">
        <v>71.615678021596466</v>
      </c>
      <c r="J175" s="106">
        <f t="shared" si="10"/>
        <v>13427939.629049337</v>
      </c>
      <c r="K175" s="11">
        <f>VLOOKUP(A175,MATH!$N$3:$T$3152,7, FALSE)</f>
        <v>2851834.8666666667</v>
      </c>
      <c r="L175" s="11">
        <f>VLOOKUP(A175,MATH!$N$3:$V$3152,9, FALSE)</f>
        <v>0.19168069876809279</v>
      </c>
      <c r="M175" s="11">
        <f>VLOOKUP(A175,MATH!$N$3:$V$3152,4, FALSE)</f>
        <v>71.48</v>
      </c>
      <c r="N175" s="11">
        <f t="shared" si="11"/>
        <v>1</v>
      </c>
      <c r="O175" s="12">
        <f t="shared" si="12"/>
        <v>6.3309773781753255E-4</v>
      </c>
    </row>
    <row r="176" spans="1:15">
      <c r="A176" s="72" t="str">
        <f t="shared" si="9"/>
        <v>42985ETR</v>
      </c>
      <c r="B176" s="109">
        <v>42985</v>
      </c>
      <c r="C176" s="91" t="s">
        <v>253</v>
      </c>
      <c r="D176" s="11" t="s">
        <v>18</v>
      </c>
      <c r="E176" s="96">
        <v>30800</v>
      </c>
      <c r="F176" s="96" t="s">
        <v>20</v>
      </c>
      <c r="G176" s="101">
        <v>78.678408298096059</v>
      </c>
      <c r="H176" s="103">
        <v>89800</v>
      </c>
      <c r="I176" s="101">
        <v>78.733610298096067</v>
      </c>
      <c r="J176" s="106">
        <f t="shared" si="10"/>
        <v>2423294.9755813587</v>
      </c>
      <c r="K176" s="11">
        <f>VLOOKUP(A176,MATH!$N$3:$T$3152,7, FALSE)</f>
        <v>1061922.5666666667</v>
      </c>
      <c r="L176" s="11">
        <f>VLOOKUP(A176,MATH!$N$3:$V$3152,9, FALSE)</f>
        <v>0.10275704867358812</v>
      </c>
      <c r="M176" s="11">
        <f>VLOOKUP(A176,MATH!$N$3:$V$3152,4, FALSE)</f>
        <v>78.86</v>
      </c>
      <c r="N176" s="11">
        <f t="shared" si="11"/>
        <v>-1</v>
      </c>
      <c r="O176" s="12">
        <f t="shared" si="12"/>
        <v>1.1425301345458664E-4</v>
      </c>
    </row>
    <row r="177" spans="1:15">
      <c r="A177" s="72" t="str">
        <f t="shared" si="9"/>
        <v>42985EVHC</v>
      </c>
      <c r="B177" s="109">
        <v>42985</v>
      </c>
      <c r="C177" s="91" t="s">
        <v>254</v>
      </c>
      <c r="D177" s="11" t="s">
        <v>17</v>
      </c>
      <c r="E177" s="96">
        <v>6200</v>
      </c>
      <c r="F177" s="96" t="s">
        <v>19</v>
      </c>
      <c r="G177" s="101">
        <v>48.869944070320372</v>
      </c>
      <c r="H177" s="103">
        <v>551700</v>
      </c>
      <c r="I177" s="101">
        <v>48.835784070320365</v>
      </c>
      <c r="J177" s="106">
        <f t="shared" si="10"/>
        <v>302993.6532359863</v>
      </c>
      <c r="K177" s="11">
        <f>VLOOKUP(A177,MATH!$N$3:$T$3152,7, FALSE)</f>
        <v>1791996.3</v>
      </c>
      <c r="L177" s="11">
        <f>VLOOKUP(A177,MATH!$N$3:$V$3152,9, FALSE)</f>
        <v>0.26217670806206428</v>
      </c>
      <c r="M177" s="11">
        <f>VLOOKUP(A177,MATH!$N$3:$V$3152,4, FALSE)</f>
        <v>48.8</v>
      </c>
      <c r="N177" s="11">
        <f t="shared" si="11"/>
        <v>1</v>
      </c>
      <c r="O177" s="12">
        <f t="shared" si="12"/>
        <v>1.4285482489196558E-5</v>
      </c>
    </row>
    <row r="178" spans="1:15">
      <c r="A178" s="72" t="str">
        <f t="shared" si="9"/>
        <v>42985EW</v>
      </c>
      <c r="B178" s="109">
        <v>42985</v>
      </c>
      <c r="C178" s="91" t="s">
        <v>255</v>
      </c>
      <c r="D178" s="11" t="s">
        <v>18</v>
      </c>
      <c r="E178" s="96">
        <v>39700</v>
      </c>
      <c r="F178" s="96" t="s">
        <v>23</v>
      </c>
      <c r="G178" s="101">
        <v>112.4898668364517</v>
      </c>
      <c r="H178" s="103">
        <v>951200</v>
      </c>
      <c r="I178" s="101">
        <v>112.4898668364517</v>
      </c>
      <c r="J178" s="106">
        <f t="shared" si="10"/>
        <v>4465847.7134071328</v>
      </c>
      <c r="K178" s="11">
        <f>VLOOKUP(A178,MATH!$N$3:$T$3152,7, FALSE)</f>
        <v>1344178.3</v>
      </c>
      <c r="L178" s="11">
        <f>VLOOKUP(A178,MATH!$N$3:$V$3152,9, FALSE)</f>
        <v>0.14217315139189121</v>
      </c>
      <c r="M178" s="11">
        <f>VLOOKUP(A178,MATH!$N$3:$V$3152,4, FALSE)</f>
        <v>112.46</v>
      </c>
      <c r="N178" s="11">
        <f t="shared" si="11"/>
        <v>-1</v>
      </c>
      <c r="O178" s="12">
        <f t="shared" si="12"/>
        <v>2.1055487013653062E-4</v>
      </c>
    </row>
    <row r="179" spans="1:15">
      <c r="A179" s="72" t="str">
        <f t="shared" si="9"/>
        <v>42985EXC</v>
      </c>
      <c r="B179" s="109">
        <v>42985</v>
      </c>
      <c r="C179" s="91" t="s">
        <v>256</v>
      </c>
      <c r="D179" s="11" t="s">
        <v>17</v>
      </c>
      <c r="E179" s="96">
        <v>52600</v>
      </c>
      <c r="F179" s="96" t="s">
        <v>23</v>
      </c>
      <c r="G179" s="101">
        <v>37.689203477383288</v>
      </c>
      <c r="H179" s="103">
        <v>157300</v>
      </c>
      <c r="I179" s="101">
        <v>37.689203477383288</v>
      </c>
      <c r="J179" s="106">
        <f t="shared" si="10"/>
        <v>1982452.102910361</v>
      </c>
      <c r="K179" s="11">
        <f>VLOOKUP(A179,MATH!$N$3:$T$3152,7, FALSE)</f>
        <v>4433328.0999999996</v>
      </c>
      <c r="L179" s="11">
        <f>VLOOKUP(A179,MATH!$N$3:$V$3152,9, FALSE)</f>
        <v>0.11201307381588933</v>
      </c>
      <c r="M179" s="11">
        <f>VLOOKUP(A179,MATH!$N$3:$V$3152,4, FALSE)</f>
        <v>37.65</v>
      </c>
      <c r="N179" s="11">
        <f t="shared" si="11"/>
        <v>1</v>
      </c>
      <c r="O179" s="12">
        <f t="shared" si="12"/>
        <v>9.3468244299294383E-5</v>
      </c>
    </row>
    <row r="180" spans="1:15">
      <c r="A180" s="72" t="str">
        <f t="shared" si="9"/>
        <v>42985EXPD</v>
      </c>
      <c r="B180" s="109">
        <v>42985</v>
      </c>
      <c r="C180" s="91" t="s">
        <v>257</v>
      </c>
      <c r="D180" s="11" t="s">
        <v>18</v>
      </c>
      <c r="E180" s="96">
        <v>192500</v>
      </c>
      <c r="F180" s="96" t="s">
        <v>22</v>
      </c>
      <c r="G180" s="101">
        <v>56.341714282193351</v>
      </c>
      <c r="H180" s="103">
        <v>662200</v>
      </c>
      <c r="I180" s="101">
        <v>56.341714282193351</v>
      </c>
      <c r="J180" s="106">
        <f t="shared" si="10"/>
        <v>10845779.999322221</v>
      </c>
      <c r="K180" s="11">
        <f>VLOOKUP(A180,MATH!$N$3:$T$3152,7, FALSE)</f>
        <v>1087997.6333333333</v>
      </c>
      <c r="L180" s="11">
        <f>VLOOKUP(A180,MATH!$N$3:$V$3152,9, FALSE)</f>
        <v>0.20833911778181591</v>
      </c>
      <c r="M180" s="11">
        <f>VLOOKUP(A180,MATH!$N$3:$V$3152,4, FALSE)</f>
        <v>56.59</v>
      </c>
      <c r="N180" s="11">
        <f t="shared" si="11"/>
        <v>-1</v>
      </c>
      <c r="O180" s="12">
        <f t="shared" si="12"/>
        <v>5.1135460630036093E-4</v>
      </c>
    </row>
    <row r="181" spans="1:15">
      <c r="A181" s="72" t="str">
        <f t="shared" si="9"/>
        <v>42985EXPE</v>
      </c>
      <c r="B181" s="109">
        <v>42985</v>
      </c>
      <c r="C181" s="91" t="s">
        <v>258</v>
      </c>
      <c r="D181" s="11" t="s">
        <v>17</v>
      </c>
      <c r="E181" s="96">
        <v>72600</v>
      </c>
      <c r="F181" s="96" t="s">
        <v>20</v>
      </c>
      <c r="G181" s="101">
        <v>145.18868053580618</v>
      </c>
      <c r="H181" s="103">
        <v>218500</v>
      </c>
      <c r="I181" s="101">
        <v>145.08741853580617</v>
      </c>
      <c r="J181" s="106">
        <f t="shared" si="10"/>
        <v>10540698.206899529</v>
      </c>
      <c r="K181" s="11">
        <f>VLOOKUP(A181,MATH!$N$3:$T$3152,7, FALSE)</f>
        <v>2258684.0333333332</v>
      </c>
      <c r="L181" s="11">
        <f>VLOOKUP(A181,MATH!$N$3:$V$3152,9, FALSE)</f>
        <v>0.30223402062683546</v>
      </c>
      <c r="M181" s="11">
        <f>VLOOKUP(A181,MATH!$N$3:$V$3152,4, FALSE)</f>
        <v>144.66</v>
      </c>
      <c r="N181" s="11">
        <f t="shared" si="11"/>
        <v>1</v>
      </c>
      <c r="O181" s="12">
        <f t="shared" si="12"/>
        <v>4.9697067265395988E-4</v>
      </c>
    </row>
    <row r="182" spans="1:15">
      <c r="A182" s="72" t="str">
        <f t="shared" si="9"/>
        <v>42985EXR</v>
      </c>
      <c r="B182" s="109">
        <v>42985</v>
      </c>
      <c r="C182" s="91" t="s">
        <v>259</v>
      </c>
      <c r="D182" s="11" t="s">
        <v>18</v>
      </c>
      <c r="E182" s="96">
        <v>20900</v>
      </c>
      <c r="F182" s="96" t="s">
        <v>23</v>
      </c>
      <c r="G182" s="101">
        <v>79.663684028429259</v>
      </c>
      <c r="H182" s="103">
        <v>131800</v>
      </c>
      <c r="I182" s="101">
        <v>79.663684028429259</v>
      </c>
      <c r="J182" s="106">
        <f t="shared" si="10"/>
        <v>1664970.9961941715</v>
      </c>
      <c r="K182" s="11">
        <f>VLOOKUP(A182,MATH!$N$3:$T$3152,7, FALSE)</f>
        <v>1154690.5333333334</v>
      </c>
      <c r="L182" s="11">
        <f>VLOOKUP(A182,MATH!$N$3:$V$3152,9, FALSE)</f>
        <v>0.22397686064557204</v>
      </c>
      <c r="M182" s="11">
        <f>VLOOKUP(A182,MATH!$N$3:$V$3152,4, FALSE)</f>
        <v>79.63</v>
      </c>
      <c r="N182" s="11">
        <f t="shared" si="11"/>
        <v>-1</v>
      </c>
      <c r="O182" s="12">
        <f t="shared" si="12"/>
        <v>7.8499710330985487E-5</v>
      </c>
    </row>
    <row r="183" spans="1:15">
      <c r="A183" s="72" t="str">
        <f t="shared" si="9"/>
        <v>42985F</v>
      </c>
      <c r="B183" s="109">
        <v>42985</v>
      </c>
      <c r="C183" s="91" t="s">
        <v>260</v>
      </c>
      <c r="D183" s="11" t="s">
        <v>17</v>
      </c>
      <c r="E183" s="96">
        <v>3166800</v>
      </c>
      <c r="F183" s="96" t="s">
        <v>19</v>
      </c>
      <c r="G183" s="101">
        <v>11.580780331794221</v>
      </c>
      <c r="H183" s="103">
        <v>11052600</v>
      </c>
      <c r="I183" s="101">
        <v>11.572716331794222</v>
      </c>
      <c r="J183" s="106">
        <f t="shared" si="10"/>
        <v>36674015.154725939</v>
      </c>
      <c r="K183" s="11">
        <f>VLOOKUP(A183,MATH!$N$3:$T$3152,7, FALSE)</f>
        <v>36262271.033333331</v>
      </c>
      <c r="L183" s="11">
        <f>VLOOKUP(A183,MATH!$N$3:$V$3152,9, FALSE)</f>
        <v>0.16593908407093999</v>
      </c>
      <c r="M183" s="11">
        <f>VLOOKUP(A183,MATH!$N$3:$V$3152,4, FALSE)</f>
        <v>11.52</v>
      </c>
      <c r="N183" s="11">
        <f t="shared" si="11"/>
        <v>1</v>
      </c>
      <c r="O183" s="12">
        <f t="shared" si="12"/>
        <v>1.7290989289908425E-3</v>
      </c>
    </row>
    <row r="184" spans="1:15">
      <c r="A184" s="72" t="str">
        <f t="shared" si="9"/>
        <v>42985FAST</v>
      </c>
      <c r="B184" s="109">
        <v>42985</v>
      </c>
      <c r="C184" s="91" t="s">
        <v>261</v>
      </c>
      <c r="D184" s="11" t="s">
        <v>18</v>
      </c>
      <c r="E184" s="96">
        <v>679600</v>
      </c>
      <c r="F184" s="96" t="s">
        <v>22</v>
      </c>
      <c r="G184" s="101">
        <v>41.696664656811286</v>
      </c>
      <c r="H184" s="103">
        <v>3383500</v>
      </c>
      <c r="I184" s="101">
        <v>41.696664656811286</v>
      </c>
      <c r="J184" s="106">
        <f t="shared" si="10"/>
        <v>28337053.300768949</v>
      </c>
      <c r="K184" s="11">
        <f>VLOOKUP(A184,MATH!$N$3:$T$3152,7, FALSE)</f>
        <v>2577911.8333333335</v>
      </c>
      <c r="L184" s="11">
        <f>VLOOKUP(A184,MATH!$N$3:$V$3152,9, FALSE)</f>
        <v>0.23833296420851044</v>
      </c>
      <c r="M184" s="11">
        <f>VLOOKUP(A184,MATH!$N$3:$V$3152,4, FALSE)</f>
        <v>41.81</v>
      </c>
      <c r="N184" s="11">
        <f t="shared" si="11"/>
        <v>-1</v>
      </c>
      <c r="O184" s="12">
        <f t="shared" si="12"/>
        <v>1.3360295649766621E-3</v>
      </c>
    </row>
    <row r="185" spans="1:15">
      <c r="A185" s="72" t="str">
        <f t="shared" si="9"/>
        <v>42985FB</v>
      </c>
      <c r="B185" s="109">
        <v>42985</v>
      </c>
      <c r="C185" s="91" t="s">
        <v>262</v>
      </c>
      <c r="D185" s="11" t="s">
        <v>17</v>
      </c>
      <c r="E185" s="96">
        <v>2090700</v>
      </c>
      <c r="F185" s="96" t="s">
        <v>21</v>
      </c>
      <c r="G185" s="101">
        <v>172.08118239222927</v>
      </c>
      <c r="H185" s="103">
        <v>17434200</v>
      </c>
      <c r="I185" s="101">
        <v>172.02960039222927</v>
      </c>
      <c r="J185" s="106">
        <f t="shared" si="10"/>
        <v>359770128.02743375</v>
      </c>
      <c r="K185" s="11">
        <f>VLOOKUP(A185,MATH!$N$3:$T$3152,7, FALSE)</f>
        <v>16553733.133333333</v>
      </c>
      <c r="L185" s="11">
        <f>VLOOKUP(A185,MATH!$N$3:$V$3152,9, FALSE)</f>
        <v>0.17125829344853299</v>
      </c>
      <c r="M185" s="11">
        <f>VLOOKUP(A185,MATH!$N$3:$V$3152,4, FALSE)</f>
        <v>171.94</v>
      </c>
      <c r="N185" s="11">
        <f t="shared" si="11"/>
        <v>1</v>
      </c>
      <c r="O185" s="12">
        <f t="shared" si="12"/>
        <v>1.6962368053528246E-2</v>
      </c>
    </row>
    <row r="186" spans="1:15">
      <c r="A186" s="72" t="str">
        <f t="shared" si="9"/>
        <v>42985FBHS</v>
      </c>
      <c r="B186" s="109">
        <v>42985</v>
      </c>
      <c r="C186" s="91" t="s">
        <v>263</v>
      </c>
      <c r="D186" s="11" t="s">
        <v>18</v>
      </c>
      <c r="E186" s="96">
        <v>62000</v>
      </c>
      <c r="F186" s="96" t="s">
        <v>21</v>
      </c>
      <c r="G186" s="101">
        <v>63.317117684956592</v>
      </c>
      <c r="H186" s="103">
        <v>281000</v>
      </c>
      <c r="I186" s="101">
        <v>63.336158684956587</v>
      </c>
      <c r="J186" s="106">
        <f t="shared" si="10"/>
        <v>3925661.2964673089</v>
      </c>
      <c r="K186" s="11">
        <f>VLOOKUP(A186,MATH!$N$3:$T$3152,7, FALSE)</f>
        <v>1024650.6</v>
      </c>
      <c r="L186" s="11">
        <f>VLOOKUP(A186,MATH!$N$3:$V$3152,9, FALSE)</f>
        <v>0.13795843464593252</v>
      </c>
      <c r="M186" s="11">
        <f>VLOOKUP(A186,MATH!$N$3:$V$3152,4, FALSE)</f>
        <v>63.47</v>
      </c>
      <c r="N186" s="11">
        <f t="shared" si="11"/>
        <v>-1</v>
      </c>
      <c r="O186" s="12">
        <f t="shared" si="12"/>
        <v>1.8508627197389701E-4</v>
      </c>
    </row>
    <row r="187" spans="1:15">
      <c r="A187" s="72" t="str">
        <f t="shared" si="9"/>
        <v>42985FCX</v>
      </c>
      <c r="B187" s="109">
        <v>42985</v>
      </c>
      <c r="C187" s="91" t="s">
        <v>264</v>
      </c>
      <c r="D187" s="11" t="s">
        <v>17</v>
      </c>
      <c r="E187" s="96">
        <v>1816700</v>
      </c>
      <c r="F187" s="96" t="s">
        <v>22</v>
      </c>
      <c r="G187" s="101">
        <v>15.13372746541908</v>
      </c>
      <c r="H187" s="103">
        <v>7890700</v>
      </c>
      <c r="I187" s="101">
        <v>15.13372746541908</v>
      </c>
      <c r="J187" s="106">
        <f t="shared" si="10"/>
        <v>27493442.686426841</v>
      </c>
      <c r="K187" s="11">
        <f>VLOOKUP(A187,MATH!$N$3:$T$3152,7, FALSE)</f>
        <v>19986050.066666666</v>
      </c>
      <c r="L187" s="11">
        <f>VLOOKUP(A187,MATH!$N$3:$V$3152,9, FALSE)</f>
        <v>0.36184611339107631</v>
      </c>
      <c r="M187" s="11">
        <f>VLOOKUP(A187,MATH!$N$3:$V$3152,4, FALSE)</f>
        <v>15.06</v>
      </c>
      <c r="N187" s="11">
        <f t="shared" si="11"/>
        <v>1</v>
      </c>
      <c r="O187" s="12">
        <f t="shared" si="12"/>
        <v>1.296255185116968E-3</v>
      </c>
    </row>
    <row r="188" spans="1:15">
      <c r="A188" s="72" t="str">
        <f t="shared" si="9"/>
        <v>42985FDX</v>
      </c>
      <c r="B188" s="109">
        <v>42985</v>
      </c>
      <c r="C188" s="91" t="s">
        <v>265</v>
      </c>
      <c r="D188" s="11" t="s">
        <v>18</v>
      </c>
      <c r="E188" s="96">
        <v>221800</v>
      </c>
      <c r="F188" s="96" t="s">
        <v>19</v>
      </c>
      <c r="G188" s="101">
        <v>211.86786399081299</v>
      </c>
      <c r="H188" s="103">
        <v>653700</v>
      </c>
      <c r="I188" s="101">
        <v>212.01675399081302</v>
      </c>
      <c r="J188" s="106">
        <f t="shared" si="10"/>
        <v>46992292.233162321</v>
      </c>
      <c r="K188" s="11">
        <f>VLOOKUP(A188,MATH!$N$3:$T$3152,7, FALSE)</f>
        <v>1017260.9666666667</v>
      </c>
      <c r="L188" s="11">
        <f>VLOOKUP(A188,MATH!$N$3:$V$3152,9, FALSE)</f>
        <v>0.15577684917327253</v>
      </c>
      <c r="M188" s="11">
        <f>VLOOKUP(A188,MATH!$N$3:$V$3152,4, FALSE)</f>
        <v>212.7</v>
      </c>
      <c r="N188" s="11">
        <f t="shared" si="11"/>
        <v>-1</v>
      </c>
      <c r="O188" s="12">
        <f t="shared" si="12"/>
        <v>2.2155829359937142E-3</v>
      </c>
    </row>
    <row r="189" spans="1:15">
      <c r="A189" s="72" t="str">
        <f t="shared" si="9"/>
        <v>42985FE</v>
      </c>
      <c r="B189" s="109">
        <v>42985</v>
      </c>
      <c r="C189" s="91" t="s">
        <v>266</v>
      </c>
      <c r="D189" s="11" t="s">
        <v>17</v>
      </c>
      <c r="E189" s="96">
        <v>5100</v>
      </c>
      <c r="F189" s="96" t="s">
        <v>22</v>
      </c>
      <c r="G189" s="101">
        <v>32.387738162394072</v>
      </c>
      <c r="H189" s="103">
        <v>18200</v>
      </c>
      <c r="I189" s="101">
        <v>32.387738162394072</v>
      </c>
      <c r="J189" s="106">
        <f t="shared" si="10"/>
        <v>165177.46462820977</v>
      </c>
      <c r="K189" s="11">
        <f>VLOOKUP(A189,MATH!$N$3:$T$3152,7, FALSE)</f>
        <v>3859980.3333333335</v>
      </c>
      <c r="L189" s="11">
        <f>VLOOKUP(A189,MATH!$N$3:$V$3152,9, FALSE)</f>
        <v>0.12249736784310158</v>
      </c>
      <c r="M189" s="11">
        <f>VLOOKUP(A189,MATH!$N$3:$V$3152,4, FALSE)</f>
        <v>32.36</v>
      </c>
      <c r="N189" s="11">
        <f t="shared" si="11"/>
        <v>1</v>
      </c>
      <c r="O189" s="12">
        <f t="shared" si="12"/>
        <v>7.7877531537545827E-6</v>
      </c>
    </row>
    <row r="190" spans="1:15">
      <c r="A190" s="72" t="str">
        <f t="shared" si="9"/>
        <v>42985FFIV</v>
      </c>
      <c r="B190" s="109">
        <v>42985</v>
      </c>
      <c r="C190" s="91" t="s">
        <v>267</v>
      </c>
      <c r="D190" s="11" t="s">
        <v>18</v>
      </c>
      <c r="E190" s="96">
        <v>193400</v>
      </c>
      <c r="F190" s="96" t="s">
        <v>23</v>
      </c>
      <c r="G190" s="101">
        <v>116.41499116417837</v>
      </c>
      <c r="H190" s="103">
        <v>643200</v>
      </c>
      <c r="I190" s="101">
        <v>116.41499116417837</v>
      </c>
      <c r="J190" s="106">
        <f t="shared" si="10"/>
        <v>22514659.291152097</v>
      </c>
      <c r="K190" s="11">
        <f>VLOOKUP(A190,MATH!$N$3:$T$3152,7, FALSE)</f>
        <v>796715.43333333335</v>
      </c>
      <c r="L190" s="11">
        <f>VLOOKUP(A190,MATH!$N$3:$V$3152,9, FALSE)</f>
        <v>0.26042163219101283</v>
      </c>
      <c r="M190" s="11">
        <f>VLOOKUP(A190,MATH!$N$3:$V$3152,4, FALSE)</f>
        <v>116.93</v>
      </c>
      <c r="N190" s="11">
        <f t="shared" si="11"/>
        <v>-1</v>
      </c>
      <c r="O190" s="12">
        <f t="shared" si="12"/>
        <v>1.0615165288742089E-3</v>
      </c>
    </row>
    <row r="191" spans="1:15">
      <c r="A191" s="72" t="str">
        <f t="shared" si="9"/>
        <v>42985FIS</v>
      </c>
      <c r="B191" s="109">
        <v>42985</v>
      </c>
      <c r="C191" s="91" t="s">
        <v>268</v>
      </c>
      <c r="D191" s="11" t="s">
        <v>17</v>
      </c>
      <c r="E191" s="96">
        <v>1600</v>
      </c>
      <c r="F191" s="96" t="s">
        <v>21</v>
      </c>
      <c r="G191" s="101">
        <v>92.68231863756607</v>
      </c>
      <c r="H191" s="103">
        <v>6700</v>
      </c>
      <c r="I191" s="101">
        <v>92.654523637566072</v>
      </c>
      <c r="J191" s="106">
        <f t="shared" si="10"/>
        <v>148291.70982010572</v>
      </c>
      <c r="K191" s="11">
        <f>VLOOKUP(A191,MATH!$N$3:$T$3152,7, FALSE)</f>
        <v>1436527.6666666667</v>
      </c>
      <c r="L191" s="11">
        <f>VLOOKUP(A191,MATH!$N$3:$V$3152,9, FALSE)</f>
        <v>0.11150022960640515</v>
      </c>
      <c r="M191" s="11">
        <f>VLOOKUP(A191,MATH!$N$3:$V$3152,4, FALSE)</f>
        <v>92.65</v>
      </c>
      <c r="N191" s="11">
        <f t="shared" si="11"/>
        <v>1</v>
      </c>
      <c r="O191" s="12">
        <f t="shared" si="12"/>
        <v>6.991627056551609E-6</v>
      </c>
    </row>
    <row r="192" spans="1:15">
      <c r="A192" s="72" t="str">
        <f t="shared" si="9"/>
        <v>42985FISV</v>
      </c>
      <c r="B192" s="109">
        <v>42985</v>
      </c>
      <c r="C192" s="91" t="s">
        <v>269</v>
      </c>
      <c r="D192" s="11" t="s">
        <v>18</v>
      </c>
      <c r="E192" s="96">
        <v>5200</v>
      </c>
      <c r="F192" s="96" t="s">
        <v>20</v>
      </c>
      <c r="G192" s="101">
        <v>122.89009545074511</v>
      </c>
      <c r="H192" s="103">
        <v>46300</v>
      </c>
      <c r="I192" s="101">
        <v>122.97614645074512</v>
      </c>
      <c r="J192" s="106">
        <f t="shared" si="10"/>
        <v>639028.49634387461</v>
      </c>
      <c r="K192" s="11">
        <f>VLOOKUP(A192,MATH!$N$3:$T$3152,7, FALSE)</f>
        <v>777499.1333333333</v>
      </c>
      <c r="L192" s="11">
        <f>VLOOKUP(A192,MATH!$N$3:$V$3152,9, FALSE)</f>
        <v>0.1837007919484408</v>
      </c>
      <c r="M192" s="11">
        <f>VLOOKUP(A192,MATH!$N$3:$V$3152,4, FALSE)</f>
        <v>122.93</v>
      </c>
      <c r="N192" s="11">
        <f t="shared" si="11"/>
        <v>-1</v>
      </c>
      <c r="O192" s="12">
        <f t="shared" si="12"/>
        <v>3.0128784207595424E-5</v>
      </c>
    </row>
    <row r="193" spans="1:15">
      <c r="A193" s="72" t="str">
        <f t="shared" si="9"/>
        <v>42985FITB</v>
      </c>
      <c r="B193" s="109">
        <v>42985</v>
      </c>
      <c r="C193" s="91" t="s">
        <v>270</v>
      </c>
      <c r="D193" s="11" t="s">
        <v>17</v>
      </c>
      <c r="E193" s="96">
        <v>1649400</v>
      </c>
      <c r="F193" s="96" t="s">
        <v>22</v>
      </c>
      <c r="G193" s="101">
        <v>25.951575146459295</v>
      </c>
      <c r="H193" s="103">
        <v>5047200</v>
      </c>
      <c r="I193" s="101">
        <v>25.951575146459295</v>
      </c>
      <c r="J193" s="106">
        <f t="shared" si="10"/>
        <v>42804528.046569958</v>
      </c>
      <c r="K193" s="11">
        <f>VLOOKUP(A193,MATH!$N$3:$T$3152,7, FALSE)</f>
        <v>5188168.4333333336</v>
      </c>
      <c r="L193" s="11">
        <f>VLOOKUP(A193,MATH!$N$3:$V$3152,9, FALSE)</f>
        <v>0.19385846755253591</v>
      </c>
      <c r="M193" s="11">
        <f>VLOOKUP(A193,MATH!$N$3:$V$3152,4, FALSE)</f>
        <v>25.75</v>
      </c>
      <c r="N193" s="11">
        <f t="shared" si="11"/>
        <v>1</v>
      </c>
      <c r="O193" s="12">
        <f t="shared" si="12"/>
        <v>2.0181390908255922E-3</v>
      </c>
    </row>
    <row r="194" spans="1:15">
      <c r="A194" s="72" t="str">
        <f t="shared" si="9"/>
        <v>42985FL</v>
      </c>
      <c r="B194" s="109">
        <v>42985</v>
      </c>
      <c r="C194" s="91" t="s">
        <v>271</v>
      </c>
      <c r="D194" s="11" t="s">
        <v>18</v>
      </c>
      <c r="E194" s="96">
        <v>16700</v>
      </c>
      <c r="F194" s="96" t="s">
        <v>23</v>
      </c>
      <c r="G194" s="101">
        <v>36.728452627654733</v>
      </c>
      <c r="H194" s="103">
        <v>287900</v>
      </c>
      <c r="I194" s="101">
        <v>36.728452627654733</v>
      </c>
      <c r="J194" s="106">
        <f t="shared" si="10"/>
        <v>613365.15888183401</v>
      </c>
      <c r="K194" s="11">
        <f>VLOOKUP(A194,MATH!$N$3:$T$3152,7, FALSE)</f>
        <v>6164588.9666666668</v>
      </c>
      <c r="L194" s="11">
        <f>VLOOKUP(A194,MATH!$N$3:$V$3152,9, FALSE)</f>
        <v>1.0438722076949105</v>
      </c>
      <c r="M194" s="11">
        <f>VLOOKUP(A194,MATH!$N$3:$V$3152,4, FALSE)</f>
        <v>36.729999999999997</v>
      </c>
      <c r="N194" s="11">
        <f t="shared" si="11"/>
        <v>-1</v>
      </c>
      <c r="O194" s="12">
        <f t="shared" si="12"/>
        <v>2.8918814447460591E-5</v>
      </c>
    </row>
    <row r="195" spans="1:15">
      <c r="A195" s="72" t="str">
        <f t="shared" si="9"/>
        <v>42985FLIR</v>
      </c>
      <c r="B195" s="109">
        <v>42985</v>
      </c>
      <c r="C195" s="91" t="s">
        <v>272</v>
      </c>
      <c r="D195" s="11" t="s">
        <v>17</v>
      </c>
      <c r="E195" s="96">
        <v>2600</v>
      </c>
      <c r="F195" s="96" t="s">
        <v>21</v>
      </c>
      <c r="G195" s="101">
        <v>38.12241334902955</v>
      </c>
      <c r="H195" s="103">
        <v>83400</v>
      </c>
      <c r="I195" s="101">
        <v>38.110965349029549</v>
      </c>
      <c r="J195" s="106">
        <f t="shared" si="10"/>
        <v>99118.274707476827</v>
      </c>
      <c r="K195" s="11">
        <f>VLOOKUP(A195,MATH!$N$3:$T$3152,7, FALSE)</f>
        <v>978046.1333333333</v>
      </c>
      <c r="L195" s="11">
        <f>VLOOKUP(A195,MATH!$N$3:$V$3152,9, FALSE)</f>
        <v>0.18374373663403668</v>
      </c>
      <c r="M195" s="11">
        <f>VLOOKUP(A195,MATH!$N$3:$V$3152,4, FALSE)</f>
        <v>38.159999999999997</v>
      </c>
      <c r="N195" s="11">
        <f t="shared" si="11"/>
        <v>1</v>
      </c>
      <c r="O195" s="12">
        <f t="shared" si="12"/>
        <v>4.6732080443619765E-6</v>
      </c>
    </row>
    <row r="196" spans="1:15">
      <c r="A196" s="72" t="str">
        <f t="shared" si="9"/>
        <v>42985FLR</v>
      </c>
      <c r="B196" s="109">
        <v>42985</v>
      </c>
      <c r="C196" s="91" t="s">
        <v>273</v>
      </c>
      <c r="D196" s="11" t="s">
        <v>18</v>
      </c>
      <c r="E196" s="96">
        <v>20700</v>
      </c>
      <c r="F196" s="96" t="s">
        <v>20</v>
      </c>
      <c r="G196" s="101">
        <v>38.610774352842597</v>
      </c>
      <c r="H196" s="103">
        <v>191100</v>
      </c>
      <c r="I196" s="101">
        <v>38.637843352842594</v>
      </c>
      <c r="J196" s="106">
        <f t="shared" si="10"/>
        <v>799243.02910384175</v>
      </c>
      <c r="K196" s="11">
        <f>VLOOKUP(A196,MATH!$N$3:$T$3152,7, FALSE)</f>
        <v>2078286.8333333333</v>
      </c>
      <c r="L196" s="11">
        <f>VLOOKUP(A196,MATH!$N$3:$V$3152,9, FALSE)</f>
        <v>0.3017933763646124</v>
      </c>
      <c r="M196" s="11">
        <f>VLOOKUP(A196,MATH!$N$3:$V$3152,4, FALSE)</f>
        <v>38.67</v>
      </c>
      <c r="N196" s="11">
        <f t="shared" si="11"/>
        <v>-1</v>
      </c>
      <c r="O196" s="12">
        <f t="shared" si="12"/>
        <v>3.768254606964583E-5</v>
      </c>
    </row>
    <row r="197" spans="1:15">
      <c r="A197" s="72" t="str">
        <f t="shared" si="9"/>
        <v>42985FLS</v>
      </c>
      <c r="B197" s="109">
        <v>42985</v>
      </c>
      <c r="C197" s="91" t="s">
        <v>274</v>
      </c>
      <c r="D197" s="11" t="s">
        <v>17</v>
      </c>
      <c r="E197" s="96">
        <v>319800</v>
      </c>
      <c r="F197" s="96" t="s">
        <v>23</v>
      </c>
      <c r="G197" s="101">
        <v>40.142470714150626</v>
      </c>
      <c r="H197" s="103">
        <v>1095800</v>
      </c>
      <c r="I197" s="101">
        <v>40.142470714150626</v>
      </c>
      <c r="J197" s="106">
        <f t="shared" si="10"/>
        <v>12837562.13438537</v>
      </c>
      <c r="K197" s="11">
        <f>VLOOKUP(A197,MATH!$N$3:$T$3152,7, FALSE)</f>
        <v>1626206.4666666666</v>
      </c>
      <c r="L197" s="11">
        <f>VLOOKUP(A197,MATH!$N$3:$V$3152,9, FALSE)</f>
        <v>0.38217377380391587</v>
      </c>
      <c r="M197" s="11">
        <f>VLOOKUP(A197,MATH!$N$3:$V$3152,4, FALSE)</f>
        <v>40.020000000000003</v>
      </c>
      <c r="N197" s="11">
        <f t="shared" si="11"/>
        <v>1</v>
      </c>
      <c r="O197" s="12">
        <f t="shared" si="12"/>
        <v>6.0526274103801531E-4</v>
      </c>
    </row>
    <row r="198" spans="1:15">
      <c r="A198" s="72" t="str">
        <f t="shared" si="9"/>
        <v>42985FMC</v>
      </c>
      <c r="B198" s="109">
        <v>42985</v>
      </c>
      <c r="C198" s="91" t="s">
        <v>275</v>
      </c>
      <c r="D198" s="11" t="s">
        <v>18</v>
      </c>
      <c r="E198" s="96">
        <v>21700</v>
      </c>
      <c r="F198" s="96" t="s">
        <v>19</v>
      </c>
      <c r="G198" s="101">
        <v>86.287848361992047</v>
      </c>
      <c r="H198" s="103">
        <v>72900</v>
      </c>
      <c r="I198" s="101">
        <v>86.348489361992037</v>
      </c>
      <c r="J198" s="106">
        <f t="shared" si="10"/>
        <v>1872446.3094552273</v>
      </c>
      <c r="K198" s="11">
        <f>VLOOKUP(A198,MATH!$N$3:$T$3152,7, FALSE)</f>
        <v>1084790.0333333334</v>
      </c>
      <c r="L198" s="11">
        <f>VLOOKUP(A198,MATH!$N$3:$V$3152,9, FALSE)</f>
        <v>0.28282484369925431</v>
      </c>
      <c r="M198" s="11">
        <f>VLOOKUP(A198,MATH!$N$3:$V$3152,4, FALSE)</f>
        <v>86.63</v>
      </c>
      <c r="N198" s="11">
        <f t="shared" si="11"/>
        <v>-1</v>
      </c>
      <c r="O198" s="12">
        <f t="shared" si="12"/>
        <v>8.8281713758704041E-5</v>
      </c>
    </row>
    <row r="199" spans="1:15">
      <c r="A199" s="72" t="str">
        <f t="shared" si="9"/>
        <v>42985FOX</v>
      </c>
      <c r="B199" s="109">
        <v>42985</v>
      </c>
      <c r="C199" s="91" t="s">
        <v>276</v>
      </c>
      <c r="D199" s="11" t="s">
        <v>17</v>
      </c>
      <c r="E199" s="96">
        <v>383800</v>
      </c>
      <c r="F199" s="96" t="s">
        <v>19</v>
      </c>
      <c r="G199" s="101">
        <v>26.215961711284521</v>
      </c>
      <c r="H199" s="103">
        <v>1211200</v>
      </c>
      <c r="I199" s="101">
        <v>26.197733711284521</v>
      </c>
      <c r="J199" s="106">
        <f t="shared" si="10"/>
        <v>10061686.104790999</v>
      </c>
      <c r="K199" s="11">
        <f>VLOOKUP(A199,MATH!$N$3:$T$3152,7, FALSE)</f>
        <v>2233472.6666666665</v>
      </c>
      <c r="L199" s="11">
        <f>VLOOKUP(A199,MATH!$N$3:$V$3152,9, FALSE)</f>
        <v>0.21928942452766706</v>
      </c>
      <c r="M199" s="11">
        <f>VLOOKUP(A199,MATH!$N$3:$V$3152,4, FALSE)</f>
        <v>26.04</v>
      </c>
      <c r="N199" s="11">
        <f t="shared" si="11"/>
        <v>1</v>
      </c>
      <c r="O199" s="12">
        <f t="shared" si="12"/>
        <v>4.7438630851397894E-4</v>
      </c>
    </row>
    <row r="200" spans="1:15">
      <c r="A200" s="72" t="str">
        <f t="shared" si="9"/>
        <v>42985FOXA</v>
      </c>
      <c r="B200" s="109">
        <v>42985</v>
      </c>
      <c r="C200" s="91" t="s">
        <v>277</v>
      </c>
      <c r="D200" s="11" t="s">
        <v>18</v>
      </c>
      <c r="E200" s="96">
        <v>815900</v>
      </c>
      <c r="F200" s="96" t="s">
        <v>19</v>
      </c>
      <c r="G200" s="101">
        <v>26.355370003751993</v>
      </c>
      <c r="H200" s="103">
        <v>3281200</v>
      </c>
      <c r="I200" s="101">
        <v>26.373920003751994</v>
      </c>
      <c r="J200" s="106">
        <f t="shared" si="10"/>
        <v>21503346.386061251</v>
      </c>
      <c r="K200" s="11">
        <f>VLOOKUP(A200,MATH!$N$3:$T$3152,7, FALSE)</f>
        <v>6944967.5999999996</v>
      </c>
      <c r="L200" s="11">
        <f>VLOOKUP(A200,MATH!$N$3:$V$3152,9, FALSE)</f>
        <v>0.21997091869985452</v>
      </c>
      <c r="M200" s="11">
        <f>VLOOKUP(A200,MATH!$N$3:$V$3152,4, FALSE)</f>
        <v>26.5</v>
      </c>
      <c r="N200" s="11">
        <f t="shared" si="11"/>
        <v>-1</v>
      </c>
      <c r="O200" s="12">
        <f t="shared" si="12"/>
        <v>1.0138353558777511E-3</v>
      </c>
    </row>
    <row r="201" spans="1:15">
      <c r="A201" s="72" t="str">
        <f t="shared" ref="A201:A264" si="13">B201&amp;C201</f>
        <v>42985FRT</v>
      </c>
      <c r="B201" s="109">
        <v>42985</v>
      </c>
      <c r="C201" s="91" t="s">
        <v>278</v>
      </c>
      <c r="D201" s="11" t="s">
        <v>17</v>
      </c>
      <c r="E201" s="96">
        <v>21200</v>
      </c>
      <c r="F201" s="96" t="s">
        <v>20</v>
      </c>
      <c r="G201" s="101">
        <v>130.26309223141152</v>
      </c>
      <c r="H201" s="103">
        <v>165400</v>
      </c>
      <c r="I201" s="101">
        <v>130.17214123141153</v>
      </c>
      <c r="J201" s="106">
        <f t="shared" ref="J201:J264" si="14">E201*G201</f>
        <v>2761577.5553059243</v>
      </c>
      <c r="K201" s="11">
        <f>VLOOKUP(A201,MATH!$N$3:$T$3152,7, FALSE)</f>
        <v>459642.1</v>
      </c>
      <c r="L201" s="11">
        <f>VLOOKUP(A201,MATH!$N$3:$V$3152,9, FALSE)</f>
        <v>0.1668858393626757</v>
      </c>
      <c r="M201" s="11">
        <f>VLOOKUP(A201,MATH!$N$3:$V$3152,4, FALSE)</f>
        <v>129.93</v>
      </c>
      <c r="N201" s="11">
        <f t="shared" ref="N201:N264" si="15">IF(D201="sell",-1,1)</f>
        <v>1</v>
      </c>
      <c r="O201" s="12">
        <f t="shared" ref="O201:O264" si="16">J201/$J$5</f>
        <v>1.3020229099701657E-4</v>
      </c>
    </row>
    <row r="202" spans="1:15">
      <c r="A202" s="72" t="str">
        <f t="shared" si="13"/>
        <v>42985FTV</v>
      </c>
      <c r="B202" s="109">
        <v>42985</v>
      </c>
      <c r="C202" s="91" t="s">
        <v>279</v>
      </c>
      <c r="D202" s="11" t="s">
        <v>18</v>
      </c>
      <c r="E202" s="96">
        <v>106400</v>
      </c>
      <c r="F202" s="96" t="s">
        <v>20</v>
      </c>
      <c r="G202" s="101">
        <v>64.675627874670624</v>
      </c>
      <c r="H202" s="103">
        <v>349200</v>
      </c>
      <c r="I202" s="101">
        <v>64.721085874670621</v>
      </c>
      <c r="J202" s="106">
        <f t="shared" si="14"/>
        <v>6881486.8058649544</v>
      </c>
      <c r="K202" s="11">
        <f>VLOOKUP(A202,MATH!$N$3:$T$3152,7, FALSE)</f>
        <v>1203269.0666666667</v>
      </c>
      <c r="L202" s="11">
        <f>VLOOKUP(A202,MATH!$N$3:$V$3152,9, FALSE)</f>
        <v>0.15029988835361072</v>
      </c>
      <c r="M202" s="11">
        <f>VLOOKUP(A202,MATH!$N$3:$V$3152,4, FALSE)</f>
        <v>64.94</v>
      </c>
      <c r="N202" s="11">
        <f t="shared" si="15"/>
        <v>-1</v>
      </c>
      <c r="O202" s="12">
        <f t="shared" si="16"/>
        <v>3.244469255871044E-4</v>
      </c>
    </row>
    <row r="203" spans="1:15">
      <c r="A203" s="72" t="str">
        <f t="shared" si="13"/>
        <v>42985GD</v>
      </c>
      <c r="B203" s="109">
        <v>42985</v>
      </c>
      <c r="C203" s="91" t="s">
        <v>280</v>
      </c>
      <c r="D203" s="11" t="s">
        <v>17</v>
      </c>
      <c r="E203" s="96">
        <v>241900</v>
      </c>
      <c r="F203" s="96" t="s">
        <v>21</v>
      </c>
      <c r="G203" s="101">
        <v>197.74343422844149</v>
      </c>
      <c r="H203" s="103">
        <v>901200</v>
      </c>
      <c r="I203" s="101">
        <v>197.68433422844149</v>
      </c>
      <c r="J203" s="106">
        <f t="shared" si="14"/>
        <v>47834136.739859998</v>
      </c>
      <c r="K203" s="11">
        <f>VLOOKUP(A203,MATH!$N$3:$T$3152,7, FALSE)</f>
        <v>1238769.1333333333</v>
      </c>
      <c r="L203" s="11">
        <f>VLOOKUP(A203,MATH!$N$3:$V$3152,9, FALSE)</f>
        <v>0.18881632742136903</v>
      </c>
      <c r="M203" s="11">
        <f>VLOOKUP(A203,MATH!$N$3:$V$3152,4, FALSE)</f>
        <v>197</v>
      </c>
      <c r="N203" s="11">
        <f t="shared" si="15"/>
        <v>1</v>
      </c>
      <c r="O203" s="12">
        <f t="shared" si="16"/>
        <v>2.2552740477731724E-3</v>
      </c>
    </row>
    <row r="204" spans="1:15">
      <c r="A204" s="72" t="str">
        <f t="shared" si="13"/>
        <v>42985GE</v>
      </c>
      <c r="B204" s="109">
        <v>42985</v>
      </c>
      <c r="C204" s="91" t="s">
        <v>281</v>
      </c>
      <c r="D204" s="11" t="s">
        <v>18</v>
      </c>
      <c r="E204" s="96">
        <v>4442500</v>
      </c>
      <c r="F204" s="96" t="s">
        <v>23</v>
      </c>
      <c r="G204" s="101">
        <v>24.38156814893965</v>
      </c>
      <c r="H204" s="103">
        <v>15140600</v>
      </c>
      <c r="I204" s="101">
        <v>24.38156814893965</v>
      </c>
      <c r="J204" s="106">
        <f t="shared" si="14"/>
        <v>108315116.5016644</v>
      </c>
      <c r="K204" s="11">
        <f>VLOOKUP(A204,MATH!$N$3:$T$3152,7, FALSE)</f>
        <v>32964544.833333332</v>
      </c>
      <c r="L204" s="11">
        <f>VLOOKUP(A204,MATH!$N$3:$V$3152,9, FALSE)</f>
        <v>0.13915442283720081</v>
      </c>
      <c r="M204" s="11">
        <f>VLOOKUP(A204,MATH!$N$3:$V$3152,4, FALSE)</f>
        <v>24.51</v>
      </c>
      <c r="N204" s="11">
        <f t="shared" si="15"/>
        <v>-1</v>
      </c>
      <c r="O204" s="12">
        <f t="shared" si="16"/>
        <v>5.1068188510690442E-3</v>
      </c>
    </row>
    <row r="205" spans="1:15">
      <c r="A205" s="72" t="str">
        <f t="shared" si="13"/>
        <v>42985GGP</v>
      </c>
      <c r="B205" s="109">
        <v>42985</v>
      </c>
      <c r="C205" s="91" t="s">
        <v>282</v>
      </c>
      <c r="D205" s="11" t="s">
        <v>17</v>
      </c>
      <c r="E205" s="96">
        <v>547200</v>
      </c>
      <c r="F205" s="96" t="s">
        <v>21</v>
      </c>
      <c r="G205" s="101">
        <v>21.244733750389248</v>
      </c>
      <c r="H205" s="103">
        <v>1901000</v>
      </c>
      <c r="I205" s="101">
        <v>21.238385750389245</v>
      </c>
      <c r="J205" s="106">
        <f t="shared" si="14"/>
        <v>11625118.308212996</v>
      </c>
      <c r="K205" s="11">
        <f>VLOOKUP(A205,MATH!$N$3:$T$3152,7, FALSE)</f>
        <v>6024046.2999999998</v>
      </c>
      <c r="L205" s="11">
        <f>VLOOKUP(A205,MATH!$N$3:$V$3152,9, FALSE)</f>
        <v>0.34028579672537262</v>
      </c>
      <c r="M205" s="11">
        <f>VLOOKUP(A205,MATH!$N$3:$V$3152,4, FALSE)</f>
        <v>21.16</v>
      </c>
      <c r="N205" s="11">
        <f t="shared" si="15"/>
        <v>1</v>
      </c>
      <c r="O205" s="12">
        <f t="shared" si="16"/>
        <v>5.4809868871237143E-4</v>
      </c>
    </row>
    <row r="206" spans="1:15">
      <c r="A206" s="72" t="str">
        <f t="shared" si="13"/>
        <v>42985GILD</v>
      </c>
      <c r="B206" s="109">
        <v>42985</v>
      </c>
      <c r="C206" s="91" t="s">
        <v>283</v>
      </c>
      <c r="D206" s="11" t="s">
        <v>18</v>
      </c>
      <c r="E206" s="96">
        <v>2200900</v>
      </c>
      <c r="F206" s="96" t="s">
        <v>22</v>
      </c>
      <c r="G206" s="101">
        <v>82.764806620051857</v>
      </c>
      <c r="H206" s="103">
        <v>10547900</v>
      </c>
      <c r="I206" s="101">
        <v>82.764806620051857</v>
      </c>
      <c r="J206" s="106">
        <f t="shared" si="14"/>
        <v>182157062.89007214</v>
      </c>
      <c r="K206" s="11">
        <f>VLOOKUP(A206,MATH!$N$3:$T$3152,7, FALSE)</f>
        <v>10547080.166666666</v>
      </c>
      <c r="L206" s="11">
        <f>VLOOKUP(A206,MATH!$N$3:$V$3152,9, FALSE)</f>
        <v>0.25847571368299493</v>
      </c>
      <c r="M206" s="11">
        <f>VLOOKUP(A206,MATH!$N$3:$V$3152,4, FALSE)</f>
        <v>83.12</v>
      </c>
      <c r="N206" s="11">
        <f t="shared" si="15"/>
        <v>-1</v>
      </c>
      <c r="O206" s="12">
        <f t="shared" si="16"/>
        <v>8.5883037628279296E-3</v>
      </c>
    </row>
    <row r="207" spans="1:15">
      <c r="A207" s="72" t="str">
        <f t="shared" si="13"/>
        <v>42985GIS</v>
      </c>
      <c r="B207" s="109">
        <v>42985</v>
      </c>
      <c r="C207" s="91" t="s">
        <v>284</v>
      </c>
      <c r="D207" s="11" t="s">
        <v>17</v>
      </c>
      <c r="E207" s="96">
        <v>374200</v>
      </c>
      <c r="F207" s="96" t="s">
        <v>20</v>
      </c>
      <c r="G207" s="101">
        <v>54.698756792188433</v>
      </c>
      <c r="H207" s="103">
        <v>1441200</v>
      </c>
      <c r="I207" s="101">
        <v>54.66066279218844</v>
      </c>
      <c r="J207" s="106">
        <f t="shared" si="14"/>
        <v>20468274.79163691</v>
      </c>
      <c r="K207" s="11">
        <f>VLOOKUP(A207,MATH!$N$3:$T$3152,7, FALSE)</f>
        <v>3927273.3333333335</v>
      </c>
      <c r="L207" s="11">
        <f>VLOOKUP(A207,MATH!$N$3:$V$3152,9, FALSE)</f>
        <v>0.16248924930351974</v>
      </c>
      <c r="M207" s="11">
        <f>VLOOKUP(A207,MATH!$N$3:$V$3152,4, FALSE)</f>
        <v>54.42</v>
      </c>
      <c r="N207" s="11">
        <f t="shared" si="15"/>
        <v>1</v>
      </c>
      <c r="O207" s="12">
        <f t="shared" si="16"/>
        <v>9.6503401307966553E-4</v>
      </c>
    </row>
    <row r="208" spans="1:15">
      <c r="A208" s="72" t="str">
        <f t="shared" si="13"/>
        <v>42986EA</v>
      </c>
      <c r="B208" s="109">
        <v>42986</v>
      </c>
      <c r="C208" s="91" t="s">
        <v>235</v>
      </c>
      <c r="D208" s="11" t="s">
        <v>18</v>
      </c>
      <c r="E208" s="96">
        <v>376900</v>
      </c>
      <c r="F208" s="96" t="s">
        <v>20</v>
      </c>
      <c r="G208" s="101">
        <v>119.63727825301646</v>
      </c>
      <c r="H208" s="103">
        <v>2241200</v>
      </c>
      <c r="I208" s="101">
        <v>119.72127125301645</v>
      </c>
      <c r="J208" s="106">
        <f t="shared" si="14"/>
        <v>45091290.173561901</v>
      </c>
      <c r="K208" s="11">
        <f>VLOOKUP(A208,MATH!$N$3:$T$3152,7, FALSE)</f>
        <v>2426146.1666666665</v>
      </c>
      <c r="L208" s="11">
        <f>VLOOKUP(A208,MATH!$N$3:$V$3152,9, FALSE)</f>
        <v>0.1920361160065652</v>
      </c>
      <c r="M208" s="11">
        <f>VLOOKUP(A208,MATH!$N$3:$V$3152,4, FALSE)</f>
        <v>119.99</v>
      </c>
      <c r="N208" s="11">
        <f t="shared" si="15"/>
        <v>-1</v>
      </c>
      <c r="O208" s="12">
        <f t="shared" si="16"/>
        <v>2.1259548815961604E-3</v>
      </c>
    </row>
    <row r="209" spans="1:15">
      <c r="A209" s="72" t="str">
        <f t="shared" si="13"/>
        <v>42986EBAY</v>
      </c>
      <c r="B209" s="109">
        <v>42986</v>
      </c>
      <c r="C209" s="91" t="s">
        <v>236</v>
      </c>
      <c r="D209" s="11" t="s">
        <v>17</v>
      </c>
      <c r="E209" s="96">
        <v>286300</v>
      </c>
      <c r="F209" s="96" t="s">
        <v>20</v>
      </c>
      <c r="G209" s="101">
        <v>38.095160886296242</v>
      </c>
      <c r="H209" s="103">
        <v>2517700</v>
      </c>
      <c r="I209" s="101">
        <v>38.068532886296246</v>
      </c>
      <c r="J209" s="106">
        <f t="shared" si="14"/>
        <v>10906644.561746614</v>
      </c>
      <c r="K209" s="11">
        <f>VLOOKUP(A209,MATH!$N$3:$T$3152,7, FALSE)</f>
        <v>7551644.7000000002</v>
      </c>
      <c r="L209" s="11">
        <f>VLOOKUP(A209,MATH!$N$3:$V$3152,9, FALSE)</f>
        <v>0.20216020061463871</v>
      </c>
      <c r="M209" s="11">
        <f>VLOOKUP(A209,MATH!$N$3:$V$3152,4, FALSE)</f>
        <v>38.04</v>
      </c>
      <c r="N209" s="11">
        <f t="shared" si="15"/>
        <v>1</v>
      </c>
      <c r="O209" s="12">
        <f t="shared" si="16"/>
        <v>5.1422423618019571E-4</v>
      </c>
    </row>
    <row r="210" spans="1:15">
      <c r="A210" s="72" t="str">
        <f t="shared" si="13"/>
        <v>42986ECL</v>
      </c>
      <c r="B210" s="109">
        <v>42986</v>
      </c>
      <c r="C210" s="91" t="s">
        <v>237</v>
      </c>
      <c r="D210" s="11" t="s">
        <v>18</v>
      </c>
      <c r="E210" s="96">
        <v>167500</v>
      </c>
      <c r="F210" s="96" t="s">
        <v>20</v>
      </c>
      <c r="G210" s="101">
        <v>130.46330720891945</v>
      </c>
      <c r="H210" s="103">
        <v>534100</v>
      </c>
      <c r="I210" s="101">
        <v>130.55510520891946</v>
      </c>
      <c r="J210" s="106">
        <f t="shared" si="14"/>
        <v>21852603.957494006</v>
      </c>
      <c r="K210" s="11">
        <f>VLOOKUP(A210,MATH!$N$3:$T$3152,7, FALSE)</f>
        <v>830890.8</v>
      </c>
      <c r="L210" s="11">
        <f>VLOOKUP(A210,MATH!$N$3:$V$3152,9, FALSE)</f>
        <v>0.12999738588200244</v>
      </c>
      <c r="M210" s="11">
        <f>VLOOKUP(A210,MATH!$N$3:$V$3152,4, FALSE)</f>
        <v>131.13999999999999</v>
      </c>
      <c r="N210" s="11">
        <f t="shared" si="15"/>
        <v>-1</v>
      </c>
      <c r="O210" s="12">
        <f t="shared" si="16"/>
        <v>1.0303020800735746E-3</v>
      </c>
    </row>
    <row r="211" spans="1:15">
      <c r="A211" s="72" t="str">
        <f t="shared" si="13"/>
        <v>42986ED</v>
      </c>
      <c r="B211" s="109">
        <v>42986</v>
      </c>
      <c r="C211" s="91" t="s">
        <v>238</v>
      </c>
      <c r="D211" s="11" t="s">
        <v>17</v>
      </c>
      <c r="E211" s="96">
        <v>62900</v>
      </c>
      <c r="F211" s="96" t="s">
        <v>19</v>
      </c>
      <c r="G211" s="101">
        <v>84.84473101331163</v>
      </c>
      <c r="H211" s="103">
        <v>350900</v>
      </c>
      <c r="I211" s="101">
        <v>84.785413013311626</v>
      </c>
      <c r="J211" s="106">
        <f t="shared" si="14"/>
        <v>5336733.5807373011</v>
      </c>
      <c r="K211" s="11">
        <f>VLOOKUP(A211,MATH!$N$3:$T$3152,7, FALSE)</f>
        <v>1416357.6</v>
      </c>
      <c r="L211" s="11">
        <f>VLOOKUP(A211,MATH!$N$3:$V$3152,9, FALSE)</f>
        <v>7.6271197941444754E-2</v>
      </c>
      <c r="M211" s="11">
        <f>VLOOKUP(A211,MATH!$N$3:$V$3152,4, FALSE)</f>
        <v>84.74</v>
      </c>
      <c r="N211" s="11">
        <f t="shared" si="15"/>
        <v>1</v>
      </c>
      <c r="O211" s="12">
        <f t="shared" si="16"/>
        <v>2.5161521801828708E-4</v>
      </c>
    </row>
    <row r="212" spans="1:15">
      <c r="A212" s="72" t="str">
        <f t="shared" si="13"/>
        <v>42986EFX</v>
      </c>
      <c r="B212" s="109">
        <v>42986</v>
      </c>
      <c r="C212" s="91" t="s">
        <v>239</v>
      </c>
      <c r="D212" s="11" t="s">
        <v>18</v>
      </c>
      <c r="E212" s="96">
        <v>100700</v>
      </c>
      <c r="F212" s="96" t="s">
        <v>23</v>
      </c>
      <c r="G212" s="101">
        <v>121.80686452836517</v>
      </c>
      <c r="H212" s="103">
        <v>4423600</v>
      </c>
      <c r="I212" s="101">
        <v>121.80686452836517</v>
      </c>
      <c r="J212" s="106">
        <f t="shared" si="14"/>
        <v>12265951.258006372</v>
      </c>
      <c r="K212" s="11">
        <f>VLOOKUP(A212,MATH!$N$3:$T$3152,7, FALSE)</f>
        <v>483145.4</v>
      </c>
      <c r="L212" s="11">
        <f>VLOOKUP(A212,MATH!$N$3:$V$3152,9, FALSE)</f>
        <v>0.14708745888159708</v>
      </c>
      <c r="M212" s="11">
        <f>VLOOKUP(A212,MATH!$N$3:$V$3152,4, FALSE)</f>
        <v>121.82</v>
      </c>
      <c r="N212" s="11">
        <f t="shared" si="15"/>
        <v>-1</v>
      </c>
      <c r="O212" s="12">
        <f t="shared" si="16"/>
        <v>5.7831254892033886E-4</v>
      </c>
    </row>
    <row r="213" spans="1:15">
      <c r="A213" s="72" t="str">
        <f t="shared" si="13"/>
        <v>42986EIX</v>
      </c>
      <c r="B213" s="109">
        <v>42986</v>
      </c>
      <c r="C213" s="91" t="s">
        <v>240</v>
      </c>
      <c r="D213" s="11" t="s">
        <v>17</v>
      </c>
      <c r="E213" s="96">
        <v>3000</v>
      </c>
      <c r="F213" s="96" t="s">
        <v>19</v>
      </c>
      <c r="G213" s="101">
        <v>80.291250335644392</v>
      </c>
      <c r="H213" s="103">
        <v>148700</v>
      </c>
      <c r="I213" s="101">
        <v>80.23517333564439</v>
      </c>
      <c r="J213" s="106">
        <f t="shared" si="14"/>
        <v>240873.75100693316</v>
      </c>
      <c r="K213" s="11">
        <f>VLOOKUP(A213,MATH!$N$3:$T$3152,7, FALSE)</f>
        <v>1633067.4333333333</v>
      </c>
      <c r="L213" s="11">
        <f>VLOOKUP(A213,MATH!$N$3:$V$3152,9, FALSE)</f>
        <v>9.3632798840208059E-2</v>
      </c>
      <c r="M213" s="11">
        <f>VLOOKUP(A213,MATH!$N$3:$V$3152,4, FALSE)</f>
        <v>80.11</v>
      </c>
      <c r="N213" s="11">
        <f t="shared" si="15"/>
        <v>1</v>
      </c>
      <c r="O213" s="12">
        <f t="shared" si="16"/>
        <v>1.1356666106258728E-5</v>
      </c>
    </row>
    <row r="214" spans="1:15">
      <c r="A214" s="72" t="str">
        <f t="shared" si="13"/>
        <v>42986EL</v>
      </c>
      <c r="B214" s="109">
        <v>42986</v>
      </c>
      <c r="C214" s="91" t="s">
        <v>241</v>
      </c>
      <c r="D214" s="11" t="s">
        <v>18</v>
      </c>
      <c r="E214" s="96">
        <v>311700</v>
      </c>
      <c r="F214" s="96" t="s">
        <v>19</v>
      </c>
      <c r="G214" s="101">
        <v>107.74696636880846</v>
      </c>
      <c r="H214" s="103">
        <v>1187100</v>
      </c>
      <c r="I214" s="101">
        <v>107.82270636880845</v>
      </c>
      <c r="J214" s="106">
        <f t="shared" si="14"/>
        <v>33584729.417157598</v>
      </c>
      <c r="K214" s="11">
        <f>VLOOKUP(A214,MATH!$N$3:$T$3152,7, FALSE)</f>
        <v>2818325.9333333331</v>
      </c>
      <c r="L214" s="11">
        <f>VLOOKUP(A214,MATH!$N$3:$V$3152,9, FALSE)</f>
        <v>0.2790062277402684</v>
      </c>
      <c r="M214" s="11">
        <f>VLOOKUP(A214,MATH!$N$3:$V$3152,4, FALSE)</f>
        <v>108.2</v>
      </c>
      <c r="N214" s="11">
        <f t="shared" si="15"/>
        <v>-1</v>
      </c>
      <c r="O214" s="12">
        <f t="shared" si="16"/>
        <v>1.5834459199696102E-3</v>
      </c>
    </row>
    <row r="215" spans="1:15">
      <c r="A215" s="72" t="str">
        <f t="shared" si="13"/>
        <v>42986EMN</v>
      </c>
      <c r="B215" s="109">
        <v>42986</v>
      </c>
      <c r="C215" s="91" t="s">
        <v>242</v>
      </c>
      <c r="D215" s="11" t="s">
        <v>17</v>
      </c>
      <c r="E215" s="96">
        <v>26400</v>
      </c>
      <c r="F215" s="96" t="s">
        <v>22</v>
      </c>
      <c r="G215" s="101">
        <v>84.705608790313434</v>
      </c>
      <c r="H215" s="103">
        <v>184100</v>
      </c>
      <c r="I215" s="101">
        <v>84.705608790313434</v>
      </c>
      <c r="J215" s="106">
        <f t="shared" si="14"/>
        <v>2236228.0720642745</v>
      </c>
      <c r="K215" s="11">
        <f>VLOOKUP(A215,MATH!$N$3:$T$3152,7, FALSE)</f>
        <v>1047244.2666666667</v>
      </c>
      <c r="L215" s="11">
        <f>VLOOKUP(A215,MATH!$N$3:$V$3152,9, FALSE)</f>
        <v>0.16613384080326279</v>
      </c>
      <c r="M215" s="11">
        <f>VLOOKUP(A215,MATH!$N$3:$V$3152,4, FALSE)</f>
        <v>84.58</v>
      </c>
      <c r="N215" s="11">
        <f t="shared" si="15"/>
        <v>1</v>
      </c>
      <c r="O215" s="12">
        <f t="shared" si="16"/>
        <v>1.0543322153498436E-4</v>
      </c>
    </row>
    <row r="216" spans="1:15">
      <c r="A216" s="72" t="str">
        <f t="shared" si="13"/>
        <v>42986EMR</v>
      </c>
      <c r="B216" s="109">
        <v>42986</v>
      </c>
      <c r="C216" s="91" t="s">
        <v>243</v>
      </c>
      <c r="D216" s="11" t="s">
        <v>18</v>
      </c>
      <c r="E216" s="96">
        <v>158200</v>
      </c>
      <c r="F216" s="96" t="s">
        <v>19</v>
      </c>
      <c r="G216" s="101">
        <v>59.934915151324454</v>
      </c>
      <c r="H216" s="103">
        <v>545900</v>
      </c>
      <c r="I216" s="101">
        <v>59.977020151324446</v>
      </c>
      <c r="J216" s="106">
        <f t="shared" si="14"/>
        <v>9481703.5769395288</v>
      </c>
      <c r="K216" s="11">
        <f>VLOOKUP(A216,MATH!$N$3:$T$3152,7, FALSE)</f>
        <v>2520694.4333333331</v>
      </c>
      <c r="L216" s="11">
        <f>VLOOKUP(A216,MATH!$N$3:$V$3152,9, FALSE)</f>
        <v>0.13984420871294839</v>
      </c>
      <c r="M216" s="11">
        <f>VLOOKUP(A216,MATH!$N$3:$V$3152,4, FALSE)</f>
        <v>60.15</v>
      </c>
      <c r="N216" s="11">
        <f t="shared" si="15"/>
        <v>-1</v>
      </c>
      <c r="O216" s="12">
        <f t="shared" si="16"/>
        <v>4.4704141149328424E-4</v>
      </c>
    </row>
    <row r="217" spans="1:15">
      <c r="A217" s="72" t="str">
        <f t="shared" si="13"/>
        <v>42986EOG</v>
      </c>
      <c r="B217" s="109">
        <v>42986</v>
      </c>
      <c r="C217" s="91" t="s">
        <v>244</v>
      </c>
      <c r="D217" s="11" t="s">
        <v>17</v>
      </c>
      <c r="E217" s="96">
        <v>9800</v>
      </c>
      <c r="F217" s="96" t="s">
        <v>21</v>
      </c>
      <c r="G217" s="101">
        <v>87.983874628418633</v>
      </c>
      <c r="H217" s="103">
        <v>145100</v>
      </c>
      <c r="I217" s="101">
        <v>87.957513628418639</v>
      </c>
      <c r="J217" s="106">
        <f t="shared" si="14"/>
        <v>862241.97135850263</v>
      </c>
      <c r="K217" s="11">
        <f>VLOOKUP(A217,MATH!$N$3:$T$3152,7, FALSE)</f>
        <v>3162102.5333333332</v>
      </c>
      <c r="L217" s="11">
        <f>VLOOKUP(A217,MATH!$N$3:$V$3152,9, FALSE)</f>
        <v>0.21776061299736627</v>
      </c>
      <c r="M217" s="11">
        <f>VLOOKUP(A217,MATH!$N$3:$V$3152,4, FALSE)</f>
        <v>87.87</v>
      </c>
      <c r="N217" s="11">
        <f t="shared" si="15"/>
        <v>1</v>
      </c>
      <c r="O217" s="12">
        <f t="shared" si="16"/>
        <v>4.0652807251043981E-5</v>
      </c>
    </row>
    <row r="218" spans="1:15">
      <c r="A218" s="72" t="str">
        <f t="shared" si="13"/>
        <v>42986EQIX</v>
      </c>
      <c r="B218" s="109">
        <v>42986</v>
      </c>
      <c r="C218" s="91" t="s">
        <v>245</v>
      </c>
      <c r="D218" s="11" t="s">
        <v>18</v>
      </c>
      <c r="E218" s="96">
        <v>1400</v>
      </c>
      <c r="F218" s="96" t="s">
        <v>21</v>
      </c>
      <c r="G218" s="101">
        <v>463.13377004180461</v>
      </c>
      <c r="H218" s="103">
        <v>48000</v>
      </c>
      <c r="I218" s="101">
        <v>463.27272704180461</v>
      </c>
      <c r="J218" s="106">
        <f t="shared" si="14"/>
        <v>648387.27805852646</v>
      </c>
      <c r="K218" s="11">
        <f>VLOOKUP(A218,MATH!$N$3:$T$3152,7, FALSE)</f>
        <v>423121.06666666665</v>
      </c>
      <c r="L218" s="11">
        <f>VLOOKUP(A218,MATH!$N$3:$V$3152,9, FALSE)</f>
        <v>0.14645286986723763</v>
      </c>
      <c r="M218" s="11">
        <f>VLOOKUP(A218,MATH!$N$3:$V$3152,4, FALSE)</f>
        <v>463.19</v>
      </c>
      <c r="N218" s="11">
        <f t="shared" si="15"/>
        <v>-1</v>
      </c>
      <c r="O218" s="12">
        <f t="shared" si="16"/>
        <v>3.0570030124389406E-5</v>
      </c>
    </row>
    <row r="219" spans="1:15">
      <c r="A219" s="72" t="str">
        <f t="shared" si="13"/>
        <v>42986EQR</v>
      </c>
      <c r="B219" s="109">
        <v>42986</v>
      </c>
      <c r="C219" s="91" t="s">
        <v>246</v>
      </c>
      <c r="D219" s="11" t="s">
        <v>17</v>
      </c>
      <c r="E219" s="96">
        <v>30000</v>
      </c>
      <c r="F219" s="96" t="s">
        <v>21</v>
      </c>
      <c r="G219" s="101">
        <v>67.576117132865548</v>
      </c>
      <c r="H219" s="103">
        <v>236300</v>
      </c>
      <c r="I219" s="101">
        <v>67.555843132865547</v>
      </c>
      <c r="J219" s="106">
        <f t="shared" si="14"/>
        <v>2027283.5139859663</v>
      </c>
      <c r="K219" s="11">
        <f>VLOOKUP(A219,MATH!$N$3:$T$3152,7, FALSE)</f>
        <v>1520147.1666666667</v>
      </c>
      <c r="L219" s="11">
        <f>VLOOKUP(A219,MATH!$N$3:$V$3152,9, FALSE)</f>
        <v>7.8969324293938062E-2</v>
      </c>
      <c r="M219" s="11">
        <f>VLOOKUP(A219,MATH!$N$3:$V$3152,4, FALSE)</f>
        <v>67.58</v>
      </c>
      <c r="N219" s="11">
        <f t="shared" si="15"/>
        <v>1</v>
      </c>
      <c r="O219" s="12">
        <f t="shared" si="16"/>
        <v>9.5581946454592438E-5</v>
      </c>
    </row>
    <row r="220" spans="1:15">
      <c r="A220" s="72" t="str">
        <f t="shared" si="13"/>
        <v>42986EQT</v>
      </c>
      <c r="B220" s="109">
        <v>42986</v>
      </c>
      <c r="C220" s="91" t="s">
        <v>247</v>
      </c>
      <c r="D220" s="11" t="s">
        <v>18</v>
      </c>
      <c r="E220" s="96">
        <v>431500</v>
      </c>
      <c r="F220" s="96" t="s">
        <v>19</v>
      </c>
      <c r="G220" s="101">
        <v>61.187547699099497</v>
      </c>
      <c r="H220" s="103">
        <v>1823200</v>
      </c>
      <c r="I220" s="101">
        <v>61.230576699099501</v>
      </c>
      <c r="J220" s="106">
        <f t="shared" si="14"/>
        <v>26402426.832161434</v>
      </c>
      <c r="K220" s="11">
        <f>VLOOKUP(A220,MATH!$N$3:$T$3152,7, FALSE)</f>
        <v>2603518.4666666668</v>
      </c>
      <c r="L220" s="11">
        <f>VLOOKUP(A220,MATH!$N$3:$V$3152,9, FALSE)</f>
        <v>0.23522063658252373</v>
      </c>
      <c r="M220" s="11">
        <f>VLOOKUP(A220,MATH!$N$3:$V$3152,4, FALSE)</f>
        <v>61.47</v>
      </c>
      <c r="N220" s="11">
        <f t="shared" si="15"/>
        <v>-1</v>
      </c>
      <c r="O220" s="12">
        <f t="shared" si="16"/>
        <v>1.2448161938539879E-3</v>
      </c>
    </row>
    <row r="221" spans="1:15">
      <c r="A221" s="72" t="str">
        <f t="shared" si="13"/>
        <v>42986ES</v>
      </c>
      <c r="B221" s="109">
        <v>42986</v>
      </c>
      <c r="C221" s="91" t="s">
        <v>248</v>
      </c>
      <c r="D221" s="11" t="s">
        <v>17</v>
      </c>
      <c r="E221" s="96">
        <v>16600</v>
      </c>
      <c r="F221" s="96" t="s">
        <v>21</v>
      </c>
      <c r="G221" s="101">
        <v>63.199364178150127</v>
      </c>
      <c r="H221" s="103">
        <v>181300</v>
      </c>
      <c r="I221" s="101">
        <v>63.180434178150129</v>
      </c>
      <c r="J221" s="106">
        <f t="shared" si="14"/>
        <v>1049109.4453572922</v>
      </c>
      <c r="K221" s="11">
        <f>VLOOKUP(A221,MATH!$N$3:$T$3152,7, FALSE)</f>
        <v>1378769.6666666667</v>
      </c>
      <c r="L221" s="11">
        <f>VLOOKUP(A221,MATH!$N$3:$V$3152,9, FALSE)</f>
        <v>8.9075813934605799E-2</v>
      </c>
      <c r="M221" s="11">
        <f>VLOOKUP(A221,MATH!$N$3:$V$3152,4, FALSE)</f>
        <v>63.1</v>
      </c>
      <c r="N221" s="11">
        <f t="shared" si="15"/>
        <v>1</v>
      </c>
      <c r="O221" s="12">
        <f t="shared" si="16"/>
        <v>4.9463196508705992E-5</v>
      </c>
    </row>
    <row r="222" spans="1:15">
      <c r="A222" s="72" t="str">
        <f t="shared" si="13"/>
        <v>42986ESRX</v>
      </c>
      <c r="B222" s="109">
        <v>42986</v>
      </c>
      <c r="C222" s="91" t="s">
        <v>249</v>
      </c>
      <c r="D222" s="11" t="s">
        <v>18</v>
      </c>
      <c r="E222" s="96">
        <v>216600</v>
      </c>
      <c r="F222" s="96" t="s">
        <v>22</v>
      </c>
      <c r="G222" s="101">
        <v>62.25059008212893</v>
      </c>
      <c r="H222" s="103">
        <v>1284600</v>
      </c>
      <c r="I222" s="101">
        <v>62.25059008212893</v>
      </c>
      <c r="J222" s="106">
        <f t="shared" si="14"/>
        <v>13483477.811789127</v>
      </c>
      <c r="K222" s="11">
        <f>VLOOKUP(A222,MATH!$N$3:$T$3152,7, FALSE)</f>
        <v>2778296.9333333331</v>
      </c>
      <c r="L222" s="11">
        <f>VLOOKUP(A222,MATH!$N$3:$V$3152,9, FALSE)</f>
        <v>0.16509104976937319</v>
      </c>
      <c r="M222" s="11">
        <f>VLOOKUP(A222,MATH!$N$3:$V$3152,4, FALSE)</f>
        <v>62.33</v>
      </c>
      <c r="N222" s="11">
        <f t="shared" si="15"/>
        <v>-1</v>
      </c>
      <c r="O222" s="12">
        <f t="shared" si="16"/>
        <v>6.3571624064271597E-4</v>
      </c>
    </row>
    <row r="223" spans="1:15">
      <c r="A223" s="72" t="str">
        <f t="shared" si="13"/>
        <v>42986ESS</v>
      </c>
      <c r="B223" s="109">
        <v>42986</v>
      </c>
      <c r="C223" s="91" t="s">
        <v>250</v>
      </c>
      <c r="D223" s="11" t="s">
        <v>17</v>
      </c>
      <c r="E223" s="96">
        <v>20400</v>
      </c>
      <c r="F223" s="96" t="s">
        <v>20</v>
      </c>
      <c r="G223" s="101">
        <v>266.61083107054935</v>
      </c>
      <c r="H223" s="103">
        <v>102600</v>
      </c>
      <c r="I223" s="101">
        <v>266.42478507054926</v>
      </c>
      <c r="J223" s="106">
        <f t="shared" si="14"/>
        <v>5438860.9538392071</v>
      </c>
      <c r="K223" s="11">
        <f>VLOOKUP(A223,MATH!$N$3:$T$3152,7, FALSE)</f>
        <v>344190.6</v>
      </c>
      <c r="L223" s="11">
        <f>VLOOKUP(A223,MATH!$N$3:$V$3152,9, FALSE)</f>
        <v>0.12196443737734625</v>
      </c>
      <c r="M223" s="11">
        <f>VLOOKUP(A223,MATH!$N$3:$V$3152,4, FALSE)</f>
        <v>265.77999999999997</v>
      </c>
      <c r="N223" s="11">
        <f t="shared" si="15"/>
        <v>1</v>
      </c>
      <c r="O223" s="12">
        <f t="shared" si="16"/>
        <v>2.5643029841529669E-4</v>
      </c>
    </row>
    <row r="224" spans="1:15">
      <c r="A224" s="72" t="str">
        <f t="shared" si="13"/>
        <v>42986ETFC</v>
      </c>
      <c r="B224" s="109">
        <v>42986</v>
      </c>
      <c r="C224" s="91" t="s">
        <v>251</v>
      </c>
      <c r="D224" s="11" t="s">
        <v>18</v>
      </c>
      <c r="E224" s="96">
        <v>109100</v>
      </c>
      <c r="F224" s="96" t="s">
        <v>22</v>
      </c>
      <c r="G224" s="101">
        <v>39.415340248863849</v>
      </c>
      <c r="H224" s="103">
        <v>600300</v>
      </c>
      <c r="I224" s="101">
        <v>39.415340248863849</v>
      </c>
      <c r="J224" s="106">
        <f t="shared" si="14"/>
        <v>4300213.6211510459</v>
      </c>
      <c r="K224" s="11">
        <f>VLOOKUP(A224,MATH!$N$3:$T$3152,7, FALSE)</f>
        <v>2124945.6666666665</v>
      </c>
      <c r="L224" s="11">
        <f>VLOOKUP(A224,MATH!$N$3:$V$3152,9, FALSE)</f>
        <v>0.1572028113728095</v>
      </c>
      <c r="M224" s="11">
        <f>VLOOKUP(A224,MATH!$N$3:$V$3152,4, FALSE)</f>
        <v>39.51</v>
      </c>
      <c r="N224" s="11">
        <f t="shared" si="15"/>
        <v>-1</v>
      </c>
      <c r="O224" s="12">
        <f t="shared" si="16"/>
        <v>2.0274558799722651E-4</v>
      </c>
    </row>
    <row r="225" spans="1:15">
      <c r="A225" s="72" t="str">
        <f t="shared" si="13"/>
        <v>42986ETN</v>
      </c>
      <c r="B225" s="109">
        <v>42986</v>
      </c>
      <c r="C225" s="91" t="s">
        <v>252</v>
      </c>
      <c r="D225" s="11" t="s">
        <v>17</v>
      </c>
      <c r="E225" s="96">
        <v>76100</v>
      </c>
      <c r="F225" s="96" t="s">
        <v>21</v>
      </c>
      <c r="G225" s="101">
        <v>71.267654455767982</v>
      </c>
      <c r="H225" s="103">
        <v>760300</v>
      </c>
      <c r="I225" s="101">
        <v>71.24629445576798</v>
      </c>
      <c r="J225" s="106">
        <f t="shared" si="14"/>
        <v>5423468.5040839436</v>
      </c>
      <c r="K225" s="11">
        <f>VLOOKUP(A225,MATH!$N$3:$T$3152,7, FALSE)</f>
        <v>2839080.9</v>
      </c>
      <c r="L225" s="11">
        <f>VLOOKUP(A225,MATH!$N$3:$V$3152,9, FALSE)</f>
        <v>0.19192002276285416</v>
      </c>
      <c r="M225" s="11">
        <f>VLOOKUP(A225,MATH!$N$3:$V$3152,4, FALSE)</f>
        <v>71.2</v>
      </c>
      <c r="N225" s="11">
        <f t="shared" si="15"/>
        <v>1</v>
      </c>
      <c r="O225" s="12">
        <f t="shared" si="16"/>
        <v>2.5570457835780955E-4</v>
      </c>
    </row>
    <row r="226" spans="1:15">
      <c r="A226" s="72" t="str">
        <f t="shared" si="13"/>
        <v>42986ETR</v>
      </c>
      <c r="B226" s="109">
        <v>42986</v>
      </c>
      <c r="C226" s="91" t="s">
        <v>253</v>
      </c>
      <c r="D226" s="11" t="s">
        <v>18</v>
      </c>
      <c r="E226" s="96">
        <v>130700</v>
      </c>
      <c r="F226" s="96" t="s">
        <v>22</v>
      </c>
      <c r="G226" s="101">
        <v>79.322246374243448</v>
      </c>
      <c r="H226" s="103">
        <v>562500</v>
      </c>
      <c r="I226" s="101">
        <v>79.322246374243448</v>
      </c>
      <c r="J226" s="106">
        <f t="shared" si="14"/>
        <v>10367417.601113619</v>
      </c>
      <c r="K226" s="11">
        <f>VLOOKUP(A226,MATH!$N$3:$T$3152,7, FALSE)</f>
        <v>1062113.3</v>
      </c>
      <c r="L226" s="11">
        <f>VLOOKUP(A226,MATH!$N$3:$V$3152,9, FALSE)</f>
        <v>0.10360194744442698</v>
      </c>
      <c r="M226" s="11">
        <f>VLOOKUP(A226,MATH!$N$3:$V$3152,4, FALSE)</f>
        <v>79.3</v>
      </c>
      <c r="N226" s="11">
        <f t="shared" si="15"/>
        <v>-1</v>
      </c>
      <c r="O226" s="12">
        <f t="shared" si="16"/>
        <v>4.8880087426632162E-4</v>
      </c>
    </row>
    <row r="227" spans="1:15">
      <c r="A227" s="72" t="str">
        <f t="shared" si="13"/>
        <v>42986EVHC</v>
      </c>
      <c r="B227" s="109">
        <v>42986</v>
      </c>
      <c r="C227" s="91" t="s">
        <v>254</v>
      </c>
      <c r="D227" s="11" t="s">
        <v>17</v>
      </c>
      <c r="E227" s="96">
        <v>674600</v>
      </c>
      <c r="F227" s="96" t="s">
        <v>22</v>
      </c>
      <c r="G227" s="101">
        <v>48.831573048059163</v>
      </c>
      <c r="H227" s="103">
        <v>2448400</v>
      </c>
      <c r="I227" s="101">
        <v>48.831573048059163</v>
      </c>
      <c r="J227" s="106">
        <f t="shared" si="14"/>
        <v>32941779.178220712</v>
      </c>
      <c r="K227" s="11">
        <f>VLOOKUP(A227,MATH!$N$3:$T$3152,7, FALSE)</f>
        <v>1789827.5333333334</v>
      </c>
      <c r="L227" s="11">
        <f>VLOOKUP(A227,MATH!$N$3:$V$3152,9, FALSE)</f>
        <v>0.26152716885018151</v>
      </c>
      <c r="M227" s="11">
        <f>VLOOKUP(A227,MATH!$N$3:$V$3152,4, FALSE)</f>
        <v>48.43</v>
      </c>
      <c r="N227" s="11">
        <f t="shared" si="15"/>
        <v>1</v>
      </c>
      <c r="O227" s="12">
        <f t="shared" si="16"/>
        <v>1.5531322342482662E-3</v>
      </c>
    </row>
    <row r="228" spans="1:15">
      <c r="A228" s="72" t="str">
        <f t="shared" si="13"/>
        <v>42986EW</v>
      </c>
      <c r="B228" s="109">
        <v>42986</v>
      </c>
      <c r="C228" s="91" t="s">
        <v>255</v>
      </c>
      <c r="D228" s="11" t="s">
        <v>18</v>
      </c>
      <c r="E228" s="96">
        <v>40900</v>
      </c>
      <c r="F228" s="96" t="s">
        <v>20</v>
      </c>
      <c r="G228" s="101">
        <v>112.02939526708565</v>
      </c>
      <c r="H228" s="103">
        <v>475400</v>
      </c>
      <c r="I228" s="101">
        <v>112.10800526708564</v>
      </c>
      <c r="J228" s="106">
        <f t="shared" si="14"/>
        <v>4582002.2664238028</v>
      </c>
      <c r="K228" s="11">
        <f>VLOOKUP(A228,MATH!$N$3:$T$3152,7, FALSE)</f>
        <v>1313603.3</v>
      </c>
      <c r="L228" s="11">
        <f>VLOOKUP(A228,MATH!$N$3:$V$3152,9, FALSE)</f>
        <v>0.14224683941314734</v>
      </c>
      <c r="M228" s="11">
        <f>VLOOKUP(A228,MATH!$N$3:$V$3152,4, FALSE)</f>
        <v>112.3</v>
      </c>
      <c r="N228" s="11">
        <f t="shared" si="15"/>
        <v>-1</v>
      </c>
      <c r="O228" s="12">
        <f t="shared" si="16"/>
        <v>2.160313011291882E-4</v>
      </c>
    </row>
    <row r="229" spans="1:15">
      <c r="A229" s="72" t="str">
        <f t="shared" si="13"/>
        <v>42986EXC</v>
      </c>
      <c r="B229" s="109">
        <v>42986</v>
      </c>
      <c r="C229" s="91" t="s">
        <v>256</v>
      </c>
      <c r="D229" s="11" t="s">
        <v>17</v>
      </c>
      <c r="E229" s="96">
        <v>46800</v>
      </c>
      <c r="F229" s="96" t="s">
        <v>20</v>
      </c>
      <c r="G229" s="101">
        <v>38.066240120780719</v>
      </c>
      <c r="H229" s="103">
        <v>3012500</v>
      </c>
      <c r="I229" s="101">
        <v>38.039661120780728</v>
      </c>
      <c r="J229" s="106">
        <f t="shared" si="14"/>
        <v>1781500.0376525377</v>
      </c>
      <c r="K229" s="11">
        <f>VLOOKUP(A229,MATH!$N$3:$T$3152,7, FALSE)</f>
        <v>4418888.6333333338</v>
      </c>
      <c r="L229" s="11">
        <f>VLOOKUP(A229,MATH!$N$3:$V$3152,9, FALSE)</f>
        <v>0.10620409331353227</v>
      </c>
      <c r="M229" s="11">
        <f>VLOOKUP(A229,MATH!$N$3:$V$3152,4, FALSE)</f>
        <v>37.97</v>
      </c>
      <c r="N229" s="11">
        <f t="shared" si="15"/>
        <v>1</v>
      </c>
      <c r="O229" s="12">
        <f t="shared" si="16"/>
        <v>8.3993797627724402E-5</v>
      </c>
    </row>
    <row r="230" spans="1:15">
      <c r="A230" s="72" t="str">
        <f t="shared" si="13"/>
        <v>42986EXPD</v>
      </c>
      <c r="B230" s="109">
        <v>42986</v>
      </c>
      <c r="C230" s="91" t="s">
        <v>257</v>
      </c>
      <c r="D230" s="11" t="s">
        <v>18</v>
      </c>
      <c r="E230" s="96">
        <v>32900</v>
      </c>
      <c r="F230" s="96" t="s">
        <v>20</v>
      </c>
      <c r="G230" s="101">
        <v>56.594210509166601</v>
      </c>
      <c r="H230" s="103">
        <v>196200</v>
      </c>
      <c r="I230" s="101">
        <v>56.633823509166611</v>
      </c>
      <c r="J230" s="106">
        <f t="shared" si="14"/>
        <v>1861949.5257515812</v>
      </c>
      <c r="K230" s="11">
        <f>VLOOKUP(A230,MATH!$N$3:$T$3152,7, FALSE)</f>
        <v>1138792.3</v>
      </c>
      <c r="L230" s="11">
        <f>VLOOKUP(A230,MATH!$N$3:$V$3152,9, FALSE)</f>
        <v>0.20849356131797875</v>
      </c>
      <c r="M230" s="11">
        <f>VLOOKUP(A230,MATH!$N$3:$V$3152,4, FALSE)</f>
        <v>56.59</v>
      </c>
      <c r="N230" s="11">
        <f t="shared" si="15"/>
        <v>-1</v>
      </c>
      <c r="O230" s="12">
        <f t="shared" si="16"/>
        <v>8.7786813558023822E-5</v>
      </c>
    </row>
    <row r="231" spans="1:15">
      <c r="A231" s="72" t="str">
        <f t="shared" si="13"/>
        <v>42986EXPE</v>
      </c>
      <c r="B231" s="109">
        <v>42986</v>
      </c>
      <c r="C231" s="91" t="s">
        <v>258</v>
      </c>
      <c r="D231" s="11" t="s">
        <v>17</v>
      </c>
      <c r="E231" s="96">
        <v>75400</v>
      </c>
      <c r="F231" s="96" t="s">
        <v>21</v>
      </c>
      <c r="G231" s="101">
        <v>144.30907639190838</v>
      </c>
      <c r="H231" s="103">
        <v>283500</v>
      </c>
      <c r="I231" s="101">
        <v>144.26587939190836</v>
      </c>
      <c r="J231" s="106">
        <f t="shared" si="14"/>
        <v>10880904.359949892</v>
      </c>
      <c r="K231" s="11">
        <f>VLOOKUP(A231,MATH!$N$3:$T$3152,7, FALSE)</f>
        <v>2234697.7333333334</v>
      </c>
      <c r="L231" s="11">
        <f>VLOOKUP(A231,MATH!$N$3:$V$3152,9, FALSE)</f>
        <v>0.29768809571339011</v>
      </c>
      <c r="M231" s="11">
        <f>VLOOKUP(A231,MATH!$N$3:$V$3152,4, FALSE)</f>
        <v>143.99</v>
      </c>
      <c r="N231" s="11">
        <f t="shared" si="15"/>
        <v>1</v>
      </c>
      <c r="O231" s="12">
        <f t="shared" si="16"/>
        <v>5.1301064243620704E-4</v>
      </c>
    </row>
    <row r="232" spans="1:15">
      <c r="A232" s="72" t="str">
        <f t="shared" si="13"/>
        <v>42986EXR</v>
      </c>
      <c r="B232" s="109">
        <v>42986</v>
      </c>
      <c r="C232" s="91" t="s">
        <v>259</v>
      </c>
      <c r="D232" s="11" t="s">
        <v>18</v>
      </c>
      <c r="E232" s="96">
        <v>94300</v>
      </c>
      <c r="F232" s="96" t="s">
        <v>20</v>
      </c>
      <c r="G232" s="101">
        <v>80.812873429939202</v>
      </c>
      <c r="H232" s="103">
        <v>918300</v>
      </c>
      <c r="I232" s="101">
        <v>80.869566429939198</v>
      </c>
      <c r="J232" s="106">
        <f t="shared" si="14"/>
        <v>7620653.9644432664</v>
      </c>
      <c r="K232" s="11">
        <f>VLOOKUP(A232,MATH!$N$3:$T$3152,7, FALSE)</f>
        <v>1147682.6666666667</v>
      </c>
      <c r="L232" s="11">
        <f>VLOOKUP(A232,MATH!$N$3:$V$3152,9, FALSE)</f>
        <v>0.23193365638153543</v>
      </c>
      <c r="M232" s="11">
        <f>VLOOKUP(A232,MATH!$N$3:$V$3152,4, FALSE)</f>
        <v>80.989999999999995</v>
      </c>
      <c r="N232" s="11">
        <f t="shared" si="15"/>
        <v>-1</v>
      </c>
      <c r="O232" s="12">
        <f t="shared" si="16"/>
        <v>3.5929702686046509E-4</v>
      </c>
    </row>
    <row r="233" spans="1:15">
      <c r="A233" s="72" t="str">
        <f t="shared" si="13"/>
        <v>42986F</v>
      </c>
      <c r="B233" s="109">
        <v>42986</v>
      </c>
      <c r="C233" s="91" t="s">
        <v>260</v>
      </c>
      <c r="D233" s="11" t="s">
        <v>17</v>
      </c>
      <c r="E233" s="96">
        <v>2321100</v>
      </c>
      <c r="F233" s="96" t="s">
        <v>23</v>
      </c>
      <c r="G233" s="101">
        <v>11.372854998604973</v>
      </c>
      <c r="H233" s="103">
        <v>10404100</v>
      </c>
      <c r="I233" s="101">
        <v>11.372854998604973</v>
      </c>
      <c r="J233" s="106">
        <f t="shared" si="14"/>
        <v>26397533.737262003</v>
      </c>
      <c r="K233" s="11">
        <f>VLOOKUP(A233,MATH!$N$3:$T$3152,7, FALSE)</f>
        <v>34862246.766666666</v>
      </c>
      <c r="L233" s="11">
        <f>VLOOKUP(A233,MATH!$N$3:$V$3152,9, FALSE)</f>
        <v>0.15810522225554247</v>
      </c>
      <c r="M233" s="11">
        <f>VLOOKUP(A233,MATH!$N$3:$V$3152,4, FALSE)</f>
        <v>11.34</v>
      </c>
      <c r="N233" s="11">
        <f t="shared" si="15"/>
        <v>1</v>
      </c>
      <c r="O233" s="12">
        <f t="shared" si="16"/>
        <v>1.244585495221336E-3</v>
      </c>
    </row>
    <row r="234" spans="1:15">
      <c r="A234" s="72" t="str">
        <f t="shared" si="13"/>
        <v>42986FAST</v>
      </c>
      <c r="B234" s="109">
        <v>42986</v>
      </c>
      <c r="C234" s="91" t="s">
        <v>261</v>
      </c>
      <c r="D234" s="11" t="s">
        <v>18</v>
      </c>
      <c r="E234" s="96">
        <v>173100</v>
      </c>
      <c r="F234" s="96" t="s">
        <v>19</v>
      </c>
      <c r="G234" s="101">
        <v>41.729131041284191</v>
      </c>
      <c r="H234" s="103">
        <v>754300</v>
      </c>
      <c r="I234" s="101">
        <v>41.758461041284193</v>
      </c>
      <c r="J234" s="106">
        <f t="shared" si="14"/>
        <v>7223312.5832462935</v>
      </c>
      <c r="K234" s="11">
        <f>VLOOKUP(A234,MATH!$N$3:$T$3152,7, FALSE)</f>
        <v>2652888.1666666665</v>
      </c>
      <c r="L234" s="11">
        <f>VLOOKUP(A234,MATH!$N$3:$V$3152,9, FALSE)</f>
        <v>0.23964819565698481</v>
      </c>
      <c r="M234" s="11">
        <f>VLOOKUP(A234,MATH!$N$3:$V$3152,4, FALSE)</f>
        <v>41.9</v>
      </c>
      <c r="N234" s="11">
        <f t="shared" si="15"/>
        <v>-1</v>
      </c>
      <c r="O234" s="12">
        <f t="shared" si="16"/>
        <v>3.4056325708443084E-4</v>
      </c>
    </row>
    <row r="235" spans="1:15">
      <c r="A235" s="72" t="str">
        <f t="shared" si="13"/>
        <v>42986FB</v>
      </c>
      <c r="B235" s="109">
        <v>42986</v>
      </c>
      <c r="C235" s="91" t="s">
        <v>262</v>
      </c>
      <c r="D235" s="11" t="s">
        <v>17</v>
      </c>
      <c r="E235" s="96">
        <v>945400</v>
      </c>
      <c r="F235" s="96" t="s">
        <v>21</v>
      </c>
      <c r="G235" s="101">
        <v>173.66480309324751</v>
      </c>
      <c r="H235" s="103">
        <v>4040000</v>
      </c>
      <c r="I235" s="101">
        <v>173.61287609324754</v>
      </c>
      <c r="J235" s="106">
        <f t="shared" si="14"/>
        <v>164182704.84435621</v>
      </c>
      <c r="K235" s="11">
        <f>VLOOKUP(A235,MATH!$N$3:$T$3152,7, FALSE)</f>
        <v>15980821.800000001</v>
      </c>
      <c r="L235" s="11">
        <f>VLOOKUP(A235,MATH!$N$3:$V$3152,9, FALSE)</f>
        <v>0.17189485522935827</v>
      </c>
      <c r="M235" s="11">
        <f>VLOOKUP(A235,MATH!$N$3:$V$3152,4, FALSE)</f>
        <v>173.09</v>
      </c>
      <c r="N235" s="11">
        <f t="shared" si="15"/>
        <v>1</v>
      </c>
      <c r="O235" s="12">
        <f t="shared" si="16"/>
        <v>7.7408524239160961E-3</v>
      </c>
    </row>
    <row r="236" spans="1:15">
      <c r="A236" s="72" t="str">
        <f t="shared" si="13"/>
        <v>42986FBHS</v>
      </c>
      <c r="B236" s="109">
        <v>42986</v>
      </c>
      <c r="C236" s="91" t="s">
        <v>263</v>
      </c>
      <c r="D236" s="11" t="s">
        <v>18</v>
      </c>
      <c r="E236" s="96">
        <v>1800</v>
      </c>
      <c r="F236" s="96" t="s">
        <v>19</v>
      </c>
      <c r="G236" s="101">
        <v>62.910456401804524</v>
      </c>
      <c r="H236" s="103">
        <v>113300</v>
      </c>
      <c r="I236" s="101">
        <v>62.95449340180452</v>
      </c>
      <c r="J236" s="106">
        <f t="shared" si="14"/>
        <v>113238.82152324815</v>
      </c>
      <c r="K236" s="11">
        <f>VLOOKUP(A236,MATH!$N$3:$T$3152,7, FALSE)</f>
        <v>1043272.1666666666</v>
      </c>
      <c r="L236" s="11">
        <f>VLOOKUP(A236,MATH!$N$3:$V$3152,9, FALSE)</f>
        <v>0.13848571884560248</v>
      </c>
      <c r="M236" s="11">
        <f>VLOOKUP(A236,MATH!$N$3:$V$3152,4, FALSE)</f>
        <v>62.91</v>
      </c>
      <c r="N236" s="11">
        <f t="shared" si="15"/>
        <v>-1</v>
      </c>
      <c r="O236" s="12">
        <f t="shared" si="16"/>
        <v>5.3389606834691494E-6</v>
      </c>
    </row>
    <row r="237" spans="1:15">
      <c r="A237" s="72" t="str">
        <f t="shared" si="13"/>
        <v>42986FCX</v>
      </c>
      <c r="B237" s="109">
        <v>42986</v>
      </c>
      <c r="C237" s="91" t="s">
        <v>264</v>
      </c>
      <c r="D237" s="11" t="s">
        <v>17</v>
      </c>
      <c r="E237" s="96">
        <v>570000</v>
      </c>
      <c r="F237" s="96" t="s">
        <v>22</v>
      </c>
      <c r="G237" s="101">
        <v>14.964843330243525</v>
      </c>
      <c r="H237" s="103">
        <v>9557000</v>
      </c>
      <c r="I237" s="101">
        <v>14.964843330243525</v>
      </c>
      <c r="J237" s="106">
        <f t="shared" si="14"/>
        <v>8529960.6982388087</v>
      </c>
      <c r="K237" s="11">
        <f>VLOOKUP(A237,MATH!$N$3:$T$3152,7, FALSE)</f>
        <v>19259940.266666666</v>
      </c>
      <c r="L237" s="11">
        <f>VLOOKUP(A237,MATH!$N$3:$V$3152,9, FALSE)</f>
        <v>0.3611202321485838</v>
      </c>
      <c r="M237" s="11">
        <f>VLOOKUP(A237,MATH!$N$3:$V$3152,4, FALSE)</f>
        <v>14.97</v>
      </c>
      <c r="N237" s="11">
        <f t="shared" si="15"/>
        <v>1</v>
      </c>
      <c r="O237" s="12">
        <f t="shared" si="16"/>
        <v>4.0216883385778057E-4</v>
      </c>
    </row>
    <row r="238" spans="1:15">
      <c r="A238" s="72" t="str">
        <f t="shared" si="13"/>
        <v>42986FDX</v>
      </c>
      <c r="B238" s="109">
        <v>42986</v>
      </c>
      <c r="C238" s="91" t="s">
        <v>265</v>
      </c>
      <c r="D238" s="11" t="s">
        <v>18</v>
      </c>
      <c r="E238" s="96">
        <v>217100</v>
      </c>
      <c r="F238" s="96" t="s">
        <v>23</v>
      </c>
      <c r="G238" s="101">
        <v>212.16266005011303</v>
      </c>
      <c r="H238" s="103">
        <v>794400</v>
      </c>
      <c r="I238" s="101">
        <v>212.16266005011303</v>
      </c>
      <c r="J238" s="106">
        <f t="shared" si="14"/>
        <v>46060513.49687954</v>
      </c>
      <c r="K238" s="11">
        <f>VLOOKUP(A238,MATH!$N$3:$T$3152,7, FALSE)</f>
        <v>1024339.5</v>
      </c>
      <c r="L238" s="11">
        <f>VLOOKUP(A238,MATH!$N$3:$V$3152,9, FALSE)</f>
        <v>0.15743162695898655</v>
      </c>
      <c r="M238" s="11">
        <f>VLOOKUP(A238,MATH!$N$3:$V$3152,4, FALSE)</f>
        <v>212.69</v>
      </c>
      <c r="N238" s="11">
        <f t="shared" si="15"/>
        <v>-1</v>
      </c>
      <c r="O238" s="12">
        <f t="shared" si="16"/>
        <v>2.1716516236417482E-3</v>
      </c>
    </row>
    <row r="239" spans="1:15">
      <c r="A239" s="72" t="str">
        <f t="shared" si="13"/>
        <v>42986FE</v>
      </c>
      <c r="B239" s="109">
        <v>42986</v>
      </c>
      <c r="C239" s="91" t="s">
        <v>266</v>
      </c>
      <c r="D239" s="11" t="s">
        <v>17</v>
      </c>
      <c r="E239" s="96">
        <v>318400</v>
      </c>
      <c r="F239" s="96" t="s">
        <v>20</v>
      </c>
      <c r="G239" s="101">
        <v>32.224772349453133</v>
      </c>
      <c r="H239" s="103">
        <v>1342100</v>
      </c>
      <c r="I239" s="101">
        <v>32.202274349453127</v>
      </c>
      <c r="J239" s="106">
        <f t="shared" si="14"/>
        <v>10260367.516065877</v>
      </c>
      <c r="K239" s="11">
        <f>VLOOKUP(A239,MATH!$N$3:$T$3152,7, FALSE)</f>
        <v>3832967.3666666667</v>
      </c>
      <c r="L239" s="11">
        <f>VLOOKUP(A239,MATH!$N$3:$V$3152,9, FALSE)</f>
        <v>0.12284047960788871</v>
      </c>
      <c r="M239" s="11">
        <f>VLOOKUP(A239,MATH!$N$3:$V$3152,4, FALSE)</f>
        <v>32.14</v>
      </c>
      <c r="N239" s="11">
        <f t="shared" si="15"/>
        <v>1</v>
      </c>
      <c r="O239" s="12">
        <f t="shared" si="16"/>
        <v>4.8375369885824321E-4</v>
      </c>
    </row>
    <row r="240" spans="1:15">
      <c r="A240" s="72" t="str">
        <f t="shared" si="13"/>
        <v>42986FFIV</v>
      </c>
      <c r="B240" s="109">
        <v>42986</v>
      </c>
      <c r="C240" s="91" t="s">
        <v>267</v>
      </c>
      <c r="D240" s="11" t="s">
        <v>18</v>
      </c>
      <c r="E240" s="96">
        <v>10200</v>
      </c>
      <c r="F240" s="96" t="s">
        <v>22</v>
      </c>
      <c r="G240" s="101">
        <v>115.22789907893217</v>
      </c>
      <c r="H240" s="103">
        <v>148000</v>
      </c>
      <c r="I240" s="101">
        <v>115.22789907893217</v>
      </c>
      <c r="J240" s="106">
        <f t="shared" si="14"/>
        <v>1175324.570605108</v>
      </c>
      <c r="K240" s="11">
        <f>VLOOKUP(A240,MATH!$N$3:$T$3152,7, FALSE)</f>
        <v>776142.66666666663</v>
      </c>
      <c r="L240" s="11">
        <f>VLOOKUP(A240,MATH!$N$3:$V$3152,9, FALSE)</f>
        <v>0.26041643254581154</v>
      </c>
      <c r="M240" s="11">
        <f>VLOOKUP(A240,MATH!$N$3:$V$3152,4, FALSE)</f>
        <v>115.21</v>
      </c>
      <c r="N240" s="11">
        <f t="shared" si="15"/>
        <v>-1</v>
      </c>
      <c r="O240" s="12">
        <f t="shared" si="16"/>
        <v>5.5413961293191844E-5</v>
      </c>
    </row>
    <row r="241" spans="1:15">
      <c r="A241" s="72" t="str">
        <f t="shared" si="13"/>
        <v>42986FIS</v>
      </c>
      <c r="B241" s="109">
        <v>42986</v>
      </c>
      <c r="C241" s="91" t="s">
        <v>268</v>
      </c>
      <c r="D241" s="11" t="s">
        <v>17</v>
      </c>
      <c r="E241" s="96">
        <v>31700</v>
      </c>
      <c r="F241" s="96" t="s">
        <v>20</v>
      </c>
      <c r="G241" s="101">
        <v>92.829979296029052</v>
      </c>
      <c r="H241" s="103">
        <v>148600</v>
      </c>
      <c r="I241" s="101">
        <v>92.765222296029037</v>
      </c>
      <c r="J241" s="106">
        <f t="shared" si="14"/>
        <v>2942710.343684121</v>
      </c>
      <c r="K241" s="11">
        <f>VLOOKUP(A241,MATH!$N$3:$T$3152,7, FALSE)</f>
        <v>1431070.8666666667</v>
      </c>
      <c r="L241" s="11">
        <f>VLOOKUP(A241,MATH!$N$3:$V$3152,9, FALSE)</f>
        <v>0.10745779412267059</v>
      </c>
      <c r="M241" s="11">
        <f>VLOOKUP(A241,MATH!$N$3:$V$3152,4, FALSE)</f>
        <v>92.51</v>
      </c>
      <c r="N241" s="11">
        <f t="shared" si="15"/>
        <v>1</v>
      </c>
      <c r="O241" s="12">
        <f t="shared" si="16"/>
        <v>1.3874230247567533E-4</v>
      </c>
    </row>
    <row r="242" spans="1:15">
      <c r="A242" s="72" t="str">
        <f t="shared" si="13"/>
        <v>42986FISV</v>
      </c>
      <c r="B242" s="109">
        <v>42986</v>
      </c>
      <c r="C242" s="91" t="s">
        <v>269</v>
      </c>
      <c r="D242" s="11" t="s">
        <v>18</v>
      </c>
      <c r="E242" s="96">
        <v>128400</v>
      </c>
      <c r="F242" s="96" t="s">
        <v>20</v>
      </c>
      <c r="G242" s="101">
        <v>122.4013828697328</v>
      </c>
      <c r="H242" s="103">
        <v>594800</v>
      </c>
      <c r="I242" s="101">
        <v>122.4872518697328</v>
      </c>
      <c r="J242" s="106">
        <f t="shared" si="14"/>
        <v>15716337.560473692</v>
      </c>
      <c r="K242" s="11">
        <f>VLOOKUP(A242,MATH!$N$3:$T$3152,7, FALSE)</f>
        <v>785161.3</v>
      </c>
      <c r="L242" s="11">
        <f>VLOOKUP(A242,MATH!$N$3:$V$3152,9, FALSE)</f>
        <v>0.18333867852769775</v>
      </c>
      <c r="M242" s="11">
        <f>VLOOKUP(A242,MATH!$N$3:$V$3152,4, FALSE)</f>
        <v>122.67</v>
      </c>
      <c r="N242" s="11">
        <f t="shared" si="15"/>
        <v>-1</v>
      </c>
      <c r="O242" s="12">
        <f t="shared" si="16"/>
        <v>7.4099065315927739E-4</v>
      </c>
    </row>
    <row r="243" spans="1:15">
      <c r="A243" s="72" t="str">
        <f t="shared" si="13"/>
        <v>42986FITB</v>
      </c>
      <c r="B243" s="109">
        <v>42986</v>
      </c>
      <c r="C243" s="91" t="s">
        <v>270</v>
      </c>
      <c r="D243" s="11" t="s">
        <v>17</v>
      </c>
      <c r="E243" s="96">
        <v>145800</v>
      </c>
      <c r="F243" s="96" t="s">
        <v>21</v>
      </c>
      <c r="G243" s="101">
        <v>25.115204792341363</v>
      </c>
      <c r="H243" s="103">
        <v>1322900</v>
      </c>
      <c r="I243" s="101">
        <v>25.107683792341362</v>
      </c>
      <c r="J243" s="106">
        <f t="shared" si="14"/>
        <v>3661796.8587233708</v>
      </c>
      <c r="K243" s="11">
        <f>VLOOKUP(A243,MATH!$N$3:$T$3152,7, FALSE)</f>
        <v>5209209</v>
      </c>
      <c r="L243" s="11">
        <f>VLOOKUP(A243,MATH!$N$3:$V$3152,9, FALSE)</f>
        <v>0.20907253087653715</v>
      </c>
      <c r="M243" s="11">
        <f>VLOOKUP(A243,MATH!$N$3:$V$3152,4, FALSE)</f>
        <v>25.07</v>
      </c>
      <c r="N243" s="11">
        <f t="shared" si="15"/>
        <v>1</v>
      </c>
      <c r="O243" s="12">
        <f t="shared" si="16"/>
        <v>1.7264564569458382E-4</v>
      </c>
    </row>
    <row r="244" spans="1:15">
      <c r="A244" s="72" t="str">
        <f t="shared" si="13"/>
        <v>42986FL</v>
      </c>
      <c r="B244" s="109">
        <v>42986</v>
      </c>
      <c r="C244" s="91" t="s">
        <v>271</v>
      </c>
      <c r="D244" s="11" t="s">
        <v>18</v>
      </c>
      <c r="E244" s="96">
        <v>534600</v>
      </c>
      <c r="F244" s="96" t="s">
        <v>19</v>
      </c>
      <c r="G244" s="101">
        <v>35.861449985644263</v>
      </c>
      <c r="H244" s="103">
        <v>2248800</v>
      </c>
      <c r="I244" s="101">
        <v>35.88671998564427</v>
      </c>
      <c r="J244" s="106">
        <f t="shared" si="14"/>
        <v>19171531.162325423</v>
      </c>
      <c r="K244" s="11">
        <f>VLOOKUP(A244,MATH!$N$3:$T$3152,7, FALSE)</f>
        <v>6205124.2999999998</v>
      </c>
      <c r="L244" s="11">
        <f>VLOOKUP(A244,MATH!$N$3:$V$3152,9, FALSE)</f>
        <v>1.043108230184048</v>
      </c>
      <c r="M244" s="11">
        <f>VLOOKUP(A244,MATH!$N$3:$V$3152,4, FALSE)</f>
        <v>36.1</v>
      </c>
      <c r="N244" s="11">
        <f t="shared" si="15"/>
        <v>-1</v>
      </c>
      <c r="O244" s="12">
        <f t="shared" si="16"/>
        <v>9.0389541096155921E-4</v>
      </c>
    </row>
    <row r="245" spans="1:15">
      <c r="A245" s="72" t="str">
        <f t="shared" si="13"/>
        <v>42986FLIR</v>
      </c>
      <c r="B245" s="109">
        <v>42986</v>
      </c>
      <c r="C245" s="91" t="s">
        <v>272</v>
      </c>
      <c r="D245" s="11" t="s">
        <v>17</v>
      </c>
      <c r="E245" s="96">
        <v>201800</v>
      </c>
      <c r="F245" s="96" t="s">
        <v>23</v>
      </c>
      <c r="G245" s="101">
        <v>37.961063170715747</v>
      </c>
      <c r="H245" s="103">
        <v>884600</v>
      </c>
      <c r="I245" s="101">
        <v>37.961063170715747</v>
      </c>
      <c r="J245" s="106">
        <f t="shared" si="14"/>
        <v>7660542.5478504375</v>
      </c>
      <c r="K245" s="11">
        <f>VLOOKUP(A245,MATH!$N$3:$T$3152,7, FALSE)</f>
        <v>921114.16666666663</v>
      </c>
      <c r="L245" s="11">
        <f>VLOOKUP(A245,MATH!$N$3:$V$3152,9, FALSE)</f>
        <v>0.18197790251692897</v>
      </c>
      <c r="M245" s="11">
        <f>VLOOKUP(A245,MATH!$N$3:$V$3152,4, FALSE)</f>
        <v>37.840000000000003</v>
      </c>
      <c r="N245" s="11">
        <f t="shared" si="15"/>
        <v>1</v>
      </c>
      <c r="O245" s="12">
        <f t="shared" si="16"/>
        <v>3.6117768559273955E-4</v>
      </c>
    </row>
    <row r="246" spans="1:15">
      <c r="A246" s="72" t="str">
        <f t="shared" si="13"/>
        <v>42986FLR</v>
      </c>
      <c r="B246" s="109">
        <v>42986</v>
      </c>
      <c r="C246" s="91" t="s">
        <v>273</v>
      </c>
      <c r="D246" s="11" t="s">
        <v>18</v>
      </c>
      <c r="E246" s="96">
        <v>139600</v>
      </c>
      <c r="F246" s="96" t="s">
        <v>23</v>
      </c>
      <c r="G246" s="101">
        <v>38.851286931568282</v>
      </c>
      <c r="H246" s="103">
        <v>422200</v>
      </c>
      <c r="I246" s="101">
        <v>38.851286931568282</v>
      </c>
      <c r="J246" s="106">
        <f t="shared" si="14"/>
        <v>5423639.6556469323</v>
      </c>
      <c r="K246" s="11">
        <f>VLOOKUP(A246,MATH!$N$3:$T$3152,7, FALSE)</f>
        <v>2113951.4333333331</v>
      </c>
      <c r="L246" s="11">
        <f>VLOOKUP(A246,MATH!$N$3:$V$3152,9, FALSE)</f>
        <v>0.30457820972009242</v>
      </c>
      <c r="M246" s="11">
        <f>VLOOKUP(A246,MATH!$N$3:$V$3152,4, FALSE)</f>
        <v>38.869999999999997</v>
      </c>
      <c r="N246" s="11">
        <f t="shared" si="15"/>
        <v>-1</v>
      </c>
      <c r="O246" s="12">
        <f t="shared" si="16"/>
        <v>2.5571264777652497E-4</v>
      </c>
    </row>
    <row r="247" spans="1:15">
      <c r="A247" s="72" t="str">
        <f t="shared" si="13"/>
        <v>42986FLS</v>
      </c>
      <c r="B247" s="109">
        <v>42986</v>
      </c>
      <c r="C247" s="91" t="s">
        <v>274</v>
      </c>
      <c r="D247" s="11" t="s">
        <v>17</v>
      </c>
      <c r="E247" s="96">
        <v>11400</v>
      </c>
      <c r="F247" s="96" t="s">
        <v>23</v>
      </c>
      <c r="G247" s="101">
        <v>39.851354206898449</v>
      </c>
      <c r="H247" s="103">
        <v>143100</v>
      </c>
      <c r="I247" s="101">
        <v>39.851354206898449</v>
      </c>
      <c r="J247" s="106">
        <f t="shared" si="14"/>
        <v>454305.43795864232</v>
      </c>
      <c r="K247" s="11">
        <f>VLOOKUP(A247,MATH!$N$3:$T$3152,7, FALSE)</f>
        <v>1621789.8</v>
      </c>
      <c r="L247" s="11">
        <f>VLOOKUP(A247,MATH!$N$3:$V$3152,9, FALSE)</f>
        <v>0.38171448929175894</v>
      </c>
      <c r="M247" s="11">
        <f>VLOOKUP(A247,MATH!$N$3:$V$3152,4, FALSE)</f>
        <v>39.840000000000003</v>
      </c>
      <c r="N247" s="11">
        <f t="shared" si="15"/>
        <v>1</v>
      </c>
      <c r="O247" s="12">
        <f t="shared" si="16"/>
        <v>2.1419499416544709E-5</v>
      </c>
    </row>
    <row r="248" spans="1:15">
      <c r="A248" s="72" t="str">
        <f t="shared" si="13"/>
        <v>42986FMC</v>
      </c>
      <c r="B248" s="109">
        <v>42986</v>
      </c>
      <c r="C248" s="91" t="s">
        <v>275</v>
      </c>
      <c r="D248" s="11" t="s">
        <v>18</v>
      </c>
      <c r="E248" s="96">
        <v>2800</v>
      </c>
      <c r="F248" s="96" t="s">
        <v>19</v>
      </c>
      <c r="G248" s="101">
        <v>87.142862074524714</v>
      </c>
      <c r="H248" s="103">
        <v>29500</v>
      </c>
      <c r="I248" s="101">
        <v>87.203993074524718</v>
      </c>
      <c r="J248" s="106">
        <f t="shared" si="14"/>
        <v>244000.0138086692</v>
      </c>
      <c r="K248" s="11">
        <f>VLOOKUP(A248,MATH!$N$3:$T$3152,7, FALSE)</f>
        <v>1088513.0333333334</v>
      </c>
      <c r="L248" s="11">
        <f>VLOOKUP(A248,MATH!$N$3:$V$3152,9, FALSE)</f>
        <v>0.28072302771497248</v>
      </c>
      <c r="M248" s="11">
        <f>VLOOKUP(A248,MATH!$N$3:$V$3152,4, FALSE)</f>
        <v>87.33</v>
      </c>
      <c r="N248" s="11">
        <f t="shared" si="15"/>
        <v>-1</v>
      </c>
      <c r="O248" s="12">
        <f t="shared" si="16"/>
        <v>1.1504062502301529E-5</v>
      </c>
    </row>
    <row r="249" spans="1:15">
      <c r="A249" s="72" t="str">
        <f t="shared" si="13"/>
        <v>42986FOX</v>
      </c>
      <c r="B249" s="109">
        <v>42986</v>
      </c>
      <c r="C249" s="91" t="s">
        <v>276</v>
      </c>
      <c r="D249" s="11" t="s">
        <v>17</v>
      </c>
      <c r="E249" s="96">
        <v>164200</v>
      </c>
      <c r="F249" s="96" t="s">
        <v>22</v>
      </c>
      <c r="G249" s="101">
        <v>25.41661457868846</v>
      </c>
      <c r="H249" s="103">
        <v>1319100</v>
      </c>
      <c r="I249" s="101">
        <v>25.41661457868846</v>
      </c>
      <c r="J249" s="106">
        <f t="shared" si="14"/>
        <v>4173408.113820645</v>
      </c>
      <c r="K249" s="11">
        <f>VLOOKUP(A249,MATH!$N$3:$T$3152,7, FALSE)</f>
        <v>2342588.7333333334</v>
      </c>
      <c r="L249" s="11">
        <f>VLOOKUP(A249,MATH!$N$3:$V$3152,9, FALSE)</f>
        <v>0.22526285993651612</v>
      </c>
      <c r="M249" s="11">
        <f>VLOOKUP(A249,MATH!$N$3:$V$3152,4, FALSE)</f>
        <v>25.37</v>
      </c>
      <c r="N249" s="11">
        <f t="shared" si="15"/>
        <v>1</v>
      </c>
      <c r="O249" s="12">
        <f t="shared" si="16"/>
        <v>1.9676698799965078E-4</v>
      </c>
    </row>
    <row r="250" spans="1:15">
      <c r="A250" s="72" t="str">
        <f t="shared" si="13"/>
        <v>42986FOXA</v>
      </c>
      <c r="B250" s="109">
        <v>42986</v>
      </c>
      <c r="C250" s="91" t="s">
        <v>277</v>
      </c>
      <c r="D250" s="11" t="s">
        <v>18</v>
      </c>
      <c r="E250" s="96">
        <v>2037700</v>
      </c>
      <c r="F250" s="96" t="s">
        <v>19</v>
      </c>
      <c r="G250" s="101">
        <v>25.555846688514034</v>
      </c>
      <c r="H250" s="103">
        <v>7331300</v>
      </c>
      <c r="I250" s="101">
        <v>25.573871688514032</v>
      </c>
      <c r="J250" s="106">
        <f t="shared" si="14"/>
        <v>52075148.797185048</v>
      </c>
      <c r="K250" s="11">
        <f>VLOOKUP(A250,MATH!$N$3:$T$3152,7, FALSE)</f>
        <v>7160458.166666667</v>
      </c>
      <c r="L250" s="11">
        <f>VLOOKUP(A250,MATH!$N$3:$V$3152,9, FALSE)</f>
        <v>0.22693891222913004</v>
      </c>
      <c r="M250" s="11">
        <f>VLOOKUP(A250,MATH!$N$3:$V$3152,4, FALSE)</f>
        <v>25.75</v>
      </c>
      <c r="N250" s="11">
        <f t="shared" si="15"/>
        <v>-1</v>
      </c>
      <c r="O250" s="12">
        <f t="shared" si="16"/>
        <v>2.4552284126066891E-3</v>
      </c>
    </row>
    <row r="251" spans="1:15">
      <c r="A251" s="72" t="str">
        <f t="shared" si="13"/>
        <v>42986FRT</v>
      </c>
      <c r="B251" s="109">
        <v>42986</v>
      </c>
      <c r="C251" s="91" t="s">
        <v>278</v>
      </c>
      <c r="D251" s="11" t="s">
        <v>17</v>
      </c>
      <c r="E251" s="96">
        <v>23700</v>
      </c>
      <c r="F251" s="96" t="s">
        <v>22</v>
      </c>
      <c r="G251" s="101">
        <v>130.53346967324953</v>
      </c>
      <c r="H251" s="103">
        <v>76600</v>
      </c>
      <c r="I251" s="101">
        <v>130.53346967324953</v>
      </c>
      <c r="J251" s="106">
        <f t="shared" si="14"/>
        <v>3093643.2312560137</v>
      </c>
      <c r="K251" s="11">
        <f>VLOOKUP(A251,MATH!$N$3:$T$3152,7, FALSE)</f>
        <v>469352.06666666665</v>
      </c>
      <c r="L251" s="11">
        <f>VLOOKUP(A251,MATH!$N$3:$V$3152,9, FALSE)</f>
        <v>0.1685004466018859</v>
      </c>
      <c r="M251" s="11">
        <f>VLOOKUP(A251,MATH!$N$3:$V$3152,4, FALSE)</f>
        <v>130.19999999999999</v>
      </c>
      <c r="N251" s="11">
        <f t="shared" si="15"/>
        <v>1</v>
      </c>
      <c r="O251" s="12">
        <f t="shared" si="16"/>
        <v>1.4585845523803315E-4</v>
      </c>
    </row>
    <row r="252" spans="1:15">
      <c r="A252" s="72" t="str">
        <f t="shared" si="13"/>
        <v>42986FTV</v>
      </c>
      <c r="B252" s="109">
        <v>42986</v>
      </c>
      <c r="C252" s="91" t="s">
        <v>279</v>
      </c>
      <c r="D252" s="11" t="s">
        <v>18</v>
      </c>
      <c r="E252" s="96">
        <v>192700</v>
      </c>
      <c r="F252" s="96" t="s">
        <v>23</v>
      </c>
      <c r="G252" s="101">
        <v>65.442291253636753</v>
      </c>
      <c r="H252" s="103">
        <v>905100</v>
      </c>
      <c r="I252" s="101">
        <v>65.442291253636753</v>
      </c>
      <c r="J252" s="106">
        <f t="shared" si="14"/>
        <v>12610729.524575802</v>
      </c>
      <c r="K252" s="11">
        <f>VLOOKUP(A252,MATH!$N$3:$T$3152,7, FALSE)</f>
        <v>1172458.8999999999</v>
      </c>
      <c r="L252" s="11">
        <f>VLOOKUP(A252,MATH!$N$3:$V$3152,9, FALSE)</f>
        <v>0.14719438461131315</v>
      </c>
      <c r="M252" s="11">
        <f>VLOOKUP(A252,MATH!$N$3:$V$3152,4, FALSE)</f>
        <v>65.53</v>
      </c>
      <c r="N252" s="11">
        <f t="shared" si="15"/>
        <v>-1</v>
      </c>
      <c r="O252" s="12">
        <f t="shared" si="16"/>
        <v>5.9456808377108725E-4</v>
      </c>
    </row>
    <row r="253" spans="1:15">
      <c r="A253" s="72" t="str">
        <f t="shared" si="13"/>
        <v>42986GD</v>
      </c>
      <c r="B253" s="109">
        <v>42986</v>
      </c>
      <c r="C253" s="91" t="s">
        <v>280</v>
      </c>
      <c r="D253" s="11" t="s">
        <v>17</v>
      </c>
      <c r="E253" s="96">
        <v>3600</v>
      </c>
      <c r="F253" s="96" t="s">
        <v>20</v>
      </c>
      <c r="G253" s="101">
        <v>196.346324989897</v>
      </c>
      <c r="H253" s="103">
        <v>297900</v>
      </c>
      <c r="I253" s="101">
        <v>196.208760989897</v>
      </c>
      <c r="J253" s="106">
        <f t="shared" si="14"/>
        <v>706846.76996362919</v>
      </c>
      <c r="K253" s="11">
        <f>VLOOKUP(A253,MATH!$N$3:$T$3152,7, FALSE)</f>
        <v>1135348.4333333333</v>
      </c>
      <c r="L253" s="11">
        <f>VLOOKUP(A253,MATH!$N$3:$V$3152,9, FALSE)</f>
        <v>0.13686882905613967</v>
      </c>
      <c r="M253" s="11">
        <f>VLOOKUP(A253,MATH!$N$3:$V$3152,4, FALSE)</f>
        <v>196.52</v>
      </c>
      <c r="N253" s="11">
        <f t="shared" si="15"/>
        <v>1</v>
      </c>
      <c r="O253" s="12">
        <f t="shared" si="16"/>
        <v>3.332626623368916E-5</v>
      </c>
    </row>
    <row r="254" spans="1:15">
      <c r="A254" s="72" t="str">
        <f t="shared" si="13"/>
        <v>42986GE</v>
      </c>
      <c r="B254" s="109">
        <v>42986</v>
      </c>
      <c r="C254" s="91" t="s">
        <v>281</v>
      </c>
      <c r="D254" s="11" t="s">
        <v>18</v>
      </c>
      <c r="E254" s="96">
        <v>1806700</v>
      </c>
      <c r="F254" s="96" t="s">
        <v>23</v>
      </c>
      <c r="G254" s="101">
        <v>23.936759481349693</v>
      </c>
      <c r="H254" s="103">
        <v>7108100</v>
      </c>
      <c r="I254" s="101">
        <v>23.936759481349693</v>
      </c>
      <c r="J254" s="106">
        <f t="shared" si="14"/>
        <v>43246543.354954489</v>
      </c>
      <c r="K254" s="11">
        <f>VLOOKUP(A254,MATH!$N$3:$T$3152,7, FALSE)</f>
        <v>34277050.266666666</v>
      </c>
      <c r="L254" s="11">
        <f>VLOOKUP(A254,MATH!$N$3:$V$3152,9, FALSE)</f>
        <v>0.17233942829537099</v>
      </c>
      <c r="M254" s="11">
        <f>VLOOKUP(A254,MATH!$N$3:$V$3152,4, FALSE)</f>
        <v>23.95</v>
      </c>
      <c r="N254" s="11">
        <f t="shared" si="15"/>
        <v>-1</v>
      </c>
      <c r="O254" s="12">
        <f t="shared" si="16"/>
        <v>2.0389791377389381E-3</v>
      </c>
    </row>
    <row r="255" spans="1:15">
      <c r="A255" s="72" t="str">
        <f t="shared" si="13"/>
        <v>42986GGP</v>
      </c>
      <c r="B255" s="109">
        <v>42986</v>
      </c>
      <c r="C255" s="91" t="s">
        <v>282</v>
      </c>
      <c r="D255" s="11" t="s">
        <v>17</v>
      </c>
      <c r="E255" s="96">
        <v>623500</v>
      </c>
      <c r="F255" s="96" t="s">
        <v>19</v>
      </c>
      <c r="G255" s="101">
        <v>21.36792930912592</v>
      </c>
      <c r="H255" s="103">
        <v>1990400</v>
      </c>
      <c r="I255" s="101">
        <v>21.353026309125919</v>
      </c>
      <c r="J255" s="106">
        <f t="shared" si="14"/>
        <v>13322903.924240012</v>
      </c>
      <c r="K255" s="11">
        <f>VLOOKUP(A255,MATH!$N$3:$T$3152,7, FALSE)</f>
        <v>6011660</v>
      </c>
      <c r="L255" s="11">
        <f>VLOOKUP(A255,MATH!$N$3:$V$3152,9, FALSE)</f>
        <v>0.33990306170388818</v>
      </c>
      <c r="M255" s="11">
        <f>VLOOKUP(A255,MATH!$N$3:$V$3152,4, FALSE)</f>
        <v>21.29</v>
      </c>
      <c r="N255" s="11">
        <f t="shared" si="15"/>
        <v>1</v>
      </c>
      <c r="O255" s="12">
        <f t="shared" si="16"/>
        <v>6.2814553599492421E-4</v>
      </c>
    </row>
    <row r="256" spans="1:15">
      <c r="A256" s="72" t="str">
        <f t="shared" si="13"/>
        <v>42986GILD</v>
      </c>
      <c r="B256" s="109">
        <v>42986</v>
      </c>
      <c r="C256" s="91" t="s">
        <v>283</v>
      </c>
      <c r="D256" s="11" t="s">
        <v>18</v>
      </c>
      <c r="E256" s="96">
        <v>244000</v>
      </c>
      <c r="F256" s="96" t="s">
        <v>20</v>
      </c>
      <c r="G256" s="101">
        <v>85.093602878020363</v>
      </c>
      <c r="H256" s="103">
        <v>5647800</v>
      </c>
      <c r="I256" s="101">
        <v>85.153305878020362</v>
      </c>
      <c r="J256" s="106">
        <f t="shared" si="14"/>
        <v>20762839.102236968</v>
      </c>
      <c r="K256" s="11">
        <f>VLOOKUP(A256,MATH!$N$3:$T$3152,7, FALSE)</f>
        <v>10628830.300000001</v>
      </c>
      <c r="L256" s="11">
        <f>VLOOKUP(A256,MATH!$N$3:$V$3152,9, FALSE)</f>
        <v>0.26913863459114135</v>
      </c>
      <c r="M256" s="11">
        <f>VLOOKUP(A256,MATH!$N$3:$V$3152,4, FALSE)</f>
        <v>85.29</v>
      </c>
      <c r="N256" s="11">
        <f t="shared" si="15"/>
        <v>-1</v>
      </c>
      <c r="O256" s="12">
        <f t="shared" si="16"/>
        <v>9.7892207065472634E-4</v>
      </c>
    </row>
    <row r="257" spans="1:15">
      <c r="A257" s="72" t="str">
        <f t="shared" si="13"/>
        <v>42986GIS</v>
      </c>
      <c r="B257" s="109">
        <v>42986</v>
      </c>
      <c r="C257" s="91" t="s">
        <v>284</v>
      </c>
      <c r="D257" s="11" t="s">
        <v>17</v>
      </c>
      <c r="E257" s="96">
        <v>152200</v>
      </c>
      <c r="F257" s="96" t="s">
        <v>22</v>
      </c>
      <c r="G257" s="101">
        <v>54.85334485100153</v>
      </c>
      <c r="H257" s="103">
        <v>788400</v>
      </c>
      <c r="I257" s="101">
        <v>54.85334485100153</v>
      </c>
      <c r="J257" s="106">
        <f t="shared" si="14"/>
        <v>8348679.0863224333</v>
      </c>
      <c r="K257" s="11">
        <f>VLOOKUP(A257,MATH!$N$3:$T$3152,7, FALSE)</f>
        <v>3972340.7666666666</v>
      </c>
      <c r="L257" s="11">
        <f>VLOOKUP(A257,MATH!$N$3:$V$3152,9, FALSE)</f>
        <v>0.16248948576311797</v>
      </c>
      <c r="M257" s="11">
        <f>VLOOKUP(A257,MATH!$N$3:$V$3152,4, FALSE)</f>
        <v>54.66</v>
      </c>
      <c r="N257" s="11">
        <f t="shared" si="15"/>
        <v>1</v>
      </c>
      <c r="O257" s="12">
        <f t="shared" si="16"/>
        <v>3.9362180567753112E-4</v>
      </c>
    </row>
    <row r="258" spans="1:15">
      <c r="A258" s="72" t="str">
        <f t="shared" si="13"/>
        <v>42989EA</v>
      </c>
      <c r="B258" s="109">
        <v>42989</v>
      </c>
      <c r="C258" s="91" t="s">
        <v>235</v>
      </c>
      <c r="D258" s="11" t="s">
        <v>18</v>
      </c>
      <c r="E258" s="96">
        <v>39600</v>
      </c>
      <c r="F258" s="96" t="s">
        <v>20</v>
      </c>
      <c r="G258" s="101">
        <v>119.63507241253723</v>
      </c>
      <c r="H258" s="103">
        <v>805600</v>
      </c>
      <c r="I258" s="101">
        <v>119.71898841253723</v>
      </c>
      <c r="J258" s="106">
        <f t="shared" si="14"/>
        <v>4737548.867536474</v>
      </c>
      <c r="K258" s="11">
        <f>VLOOKUP(A258,MATH!$N$3:$T$3152,7, FALSE)</f>
        <v>2208506.6333333333</v>
      </c>
      <c r="L258" s="11">
        <f>VLOOKUP(A258,MATH!$N$3:$V$3152,9, FALSE)</f>
        <v>0.19247220533323231</v>
      </c>
      <c r="M258" s="11">
        <f>VLOOKUP(A258,MATH!$N$3:$V$3152,4, FALSE)</f>
        <v>119.88</v>
      </c>
      <c r="N258" s="11">
        <f t="shared" si="15"/>
        <v>-1</v>
      </c>
      <c r="O258" s="12">
        <f t="shared" si="16"/>
        <v>2.233649803093209E-4</v>
      </c>
    </row>
    <row r="259" spans="1:15">
      <c r="A259" s="72" t="str">
        <f t="shared" si="13"/>
        <v>42989EBAY</v>
      </c>
      <c r="B259" s="109">
        <v>42989</v>
      </c>
      <c r="C259" s="91" t="s">
        <v>236</v>
      </c>
      <c r="D259" s="11" t="s">
        <v>17</v>
      </c>
      <c r="E259" s="96">
        <v>608800</v>
      </c>
      <c r="F259" s="96" t="s">
        <v>23</v>
      </c>
      <c r="G259" s="101">
        <v>38.042615817167011</v>
      </c>
      <c r="H259" s="103">
        <v>2775400</v>
      </c>
      <c r="I259" s="101">
        <v>38.042615817167011</v>
      </c>
      <c r="J259" s="106">
        <f t="shared" si="14"/>
        <v>23160344.509491276</v>
      </c>
      <c r="K259" s="11">
        <f>VLOOKUP(A259,MATH!$N$3:$T$3152,7, FALSE)</f>
        <v>7344567.6333333338</v>
      </c>
      <c r="L259" s="11">
        <f>VLOOKUP(A259,MATH!$N$3:$V$3152,9, FALSE)</f>
        <v>0.18955074220894047</v>
      </c>
      <c r="M259" s="11">
        <f>VLOOKUP(A259,MATH!$N$3:$V$3152,4, FALSE)</f>
        <v>38.04</v>
      </c>
      <c r="N259" s="11">
        <f t="shared" si="15"/>
        <v>1</v>
      </c>
      <c r="O259" s="12">
        <f t="shared" si="16"/>
        <v>1.0919591628422984E-3</v>
      </c>
    </row>
    <row r="260" spans="1:15">
      <c r="A260" s="72" t="str">
        <f t="shared" si="13"/>
        <v>42989ECL</v>
      </c>
      <c r="B260" s="109">
        <v>42989</v>
      </c>
      <c r="C260" s="91" t="s">
        <v>237</v>
      </c>
      <c r="D260" s="11" t="s">
        <v>18</v>
      </c>
      <c r="E260" s="96">
        <v>238700</v>
      </c>
      <c r="F260" s="96" t="s">
        <v>19</v>
      </c>
      <c r="G260" s="101">
        <v>130.90961544186476</v>
      </c>
      <c r="H260" s="103">
        <v>1267500</v>
      </c>
      <c r="I260" s="101">
        <v>131.00165844186475</v>
      </c>
      <c r="J260" s="106">
        <f t="shared" si="14"/>
        <v>31248125.205973119</v>
      </c>
      <c r="K260" s="11">
        <f>VLOOKUP(A260,MATH!$N$3:$T$3152,7, FALSE)</f>
        <v>827107.5</v>
      </c>
      <c r="L260" s="11">
        <f>VLOOKUP(A260,MATH!$N$3:$V$3152,9, FALSE)</f>
        <v>0.12958854738703571</v>
      </c>
      <c r="M260" s="11">
        <f>VLOOKUP(A260,MATH!$N$3:$V$3152,4, FALSE)</f>
        <v>131.49</v>
      </c>
      <c r="N260" s="11">
        <f t="shared" si="15"/>
        <v>-1</v>
      </c>
      <c r="O260" s="12">
        <f t="shared" si="16"/>
        <v>1.4732801848574585E-3</v>
      </c>
    </row>
    <row r="261" spans="1:15">
      <c r="A261" s="72" t="str">
        <f t="shared" si="13"/>
        <v>42989ED</v>
      </c>
      <c r="B261" s="109">
        <v>42989</v>
      </c>
      <c r="C261" s="91" t="s">
        <v>238</v>
      </c>
      <c r="D261" s="11" t="s">
        <v>17</v>
      </c>
      <c r="E261" s="96">
        <v>13400</v>
      </c>
      <c r="F261" s="96" t="s">
        <v>21</v>
      </c>
      <c r="G261" s="101">
        <v>85.531857434743301</v>
      </c>
      <c r="H261" s="103">
        <v>200500</v>
      </c>
      <c r="I261" s="101">
        <v>85.506222434743307</v>
      </c>
      <c r="J261" s="106">
        <f t="shared" si="14"/>
        <v>1146126.8896255603</v>
      </c>
      <c r="K261" s="11">
        <f>VLOOKUP(A261,MATH!$N$3:$T$3152,7, FALSE)</f>
        <v>1411415.1333333333</v>
      </c>
      <c r="L261" s="11">
        <f>VLOOKUP(A261,MATH!$N$3:$V$3152,9, FALSE)</f>
        <v>7.9845882342475319E-2</v>
      </c>
      <c r="M261" s="11">
        <f>VLOOKUP(A261,MATH!$N$3:$V$3152,4, FALSE)</f>
        <v>85.45</v>
      </c>
      <c r="N261" s="11">
        <f t="shared" si="15"/>
        <v>1</v>
      </c>
      <c r="O261" s="12">
        <f t="shared" si="16"/>
        <v>5.40373550312989E-5</v>
      </c>
    </row>
    <row r="262" spans="1:15">
      <c r="A262" s="72" t="str">
        <f t="shared" si="13"/>
        <v>42989EFX</v>
      </c>
      <c r="B262" s="109">
        <v>42989</v>
      </c>
      <c r="C262" s="91" t="s">
        <v>239</v>
      </c>
      <c r="D262" s="11" t="s">
        <v>18</v>
      </c>
      <c r="E262" s="96">
        <v>1246100</v>
      </c>
      <c r="F262" s="96" t="s">
        <v>20</v>
      </c>
      <c r="G262" s="101">
        <v>120.78841376063727</v>
      </c>
      <c r="H262" s="103">
        <v>8865400</v>
      </c>
      <c r="I262" s="101">
        <v>120.87348476063727</v>
      </c>
      <c r="J262" s="106">
        <f t="shared" si="14"/>
        <v>150514442.38713011</v>
      </c>
      <c r="K262" s="11">
        <f>VLOOKUP(A262,MATH!$N$3:$T$3152,7, FALSE)</f>
        <v>1004617.5666666667</v>
      </c>
      <c r="L262" s="11">
        <f>VLOOKUP(A262,MATH!$N$3:$V$3152,9, FALSE)</f>
        <v>0.44310379563909463</v>
      </c>
      <c r="M262" s="11">
        <f>VLOOKUP(A262,MATH!$N$3:$V$3152,4, FALSE)</f>
        <v>121.53</v>
      </c>
      <c r="N262" s="11">
        <f t="shared" si="15"/>
        <v>-1</v>
      </c>
      <c r="O262" s="12">
        <f t="shared" si="16"/>
        <v>7.0964239947886717E-3</v>
      </c>
    </row>
    <row r="263" spans="1:15">
      <c r="A263" s="72" t="str">
        <f t="shared" si="13"/>
        <v>42989EIX</v>
      </c>
      <c r="B263" s="109">
        <v>42989</v>
      </c>
      <c r="C263" s="91" t="s">
        <v>240</v>
      </c>
      <c r="D263" s="11" t="s">
        <v>17</v>
      </c>
      <c r="E263" s="96">
        <v>167300</v>
      </c>
      <c r="F263" s="96" t="s">
        <v>20</v>
      </c>
      <c r="G263" s="101">
        <v>81.192858446673156</v>
      </c>
      <c r="H263" s="103">
        <v>519600</v>
      </c>
      <c r="I263" s="101">
        <v>81.136333446673149</v>
      </c>
      <c r="J263" s="106">
        <f t="shared" si="14"/>
        <v>13583565.218128419</v>
      </c>
      <c r="K263" s="11">
        <f>VLOOKUP(A263,MATH!$N$3:$T$3152,7, FALSE)</f>
        <v>1635553.9333333333</v>
      </c>
      <c r="L263" s="11">
        <f>VLOOKUP(A263,MATH!$N$3:$V$3152,9, FALSE)</f>
        <v>9.505575623925859E-2</v>
      </c>
      <c r="M263" s="11">
        <f>VLOOKUP(A263,MATH!$N$3:$V$3152,4, FALSE)</f>
        <v>80.75</v>
      </c>
      <c r="N263" s="11">
        <f t="shared" si="15"/>
        <v>1</v>
      </c>
      <c r="O263" s="12">
        <f t="shared" si="16"/>
        <v>6.4043514110607145E-4</v>
      </c>
    </row>
    <row r="264" spans="1:15">
      <c r="A264" s="72" t="str">
        <f t="shared" si="13"/>
        <v>42989EL</v>
      </c>
      <c r="B264" s="109">
        <v>42989</v>
      </c>
      <c r="C264" s="91" t="s">
        <v>241</v>
      </c>
      <c r="D264" s="11" t="s">
        <v>18</v>
      </c>
      <c r="E264" s="96">
        <v>592800</v>
      </c>
      <c r="F264" s="96" t="s">
        <v>22</v>
      </c>
      <c r="G264" s="101">
        <v>108.54290878837629</v>
      </c>
      <c r="H264" s="103">
        <v>2332200</v>
      </c>
      <c r="I264" s="101">
        <v>108.54290878837629</v>
      </c>
      <c r="J264" s="106">
        <f t="shared" si="14"/>
        <v>64344236.329749465</v>
      </c>
      <c r="K264" s="11">
        <f>VLOOKUP(A264,MATH!$N$3:$T$3152,7, FALSE)</f>
        <v>2807943.3333333335</v>
      </c>
      <c r="L264" s="11">
        <f>VLOOKUP(A264,MATH!$N$3:$V$3152,9, FALSE)</f>
        <v>0.2789377075717856</v>
      </c>
      <c r="M264" s="11">
        <f>VLOOKUP(A264,MATH!$N$3:$V$3152,4, FALSE)</f>
        <v>109.18</v>
      </c>
      <c r="N264" s="11">
        <f t="shared" si="15"/>
        <v>-1</v>
      </c>
      <c r="O264" s="12">
        <f t="shared" si="16"/>
        <v>3.0336888299552995E-3</v>
      </c>
    </row>
    <row r="265" spans="1:15">
      <c r="A265" s="72" t="str">
        <f t="shared" ref="A265:A328" si="17">B265&amp;C265</f>
        <v>42989EMN</v>
      </c>
      <c r="B265" s="109">
        <v>42989</v>
      </c>
      <c r="C265" s="91" t="s">
        <v>242</v>
      </c>
      <c r="D265" s="11" t="s">
        <v>17</v>
      </c>
      <c r="E265" s="96">
        <v>58000</v>
      </c>
      <c r="F265" s="96" t="s">
        <v>20</v>
      </c>
      <c r="G265" s="101">
        <v>85.76769797732203</v>
      </c>
      <c r="H265" s="103">
        <v>583000</v>
      </c>
      <c r="I265" s="101">
        <v>85.707763977322017</v>
      </c>
      <c r="J265" s="106">
        <f t="shared" ref="J265:J328" si="18">E265*G265</f>
        <v>4974526.4826846775</v>
      </c>
      <c r="K265" s="11">
        <f>VLOOKUP(A265,MATH!$N$3:$T$3152,7, FALSE)</f>
        <v>1036002.6666666666</v>
      </c>
      <c r="L265" s="11">
        <f>VLOOKUP(A265,MATH!$N$3:$V$3152,9, FALSE)</f>
        <v>0.1661320844160678</v>
      </c>
      <c r="M265" s="11">
        <f>VLOOKUP(A265,MATH!$N$3:$V$3152,4, FALSE)</f>
        <v>85.62</v>
      </c>
      <c r="N265" s="11">
        <f t="shared" ref="N265:N328" si="19">IF(D265="sell",-1,1)</f>
        <v>1</v>
      </c>
      <c r="O265" s="12">
        <f t="shared" ref="O265:O328" si="20">J265/$J$5</f>
        <v>2.345379522028759E-4</v>
      </c>
    </row>
    <row r="266" spans="1:15">
      <c r="A266" s="72" t="str">
        <f t="shared" si="17"/>
        <v>42989EMR</v>
      </c>
      <c r="B266" s="109">
        <v>42989</v>
      </c>
      <c r="C266" s="91" t="s">
        <v>243</v>
      </c>
      <c r="D266" s="11" t="s">
        <v>18</v>
      </c>
      <c r="E266" s="96">
        <v>8300</v>
      </c>
      <c r="F266" s="96" t="s">
        <v>22</v>
      </c>
      <c r="G266" s="101">
        <v>60.871561175823601</v>
      </c>
      <c r="H266" s="103">
        <v>36600</v>
      </c>
      <c r="I266" s="101">
        <v>60.871561175823601</v>
      </c>
      <c r="J266" s="106">
        <f t="shared" si="18"/>
        <v>505233.95775933587</v>
      </c>
      <c r="K266" s="11">
        <f>VLOOKUP(A266,MATH!$N$3:$T$3152,7, FALSE)</f>
        <v>2518790.3666666667</v>
      </c>
      <c r="L266" s="11">
        <f>VLOOKUP(A266,MATH!$N$3:$V$3152,9, FALSE)</f>
        <v>0.14002574940931015</v>
      </c>
      <c r="M266" s="11">
        <f>VLOOKUP(A266,MATH!$N$3:$V$3152,4, FALSE)</f>
        <v>60.77</v>
      </c>
      <c r="N266" s="11">
        <f t="shared" si="19"/>
        <v>-1</v>
      </c>
      <c r="O266" s="12">
        <f t="shared" si="20"/>
        <v>2.3820666800888782E-5</v>
      </c>
    </row>
    <row r="267" spans="1:15">
      <c r="A267" s="72" t="str">
        <f t="shared" si="17"/>
        <v>42989EOG</v>
      </c>
      <c r="B267" s="109">
        <v>42989</v>
      </c>
      <c r="C267" s="91" t="s">
        <v>244</v>
      </c>
      <c r="D267" s="11" t="s">
        <v>17</v>
      </c>
      <c r="E267" s="96">
        <v>340600</v>
      </c>
      <c r="F267" s="96" t="s">
        <v>21</v>
      </c>
      <c r="G267" s="101">
        <v>87.266937287226014</v>
      </c>
      <c r="H267" s="103">
        <v>1765100</v>
      </c>
      <c r="I267" s="101">
        <v>87.240804287226027</v>
      </c>
      <c r="J267" s="106">
        <f t="shared" si="18"/>
        <v>29723118.84002918</v>
      </c>
      <c r="K267" s="11">
        <f>VLOOKUP(A267,MATH!$N$3:$T$3152,7, FALSE)</f>
        <v>3164483.6</v>
      </c>
      <c r="L267" s="11">
        <f>VLOOKUP(A267,MATH!$N$3:$V$3152,9, FALSE)</f>
        <v>0.21926217448767971</v>
      </c>
      <c r="M267" s="11">
        <f>VLOOKUP(A267,MATH!$N$3:$V$3152,4, FALSE)</f>
        <v>87.11</v>
      </c>
      <c r="N267" s="11">
        <f t="shared" si="19"/>
        <v>1</v>
      </c>
      <c r="O267" s="12">
        <f t="shared" si="20"/>
        <v>1.4013794981469095E-3</v>
      </c>
    </row>
    <row r="268" spans="1:15">
      <c r="A268" s="72" t="str">
        <f t="shared" si="17"/>
        <v>42989EQIX</v>
      </c>
      <c r="B268" s="109">
        <v>42989</v>
      </c>
      <c r="C268" s="91" t="s">
        <v>245</v>
      </c>
      <c r="D268" s="11" t="s">
        <v>18</v>
      </c>
      <c r="E268" s="96">
        <v>7300</v>
      </c>
      <c r="F268" s="96" t="s">
        <v>19</v>
      </c>
      <c r="G268" s="101">
        <v>463.86653313267385</v>
      </c>
      <c r="H268" s="103">
        <v>486700</v>
      </c>
      <c r="I268" s="101">
        <v>464.19169713267388</v>
      </c>
      <c r="J268" s="106">
        <f t="shared" si="18"/>
        <v>3386225.6918685189</v>
      </c>
      <c r="K268" s="11">
        <f>VLOOKUP(A268,MATH!$N$3:$T$3152,7, FALSE)</f>
        <v>432495.33333333331</v>
      </c>
      <c r="L268" s="11">
        <f>VLOOKUP(A268,MATH!$N$3:$V$3152,9, FALSE)</f>
        <v>0.14751939244996226</v>
      </c>
      <c r="M268" s="11">
        <f>VLOOKUP(A268,MATH!$N$3:$V$3152,4, FALSE)</f>
        <v>464.52</v>
      </c>
      <c r="N268" s="11">
        <f t="shared" si="19"/>
        <v>-1</v>
      </c>
      <c r="O268" s="12">
        <f t="shared" si="20"/>
        <v>1.5965307295720579E-4</v>
      </c>
    </row>
    <row r="269" spans="1:15">
      <c r="A269" s="72" t="str">
        <f t="shared" si="17"/>
        <v>42989EQR</v>
      </c>
      <c r="B269" s="109">
        <v>42989</v>
      </c>
      <c r="C269" s="91" t="s">
        <v>246</v>
      </c>
      <c r="D269" s="11" t="s">
        <v>17</v>
      </c>
      <c r="E269" s="96">
        <v>205500</v>
      </c>
      <c r="F269" s="96" t="s">
        <v>21</v>
      </c>
      <c r="G269" s="101">
        <v>68.434993025567024</v>
      </c>
      <c r="H269" s="103">
        <v>931700</v>
      </c>
      <c r="I269" s="101">
        <v>68.414533025567025</v>
      </c>
      <c r="J269" s="106">
        <f t="shared" si="18"/>
        <v>14063391.066754023</v>
      </c>
      <c r="K269" s="11">
        <f>VLOOKUP(A269,MATH!$N$3:$T$3152,7, FALSE)</f>
        <v>1516142.7666666666</v>
      </c>
      <c r="L269" s="11">
        <f>VLOOKUP(A269,MATH!$N$3:$V$3152,9, FALSE)</f>
        <v>8.0257937408873936E-2</v>
      </c>
      <c r="M269" s="11">
        <f>VLOOKUP(A269,MATH!$N$3:$V$3152,4, FALSE)</f>
        <v>68.2</v>
      </c>
      <c r="N269" s="11">
        <f t="shared" si="19"/>
        <v>1</v>
      </c>
      <c r="O269" s="12">
        <f t="shared" si="20"/>
        <v>6.6305787159959197E-4</v>
      </c>
    </row>
    <row r="270" spans="1:15">
      <c r="A270" s="72" t="str">
        <f t="shared" si="17"/>
        <v>42989EQT</v>
      </c>
      <c r="B270" s="109">
        <v>42989</v>
      </c>
      <c r="C270" s="91" t="s">
        <v>247</v>
      </c>
      <c r="D270" s="11" t="s">
        <v>18</v>
      </c>
      <c r="E270" s="96">
        <v>116100</v>
      </c>
      <c r="F270" s="96" t="s">
        <v>21</v>
      </c>
      <c r="G270" s="101">
        <v>60.620597105957692</v>
      </c>
      <c r="H270" s="103">
        <v>354600</v>
      </c>
      <c r="I270" s="101">
        <v>60.638855105957695</v>
      </c>
      <c r="J270" s="106">
        <f t="shared" si="18"/>
        <v>7038051.3240016885</v>
      </c>
      <c r="K270" s="11">
        <f>VLOOKUP(A270,MATH!$N$3:$T$3152,7, FALSE)</f>
        <v>2514276.1666666665</v>
      </c>
      <c r="L270" s="11">
        <f>VLOOKUP(A270,MATH!$N$3:$V$3152,9, FALSE)</f>
        <v>0.19690997115408168</v>
      </c>
      <c r="M270" s="11">
        <f>VLOOKUP(A270,MATH!$N$3:$V$3152,4, FALSE)</f>
        <v>60.86</v>
      </c>
      <c r="N270" s="11">
        <f t="shared" si="19"/>
        <v>-1</v>
      </c>
      <c r="O270" s="12">
        <f t="shared" si="20"/>
        <v>3.3182859730987755E-4</v>
      </c>
    </row>
    <row r="271" spans="1:15">
      <c r="A271" s="72" t="str">
        <f t="shared" si="17"/>
        <v>42989ES</v>
      </c>
      <c r="B271" s="109">
        <v>42989</v>
      </c>
      <c r="C271" s="91" t="s">
        <v>248</v>
      </c>
      <c r="D271" s="11" t="s">
        <v>17</v>
      </c>
      <c r="E271" s="96">
        <v>145900</v>
      </c>
      <c r="F271" s="96" t="s">
        <v>20</v>
      </c>
      <c r="G271" s="101">
        <v>63.559654045821617</v>
      </c>
      <c r="H271" s="103">
        <v>934900</v>
      </c>
      <c r="I271" s="101">
        <v>63.51524604582162</v>
      </c>
      <c r="J271" s="106">
        <f t="shared" si="18"/>
        <v>9273353.5252853744</v>
      </c>
      <c r="K271" s="11">
        <f>VLOOKUP(A271,MATH!$N$3:$T$3152,7, FALSE)</f>
        <v>1342871.9333333333</v>
      </c>
      <c r="L271" s="11">
        <f>VLOOKUP(A271,MATH!$N$3:$V$3152,9, FALSE)</f>
        <v>8.8300015432071249E-2</v>
      </c>
      <c r="M271" s="11">
        <f>VLOOKUP(A271,MATH!$N$3:$V$3152,4, FALSE)</f>
        <v>63.44</v>
      </c>
      <c r="N271" s="11">
        <f t="shared" si="19"/>
        <v>1</v>
      </c>
      <c r="O271" s="12">
        <f t="shared" si="20"/>
        <v>4.3721816607959079E-4</v>
      </c>
    </row>
    <row r="272" spans="1:15">
      <c r="A272" s="72" t="str">
        <f t="shared" si="17"/>
        <v>42989ESRX</v>
      </c>
      <c r="B272" s="109">
        <v>42989</v>
      </c>
      <c r="C272" s="91" t="s">
        <v>249</v>
      </c>
      <c r="D272" s="11" t="s">
        <v>18</v>
      </c>
      <c r="E272" s="96">
        <v>405900</v>
      </c>
      <c r="F272" s="96" t="s">
        <v>22</v>
      </c>
      <c r="G272" s="101">
        <v>63.310007301543614</v>
      </c>
      <c r="H272" s="103">
        <v>2968300</v>
      </c>
      <c r="I272" s="101">
        <v>63.310007301543614</v>
      </c>
      <c r="J272" s="106">
        <f t="shared" si="18"/>
        <v>25697531.963696554</v>
      </c>
      <c r="K272" s="11">
        <f>VLOOKUP(A272,MATH!$N$3:$T$3152,7, FALSE)</f>
        <v>2726533.0666666669</v>
      </c>
      <c r="L272" s="11">
        <f>VLOOKUP(A272,MATH!$N$3:$V$3152,9, FALSE)</f>
        <v>0.15868692394839629</v>
      </c>
      <c r="M272" s="11">
        <f>VLOOKUP(A272,MATH!$N$3:$V$3152,4, FALSE)</f>
        <v>63.4</v>
      </c>
      <c r="N272" s="11">
        <f t="shared" si="19"/>
        <v>-1</v>
      </c>
      <c r="O272" s="12">
        <f t="shared" si="20"/>
        <v>1.2115819554709922E-3</v>
      </c>
    </row>
    <row r="273" spans="1:15">
      <c r="A273" s="72" t="str">
        <f t="shared" si="17"/>
        <v>42989ESS</v>
      </c>
      <c r="B273" s="109">
        <v>42989</v>
      </c>
      <c r="C273" s="91" t="s">
        <v>250</v>
      </c>
      <c r="D273" s="11" t="s">
        <v>17</v>
      </c>
      <c r="E273" s="96">
        <v>6700</v>
      </c>
      <c r="F273" s="96" t="s">
        <v>21</v>
      </c>
      <c r="G273" s="101">
        <v>267.6512149079694</v>
      </c>
      <c r="H273" s="103">
        <v>37900</v>
      </c>
      <c r="I273" s="101">
        <v>267.5711089079694</v>
      </c>
      <c r="J273" s="106">
        <f t="shared" si="18"/>
        <v>1793263.1398833951</v>
      </c>
      <c r="K273" s="11">
        <f>VLOOKUP(A273,MATH!$N$3:$T$3152,7, FALSE)</f>
        <v>343231.36666666664</v>
      </c>
      <c r="L273" s="11">
        <f>VLOOKUP(A273,MATH!$N$3:$V$3152,9, FALSE)</f>
        <v>0.11710437937742135</v>
      </c>
      <c r="M273" s="11">
        <f>VLOOKUP(A273,MATH!$N$3:$V$3152,4, FALSE)</f>
        <v>267.02</v>
      </c>
      <c r="N273" s="11">
        <f t="shared" si="19"/>
        <v>1</v>
      </c>
      <c r="O273" s="12">
        <f t="shared" si="20"/>
        <v>8.4548401954062107E-5</v>
      </c>
    </row>
    <row r="274" spans="1:15">
      <c r="A274" s="72" t="str">
        <f t="shared" si="17"/>
        <v>42989ETFC</v>
      </c>
      <c r="B274" s="109">
        <v>42989</v>
      </c>
      <c r="C274" s="91" t="s">
        <v>251</v>
      </c>
      <c r="D274" s="11" t="s">
        <v>18</v>
      </c>
      <c r="E274" s="96">
        <v>176100</v>
      </c>
      <c r="F274" s="96" t="s">
        <v>20</v>
      </c>
      <c r="G274" s="101">
        <v>39.734250628057168</v>
      </c>
      <c r="H274" s="103">
        <v>1351700</v>
      </c>
      <c r="I274" s="101">
        <v>39.762131628057169</v>
      </c>
      <c r="J274" s="106">
        <f t="shared" si="18"/>
        <v>6997201.5356008671</v>
      </c>
      <c r="K274" s="11">
        <f>VLOOKUP(A274,MATH!$N$3:$T$3152,7, FALSE)</f>
        <v>2078848.1666666667</v>
      </c>
      <c r="L274" s="11">
        <f>VLOOKUP(A274,MATH!$N$3:$V$3152,9, FALSE)</f>
        <v>0.1560547344323428</v>
      </c>
      <c r="M274" s="11">
        <f>VLOOKUP(A274,MATH!$N$3:$V$3152,4, FALSE)</f>
        <v>39.83</v>
      </c>
      <c r="N274" s="11">
        <f t="shared" si="19"/>
        <v>-1</v>
      </c>
      <c r="O274" s="12">
        <f t="shared" si="20"/>
        <v>3.2990261988211669E-4</v>
      </c>
    </row>
    <row r="275" spans="1:15">
      <c r="A275" s="72" t="str">
        <f t="shared" si="17"/>
        <v>42989ETN</v>
      </c>
      <c r="B275" s="109">
        <v>42989</v>
      </c>
      <c r="C275" s="91" t="s">
        <v>252</v>
      </c>
      <c r="D275" s="11" t="s">
        <v>17</v>
      </c>
      <c r="E275" s="96">
        <v>509900</v>
      </c>
      <c r="F275" s="96" t="s">
        <v>20</v>
      </c>
      <c r="G275" s="101">
        <v>72.874472170553929</v>
      </c>
      <c r="H275" s="103">
        <v>2088100</v>
      </c>
      <c r="I275" s="101">
        <v>72.82358917055393</v>
      </c>
      <c r="J275" s="106">
        <f t="shared" si="18"/>
        <v>37158693.359765448</v>
      </c>
      <c r="K275" s="11">
        <f>VLOOKUP(A275,MATH!$N$3:$T$3152,7, FALSE)</f>
        <v>2810312.0333333332</v>
      </c>
      <c r="L275" s="11">
        <f>VLOOKUP(A275,MATH!$N$3:$V$3152,9, FALSE)</f>
        <v>0.19636380924468069</v>
      </c>
      <c r="M275" s="11">
        <f>VLOOKUP(A275,MATH!$N$3:$V$3152,4, FALSE)</f>
        <v>72.69</v>
      </c>
      <c r="N275" s="11">
        <f t="shared" si="19"/>
        <v>1</v>
      </c>
      <c r="O275" s="12">
        <f t="shared" si="20"/>
        <v>1.7519504373872724E-3</v>
      </c>
    </row>
    <row r="276" spans="1:15">
      <c r="A276" s="72" t="str">
        <f t="shared" si="17"/>
        <v>42989ETR</v>
      </c>
      <c r="B276" s="109">
        <v>42989</v>
      </c>
      <c r="C276" s="91" t="s">
        <v>253</v>
      </c>
      <c r="D276" s="11" t="s">
        <v>18</v>
      </c>
      <c r="E276" s="96">
        <v>250700</v>
      </c>
      <c r="F276" s="96" t="s">
        <v>22</v>
      </c>
      <c r="G276" s="101">
        <v>79.579265785805319</v>
      </c>
      <c r="H276" s="103">
        <v>826500</v>
      </c>
      <c r="I276" s="101">
        <v>79.579265785805319</v>
      </c>
      <c r="J276" s="106">
        <f t="shared" si="18"/>
        <v>19950521.932501394</v>
      </c>
      <c r="K276" s="11">
        <f>VLOOKUP(A276,MATH!$N$3:$T$3152,7, FALSE)</f>
        <v>1062068.8</v>
      </c>
      <c r="L276" s="11">
        <f>VLOOKUP(A276,MATH!$N$3:$V$3152,9, FALSE)</f>
        <v>0.10392287030422194</v>
      </c>
      <c r="M276" s="11">
        <f>VLOOKUP(A276,MATH!$N$3:$V$3152,4, FALSE)</f>
        <v>79.77</v>
      </c>
      <c r="N276" s="11">
        <f t="shared" si="19"/>
        <v>-1</v>
      </c>
      <c r="O276" s="12">
        <f t="shared" si="20"/>
        <v>9.4062310768967296E-4</v>
      </c>
    </row>
    <row r="277" spans="1:15">
      <c r="A277" s="72" t="str">
        <f t="shared" si="17"/>
        <v>42989EVHC</v>
      </c>
      <c r="B277" s="109">
        <v>42989</v>
      </c>
      <c r="C277" s="91" t="s">
        <v>254</v>
      </c>
      <c r="D277" s="11" t="s">
        <v>17</v>
      </c>
      <c r="E277" s="96">
        <v>8800</v>
      </c>
      <c r="F277" s="96" t="s">
        <v>23</v>
      </c>
      <c r="G277" s="101">
        <v>49.576277660501766</v>
      </c>
      <c r="H277" s="103">
        <v>42900</v>
      </c>
      <c r="I277" s="101">
        <v>49.576277660501766</v>
      </c>
      <c r="J277" s="106">
        <f t="shared" si="18"/>
        <v>436271.24341241556</v>
      </c>
      <c r="K277" s="11">
        <f>VLOOKUP(A277,MATH!$N$3:$T$3152,7, FALSE)</f>
        <v>1871188.5</v>
      </c>
      <c r="L277" s="11">
        <f>VLOOKUP(A277,MATH!$N$3:$V$3152,9, FALSE)</f>
        <v>0.26300529329347316</v>
      </c>
      <c r="M277" s="11">
        <f>VLOOKUP(A277,MATH!$N$3:$V$3152,4, FALSE)</f>
        <v>49.61</v>
      </c>
      <c r="N277" s="11">
        <f t="shared" si="19"/>
        <v>1</v>
      </c>
      <c r="O277" s="12">
        <f t="shared" si="20"/>
        <v>2.0569226918604847E-5</v>
      </c>
    </row>
    <row r="278" spans="1:15">
      <c r="A278" s="72" t="str">
        <f t="shared" si="17"/>
        <v>42989EW</v>
      </c>
      <c r="B278" s="109">
        <v>42989</v>
      </c>
      <c r="C278" s="91" t="s">
        <v>255</v>
      </c>
      <c r="D278" s="11" t="s">
        <v>18</v>
      </c>
      <c r="E278" s="96">
        <v>41100</v>
      </c>
      <c r="F278" s="96" t="s">
        <v>20</v>
      </c>
      <c r="G278" s="101">
        <v>113.09866101011538</v>
      </c>
      <c r="H278" s="103">
        <v>267600</v>
      </c>
      <c r="I278" s="101">
        <v>113.17811801011537</v>
      </c>
      <c r="J278" s="106">
        <f t="shared" si="18"/>
        <v>4648354.9675157424</v>
      </c>
      <c r="K278" s="11">
        <f>VLOOKUP(A278,MATH!$N$3:$T$3152,7, FALSE)</f>
        <v>1249622.9333333333</v>
      </c>
      <c r="L278" s="11">
        <f>VLOOKUP(A278,MATH!$N$3:$V$3152,9, FALSE)</f>
        <v>0.14276153091663352</v>
      </c>
      <c r="M278" s="11">
        <f>VLOOKUP(A278,MATH!$N$3:$V$3152,4, FALSE)</f>
        <v>113.51</v>
      </c>
      <c r="N278" s="11">
        <f t="shared" si="19"/>
        <v>-1</v>
      </c>
      <c r="O278" s="12">
        <f t="shared" si="20"/>
        <v>2.1915968464295617E-4</v>
      </c>
    </row>
    <row r="279" spans="1:15">
      <c r="A279" s="72" t="str">
        <f t="shared" si="17"/>
        <v>42989EXC</v>
      </c>
      <c r="B279" s="109">
        <v>42989</v>
      </c>
      <c r="C279" s="91" t="s">
        <v>256</v>
      </c>
      <c r="D279" s="11" t="s">
        <v>17</v>
      </c>
      <c r="E279" s="96">
        <v>42100</v>
      </c>
      <c r="F279" s="96" t="s">
        <v>19</v>
      </c>
      <c r="G279" s="101">
        <v>38.203866173513575</v>
      </c>
      <c r="H279" s="103">
        <v>159900</v>
      </c>
      <c r="I279" s="101">
        <v>38.177168173513579</v>
      </c>
      <c r="J279" s="106">
        <f t="shared" si="18"/>
        <v>1608382.7659049216</v>
      </c>
      <c r="K279" s="11">
        <f>VLOOKUP(A279,MATH!$N$3:$T$3152,7, FALSE)</f>
        <v>4392662.4666666668</v>
      </c>
      <c r="L279" s="11">
        <f>VLOOKUP(A279,MATH!$N$3:$V$3152,9, FALSE)</f>
        <v>0.10409185258428358</v>
      </c>
      <c r="M279" s="11">
        <f>VLOOKUP(A279,MATH!$N$3:$V$3152,4, FALSE)</f>
        <v>38.14</v>
      </c>
      <c r="N279" s="11">
        <f t="shared" si="19"/>
        <v>1</v>
      </c>
      <c r="O279" s="12">
        <f t="shared" si="20"/>
        <v>7.583170007975396E-5</v>
      </c>
    </row>
    <row r="280" spans="1:15">
      <c r="A280" s="72" t="str">
        <f t="shared" si="17"/>
        <v>42989EXPD</v>
      </c>
      <c r="B280" s="109">
        <v>42989</v>
      </c>
      <c r="C280" s="91" t="s">
        <v>257</v>
      </c>
      <c r="D280" s="11" t="s">
        <v>18</v>
      </c>
      <c r="E280" s="96">
        <v>176300</v>
      </c>
      <c r="F280" s="96" t="s">
        <v>21</v>
      </c>
      <c r="G280" s="101">
        <v>56.833303213335313</v>
      </c>
      <c r="H280" s="103">
        <v>585600</v>
      </c>
      <c r="I280" s="101">
        <v>56.850421213335309</v>
      </c>
      <c r="J280" s="106">
        <f t="shared" si="18"/>
        <v>10019711.356511015</v>
      </c>
      <c r="K280" s="11">
        <f>VLOOKUP(A280,MATH!$N$3:$T$3152,7, FALSE)</f>
        <v>1124470.8333333333</v>
      </c>
      <c r="L280" s="11">
        <f>VLOOKUP(A280,MATH!$N$3:$V$3152,9, FALSE)</f>
        <v>0.20458295304438159</v>
      </c>
      <c r="M280" s="11">
        <f>VLOOKUP(A280,MATH!$N$3:$V$3152,4, FALSE)</f>
        <v>57.06</v>
      </c>
      <c r="N280" s="11">
        <f t="shared" si="19"/>
        <v>-1</v>
      </c>
      <c r="O280" s="12">
        <f t="shared" si="20"/>
        <v>4.7240729170904569E-4</v>
      </c>
    </row>
    <row r="281" spans="1:15">
      <c r="A281" s="72" t="str">
        <f t="shared" si="17"/>
        <v>42989EXPE</v>
      </c>
      <c r="B281" s="109">
        <v>42989</v>
      </c>
      <c r="C281" s="91" t="s">
        <v>258</v>
      </c>
      <c r="D281" s="11" t="s">
        <v>17</v>
      </c>
      <c r="E281" s="96">
        <v>165900</v>
      </c>
      <c r="F281" s="96" t="s">
        <v>20</v>
      </c>
      <c r="G281" s="101">
        <v>142.77745484334994</v>
      </c>
      <c r="H281" s="103">
        <v>1107000</v>
      </c>
      <c r="I281" s="101">
        <v>142.67775384334996</v>
      </c>
      <c r="J281" s="106">
        <f t="shared" si="18"/>
        <v>23686779.758511756</v>
      </c>
      <c r="K281" s="11">
        <f>VLOOKUP(A281,MATH!$N$3:$T$3152,7, FALSE)</f>
        <v>2182522.3666666667</v>
      </c>
      <c r="L281" s="11">
        <f>VLOOKUP(A281,MATH!$N$3:$V$3152,9, FALSE)</f>
        <v>0.29796630883582104</v>
      </c>
      <c r="M281" s="11">
        <f>VLOOKUP(A281,MATH!$N$3:$V$3152,4, FALSE)</f>
        <v>142.43</v>
      </c>
      <c r="N281" s="11">
        <f t="shared" si="19"/>
        <v>1</v>
      </c>
      <c r="O281" s="12">
        <f t="shared" si="20"/>
        <v>1.1167794237661162E-3</v>
      </c>
    </row>
    <row r="282" spans="1:15">
      <c r="A282" s="72" t="str">
        <f t="shared" si="17"/>
        <v>42989EXR</v>
      </c>
      <c r="B282" s="109">
        <v>42989</v>
      </c>
      <c r="C282" s="91" t="s">
        <v>259</v>
      </c>
      <c r="D282" s="11" t="s">
        <v>18</v>
      </c>
      <c r="E282" s="96">
        <v>273800</v>
      </c>
      <c r="F282" s="96" t="s">
        <v>21</v>
      </c>
      <c r="G282" s="101">
        <v>80.566425189111797</v>
      </c>
      <c r="H282" s="103">
        <v>791600</v>
      </c>
      <c r="I282" s="101">
        <v>80.590788189111805</v>
      </c>
      <c r="J282" s="106">
        <f t="shared" si="18"/>
        <v>22059087.216778811</v>
      </c>
      <c r="K282" s="11">
        <f>VLOOKUP(A282,MATH!$N$3:$T$3152,7, FALSE)</f>
        <v>1108712.6666666667</v>
      </c>
      <c r="L282" s="11">
        <f>VLOOKUP(A282,MATH!$N$3:$V$3152,9, FALSE)</f>
        <v>0.18269799534670669</v>
      </c>
      <c r="M282" s="11">
        <f>VLOOKUP(A282,MATH!$N$3:$V$3152,4, FALSE)</f>
        <v>81.209999999999994</v>
      </c>
      <c r="N282" s="11">
        <f t="shared" si="19"/>
        <v>-1</v>
      </c>
      <c r="O282" s="12">
        <f t="shared" si="20"/>
        <v>1.0400373103443153E-3</v>
      </c>
    </row>
    <row r="283" spans="1:15">
      <c r="A283" s="72" t="str">
        <f t="shared" si="17"/>
        <v>42989F</v>
      </c>
      <c r="B283" s="109">
        <v>42989</v>
      </c>
      <c r="C283" s="91" t="s">
        <v>260</v>
      </c>
      <c r="D283" s="11" t="s">
        <v>17</v>
      </c>
      <c r="E283" s="96">
        <v>3894500</v>
      </c>
      <c r="F283" s="96" t="s">
        <v>22</v>
      </c>
      <c r="G283" s="101">
        <v>11.430523930199779</v>
      </c>
      <c r="H283" s="103">
        <v>23003600</v>
      </c>
      <c r="I283" s="101">
        <v>11.430523930199779</v>
      </c>
      <c r="J283" s="106">
        <f t="shared" si="18"/>
        <v>44516175.446163043</v>
      </c>
      <c r="K283" s="11">
        <f>VLOOKUP(A283,MATH!$N$3:$T$3152,7, FALSE)</f>
        <v>34460461.266666666</v>
      </c>
      <c r="L283" s="11">
        <f>VLOOKUP(A283,MATH!$N$3:$V$3152,9, FALSE)</f>
        <v>0.15585241515468051</v>
      </c>
      <c r="M283" s="11">
        <f>VLOOKUP(A283,MATH!$N$3:$V$3152,4, FALSE)</f>
        <v>11.4</v>
      </c>
      <c r="N283" s="11">
        <f t="shared" si="19"/>
        <v>1</v>
      </c>
      <c r="O283" s="12">
        <f t="shared" si="20"/>
        <v>2.0988394906307382E-3</v>
      </c>
    </row>
    <row r="284" spans="1:15">
      <c r="A284" s="72" t="str">
        <f t="shared" si="17"/>
        <v>42989FAST</v>
      </c>
      <c r="B284" s="109">
        <v>42989</v>
      </c>
      <c r="C284" s="91" t="s">
        <v>261</v>
      </c>
      <c r="D284" s="11" t="s">
        <v>18</v>
      </c>
      <c r="E284" s="96">
        <v>372200</v>
      </c>
      <c r="F284" s="96" t="s">
        <v>23</v>
      </c>
      <c r="G284" s="101">
        <v>42.873041464420766</v>
      </c>
      <c r="H284" s="103">
        <v>1917700</v>
      </c>
      <c r="I284" s="101">
        <v>42.873041464420766</v>
      </c>
      <c r="J284" s="106">
        <f t="shared" si="18"/>
        <v>15957346.033057408</v>
      </c>
      <c r="K284" s="11">
        <f>VLOOKUP(A284,MATH!$N$3:$T$3152,7, FALSE)</f>
        <v>2574671.2999999998</v>
      </c>
      <c r="L284" s="11">
        <f>VLOOKUP(A284,MATH!$N$3:$V$3152,9, FALSE)</f>
        <v>0.24614429759995785</v>
      </c>
      <c r="M284" s="11">
        <f>VLOOKUP(A284,MATH!$N$3:$V$3152,4, FALSE)</f>
        <v>42.93</v>
      </c>
      <c r="N284" s="11">
        <f t="shared" si="19"/>
        <v>-1</v>
      </c>
      <c r="O284" s="12">
        <f t="shared" si="20"/>
        <v>7.5235367109074925E-4</v>
      </c>
    </row>
    <row r="285" spans="1:15">
      <c r="A285" s="72" t="str">
        <f t="shared" si="17"/>
        <v>42989FB</v>
      </c>
      <c r="B285" s="109">
        <v>42989</v>
      </c>
      <c r="C285" s="91" t="s">
        <v>262</v>
      </c>
      <c r="D285" s="11" t="s">
        <v>17</v>
      </c>
      <c r="E285" s="96">
        <v>13500</v>
      </c>
      <c r="F285" s="96" t="s">
        <v>21</v>
      </c>
      <c r="G285" s="101">
        <v>172.8065859047025</v>
      </c>
      <c r="H285" s="103">
        <v>44800</v>
      </c>
      <c r="I285" s="101">
        <v>172.75486590470251</v>
      </c>
      <c r="J285" s="106">
        <f t="shared" si="18"/>
        <v>2332888.9097134839</v>
      </c>
      <c r="K285" s="11">
        <f>VLOOKUP(A285,MATH!$N$3:$T$3152,7, FALSE)</f>
        <v>14050413.5</v>
      </c>
      <c r="L285" s="11">
        <f>VLOOKUP(A285,MATH!$N$3:$V$3152,9, FALSE)</f>
        <v>0.15648128072996348</v>
      </c>
      <c r="M285" s="11">
        <f>VLOOKUP(A285,MATH!$N$3:$V$3152,4, FALSE)</f>
        <v>172.4</v>
      </c>
      <c r="N285" s="11">
        <f t="shared" si="19"/>
        <v>1</v>
      </c>
      <c r="O285" s="12">
        <f t="shared" si="20"/>
        <v>1.0999056684199441E-4</v>
      </c>
    </row>
    <row r="286" spans="1:15">
      <c r="A286" s="72" t="str">
        <f t="shared" si="17"/>
        <v>42989FBHS</v>
      </c>
      <c r="B286" s="109">
        <v>42989</v>
      </c>
      <c r="C286" s="91" t="s">
        <v>263</v>
      </c>
      <c r="D286" s="11" t="s">
        <v>18</v>
      </c>
      <c r="E286" s="96">
        <v>68400</v>
      </c>
      <c r="F286" s="96" t="s">
        <v>20</v>
      </c>
      <c r="G286" s="101">
        <v>64.443795867982132</v>
      </c>
      <c r="H286" s="103">
        <v>837300</v>
      </c>
      <c r="I286" s="101">
        <v>64.489057867982126</v>
      </c>
      <c r="J286" s="106">
        <f t="shared" si="18"/>
        <v>4407955.6373699782</v>
      </c>
      <c r="K286" s="11">
        <f>VLOOKUP(A286,MATH!$N$3:$T$3152,7, FALSE)</f>
        <v>1054413.4333333333</v>
      </c>
      <c r="L286" s="11">
        <f>VLOOKUP(A286,MATH!$N$3:$V$3152,9, FALSE)</f>
        <v>0.15556003625201287</v>
      </c>
      <c r="M286" s="11">
        <f>VLOOKUP(A286,MATH!$N$3:$V$3152,4, FALSE)</f>
        <v>64.66</v>
      </c>
      <c r="N286" s="11">
        <f t="shared" si="19"/>
        <v>-1</v>
      </c>
      <c r="O286" s="12">
        <f t="shared" si="20"/>
        <v>2.0782538643395325E-4</v>
      </c>
    </row>
    <row r="287" spans="1:15">
      <c r="A287" s="72" t="str">
        <f t="shared" si="17"/>
        <v>42989FCX</v>
      </c>
      <c r="B287" s="109">
        <v>42989</v>
      </c>
      <c r="C287" s="91" t="s">
        <v>264</v>
      </c>
      <c r="D287" s="11" t="s">
        <v>17</v>
      </c>
      <c r="E287" s="96">
        <v>1708800</v>
      </c>
      <c r="F287" s="96" t="s">
        <v>22</v>
      </c>
      <c r="G287" s="101">
        <v>14.515068338153691</v>
      </c>
      <c r="H287" s="103">
        <v>15151600</v>
      </c>
      <c r="I287" s="101">
        <v>14.515068338153691</v>
      </c>
      <c r="J287" s="106">
        <f t="shared" si="18"/>
        <v>24803348.776237026</v>
      </c>
      <c r="K287" s="11">
        <f>VLOOKUP(A287,MATH!$N$3:$T$3152,7, FALSE)</f>
        <v>19077506.466666665</v>
      </c>
      <c r="L287" s="11">
        <f>VLOOKUP(A287,MATH!$N$3:$V$3152,9, FALSE)</f>
        <v>0.39420717785720721</v>
      </c>
      <c r="M287" s="11">
        <f>VLOOKUP(A287,MATH!$N$3:$V$3152,4, FALSE)</f>
        <v>14.48</v>
      </c>
      <c r="N287" s="11">
        <f t="shared" si="19"/>
        <v>1</v>
      </c>
      <c r="O287" s="12">
        <f t="shared" si="20"/>
        <v>1.16942319032802E-3</v>
      </c>
    </row>
    <row r="288" spans="1:15">
      <c r="A288" s="72" t="str">
        <f t="shared" si="17"/>
        <v>42989FDX</v>
      </c>
      <c r="B288" s="109">
        <v>42989</v>
      </c>
      <c r="C288" s="91" t="s">
        <v>265</v>
      </c>
      <c r="D288" s="11" t="s">
        <v>18</v>
      </c>
      <c r="E288" s="96">
        <v>168500</v>
      </c>
      <c r="F288" s="96" t="s">
        <v>23</v>
      </c>
      <c r="G288" s="101">
        <v>211.80840540696542</v>
      </c>
      <c r="H288" s="103">
        <v>550000</v>
      </c>
      <c r="I288" s="101">
        <v>211.80840540696542</v>
      </c>
      <c r="J288" s="106">
        <f t="shared" si="18"/>
        <v>35689716.311073676</v>
      </c>
      <c r="K288" s="11">
        <f>VLOOKUP(A288,MATH!$N$3:$T$3152,7, FALSE)</f>
        <v>998567.7</v>
      </c>
      <c r="L288" s="11">
        <f>VLOOKUP(A288,MATH!$N$3:$V$3152,9, FALSE)</f>
        <v>0.13948308651908919</v>
      </c>
      <c r="M288" s="11">
        <f>VLOOKUP(A288,MATH!$N$3:$V$3152,4, FALSE)</f>
        <v>212.11</v>
      </c>
      <c r="N288" s="11">
        <f t="shared" si="19"/>
        <v>-1</v>
      </c>
      <c r="O288" s="12">
        <f t="shared" si="20"/>
        <v>1.6826914094109544E-3</v>
      </c>
    </row>
    <row r="289" spans="1:15">
      <c r="A289" s="72" t="str">
        <f t="shared" si="17"/>
        <v>42989FE</v>
      </c>
      <c r="B289" s="109">
        <v>42989</v>
      </c>
      <c r="C289" s="91" t="s">
        <v>266</v>
      </c>
      <c r="D289" s="11" t="s">
        <v>17</v>
      </c>
      <c r="E289" s="96">
        <v>37400</v>
      </c>
      <c r="F289" s="96" t="s">
        <v>23</v>
      </c>
      <c r="G289" s="101">
        <v>32.129824407607281</v>
      </c>
      <c r="H289" s="103">
        <v>3167000</v>
      </c>
      <c r="I289" s="101">
        <v>32.129824407607281</v>
      </c>
      <c r="J289" s="106">
        <f t="shared" si="18"/>
        <v>1201655.4328445124</v>
      </c>
      <c r="K289" s="11">
        <f>VLOOKUP(A289,MATH!$N$3:$T$3152,7, FALSE)</f>
        <v>3790986.9</v>
      </c>
      <c r="L289" s="11">
        <f>VLOOKUP(A289,MATH!$N$3:$V$3152,9, FALSE)</f>
        <v>0.122449486270915</v>
      </c>
      <c r="M289" s="11">
        <f>VLOOKUP(A289,MATH!$N$3:$V$3152,4, FALSE)</f>
        <v>32.17</v>
      </c>
      <c r="N289" s="11">
        <f t="shared" si="19"/>
        <v>1</v>
      </c>
      <c r="O289" s="12">
        <f t="shared" si="20"/>
        <v>5.6655403374335018E-5</v>
      </c>
    </row>
    <row r="290" spans="1:15">
      <c r="A290" s="72" t="str">
        <f t="shared" si="17"/>
        <v>42989FFIV</v>
      </c>
      <c r="B290" s="109">
        <v>42989</v>
      </c>
      <c r="C290" s="91" t="s">
        <v>267</v>
      </c>
      <c r="D290" s="11" t="s">
        <v>18</v>
      </c>
      <c r="E290" s="96">
        <v>106600</v>
      </c>
      <c r="F290" s="96" t="s">
        <v>21</v>
      </c>
      <c r="G290" s="101">
        <v>116.08017978580524</v>
      </c>
      <c r="H290" s="103">
        <v>752400</v>
      </c>
      <c r="I290" s="101">
        <v>116.11505478580526</v>
      </c>
      <c r="J290" s="106">
        <f t="shared" si="18"/>
        <v>12374147.165166838</v>
      </c>
      <c r="K290" s="11">
        <f>VLOOKUP(A290,MATH!$N$3:$T$3152,7, FALSE)</f>
        <v>664302.1333333333</v>
      </c>
      <c r="L290" s="11">
        <f>VLOOKUP(A290,MATH!$N$3:$V$3152,9, FALSE)</f>
        <v>0.1517480017852148</v>
      </c>
      <c r="M290" s="11">
        <f>VLOOKUP(A290,MATH!$N$3:$V$3152,4, FALSE)</f>
        <v>116.25</v>
      </c>
      <c r="N290" s="11">
        <f t="shared" si="19"/>
        <v>-1</v>
      </c>
      <c r="O290" s="12">
        <f t="shared" si="20"/>
        <v>5.8341374731388999E-4</v>
      </c>
    </row>
    <row r="291" spans="1:15">
      <c r="A291" s="72" t="str">
        <f t="shared" si="17"/>
        <v>42989FIS</v>
      </c>
      <c r="B291" s="109">
        <v>42989</v>
      </c>
      <c r="C291" s="91" t="s">
        <v>268</v>
      </c>
      <c r="D291" s="11" t="s">
        <v>17</v>
      </c>
      <c r="E291" s="96">
        <v>30400</v>
      </c>
      <c r="F291" s="96" t="s">
        <v>20</v>
      </c>
      <c r="G291" s="101">
        <v>93.019899381610841</v>
      </c>
      <c r="H291" s="103">
        <v>138400</v>
      </c>
      <c r="I291" s="101">
        <v>92.954939381610856</v>
      </c>
      <c r="J291" s="106">
        <f t="shared" si="18"/>
        <v>2827804.9412009697</v>
      </c>
      <c r="K291" s="11">
        <f>VLOOKUP(A291,MATH!$N$3:$T$3152,7, FALSE)</f>
        <v>1369934.8333333333</v>
      </c>
      <c r="L291" s="11">
        <f>VLOOKUP(A291,MATH!$N$3:$V$3152,9, FALSE)</f>
        <v>0.1073674823734057</v>
      </c>
      <c r="M291" s="11">
        <f>VLOOKUP(A291,MATH!$N$3:$V$3152,4, FALSE)</f>
        <v>92.8</v>
      </c>
      <c r="N291" s="11">
        <f t="shared" si="19"/>
        <v>1</v>
      </c>
      <c r="O291" s="12">
        <f t="shared" si="20"/>
        <v>1.3332476617563716E-4</v>
      </c>
    </row>
    <row r="292" spans="1:15">
      <c r="A292" s="72" t="str">
        <f t="shared" si="17"/>
        <v>42989FISV</v>
      </c>
      <c r="B292" s="109">
        <v>42989</v>
      </c>
      <c r="C292" s="91" t="s">
        <v>269</v>
      </c>
      <c r="D292" s="11" t="s">
        <v>18</v>
      </c>
      <c r="E292" s="96">
        <v>34300</v>
      </c>
      <c r="F292" s="96" t="s">
        <v>20</v>
      </c>
      <c r="G292" s="101">
        <v>123.08586080214292</v>
      </c>
      <c r="H292" s="103">
        <v>192800</v>
      </c>
      <c r="I292" s="101">
        <v>123.17224080214292</v>
      </c>
      <c r="J292" s="106">
        <f t="shared" si="18"/>
        <v>4221845.0255135018</v>
      </c>
      <c r="K292" s="11">
        <f>VLOOKUP(A292,MATH!$N$3:$T$3152,7, FALSE)</f>
        <v>788029.06666666665</v>
      </c>
      <c r="L292" s="11">
        <f>VLOOKUP(A292,MATH!$N$3:$V$3152,9, FALSE)</f>
        <v>0.18332442294434534</v>
      </c>
      <c r="M292" s="11">
        <f>VLOOKUP(A292,MATH!$N$3:$V$3152,4, FALSE)</f>
        <v>123.4</v>
      </c>
      <c r="N292" s="11">
        <f t="shared" si="19"/>
        <v>-1</v>
      </c>
      <c r="O292" s="12">
        <f t="shared" si="20"/>
        <v>1.9905068155702093E-4</v>
      </c>
    </row>
    <row r="293" spans="1:15">
      <c r="A293" s="72" t="str">
        <f t="shared" si="17"/>
        <v>42989FITB</v>
      </c>
      <c r="B293" s="109">
        <v>42989</v>
      </c>
      <c r="C293" s="91" t="s">
        <v>270</v>
      </c>
      <c r="D293" s="11" t="s">
        <v>17</v>
      </c>
      <c r="E293" s="96">
        <v>82900</v>
      </c>
      <c r="F293" s="96" t="s">
        <v>20</v>
      </c>
      <c r="G293" s="101">
        <v>25.449227848153271</v>
      </c>
      <c r="H293" s="103">
        <v>620300</v>
      </c>
      <c r="I293" s="101">
        <v>25.431461848153269</v>
      </c>
      <c r="J293" s="106">
        <f t="shared" si="18"/>
        <v>2109740.9886119063</v>
      </c>
      <c r="K293" s="11">
        <f>VLOOKUP(A293,MATH!$N$3:$T$3152,7, FALSE)</f>
        <v>5210385.7333333334</v>
      </c>
      <c r="L293" s="11">
        <f>VLOOKUP(A293,MATH!$N$3:$V$3152,9, FALSE)</f>
        <v>0.20998438538899164</v>
      </c>
      <c r="M293" s="11">
        <f>VLOOKUP(A293,MATH!$N$3:$V$3152,4, FALSE)</f>
        <v>25.38</v>
      </c>
      <c r="N293" s="11">
        <f t="shared" si="19"/>
        <v>1</v>
      </c>
      <c r="O293" s="12">
        <f t="shared" si="20"/>
        <v>9.9469634520965209E-5</v>
      </c>
    </row>
    <row r="294" spans="1:15">
      <c r="A294" s="72" t="str">
        <f t="shared" si="17"/>
        <v>42989FL</v>
      </c>
      <c r="B294" s="109">
        <v>42989</v>
      </c>
      <c r="C294" s="91" t="s">
        <v>271</v>
      </c>
      <c r="D294" s="11" t="s">
        <v>18</v>
      </c>
      <c r="E294" s="96">
        <v>100400</v>
      </c>
      <c r="F294" s="96" t="s">
        <v>19</v>
      </c>
      <c r="G294" s="101">
        <v>35.702207639591421</v>
      </c>
      <c r="H294" s="103">
        <v>1288900</v>
      </c>
      <c r="I294" s="101">
        <v>35.727274639591421</v>
      </c>
      <c r="J294" s="106">
        <f t="shared" si="18"/>
        <v>3584501.6470149788</v>
      </c>
      <c r="K294" s="11">
        <f>VLOOKUP(A294,MATH!$N$3:$T$3152,7, FALSE)</f>
        <v>6201278.9000000004</v>
      </c>
      <c r="L294" s="11">
        <f>VLOOKUP(A294,MATH!$N$3:$V$3152,9, FALSE)</f>
        <v>1.0385475299760663</v>
      </c>
      <c r="M294" s="11">
        <f>VLOOKUP(A294,MATH!$N$3:$V$3152,4, FALSE)</f>
        <v>35.81</v>
      </c>
      <c r="N294" s="11">
        <f t="shared" si="19"/>
        <v>-1</v>
      </c>
      <c r="O294" s="12">
        <f t="shared" si="20"/>
        <v>1.6900134693925982E-4</v>
      </c>
    </row>
    <row r="295" spans="1:15">
      <c r="A295" s="72" t="str">
        <f t="shared" si="17"/>
        <v>42989FLIR</v>
      </c>
      <c r="B295" s="109">
        <v>42989</v>
      </c>
      <c r="C295" s="91" t="s">
        <v>272</v>
      </c>
      <c r="D295" s="11" t="s">
        <v>17</v>
      </c>
      <c r="E295" s="96">
        <v>160400</v>
      </c>
      <c r="F295" s="96" t="s">
        <v>23</v>
      </c>
      <c r="G295" s="101">
        <v>38.300938431888532</v>
      </c>
      <c r="H295" s="103">
        <v>1062000</v>
      </c>
      <c r="I295" s="101">
        <v>38.300938431888532</v>
      </c>
      <c r="J295" s="106">
        <f t="shared" si="18"/>
        <v>6143470.5244749207</v>
      </c>
      <c r="K295" s="11">
        <f>VLOOKUP(A295,MATH!$N$3:$T$3152,7, FALSE)</f>
        <v>897940.23333333328</v>
      </c>
      <c r="L295" s="11">
        <f>VLOOKUP(A295,MATH!$N$3:$V$3152,9, FALSE)</f>
        <v>0.15947919540826022</v>
      </c>
      <c r="M295" s="11">
        <f>VLOOKUP(A295,MATH!$N$3:$V$3152,4, FALSE)</f>
        <v>38.229999999999997</v>
      </c>
      <c r="N295" s="11">
        <f t="shared" si="19"/>
        <v>1</v>
      </c>
      <c r="O295" s="12">
        <f t="shared" si="20"/>
        <v>2.8965108563487959E-4</v>
      </c>
    </row>
    <row r="296" spans="1:15">
      <c r="A296" s="72" t="str">
        <f t="shared" si="17"/>
        <v>42989FLR</v>
      </c>
      <c r="B296" s="109">
        <v>42989</v>
      </c>
      <c r="C296" s="91" t="s">
        <v>273</v>
      </c>
      <c r="D296" s="11" t="s">
        <v>18</v>
      </c>
      <c r="E296" s="96">
        <v>110300</v>
      </c>
      <c r="F296" s="96" t="s">
        <v>22</v>
      </c>
      <c r="G296" s="101">
        <v>39.14854691341818</v>
      </c>
      <c r="H296" s="103">
        <v>460200</v>
      </c>
      <c r="I296" s="101">
        <v>39.14854691341818</v>
      </c>
      <c r="J296" s="106">
        <f t="shared" si="18"/>
        <v>4318084.7245500255</v>
      </c>
      <c r="K296" s="11">
        <f>VLOOKUP(A296,MATH!$N$3:$T$3152,7, FALSE)</f>
        <v>2117644.5</v>
      </c>
      <c r="L296" s="11">
        <f>VLOOKUP(A296,MATH!$N$3:$V$3152,9, FALSE)</f>
        <v>0.30459428236787794</v>
      </c>
      <c r="M296" s="11">
        <f>VLOOKUP(A296,MATH!$N$3:$V$3152,4, FALSE)</f>
        <v>39.28</v>
      </c>
      <c r="N296" s="11">
        <f t="shared" si="19"/>
        <v>-1</v>
      </c>
      <c r="O296" s="12">
        <f t="shared" si="20"/>
        <v>2.0358817110727569E-4</v>
      </c>
    </row>
    <row r="297" spans="1:15">
      <c r="A297" s="72" t="str">
        <f t="shared" si="17"/>
        <v>42989FLS</v>
      </c>
      <c r="B297" s="109">
        <v>42989</v>
      </c>
      <c r="C297" s="91" t="s">
        <v>274</v>
      </c>
      <c r="D297" s="11" t="s">
        <v>17</v>
      </c>
      <c r="E297" s="96">
        <v>158900</v>
      </c>
      <c r="F297" s="96" t="s">
        <v>23</v>
      </c>
      <c r="G297" s="101">
        <v>39.893486317265577</v>
      </c>
      <c r="H297" s="103">
        <v>789600</v>
      </c>
      <c r="I297" s="101">
        <v>39.893486317265577</v>
      </c>
      <c r="J297" s="106">
        <f t="shared" si="18"/>
        <v>6339074.9758135006</v>
      </c>
      <c r="K297" s="11">
        <f>VLOOKUP(A297,MATH!$N$3:$T$3152,7, FALSE)</f>
        <v>1622289.2</v>
      </c>
      <c r="L297" s="11">
        <f>VLOOKUP(A297,MATH!$N$3:$V$3152,9, FALSE)</f>
        <v>0.38205687920482018</v>
      </c>
      <c r="M297" s="11">
        <f>VLOOKUP(A297,MATH!$N$3:$V$3152,4, FALSE)</f>
        <v>39.82</v>
      </c>
      <c r="N297" s="11">
        <f t="shared" si="19"/>
        <v>1</v>
      </c>
      <c r="O297" s="12">
        <f t="shared" si="20"/>
        <v>2.9887340410446762E-4</v>
      </c>
    </row>
    <row r="298" spans="1:15">
      <c r="A298" s="72" t="str">
        <f t="shared" si="17"/>
        <v>42989FMC</v>
      </c>
      <c r="B298" s="109">
        <v>42989</v>
      </c>
      <c r="C298" s="91" t="s">
        <v>275</v>
      </c>
      <c r="D298" s="11" t="s">
        <v>18</v>
      </c>
      <c r="E298" s="96">
        <v>2300</v>
      </c>
      <c r="F298" s="96" t="s">
        <v>22</v>
      </c>
      <c r="G298" s="101">
        <v>87.924977183521079</v>
      </c>
      <c r="H298" s="103">
        <v>11200</v>
      </c>
      <c r="I298" s="101">
        <v>87.924977183521079</v>
      </c>
      <c r="J298" s="106">
        <f t="shared" si="18"/>
        <v>202227.44752209849</v>
      </c>
      <c r="K298" s="11">
        <f>VLOOKUP(A298,MATH!$N$3:$T$3152,7, FALSE)</f>
        <v>1098097.5666666667</v>
      </c>
      <c r="L298" s="11">
        <f>VLOOKUP(A298,MATH!$N$3:$V$3152,9, FALSE)</f>
        <v>0.28105981401941721</v>
      </c>
      <c r="M298" s="11">
        <f>VLOOKUP(A298,MATH!$N$3:$V$3152,4, FALSE)</f>
        <v>88</v>
      </c>
      <c r="N298" s="11">
        <f t="shared" si="19"/>
        <v>-1</v>
      </c>
      <c r="O298" s="12">
        <f t="shared" si="20"/>
        <v>9.534578132439705E-6</v>
      </c>
    </row>
    <row r="299" spans="1:15">
      <c r="A299" s="72" t="str">
        <f t="shared" si="17"/>
        <v>42989FOX</v>
      </c>
      <c r="B299" s="109">
        <v>42989</v>
      </c>
      <c r="C299" s="91" t="s">
        <v>276</v>
      </c>
      <c r="D299" s="11" t="s">
        <v>17</v>
      </c>
      <c r="E299" s="96">
        <v>271600</v>
      </c>
      <c r="F299" s="96" t="s">
        <v>23</v>
      </c>
      <c r="G299" s="101">
        <v>25.600163950350364</v>
      </c>
      <c r="H299" s="103">
        <v>3098800</v>
      </c>
      <c r="I299" s="101">
        <v>25.600163950350364</v>
      </c>
      <c r="J299" s="106">
        <f t="shared" si="18"/>
        <v>6953004.5289151585</v>
      </c>
      <c r="K299" s="11">
        <f>VLOOKUP(A299,MATH!$N$3:$T$3152,7, FALSE)</f>
        <v>2319295.8666666667</v>
      </c>
      <c r="L299" s="11">
        <f>VLOOKUP(A299,MATH!$N$3:$V$3152,9, FALSE)</f>
        <v>0.17262250046438724</v>
      </c>
      <c r="M299" s="11">
        <f>VLOOKUP(A299,MATH!$N$3:$V$3152,4, FALSE)</f>
        <v>25.56</v>
      </c>
      <c r="N299" s="11">
        <f t="shared" si="19"/>
        <v>1</v>
      </c>
      <c r="O299" s="12">
        <f t="shared" si="20"/>
        <v>3.2781882849460583E-4</v>
      </c>
    </row>
    <row r="300" spans="1:15">
      <c r="A300" s="72" t="str">
        <f t="shared" si="17"/>
        <v>42989FOXA</v>
      </c>
      <c r="B300" s="109">
        <v>42989</v>
      </c>
      <c r="C300" s="91" t="s">
        <v>277</v>
      </c>
      <c r="D300" s="11" t="s">
        <v>18</v>
      </c>
      <c r="E300" s="96">
        <v>1960600</v>
      </c>
      <c r="F300" s="96" t="s">
        <v>19</v>
      </c>
      <c r="G300" s="101">
        <v>25.729432217741053</v>
      </c>
      <c r="H300" s="103">
        <v>6177900</v>
      </c>
      <c r="I300" s="101">
        <v>25.747590217741052</v>
      </c>
      <c r="J300" s="106">
        <f t="shared" si="18"/>
        <v>50445124.80610311</v>
      </c>
      <c r="K300" s="11">
        <f>VLOOKUP(A300,MATH!$N$3:$T$3152,7, FALSE)</f>
        <v>6866784.8666666662</v>
      </c>
      <c r="L300" s="11">
        <f>VLOOKUP(A300,MATH!$N$3:$V$3152,9, FALSE)</f>
        <v>0.16284808745776011</v>
      </c>
      <c r="M300" s="11">
        <f>VLOOKUP(A300,MATH!$N$3:$V$3152,4, FALSE)</f>
        <v>25.94</v>
      </c>
      <c r="N300" s="11">
        <f t="shared" si="19"/>
        <v>-1</v>
      </c>
      <c r="O300" s="12">
        <f t="shared" si="20"/>
        <v>2.3783763764901595E-3</v>
      </c>
    </row>
    <row r="301" spans="1:15">
      <c r="A301" s="72" t="str">
        <f t="shared" si="17"/>
        <v>42989FRT</v>
      </c>
      <c r="B301" s="109">
        <v>42989</v>
      </c>
      <c r="C301" s="91" t="s">
        <v>278</v>
      </c>
      <c r="D301" s="11" t="s">
        <v>17</v>
      </c>
      <c r="E301" s="96">
        <v>45400</v>
      </c>
      <c r="F301" s="96" t="s">
        <v>23</v>
      </c>
      <c r="G301" s="101">
        <v>129.75866321299503</v>
      </c>
      <c r="H301" s="103">
        <v>284400</v>
      </c>
      <c r="I301" s="101">
        <v>129.75866321299503</v>
      </c>
      <c r="J301" s="106">
        <f t="shared" si="18"/>
        <v>5891043.3098699749</v>
      </c>
      <c r="K301" s="11">
        <f>VLOOKUP(A301,MATH!$N$3:$T$3152,7, FALSE)</f>
        <v>468211.4</v>
      </c>
      <c r="L301" s="11">
        <f>VLOOKUP(A301,MATH!$N$3:$V$3152,9, FALSE)</f>
        <v>0.16101060712458698</v>
      </c>
      <c r="M301" s="11">
        <f>VLOOKUP(A301,MATH!$N$3:$V$3152,4, FALSE)</f>
        <v>129.65</v>
      </c>
      <c r="N301" s="11">
        <f t="shared" si="19"/>
        <v>1</v>
      </c>
      <c r="O301" s="12">
        <f t="shared" si="20"/>
        <v>2.77749699201458E-4</v>
      </c>
    </row>
    <row r="302" spans="1:15">
      <c r="A302" s="72" t="str">
        <f t="shared" si="17"/>
        <v>42989FTV</v>
      </c>
      <c r="B302" s="109">
        <v>42989</v>
      </c>
      <c r="C302" s="91" t="s">
        <v>279</v>
      </c>
      <c r="D302" s="11" t="s">
        <v>18</v>
      </c>
      <c r="E302" s="96">
        <v>190200</v>
      </c>
      <c r="F302" s="96" t="s">
        <v>23</v>
      </c>
      <c r="G302" s="101">
        <v>66.92439933273387</v>
      </c>
      <c r="H302" s="103">
        <v>1438000</v>
      </c>
      <c r="I302" s="101">
        <v>66.92439933273387</v>
      </c>
      <c r="J302" s="106">
        <f t="shared" si="18"/>
        <v>12729020.753085982</v>
      </c>
      <c r="K302" s="11">
        <f>VLOOKUP(A302,MATH!$N$3:$T$3152,7, FALSE)</f>
        <v>1148268.8666666667</v>
      </c>
      <c r="L302" s="11">
        <f>VLOOKUP(A302,MATH!$N$3:$V$3152,9, FALSE)</f>
        <v>0.15069471924833752</v>
      </c>
      <c r="M302" s="11">
        <f>VLOOKUP(A302,MATH!$N$3:$V$3152,4, FALSE)</f>
        <v>66.98</v>
      </c>
      <c r="N302" s="11">
        <f t="shared" si="19"/>
        <v>-1</v>
      </c>
      <c r="O302" s="12">
        <f t="shared" si="20"/>
        <v>6.0014525430076692E-4</v>
      </c>
    </row>
    <row r="303" spans="1:15">
      <c r="A303" s="72" t="str">
        <f t="shared" si="17"/>
        <v>42989GD</v>
      </c>
      <c r="B303" s="109">
        <v>42989</v>
      </c>
      <c r="C303" s="91" t="s">
        <v>280</v>
      </c>
      <c r="D303" s="11" t="s">
        <v>17</v>
      </c>
      <c r="E303" s="96">
        <v>133800</v>
      </c>
      <c r="F303" s="96" t="s">
        <v>19</v>
      </c>
      <c r="G303" s="101">
        <v>199.55257352804236</v>
      </c>
      <c r="H303" s="103">
        <v>709200</v>
      </c>
      <c r="I303" s="101">
        <v>199.41353952804238</v>
      </c>
      <c r="J303" s="106">
        <f t="shared" si="18"/>
        <v>26700134.338052068</v>
      </c>
      <c r="K303" s="11">
        <f>VLOOKUP(A303,MATH!$N$3:$T$3152,7, FALSE)</f>
        <v>1080298.1666666667</v>
      </c>
      <c r="L303" s="11">
        <f>VLOOKUP(A303,MATH!$N$3:$V$3152,9, FALSE)</f>
        <v>0.13657430976521204</v>
      </c>
      <c r="M303" s="11">
        <f>VLOOKUP(A303,MATH!$N$3:$V$3152,4, FALSE)</f>
        <v>198.62</v>
      </c>
      <c r="N303" s="11">
        <f t="shared" si="19"/>
        <v>1</v>
      </c>
      <c r="O303" s="12">
        <f t="shared" si="20"/>
        <v>1.2588524461545952E-3</v>
      </c>
    </row>
    <row r="304" spans="1:15">
      <c r="A304" s="72" t="str">
        <f t="shared" si="17"/>
        <v>42989GE</v>
      </c>
      <c r="B304" s="109">
        <v>42989</v>
      </c>
      <c r="C304" s="91" t="s">
        <v>281</v>
      </c>
      <c r="D304" s="11" t="s">
        <v>18</v>
      </c>
      <c r="E304" s="96">
        <v>1427400</v>
      </c>
      <c r="F304" s="96" t="s">
        <v>23</v>
      </c>
      <c r="G304" s="101">
        <v>23.775326490115528</v>
      </c>
      <c r="H304" s="103">
        <v>11777700</v>
      </c>
      <c r="I304" s="101">
        <v>23.775326490115528</v>
      </c>
      <c r="J304" s="106">
        <f t="shared" si="18"/>
        <v>33936901.031990908</v>
      </c>
      <c r="K304" s="11">
        <f>VLOOKUP(A304,MATH!$N$3:$T$3152,7, FALSE)</f>
        <v>34434265</v>
      </c>
      <c r="L304" s="11">
        <f>VLOOKUP(A304,MATH!$N$3:$V$3152,9, FALSE)</f>
        <v>0.17064177766202737</v>
      </c>
      <c r="M304" s="11">
        <f>VLOOKUP(A304,MATH!$N$3:$V$3152,4, FALSE)</f>
        <v>23.8</v>
      </c>
      <c r="N304" s="11">
        <f t="shared" si="19"/>
        <v>-1</v>
      </c>
      <c r="O304" s="12">
        <f t="shared" si="20"/>
        <v>1.6000500348847665E-3</v>
      </c>
    </row>
    <row r="305" spans="1:15">
      <c r="A305" s="72" t="str">
        <f t="shared" si="17"/>
        <v>42989GGP</v>
      </c>
      <c r="B305" s="109">
        <v>42989</v>
      </c>
      <c r="C305" s="91" t="s">
        <v>282</v>
      </c>
      <c r="D305" s="11" t="s">
        <v>17</v>
      </c>
      <c r="E305" s="96">
        <v>173800</v>
      </c>
      <c r="F305" s="96" t="s">
        <v>22</v>
      </c>
      <c r="G305" s="101">
        <v>21.448665497054339</v>
      </c>
      <c r="H305" s="103">
        <v>1961800</v>
      </c>
      <c r="I305" s="101">
        <v>21.448665497054339</v>
      </c>
      <c r="J305" s="106">
        <f t="shared" si="18"/>
        <v>3727778.063388044</v>
      </c>
      <c r="K305" s="11">
        <f>VLOOKUP(A305,MATH!$N$3:$T$3152,7, FALSE)</f>
        <v>5959015.4000000004</v>
      </c>
      <c r="L305" s="11">
        <f>VLOOKUP(A305,MATH!$N$3:$V$3152,9, FALSE)</f>
        <v>0.33612851919379272</v>
      </c>
      <c r="M305" s="11">
        <f>VLOOKUP(A305,MATH!$N$3:$V$3152,4, FALSE)</f>
        <v>21.43</v>
      </c>
      <c r="N305" s="11">
        <f t="shared" si="19"/>
        <v>1</v>
      </c>
      <c r="O305" s="12">
        <f t="shared" si="20"/>
        <v>1.7575651397115186E-4</v>
      </c>
    </row>
    <row r="306" spans="1:15">
      <c r="A306" s="72" t="str">
        <f t="shared" si="17"/>
        <v>42989GILD</v>
      </c>
      <c r="B306" s="109">
        <v>42989</v>
      </c>
      <c r="C306" s="91" t="s">
        <v>283</v>
      </c>
      <c r="D306" s="11" t="s">
        <v>18</v>
      </c>
      <c r="E306" s="96">
        <v>1491400</v>
      </c>
      <c r="F306" s="96" t="s">
        <v>21</v>
      </c>
      <c r="G306" s="101">
        <v>85.357877423832662</v>
      </c>
      <c r="H306" s="103">
        <v>6740800</v>
      </c>
      <c r="I306" s="101">
        <v>85.383581423832666</v>
      </c>
      <c r="J306" s="106">
        <f t="shared" si="18"/>
        <v>127302738.38990404</v>
      </c>
      <c r="K306" s="11">
        <f>VLOOKUP(A306,MATH!$N$3:$T$3152,7, FALSE)</f>
        <v>10553500.733333332</v>
      </c>
      <c r="L306" s="11">
        <f>VLOOKUP(A306,MATH!$N$3:$V$3152,9, FALSE)</f>
        <v>0.26983289546000094</v>
      </c>
      <c r="M306" s="11">
        <f>VLOOKUP(A306,MATH!$N$3:$V$3152,4, FALSE)</f>
        <v>85.68</v>
      </c>
      <c r="N306" s="11">
        <f t="shared" si="19"/>
        <v>-1</v>
      </c>
      <c r="O306" s="12">
        <f t="shared" si="20"/>
        <v>6.0020433453744481E-3</v>
      </c>
    </row>
    <row r="307" spans="1:15">
      <c r="A307" s="72" t="str">
        <f t="shared" si="17"/>
        <v>42989GIS</v>
      </c>
      <c r="B307" s="109">
        <v>42989</v>
      </c>
      <c r="C307" s="91" t="s">
        <v>284</v>
      </c>
      <c r="D307" s="11" t="s">
        <v>17</v>
      </c>
      <c r="E307" s="96">
        <v>96600</v>
      </c>
      <c r="F307" s="96" t="s">
        <v>22</v>
      </c>
      <c r="G307" s="101">
        <v>55.581510189990325</v>
      </c>
      <c r="H307" s="103">
        <v>749500</v>
      </c>
      <c r="I307" s="101">
        <v>55.581510189990325</v>
      </c>
      <c r="J307" s="106">
        <f t="shared" si="18"/>
        <v>5369173.8843530659</v>
      </c>
      <c r="K307" s="11">
        <f>VLOOKUP(A307,MATH!$N$3:$T$3152,7, FALSE)</f>
        <v>3957395.6666666665</v>
      </c>
      <c r="L307" s="11">
        <f>VLOOKUP(A307,MATH!$N$3:$V$3152,9, FALSE)</f>
        <v>0.16557004441055775</v>
      </c>
      <c r="M307" s="11">
        <f>VLOOKUP(A307,MATH!$N$3:$V$3152,4, FALSE)</f>
        <v>55.58</v>
      </c>
      <c r="N307" s="11">
        <f t="shared" si="19"/>
        <v>1</v>
      </c>
      <c r="O307" s="12">
        <f t="shared" si="20"/>
        <v>2.5314470678578378E-4</v>
      </c>
    </row>
    <row r="308" spans="1:15">
      <c r="A308" s="72" t="str">
        <f t="shared" si="17"/>
        <v>42990EA</v>
      </c>
      <c r="B308" s="109">
        <v>42990</v>
      </c>
      <c r="C308" s="91" t="s">
        <v>235</v>
      </c>
      <c r="D308" s="11" t="s">
        <v>18</v>
      </c>
      <c r="E308" s="96">
        <v>169600</v>
      </c>
      <c r="F308" s="96" t="s">
        <v>21</v>
      </c>
      <c r="G308" s="101">
        <v>121.08650896601006</v>
      </c>
      <c r="H308" s="103">
        <v>618700</v>
      </c>
      <c r="I308" s="101">
        <v>121.12299196601005</v>
      </c>
      <c r="J308" s="106">
        <f t="shared" si="18"/>
        <v>20536271.920635305</v>
      </c>
      <c r="K308" s="11">
        <f>VLOOKUP(A308,MATH!$N$3:$T$3152,7, FALSE)</f>
        <v>2117500.9</v>
      </c>
      <c r="L308" s="11">
        <f>VLOOKUP(A308,MATH!$N$3:$V$3152,9, FALSE)</f>
        <v>0.20423600962849647</v>
      </c>
      <c r="M308" s="11">
        <f>VLOOKUP(A308,MATH!$N$3:$V$3152,4, FALSE)</f>
        <v>121.61</v>
      </c>
      <c r="N308" s="11">
        <f t="shared" si="19"/>
        <v>-1</v>
      </c>
      <c r="O308" s="12">
        <f t="shared" si="20"/>
        <v>9.6823992774239167E-4</v>
      </c>
    </row>
    <row r="309" spans="1:15">
      <c r="A309" s="72" t="str">
        <f t="shared" si="17"/>
        <v>42990EBAY</v>
      </c>
      <c r="B309" s="109">
        <v>42990</v>
      </c>
      <c r="C309" s="91" t="s">
        <v>236</v>
      </c>
      <c r="D309" s="11" t="s">
        <v>17</v>
      </c>
      <c r="E309" s="96">
        <v>148500</v>
      </c>
      <c r="F309" s="96" t="s">
        <v>21</v>
      </c>
      <c r="G309" s="101">
        <v>38.119807219753163</v>
      </c>
      <c r="H309" s="103">
        <v>2202800</v>
      </c>
      <c r="I309" s="101">
        <v>38.108386219753164</v>
      </c>
      <c r="J309" s="106">
        <f t="shared" si="18"/>
        <v>5660791.3721333444</v>
      </c>
      <c r="K309" s="11">
        <f>VLOOKUP(A309,MATH!$N$3:$T$3152,7, FALSE)</f>
        <v>7293480.4000000004</v>
      </c>
      <c r="L309" s="11">
        <f>VLOOKUP(A309,MATH!$N$3:$V$3152,9, FALSE)</f>
        <v>0.18894255753808484</v>
      </c>
      <c r="M309" s="11">
        <f>VLOOKUP(A309,MATH!$N$3:$V$3152,4, FALSE)</f>
        <v>38.07</v>
      </c>
      <c r="N309" s="11">
        <f t="shared" si="19"/>
        <v>1</v>
      </c>
      <c r="O309" s="12">
        <f t="shared" si="20"/>
        <v>2.6689382816419118E-4</v>
      </c>
    </row>
    <row r="310" spans="1:15">
      <c r="A310" s="72" t="str">
        <f t="shared" si="17"/>
        <v>42990ECL</v>
      </c>
      <c r="B310" s="109">
        <v>42990</v>
      </c>
      <c r="C310" s="91" t="s">
        <v>237</v>
      </c>
      <c r="D310" s="11" t="s">
        <v>18</v>
      </c>
      <c r="E310" s="96">
        <v>85100</v>
      </c>
      <c r="F310" s="96" t="s">
        <v>21</v>
      </c>
      <c r="G310" s="101">
        <v>129.355009011172</v>
      </c>
      <c r="H310" s="103">
        <v>287300</v>
      </c>
      <c r="I310" s="101">
        <v>129.39395501117201</v>
      </c>
      <c r="J310" s="106">
        <f t="shared" si="18"/>
        <v>11008111.266850738</v>
      </c>
      <c r="K310" s="11">
        <f>VLOOKUP(A310,MATH!$N$3:$T$3152,7, FALSE)</f>
        <v>856061.33333333337</v>
      </c>
      <c r="L310" s="11">
        <f>VLOOKUP(A310,MATH!$N$3:$V$3152,9, FALSE)</f>
        <v>0.13253602094431435</v>
      </c>
      <c r="M310" s="11">
        <f>VLOOKUP(A310,MATH!$N$3:$V$3152,4, FALSE)</f>
        <v>129.82</v>
      </c>
      <c r="N310" s="11">
        <f t="shared" si="19"/>
        <v>-1</v>
      </c>
      <c r="O310" s="12">
        <f t="shared" si="20"/>
        <v>5.1900816753823139E-4</v>
      </c>
    </row>
    <row r="311" spans="1:15">
      <c r="A311" s="72" t="str">
        <f t="shared" si="17"/>
        <v>42990ED</v>
      </c>
      <c r="B311" s="109">
        <v>42990</v>
      </c>
      <c r="C311" s="91" t="s">
        <v>238</v>
      </c>
      <c r="D311" s="11" t="s">
        <v>17</v>
      </c>
      <c r="E311" s="96">
        <v>1900</v>
      </c>
      <c r="F311" s="96" t="s">
        <v>20</v>
      </c>
      <c r="G311" s="101">
        <v>86.174573932503904</v>
      </c>
      <c r="H311" s="103">
        <v>50300</v>
      </c>
      <c r="I311" s="101">
        <v>86.114373932503909</v>
      </c>
      <c r="J311" s="106">
        <f t="shared" si="18"/>
        <v>163731.69047175741</v>
      </c>
      <c r="K311" s="11">
        <f>VLOOKUP(A311,MATH!$N$3:$T$3152,7, FALSE)</f>
        <v>1374931.9666666666</v>
      </c>
      <c r="L311" s="11">
        <f>VLOOKUP(A311,MATH!$N$3:$V$3152,9, FALSE)</f>
        <v>8.1021159126045489E-2</v>
      </c>
      <c r="M311" s="11">
        <f>VLOOKUP(A311,MATH!$N$3:$V$3152,4, FALSE)</f>
        <v>86</v>
      </c>
      <c r="N311" s="11">
        <f t="shared" si="19"/>
        <v>1</v>
      </c>
      <c r="O311" s="12">
        <f t="shared" si="20"/>
        <v>7.719588090972733E-6</v>
      </c>
    </row>
    <row r="312" spans="1:15">
      <c r="A312" s="72" t="str">
        <f t="shared" si="17"/>
        <v>42990EFX</v>
      </c>
      <c r="B312" s="109">
        <v>42990</v>
      </c>
      <c r="C312" s="91" t="s">
        <v>239</v>
      </c>
      <c r="D312" s="11" t="s">
        <v>18</v>
      </c>
      <c r="E312" s="96">
        <v>1219800</v>
      </c>
      <c r="F312" s="96" t="s">
        <v>21</v>
      </c>
      <c r="G312" s="101">
        <v>111.86707568567765</v>
      </c>
      <c r="H312" s="103">
        <v>5681200</v>
      </c>
      <c r="I312" s="101">
        <v>111.90096668567764</v>
      </c>
      <c r="J312" s="106">
        <f t="shared" si="18"/>
        <v>136455458.92138961</v>
      </c>
      <c r="K312" s="11">
        <f>VLOOKUP(A312,MATH!$N$3:$T$3152,7, FALSE)</f>
        <v>1308670.6333333333</v>
      </c>
      <c r="L312" s="11">
        <f>VLOOKUP(A312,MATH!$N$3:$V$3152,9, FALSE)</f>
        <v>0.49544228433000265</v>
      </c>
      <c r="M312" s="11">
        <f>VLOOKUP(A312,MATH!$N$3:$V$3152,4, FALSE)</f>
        <v>112.97</v>
      </c>
      <c r="N312" s="11">
        <f t="shared" si="19"/>
        <v>-1</v>
      </c>
      <c r="O312" s="12">
        <f t="shared" si="20"/>
        <v>6.4335739318557815E-3</v>
      </c>
    </row>
    <row r="313" spans="1:15">
      <c r="A313" s="72" t="str">
        <f t="shared" si="17"/>
        <v>42990EIX</v>
      </c>
      <c r="B313" s="109">
        <v>42990</v>
      </c>
      <c r="C313" s="91" t="s">
        <v>240</v>
      </c>
      <c r="D313" s="11" t="s">
        <v>17</v>
      </c>
      <c r="E313" s="96">
        <v>231500</v>
      </c>
      <c r="F313" s="96" t="s">
        <v>19</v>
      </c>
      <c r="G313" s="101">
        <v>81.754536288297743</v>
      </c>
      <c r="H313" s="103">
        <v>939700</v>
      </c>
      <c r="I313" s="101">
        <v>81.697626288297741</v>
      </c>
      <c r="J313" s="106">
        <f t="shared" si="18"/>
        <v>18926175.150740929</v>
      </c>
      <c r="K313" s="11">
        <f>VLOOKUP(A313,MATH!$N$3:$T$3152,7, FALSE)</f>
        <v>1604289.8666666667</v>
      </c>
      <c r="L313" s="11">
        <f>VLOOKUP(A313,MATH!$N$3:$V$3152,9, FALSE)</f>
        <v>8.9971826110947173E-2</v>
      </c>
      <c r="M313" s="11">
        <f>VLOOKUP(A313,MATH!$N$3:$V$3152,4, FALSE)</f>
        <v>81.3</v>
      </c>
      <c r="N313" s="11">
        <f t="shared" si="19"/>
        <v>1</v>
      </c>
      <c r="O313" s="12">
        <f t="shared" si="20"/>
        <v>8.9232741615481812E-4</v>
      </c>
    </row>
    <row r="314" spans="1:15">
      <c r="A314" s="72" t="str">
        <f t="shared" si="17"/>
        <v>42990EL</v>
      </c>
      <c r="B314" s="109">
        <v>42990</v>
      </c>
      <c r="C314" s="91" t="s">
        <v>241</v>
      </c>
      <c r="D314" s="11" t="s">
        <v>18</v>
      </c>
      <c r="E314" s="96">
        <v>80400</v>
      </c>
      <c r="F314" s="96" t="s">
        <v>21</v>
      </c>
      <c r="G314" s="101">
        <v>108.56739201473435</v>
      </c>
      <c r="H314" s="103">
        <v>859100</v>
      </c>
      <c r="I314" s="101">
        <v>108.59995401473434</v>
      </c>
      <c r="J314" s="106">
        <f t="shared" si="18"/>
        <v>8728818.3179846425</v>
      </c>
      <c r="K314" s="11">
        <f>VLOOKUP(A314,MATH!$N$3:$T$3152,7, FALSE)</f>
        <v>2841806.9</v>
      </c>
      <c r="L314" s="11">
        <f>VLOOKUP(A314,MATH!$N$3:$V$3152,9, FALSE)</f>
        <v>0.27805961649912753</v>
      </c>
      <c r="M314" s="11">
        <f>VLOOKUP(A314,MATH!$N$3:$V$3152,4, FALSE)</f>
        <v>108.54</v>
      </c>
      <c r="N314" s="11">
        <f t="shared" si="19"/>
        <v>-1</v>
      </c>
      <c r="O314" s="12">
        <f t="shared" si="20"/>
        <v>4.1154453204281775E-4</v>
      </c>
    </row>
    <row r="315" spans="1:15">
      <c r="A315" s="72" t="str">
        <f t="shared" si="17"/>
        <v>42990EMN</v>
      </c>
      <c r="B315" s="109">
        <v>42990</v>
      </c>
      <c r="C315" s="91" t="s">
        <v>242</v>
      </c>
      <c r="D315" s="11" t="s">
        <v>17</v>
      </c>
      <c r="E315" s="96">
        <v>231000</v>
      </c>
      <c r="F315" s="96" t="s">
        <v>19</v>
      </c>
      <c r="G315" s="101">
        <v>86.197506594546837</v>
      </c>
      <c r="H315" s="103">
        <v>1059100</v>
      </c>
      <c r="I315" s="101">
        <v>86.137397594546854</v>
      </c>
      <c r="J315" s="106">
        <f t="shared" si="18"/>
        <v>19911624.023340318</v>
      </c>
      <c r="K315" s="11">
        <f>VLOOKUP(A315,MATH!$N$3:$T$3152,7, FALSE)</f>
        <v>1012651.1333333333</v>
      </c>
      <c r="L315" s="11">
        <f>VLOOKUP(A315,MATH!$N$3:$V$3152,9, FALSE)</f>
        <v>0.15227043899997461</v>
      </c>
      <c r="M315" s="11">
        <f>VLOOKUP(A315,MATH!$N$3:$V$3152,4, FALSE)</f>
        <v>85.87</v>
      </c>
      <c r="N315" s="11">
        <f t="shared" si="19"/>
        <v>1</v>
      </c>
      <c r="O315" s="12">
        <f t="shared" si="20"/>
        <v>9.3878915706314243E-4</v>
      </c>
    </row>
    <row r="316" spans="1:15">
      <c r="A316" s="72" t="str">
        <f t="shared" si="17"/>
        <v>42990EMR</v>
      </c>
      <c r="B316" s="109">
        <v>42990</v>
      </c>
      <c r="C316" s="91" t="s">
        <v>243</v>
      </c>
      <c r="D316" s="11" t="s">
        <v>18</v>
      </c>
      <c r="E316" s="96">
        <v>85800</v>
      </c>
      <c r="F316" s="96" t="s">
        <v>19</v>
      </c>
      <c r="G316" s="101">
        <v>60.718648366459362</v>
      </c>
      <c r="H316" s="103">
        <v>285000</v>
      </c>
      <c r="I316" s="101">
        <v>60.761348366459366</v>
      </c>
      <c r="J316" s="106">
        <f t="shared" si="18"/>
        <v>5209660.0298422137</v>
      </c>
      <c r="K316" s="11">
        <f>VLOOKUP(A316,MATH!$N$3:$T$3152,7, FALSE)</f>
        <v>2501887.7000000002</v>
      </c>
      <c r="L316" s="11">
        <f>VLOOKUP(A316,MATH!$N$3:$V$3152,9, FALSE)</f>
        <v>0.14048414836340434</v>
      </c>
      <c r="M316" s="11">
        <f>VLOOKUP(A316,MATH!$N$3:$V$3152,4, FALSE)</f>
        <v>61</v>
      </c>
      <c r="N316" s="11">
        <f t="shared" si="19"/>
        <v>-1</v>
      </c>
      <c r="O316" s="12">
        <f t="shared" si="20"/>
        <v>2.4562398035781385E-4</v>
      </c>
    </row>
    <row r="317" spans="1:15">
      <c r="A317" s="72" t="str">
        <f t="shared" si="17"/>
        <v>42990EOG</v>
      </c>
      <c r="B317" s="109">
        <v>42990</v>
      </c>
      <c r="C317" s="91" t="s">
        <v>244</v>
      </c>
      <c r="D317" s="11" t="s">
        <v>17</v>
      </c>
      <c r="E317" s="96">
        <v>259400</v>
      </c>
      <c r="F317" s="96" t="s">
        <v>20</v>
      </c>
      <c r="G317" s="101">
        <v>88.254778042436044</v>
      </c>
      <c r="H317" s="103">
        <v>1096500</v>
      </c>
      <c r="I317" s="101">
        <v>88.19328304243605</v>
      </c>
      <c r="J317" s="106">
        <f t="shared" si="18"/>
        <v>22893289.424207911</v>
      </c>
      <c r="K317" s="11">
        <f>VLOOKUP(A317,MATH!$N$3:$T$3152,7, FALSE)</f>
        <v>3160759.1333333333</v>
      </c>
      <c r="L317" s="11">
        <f>VLOOKUP(A317,MATH!$N$3:$V$3152,9, FALSE)</f>
        <v>0.224214472902552</v>
      </c>
      <c r="M317" s="11">
        <f>VLOOKUP(A317,MATH!$N$3:$V$3152,4, FALSE)</f>
        <v>87.85</v>
      </c>
      <c r="N317" s="11">
        <f t="shared" si="19"/>
        <v>1</v>
      </c>
      <c r="O317" s="12">
        <f t="shared" si="20"/>
        <v>1.0793681045685626E-3</v>
      </c>
    </row>
    <row r="318" spans="1:15">
      <c r="A318" s="72" t="str">
        <f t="shared" si="17"/>
        <v>42990EQIX</v>
      </c>
      <c r="B318" s="109">
        <v>42990</v>
      </c>
      <c r="C318" s="91" t="s">
        <v>245</v>
      </c>
      <c r="D318" s="11" t="s">
        <v>18</v>
      </c>
      <c r="E318" s="96">
        <v>67700</v>
      </c>
      <c r="F318" s="96" t="s">
        <v>21</v>
      </c>
      <c r="G318" s="101">
        <v>473.10175885230541</v>
      </c>
      <c r="H318" s="103">
        <v>388100</v>
      </c>
      <c r="I318" s="101">
        <v>473.24401585230544</v>
      </c>
      <c r="J318" s="106">
        <f t="shared" si="18"/>
        <v>32028989.074301075</v>
      </c>
      <c r="K318" s="11">
        <f>VLOOKUP(A318,MATH!$N$3:$T$3152,7, FALSE)</f>
        <v>439076.8</v>
      </c>
      <c r="L318" s="11">
        <f>VLOOKUP(A318,MATH!$N$3:$V$3152,9, FALSE)</f>
        <v>0.16214871127423858</v>
      </c>
      <c r="M318" s="11">
        <f>VLOOKUP(A318,MATH!$N$3:$V$3152,4, FALSE)</f>
        <v>474.19</v>
      </c>
      <c r="N318" s="11">
        <f t="shared" si="19"/>
        <v>-1</v>
      </c>
      <c r="O318" s="12">
        <f t="shared" si="20"/>
        <v>1.5100961940322688E-3</v>
      </c>
    </row>
    <row r="319" spans="1:15">
      <c r="A319" s="72" t="str">
        <f t="shared" si="17"/>
        <v>42990EQR</v>
      </c>
      <c r="B319" s="109">
        <v>42990</v>
      </c>
      <c r="C319" s="91" t="s">
        <v>246</v>
      </c>
      <c r="D319" s="11" t="s">
        <v>17</v>
      </c>
      <c r="E319" s="96">
        <v>288400</v>
      </c>
      <c r="F319" s="96" t="s">
        <v>22</v>
      </c>
      <c r="G319" s="101">
        <v>68.668187314995791</v>
      </c>
      <c r="H319" s="103">
        <v>1095800</v>
      </c>
      <c r="I319" s="101">
        <v>68.668187314995791</v>
      </c>
      <c r="J319" s="106">
        <f t="shared" si="18"/>
        <v>19803905.221644785</v>
      </c>
      <c r="K319" s="11">
        <f>VLOOKUP(A319,MATH!$N$3:$T$3152,7, FALSE)</f>
        <v>1521926</v>
      </c>
      <c r="L319" s="11">
        <f>VLOOKUP(A319,MATH!$N$3:$V$3152,9, FALSE)</f>
        <v>8.2636484451490411E-2</v>
      </c>
      <c r="M319" s="11">
        <f>VLOOKUP(A319,MATH!$N$3:$V$3152,4, FALSE)</f>
        <v>68.38</v>
      </c>
      <c r="N319" s="11">
        <f t="shared" si="19"/>
        <v>1</v>
      </c>
      <c r="O319" s="12">
        <f t="shared" si="20"/>
        <v>9.3371045313999366E-4</v>
      </c>
    </row>
    <row r="320" spans="1:15">
      <c r="A320" s="72" t="str">
        <f t="shared" si="17"/>
        <v>42990EQT</v>
      </c>
      <c r="B320" s="109">
        <v>42990</v>
      </c>
      <c r="C320" s="91" t="s">
        <v>247</v>
      </c>
      <c r="D320" s="11" t="s">
        <v>18</v>
      </c>
      <c r="E320" s="96">
        <v>719600</v>
      </c>
      <c r="F320" s="96" t="s">
        <v>22</v>
      </c>
      <c r="G320" s="101">
        <v>61.003661282009851</v>
      </c>
      <c r="H320" s="103">
        <v>2174900</v>
      </c>
      <c r="I320" s="101">
        <v>61.003661282009851</v>
      </c>
      <c r="J320" s="106">
        <f t="shared" si="18"/>
        <v>43898234.658534288</v>
      </c>
      <c r="K320" s="11">
        <f>VLOOKUP(A320,MATH!$N$3:$T$3152,7, FALSE)</f>
        <v>2464605.1</v>
      </c>
      <c r="L320" s="11">
        <f>VLOOKUP(A320,MATH!$N$3:$V$3152,9, FALSE)</f>
        <v>0.19578018131705793</v>
      </c>
      <c r="M320" s="11">
        <f>VLOOKUP(A320,MATH!$N$3:$V$3152,4, FALSE)</f>
        <v>61.25</v>
      </c>
      <c r="N320" s="11">
        <f t="shared" si="19"/>
        <v>-1</v>
      </c>
      <c r="O320" s="12">
        <f t="shared" si="20"/>
        <v>2.0697049453795358E-3</v>
      </c>
    </row>
    <row r="321" spans="1:15">
      <c r="A321" s="72" t="str">
        <f t="shared" si="17"/>
        <v>42990ES</v>
      </c>
      <c r="B321" s="109">
        <v>42990</v>
      </c>
      <c r="C321" s="91" t="s">
        <v>248</v>
      </c>
      <c r="D321" s="11" t="s">
        <v>17</v>
      </c>
      <c r="E321" s="96">
        <v>118200</v>
      </c>
      <c r="F321" s="96" t="s">
        <v>22</v>
      </c>
      <c r="G321" s="101">
        <v>64.289828820990564</v>
      </c>
      <c r="H321" s="103">
        <v>1022400</v>
      </c>
      <c r="I321" s="101">
        <v>64.289828820990564</v>
      </c>
      <c r="J321" s="106">
        <f t="shared" si="18"/>
        <v>7599057.766641085</v>
      </c>
      <c r="K321" s="11">
        <f>VLOOKUP(A321,MATH!$N$3:$T$3152,7, FALSE)</f>
        <v>1352104.4333333333</v>
      </c>
      <c r="L321" s="11">
        <f>VLOOKUP(A321,MATH!$N$3:$V$3152,9, FALSE)</f>
        <v>9.0345360896810126E-2</v>
      </c>
      <c r="M321" s="11">
        <f>VLOOKUP(A321,MATH!$N$3:$V$3152,4, FALSE)</f>
        <v>64.150000000000006</v>
      </c>
      <c r="N321" s="11">
        <f t="shared" si="19"/>
        <v>1</v>
      </c>
      <c r="O321" s="12">
        <f t="shared" si="20"/>
        <v>3.5827881376510366E-4</v>
      </c>
    </row>
    <row r="322" spans="1:15">
      <c r="A322" s="72" t="str">
        <f t="shared" si="17"/>
        <v>42990ESRX</v>
      </c>
      <c r="B322" s="109">
        <v>42990</v>
      </c>
      <c r="C322" s="91" t="s">
        <v>249</v>
      </c>
      <c r="D322" s="11" t="s">
        <v>18</v>
      </c>
      <c r="E322" s="96">
        <v>944600</v>
      </c>
      <c r="F322" s="96" t="s">
        <v>20</v>
      </c>
      <c r="G322" s="101">
        <v>63.418632876009156</v>
      </c>
      <c r="H322" s="103">
        <v>3883200</v>
      </c>
      <c r="I322" s="101">
        <v>63.463250876009155</v>
      </c>
      <c r="J322" s="106">
        <f t="shared" si="18"/>
        <v>59905240.614678249</v>
      </c>
      <c r="K322" s="11">
        <f>VLOOKUP(A322,MATH!$N$3:$T$3152,7, FALSE)</f>
        <v>2739033.4</v>
      </c>
      <c r="L322" s="11">
        <f>VLOOKUP(A322,MATH!$N$3:$V$3152,9, FALSE)</f>
        <v>0.16038906866191802</v>
      </c>
      <c r="M322" s="11">
        <f>VLOOKUP(A322,MATH!$N$3:$V$3152,4, FALSE)</f>
        <v>63.74</v>
      </c>
      <c r="N322" s="11">
        <f t="shared" si="19"/>
        <v>-1</v>
      </c>
      <c r="O322" s="12">
        <f t="shared" si="20"/>
        <v>2.8243999723174826E-3</v>
      </c>
    </row>
    <row r="323" spans="1:15">
      <c r="A323" s="72" t="str">
        <f t="shared" si="17"/>
        <v>42990ESS</v>
      </c>
      <c r="B323" s="109">
        <v>42990</v>
      </c>
      <c r="C323" s="91" t="s">
        <v>250</v>
      </c>
      <c r="D323" s="11" t="s">
        <v>17</v>
      </c>
      <c r="E323" s="96">
        <v>49100</v>
      </c>
      <c r="F323" s="96" t="s">
        <v>20</v>
      </c>
      <c r="G323" s="101">
        <v>269.47585028587508</v>
      </c>
      <c r="H323" s="103">
        <v>323400</v>
      </c>
      <c r="I323" s="101">
        <v>269.28758528587514</v>
      </c>
      <c r="J323" s="106">
        <f t="shared" si="18"/>
        <v>13231264.249036467</v>
      </c>
      <c r="K323" s="11">
        <f>VLOOKUP(A323,MATH!$N$3:$T$3152,7, FALSE)</f>
        <v>336681.66666666669</v>
      </c>
      <c r="L323" s="11">
        <f>VLOOKUP(A323,MATH!$N$3:$V$3152,9, FALSE)</f>
        <v>0.12062353749332234</v>
      </c>
      <c r="M323" s="11">
        <f>VLOOKUP(A323,MATH!$N$3:$V$3152,4, FALSE)</f>
        <v>268.95</v>
      </c>
      <c r="N323" s="11">
        <f t="shared" si="19"/>
        <v>1</v>
      </c>
      <c r="O323" s="12">
        <f t="shared" si="20"/>
        <v>6.2382492742291454E-4</v>
      </c>
    </row>
    <row r="324" spans="1:15">
      <c r="A324" s="72" t="str">
        <f t="shared" si="17"/>
        <v>42990ETFC</v>
      </c>
      <c r="B324" s="109">
        <v>42990</v>
      </c>
      <c r="C324" s="91" t="s">
        <v>251</v>
      </c>
      <c r="D324" s="11" t="s">
        <v>18</v>
      </c>
      <c r="E324" s="96">
        <v>4900</v>
      </c>
      <c r="F324" s="96" t="s">
        <v>21</v>
      </c>
      <c r="G324" s="101">
        <v>40.567323179314222</v>
      </c>
      <c r="H324" s="103">
        <v>287200</v>
      </c>
      <c r="I324" s="101">
        <v>40.579512179314214</v>
      </c>
      <c r="J324" s="106">
        <f t="shared" si="18"/>
        <v>198779.88357863968</v>
      </c>
      <c r="K324" s="11">
        <f>VLOOKUP(A324,MATH!$N$3:$T$3152,7, FALSE)</f>
        <v>2083421.4666666666</v>
      </c>
      <c r="L324" s="11">
        <f>VLOOKUP(A324,MATH!$N$3:$V$3152,9, FALSE)</f>
        <v>0.16522794781438591</v>
      </c>
      <c r="M324" s="11">
        <f>VLOOKUP(A324,MATH!$N$3:$V$3152,4, FALSE)</f>
        <v>40.630000000000003</v>
      </c>
      <c r="N324" s="11">
        <f t="shared" si="19"/>
        <v>-1</v>
      </c>
      <c r="O324" s="12">
        <f t="shared" si="20"/>
        <v>9.3720330962032269E-6</v>
      </c>
    </row>
    <row r="325" spans="1:15">
      <c r="A325" s="72" t="str">
        <f t="shared" si="17"/>
        <v>42990ETN</v>
      </c>
      <c r="B325" s="109">
        <v>42990</v>
      </c>
      <c r="C325" s="91" t="s">
        <v>252</v>
      </c>
      <c r="D325" s="11" t="s">
        <v>17</v>
      </c>
      <c r="E325" s="96">
        <v>442300</v>
      </c>
      <c r="F325" s="96" t="s">
        <v>20</v>
      </c>
      <c r="G325" s="101">
        <v>73.683542034145674</v>
      </c>
      <c r="H325" s="103">
        <v>2198000</v>
      </c>
      <c r="I325" s="101">
        <v>73.632092034145685</v>
      </c>
      <c r="J325" s="106">
        <f t="shared" si="18"/>
        <v>32590230.641702633</v>
      </c>
      <c r="K325" s="11">
        <f>VLOOKUP(A325,MATH!$N$3:$T$3152,7, FALSE)</f>
        <v>2825364.6</v>
      </c>
      <c r="L325" s="11">
        <f>VLOOKUP(A325,MATH!$N$3:$V$3152,9, FALSE)</f>
        <v>0.2041947187757599</v>
      </c>
      <c r="M325" s="11">
        <f>VLOOKUP(A325,MATH!$N$3:$V$3152,4, FALSE)</f>
        <v>73.5</v>
      </c>
      <c r="N325" s="11">
        <f t="shared" si="19"/>
        <v>1</v>
      </c>
      <c r="O325" s="12">
        <f t="shared" si="20"/>
        <v>1.5365574961014566E-3</v>
      </c>
    </row>
    <row r="326" spans="1:15">
      <c r="A326" s="72" t="str">
        <f t="shared" si="17"/>
        <v>42990ETR</v>
      </c>
      <c r="B326" s="109">
        <v>42990</v>
      </c>
      <c r="C326" s="91" t="s">
        <v>253</v>
      </c>
      <c r="D326" s="11" t="s">
        <v>18</v>
      </c>
      <c r="E326" s="96">
        <v>205400</v>
      </c>
      <c r="F326" s="96" t="s">
        <v>20</v>
      </c>
      <c r="G326" s="101">
        <v>79.853764743461127</v>
      </c>
      <c r="H326" s="103">
        <v>726900</v>
      </c>
      <c r="I326" s="101">
        <v>79.909995743461124</v>
      </c>
      <c r="J326" s="106">
        <f t="shared" si="18"/>
        <v>16401963.278306916</v>
      </c>
      <c r="K326" s="11">
        <f>VLOOKUP(A326,MATH!$N$3:$T$3152,7, FALSE)</f>
        <v>1067026.9666666666</v>
      </c>
      <c r="L326" s="11">
        <f>VLOOKUP(A326,MATH!$N$3:$V$3152,9, FALSE)</f>
        <v>0.10493579914274873</v>
      </c>
      <c r="M326" s="11">
        <f>VLOOKUP(A326,MATH!$N$3:$V$3152,4, FALSE)</f>
        <v>80.33</v>
      </c>
      <c r="N326" s="11">
        <f t="shared" si="19"/>
        <v>-1</v>
      </c>
      <c r="O326" s="12">
        <f t="shared" si="20"/>
        <v>7.7331639358863523E-4</v>
      </c>
    </row>
    <row r="327" spans="1:15">
      <c r="A327" s="72" t="str">
        <f t="shared" si="17"/>
        <v>42990EVHC</v>
      </c>
      <c r="B327" s="109">
        <v>42990</v>
      </c>
      <c r="C327" s="91" t="s">
        <v>254</v>
      </c>
      <c r="D327" s="11" t="s">
        <v>17</v>
      </c>
      <c r="E327" s="96">
        <v>3800</v>
      </c>
      <c r="F327" s="96" t="s">
        <v>19</v>
      </c>
      <c r="G327" s="101">
        <v>50.701565601940587</v>
      </c>
      <c r="H327" s="103">
        <v>120700</v>
      </c>
      <c r="I327" s="101">
        <v>50.666124601940588</v>
      </c>
      <c r="J327" s="106">
        <f t="shared" si="18"/>
        <v>192665.94928737424</v>
      </c>
      <c r="K327" s="11">
        <f>VLOOKUP(A327,MATH!$N$3:$T$3152,7, FALSE)</f>
        <v>1891703.8666666667</v>
      </c>
      <c r="L327" s="11">
        <f>VLOOKUP(A327,MATH!$N$3:$V$3152,9, FALSE)</f>
        <v>0.2780997372410085</v>
      </c>
      <c r="M327" s="11">
        <f>VLOOKUP(A327,MATH!$N$3:$V$3152,4, FALSE)</f>
        <v>50.63</v>
      </c>
      <c r="N327" s="11">
        <f t="shared" si="19"/>
        <v>1</v>
      </c>
      <c r="O327" s="12">
        <f t="shared" si="20"/>
        <v>9.083774578821196E-6</v>
      </c>
    </row>
    <row r="328" spans="1:15">
      <c r="A328" s="72" t="str">
        <f t="shared" si="17"/>
        <v>42990EW</v>
      </c>
      <c r="B328" s="109">
        <v>42990</v>
      </c>
      <c r="C328" s="91" t="s">
        <v>255</v>
      </c>
      <c r="D328" s="11" t="s">
        <v>18</v>
      </c>
      <c r="E328" s="96">
        <v>123200</v>
      </c>
      <c r="F328" s="96" t="s">
        <v>20</v>
      </c>
      <c r="G328" s="101">
        <v>114.85115416342927</v>
      </c>
      <c r="H328" s="103">
        <v>641100</v>
      </c>
      <c r="I328" s="101">
        <v>114.93177316342927</v>
      </c>
      <c r="J328" s="106">
        <f t="shared" si="18"/>
        <v>14149662.192934487</v>
      </c>
      <c r="K328" s="11">
        <f>VLOOKUP(A328,MATH!$N$3:$T$3152,7, FALSE)</f>
        <v>1213738.1000000001</v>
      </c>
      <c r="L328" s="11">
        <f>VLOOKUP(A328,MATH!$N$3:$V$3152,9, FALSE)</f>
        <v>0.15041016218632525</v>
      </c>
      <c r="M328" s="11">
        <f>VLOOKUP(A328,MATH!$N$3:$V$3152,4, FALSE)</f>
        <v>115.17</v>
      </c>
      <c r="N328" s="11">
        <f t="shared" si="19"/>
        <v>-1</v>
      </c>
      <c r="O328" s="12">
        <f t="shared" si="20"/>
        <v>6.6712536492564663E-4</v>
      </c>
    </row>
    <row r="329" spans="1:15">
      <c r="A329" s="72" t="str">
        <f t="shared" ref="A329:A392" si="21">B329&amp;C329</f>
        <v>42990EXC</v>
      </c>
      <c r="B329" s="109">
        <v>42990</v>
      </c>
      <c r="C329" s="91" t="s">
        <v>256</v>
      </c>
      <c r="D329" s="11" t="s">
        <v>17</v>
      </c>
      <c r="E329" s="96">
        <v>131100</v>
      </c>
      <c r="F329" s="96" t="s">
        <v>21</v>
      </c>
      <c r="G329" s="101">
        <v>38.434991689059466</v>
      </c>
      <c r="H329" s="103">
        <v>460500</v>
      </c>
      <c r="I329" s="101">
        <v>38.423486689059466</v>
      </c>
      <c r="J329" s="106">
        <f t="shared" ref="J329:J392" si="22">E329*G329</f>
        <v>5038827.4104356961</v>
      </c>
      <c r="K329" s="11">
        <f>VLOOKUP(A329,MATH!$N$3:$T$3152,7, FALSE)</f>
        <v>4312744.1333333338</v>
      </c>
      <c r="L329" s="11">
        <f>VLOOKUP(A329,MATH!$N$3:$V$3152,9, FALSE)</f>
        <v>0.1018606630853206</v>
      </c>
      <c r="M329" s="11">
        <f>VLOOKUP(A329,MATH!$N$3:$V$3152,4, FALSE)</f>
        <v>38.35</v>
      </c>
      <c r="N329" s="11">
        <f t="shared" ref="N329:N392" si="23">IF(D329="sell",-1,1)</f>
        <v>1</v>
      </c>
      <c r="O329" s="12">
        <f t="shared" ref="O329:O392" si="24">J329/$J$5</f>
        <v>2.375695991288623E-4</v>
      </c>
    </row>
    <row r="330" spans="1:15">
      <c r="A330" s="72" t="str">
        <f t="shared" si="21"/>
        <v>42990EXPD</v>
      </c>
      <c r="B330" s="109">
        <v>42990</v>
      </c>
      <c r="C330" s="91" t="s">
        <v>257</v>
      </c>
      <c r="D330" s="11" t="s">
        <v>18</v>
      </c>
      <c r="E330" s="96">
        <v>87400</v>
      </c>
      <c r="F330" s="96" t="s">
        <v>22</v>
      </c>
      <c r="G330" s="101">
        <v>57.096546965575257</v>
      </c>
      <c r="H330" s="103">
        <v>551400</v>
      </c>
      <c r="I330" s="101">
        <v>57.096546965575257</v>
      </c>
      <c r="J330" s="106">
        <f t="shared" si="22"/>
        <v>4990238.2047912776</v>
      </c>
      <c r="K330" s="11">
        <f>VLOOKUP(A330,MATH!$N$3:$T$3152,7, FALSE)</f>
        <v>1139824.8666666667</v>
      </c>
      <c r="L330" s="11">
        <f>VLOOKUP(A330,MATH!$N$3:$V$3152,9, FALSE)</f>
        <v>0.20470360754698283</v>
      </c>
      <c r="M330" s="11">
        <f>VLOOKUP(A330,MATH!$N$3:$V$3152,4, FALSE)</f>
        <v>57.28</v>
      </c>
      <c r="N330" s="11">
        <f t="shared" si="23"/>
        <v>-1</v>
      </c>
      <c r="O330" s="12">
        <f t="shared" si="24"/>
        <v>2.3527872524756457E-4</v>
      </c>
    </row>
    <row r="331" spans="1:15">
      <c r="A331" s="72" t="str">
        <f t="shared" si="21"/>
        <v>42990EXPE</v>
      </c>
      <c r="B331" s="109">
        <v>42990</v>
      </c>
      <c r="C331" s="91" t="s">
        <v>258</v>
      </c>
      <c r="D331" s="11" t="s">
        <v>17</v>
      </c>
      <c r="E331" s="96">
        <v>85500</v>
      </c>
      <c r="F331" s="96" t="s">
        <v>20</v>
      </c>
      <c r="G331" s="101">
        <v>144.2038546065493</v>
      </c>
      <c r="H331" s="103">
        <v>733500</v>
      </c>
      <c r="I331" s="101">
        <v>144.10300560654929</v>
      </c>
      <c r="J331" s="106">
        <f t="shared" si="22"/>
        <v>12329429.568859965</v>
      </c>
      <c r="K331" s="11">
        <f>VLOOKUP(A331,MATH!$N$3:$T$3152,7, FALSE)</f>
        <v>2114937</v>
      </c>
      <c r="L331" s="11">
        <f>VLOOKUP(A331,MATH!$N$3:$V$3152,9, FALSE)</f>
        <v>0.28539385804460199</v>
      </c>
      <c r="M331" s="11">
        <f>VLOOKUP(A331,MATH!$N$3:$V$3152,4, FALSE)</f>
        <v>144.07</v>
      </c>
      <c r="N331" s="11">
        <f t="shared" si="23"/>
        <v>1</v>
      </c>
      <c r="O331" s="12">
        <f t="shared" si="24"/>
        <v>5.8130541127391602E-4</v>
      </c>
    </row>
    <row r="332" spans="1:15">
      <c r="A332" s="72" t="str">
        <f t="shared" si="21"/>
        <v>42990EXR</v>
      </c>
      <c r="B332" s="109">
        <v>42990</v>
      </c>
      <c r="C332" s="91" t="s">
        <v>259</v>
      </c>
      <c r="D332" s="11" t="s">
        <v>18</v>
      </c>
      <c r="E332" s="96">
        <v>5900</v>
      </c>
      <c r="F332" s="96" t="s">
        <v>23</v>
      </c>
      <c r="G332" s="101">
        <v>79.563457506050497</v>
      </c>
      <c r="H332" s="103">
        <v>172300</v>
      </c>
      <c r="I332" s="101">
        <v>79.563457506050497</v>
      </c>
      <c r="J332" s="106">
        <f t="shared" si="22"/>
        <v>469424.39928569796</v>
      </c>
      <c r="K332" s="11">
        <f>VLOOKUP(A332,MATH!$N$3:$T$3152,7, FALSE)</f>
        <v>1106623.7333333334</v>
      </c>
      <c r="L332" s="11">
        <f>VLOOKUP(A332,MATH!$N$3:$V$3152,9, FALSE)</f>
        <v>0.20041864851846161</v>
      </c>
      <c r="M332" s="11">
        <f>VLOOKUP(A332,MATH!$N$3:$V$3152,4, FALSE)</f>
        <v>79.540000000000006</v>
      </c>
      <c r="N332" s="11">
        <f t="shared" si="23"/>
        <v>-1</v>
      </c>
      <c r="O332" s="12">
        <f t="shared" si="24"/>
        <v>2.2132325097828128E-5</v>
      </c>
    </row>
    <row r="333" spans="1:15">
      <c r="A333" s="72" t="str">
        <f t="shared" si="21"/>
        <v>42990F</v>
      </c>
      <c r="B333" s="109">
        <v>42990</v>
      </c>
      <c r="C333" s="91" t="s">
        <v>260</v>
      </c>
      <c r="D333" s="11" t="s">
        <v>17</v>
      </c>
      <c r="E333" s="96">
        <v>2910700</v>
      </c>
      <c r="F333" s="96" t="s">
        <v>20</v>
      </c>
      <c r="G333" s="101">
        <v>11.446520609308783</v>
      </c>
      <c r="H333" s="103">
        <v>29436400</v>
      </c>
      <c r="I333" s="101">
        <v>11.438519609308782</v>
      </c>
      <c r="J333" s="106">
        <f t="shared" si="22"/>
        <v>33317387.537515074</v>
      </c>
      <c r="K333" s="11">
        <f>VLOOKUP(A333,MATH!$N$3:$T$3152,7, FALSE)</f>
        <v>35077491.56666667</v>
      </c>
      <c r="L333" s="11">
        <f>VLOOKUP(A333,MATH!$N$3:$V$3152,9, FALSE)</f>
        <v>0.15618189770156587</v>
      </c>
      <c r="M333" s="11">
        <f>VLOOKUP(A333,MATH!$N$3:$V$3152,4, FALSE)</f>
        <v>11.43</v>
      </c>
      <c r="N333" s="11">
        <f t="shared" si="23"/>
        <v>1</v>
      </c>
      <c r="O333" s="12">
        <f t="shared" si="24"/>
        <v>1.570841339974373E-3</v>
      </c>
    </row>
    <row r="334" spans="1:15">
      <c r="A334" s="72" t="str">
        <f t="shared" si="21"/>
        <v>42990FAST</v>
      </c>
      <c r="B334" s="109">
        <v>42990</v>
      </c>
      <c r="C334" s="91" t="s">
        <v>261</v>
      </c>
      <c r="D334" s="11" t="s">
        <v>18</v>
      </c>
      <c r="E334" s="96">
        <v>110600</v>
      </c>
      <c r="F334" s="96" t="s">
        <v>19</v>
      </c>
      <c r="G334" s="101">
        <v>42.910694092865015</v>
      </c>
      <c r="H334" s="103">
        <v>1428500</v>
      </c>
      <c r="I334" s="101">
        <v>42.940843092865009</v>
      </c>
      <c r="J334" s="106">
        <f t="shared" si="22"/>
        <v>4745922.7666708706</v>
      </c>
      <c r="K334" s="11">
        <f>VLOOKUP(A334,MATH!$N$3:$T$3152,7, FALSE)</f>
        <v>2565771.1</v>
      </c>
      <c r="L334" s="11">
        <f>VLOOKUP(A334,MATH!$N$3:$V$3152,9, FALSE)</f>
        <v>0.24654229054924992</v>
      </c>
      <c r="M334" s="11">
        <f>VLOOKUP(A334,MATH!$N$3:$V$3152,4, FALSE)</f>
        <v>43.07</v>
      </c>
      <c r="N334" s="11">
        <f t="shared" si="23"/>
        <v>-1</v>
      </c>
      <c r="O334" s="12">
        <f t="shared" si="24"/>
        <v>2.2375979118464162E-4</v>
      </c>
    </row>
    <row r="335" spans="1:15">
      <c r="A335" s="72" t="str">
        <f t="shared" si="21"/>
        <v>42990FB</v>
      </c>
      <c r="B335" s="109">
        <v>42990</v>
      </c>
      <c r="C335" s="91" t="s">
        <v>262</v>
      </c>
      <c r="D335" s="11" t="s">
        <v>17</v>
      </c>
      <c r="E335" s="96">
        <v>235200</v>
      </c>
      <c r="F335" s="96" t="s">
        <v>22</v>
      </c>
      <c r="G335" s="101">
        <v>174.00145753946688</v>
      </c>
      <c r="H335" s="103">
        <v>1429500</v>
      </c>
      <c r="I335" s="101">
        <v>174.00145753946688</v>
      </c>
      <c r="J335" s="106">
        <f t="shared" si="22"/>
        <v>40925142.813282609</v>
      </c>
      <c r="K335" s="11">
        <f>VLOOKUP(A335,MATH!$N$3:$T$3152,7, FALSE)</f>
        <v>13644229.733333332</v>
      </c>
      <c r="L335" s="11">
        <f>VLOOKUP(A335,MATH!$N$3:$V$3152,9, FALSE)</f>
        <v>0.1587384758796018</v>
      </c>
      <c r="M335" s="11">
        <f>VLOOKUP(A335,MATH!$N$3:$V$3152,4, FALSE)</f>
        <v>173.76</v>
      </c>
      <c r="N335" s="11">
        <f t="shared" si="23"/>
        <v>1</v>
      </c>
      <c r="O335" s="12">
        <f t="shared" si="24"/>
        <v>1.929530222112192E-3</v>
      </c>
    </row>
    <row r="336" spans="1:15">
      <c r="A336" s="72" t="str">
        <f t="shared" si="21"/>
        <v>42990FBHS</v>
      </c>
      <c r="B336" s="109">
        <v>42990</v>
      </c>
      <c r="C336" s="91" t="s">
        <v>263</v>
      </c>
      <c r="D336" s="11" t="s">
        <v>18</v>
      </c>
      <c r="E336" s="96">
        <v>61000</v>
      </c>
      <c r="F336" s="96" t="s">
        <v>19</v>
      </c>
      <c r="G336" s="101">
        <v>64.466513765332593</v>
      </c>
      <c r="H336" s="103">
        <v>324000</v>
      </c>
      <c r="I336" s="101">
        <v>64.511782765332597</v>
      </c>
      <c r="J336" s="106">
        <f t="shared" si="22"/>
        <v>3932457.3396852883</v>
      </c>
      <c r="K336" s="11">
        <f>VLOOKUP(A336,MATH!$N$3:$T$3152,7, FALSE)</f>
        <v>1059023.6000000001</v>
      </c>
      <c r="L336" s="11">
        <f>VLOOKUP(A336,MATH!$N$3:$V$3152,9, FALSE)</f>
        <v>0.15563235479611384</v>
      </c>
      <c r="M336" s="11">
        <f>VLOOKUP(A336,MATH!$N$3:$V$3152,4, FALSE)</f>
        <v>64.67</v>
      </c>
      <c r="N336" s="11">
        <f t="shared" si="23"/>
        <v>-1</v>
      </c>
      <c r="O336" s="12">
        <f t="shared" si="24"/>
        <v>1.8540669042276352E-4</v>
      </c>
    </row>
    <row r="337" spans="1:15">
      <c r="A337" s="72" t="str">
        <f t="shared" si="21"/>
        <v>42990FCX</v>
      </c>
      <c r="B337" s="109">
        <v>42990</v>
      </c>
      <c r="C337" s="91" t="s">
        <v>264</v>
      </c>
      <c r="D337" s="11" t="s">
        <v>17</v>
      </c>
      <c r="E337" s="96">
        <v>470400</v>
      </c>
      <c r="F337" s="96" t="s">
        <v>23</v>
      </c>
      <c r="G337" s="101">
        <v>14.314178389451628</v>
      </c>
      <c r="H337" s="103">
        <v>18508900</v>
      </c>
      <c r="I337" s="101">
        <v>14.314178389451628</v>
      </c>
      <c r="J337" s="106">
        <f t="shared" si="22"/>
        <v>6733389.5143980458</v>
      </c>
      <c r="K337" s="11">
        <f>VLOOKUP(A337,MATH!$N$3:$T$3152,7, FALSE)</f>
        <v>19139833.933333334</v>
      </c>
      <c r="L337" s="11">
        <f>VLOOKUP(A337,MATH!$N$3:$V$3152,9, FALSE)</f>
        <v>0.39493342556405642</v>
      </c>
      <c r="M337" s="11">
        <f>VLOOKUP(A337,MATH!$N$3:$V$3152,4, FALSE)</f>
        <v>14.3</v>
      </c>
      <c r="N337" s="11">
        <f t="shared" si="23"/>
        <v>1</v>
      </c>
      <c r="O337" s="12">
        <f t="shared" si="24"/>
        <v>3.1746446492711102E-4</v>
      </c>
    </row>
    <row r="338" spans="1:15">
      <c r="A338" s="72" t="str">
        <f t="shared" si="21"/>
        <v>42990FDX</v>
      </c>
      <c r="B338" s="109">
        <v>42990</v>
      </c>
      <c r="C338" s="91" t="s">
        <v>265</v>
      </c>
      <c r="D338" s="11" t="s">
        <v>18</v>
      </c>
      <c r="E338" s="96">
        <v>255600</v>
      </c>
      <c r="F338" s="96" t="s">
        <v>22</v>
      </c>
      <c r="G338" s="101">
        <v>212.72045467753398</v>
      </c>
      <c r="H338" s="103">
        <v>1086600</v>
      </c>
      <c r="I338" s="101">
        <v>212.72045467753398</v>
      </c>
      <c r="J338" s="106">
        <f t="shared" si="22"/>
        <v>54371348.215577684</v>
      </c>
      <c r="K338" s="11">
        <f>VLOOKUP(A338,MATH!$N$3:$T$3152,7, FALSE)</f>
        <v>1012420.7</v>
      </c>
      <c r="L338" s="11">
        <f>VLOOKUP(A338,MATH!$N$3:$V$3152,9, FALSE)</f>
        <v>0.14159698129646878</v>
      </c>
      <c r="M338" s="11">
        <f>VLOOKUP(A338,MATH!$N$3:$V$3152,4, FALSE)</f>
        <v>213.31</v>
      </c>
      <c r="N338" s="11">
        <f t="shared" si="23"/>
        <v>-1</v>
      </c>
      <c r="O338" s="12">
        <f t="shared" si="24"/>
        <v>2.563489150852593E-3</v>
      </c>
    </row>
    <row r="339" spans="1:15">
      <c r="A339" s="72" t="str">
        <f t="shared" si="21"/>
        <v>42990FE</v>
      </c>
      <c r="B339" s="109">
        <v>42990</v>
      </c>
      <c r="C339" s="91" t="s">
        <v>266</v>
      </c>
      <c r="D339" s="11" t="s">
        <v>17</v>
      </c>
      <c r="E339" s="96">
        <v>33300</v>
      </c>
      <c r="F339" s="96" t="s">
        <v>20</v>
      </c>
      <c r="G339" s="101">
        <v>32.539933573092902</v>
      </c>
      <c r="H339" s="103">
        <v>508600</v>
      </c>
      <c r="I339" s="101">
        <v>32.517176573092904</v>
      </c>
      <c r="J339" s="106">
        <f t="shared" si="22"/>
        <v>1083579.7879839938</v>
      </c>
      <c r="K339" s="11">
        <f>VLOOKUP(A339,MATH!$N$3:$T$3152,7, FALSE)</f>
        <v>3568744.2</v>
      </c>
      <c r="L339" s="11">
        <f>VLOOKUP(A339,MATH!$N$3:$V$3152,9, FALSE)</f>
        <v>9.4934389559794968E-2</v>
      </c>
      <c r="M339" s="11">
        <f>VLOOKUP(A339,MATH!$N$3:$V$3152,4, FALSE)</f>
        <v>32.51</v>
      </c>
      <c r="N339" s="11">
        <f t="shared" si="23"/>
        <v>1</v>
      </c>
      <c r="O339" s="12">
        <f t="shared" si="24"/>
        <v>5.1088397138261183E-5</v>
      </c>
    </row>
    <row r="340" spans="1:15">
      <c r="A340" s="72" t="str">
        <f t="shared" si="21"/>
        <v>42990FFIV</v>
      </c>
      <c r="B340" s="109">
        <v>42990</v>
      </c>
      <c r="C340" s="91" t="s">
        <v>267</v>
      </c>
      <c r="D340" s="11" t="s">
        <v>18</v>
      </c>
      <c r="E340" s="96">
        <v>19000</v>
      </c>
      <c r="F340" s="96" t="s">
        <v>23</v>
      </c>
      <c r="G340" s="101">
        <v>117.67058170772309</v>
      </c>
      <c r="H340" s="103">
        <v>106900</v>
      </c>
      <c r="I340" s="101">
        <v>117.67058170772309</v>
      </c>
      <c r="J340" s="106">
        <f t="shared" si="22"/>
        <v>2235741.0524467388</v>
      </c>
      <c r="K340" s="11">
        <f>VLOOKUP(A340,MATH!$N$3:$T$3152,7, FALSE)</f>
        <v>642848.26666666672</v>
      </c>
      <c r="L340" s="11">
        <f>VLOOKUP(A340,MATH!$N$3:$V$3152,9, FALSE)</f>
        <v>0.14527095924582839</v>
      </c>
      <c r="M340" s="11">
        <f>VLOOKUP(A340,MATH!$N$3:$V$3152,4, FALSE)</f>
        <v>117.84</v>
      </c>
      <c r="N340" s="11">
        <f t="shared" si="23"/>
        <v>-1</v>
      </c>
      <c r="O340" s="12">
        <f t="shared" si="24"/>
        <v>1.0541025963415278E-4</v>
      </c>
    </row>
    <row r="341" spans="1:15">
      <c r="A341" s="72" t="str">
        <f t="shared" si="21"/>
        <v>42990FIS</v>
      </c>
      <c r="B341" s="109">
        <v>42990</v>
      </c>
      <c r="C341" s="91" t="s">
        <v>268</v>
      </c>
      <c r="D341" s="11" t="s">
        <v>17</v>
      </c>
      <c r="E341" s="96">
        <v>50600</v>
      </c>
      <c r="F341" s="96" t="s">
        <v>19</v>
      </c>
      <c r="G341" s="101">
        <v>93.71313833287401</v>
      </c>
      <c r="H341" s="103">
        <v>237200</v>
      </c>
      <c r="I341" s="101">
        <v>93.647688332874012</v>
      </c>
      <c r="J341" s="106">
        <f t="shared" si="22"/>
        <v>4741884.7996434253</v>
      </c>
      <c r="K341" s="11">
        <f>VLOOKUP(A341,MATH!$N$3:$T$3152,7, FALSE)</f>
        <v>1362297.6333333333</v>
      </c>
      <c r="L341" s="11">
        <f>VLOOKUP(A341,MATH!$N$3:$V$3152,9, FALSE)</f>
        <v>0.11178976241865875</v>
      </c>
      <c r="M341" s="11">
        <f>VLOOKUP(A341,MATH!$N$3:$V$3152,4, FALSE)</f>
        <v>93.5</v>
      </c>
      <c r="N341" s="11">
        <f t="shared" si="23"/>
        <v>1</v>
      </c>
      <c r="O341" s="12">
        <f t="shared" si="24"/>
        <v>2.235694099451455E-4</v>
      </c>
    </row>
    <row r="342" spans="1:15">
      <c r="A342" s="72" t="str">
        <f t="shared" si="21"/>
        <v>42990FISV</v>
      </c>
      <c r="B342" s="109">
        <v>42990</v>
      </c>
      <c r="C342" s="91" t="s">
        <v>269</v>
      </c>
      <c r="D342" s="11" t="s">
        <v>18</v>
      </c>
      <c r="E342" s="96">
        <v>8000</v>
      </c>
      <c r="F342" s="96" t="s">
        <v>20</v>
      </c>
      <c r="G342" s="101">
        <v>124.03110004750094</v>
      </c>
      <c r="H342" s="103">
        <v>97700</v>
      </c>
      <c r="I342" s="101">
        <v>124.11811704750095</v>
      </c>
      <c r="J342" s="106">
        <f t="shared" si="22"/>
        <v>992248.80038000748</v>
      </c>
      <c r="K342" s="11">
        <f>VLOOKUP(A342,MATH!$N$3:$T$3152,7, FALSE)</f>
        <v>792297.16666666663</v>
      </c>
      <c r="L342" s="11">
        <f>VLOOKUP(A342,MATH!$N$3:$V$3152,9, FALSE)</f>
        <v>0.18747534067886476</v>
      </c>
      <c r="M342" s="11">
        <f>VLOOKUP(A342,MATH!$N$3:$V$3152,4, FALSE)</f>
        <v>124.31</v>
      </c>
      <c r="N342" s="11">
        <f t="shared" si="23"/>
        <v>-1</v>
      </c>
      <c r="O342" s="12">
        <f t="shared" si="24"/>
        <v>4.6782342505751754E-5</v>
      </c>
    </row>
    <row r="343" spans="1:15">
      <c r="A343" s="72" t="str">
        <f t="shared" si="21"/>
        <v>42990FITB</v>
      </c>
      <c r="B343" s="109">
        <v>42990</v>
      </c>
      <c r="C343" s="91" t="s">
        <v>270</v>
      </c>
      <c r="D343" s="11" t="s">
        <v>17</v>
      </c>
      <c r="E343" s="96">
        <v>110500</v>
      </c>
      <c r="F343" s="96" t="s">
        <v>19</v>
      </c>
      <c r="G343" s="101">
        <v>25.906318209947631</v>
      </c>
      <c r="H343" s="103">
        <v>351700</v>
      </c>
      <c r="I343" s="101">
        <v>25.888258209947633</v>
      </c>
      <c r="J343" s="106">
        <f t="shared" si="22"/>
        <v>2862648.1621992132</v>
      </c>
      <c r="K343" s="11">
        <f>VLOOKUP(A343,MATH!$N$3:$T$3152,7, FALSE)</f>
        <v>5184473.333333333</v>
      </c>
      <c r="L343" s="11">
        <f>VLOOKUP(A343,MATH!$N$3:$V$3152,9, FALSE)</f>
        <v>0.2201404690383047</v>
      </c>
      <c r="M343" s="11">
        <f>VLOOKUP(A343,MATH!$N$3:$V$3152,4, FALSE)</f>
        <v>25.8</v>
      </c>
      <c r="N343" s="11">
        <f t="shared" si="23"/>
        <v>1</v>
      </c>
      <c r="O343" s="12">
        <f t="shared" si="24"/>
        <v>1.3496754719801698E-4</v>
      </c>
    </row>
    <row r="344" spans="1:15">
      <c r="A344" s="72" t="str">
        <f t="shared" si="21"/>
        <v>42990FL</v>
      </c>
      <c r="B344" s="109">
        <v>42990</v>
      </c>
      <c r="C344" s="91" t="s">
        <v>271</v>
      </c>
      <c r="D344" s="11" t="s">
        <v>18</v>
      </c>
      <c r="E344" s="96">
        <v>236100</v>
      </c>
      <c r="F344" s="96" t="s">
        <v>19</v>
      </c>
      <c r="G344" s="101">
        <v>34.999554310769099</v>
      </c>
      <c r="H344" s="103">
        <v>1803900</v>
      </c>
      <c r="I344" s="101">
        <v>35.024180310769104</v>
      </c>
      <c r="J344" s="106">
        <f t="shared" si="22"/>
        <v>8263394.7727725841</v>
      </c>
      <c r="K344" s="11">
        <f>VLOOKUP(A344,MATH!$N$3:$T$3152,7, FALSE)</f>
        <v>6257491.7999999998</v>
      </c>
      <c r="L344" s="11">
        <f>VLOOKUP(A344,MATH!$N$3:$V$3152,9, FALSE)</f>
        <v>1.0378948388246547</v>
      </c>
      <c r="M344" s="11">
        <f>VLOOKUP(A344,MATH!$N$3:$V$3152,4, FALSE)</f>
        <v>35.18</v>
      </c>
      <c r="N344" s="11">
        <f t="shared" si="23"/>
        <v>-1</v>
      </c>
      <c r="O344" s="12">
        <f t="shared" si="24"/>
        <v>3.8960083839056746E-4</v>
      </c>
    </row>
    <row r="345" spans="1:15">
      <c r="A345" s="72" t="str">
        <f t="shared" si="21"/>
        <v>42990FLIR</v>
      </c>
      <c r="B345" s="109">
        <v>42990</v>
      </c>
      <c r="C345" s="91" t="s">
        <v>272</v>
      </c>
      <c r="D345" s="11" t="s">
        <v>17</v>
      </c>
      <c r="E345" s="96">
        <v>42000</v>
      </c>
      <c r="F345" s="96" t="s">
        <v>23</v>
      </c>
      <c r="G345" s="101">
        <v>39.016507447303866</v>
      </c>
      <c r="H345" s="103">
        <v>372300</v>
      </c>
      <c r="I345" s="101">
        <v>39.016507447303866</v>
      </c>
      <c r="J345" s="106">
        <f t="shared" si="22"/>
        <v>1638693.3127867624</v>
      </c>
      <c r="K345" s="11">
        <f>VLOOKUP(A345,MATH!$N$3:$T$3152,7, FALSE)</f>
        <v>898016.93333333335</v>
      </c>
      <c r="L345" s="11">
        <f>VLOOKUP(A345,MATH!$N$3:$V$3152,9, FALSE)</f>
        <v>0.16054062536054545</v>
      </c>
      <c r="M345" s="11">
        <f>VLOOKUP(A345,MATH!$N$3:$V$3152,4, FALSE)</f>
        <v>39.020000000000003</v>
      </c>
      <c r="N345" s="11">
        <f t="shared" si="23"/>
        <v>1</v>
      </c>
      <c r="O345" s="12">
        <f t="shared" si="24"/>
        <v>7.7260775514483498E-5</v>
      </c>
    </row>
    <row r="346" spans="1:15">
      <c r="A346" s="72" t="str">
        <f t="shared" si="21"/>
        <v>42990FLR</v>
      </c>
      <c r="B346" s="109">
        <v>42990</v>
      </c>
      <c r="C346" s="91" t="s">
        <v>273</v>
      </c>
      <c r="D346" s="11" t="s">
        <v>18</v>
      </c>
      <c r="E346" s="96">
        <v>47200</v>
      </c>
      <c r="F346" s="96" t="s">
        <v>23</v>
      </c>
      <c r="G346" s="101">
        <v>39.471110933565527</v>
      </c>
      <c r="H346" s="103">
        <v>227100</v>
      </c>
      <c r="I346" s="101">
        <v>39.471110933565527</v>
      </c>
      <c r="J346" s="106">
        <f t="shared" si="22"/>
        <v>1863036.4360642929</v>
      </c>
      <c r="K346" s="11">
        <f>VLOOKUP(A346,MATH!$N$3:$T$3152,7, FALSE)</f>
        <v>2097943.2666666666</v>
      </c>
      <c r="L346" s="11">
        <f>VLOOKUP(A346,MATH!$N$3:$V$3152,9, FALSE)</f>
        <v>0.30248229013152111</v>
      </c>
      <c r="M346" s="11">
        <f>VLOOKUP(A346,MATH!$N$3:$V$3152,4, FALSE)</f>
        <v>39.479999999999997</v>
      </c>
      <c r="N346" s="11">
        <f t="shared" si="23"/>
        <v>-1</v>
      </c>
      <c r="O346" s="12">
        <f t="shared" si="24"/>
        <v>8.7838058982057433E-5</v>
      </c>
    </row>
    <row r="347" spans="1:15">
      <c r="A347" s="72" t="str">
        <f t="shared" si="21"/>
        <v>42990FLS</v>
      </c>
      <c r="B347" s="109">
        <v>42990</v>
      </c>
      <c r="C347" s="91" t="s">
        <v>274</v>
      </c>
      <c r="D347" s="11" t="s">
        <v>17</v>
      </c>
      <c r="E347" s="96">
        <v>21000</v>
      </c>
      <c r="F347" s="96" t="s">
        <v>20</v>
      </c>
      <c r="G347" s="101">
        <v>40.414138588116352</v>
      </c>
      <c r="H347" s="103">
        <v>385700</v>
      </c>
      <c r="I347" s="101">
        <v>40.385865588116353</v>
      </c>
      <c r="J347" s="106">
        <f t="shared" si="22"/>
        <v>848696.91035044333</v>
      </c>
      <c r="K347" s="11">
        <f>VLOOKUP(A347,MATH!$N$3:$T$3152,7, FALSE)</f>
        <v>1429324.7666666666</v>
      </c>
      <c r="L347" s="11">
        <f>VLOOKUP(A347,MATH!$N$3:$V$3152,9, FALSE)</f>
        <v>0.20249320536027868</v>
      </c>
      <c r="M347" s="11">
        <f>VLOOKUP(A347,MATH!$N$3:$V$3152,4, FALSE)</f>
        <v>40.39</v>
      </c>
      <c r="N347" s="11">
        <f t="shared" si="23"/>
        <v>1</v>
      </c>
      <c r="O347" s="12">
        <f t="shared" si="24"/>
        <v>4.0014187498520569E-5</v>
      </c>
    </row>
    <row r="348" spans="1:15">
      <c r="A348" s="72" t="str">
        <f t="shared" si="21"/>
        <v>42990FMC</v>
      </c>
      <c r="B348" s="109">
        <v>42990</v>
      </c>
      <c r="C348" s="91" t="s">
        <v>275</v>
      </c>
      <c r="D348" s="11" t="s">
        <v>18</v>
      </c>
      <c r="E348" s="96">
        <v>61600</v>
      </c>
      <c r="F348" s="96" t="s">
        <v>19</v>
      </c>
      <c r="G348" s="101">
        <v>89.452031952827994</v>
      </c>
      <c r="H348" s="103">
        <v>380700</v>
      </c>
      <c r="I348" s="101">
        <v>89.514835952827994</v>
      </c>
      <c r="J348" s="106">
        <f t="shared" si="22"/>
        <v>5510245.1682942044</v>
      </c>
      <c r="K348" s="11">
        <f>VLOOKUP(A348,MATH!$N$3:$T$3152,7, FALSE)</f>
        <v>1127702.3999999999</v>
      </c>
      <c r="L348" s="11">
        <f>VLOOKUP(A348,MATH!$N$3:$V$3152,9, FALSE)</f>
        <v>0.28474680460656676</v>
      </c>
      <c r="M348" s="11">
        <f>VLOOKUP(A348,MATH!$N$3:$V$3152,4, FALSE)</f>
        <v>89.72</v>
      </c>
      <c r="N348" s="11">
        <f t="shared" si="23"/>
        <v>-1</v>
      </c>
      <c r="O348" s="12">
        <f t="shared" si="24"/>
        <v>2.5979590668699101E-4</v>
      </c>
    </row>
    <row r="349" spans="1:15">
      <c r="A349" s="72" t="str">
        <f t="shared" si="21"/>
        <v>42990FOX</v>
      </c>
      <c r="B349" s="109">
        <v>42990</v>
      </c>
      <c r="C349" s="91" t="s">
        <v>276</v>
      </c>
      <c r="D349" s="11" t="s">
        <v>17</v>
      </c>
      <c r="E349" s="96">
        <v>41000</v>
      </c>
      <c r="F349" s="96" t="s">
        <v>23</v>
      </c>
      <c r="G349" s="101">
        <v>25.497240583730139</v>
      </c>
      <c r="H349" s="103">
        <v>190600</v>
      </c>
      <c r="I349" s="101">
        <v>25.497240583730139</v>
      </c>
      <c r="J349" s="106">
        <f t="shared" si="22"/>
        <v>1045386.8639329358</v>
      </c>
      <c r="K349" s="11">
        <f>VLOOKUP(A349,MATH!$N$3:$T$3152,7, FALSE)</f>
        <v>2290186.8666666667</v>
      </c>
      <c r="L349" s="11">
        <f>VLOOKUP(A349,MATH!$N$3:$V$3152,9, FALSE)</f>
        <v>0.17769303417418369</v>
      </c>
      <c r="M349" s="11">
        <f>VLOOKUP(A349,MATH!$N$3:$V$3152,4, FALSE)</f>
        <v>25.48</v>
      </c>
      <c r="N349" s="11">
        <f t="shared" si="23"/>
        <v>1</v>
      </c>
      <c r="O349" s="12">
        <f t="shared" si="24"/>
        <v>4.9287685004803847E-5</v>
      </c>
    </row>
    <row r="350" spans="1:15">
      <c r="A350" s="72" t="str">
        <f t="shared" si="21"/>
        <v>42990FOXA</v>
      </c>
      <c r="B350" s="109">
        <v>42990</v>
      </c>
      <c r="C350" s="91" t="s">
        <v>277</v>
      </c>
      <c r="D350" s="11" t="s">
        <v>18</v>
      </c>
      <c r="E350" s="96">
        <v>686800</v>
      </c>
      <c r="F350" s="96" t="s">
        <v>22</v>
      </c>
      <c r="G350" s="101">
        <v>25.712818113397525</v>
      </c>
      <c r="H350" s="103">
        <v>2600800</v>
      </c>
      <c r="I350" s="101">
        <v>25.712818113397525</v>
      </c>
      <c r="J350" s="106">
        <f t="shared" si="22"/>
        <v>17659563.48028142</v>
      </c>
      <c r="K350" s="11">
        <f>VLOOKUP(A350,MATH!$N$3:$T$3152,7, FALSE)</f>
        <v>6785640.1333333338</v>
      </c>
      <c r="L350" s="11">
        <f>VLOOKUP(A350,MATH!$N$3:$V$3152,9, FALSE)</f>
        <v>0.16796582242440161</v>
      </c>
      <c r="M350" s="11">
        <f>VLOOKUP(A350,MATH!$N$3:$V$3152,4, FALSE)</f>
        <v>25.83</v>
      </c>
      <c r="N350" s="11">
        <f t="shared" si="23"/>
        <v>-1</v>
      </c>
      <c r="O350" s="12">
        <f t="shared" si="24"/>
        <v>8.3260946943971409E-4</v>
      </c>
    </row>
    <row r="351" spans="1:15">
      <c r="A351" s="72" t="str">
        <f t="shared" si="21"/>
        <v>42990FRT</v>
      </c>
      <c r="B351" s="109">
        <v>42990</v>
      </c>
      <c r="C351" s="91" t="s">
        <v>278</v>
      </c>
      <c r="D351" s="11" t="s">
        <v>17</v>
      </c>
      <c r="E351" s="96">
        <v>39500</v>
      </c>
      <c r="F351" s="96" t="s">
        <v>21</v>
      </c>
      <c r="G351" s="101">
        <v>130.3545895579353</v>
      </c>
      <c r="H351" s="103">
        <v>296500</v>
      </c>
      <c r="I351" s="101">
        <v>130.31552055793529</v>
      </c>
      <c r="J351" s="106">
        <f t="shared" si="22"/>
        <v>5149006.2875384446</v>
      </c>
      <c r="K351" s="11">
        <f>VLOOKUP(A351,MATH!$N$3:$T$3152,7, FALSE)</f>
        <v>465524.03333333333</v>
      </c>
      <c r="L351" s="11">
        <f>VLOOKUP(A351,MATH!$N$3:$V$3152,9, FALSE)</f>
        <v>0.15607267743992356</v>
      </c>
      <c r="M351" s="11">
        <f>VLOOKUP(A351,MATH!$N$3:$V$3152,4, FALSE)</f>
        <v>130.22999999999999</v>
      </c>
      <c r="N351" s="11">
        <f t="shared" si="23"/>
        <v>1</v>
      </c>
      <c r="O351" s="12">
        <f t="shared" si="24"/>
        <v>2.4276429018169692E-4</v>
      </c>
    </row>
    <row r="352" spans="1:15">
      <c r="A352" s="72" t="str">
        <f t="shared" si="21"/>
        <v>42990FTV</v>
      </c>
      <c r="B352" s="109">
        <v>42990</v>
      </c>
      <c r="C352" s="91" t="s">
        <v>279</v>
      </c>
      <c r="D352" s="11" t="s">
        <v>18</v>
      </c>
      <c r="E352" s="96">
        <v>255300</v>
      </c>
      <c r="F352" s="96" t="s">
        <v>23</v>
      </c>
      <c r="G352" s="101">
        <v>67.388275043389825</v>
      </c>
      <c r="H352" s="103">
        <v>740500</v>
      </c>
      <c r="I352" s="101">
        <v>67.388275043389825</v>
      </c>
      <c r="J352" s="106">
        <f t="shared" si="22"/>
        <v>17204226.618577421</v>
      </c>
      <c r="K352" s="11">
        <f>VLOOKUP(A352,MATH!$N$3:$T$3152,7, FALSE)</f>
        <v>1123318</v>
      </c>
      <c r="L352" s="11">
        <f>VLOOKUP(A352,MATH!$N$3:$V$3152,9, FALSE)</f>
        <v>0.13262851454051172</v>
      </c>
      <c r="M352" s="11">
        <f>VLOOKUP(A352,MATH!$N$3:$V$3152,4, FALSE)</f>
        <v>67.61</v>
      </c>
      <c r="N352" s="11">
        <f t="shared" si="23"/>
        <v>-1</v>
      </c>
      <c r="O352" s="12">
        <f t="shared" si="24"/>
        <v>8.1114134066840942E-4</v>
      </c>
    </row>
    <row r="353" spans="1:15">
      <c r="A353" s="72" t="str">
        <f t="shared" si="21"/>
        <v>42990GD</v>
      </c>
      <c r="B353" s="109">
        <v>42990</v>
      </c>
      <c r="C353" s="91" t="s">
        <v>280</v>
      </c>
      <c r="D353" s="11" t="s">
        <v>17</v>
      </c>
      <c r="E353" s="96">
        <v>79000</v>
      </c>
      <c r="F353" s="96" t="s">
        <v>21</v>
      </c>
      <c r="G353" s="101">
        <v>200.19445261581379</v>
      </c>
      <c r="H353" s="103">
        <v>338700</v>
      </c>
      <c r="I353" s="101">
        <v>200.13448561581376</v>
      </c>
      <c r="J353" s="106">
        <f t="shared" si="22"/>
        <v>15815361.756649289</v>
      </c>
      <c r="K353" s="11">
        <f>VLOOKUP(A353,MATH!$N$3:$T$3152,7, FALSE)</f>
        <v>1055733.8333333333</v>
      </c>
      <c r="L353" s="11">
        <f>VLOOKUP(A353,MATH!$N$3:$V$3152,9, FALSE)</f>
        <v>0.12756236913161265</v>
      </c>
      <c r="M353" s="11">
        <f>VLOOKUP(A353,MATH!$N$3:$V$3152,4, FALSE)</f>
        <v>199.89</v>
      </c>
      <c r="N353" s="11">
        <f t="shared" si="23"/>
        <v>1</v>
      </c>
      <c r="O353" s="12">
        <f t="shared" si="24"/>
        <v>7.4565942560835409E-4</v>
      </c>
    </row>
    <row r="354" spans="1:15">
      <c r="A354" s="72" t="str">
        <f t="shared" si="21"/>
        <v>42990GE</v>
      </c>
      <c r="B354" s="109">
        <v>42990</v>
      </c>
      <c r="C354" s="91" t="s">
        <v>281</v>
      </c>
      <c r="D354" s="11" t="s">
        <v>18</v>
      </c>
      <c r="E354" s="96">
        <v>1016300</v>
      </c>
      <c r="F354" s="96" t="s">
        <v>21</v>
      </c>
      <c r="G354" s="101">
        <v>23.810802848978565</v>
      </c>
      <c r="H354" s="103">
        <v>43475100</v>
      </c>
      <c r="I354" s="101">
        <v>23.817948848978563</v>
      </c>
      <c r="J354" s="106">
        <f t="shared" si="22"/>
        <v>24198918.935416915</v>
      </c>
      <c r="K354" s="11">
        <f>VLOOKUP(A354,MATH!$N$3:$T$3152,7, FALSE)</f>
        <v>34934924.333333336</v>
      </c>
      <c r="L354" s="11">
        <f>VLOOKUP(A354,MATH!$N$3:$V$3152,9, FALSE)</f>
        <v>0.16925314757644519</v>
      </c>
      <c r="M354" s="11">
        <f>VLOOKUP(A354,MATH!$N$3:$V$3152,4, FALSE)</f>
        <v>23.82</v>
      </c>
      <c r="N354" s="11">
        <f t="shared" si="23"/>
        <v>-1</v>
      </c>
      <c r="O354" s="12">
        <f t="shared" si="24"/>
        <v>1.1409256564200788E-3</v>
      </c>
    </row>
    <row r="355" spans="1:15">
      <c r="A355" s="72" t="str">
        <f t="shared" si="21"/>
        <v>42990GGP</v>
      </c>
      <c r="B355" s="109">
        <v>42990</v>
      </c>
      <c r="C355" s="91" t="s">
        <v>282</v>
      </c>
      <c r="D355" s="11" t="s">
        <v>17</v>
      </c>
      <c r="E355" s="96">
        <v>242100</v>
      </c>
      <c r="F355" s="96" t="s">
        <v>19</v>
      </c>
      <c r="G355" s="101">
        <v>21.629548411306608</v>
      </c>
      <c r="H355" s="103">
        <v>913900</v>
      </c>
      <c r="I355" s="101">
        <v>21.614463411306609</v>
      </c>
      <c r="J355" s="106">
        <f t="shared" si="22"/>
        <v>5236513.6703773299</v>
      </c>
      <c r="K355" s="11">
        <f>VLOOKUP(A355,MATH!$N$3:$T$3152,7, FALSE)</f>
        <v>5875010.2000000002</v>
      </c>
      <c r="L355" s="11">
        <f>VLOOKUP(A355,MATH!$N$3:$V$3152,9, FALSE)</f>
        <v>0.3035838967513691</v>
      </c>
      <c r="M355" s="11">
        <f>VLOOKUP(A355,MATH!$N$3:$V$3152,4, FALSE)</f>
        <v>21.55</v>
      </c>
      <c r="N355" s="11">
        <f t="shared" si="23"/>
        <v>1</v>
      </c>
      <c r="O355" s="12">
        <f t="shared" si="24"/>
        <v>2.4689007028259787E-4</v>
      </c>
    </row>
    <row r="356" spans="1:15">
      <c r="A356" s="72" t="str">
        <f t="shared" si="21"/>
        <v>42990GILD</v>
      </c>
      <c r="B356" s="109">
        <v>42990</v>
      </c>
      <c r="C356" s="91" t="s">
        <v>283</v>
      </c>
      <c r="D356" s="11" t="s">
        <v>18</v>
      </c>
      <c r="E356" s="96">
        <v>527500</v>
      </c>
      <c r="F356" s="96" t="s">
        <v>22</v>
      </c>
      <c r="G356" s="101">
        <v>83.978428773012197</v>
      </c>
      <c r="H356" s="103">
        <v>3353000</v>
      </c>
      <c r="I356" s="101">
        <v>83.978428773012197</v>
      </c>
      <c r="J356" s="106">
        <f t="shared" si="22"/>
        <v>44298621.177763931</v>
      </c>
      <c r="K356" s="11">
        <f>VLOOKUP(A356,MATH!$N$3:$T$3152,7, FALSE)</f>
        <v>10592518.433333334</v>
      </c>
      <c r="L356" s="11">
        <f>VLOOKUP(A356,MATH!$N$3:$V$3152,9, FALSE)</f>
        <v>0.27035409910826769</v>
      </c>
      <c r="M356" s="11">
        <f>VLOOKUP(A356,MATH!$N$3:$V$3152,4, FALSE)</f>
        <v>84.15</v>
      </c>
      <c r="N356" s="11">
        <f t="shared" si="23"/>
        <v>-1</v>
      </c>
      <c r="O356" s="12">
        <f t="shared" si="24"/>
        <v>2.0885822866976746E-3</v>
      </c>
    </row>
    <row r="357" spans="1:15">
      <c r="A357" s="72" t="str">
        <f t="shared" si="21"/>
        <v>42990GIS</v>
      </c>
      <c r="B357" s="109">
        <v>42990</v>
      </c>
      <c r="C357" s="91" t="s">
        <v>284</v>
      </c>
      <c r="D357" s="11" t="s">
        <v>17</v>
      </c>
      <c r="E357" s="96">
        <v>334700</v>
      </c>
      <c r="F357" s="96" t="s">
        <v>23</v>
      </c>
      <c r="G357" s="101">
        <v>55.92545479548744</v>
      </c>
      <c r="H357" s="103">
        <v>1978300</v>
      </c>
      <c r="I357" s="101">
        <v>55.92545479548744</v>
      </c>
      <c r="J357" s="106">
        <f t="shared" si="22"/>
        <v>18718249.720049646</v>
      </c>
      <c r="K357" s="11">
        <f>VLOOKUP(A357,MATH!$N$3:$T$3152,7, FALSE)</f>
        <v>3972729.6333333333</v>
      </c>
      <c r="L357" s="11">
        <f>VLOOKUP(A357,MATH!$N$3:$V$3152,9, FALSE)</f>
        <v>0.16685566838517871</v>
      </c>
      <c r="M357" s="11">
        <f>VLOOKUP(A357,MATH!$N$3:$V$3152,4, FALSE)</f>
        <v>55.84</v>
      </c>
      <c r="N357" s="11">
        <f t="shared" si="23"/>
        <v>1</v>
      </c>
      <c r="O357" s="12">
        <f t="shared" si="24"/>
        <v>8.825241906830107E-4</v>
      </c>
    </row>
    <row r="358" spans="1:15">
      <c r="A358" s="72" t="str">
        <f t="shared" si="21"/>
        <v>42991EA</v>
      </c>
      <c r="B358" s="109">
        <v>42991</v>
      </c>
      <c r="C358" s="91" t="s">
        <v>235</v>
      </c>
      <c r="D358" s="11" t="s">
        <v>18</v>
      </c>
      <c r="E358" s="96">
        <v>107400</v>
      </c>
      <c r="F358" s="96" t="s">
        <v>19</v>
      </c>
      <c r="G358" s="101">
        <v>119.56262800646969</v>
      </c>
      <c r="H358" s="103">
        <v>927300</v>
      </c>
      <c r="I358" s="101">
        <v>119.64653000646969</v>
      </c>
      <c r="J358" s="106">
        <f t="shared" si="22"/>
        <v>12841026.247894846</v>
      </c>
      <c r="K358" s="11">
        <f>VLOOKUP(A358,MATH!$N$3:$T$3152,7, FALSE)</f>
        <v>2107766.9</v>
      </c>
      <c r="L358" s="11">
        <f>VLOOKUP(A358,MATH!$N$3:$V$3152,9, FALSE)</f>
        <v>0.20136010560026518</v>
      </c>
      <c r="M358" s="11">
        <f>VLOOKUP(A358,MATH!$N$3:$V$3152,4, FALSE)</f>
        <v>119.86</v>
      </c>
      <c r="N358" s="11">
        <f t="shared" si="23"/>
        <v>-1</v>
      </c>
      <c r="O358" s="12">
        <f t="shared" si="24"/>
        <v>6.05426066349789E-4</v>
      </c>
    </row>
    <row r="359" spans="1:15">
      <c r="A359" s="72" t="str">
        <f t="shared" si="21"/>
        <v>42991EBAY</v>
      </c>
      <c r="B359" s="109">
        <v>42991</v>
      </c>
      <c r="C359" s="91" t="s">
        <v>236</v>
      </c>
      <c r="D359" s="11" t="s">
        <v>17</v>
      </c>
      <c r="E359" s="96">
        <v>1209600</v>
      </c>
      <c r="F359" s="96" t="s">
        <v>23</v>
      </c>
      <c r="G359" s="101">
        <v>38.046237214884101</v>
      </c>
      <c r="H359" s="103">
        <v>5451600</v>
      </c>
      <c r="I359" s="101">
        <v>38.046237214884101</v>
      </c>
      <c r="J359" s="106">
        <f t="shared" si="22"/>
        <v>46020728.53512381</v>
      </c>
      <c r="K359" s="11">
        <f>VLOOKUP(A359,MATH!$N$3:$T$3152,7, FALSE)</f>
        <v>7227869.333333333</v>
      </c>
      <c r="L359" s="11">
        <f>VLOOKUP(A359,MATH!$N$3:$V$3152,9, FALSE)</f>
        <v>0.1875029357353804</v>
      </c>
      <c r="M359" s="11">
        <f>VLOOKUP(A359,MATH!$N$3:$V$3152,4, FALSE)</f>
        <v>38</v>
      </c>
      <c r="N359" s="11">
        <f t="shared" si="23"/>
        <v>1</v>
      </c>
      <c r="O359" s="12">
        <f t="shared" si="24"/>
        <v>2.1697758504417987E-3</v>
      </c>
    </row>
    <row r="360" spans="1:15">
      <c r="A360" s="72" t="str">
        <f t="shared" si="21"/>
        <v>42991ECL</v>
      </c>
      <c r="B360" s="109">
        <v>42991</v>
      </c>
      <c r="C360" s="91" t="s">
        <v>237</v>
      </c>
      <c r="D360" s="11" t="s">
        <v>18</v>
      </c>
      <c r="E360" s="96">
        <v>3100</v>
      </c>
      <c r="F360" s="96" t="s">
        <v>22</v>
      </c>
      <c r="G360" s="101">
        <v>129.88349323793256</v>
      </c>
      <c r="H360" s="103">
        <v>312600</v>
      </c>
      <c r="I360" s="101">
        <v>129.88349323793256</v>
      </c>
      <c r="J360" s="106">
        <f t="shared" si="22"/>
        <v>402638.82903759094</v>
      </c>
      <c r="K360" s="11">
        <f>VLOOKUP(A360,MATH!$N$3:$T$3152,7, FALSE)</f>
        <v>848037.46666666667</v>
      </c>
      <c r="L360" s="11">
        <f>VLOOKUP(A360,MATH!$N$3:$V$3152,9, FALSE)</f>
        <v>0.13255792583072395</v>
      </c>
      <c r="M360" s="11">
        <f>VLOOKUP(A360,MATH!$N$3:$V$3152,4, FALSE)</f>
        <v>129.72999999999999</v>
      </c>
      <c r="N360" s="11">
        <f t="shared" si="23"/>
        <v>-1</v>
      </c>
      <c r="O360" s="12">
        <f t="shared" si="24"/>
        <v>1.8983532758051729E-5</v>
      </c>
    </row>
    <row r="361" spans="1:15">
      <c r="A361" s="72" t="str">
        <f t="shared" si="21"/>
        <v>42991ED</v>
      </c>
      <c r="B361" s="109">
        <v>42991</v>
      </c>
      <c r="C361" s="91" t="s">
        <v>238</v>
      </c>
      <c r="D361" s="11" t="s">
        <v>17</v>
      </c>
      <c r="E361" s="96">
        <v>5000</v>
      </c>
      <c r="F361" s="96" t="s">
        <v>19</v>
      </c>
      <c r="G361" s="101">
        <v>84.321266869146285</v>
      </c>
      <c r="H361" s="103">
        <v>52000</v>
      </c>
      <c r="I361" s="101">
        <v>84.262354869146293</v>
      </c>
      <c r="J361" s="106">
        <f t="shared" si="22"/>
        <v>421606.33434573142</v>
      </c>
      <c r="K361" s="11">
        <f>VLOOKUP(A361,MATH!$N$3:$T$3152,7, FALSE)</f>
        <v>1331669.3333333333</v>
      </c>
      <c r="L361" s="11">
        <f>VLOOKUP(A361,MATH!$N$3:$V$3152,9, FALSE)</f>
        <v>0.10378774520761247</v>
      </c>
      <c r="M361" s="11">
        <f>VLOOKUP(A361,MATH!$N$3:$V$3152,4, FALSE)</f>
        <v>84.16</v>
      </c>
      <c r="N361" s="11">
        <f t="shared" si="23"/>
        <v>1</v>
      </c>
      <c r="O361" s="12">
        <f t="shared" si="24"/>
        <v>1.9877808799973132E-5</v>
      </c>
    </row>
    <row r="362" spans="1:15">
      <c r="A362" s="72" t="str">
        <f t="shared" si="21"/>
        <v>42991EFX</v>
      </c>
      <c r="B362" s="109">
        <v>42991</v>
      </c>
      <c r="C362" s="91" t="s">
        <v>239</v>
      </c>
      <c r="D362" s="11" t="s">
        <v>18</v>
      </c>
      <c r="E362" s="96">
        <v>2259100</v>
      </c>
      <c r="F362" s="96" t="s">
        <v>20</v>
      </c>
      <c r="G362" s="101">
        <v>115.32570197350849</v>
      </c>
      <c r="H362" s="103">
        <v>14767200</v>
      </c>
      <c r="I362" s="101">
        <v>115.40728697350848</v>
      </c>
      <c r="J362" s="106">
        <f t="shared" si="22"/>
        <v>260532293.32835302</v>
      </c>
      <c r="K362" s="11">
        <f>VLOOKUP(A362,MATH!$N$3:$T$3152,7, FALSE)</f>
        <v>1515652.5</v>
      </c>
      <c r="L362" s="11">
        <f>VLOOKUP(A362,MATH!$N$3:$V$3152,9, FALSE)</f>
        <v>0.50375767565512219</v>
      </c>
      <c r="M362" s="11">
        <f>VLOOKUP(A362,MATH!$N$3:$V$3152,4, FALSE)</f>
        <v>116.55</v>
      </c>
      <c r="N362" s="11">
        <f t="shared" si="23"/>
        <v>-1</v>
      </c>
      <c r="O362" s="12">
        <f t="shared" si="24"/>
        <v>1.2283523019255012E-2</v>
      </c>
    </row>
    <row r="363" spans="1:15">
      <c r="A363" s="72" t="str">
        <f t="shared" si="21"/>
        <v>42991EIX</v>
      </c>
      <c r="B363" s="109">
        <v>42991</v>
      </c>
      <c r="C363" s="91" t="s">
        <v>240</v>
      </c>
      <c r="D363" s="11" t="s">
        <v>17</v>
      </c>
      <c r="E363" s="96">
        <v>692400</v>
      </c>
      <c r="F363" s="96" t="s">
        <v>23</v>
      </c>
      <c r="G363" s="101">
        <v>80.979405882832367</v>
      </c>
      <c r="H363" s="103">
        <v>2529000</v>
      </c>
      <c r="I363" s="101">
        <v>80.979405882832367</v>
      </c>
      <c r="J363" s="106">
        <f t="shared" si="22"/>
        <v>56070140.633273132</v>
      </c>
      <c r="K363" s="11">
        <f>VLOOKUP(A363,MATH!$N$3:$T$3152,7, FALSE)</f>
        <v>1653127.4</v>
      </c>
      <c r="L363" s="11">
        <f>VLOOKUP(A363,MATH!$N$3:$V$3152,9, FALSE)</f>
        <v>9.4096167690958785E-2</v>
      </c>
      <c r="M363" s="11">
        <f>VLOOKUP(A363,MATH!$N$3:$V$3152,4, FALSE)</f>
        <v>80.680000000000007</v>
      </c>
      <c r="N363" s="11">
        <f t="shared" si="23"/>
        <v>1</v>
      </c>
      <c r="O363" s="12">
        <f t="shared" si="24"/>
        <v>2.6435834666132833E-3</v>
      </c>
    </row>
    <row r="364" spans="1:15">
      <c r="A364" s="72" t="str">
        <f t="shared" si="21"/>
        <v>42991EL</v>
      </c>
      <c r="B364" s="109">
        <v>42991</v>
      </c>
      <c r="C364" s="91" t="s">
        <v>241</v>
      </c>
      <c r="D364" s="11" t="s">
        <v>18</v>
      </c>
      <c r="E364" s="96">
        <v>23000</v>
      </c>
      <c r="F364" s="96" t="s">
        <v>22</v>
      </c>
      <c r="G364" s="101">
        <v>109.27687138140246</v>
      </c>
      <c r="H364" s="103">
        <v>450400</v>
      </c>
      <c r="I364" s="101">
        <v>109.27687138140246</v>
      </c>
      <c r="J364" s="106">
        <f t="shared" si="22"/>
        <v>2513368.0417722566</v>
      </c>
      <c r="K364" s="11">
        <f>VLOOKUP(A364,MATH!$N$3:$T$3152,7, FALSE)</f>
        <v>2848079</v>
      </c>
      <c r="L364" s="11">
        <f>VLOOKUP(A364,MATH!$N$3:$V$3152,9, FALSE)</f>
        <v>0.27793928447700395</v>
      </c>
      <c r="M364" s="11">
        <f>VLOOKUP(A364,MATH!$N$3:$V$3152,4, FALSE)</f>
        <v>109.3</v>
      </c>
      <c r="N364" s="11">
        <f t="shared" si="23"/>
        <v>-1</v>
      </c>
      <c r="O364" s="12">
        <f t="shared" si="24"/>
        <v>1.1849975986684942E-4</v>
      </c>
    </row>
    <row r="365" spans="1:15">
      <c r="A365" s="72" t="str">
        <f t="shared" si="21"/>
        <v>42991EMN</v>
      </c>
      <c r="B365" s="109">
        <v>42991</v>
      </c>
      <c r="C365" s="91" t="s">
        <v>242</v>
      </c>
      <c r="D365" s="11" t="s">
        <v>17</v>
      </c>
      <c r="E365" s="96">
        <v>6500</v>
      </c>
      <c r="F365" s="96" t="s">
        <v>23</v>
      </c>
      <c r="G365" s="101">
        <v>85.89232753187467</v>
      </c>
      <c r="H365" s="103">
        <v>200600</v>
      </c>
      <c r="I365" s="101">
        <v>85.89232753187467</v>
      </c>
      <c r="J365" s="106">
        <f t="shared" si="22"/>
        <v>558300.12895718531</v>
      </c>
      <c r="K365" s="11">
        <f>VLOOKUP(A365,MATH!$N$3:$T$3152,7, FALSE)</f>
        <v>1023516.9</v>
      </c>
      <c r="L365" s="11">
        <f>VLOOKUP(A365,MATH!$N$3:$V$3152,9, FALSE)</f>
        <v>0.15327922255611975</v>
      </c>
      <c r="M365" s="11">
        <f>VLOOKUP(A365,MATH!$N$3:$V$3152,4, FALSE)</f>
        <v>86.07</v>
      </c>
      <c r="N365" s="11">
        <f t="shared" si="23"/>
        <v>1</v>
      </c>
      <c r="O365" s="12">
        <f t="shared" si="24"/>
        <v>2.632261973395949E-5</v>
      </c>
    </row>
    <row r="366" spans="1:15">
      <c r="A366" s="72" t="str">
        <f t="shared" si="21"/>
        <v>42991EMR</v>
      </c>
      <c r="B366" s="109">
        <v>42991</v>
      </c>
      <c r="C366" s="91" t="s">
        <v>243</v>
      </c>
      <c r="D366" s="11" t="s">
        <v>18</v>
      </c>
      <c r="E366" s="96">
        <v>152200</v>
      </c>
      <c r="F366" s="96" t="s">
        <v>22</v>
      </c>
      <c r="G366" s="101">
        <v>61.032898464159899</v>
      </c>
      <c r="H366" s="103">
        <v>1362900</v>
      </c>
      <c r="I366" s="101">
        <v>61.032898464159899</v>
      </c>
      <c r="J366" s="106">
        <f t="shared" si="22"/>
        <v>9289207.1462451369</v>
      </c>
      <c r="K366" s="11">
        <f>VLOOKUP(A366,MATH!$N$3:$T$3152,7, FALSE)</f>
        <v>2458206.7000000002</v>
      </c>
      <c r="L366" s="11">
        <f>VLOOKUP(A366,MATH!$N$3:$V$3152,9, FALSE)</f>
        <v>0.14120891527413706</v>
      </c>
      <c r="M366" s="11">
        <f>VLOOKUP(A366,MATH!$N$3:$V$3152,4, FALSE)</f>
        <v>61.12</v>
      </c>
      <c r="N366" s="11">
        <f t="shared" si="23"/>
        <v>-1</v>
      </c>
      <c r="O366" s="12">
        <f t="shared" si="24"/>
        <v>4.3796562934224418E-4</v>
      </c>
    </row>
    <row r="367" spans="1:15">
      <c r="A367" s="72" t="str">
        <f t="shared" si="21"/>
        <v>42991EOG</v>
      </c>
      <c r="B367" s="109">
        <v>42991</v>
      </c>
      <c r="C367" s="91" t="s">
        <v>244</v>
      </c>
      <c r="D367" s="11" t="s">
        <v>17</v>
      </c>
      <c r="E367" s="96">
        <v>277400</v>
      </c>
      <c r="F367" s="96" t="s">
        <v>19</v>
      </c>
      <c r="G367" s="101">
        <v>89.516944468388985</v>
      </c>
      <c r="H367" s="103">
        <v>2927800</v>
      </c>
      <c r="I367" s="101">
        <v>89.454420468388989</v>
      </c>
      <c r="J367" s="106">
        <f t="shared" si="22"/>
        <v>24832000.395531103</v>
      </c>
      <c r="K367" s="11">
        <f>VLOOKUP(A367,MATH!$N$3:$T$3152,7, FALSE)</f>
        <v>3158300.6</v>
      </c>
      <c r="L367" s="11">
        <f>VLOOKUP(A367,MATH!$N$3:$V$3152,9, FALSE)</f>
        <v>0.22566110796715871</v>
      </c>
      <c r="M367" s="11">
        <f>VLOOKUP(A367,MATH!$N$3:$V$3152,4, FALSE)</f>
        <v>89.32</v>
      </c>
      <c r="N367" s="11">
        <f t="shared" si="23"/>
        <v>1</v>
      </c>
      <c r="O367" s="12">
        <f t="shared" si="24"/>
        <v>1.1707740509857973E-3</v>
      </c>
    </row>
    <row r="368" spans="1:15">
      <c r="A368" s="72" t="str">
        <f t="shared" si="21"/>
        <v>42991EQIX</v>
      </c>
      <c r="B368" s="109">
        <v>42991</v>
      </c>
      <c r="C368" s="91" t="s">
        <v>245</v>
      </c>
      <c r="D368" s="11" t="s">
        <v>18</v>
      </c>
      <c r="E368" s="96">
        <v>45100</v>
      </c>
      <c r="F368" s="96" t="s">
        <v>20</v>
      </c>
      <c r="G368" s="101">
        <v>467.31962480127612</v>
      </c>
      <c r="H368" s="103">
        <v>173500</v>
      </c>
      <c r="I368" s="101">
        <v>467.64747680127613</v>
      </c>
      <c r="J368" s="106">
        <f t="shared" si="22"/>
        <v>21076115.078537554</v>
      </c>
      <c r="K368" s="11">
        <f>VLOOKUP(A368,MATH!$N$3:$T$3152,7, FALSE)</f>
        <v>441695.83333333331</v>
      </c>
      <c r="L368" s="11">
        <f>VLOOKUP(A368,MATH!$N$3:$V$3152,9, FALSE)</f>
        <v>0.16701008565473924</v>
      </c>
      <c r="M368" s="11">
        <f>VLOOKUP(A368,MATH!$N$3:$V$3152,4, FALSE)</f>
        <v>468.36</v>
      </c>
      <c r="N368" s="11">
        <f t="shared" si="23"/>
        <v>-1</v>
      </c>
      <c r="O368" s="12">
        <f t="shared" si="24"/>
        <v>9.9369234199847079E-4</v>
      </c>
    </row>
    <row r="369" spans="1:15">
      <c r="A369" s="72" t="str">
        <f t="shared" si="21"/>
        <v>42991EQR</v>
      </c>
      <c r="B369" s="109">
        <v>42991</v>
      </c>
      <c r="C369" s="91" t="s">
        <v>246</v>
      </c>
      <c r="D369" s="11" t="s">
        <v>17</v>
      </c>
      <c r="E369" s="96">
        <v>206700</v>
      </c>
      <c r="F369" s="96" t="s">
        <v>20</v>
      </c>
      <c r="G369" s="101">
        <v>67.922837283151964</v>
      </c>
      <c r="H369" s="103">
        <v>621600</v>
      </c>
      <c r="I369" s="101">
        <v>67.875552283151961</v>
      </c>
      <c r="J369" s="106">
        <f t="shared" si="22"/>
        <v>14039650.466427511</v>
      </c>
      <c r="K369" s="11">
        <f>VLOOKUP(A369,MATH!$N$3:$T$3152,7, FALSE)</f>
        <v>1519832.3</v>
      </c>
      <c r="L369" s="11">
        <f>VLOOKUP(A369,MATH!$N$3:$V$3152,9, FALSE)</f>
        <v>9.2170898220719541E-2</v>
      </c>
      <c r="M369" s="11">
        <f>VLOOKUP(A369,MATH!$N$3:$V$3152,4, FALSE)</f>
        <v>67.55</v>
      </c>
      <c r="N369" s="11">
        <f t="shared" si="23"/>
        <v>1</v>
      </c>
      <c r="O369" s="12">
        <f t="shared" si="24"/>
        <v>6.6193855465474741E-4</v>
      </c>
    </row>
    <row r="370" spans="1:15">
      <c r="A370" s="72" t="str">
        <f t="shared" si="21"/>
        <v>42991EQT</v>
      </c>
      <c r="B370" s="109">
        <v>42991</v>
      </c>
      <c r="C370" s="91" t="s">
        <v>247</v>
      </c>
      <c r="D370" s="11" t="s">
        <v>18</v>
      </c>
      <c r="E370" s="96">
        <v>648500</v>
      </c>
      <c r="F370" s="96" t="s">
        <v>19</v>
      </c>
      <c r="G370" s="101">
        <v>62.161519029016773</v>
      </c>
      <c r="H370" s="103">
        <v>2036900</v>
      </c>
      <c r="I370" s="101">
        <v>62.205255029016769</v>
      </c>
      <c r="J370" s="106">
        <f t="shared" si="22"/>
        <v>40311745.090317376</v>
      </c>
      <c r="K370" s="11">
        <f>VLOOKUP(A370,MATH!$N$3:$T$3152,7, FALSE)</f>
        <v>2397032.7333333334</v>
      </c>
      <c r="L370" s="11">
        <f>VLOOKUP(A370,MATH!$N$3:$V$3152,9, FALSE)</f>
        <v>0.17832238206400525</v>
      </c>
      <c r="M370" s="11">
        <f>VLOOKUP(A370,MATH!$N$3:$V$3152,4, FALSE)</f>
        <v>62.48</v>
      </c>
      <c r="N370" s="11">
        <f t="shared" si="23"/>
        <v>-1</v>
      </c>
      <c r="O370" s="12">
        <f t="shared" si="24"/>
        <v>1.90060987234002E-3</v>
      </c>
    </row>
    <row r="371" spans="1:15">
      <c r="A371" s="72" t="str">
        <f t="shared" si="21"/>
        <v>42991ES</v>
      </c>
      <c r="B371" s="109">
        <v>42991</v>
      </c>
      <c r="C371" s="91" t="s">
        <v>248</v>
      </c>
      <c r="D371" s="11" t="s">
        <v>17</v>
      </c>
      <c r="E371" s="96">
        <v>53600</v>
      </c>
      <c r="F371" s="96" t="s">
        <v>23</v>
      </c>
      <c r="G371" s="101">
        <v>62.51599312066152</v>
      </c>
      <c r="H371" s="103">
        <v>292600</v>
      </c>
      <c r="I371" s="101">
        <v>62.51599312066152</v>
      </c>
      <c r="J371" s="106">
        <f t="shared" si="22"/>
        <v>3350857.2312674574</v>
      </c>
      <c r="K371" s="11">
        <f>VLOOKUP(A371,MATH!$N$3:$T$3152,7, FALSE)</f>
        <v>1355169.6666666667</v>
      </c>
      <c r="L371" s="11">
        <f>VLOOKUP(A371,MATH!$N$3:$V$3152,9, FALSE)</f>
        <v>0.1154684789408168</v>
      </c>
      <c r="M371" s="11">
        <f>VLOOKUP(A371,MATH!$N$3:$V$3152,4, FALSE)</f>
        <v>62.57</v>
      </c>
      <c r="N371" s="11">
        <f t="shared" si="23"/>
        <v>1</v>
      </c>
      <c r="O371" s="12">
        <f t="shared" si="24"/>
        <v>1.5798552804598354E-4</v>
      </c>
    </row>
    <row r="372" spans="1:15">
      <c r="A372" s="72" t="str">
        <f t="shared" si="21"/>
        <v>42991ESRX</v>
      </c>
      <c r="B372" s="109">
        <v>42991</v>
      </c>
      <c r="C372" s="91" t="s">
        <v>249</v>
      </c>
      <c r="D372" s="11" t="s">
        <v>18</v>
      </c>
      <c r="E372" s="96">
        <v>263200</v>
      </c>
      <c r="F372" s="96" t="s">
        <v>23</v>
      </c>
      <c r="G372" s="101">
        <v>62.591689129538914</v>
      </c>
      <c r="H372" s="103">
        <v>1156700</v>
      </c>
      <c r="I372" s="101">
        <v>62.591689129538914</v>
      </c>
      <c r="J372" s="106">
        <f t="shared" si="22"/>
        <v>16474132.578894641</v>
      </c>
      <c r="K372" s="11">
        <f>VLOOKUP(A372,MATH!$N$3:$T$3152,7, FALSE)</f>
        <v>2776640.0333333332</v>
      </c>
      <c r="L372" s="11">
        <f>VLOOKUP(A372,MATH!$N$3:$V$3152,9, FALSE)</f>
        <v>0.16706996787863065</v>
      </c>
      <c r="M372" s="11">
        <f>VLOOKUP(A372,MATH!$N$3:$V$3152,4, FALSE)</f>
        <v>62.66</v>
      </c>
      <c r="N372" s="11">
        <f t="shared" si="23"/>
        <v>-1</v>
      </c>
      <c r="O372" s="12">
        <f t="shared" si="24"/>
        <v>7.7671901693995848E-4</v>
      </c>
    </row>
    <row r="373" spans="1:15">
      <c r="A373" s="72" t="str">
        <f t="shared" si="21"/>
        <v>42991ESS</v>
      </c>
      <c r="B373" s="109">
        <v>42991</v>
      </c>
      <c r="C373" s="91" t="s">
        <v>250</v>
      </c>
      <c r="D373" s="11" t="s">
        <v>17</v>
      </c>
      <c r="E373" s="96">
        <v>63100</v>
      </c>
      <c r="F373" s="96" t="s">
        <v>22</v>
      </c>
      <c r="G373" s="101">
        <v>265.99514210345927</v>
      </c>
      <c r="H373" s="103">
        <v>184300</v>
      </c>
      <c r="I373" s="101">
        <v>265.99514210345927</v>
      </c>
      <c r="J373" s="106">
        <f t="shared" si="22"/>
        <v>16784293.466728281</v>
      </c>
      <c r="K373" s="11">
        <f>VLOOKUP(A373,MATH!$N$3:$T$3152,7, FALSE)</f>
        <v>326280.76666666666</v>
      </c>
      <c r="L373" s="11">
        <f>VLOOKUP(A373,MATH!$N$3:$V$3152,9, FALSE)</f>
        <v>0.12767745264427732</v>
      </c>
      <c r="M373" s="11">
        <f>VLOOKUP(A373,MATH!$N$3:$V$3152,4, FALSE)</f>
        <v>264.57</v>
      </c>
      <c r="N373" s="11">
        <f t="shared" si="23"/>
        <v>1</v>
      </c>
      <c r="O373" s="12">
        <f t="shared" si="24"/>
        <v>7.9134241873290035E-4</v>
      </c>
    </row>
    <row r="374" spans="1:15">
      <c r="A374" s="72" t="str">
        <f t="shared" si="21"/>
        <v>42991ETFC</v>
      </c>
      <c r="B374" s="109">
        <v>42991</v>
      </c>
      <c r="C374" s="91" t="s">
        <v>251</v>
      </c>
      <c r="D374" s="11" t="s">
        <v>18</v>
      </c>
      <c r="E374" s="96">
        <v>194100</v>
      </c>
      <c r="F374" s="96" t="s">
        <v>19</v>
      </c>
      <c r="G374" s="101">
        <v>40.421247946474146</v>
      </c>
      <c r="H374" s="103">
        <v>573100</v>
      </c>
      <c r="I374" s="101">
        <v>40.449667946474143</v>
      </c>
      <c r="J374" s="106">
        <f t="shared" si="22"/>
        <v>7845764.226410632</v>
      </c>
      <c r="K374" s="11">
        <f>VLOOKUP(A374,MATH!$N$3:$T$3152,7, FALSE)</f>
        <v>2080696.3666666667</v>
      </c>
      <c r="L374" s="11">
        <f>VLOOKUP(A374,MATH!$N$3:$V$3152,9, FALSE)</f>
        <v>0.16687859475952216</v>
      </c>
      <c r="M374" s="11">
        <f>VLOOKUP(A374,MATH!$N$3:$V$3152,4, FALSE)</f>
        <v>40.6</v>
      </c>
      <c r="N374" s="11">
        <f t="shared" si="23"/>
        <v>-1</v>
      </c>
      <c r="O374" s="12">
        <f t="shared" si="24"/>
        <v>3.6991047922531919E-4</v>
      </c>
    </row>
    <row r="375" spans="1:15">
      <c r="A375" s="72" t="str">
        <f t="shared" si="21"/>
        <v>42991ETN</v>
      </c>
      <c r="B375" s="109">
        <v>42991</v>
      </c>
      <c r="C375" s="91" t="s">
        <v>252</v>
      </c>
      <c r="D375" s="11" t="s">
        <v>17</v>
      </c>
      <c r="E375" s="96">
        <v>146900</v>
      </c>
      <c r="F375" s="96" t="s">
        <v>19</v>
      </c>
      <c r="G375" s="101">
        <v>74.773003807001317</v>
      </c>
      <c r="H375" s="103">
        <v>1538900</v>
      </c>
      <c r="I375" s="101">
        <v>74.720825807001333</v>
      </c>
      <c r="J375" s="106">
        <f t="shared" si="22"/>
        <v>10984154.259248493</v>
      </c>
      <c r="K375" s="11">
        <f>VLOOKUP(A375,MATH!$N$3:$T$3152,7, FALSE)</f>
        <v>2785612.3</v>
      </c>
      <c r="L375" s="11">
        <f>VLOOKUP(A375,MATH!$N$3:$V$3152,9, FALSE)</f>
        <v>0.21152874154093834</v>
      </c>
      <c r="M375" s="11">
        <f>VLOOKUP(A375,MATH!$N$3:$V$3152,4, FALSE)</f>
        <v>74.540000000000006</v>
      </c>
      <c r="N375" s="11">
        <f t="shared" si="23"/>
        <v>1</v>
      </c>
      <c r="O375" s="12">
        <f t="shared" si="24"/>
        <v>5.1787864746762828E-4</v>
      </c>
    </row>
    <row r="376" spans="1:15">
      <c r="A376" s="72" t="str">
        <f t="shared" si="21"/>
        <v>42991ETR</v>
      </c>
      <c r="B376" s="109">
        <v>42991</v>
      </c>
      <c r="C376" s="91" t="s">
        <v>253</v>
      </c>
      <c r="D376" s="11" t="s">
        <v>18</v>
      </c>
      <c r="E376" s="96">
        <v>7800</v>
      </c>
      <c r="F376" s="96" t="s">
        <v>20</v>
      </c>
      <c r="G376" s="101">
        <v>78.920263458930094</v>
      </c>
      <c r="H376" s="103">
        <v>451600</v>
      </c>
      <c r="I376" s="101">
        <v>78.975556458930086</v>
      </c>
      <c r="J376" s="106">
        <f t="shared" si="22"/>
        <v>615578.05497965473</v>
      </c>
      <c r="K376" s="11">
        <f>VLOOKUP(A376,MATH!$N$3:$T$3152,7, FALSE)</f>
        <v>1038491.2</v>
      </c>
      <c r="L376" s="11">
        <f>VLOOKUP(A376,MATH!$N$3:$V$3152,9, FALSE)</f>
        <v>0.11623127264298005</v>
      </c>
      <c r="M376" s="11">
        <f>VLOOKUP(A376,MATH!$N$3:$V$3152,4, FALSE)</f>
        <v>78.989999999999995</v>
      </c>
      <c r="N376" s="11">
        <f t="shared" si="23"/>
        <v>-1</v>
      </c>
      <c r="O376" s="12">
        <f t="shared" si="24"/>
        <v>2.9023147617869307E-5</v>
      </c>
    </row>
    <row r="377" spans="1:15">
      <c r="A377" s="72" t="str">
        <f t="shared" si="21"/>
        <v>42991EVHC</v>
      </c>
      <c r="B377" s="109">
        <v>42991</v>
      </c>
      <c r="C377" s="91" t="s">
        <v>254</v>
      </c>
      <c r="D377" s="11" t="s">
        <v>17</v>
      </c>
      <c r="E377" s="96">
        <v>46900</v>
      </c>
      <c r="F377" s="96" t="s">
        <v>23</v>
      </c>
      <c r="G377" s="101">
        <v>50.332796159200022</v>
      </c>
      <c r="H377" s="103">
        <v>441900</v>
      </c>
      <c r="I377" s="101">
        <v>50.332796159200022</v>
      </c>
      <c r="J377" s="106">
        <f t="shared" si="22"/>
        <v>2360608.1398664811</v>
      </c>
      <c r="K377" s="11">
        <f>VLOOKUP(A377,MATH!$N$3:$T$3152,7, FALSE)</f>
        <v>1877008.6</v>
      </c>
      <c r="L377" s="11">
        <f>VLOOKUP(A377,MATH!$N$3:$V$3152,9, FALSE)</f>
        <v>0.2771215202486178</v>
      </c>
      <c r="M377" s="11">
        <f>VLOOKUP(A377,MATH!$N$3:$V$3152,4, FALSE)</f>
        <v>50.23</v>
      </c>
      <c r="N377" s="11">
        <f t="shared" si="23"/>
        <v>1</v>
      </c>
      <c r="O377" s="12">
        <f t="shared" si="24"/>
        <v>1.1129746740817967E-4</v>
      </c>
    </row>
    <row r="378" spans="1:15">
      <c r="A378" s="72" t="str">
        <f t="shared" si="21"/>
        <v>42991EW</v>
      </c>
      <c r="B378" s="109">
        <v>42991</v>
      </c>
      <c r="C378" s="91" t="s">
        <v>255</v>
      </c>
      <c r="D378" s="11" t="s">
        <v>18</v>
      </c>
      <c r="E378" s="96">
        <v>57400</v>
      </c>
      <c r="F378" s="96" t="s">
        <v>21</v>
      </c>
      <c r="G378" s="101">
        <v>114.36970704214193</v>
      </c>
      <c r="H378" s="103">
        <v>1046100</v>
      </c>
      <c r="I378" s="101">
        <v>114.40405104214192</v>
      </c>
      <c r="J378" s="106">
        <f t="shared" si="22"/>
        <v>6564821.1842189468</v>
      </c>
      <c r="K378" s="11">
        <f>VLOOKUP(A378,MATH!$N$3:$T$3152,7, FALSE)</f>
        <v>1197035.3999999999</v>
      </c>
      <c r="L378" s="11">
        <f>VLOOKUP(A378,MATH!$N$3:$V$3152,9, FALSE)</f>
        <v>0.15058867054813044</v>
      </c>
      <c r="M378" s="11">
        <f>VLOOKUP(A378,MATH!$N$3:$V$3152,4, FALSE)</f>
        <v>114.48</v>
      </c>
      <c r="N378" s="11">
        <f t="shared" si="23"/>
        <v>-1</v>
      </c>
      <c r="O378" s="12">
        <f t="shared" si="24"/>
        <v>3.0951683994127975E-4</v>
      </c>
    </row>
    <row r="379" spans="1:15">
      <c r="A379" s="72" t="str">
        <f t="shared" si="21"/>
        <v>42991EXC</v>
      </c>
      <c r="B379" s="109">
        <v>42991</v>
      </c>
      <c r="C379" s="91" t="s">
        <v>256</v>
      </c>
      <c r="D379" s="11" t="s">
        <v>17</v>
      </c>
      <c r="E379" s="96">
        <v>106300</v>
      </c>
      <c r="F379" s="96" t="s">
        <v>22</v>
      </c>
      <c r="G379" s="101">
        <v>37.907077981529682</v>
      </c>
      <c r="H379" s="103">
        <v>3519700</v>
      </c>
      <c r="I379" s="101">
        <v>37.907077981529682</v>
      </c>
      <c r="J379" s="106">
        <f t="shared" si="22"/>
        <v>4029522.3894366054</v>
      </c>
      <c r="K379" s="11">
        <f>VLOOKUP(A379,MATH!$N$3:$T$3152,7, FALSE)</f>
        <v>4198378.2</v>
      </c>
      <c r="L379" s="11">
        <f>VLOOKUP(A379,MATH!$N$3:$V$3152,9, FALSE)</f>
        <v>0.11123323851164771</v>
      </c>
      <c r="M379" s="11">
        <f>VLOOKUP(A379,MATH!$N$3:$V$3152,4, FALSE)</f>
        <v>37.909999999999997</v>
      </c>
      <c r="N379" s="11">
        <f t="shared" si="23"/>
        <v>1</v>
      </c>
      <c r="O379" s="12">
        <f t="shared" si="24"/>
        <v>1.8998309343888699E-4</v>
      </c>
    </row>
    <row r="380" spans="1:15">
      <c r="A380" s="72" t="str">
        <f t="shared" si="21"/>
        <v>42991EXPD</v>
      </c>
      <c r="B380" s="109">
        <v>42991</v>
      </c>
      <c r="C380" s="91" t="s">
        <v>257</v>
      </c>
      <c r="D380" s="11" t="s">
        <v>18</v>
      </c>
      <c r="E380" s="96">
        <v>52900</v>
      </c>
      <c r="F380" s="96" t="s">
        <v>21</v>
      </c>
      <c r="G380" s="101">
        <v>57.3051785187075</v>
      </c>
      <c r="H380" s="103">
        <v>912200</v>
      </c>
      <c r="I380" s="101">
        <v>57.322416518707506</v>
      </c>
      <c r="J380" s="106">
        <f t="shared" si="22"/>
        <v>3031443.9436396267</v>
      </c>
      <c r="K380" s="11">
        <f>VLOOKUP(A380,MATH!$N$3:$T$3152,7, FALSE)</f>
        <v>1142419.8333333333</v>
      </c>
      <c r="L380" s="11">
        <f>VLOOKUP(A380,MATH!$N$3:$V$3152,9, FALSE)</f>
        <v>0.20914623746252534</v>
      </c>
      <c r="M380" s="11">
        <f>VLOOKUP(A380,MATH!$N$3:$V$3152,4, FALSE)</f>
        <v>57.46</v>
      </c>
      <c r="N380" s="11">
        <f t="shared" si="23"/>
        <v>-1</v>
      </c>
      <c r="O380" s="12">
        <f t="shared" si="24"/>
        <v>1.4292589600916919E-4</v>
      </c>
    </row>
    <row r="381" spans="1:15">
      <c r="A381" s="72" t="str">
        <f t="shared" si="21"/>
        <v>42991EXPE</v>
      </c>
      <c r="B381" s="109">
        <v>42991</v>
      </c>
      <c r="C381" s="91" t="s">
        <v>258</v>
      </c>
      <c r="D381" s="11" t="s">
        <v>17</v>
      </c>
      <c r="E381" s="96">
        <v>27600</v>
      </c>
      <c r="F381" s="96" t="s">
        <v>19</v>
      </c>
      <c r="G381" s="101">
        <v>145.6866435727944</v>
      </c>
      <c r="H381" s="103">
        <v>98000</v>
      </c>
      <c r="I381" s="101">
        <v>145.5849195727944</v>
      </c>
      <c r="J381" s="106">
        <f t="shared" si="22"/>
        <v>4020951.3626091252</v>
      </c>
      <c r="K381" s="11">
        <f>VLOOKUP(A381,MATH!$N$3:$T$3152,7, FALSE)</f>
        <v>2079958.9666666666</v>
      </c>
      <c r="L381" s="11">
        <f>VLOOKUP(A381,MATH!$N$3:$V$3152,9, FALSE)</f>
        <v>0.28338469575498976</v>
      </c>
      <c r="M381" s="11">
        <f>VLOOKUP(A381,MATH!$N$3:$V$3152,4, FALSE)</f>
        <v>145.32</v>
      </c>
      <c r="N381" s="11">
        <f t="shared" si="23"/>
        <v>1</v>
      </c>
      <c r="O381" s="12">
        <f t="shared" si="24"/>
        <v>1.8957898842760794E-4</v>
      </c>
    </row>
    <row r="382" spans="1:15">
      <c r="A382" s="72" t="str">
        <f t="shared" si="21"/>
        <v>42991EXR</v>
      </c>
      <c r="B382" s="109">
        <v>42991</v>
      </c>
      <c r="C382" s="91" t="s">
        <v>259</v>
      </c>
      <c r="D382" s="11" t="s">
        <v>18</v>
      </c>
      <c r="E382" s="96">
        <v>10200</v>
      </c>
      <c r="F382" s="96" t="s">
        <v>22</v>
      </c>
      <c r="G382" s="101">
        <v>77.595270899272791</v>
      </c>
      <c r="H382" s="103">
        <v>731100</v>
      </c>
      <c r="I382" s="101">
        <v>77.595270899272791</v>
      </c>
      <c r="J382" s="106">
        <f t="shared" si="22"/>
        <v>791471.76317258249</v>
      </c>
      <c r="K382" s="11">
        <f>VLOOKUP(A382,MATH!$N$3:$T$3152,7, FALSE)</f>
        <v>1033295.2333333333</v>
      </c>
      <c r="L382" s="11">
        <f>VLOOKUP(A382,MATH!$N$3:$V$3152,9, FALSE)</f>
        <v>0.20923917760996569</v>
      </c>
      <c r="M382" s="11">
        <f>VLOOKUP(A382,MATH!$N$3:$V$3152,4, FALSE)</f>
        <v>77.58</v>
      </c>
      <c r="N382" s="11">
        <f t="shared" si="23"/>
        <v>-1</v>
      </c>
      <c r="O382" s="12">
        <f t="shared" si="24"/>
        <v>3.7316148020728846E-5</v>
      </c>
    </row>
    <row r="383" spans="1:15">
      <c r="A383" s="72" t="str">
        <f t="shared" si="21"/>
        <v>42991F</v>
      </c>
      <c r="B383" s="109">
        <v>42991</v>
      </c>
      <c r="C383" s="91" t="s">
        <v>260</v>
      </c>
      <c r="D383" s="11" t="s">
        <v>17</v>
      </c>
      <c r="E383" s="96">
        <v>2522800</v>
      </c>
      <c r="F383" s="96" t="s">
        <v>20</v>
      </c>
      <c r="G383" s="101">
        <v>11.639366486110948</v>
      </c>
      <c r="H383" s="103">
        <v>10229100</v>
      </c>
      <c r="I383" s="101">
        <v>11.631246486110946</v>
      </c>
      <c r="J383" s="106">
        <f t="shared" si="22"/>
        <v>29363793.771160699</v>
      </c>
      <c r="K383" s="11">
        <f>VLOOKUP(A383,MATH!$N$3:$T$3152,7, FALSE)</f>
        <v>35138761.833333336</v>
      </c>
      <c r="L383" s="11">
        <f>VLOOKUP(A383,MATH!$N$3:$V$3152,9, FALSE)</f>
        <v>0.16174136892731189</v>
      </c>
      <c r="M383" s="11">
        <f>VLOOKUP(A383,MATH!$N$3:$V$3152,4, FALSE)</f>
        <v>11.6</v>
      </c>
      <c r="N383" s="11">
        <f t="shared" si="23"/>
        <v>1</v>
      </c>
      <c r="O383" s="12">
        <f t="shared" si="24"/>
        <v>1.3844381136511356E-3</v>
      </c>
    </row>
    <row r="384" spans="1:15">
      <c r="A384" s="72" t="str">
        <f t="shared" si="21"/>
        <v>42991FAST</v>
      </c>
      <c r="B384" s="109">
        <v>42991</v>
      </c>
      <c r="C384" s="91" t="s">
        <v>261</v>
      </c>
      <c r="D384" s="11" t="s">
        <v>18</v>
      </c>
      <c r="E384" s="96">
        <v>106900</v>
      </c>
      <c r="F384" s="96" t="s">
        <v>21</v>
      </c>
      <c r="G384" s="101">
        <v>43.37882994619865</v>
      </c>
      <c r="H384" s="103">
        <v>1071700</v>
      </c>
      <c r="I384" s="101">
        <v>43.391861946198645</v>
      </c>
      <c r="J384" s="106">
        <f t="shared" si="22"/>
        <v>4637196.9212486353</v>
      </c>
      <c r="K384" s="11">
        <f>VLOOKUP(A384,MATH!$N$3:$T$3152,7, FALSE)</f>
        <v>2540171.8333333335</v>
      </c>
      <c r="L384" s="11">
        <f>VLOOKUP(A384,MATH!$N$3:$V$3152,9, FALSE)</f>
        <v>0.24654229054924989</v>
      </c>
      <c r="M384" s="11">
        <f>VLOOKUP(A384,MATH!$N$3:$V$3152,4, FALSE)</f>
        <v>43.44</v>
      </c>
      <c r="N384" s="11">
        <f t="shared" si="23"/>
        <v>-1</v>
      </c>
      <c r="O384" s="12">
        <f t="shared" si="24"/>
        <v>2.1863360737084164E-4</v>
      </c>
    </row>
    <row r="385" spans="1:15">
      <c r="A385" s="72" t="str">
        <f t="shared" si="21"/>
        <v>42991FB</v>
      </c>
      <c r="B385" s="109">
        <v>42991</v>
      </c>
      <c r="C385" s="91" t="s">
        <v>262</v>
      </c>
      <c r="D385" s="11" t="s">
        <v>17</v>
      </c>
      <c r="E385" s="96">
        <v>448900</v>
      </c>
      <c r="F385" s="96" t="s">
        <v>23</v>
      </c>
      <c r="G385" s="101">
        <v>173.08141753178433</v>
      </c>
      <c r="H385" s="103">
        <v>3746000</v>
      </c>
      <c r="I385" s="101">
        <v>173.08141753178433</v>
      </c>
      <c r="J385" s="106">
        <f t="shared" si="22"/>
        <v>77696248.330017984</v>
      </c>
      <c r="K385" s="11">
        <f>VLOOKUP(A385,MATH!$N$3:$T$3152,7, FALSE)</f>
        <v>13167809.166666666</v>
      </c>
      <c r="L385" s="11">
        <f>VLOOKUP(A385,MATH!$N$3:$V$3152,9, FALSE)</f>
        <v>0.14878204078440274</v>
      </c>
      <c r="M385" s="11">
        <f>VLOOKUP(A385,MATH!$N$3:$V$3152,4, FALSE)</f>
        <v>173.01</v>
      </c>
      <c r="N385" s="11">
        <f t="shared" si="23"/>
        <v>1</v>
      </c>
      <c r="O385" s="12">
        <f t="shared" si="24"/>
        <v>3.6632067475363015E-3</v>
      </c>
    </row>
    <row r="386" spans="1:15">
      <c r="A386" s="72" t="str">
        <f t="shared" si="21"/>
        <v>42991FBHS</v>
      </c>
      <c r="B386" s="109">
        <v>42991</v>
      </c>
      <c r="C386" s="91" t="s">
        <v>263</v>
      </c>
      <c r="D386" s="11" t="s">
        <v>18</v>
      </c>
      <c r="E386" s="96">
        <v>2900</v>
      </c>
      <c r="F386" s="96" t="s">
        <v>19</v>
      </c>
      <c r="G386" s="101">
        <v>65.197312581770291</v>
      </c>
      <c r="H386" s="103">
        <v>242800</v>
      </c>
      <c r="I386" s="101">
        <v>65.243071581770295</v>
      </c>
      <c r="J386" s="106">
        <f t="shared" si="22"/>
        <v>189072.20648713384</v>
      </c>
      <c r="K386" s="11">
        <f>VLOOKUP(A386,MATH!$N$3:$T$3152,7, FALSE)</f>
        <v>1061203.8</v>
      </c>
      <c r="L386" s="11">
        <f>VLOOKUP(A386,MATH!$N$3:$V$3152,9, FALSE)</f>
        <v>0.16159708254277258</v>
      </c>
      <c r="M386" s="11">
        <f>VLOOKUP(A386,MATH!$N$3:$V$3152,4, FALSE)</f>
        <v>65.37</v>
      </c>
      <c r="N386" s="11">
        <f t="shared" si="23"/>
        <v>-1</v>
      </c>
      <c r="O386" s="12">
        <f t="shared" si="24"/>
        <v>8.9143375318889757E-6</v>
      </c>
    </row>
    <row r="387" spans="1:15">
      <c r="A387" s="72" t="str">
        <f t="shared" si="21"/>
        <v>42991FCX</v>
      </c>
      <c r="B387" s="109">
        <v>42991</v>
      </c>
      <c r="C387" s="91" t="s">
        <v>264</v>
      </c>
      <c r="D387" s="11" t="s">
        <v>17</v>
      </c>
      <c r="E387" s="96">
        <v>2615300</v>
      </c>
      <c r="F387" s="96" t="s">
        <v>22</v>
      </c>
      <c r="G387" s="101">
        <v>14.081753558843193</v>
      </c>
      <c r="H387" s="103">
        <v>15120800</v>
      </c>
      <c r="I387" s="101">
        <v>14.081753558843193</v>
      </c>
      <c r="J387" s="106">
        <f t="shared" si="22"/>
        <v>36828010.082442604</v>
      </c>
      <c r="K387" s="11">
        <f>VLOOKUP(A387,MATH!$N$3:$T$3152,7, FALSE)</f>
        <v>19262324.866666667</v>
      </c>
      <c r="L387" s="11">
        <f>VLOOKUP(A387,MATH!$N$3:$V$3152,9, FALSE)</f>
        <v>0.39524064445613144</v>
      </c>
      <c r="M387" s="11">
        <f>VLOOKUP(A387,MATH!$N$3:$V$3152,4, FALSE)</f>
        <v>14.02</v>
      </c>
      <c r="N387" s="11">
        <f t="shared" si="23"/>
        <v>1</v>
      </c>
      <c r="O387" s="12">
        <f t="shared" si="24"/>
        <v>1.7363594501926122E-3</v>
      </c>
    </row>
    <row r="388" spans="1:15">
      <c r="A388" s="72" t="str">
        <f t="shared" si="21"/>
        <v>42991FDX</v>
      </c>
      <c r="B388" s="109">
        <v>42991</v>
      </c>
      <c r="C388" s="91" t="s">
        <v>265</v>
      </c>
      <c r="D388" s="11" t="s">
        <v>18</v>
      </c>
      <c r="E388" s="96">
        <v>199100</v>
      </c>
      <c r="F388" s="96" t="s">
        <v>21</v>
      </c>
      <c r="G388" s="101">
        <v>214.24044703199749</v>
      </c>
      <c r="H388" s="103">
        <v>736300</v>
      </c>
      <c r="I388" s="101">
        <v>214.30498303199749</v>
      </c>
      <c r="J388" s="106">
        <f t="shared" si="22"/>
        <v>42655273.004070699</v>
      </c>
      <c r="K388" s="11">
        <f>VLOOKUP(A388,MATH!$N$3:$T$3152,7, FALSE)</f>
        <v>1037314.2</v>
      </c>
      <c r="L388" s="11">
        <f>VLOOKUP(A388,MATH!$N$3:$V$3152,9, FALSE)</f>
        <v>0.14720210595731123</v>
      </c>
      <c r="M388" s="11">
        <f>VLOOKUP(A388,MATH!$N$3:$V$3152,4, FALSE)</f>
        <v>215.12</v>
      </c>
      <c r="N388" s="11">
        <f t="shared" si="23"/>
        <v>-1</v>
      </c>
      <c r="O388" s="12">
        <f t="shared" si="24"/>
        <v>2.0111020447578752E-3</v>
      </c>
    </row>
    <row r="389" spans="1:15">
      <c r="A389" s="72" t="str">
        <f t="shared" si="21"/>
        <v>42991FE</v>
      </c>
      <c r="B389" s="109">
        <v>42991</v>
      </c>
      <c r="C389" s="91" t="s">
        <v>266</v>
      </c>
      <c r="D389" s="11" t="s">
        <v>17</v>
      </c>
      <c r="E389" s="96">
        <v>54100</v>
      </c>
      <c r="F389" s="96" t="s">
        <v>20</v>
      </c>
      <c r="G389" s="101">
        <v>31.67413977204474</v>
      </c>
      <c r="H389" s="103">
        <v>1189400</v>
      </c>
      <c r="I389" s="101">
        <v>31.651977772044738</v>
      </c>
      <c r="J389" s="106">
        <f t="shared" si="22"/>
        <v>1713570.9616676203</v>
      </c>
      <c r="K389" s="11">
        <f>VLOOKUP(A389,MATH!$N$3:$T$3152,7, FALSE)</f>
        <v>3510738.3</v>
      </c>
      <c r="L389" s="11">
        <f>VLOOKUP(A389,MATH!$N$3:$V$3152,9, FALSE)</f>
        <v>0.1151259627629049</v>
      </c>
      <c r="M389" s="11">
        <f>VLOOKUP(A389,MATH!$N$3:$V$3152,4, FALSE)</f>
        <v>31.66</v>
      </c>
      <c r="N389" s="11">
        <f t="shared" si="23"/>
        <v>1</v>
      </c>
      <c r="O389" s="12">
        <f t="shared" si="24"/>
        <v>8.0791091514490924E-5</v>
      </c>
    </row>
    <row r="390" spans="1:15">
      <c r="A390" s="72" t="str">
        <f t="shared" si="21"/>
        <v>42991FFIV</v>
      </c>
      <c r="B390" s="109">
        <v>42991</v>
      </c>
      <c r="C390" s="91" t="s">
        <v>267</v>
      </c>
      <c r="D390" s="11" t="s">
        <v>18</v>
      </c>
      <c r="E390" s="96">
        <v>56000</v>
      </c>
      <c r="F390" s="96" t="s">
        <v>21</v>
      </c>
      <c r="G390" s="101">
        <v>116.98874389573342</v>
      </c>
      <c r="H390" s="103">
        <v>316300</v>
      </c>
      <c r="I390" s="101">
        <v>117.02393689573341</v>
      </c>
      <c r="J390" s="106">
        <f t="shared" si="22"/>
        <v>6551369.6581610711</v>
      </c>
      <c r="K390" s="11">
        <f>VLOOKUP(A390,MATH!$N$3:$T$3152,7, FALSE)</f>
        <v>638287.3666666667</v>
      </c>
      <c r="L390" s="11">
        <f>VLOOKUP(A390,MATH!$N$3:$V$3152,9, FALSE)</f>
        <v>0.14386857025616082</v>
      </c>
      <c r="M390" s="11">
        <f>VLOOKUP(A390,MATH!$N$3:$V$3152,4, FALSE)</f>
        <v>117.31</v>
      </c>
      <c r="N390" s="11">
        <f t="shared" si="23"/>
        <v>-1</v>
      </c>
      <c r="O390" s="12">
        <f t="shared" si="24"/>
        <v>3.0888263015536356E-4</v>
      </c>
    </row>
    <row r="391" spans="1:15">
      <c r="A391" s="72" t="str">
        <f t="shared" si="21"/>
        <v>42991FIS</v>
      </c>
      <c r="B391" s="109">
        <v>42991</v>
      </c>
      <c r="C391" s="91" t="s">
        <v>268</v>
      </c>
      <c r="D391" s="11" t="s">
        <v>17</v>
      </c>
      <c r="E391" s="96">
        <v>158100</v>
      </c>
      <c r="F391" s="96" t="s">
        <v>20</v>
      </c>
      <c r="G391" s="101">
        <v>93.260454281718324</v>
      </c>
      <c r="H391" s="103">
        <v>636700</v>
      </c>
      <c r="I391" s="101">
        <v>93.195298281718308</v>
      </c>
      <c r="J391" s="106">
        <f t="shared" si="22"/>
        <v>14744477.821939668</v>
      </c>
      <c r="K391" s="11">
        <f>VLOOKUP(A391,MATH!$N$3:$T$3152,7, FALSE)</f>
        <v>1326141.7</v>
      </c>
      <c r="L391" s="11">
        <f>VLOOKUP(A391,MATH!$N$3:$V$3152,9, FALSE)</f>
        <v>0.11141808480453573</v>
      </c>
      <c r="M391" s="11">
        <f>VLOOKUP(A391,MATH!$N$3:$V$3152,4, FALSE)</f>
        <v>93.08</v>
      </c>
      <c r="N391" s="11">
        <f t="shared" si="23"/>
        <v>1</v>
      </c>
      <c r="O391" s="12">
        <f t="shared" si="24"/>
        <v>6.9516960995092412E-4</v>
      </c>
    </row>
    <row r="392" spans="1:15">
      <c r="A392" s="72" t="str">
        <f t="shared" si="21"/>
        <v>42991FISV</v>
      </c>
      <c r="B392" s="109">
        <v>42991</v>
      </c>
      <c r="C392" s="91" t="s">
        <v>269</v>
      </c>
      <c r="D392" s="11" t="s">
        <v>18</v>
      </c>
      <c r="E392" s="96">
        <v>38900</v>
      </c>
      <c r="F392" s="96" t="s">
        <v>22</v>
      </c>
      <c r="G392" s="101">
        <v>123.80274794752646</v>
      </c>
      <c r="H392" s="103">
        <v>456200</v>
      </c>
      <c r="I392" s="101">
        <v>123.80274794752646</v>
      </c>
      <c r="J392" s="106">
        <f t="shared" si="22"/>
        <v>4815926.8951587789</v>
      </c>
      <c r="K392" s="11">
        <f>VLOOKUP(A392,MATH!$N$3:$T$3152,7, FALSE)</f>
        <v>763067.1333333333</v>
      </c>
      <c r="L392" s="11">
        <f>VLOOKUP(A392,MATH!$N$3:$V$3152,9, FALSE)</f>
        <v>0.17954692559343111</v>
      </c>
      <c r="M392" s="11">
        <f>VLOOKUP(A392,MATH!$N$3:$V$3152,4, FALSE)</f>
        <v>124.06</v>
      </c>
      <c r="N392" s="11">
        <f t="shared" si="23"/>
        <v>-1</v>
      </c>
      <c r="O392" s="12">
        <f t="shared" si="24"/>
        <v>2.2706033144680545E-4</v>
      </c>
    </row>
    <row r="393" spans="1:15">
      <c r="A393" s="72" t="str">
        <f t="shared" ref="A393:A456" si="25">B393&amp;C393</f>
        <v>42991FITB</v>
      </c>
      <c r="B393" s="109">
        <v>42991</v>
      </c>
      <c r="C393" s="91" t="s">
        <v>270</v>
      </c>
      <c r="D393" s="11" t="s">
        <v>17</v>
      </c>
      <c r="E393" s="96">
        <v>171200</v>
      </c>
      <c r="F393" s="96" t="s">
        <v>22</v>
      </c>
      <c r="G393" s="101">
        <v>26.053012490320668</v>
      </c>
      <c r="H393" s="103">
        <v>914200</v>
      </c>
      <c r="I393" s="101">
        <v>26.053012490320668</v>
      </c>
      <c r="J393" s="106">
        <f t="shared" ref="J393:J456" si="26">E393*G393</f>
        <v>4460275.738342898</v>
      </c>
      <c r="K393" s="11">
        <f>VLOOKUP(A393,MATH!$N$3:$T$3152,7, FALSE)</f>
        <v>5134237.666666667</v>
      </c>
      <c r="L393" s="11">
        <f>VLOOKUP(A393,MATH!$N$3:$V$3152,9, FALSE)</f>
        <v>0.22415466201125067</v>
      </c>
      <c r="M393" s="11">
        <f>VLOOKUP(A393,MATH!$N$3:$V$3152,4, FALSE)</f>
        <v>26.02</v>
      </c>
      <c r="N393" s="11">
        <f t="shared" ref="N393:N456" si="27">IF(D393="sell",-1,1)</f>
        <v>1</v>
      </c>
      <c r="O393" s="12">
        <f t="shared" ref="O393:O456" si="28">J393/$J$5</f>
        <v>2.1029216380139703E-4</v>
      </c>
    </row>
    <row r="394" spans="1:15">
      <c r="A394" s="72" t="str">
        <f t="shared" si="25"/>
        <v>42991FL</v>
      </c>
      <c r="B394" s="109">
        <v>42991</v>
      </c>
      <c r="C394" s="91" t="s">
        <v>271</v>
      </c>
      <c r="D394" s="11" t="s">
        <v>18</v>
      </c>
      <c r="E394" s="96">
        <v>5600</v>
      </c>
      <c r="F394" s="96" t="s">
        <v>20</v>
      </c>
      <c r="G394" s="101">
        <v>35.694050452516166</v>
      </c>
      <c r="H394" s="103">
        <v>172200</v>
      </c>
      <c r="I394" s="101">
        <v>35.719075452516165</v>
      </c>
      <c r="J394" s="106">
        <f t="shared" si="26"/>
        <v>199886.68253409053</v>
      </c>
      <c r="K394" s="11">
        <f>VLOOKUP(A394,MATH!$N$3:$T$3152,7, FALSE)</f>
        <v>6279394.6333333338</v>
      </c>
      <c r="L394" s="11">
        <f>VLOOKUP(A394,MATH!$N$3:$V$3152,9, FALSE)</f>
        <v>1.0365681070950929</v>
      </c>
      <c r="M394" s="11">
        <f>VLOOKUP(A394,MATH!$N$3:$V$3152,4, FALSE)</f>
        <v>35.75</v>
      </c>
      <c r="N394" s="11">
        <f t="shared" si="27"/>
        <v>-1</v>
      </c>
      <c r="O394" s="12">
        <f t="shared" si="28"/>
        <v>9.4242162258770351E-6</v>
      </c>
    </row>
    <row r="395" spans="1:15">
      <c r="A395" s="72" t="str">
        <f t="shared" si="25"/>
        <v>42991FLIR</v>
      </c>
      <c r="B395" s="109">
        <v>42991</v>
      </c>
      <c r="C395" s="91" t="s">
        <v>272</v>
      </c>
      <c r="D395" s="11" t="s">
        <v>17</v>
      </c>
      <c r="E395" s="96">
        <v>1400</v>
      </c>
      <c r="F395" s="96" t="s">
        <v>21</v>
      </c>
      <c r="G395" s="101">
        <v>39.123087992324983</v>
      </c>
      <c r="H395" s="103">
        <v>36500</v>
      </c>
      <c r="I395" s="101">
        <v>39.111339992324986</v>
      </c>
      <c r="J395" s="106">
        <f t="shared" si="26"/>
        <v>54772.323189254974</v>
      </c>
      <c r="K395" s="11">
        <f>VLOOKUP(A395,MATH!$N$3:$T$3152,7, FALSE)</f>
        <v>873628.1333333333</v>
      </c>
      <c r="L395" s="11">
        <f>VLOOKUP(A395,MATH!$N$3:$V$3152,9, FALSE)</f>
        <v>0.15063193681393966</v>
      </c>
      <c r="M395" s="11">
        <f>VLOOKUP(A395,MATH!$N$3:$V$3152,4, FALSE)</f>
        <v>39.159999999999997</v>
      </c>
      <c r="N395" s="11">
        <f t="shared" si="27"/>
        <v>1</v>
      </c>
      <c r="O395" s="12">
        <f t="shared" si="28"/>
        <v>2.5823942365000856E-6</v>
      </c>
    </row>
    <row r="396" spans="1:15">
      <c r="A396" s="72" t="str">
        <f t="shared" si="25"/>
        <v>42991FLR</v>
      </c>
      <c r="B396" s="109">
        <v>42991</v>
      </c>
      <c r="C396" s="91" t="s">
        <v>273</v>
      </c>
      <c r="D396" s="11" t="s">
        <v>18</v>
      </c>
      <c r="E396" s="96">
        <v>92600</v>
      </c>
      <c r="F396" s="96" t="s">
        <v>22</v>
      </c>
      <c r="G396" s="101">
        <v>39.803637128885534</v>
      </c>
      <c r="H396" s="103">
        <v>394200</v>
      </c>
      <c r="I396" s="101">
        <v>39.803637128885534</v>
      </c>
      <c r="J396" s="106">
        <f t="shared" si="26"/>
        <v>3685816.7981348005</v>
      </c>
      <c r="K396" s="11">
        <f>VLOOKUP(A396,MATH!$N$3:$T$3152,7, FALSE)</f>
        <v>1989663.5333333334</v>
      </c>
      <c r="L396" s="11">
        <f>VLOOKUP(A396,MATH!$N$3:$V$3152,9, FALSE)</f>
        <v>0.3009015197111336</v>
      </c>
      <c r="M396" s="11">
        <f>VLOOKUP(A396,MATH!$N$3:$V$3152,4, FALSE)</f>
        <v>39.93</v>
      </c>
      <c r="N396" s="11">
        <f t="shared" si="27"/>
        <v>-1</v>
      </c>
      <c r="O396" s="12">
        <f t="shared" si="28"/>
        <v>1.7377813286119218E-4</v>
      </c>
    </row>
    <row r="397" spans="1:15">
      <c r="A397" s="72" t="str">
        <f t="shared" si="25"/>
        <v>42991FLS</v>
      </c>
      <c r="B397" s="109">
        <v>42991</v>
      </c>
      <c r="C397" s="91" t="s">
        <v>274</v>
      </c>
      <c r="D397" s="11" t="s">
        <v>17</v>
      </c>
      <c r="E397" s="96">
        <v>156200</v>
      </c>
      <c r="F397" s="96" t="s">
        <v>20</v>
      </c>
      <c r="G397" s="101">
        <v>40.602350747849542</v>
      </c>
      <c r="H397" s="103">
        <v>720800</v>
      </c>
      <c r="I397" s="101">
        <v>40.574035747849543</v>
      </c>
      <c r="J397" s="106">
        <f t="shared" si="26"/>
        <v>6342087.1868140986</v>
      </c>
      <c r="K397" s="11">
        <f>VLOOKUP(A397,MATH!$N$3:$T$3152,7, FALSE)</f>
        <v>1363606.4</v>
      </c>
      <c r="L397" s="11">
        <f>VLOOKUP(A397,MATH!$N$3:$V$3152,9, FALSE)</f>
        <v>0.20312322215438047</v>
      </c>
      <c r="M397" s="11">
        <f>VLOOKUP(A397,MATH!$N$3:$V$3152,4, FALSE)</f>
        <v>40.450000000000003</v>
      </c>
      <c r="N397" s="11">
        <f t="shared" si="27"/>
        <v>1</v>
      </c>
      <c r="O397" s="12">
        <f t="shared" si="28"/>
        <v>2.9901542320963115E-4</v>
      </c>
    </row>
    <row r="398" spans="1:15">
      <c r="A398" s="72" t="str">
        <f t="shared" si="25"/>
        <v>42991FMC</v>
      </c>
      <c r="B398" s="109">
        <v>42991</v>
      </c>
      <c r="C398" s="91" t="s">
        <v>275</v>
      </c>
      <c r="D398" s="11" t="s">
        <v>18</v>
      </c>
      <c r="E398" s="96">
        <v>131500</v>
      </c>
      <c r="F398" s="96" t="s">
        <v>21</v>
      </c>
      <c r="G398" s="101">
        <v>89.381638720520513</v>
      </c>
      <c r="H398" s="103">
        <v>491400</v>
      </c>
      <c r="I398" s="101">
        <v>89.408536720520516</v>
      </c>
      <c r="J398" s="106">
        <f t="shared" si="26"/>
        <v>11753685.491748447</v>
      </c>
      <c r="K398" s="11">
        <f>VLOOKUP(A398,MATH!$N$3:$T$3152,7, FALSE)</f>
        <v>1143180.7</v>
      </c>
      <c r="L398" s="11">
        <f>VLOOKUP(A398,MATH!$N$3:$V$3152,9, FALSE)</f>
        <v>0.28373834123929592</v>
      </c>
      <c r="M398" s="11">
        <f>VLOOKUP(A398,MATH!$N$3:$V$3152,4, FALSE)</f>
        <v>89.66</v>
      </c>
      <c r="N398" s="11">
        <f t="shared" si="27"/>
        <v>-1</v>
      </c>
      <c r="O398" s="12">
        <f t="shared" si="28"/>
        <v>5.5416034785758968E-4</v>
      </c>
    </row>
    <row r="399" spans="1:15">
      <c r="A399" s="72" t="str">
        <f t="shared" si="25"/>
        <v>42991FOX</v>
      </c>
      <c r="B399" s="109">
        <v>42991</v>
      </c>
      <c r="C399" s="91" t="s">
        <v>276</v>
      </c>
      <c r="D399" s="11" t="s">
        <v>17</v>
      </c>
      <c r="E399" s="96">
        <v>223100</v>
      </c>
      <c r="F399" s="96" t="s">
        <v>23</v>
      </c>
      <c r="G399" s="101">
        <v>25.426530279195024</v>
      </c>
      <c r="H399" s="103">
        <v>2945700</v>
      </c>
      <c r="I399" s="101">
        <v>25.426530279195024</v>
      </c>
      <c r="J399" s="106">
        <f t="shared" si="26"/>
        <v>5672658.9052884094</v>
      </c>
      <c r="K399" s="11">
        <f>VLOOKUP(A399,MATH!$N$3:$T$3152,7, FALSE)</f>
        <v>2298189.3666666667</v>
      </c>
      <c r="L399" s="11">
        <f>VLOOKUP(A399,MATH!$N$3:$V$3152,9, FALSE)</f>
        <v>0.1778034170003196</v>
      </c>
      <c r="M399" s="11">
        <f>VLOOKUP(A399,MATH!$N$3:$V$3152,4, FALSE)</f>
        <v>25.42</v>
      </c>
      <c r="N399" s="11">
        <f t="shared" si="27"/>
        <v>1</v>
      </c>
      <c r="O399" s="12">
        <f t="shared" si="28"/>
        <v>2.6745335617827997E-4</v>
      </c>
    </row>
    <row r="400" spans="1:15">
      <c r="A400" s="72" t="str">
        <f t="shared" si="25"/>
        <v>42991FOXA</v>
      </c>
      <c r="B400" s="109">
        <v>42991</v>
      </c>
      <c r="C400" s="91" t="s">
        <v>277</v>
      </c>
      <c r="D400" s="11" t="s">
        <v>18</v>
      </c>
      <c r="E400" s="96">
        <v>61200</v>
      </c>
      <c r="F400" s="96" t="s">
        <v>22</v>
      </c>
      <c r="G400" s="101">
        <v>25.917967493347653</v>
      </c>
      <c r="H400" s="103">
        <v>350200</v>
      </c>
      <c r="I400" s="101">
        <v>25.917967493347653</v>
      </c>
      <c r="J400" s="106">
        <f t="shared" si="26"/>
        <v>1586179.6105928763</v>
      </c>
      <c r="K400" s="11">
        <f>VLOOKUP(A400,MATH!$N$3:$T$3152,7, FALSE)</f>
        <v>6679545.7666666666</v>
      </c>
      <c r="L400" s="11">
        <f>VLOOKUP(A400,MATH!$N$3:$V$3152,9, FALSE)</f>
        <v>0.16737056351169186</v>
      </c>
      <c r="M400" s="11">
        <f>VLOOKUP(A400,MATH!$N$3:$V$3152,4, FALSE)</f>
        <v>25.91</v>
      </c>
      <c r="N400" s="11">
        <f t="shared" si="27"/>
        <v>-1</v>
      </c>
      <c r="O400" s="12">
        <f t="shared" si="28"/>
        <v>7.4784870276463992E-5</v>
      </c>
    </row>
    <row r="401" spans="1:15">
      <c r="A401" s="72" t="str">
        <f t="shared" si="25"/>
        <v>42991FRT</v>
      </c>
      <c r="B401" s="109">
        <v>42991</v>
      </c>
      <c r="C401" s="91" t="s">
        <v>278</v>
      </c>
      <c r="D401" s="11" t="s">
        <v>17</v>
      </c>
      <c r="E401" s="96">
        <v>101200</v>
      </c>
      <c r="F401" s="96" t="s">
        <v>23</v>
      </c>
      <c r="G401" s="101">
        <v>129.19507789220066</v>
      </c>
      <c r="H401" s="103">
        <v>302100</v>
      </c>
      <c r="I401" s="101">
        <v>129.19507789220066</v>
      </c>
      <c r="J401" s="106">
        <f t="shared" si="26"/>
        <v>13074541.882690707</v>
      </c>
      <c r="K401" s="11">
        <f>VLOOKUP(A401,MATH!$N$3:$T$3152,7, FALSE)</f>
        <v>450187.93333333335</v>
      </c>
      <c r="L401" s="11">
        <f>VLOOKUP(A401,MATH!$N$3:$V$3152,9, FALSE)</f>
        <v>0.15950532153850183</v>
      </c>
      <c r="M401" s="11">
        <f>VLOOKUP(A401,MATH!$N$3:$V$3152,4, FALSE)</f>
        <v>128.87</v>
      </c>
      <c r="N401" s="11">
        <f t="shared" si="27"/>
        <v>1</v>
      </c>
      <c r="O401" s="12">
        <f t="shared" si="28"/>
        <v>6.1643581350522448E-4</v>
      </c>
    </row>
    <row r="402" spans="1:15">
      <c r="A402" s="72" t="str">
        <f t="shared" si="25"/>
        <v>42991FTV</v>
      </c>
      <c r="B402" s="109">
        <v>42991</v>
      </c>
      <c r="C402" s="91" t="s">
        <v>279</v>
      </c>
      <c r="D402" s="11" t="s">
        <v>18</v>
      </c>
      <c r="E402" s="96">
        <v>177900</v>
      </c>
      <c r="F402" s="96" t="s">
        <v>23</v>
      </c>
      <c r="G402" s="101">
        <v>67.625859250117998</v>
      </c>
      <c r="H402" s="103">
        <v>1140900</v>
      </c>
      <c r="I402" s="101">
        <v>67.625859250117998</v>
      </c>
      <c r="J402" s="106">
        <f t="shared" si="26"/>
        <v>12030640.360595992</v>
      </c>
      <c r="K402" s="11">
        <f>VLOOKUP(A402,MATH!$N$3:$T$3152,7, FALSE)</f>
        <v>1085318.3999999999</v>
      </c>
      <c r="L402" s="11">
        <f>VLOOKUP(A402,MATH!$N$3:$V$3152,9, FALSE)</f>
        <v>0.13282917130159497</v>
      </c>
      <c r="M402" s="11">
        <f>VLOOKUP(A402,MATH!$N$3:$V$3152,4, FALSE)</f>
        <v>67.73</v>
      </c>
      <c r="N402" s="11">
        <f t="shared" si="27"/>
        <v>-1</v>
      </c>
      <c r="O402" s="12">
        <f t="shared" si="28"/>
        <v>5.6721815909213018E-4</v>
      </c>
    </row>
    <row r="403" spans="1:15">
      <c r="A403" s="72" t="str">
        <f t="shared" si="25"/>
        <v>42991GD</v>
      </c>
      <c r="B403" s="109">
        <v>42991</v>
      </c>
      <c r="C403" s="91" t="s">
        <v>280</v>
      </c>
      <c r="D403" s="11" t="s">
        <v>17</v>
      </c>
      <c r="E403" s="96">
        <v>40200</v>
      </c>
      <c r="F403" s="96" t="s">
        <v>20</v>
      </c>
      <c r="G403" s="101">
        <v>198.84323577557822</v>
      </c>
      <c r="H403" s="103">
        <v>218100</v>
      </c>
      <c r="I403" s="101">
        <v>198.70442577557824</v>
      </c>
      <c r="J403" s="106">
        <f t="shared" si="26"/>
        <v>7993498.0781782446</v>
      </c>
      <c r="K403" s="11">
        <f>VLOOKUP(A403,MATH!$N$3:$T$3152,7, FALSE)</f>
        <v>1031509.7</v>
      </c>
      <c r="L403" s="11">
        <f>VLOOKUP(A403,MATH!$N$3:$V$3152,9, FALSE)</f>
        <v>0.12676208699463648</v>
      </c>
      <c r="M403" s="11">
        <f>VLOOKUP(A403,MATH!$N$3:$V$3152,4, FALSE)</f>
        <v>198.3</v>
      </c>
      <c r="N403" s="11">
        <f t="shared" si="27"/>
        <v>1</v>
      </c>
      <c r="O403" s="12">
        <f t="shared" si="28"/>
        <v>3.768758045050671E-4</v>
      </c>
    </row>
    <row r="404" spans="1:15">
      <c r="A404" s="72" t="str">
        <f t="shared" si="25"/>
        <v>42991GE</v>
      </c>
      <c r="B404" s="109">
        <v>42991</v>
      </c>
      <c r="C404" s="91" t="s">
        <v>281</v>
      </c>
      <c r="D404" s="11" t="s">
        <v>18</v>
      </c>
      <c r="E404" s="96">
        <v>220000</v>
      </c>
      <c r="F404" s="96" t="s">
        <v>23</v>
      </c>
      <c r="G404" s="101">
        <v>23.929049753625772</v>
      </c>
      <c r="H404" s="103">
        <v>4536400</v>
      </c>
      <c r="I404" s="101">
        <v>23.929049753625772</v>
      </c>
      <c r="J404" s="106">
        <f t="shared" si="26"/>
        <v>5264390.9457976697</v>
      </c>
      <c r="K404" s="11">
        <f>VLOOKUP(A404,MATH!$N$3:$T$3152,7, FALSE)</f>
        <v>35569802.200000003</v>
      </c>
      <c r="L404" s="11">
        <f>VLOOKUP(A404,MATH!$N$3:$V$3152,9, FALSE)</f>
        <v>0.17119917818341657</v>
      </c>
      <c r="M404" s="11">
        <f>VLOOKUP(A404,MATH!$N$3:$V$3152,4, FALSE)</f>
        <v>23.93</v>
      </c>
      <c r="N404" s="11">
        <f t="shared" si="27"/>
        <v>-1</v>
      </c>
      <c r="O404" s="12">
        <f t="shared" si="28"/>
        <v>2.4820442233456513E-4</v>
      </c>
    </row>
    <row r="405" spans="1:15">
      <c r="A405" s="72" t="str">
        <f t="shared" si="25"/>
        <v>42991GGP</v>
      </c>
      <c r="B405" s="109">
        <v>42991</v>
      </c>
      <c r="C405" s="91" t="s">
        <v>282</v>
      </c>
      <c r="D405" s="11" t="s">
        <v>17</v>
      </c>
      <c r="E405" s="96">
        <v>103300</v>
      </c>
      <c r="F405" s="96" t="s">
        <v>22</v>
      </c>
      <c r="G405" s="101">
        <v>21.21446073663148</v>
      </c>
      <c r="H405" s="103">
        <v>2751200</v>
      </c>
      <c r="I405" s="101">
        <v>21.21446073663148</v>
      </c>
      <c r="J405" s="106">
        <f t="shared" si="26"/>
        <v>2191453.7940940317</v>
      </c>
      <c r="K405" s="11">
        <f>VLOOKUP(A405,MATH!$N$3:$T$3152,7, FALSE)</f>
        <v>5854154.7333333334</v>
      </c>
      <c r="L405" s="11">
        <f>VLOOKUP(A405,MATH!$N$3:$V$3152,9, FALSE)</f>
        <v>0.30755364185068501</v>
      </c>
      <c r="M405" s="11">
        <f>VLOOKUP(A405,MATH!$N$3:$V$3152,4, FALSE)</f>
        <v>21.21</v>
      </c>
      <c r="N405" s="11">
        <f t="shared" si="27"/>
        <v>1</v>
      </c>
      <c r="O405" s="12">
        <f t="shared" si="28"/>
        <v>1.0332221307959551E-4</v>
      </c>
    </row>
    <row r="406" spans="1:15">
      <c r="A406" s="72" t="str">
        <f t="shared" si="25"/>
        <v>42991GILD</v>
      </c>
      <c r="B406" s="109">
        <v>42991</v>
      </c>
      <c r="C406" s="91" t="s">
        <v>283</v>
      </c>
      <c r="D406" s="11" t="s">
        <v>18</v>
      </c>
      <c r="E406" s="96">
        <v>51900</v>
      </c>
      <c r="F406" s="96" t="s">
        <v>20</v>
      </c>
      <c r="G406" s="101">
        <v>84.50279092690262</v>
      </c>
      <c r="H406" s="103">
        <v>3082600</v>
      </c>
      <c r="I406" s="101">
        <v>84.561940926902636</v>
      </c>
      <c r="J406" s="106">
        <f t="shared" si="26"/>
        <v>4385694.8491062457</v>
      </c>
      <c r="K406" s="11">
        <f>VLOOKUP(A406,MATH!$N$3:$T$3152,7, FALSE)</f>
        <v>10622978.766666668</v>
      </c>
      <c r="L406" s="11">
        <f>VLOOKUP(A406,MATH!$N$3:$V$3152,9, FALSE)</f>
        <v>0.27052783685158899</v>
      </c>
      <c r="M406" s="11">
        <f>VLOOKUP(A406,MATH!$N$3:$V$3152,4, FALSE)</f>
        <v>84.5</v>
      </c>
      <c r="N406" s="11">
        <f t="shared" si="27"/>
        <v>-1</v>
      </c>
      <c r="O406" s="12">
        <f t="shared" si="28"/>
        <v>2.0677583936410231E-4</v>
      </c>
    </row>
    <row r="407" spans="1:15">
      <c r="A407" s="72" t="str">
        <f t="shared" si="25"/>
        <v>42991GIS</v>
      </c>
      <c r="B407" s="109">
        <v>42991</v>
      </c>
      <c r="C407" s="91" t="s">
        <v>284</v>
      </c>
      <c r="D407" s="11" t="s">
        <v>17</v>
      </c>
      <c r="E407" s="96">
        <v>183500</v>
      </c>
      <c r="F407" s="96" t="s">
        <v>21</v>
      </c>
      <c r="G407" s="101">
        <v>55.691674931958254</v>
      </c>
      <c r="H407" s="103">
        <v>691300</v>
      </c>
      <c r="I407" s="101">
        <v>55.675024931958255</v>
      </c>
      <c r="J407" s="106">
        <f t="shared" si="26"/>
        <v>10219422.35001434</v>
      </c>
      <c r="K407" s="11">
        <f>VLOOKUP(A407,MATH!$N$3:$T$3152,7, FALSE)</f>
        <v>3943317.0666666669</v>
      </c>
      <c r="L407" s="11">
        <f>VLOOKUP(A407,MATH!$N$3:$V$3152,9, FALSE)</f>
        <v>0.16639872373699588</v>
      </c>
      <c r="M407" s="11">
        <f>VLOOKUP(A407,MATH!$N$3:$V$3152,4, FALSE)</f>
        <v>55.5</v>
      </c>
      <c r="N407" s="11">
        <f t="shared" si="27"/>
        <v>1</v>
      </c>
      <c r="O407" s="12">
        <f t="shared" si="28"/>
        <v>4.8182322458460914E-4</v>
      </c>
    </row>
    <row r="408" spans="1:15">
      <c r="A408" s="72" t="str">
        <f t="shared" si="25"/>
        <v>42992EA</v>
      </c>
      <c r="B408" s="109">
        <v>42992</v>
      </c>
      <c r="C408" s="91" t="s">
        <v>235</v>
      </c>
      <c r="D408" s="11" t="s">
        <v>18</v>
      </c>
      <c r="E408" s="96">
        <v>278200</v>
      </c>
      <c r="F408" s="96" t="s">
        <v>19</v>
      </c>
      <c r="G408" s="101">
        <v>118.18018892263206</v>
      </c>
      <c r="H408" s="103">
        <v>857000</v>
      </c>
      <c r="I408" s="101">
        <v>118.26330692263205</v>
      </c>
      <c r="J408" s="106">
        <f t="shared" si="26"/>
        <v>32877728.558276236</v>
      </c>
      <c r="K408" s="11">
        <f>VLOOKUP(A408,MATH!$N$3:$T$3152,7, FALSE)</f>
        <v>2108671.5666666669</v>
      </c>
      <c r="L408" s="11">
        <f>VLOOKUP(A408,MATH!$N$3:$V$3152,9, FALSE)</f>
        <v>0.20259790161187721</v>
      </c>
      <c r="M408" s="11">
        <f>VLOOKUP(A408,MATH!$N$3:$V$3152,4, FALSE)</f>
        <v>118.74</v>
      </c>
      <c r="N408" s="11">
        <f t="shared" si="27"/>
        <v>-1</v>
      </c>
      <c r="O408" s="12">
        <f t="shared" si="28"/>
        <v>1.5501123887832974E-3</v>
      </c>
    </row>
    <row r="409" spans="1:15">
      <c r="A409" s="72" t="str">
        <f t="shared" si="25"/>
        <v>42992EBAY</v>
      </c>
      <c r="B409" s="109">
        <v>42992</v>
      </c>
      <c r="C409" s="91" t="s">
        <v>236</v>
      </c>
      <c r="D409" s="11" t="s">
        <v>17</v>
      </c>
      <c r="E409" s="96">
        <v>1329000</v>
      </c>
      <c r="F409" s="96" t="s">
        <v>23</v>
      </c>
      <c r="G409" s="101">
        <v>38.343183215341831</v>
      </c>
      <c r="H409" s="103">
        <v>4404600</v>
      </c>
      <c r="I409" s="101">
        <v>38.343183215341831</v>
      </c>
      <c r="J409" s="106">
        <f t="shared" si="26"/>
        <v>50958090.49318929</v>
      </c>
      <c r="K409" s="11">
        <f>VLOOKUP(A409,MATH!$N$3:$T$3152,7, FALSE)</f>
        <v>7259101</v>
      </c>
      <c r="L409" s="11">
        <f>VLOOKUP(A409,MATH!$N$3:$V$3152,9, FALSE)</f>
        <v>0.18731576251382459</v>
      </c>
      <c r="M409" s="11">
        <f>VLOOKUP(A409,MATH!$N$3:$V$3152,4, FALSE)</f>
        <v>38.24</v>
      </c>
      <c r="N409" s="11">
        <f t="shared" si="27"/>
        <v>1</v>
      </c>
      <c r="O409" s="12">
        <f t="shared" si="28"/>
        <v>2.402561577276266E-3</v>
      </c>
    </row>
    <row r="410" spans="1:15">
      <c r="A410" s="72" t="str">
        <f t="shared" si="25"/>
        <v>42992ECL</v>
      </c>
      <c r="B410" s="109">
        <v>42992</v>
      </c>
      <c r="C410" s="91" t="s">
        <v>237</v>
      </c>
      <c r="D410" s="11" t="s">
        <v>18</v>
      </c>
      <c r="E410" s="96">
        <v>27400</v>
      </c>
      <c r="F410" s="96" t="s">
        <v>20</v>
      </c>
      <c r="G410" s="101">
        <v>129.09350874302658</v>
      </c>
      <c r="H410" s="103">
        <v>144100</v>
      </c>
      <c r="I410" s="101">
        <v>129.18403274302659</v>
      </c>
      <c r="J410" s="106">
        <f t="shared" si="26"/>
        <v>3537162.1395589281</v>
      </c>
      <c r="K410" s="11">
        <f>VLOOKUP(A410,MATH!$N$3:$T$3152,7, FALSE)</f>
        <v>819497.76666666672</v>
      </c>
      <c r="L410" s="11">
        <f>VLOOKUP(A410,MATH!$N$3:$V$3152,9, FALSE)</f>
        <v>0.1329786526229487</v>
      </c>
      <c r="M410" s="11">
        <f>VLOOKUP(A410,MATH!$N$3:$V$3152,4, FALSE)</f>
        <v>129.32</v>
      </c>
      <c r="N410" s="11">
        <f t="shared" si="27"/>
        <v>-1</v>
      </c>
      <c r="O410" s="12">
        <f t="shared" si="28"/>
        <v>1.667693935712997E-4</v>
      </c>
    </row>
    <row r="411" spans="1:15">
      <c r="A411" s="72" t="str">
        <f t="shared" si="25"/>
        <v>42992ED</v>
      </c>
      <c r="B411" s="109">
        <v>42992</v>
      </c>
      <c r="C411" s="91" t="s">
        <v>238</v>
      </c>
      <c r="D411" s="11" t="s">
        <v>17</v>
      </c>
      <c r="E411" s="96">
        <v>91600</v>
      </c>
      <c r="F411" s="96" t="s">
        <v>22</v>
      </c>
      <c r="G411" s="101">
        <v>83.843648041645594</v>
      </c>
      <c r="H411" s="103">
        <v>606200</v>
      </c>
      <c r="I411" s="101">
        <v>83.843648041645594</v>
      </c>
      <c r="J411" s="106">
        <f t="shared" si="26"/>
        <v>7680078.1606147364</v>
      </c>
      <c r="K411" s="11">
        <f>VLOOKUP(A411,MATH!$N$3:$T$3152,7, FALSE)</f>
        <v>1322647.3</v>
      </c>
      <c r="L411" s="11">
        <f>VLOOKUP(A411,MATH!$N$3:$V$3152,9, FALSE)</f>
        <v>0.10503903444220448</v>
      </c>
      <c r="M411" s="11">
        <f>VLOOKUP(A411,MATH!$N$3:$V$3152,4, FALSE)</f>
        <v>83.7</v>
      </c>
      <c r="N411" s="11">
        <f t="shared" si="27"/>
        <v>1</v>
      </c>
      <c r="O411" s="12">
        <f t="shared" si="28"/>
        <v>3.6209874664824214E-4</v>
      </c>
    </row>
    <row r="412" spans="1:15">
      <c r="A412" s="72" t="str">
        <f t="shared" si="25"/>
        <v>42992EFX</v>
      </c>
      <c r="B412" s="109">
        <v>42992</v>
      </c>
      <c r="C412" s="91" t="s">
        <v>239</v>
      </c>
      <c r="D412" s="11" t="s">
        <v>18</v>
      </c>
      <c r="E412" s="96">
        <v>1202600</v>
      </c>
      <c r="F412" s="96" t="s">
        <v>19</v>
      </c>
      <c r="G412" s="101">
        <v>98.100649764940158</v>
      </c>
      <c r="H412" s="103">
        <v>26261500</v>
      </c>
      <c r="I412" s="101">
        <v>98.16973276494015</v>
      </c>
      <c r="J412" s="106">
        <f t="shared" si="26"/>
        <v>117975841.40731703</v>
      </c>
      <c r="K412" s="11">
        <f>VLOOKUP(A412,MATH!$N$3:$T$3152,7, FALSE)</f>
        <v>2084187.3333333333</v>
      </c>
      <c r="L412" s="11">
        <f>VLOOKUP(A412,MATH!$N$3:$V$3152,9, FALSE)</f>
        <v>0.66353506637150961</v>
      </c>
      <c r="M412" s="11">
        <f>VLOOKUP(A412,MATH!$N$3:$V$3152,4, FALSE)</f>
        <v>98.69</v>
      </c>
      <c r="N412" s="11">
        <f t="shared" si="27"/>
        <v>-1</v>
      </c>
      <c r="O412" s="12">
        <f t="shared" si="28"/>
        <v>5.5623007233746606E-3</v>
      </c>
    </row>
    <row r="413" spans="1:15">
      <c r="A413" s="72" t="str">
        <f t="shared" si="25"/>
        <v>42992EIX</v>
      </c>
      <c r="B413" s="109">
        <v>42992</v>
      </c>
      <c r="C413" s="91" t="s">
        <v>240</v>
      </c>
      <c r="D413" s="11" t="s">
        <v>17</v>
      </c>
      <c r="E413" s="96">
        <v>380600</v>
      </c>
      <c r="F413" s="96" t="s">
        <v>23</v>
      </c>
      <c r="G413" s="101">
        <v>80.965757154826875</v>
      </c>
      <c r="H413" s="103">
        <v>1796700</v>
      </c>
      <c r="I413" s="101">
        <v>80.965757154826875</v>
      </c>
      <c r="J413" s="106">
        <f t="shared" si="26"/>
        <v>30815567.173127107</v>
      </c>
      <c r="K413" s="11">
        <f>VLOOKUP(A413,MATH!$N$3:$T$3152,7, FALSE)</f>
        <v>1688164.9</v>
      </c>
      <c r="L413" s="11">
        <f>VLOOKUP(A413,MATH!$N$3:$V$3152,9, FALSE)</f>
        <v>9.4170280285306662E-2</v>
      </c>
      <c r="M413" s="11">
        <f>VLOOKUP(A413,MATH!$N$3:$V$3152,4, FALSE)</f>
        <v>80.78</v>
      </c>
      <c r="N413" s="11">
        <f t="shared" si="27"/>
        <v>1</v>
      </c>
      <c r="O413" s="12">
        <f t="shared" si="28"/>
        <v>1.4528860276274711E-3</v>
      </c>
    </row>
    <row r="414" spans="1:15">
      <c r="A414" s="72" t="str">
        <f t="shared" si="25"/>
        <v>42992EL</v>
      </c>
      <c r="B414" s="109">
        <v>42992</v>
      </c>
      <c r="C414" s="91" t="s">
        <v>241</v>
      </c>
      <c r="D414" s="11" t="s">
        <v>18</v>
      </c>
      <c r="E414" s="96">
        <v>97500</v>
      </c>
      <c r="F414" s="96" t="s">
        <v>21</v>
      </c>
      <c r="G414" s="101">
        <v>109.17463882167029</v>
      </c>
      <c r="H414" s="103">
        <v>316100</v>
      </c>
      <c r="I414" s="101">
        <v>109.20746182167029</v>
      </c>
      <c r="J414" s="106">
        <f t="shared" si="26"/>
        <v>10644527.285112852</v>
      </c>
      <c r="K414" s="11">
        <f>VLOOKUP(A414,MATH!$N$3:$T$3152,7, FALSE)</f>
        <v>2838440.8333333335</v>
      </c>
      <c r="L414" s="11">
        <f>VLOOKUP(A414,MATH!$N$3:$V$3152,9, FALSE)</f>
        <v>0.27733356124126812</v>
      </c>
      <c r="M414" s="11">
        <f>VLOOKUP(A414,MATH!$N$3:$V$3152,4, FALSE)</f>
        <v>109.41</v>
      </c>
      <c r="N414" s="11">
        <f t="shared" si="27"/>
        <v>-1</v>
      </c>
      <c r="O414" s="12">
        <f t="shared" si="28"/>
        <v>5.018659846938152E-4</v>
      </c>
    </row>
    <row r="415" spans="1:15">
      <c r="A415" s="72" t="str">
        <f t="shared" si="25"/>
        <v>42992EMN</v>
      </c>
      <c r="B415" s="109">
        <v>42992</v>
      </c>
      <c r="C415" s="91" t="s">
        <v>242</v>
      </c>
      <c r="D415" s="11" t="s">
        <v>17</v>
      </c>
      <c r="E415" s="96">
        <v>29900</v>
      </c>
      <c r="F415" s="96" t="s">
        <v>19</v>
      </c>
      <c r="G415" s="101">
        <v>85.3524271444129</v>
      </c>
      <c r="H415" s="103">
        <v>786800</v>
      </c>
      <c r="I415" s="101">
        <v>85.292857144412892</v>
      </c>
      <c r="J415" s="106">
        <f t="shared" si="26"/>
        <v>2552037.5716179456</v>
      </c>
      <c r="K415" s="11">
        <f>VLOOKUP(A415,MATH!$N$3:$T$3152,7, FALSE)</f>
        <v>1021292.0333333333</v>
      </c>
      <c r="L415" s="11">
        <f>VLOOKUP(A415,MATH!$N$3:$V$3152,9, FALSE)</f>
        <v>0.15435267386660681</v>
      </c>
      <c r="M415" s="11">
        <f>VLOOKUP(A415,MATH!$N$3:$V$3152,4, FALSE)</f>
        <v>85.1</v>
      </c>
      <c r="N415" s="11">
        <f t="shared" si="27"/>
        <v>1</v>
      </c>
      <c r="O415" s="12">
        <f t="shared" si="28"/>
        <v>1.2032294291235634E-4</v>
      </c>
    </row>
    <row r="416" spans="1:15">
      <c r="A416" s="72" t="str">
        <f t="shared" si="25"/>
        <v>42992EMR</v>
      </c>
      <c r="B416" s="109">
        <v>42992</v>
      </c>
      <c r="C416" s="91" t="s">
        <v>243</v>
      </c>
      <c r="D416" s="11" t="s">
        <v>18</v>
      </c>
      <c r="E416" s="96">
        <v>233000</v>
      </c>
      <c r="F416" s="96" t="s">
        <v>21</v>
      </c>
      <c r="G416" s="101">
        <v>61.118859433290126</v>
      </c>
      <c r="H416" s="103">
        <v>1414200</v>
      </c>
      <c r="I416" s="101">
        <v>61.137249433290137</v>
      </c>
      <c r="J416" s="106">
        <f t="shared" si="26"/>
        <v>14240694.2479566</v>
      </c>
      <c r="K416" s="11">
        <f>VLOOKUP(A416,MATH!$N$3:$T$3152,7, FALSE)</f>
        <v>2345657.2999999998</v>
      </c>
      <c r="L416" s="11">
        <f>VLOOKUP(A416,MATH!$N$3:$V$3152,9, FALSE)</f>
        <v>0.14043510960095099</v>
      </c>
      <c r="M416" s="11">
        <f>VLOOKUP(A416,MATH!$N$3:$V$3152,4, FALSE)</f>
        <v>61.3</v>
      </c>
      <c r="N416" s="11">
        <f t="shared" si="27"/>
        <v>-1</v>
      </c>
      <c r="O416" s="12">
        <f t="shared" si="28"/>
        <v>6.7141732554622485E-4</v>
      </c>
    </row>
    <row r="417" spans="1:15">
      <c r="A417" s="72" t="str">
        <f t="shared" si="25"/>
        <v>42992EOG</v>
      </c>
      <c r="B417" s="109">
        <v>42992</v>
      </c>
      <c r="C417" s="91" t="s">
        <v>244</v>
      </c>
      <c r="D417" s="11" t="s">
        <v>17</v>
      </c>
      <c r="E417" s="96">
        <v>501900</v>
      </c>
      <c r="F417" s="96" t="s">
        <v>21</v>
      </c>
      <c r="G417" s="101">
        <v>91.830516380736881</v>
      </c>
      <c r="H417" s="103">
        <v>1853200</v>
      </c>
      <c r="I417" s="101">
        <v>91.80306638073688</v>
      </c>
      <c r="J417" s="106">
        <f t="shared" si="26"/>
        <v>46089736.171491839</v>
      </c>
      <c r="K417" s="11">
        <f>VLOOKUP(A417,MATH!$N$3:$T$3152,7, FALSE)</f>
        <v>3136844.0333333332</v>
      </c>
      <c r="L417" s="11">
        <f>VLOOKUP(A417,MATH!$N$3:$V$3152,9, FALSE)</f>
        <v>0.24293723156143363</v>
      </c>
      <c r="M417" s="11">
        <f>VLOOKUP(A417,MATH!$N$3:$V$3152,4, FALSE)</f>
        <v>91.5</v>
      </c>
      <c r="N417" s="11">
        <f t="shared" si="27"/>
        <v>1</v>
      </c>
      <c r="O417" s="12">
        <f t="shared" si="28"/>
        <v>2.1730294082983009E-3</v>
      </c>
    </row>
    <row r="418" spans="1:15">
      <c r="A418" s="72" t="str">
        <f t="shared" si="25"/>
        <v>42992EQIX</v>
      </c>
      <c r="B418" s="109">
        <v>42992</v>
      </c>
      <c r="C418" s="91" t="s">
        <v>245</v>
      </c>
      <c r="D418" s="11" t="s">
        <v>18</v>
      </c>
      <c r="E418" s="96">
        <v>35200</v>
      </c>
      <c r="F418" s="96" t="s">
        <v>20</v>
      </c>
      <c r="G418" s="101">
        <v>455.94827749530538</v>
      </c>
      <c r="H418" s="103">
        <v>162600</v>
      </c>
      <c r="I418" s="101">
        <v>456.2684014953054</v>
      </c>
      <c r="J418" s="106">
        <f t="shared" si="26"/>
        <v>16049379.367834749</v>
      </c>
      <c r="K418" s="11">
        <f>VLOOKUP(A418,MATH!$N$3:$T$3152,7, FALSE)</f>
        <v>453238.16666666669</v>
      </c>
      <c r="L418" s="11">
        <f>VLOOKUP(A418,MATH!$N$3:$V$3152,9, FALSE)</f>
        <v>0.17794472129626671</v>
      </c>
      <c r="M418" s="11">
        <f>VLOOKUP(A418,MATH!$N$3:$V$3152,4, FALSE)</f>
        <v>457.32</v>
      </c>
      <c r="N418" s="11">
        <f t="shared" si="27"/>
        <v>-1</v>
      </c>
      <c r="O418" s="12">
        <f t="shared" si="28"/>
        <v>7.5669283984343622E-4</v>
      </c>
    </row>
    <row r="419" spans="1:15">
      <c r="A419" s="72" t="str">
        <f t="shared" si="25"/>
        <v>42992EQR</v>
      </c>
      <c r="B419" s="109">
        <v>42992</v>
      </c>
      <c r="C419" s="91" t="s">
        <v>246</v>
      </c>
      <c r="D419" s="11" t="s">
        <v>17</v>
      </c>
      <c r="E419" s="96">
        <v>27300</v>
      </c>
      <c r="F419" s="96" t="s">
        <v>22</v>
      </c>
      <c r="G419" s="101">
        <v>67.520918094178271</v>
      </c>
      <c r="H419" s="103">
        <v>92400</v>
      </c>
      <c r="I419" s="101">
        <v>67.520918094178271</v>
      </c>
      <c r="J419" s="106">
        <f t="shared" si="26"/>
        <v>1843321.0639710668</v>
      </c>
      <c r="K419" s="11">
        <f>VLOOKUP(A419,MATH!$N$3:$T$3152,7, FALSE)</f>
        <v>1510485.5</v>
      </c>
      <c r="L419" s="11">
        <f>VLOOKUP(A419,MATH!$N$3:$V$3152,9, FALSE)</f>
        <v>9.2577341774390851E-2</v>
      </c>
      <c r="M419" s="11">
        <f>VLOOKUP(A419,MATH!$N$3:$V$3152,4, FALSE)</f>
        <v>67.38</v>
      </c>
      <c r="N419" s="11">
        <f t="shared" si="27"/>
        <v>1</v>
      </c>
      <c r="O419" s="12">
        <f t="shared" si="28"/>
        <v>8.6908522670660118E-5</v>
      </c>
    </row>
    <row r="420" spans="1:15">
      <c r="A420" s="72" t="str">
        <f t="shared" si="25"/>
        <v>42992EQT</v>
      </c>
      <c r="B420" s="109">
        <v>42992</v>
      </c>
      <c r="C420" s="91" t="s">
        <v>247</v>
      </c>
      <c r="D420" s="11" t="s">
        <v>18</v>
      </c>
      <c r="E420" s="96">
        <v>539400</v>
      </c>
      <c r="F420" s="96" t="s">
        <v>23</v>
      </c>
      <c r="G420" s="101">
        <v>63.459998746418293</v>
      </c>
      <c r="H420" s="103">
        <v>6571800</v>
      </c>
      <c r="I420" s="101">
        <v>63.459998746418293</v>
      </c>
      <c r="J420" s="106">
        <f t="shared" si="26"/>
        <v>34230323.323818028</v>
      </c>
      <c r="K420" s="11">
        <f>VLOOKUP(A420,MATH!$N$3:$T$3152,7, FALSE)</f>
        <v>2458708.2000000002</v>
      </c>
      <c r="L420" s="11">
        <f>VLOOKUP(A420,MATH!$N$3:$V$3152,9, FALSE)</f>
        <v>0.18301763387294223</v>
      </c>
      <c r="M420" s="11">
        <f>VLOOKUP(A420,MATH!$N$3:$V$3152,4, FALSE)</f>
        <v>63.59</v>
      </c>
      <c r="N420" s="11">
        <f t="shared" si="27"/>
        <v>-1</v>
      </c>
      <c r="O420" s="12">
        <f t="shared" si="28"/>
        <v>1.6138842487934373E-3</v>
      </c>
    </row>
    <row r="421" spans="1:15">
      <c r="A421" s="72" t="str">
        <f t="shared" si="25"/>
        <v>42992ES</v>
      </c>
      <c r="B421" s="109">
        <v>42992</v>
      </c>
      <c r="C421" s="91" t="s">
        <v>248</v>
      </c>
      <c r="D421" s="11" t="s">
        <v>17</v>
      </c>
      <c r="E421" s="96">
        <v>16400</v>
      </c>
      <c r="F421" s="96" t="s">
        <v>23</v>
      </c>
      <c r="G421" s="101">
        <v>62.273211570937825</v>
      </c>
      <c r="H421" s="103">
        <v>797200</v>
      </c>
      <c r="I421" s="101">
        <v>62.273211570937825</v>
      </c>
      <c r="J421" s="106">
        <f t="shared" si="26"/>
        <v>1021280.6697633803</v>
      </c>
      <c r="K421" s="11">
        <f>VLOOKUP(A421,MATH!$N$3:$T$3152,7, FALSE)</f>
        <v>1331745.6666666667</v>
      </c>
      <c r="L421" s="11">
        <f>VLOOKUP(A421,MATH!$N$3:$V$3152,9, FALSE)</f>
        <v>0.11646055862836895</v>
      </c>
      <c r="M421" s="11">
        <f>VLOOKUP(A421,MATH!$N$3:$V$3152,4, FALSE)</f>
        <v>62.34</v>
      </c>
      <c r="N421" s="11">
        <f t="shared" si="27"/>
        <v>1</v>
      </c>
      <c r="O421" s="12">
        <f t="shared" si="28"/>
        <v>4.8151131116587104E-5</v>
      </c>
    </row>
    <row r="422" spans="1:15">
      <c r="A422" s="72" t="str">
        <f t="shared" si="25"/>
        <v>42992ESRX</v>
      </c>
      <c r="B422" s="109">
        <v>42992</v>
      </c>
      <c r="C422" s="91" t="s">
        <v>249</v>
      </c>
      <c r="D422" s="11" t="s">
        <v>18</v>
      </c>
      <c r="E422" s="96">
        <v>19800</v>
      </c>
      <c r="F422" s="96" t="s">
        <v>20</v>
      </c>
      <c r="G422" s="101">
        <v>62.818054812639737</v>
      </c>
      <c r="H422" s="103">
        <v>69900</v>
      </c>
      <c r="I422" s="101">
        <v>62.86216881263973</v>
      </c>
      <c r="J422" s="106">
        <f t="shared" si="26"/>
        <v>1243797.4852902668</v>
      </c>
      <c r="K422" s="11">
        <f>VLOOKUP(A422,MATH!$N$3:$T$3152,7, FALSE)</f>
        <v>2778654.4</v>
      </c>
      <c r="L422" s="11">
        <f>VLOOKUP(A422,MATH!$N$3:$V$3152,9, FALSE)</f>
        <v>0.1687197439697293</v>
      </c>
      <c r="M422" s="11">
        <f>VLOOKUP(A422,MATH!$N$3:$V$3152,4, FALSE)</f>
        <v>63.02</v>
      </c>
      <c r="N422" s="11">
        <f t="shared" si="27"/>
        <v>-1</v>
      </c>
      <c r="O422" s="12">
        <f t="shared" si="28"/>
        <v>5.8642308201690418E-5</v>
      </c>
    </row>
    <row r="423" spans="1:15">
      <c r="A423" s="72" t="str">
        <f t="shared" si="25"/>
        <v>42992ESS</v>
      </c>
      <c r="B423" s="109">
        <v>42992</v>
      </c>
      <c r="C423" s="91" t="s">
        <v>250</v>
      </c>
      <c r="D423" s="11" t="s">
        <v>17</v>
      </c>
      <c r="E423" s="96">
        <v>4200</v>
      </c>
      <c r="F423" s="96" t="s">
        <v>19</v>
      </c>
      <c r="G423" s="101">
        <v>261.22407360517025</v>
      </c>
      <c r="H423" s="103">
        <v>256500</v>
      </c>
      <c r="I423" s="101">
        <v>261.04135960517027</v>
      </c>
      <c r="J423" s="106">
        <f t="shared" si="26"/>
        <v>1097141.1091417151</v>
      </c>
      <c r="K423" s="11">
        <f>VLOOKUP(A423,MATH!$N$3:$T$3152,7, FALSE)</f>
        <v>326194.66666666669</v>
      </c>
      <c r="L423" s="11">
        <f>VLOOKUP(A423,MATH!$N$3:$V$3152,9, FALSE)</f>
        <v>0.13224250612304622</v>
      </c>
      <c r="M423" s="11">
        <f>VLOOKUP(A423,MATH!$N$3:$V$3152,4, FALSE)</f>
        <v>261.02</v>
      </c>
      <c r="N423" s="11">
        <f t="shared" si="27"/>
        <v>1</v>
      </c>
      <c r="O423" s="12">
        <f t="shared" si="28"/>
        <v>5.1727783520978947E-5</v>
      </c>
    </row>
    <row r="424" spans="1:15">
      <c r="A424" s="72" t="str">
        <f t="shared" si="25"/>
        <v>42992ETFC</v>
      </c>
      <c r="B424" s="109">
        <v>42992</v>
      </c>
      <c r="C424" s="91" t="s">
        <v>251</v>
      </c>
      <c r="D424" s="11" t="s">
        <v>18</v>
      </c>
      <c r="E424" s="96">
        <v>430100</v>
      </c>
      <c r="F424" s="96" t="s">
        <v>23</v>
      </c>
      <c r="G424" s="101">
        <v>40.331384758321349</v>
      </c>
      <c r="H424" s="103">
        <v>1276000</v>
      </c>
      <c r="I424" s="101">
        <v>40.331384758321349</v>
      </c>
      <c r="J424" s="106">
        <f t="shared" si="26"/>
        <v>17346528.584554013</v>
      </c>
      <c r="K424" s="11">
        <f>VLOOKUP(A424,MATH!$N$3:$T$3152,7, FALSE)</f>
        <v>2054255.1</v>
      </c>
      <c r="L424" s="11">
        <f>VLOOKUP(A424,MATH!$N$3:$V$3152,9, FALSE)</f>
        <v>0.16649479225464706</v>
      </c>
      <c r="M424" s="11">
        <f>VLOOKUP(A424,MATH!$N$3:$V$3152,4, FALSE)</f>
        <v>40.53</v>
      </c>
      <c r="N424" s="11">
        <f t="shared" si="27"/>
        <v>-1</v>
      </c>
      <c r="O424" s="12">
        <f t="shared" si="28"/>
        <v>8.1785056451328503E-4</v>
      </c>
    </row>
    <row r="425" spans="1:15">
      <c r="A425" s="72" t="str">
        <f t="shared" si="25"/>
        <v>42992ETN</v>
      </c>
      <c r="B425" s="109">
        <v>42992</v>
      </c>
      <c r="C425" s="91" t="s">
        <v>252</v>
      </c>
      <c r="D425" s="11" t="s">
        <v>17</v>
      </c>
      <c r="E425" s="96">
        <v>81600</v>
      </c>
      <c r="F425" s="96" t="s">
        <v>21</v>
      </c>
      <c r="G425" s="101">
        <v>74.842232397790823</v>
      </c>
      <c r="H425" s="103">
        <v>464100</v>
      </c>
      <c r="I425" s="101">
        <v>74.819804397790833</v>
      </c>
      <c r="J425" s="106">
        <f t="shared" si="26"/>
        <v>6107126.1636597309</v>
      </c>
      <c r="K425" s="11">
        <f>VLOOKUP(A425,MATH!$N$3:$T$3152,7, FALSE)</f>
        <v>2499624.7000000002</v>
      </c>
      <c r="L425" s="11">
        <f>VLOOKUP(A425,MATH!$N$3:$V$3152,9, FALSE)</f>
        <v>0.14809444430773774</v>
      </c>
      <c r="M425" s="11">
        <f>VLOOKUP(A425,MATH!$N$3:$V$3152,4, FALSE)</f>
        <v>74.760000000000005</v>
      </c>
      <c r="N425" s="11">
        <f t="shared" si="27"/>
        <v>1</v>
      </c>
      <c r="O425" s="12">
        <f t="shared" si="28"/>
        <v>2.879375291809361E-4</v>
      </c>
    </row>
    <row r="426" spans="1:15">
      <c r="A426" s="72" t="str">
        <f t="shared" si="25"/>
        <v>42992ETR</v>
      </c>
      <c r="B426" s="109">
        <v>42992</v>
      </c>
      <c r="C426" s="91" t="s">
        <v>253</v>
      </c>
      <c r="D426" s="11" t="s">
        <v>18</v>
      </c>
      <c r="E426" s="96">
        <v>9300</v>
      </c>
      <c r="F426" s="96" t="s">
        <v>23</v>
      </c>
      <c r="G426" s="101">
        <v>78.220277127461117</v>
      </c>
      <c r="H426" s="103">
        <v>230200</v>
      </c>
      <c r="I426" s="101">
        <v>78.220277127461117</v>
      </c>
      <c r="J426" s="106">
        <f t="shared" si="26"/>
        <v>727448.57728538837</v>
      </c>
      <c r="K426" s="11">
        <f>VLOOKUP(A426,MATH!$N$3:$T$3152,7, FALSE)</f>
        <v>1042065.7333333333</v>
      </c>
      <c r="L426" s="11">
        <f>VLOOKUP(A426,MATH!$N$3:$V$3152,9, FALSE)</f>
        <v>0.11981084057334747</v>
      </c>
      <c r="M426" s="11">
        <f>VLOOKUP(A426,MATH!$N$3:$V$3152,4, FALSE)</f>
        <v>78.099999999999994</v>
      </c>
      <c r="N426" s="11">
        <f t="shared" si="27"/>
        <v>-1</v>
      </c>
      <c r="O426" s="12">
        <f t="shared" si="28"/>
        <v>3.4297596011054408E-5</v>
      </c>
    </row>
    <row r="427" spans="1:15">
      <c r="A427" s="72" t="str">
        <f t="shared" si="25"/>
        <v>42992EVHC</v>
      </c>
      <c r="B427" s="109">
        <v>42992</v>
      </c>
      <c r="C427" s="91" t="s">
        <v>254</v>
      </c>
      <c r="D427" s="11" t="s">
        <v>17</v>
      </c>
      <c r="E427" s="96">
        <v>457700</v>
      </c>
      <c r="F427" s="96" t="s">
        <v>19</v>
      </c>
      <c r="G427" s="101">
        <v>50.386761417829184</v>
      </c>
      <c r="H427" s="103">
        <v>1579500</v>
      </c>
      <c r="I427" s="101">
        <v>50.351859417829189</v>
      </c>
      <c r="J427" s="106">
        <f t="shared" si="26"/>
        <v>23062020.700940419</v>
      </c>
      <c r="K427" s="11">
        <f>VLOOKUP(A427,MATH!$N$3:$T$3152,7, FALSE)</f>
        <v>1894233.6666666667</v>
      </c>
      <c r="L427" s="11">
        <f>VLOOKUP(A427,MATH!$N$3:$V$3152,9, FALSE)</f>
        <v>0.27759963124595521</v>
      </c>
      <c r="M427" s="11">
        <f>VLOOKUP(A427,MATH!$N$3:$V$3152,4, FALSE)</f>
        <v>49.86</v>
      </c>
      <c r="N427" s="11">
        <f t="shared" si="27"/>
        <v>1</v>
      </c>
      <c r="O427" s="12">
        <f t="shared" si="28"/>
        <v>1.0873234121250041E-3</v>
      </c>
    </row>
    <row r="428" spans="1:15">
      <c r="A428" s="72" t="str">
        <f t="shared" si="25"/>
        <v>42992EW</v>
      </c>
      <c r="B428" s="109">
        <v>42992</v>
      </c>
      <c r="C428" s="91" t="s">
        <v>255</v>
      </c>
      <c r="D428" s="11" t="s">
        <v>18</v>
      </c>
      <c r="E428" s="96">
        <v>48700</v>
      </c>
      <c r="F428" s="96" t="s">
        <v>21</v>
      </c>
      <c r="G428" s="101">
        <v>111.29202519466776</v>
      </c>
      <c r="H428" s="103">
        <v>594100</v>
      </c>
      <c r="I428" s="101">
        <v>111.32548719466774</v>
      </c>
      <c r="J428" s="106">
        <f t="shared" si="26"/>
        <v>5419921.6269803196</v>
      </c>
      <c r="K428" s="11">
        <f>VLOOKUP(A428,MATH!$N$3:$T$3152,7, FALSE)</f>
        <v>1194095.0333333334</v>
      </c>
      <c r="L428" s="11">
        <f>VLOOKUP(A428,MATH!$N$3:$V$3152,9, FALSE)</f>
        <v>0.16762832207505207</v>
      </c>
      <c r="M428" s="11">
        <f>VLOOKUP(A428,MATH!$N$3:$V$3152,4, FALSE)</f>
        <v>111.54</v>
      </c>
      <c r="N428" s="11">
        <f t="shared" si="27"/>
        <v>-1</v>
      </c>
      <c r="O428" s="12">
        <f t="shared" si="28"/>
        <v>2.5553735092510919E-4</v>
      </c>
    </row>
    <row r="429" spans="1:15">
      <c r="A429" s="72" t="str">
        <f t="shared" si="25"/>
        <v>42992EXC</v>
      </c>
      <c r="B429" s="109">
        <v>42992</v>
      </c>
      <c r="C429" s="91" t="s">
        <v>256</v>
      </c>
      <c r="D429" s="11" t="s">
        <v>17</v>
      </c>
      <c r="E429" s="96">
        <v>103600</v>
      </c>
      <c r="F429" s="96" t="s">
        <v>22</v>
      </c>
      <c r="G429" s="101">
        <v>37.707021860910373</v>
      </c>
      <c r="H429" s="103">
        <v>724500</v>
      </c>
      <c r="I429" s="101">
        <v>37.707021860910373</v>
      </c>
      <c r="J429" s="106">
        <f t="shared" si="26"/>
        <v>3906447.4647903149</v>
      </c>
      <c r="K429" s="11">
        <f>VLOOKUP(A429,MATH!$N$3:$T$3152,7, FALSE)</f>
        <v>4165559.7333333334</v>
      </c>
      <c r="L429" s="11">
        <f>VLOOKUP(A429,MATH!$N$3:$V$3152,9, FALSE)</f>
        <v>0.10993221604100266</v>
      </c>
      <c r="M429" s="11">
        <f>VLOOKUP(A429,MATH!$N$3:$V$3152,4, FALSE)</f>
        <v>37.69</v>
      </c>
      <c r="N429" s="11">
        <f t="shared" si="27"/>
        <v>1</v>
      </c>
      <c r="O429" s="12">
        <f t="shared" si="28"/>
        <v>1.8418038218696379E-4</v>
      </c>
    </row>
    <row r="430" spans="1:15">
      <c r="A430" s="72" t="str">
        <f t="shared" si="25"/>
        <v>42992EXPD</v>
      </c>
      <c r="B430" s="109">
        <v>42992</v>
      </c>
      <c r="C430" s="91" t="s">
        <v>257</v>
      </c>
      <c r="D430" s="11" t="s">
        <v>18</v>
      </c>
      <c r="E430" s="96">
        <v>23200</v>
      </c>
      <c r="F430" s="96" t="s">
        <v>23</v>
      </c>
      <c r="G430" s="101">
        <v>56.912521614966664</v>
      </c>
      <c r="H430" s="103">
        <v>155100</v>
      </c>
      <c r="I430" s="101">
        <v>56.912521614966664</v>
      </c>
      <c r="J430" s="106">
        <f t="shared" si="26"/>
        <v>1320370.5014672265</v>
      </c>
      <c r="K430" s="11">
        <f>VLOOKUP(A430,MATH!$N$3:$T$3152,7, FALSE)</f>
        <v>1151999.7666666666</v>
      </c>
      <c r="L430" s="11">
        <f>VLOOKUP(A430,MATH!$N$3:$V$3152,9, FALSE)</f>
        <v>0.21784369972617096</v>
      </c>
      <c r="M430" s="11">
        <f>VLOOKUP(A430,MATH!$N$3:$V$3152,4, FALSE)</f>
        <v>56.82</v>
      </c>
      <c r="N430" s="11">
        <f t="shared" si="27"/>
        <v>-1</v>
      </c>
      <c r="O430" s="12">
        <f t="shared" si="28"/>
        <v>6.2252557030529598E-5</v>
      </c>
    </row>
    <row r="431" spans="1:15">
      <c r="A431" s="72" t="str">
        <f t="shared" si="25"/>
        <v>42992EXPE</v>
      </c>
      <c r="B431" s="109">
        <v>42992</v>
      </c>
      <c r="C431" s="91" t="s">
        <v>258</v>
      </c>
      <c r="D431" s="11" t="s">
        <v>17</v>
      </c>
      <c r="E431" s="96">
        <v>138800</v>
      </c>
      <c r="F431" s="96" t="s">
        <v>21</v>
      </c>
      <c r="G431" s="101">
        <v>145.2187868543414</v>
      </c>
      <c r="H431" s="103">
        <v>473300</v>
      </c>
      <c r="I431" s="101">
        <v>145.17532585434142</v>
      </c>
      <c r="J431" s="106">
        <f t="shared" si="26"/>
        <v>20156367.615382586</v>
      </c>
      <c r="K431" s="11">
        <f>VLOOKUP(A431,MATH!$N$3:$T$3152,7, FALSE)</f>
        <v>2056319.7666666666</v>
      </c>
      <c r="L431" s="11">
        <f>VLOOKUP(A431,MATH!$N$3:$V$3152,9, FALSE)</f>
        <v>0.27587763617654987</v>
      </c>
      <c r="M431" s="11">
        <f>VLOOKUP(A431,MATH!$N$3:$V$3152,4, FALSE)</f>
        <v>144.87</v>
      </c>
      <c r="N431" s="11">
        <f t="shared" si="27"/>
        <v>1</v>
      </c>
      <c r="O431" s="12">
        <f t="shared" si="28"/>
        <v>9.5032827763917571E-4</v>
      </c>
    </row>
    <row r="432" spans="1:15">
      <c r="A432" s="72" t="str">
        <f t="shared" si="25"/>
        <v>42992EXR</v>
      </c>
      <c r="B432" s="109">
        <v>42992</v>
      </c>
      <c r="C432" s="91" t="s">
        <v>259</v>
      </c>
      <c r="D432" s="11" t="s">
        <v>18</v>
      </c>
      <c r="E432" s="96">
        <v>73200</v>
      </c>
      <c r="F432" s="96" t="s">
        <v>21</v>
      </c>
      <c r="G432" s="101">
        <v>76.77054364680582</v>
      </c>
      <c r="H432" s="103">
        <v>300800</v>
      </c>
      <c r="I432" s="101">
        <v>76.793643646805819</v>
      </c>
      <c r="J432" s="106">
        <f t="shared" si="26"/>
        <v>5619603.7949461862</v>
      </c>
      <c r="K432" s="11">
        <f>VLOOKUP(A432,MATH!$N$3:$T$3152,7, FALSE)</f>
        <v>1018127.8666666667</v>
      </c>
      <c r="L432" s="11">
        <f>VLOOKUP(A432,MATH!$N$3:$V$3152,9, FALSE)</f>
        <v>0.20941639704596024</v>
      </c>
      <c r="M432" s="11">
        <f>VLOOKUP(A432,MATH!$N$3:$V$3152,4, FALSE)</f>
        <v>77</v>
      </c>
      <c r="N432" s="11">
        <f t="shared" si="27"/>
        <v>-1</v>
      </c>
      <c r="O432" s="12">
        <f t="shared" si="28"/>
        <v>2.6495192474015704E-4</v>
      </c>
    </row>
    <row r="433" spans="1:15">
      <c r="A433" s="72" t="str">
        <f t="shared" si="25"/>
        <v>42992F</v>
      </c>
      <c r="B433" s="109">
        <v>42992</v>
      </c>
      <c r="C433" s="91" t="s">
        <v>260</v>
      </c>
      <c r="D433" s="11" t="s">
        <v>17</v>
      </c>
      <c r="E433" s="96">
        <v>619300</v>
      </c>
      <c r="F433" s="96" t="s">
        <v>19</v>
      </c>
      <c r="G433" s="101">
        <v>11.607322712447878</v>
      </c>
      <c r="H433" s="103">
        <v>20112600</v>
      </c>
      <c r="I433" s="101">
        <v>11.599202712447878</v>
      </c>
      <c r="J433" s="106">
        <f t="shared" si="26"/>
        <v>7188414.9558189707</v>
      </c>
      <c r="K433" s="11">
        <f>VLOOKUP(A433,MATH!$N$3:$T$3152,7, FALSE)</f>
        <v>33744164.233333334</v>
      </c>
      <c r="L433" s="11">
        <f>VLOOKUP(A433,MATH!$N$3:$V$3152,9, FALSE)</f>
        <v>0.14280030013897027</v>
      </c>
      <c r="M433" s="11">
        <f>VLOOKUP(A433,MATH!$N$3:$V$3152,4, FALSE)</f>
        <v>11.6</v>
      </c>
      <c r="N433" s="11">
        <f t="shared" si="27"/>
        <v>1</v>
      </c>
      <c r="O433" s="12">
        <f t="shared" si="28"/>
        <v>3.3891791091891478E-4</v>
      </c>
    </row>
    <row r="434" spans="1:15">
      <c r="A434" s="72" t="str">
        <f t="shared" si="25"/>
        <v>42992FAST</v>
      </c>
      <c r="B434" s="109">
        <v>42992</v>
      </c>
      <c r="C434" s="91" t="s">
        <v>261</v>
      </c>
      <c r="D434" s="11" t="s">
        <v>18</v>
      </c>
      <c r="E434" s="96">
        <v>194700</v>
      </c>
      <c r="F434" s="96" t="s">
        <v>21</v>
      </c>
      <c r="G434" s="101">
        <v>43.32274690392498</v>
      </c>
      <c r="H434" s="103">
        <v>1271000</v>
      </c>
      <c r="I434" s="101">
        <v>43.335766903924977</v>
      </c>
      <c r="J434" s="106">
        <f t="shared" si="26"/>
        <v>8434938.8221941944</v>
      </c>
      <c r="K434" s="11">
        <f>VLOOKUP(A434,MATH!$N$3:$T$3152,7, FALSE)</f>
        <v>2489219.6333333333</v>
      </c>
      <c r="L434" s="11">
        <f>VLOOKUP(A434,MATH!$N$3:$V$3152,9, FALSE)</f>
        <v>0.24654458502296464</v>
      </c>
      <c r="M434" s="11">
        <f>VLOOKUP(A434,MATH!$N$3:$V$3152,4, FALSE)</f>
        <v>43.4</v>
      </c>
      <c r="N434" s="11">
        <f t="shared" si="27"/>
        <v>-1</v>
      </c>
      <c r="O434" s="12">
        <f t="shared" si="28"/>
        <v>3.9768876197565205E-4</v>
      </c>
    </row>
    <row r="435" spans="1:15">
      <c r="A435" s="72" t="str">
        <f t="shared" si="25"/>
        <v>42992FB</v>
      </c>
      <c r="B435" s="109">
        <v>42992</v>
      </c>
      <c r="C435" s="91" t="s">
        <v>262</v>
      </c>
      <c r="D435" s="11" t="s">
        <v>17</v>
      </c>
      <c r="E435" s="96">
        <v>2564400</v>
      </c>
      <c r="F435" s="96" t="s">
        <v>21</v>
      </c>
      <c r="G435" s="101">
        <v>173.26728329386287</v>
      </c>
      <c r="H435" s="103">
        <v>7612800</v>
      </c>
      <c r="I435" s="101">
        <v>173.21560529386284</v>
      </c>
      <c r="J435" s="106">
        <f t="shared" si="26"/>
        <v>444326621.27878195</v>
      </c>
      <c r="K435" s="11">
        <f>VLOOKUP(A435,MATH!$N$3:$T$3152,7, FALSE)</f>
        <v>12992287.1</v>
      </c>
      <c r="L435" s="11">
        <f>VLOOKUP(A435,MATH!$N$3:$V$3152,9, FALSE)</f>
        <v>0.14853443621633997</v>
      </c>
      <c r="M435" s="11">
        <f>VLOOKUP(A435,MATH!$N$3:$V$3152,4, FALSE)</f>
        <v>172.26</v>
      </c>
      <c r="N435" s="11">
        <f t="shared" si="27"/>
        <v>1</v>
      </c>
      <c r="O435" s="12">
        <f t="shared" si="28"/>
        <v>2.0949020218645403E-2</v>
      </c>
    </row>
    <row r="436" spans="1:15">
      <c r="A436" s="72" t="str">
        <f t="shared" si="25"/>
        <v>42992FBHS</v>
      </c>
      <c r="B436" s="109">
        <v>42992</v>
      </c>
      <c r="C436" s="91" t="s">
        <v>263</v>
      </c>
      <c r="D436" s="11" t="s">
        <v>18</v>
      </c>
      <c r="E436" s="96">
        <v>23500</v>
      </c>
      <c r="F436" s="96" t="s">
        <v>19</v>
      </c>
      <c r="G436" s="101">
        <v>64.352612664172312</v>
      </c>
      <c r="H436" s="103">
        <v>176700</v>
      </c>
      <c r="I436" s="101">
        <v>64.397776664172312</v>
      </c>
      <c r="J436" s="106">
        <f t="shared" si="26"/>
        <v>1512286.3976080494</v>
      </c>
      <c r="K436" s="11">
        <f>VLOOKUP(A436,MATH!$N$3:$T$3152,7, FALSE)</f>
        <v>1037832.9666666667</v>
      </c>
      <c r="L436" s="11">
        <f>VLOOKUP(A436,MATH!$N$3:$V$3152,9, FALSE)</f>
        <v>0.16271454004483824</v>
      </c>
      <c r="M436" s="11">
        <f>VLOOKUP(A436,MATH!$N$3:$V$3152,4, FALSE)</f>
        <v>64.52</v>
      </c>
      <c r="N436" s="11">
        <f t="shared" si="27"/>
        <v>-1</v>
      </c>
      <c r="O436" s="12">
        <f t="shared" si="28"/>
        <v>7.1300968257753853E-5</v>
      </c>
    </row>
    <row r="437" spans="1:15">
      <c r="A437" s="72" t="str">
        <f t="shared" si="25"/>
        <v>42992FCX</v>
      </c>
      <c r="B437" s="109">
        <v>42992</v>
      </c>
      <c r="C437" s="91" t="s">
        <v>264</v>
      </c>
      <c r="D437" s="11" t="s">
        <v>17</v>
      </c>
      <c r="E437" s="96">
        <v>107100</v>
      </c>
      <c r="F437" s="96" t="s">
        <v>22</v>
      </c>
      <c r="G437" s="101">
        <v>13.84283567172027</v>
      </c>
      <c r="H437" s="103">
        <v>9255400</v>
      </c>
      <c r="I437" s="101">
        <v>13.84283567172027</v>
      </c>
      <c r="J437" s="106">
        <f t="shared" si="26"/>
        <v>1482567.7004412408</v>
      </c>
      <c r="K437" s="11">
        <f>VLOOKUP(A437,MATH!$N$3:$T$3152,7, FALSE)</f>
        <v>19419375.300000001</v>
      </c>
      <c r="L437" s="11">
        <f>VLOOKUP(A437,MATH!$N$3:$V$3152,9, FALSE)</f>
        <v>0.40105142216576656</v>
      </c>
      <c r="M437" s="11">
        <f>VLOOKUP(A437,MATH!$N$3:$V$3152,4, FALSE)</f>
        <v>13.85</v>
      </c>
      <c r="N437" s="11">
        <f t="shared" si="27"/>
        <v>1</v>
      </c>
      <c r="O437" s="12">
        <f t="shared" si="28"/>
        <v>6.989979723174716E-5</v>
      </c>
    </row>
    <row r="438" spans="1:15">
      <c r="A438" s="72" t="str">
        <f t="shared" si="25"/>
        <v>42992FDX</v>
      </c>
      <c r="B438" s="109">
        <v>42992</v>
      </c>
      <c r="C438" s="91" t="s">
        <v>265</v>
      </c>
      <c r="D438" s="11" t="s">
        <v>18</v>
      </c>
      <c r="E438" s="96">
        <v>15100</v>
      </c>
      <c r="F438" s="96" t="s">
        <v>22</v>
      </c>
      <c r="G438" s="101">
        <v>214.02639989323927</v>
      </c>
      <c r="H438" s="103">
        <v>229000</v>
      </c>
      <c r="I438" s="101">
        <v>214.02639989323927</v>
      </c>
      <c r="J438" s="106">
        <f t="shared" si="26"/>
        <v>3231798.6383879129</v>
      </c>
      <c r="K438" s="11">
        <f>VLOOKUP(A438,MATH!$N$3:$T$3152,7, FALSE)</f>
        <v>1024778.6333333333</v>
      </c>
      <c r="L438" s="11">
        <f>VLOOKUP(A438,MATH!$N$3:$V$3152,9, FALSE)</f>
        <v>0.14591270291553621</v>
      </c>
      <c r="M438" s="11">
        <f>VLOOKUP(A438,MATH!$N$3:$V$3152,4, FALSE)</f>
        <v>214.16</v>
      </c>
      <c r="N438" s="11">
        <f t="shared" si="27"/>
        <v>-1</v>
      </c>
      <c r="O438" s="12">
        <f t="shared" si="28"/>
        <v>1.5237217797873167E-4</v>
      </c>
    </row>
    <row r="439" spans="1:15">
      <c r="A439" s="72" t="str">
        <f t="shared" si="25"/>
        <v>42992FE</v>
      </c>
      <c r="B439" s="109">
        <v>42992</v>
      </c>
      <c r="C439" s="91" t="s">
        <v>266</v>
      </c>
      <c r="D439" s="11" t="s">
        <v>17</v>
      </c>
      <c r="E439" s="96">
        <v>431200</v>
      </c>
      <c r="F439" s="96" t="s">
        <v>23</v>
      </c>
      <c r="G439" s="101">
        <v>31.461807897842856</v>
      </c>
      <c r="H439" s="103">
        <v>1922900</v>
      </c>
      <c r="I439" s="101">
        <v>31.461807897842856</v>
      </c>
      <c r="J439" s="106">
        <f t="shared" si="26"/>
        <v>13566331.565549839</v>
      </c>
      <c r="K439" s="11">
        <f>VLOOKUP(A439,MATH!$N$3:$T$3152,7, FALSE)</f>
        <v>3570278.8666666667</v>
      </c>
      <c r="L439" s="11">
        <f>VLOOKUP(A439,MATH!$N$3:$V$3152,9, FALSE)</f>
        <v>0.11779253797223642</v>
      </c>
      <c r="M439" s="11">
        <f>VLOOKUP(A439,MATH!$N$3:$V$3152,4, FALSE)</f>
        <v>31.41</v>
      </c>
      <c r="N439" s="11">
        <f t="shared" si="27"/>
        <v>1</v>
      </c>
      <c r="O439" s="12">
        <f t="shared" si="28"/>
        <v>6.3962261239628869E-4</v>
      </c>
    </row>
    <row r="440" spans="1:15">
      <c r="A440" s="72" t="str">
        <f t="shared" si="25"/>
        <v>42992FFIV</v>
      </c>
      <c r="B440" s="109">
        <v>42992</v>
      </c>
      <c r="C440" s="91" t="s">
        <v>267</v>
      </c>
      <c r="D440" s="11" t="s">
        <v>18</v>
      </c>
      <c r="E440" s="96">
        <v>4100</v>
      </c>
      <c r="F440" s="96" t="s">
        <v>22</v>
      </c>
      <c r="G440" s="101">
        <v>116.41677003254699</v>
      </c>
      <c r="H440" s="103">
        <v>306100</v>
      </c>
      <c r="I440" s="101">
        <v>116.41677003254699</v>
      </c>
      <c r="J440" s="106">
        <f t="shared" si="26"/>
        <v>477308.75713344268</v>
      </c>
      <c r="K440" s="11">
        <f>VLOOKUP(A440,MATH!$N$3:$T$3152,7, FALSE)</f>
        <v>620045.3666666667</v>
      </c>
      <c r="L440" s="11">
        <f>VLOOKUP(A440,MATH!$N$3:$V$3152,9, FALSE)</f>
        <v>0.14510416845496904</v>
      </c>
      <c r="M440" s="11">
        <f>VLOOKUP(A440,MATH!$N$3:$V$3152,4, FALSE)</f>
        <v>116.21</v>
      </c>
      <c r="N440" s="11">
        <f t="shared" si="27"/>
        <v>-1</v>
      </c>
      <c r="O440" s="12">
        <f t="shared" si="28"/>
        <v>2.250405518118005E-5</v>
      </c>
    </row>
    <row r="441" spans="1:15">
      <c r="A441" s="72" t="str">
        <f t="shared" si="25"/>
        <v>42992FIS</v>
      </c>
      <c r="B441" s="109">
        <v>42992</v>
      </c>
      <c r="C441" s="91" t="s">
        <v>268</v>
      </c>
      <c r="D441" s="11" t="s">
        <v>17</v>
      </c>
      <c r="E441" s="96">
        <v>84300</v>
      </c>
      <c r="F441" s="96" t="s">
        <v>19</v>
      </c>
      <c r="G441" s="101">
        <v>92.367567750632318</v>
      </c>
      <c r="H441" s="103">
        <v>475800</v>
      </c>
      <c r="I441" s="101">
        <v>92.303097750632332</v>
      </c>
      <c r="J441" s="106">
        <f t="shared" si="26"/>
        <v>7786585.9613783043</v>
      </c>
      <c r="K441" s="11">
        <f>VLOOKUP(A441,MATH!$N$3:$T$3152,7, FALSE)</f>
        <v>1290318.1666666667</v>
      </c>
      <c r="L441" s="11">
        <f>VLOOKUP(A441,MATH!$N$3:$V$3152,9, FALSE)</f>
        <v>0.11378501020449606</v>
      </c>
      <c r="M441" s="11">
        <f>VLOOKUP(A441,MATH!$N$3:$V$3152,4, FALSE)</f>
        <v>92.1</v>
      </c>
      <c r="N441" s="11">
        <f t="shared" si="27"/>
        <v>1</v>
      </c>
      <c r="O441" s="12">
        <f t="shared" si="28"/>
        <v>3.6712035454834475E-4</v>
      </c>
    </row>
    <row r="442" spans="1:15">
      <c r="A442" s="72" t="str">
        <f t="shared" si="25"/>
        <v>42992FISV</v>
      </c>
      <c r="B442" s="109">
        <v>42992</v>
      </c>
      <c r="C442" s="91" t="s">
        <v>269</v>
      </c>
      <c r="D442" s="11" t="s">
        <v>18</v>
      </c>
      <c r="E442" s="96">
        <v>4700</v>
      </c>
      <c r="F442" s="96" t="s">
        <v>20</v>
      </c>
      <c r="G442" s="101">
        <v>123.43065254620481</v>
      </c>
      <c r="H442" s="103">
        <v>34900</v>
      </c>
      <c r="I442" s="101">
        <v>123.5171725462048</v>
      </c>
      <c r="J442" s="106">
        <f t="shared" si="26"/>
        <v>580124.06696716265</v>
      </c>
      <c r="K442" s="11">
        <f>VLOOKUP(A442,MATH!$N$3:$T$3152,7, FALSE)</f>
        <v>742354.26666666672</v>
      </c>
      <c r="L442" s="11">
        <f>VLOOKUP(A442,MATH!$N$3:$V$3152,9, FALSE)</f>
        <v>0.17860500016134237</v>
      </c>
      <c r="M442" s="11">
        <f>VLOOKUP(A442,MATH!$N$3:$V$3152,4, FALSE)</f>
        <v>123.6</v>
      </c>
      <c r="N442" s="11">
        <f t="shared" si="27"/>
        <v>-1</v>
      </c>
      <c r="O442" s="12">
        <f t="shared" si="28"/>
        <v>2.7351570277831193E-5</v>
      </c>
    </row>
    <row r="443" spans="1:15">
      <c r="A443" s="72" t="str">
        <f t="shared" si="25"/>
        <v>42992FITB</v>
      </c>
      <c r="B443" s="109">
        <v>42992</v>
      </c>
      <c r="C443" s="91" t="s">
        <v>270</v>
      </c>
      <c r="D443" s="11" t="s">
        <v>17</v>
      </c>
      <c r="E443" s="96">
        <v>18100</v>
      </c>
      <c r="F443" s="96" t="s">
        <v>23</v>
      </c>
      <c r="G443" s="101">
        <v>26.313143567336816</v>
      </c>
      <c r="H443" s="103">
        <v>1180900</v>
      </c>
      <c r="I443" s="101">
        <v>26.313143567336816</v>
      </c>
      <c r="J443" s="106">
        <f t="shared" si="26"/>
        <v>476267.89856879634</v>
      </c>
      <c r="K443" s="11">
        <f>VLOOKUP(A443,MATH!$N$3:$T$3152,7, FALSE)</f>
        <v>5108303.2333333334</v>
      </c>
      <c r="L443" s="11">
        <f>VLOOKUP(A443,MATH!$N$3:$V$3152,9, FALSE)</f>
        <v>0.22341943041931303</v>
      </c>
      <c r="M443" s="11">
        <f>VLOOKUP(A443,MATH!$N$3:$V$3152,4, FALSE)</f>
        <v>26.35</v>
      </c>
      <c r="N443" s="11">
        <f t="shared" si="27"/>
        <v>1</v>
      </c>
      <c r="O443" s="12">
        <f t="shared" si="28"/>
        <v>2.245498099549932E-5</v>
      </c>
    </row>
    <row r="444" spans="1:15">
      <c r="A444" s="72" t="str">
        <f t="shared" si="25"/>
        <v>42992FL</v>
      </c>
      <c r="B444" s="109">
        <v>42992</v>
      </c>
      <c r="C444" s="91" t="s">
        <v>271</v>
      </c>
      <c r="D444" s="11" t="s">
        <v>18</v>
      </c>
      <c r="E444" s="96">
        <v>150700</v>
      </c>
      <c r="F444" s="96" t="s">
        <v>19</v>
      </c>
      <c r="G444" s="101">
        <v>36.043860986507049</v>
      </c>
      <c r="H444" s="103">
        <v>513700</v>
      </c>
      <c r="I444" s="101">
        <v>36.069179986507052</v>
      </c>
      <c r="J444" s="106">
        <f t="shared" si="26"/>
        <v>5431809.8506666124</v>
      </c>
      <c r="K444" s="11">
        <f>VLOOKUP(A444,MATH!$N$3:$T$3152,7, FALSE)</f>
        <v>6350563.333333333</v>
      </c>
      <c r="L444" s="11">
        <f>VLOOKUP(A444,MATH!$N$3:$V$3152,9, FALSE)</f>
        <v>1.038234054307493</v>
      </c>
      <c r="M444" s="11">
        <f>VLOOKUP(A444,MATH!$N$3:$V$3152,4, FALSE)</f>
        <v>36.17</v>
      </c>
      <c r="N444" s="11">
        <f t="shared" si="27"/>
        <v>-1</v>
      </c>
      <c r="O444" s="12">
        <f t="shared" si="28"/>
        <v>2.5609785445211187E-4</v>
      </c>
    </row>
    <row r="445" spans="1:15">
      <c r="A445" s="72" t="str">
        <f t="shared" si="25"/>
        <v>42992FLIR</v>
      </c>
      <c r="B445" s="109">
        <v>42992</v>
      </c>
      <c r="C445" s="91" t="s">
        <v>272</v>
      </c>
      <c r="D445" s="11" t="s">
        <v>17</v>
      </c>
      <c r="E445" s="96">
        <v>3300</v>
      </c>
      <c r="F445" s="96" t="s">
        <v>21</v>
      </c>
      <c r="G445" s="101">
        <v>39.123982264198588</v>
      </c>
      <c r="H445" s="103">
        <v>85300</v>
      </c>
      <c r="I445" s="101">
        <v>39.112246264198589</v>
      </c>
      <c r="J445" s="106">
        <f t="shared" si="26"/>
        <v>129109.14147185534</v>
      </c>
      <c r="K445" s="11">
        <f>VLOOKUP(A445,MATH!$N$3:$T$3152,7, FALSE)</f>
        <v>865373.66666666663</v>
      </c>
      <c r="L445" s="11">
        <f>VLOOKUP(A445,MATH!$N$3:$V$3152,9, FALSE)</f>
        <v>0.15004510539765098</v>
      </c>
      <c r="M445" s="11">
        <f>VLOOKUP(A445,MATH!$N$3:$V$3152,4, FALSE)</f>
        <v>39.119999999999997</v>
      </c>
      <c r="N445" s="11">
        <f t="shared" si="27"/>
        <v>1</v>
      </c>
      <c r="O445" s="12">
        <f t="shared" si="28"/>
        <v>6.0872112666165069E-6</v>
      </c>
    </row>
    <row r="446" spans="1:15">
      <c r="A446" s="72" t="str">
        <f t="shared" si="25"/>
        <v>42992FLR</v>
      </c>
      <c r="B446" s="109">
        <v>42992</v>
      </c>
      <c r="C446" s="91" t="s">
        <v>273</v>
      </c>
      <c r="D446" s="11" t="s">
        <v>18</v>
      </c>
      <c r="E446" s="96">
        <v>70700</v>
      </c>
      <c r="F446" s="96" t="s">
        <v>20</v>
      </c>
      <c r="G446" s="101">
        <v>39.9977568100608</v>
      </c>
      <c r="H446" s="103">
        <v>298800</v>
      </c>
      <c r="I446" s="101">
        <v>40.025854810060792</v>
      </c>
      <c r="J446" s="106">
        <f t="shared" si="26"/>
        <v>2827841.4064712985</v>
      </c>
      <c r="K446" s="11">
        <f>VLOOKUP(A446,MATH!$N$3:$T$3152,7, FALSE)</f>
        <v>1961237</v>
      </c>
      <c r="L446" s="11">
        <f>VLOOKUP(A446,MATH!$N$3:$V$3152,9, FALSE)</f>
        <v>0.29890260971333632</v>
      </c>
      <c r="M446" s="11">
        <f>VLOOKUP(A446,MATH!$N$3:$V$3152,4, FALSE)</f>
        <v>40.14</v>
      </c>
      <c r="N446" s="11">
        <f t="shared" si="27"/>
        <v>-1</v>
      </c>
      <c r="O446" s="12">
        <f t="shared" si="28"/>
        <v>1.3332648543270799E-4</v>
      </c>
    </row>
    <row r="447" spans="1:15">
      <c r="A447" s="72" t="str">
        <f t="shared" si="25"/>
        <v>42992FLS</v>
      </c>
      <c r="B447" s="109">
        <v>42992</v>
      </c>
      <c r="C447" s="91" t="s">
        <v>274</v>
      </c>
      <c r="D447" s="11" t="s">
        <v>17</v>
      </c>
      <c r="E447" s="96">
        <v>76300</v>
      </c>
      <c r="F447" s="96" t="s">
        <v>22</v>
      </c>
      <c r="G447" s="101">
        <v>40.875253350672267</v>
      </c>
      <c r="H447" s="103">
        <v>387100</v>
      </c>
      <c r="I447" s="101">
        <v>40.875253350672267</v>
      </c>
      <c r="J447" s="106">
        <f t="shared" si="26"/>
        <v>3118781.8306562938</v>
      </c>
      <c r="K447" s="11">
        <f>VLOOKUP(A447,MATH!$N$3:$T$3152,7, FALSE)</f>
        <v>1334266.2</v>
      </c>
      <c r="L447" s="11">
        <f>VLOOKUP(A447,MATH!$N$3:$V$3152,9, FALSE)</f>
        <v>0.20321605200830464</v>
      </c>
      <c r="M447" s="11">
        <f>VLOOKUP(A447,MATH!$N$3:$V$3152,4, FALSE)</f>
        <v>40.89</v>
      </c>
      <c r="N447" s="11">
        <f t="shared" si="27"/>
        <v>1</v>
      </c>
      <c r="O447" s="12">
        <f t="shared" si="28"/>
        <v>1.4704368475588028E-4</v>
      </c>
    </row>
    <row r="448" spans="1:15">
      <c r="A448" s="72" t="str">
        <f t="shared" si="25"/>
        <v>42992FMC</v>
      </c>
      <c r="B448" s="109">
        <v>42992</v>
      </c>
      <c r="C448" s="91" t="s">
        <v>275</v>
      </c>
      <c r="D448" s="11" t="s">
        <v>18</v>
      </c>
      <c r="E448" s="96">
        <v>80600</v>
      </c>
      <c r="F448" s="96" t="s">
        <v>23</v>
      </c>
      <c r="G448" s="101">
        <v>89.363179657129393</v>
      </c>
      <c r="H448" s="103">
        <v>420000</v>
      </c>
      <c r="I448" s="101">
        <v>89.363179657129393</v>
      </c>
      <c r="J448" s="106">
        <f t="shared" si="26"/>
        <v>7202672.2803646289</v>
      </c>
      <c r="K448" s="11">
        <f>VLOOKUP(A448,MATH!$N$3:$T$3152,7, FALSE)</f>
        <v>1135888.4666666666</v>
      </c>
      <c r="L448" s="11">
        <f>VLOOKUP(A448,MATH!$N$3:$V$3152,9, FALSE)</f>
        <v>0.28339962140775943</v>
      </c>
      <c r="M448" s="11">
        <f>VLOOKUP(A448,MATH!$N$3:$V$3152,4, FALSE)</f>
        <v>89.5</v>
      </c>
      <c r="N448" s="11">
        <f t="shared" si="27"/>
        <v>-1</v>
      </c>
      <c r="O448" s="12">
        <f t="shared" si="28"/>
        <v>3.3959011232631906E-4</v>
      </c>
    </row>
    <row r="449" spans="1:15">
      <c r="A449" s="72" t="str">
        <f t="shared" si="25"/>
        <v>42992FOX</v>
      </c>
      <c r="B449" s="109">
        <v>42992</v>
      </c>
      <c r="C449" s="91" t="s">
        <v>276</v>
      </c>
      <c r="D449" s="11" t="s">
        <v>17</v>
      </c>
      <c r="E449" s="96">
        <v>14300</v>
      </c>
      <c r="F449" s="96" t="s">
        <v>20</v>
      </c>
      <c r="G449" s="101">
        <v>26.082655079493033</v>
      </c>
      <c r="H449" s="103">
        <v>561400</v>
      </c>
      <c r="I449" s="101">
        <v>26.064420079493036</v>
      </c>
      <c r="J449" s="106">
        <f t="shared" si="26"/>
        <v>372981.96763675037</v>
      </c>
      <c r="K449" s="11">
        <f>VLOOKUP(A449,MATH!$N$3:$T$3152,7, FALSE)</f>
        <v>2331411.9666666668</v>
      </c>
      <c r="L449" s="11">
        <f>VLOOKUP(A449,MATH!$N$3:$V$3152,9, FALSE)</f>
        <v>0.19599775379523041</v>
      </c>
      <c r="M449" s="11">
        <f>VLOOKUP(A449,MATH!$N$3:$V$3152,4, FALSE)</f>
        <v>26.05</v>
      </c>
      <c r="N449" s="11">
        <f t="shared" si="27"/>
        <v>1</v>
      </c>
      <c r="O449" s="12">
        <f t="shared" si="28"/>
        <v>1.7585277152029949E-5</v>
      </c>
    </row>
    <row r="450" spans="1:15">
      <c r="A450" s="72" t="str">
        <f t="shared" si="25"/>
        <v>42992FOXA</v>
      </c>
      <c r="B450" s="109">
        <v>42992</v>
      </c>
      <c r="C450" s="91" t="s">
        <v>277</v>
      </c>
      <c r="D450" s="11" t="s">
        <v>18</v>
      </c>
      <c r="E450" s="96">
        <v>489900</v>
      </c>
      <c r="F450" s="96" t="s">
        <v>19</v>
      </c>
      <c r="G450" s="101">
        <v>26.374934027260792</v>
      </c>
      <c r="H450" s="103">
        <v>7334200</v>
      </c>
      <c r="I450" s="101">
        <v>26.393463027260793</v>
      </c>
      <c r="J450" s="106">
        <f t="shared" si="26"/>
        <v>12921080.179955062</v>
      </c>
      <c r="K450" s="11">
        <f>VLOOKUP(A450,MATH!$N$3:$T$3152,7, FALSE)</f>
        <v>6652581.4333333336</v>
      </c>
      <c r="L450" s="11">
        <f>VLOOKUP(A450,MATH!$N$3:$V$3152,9, FALSE)</f>
        <v>0.1874188369008232</v>
      </c>
      <c r="M450" s="11">
        <f>VLOOKUP(A450,MATH!$N$3:$V$3152,4, FALSE)</f>
        <v>26.47</v>
      </c>
      <c r="N450" s="11">
        <f t="shared" si="27"/>
        <v>-1</v>
      </c>
      <c r="O450" s="12">
        <f t="shared" si="28"/>
        <v>6.0920043268526745E-4</v>
      </c>
    </row>
    <row r="451" spans="1:15">
      <c r="A451" s="72" t="str">
        <f t="shared" si="25"/>
        <v>42992FRT</v>
      </c>
      <c r="B451" s="109">
        <v>42992</v>
      </c>
      <c r="C451" s="91" t="s">
        <v>278</v>
      </c>
      <c r="D451" s="11" t="s">
        <v>17</v>
      </c>
      <c r="E451" s="96">
        <v>27500</v>
      </c>
      <c r="F451" s="96" t="s">
        <v>20</v>
      </c>
      <c r="G451" s="101">
        <v>128.47020062130477</v>
      </c>
      <c r="H451" s="103">
        <v>194800</v>
      </c>
      <c r="I451" s="101">
        <v>128.3804116213048</v>
      </c>
      <c r="J451" s="106">
        <f t="shared" si="26"/>
        <v>3532930.517085881</v>
      </c>
      <c r="K451" s="11">
        <f>VLOOKUP(A451,MATH!$N$3:$T$3152,7, FALSE)</f>
        <v>442435.33333333331</v>
      </c>
      <c r="L451" s="11">
        <f>VLOOKUP(A451,MATH!$N$3:$V$3152,9, FALSE)</f>
        <v>0.15379878949239859</v>
      </c>
      <c r="M451" s="11">
        <f>VLOOKUP(A451,MATH!$N$3:$V$3152,4, FALSE)</f>
        <v>128.27000000000001</v>
      </c>
      <c r="N451" s="11">
        <f t="shared" si="27"/>
        <v>1</v>
      </c>
      <c r="O451" s="12">
        <f t="shared" si="28"/>
        <v>1.6656988190465589E-4</v>
      </c>
    </row>
    <row r="452" spans="1:15">
      <c r="A452" s="72" t="str">
        <f t="shared" si="25"/>
        <v>42992FTV</v>
      </c>
      <c r="B452" s="109">
        <v>42992</v>
      </c>
      <c r="C452" s="91" t="s">
        <v>279</v>
      </c>
      <c r="D452" s="11" t="s">
        <v>18</v>
      </c>
      <c r="E452" s="96">
        <v>339100</v>
      </c>
      <c r="F452" s="96" t="s">
        <v>23</v>
      </c>
      <c r="G452" s="101">
        <v>68.120617694636337</v>
      </c>
      <c r="H452" s="103">
        <v>1158300</v>
      </c>
      <c r="I452" s="101">
        <v>68.120617694636337</v>
      </c>
      <c r="J452" s="106">
        <f t="shared" si="26"/>
        <v>23099701.460251182</v>
      </c>
      <c r="K452" s="11">
        <f>VLOOKUP(A452,MATH!$N$3:$T$3152,7, FALSE)</f>
        <v>1086817.5666666667</v>
      </c>
      <c r="L452" s="11">
        <f>VLOOKUP(A452,MATH!$N$3:$V$3152,9, FALSE)</f>
        <v>0.13532940696339019</v>
      </c>
      <c r="M452" s="11">
        <f>VLOOKUP(A452,MATH!$N$3:$V$3152,4, FALSE)</f>
        <v>68.349999999999994</v>
      </c>
      <c r="N452" s="11">
        <f t="shared" si="27"/>
        <v>-1</v>
      </c>
      <c r="O452" s="12">
        <f t="shared" si="28"/>
        <v>1.0890999768205501E-3</v>
      </c>
    </row>
    <row r="453" spans="1:15">
      <c r="A453" s="72" t="str">
        <f t="shared" si="25"/>
        <v>42992GD</v>
      </c>
      <c r="B453" s="109">
        <v>42992</v>
      </c>
      <c r="C453" s="91" t="s">
        <v>280</v>
      </c>
      <c r="D453" s="11" t="s">
        <v>17</v>
      </c>
      <c r="E453" s="96">
        <v>252600</v>
      </c>
      <c r="F453" s="96" t="s">
        <v>19</v>
      </c>
      <c r="G453" s="101">
        <v>197.74641212985998</v>
      </c>
      <c r="H453" s="103">
        <v>909800</v>
      </c>
      <c r="I453" s="101">
        <v>197.60877112986</v>
      </c>
      <c r="J453" s="106">
        <f t="shared" si="26"/>
        <v>49950743.704002634</v>
      </c>
      <c r="K453" s="11">
        <f>VLOOKUP(A453,MATH!$N$3:$T$3152,7, FALSE)</f>
        <v>1013180.3666666667</v>
      </c>
      <c r="L453" s="11">
        <f>VLOOKUP(A453,MATH!$N$3:$V$3152,9, FALSE)</f>
        <v>0.13087630678135959</v>
      </c>
      <c r="M453" s="11">
        <f>VLOOKUP(A453,MATH!$N$3:$V$3152,4, FALSE)</f>
        <v>196.63</v>
      </c>
      <c r="N453" s="11">
        <f t="shared" si="27"/>
        <v>1</v>
      </c>
      <c r="O453" s="12">
        <f t="shared" si="28"/>
        <v>2.3550673978973125E-3</v>
      </c>
    </row>
    <row r="454" spans="1:15">
      <c r="A454" s="72" t="str">
        <f t="shared" si="25"/>
        <v>42992GE</v>
      </c>
      <c r="B454" s="109">
        <v>42992</v>
      </c>
      <c r="C454" s="91" t="s">
        <v>281</v>
      </c>
      <c r="D454" s="11" t="s">
        <v>18</v>
      </c>
      <c r="E454" s="96">
        <v>6052200</v>
      </c>
      <c r="F454" s="96" t="s">
        <v>22</v>
      </c>
      <c r="G454" s="101">
        <v>24.029627517998495</v>
      </c>
      <c r="H454" s="103">
        <v>38019200</v>
      </c>
      <c r="I454" s="101">
        <v>24.029627517998495</v>
      </c>
      <c r="J454" s="106">
        <f t="shared" si="26"/>
        <v>145432111.6644305</v>
      </c>
      <c r="K454" s="11">
        <f>VLOOKUP(A454,MATH!$N$3:$T$3152,7, FALSE)</f>
        <v>35460414.333333336</v>
      </c>
      <c r="L454" s="11">
        <f>VLOOKUP(A454,MATH!$N$3:$V$3152,9, FALSE)</f>
        <v>0.17335539141907497</v>
      </c>
      <c r="M454" s="11">
        <f>VLOOKUP(A454,MATH!$N$3:$V$3152,4, FALSE)</f>
        <v>24.1</v>
      </c>
      <c r="N454" s="11">
        <f t="shared" si="27"/>
        <v>-1</v>
      </c>
      <c r="O454" s="12">
        <f t="shared" si="28"/>
        <v>6.8568033104343239E-3</v>
      </c>
    </row>
    <row r="455" spans="1:15">
      <c r="A455" s="72" t="str">
        <f t="shared" si="25"/>
        <v>42992GGP</v>
      </c>
      <c r="B455" s="109">
        <v>42992</v>
      </c>
      <c r="C455" s="91" t="s">
        <v>282</v>
      </c>
      <c r="D455" s="11" t="s">
        <v>17</v>
      </c>
      <c r="E455" s="96">
        <v>528700</v>
      </c>
      <c r="F455" s="96" t="s">
        <v>19</v>
      </c>
      <c r="G455" s="101">
        <v>21.587583465576966</v>
      </c>
      <c r="H455" s="103">
        <v>3780500</v>
      </c>
      <c r="I455" s="101">
        <v>21.572512465576967</v>
      </c>
      <c r="J455" s="106">
        <f t="shared" si="26"/>
        <v>11413355.378250541</v>
      </c>
      <c r="K455" s="11">
        <f>VLOOKUP(A455,MATH!$N$3:$T$3152,7, FALSE)</f>
        <v>5786768.333333333</v>
      </c>
      <c r="L455" s="11">
        <f>VLOOKUP(A455,MATH!$N$3:$V$3152,9, FALSE)</f>
        <v>0.30643884825653367</v>
      </c>
      <c r="M455" s="11">
        <f>VLOOKUP(A455,MATH!$N$3:$V$3152,4, FALSE)</f>
        <v>21.53</v>
      </c>
      <c r="N455" s="11">
        <f t="shared" si="27"/>
        <v>1</v>
      </c>
      <c r="O455" s="12">
        <f t="shared" si="28"/>
        <v>5.3811453361363919E-4</v>
      </c>
    </row>
    <row r="456" spans="1:15">
      <c r="A456" s="72" t="str">
        <f t="shared" si="25"/>
        <v>42992GILD</v>
      </c>
      <c r="B456" s="109">
        <v>42992</v>
      </c>
      <c r="C456" s="91" t="s">
        <v>283</v>
      </c>
      <c r="D456" s="11" t="s">
        <v>18</v>
      </c>
      <c r="E456" s="96">
        <v>184200</v>
      </c>
      <c r="F456" s="96" t="s">
        <v>23</v>
      </c>
      <c r="G456" s="101">
        <v>83.345730114896938</v>
      </c>
      <c r="H456" s="103">
        <v>3063100</v>
      </c>
      <c r="I456" s="101">
        <v>83.345730114896938</v>
      </c>
      <c r="J456" s="106">
        <f t="shared" si="26"/>
        <v>15352283.487164017</v>
      </c>
      <c r="K456" s="11">
        <f>VLOOKUP(A456,MATH!$N$3:$T$3152,7, FALSE)</f>
        <v>10632919.1</v>
      </c>
      <c r="L456" s="11">
        <f>VLOOKUP(A456,MATH!$N$3:$V$3152,9, FALSE)</f>
        <v>0.27216978624996607</v>
      </c>
      <c r="M456" s="11">
        <f>VLOOKUP(A456,MATH!$N$3:$V$3152,4, FALSE)</f>
        <v>83.14</v>
      </c>
      <c r="N456" s="11">
        <f t="shared" si="27"/>
        <v>-1</v>
      </c>
      <c r="O456" s="12">
        <f t="shared" si="28"/>
        <v>7.2382630653405129E-4</v>
      </c>
    </row>
    <row r="457" spans="1:15">
      <c r="A457" s="72" t="str">
        <f t="shared" ref="A457:A520" si="29">B457&amp;C457</f>
        <v>42992GIS</v>
      </c>
      <c r="B457" s="109">
        <v>42992</v>
      </c>
      <c r="C457" s="91" t="s">
        <v>284</v>
      </c>
      <c r="D457" s="11" t="s">
        <v>17</v>
      </c>
      <c r="E457" s="96">
        <v>30700</v>
      </c>
      <c r="F457" s="96" t="s">
        <v>20</v>
      </c>
      <c r="G457" s="101">
        <v>55.220340113174743</v>
      </c>
      <c r="H457" s="103">
        <v>2077500</v>
      </c>
      <c r="I457" s="101">
        <v>55.181735113174746</v>
      </c>
      <c r="J457" s="106">
        <f t="shared" ref="J457:J520" si="30">E457*G457</f>
        <v>1695264.4414744645</v>
      </c>
      <c r="K457" s="11">
        <f>VLOOKUP(A457,MATH!$N$3:$T$3152,7, FALSE)</f>
        <v>3894181.1</v>
      </c>
      <c r="L457" s="11">
        <f>VLOOKUP(A457,MATH!$N$3:$V$3152,9, FALSE)</f>
        <v>0.16522582203641734</v>
      </c>
      <c r="M457" s="11">
        <f>VLOOKUP(A457,MATH!$N$3:$V$3152,4, FALSE)</f>
        <v>55.15</v>
      </c>
      <c r="N457" s="11">
        <f t="shared" ref="N457:N520" si="31">IF(D457="sell",-1,1)</f>
        <v>1</v>
      </c>
      <c r="O457" s="12">
        <f t="shared" ref="O457:O520" si="32">J457/$J$5</f>
        <v>7.9927979462920094E-5</v>
      </c>
    </row>
    <row r="458" spans="1:15">
      <c r="A458" s="72" t="str">
        <f t="shared" si="29"/>
        <v>42993EA</v>
      </c>
      <c r="B458" s="109">
        <v>42993</v>
      </c>
      <c r="C458" s="91" t="s">
        <v>235</v>
      </c>
      <c r="D458" s="11" t="s">
        <v>18</v>
      </c>
      <c r="E458" s="96">
        <v>237900</v>
      </c>
      <c r="F458" s="96" t="s">
        <v>23</v>
      </c>
      <c r="G458" s="101">
        <v>118.91909223338432</v>
      </c>
      <c r="H458" s="103">
        <v>1067600</v>
      </c>
      <c r="I458" s="101">
        <v>118.91909223338432</v>
      </c>
      <c r="J458" s="106">
        <f t="shared" si="30"/>
        <v>28290852.042322129</v>
      </c>
      <c r="K458" s="11">
        <f>VLOOKUP(A458,MATH!$N$3:$T$3152,7, FALSE)</f>
        <v>2089721.8666666667</v>
      </c>
      <c r="L458" s="11">
        <f>VLOOKUP(A458,MATH!$N$3:$V$3152,9, FALSE)</f>
        <v>0.20291651631032828</v>
      </c>
      <c r="M458" s="11">
        <f>VLOOKUP(A458,MATH!$N$3:$V$3152,4, FALSE)</f>
        <v>119.29</v>
      </c>
      <c r="N458" s="11">
        <f t="shared" si="31"/>
        <v>-1</v>
      </c>
      <c r="O458" s="12">
        <f t="shared" si="32"/>
        <v>1.3338512775390476E-3</v>
      </c>
    </row>
    <row r="459" spans="1:15">
      <c r="A459" s="72" t="str">
        <f t="shared" si="29"/>
        <v>42993EBAY</v>
      </c>
      <c r="B459" s="109">
        <v>42993</v>
      </c>
      <c r="C459" s="91" t="s">
        <v>236</v>
      </c>
      <c r="D459" s="11" t="s">
        <v>17</v>
      </c>
      <c r="E459" s="96">
        <v>336300</v>
      </c>
      <c r="F459" s="96" t="s">
        <v>22</v>
      </c>
      <c r="G459" s="101">
        <v>38.379469241780996</v>
      </c>
      <c r="H459" s="103">
        <v>1109300</v>
      </c>
      <c r="I459" s="101">
        <v>38.379469241780996</v>
      </c>
      <c r="J459" s="106">
        <f t="shared" si="30"/>
        <v>12907015.50601095</v>
      </c>
      <c r="K459" s="11">
        <f>VLOOKUP(A459,MATH!$N$3:$T$3152,7, FALSE)</f>
        <v>7263086.333333333</v>
      </c>
      <c r="L459" s="11">
        <f>VLOOKUP(A459,MATH!$N$3:$V$3152,9, FALSE)</f>
        <v>0.18720851567788674</v>
      </c>
      <c r="M459" s="11">
        <f>VLOOKUP(A459,MATH!$N$3:$V$3152,4, FALSE)</f>
        <v>38.270000000000003</v>
      </c>
      <c r="N459" s="11">
        <f t="shared" si="31"/>
        <v>1</v>
      </c>
      <c r="O459" s="12">
        <f t="shared" si="32"/>
        <v>6.0853731432882992E-4</v>
      </c>
    </row>
    <row r="460" spans="1:15">
      <c r="A460" s="72" t="str">
        <f t="shared" si="29"/>
        <v>42993ECL</v>
      </c>
      <c r="B460" s="109">
        <v>42993</v>
      </c>
      <c r="C460" s="91" t="s">
        <v>237</v>
      </c>
      <c r="D460" s="11" t="s">
        <v>18</v>
      </c>
      <c r="E460" s="96">
        <v>58700</v>
      </c>
      <c r="F460" s="96" t="s">
        <v>23</v>
      </c>
      <c r="G460" s="101">
        <v>130.93158463609595</v>
      </c>
      <c r="H460" s="103">
        <v>749700</v>
      </c>
      <c r="I460" s="101">
        <v>130.93158463609595</v>
      </c>
      <c r="J460" s="106">
        <f t="shared" si="30"/>
        <v>7685684.0181388324</v>
      </c>
      <c r="K460" s="11">
        <f>VLOOKUP(A460,MATH!$N$3:$T$3152,7, FALSE)</f>
        <v>821309.33333333337</v>
      </c>
      <c r="L460" s="11">
        <f>VLOOKUP(A460,MATH!$N$3:$V$3152,9, FALSE)</f>
        <v>0.13383385389724847</v>
      </c>
      <c r="M460" s="11">
        <f>VLOOKUP(A460,MATH!$N$3:$V$3152,4, FALSE)</f>
        <v>131.03</v>
      </c>
      <c r="N460" s="11">
        <f t="shared" si="31"/>
        <v>-1</v>
      </c>
      <c r="O460" s="12">
        <f t="shared" si="32"/>
        <v>3.6236305046662951E-4</v>
      </c>
    </row>
    <row r="461" spans="1:15">
      <c r="A461" s="72" t="str">
        <f t="shared" si="29"/>
        <v>42993ED</v>
      </c>
      <c r="B461" s="109">
        <v>42993</v>
      </c>
      <c r="C461" s="91" t="s">
        <v>238</v>
      </c>
      <c r="D461" s="11" t="s">
        <v>17</v>
      </c>
      <c r="E461" s="96">
        <v>110500</v>
      </c>
      <c r="F461" s="96" t="s">
        <v>22</v>
      </c>
      <c r="G461" s="101">
        <v>84.657986666670823</v>
      </c>
      <c r="H461" s="103">
        <v>1864800</v>
      </c>
      <c r="I461" s="101">
        <v>84.657986666670823</v>
      </c>
      <c r="J461" s="106">
        <f t="shared" si="30"/>
        <v>9354707.5266671255</v>
      </c>
      <c r="K461" s="11">
        <f>VLOOKUP(A461,MATH!$N$3:$T$3152,7, FALSE)</f>
        <v>1313539.3999999999</v>
      </c>
      <c r="L461" s="11">
        <f>VLOOKUP(A461,MATH!$N$3:$V$3152,9, FALSE)</f>
        <v>0.10781775888849347</v>
      </c>
      <c r="M461" s="11">
        <f>VLOOKUP(A461,MATH!$N$3:$V$3152,4, FALSE)</f>
        <v>84.73</v>
      </c>
      <c r="N461" s="11">
        <f t="shared" si="31"/>
        <v>1</v>
      </c>
      <c r="O461" s="12">
        <f t="shared" si="32"/>
        <v>4.410538278162408E-4</v>
      </c>
    </row>
    <row r="462" spans="1:15">
      <c r="A462" s="72" t="str">
        <f t="shared" si="29"/>
        <v>42993EFX</v>
      </c>
      <c r="B462" s="109">
        <v>42993</v>
      </c>
      <c r="C462" s="91" t="s">
        <v>239</v>
      </c>
      <c r="D462" s="11" t="s">
        <v>18</v>
      </c>
      <c r="E462" s="96">
        <v>1619500</v>
      </c>
      <c r="F462" s="96" t="s">
        <v>19</v>
      </c>
      <c r="G462" s="101">
        <v>93.621676874631277</v>
      </c>
      <c r="H462" s="103">
        <v>15390000</v>
      </c>
      <c r="I462" s="101">
        <v>93.687756874631276</v>
      </c>
      <c r="J462" s="106">
        <f t="shared" si="30"/>
        <v>151620305.69846535</v>
      </c>
      <c r="K462" s="11">
        <f>VLOOKUP(A462,MATH!$N$3:$T$3152,7, FALSE)</f>
        <v>3215210.3</v>
      </c>
      <c r="L462" s="11">
        <f>VLOOKUP(A462,MATH!$N$3:$V$3152,9, FALSE)</f>
        <v>0.66383070447564052</v>
      </c>
      <c r="M462" s="11">
        <f>VLOOKUP(A462,MATH!$N$3:$V$3152,4, FALSE)</f>
        <v>94.4</v>
      </c>
      <c r="N462" s="11">
        <f t="shared" si="31"/>
        <v>-1</v>
      </c>
      <c r="O462" s="12">
        <f t="shared" si="32"/>
        <v>7.1485630109060175E-3</v>
      </c>
    </row>
    <row r="463" spans="1:15">
      <c r="A463" s="72" t="str">
        <f t="shared" si="29"/>
        <v>42993EIX</v>
      </c>
      <c r="B463" s="109">
        <v>42993</v>
      </c>
      <c r="C463" s="91" t="s">
        <v>240</v>
      </c>
      <c r="D463" s="11" t="s">
        <v>17</v>
      </c>
      <c r="E463" s="96">
        <v>74200</v>
      </c>
      <c r="F463" s="96" t="s">
        <v>20</v>
      </c>
      <c r="G463" s="101">
        <v>81.259095743308166</v>
      </c>
      <c r="H463" s="103">
        <v>884500</v>
      </c>
      <c r="I463" s="101">
        <v>81.202290743308154</v>
      </c>
      <c r="J463" s="106">
        <f t="shared" si="30"/>
        <v>6029424.9041534662</v>
      </c>
      <c r="K463" s="11">
        <f>VLOOKUP(A463,MATH!$N$3:$T$3152,7, FALSE)</f>
        <v>1709422.1666666667</v>
      </c>
      <c r="L463" s="11">
        <f>VLOOKUP(A463,MATH!$N$3:$V$3152,9, FALSE)</f>
        <v>9.3842050046772624E-2</v>
      </c>
      <c r="M463" s="11">
        <f>VLOOKUP(A463,MATH!$N$3:$V$3152,4, FALSE)</f>
        <v>81.150000000000006</v>
      </c>
      <c r="N463" s="11">
        <f t="shared" si="31"/>
        <v>1</v>
      </c>
      <c r="O463" s="12">
        <f t="shared" si="32"/>
        <v>2.8427408616749208E-4</v>
      </c>
    </row>
    <row r="464" spans="1:15">
      <c r="A464" s="72" t="str">
        <f t="shared" si="29"/>
        <v>42993EL</v>
      </c>
      <c r="B464" s="109">
        <v>42993</v>
      </c>
      <c r="C464" s="91" t="s">
        <v>241</v>
      </c>
      <c r="D464" s="11" t="s">
        <v>18</v>
      </c>
      <c r="E464" s="96">
        <v>328600</v>
      </c>
      <c r="F464" s="96" t="s">
        <v>20</v>
      </c>
      <c r="G464" s="101">
        <v>110.01045132651842</v>
      </c>
      <c r="H464" s="103">
        <v>1541000</v>
      </c>
      <c r="I464" s="101">
        <v>110.08771032651842</v>
      </c>
      <c r="J464" s="106">
        <f t="shared" si="30"/>
        <v>36149434.30589395</v>
      </c>
      <c r="K464" s="11">
        <f>VLOOKUP(A464,MATH!$N$3:$T$3152,7, FALSE)</f>
        <v>2822125.9666666668</v>
      </c>
      <c r="L464" s="11">
        <f>VLOOKUP(A464,MATH!$N$3:$V$3152,9, FALSE)</f>
        <v>0.27697336453547716</v>
      </c>
      <c r="M464" s="11">
        <f>VLOOKUP(A464,MATH!$N$3:$V$3152,4, FALSE)</f>
        <v>110.37</v>
      </c>
      <c r="N464" s="11">
        <f t="shared" si="31"/>
        <v>-1</v>
      </c>
      <c r="O464" s="12">
        <f t="shared" si="32"/>
        <v>1.7043660989459813E-3</v>
      </c>
    </row>
    <row r="465" spans="1:15">
      <c r="A465" s="72" t="str">
        <f t="shared" si="29"/>
        <v>42993EMN</v>
      </c>
      <c r="B465" s="109">
        <v>42993</v>
      </c>
      <c r="C465" s="91" t="s">
        <v>242</v>
      </c>
      <c r="D465" s="11" t="s">
        <v>17</v>
      </c>
      <c r="E465" s="96">
        <v>119800</v>
      </c>
      <c r="F465" s="96" t="s">
        <v>23</v>
      </c>
      <c r="G465" s="101">
        <v>85.190414705566013</v>
      </c>
      <c r="H465" s="103">
        <v>1051400</v>
      </c>
      <c r="I465" s="101">
        <v>85.190414705566013</v>
      </c>
      <c r="J465" s="106">
        <f t="shared" si="30"/>
        <v>10205811.681726808</v>
      </c>
      <c r="K465" s="11">
        <f>VLOOKUP(A465,MATH!$N$3:$T$3152,7, FALSE)</f>
        <v>1024782.5</v>
      </c>
      <c r="L465" s="11">
        <f>VLOOKUP(A465,MATH!$N$3:$V$3152,9, FALSE)</f>
        <v>0.15562569822409947</v>
      </c>
      <c r="M465" s="11">
        <f>VLOOKUP(A465,MATH!$N$3:$V$3152,4, FALSE)</f>
        <v>85</v>
      </c>
      <c r="N465" s="11">
        <f t="shared" si="31"/>
        <v>1</v>
      </c>
      <c r="O465" s="12">
        <f t="shared" si="32"/>
        <v>4.8118151159355719E-4</v>
      </c>
    </row>
    <row r="466" spans="1:15">
      <c r="A466" s="72" t="str">
        <f t="shared" si="29"/>
        <v>42993EMR</v>
      </c>
      <c r="B466" s="109">
        <v>42993</v>
      </c>
      <c r="C466" s="91" t="s">
        <v>243</v>
      </c>
      <c r="D466" s="11" t="s">
        <v>18</v>
      </c>
      <c r="E466" s="96">
        <v>285400</v>
      </c>
      <c r="F466" s="96" t="s">
        <v>19</v>
      </c>
      <c r="G466" s="101">
        <v>61.656116449692412</v>
      </c>
      <c r="H466" s="103">
        <v>1989600</v>
      </c>
      <c r="I466" s="101">
        <v>61.699376449692416</v>
      </c>
      <c r="J466" s="106">
        <f t="shared" si="30"/>
        <v>17596655.634742215</v>
      </c>
      <c r="K466" s="11">
        <f>VLOOKUP(A466,MATH!$N$3:$T$3152,7, FALSE)</f>
        <v>2247521.5</v>
      </c>
      <c r="L466" s="11">
        <f>VLOOKUP(A466,MATH!$N$3:$V$3152,9, FALSE)</f>
        <v>0.13450229527630672</v>
      </c>
      <c r="M466" s="11">
        <f>VLOOKUP(A466,MATH!$N$3:$V$3152,4, FALSE)</f>
        <v>61.8</v>
      </c>
      <c r="N466" s="11">
        <f t="shared" si="31"/>
        <v>-1</v>
      </c>
      <c r="O466" s="12">
        <f t="shared" si="32"/>
        <v>8.2964350326753336E-4</v>
      </c>
    </row>
    <row r="467" spans="1:15">
      <c r="A467" s="72" t="str">
        <f t="shared" si="29"/>
        <v>42993EOG</v>
      </c>
      <c r="B467" s="109">
        <v>42993</v>
      </c>
      <c r="C467" s="91" t="s">
        <v>244</v>
      </c>
      <c r="D467" s="11" t="s">
        <v>17</v>
      </c>
      <c r="E467" s="96">
        <v>37600</v>
      </c>
      <c r="F467" s="96" t="s">
        <v>22</v>
      </c>
      <c r="G467" s="101">
        <v>92.53701173841074</v>
      </c>
      <c r="H467" s="103">
        <v>464900</v>
      </c>
      <c r="I467" s="101">
        <v>92.53701173841074</v>
      </c>
      <c r="J467" s="106">
        <f t="shared" si="30"/>
        <v>3479391.6413642438</v>
      </c>
      <c r="K467" s="11">
        <f>VLOOKUP(A467,MATH!$N$3:$T$3152,7, FALSE)</f>
        <v>3072498.4333333331</v>
      </c>
      <c r="L467" s="11">
        <f>VLOOKUP(A467,MATH!$N$3:$V$3152,9, FALSE)</f>
        <v>0.23523466982874236</v>
      </c>
      <c r="M467" s="11">
        <f>VLOOKUP(A467,MATH!$N$3:$V$3152,4, FALSE)</f>
        <v>92.43</v>
      </c>
      <c r="N467" s="11">
        <f t="shared" si="31"/>
        <v>1</v>
      </c>
      <c r="O467" s="12">
        <f t="shared" si="32"/>
        <v>1.6404564199585151E-4</v>
      </c>
    </row>
    <row r="468" spans="1:15">
      <c r="A468" s="72" t="str">
        <f t="shared" si="29"/>
        <v>42993EQIX</v>
      </c>
      <c r="B468" s="109">
        <v>42993</v>
      </c>
      <c r="C468" s="91" t="s">
        <v>245</v>
      </c>
      <c r="D468" s="11" t="s">
        <v>18</v>
      </c>
      <c r="E468" s="96">
        <v>189400</v>
      </c>
      <c r="F468" s="96" t="s">
        <v>23</v>
      </c>
      <c r="G468" s="101">
        <v>454.4185963931219</v>
      </c>
      <c r="H468" s="103">
        <v>541300</v>
      </c>
      <c r="I468" s="101">
        <v>454.4185963931219</v>
      </c>
      <c r="J468" s="106">
        <f t="shared" si="30"/>
        <v>86066882.156857282</v>
      </c>
      <c r="K468" s="11">
        <f>VLOOKUP(A468,MATH!$N$3:$T$3152,7, FALSE)</f>
        <v>455380.3</v>
      </c>
      <c r="L468" s="11">
        <f>VLOOKUP(A468,MATH!$N$3:$V$3152,9, FALSE)</f>
        <v>0.17921835219199292</v>
      </c>
      <c r="M468" s="11">
        <f>VLOOKUP(A468,MATH!$N$3:$V$3152,4, FALSE)</f>
        <v>456.58</v>
      </c>
      <c r="N468" s="11">
        <f t="shared" si="31"/>
        <v>-1</v>
      </c>
      <c r="O468" s="12">
        <f t="shared" si="32"/>
        <v>4.0578636708074149E-3</v>
      </c>
    </row>
    <row r="469" spans="1:15">
      <c r="A469" s="72" t="str">
        <f t="shared" si="29"/>
        <v>42993EQR</v>
      </c>
      <c r="B469" s="109">
        <v>42993</v>
      </c>
      <c r="C469" s="91" t="s">
        <v>246</v>
      </c>
      <c r="D469" s="11" t="s">
        <v>17</v>
      </c>
      <c r="E469" s="96">
        <v>79500</v>
      </c>
      <c r="F469" s="96" t="s">
        <v>20</v>
      </c>
      <c r="G469" s="101">
        <v>67.542006729068632</v>
      </c>
      <c r="H469" s="103">
        <v>317300</v>
      </c>
      <c r="I469" s="101">
        <v>67.494938729068622</v>
      </c>
      <c r="J469" s="106">
        <f t="shared" si="30"/>
        <v>5369589.5349609563</v>
      </c>
      <c r="K469" s="11">
        <f>VLOOKUP(A469,MATH!$N$3:$T$3152,7, FALSE)</f>
        <v>1510230.9333333333</v>
      </c>
      <c r="L469" s="11">
        <f>VLOOKUP(A469,MATH!$N$3:$V$3152,9, FALSE)</f>
        <v>9.2627139656368165E-2</v>
      </c>
      <c r="M469" s="11">
        <f>VLOOKUP(A469,MATH!$N$3:$V$3152,4, FALSE)</f>
        <v>67.239999999999995</v>
      </c>
      <c r="N469" s="11">
        <f t="shared" si="31"/>
        <v>1</v>
      </c>
      <c r="O469" s="12">
        <f t="shared" si="32"/>
        <v>2.5316430379521691E-4</v>
      </c>
    </row>
    <row r="470" spans="1:15">
      <c r="A470" s="72" t="str">
        <f t="shared" si="29"/>
        <v>42993EQT</v>
      </c>
      <c r="B470" s="109">
        <v>42993</v>
      </c>
      <c r="C470" s="91" t="s">
        <v>247</v>
      </c>
      <c r="D470" s="11" t="s">
        <v>18</v>
      </c>
      <c r="E470" s="96">
        <v>225100</v>
      </c>
      <c r="F470" s="96" t="s">
        <v>23</v>
      </c>
      <c r="G470" s="101">
        <v>64.596561532704015</v>
      </c>
      <c r="H470" s="103">
        <v>2132600</v>
      </c>
      <c r="I470" s="101">
        <v>64.596561532704015</v>
      </c>
      <c r="J470" s="106">
        <f t="shared" si="30"/>
        <v>14540686.001011673</v>
      </c>
      <c r="K470" s="11">
        <f>VLOOKUP(A470,MATH!$N$3:$T$3152,7, FALSE)</f>
        <v>2615873.4333333331</v>
      </c>
      <c r="L470" s="11">
        <f>VLOOKUP(A470,MATH!$N$3:$V$3152,9, FALSE)</f>
        <v>0.19496429939740093</v>
      </c>
      <c r="M470" s="11">
        <f>VLOOKUP(A470,MATH!$N$3:$V$3152,4, FALSE)</f>
        <v>64.63</v>
      </c>
      <c r="N470" s="11">
        <f t="shared" si="31"/>
        <v>-1</v>
      </c>
      <c r="O470" s="12">
        <f t="shared" si="32"/>
        <v>6.8556127506266514E-4</v>
      </c>
    </row>
    <row r="471" spans="1:15">
      <c r="A471" s="72" t="str">
        <f t="shared" si="29"/>
        <v>42993ES</v>
      </c>
      <c r="B471" s="109">
        <v>42993</v>
      </c>
      <c r="C471" s="91" t="s">
        <v>248</v>
      </c>
      <c r="D471" s="11" t="s">
        <v>17</v>
      </c>
      <c r="E471" s="96">
        <v>3400</v>
      </c>
      <c r="F471" s="96" t="s">
        <v>19</v>
      </c>
      <c r="G471" s="101">
        <v>62.822146806073498</v>
      </c>
      <c r="H471" s="103">
        <v>242600</v>
      </c>
      <c r="I471" s="101">
        <v>62.778179806073496</v>
      </c>
      <c r="J471" s="106">
        <f t="shared" si="30"/>
        <v>213595.29914064991</v>
      </c>
      <c r="K471" s="11">
        <f>VLOOKUP(A471,MATH!$N$3:$T$3152,7, FALSE)</f>
        <v>1341485.7666666666</v>
      </c>
      <c r="L471" s="11">
        <f>VLOOKUP(A471,MATH!$N$3:$V$3152,9, FALSE)</f>
        <v>0.11991616472421986</v>
      </c>
      <c r="M471" s="11">
        <f>VLOOKUP(A471,MATH!$N$3:$V$3152,4, FALSE)</f>
        <v>62.81</v>
      </c>
      <c r="N471" s="11">
        <f t="shared" si="31"/>
        <v>1</v>
      </c>
      <c r="O471" s="12">
        <f t="shared" si="32"/>
        <v>1.0070547264143331E-5</v>
      </c>
    </row>
    <row r="472" spans="1:15">
      <c r="A472" s="72" t="str">
        <f t="shared" si="29"/>
        <v>42993ESRX</v>
      </c>
      <c r="B472" s="109">
        <v>42993</v>
      </c>
      <c r="C472" s="91" t="s">
        <v>249</v>
      </c>
      <c r="D472" s="11" t="s">
        <v>18</v>
      </c>
      <c r="E472" s="96">
        <v>866000</v>
      </c>
      <c r="F472" s="96" t="s">
        <v>19</v>
      </c>
      <c r="G472" s="101">
        <v>61.954886697259212</v>
      </c>
      <c r="H472" s="103">
        <v>3773400</v>
      </c>
      <c r="I472" s="101">
        <v>61.998496697259213</v>
      </c>
      <c r="J472" s="106">
        <f t="shared" si="30"/>
        <v>53652931.879826479</v>
      </c>
      <c r="K472" s="11">
        <f>VLOOKUP(A472,MATH!$N$3:$T$3152,7, FALSE)</f>
        <v>2754409.5333333332</v>
      </c>
      <c r="L472" s="11">
        <f>VLOOKUP(A472,MATH!$N$3:$V$3152,9, FALSE)</f>
        <v>0.17309605045614779</v>
      </c>
      <c r="M472" s="11">
        <f>VLOOKUP(A472,MATH!$N$3:$V$3152,4, FALSE)</f>
        <v>62.3</v>
      </c>
      <c r="N472" s="11">
        <f t="shared" si="31"/>
        <v>-1</v>
      </c>
      <c r="O472" s="12">
        <f t="shared" si="32"/>
        <v>2.5296174051090171E-3</v>
      </c>
    </row>
    <row r="473" spans="1:15">
      <c r="A473" s="72" t="str">
        <f t="shared" si="29"/>
        <v>42993ESS</v>
      </c>
      <c r="B473" s="109">
        <v>42993</v>
      </c>
      <c r="C473" s="91" t="s">
        <v>250</v>
      </c>
      <c r="D473" s="11" t="s">
        <v>17</v>
      </c>
      <c r="E473" s="96">
        <v>38500</v>
      </c>
      <c r="F473" s="96" t="s">
        <v>19</v>
      </c>
      <c r="G473" s="101">
        <v>263.33337568355182</v>
      </c>
      <c r="H473" s="103">
        <v>138200</v>
      </c>
      <c r="I473" s="101">
        <v>263.14984268355187</v>
      </c>
      <c r="J473" s="106">
        <f t="shared" si="30"/>
        <v>10138334.963816745</v>
      </c>
      <c r="K473" s="11">
        <f>VLOOKUP(A473,MATH!$N$3:$T$3152,7, FALSE)</f>
        <v>329797.93333333335</v>
      </c>
      <c r="L473" s="11">
        <f>VLOOKUP(A473,MATH!$N$3:$V$3152,9, FALSE)</f>
        <v>0.13270500727627013</v>
      </c>
      <c r="M473" s="11">
        <f>VLOOKUP(A473,MATH!$N$3:$V$3152,4, FALSE)</f>
        <v>262.19</v>
      </c>
      <c r="N473" s="11">
        <f t="shared" si="31"/>
        <v>1</v>
      </c>
      <c r="O473" s="12">
        <f t="shared" si="32"/>
        <v>4.7800013316586491E-4</v>
      </c>
    </row>
    <row r="474" spans="1:15">
      <c r="A474" s="72" t="str">
        <f t="shared" si="29"/>
        <v>42993ETFC</v>
      </c>
      <c r="B474" s="109">
        <v>42993</v>
      </c>
      <c r="C474" s="91" t="s">
        <v>251</v>
      </c>
      <c r="D474" s="11" t="s">
        <v>18</v>
      </c>
      <c r="E474" s="96">
        <v>584700</v>
      </c>
      <c r="F474" s="96" t="s">
        <v>21</v>
      </c>
      <c r="G474" s="101">
        <v>40.461955955854783</v>
      </c>
      <c r="H474" s="103">
        <v>2086200</v>
      </c>
      <c r="I474" s="101">
        <v>40.474174955854785</v>
      </c>
      <c r="J474" s="106">
        <f t="shared" si="30"/>
        <v>23658105.647388291</v>
      </c>
      <c r="K474" s="11">
        <f>VLOOKUP(A474,MATH!$N$3:$T$3152,7, FALSE)</f>
        <v>2037980.9666666666</v>
      </c>
      <c r="L474" s="11">
        <f>VLOOKUP(A474,MATH!$N$3:$V$3152,9, FALSE)</f>
        <v>0.16651203336252576</v>
      </c>
      <c r="M474" s="11">
        <f>VLOOKUP(A474,MATH!$N$3:$V$3152,4, FALSE)</f>
        <v>40.729999999999997</v>
      </c>
      <c r="N474" s="11">
        <f t="shared" si="31"/>
        <v>-1</v>
      </c>
      <c r="O474" s="12">
        <f t="shared" si="32"/>
        <v>1.1154275026681896E-3</v>
      </c>
    </row>
    <row r="475" spans="1:15">
      <c r="A475" s="72" t="str">
        <f t="shared" si="29"/>
        <v>42993ETN</v>
      </c>
      <c r="B475" s="109">
        <v>42993</v>
      </c>
      <c r="C475" s="91" t="s">
        <v>252</v>
      </c>
      <c r="D475" s="11" t="s">
        <v>17</v>
      </c>
      <c r="E475" s="96">
        <v>228900</v>
      </c>
      <c r="F475" s="96" t="s">
        <v>22</v>
      </c>
      <c r="G475" s="101">
        <v>75.584106531787555</v>
      </c>
      <c r="H475" s="103">
        <v>4636400</v>
      </c>
      <c r="I475" s="101">
        <v>75.584106531787555</v>
      </c>
      <c r="J475" s="106">
        <f t="shared" si="30"/>
        <v>17301201.985126171</v>
      </c>
      <c r="K475" s="11">
        <f>VLOOKUP(A475,MATH!$N$3:$T$3152,7, FALSE)</f>
        <v>2388179.0666666669</v>
      </c>
      <c r="L475" s="11">
        <f>VLOOKUP(A475,MATH!$N$3:$V$3152,9, FALSE)</f>
        <v>0.15006967214041506</v>
      </c>
      <c r="M475" s="11">
        <f>VLOOKUP(A475,MATH!$N$3:$V$3152,4, FALSE)</f>
        <v>75.59</v>
      </c>
      <c r="N475" s="11">
        <f t="shared" si="31"/>
        <v>1</v>
      </c>
      <c r="O475" s="12">
        <f t="shared" si="32"/>
        <v>8.1571351531933064E-4</v>
      </c>
    </row>
    <row r="476" spans="1:15">
      <c r="A476" s="72" t="str">
        <f t="shared" si="29"/>
        <v>42993ETR</v>
      </c>
      <c r="B476" s="109">
        <v>42993</v>
      </c>
      <c r="C476" s="91" t="s">
        <v>253</v>
      </c>
      <c r="D476" s="11" t="s">
        <v>18</v>
      </c>
      <c r="E476" s="96">
        <v>145100</v>
      </c>
      <c r="F476" s="96" t="s">
        <v>21</v>
      </c>
      <c r="G476" s="101">
        <v>78.819950998339323</v>
      </c>
      <c r="H476" s="103">
        <v>1337000</v>
      </c>
      <c r="I476" s="101">
        <v>78.843656998339327</v>
      </c>
      <c r="J476" s="106">
        <f t="shared" si="30"/>
        <v>11436774.889859036</v>
      </c>
      <c r="K476" s="11">
        <f>VLOOKUP(A476,MATH!$N$3:$T$3152,7, FALSE)</f>
        <v>1014700.7333333333</v>
      </c>
      <c r="L476" s="11">
        <f>VLOOKUP(A476,MATH!$N$3:$V$3152,9, FALSE)</f>
        <v>0.12115612514676888</v>
      </c>
      <c r="M476" s="11">
        <f>VLOOKUP(A476,MATH!$N$3:$V$3152,4, FALSE)</f>
        <v>79.02</v>
      </c>
      <c r="N476" s="11">
        <f t="shared" si="31"/>
        <v>-1</v>
      </c>
      <c r="O476" s="12">
        <f t="shared" si="32"/>
        <v>5.3921871193359926E-4</v>
      </c>
    </row>
    <row r="477" spans="1:15">
      <c r="A477" s="72" t="str">
        <f t="shared" si="29"/>
        <v>42993EVHC</v>
      </c>
      <c r="B477" s="109">
        <v>42993</v>
      </c>
      <c r="C477" s="91" t="s">
        <v>254</v>
      </c>
      <c r="D477" s="11" t="s">
        <v>17</v>
      </c>
      <c r="E477" s="96">
        <v>177100</v>
      </c>
      <c r="F477" s="96" t="s">
        <v>22</v>
      </c>
      <c r="G477" s="101">
        <v>49.467291685594056</v>
      </c>
      <c r="H477" s="103">
        <v>858000</v>
      </c>
      <c r="I477" s="101">
        <v>49.467291685594056</v>
      </c>
      <c r="J477" s="106">
        <f t="shared" si="30"/>
        <v>8760657.3575187065</v>
      </c>
      <c r="K477" s="11">
        <f>VLOOKUP(A477,MATH!$N$3:$T$3152,7, FALSE)</f>
        <v>1890093.7666666666</v>
      </c>
      <c r="L477" s="11">
        <f>VLOOKUP(A477,MATH!$N$3:$V$3152,9, FALSE)</f>
        <v>0.27288337235775756</v>
      </c>
      <c r="M477" s="11">
        <f>VLOOKUP(A477,MATH!$N$3:$V$3152,4, FALSE)</f>
        <v>49.18</v>
      </c>
      <c r="N477" s="11">
        <f t="shared" si="31"/>
        <v>1</v>
      </c>
      <c r="O477" s="12">
        <f t="shared" si="32"/>
        <v>4.130456725349668E-4</v>
      </c>
    </row>
    <row r="478" spans="1:15">
      <c r="A478" s="72" t="str">
        <f t="shared" si="29"/>
        <v>42993EW</v>
      </c>
      <c r="B478" s="109">
        <v>42993</v>
      </c>
      <c r="C478" s="91" t="s">
        <v>255</v>
      </c>
      <c r="D478" s="11" t="s">
        <v>18</v>
      </c>
      <c r="E478" s="96">
        <v>24100</v>
      </c>
      <c r="F478" s="96" t="s">
        <v>19</v>
      </c>
      <c r="G478" s="101">
        <v>111.60316030306032</v>
      </c>
      <c r="H478" s="103">
        <v>508600</v>
      </c>
      <c r="I478" s="101">
        <v>111.68132230306031</v>
      </c>
      <c r="J478" s="106">
        <f t="shared" si="30"/>
        <v>2689636.1633037538</v>
      </c>
      <c r="K478" s="11">
        <f>VLOOKUP(A478,MATH!$N$3:$T$3152,7, FALSE)</f>
        <v>1196615.3666666667</v>
      </c>
      <c r="L478" s="11">
        <f>VLOOKUP(A478,MATH!$N$3:$V$3152,9, FALSE)</f>
        <v>0.16601574994683851</v>
      </c>
      <c r="M478" s="11">
        <f>VLOOKUP(A478,MATH!$N$3:$V$3152,4, FALSE)</f>
        <v>111.66</v>
      </c>
      <c r="N478" s="11">
        <f t="shared" si="31"/>
        <v>-1</v>
      </c>
      <c r="O478" s="12">
        <f t="shared" si="32"/>
        <v>1.2681041303284354E-4</v>
      </c>
    </row>
    <row r="479" spans="1:15">
      <c r="A479" s="72" t="str">
        <f t="shared" si="29"/>
        <v>42993EXC</v>
      </c>
      <c r="B479" s="109">
        <v>42993</v>
      </c>
      <c r="C479" s="91" t="s">
        <v>256</v>
      </c>
      <c r="D479" s="11" t="s">
        <v>17</v>
      </c>
      <c r="E479" s="96">
        <v>425700</v>
      </c>
      <c r="F479" s="96" t="s">
        <v>19</v>
      </c>
      <c r="G479" s="101">
        <v>38.181156098395022</v>
      </c>
      <c r="H479" s="103">
        <v>8499400</v>
      </c>
      <c r="I479" s="101">
        <v>38.154472098395026</v>
      </c>
      <c r="J479" s="106">
        <f t="shared" si="30"/>
        <v>16253718.151086761</v>
      </c>
      <c r="K479" s="11">
        <f>VLOOKUP(A479,MATH!$N$3:$T$3152,7, FALSE)</f>
        <v>4094688.8</v>
      </c>
      <c r="L479" s="11">
        <f>VLOOKUP(A479,MATH!$N$3:$V$3152,9, FALSE)</f>
        <v>0.11232216043094895</v>
      </c>
      <c r="M479" s="11">
        <f>VLOOKUP(A479,MATH!$N$3:$V$3152,4, FALSE)</f>
        <v>38.119999999999997</v>
      </c>
      <c r="N479" s="11">
        <f t="shared" si="31"/>
        <v>1</v>
      </c>
      <c r="O479" s="12">
        <f t="shared" si="32"/>
        <v>7.6632696279893206E-4</v>
      </c>
    </row>
    <row r="480" spans="1:15">
      <c r="A480" s="72" t="str">
        <f t="shared" si="29"/>
        <v>42993EXPD</v>
      </c>
      <c r="B480" s="109">
        <v>42993</v>
      </c>
      <c r="C480" s="91" t="s">
        <v>257</v>
      </c>
      <c r="D480" s="11" t="s">
        <v>18</v>
      </c>
      <c r="E480" s="96">
        <v>6800</v>
      </c>
      <c r="F480" s="96" t="s">
        <v>23</v>
      </c>
      <c r="G480" s="101">
        <v>57.083834188532236</v>
      </c>
      <c r="H480" s="103">
        <v>196500</v>
      </c>
      <c r="I480" s="101">
        <v>57.083834188532236</v>
      </c>
      <c r="J480" s="106">
        <f t="shared" si="30"/>
        <v>388170.0724820192</v>
      </c>
      <c r="K480" s="11">
        <f>VLOOKUP(A480,MATH!$N$3:$T$3152,7, FALSE)</f>
        <v>1177615.7333333334</v>
      </c>
      <c r="L480" s="11">
        <f>VLOOKUP(A480,MATH!$N$3:$V$3152,9, FALSE)</f>
        <v>0.21775808723048867</v>
      </c>
      <c r="M480" s="11">
        <f>VLOOKUP(A480,MATH!$N$3:$V$3152,4, FALSE)</f>
        <v>56.98</v>
      </c>
      <c r="N480" s="11">
        <f t="shared" si="31"/>
        <v>-1</v>
      </c>
      <c r="O480" s="12">
        <f t="shared" si="32"/>
        <v>1.8301362797699177E-5</v>
      </c>
    </row>
    <row r="481" spans="1:15">
      <c r="A481" s="72" t="str">
        <f t="shared" si="29"/>
        <v>42993EXPE</v>
      </c>
      <c r="B481" s="109">
        <v>42993</v>
      </c>
      <c r="C481" s="91" t="s">
        <v>258</v>
      </c>
      <c r="D481" s="11" t="s">
        <v>17</v>
      </c>
      <c r="E481" s="96">
        <v>127900</v>
      </c>
      <c r="F481" s="96" t="s">
        <v>19</v>
      </c>
      <c r="G481" s="101">
        <v>143.5620276027152</v>
      </c>
      <c r="H481" s="103">
        <v>1023000</v>
      </c>
      <c r="I481" s="101">
        <v>143.46176660271522</v>
      </c>
      <c r="J481" s="106">
        <f t="shared" si="30"/>
        <v>18361583.330387276</v>
      </c>
      <c r="K481" s="11">
        <f>VLOOKUP(A481,MATH!$N$3:$T$3152,7, FALSE)</f>
        <v>2036557.8333333333</v>
      </c>
      <c r="L481" s="11">
        <f>VLOOKUP(A481,MATH!$N$3:$V$3152,9, FALSE)</f>
        <v>0.2785273760941967</v>
      </c>
      <c r="M481" s="11">
        <f>VLOOKUP(A481,MATH!$N$3:$V$3152,4, FALSE)</f>
        <v>143.22999999999999</v>
      </c>
      <c r="N481" s="11">
        <f t="shared" si="31"/>
        <v>1</v>
      </c>
      <c r="O481" s="12">
        <f t="shared" si="32"/>
        <v>8.6570815704801443E-4</v>
      </c>
    </row>
    <row r="482" spans="1:15">
      <c r="A482" s="72" t="str">
        <f t="shared" si="29"/>
        <v>42993EXR</v>
      </c>
      <c r="B482" s="109">
        <v>42993</v>
      </c>
      <c r="C482" s="91" t="s">
        <v>259</v>
      </c>
      <c r="D482" s="11" t="s">
        <v>18</v>
      </c>
      <c r="E482" s="96">
        <v>32000</v>
      </c>
      <c r="F482" s="96" t="s">
        <v>23</v>
      </c>
      <c r="G482" s="101">
        <v>78.27324035627494</v>
      </c>
      <c r="H482" s="103">
        <v>266100</v>
      </c>
      <c r="I482" s="101">
        <v>78.27324035627494</v>
      </c>
      <c r="J482" s="106">
        <f t="shared" si="30"/>
        <v>2504743.691400798</v>
      </c>
      <c r="K482" s="11">
        <f>VLOOKUP(A482,MATH!$N$3:$T$3152,7, FALSE)</f>
        <v>962593.26666666672</v>
      </c>
      <c r="L482" s="11">
        <f>VLOOKUP(A482,MATH!$N$3:$V$3152,9, FALSE)</f>
        <v>0.21121662396519883</v>
      </c>
      <c r="M482" s="11">
        <f>VLOOKUP(A482,MATH!$N$3:$V$3152,4, FALSE)</f>
        <v>78.239999999999995</v>
      </c>
      <c r="N482" s="11">
        <f t="shared" si="31"/>
        <v>-1</v>
      </c>
      <c r="O482" s="12">
        <f t="shared" si="32"/>
        <v>1.1809314076807836E-4</v>
      </c>
    </row>
    <row r="483" spans="1:15">
      <c r="A483" s="72" t="str">
        <f t="shared" si="29"/>
        <v>42993F</v>
      </c>
      <c r="B483" s="109">
        <v>42993</v>
      </c>
      <c r="C483" s="91" t="s">
        <v>260</v>
      </c>
      <c r="D483" s="11" t="s">
        <v>17</v>
      </c>
      <c r="E483" s="96">
        <v>4548600</v>
      </c>
      <c r="F483" s="96" t="s">
        <v>21</v>
      </c>
      <c r="G483" s="101">
        <v>11.557136569283468</v>
      </c>
      <c r="H483" s="103">
        <v>30167500</v>
      </c>
      <c r="I483" s="101">
        <v>11.553674569283469</v>
      </c>
      <c r="J483" s="106">
        <f t="shared" si="30"/>
        <v>52568791.399042785</v>
      </c>
      <c r="K483" s="11">
        <f>VLOOKUP(A483,MATH!$N$3:$T$3152,7, FALSE)</f>
        <v>33771023.43333333</v>
      </c>
      <c r="L483" s="11">
        <f>VLOOKUP(A483,MATH!$N$3:$V$3152,9, FALSE)</f>
        <v>0.14404514643097471</v>
      </c>
      <c r="M483" s="11">
        <f>VLOOKUP(A483,MATH!$N$3:$V$3152,4, FALSE)</f>
        <v>11.54</v>
      </c>
      <c r="N483" s="11">
        <f t="shared" si="31"/>
        <v>1</v>
      </c>
      <c r="O483" s="12">
        <f t="shared" si="32"/>
        <v>2.4785025725418733E-3</v>
      </c>
    </row>
    <row r="484" spans="1:15">
      <c r="A484" s="72" t="str">
        <f t="shared" si="29"/>
        <v>42993FAST</v>
      </c>
      <c r="B484" s="109">
        <v>42993</v>
      </c>
      <c r="C484" s="91" t="s">
        <v>261</v>
      </c>
      <c r="D484" s="11" t="s">
        <v>18</v>
      </c>
      <c r="E484" s="96">
        <v>489300</v>
      </c>
      <c r="F484" s="96" t="s">
        <v>20</v>
      </c>
      <c r="G484" s="101">
        <v>43.3306011308241</v>
      </c>
      <c r="H484" s="103">
        <v>2625900</v>
      </c>
      <c r="I484" s="101">
        <v>43.361107130824095</v>
      </c>
      <c r="J484" s="106">
        <f t="shared" si="30"/>
        <v>21201663.133312233</v>
      </c>
      <c r="K484" s="11">
        <f>VLOOKUP(A484,MATH!$N$3:$T$3152,7, FALSE)</f>
        <v>2447330.5333333332</v>
      </c>
      <c r="L484" s="11">
        <f>VLOOKUP(A484,MATH!$N$3:$V$3152,9, FALSE)</f>
        <v>0.24653746320747302</v>
      </c>
      <c r="M484" s="11">
        <f>VLOOKUP(A484,MATH!$N$3:$V$3152,4, FALSE)</f>
        <v>43.58</v>
      </c>
      <c r="N484" s="11">
        <f t="shared" si="31"/>
        <v>-1</v>
      </c>
      <c r="O484" s="12">
        <f t="shared" si="32"/>
        <v>9.9961165588139072E-4</v>
      </c>
    </row>
    <row r="485" spans="1:15">
      <c r="A485" s="72" t="str">
        <f t="shared" si="29"/>
        <v>42993FB</v>
      </c>
      <c r="B485" s="109">
        <v>42993</v>
      </c>
      <c r="C485" s="91" t="s">
        <v>262</v>
      </c>
      <c r="D485" s="11" t="s">
        <v>17</v>
      </c>
      <c r="E485" s="96">
        <v>1205700</v>
      </c>
      <c r="F485" s="96" t="s">
        <v>23</v>
      </c>
      <c r="G485" s="101">
        <v>171.43552142345624</v>
      </c>
      <c r="H485" s="103">
        <v>5683700</v>
      </c>
      <c r="I485" s="101">
        <v>171.43552142345624</v>
      </c>
      <c r="J485" s="106">
        <f t="shared" si="30"/>
        <v>206699808.18026119</v>
      </c>
      <c r="K485" s="11">
        <f>VLOOKUP(A485,MATH!$N$3:$T$3152,7, FALSE)</f>
        <v>12931683.1</v>
      </c>
      <c r="L485" s="11">
        <f>VLOOKUP(A485,MATH!$N$3:$V$3152,9, FALSE)</f>
        <v>0.15268725712809142</v>
      </c>
      <c r="M485" s="11">
        <f>VLOOKUP(A485,MATH!$N$3:$V$3152,4, FALSE)</f>
        <v>170.88</v>
      </c>
      <c r="N485" s="11">
        <f t="shared" si="31"/>
        <v>1</v>
      </c>
      <c r="O485" s="12">
        <f t="shared" si="32"/>
        <v>9.745440073556981E-3</v>
      </c>
    </row>
    <row r="486" spans="1:15">
      <c r="A486" s="72" t="str">
        <f t="shared" si="29"/>
        <v>42993FBHS</v>
      </c>
      <c r="B486" s="109">
        <v>42993</v>
      </c>
      <c r="C486" s="91" t="s">
        <v>263</v>
      </c>
      <c r="D486" s="11" t="s">
        <v>18</v>
      </c>
      <c r="E486" s="96">
        <v>96900</v>
      </c>
      <c r="F486" s="96" t="s">
        <v>21</v>
      </c>
      <c r="G486" s="101">
        <v>64.35657385015412</v>
      </c>
      <c r="H486" s="103">
        <v>710100</v>
      </c>
      <c r="I486" s="101">
        <v>64.37589685015412</v>
      </c>
      <c r="J486" s="106">
        <f t="shared" si="30"/>
        <v>6236152.0060799345</v>
      </c>
      <c r="K486" s="11">
        <f>VLOOKUP(A486,MATH!$N$3:$T$3152,7, FALSE)</f>
        <v>1015710.4</v>
      </c>
      <c r="L486" s="11">
        <f>VLOOKUP(A486,MATH!$N$3:$V$3152,9, FALSE)</f>
        <v>0.16304007421893132</v>
      </c>
      <c r="M486" s="11">
        <f>VLOOKUP(A486,MATH!$N$3:$V$3152,4, FALSE)</f>
        <v>64.41</v>
      </c>
      <c r="N486" s="11">
        <f t="shared" si="31"/>
        <v>-1</v>
      </c>
      <c r="O486" s="12">
        <f t="shared" si="32"/>
        <v>2.940208130809856E-4</v>
      </c>
    </row>
    <row r="487" spans="1:15">
      <c r="A487" s="72" t="str">
        <f t="shared" si="29"/>
        <v>42993FCX</v>
      </c>
      <c r="B487" s="109">
        <v>42993</v>
      </c>
      <c r="C487" s="91" t="s">
        <v>264</v>
      </c>
      <c r="D487" s="11" t="s">
        <v>17</v>
      </c>
      <c r="E487" s="96">
        <v>156200</v>
      </c>
      <c r="F487" s="96" t="s">
        <v>23</v>
      </c>
      <c r="G487" s="101">
        <v>13.814629909411645</v>
      </c>
      <c r="H487" s="103">
        <v>4829800</v>
      </c>
      <c r="I487" s="101">
        <v>13.814629909411645</v>
      </c>
      <c r="J487" s="106">
        <f t="shared" si="30"/>
        <v>2157845.1918500988</v>
      </c>
      <c r="K487" s="11">
        <f>VLOOKUP(A487,MATH!$N$3:$T$3152,7, FALSE)</f>
        <v>19405401.5</v>
      </c>
      <c r="L487" s="11">
        <f>VLOOKUP(A487,MATH!$N$3:$V$3152,9, FALSE)</f>
        <v>0.40073268523215083</v>
      </c>
      <c r="M487" s="11">
        <f>VLOOKUP(A487,MATH!$N$3:$V$3152,4, FALSE)</f>
        <v>13.82</v>
      </c>
      <c r="N487" s="11">
        <f t="shared" si="31"/>
        <v>1</v>
      </c>
      <c r="O487" s="12">
        <f t="shared" si="32"/>
        <v>1.0173764160849563E-4</v>
      </c>
    </row>
    <row r="488" spans="1:15">
      <c r="A488" s="72" t="str">
        <f t="shared" si="29"/>
        <v>42993FDX</v>
      </c>
      <c r="B488" s="109">
        <v>42993</v>
      </c>
      <c r="C488" s="91" t="s">
        <v>265</v>
      </c>
      <c r="D488" s="11" t="s">
        <v>18</v>
      </c>
      <c r="E488" s="96">
        <v>386900</v>
      </c>
      <c r="F488" s="96" t="s">
        <v>22</v>
      </c>
      <c r="G488" s="101">
        <v>211.99231579211386</v>
      </c>
      <c r="H488" s="103">
        <v>1367200</v>
      </c>
      <c r="I488" s="101">
        <v>211.99231579211386</v>
      </c>
      <c r="J488" s="106">
        <f t="shared" si="30"/>
        <v>82019826.979968846</v>
      </c>
      <c r="K488" s="11">
        <f>VLOOKUP(A488,MATH!$N$3:$T$3152,7, FALSE)</f>
        <v>1011721.5</v>
      </c>
      <c r="L488" s="11">
        <f>VLOOKUP(A488,MATH!$N$3:$V$3152,9, FALSE)</f>
        <v>0.14165885782607812</v>
      </c>
      <c r="M488" s="11">
        <f>VLOOKUP(A488,MATH!$N$3:$V$3152,4, FALSE)</f>
        <v>212.87</v>
      </c>
      <c r="N488" s="11">
        <f t="shared" si="31"/>
        <v>-1</v>
      </c>
      <c r="O488" s="12">
        <f t="shared" si="32"/>
        <v>3.8670539451092223E-3</v>
      </c>
    </row>
    <row r="489" spans="1:15">
      <c r="A489" s="72" t="str">
        <f t="shared" si="29"/>
        <v>42993FE</v>
      </c>
      <c r="B489" s="109">
        <v>42993</v>
      </c>
      <c r="C489" s="91" t="s">
        <v>266</v>
      </c>
      <c r="D489" s="11" t="s">
        <v>17</v>
      </c>
      <c r="E489" s="96">
        <v>1158000</v>
      </c>
      <c r="F489" s="96" t="s">
        <v>21</v>
      </c>
      <c r="G489" s="101">
        <v>31.468369691101344</v>
      </c>
      <c r="H489" s="103">
        <v>4280100</v>
      </c>
      <c r="I489" s="101">
        <v>31.458979691101348</v>
      </c>
      <c r="J489" s="106">
        <f t="shared" si="30"/>
        <v>36440372.102295354</v>
      </c>
      <c r="K489" s="11">
        <f>VLOOKUP(A489,MATH!$N$3:$T$3152,7, FALSE)</f>
        <v>3535990.2333333334</v>
      </c>
      <c r="L489" s="11">
        <f>VLOOKUP(A489,MATH!$N$3:$V$3152,9, FALSE)</f>
        <v>0.11578334166737558</v>
      </c>
      <c r="M489" s="11">
        <f>VLOOKUP(A489,MATH!$N$3:$V$3152,4, FALSE)</f>
        <v>31.3</v>
      </c>
      <c r="N489" s="11">
        <f t="shared" si="31"/>
        <v>1</v>
      </c>
      <c r="O489" s="12">
        <f t="shared" si="32"/>
        <v>1.7180831743749529E-3</v>
      </c>
    </row>
    <row r="490" spans="1:15">
      <c r="A490" s="72" t="str">
        <f t="shared" si="29"/>
        <v>42993FFIV</v>
      </c>
      <c r="B490" s="109">
        <v>42993</v>
      </c>
      <c r="C490" s="91" t="s">
        <v>267</v>
      </c>
      <c r="D490" s="11" t="s">
        <v>18</v>
      </c>
      <c r="E490" s="96">
        <v>9100</v>
      </c>
      <c r="F490" s="96" t="s">
        <v>20</v>
      </c>
      <c r="G490" s="101">
        <v>116.30214274110912</v>
      </c>
      <c r="H490" s="103">
        <v>29800</v>
      </c>
      <c r="I490" s="101">
        <v>116.38386074110913</v>
      </c>
      <c r="J490" s="106">
        <f t="shared" si="30"/>
        <v>1058349.498944093</v>
      </c>
      <c r="K490" s="11">
        <f>VLOOKUP(A490,MATH!$N$3:$T$3152,7, FALSE)</f>
        <v>608644.4</v>
      </c>
      <c r="L490" s="11">
        <f>VLOOKUP(A490,MATH!$N$3:$V$3152,9, FALSE)</f>
        <v>0.13753806277290928</v>
      </c>
      <c r="M490" s="11">
        <f>VLOOKUP(A490,MATH!$N$3:$V$3152,4, FALSE)</f>
        <v>116.74</v>
      </c>
      <c r="N490" s="11">
        <f t="shared" si="31"/>
        <v>-1</v>
      </c>
      <c r="O490" s="12">
        <f t="shared" si="32"/>
        <v>4.9898844656129974E-5</v>
      </c>
    </row>
    <row r="491" spans="1:15">
      <c r="A491" s="72" t="str">
        <f t="shared" si="29"/>
        <v>42993FIS</v>
      </c>
      <c r="B491" s="109">
        <v>42993</v>
      </c>
      <c r="C491" s="91" t="s">
        <v>268</v>
      </c>
      <c r="D491" s="11" t="s">
        <v>17</v>
      </c>
      <c r="E491" s="96">
        <v>4500</v>
      </c>
      <c r="F491" s="96" t="s">
        <v>19</v>
      </c>
      <c r="G491" s="101">
        <v>92.153095117758284</v>
      </c>
      <c r="H491" s="103">
        <v>416700</v>
      </c>
      <c r="I491" s="101">
        <v>92.088653117758298</v>
      </c>
      <c r="J491" s="106">
        <f t="shared" si="30"/>
        <v>414688.92802991229</v>
      </c>
      <c r="K491" s="11">
        <f>VLOOKUP(A491,MATH!$N$3:$T$3152,7, FALSE)</f>
        <v>1248130.5666666667</v>
      </c>
      <c r="L491" s="11">
        <f>VLOOKUP(A491,MATH!$N$3:$V$3152,9, FALSE)</f>
        <v>0.11234106143236496</v>
      </c>
      <c r="M491" s="11">
        <f>VLOOKUP(A491,MATH!$N$3:$V$3152,4, FALSE)</f>
        <v>92.06</v>
      </c>
      <c r="N491" s="11">
        <f t="shared" si="31"/>
        <v>1</v>
      </c>
      <c r="O491" s="12">
        <f t="shared" si="32"/>
        <v>1.9551668348713161E-5</v>
      </c>
    </row>
    <row r="492" spans="1:15">
      <c r="A492" s="72" t="str">
        <f t="shared" si="29"/>
        <v>42993FISV</v>
      </c>
      <c r="B492" s="109">
        <v>42993</v>
      </c>
      <c r="C492" s="91" t="s">
        <v>269</v>
      </c>
      <c r="D492" s="11" t="s">
        <v>18</v>
      </c>
      <c r="E492" s="96">
        <v>10100</v>
      </c>
      <c r="F492" s="96" t="s">
        <v>20</v>
      </c>
      <c r="G492" s="101">
        <v>123.35217482690827</v>
      </c>
      <c r="H492" s="103">
        <v>33900</v>
      </c>
      <c r="I492" s="101">
        <v>123.43870882690825</v>
      </c>
      <c r="J492" s="106">
        <f t="shared" si="30"/>
        <v>1245856.9657517734</v>
      </c>
      <c r="K492" s="11">
        <f>VLOOKUP(A492,MATH!$N$3:$T$3152,7, FALSE)</f>
        <v>689851.8</v>
      </c>
      <c r="L492" s="11">
        <f>VLOOKUP(A492,MATH!$N$3:$V$3152,9, FALSE)</f>
        <v>0.13189695930783479</v>
      </c>
      <c r="M492" s="11">
        <f>VLOOKUP(A492,MATH!$N$3:$V$3152,4, FALSE)</f>
        <v>123.62</v>
      </c>
      <c r="N492" s="11">
        <f t="shared" si="31"/>
        <v>-1</v>
      </c>
      <c r="O492" s="12">
        <f t="shared" si="32"/>
        <v>5.8739408163209348E-5</v>
      </c>
    </row>
    <row r="493" spans="1:15">
      <c r="A493" s="72" t="str">
        <f t="shared" si="29"/>
        <v>42993FITB</v>
      </c>
      <c r="B493" s="109">
        <v>42993</v>
      </c>
      <c r="C493" s="91" t="s">
        <v>270</v>
      </c>
      <c r="D493" s="11" t="s">
        <v>17</v>
      </c>
      <c r="E493" s="96">
        <v>489500</v>
      </c>
      <c r="F493" s="96" t="s">
        <v>22</v>
      </c>
      <c r="G493" s="101">
        <v>26.23201460368302</v>
      </c>
      <c r="H493" s="103">
        <v>5149000</v>
      </c>
      <c r="I493" s="101">
        <v>26.23201460368302</v>
      </c>
      <c r="J493" s="106">
        <f t="shared" si="30"/>
        <v>12840571.148502838</v>
      </c>
      <c r="K493" s="11">
        <f>VLOOKUP(A493,MATH!$N$3:$T$3152,7, FALSE)</f>
        <v>5100251.9000000004</v>
      </c>
      <c r="L493" s="11">
        <f>VLOOKUP(A493,MATH!$N$3:$V$3152,9, FALSE)</f>
        <v>0.22332079830648896</v>
      </c>
      <c r="M493" s="11">
        <f>VLOOKUP(A493,MATH!$N$3:$V$3152,4, FALSE)</f>
        <v>26.18</v>
      </c>
      <c r="N493" s="11">
        <f t="shared" si="31"/>
        <v>1</v>
      </c>
      <c r="O493" s="12">
        <f t="shared" si="32"/>
        <v>6.0540460941719014E-4</v>
      </c>
    </row>
    <row r="494" spans="1:15">
      <c r="A494" s="72" t="str">
        <f t="shared" si="29"/>
        <v>42993FL</v>
      </c>
      <c r="B494" s="109">
        <v>42993</v>
      </c>
      <c r="C494" s="91" t="s">
        <v>271</v>
      </c>
      <c r="D494" s="11" t="s">
        <v>18</v>
      </c>
      <c r="E494" s="96">
        <v>577000</v>
      </c>
      <c r="F494" s="96" t="s">
        <v>22</v>
      </c>
      <c r="G494" s="101">
        <v>36.386500396672687</v>
      </c>
      <c r="H494" s="103">
        <v>3787600</v>
      </c>
      <c r="I494" s="101">
        <v>36.386500396672687</v>
      </c>
      <c r="J494" s="106">
        <f t="shared" si="30"/>
        <v>20995010.728880141</v>
      </c>
      <c r="K494" s="11">
        <f>VLOOKUP(A494,MATH!$N$3:$T$3152,7, FALSE)</f>
        <v>6370623.4000000004</v>
      </c>
      <c r="L494" s="11">
        <f>VLOOKUP(A494,MATH!$N$3:$V$3152,9, FALSE)</f>
        <v>1.0377923113309442</v>
      </c>
      <c r="M494" s="11">
        <f>VLOOKUP(A494,MATH!$N$3:$V$3152,4, FALSE)</f>
        <v>36.51</v>
      </c>
      <c r="N494" s="11">
        <f t="shared" si="31"/>
        <v>-1</v>
      </c>
      <c r="O494" s="12">
        <f t="shared" si="32"/>
        <v>9.8986845079000957E-4</v>
      </c>
    </row>
    <row r="495" spans="1:15">
      <c r="A495" s="72" t="str">
        <f t="shared" si="29"/>
        <v>42993FLIR</v>
      </c>
      <c r="B495" s="109">
        <v>42993</v>
      </c>
      <c r="C495" s="91" t="s">
        <v>272</v>
      </c>
      <c r="D495" s="11" t="s">
        <v>17</v>
      </c>
      <c r="E495" s="96">
        <v>18700</v>
      </c>
      <c r="F495" s="96" t="s">
        <v>20</v>
      </c>
      <c r="G495" s="101">
        <v>39.152051924048017</v>
      </c>
      <c r="H495" s="103">
        <v>1466800</v>
      </c>
      <c r="I495" s="101">
        <v>39.124681924048019</v>
      </c>
      <c r="J495" s="106">
        <f t="shared" si="30"/>
        <v>732143.37097969791</v>
      </c>
      <c r="K495" s="11">
        <f>VLOOKUP(A495,MATH!$N$3:$T$3152,7, FALSE)</f>
        <v>845650.16666666663</v>
      </c>
      <c r="L495" s="11">
        <f>VLOOKUP(A495,MATH!$N$3:$V$3152,9, FALSE)</f>
        <v>0.14956358197099817</v>
      </c>
      <c r="M495" s="11">
        <f>VLOOKUP(A495,MATH!$N$3:$V$3152,4, FALSE)</f>
        <v>39.1</v>
      </c>
      <c r="N495" s="11">
        <f t="shared" si="31"/>
        <v>1</v>
      </c>
      <c r="O495" s="12">
        <f t="shared" si="32"/>
        <v>3.4518945179243795E-5</v>
      </c>
    </row>
    <row r="496" spans="1:15">
      <c r="A496" s="72" t="str">
        <f t="shared" si="29"/>
        <v>42993FLR</v>
      </c>
      <c r="B496" s="109">
        <v>42993</v>
      </c>
      <c r="C496" s="91" t="s">
        <v>273</v>
      </c>
      <c r="D496" s="11" t="s">
        <v>18</v>
      </c>
      <c r="E496" s="96">
        <v>248100</v>
      </c>
      <c r="F496" s="96" t="s">
        <v>22</v>
      </c>
      <c r="G496" s="101">
        <v>40.344540705571397</v>
      </c>
      <c r="H496" s="103">
        <v>1205900</v>
      </c>
      <c r="I496" s="101">
        <v>40.344540705571397</v>
      </c>
      <c r="J496" s="106">
        <f t="shared" si="30"/>
        <v>10009480.549052265</v>
      </c>
      <c r="K496" s="11">
        <f>VLOOKUP(A496,MATH!$N$3:$T$3152,7, FALSE)</f>
        <v>1948607.6666666667</v>
      </c>
      <c r="L496" s="11">
        <f>VLOOKUP(A496,MATH!$N$3:$V$3152,9, FALSE)</f>
        <v>0.30010708163262856</v>
      </c>
      <c r="M496" s="11">
        <f>VLOOKUP(A496,MATH!$N$3:$V$3152,4, FALSE)</f>
        <v>40.450000000000003</v>
      </c>
      <c r="N496" s="11">
        <f t="shared" si="31"/>
        <v>-1</v>
      </c>
      <c r="O496" s="12">
        <f t="shared" si="32"/>
        <v>4.7192493170169429E-4</v>
      </c>
    </row>
    <row r="497" spans="1:15">
      <c r="A497" s="72" t="str">
        <f t="shared" si="29"/>
        <v>42993FLS</v>
      </c>
      <c r="B497" s="109">
        <v>42993</v>
      </c>
      <c r="C497" s="91" t="s">
        <v>274</v>
      </c>
      <c r="D497" s="11" t="s">
        <v>17</v>
      </c>
      <c r="E497" s="96">
        <v>33200</v>
      </c>
      <c r="F497" s="96" t="s">
        <v>21</v>
      </c>
      <c r="G497" s="101">
        <v>41.306116154233081</v>
      </c>
      <c r="H497" s="103">
        <v>332400</v>
      </c>
      <c r="I497" s="101">
        <v>41.293729154233084</v>
      </c>
      <c r="J497" s="106">
        <f t="shared" si="30"/>
        <v>1371363.0563205383</v>
      </c>
      <c r="K497" s="11">
        <f>VLOOKUP(A497,MATH!$N$3:$T$3152,7, FALSE)</f>
        <v>1311752.0333333334</v>
      </c>
      <c r="L497" s="11">
        <f>VLOOKUP(A497,MATH!$N$3:$V$3152,9, FALSE)</f>
        <v>0.20448989097981934</v>
      </c>
      <c r="M497" s="11">
        <f>VLOOKUP(A497,MATH!$N$3:$V$3152,4, FALSE)</f>
        <v>41.29</v>
      </c>
      <c r="N497" s="11">
        <f t="shared" si="31"/>
        <v>1</v>
      </c>
      <c r="O497" s="12">
        <f t="shared" si="32"/>
        <v>6.4656743526373526E-5</v>
      </c>
    </row>
    <row r="498" spans="1:15">
      <c r="A498" s="72" t="str">
        <f t="shared" si="29"/>
        <v>42993FMC</v>
      </c>
      <c r="B498" s="109">
        <v>42993</v>
      </c>
      <c r="C498" s="91" t="s">
        <v>275</v>
      </c>
      <c r="D498" s="11" t="s">
        <v>18</v>
      </c>
      <c r="E498" s="96">
        <v>77700</v>
      </c>
      <c r="F498" s="96" t="s">
        <v>23</v>
      </c>
      <c r="G498" s="101">
        <v>89.535546615435791</v>
      </c>
      <c r="H498" s="103">
        <v>413000</v>
      </c>
      <c r="I498" s="101">
        <v>89.535546615435791</v>
      </c>
      <c r="J498" s="106">
        <f t="shared" si="30"/>
        <v>6956911.9720193613</v>
      </c>
      <c r="K498" s="11">
        <f>VLOOKUP(A498,MATH!$N$3:$T$3152,7, FALSE)</f>
        <v>1039736.1333333333</v>
      </c>
      <c r="L498" s="11">
        <f>VLOOKUP(A498,MATH!$N$3:$V$3152,9, FALSE)</f>
        <v>0.17062572234766216</v>
      </c>
      <c r="M498" s="11">
        <f>VLOOKUP(A498,MATH!$N$3:$V$3152,4, FALSE)</f>
        <v>89.7</v>
      </c>
      <c r="N498" s="11">
        <f t="shared" si="31"/>
        <v>-1</v>
      </c>
      <c r="O498" s="12">
        <f t="shared" si="32"/>
        <v>3.280030558189952E-4</v>
      </c>
    </row>
    <row r="499" spans="1:15">
      <c r="A499" s="72" t="str">
        <f t="shared" si="29"/>
        <v>42993FOX</v>
      </c>
      <c r="B499" s="109">
        <v>42993</v>
      </c>
      <c r="C499" s="91" t="s">
        <v>276</v>
      </c>
      <c r="D499" s="11" t="s">
        <v>17</v>
      </c>
      <c r="E499" s="96">
        <v>711700</v>
      </c>
      <c r="F499" s="96" t="s">
        <v>23</v>
      </c>
      <c r="G499" s="101">
        <v>26.065108846492237</v>
      </c>
      <c r="H499" s="103">
        <v>10203800</v>
      </c>
      <c r="I499" s="101">
        <v>26.065108846492237</v>
      </c>
      <c r="J499" s="106">
        <f t="shared" si="30"/>
        <v>18550537.966048524</v>
      </c>
      <c r="K499" s="11">
        <f>VLOOKUP(A499,MATH!$N$3:$T$3152,7, FALSE)</f>
        <v>2331200.2333333334</v>
      </c>
      <c r="L499" s="11">
        <f>VLOOKUP(A499,MATH!$N$3:$V$3152,9, FALSE)</f>
        <v>0.18779186015268978</v>
      </c>
      <c r="M499" s="11">
        <f>VLOOKUP(A499,MATH!$N$3:$V$3152,4, FALSE)</f>
        <v>26.03</v>
      </c>
      <c r="N499" s="11">
        <f t="shared" si="31"/>
        <v>1</v>
      </c>
      <c r="O499" s="12">
        <f t="shared" si="32"/>
        <v>8.7461695137476861E-4</v>
      </c>
    </row>
    <row r="500" spans="1:15">
      <c r="A500" s="72" t="str">
        <f t="shared" si="29"/>
        <v>42993FOXA</v>
      </c>
      <c r="B500" s="109">
        <v>42993</v>
      </c>
      <c r="C500" s="91" t="s">
        <v>277</v>
      </c>
      <c r="D500" s="11" t="s">
        <v>18</v>
      </c>
      <c r="E500" s="96">
        <v>524200</v>
      </c>
      <c r="F500" s="96" t="s">
        <v>21</v>
      </c>
      <c r="G500" s="101">
        <v>26.313707387454141</v>
      </c>
      <c r="H500" s="103">
        <v>1959000</v>
      </c>
      <c r="I500" s="101">
        <v>26.321630387454146</v>
      </c>
      <c r="J500" s="106">
        <f t="shared" si="30"/>
        <v>13793645.41250346</v>
      </c>
      <c r="K500" s="11">
        <f>VLOOKUP(A500,MATH!$N$3:$T$3152,7, FALSE)</f>
        <v>6619427.6333333338</v>
      </c>
      <c r="L500" s="11">
        <f>VLOOKUP(A500,MATH!$N$3:$V$3152,9, FALSE)</f>
        <v>0.18163296664475714</v>
      </c>
      <c r="M500" s="11">
        <f>VLOOKUP(A500,MATH!$N$3:$V$3152,4, FALSE)</f>
        <v>26.41</v>
      </c>
      <c r="N500" s="11">
        <f t="shared" si="31"/>
        <v>-1</v>
      </c>
      <c r="O500" s="12">
        <f t="shared" si="32"/>
        <v>6.5033995893317711E-4</v>
      </c>
    </row>
    <row r="501" spans="1:15">
      <c r="A501" s="72" t="str">
        <f t="shared" si="29"/>
        <v>42993FRT</v>
      </c>
      <c r="B501" s="109">
        <v>42993</v>
      </c>
      <c r="C501" s="91" t="s">
        <v>278</v>
      </c>
      <c r="D501" s="11" t="s">
        <v>17</v>
      </c>
      <c r="E501" s="96">
        <v>9500</v>
      </c>
      <c r="F501" s="96" t="s">
        <v>19</v>
      </c>
      <c r="G501" s="101">
        <v>130.73997224899495</v>
      </c>
      <c r="H501" s="103">
        <v>97100</v>
      </c>
      <c r="I501" s="101">
        <v>130.64870624899493</v>
      </c>
      <c r="J501" s="106">
        <f t="shared" si="30"/>
        <v>1242029.7363654519</v>
      </c>
      <c r="K501" s="11">
        <f>VLOOKUP(A501,MATH!$N$3:$T$3152,7, FALSE)</f>
        <v>438997.5</v>
      </c>
      <c r="L501" s="11">
        <f>VLOOKUP(A501,MATH!$N$3:$V$3152,9, FALSE)</f>
        <v>0.16367109800439394</v>
      </c>
      <c r="M501" s="11">
        <f>VLOOKUP(A501,MATH!$N$3:$V$3152,4, FALSE)</f>
        <v>130.38</v>
      </c>
      <c r="N501" s="11">
        <f t="shared" si="31"/>
        <v>1</v>
      </c>
      <c r="O501" s="12">
        <f t="shared" si="32"/>
        <v>5.855896273870453E-5</v>
      </c>
    </row>
    <row r="502" spans="1:15">
      <c r="A502" s="72" t="str">
        <f t="shared" si="29"/>
        <v>42993FTV</v>
      </c>
      <c r="B502" s="109">
        <v>42993</v>
      </c>
      <c r="C502" s="91" t="s">
        <v>279</v>
      </c>
      <c r="D502" s="11" t="s">
        <v>18</v>
      </c>
      <c r="E502" s="96">
        <v>228800</v>
      </c>
      <c r="F502" s="96" t="s">
        <v>23</v>
      </c>
      <c r="G502" s="101">
        <v>69.942942021835094</v>
      </c>
      <c r="H502" s="103">
        <v>1350200</v>
      </c>
      <c r="I502" s="101">
        <v>69.942942021835094</v>
      </c>
      <c r="J502" s="106">
        <f t="shared" si="30"/>
        <v>16002945.134595869</v>
      </c>
      <c r="K502" s="11">
        <f>VLOOKUP(A502,MATH!$N$3:$T$3152,7, FALSE)</f>
        <v>1086907.2333333334</v>
      </c>
      <c r="L502" s="11">
        <f>VLOOKUP(A502,MATH!$N$3:$V$3152,9, FALSE)</f>
        <v>0.12919579647472651</v>
      </c>
      <c r="M502" s="11">
        <f>VLOOKUP(A502,MATH!$N$3:$V$3152,4, FALSE)</f>
        <v>70.069999999999993</v>
      </c>
      <c r="N502" s="11">
        <f t="shared" si="31"/>
        <v>-1</v>
      </c>
      <c r="O502" s="12">
        <f t="shared" si="32"/>
        <v>7.5450356815820842E-4</v>
      </c>
    </row>
    <row r="503" spans="1:15">
      <c r="A503" s="72" t="str">
        <f t="shared" si="29"/>
        <v>42993GD</v>
      </c>
      <c r="B503" s="109">
        <v>42993</v>
      </c>
      <c r="C503" s="91" t="s">
        <v>280</v>
      </c>
      <c r="D503" s="11" t="s">
        <v>17</v>
      </c>
      <c r="E503" s="96">
        <v>13500</v>
      </c>
      <c r="F503" s="96" t="s">
        <v>22</v>
      </c>
      <c r="G503" s="101">
        <v>198.060121675609</v>
      </c>
      <c r="H503" s="103">
        <v>451100</v>
      </c>
      <c r="I503" s="101">
        <v>198.060121675609</v>
      </c>
      <c r="J503" s="106">
        <f t="shared" si="30"/>
        <v>2673811.6426207214</v>
      </c>
      <c r="K503" s="11">
        <f>VLOOKUP(A503,MATH!$N$3:$T$3152,7, FALSE)</f>
        <v>1011150.5666666667</v>
      </c>
      <c r="L503" s="11">
        <f>VLOOKUP(A503,MATH!$N$3:$V$3152,9, FALSE)</f>
        <v>0.12945240969753311</v>
      </c>
      <c r="M503" s="11">
        <f>VLOOKUP(A503,MATH!$N$3:$V$3152,4, FALSE)</f>
        <v>198.1</v>
      </c>
      <c r="N503" s="11">
        <f t="shared" si="31"/>
        <v>1</v>
      </c>
      <c r="O503" s="12">
        <f t="shared" si="32"/>
        <v>1.2606432178405649E-4</v>
      </c>
    </row>
    <row r="504" spans="1:15">
      <c r="A504" s="72" t="str">
        <f t="shared" si="29"/>
        <v>42993GE</v>
      </c>
      <c r="B504" s="109">
        <v>42993</v>
      </c>
      <c r="C504" s="91" t="s">
        <v>281</v>
      </c>
      <c r="D504" s="11" t="s">
        <v>18</v>
      </c>
      <c r="E504" s="96">
        <v>1448600</v>
      </c>
      <c r="F504" s="96" t="s">
        <v>20</v>
      </c>
      <c r="G504" s="101">
        <v>24.121934416023247</v>
      </c>
      <c r="H504" s="103">
        <v>24677500</v>
      </c>
      <c r="I504" s="101">
        <v>24.138804416023252</v>
      </c>
      <c r="J504" s="106">
        <f t="shared" si="30"/>
        <v>34943034.195051275</v>
      </c>
      <c r="K504" s="11">
        <f>VLOOKUP(A504,MATH!$N$3:$T$3152,7, FALSE)</f>
        <v>35950331.5</v>
      </c>
      <c r="L504" s="11">
        <f>VLOOKUP(A504,MATH!$N$3:$V$3152,9, FALSE)</f>
        <v>0.1743288239566283</v>
      </c>
      <c r="M504" s="11">
        <f>VLOOKUP(A504,MATH!$N$3:$V$3152,4, FALSE)</f>
        <v>24.1</v>
      </c>
      <c r="N504" s="11">
        <f t="shared" si="31"/>
        <v>-1</v>
      </c>
      <c r="O504" s="12">
        <f t="shared" si="32"/>
        <v>1.6474869944685514E-3</v>
      </c>
    </row>
    <row r="505" spans="1:15">
      <c r="A505" s="72" t="str">
        <f t="shared" si="29"/>
        <v>42993GGP</v>
      </c>
      <c r="B505" s="109">
        <v>42993</v>
      </c>
      <c r="C505" s="91" t="s">
        <v>282</v>
      </c>
      <c r="D505" s="11" t="s">
        <v>17</v>
      </c>
      <c r="E505" s="96">
        <v>963800</v>
      </c>
      <c r="F505" s="96" t="s">
        <v>19</v>
      </c>
      <c r="G505" s="101">
        <v>21.772653666494623</v>
      </c>
      <c r="H505" s="103">
        <v>11057400</v>
      </c>
      <c r="I505" s="101">
        <v>21.757470666494623</v>
      </c>
      <c r="J505" s="106">
        <f t="shared" si="30"/>
        <v>20984483.603767518</v>
      </c>
      <c r="K505" s="11">
        <f>VLOOKUP(A505,MATH!$N$3:$T$3152,7, FALSE)</f>
        <v>5276230.0333333332</v>
      </c>
      <c r="L505" s="11">
        <f>VLOOKUP(A505,MATH!$N$3:$V$3152,9, FALSE)</f>
        <v>0.27190143334419142</v>
      </c>
      <c r="M505" s="11">
        <f>VLOOKUP(A505,MATH!$N$3:$V$3152,4, FALSE)</f>
        <v>21.69</v>
      </c>
      <c r="N505" s="11">
        <f t="shared" si="31"/>
        <v>1</v>
      </c>
      <c r="O505" s="12">
        <f t="shared" si="32"/>
        <v>9.8937212005881497E-4</v>
      </c>
    </row>
    <row r="506" spans="1:15">
      <c r="A506" s="72" t="str">
        <f t="shared" si="29"/>
        <v>42993GILD</v>
      </c>
      <c r="B506" s="109">
        <v>42993</v>
      </c>
      <c r="C506" s="91" t="s">
        <v>283</v>
      </c>
      <c r="D506" s="11" t="s">
        <v>18</v>
      </c>
      <c r="E506" s="96">
        <v>90500</v>
      </c>
      <c r="F506" s="96" t="s">
        <v>21</v>
      </c>
      <c r="G506" s="101">
        <v>82.704649160931027</v>
      </c>
      <c r="H506" s="103">
        <v>463600</v>
      </c>
      <c r="I506" s="101">
        <v>82.729486160931032</v>
      </c>
      <c r="J506" s="106">
        <f t="shared" si="30"/>
        <v>7484770.7490642583</v>
      </c>
      <c r="K506" s="11">
        <f>VLOOKUP(A506,MATH!$N$3:$T$3152,7, FALSE)</f>
        <v>10716891.333333334</v>
      </c>
      <c r="L506" s="11">
        <f>VLOOKUP(A506,MATH!$N$3:$V$3152,9, FALSE)</f>
        <v>0.27827604193024325</v>
      </c>
      <c r="M506" s="11">
        <f>VLOOKUP(A506,MATH!$N$3:$V$3152,4, FALSE)</f>
        <v>82.79</v>
      </c>
      <c r="N506" s="11">
        <f t="shared" si="31"/>
        <v>-1</v>
      </c>
      <c r="O506" s="12">
        <f t="shared" si="32"/>
        <v>3.5289043294953366E-4</v>
      </c>
    </row>
    <row r="507" spans="1:15">
      <c r="A507" s="72" t="str">
        <f t="shared" si="29"/>
        <v>42993GIS</v>
      </c>
      <c r="B507" s="109">
        <v>42993</v>
      </c>
      <c r="C507" s="91" t="s">
        <v>284</v>
      </c>
      <c r="D507" s="11" t="s">
        <v>17</v>
      </c>
      <c r="E507" s="96">
        <v>97100</v>
      </c>
      <c r="F507" s="96" t="s">
        <v>22</v>
      </c>
      <c r="G507" s="101">
        <v>54.975153216147028</v>
      </c>
      <c r="H507" s="103">
        <v>4005500</v>
      </c>
      <c r="I507" s="101">
        <v>54.975153216147028</v>
      </c>
      <c r="J507" s="106">
        <f t="shared" si="30"/>
        <v>5338087.3772878768</v>
      </c>
      <c r="K507" s="11">
        <f>VLOOKUP(A507,MATH!$N$3:$T$3152,7, FALSE)</f>
        <v>3793353.0333333332</v>
      </c>
      <c r="L507" s="11">
        <f>VLOOKUP(A507,MATH!$N$3:$V$3152,9, FALSE)</f>
        <v>0.1589291269295981</v>
      </c>
      <c r="M507" s="11">
        <f>VLOOKUP(A507,MATH!$N$3:$V$3152,4, FALSE)</f>
        <v>55.04</v>
      </c>
      <c r="N507" s="11">
        <f t="shared" si="31"/>
        <v>1</v>
      </c>
      <c r="O507" s="12">
        <f t="shared" si="32"/>
        <v>2.51679046539811E-4</v>
      </c>
    </row>
    <row r="508" spans="1:15">
      <c r="A508" s="72" t="str">
        <f t="shared" si="29"/>
        <v>42996EA</v>
      </c>
      <c r="B508" s="109">
        <v>42996</v>
      </c>
      <c r="C508" s="91" t="s">
        <v>235</v>
      </c>
      <c r="D508" s="11" t="s">
        <v>18</v>
      </c>
      <c r="E508" s="96">
        <v>70900</v>
      </c>
      <c r="F508" s="96" t="s">
        <v>22</v>
      </c>
      <c r="G508" s="101">
        <v>119.48150093251378</v>
      </c>
      <c r="H508" s="103">
        <v>695800</v>
      </c>
      <c r="I508" s="101">
        <v>119.48150093251378</v>
      </c>
      <c r="J508" s="106">
        <f t="shared" si="30"/>
        <v>8471238.4161152281</v>
      </c>
      <c r="K508" s="11">
        <f>VLOOKUP(A508,MATH!$N$3:$T$3152,7, FALSE)</f>
        <v>2098484.6333333333</v>
      </c>
      <c r="L508" s="11">
        <f>VLOOKUP(A508,MATH!$N$3:$V$3152,9, FALSE)</f>
        <v>0.19693206912437169</v>
      </c>
      <c r="M508" s="11">
        <f>VLOOKUP(A508,MATH!$N$3:$V$3152,4, FALSE)</f>
        <v>119.5</v>
      </c>
      <c r="N508" s="11">
        <f t="shared" si="31"/>
        <v>-1</v>
      </c>
      <c r="O508" s="12">
        <f t="shared" si="32"/>
        <v>3.9940020776927071E-4</v>
      </c>
    </row>
    <row r="509" spans="1:15">
      <c r="A509" s="72" t="str">
        <f t="shared" si="29"/>
        <v>42996EBAY</v>
      </c>
      <c r="B509" s="109">
        <v>42996</v>
      </c>
      <c r="C509" s="91" t="s">
        <v>236</v>
      </c>
      <c r="D509" s="11" t="s">
        <v>17</v>
      </c>
      <c r="E509" s="96">
        <v>108400</v>
      </c>
      <c r="F509" s="96" t="s">
        <v>19</v>
      </c>
      <c r="G509" s="101">
        <v>38.425717606622413</v>
      </c>
      <c r="H509" s="103">
        <v>1312200</v>
      </c>
      <c r="I509" s="101">
        <v>38.398907606622409</v>
      </c>
      <c r="J509" s="106">
        <f t="shared" si="30"/>
        <v>4165347.7885578694</v>
      </c>
      <c r="K509" s="11">
        <f>VLOOKUP(A509,MATH!$N$3:$T$3152,7, FALSE)</f>
        <v>7442942.2000000002</v>
      </c>
      <c r="L509" s="11">
        <f>VLOOKUP(A509,MATH!$N$3:$V$3152,9, FALSE)</f>
        <v>0.18587398494894752</v>
      </c>
      <c r="M509" s="11">
        <f>VLOOKUP(A509,MATH!$N$3:$V$3152,4, FALSE)</f>
        <v>38.299999999999997</v>
      </c>
      <c r="N509" s="11">
        <f t="shared" si="31"/>
        <v>1</v>
      </c>
      <c r="O509" s="12">
        <f t="shared" si="32"/>
        <v>1.9638696144078116E-4</v>
      </c>
    </row>
    <row r="510" spans="1:15">
      <c r="A510" s="72" t="str">
        <f t="shared" si="29"/>
        <v>42996ECL</v>
      </c>
      <c r="B510" s="109">
        <v>42996</v>
      </c>
      <c r="C510" s="91" t="s">
        <v>237</v>
      </c>
      <c r="D510" s="11" t="s">
        <v>18</v>
      </c>
      <c r="E510" s="96">
        <v>238700</v>
      </c>
      <c r="F510" s="96" t="s">
        <v>19</v>
      </c>
      <c r="G510" s="101">
        <v>130.26392742987957</v>
      </c>
      <c r="H510" s="103">
        <v>878300</v>
      </c>
      <c r="I510" s="101">
        <v>130.35566242987954</v>
      </c>
      <c r="J510" s="106">
        <f t="shared" si="30"/>
        <v>31093999.477512255</v>
      </c>
      <c r="K510" s="11">
        <f>VLOOKUP(A510,MATH!$N$3:$T$3152,7, FALSE)</f>
        <v>831599.9</v>
      </c>
      <c r="L510" s="11">
        <f>VLOOKUP(A510,MATH!$N$3:$V$3152,9, FALSE)</f>
        <v>0.13376156710436085</v>
      </c>
      <c r="M510" s="11">
        <f>VLOOKUP(A510,MATH!$N$3:$V$3152,4, FALSE)</f>
        <v>131.05000000000001</v>
      </c>
      <c r="N510" s="11">
        <f t="shared" si="31"/>
        <v>-1</v>
      </c>
      <c r="O510" s="12">
        <f t="shared" si="32"/>
        <v>1.4660134966890848E-3</v>
      </c>
    </row>
    <row r="511" spans="1:15">
      <c r="A511" s="72" t="str">
        <f t="shared" si="29"/>
        <v>42996ED</v>
      </c>
      <c r="B511" s="109">
        <v>42996</v>
      </c>
      <c r="C511" s="91" t="s">
        <v>238</v>
      </c>
      <c r="D511" s="11" t="s">
        <v>17</v>
      </c>
      <c r="E511" s="96">
        <v>54800</v>
      </c>
      <c r="F511" s="96" t="s">
        <v>23</v>
      </c>
      <c r="G511" s="101">
        <v>84.609777454281499</v>
      </c>
      <c r="H511" s="103">
        <v>163800</v>
      </c>
      <c r="I511" s="101">
        <v>84.609777454281499</v>
      </c>
      <c r="J511" s="106">
        <f t="shared" si="30"/>
        <v>4636615.8044946259</v>
      </c>
      <c r="K511" s="11">
        <f>VLOOKUP(A511,MATH!$N$3:$T$3152,7, FALSE)</f>
        <v>1322779.8</v>
      </c>
      <c r="L511" s="11">
        <f>VLOOKUP(A511,MATH!$N$3:$V$3152,9, FALSE)</f>
        <v>0.10711080533486346</v>
      </c>
      <c r="M511" s="11">
        <f>VLOOKUP(A511,MATH!$N$3:$V$3152,4, FALSE)</f>
        <v>84.54</v>
      </c>
      <c r="N511" s="11">
        <f t="shared" si="31"/>
        <v>1</v>
      </c>
      <c r="O511" s="12">
        <f t="shared" si="32"/>
        <v>2.1860620899755918E-4</v>
      </c>
    </row>
    <row r="512" spans="1:15">
      <c r="A512" s="72" t="str">
        <f t="shared" si="29"/>
        <v>42996EFX</v>
      </c>
      <c r="B512" s="109">
        <v>42996</v>
      </c>
      <c r="C512" s="91" t="s">
        <v>239</v>
      </c>
      <c r="D512" s="11" t="s">
        <v>18</v>
      </c>
      <c r="E512" s="96">
        <v>1780900</v>
      </c>
      <c r="F512" s="96" t="s">
        <v>22</v>
      </c>
      <c r="G512" s="101">
        <v>91.943901100796481</v>
      </c>
      <c r="H512" s="103">
        <v>9175900</v>
      </c>
      <c r="I512" s="101">
        <v>91.943901100796481</v>
      </c>
      <c r="J512" s="106">
        <f t="shared" si="30"/>
        <v>163742893.47040844</v>
      </c>
      <c r="K512" s="11">
        <f>VLOOKUP(A512,MATH!$N$3:$T$3152,7, FALSE)</f>
        <v>3752330.7333333334</v>
      </c>
      <c r="L512" s="11">
        <f>VLOOKUP(A512,MATH!$N$3:$V$3152,9, FALSE)</f>
        <v>0.66704679478595974</v>
      </c>
      <c r="M512" s="11">
        <f>VLOOKUP(A512,MATH!$N$3:$V$3152,4, FALSE)</f>
        <v>93</v>
      </c>
      <c r="N512" s="11">
        <f t="shared" si="31"/>
        <v>-1</v>
      </c>
      <c r="O512" s="12">
        <f t="shared" si="32"/>
        <v>7.7201162876506055E-3</v>
      </c>
    </row>
    <row r="513" spans="1:15">
      <c r="A513" s="72" t="str">
        <f t="shared" si="29"/>
        <v>42996EIX</v>
      </c>
      <c r="B513" s="109">
        <v>42996</v>
      </c>
      <c r="C513" s="91" t="s">
        <v>240</v>
      </c>
      <c r="D513" s="11" t="s">
        <v>17</v>
      </c>
      <c r="E513" s="96">
        <v>395700</v>
      </c>
      <c r="F513" s="96" t="s">
        <v>23</v>
      </c>
      <c r="G513" s="101">
        <v>81.32194104755844</v>
      </c>
      <c r="H513" s="103">
        <v>1869900</v>
      </c>
      <c r="I513" s="101">
        <v>81.32194104755844</v>
      </c>
      <c r="J513" s="106">
        <f t="shared" si="30"/>
        <v>32179092.072518874</v>
      </c>
      <c r="K513" s="11">
        <f>VLOOKUP(A513,MATH!$N$3:$T$3152,7, FALSE)</f>
        <v>1763185.2666666666</v>
      </c>
      <c r="L513" s="11">
        <f>VLOOKUP(A513,MATH!$N$3:$V$3152,9, FALSE)</f>
        <v>9.0923438494245598E-2</v>
      </c>
      <c r="M513" s="11">
        <f>VLOOKUP(A513,MATH!$N$3:$V$3152,4, FALSE)</f>
        <v>81.150000000000006</v>
      </c>
      <c r="N513" s="11">
        <f t="shared" si="31"/>
        <v>1</v>
      </c>
      <c r="O513" s="12">
        <f t="shared" si="32"/>
        <v>1.517173219341925E-3</v>
      </c>
    </row>
    <row r="514" spans="1:15">
      <c r="A514" s="72" t="str">
        <f t="shared" si="29"/>
        <v>42996EL</v>
      </c>
      <c r="B514" s="109">
        <v>42996</v>
      </c>
      <c r="C514" s="91" t="s">
        <v>241</v>
      </c>
      <c r="D514" s="11" t="s">
        <v>18</v>
      </c>
      <c r="E514" s="96">
        <v>8600</v>
      </c>
      <c r="F514" s="96" t="s">
        <v>20</v>
      </c>
      <c r="G514" s="101">
        <v>109.8146945278433</v>
      </c>
      <c r="H514" s="103">
        <v>138900</v>
      </c>
      <c r="I514" s="101">
        <v>109.89172252784329</v>
      </c>
      <c r="J514" s="106">
        <f t="shared" si="30"/>
        <v>944406.37293945241</v>
      </c>
      <c r="K514" s="11">
        <f>VLOOKUP(A514,MATH!$N$3:$T$3152,7, FALSE)</f>
        <v>2850477</v>
      </c>
      <c r="L514" s="11">
        <f>VLOOKUP(A514,MATH!$N$3:$V$3152,9, FALSE)</f>
        <v>0.27690137158535161</v>
      </c>
      <c r="M514" s="11">
        <f>VLOOKUP(A514,MATH!$N$3:$V$3152,4, FALSE)</f>
        <v>110.04</v>
      </c>
      <c r="N514" s="11">
        <f t="shared" si="31"/>
        <v>-1</v>
      </c>
      <c r="O514" s="12">
        <f t="shared" si="32"/>
        <v>4.4526677569726177E-5</v>
      </c>
    </row>
    <row r="515" spans="1:15">
      <c r="A515" s="72" t="str">
        <f t="shared" si="29"/>
        <v>42996EMN</v>
      </c>
      <c r="B515" s="109">
        <v>42996</v>
      </c>
      <c r="C515" s="91" t="s">
        <v>242</v>
      </c>
      <c r="D515" s="11" t="s">
        <v>17</v>
      </c>
      <c r="E515" s="96">
        <v>112400</v>
      </c>
      <c r="F515" s="96" t="s">
        <v>22</v>
      </c>
      <c r="G515" s="101">
        <v>85.380137237819014</v>
      </c>
      <c r="H515" s="103">
        <v>506700</v>
      </c>
      <c r="I515" s="101">
        <v>85.380137237819014</v>
      </c>
      <c r="J515" s="106">
        <f t="shared" si="30"/>
        <v>9596727.4255308565</v>
      </c>
      <c r="K515" s="11">
        <f>VLOOKUP(A515,MATH!$N$3:$T$3152,7, FALSE)</f>
        <v>1062191.9333333333</v>
      </c>
      <c r="L515" s="11">
        <f>VLOOKUP(A515,MATH!$N$3:$V$3152,9, FALSE)</f>
        <v>0.15568753570648519</v>
      </c>
      <c r="M515" s="11">
        <f>VLOOKUP(A515,MATH!$N$3:$V$3152,4, FALSE)</f>
        <v>85.08</v>
      </c>
      <c r="N515" s="11">
        <f t="shared" si="31"/>
        <v>1</v>
      </c>
      <c r="O515" s="12">
        <f t="shared" si="32"/>
        <v>4.5246453226608675E-4</v>
      </c>
    </row>
    <row r="516" spans="1:15">
      <c r="A516" s="72" t="str">
        <f t="shared" si="29"/>
        <v>42996EMR</v>
      </c>
      <c r="B516" s="109">
        <v>42996</v>
      </c>
      <c r="C516" s="91" t="s">
        <v>243</v>
      </c>
      <c r="D516" s="11" t="s">
        <v>18</v>
      </c>
      <c r="E516" s="96">
        <v>72900</v>
      </c>
      <c r="F516" s="96" t="s">
        <v>22</v>
      </c>
      <c r="G516" s="101">
        <v>62.243008139451447</v>
      </c>
      <c r="H516" s="103">
        <v>216900</v>
      </c>
      <c r="I516" s="101">
        <v>62.243008139451447</v>
      </c>
      <c r="J516" s="106">
        <f t="shared" si="30"/>
        <v>4537515.2933660103</v>
      </c>
      <c r="K516" s="11">
        <f>VLOOKUP(A516,MATH!$N$3:$T$3152,7, FALSE)</f>
        <v>2291723.5333333332</v>
      </c>
      <c r="L516" s="11">
        <f>VLOOKUP(A516,MATH!$N$3:$V$3152,9, FALSE)</f>
        <v>0.1348687621979939</v>
      </c>
      <c r="M516" s="11">
        <f>VLOOKUP(A516,MATH!$N$3:$V$3152,4, FALSE)</f>
        <v>62.47</v>
      </c>
      <c r="N516" s="11">
        <f t="shared" si="31"/>
        <v>-1</v>
      </c>
      <c r="O516" s="12">
        <f t="shared" si="32"/>
        <v>2.1393383846676244E-4</v>
      </c>
    </row>
    <row r="517" spans="1:15">
      <c r="A517" s="72" t="str">
        <f t="shared" si="29"/>
        <v>42996EOG</v>
      </c>
      <c r="B517" s="109">
        <v>42996</v>
      </c>
      <c r="C517" s="91" t="s">
        <v>244</v>
      </c>
      <c r="D517" s="11" t="s">
        <v>17</v>
      </c>
      <c r="E517" s="96">
        <v>141200</v>
      </c>
      <c r="F517" s="96" t="s">
        <v>20</v>
      </c>
      <c r="G517" s="101">
        <v>92.974733717291542</v>
      </c>
      <c r="H517" s="103">
        <v>942200</v>
      </c>
      <c r="I517" s="101">
        <v>92.909794717291533</v>
      </c>
      <c r="J517" s="106">
        <f t="shared" si="30"/>
        <v>13128032.400881566</v>
      </c>
      <c r="K517" s="11">
        <f>VLOOKUP(A517,MATH!$N$3:$T$3152,7, FALSE)</f>
        <v>2997843.4666666668</v>
      </c>
      <c r="L517" s="11">
        <f>VLOOKUP(A517,MATH!$N$3:$V$3152,9, FALSE)</f>
        <v>0.21095829760777063</v>
      </c>
      <c r="M517" s="11">
        <f>VLOOKUP(A517,MATH!$N$3:$V$3152,4, FALSE)</f>
        <v>92.77</v>
      </c>
      <c r="N517" s="11">
        <f t="shared" si="31"/>
        <v>1</v>
      </c>
      <c r="O517" s="12">
        <f t="shared" si="32"/>
        <v>6.1895777346310655E-4</v>
      </c>
    </row>
    <row r="518" spans="1:15">
      <c r="A518" s="72" t="str">
        <f t="shared" si="29"/>
        <v>42996EQIX</v>
      </c>
      <c r="B518" s="109">
        <v>42996</v>
      </c>
      <c r="C518" s="91" t="s">
        <v>245</v>
      </c>
      <c r="D518" s="11" t="s">
        <v>18</v>
      </c>
      <c r="E518" s="96">
        <v>8100</v>
      </c>
      <c r="F518" s="96" t="s">
        <v>19</v>
      </c>
      <c r="G518" s="101">
        <v>455.83115565931416</v>
      </c>
      <c r="H518" s="103">
        <v>730000</v>
      </c>
      <c r="I518" s="101">
        <v>456.1505096593142</v>
      </c>
      <c r="J518" s="106">
        <f t="shared" si="30"/>
        <v>3692232.3608404449</v>
      </c>
      <c r="K518" s="11">
        <f>VLOOKUP(A518,MATH!$N$3:$T$3152,7, FALSE)</f>
        <v>462353.36666666664</v>
      </c>
      <c r="L518" s="11">
        <f>VLOOKUP(A518,MATH!$N$3:$V$3152,9, FALSE)</f>
        <v>0.17465448176209589</v>
      </c>
      <c r="M518" s="11">
        <f>VLOOKUP(A518,MATH!$N$3:$V$3152,4, FALSE)</f>
        <v>456.22</v>
      </c>
      <c r="N518" s="11">
        <f t="shared" si="31"/>
        <v>-1</v>
      </c>
      <c r="O518" s="12">
        <f t="shared" si="32"/>
        <v>1.7408061249306239E-4</v>
      </c>
    </row>
    <row r="519" spans="1:15">
      <c r="A519" s="72" t="str">
        <f t="shared" si="29"/>
        <v>42996EQR</v>
      </c>
      <c r="B519" s="109">
        <v>42996</v>
      </c>
      <c r="C519" s="91" t="s">
        <v>246</v>
      </c>
      <c r="D519" s="11" t="s">
        <v>17</v>
      </c>
      <c r="E519" s="96">
        <v>111200</v>
      </c>
      <c r="F519" s="96" t="s">
        <v>21</v>
      </c>
      <c r="G519" s="101">
        <v>68.049078093190531</v>
      </c>
      <c r="H519" s="103">
        <v>906100</v>
      </c>
      <c r="I519" s="101">
        <v>68.028732093190541</v>
      </c>
      <c r="J519" s="106">
        <f t="shared" si="30"/>
        <v>7567057.4839627873</v>
      </c>
      <c r="K519" s="11">
        <f>VLOOKUP(A519,MATH!$N$3:$T$3152,7, FALSE)</f>
        <v>1574034.1333333333</v>
      </c>
      <c r="L519" s="11">
        <f>VLOOKUP(A519,MATH!$N$3:$V$3152,9, FALSE)</f>
        <v>9.2842395323216018E-2</v>
      </c>
      <c r="M519" s="11">
        <f>VLOOKUP(A519,MATH!$N$3:$V$3152,4, FALSE)</f>
        <v>67.819999999999993</v>
      </c>
      <c r="N519" s="11">
        <f t="shared" si="31"/>
        <v>1</v>
      </c>
      <c r="O519" s="12">
        <f t="shared" si="32"/>
        <v>3.5677007101433017E-4</v>
      </c>
    </row>
    <row r="520" spans="1:15">
      <c r="A520" s="72" t="str">
        <f t="shared" si="29"/>
        <v>42996EQT</v>
      </c>
      <c r="B520" s="109">
        <v>42996</v>
      </c>
      <c r="C520" s="91" t="s">
        <v>247</v>
      </c>
      <c r="D520" s="11" t="s">
        <v>18</v>
      </c>
      <c r="E520" s="96">
        <v>127600</v>
      </c>
      <c r="F520" s="96" t="s">
        <v>19</v>
      </c>
      <c r="G520" s="101">
        <v>64.964866079534332</v>
      </c>
      <c r="H520" s="103">
        <v>1860900</v>
      </c>
      <c r="I520" s="101">
        <v>65.010450079534337</v>
      </c>
      <c r="J520" s="106">
        <f t="shared" si="30"/>
        <v>8289516.9117485806</v>
      </c>
      <c r="K520" s="11">
        <f>VLOOKUP(A520,MATH!$N$3:$T$3152,7, FALSE)</f>
        <v>2606733.2000000002</v>
      </c>
      <c r="L520" s="11">
        <f>VLOOKUP(A520,MATH!$N$3:$V$3152,9, FALSE)</f>
        <v>0.18966974186879879</v>
      </c>
      <c r="M520" s="11">
        <f>VLOOKUP(A520,MATH!$N$3:$V$3152,4, FALSE)</f>
        <v>65.12</v>
      </c>
      <c r="N520" s="11">
        <f t="shared" si="31"/>
        <v>-1</v>
      </c>
      <c r="O520" s="12">
        <f t="shared" si="32"/>
        <v>3.9083243963018585E-4</v>
      </c>
    </row>
    <row r="521" spans="1:15">
      <c r="A521" s="72" t="str">
        <f t="shared" ref="A521:A584" si="33">B521&amp;C521</f>
        <v>42996ES</v>
      </c>
      <c r="B521" s="109">
        <v>42996</v>
      </c>
      <c r="C521" s="91" t="s">
        <v>248</v>
      </c>
      <c r="D521" s="11" t="s">
        <v>17</v>
      </c>
      <c r="E521" s="96">
        <v>295800</v>
      </c>
      <c r="F521" s="96" t="s">
        <v>19</v>
      </c>
      <c r="G521" s="101">
        <v>62.844960532721316</v>
      </c>
      <c r="H521" s="103">
        <v>947600</v>
      </c>
      <c r="I521" s="101">
        <v>62.801175532721324</v>
      </c>
      <c r="J521" s="106">
        <f t="shared" ref="J521:J584" si="34">E521*G521</f>
        <v>18589539.325578965</v>
      </c>
      <c r="K521" s="11">
        <f>VLOOKUP(A521,MATH!$N$3:$T$3152,7, FALSE)</f>
        <v>1347304.6333333333</v>
      </c>
      <c r="L521" s="11">
        <f>VLOOKUP(A521,MATH!$N$3:$V$3152,9, FALSE)</f>
        <v>0.1146687096618378</v>
      </c>
      <c r="M521" s="11">
        <f>VLOOKUP(A521,MATH!$N$3:$V$3152,4, FALSE)</f>
        <v>62.55</v>
      </c>
      <c r="N521" s="11">
        <f t="shared" ref="N521:N584" si="35">IF(D521="sell",-1,1)</f>
        <v>1</v>
      </c>
      <c r="O521" s="12">
        <f t="shared" ref="O521:O584" si="36">J521/$J$5</f>
        <v>8.7645577945805208E-4</v>
      </c>
    </row>
    <row r="522" spans="1:15">
      <c r="A522" s="72" t="str">
        <f t="shared" si="33"/>
        <v>42996ESRX</v>
      </c>
      <c r="B522" s="109">
        <v>42996</v>
      </c>
      <c r="C522" s="91" t="s">
        <v>249</v>
      </c>
      <c r="D522" s="11" t="s">
        <v>18</v>
      </c>
      <c r="E522" s="96">
        <v>303800</v>
      </c>
      <c r="F522" s="96" t="s">
        <v>21</v>
      </c>
      <c r="G522" s="101">
        <v>62.483565244433031</v>
      </c>
      <c r="H522" s="103">
        <v>1663300</v>
      </c>
      <c r="I522" s="101">
        <v>62.502363244433035</v>
      </c>
      <c r="J522" s="106">
        <f t="shared" si="34"/>
        <v>18982507.121258754</v>
      </c>
      <c r="K522" s="11">
        <f>VLOOKUP(A522,MATH!$N$3:$T$3152,7, FALSE)</f>
        <v>2917371.4</v>
      </c>
      <c r="L522" s="11">
        <f>VLOOKUP(A522,MATH!$N$3:$V$3152,9, FALSE)</f>
        <v>0.17125927922106041</v>
      </c>
      <c r="M522" s="11">
        <f>VLOOKUP(A522,MATH!$N$3:$V$3152,4, FALSE)</f>
        <v>62.66</v>
      </c>
      <c r="N522" s="11">
        <f t="shared" si="35"/>
        <v>-1</v>
      </c>
      <c r="O522" s="12">
        <f t="shared" si="36"/>
        <v>8.9498334432301489E-4</v>
      </c>
    </row>
    <row r="523" spans="1:15">
      <c r="A523" s="72" t="str">
        <f t="shared" si="33"/>
        <v>42996ESS</v>
      </c>
      <c r="B523" s="109">
        <v>42996</v>
      </c>
      <c r="C523" s="91" t="s">
        <v>250</v>
      </c>
      <c r="D523" s="11" t="s">
        <v>17</v>
      </c>
      <c r="E523" s="96">
        <v>117300</v>
      </c>
      <c r="F523" s="96" t="s">
        <v>21</v>
      </c>
      <c r="G523" s="101">
        <v>263.32713695951702</v>
      </c>
      <c r="H523" s="103">
        <v>385500</v>
      </c>
      <c r="I523" s="101">
        <v>263.24847095951702</v>
      </c>
      <c r="J523" s="106">
        <f t="shared" si="34"/>
        <v>30888273.165351346</v>
      </c>
      <c r="K523" s="11">
        <f>VLOOKUP(A523,MATH!$N$3:$T$3152,7, FALSE)</f>
        <v>337721.06666666665</v>
      </c>
      <c r="L523" s="11">
        <f>VLOOKUP(A523,MATH!$N$3:$V$3152,9, FALSE)</f>
        <v>0.13270254281347271</v>
      </c>
      <c r="M523" s="11">
        <f>VLOOKUP(A523,MATH!$N$3:$V$3152,4, FALSE)</f>
        <v>262.22000000000003</v>
      </c>
      <c r="N523" s="11">
        <f t="shared" si="35"/>
        <v>1</v>
      </c>
      <c r="O523" s="12">
        <f t="shared" si="36"/>
        <v>1.4563139548057677E-3</v>
      </c>
    </row>
    <row r="524" spans="1:15">
      <c r="A524" s="72" t="str">
        <f t="shared" si="33"/>
        <v>42996ETFC</v>
      </c>
      <c r="B524" s="109">
        <v>42996</v>
      </c>
      <c r="C524" s="91" t="s">
        <v>251</v>
      </c>
      <c r="D524" s="11" t="s">
        <v>18</v>
      </c>
      <c r="E524" s="96">
        <v>237100</v>
      </c>
      <c r="F524" s="96" t="s">
        <v>22</v>
      </c>
      <c r="G524" s="101">
        <v>41.525074608201514</v>
      </c>
      <c r="H524" s="103">
        <v>3353000</v>
      </c>
      <c r="I524" s="101">
        <v>41.525074608201514</v>
      </c>
      <c r="J524" s="106">
        <f t="shared" si="34"/>
        <v>9845595.1896045785</v>
      </c>
      <c r="K524" s="11">
        <f>VLOOKUP(A524,MATH!$N$3:$T$3152,7, FALSE)</f>
        <v>2106396.5333333332</v>
      </c>
      <c r="L524" s="11">
        <f>VLOOKUP(A524,MATH!$N$3:$V$3152,9, FALSE)</f>
        <v>0.16832395432459787</v>
      </c>
      <c r="M524" s="11">
        <f>VLOOKUP(A524,MATH!$N$3:$V$3152,4, FALSE)</f>
        <v>41.5</v>
      </c>
      <c r="N524" s="11">
        <f t="shared" si="35"/>
        <v>-1</v>
      </c>
      <c r="O524" s="12">
        <f t="shared" si="36"/>
        <v>4.6419809845742773E-4</v>
      </c>
    </row>
    <row r="525" spans="1:15">
      <c r="A525" s="72" t="str">
        <f t="shared" si="33"/>
        <v>42996ETN</v>
      </c>
      <c r="B525" s="109">
        <v>42996</v>
      </c>
      <c r="C525" s="91" t="s">
        <v>252</v>
      </c>
      <c r="D525" s="11" t="s">
        <v>17</v>
      </c>
      <c r="E525" s="96">
        <v>12000</v>
      </c>
      <c r="F525" s="96" t="s">
        <v>23</v>
      </c>
      <c r="G525" s="101">
        <v>77.087673277777512</v>
      </c>
      <c r="H525" s="103">
        <v>41500</v>
      </c>
      <c r="I525" s="101">
        <v>77.087673277777512</v>
      </c>
      <c r="J525" s="106">
        <f t="shared" si="34"/>
        <v>925052.07933333016</v>
      </c>
      <c r="K525" s="11">
        <f>VLOOKUP(A525,MATH!$N$3:$T$3152,7, FALSE)</f>
        <v>2400432.2000000002</v>
      </c>
      <c r="L525" s="11">
        <f>VLOOKUP(A525,MATH!$N$3:$V$3152,9, FALSE)</f>
        <v>0.15547929846179961</v>
      </c>
      <c r="M525" s="11">
        <f>VLOOKUP(A525,MATH!$N$3:$V$3152,4, FALSE)</f>
        <v>77</v>
      </c>
      <c r="N525" s="11">
        <f t="shared" si="35"/>
        <v>1</v>
      </c>
      <c r="O525" s="12">
        <f t="shared" si="36"/>
        <v>4.3614165312627221E-5</v>
      </c>
    </row>
    <row r="526" spans="1:15">
      <c r="A526" s="72" t="str">
        <f t="shared" si="33"/>
        <v>42996ETR</v>
      </c>
      <c r="B526" s="109">
        <v>42996</v>
      </c>
      <c r="C526" s="91" t="s">
        <v>253</v>
      </c>
      <c r="D526" s="11" t="s">
        <v>18</v>
      </c>
      <c r="E526" s="96">
        <v>2200</v>
      </c>
      <c r="F526" s="96" t="s">
        <v>19</v>
      </c>
      <c r="G526" s="101">
        <v>78.802171395722198</v>
      </c>
      <c r="H526" s="103">
        <v>103300</v>
      </c>
      <c r="I526" s="101">
        <v>78.857464395722204</v>
      </c>
      <c r="J526" s="106">
        <f t="shared" si="34"/>
        <v>173364.77707058884</v>
      </c>
      <c r="K526" s="11">
        <f>VLOOKUP(A526,MATH!$N$3:$T$3152,7, FALSE)</f>
        <v>1027784.1333333333</v>
      </c>
      <c r="L526" s="11">
        <f>VLOOKUP(A526,MATH!$N$3:$V$3152,9, FALSE)</f>
        <v>0.12145599018734314</v>
      </c>
      <c r="M526" s="11">
        <f>VLOOKUP(A526,MATH!$N$3:$V$3152,4, FALSE)</f>
        <v>78.989999999999995</v>
      </c>
      <c r="N526" s="11">
        <f t="shared" si="35"/>
        <v>-1</v>
      </c>
      <c r="O526" s="12">
        <f t="shared" si="36"/>
        <v>8.1737668780687798E-6</v>
      </c>
    </row>
    <row r="527" spans="1:15">
      <c r="A527" s="72" t="str">
        <f t="shared" si="33"/>
        <v>42996EVHC</v>
      </c>
      <c r="B527" s="109">
        <v>42996</v>
      </c>
      <c r="C527" s="91" t="s">
        <v>254</v>
      </c>
      <c r="D527" s="11" t="s">
        <v>17</v>
      </c>
      <c r="E527" s="96">
        <v>67000</v>
      </c>
      <c r="F527" s="96" t="s">
        <v>23</v>
      </c>
      <c r="G527" s="101">
        <v>48.713428674470009</v>
      </c>
      <c r="H527" s="103">
        <v>2305400</v>
      </c>
      <c r="I527" s="101">
        <v>48.713428674470009</v>
      </c>
      <c r="J527" s="106">
        <f t="shared" si="34"/>
        <v>3263799.7211894905</v>
      </c>
      <c r="K527" s="11">
        <f>VLOOKUP(A527,MATH!$N$3:$T$3152,7, FALSE)</f>
        <v>1891380.7</v>
      </c>
      <c r="L527" s="11">
        <f>VLOOKUP(A527,MATH!$N$3:$V$3152,9, FALSE)</f>
        <v>0.27464683594499251</v>
      </c>
      <c r="M527" s="11">
        <f>VLOOKUP(A527,MATH!$N$3:$V$3152,4, FALSE)</f>
        <v>48.7</v>
      </c>
      <c r="N527" s="11">
        <f t="shared" si="35"/>
        <v>1</v>
      </c>
      <c r="O527" s="12">
        <f t="shared" si="36"/>
        <v>1.5388095845355308E-4</v>
      </c>
    </row>
    <row r="528" spans="1:15">
      <c r="A528" s="72" t="str">
        <f t="shared" si="33"/>
        <v>42996EW</v>
      </c>
      <c r="B528" s="109">
        <v>42996</v>
      </c>
      <c r="C528" s="91" t="s">
        <v>255</v>
      </c>
      <c r="D528" s="11" t="s">
        <v>18</v>
      </c>
      <c r="E528" s="96">
        <v>9800</v>
      </c>
      <c r="F528" s="96" t="s">
        <v>20</v>
      </c>
      <c r="G528" s="101">
        <v>113.26421102526669</v>
      </c>
      <c r="H528" s="103">
        <v>88000</v>
      </c>
      <c r="I528" s="101">
        <v>113.34369602526669</v>
      </c>
      <c r="J528" s="106">
        <f t="shared" si="34"/>
        <v>1109989.2680476136</v>
      </c>
      <c r="K528" s="11">
        <f>VLOOKUP(A528,MATH!$N$3:$T$3152,7, FALSE)</f>
        <v>1212421.8999999999</v>
      </c>
      <c r="L528" s="11">
        <f>VLOOKUP(A528,MATH!$N$3:$V$3152,9, FALSE)</f>
        <v>0.16462452423309656</v>
      </c>
      <c r="M528" s="11">
        <f>VLOOKUP(A528,MATH!$N$3:$V$3152,4, FALSE)</f>
        <v>113.55</v>
      </c>
      <c r="N528" s="11">
        <f t="shared" si="35"/>
        <v>-1</v>
      </c>
      <c r="O528" s="12">
        <f t="shared" si="36"/>
        <v>5.2333545876422334E-5</v>
      </c>
    </row>
    <row r="529" spans="1:15">
      <c r="A529" s="72" t="str">
        <f t="shared" si="33"/>
        <v>42996EXC</v>
      </c>
      <c r="B529" s="109">
        <v>42996</v>
      </c>
      <c r="C529" s="91" t="s">
        <v>256</v>
      </c>
      <c r="D529" s="11" t="s">
        <v>17</v>
      </c>
      <c r="E529" s="96">
        <v>86300</v>
      </c>
      <c r="F529" s="96" t="s">
        <v>19</v>
      </c>
      <c r="G529" s="101">
        <v>37.615495548314861</v>
      </c>
      <c r="H529" s="103">
        <v>4420800</v>
      </c>
      <c r="I529" s="101">
        <v>37.589182548314859</v>
      </c>
      <c r="J529" s="106">
        <f t="shared" si="34"/>
        <v>3246217.2658195724</v>
      </c>
      <c r="K529" s="11">
        <f>VLOOKUP(A529,MATH!$N$3:$T$3152,7, FALSE)</f>
        <v>4474048.666666667</v>
      </c>
      <c r="L529" s="11">
        <f>VLOOKUP(A529,MATH!$N$3:$V$3152,9, FALSE)</f>
        <v>0.11807435687091568</v>
      </c>
      <c r="M529" s="11">
        <f>VLOOKUP(A529,MATH!$N$3:$V$3152,4, FALSE)</f>
        <v>37.590000000000003</v>
      </c>
      <c r="N529" s="11">
        <f t="shared" si="35"/>
        <v>1</v>
      </c>
      <c r="O529" s="12">
        <f t="shared" si="36"/>
        <v>1.5305198446145292E-4</v>
      </c>
    </row>
    <row r="530" spans="1:15">
      <c r="A530" s="72" t="str">
        <f t="shared" si="33"/>
        <v>42996EXPD</v>
      </c>
      <c r="B530" s="109">
        <v>42996</v>
      </c>
      <c r="C530" s="91" t="s">
        <v>257</v>
      </c>
      <c r="D530" s="11" t="s">
        <v>18</v>
      </c>
      <c r="E530" s="96">
        <v>109900</v>
      </c>
      <c r="F530" s="96" t="s">
        <v>23</v>
      </c>
      <c r="G530" s="101">
        <v>57.003887333792399</v>
      </c>
      <c r="H530" s="103">
        <v>399900</v>
      </c>
      <c r="I530" s="101">
        <v>57.003887333792399</v>
      </c>
      <c r="J530" s="106">
        <f t="shared" si="34"/>
        <v>6264727.2179837851</v>
      </c>
      <c r="K530" s="11">
        <f>VLOOKUP(A530,MATH!$N$3:$T$3152,7, FALSE)</f>
        <v>1193150.8333333333</v>
      </c>
      <c r="L530" s="11">
        <f>VLOOKUP(A530,MATH!$N$3:$V$3152,9, FALSE)</f>
        <v>0.21636704442085958</v>
      </c>
      <c r="M530" s="11">
        <f>VLOOKUP(A530,MATH!$N$3:$V$3152,4, FALSE)</f>
        <v>57.06</v>
      </c>
      <c r="N530" s="11">
        <f t="shared" si="35"/>
        <v>-1</v>
      </c>
      <c r="O530" s="12">
        <f t="shared" si="36"/>
        <v>2.9536807129883219E-4</v>
      </c>
    </row>
    <row r="531" spans="1:15">
      <c r="A531" s="72" t="str">
        <f t="shared" si="33"/>
        <v>42996EXPE</v>
      </c>
      <c r="B531" s="109">
        <v>42996</v>
      </c>
      <c r="C531" s="91" t="s">
        <v>258</v>
      </c>
      <c r="D531" s="11" t="s">
        <v>17</v>
      </c>
      <c r="E531" s="96">
        <v>14100</v>
      </c>
      <c r="F531" s="96" t="s">
        <v>23</v>
      </c>
      <c r="G531" s="101">
        <v>142.80326453485964</v>
      </c>
      <c r="H531" s="103">
        <v>273400</v>
      </c>
      <c r="I531" s="101">
        <v>142.80326453485964</v>
      </c>
      <c r="J531" s="106">
        <f t="shared" si="34"/>
        <v>2013526.0299415209</v>
      </c>
      <c r="K531" s="11">
        <f>VLOOKUP(A531,MATH!$N$3:$T$3152,7, FALSE)</f>
        <v>2050421.2333333334</v>
      </c>
      <c r="L531" s="11">
        <f>VLOOKUP(A531,MATH!$N$3:$V$3152,9, FALSE)</f>
        <v>0.27859874576064608</v>
      </c>
      <c r="M531" s="11">
        <f>VLOOKUP(A531,MATH!$N$3:$V$3152,4, FALSE)</f>
        <v>143</v>
      </c>
      <c r="N531" s="11">
        <f t="shared" si="35"/>
        <v>1</v>
      </c>
      <c r="O531" s="12">
        <f t="shared" si="36"/>
        <v>9.4933311424408296E-5</v>
      </c>
    </row>
    <row r="532" spans="1:15">
      <c r="A532" s="72" t="str">
        <f t="shared" si="33"/>
        <v>42996EXR</v>
      </c>
      <c r="B532" s="109">
        <v>42996</v>
      </c>
      <c r="C532" s="91" t="s">
        <v>259</v>
      </c>
      <c r="D532" s="11" t="s">
        <v>18</v>
      </c>
      <c r="E532" s="96">
        <v>66800</v>
      </c>
      <c r="F532" s="96" t="s">
        <v>22</v>
      </c>
      <c r="G532" s="101">
        <v>78.772948554807527</v>
      </c>
      <c r="H532" s="103">
        <v>308600</v>
      </c>
      <c r="I532" s="101">
        <v>78.772948554807527</v>
      </c>
      <c r="J532" s="106">
        <f t="shared" si="34"/>
        <v>5262032.963461143</v>
      </c>
      <c r="K532" s="11">
        <f>VLOOKUP(A532,MATH!$N$3:$T$3152,7, FALSE)</f>
        <v>937706.43333333335</v>
      </c>
      <c r="L532" s="11">
        <f>VLOOKUP(A532,MATH!$N$3:$V$3152,9, FALSE)</f>
        <v>0.19826348651304007</v>
      </c>
      <c r="M532" s="11">
        <f>VLOOKUP(A532,MATH!$N$3:$V$3152,4, FALSE)</f>
        <v>79.08</v>
      </c>
      <c r="N532" s="11">
        <f t="shared" si="35"/>
        <v>-1</v>
      </c>
      <c r="O532" s="12">
        <f t="shared" si="36"/>
        <v>2.4809324866799316E-4</v>
      </c>
    </row>
    <row r="533" spans="1:15">
      <c r="A533" s="72" t="str">
        <f t="shared" si="33"/>
        <v>42996F</v>
      </c>
      <c r="B533" s="109">
        <v>42996</v>
      </c>
      <c r="C533" s="91" t="s">
        <v>260</v>
      </c>
      <c r="D533" s="11" t="s">
        <v>17</v>
      </c>
      <c r="E533" s="96">
        <v>2355000</v>
      </c>
      <c r="F533" s="96" t="s">
        <v>23</v>
      </c>
      <c r="G533" s="101">
        <v>11.654058782228644</v>
      </c>
      <c r="H533" s="103">
        <v>8093600</v>
      </c>
      <c r="I533" s="101">
        <v>11.654058782228644</v>
      </c>
      <c r="J533" s="106">
        <f t="shared" si="34"/>
        <v>27445308.432148457</v>
      </c>
      <c r="K533" s="11">
        <f>VLOOKUP(A533,MATH!$N$3:$T$3152,7, FALSE)</f>
        <v>34122895.100000001</v>
      </c>
      <c r="L533" s="11">
        <f>VLOOKUP(A533,MATH!$N$3:$V$3152,9, FALSE)</f>
        <v>0.14233895050530784</v>
      </c>
      <c r="M533" s="11">
        <f>VLOOKUP(A533,MATH!$N$3:$V$3152,4, FALSE)</f>
        <v>11.63</v>
      </c>
      <c r="N533" s="11">
        <f t="shared" si="35"/>
        <v>1</v>
      </c>
      <c r="O533" s="12">
        <f t="shared" si="36"/>
        <v>1.293985761189171E-3</v>
      </c>
    </row>
    <row r="534" spans="1:15">
      <c r="A534" s="72" t="str">
        <f t="shared" si="33"/>
        <v>42996FAST</v>
      </c>
      <c r="B534" s="109">
        <v>42996</v>
      </c>
      <c r="C534" s="91" t="s">
        <v>261</v>
      </c>
      <c r="D534" s="11" t="s">
        <v>18</v>
      </c>
      <c r="E534" s="96">
        <v>184300</v>
      </c>
      <c r="F534" s="96" t="s">
        <v>21</v>
      </c>
      <c r="G534" s="101">
        <v>43.809076859945847</v>
      </c>
      <c r="H534" s="103">
        <v>1318400</v>
      </c>
      <c r="I534" s="101">
        <v>43.822252859945841</v>
      </c>
      <c r="J534" s="106">
        <f t="shared" si="34"/>
        <v>8074012.8652880192</v>
      </c>
      <c r="K534" s="11">
        <f>VLOOKUP(A534,MATH!$N$3:$T$3152,7, FALSE)</f>
        <v>2482208.5</v>
      </c>
      <c r="L534" s="11">
        <f>VLOOKUP(A534,MATH!$N$3:$V$3152,9, FALSE)</f>
        <v>0.24570892811699205</v>
      </c>
      <c r="M534" s="11">
        <f>VLOOKUP(A534,MATH!$N$3:$V$3152,4, FALSE)</f>
        <v>43.92</v>
      </c>
      <c r="N534" s="11">
        <f t="shared" si="35"/>
        <v>-1</v>
      </c>
      <c r="O534" s="12">
        <f t="shared" si="36"/>
        <v>3.8067189913970368E-4</v>
      </c>
    </row>
    <row r="535" spans="1:15">
      <c r="A535" s="72" t="str">
        <f t="shared" si="33"/>
        <v>42996FB</v>
      </c>
      <c r="B535" s="109">
        <v>42996</v>
      </c>
      <c r="C535" s="91" t="s">
        <v>262</v>
      </c>
      <c r="D535" s="11" t="s">
        <v>17</v>
      </c>
      <c r="E535" s="96">
        <v>1798600</v>
      </c>
      <c r="F535" s="96" t="s">
        <v>20</v>
      </c>
      <c r="G535" s="101">
        <v>173.04214345887331</v>
      </c>
      <c r="H535" s="103">
        <v>8924500</v>
      </c>
      <c r="I535" s="101">
        <v>172.9217504588733</v>
      </c>
      <c r="J535" s="106">
        <f t="shared" si="34"/>
        <v>311233599.22512954</v>
      </c>
      <c r="K535" s="11">
        <f>VLOOKUP(A535,MATH!$N$3:$T$3152,7, FALSE)</f>
        <v>13093906.366666667</v>
      </c>
      <c r="L535" s="11">
        <f>VLOOKUP(A535,MATH!$N$3:$V$3152,9, FALSE)</f>
        <v>0.15242037950856555</v>
      </c>
      <c r="M535" s="11">
        <f>VLOOKUP(A535,MATH!$N$3:$V$3152,4, FALSE)</f>
        <v>171.99</v>
      </c>
      <c r="N535" s="11">
        <f t="shared" si="35"/>
        <v>1</v>
      </c>
      <c r="O535" s="12">
        <f t="shared" si="36"/>
        <v>1.4673977769155943E-2</v>
      </c>
    </row>
    <row r="536" spans="1:15">
      <c r="A536" s="72" t="str">
        <f t="shared" si="33"/>
        <v>42996FBHS</v>
      </c>
      <c r="B536" s="109">
        <v>42996</v>
      </c>
      <c r="C536" s="91" t="s">
        <v>263</v>
      </c>
      <c r="D536" s="11" t="s">
        <v>18</v>
      </c>
      <c r="E536" s="96">
        <v>148900</v>
      </c>
      <c r="F536" s="96" t="s">
        <v>23</v>
      </c>
      <c r="G536" s="101">
        <v>64.642533565168748</v>
      </c>
      <c r="H536" s="103">
        <v>679200</v>
      </c>
      <c r="I536" s="101">
        <v>64.642533565168748</v>
      </c>
      <c r="J536" s="106">
        <f t="shared" si="34"/>
        <v>9625273.2478536274</v>
      </c>
      <c r="K536" s="11">
        <f>VLOOKUP(A536,MATH!$N$3:$T$3152,7, FALSE)</f>
        <v>970831.9</v>
      </c>
      <c r="L536" s="11">
        <f>VLOOKUP(A536,MATH!$N$3:$V$3152,9, FALSE)</f>
        <v>0.15513998126793974</v>
      </c>
      <c r="M536" s="11">
        <f>VLOOKUP(A536,MATH!$N$3:$V$3152,4, FALSE)</f>
        <v>64.88</v>
      </c>
      <c r="N536" s="11">
        <f t="shared" si="35"/>
        <v>-1</v>
      </c>
      <c r="O536" s="12">
        <f t="shared" si="36"/>
        <v>4.5381040483000493E-4</v>
      </c>
    </row>
    <row r="537" spans="1:15">
      <c r="A537" s="72" t="str">
        <f t="shared" si="33"/>
        <v>42996FCX</v>
      </c>
      <c r="B537" s="109">
        <v>42996</v>
      </c>
      <c r="C537" s="91" t="s">
        <v>264</v>
      </c>
      <c r="D537" s="11" t="s">
        <v>17</v>
      </c>
      <c r="E537" s="96">
        <v>45100</v>
      </c>
      <c r="F537" s="96" t="s">
        <v>21</v>
      </c>
      <c r="G537" s="101">
        <v>13.918952421016069</v>
      </c>
      <c r="H537" s="103">
        <v>3007200</v>
      </c>
      <c r="I537" s="101">
        <v>13.914782421016069</v>
      </c>
      <c r="J537" s="106">
        <f t="shared" si="34"/>
        <v>627744.75418782467</v>
      </c>
      <c r="K537" s="11">
        <f>VLOOKUP(A537,MATH!$N$3:$T$3152,7, FALSE)</f>
        <v>19434783.566666666</v>
      </c>
      <c r="L537" s="11">
        <f>VLOOKUP(A537,MATH!$N$3:$V$3152,9, FALSE)</f>
        <v>0.40079166441070635</v>
      </c>
      <c r="M537" s="11">
        <f>VLOOKUP(A537,MATH!$N$3:$V$3152,4, FALSE)</f>
        <v>13.9</v>
      </c>
      <c r="N537" s="11">
        <f t="shared" si="35"/>
        <v>1</v>
      </c>
      <c r="O537" s="12">
        <f t="shared" si="36"/>
        <v>2.9596780651542998E-5</v>
      </c>
    </row>
    <row r="538" spans="1:15">
      <c r="A538" s="72" t="str">
        <f t="shared" si="33"/>
        <v>42996FDX</v>
      </c>
      <c r="B538" s="109">
        <v>42996</v>
      </c>
      <c r="C538" s="91" t="s">
        <v>265</v>
      </c>
      <c r="D538" s="11" t="s">
        <v>18</v>
      </c>
      <c r="E538" s="96">
        <v>41900</v>
      </c>
      <c r="F538" s="96" t="s">
        <v>19</v>
      </c>
      <c r="G538" s="101">
        <v>214.4273496531936</v>
      </c>
      <c r="H538" s="103">
        <v>592000</v>
      </c>
      <c r="I538" s="101">
        <v>214.5778496531936</v>
      </c>
      <c r="J538" s="106">
        <f t="shared" si="34"/>
        <v>8984505.9504688121</v>
      </c>
      <c r="K538" s="11">
        <f>VLOOKUP(A538,MATH!$N$3:$T$3152,7, FALSE)</f>
        <v>1035739.9666666667</v>
      </c>
      <c r="L538" s="11">
        <f>VLOOKUP(A538,MATH!$N$3:$V$3152,9, FALSE)</f>
        <v>0.14160270074653311</v>
      </c>
      <c r="M538" s="11">
        <f>VLOOKUP(A538,MATH!$N$3:$V$3152,4, FALSE)</f>
        <v>215</v>
      </c>
      <c r="N538" s="11">
        <f t="shared" si="35"/>
        <v>-1</v>
      </c>
      <c r="O538" s="12">
        <f t="shared" si="36"/>
        <v>4.2359963998830295E-4</v>
      </c>
    </row>
    <row r="539" spans="1:15">
      <c r="A539" s="72" t="str">
        <f t="shared" si="33"/>
        <v>42996FE</v>
      </c>
      <c r="B539" s="109">
        <v>42996</v>
      </c>
      <c r="C539" s="91" t="s">
        <v>266</v>
      </c>
      <c r="D539" s="11" t="s">
        <v>17</v>
      </c>
      <c r="E539" s="96">
        <v>39000</v>
      </c>
      <c r="F539" s="96" t="s">
        <v>20</v>
      </c>
      <c r="G539" s="101">
        <v>31.657186522469804</v>
      </c>
      <c r="H539" s="103">
        <v>283900</v>
      </c>
      <c r="I539" s="101">
        <v>31.635052522469806</v>
      </c>
      <c r="J539" s="106">
        <f t="shared" si="34"/>
        <v>1234630.2743763223</v>
      </c>
      <c r="K539" s="11">
        <f>VLOOKUP(A539,MATH!$N$3:$T$3152,7, FALSE)</f>
        <v>3537288.7333333334</v>
      </c>
      <c r="L539" s="11">
        <f>VLOOKUP(A539,MATH!$N$3:$V$3152,9, FALSE)</f>
        <v>0.11514394103491386</v>
      </c>
      <c r="M539" s="11">
        <f>VLOOKUP(A539,MATH!$N$3:$V$3152,4, FALSE)</f>
        <v>31.62</v>
      </c>
      <c r="N539" s="11">
        <f t="shared" si="35"/>
        <v>1</v>
      </c>
      <c r="O539" s="12">
        <f t="shared" si="36"/>
        <v>5.8210094425635083E-5</v>
      </c>
    </row>
    <row r="540" spans="1:15">
      <c r="A540" s="72" t="str">
        <f t="shared" si="33"/>
        <v>42996FFIV</v>
      </c>
      <c r="B540" s="109">
        <v>42996</v>
      </c>
      <c r="C540" s="91" t="s">
        <v>267</v>
      </c>
      <c r="D540" s="11" t="s">
        <v>18</v>
      </c>
      <c r="E540" s="96">
        <v>21600</v>
      </c>
      <c r="F540" s="96" t="s">
        <v>23</v>
      </c>
      <c r="G540" s="101">
        <v>116.86968920098403</v>
      </c>
      <c r="H540" s="103">
        <v>144600</v>
      </c>
      <c r="I540" s="101">
        <v>116.86968920098403</v>
      </c>
      <c r="J540" s="106">
        <f t="shared" si="34"/>
        <v>2524385.2867412549</v>
      </c>
      <c r="K540" s="11">
        <f>VLOOKUP(A540,MATH!$N$3:$T$3152,7, FALSE)</f>
        <v>618458.43333333335</v>
      </c>
      <c r="L540" s="11">
        <f>VLOOKUP(A540,MATH!$N$3:$V$3152,9, FALSE)</f>
        <v>0.13673853896519969</v>
      </c>
      <c r="M540" s="11">
        <f>VLOOKUP(A540,MATH!$N$3:$V$3152,4, FALSE)</f>
        <v>116.79</v>
      </c>
      <c r="N540" s="11">
        <f t="shared" si="35"/>
        <v>-1</v>
      </c>
      <c r="O540" s="12">
        <f t="shared" si="36"/>
        <v>1.1901919866829927E-4</v>
      </c>
    </row>
    <row r="541" spans="1:15">
      <c r="A541" s="72" t="str">
        <f t="shared" si="33"/>
        <v>42996FIS</v>
      </c>
      <c r="B541" s="109">
        <v>42996</v>
      </c>
      <c r="C541" s="91" t="s">
        <v>268</v>
      </c>
      <c r="D541" s="11" t="s">
        <v>17</v>
      </c>
      <c r="E541" s="96">
        <v>182000</v>
      </c>
      <c r="F541" s="96" t="s">
        <v>20</v>
      </c>
      <c r="G541" s="101">
        <v>92.502274229640619</v>
      </c>
      <c r="H541" s="103">
        <v>1030900</v>
      </c>
      <c r="I541" s="101">
        <v>92.437741229640636</v>
      </c>
      <c r="J541" s="106">
        <f t="shared" si="34"/>
        <v>16835413.909794591</v>
      </c>
      <c r="K541" s="11">
        <f>VLOOKUP(A541,MATH!$N$3:$T$3152,7, FALSE)</f>
        <v>1245648.5333333334</v>
      </c>
      <c r="L541" s="11">
        <f>VLOOKUP(A541,MATH!$N$3:$V$3152,9, FALSE)</f>
        <v>0.10884944189617304</v>
      </c>
      <c r="M541" s="11">
        <f>VLOOKUP(A541,MATH!$N$3:$V$3152,4, FALSE)</f>
        <v>92.19</v>
      </c>
      <c r="N541" s="11">
        <f t="shared" si="35"/>
        <v>1</v>
      </c>
      <c r="O541" s="12">
        <f t="shared" si="36"/>
        <v>7.9375263487592614E-4</v>
      </c>
    </row>
    <row r="542" spans="1:15">
      <c r="A542" s="72" t="str">
        <f t="shared" si="33"/>
        <v>42996FISV</v>
      </c>
      <c r="B542" s="109">
        <v>42996</v>
      </c>
      <c r="C542" s="91" t="s">
        <v>269</v>
      </c>
      <c r="D542" s="11" t="s">
        <v>18</v>
      </c>
      <c r="E542" s="96">
        <v>28400</v>
      </c>
      <c r="F542" s="96" t="s">
        <v>22</v>
      </c>
      <c r="G542" s="101">
        <v>123.97658557007479</v>
      </c>
      <c r="H542" s="103">
        <v>442100</v>
      </c>
      <c r="I542" s="101">
        <v>123.97658557007479</v>
      </c>
      <c r="J542" s="106">
        <f t="shared" si="34"/>
        <v>3520935.0301901242</v>
      </c>
      <c r="K542" s="11">
        <f>VLOOKUP(A542,MATH!$N$3:$T$3152,7, FALSE)</f>
        <v>701806.46666666667</v>
      </c>
      <c r="L542" s="11">
        <f>VLOOKUP(A542,MATH!$N$3:$V$3152,9, FALSE)</f>
        <v>0.13244099096247477</v>
      </c>
      <c r="M542" s="11">
        <f>VLOOKUP(A542,MATH!$N$3:$V$3152,4, FALSE)</f>
        <v>123.91</v>
      </c>
      <c r="N542" s="11">
        <f t="shared" si="35"/>
        <v>-1</v>
      </c>
      <c r="O542" s="12">
        <f t="shared" si="36"/>
        <v>1.66004321153899E-4</v>
      </c>
    </row>
    <row r="543" spans="1:15">
      <c r="A543" s="72" t="str">
        <f t="shared" si="33"/>
        <v>42996FITB</v>
      </c>
      <c r="B543" s="109">
        <v>42996</v>
      </c>
      <c r="C543" s="91" t="s">
        <v>270</v>
      </c>
      <c r="D543" s="11" t="s">
        <v>17</v>
      </c>
      <c r="E543" s="96">
        <v>223700</v>
      </c>
      <c r="F543" s="96" t="s">
        <v>21</v>
      </c>
      <c r="G543" s="101">
        <v>26.662772245082241</v>
      </c>
      <c r="H543" s="103">
        <v>1945100</v>
      </c>
      <c r="I543" s="101">
        <v>26.654789245082242</v>
      </c>
      <c r="J543" s="106">
        <f t="shared" si="34"/>
        <v>5964462.1512248972</v>
      </c>
      <c r="K543" s="11">
        <f>VLOOKUP(A543,MATH!$N$3:$T$3152,7, FALSE)</f>
        <v>5168590.7333333334</v>
      </c>
      <c r="L543" s="11">
        <f>VLOOKUP(A543,MATH!$N$3:$V$3152,9, FALSE)</f>
        <v>0.22469364469769296</v>
      </c>
      <c r="M543" s="11">
        <f>VLOOKUP(A543,MATH!$N$3:$V$3152,4, FALSE)</f>
        <v>26.61</v>
      </c>
      <c r="N543" s="11">
        <f t="shared" si="35"/>
        <v>1</v>
      </c>
      <c r="O543" s="12">
        <f t="shared" si="36"/>
        <v>2.8121123564405788E-4</v>
      </c>
    </row>
    <row r="544" spans="1:15">
      <c r="A544" s="72" t="str">
        <f t="shared" si="33"/>
        <v>42996FL</v>
      </c>
      <c r="B544" s="109">
        <v>42996</v>
      </c>
      <c r="C544" s="91" t="s">
        <v>271</v>
      </c>
      <c r="D544" s="11" t="s">
        <v>18</v>
      </c>
      <c r="E544" s="96">
        <v>178300</v>
      </c>
      <c r="F544" s="96" t="s">
        <v>19</v>
      </c>
      <c r="G544" s="101">
        <v>36.894148117598476</v>
      </c>
      <c r="H544" s="103">
        <v>1486400</v>
      </c>
      <c r="I544" s="101">
        <v>36.92005511759848</v>
      </c>
      <c r="J544" s="106">
        <f t="shared" si="34"/>
        <v>6578226.6093678083</v>
      </c>
      <c r="K544" s="11">
        <f>VLOOKUP(A544,MATH!$N$3:$T$3152,7, FALSE)</f>
        <v>6360752.5333333332</v>
      </c>
      <c r="L544" s="11">
        <f>VLOOKUP(A544,MATH!$N$3:$V$3152,9, FALSE)</f>
        <v>1.0358672626248326</v>
      </c>
      <c r="M544" s="11">
        <f>VLOOKUP(A544,MATH!$N$3:$V$3152,4, FALSE)</f>
        <v>37.01</v>
      </c>
      <c r="N544" s="11">
        <f t="shared" si="35"/>
        <v>-1</v>
      </c>
      <c r="O544" s="12">
        <f t="shared" si="36"/>
        <v>3.1014887617101269E-4</v>
      </c>
    </row>
    <row r="545" spans="1:15">
      <c r="A545" s="72" t="str">
        <f t="shared" si="33"/>
        <v>42996FLIR</v>
      </c>
      <c r="B545" s="109">
        <v>42996</v>
      </c>
      <c r="C545" s="91" t="s">
        <v>272</v>
      </c>
      <c r="D545" s="11" t="s">
        <v>17</v>
      </c>
      <c r="E545" s="96">
        <v>143400</v>
      </c>
      <c r="F545" s="96" t="s">
        <v>21</v>
      </c>
      <c r="G545" s="101">
        <v>39.955938320380881</v>
      </c>
      <c r="H545" s="103">
        <v>1979700</v>
      </c>
      <c r="I545" s="101">
        <v>39.943959320380884</v>
      </c>
      <c r="J545" s="106">
        <f t="shared" si="34"/>
        <v>5729681.5551426187</v>
      </c>
      <c r="K545" s="11">
        <f>VLOOKUP(A545,MATH!$N$3:$T$3152,7, FALSE)</f>
        <v>871506.6</v>
      </c>
      <c r="L545" s="11">
        <f>VLOOKUP(A545,MATH!$N$3:$V$3152,9, FALSE)</f>
        <v>0.15345736656384981</v>
      </c>
      <c r="M545" s="11">
        <f>VLOOKUP(A545,MATH!$N$3:$V$3152,4, FALSE)</f>
        <v>39.93</v>
      </c>
      <c r="N545" s="11">
        <f t="shared" si="35"/>
        <v>1</v>
      </c>
      <c r="O545" s="12">
        <f t="shared" si="36"/>
        <v>2.7014184835387494E-4</v>
      </c>
    </row>
    <row r="546" spans="1:15">
      <c r="A546" s="72" t="str">
        <f t="shared" si="33"/>
        <v>42996FLR</v>
      </c>
      <c r="B546" s="109">
        <v>42996</v>
      </c>
      <c r="C546" s="91" t="s">
        <v>273</v>
      </c>
      <c r="D546" s="11" t="s">
        <v>18</v>
      </c>
      <c r="E546" s="96">
        <v>102500</v>
      </c>
      <c r="F546" s="96" t="s">
        <v>23</v>
      </c>
      <c r="G546" s="101">
        <v>40.478238177257801</v>
      </c>
      <c r="H546" s="103">
        <v>962000</v>
      </c>
      <c r="I546" s="101">
        <v>40.478238177257801</v>
      </c>
      <c r="J546" s="106">
        <f t="shared" si="34"/>
        <v>4149019.4131689244</v>
      </c>
      <c r="K546" s="11">
        <f>VLOOKUP(A546,MATH!$N$3:$T$3152,7, FALSE)</f>
        <v>1936348.6333333333</v>
      </c>
      <c r="L546" s="11">
        <f>VLOOKUP(A546,MATH!$N$3:$V$3152,9, FALSE)</f>
        <v>0.30013436085751283</v>
      </c>
      <c r="M546" s="11">
        <f>VLOOKUP(A546,MATH!$N$3:$V$3152,4, FALSE)</f>
        <v>40.51</v>
      </c>
      <c r="N546" s="11">
        <f t="shared" si="35"/>
        <v>-1</v>
      </c>
      <c r="O546" s="12">
        <f t="shared" si="36"/>
        <v>1.9561711455387581E-4</v>
      </c>
    </row>
    <row r="547" spans="1:15">
      <c r="A547" s="72" t="str">
        <f t="shared" si="33"/>
        <v>42996FLS</v>
      </c>
      <c r="B547" s="109">
        <v>42996</v>
      </c>
      <c r="C547" s="91" t="s">
        <v>274</v>
      </c>
      <c r="D547" s="11" t="s">
        <v>17</v>
      </c>
      <c r="E547" s="96">
        <v>72700</v>
      </c>
      <c r="F547" s="96" t="s">
        <v>23</v>
      </c>
      <c r="G547" s="101">
        <v>41.46087955378048</v>
      </c>
      <c r="H547" s="103">
        <v>663800</v>
      </c>
      <c r="I547" s="101">
        <v>41.46087955378048</v>
      </c>
      <c r="J547" s="106">
        <f t="shared" si="34"/>
        <v>3014205.9435598408</v>
      </c>
      <c r="K547" s="11">
        <f>VLOOKUP(A547,MATH!$N$3:$T$3152,7, FALSE)</f>
        <v>1289046.4666666666</v>
      </c>
      <c r="L547" s="11">
        <f>VLOOKUP(A547,MATH!$N$3:$V$3152,9, FALSE)</f>
        <v>0.19855277989147746</v>
      </c>
      <c r="M547" s="11">
        <f>VLOOKUP(A547,MATH!$N$3:$V$3152,4, FALSE)</f>
        <v>41.53</v>
      </c>
      <c r="N547" s="11">
        <f t="shared" si="35"/>
        <v>1</v>
      </c>
      <c r="O547" s="12">
        <f t="shared" si="36"/>
        <v>1.4211316232429311E-4</v>
      </c>
    </row>
    <row r="548" spans="1:15">
      <c r="A548" s="72" t="str">
        <f t="shared" si="33"/>
        <v>42996FMC</v>
      </c>
      <c r="B548" s="109">
        <v>42996</v>
      </c>
      <c r="C548" s="91" t="s">
        <v>275</v>
      </c>
      <c r="D548" s="11" t="s">
        <v>18</v>
      </c>
      <c r="E548" s="96">
        <v>26900</v>
      </c>
      <c r="F548" s="96" t="s">
        <v>21</v>
      </c>
      <c r="G548" s="101">
        <v>89.895708276442136</v>
      </c>
      <c r="H548" s="103">
        <v>459200</v>
      </c>
      <c r="I548" s="101">
        <v>89.922678276442127</v>
      </c>
      <c r="J548" s="106">
        <f t="shared" si="34"/>
        <v>2418194.5526362932</v>
      </c>
      <c r="K548" s="11">
        <f>VLOOKUP(A548,MATH!$N$3:$T$3152,7, FALSE)</f>
        <v>1001934.3</v>
      </c>
      <c r="L548" s="11">
        <f>VLOOKUP(A548,MATH!$N$3:$V$3152,9, FALSE)</f>
        <v>0.16948553227345942</v>
      </c>
      <c r="M548" s="11">
        <f>VLOOKUP(A548,MATH!$N$3:$V$3152,4, FALSE)</f>
        <v>89.9</v>
      </c>
      <c r="N548" s="11">
        <f t="shared" si="35"/>
        <v>-1</v>
      </c>
      <c r="O548" s="12">
        <f t="shared" si="36"/>
        <v>1.1401253976185065E-4</v>
      </c>
    </row>
    <row r="549" spans="1:15">
      <c r="A549" s="72" t="str">
        <f t="shared" si="33"/>
        <v>42996FOX</v>
      </c>
      <c r="B549" s="109">
        <v>42996</v>
      </c>
      <c r="C549" s="91" t="s">
        <v>276</v>
      </c>
      <c r="D549" s="11" t="s">
        <v>17</v>
      </c>
      <c r="E549" s="96">
        <v>257000</v>
      </c>
      <c r="F549" s="96" t="s">
        <v>22</v>
      </c>
      <c r="G549" s="101">
        <v>26.763580015720542</v>
      </c>
      <c r="H549" s="103">
        <v>998900</v>
      </c>
      <c r="I549" s="101">
        <v>26.763580015720542</v>
      </c>
      <c r="J549" s="106">
        <f t="shared" si="34"/>
        <v>6878240.0640401794</v>
      </c>
      <c r="K549" s="11">
        <f>VLOOKUP(A549,MATH!$N$3:$T$3152,7, FALSE)</f>
        <v>2637623.9333333331</v>
      </c>
      <c r="L549" s="11">
        <f>VLOOKUP(A549,MATH!$N$3:$V$3152,9, FALSE)</f>
        <v>0.2015321684864588</v>
      </c>
      <c r="M549" s="11">
        <f>VLOOKUP(A549,MATH!$N$3:$V$3152,4, FALSE)</f>
        <v>26.66</v>
      </c>
      <c r="N549" s="11">
        <f t="shared" si="35"/>
        <v>1</v>
      </c>
      <c r="O549" s="12">
        <f t="shared" si="36"/>
        <v>3.2429384887084516E-4</v>
      </c>
    </row>
    <row r="550" spans="1:15">
      <c r="A550" s="72" t="str">
        <f t="shared" si="33"/>
        <v>42996FOXA</v>
      </c>
      <c r="B550" s="109">
        <v>42996</v>
      </c>
      <c r="C550" s="91" t="s">
        <v>277</v>
      </c>
      <c r="D550" s="11" t="s">
        <v>18</v>
      </c>
      <c r="E550" s="96">
        <v>1019300</v>
      </c>
      <c r="F550" s="96" t="s">
        <v>20</v>
      </c>
      <c r="G550" s="101">
        <v>26.883639802743335</v>
      </c>
      <c r="H550" s="103">
        <v>5964900</v>
      </c>
      <c r="I550" s="101">
        <v>26.902539802743338</v>
      </c>
      <c r="J550" s="106">
        <f t="shared" si="34"/>
        <v>27402494.050936282</v>
      </c>
      <c r="K550" s="11">
        <f>VLOOKUP(A550,MATH!$N$3:$T$3152,7, FALSE)</f>
        <v>6635400.4666666668</v>
      </c>
      <c r="L550" s="11">
        <f>VLOOKUP(A550,MATH!$N$3:$V$3152,9, FALSE)</f>
        <v>0.1926382643137855</v>
      </c>
      <c r="M550" s="11">
        <f>VLOOKUP(A550,MATH!$N$3:$V$3152,4, FALSE)</f>
        <v>27</v>
      </c>
      <c r="N550" s="11">
        <f t="shared" si="35"/>
        <v>-1</v>
      </c>
      <c r="O550" s="12">
        <f t="shared" si="36"/>
        <v>1.2919671575433184E-3</v>
      </c>
    </row>
    <row r="551" spans="1:15">
      <c r="A551" s="72" t="str">
        <f t="shared" si="33"/>
        <v>42996FRT</v>
      </c>
      <c r="B551" s="109">
        <v>42996</v>
      </c>
      <c r="C551" s="91" t="s">
        <v>278</v>
      </c>
      <c r="D551" s="11" t="s">
        <v>17</v>
      </c>
      <c r="E551" s="96">
        <v>18200</v>
      </c>
      <c r="F551" s="96" t="s">
        <v>23</v>
      </c>
      <c r="G551" s="101">
        <v>130.10456742760664</v>
      </c>
      <c r="H551" s="103">
        <v>149600</v>
      </c>
      <c r="I551" s="101">
        <v>130.10456742760664</v>
      </c>
      <c r="J551" s="106">
        <f t="shared" si="34"/>
        <v>2367903.1271824408</v>
      </c>
      <c r="K551" s="11">
        <f>VLOOKUP(A551,MATH!$N$3:$T$3152,7, FALSE)</f>
        <v>446052.56666666665</v>
      </c>
      <c r="L551" s="11">
        <f>VLOOKUP(A551,MATH!$N$3:$V$3152,9, FALSE)</f>
        <v>0.1648187158457716</v>
      </c>
      <c r="M551" s="11">
        <f>VLOOKUP(A551,MATH!$N$3:$V$3152,4, FALSE)</f>
        <v>130</v>
      </c>
      <c r="N551" s="11">
        <f t="shared" si="35"/>
        <v>1</v>
      </c>
      <c r="O551" s="12">
        <f t="shared" si="36"/>
        <v>1.1164140997083094E-4</v>
      </c>
    </row>
    <row r="552" spans="1:15">
      <c r="A552" s="72" t="str">
        <f t="shared" si="33"/>
        <v>42996FTV</v>
      </c>
      <c r="B552" s="109">
        <v>42996</v>
      </c>
      <c r="C552" s="91" t="s">
        <v>279</v>
      </c>
      <c r="D552" s="11" t="s">
        <v>18</v>
      </c>
      <c r="E552" s="96">
        <v>41900</v>
      </c>
      <c r="F552" s="96" t="s">
        <v>19</v>
      </c>
      <c r="G552" s="101">
        <v>69.212985476623842</v>
      </c>
      <c r="H552" s="103">
        <v>528500</v>
      </c>
      <c r="I552" s="101">
        <v>69.261628476623841</v>
      </c>
      <c r="J552" s="106">
        <f t="shared" si="34"/>
        <v>2900024.0914705391</v>
      </c>
      <c r="K552" s="11">
        <f>VLOOKUP(A552,MATH!$N$3:$T$3152,7, FALSE)</f>
        <v>1140526.6666666667</v>
      </c>
      <c r="L552" s="11">
        <f>VLOOKUP(A552,MATH!$N$3:$V$3152,9, FALSE)</f>
        <v>0.12904711372245525</v>
      </c>
      <c r="M552" s="11">
        <f>VLOOKUP(A552,MATH!$N$3:$V$3152,4, FALSE)</f>
        <v>69.489999999999995</v>
      </c>
      <c r="N552" s="11">
        <f t="shared" si="35"/>
        <v>-1</v>
      </c>
      <c r="O552" s="12">
        <f t="shared" si="36"/>
        <v>1.3672973982951453E-4</v>
      </c>
    </row>
    <row r="553" spans="1:15">
      <c r="A553" s="72" t="str">
        <f t="shared" si="33"/>
        <v>42996GD</v>
      </c>
      <c r="B553" s="109">
        <v>42996</v>
      </c>
      <c r="C553" s="91" t="s">
        <v>280</v>
      </c>
      <c r="D553" s="11" t="s">
        <v>17</v>
      </c>
      <c r="E553" s="96">
        <v>55700</v>
      </c>
      <c r="F553" s="96" t="s">
        <v>19</v>
      </c>
      <c r="G553" s="101">
        <v>199.42244321671626</v>
      </c>
      <c r="H553" s="103">
        <v>458700</v>
      </c>
      <c r="I553" s="101">
        <v>199.28314321671624</v>
      </c>
      <c r="J553" s="106">
        <f t="shared" si="34"/>
        <v>11107830.087171096</v>
      </c>
      <c r="K553" s="11">
        <f>VLOOKUP(A553,MATH!$N$3:$T$3152,7, FALSE)</f>
        <v>1045301.7333333333</v>
      </c>
      <c r="L553" s="11">
        <f>VLOOKUP(A553,MATH!$N$3:$V$3152,9, FALSE)</f>
        <v>0.12836548199545839</v>
      </c>
      <c r="M553" s="11">
        <f>VLOOKUP(A553,MATH!$N$3:$V$3152,4, FALSE)</f>
        <v>199</v>
      </c>
      <c r="N553" s="11">
        <f t="shared" si="35"/>
        <v>1</v>
      </c>
      <c r="O553" s="12">
        <f t="shared" si="36"/>
        <v>5.2370968998372079E-4</v>
      </c>
    </row>
    <row r="554" spans="1:15">
      <c r="A554" s="72" t="str">
        <f t="shared" si="33"/>
        <v>42996GE</v>
      </c>
      <c r="B554" s="109">
        <v>42996</v>
      </c>
      <c r="C554" s="91" t="s">
        <v>281</v>
      </c>
      <c r="D554" s="11" t="s">
        <v>18</v>
      </c>
      <c r="E554" s="96">
        <v>5827900</v>
      </c>
      <c r="F554" s="96" t="s">
        <v>21</v>
      </c>
      <c r="G554" s="101">
        <v>23.84776185172198</v>
      </c>
      <c r="H554" s="103">
        <v>19087700</v>
      </c>
      <c r="I554" s="101">
        <v>23.854949851721983</v>
      </c>
      <c r="J554" s="106">
        <f t="shared" si="34"/>
        <v>138982371.29565054</v>
      </c>
      <c r="K554" s="11">
        <f>VLOOKUP(A554,MATH!$N$3:$T$3152,7, FALSE)</f>
        <v>37138442.200000003</v>
      </c>
      <c r="L554" s="11">
        <f>VLOOKUP(A554,MATH!$N$3:$V$3152,9, FALSE)</f>
        <v>0.17443792597188865</v>
      </c>
      <c r="M554" s="11">
        <f>VLOOKUP(A554,MATH!$N$3:$V$3152,4, FALSE)</f>
        <v>23.96</v>
      </c>
      <c r="N554" s="11">
        <f t="shared" si="35"/>
        <v>-1</v>
      </c>
      <c r="O554" s="12">
        <f t="shared" si="36"/>
        <v>6.5527122771270726E-3</v>
      </c>
    </row>
    <row r="555" spans="1:15">
      <c r="A555" s="72" t="str">
        <f t="shared" si="33"/>
        <v>42996GGP</v>
      </c>
      <c r="B555" s="109">
        <v>42996</v>
      </c>
      <c r="C555" s="91" t="s">
        <v>282</v>
      </c>
      <c r="D555" s="11" t="s">
        <v>17</v>
      </c>
      <c r="E555" s="96">
        <v>836900</v>
      </c>
      <c r="F555" s="96" t="s">
        <v>21</v>
      </c>
      <c r="G555" s="101">
        <v>21.914183916472563</v>
      </c>
      <c r="H555" s="103">
        <v>2729000</v>
      </c>
      <c r="I555" s="101">
        <v>21.907637916472563</v>
      </c>
      <c r="J555" s="106">
        <f t="shared" si="34"/>
        <v>18339980.519695889</v>
      </c>
      <c r="K555" s="11">
        <f>VLOOKUP(A555,MATH!$N$3:$T$3152,7, FALSE)</f>
        <v>5407196.7999999998</v>
      </c>
      <c r="L555" s="11">
        <f>VLOOKUP(A555,MATH!$N$3:$V$3152,9, FALSE)</f>
        <v>0.27186935979833432</v>
      </c>
      <c r="M555" s="11">
        <f>VLOOKUP(A555,MATH!$N$3:$V$3152,4, FALSE)</f>
        <v>21.82</v>
      </c>
      <c r="N555" s="11">
        <f t="shared" si="35"/>
        <v>1</v>
      </c>
      <c r="O555" s="12">
        <f t="shared" si="36"/>
        <v>8.6468963216951192E-4</v>
      </c>
    </row>
    <row r="556" spans="1:15">
      <c r="A556" s="72" t="str">
        <f t="shared" si="33"/>
        <v>42996GILD</v>
      </c>
      <c r="B556" s="109">
        <v>42996</v>
      </c>
      <c r="C556" s="91" t="s">
        <v>283</v>
      </c>
      <c r="D556" s="11" t="s">
        <v>18</v>
      </c>
      <c r="E556" s="96">
        <v>22300</v>
      </c>
      <c r="F556" s="96" t="s">
        <v>23</v>
      </c>
      <c r="G556" s="101">
        <v>82.52681441048486</v>
      </c>
      <c r="H556" s="103">
        <v>1495000</v>
      </c>
      <c r="I556" s="101">
        <v>82.52681441048486</v>
      </c>
      <c r="J556" s="106">
        <f t="shared" si="34"/>
        <v>1840347.9613538124</v>
      </c>
      <c r="K556" s="11">
        <f>VLOOKUP(A556,MATH!$N$3:$T$3152,7, FALSE)</f>
        <v>10758254.233333332</v>
      </c>
      <c r="L556" s="11">
        <f>VLOOKUP(A556,MATH!$N$3:$V$3152,9, FALSE)</f>
        <v>0.27030200456862297</v>
      </c>
      <c r="M556" s="11">
        <f>VLOOKUP(A556,MATH!$N$3:$V$3152,4, FALSE)</f>
        <v>82.53</v>
      </c>
      <c r="N556" s="11">
        <f t="shared" si="35"/>
        <v>-1</v>
      </c>
      <c r="O556" s="12">
        <f t="shared" si="36"/>
        <v>8.6768347439516603E-5</v>
      </c>
    </row>
    <row r="557" spans="1:15">
      <c r="A557" s="72" t="str">
        <f t="shared" si="33"/>
        <v>42996GIS</v>
      </c>
      <c r="B557" s="109">
        <v>42996</v>
      </c>
      <c r="C557" s="91" t="s">
        <v>284</v>
      </c>
      <c r="D557" s="11" t="s">
        <v>17</v>
      </c>
      <c r="E557" s="96">
        <v>141100</v>
      </c>
      <c r="F557" s="96" t="s">
        <v>20</v>
      </c>
      <c r="G557" s="101">
        <v>55.86181691998037</v>
      </c>
      <c r="H557" s="103">
        <v>2823100</v>
      </c>
      <c r="I557" s="101">
        <v>55.822742919980371</v>
      </c>
      <c r="J557" s="106">
        <f t="shared" si="34"/>
        <v>7882102.3674092302</v>
      </c>
      <c r="K557" s="11">
        <f>VLOOKUP(A557,MATH!$N$3:$T$3152,7, FALSE)</f>
        <v>3806009.0666666669</v>
      </c>
      <c r="L557" s="11">
        <f>VLOOKUP(A557,MATH!$N$3:$V$3152,9, FALSE)</f>
        <v>0.16387864707771205</v>
      </c>
      <c r="M557" s="11">
        <f>VLOOKUP(A557,MATH!$N$3:$V$3152,4, FALSE)</f>
        <v>55.82</v>
      </c>
      <c r="N557" s="11">
        <f t="shared" si="35"/>
        <v>1</v>
      </c>
      <c r="O557" s="12">
        <f t="shared" si="36"/>
        <v>3.716237424286283E-4</v>
      </c>
    </row>
    <row r="558" spans="1:15">
      <c r="A558" s="72" t="str">
        <f t="shared" si="33"/>
        <v>42997EA</v>
      </c>
      <c r="B558" s="109">
        <v>42997</v>
      </c>
      <c r="C558" s="91" t="s">
        <v>235</v>
      </c>
      <c r="D558" s="11" t="s">
        <v>18</v>
      </c>
      <c r="E558" s="96">
        <v>201800</v>
      </c>
      <c r="F558" s="96" t="s">
        <v>21</v>
      </c>
      <c r="G558" s="101">
        <v>119.83787523534387</v>
      </c>
      <c r="H558" s="103">
        <v>1052100</v>
      </c>
      <c r="I558" s="101">
        <v>119.87395023534387</v>
      </c>
      <c r="J558" s="106">
        <f t="shared" si="34"/>
        <v>24183283.222492393</v>
      </c>
      <c r="K558" s="11">
        <f>VLOOKUP(A558,MATH!$N$3:$T$3152,7, FALSE)</f>
        <v>2106230.6666666665</v>
      </c>
      <c r="L558" s="11">
        <f>VLOOKUP(A558,MATH!$N$3:$V$3152,9, FALSE)</f>
        <v>0.19278705944572747</v>
      </c>
      <c r="M558" s="11">
        <f>VLOOKUP(A558,MATH!$N$3:$V$3152,4, FALSE)</f>
        <v>120.25</v>
      </c>
      <c r="N558" s="11">
        <f t="shared" si="35"/>
        <v>-1</v>
      </c>
      <c r="O558" s="12">
        <f t="shared" si="36"/>
        <v>1.1401884670406847E-3</v>
      </c>
    </row>
    <row r="559" spans="1:15">
      <c r="A559" s="72" t="str">
        <f t="shared" si="33"/>
        <v>42997EBAY</v>
      </c>
      <c r="B559" s="109">
        <v>42997</v>
      </c>
      <c r="C559" s="91" t="s">
        <v>236</v>
      </c>
      <c r="D559" s="11" t="s">
        <v>17</v>
      </c>
      <c r="E559" s="96">
        <v>283200</v>
      </c>
      <c r="F559" s="96" t="s">
        <v>22</v>
      </c>
      <c r="G559" s="101">
        <v>38.539921832832739</v>
      </c>
      <c r="H559" s="103">
        <v>1067700</v>
      </c>
      <c r="I559" s="101">
        <v>38.539921832832739</v>
      </c>
      <c r="J559" s="106">
        <f t="shared" si="34"/>
        <v>10914505.863058232</v>
      </c>
      <c r="K559" s="11">
        <f>VLOOKUP(A559,MATH!$N$3:$T$3152,7, FALSE)</f>
        <v>7458067.5333333332</v>
      </c>
      <c r="L559" s="11">
        <f>VLOOKUP(A559,MATH!$N$3:$V$3152,9, FALSE)</f>
        <v>0.18546939718339733</v>
      </c>
      <c r="M559" s="11">
        <f>VLOOKUP(A559,MATH!$N$3:$V$3152,4, FALSE)</f>
        <v>38.5</v>
      </c>
      <c r="N559" s="11">
        <f t="shared" si="35"/>
        <v>1</v>
      </c>
      <c r="O559" s="12">
        <f t="shared" si="36"/>
        <v>5.1459487919872104E-4</v>
      </c>
    </row>
    <row r="560" spans="1:15">
      <c r="A560" s="72" t="str">
        <f t="shared" si="33"/>
        <v>42997ECL</v>
      </c>
      <c r="B560" s="109">
        <v>42997</v>
      </c>
      <c r="C560" s="91" t="s">
        <v>237</v>
      </c>
      <c r="D560" s="11" t="s">
        <v>18</v>
      </c>
      <c r="E560" s="96">
        <v>120400</v>
      </c>
      <c r="F560" s="96" t="s">
        <v>20</v>
      </c>
      <c r="G560" s="101">
        <v>130.36999158245493</v>
      </c>
      <c r="H560" s="103">
        <v>502600</v>
      </c>
      <c r="I560" s="101">
        <v>130.46166358245492</v>
      </c>
      <c r="J560" s="106">
        <f t="shared" si="34"/>
        <v>15696546.986527573</v>
      </c>
      <c r="K560" s="11">
        <f>VLOOKUP(A560,MATH!$N$3:$T$3152,7, FALSE)</f>
        <v>840211.8666666667</v>
      </c>
      <c r="L560" s="11">
        <f>VLOOKUP(A560,MATH!$N$3:$V$3152,9, FALSE)</f>
        <v>0.1339320513334169</v>
      </c>
      <c r="M560" s="11">
        <f>VLOOKUP(A560,MATH!$N$3:$V$3152,4, FALSE)</f>
        <v>130.96</v>
      </c>
      <c r="N560" s="11">
        <f t="shared" si="35"/>
        <v>-1</v>
      </c>
      <c r="O560" s="12">
        <f t="shared" si="36"/>
        <v>7.4005757124637596E-4</v>
      </c>
    </row>
    <row r="561" spans="1:15">
      <c r="A561" s="72" t="str">
        <f t="shared" si="33"/>
        <v>42997ED</v>
      </c>
      <c r="B561" s="109">
        <v>42997</v>
      </c>
      <c r="C561" s="91" t="s">
        <v>238</v>
      </c>
      <c r="D561" s="11" t="s">
        <v>17</v>
      </c>
      <c r="E561" s="96">
        <v>303700</v>
      </c>
      <c r="F561" s="96" t="s">
        <v>19</v>
      </c>
      <c r="G561" s="101">
        <v>83.969955399382457</v>
      </c>
      <c r="H561" s="103">
        <v>1245400</v>
      </c>
      <c r="I561" s="101">
        <v>83.911386399382465</v>
      </c>
      <c r="J561" s="106">
        <f t="shared" si="34"/>
        <v>25501675.454792451</v>
      </c>
      <c r="K561" s="11">
        <f>VLOOKUP(A561,MATH!$N$3:$T$3152,7, FALSE)</f>
        <v>1318617.3999999999</v>
      </c>
      <c r="L561" s="11">
        <f>VLOOKUP(A561,MATH!$N$3:$V$3152,9, FALSE)</f>
        <v>0.11097668920342525</v>
      </c>
      <c r="M561" s="11">
        <f>VLOOKUP(A561,MATH!$N$3:$V$3152,4, FALSE)</f>
        <v>83.67</v>
      </c>
      <c r="N561" s="11">
        <f t="shared" si="35"/>
        <v>1</v>
      </c>
      <c r="O561" s="12">
        <f t="shared" si="36"/>
        <v>1.2023477530431097E-3</v>
      </c>
    </row>
    <row r="562" spans="1:15">
      <c r="A562" s="72" t="str">
        <f t="shared" si="33"/>
        <v>42997EFX</v>
      </c>
      <c r="B562" s="109">
        <v>42997</v>
      </c>
      <c r="C562" s="91" t="s">
        <v>239</v>
      </c>
      <c r="D562" s="11" t="s">
        <v>18</v>
      </c>
      <c r="E562" s="96">
        <v>268200</v>
      </c>
      <c r="F562" s="96" t="s">
        <v>21</v>
      </c>
      <c r="G562" s="101">
        <v>92.39286159329987</v>
      </c>
      <c r="H562" s="103">
        <v>3630300</v>
      </c>
      <c r="I562" s="101">
        <v>92.420611593299881</v>
      </c>
      <c r="J562" s="106">
        <f t="shared" si="34"/>
        <v>24779765.479323026</v>
      </c>
      <c r="K562" s="11">
        <f>VLOOKUP(A562,MATH!$N$3:$T$3152,7, FALSE)</f>
        <v>4101313.4666666668</v>
      </c>
      <c r="L562" s="11">
        <f>VLOOKUP(A562,MATH!$N$3:$V$3152,9, FALSE)</f>
        <v>0.6705907980783834</v>
      </c>
      <c r="M562" s="11">
        <f>VLOOKUP(A562,MATH!$N$3:$V$3152,4, FALSE)</f>
        <v>92.5</v>
      </c>
      <c r="N562" s="11">
        <f t="shared" si="35"/>
        <v>-1</v>
      </c>
      <c r="O562" s="12">
        <f t="shared" si="36"/>
        <v>1.1683112898921385E-3</v>
      </c>
    </row>
    <row r="563" spans="1:15">
      <c r="A563" s="72" t="str">
        <f t="shared" si="33"/>
        <v>42997EIX</v>
      </c>
      <c r="B563" s="109">
        <v>42997</v>
      </c>
      <c r="C563" s="91" t="s">
        <v>240</v>
      </c>
      <c r="D563" s="11" t="s">
        <v>17</v>
      </c>
      <c r="E563" s="96">
        <v>24500</v>
      </c>
      <c r="F563" s="96" t="s">
        <v>22</v>
      </c>
      <c r="G563" s="101">
        <v>80.631329673309665</v>
      </c>
      <c r="H563" s="103">
        <v>72500</v>
      </c>
      <c r="I563" s="101">
        <v>80.631329673309665</v>
      </c>
      <c r="J563" s="106">
        <f t="shared" si="34"/>
        <v>1975467.5769960869</v>
      </c>
      <c r="K563" s="11">
        <f>VLOOKUP(A563,MATH!$N$3:$T$3152,7, FALSE)</f>
        <v>1821145.5</v>
      </c>
      <c r="L563" s="11">
        <f>VLOOKUP(A563,MATH!$N$3:$V$3152,9, FALSE)</f>
        <v>9.4125944899666109E-2</v>
      </c>
      <c r="M563" s="11">
        <f>VLOOKUP(A563,MATH!$N$3:$V$3152,4, FALSE)</f>
        <v>80.510000000000005</v>
      </c>
      <c r="N563" s="11">
        <f t="shared" si="35"/>
        <v>1</v>
      </c>
      <c r="O563" s="12">
        <f t="shared" si="36"/>
        <v>9.313893930700139E-5</v>
      </c>
    </row>
    <row r="564" spans="1:15">
      <c r="A564" s="72" t="str">
        <f t="shared" si="33"/>
        <v>42997EL</v>
      </c>
      <c r="B564" s="109">
        <v>42997</v>
      </c>
      <c r="C564" s="91" t="s">
        <v>241</v>
      </c>
      <c r="D564" s="11" t="s">
        <v>18</v>
      </c>
      <c r="E564" s="96">
        <v>104200</v>
      </c>
      <c r="F564" s="96" t="s">
        <v>19</v>
      </c>
      <c r="G564" s="101">
        <v>110.0183142258082</v>
      </c>
      <c r="H564" s="103">
        <v>424100</v>
      </c>
      <c r="I564" s="101">
        <v>110.0955032258082</v>
      </c>
      <c r="J564" s="106">
        <f t="shared" si="34"/>
        <v>11463908.342329213</v>
      </c>
      <c r="K564" s="11">
        <f>VLOOKUP(A564,MATH!$N$3:$T$3152,7, FALSE)</f>
        <v>2848424.4666666668</v>
      </c>
      <c r="L564" s="11">
        <f>VLOOKUP(A564,MATH!$N$3:$V$3152,9, FALSE)</f>
        <v>0.27693592848686194</v>
      </c>
      <c r="M564" s="11">
        <f>VLOOKUP(A564,MATH!$N$3:$V$3152,4, FALSE)</f>
        <v>110.27</v>
      </c>
      <c r="N564" s="11">
        <f t="shared" si="35"/>
        <v>-1</v>
      </c>
      <c r="O564" s="12">
        <f t="shared" si="36"/>
        <v>5.4049799437398845E-4</v>
      </c>
    </row>
    <row r="565" spans="1:15">
      <c r="A565" s="72" t="str">
        <f t="shared" si="33"/>
        <v>42997EMN</v>
      </c>
      <c r="B565" s="109">
        <v>42997</v>
      </c>
      <c r="C565" s="91" t="s">
        <v>242</v>
      </c>
      <c r="D565" s="11" t="s">
        <v>17</v>
      </c>
      <c r="E565" s="96">
        <v>6000</v>
      </c>
      <c r="F565" s="96" t="s">
        <v>21</v>
      </c>
      <c r="G565" s="101">
        <v>85.759274879253311</v>
      </c>
      <c r="H565" s="103">
        <v>19100</v>
      </c>
      <c r="I565" s="101">
        <v>85.73362187925332</v>
      </c>
      <c r="J565" s="106">
        <f t="shared" si="34"/>
        <v>514555.64927551989</v>
      </c>
      <c r="K565" s="11">
        <f>VLOOKUP(A565,MATH!$N$3:$T$3152,7, FALSE)</f>
        <v>1043271.0666666667</v>
      </c>
      <c r="L565" s="11">
        <f>VLOOKUP(A565,MATH!$N$3:$V$3152,9, FALSE)</f>
        <v>0.15627994398420611</v>
      </c>
      <c r="M565" s="11">
        <f>VLOOKUP(A565,MATH!$N$3:$V$3152,4, FALSE)</f>
        <v>85.51</v>
      </c>
      <c r="N565" s="11">
        <f t="shared" si="35"/>
        <v>1</v>
      </c>
      <c r="O565" s="12">
        <f t="shared" si="36"/>
        <v>2.4260163996628467E-5</v>
      </c>
    </row>
    <row r="566" spans="1:15">
      <c r="A566" s="72" t="str">
        <f t="shared" si="33"/>
        <v>42997EMR</v>
      </c>
      <c r="B566" s="109">
        <v>42997</v>
      </c>
      <c r="C566" s="91" t="s">
        <v>243</v>
      </c>
      <c r="D566" s="11" t="s">
        <v>18</v>
      </c>
      <c r="E566" s="96">
        <v>73600</v>
      </c>
      <c r="F566" s="96" t="s">
        <v>22</v>
      </c>
      <c r="G566" s="101">
        <v>62.968005094783528</v>
      </c>
      <c r="H566" s="103">
        <v>534600</v>
      </c>
      <c r="I566" s="101">
        <v>62.968005094783528</v>
      </c>
      <c r="J566" s="106">
        <f t="shared" si="34"/>
        <v>4634445.1749760676</v>
      </c>
      <c r="K566" s="11">
        <f>VLOOKUP(A566,MATH!$N$3:$T$3152,7, FALSE)</f>
        <v>2293430.4</v>
      </c>
      <c r="L566" s="11">
        <f>VLOOKUP(A566,MATH!$N$3:$V$3152,9, FALSE)</f>
        <v>0.13614217502907408</v>
      </c>
      <c r="M566" s="11">
        <f>VLOOKUP(A566,MATH!$N$3:$V$3152,4, FALSE)</f>
        <v>62.99</v>
      </c>
      <c r="N566" s="11">
        <f t="shared" si="35"/>
        <v>-1</v>
      </c>
      <c r="O566" s="12">
        <f t="shared" si="36"/>
        <v>2.1850386860314258E-4</v>
      </c>
    </row>
    <row r="567" spans="1:15">
      <c r="A567" s="72" t="str">
        <f t="shared" si="33"/>
        <v>42997EOG</v>
      </c>
      <c r="B567" s="109">
        <v>42997</v>
      </c>
      <c r="C567" s="91" t="s">
        <v>244</v>
      </c>
      <c r="D567" s="11" t="s">
        <v>17</v>
      </c>
      <c r="E567" s="96">
        <v>237400</v>
      </c>
      <c r="F567" s="96" t="s">
        <v>20</v>
      </c>
      <c r="G567" s="101">
        <v>93.189385850712711</v>
      </c>
      <c r="H567" s="103">
        <v>1679800</v>
      </c>
      <c r="I567" s="101">
        <v>93.124229850712723</v>
      </c>
      <c r="J567" s="106">
        <f t="shared" si="34"/>
        <v>22123160.200959198</v>
      </c>
      <c r="K567" s="11">
        <f>VLOOKUP(A567,MATH!$N$3:$T$3152,7, FALSE)</f>
        <v>2951051.3333333335</v>
      </c>
      <c r="L567" s="11">
        <f>VLOOKUP(A567,MATH!$N$3:$V$3152,9, FALSE)</f>
        <v>0.20584627770582489</v>
      </c>
      <c r="M567" s="11">
        <f>VLOOKUP(A567,MATH!$N$3:$V$3152,4, FALSE)</f>
        <v>93.08</v>
      </c>
      <c r="N567" s="11">
        <f t="shared" si="35"/>
        <v>1</v>
      </c>
      <c r="O567" s="12">
        <f t="shared" si="36"/>
        <v>1.0430582102336824E-3</v>
      </c>
    </row>
    <row r="568" spans="1:15">
      <c r="A568" s="72" t="str">
        <f t="shared" si="33"/>
        <v>42997EQIX</v>
      </c>
      <c r="B568" s="109">
        <v>42997</v>
      </c>
      <c r="C568" s="91" t="s">
        <v>245</v>
      </c>
      <c r="D568" s="11" t="s">
        <v>18</v>
      </c>
      <c r="E568" s="96">
        <v>16100</v>
      </c>
      <c r="F568" s="96" t="s">
        <v>23</v>
      </c>
      <c r="G568" s="101">
        <v>450.33311741140562</v>
      </c>
      <c r="H568" s="103">
        <v>244600</v>
      </c>
      <c r="I568" s="101">
        <v>450.33311741140562</v>
      </c>
      <c r="J568" s="106">
        <f t="shared" si="34"/>
        <v>7250363.1903236303</v>
      </c>
      <c r="K568" s="11">
        <f>VLOOKUP(A568,MATH!$N$3:$T$3152,7, FALSE)</f>
        <v>473931.63333333336</v>
      </c>
      <c r="L568" s="11">
        <f>VLOOKUP(A568,MATH!$N$3:$V$3152,9, FALSE)</f>
        <v>0.17614962519451755</v>
      </c>
      <c r="M568" s="11">
        <f>VLOOKUP(A568,MATH!$N$3:$V$3152,4, FALSE)</f>
        <v>450.45</v>
      </c>
      <c r="N568" s="11">
        <f t="shared" si="35"/>
        <v>-1</v>
      </c>
      <c r="O568" s="12">
        <f t="shared" si="36"/>
        <v>3.4183863354726539E-4</v>
      </c>
    </row>
    <row r="569" spans="1:15">
      <c r="A569" s="72" t="str">
        <f t="shared" si="33"/>
        <v>42997EQR</v>
      </c>
      <c r="B569" s="109">
        <v>42997</v>
      </c>
      <c r="C569" s="91" t="s">
        <v>246</v>
      </c>
      <c r="D569" s="11" t="s">
        <v>17</v>
      </c>
      <c r="E569" s="96">
        <v>107100</v>
      </c>
      <c r="F569" s="96" t="s">
        <v>21</v>
      </c>
      <c r="G569" s="101">
        <v>67.793766121103062</v>
      </c>
      <c r="H569" s="103">
        <v>1264000</v>
      </c>
      <c r="I569" s="101">
        <v>67.77347412110305</v>
      </c>
      <c r="J569" s="106">
        <f t="shared" si="34"/>
        <v>7260712.3515701378</v>
      </c>
      <c r="K569" s="11">
        <f>VLOOKUP(A569,MATH!$N$3:$T$3152,7, FALSE)</f>
        <v>1589416.9333333333</v>
      </c>
      <c r="L569" s="11">
        <f>VLOOKUP(A569,MATH!$N$3:$V$3152,9, FALSE)</f>
        <v>9.5864592761228259E-2</v>
      </c>
      <c r="M569" s="11">
        <f>VLOOKUP(A569,MATH!$N$3:$V$3152,4, FALSE)</f>
        <v>67.64</v>
      </c>
      <c r="N569" s="11">
        <f t="shared" si="35"/>
        <v>1</v>
      </c>
      <c r="O569" s="12">
        <f t="shared" si="36"/>
        <v>3.4232657367467694E-4</v>
      </c>
    </row>
    <row r="570" spans="1:15">
      <c r="A570" s="72" t="str">
        <f t="shared" si="33"/>
        <v>42997EQT</v>
      </c>
      <c r="B570" s="109">
        <v>42997</v>
      </c>
      <c r="C570" s="91" t="s">
        <v>247</v>
      </c>
      <c r="D570" s="11" t="s">
        <v>18</v>
      </c>
      <c r="E570" s="96">
        <v>162400</v>
      </c>
      <c r="F570" s="96" t="s">
        <v>22</v>
      </c>
      <c r="G570" s="101">
        <v>64.272280518913675</v>
      </c>
      <c r="H570" s="103">
        <v>950100</v>
      </c>
      <c r="I570" s="101">
        <v>64.272280518913675</v>
      </c>
      <c r="J570" s="106">
        <f t="shared" si="34"/>
        <v>10437818.356271582</v>
      </c>
      <c r="K570" s="11">
        <f>VLOOKUP(A570,MATH!$N$3:$T$3152,7, FALSE)</f>
        <v>2593350.8333333335</v>
      </c>
      <c r="L570" s="11">
        <f>VLOOKUP(A570,MATH!$N$3:$V$3152,9, FALSE)</f>
        <v>0.19133284122738395</v>
      </c>
      <c r="M570" s="11">
        <f>VLOOKUP(A570,MATH!$N$3:$V$3152,4, FALSE)</f>
        <v>64.36</v>
      </c>
      <c r="N570" s="11">
        <f t="shared" si="35"/>
        <v>-1</v>
      </c>
      <c r="O570" s="12">
        <f t="shared" si="36"/>
        <v>4.9212011460120751E-4</v>
      </c>
    </row>
    <row r="571" spans="1:15">
      <c r="A571" s="72" t="str">
        <f t="shared" si="33"/>
        <v>42997ES</v>
      </c>
      <c r="B571" s="109">
        <v>42997</v>
      </c>
      <c r="C571" s="91" t="s">
        <v>248</v>
      </c>
      <c r="D571" s="11" t="s">
        <v>17</v>
      </c>
      <c r="E571" s="96">
        <v>111700</v>
      </c>
      <c r="F571" s="96" t="s">
        <v>19</v>
      </c>
      <c r="G571" s="101">
        <v>61.807101275088961</v>
      </c>
      <c r="H571" s="103">
        <v>1231500</v>
      </c>
      <c r="I571" s="101">
        <v>61.763883275088965</v>
      </c>
      <c r="J571" s="106">
        <f t="shared" si="34"/>
        <v>6903853.2124274373</v>
      </c>
      <c r="K571" s="11">
        <f>VLOOKUP(A571,MATH!$N$3:$T$3152,7, FALSE)</f>
        <v>1356482.3</v>
      </c>
      <c r="L571" s="11">
        <f>VLOOKUP(A571,MATH!$N$3:$V$3152,9, FALSE)</f>
        <v>0.12672177077730917</v>
      </c>
      <c r="M571" s="11">
        <f>VLOOKUP(A571,MATH!$N$3:$V$3152,4, FALSE)</f>
        <v>61.74</v>
      </c>
      <c r="N571" s="11">
        <f t="shared" si="35"/>
        <v>1</v>
      </c>
      <c r="O571" s="12">
        <f t="shared" si="36"/>
        <v>3.2550145232679734E-4</v>
      </c>
    </row>
    <row r="572" spans="1:15">
      <c r="A572" s="72" t="str">
        <f t="shared" si="33"/>
        <v>42997ESRX</v>
      </c>
      <c r="B572" s="109">
        <v>42997</v>
      </c>
      <c r="C572" s="91" t="s">
        <v>249</v>
      </c>
      <c r="D572" s="11" t="s">
        <v>18</v>
      </c>
      <c r="E572" s="96">
        <v>369700</v>
      </c>
      <c r="F572" s="96" t="s">
        <v>20</v>
      </c>
      <c r="G572" s="101">
        <v>61.866527703938608</v>
      </c>
      <c r="H572" s="103">
        <v>2226500</v>
      </c>
      <c r="I572" s="101">
        <v>61.910011703938608</v>
      </c>
      <c r="J572" s="106">
        <f t="shared" si="34"/>
        <v>22872055.292146105</v>
      </c>
      <c r="K572" s="11">
        <f>VLOOKUP(A572,MATH!$N$3:$T$3152,7, FALSE)</f>
        <v>2904364.3</v>
      </c>
      <c r="L572" s="11">
        <f>VLOOKUP(A572,MATH!$N$3:$V$3152,9, FALSE)</f>
        <v>0.17380446487425499</v>
      </c>
      <c r="M572" s="11">
        <f>VLOOKUP(A572,MATH!$N$3:$V$3152,4, FALSE)</f>
        <v>62.12</v>
      </c>
      <c r="N572" s="11">
        <f t="shared" si="35"/>
        <v>-1</v>
      </c>
      <c r="O572" s="12">
        <f t="shared" si="36"/>
        <v>1.078366962074314E-3</v>
      </c>
    </row>
    <row r="573" spans="1:15">
      <c r="A573" s="72" t="str">
        <f t="shared" si="33"/>
        <v>42997ESS</v>
      </c>
      <c r="B573" s="109">
        <v>42997</v>
      </c>
      <c r="C573" s="91" t="s">
        <v>250</v>
      </c>
      <c r="D573" s="11" t="s">
        <v>17</v>
      </c>
      <c r="E573" s="96">
        <v>600</v>
      </c>
      <c r="F573" s="96" t="s">
        <v>21</v>
      </c>
      <c r="G573" s="101">
        <v>260.67388041726855</v>
      </c>
      <c r="H573" s="103">
        <v>2000</v>
      </c>
      <c r="I573" s="101">
        <v>260.59579041726857</v>
      </c>
      <c r="J573" s="106">
        <f t="shared" si="34"/>
        <v>156404.32825036114</v>
      </c>
      <c r="K573" s="11">
        <f>VLOOKUP(A573,MATH!$N$3:$T$3152,7, FALSE)</f>
        <v>344245.43333333335</v>
      </c>
      <c r="L573" s="11">
        <f>VLOOKUP(A573,MATH!$N$3:$V$3152,9, FALSE)</f>
        <v>0.13349166025484949</v>
      </c>
      <c r="M573" s="11">
        <f>VLOOKUP(A573,MATH!$N$3:$V$3152,4, FALSE)</f>
        <v>260.3</v>
      </c>
      <c r="N573" s="11">
        <f t="shared" si="35"/>
        <v>1</v>
      </c>
      <c r="O573" s="12">
        <f t="shared" si="36"/>
        <v>7.3741191229338843E-6</v>
      </c>
    </row>
    <row r="574" spans="1:15">
      <c r="A574" s="72" t="str">
        <f t="shared" si="33"/>
        <v>42997ETFC</v>
      </c>
      <c r="B574" s="109">
        <v>42997</v>
      </c>
      <c r="C574" s="91" t="s">
        <v>251</v>
      </c>
      <c r="D574" s="11" t="s">
        <v>18</v>
      </c>
      <c r="E574" s="96">
        <v>156700</v>
      </c>
      <c r="F574" s="96" t="s">
        <v>19</v>
      </c>
      <c r="G574" s="101">
        <v>41.49611420186659</v>
      </c>
      <c r="H574" s="103">
        <v>2639600</v>
      </c>
      <c r="I574" s="101">
        <v>41.525248201866596</v>
      </c>
      <c r="J574" s="106">
        <f t="shared" si="34"/>
        <v>6502441.0954324948</v>
      </c>
      <c r="K574" s="11">
        <f>VLOOKUP(A574,MATH!$N$3:$T$3152,7, FALSE)</f>
        <v>2215070.6</v>
      </c>
      <c r="L574" s="11">
        <f>VLOOKUP(A574,MATH!$N$3:$V$3152,9, FALSE)</f>
        <v>0.17025109407126196</v>
      </c>
      <c r="M574" s="11">
        <f>VLOOKUP(A574,MATH!$N$3:$V$3152,4, FALSE)</f>
        <v>41.62</v>
      </c>
      <c r="N574" s="11">
        <f t="shared" si="35"/>
        <v>-1</v>
      </c>
      <c r="O574" s="12">
        <f t="shared" si="36"/>
        <v>3.0657575633600919E-4</v>
      </c>
    </row>
    <row r="575" spans="1:15">
      <c r="A575" s="72" t="str">
        <f t="shared" si="33"/>
        <v>42997ETN</v>
      </c>
      <c r="B575" s="109">
        <v>42997</v>
      </c>
      <c r="C575" s="91" t="s">
        <v>252</v>
      </c>
      <c r="D575" s="11" t="s">
        <v>17</v>
      </c>
      <c r="E575" s="96">
        <v>405800</v>
      </c>
      <c r="F575" s="96" t="s">
        <v>19</v>
      </c>
      <c r="G575" s="101">
        <v>78.157016437857209</v>
      </c>
      <c r="H575" s="103">
        <v>1185600</v>
      </c>
      <c r="I575" s="101">
        <v>78.102598437857196</v>
      </c>
      <c r="J575" s="106">
        <f t="shared" si="34"/>
        <v>31716117.270482454</v>
      </c>
      <c r="K575" s="11">
        <f>VLOOKUP(A575,MATH!$N$3:$T$3152,7, FALSE)</f>
        <v>2402239.0666666669</v>
      </c>
      <c r="L575" s="11">
        <f>VLOOKUP(A575,MATH!$N$3:$V$3152,9, FALSE)</f>
        <v>0.15570712410559942</v>
      </c>
      <c r="M575" s="11">
        <f>VLOOKUP(A575,MATH!$N$3:$V$3152,4, FALSE)</f>
        <v>77.739999999999995</v>
      </c>
      <c r="N575" s="11">
        <f t="shared" si="35"/>
        <v>1</v>
      </c>
      <c r="O575" s="12">
        <f t="shared" si="36"/>
        <v>1.4953449785296352E-3</v>
      </c>
    </row>
    <row r="576" spans="1:15">
      <c r="A576" s="72" t="str">
        <f t="shared" si="33"/>
        <v>42997ETR</v>
      </c>
      <c r="B576" s="109">
        <v>42997</v>
      </c>
      <c r="C576" s="91" t="s">
        <v>253</v>
      </c>
      <c r="D576" s="11" t="s">
        <v>18</v>
      </c>
      <c r="E576" s="96">
        <v>2400</v>
      </c>
      <c r="F576" s="96" t="s">
        <v>19</v>
      </c>
      <c r="G576" s="101">
        <v>78.433243379110181</v>
      </c>
      <c r="H576" s="103">
        <v>150100</v>
      </c>
      <c r="I576" s="101">
        <v>78.488158379110175</v>
      </c>
      <c r="J576" s="106">
        <f t="shared" si="34"/>
        <v>188239.78410986444</v>
      </c>
      <c r="K576" s="11">
        <f>VLOOKUP(A576,MATH!$N$3:$T$3152,7, FALSE)</f>
        <v>1020557.9333333333</v>
      </c>
      <c r="L576" s="11">
        <f>VLOOKUP(A576,MATH!$N$3:$V$3152,9, FALSE)</f>
        <v>0.12322852821090045</v>
      </c>
      <c r="M576" s="11">
        <f>VLOOKUP(A576,MATH!$N$3:$V$3152,4, FALSE)</f>
        <v>78.45</v>
      </c>
      <c r="N576" s="11">
        <f t="shared" si="35"/>
        <v>-1</v>
      </c>
      <c r="O576" s="12">
        <f t="shared" si="36"/>
        <v>8.8750906527312939E-6</v>
      </c>
    </row>
    <row r="577" spans="1:15">
      <c r="A577" s="72" t="str">
        <f t="shared" si="33"/>
        <v>42997EVHC</v>
      </c>
      <c r="B577" s="109">
        <v>42997</v>
      </c>
      <c r="C577" s="91" t="s">
        <v>254</v>
      </c>
      <c r="D577" s="11" t="s">
        <v>17</v>
      </c>
      <c r="E577" s="96">
        <v>318900</v>
      </c>
      <c r="F577" s="96" t="s">
        <v>21</v>
      </c>
      <c r="G577" s="101">
        <v>46.35736580952544</v>
      </c>
      <c r="H577" s="103">
        <v>1722800</v>
      </c>
      <c r="I577" s="101">
        <v>46.343532809525442</v>
      </c>
      <c r="J577" s="106">
        <f t="shared" si="34"/>
        <v>14783363.956657663</v>
      </c>
      <c r="K577" s="11">
        <f>VLOOKUP(A577,MATH!$N$3:$T$3152,7, FALSE)</f>
        <v>1911892.1333333333</v>
      </c>
      <c r="L577" s="11">
        <f>VLOOKUP(A577,MATH!$N$3:$V$3152,9, FALSE)</f>
        <v>0.26926395453146762</v>
      </c>
      <c r="M577" s="11">
        <f>VLOOKUP(A577,MATH!$N$3:$V$3152,4, FALSE)</f>
        <v>46.11</v>
      </c>
      <c r="N577" s="11">
        <f t="shared" si="35"/>
        <v>1</v>
      </c>
      <c r="O577" s="12">
        <f t="shared" si="36"/>
        <v>6.9700300543843222E-4</v>
      </c>
    </row>
    <row r="578" spans="1:15">
      <c r="A578" s="72" t="str">
        <f t="shared" si="33"/>
        <v>42997EW</v>
      </c>
      <c r="B578" s="109">
        <v>42997</v>
      </c>
      <c r="C578" s="91" t="s">
        <v>255</v>
      </c>
      <c r="D578" s="11" t="s">
        <v>18</v>
      </c>
      <c r="E578" s="96">
        <v>13600</v>
      </c>
      <c r="F578" s="96" t="s">
        <v>20</v>
      </c>
      <c r="G578" s="101">
        <v>112.73160551661853</v>
      </c>
      <c r="H578" s="103">
        <v>434600</v>
      </c>
      <c r="I578" s="101">
        <v>112.81052351661853</v>
      </c>
      <c r="J578" s="106">
        <f t="shared" si="34"/>
        <v>1533149.835026012</v>
      </c>
      <c r="K578" s="11">
        <f>VLOOKUP(A578,MATH!$N$3:$T$3152,7, FALSE)</f>
        <v>1213106.1666666667</v>
      </c>
      <c r="L578" s="11">
        <f>VLOOKUP(A578,MATH!$N$3:$V$3152,9, FALSE)</f>
        <v>0.16559209694759916</v>
      </c>
      <c r="M578" s="11">
        <f>VLOOKUP(A578,MATH!$N$3:$V$3152,4, FALSE)</f>
        <v>112.74</v>
      </c>
      <c r="N578" s="11">
        <f t="shared" si="35"/>
        <v>-1</v>
      </c>
      <c r="O578" s="12">
        <f t="shared" si="36"/>
        <v>7.2284633317122663E-5</v>
      </c>
    </row>
    <row r="579" spans="1:15">
      <c r="A579" s="72" t="str">
        <f t="shared" si="33"/>
        <v>42997EXC</v>
      </c>
      <c r="B579" s="109">
        <v>42997</v>
      </c>
      <c r="C579" s="91" t="s">
        <v>256</v>
      </c>
      <c r="D579" s="11" t="s">
        <v>17</v>
      </c>
      <c r="E579" s="96">
        <v>746700</v>
      </c>
      <c r="F579" s="96" t="s">
        <v>20</v>
      </c>
      <c r="G579" s="101">
        <v>37.504666068996727</v>
      </c>
      <c r="H579" s="103">
        <v>4772100</v>
      </c>
      <c r="I579" s="101">
        <v>37.478486068996716</v>
      </c>
      <c r="J579" s="106">
        <f t="shared" si="34"/>
        <v>28004734.153719857</v>
      </c>
      <c r="K579" s="11">
        <f>VLOOKUP(A579,MATH!$N$3:$T$3152,7, FALSE)</f>
        <v>4571490.9000000004</v>
      </c>
      <c r="L579" s="11">
        <f>VLOOKUP(A579,MATH!$N$3:$V$3152,9, FALSE)</f>
        <v>0.11747805698498892</v>
      </c>
      <c r="M579" s="11">
        <f>VLOOKUP(A579,MATH!$N$3:$V$3152,4, FALSE)</f>
        <v>37.4</v>
      </c>
      <c r="N579" s="11">
        <f t="shared" si="35"/>
        <v>1</v>
      </c>
      <c r="O579" s="12">
        <f t="shared" si="36"/>
        <v>1.3203614501323651E-3</v>
      </c>
    </row>
    <row r="580" spans="1:15">
      <c r="A580" s="72" t="str">
        <f t="shared" si="33"/>
        <v>42997EXPD</v>
      </c>
      <c r="B580" s="109">
        <v>42997</v>
      </c>
      <c r="C580" s="91" t="s">
        <v>257</v>
      </c>
      <c r="D580" s="11" t="s">
        <v>18</v>
      </c>
      <c r="E580" s="96">
        <v>77300</v>
      </c>
      <c r="F580" s="96" t="s">
        <v>22</v>
      </c>
      <c r="G580" s="101">
        <v>56.967480491418648</v>
      </c>
      <c r="H580" s="103">
        <v>320200</v>
      </c>
      <c r="I580" s="101">
        <v>56.967480491418648</v>
      </c>
      <c r="J580" s="106">
        <f t="shared" si="34"/>
        <v>4403586.2419866612</v>
      </c>
      <c r="K580" s="11">
        <f>VLOOKUP(A580,MATH!$N$3:$T$3152,7, FALSE)</f>
        <v>1188128.7</v>
      </c>
      <c r="L580" s="11">
        <f>VLOOKUP(A580,MATH!$N$3:$V$3152,9, FALSE)</f>
        <v>0.21635697396953632</v>
      </c>
      <c r="M580" s="11">
        <f>VLOOKUP(A580,MATH!$N$3:$V$3152,4, FALSE)</f>
        <v>57.08</v>
      </c>
      <c r="N580" s="11">
        <f t="shared" si="35"/>
        <v>-1</v>
      </c>
      <c r="O580" s="12">
        <f t="shared" si="36"/>
        <v>2.0761937907845217E-4</v>
      </c>
    </row>
    <row r="581" spans="1:15">
      <c r="A581" s="72" t="str">
        <f t="shared" si="33"/>
        <v>42997EXPE</v>
      </c>
      <c r="B581" s="109">
        <v>42997</v>
      </c>
      <c r="C581" s="91" t="s">
        <v>258</v>
      </c>
      <c r="D581" s="11" t="s">
        <v>17</v>
      </c>
      <c r="E581" s="96">
        <v>152200</v>
      </c>
      <c r="F581" s="96" t="s">
        <v>22</v>
      </c>
      <c r="G581" s="101">
        <v>142.19768980673311</v>
      </c>
      <c r="H581" s="103">
        <v>463500</v>
      </c>
      <c r="I581" s="101">
        <v>142.19768980673311</v>
      </c>
      <c r="J581" s="106">
        <f t="shared" si="34"/>
        <v>21642488.388584778</v>
      </c>
      <c r="K581" s="11">
        <f>VLOOKUP(A581,MATH!$N$3:$T$3152,7, FALSE)</f>
        <v>2067489.8666666667</v>
      </c>
      <c r="L581" s="11">
        <f>VLOOKUP(A581,MATH!$N$3:$V$3152,9, FALSE)</f>
        <v>0.27610161600245264</v>
      </c>
      <c r="M581" s="11">
        <f>VLOOKUP(A581,MATH!$N$3:$V$3152,4, FALSE)</f>
        <v>141.6</v>
      </c>
      <c r="N581" s="11">
        <f t="shared" si="35"/>
        <v>1</v>
      </c>
      <c r="O581" s="12">
        <f t="shared" si="36"/>
        <v>1.0203955944152016E-3</v>
      </c>
    </row>
    <row r="582" spans="1:15">
      <c r="A582" s="72" t="str">
        <f t="shared" si="33"/>
        <v>42997EXR</v>
      </c>
      <c r="B582" s="109">
        <v>42997</v>
      </c>
      <c r="C582" s="91" t="s">
        <v>259</v>
      </c>
      <c r="D582" s="11" t="s">
        <v>18</v>
      </c>
      <c r="E582" s="96">
        <v>92100</v>
      </c>
      <c r="F582" s="96" t="s">
        <v>19</v>
      </c>
      <c r="G582" s="101">
        <v>78.987180394118354</v>
      </c>
      <c r="H582" s="103">
        <v>274900</v>
      </c>
      <c r="I582" s="101">
        <v>79.042760394118361</v>
      </c>
      <c r="J582" s="106">
        <f t="shared" si="34"/>
        <v>7274719.3142983001</v>
      </c>
      <c r="K582" s="11">
        <f>VLOOKUP(A582,MATH!$N$3:$T$3152,7, FALSE)</f>
        <v>931205.83333333337</v>
      </c>
      <c r="L582" s="11">
        <f>VLOOKUP(A582,MATH!$N$3:$V$3152,9, FALSE)</f>
        <v>0.19770926977342806</v>
      </c>
      <c r="M582" s="11">
        <f>VLOOKUP(A582,MATH!$N$3:$V$3152,4, FALSE)</f>
        <v>79.400000000000006</v>
      </c>
      <c r="N582" s="11">
        <f t="shared" si="35"/>
        <v>-1</v>
      </c>
      <c r="O582" s="12">
        <f t="shared" si="36"/>
        <v>3.4298697107456618E-4</v>
      </c>
    </row>
    <row r="583" spans="1:15">
      <c r="A583" s="72" t="str">
        <f t="shared" si="33"/>
        <v>42997F</v>
      </c>
      <c r="B583" s="109">
        <v>42997</v>
      </c>
      <c r="C583" s="91" t="s">
        <v>260</v>
      </c>
      <c r="D583" s="11" t="s">
        <v>17</v>
      </c>
      <c r="E583" s="96">
        <v>1902600</v>
      </c>
      <c r="F583" s="96" t="s">
        <v>19</v>
      </c>
      <c r="G583" s="101">
        <v>11.661807147261811</v>
      </c>
      <c r="H583" s="103">
        <v>10028000</v>
      </c>
      <c r="I583" s="101">
        <v>11.653666147261813</v>
      </c>
      <c r="J583" s="106">
        <f t="shared" si="34"/>
        <v>22187754.278380323</v>
      </c>
      <c r="K583" s="11">
        <f>VLOOKUP(A583,MATH!$N$3:$T$3152,7, FALSE)</f>
        <v>33985053.333333336</v>
      </c>
      <c r="L583" s="11">
        <f>VLOOKUP(A583,MATH!$N$3:$V$3152,9, FALSE)</f>
        <v>0.14237882195986026</v>
      </c>
      <c r="M583" s="11">
        <f>VLOOKUP(A583,MATH!$N$3:$V$3152,4, FALSE)</f>
        <v>11.63</v>
      </c>
      <c r="N583" s="11">
        <f t="shared" si="35"/>
        <v>1</v>
      </c>
      <c r="O583" s="12">
        <f t="shared" si="36"/>
        <v>1.0461036785200646E-3</v>
      </c>
    </row>
    <row r="584" spans="1:15">
      <c r="A584" s="72" t="str">
        <f t="shared" si="33"/>
        <v>42997FAST</v>
      </c>
      <c r="B584" s="109">
        <v>42997</v>
      </c>
      <c r="C584" s="91" t="s">
        <v>261</v>
      </c>
      <c r="D584" s="11" t="s">
        <v>18</v>
      </c>
      <c r="E584" s="96">
        <v>45300</v>
      </c>
      <c r="F584" s="96" t="s">
        <v>19</v>
      </c>
      <c r="G584" s="101">
        <v>44.037760062422187</v>
      </c>
      <c r="H584" s="103">
        <v>1537000</v>
      </c>
      <c r="I584" s="101">
        <v>44.068665062422191</v>
      </c>
      <c r="J584" s="106">
        <f t="shared" si="34"/>
        <v>1994910.5308277251</v>
      </c>
      <c r="K584" s="11">
        <f>VLOOKUP(A584,MATH!$N$3:$T$3152,7, FALSE)</f>
        <v>2413855.5333333332</v>
      </c>
      <c r="L584" s="11">
        <f>VLOOKUP(A584,MATH!$N$3:$V$3152,9, FALSE)</f>
        <v>0.23042211054979914</v>
      </c>
      <c r="M584" s="11">
        <f>VLOOKUP(A584,MATH!$N$3:$V$3152,4, FALSE)</f>
        <v>44.15</v>
      </c>
      <c r="N584" s="11">
        <f t="shared" si="35"/>
        <v>-1</v>
      </c>
      <c r="O584" s="12">
        <f t="shared" si="36"/>
        <v>9.4055631698190847E-5</v>
      </c>
    </row>
    <row r="585" spans="1:15">
      <c r="A585" s="72" t="str">
        <f t="shared" ref="A585:A648" si="37">B585&amp;C585</f>
        <v>42997FB</v>
      </c>
      <c r="B585" s="109">
        <v>42997</v>
      </c>
      <c r="C585" s="91" t="s">
        <v>262</v>
      </c>
      <c r="D585" s="11" t="s">
        <v>17</v>
      </c>
      <c r="E585" s="96">
        <v>41300</v>
      </c>
      <c r="F585" s="96" t="s">
        <v>20</v>
      </c>
      <c r="G585" s="101">
        <v>170.64389076468291</v>
      </c>
      <c r="H585" s="103">
        <v>127700</v>
      </c>
      <c r="I585" s="101">
        <v>170.5244567646829</v>
      </c>
      <c r="J585" s="106">
        <f t="shared" ref="J585:J648" si="38">E585*G585</f>
        <v>7047592.6885814043</v>
      </c>
      <c r="K585" s="11">
        <f>VLOOKUP(A585,MATH!$N$3:$T$3152,7, FALSE)</f>
        <v>13166449.233333332</v>
      </c>
      <c r="L585" s="11">
        <f>VLOOKUP(A585,MATH!$N$3:$V$3152,9, FALSE)</f>
        <v>0.15423334206497913</v>
      </c>
      <c r="M585" s="11">
        <f>VLOOKUP(A585,MATH!$N$3:$V$3152,4, FALSE)</f>
        <v>170.62</v>
      </c>
      <c r="N585" s="11">
        <f t="shared" ref="N585:N648" si="39">IF(D585="sell",-1,1)</f>
        <v>1</v>
      </c>
      <c r="O585" s="12">
        <f t="shared" ref="O585:O648" si="40">J585/$J$5</f>
        <v>3.3227845160606773E-4</v>
      </c>
    </row>
    <row r="586" spans="1:15">
      <c r="A586" s="72" t="str">
        <f t="shared" si="37"/>
        <v>42997FBHS</v>
      </c>
      <c r="B586" s="109">
        <v>42997</v>
      </c>
      <c r="C586" s="91" t="s">
        <v>263</v>
      </c>
      <c r="D586" s="11" t="s">
        <v>18</v>
      </c>
      <c r="E586" s="96">
        <v>4900</v>
      </c>
      <c r="F586" s="96" t="s">
        <v>19</v>
      </c>
      <c r="G586" s="101">
        <v>64.197117817844344</v>
      </c>
      <c r="H586" s="103">
        <v>46000</v>
      </c>
      <c r="I586" s="101">
        <v>64.242141817844356</v>
      </c>
      <c r="J586" s="106">
        <f t="shared" si="38"/>
        <v>314565.8773074373</v>
      </c>
      <c r="K586" s="11">
        <f>VLOOKUP(A586,MATH!$N$3:$T$3152,7, FALSE)</f>
        <v>955601</v>
      </c>
      <c r="L586" s="11">
        <f>VLOOKUP(A586,MATH!$N$3:$V$3152,9, FALSE)</f>
        <v>0.15631046275014518</v>
      </c>
      <c r="M586" s="11">
        <f>VLOOKUP(A586,MATH!$N$3:$V$3152,4, FALSE)</f>
        <v>64.319999999999993</v>
      </c>
      <c r="N586" s="11">
        <f t="shared" si="39"/>
        <v>-1</v>
      </c>
      <c r="O586" s="12">
        <f t="shared" si="40"/>
        <v>1.4831087331305305E-5</v>
      </c>
    </row>
    <row r="587" spans="1:15">
      <c r="A587" s="72" t="str">
        <f t="shared" si="37"/>
        <v>42997FCX</v>
      </c>
      <c r="B587" s="109">
        <v>42997</v>
      </c>
      <c r="C587" s="91" t="s">
        <v>264</v>
      </c>
      <c r="D587" s="11" t="s">
        <v>17</v>
      </c>
      <c r="E587" s="96">
        <v>3377000</v>
      </c>
      <c r="F587" s="96" t="s">
        <v>21</v>
      </c>
      <c r="G587" s="101">
        <v>14.229491216020355</v>
      </c>
      <c r="H587" s="103">
        <v>15097000</v>
      </c>
      <c r="I587" s="101">
        <v>14.225246216020356</v>
      </c>
      <c r="J587" s="106">
        <f t="shared" si="38"/>
        <v>48052991.836500742</v>
      </c>
      <c r="K587" s="11">
        <f>VLOOKUP(A587,MATH!$N$3:$T$3152,7, FALSE)</f>
        <v>19410553.066666666</v>
      </c>
      <c r="L587" s="11">
        <f>VLOOKUP(A587,MATH!$N$3:$V$3152,9, FALSE)</f>
        <v>0.40441280002860053</v>
      </c>
      <c r="M587" s="11">
        <f>VLOOKUP(A587,MATH!$N$3:$V$3152,4, FALSE)</f>
        <v>14.15</v>
      </c>
      <c r="N587" s="11">
        <f t="shared" si="39"/>
        <v>1</v>
      </c>
      <c r="O587" s="12">
        <f t="shared" si="40"/>
        <v>2.2655925828888161E-3</v>
      </c>
    </row>
    <row r="588" spans="1:15">
      <c r="A588" s="72" t="str">
        <f t="shared" si="37"/>
        <v>42997FDX</v>
      </c>
      <c r="B588" s="109">
        <v>42997</v>
      </c>
      <c r="C588" s="91" t="s">
        <v>265</v>
      </c>
      <c r="D588" s="11" t="s">
        <v>18</v>
      </c>
      <c r="E588" s="96">
        <v>88100</v>
      </c>
      <c r="F588" s="96" t="s">
        <v>19</v>
      </c>
      <c r="G588" s="101">
        <v>214.18662022425644</v>
      </c>
      <c r="H588" s="103">
        <v>259000</v>
      </c>
      <c r="I588" s="101">
        <v>214.33721122425646</v>
      </c>
      <c r="J588" s="106">
        <f t="shared" si="38"/>
        <v>18869841.241756994</v>
      </c>
      <c r="K588" s="11">
        <f>VLOOKUP(A588,MATH!$N$3:$T$3152,7, FALSE)</f>
        <v>1024928.9</v>
      </c>
      <c r="L588" s="11">
        <f>VLOOKUP(A588,MATH!$N$3:$V$3152,9, FALSE)</f>
        <v>0.1415700257597316</v>
      </c>
      <c r="M588" s="11">
        <f>VLOOKUP(A588,MATH!$N$3:$V$3152,4, FALSE)</f>
        <v>215.13</v>
      </c>
      <c r="N588" s="11">
        <f t="shared" si="39"/>
        <v>-1</v>
      </c>
      <c r="O588" s="12">
        <f t="shared" si="40"/>
        <v>8.8967139659221943E-4</v>
      </c>
    </row>
    <row r="589" spans="1:15">
      <c r="A589" s="72" t="str">
        <f t="shared" si="37"/>
        <v>42997FE</v>
      </c>
      <c r="B589" s="109">
        <v>42997</v>
      </c>
      <c r="C589" s="91" t="s">
        <v>266</v>
      </c>
      <c r="D589" s="11" t="s">
        <v>17</v>
      </c>
      <c r="E589" s="96">
        <v>79500</v>
      </c>
      <c r="F589" s="96" t="s">
        <v>23</v>
      </c>
      <c r="G589" s="101">
        <v>31.273606792347355</v>
      </c>
      <c r="H589" s="103">
        <v>1931500</v>
      </c>
      <c r="I589" s="101">
        <v>31.273606792347355</v>
      </c>
      <c r="J589" s="106">
        <f t="shared" si="38"/>
        <v>2486251.7399916146</v>
      </c>
      <c r="K589" s="11">
        <f>VLOOKUP(A589,MATH!$N$3:$T$3152,7, FALSE)</f>
        <v>3556094.7666666666</v>
      </c>
      <c r="L589" s="11">
        <f>VLOOKUP(A589,MATH!$N$3:$V$3152,9, FALSE)</f>
        <v>0.1196399676695703</v>
      </c>
      <c r="M589" s="11">
        <f>VLOOKUP(A589,MATH!$N$3:$V$3152,4, FALSE)</f>
        <v>31.29</v>
      </c>
      <c r="N589" s="11">
        <f t="shared" si="39"/>
        <v>1</v>
      </c>
      <c r="O589" s="12">
        <f t="shared" si="40"/>
        <v>1.1722128604364551E-4</v>
      </c>
    </row>
    <row r="590" spans="1:15">
      <c r="A590" s="72" t="str">
        <f t="shared" si="37"/>
        <v>42997FFIV</v>
      </c>
      <c r="B590" s="109">
        <v>42997</v>
      </c>
      <c r="C590" s="91" t="s">
        <v>267</v>
      </c>
      <c r="D590" s="11" t="s">
        <v>18</v>
      </c>
      <c r="E590" s="96">
        <v>176000</v>
      </c>
      <c r="F590" s="96" t="s">
        <v>21</v>
      </c>
      <c r="G590" s="101">
        <v>116.93789530385362</v>
      </c>
      <c r="H590" s="103">
        <v>540600</v>
      </c>
      <c r="I590" s="101">
        <v>116.97314530385364</v>
      </c>
      <c r="J590" s="106">
        <f t="shared" si="38"/>
        <v>20581069.573478237</v>
      </c>
      <c r="K590" s="11">
        <f>VLOOKUP(A590,MATH!$N$3:$T$3152,7, FALSE)</f>
        <v>636938.73333333328</v>
      </c>
      <c r="L590" s="11">
        <f>VLOOKUP(A590,MATH!$N$3:$V$3152,9, FALSE)</f>
        <v>0.13693012741276062</v>
      </c>
      <c r="M590" s="11">
        <f>VLOOKUP(A590,MATH!$N$3:$V$3152,4, FALSE)</f>
        <v>117.5</v>
      </c>
      <c r="N590" s="11">
        <f t="shared" si="39"/>
        <v>-1</v>
      </c>
      <c r="O590" s="12">
        <f t="shared" si="40"/>
        <v>9.7035203827147384E-4</v>
      </c>
    </row>
    <row r="591" spans="1:15">
      <c r="A591" s="72" t="str">
        <f t="shared" si="37"/>
        <v>42997FIS</v>
      </c>
      <c r="B591" s="109">
        <v>42997</v>
      </c>
      <c r="C591" s="91" t="s">
        <v>268</v>
      </c>
      <c r="D591" s="11" t="s">
        <v>17</v>
      </c>
      <c r="E591" s="96">
        <v>26600</v>
      </c>
      <c r="F591" s="96" t="s">
        <v>19</v>
      </c>
      <c r="G591" s="101">
        <v>93.659014413710821</v>
      </c>
      <c r="H591" s="103">
        <v>473100</v>
      </c>
      <c r="I591" s="101">
        <v>93.593585413710827</v>
      </c>
      <c r="J591" s="106">
        <f t="shared" si="38"/>
        <v>2491329.7834047079</v>
      </c>
      <c r="K591" s="11">
        <f>VLOOKUP(A591,MATH!$N$3:$T$3152,7, FALSE)</f>
        <v>1228143.3333333333</v>
      </c>
      <c r="L591" s="11">
        <f>VLOOKUP(A591,MATH!$N$3:$V$3152,9, FALSE)</f>
        <v>0.11805952483761188</v>
      </c>
      <c r="M591" s="11">
        <f>VLOOKUP(A591,MATH!$N$3:$V$3152,4, FALSE)</f>
        <v>93.47</v>
      </c>
      <c r="N591" s="11">
        <f t="shared" si="39"/>
        <v>1</v>
      </c>
      <c r="O591" s="12">
        <f t="shared" si="40"/>
        <v>1.174607045908077E-4</v>
      </c>
    </row>
    <row r="592" spans="1:15">
      <c r="A592" s="72" t="str">
        <f t="shared" si="37"/>
        <v>42997FISV</v>
      </c>
      <c r="B592" s="109">
        <v>42997</v>
      </c>
      <c r="C592" s="91" t="s">
        <v>269</v>
      </c>
      <c r="D592" s="11" t="s">
        <v>18</v>
      </c>
      <c r="E592" s="96">
        <v>133600</v>
      </c>
      <c r="F592" s="96" t="s">
        <v>19</v>
      </c>
      <c r="G592" s="101">
        <v>125.18999525599806</v>
      </c>
      <c r="H592" s="103">
        <v>503700</v>
      </c>
      <c r="I592" s="101">
        <v>125.27795025599805</v>
      </c>
      <c r="J592" s="106">
        <f t="shared" si="38"/>
        <v>16725383.366201341</v>
      </c>
      <c r="K592" s="11">
        <f>VLOOKUP(A592,MATH!$N$3:$T$3152,7, FALSE)</f>
        <v>694822.3</v>
      </c>
      <c r="L592" s="11">
        <f>VLOOKUP(A592,MATH!$N$3:$V$3152,9, FALSE)</f>
        <v>0.13488577333412019</v>
      </c>
      <c r="M592" s="11">
        <f>VLOOKUP(A592,MATH!$N$3:$V$3152,4, FALSE)</f>
        <v>125.65</v>
      </c>
      <c r="N592" s="11">
        <f t="shared" si="39"/>
        <v>-1</v>
      </c>
      <c r="O592" s="12">
        <f t="shared" si="40"/>
        <v>7.8856493742091071E-4</v>
      </c>
    </row>
    <row r="593" spans="1:15">
      <c r="A593" s="72" t="str">
        <f t="shared" si="37"/>
        <v>42997FITB</v>
      </c>
      <c r="B593" s="109">
        <v>42997</v>
      </c>
      <c r="C593" s="91" t="s">
        <v>270</v>
      </c>
      <c r="D593" s="11" t="s">
        <v>17</v>
      </c>
      <c r="E593" s="96">
        <v>857900</v>
      </c>
      <c r="F593" s="96" t="s">
        <v>22</v>
      </c>
      <c r="G593" s="101">
        <v>27.014829816520905</v>
      </c>
      <c r="H593" s="103">
        <v>4608500</v>
      </c>
      <c r="I593" s="101">
        <v>27.014829816520905</v>
      </c>
      <c r="J593" s="106">
        <f t="shared" si="38"/>
        <v>23176022.499593284</v>
      </c>
      <c r="K593" s="11">
        <f>VLOOKUP(A593,MATH!$N$3:$T$3152,7, FALSE)</f>
        <v>5179653.9666666668</v>
      </c>
      <c r="L593" s="11">
        <f>VLOOKUP(A593,MATH!$N$3:$V$3152,9, FALSE)</f>
        <v>0.2259759784633911</v>
      </c>
      <c r="M593" s="11">
        <f>VLOOKUP(A593,MATH!$N$3:$V$3152,4, FALSE)</f>
        <v>26.89</v>
      </c>
      <c r="N593" s="11">
        <f t="shared" si="39"/>
        <v>1</v>
      </c>
      <c r="O593" s="12">
        <f t="shared" si="40"/>
        <v>1.0926983454973675E-3</v>
      </c>
    </row>
    <row r="594" spans="1:15">
      <c r="A594" s="72" t="str">
        <f t="shared" si="37"/>
        <v>42997FL</v>
      </c>
      <c r="B594" s="109">
        <v>42997</v>
      </c>
      <c r="C594" s="91" t="s">
        <v>271</v>
      </c>
      <c r="D594" s="11" t="s">
        <v>18</v>
      </c>
      <c r="E594" s="96">
        <v>289200</v>
      </c>
      <c r="F594" s="96" t="s">
        <v>23</v>
      </c>
      <c r="G594" s="101">
        <v>36.149882124298202</v>
      </c>
      <c r="H594" s="103">
        <v>1075300</v>
      </c>
      <c r="I594" s="101">
        <v>36.149882124298202</v>
      </c>
      <c r="J594" s="106">
        <f t="shared" si="38"/>
        <v>10454545.910347041</v>
      </c>
      <c r="K594" s="11">
        <f>VLOOKUP(A594,MATH!$N$3:$T$3152,7, FALSE)</f>
        <v>6361501.2333333334</v>
      </c>
      <c r="L594" s="11">
        <f>VLOOKUP(A594,MATH!$N$3:$V$3152,9, FALSE)</f>
        <v>1.0347125011072589</v>
      </c>
      <c r="M594" s="11">
        <f>VLOOKUP(A594,MATH!$N$3:$V$3152,4, FALSE)</f>
        <v>36.26</v>
      </c>
      <c r="N594" s="11">
        <f t="shared" si="39"/>
        <v>-1</v>
      </c>
      <c r="O594" s="12">
        <f t="shared" si="40"/>
        <v>4.9290878188278228E-4</v>
      </c>
    </row>
    <row r="595" spans="1:15">
      <c r="A595" s="72" t="str">
        <f t="shared" si="37"/>
        <v>42997FLIR</v>
      </c>
      <c r="B595" s="109">
        <v>42997</v>
      </c>
      <c r="C595" s="91" t="s">
        <v>272</v>
      </c>
      <c r="D595" s="11" t="s">
        <v>17</v>
      </c>
      <c r="E595" s="96">
        <v>42200</v>
      </c>
      <c r="F595" s="96" t="s">
        <v>23</v>
      </c>
      <c r="G595" s="101">
        <v>40.697821316580239</v>
      </c>
      <c r="H595" s="103">
        <v>2334300</v>
      </c>
      <c r="I595" s="101">
        <v>40.697821316580239</v>
      </c>
      <c r="J595" s="106">
        <f t="shared" si="38"/>
        <v>1717448.0595596861</v>
      </c>
      <c r="K595" s="11">
        <f>VLOOKUP(A595,MATH!$N$3:$T$3152,7, FALSE)</f>
        <v>937979.7</v>
      </c>
      <c r="L595" s="11">
        <f>VLOOKUP(A595,MATH!$N$3:$V$3152,9, FALSE)</f>
        <v>0.16198584768421681</v>
      </c>
      <c r="M595" s="11">
        <f>VLOOKUP(A595,MATH!$N$3:$V$3152,4, FALSE)</f>
        <v>40.76</v>
      </c>
      <c r="N595" s="11">
        <f t="shared" si="39"/>
        <v>1</v>
      </c>
      <c r="O595" s="12">
        <f t="shared" si="40"/>
        <v>8.0973888129055215E-5</v>
      </c>
    </row>
    <row r="596" spans="1:15">
      <c r="A596" s="72" t="str">
        <f t="shared" si="37"/>
        <v>42997FLR</v>
      </c>
      <c r="B596" s="109">
        <v>42997</v>
      </c>
      <c r="C596" s="91" t="s">
        <v>273</v>
      </c>
      <c r="D596" s="11" t="s">
        <v>18</v>
      </c>
      <c r="E596" s="96">
        <v>37300</v>
      </c>
      <c r="F596" s="96" t="s">
        <v>19</v>
      </c>
      <c r="G596" s="101">
        <v>40.205166846185165</v>
      </c>
      <c r="H596" s="103">
        <v>382200</v>
      </c>
      <c r="I596" s="101">
        <v>40.233348846185166</v>
      </c>
      <c r="J596" s="106">
        <f t="shared" si="38"/>
        <v>1499652.7233627066</v>
      </c>
      <c r="K596" s="11">
        <f>VLOOKUP(A596,MATH!$N$3:$T$3152,7, FALSE)</f>
        <v>1708192.4333333333</v>
      </c>
      <c r="L596" s="11">
        <f>VLOOKUP(A596,MATH!$N$3:$V$3152,9, FALSE)</f>
        <v>0.14650360423819866</v>
      </c>
      <c r="M596" s="11">
        <f>VLOOKUP(A596,MATH!$N$3:$V$3152,4, FALSE)</f>
        <v>40.26</v>
      </c>
      <c r="N596" s="11">
        <f t="shared" si="39"/>
        <v>-1</v>
      </c>
      <c r="O596" s="12">
        <f t="shared" si="40"/>
        <v>7.0705318381003807E-5</v>
      </c>
    </row>
    <row r="597" spans="1:15">
      <c r="A597" s="72" t="str">
        <f t="shared" si="37"/>
        <v>42997FLS</v>
      </c>
      <c r="B597" s="109">
        <v>42997</v>
      </c>
      <c r="C597" s="91" t="s">
        <v>274</v>
      </c>
      <c r="D597" s="11" t="s">
        <v>17</v>
      </c>
      <c r="E597" s="96">
        <v>46200</v>
      </c>
      <c r="F597" s="96" t="s">
        <v>19</v>
      </c>
      <c r="G597" s="101">
        <v>41.583310015438478</v>
      </c>
      <c r="H597" s="103">
        <v>170500</v>
      </c>
      <c r="I597" s="101">
        <v>41.554302015438488</v>
      </c>
      <c r="J597" s="106">
        <f t="shared" si="38"/>
        <v>1921148.9227132576</v>
      </c>
      <c r="K597" s="11">
        <f>VLOOKUP(A597,MATH!$N$3:$T$3152,7, FALSE)</f>
        <v>1281078.3666666667</v>
      </c>
      <c r="L597" s="11">
        <f>VLOOKUP(A597,MATH!$N$3:$V$3152,9, FALSE)</f>
        <v>0.19853608260379405</v>
      </c>
      <c r="M597" s="11">
        <f>VLOOKUP(A597,MATH!$N$3:$V$3152,4, FALSE)</f>
        <v>41.44</v>
      </c>
      <c r="N597" s="11">
        <f t="shared" si="39"/>
        <v>1</v>
      </c>
      <c r="O597" s="12">
        <f t="shared" si="40"/>
        <v>9.0577934558859957E-5</v>
      </c>
    </row>
    <row r="598" spans="1:15">
      <c r="A598" s="72" t="str">
        <f t="shared" si="37"/>
        <v>42997FMC</v>
      </c>
      <c r="B598" s="109">
        <v>42997</v>
      </c>
      <c r="C598" s="91" t="s">
        <v>275</v>
      </c>
      <c r="D598" s="11" t="s">
        <v>18</v>
      </c>
      <c r="E598" s="96">
        <v>220200</v>
      </c>
      <c r="F598" s="96" t="s">
        <v>21</v>
      </c>
      <c r="G598" s="101">
        <v>91.338678569649204</v>
      </c>
      <c r="H598" s="103">
        <v>1013700</v>
      </c>
      <c r="I598" s="101">
        <v>91.366179569649219</v>
      </c>
      <c r="J598" s="106">
        <f t="shared" si="38"/>
        <v>20112777.021036755</v>
      </c>
      <c r="K598" s="11">
        <f>VLOOKUP(A598,MATH!$N$3:$T$3152,7, FALSE)</f>
        <v>1016611.4333333333</v>
      </c>
      <c r="L598" s="11">
        <f>VLOOKUP(A598,MATH!$N$3:$V$3152,9, FALSE)</f>
        <v>0.17477225318394377</v>
      </c>
      <c r="M598" s="11">
        <f>VLOOKUP(A598,MATH!$N$3:$V$3152,4, FALSE)</f>
        <v>91.67</v>
      </c>
      <c r="N598" s="11">
        <f t="shared" si="39"/>
        <v>-1</v>
      </c>
      <c r="O598" s="12">
        <f t="shared" si="40"/>
        <v>9.4827307725603102E-4</v>
      </c>
    </row>
    <row r="599" spans="1:15">
      <c r="A599" s="72" t="str">
        <f t="shared" si="37"/>
        <v>42997FOX</v>
      </c>
      <c r="B599" s="109">
        <v>42997</v>
      </c>
      <c r="C599" s="91" t="s">
        <v>276</v>
      </c>
      <c r="D599" s="11" t="s">
        <v>17</v>
      </c>
      <c r="E599" s="96">
        <v>38800</v>
      </c>
      <c r="F599" s="96" t="s">
        <v>21</v>
      </c>
      <c r="G599" s="101">
        <v>26.0957605074844</v>
      </c>
      <c r="H599" s="103">
        <v>1517800</v>
      </c>
      <c r="I599" s="101">
        <v>26.087930507484398</v>
      </c>
      <c r="J599" s="106">
        <f t="shared" si="38"/>
        <v>1012515.5076903948</v>
      </c>
      <c r="K599" s="11">
        <f>VLOOKUP(A599,MATH!$N$3:$T$3152,7, FALSE)</f>
        <v>2651962.6666666665</v>
      </c>
      <c r="L599" s="11">
        <f>VLOOKUP(A599,MATH!$N$3:$V$3152,9, FALSE)</f>
        <v>0.20691474365423684</v>
      </c>
      <c r="M599" s="11">
        <f>VLOOKUP(A599,MATH!$N$3:$V$3152,4, FALSE)</f>
        <v>26.1</v>
      </c>
      <c r="N599" s="11">
        <f t="shared" si="39"/>
        <v>1</v>
      </c>
      <c r="O599" s="12">
        <f t="shared" si="40"/>
        <v>4.773787305665315E-5</v>
      </c>
    </row>
    <row r="600" spans="1:15">
      <c r="A600" s="72" t="str">
        <f t="shared" si="37"/>
        <v>42997FOXA</v>
      </c>
      <c r="B600" s="109">
        <v>42997</v>
      </c>
      <c r="C600" s="91" t="s">
        <v>277</v>
      </c>
      <c r="D600" s="11" t="s">
        <v>18</v>
      </c>
      <c r="E600" s="96">
        <v>15500</v>
      </c>
      <c r="F600" s="96" t="s">
        <v>19</v>
      </c>
      <c r="G600" s="101">
        <v>26.524988185370056</v>
      </c>
      <c r="H600" s="103">
        <v>51900</v>
      </c>
      <c r="I600" s="101">
        <v>26.543587185370054</v>
      </c>
      <c r="J600" s="106">
        <f t="shared" si="38"/>
        <v>411137.31687323586</v>
      </c>
      <c r="K600" s="11">
        <f>VLOOKUP(A600,MATH!$N$3:$T$3152,7, FALSE)</f>
        <v>6629666.2999999998</v>
      </c>
      <c r="L600" s="11">
        <f>VLOOKUP(A600,MATH!$N$3:$V$3152,9, FALSE)</f>
        <v>0.19767782790639654</v>
      </c>
      <c r="M600" s="11">
        <f>VLOOKUP(A600,MATH!$N$3:$V$3152,4, FALSE)</f>
        <v>26.57</v>
      </c>
      <c r="N600" s="11">
        <f t="shared" si="39"/>
        <v>-1</v>
      </c>
      <c r="O600" s="12">
        <f t="shared" si="40"/>
        <v>1.9384217715852477E-5</v>
      </c>
    </row>
    <row r="601" spans="1:15">
      <c r="A601" s="72" t="str">
        <f t="shared" si="37"/>
        <v>42997FRT</v>
      </c>
      <c r="B601" s="109">
        <v>42997</v>
      </c>
      <c r="C601" s="91" t="s">
        <v>278</v>
      </c>
      <c r="D601" s="11" t="s">
        <v>17</v>
      </c>
      <c r="E601" s="96">
        <v>17000</v>
      </c>
      <c r="F601" s="96" t="s">
        <v>19</v>
      </c>
      <c r="G601" s="101">
        <v>127.79872595394002</v>
      </c>
      <c r="H601" s="103">
        <v>455900</v>
      </c>
      <c r="I601" s="101">
        <v>127.70937795394003</v>
      </c>
      <c r="J601" s="106">
        <f t="shared" si="38"/>
        <v>2172578.3412169805</v>
      </c>
      <c r="K601" s="11">
        <f>VLOOKUP(A601,MATH!$N$3:$T$3152,7, FALSE)</f>
        <v>443688.56666666665</v>
      </c>
      <c r="L601" s="11">
        <f>VLOOKUP(A601,MATH!$N$3:$V$3152,9, FALSE)</f>
        <v>0.17231451583979174</v>
      </c>
      <c r="M601" s="11">
        <f>VLOOKUP(A601,MATH!$N$3:$V$3152,4, FALSE)</f>
        <v>127.64</v>
      </c>
      <c r="N601" s="11">
        <f t="shared" si="39"/>
        <v>1</v>
      </c>
      <c r="O601" s="12">
        <f t="shared" si="40"/>
        <v>1.0243227710677578E-4</v>
      </c>
    </row>
    <row r="602" spans="1:15">
      <c r="A602" s="72" t="str">
        <f t="shared" si="37"/>
        <v>42997FTV</v>
      </c>
      <c r="B602" s="109">
        <v>42997</v>
      </c>
      <c r="C602" s="91" t="s">
        <v>279</v>
      </c>
      <c r="D602" s="11" t="s">
        <v>18</v>
      </c>
      <c r="E602" s="96">
        <v>14300</v>
      </c>
      <c r="F602" s="96" t="s">
        <v>22</v>
      </c>
      <c r="G602" s="101">
        <v>70.298367541501449</v>
      </c>
      <c r="H602" s="103">
        <v>49700</v>
      </c>
      <c r="I602" s="101">
        <v>70.298367541501449</v>
      </c>
      <c r="J602" s="106">
        <f t="shared" si="38"/>
        <v>1005266.6558434707</v>
      </c>
      <c r="K602" s="11">
        <f>VLOOKUP(A602,MATH!$N$3:$T$3152,7, FALSE)</f>
        <v>1147344.2</v>
      </c>
      <c r="L602" s="11">
        <f>VLOOKUP(A602,MATH!$N$3:$V$3152,9, FALSE)</f>
        <v>0.13174679375924994</v>
      </c>
      <c r="M602" s="11">
        <f>VLOOKUP(A602,MATH!$N$3:$V$3152,4, FALSE)</f>
        <v>70.31</v>
      </c>
      <c r="N602" s="11">
        <f t="shared" si="39"/>
        <v>-1</v>
      </c>
      <c r="O602" s="12">
        <f t="shared" si="40"/>
        <v>4.7396105679613869E-5</v>
      </c>
    </row>
    <row r="603" spans="1:15">
      <c r="A603" s="72" t="str">
        <f t="shared" si="37"/>
        <v>42997GD</v>
      </c>
      <c r="B603" s="109">
        <v>42997</v>
      </c>
      <c r="C603" s="91" t="s">
        <v>280</v>
      </c>
      <c r="D603" s="11" t="s">
        <v>17</v>
      </c>
      <c r="E603" s="96">
        <v>52600</v>
      </c>
      <c r="F603" s="96" t="s">
        <v>22</v>
      </c>
      <c r="G603" s="101">
        <v>202.09320917458501</v>
      </c>
      <c r="H603" s="103">
        <v>156400</v>
      </c>
      <c r="I603" s="101">
        <v>202.09320917458501</v>
      </c>
      <c r="J603" s="106">
        <f t="shared" si="38"/>
        <v>10630102.802583171</v>
      </c>
      <c r="K603" s="11">
        <f>VLOOKUP(A603,MATH!$N$3:$T$3152,7, FALSE)</f>
        <v>1047491.6333333333</v>
      </c>
      <c r="L603" s="11">
        <f>VLOOKUP(A603,MATH!$N$3:$V$3152,9, FALSE)</f>
        <v>0.14008398960430624</v>
      </c>
      <c r="M603" s="11">
        <f>VLOOKUP(A603,MATH!$N$3:$V$3152,4, FALSE)</f>
        <v>201.91</v>
      </c>
      <c r="N603" s="11">
        <f t="shared" si="39"/>
        <v>1</v>
      </c>
      <c r="O603" s="12">
        <f t="shared" si="40"/>
        <v>5.0118590215613573E-4</v>
      </c>
    </row>
    <row r="604" spans="1:15">
      <c r="A604" s="72" t="str">
        <f t="shared" si="37"/>
        <v>42997GE</v>
      </c>
      <c r="B604" s="109">
        <v>42997</v>
      </c>
      <c r="C604" s="91" t="s">
        <v>281</v>
      </c>
      <c r="D604" s="11" t="s">
        <v>18</v>
      </c>
      <c r="E604" s="96">
        <v>8962800</v>
      </c>
      <c r="F604" s="96" t="s">
        <v>21</v>
      </c>
      <c r="G604" s="101">
        <v>24.333993224309285</v>
      </c>
      <c r="H604" s="103">
        <v>35257500</v>
      </c>
      <c r="I604" s="101">
        <v>24.341331224309286</v>
      </c>
      <c r="J604" s="106">
        <f t="shared" si="38"/>
        <v>218100714.47083926</v>
      </c>
      <c r="K604" s="11">
        <f>VLOOKUP(A604,MATH!$N$3:$T$3152,7, FALSE)</f>
        <v>38111492.966666669</v>
      </c>
      <c r="L604" s="11">
        <f>VLOOKUP(A604,MATH!$N$3:$V$3152,9, FALSE)</f>
        <v>0.18795449517465038</v>
      </c>
      <c r="M604" s="11">
        <f>VLOOKUP(A604,MATH!$N$3:$V$3152,4, FALSE)</f>
        <v>24.46</v>
      </c>
      <c r="N604" s="11">
        <f t="shared" si="39"/>
        <v>-1</v>
      </c>
      <c r="O604" s="12">
        <f t="shared" si="40"/>
        <v>1.0282967660143671E-2</v>
      </c>
    </row>
    <row r="605" spans="1:15">
      <c r="A605" s="72" t="str">
        <f t="shared" si="37"/>
        <v>42997GGP</v>
      </c>
      <c r="B605" s="109">
        <v>42997</v>
      </c>
      <c r="C605" s="91" t="s">
        <v>282</v>
      </c>
      <c r="D605" s="11" t="s">
        <v>17</v>
      </c>
      <c r="E605" s="96">
        <v>699900</v>
      </c>
      <c r="F605" s="96" t="s">
        <v>19</v>
      </c>
      <c r="G605" s="101">
        <v>21.43036026551421</v>
      </c>
      <c r="H605" s="103">
        <v>2391200</v>
      </c>
      <c r="I605" s="101">
        <v>21.415436265514206</v>
      </c>
      <c r="J605" s="106">
        <f t="shared" si="38"/>
        <v>14999109.149833396</v>
      </c>
      <c r="K605" s="11">
        <f>VLOOKUP(A605,MATH!$N$3:$T$3152,7, FALSE)</f>
        <v>5327185.6333333338</v>
      </c>
      <c r="L605" s="11">
        <f>VLOOKUP(A605,MATH!$N$3:$V$3152,9, FALSE)</f>
        <v>0.27278497596427947</v>
      </c>
      <c r="M605" s="11">
        <f>VLOOKUP(A605,MATH!$N$3:$V$3152,4, FALSE)</f>
        <v>21.32</v>
      </c>
      <c r="N605" s="11">
        <f t="shared" si="39"/>
        <v>1</v>
      </c>
      <c r="O605" s="12">
        <f t="shared" si="40"/>
        <v>7.0717491546467897E-4</v>
      </c>
    </row>
    <row r="606" spans="1:15">
      <c r="A606" s="72" t="str">
        <f t="shared" si="37"/>
        <v>42997GILD</v>
      </c>
      <c r="B606" s="109">
        <v>42997</v>
      </c>
      <c r="C606" s="91" t="s">
        <v>283</v>
      </c>
      <c r="D606" s="11" t="s">
        <v>18</v>
      </c>
      <c r="E606" s="96">
        <v>103600</v>
      </c>
      <c r="F606" s="96" t="s">
        <v>19</v>
      </c>
      <c r="G606" s="101">
        <v>83.209631695215975</v>
      </c>
      <c r="H606" s="103">
        <v>4075100</v>
      </c>
      <c r="I606" s="101">
        <v>83.268004695215978</v>
      </c>
      <c r="J606" s="106">
        <f t="shared" si="38"/>
        <v>8620517.8436243758</v>
      </c>
      <c r="K606" s="11">
        <f>VLOOKUP(A606,MATH!$N$3:$T$3152,7, FALSE)</f>
        <v>10522441.433333334</v>
      </c>
      <c r="L606" s="11">
        <f>VLOOKUP(A606,MATH!$N$3:$V$3152,9, FALSE)</f>
        <v>0.26392335018587293</v>
      </c>
      <c r="M606" s="11">
        <f>VLOOKUP(A606,MATH!$N$3:$V$3152,4, FALSE)</f>
        <v>83.39</v>
      </c>
      <c r="N606" s="11">
        <f t="shared" si="39"/>
        <v>-1</v>
      </c>
      <c r="O606" s="12">
        <f t="shared" si="40"/>
        <v>4.0643840353642196E-4</v>
      </c>
    </row>
    <row r="607" spans="1:15">
      <c r="A607" s="72" t="str">
        <f t="shared" si="37"/>
        <v>42997GIS</v>
      </c>
      <c r="B607" s="109">
        <v>42997</v>
      </c>
      <c r="C607" s="91" t="s">
        <v>284</v>
      </c>
      <c r="D607" s="11" t="s">
        <v>17</v>
      </c>
      <c r="E607" s="96">
        <v>520900</v>
      </c>
      <c r="F607" s="96" t="s">
        <v>23</v>
      </c>
      <c r="G607" s="101">
        <v>56.208742089539328</v>
      </c>
      <c r="H607" s="103">
        <v>4155300</v>
      </c>
      <c r="I607" s="101">
        <v>56.208742089539328</v>
      </c>
      <c r="J607" s="106">
        <f t="shared" si="38"/>
        <v>29279133.754441038</v>
      </c>
      <c r="K607" s="11">
        <f>VLOOKUP(A607,MATH!$N$3:$T$3152,7, FALSE)</f>
        <v>3770723.6</v>
      </c>
      <c r="L607" s="11">
        <f>VLOOKUP(A607,MATH!$N$3:$V$3152,9, FALSE)</f>
        <v>0.16717065359636821</v>
      </c>
      <c r="M607" s="11">
        <f>VLOOKUP(A607,MATH!$N$3:$V$3152,4, FALSE)</f>
        <v>56.18</v>
      </c>
      <c r="N607" s="11">
        <f t="shared" si="39"/>
        <v>1</v>
      </c>
      <c r="O607" s="12">
        <f t="shared" si="40"/>
        <v>1.3804465805828112E-3</v>
      </c>
    </row>
    <row r="608" spans="1:15">
      <c r="A608" s="72" t="str">
        <f t="shared" si="37"/>
        <v>42998EA</v>
      </c>
      <c r="B608" s="109">
        <v>42998</v>
      </c>
      <c r="C608" s="91" t="s">
        <v>235</v>
      </c>
      <c r="D608" s="11" t="s">
        <v>18</v>
      </c>
      <c r="E608" s="96">
        <v>56600</v>
      </c>
      <c r="F608" s="96" t="s">
        <v>19</v>
      </c>
      <c r="G608" s="101">
        <v>120.50575626538803</v>
      </c>
      <c r="H608" s="103">
        <v>179400</v>
      </c>
      <c r="I608" s="101">
        <v>120.59029526538802</v>
      </c>
      <c r="J608" s="106">
        <f t="shared" si="38"/>
        <v>6820625.8046209626</v>
      </c>
      <c r="K608" s="11">
        <f>VLOOKUP(A608,MATH!$N$3:$T$3152,7, FALSE)</f>
        <v>2118062.7333333334</v>
      </c>
      <c r="L608" s="11">
        <f>VLOOKUP(A608,MATH!$N$3:$V$3152,9, FALSE)</f>
        <v>0.19261167245543459</v>
      </c>
      <c r="M608" s="11">
        <f>VLOOKUP(A608,MATH!$N$3:$V$3152,4, FALSE)</f>
        <v>120.77</v>
      </c>
      <c r="N608" s="11">
        <f t="shared" si="39"/>
        <v>-1</v>
      </c>
      <c r="O608" s="12">
        <f t="shared" si="40"/>
        <v>3.215774636090713E-4</v>
      </c>
    </row>
    <row r="609" spans="1:15">
      <c r="A609" s="72" t="str">
        <f t="shared" si="37"/>
        <v>42998EBAY</v>
      </c>
      <c r="B609" s="109">
        <v>42998</v>
      </c>
      <c r="C609" s="91" t="s">
        <v>236</v>
      </c>
      <c r="D609" s="11" t="s">
        <v>17</v>
      </c>
      <c r="E609" s="96">
        <v>281400</v>
      </c>
      <c r="F609" s="96" t="s">
        <v>21</v>
      </c>
      <c r="G609" s="101">
        <v>38.768844956421908</v>
      </c>
      <c r="H609" s="103">
        <v>3207900</v>
      </c>
      <c r="I609" s="101">
        <v>38.75724395642191</v>
      </c>
      <c r="J609" s="106">
        <f t="shared" si="38"/>
        <v>10909552.970737126</v>
      </c>
      <c r="K609" s="11">
        <f>VLOOKUP(A609,MATH!$N$3:$T$3152,7, FALSE)</f>
        <v>7452570.4333333336</v>
      </c>
      <c r="L609" s="11">
        <f>VLOOKUP(A609,MATH!$N$3:$V$3152,9, FALSE)</f>
        <v>0.18266436025962771</v>
      </c>
      <c r="M609" s="11">
        <f>VLOOKUP(A609,MATH!$N$3:$V$3152,4, FALSE)</f>
        <v>38.67</v>
      </c>
      <c r="N609" s="11">
        <f t="shared" si="39"/>
        <v>1</v>
      </c>
      <c r="O609" s="12">
        <f t="shared" si="40"/>
        <v>5.143613612495219E-4</v>
      </c>
    </row>
    <row r="610" spans="1:15">
      <c r="A610" s="72" t="str">
        <f t="shared" si="37"/>
        <v>42998ECL</v>
      </c>
      <c r="B610" s="109">
        <v>42998</v>
      </c>
      <c r="C610" s="91" t="s">
        <v>237</v>
      </c>
      <c r="D610" s="11" t="s">
        <v>18</v>
      </c>
      <c r="E610" s="96">
        <v>85200</v>
      </c>
      <c r="F610" s="96" t="s">
        <v>23</v>
      </c>
      <c r="G610" s="101">
        <v>130.85378904966672</v>
      </c>
      <c r="H610" s="103">
        <v>487800</v>
      </c>
      <c r="I610" s="101">
        <v>130.85378904966672</v>
      </c>
      <c r="J610" s="106">
        <f t="shared" si="38"/>
        <v>11148742.827031605</v>
      </c>
      <c r="K610" s="11">
        <f>VLOOKUP(A610,MATH!$N$3:$T$3152,7, FALSE)</f>
        <v>832190.3</v>
      </c>
      <c r="L610" s="11">
        <f>VLOOKUP(A610,MATH!$N$3:$V$3152,9, FALSE)</f>
        <v>0.13260867743728572</v>
      </c>
      <c r="M610" s="11">
        <f>VLOOKUP(A610,MATH!$N$3:$V$3152,4, FALSE)</f>
        <v>130.94999999999999</v>
      </c>
      <c r="N610" s="11">
        <f t="shared" si="39"/>
        <v>-1</v>
      </c>
      <c r="O610" s="12">
        <f t="shared" si="40"/>
        <v>5.2563863543396471E-4</v>
      </c>
    </row>
    <row r="611" spans="1:15">
      <c r="A611" s="72" t="str">
        <f t="shared" si="37"/>
        <v>42998ED</v>
      </c>
      <c r="B611" s="109">
        <v>42998</v>
      </c>
      <c r="C611" s="91" t="s">
        <v>238</v>
      </c>
      <c r="D611" s="11" t="s">
        <v>17</v>
      </c>
      <c r="E611" s="96">
        <v>93200</v>
      </c>
      <c r="F611" s="96" t="s">
        <v>22</v>
      </c>
      <c r="G611" s="101">
        <v>83.887998942456164</v>
      </c>
      <c r="H611" s="103">
        <v>269800</v>
      </c>
      <c r="I611" s="101">
        <v>83.887998942456164</v>
      </c>
      <c r="J611" s="106">
        <f t="shared" si="38"/>
        <v>7818361.5014369143</v>
      </c>
      <c r="K611" s="11">
        <f>VLOOKUP(A611,MATH!$N$3:$T$3152,7, FALSE)</f>
        <v>1319884.8</v>
      </c>
      <c r="L611" s="11">
        <f>VLOOKUP(A611,MATH!$N$3:$V$3152,9, FALSE)</f>
        <v>0.10844724475208641</v>
      </c>
      <c r="M611" s="11">
        <f>VLOOKUP(A611,MATH!$N$3:$V$3152,4, FALSE)</f>
        <v>83.6</v>
      </c>
      <c r="N611" s="11">
        <f t="shared" si="39"/>
        <v>1</v>
      </c>
      <c r="O611" s="12">
        <f t="shared" si="40"/>
        <v>3.6861850118027602E-4</v>
      </c>
    </row>
    <row r="612" spans="1:15">
      <c r="A612" s="72" t="str">
        <f t="shared" si="37"/>
        <v>42998EFX</v>
      </c>
      <c r="B612" s="109">
        <v>42998</v>
      </c>
      <c r="C612" s="91" t="s">
        <v>239</v>
      </c>
      <c r="D612" s="11" t="s">
        <v>18</v>
      </c>
      <c r="E612" s="96">
        <v>2080000</v>
      </c>
      <c r="F612" s="96" t="s">
        <v>22</v>
      </c>
      <c r="G612" s="101">
        <v>93.554814612386039</v>
      </c>
      <c r="H612" s="103">
        <v>7442500</v>
      </c>
      <c r="I612" s="101">
        <v>93.554814612386039</v>
      </c>
      <c r="J612" s="106">
        <f t="shared" si="38"/>
        <v>194594014.39376298</v>
      </c>
      <c r="K612" s="11">
        <f>VLOOKUP(A612,MATH!$N$3:$T$3152,7, FALSE)</f>
        <v>4343256.8</v>
      </c>
      <c r="L612" s="11">
        <f>VLOOKUP(A612,MATH!$N$3:$V$3152,9, FALSE)</f>
        <v>0.67166512113762189</v>
      </c>
      <c r="M612" s="11">
        <f>VLOOKUP(A612,MATH!$N$3:$V$3152,4, FALSE)</f>
        <v>95</v>
      </c>
      <c r="N612" s="11">
        <f t="shared" si="39"/>
        <v>-1</v>
      </c>
      <c r="O612" s="12">
        <f t="shared" si="40"/>
        <v>9.1746785961865206E-3</v>
      </c>
    </row>
    <row r="613" spans="1:15">
      <c r="A613" s="72" t="str">
        <f t="shared" si="37"/>
        <v>42998EIX</v>
      </c>
      <c r="B613" s="109">
        <v>42998</v>
      </c>
      <c r="C613" s="91" t="s">
        <v>240</v>
      </c>
      <c r="D613" s="11" t="s">
        <v>17</v>
      </c>
      <c r="E613" s="96">
        <v>21500</v>
      </c>
      <c r="F613" s="96" t="s">
        <v>23</v>
      </c>
      <c r="G613" s="101">
        <v>79.772951582260546</v>
      </c>
      <c r="H613" s="103">
        <v>286600</v>
      </c>
      <c r="I613" s="101">
        <v>79.772951582260546</v>
      </c>
      <c r="J613" s="106">
        <f t="shared" si="38"/>
        <v>1715118.4590186018</v>
      </c>
      <c r="K613" s="11">
        <f>VLOOKUP(A613,MATH!$N$3:$T$3152,7, FALSE)</f>
        <v>1880245.6666666667</v>
      </c>
      <c r="L613" s="11">
        <f>VLOOKUP(A613,MATH!$N$3:$V$3152,9, FALSE)</f>
        <v>9.9218880714668251E-2</v>
      </c>
      <c r="M613" s="11">
        <f>VLOOKUP(A613,MATH!$N$3:$V$3152,4, FALSE)</f>
        <v>79.900000000000006</v>
      </c>
      <c r="N613" s="11">
        <f t="shared" si="39"/>
        <v>1</v>
      </c>
      <c r="O613" s="12">
        <f t="shared" si="40"/>
        <v>8.0864052601541507E-5</v>
      </c>
    </row>
    <row r="614" spans="1:15">
      <c r="A614" s="72" t="str">
        <f t="shared" si="37"/>
        <v>42998EL</v>
      </c>
      <c r="B614" s="109">
        <v>42998</v>
      </c>
      <c r="C614" s="91" t="s">
        <v>241</v>
      </c>
      <c r="D614" s="11" t="s">
        <v>18</v>
      </c>
      <c r="E614" s="96">
        <v>292000</v>
      </c>
      <c r="F614" s="96" t="s">
        <v>20</v>
      </c>
      <c r="G614" s="101">
        <v>109.79346176149883</v>
      </c>
      <c r="H614" s="103">
        <v>891200</v>
      </c>
      <c r="I614" s="101">
        <v>109.87072076149883</v>
      </c>
      <c r="J614" s="106">
        <f t="shared" si="38"/>
        <v>32059690.83435766</v>
      </c>
      <c r="K614" s="11">
        <f>VLOOKUP(A614,MATH!$N$3:$T$3152,7, FALSE)</f>
        <v>2809429.5</v>
      </c>
      <c r="L614" s="11">
        <f>VLOOKUP(A614,MATH!$N$3:$V$3152,9, FALSE)</f>
        <v>0.27295243822289561</v>
      </c>
      <c r="M614" s="11">
        <f>VLOOKUP(A614,MATH!$N$3:$V$3152,4, FALSE)</f>
        <v>110.37</v>
      </c>
      <c r="N614" s="11">
        <f t="shared" si="39"/>
        <v>-1</v>
      </c>
      <c r="O614" s="12">
        <f t="shared" si="40"/>
        <v>1.5115437143053559E-3</v>
      </c>
    </row>
    <row r="615" spans="1:15">
      <c r="A615" s="72" t="str">
        <f t="shared" si="37"/>
        <v>42998EMN</v>
      </c>
      <c r="B615" s="109">
        <v>42998</v>
      </c>
      <c r="C615" s="91" t="s">
        <v>242</v>
      </c>
      <c r="D615" s="11" t="s">
        <v>17</v>
      </c>
      <c r="E615" s="96">
        <v>108500</v>
      </c>
      <c r="F615" s="96" t="s">
        <v>20</v>
      </c>
      <c r="G615" s="101">
        <v>87.028778336005971</v>
      </c>
      <c r="H615" s="103">
        <v>1336200</v>
      </c>
      <c r="I615" s="101">
        <v>86.967990336005982</v>
      </c>
      <c r="J615" s="106">
        <f t="shared" si="38"/>
        <v>9442622.449456647</v>
      </c>
      <c r="K615" s="11">
        <f>VLOOKUP(A615,MATH!$N$3:$T$3152,7, FALSE)</f>
        <v>1064353.5666666667</v>
      </c>
      <c r="L615" s="11">
        <f>VLOOKUP(A615,MATH!$N$3:$V$3152,9, FALSE)</f>
        <v>0.161168539730246</v>
      </c>
      <c r="M615" s="11">
        <f>VLOOKUP(A615,MATH!$N$3:$V$3152,4, FALSE)</f>
        <v>86.84</v>
      </c>
      <c r="N615" s="11">
        <f t="shared" si="39"/>
        <v>1</v>
      </c>
      <c r="O615" s="12">
        <f t="shared" si="40"/>
        <v>4.4519882252697362E-4</v>
      </c>
    </row>
    <row r="616" spans="1:15">
      <c r="A616" s="72" t="str">
        <f t="shared" si="37"/>
        <v>42998EMR</v>
      </c>
      <c r="B616" s="109">
        <v>42998</v>
      </c>
      <c r="C616" s="91" t="s">
        <v>243</v>
      </c>
      <c r="D616" s="11" t="s">
        <v>18</v>
      </c>
      <c r="E616" s="96">
        <v>675500</v>
      </c>
      <c r="F616" s="96" t="s">
        <v>19</v>
      </c>
      <c r="G616" s="101">
        <v>63.193034148560706</v>
      </c>
      <c r="H616" s="103">
        <v>2181000</v>
      </c>
      <c r="I616" s="101">
        <v>63.237428148560703</v>
      </c>
      <c r="J616" s="106">
        <f t="shared" si="38"/>
        <v>42686894.567352757</v>
      </c>
      <c r="K616" s="11">
        <f>VLOOKUP(A616,MATH!$N$3:$T$3152,7, FALSE)</f>
        <v>2274351.2000000002</v>
      </c>
      <c r="L616" s="11">
        <f>VLOOKUP(A616,MATH!$N$3:$V$3152,9, FALSE)</f>
        <v>0.13551364172563968</v>
      </c>
      <c r="M616" s="11">
        <f>VLOOKUP(A616,MATH!$N$3:$V$3152,4, FALSE)</f>
        <v>63.42</v>
      </c>
      <c r="N616" s="11">
        <f t="shared" si="39"/>
        <v>-1</v>
      </c>
      <c r="O616" s="12">
        <f t="shared" si="40"/>
        <v>2.0125929317243922E-3</v>
      </c>
    </row>
    <row r="617" spans="1:15">
      <c r="A617" s="72" t="str">
        <f t="shared" si="37"/>
        <v>42998EOG</v>
      </c>
      <c r="B617" s="109">
        <v>42998</v>
      </c>
      <c r="C617" s="91" t="s">
        <v>244</v>
      </c>
      <c r="D617" s="11" t="s">
        <v>17</v>
      </c>
      <c r="E617" s="96">
        <v>250000</v>
      </c>
      <c r="F617" s="96" t="s">
        <v>21</v>
      </c>
      <c r="G617" s="101">
        <v>93.938604391285921</v>
      </c>
      <c r="H617" s="103">
        <v>1769800</v>
      </c>
      <c r="I617" s="101">
        <v>93.910530391285917</v>
      </c>
      <c r="J617" s="106">
        <f t="shared" si="38"/>
        <v>23484651.097821482</v>
      </c>
      <c r="K617" s="11">
        <f>VLOOKUP(A617,MATH!$N$3:$T$3152,7, FALSE)</f>
        <v>2890650.7</v>
      </c>
      <c r="L617" s="11">
        <f>VLOOKUP(A617,MATH!$N$3:$V$3152,9, FALSE)</f>
        <v>0.20384135204343662</v>
      </c>
      <c r="M617" s="11">
        <f>VLOOKUP(A617,MATH!$N$3:$V$3152,4, FALSE)</f>
        <v>93.58</v>
      </c>
      <c r="N617" s="11">
        <f t="shared" si="39"/>
        <v>1</v>
      </c>
      <c r="O617" s="12">
        <f t="shared" si="40"/>
        <v>1.1072495032149199E-3</v>
      </c>
    </row>
    <row r="618" spans="1:15">
      <c r="A618" s="72" t="str">
        <f t="shared" si="37"/>
        <v>42998EQIX</v>
      </c>
      <c r="B618" s="109">
        <v>42998</v>
      </c>
      <c r="C618" s="91" t="s">
        <v>245</v>
      </c>
      <c r="D618" s="11" t="s">
        <v>18</v>
      </c>
      <c r="E618" s="96">
        <v>110400</v>
      </c>
      <c r="F618" s="96" t="s">
        <v>20</v>
      </c>
      <c r="G618" s="101">
        <v>452.51773744741865</v>
      </c>
      <c r="H618" s="103">
        <v>921400</v>
      </c>
      <c r="I618" s="101">
        <v>452.83535544741869</v>
      </c>
      <c r="J618" s="106">
        <f t="shared" si="38"/>
        <v>49957958.21419502</v>
      </c>
      <c r="K618" s="11">
        <f>VLOOKUP(A618,MATH!$N$3:$T$3152,7, FALSE)</f>
        <v>484243.36666666664</v>
      </c>
      <c r="L618" s="11">
        <f>VLOOKUP(A618,MATH!$N$3:$V$3152,9, FALSE)</f>
        <v>0.17669599123356111</v>
      </c>
      <c r="M618" s="11">
        <f>VLOOKUP(A618,MATH!$N$3:$V$3152,4, FALSE)</f>
        <v>453.74</v>
      </c>
      <c r="N618" s="11">
        <f t="shared" si="39"/>
        <v>-1</v>
      </c>
      <c r="O618" s="12">
        <f t="shared" si="40"/>
        <v>2.3554075461410819E-3</v>
      </c>
    </row>
    <row r="619" spans="1:15">
      <c r="A619" s="72" t="str">
        <f t="shared" si="37"/>
        <v>42998EQR</v>
      </c>
      <c r="B619" s="109">
        <v>42998</v>
      </c>
      <c r="C619" s="91" t="s">
        <v>246</v>
      </c>
      <c r="D619" s="11" t="s">
        <v>17</v>
      </c>
      <c r="E619" s="96">
        <v>165600</v>
      </c>
      <c r="F619" s="96" t="s">
        <v>22</v>
      </c>
      <c r="G619" s="101">
        <v>67.077475022979968</v>
      </c>
      <c r="H619" s="103">
        <v>489400</v>
      </c>
      <c r="I619" s="101">
        <v>67.077475022979968</v>
      </c>
      <c r="J619" s="106">
        <f t="shared" si="38"/>
        <v>11108029.863805482</v>
      </c>
      <c r="K619" s="11">
        <f>VLOOKUP(A619,MATH!$N$3:$T$3152,7, FALSE)</f>
        <v>1614272.7666666666</v>
      </c>
      <c r="L619" s="11">
        <f>VLOOKUP(A619,MATH!$N$3:$V$3152,9, FALSE)</f>
        <v>9.8312482387945488E-2</v>
      </c>
      <c r="M619" s="11">
        <f>VLOOKUP(A619,MATH!$N$3:$V$3152,4, FALSE)</f>
        <v>66.88</v>
      </c>
      <c r="N619" s="11">
        <f t="shared" si="39"/>
        <v>1</v>
      </c>
      <c r="O619" s="12">
        <f t="shared" si="40"/>
        <v>5.2371910901141921E-4</v>
      </c>
    </row>
    <row r="620" spans="1:15">
      <c r="A620" s="72" t="str">
        <f t="shared" si="37"/>
        <v>42998EQT</v>
      </c>
      <c r="B620" s="109">
        <v>42998</v>
      </c>
      <c r="C620" s="91" t="s">
        <v>247</v>
      </c>
      <c r="D620" s="11" t="s">
        <v>18</v>
      </c>
      <c r="E620" s="96">
        <v>422500</v>
      </c>
      <c r="F620" s="96" t="s">
        <v>19</v>
      </c>
      <c r="G620" s="101">
        <v>64.140682461804019</v>
      </c>
      <c r="H620" s="103">
        <v>3075100</v>
      </c>
      <c r="I620" s="101">
        <v>64.185860461804012</v>
      </c>
      <c r="J620" s="106">
        <f t="shared" si="38"/>
        <v>27099438.340112198</v>
      </c>
      <c r="K620" s="11">
        <f>VLOOKUP(A620,MATH!$N$3:$T$3152,7, FALSE)</f>
        <v>2572526.7333333334</v>
      </c>
      <c r="L620" s="11">
        <f>VLOOKUP(A620,MATH!$N$3:$V$3152,9, FALSE)</f>
        <v>0.18726176899719357</v>
      </c>
      <c r="M620" s="11">
        <f>VLOOKUP(A620,MATH!$N$3:$V$3152,4, FALSE)</f>
        <v>64.540000000000006</v>
      </c>
      <c r="N620" s="11">
        <f t="shared" si="39"/>
        <v>-1</v>
      </c>
      <c r="O620" s="12">
        <f t="shared" si="40"/>
        <v>1.277678749175713E-3</v>
      </c>
    </row>
    <row r="621" spans="1:15">
      <c r="A621" s="72" t="str">
        <f t="shared" si="37"/>
        <v>42998ES</v>
      </c>
      <c r="B621" s="109">
        <v>42998</v>
      </c>
      <c r="C621" s="91" t="s">
        <v>248</v>
      </c>
      <c r="D621" s="11" t="s">
        <v>17</v>
      </c>
      <c r="E621" s="96">
        <v>197400</v>
      </c>
      <c r="F621" s="96" t="s">
        <v>22</v>
      </c>
      <c r="G621" s="101">
        <v>62.054360738669374</v>
      </c>
      <c r="H621" s="103">
        <v>1072000</v>
      </c>
      <c r="I621" s="101">
        <v>62.054360738669374</v>
      </c>
      <c r="J621" s="106">
        <f t="shared" si="38"/>
        <v>12249530.809813334</v>
      </c>
      <c r="K621" s="11">
        <f>VLOOKUP(A621,MATH!$N$3:$T$3152,7, FALSE)</f>
        <v>1353863.9333333333</v>
      </c>
      <c r="L621" s="11">
        <f>VLOOKUP(A621,MATH!$N$3:$V$3152,9, FALSE)</f>
        <v>0.12477800579433797</v>
      </c>
      <c r="M621" s="11">
        <f>VLOOKUP(A621,MATH!$N$3:$V$3152,4, FALSE)</f>
        <v>61.96</v>
      </c>
      <c r="N621" s="11">
        <f t="shared" si="39"/>
        <v>1</v>
      </c>
      <c r="O621" s="12">
        <f t="shared" si="40"/>
        <v>5.7753836100378963E-4</v>
      </c>
    </row>
    <row r="622" spans="1:15">
      <c r="A622" s="72" t="str">
        <f t="shared" si="37"/>
        <v>42998ESRX</v>
      </c>
      <c r="B622" s="109">
        <v>42998</v>
      </c>
      <c r="C622" s="91" t="s">
        <v>249</v>
      </c>
      <c r="D622" s="11" t="s">
        <v>18</v>
      </c>
      <c r="E622" s="96">
        <v>149800</v>
      </c>
      <c r="F622" s="96" t="s">
        <v>20</v>
      </c>
      <c r="G622" s="101">
        <v>60.841640728917007</v>
      </c>
      <c r="H622" s="103">
        <v>4575100</v>
      </c>
      <c r="I622" s="101">
        <v>60.884340728917003</v>
      </c>
      <c r="J622" s="106">
        <f t="shared" si="38"/>
        <v>9114077.7811917681</v>
      </c>
      <c r="K622" s="11">
        <f>VLOOKUP(A622,MATH!$N$3:$T$3152,7, FALSE)</f>
        <v>3071030</v>
      </c>
      <c r="L622" s="11">
        <f>VLOOKUP(A622,MATH!$N$3:$V$3152,9, FALSE)</f>
        <v>0.17978753660730953</v>
      </c>
      <c r="M622" s="11">
        <f>VLOOKUP(A622,MATH!$N$3:$V$3152,4, FALSE)</f>
        <v>61</v>
      </c>
      <c r="N622" s="11">
        <f t="shared" si="39"/>
        <v>-1</v>
      </c>
      <c r="O622" s="12">
        <f t="shared" si="40"/>
        <v>4.2970866603263491E-4</v>
      </c>
    </row>
    <row r="623" spans="1:15">
      <c r="A623" s="72" t="str">
        <f t="shared" si="37"/>
        <v>42998ESS</v>
      </c>
      <c r="B623" s="109">
        <v>42998</v>
      </c>
      <c r="C623" s="91" t="s">
        <v>250</v>
      </c>
      <c r="D623" s="11" t="s">
        <v>17</v>
      </c>
      <c r="E623" s="96">
        <v>17400</v>
      </c>
      <c r="F623" s="96" t="s">
        <v>21</v>
      </c>
      <c r="G623" s="101">
        <v>258.12986298643079</v>
      </c>
      <c r="H623" s="103">
        <v>83300</v>
      </c>
      <c r="I623" s="101">
        <v>258.05255598643078</v>
      </c>
      <c r="J623" s="106">
        <f t="shared" si="38"/>
        <v>4491459.6159638958</v>
      </c>
      <c r="K623" s="11">
        <f>VLOOKUP(A623,MATH!$N$3:$T$3152,7, FALSE)</f>
        <v>350063.2</v>
      </c>
      <c r="L623" s="11">
        <f>VLOOKUP(A623,MATH!$N$3:$V$3152,9, FALSE)</f>
        <v>0.13679449012393197</v>
      </c>
      <c r="M623" s="11">
        <f>VLOOKUP(A623,MATH!$N$3:$V$3152,4, FALSE)</f>
        <v>257.69</v>
      </c>
      <c r="N623" s="11">
        <f t="shared" si="39"/>
        <v>1</v>
      </c>
      <c r="O623" s="12">
        <f t="shared" si="40"/>
        <v>2.1176241485432274E-4</v>
      </c>
    </row>
    <row r="624" spans="1:15">
      <c r="A624" s="72" t="str">
        <f t="shared" si="37"/>
        <v>42998ETFC</v>
      </c>
      <c r="B624" s="109">
        <v>42998</v>
      </c>
      <c r="C624" s="91" t="s">
        <v>251</v>
      </c>
      <c r="D624" s="11" t="s">
        <v>18</v>
      </c>
      <c r="E624" s="96">
        <v>135200</v>
      </c>
      <c r="F624" s="96" t="s">
        <v>20</v>
      </c>
      <c r="G624" s="101">
        <v>41.681841045662736</v>
      </c>
      <c r="H624" s="103">
        <v>638500</v>
      </c>
      <c r="I624" s="101">
        <v>41.711066045662733</v>
      </c>
      <c r="J624" s="106">
        <f t="shared" si="38"/>
        <v>5635384.9093736019</v>
      </c>
      <c r="K624" s="11">
        <f>VLOOKUP(A624,MATH!$N$3:$T$3152,7, FALSE)</f>
        <v>2277255.9666666668</v>
      </c>
      <c r="L624" s="11">
        <f>VLOOKUP(A624,MATH!$N$3:$V$3152,9, FALSE)</f>
        <v>0.17080375065735129</v>
      </c>
      <c r="M624" s="11">
        <f>VLOOKUP(A624,MATH!$N$3:$V$3152,4, FALSE)</f>
        <v>41.75</v>
      </c>
      <c r="N624" s="11">
        <f t="shared" si="39"/>
        <v>-1</v>
      </c>
      <c r="O624" s="12">
        <f t="shared" si="40"/>
        <v>2.6569596947972543E-4</v>
      </c>
    </row>
    <row r="625" spans="1:15">
      <c r="A625" s="72" t="str">
        <f t="shared" si="37"/>
        <v>42998ETN</v>
      </c>
      <c r="B625" s="109">
        <v>42998</v>
      </c>
      <c r="C625" s="91" t="s">
        <v>252</v>
      </c>
      <c r="D625" s="11" t="s">
        <v>17</v>
      </c>
      <c r="E625" s="96">
        <v>112200</v>
      </c>
      <c r="F625" s="96" t="s">
        <v>20</v>
      </c>
      <c r="G625" s="101">
        <v>77.355740803288953</v>
      </c>
      <c r="H625" s="103">
        <v>552800</v>
      </c>
      <c r="I625" s="101">
        <v>77.301686803288959</v>
      </c>
      <c r="J625" s="106">
        <f t="shared" si="38"/>
        <v>8679314.1181290206</v>
      </c>
      <c r="K625" s="11">
        <f>VLOOKUP(A625,MATH!$N$3:$T$3152,7, FALSE)</f>
        <v>2402838.8333333335</v>
      </c>
      <c r="L625" s="11">
        <f>VLOOKUP(A625,MATH!$N$3:$V$3152,9, FALSE)</f>
        <v>0.15802643429904856</v>
      </c>
      <c r="M625" s="11">
        <f>VLOOKUP(A625,MATH!$N$3:$V$3152,4, FALSE)</f>
        <v>77.22</v>
      </c>
      <c r="N625" s="11">
        <f t="shared" si="39"/>
        <v>1</v>
      </c>
      <c r="O625" s="12">
        <f t="shared" si="40"/>
        <v>4.0921051820250675E-4</v>
      </c>
    </row>
    <row r="626" spans="1:15">
      <c r="A626" s="72" t="str">
        <f t="shared" si="37"/>
        <v>42998ETR</v>
      </c>
      <c r="B626" s="109">
        <v>42998</v>
      </c>
      <c r="C626" s="91" t="s">
        <v>253</v>
      </c>
      <c r="D626" s="11" t="s">
        <v>18</v>
      </c>
      <c r="E626" s="96">
        <v>251100</v>
      </c>
      <c r="F626" s="96" t="s">
        <v>22</v>
      </c>
      <c r="G626" s="101">
        <v>78.003554762801159</v>
      </c>
      <c r="H626" s="103">
        <v>1064700</v>
      </c>
      <c r="I626" s="101">
        <v>78.003554762801159</v>
      </c>
      <c r="J626" s="106">
        <f t="shared" si="38"/>
        <v>19586692.600939371</v>
      </c>
      <c r="K626" s="11">
        <f>VLOOKUP(A626,MATH!$N$3:$T$3152,7, FALSE)</f>
        <v>1002951.1</v>
      </c>
      <c r="L626" s="11">
        <f>VLOOKUP(A626,MATH!$N$3:$V$3152,9, FALSE)</f>
        <v>0.12332833500820706</v>
      </c>
      <c r="M626" s="11">
        <f>VLOOKUP(A626,MATH!$N$3:$V$3152,4, FALSE)</f>
        <v>78.3</v>
      </c>
      <c r="N626" s="11">
        <f t="shared" si="39"/>
        <v>-1</v>
      </c>
      <c r="O626" s="12">
        <f t="shared" si="40"/>
        <v>9.2346935714217445E-4</v>
      </c>
    </row>
    <row r="627" spans="1:15">
      <c r="A627" s="72" t="str">
        <f t="shared" si="37"/>
        <v>42998EVHC</v>
      </c>
      <c r="B627" s="109">
        <v>42998</v>
      </c>
      <c r="C627" s="91" t="s">
        <v>254</v>
      </c>
      <c r="D627" s="11" t="s">
        <v>17</v>
      </c>
      <c r="E627" s="96">
        <v>936500</v>
      </c>
      <c r="F627" s="96" t="s">
        <v>21</v>
      </c>
      <c r="G627" s="101">
        <v>43.633269130778515</v>
      </c>
      <c r="H627" s="103">
        <v>3281000</v>
      </c>
      <c r="I627" s="101">
        <v>43.620333130778519</v>
      </c>
      <c r="J627" s="106">
        <f t="shared" si="38"/>
        <v>40862556.540974081</v>
      </c>
      <c r="K627" s="11">
        <f>VLOOKUP(A627,MATH!$N$3:$T$3152,7, FALSE)</f>
        <v>2210108.3666666667</v>
      </c>
      <c r="L627" s="11">
        <f>VLOOKUP(A627,MATH!$N$3:$V$3152,9, FALSE)</f>
        <v>0.3847754736716959</v>
      </c>
      <c r="M627" s="11">
        <f>VLOOKUP(A627,MATH!$N$3:$V$3152,4, FALSE)</f>
        <v>43.12</v>
      </c>
      <c r="N627" s="11">
        <f t="shared" si="39"/>
        <v>1</v>
      </c>
      <c r="O627" s="12">
        <f t="shared" si="40"/>
        <v>1.9265794174085989E-3</v>
      </c>
    </row>
    <row r="628" spans="1:15">
      <c r="A628" s="72" t="str">
        <f t="shared" si="37"/>
        <v>42998EW</v>
      </c>
      <c r="B628" s="109">
        <v>42998</v>
      </c>
      <c r="C628" s="91" t="s">
        <v>255</v>
      </c>
      <c r="D628" s="11" t="s">
        <v>18</v>
      </c>
      <c r="E628" s="96">
        <v>51700</v>
      </c>
      <c r="F628" s="96" t="s">
        <v>20</v>
      </c>
      <c r="G628" s="101">
        <v>111.68024312158097</v>
      </c>
      <c r="H628" s="103">
        <v>515200</v>
      </c>
      <c r="I628" s="101">
        <v>111.758398121581</v>
      </c>
      <c r="J628" s="106">
        <f t="shared" si="38"/>
        <v>5773868.5693857362</v>
      </c>
      <c r="K628" s="11">
        <f>VLOOKUP(A628,MATH!$N$3:$T$3152,7, FALSE)</f>
        <v>1221456.0666666667</v>
      </c>
      <c r="L628" s="11">
        <f>VLOOKUP(A628,MATH!$N$3:$V$3152,9, FALSE)</f>
        <v>0.1685329039657805</v>
      </c>
      <c r="M628" s="11">
        <f>VLOOKUP(A628,MATH!$N$3:$V$3152,4, FALSE)</f>
        <v>111.65</v>
      </c>
      <c r="N628" s="11">
        <f t="shared" si="39"/>
        <v>-1</v>
      </c>
      <c r="O628" s="12">
        <f t="shared" si="40"/>
        <v>2.7222516861975625E-4</v>
      </c>
    </row>
    <row r="629" spans="1:15">
      <c r="A629" s="72" t="str">
        <f t="shared" si="37"/>
        <v>42998EXC</v>
      </c>
      <c r="B629" s="109">
        <v>42998</v>
      </c>
      <c r="C629" s="91" t="s">
        <v>256</v>
      </c>
      <c r="D629" s="11" t="s">
        <v>17</v>
      </c>
      <c r="E629" s="96">
        <v>77000</v>
      </c>
      <c r="F629" s="96" t="s">
        <v>22</v>
      </c>
      <c r="G629" s="101">
        <v>37.461151523031653</v>
      </c>
      <c r="H629" s="103">
        <v>587800</v>
      </c>
      <c r="I629" s="101">
        <v>37.461151523031653</v>
      </c>
      <c r="J629" s="106">
        <f t="shared" si="38"/>
        <v>2884508.6672734371</v>
      </c>
      <c r="K629" s="11">
        <f>VLOOKUP(A629,MATH!$N$3:$T$3152,7, FALSE)</f>
        <v>4664891.7333333334</v>
      </c>
      <c r="L629" s="11">
        <f>VLOOKUP(A629,MATH!$N$3:$V$3152,9, FALSE)</f>
        <v>0.11754363169958805</v>
      </c>
      <c r="M629" s="11">
        <f>VLOOKUP(A629,MATH!$N$3:$V$3152,4, FALSE)</f>
        <v>37.380000000000003</v>
      </c>
      <c r="N629" s="11">
        <f t="shared" si="39"/>
        <v>1</v>
      </c>
      <c r="O629" s="12">
        <f t="shared" si="40"/>
        <v>1.3599822179831823E-4</v>
      </c>
    </row>
    <row r="630" spans="1:15">
      <c r="A630" s="72" t="str">
        <f t="shared" si="37"/>
        <v>42998EXPD</v>
      </c>
      <c r="B630" s="109">
        <v>42998</v>
      </c>
      <c r="C630" s="91" t="s">
        <v>257</v>
      </c>
      <c r="D630" s="11" t="s">
        <v>18</v>
      </c>
      <c r="E630" s="96">
        <v>205200</v>
      </c>
      <c r="F630" s="96" t="s">
        <v>19</v>
      </c>
      <c r="G630" s="101">
        <v>57.034178256851902</v>
      </c>
      <c r="H630" s="103">
        <v>711200</v>
      </c>
      <c r="I630" s="101">
        <v>57.074274256851908</v>
      </c>
      <c r="J630" s="106">
        <f t="shared" si="38"/>
        <v>11703413.378306011</v>
      </c>
      <c r="K630" s="11">
        <f>VLOOKUP(A630,MATH!$N$3:$T$3152,7, FALSE)</f>
        <v>1168202.2666666666</v>
      </c>
      <c r="L630" s="11">
        <f>VLOOKUP(A630,MATH!$N$3:$V$3152,9, FALSE)</f>
        <v>0.21592109330757289</v>
      </c>
      <c r="M630" s="11">
        <f>VLOOKUP(A630,MATH!$N$3:$V$3152,4, FALSE)</f>
        <v>57.28</v>
      </c>
      <c r="N630" s="11">
        <f t="shared" si="39"/>
        <v>-1</v>
      </c>
      <c r="O630" s="12">
        <f t="shared" si="40"/>
        <v>5.5179012858531517E-4</v>
      </c>
    </row>
    <row r="631" spans="1:15">
      <c r="A631" s="72" t="str">
        <f t="shared" si="37"/>
        <v>42998EXPE</v>
      </c>
      <c r="B631" s="109">
        <v>42998</v>
      </c>
      <c r="C631" s="91" t="s">
        <v>258</v>
      </c>
      <c r="D631" s="11" t="s">
        <v>17</v>
      </c>
      <c r="E631" s="96">
        <v>436300</v>
      </c>
      <c r="F631" s="96" t="s">
        <v>23</v>
      </c>
      <c r="G631" s="101">
        <v>142.40239081370134</v>
      </c>
      <c r="H631" s="103">
        <v>1386200</v>
      </c>
      <c r="I631" s="101">
        <v>142.40239081370134</v>
      </c>
      <c r="J631" s="106">
        <f t="shared" si="38"/>
        <v>62130163.1120179</v>
      </c>
      <c r="K631" s="11">
        <f>VLOOKUP(A631,MATH!$N$3:$T$3152,7, FALSE)</f>
        <v>2065945.9333333333</v>
      </c>
      <c r="L631" s="11">
        <f>VLOOKUP(A631,MATH!$N$3:$V$3152,9, FALSE)</f>
        <v>0.27361899855959593</v>
      </c>
      <c r="M631" s="11">
        <f>VLOOKUP(A631,MATH!$N$3:$V$3152,4, FALSE)</f>
        <v>141.69</v>
      </c>
      <c r="N631" s="11">
        <f t="shared" si="39"/>
        <v>1</v>
      </c>
      <c r="O631" s="12">
        <f t="shared" si="40"/>
        <v>2.9293001609389585E-3</v>
      </c>
    </row>
    <row r="632" spans="1:15">
      <c r="A632" s="72" t="str">
        <f t="shared" si="37"/>
        <v>42998EXR</v>
      </c>
      <c r="B632" s="109">
        <v>42998</v>
      </c>
      <c r="C632" s="91" t="s">
        <v>259</v>
      </c>
      <c r="D632" s="11" t="s">
        <v>18</v>
      </c>
      <c r="E632" s="96">
        <v>3700</v>
      </c>
      <c r="F632" s="96" t="s">
        <v>23</v>
      </c>
      <c r="G632" s="101">
        <v>79.662610784543617</v>
      </c>
      <c r="H632" s="103">
        <v>37300</v>
      </c>
      <c r="I632" s="101">
        <v>79.662610784543617</v>
      </c>
      <c r="J632" s="106">
        <f t="shared" si="38"/>
        <v>294751.6599028114</v>
      </c>
      <c r="K632" s="11">
        <f>VLOOKUP(A632,MATH!$N$3:$T$3152,7, FALSE)</f>
        <v>929857</v>
      </c>
      <c r="L632" s="11">
        <f>VLOOKUP(A632,MATH!$N$3:$V$3152,9, FALSE)</f>
        <v>0.19769386109903986</v>
      </c>
      <c r="M632" s="11">
        <f>VLOOKUP(A632,MATH!$N$3:$V$3152,4, FALSE)</f>
        <v>79.540000000000006</v>
      </c>
      <c r="N632" s="11">
        <f t="shared" si="39"/>
        <v>-1</v>
      </c>
      <c r="O632" s="12">
        <f t="shared" si="40"/>
        <v>1.3896890681481555E-5</v>
      </c>
    </row>
    <row r="633" spans="1:15">
      <c r="A633" s="72" t="str">
        <f t="shared" si="37"/>
        <v>42998F</v>
      </c>
      <c r="B633" s="109">
        <v>42998</v>
      </c>
      <c r="C633" s="91" t="s">
        <v>260</v>
      </c>
      <c r="D633" s="11" t="s">
        <v>17</v>
      </c>
      <c r="E633" s="96">
        <v>1713300</v>
      </c>
      <c r="F633" s="96" t="s">
        <v>23</v>
      </c>
      <c r="G633" s="101">
        <v>11.713779824662383</v>
      </c>
      <c r="H633" s="103">
        <v>21322100</v>
      </c>
      <c r="I633" s="101">
        <v>11.713779824662383</v>
      </c>
      <c r="J633" s="106">
        <f t="shared" si="38"/>
        <v>20069218.973594062</v>
      </c>
      <c r="K633" s="11">
        <f>VLOOKUP(A633,MATH!$N$3:$T$3152,7, FALSE)</f>
        <v>33697714.600000001</v>
      </c>
      <c r="L633" s="11">
        <f>VLOOKUP(A633,MATH!$N$3:$V$3152,9, FALSE)</f>
        <v>0.14256866590383332</v>
      </c>
      <c r="M633" s="11">
        <f>VLOOKUP(A633,MATH!$N$3:$V$3152,4, FALSE)</f>
        <v>11.68</v>
      </c>
      <c r="N633" s="11">
        <f t="shared" si="39"/>
        <v>1</v>
      </c>
      <c r="O633" s="12">
        <f t="shared" si="40"/>
        <v>9.4621941138758609E-4</v>
      </c>
    </row>
    <row r="634" spans="1:15">
      <c r="A634" s="72" t="str">
        <f t="shared" si="37"/>
        <v>42998FAST</v>
      </c>
      <c r="B634" s="109">
        <v>42998</v>
      </c>
      <c r="C634" s="91" t="s">
        <v>261</v>
      </c>
      <c r="D634" s="11" t="s">
        <v>18</v>
      </c>
      <c r="E634" s="96">
        <v>343300</v>
      </c>
      <c r="F634" s="96" t="s">
        <v>20</v>
      </c>
      <c r="G634" s="101">
        <v>44.267100659902432</v>
      </c>
      <c r="H634" s="103">
        <v>1771600</v>
      </c>
      <c r="I634" s="101">
        <v>44.298201659902432</v>
      </c>
      <c r="J634" s="106">
        <f t="shared" si="38"/>
        <v>15196895.656544505</v>
      </c>
      <c r="K634" s="11">
        <f>VLOOKUP(A634,MATH!$N$3:$T$3152,7, FALSE)</f>
        <v>2415980.0666666669</v>
      </c>
      <c r="L634" s="11">
        <f>VLOOKUP(A634,MATH!$N$3:$V$3152,9, FALSE)</f>
        <v>0.22384457694730595</v>
      </c>
      <c r="M634" s="11">
        <f>VLOOKUP(A634,MATH!$N$3:$V$3152,4, FALSE)</f>
        <v>44.43</v>
      </c>
      <c r="N634" s="11">
        <f t="shared" si="39"/>
        <v>-1</v>
      </c>
      <c r="O634" s="12">
        <f t="shared" si="40"/>
        <v>7.1650011303249831E-4</v>
      </c>
    </row>
    <row r="635" spans="1:15">
      <c r="A635" s="72" t="str">
        <f t="shared" si="37"/>
        <v>42998FB</v>
      </c>
      <c r="B635" s="109">
        <v>42998</v>
      </c>
      <c r="C635" s="91" t="s">
        <v>262</v>
      </c>
      <c r="D635" s="11" t="s">
        <v>17</v>
      </c>
      <c r="E635" s="96">
        <v>416100</v>
      </c>
      <c r="F635" s="96" t="s">
        <v>20</v>
      </c>
      <c r="G635" s="101">
        <v>172.69731204425256</v>
      </c>
      <c r="H635" s="103">
        <v>5359000</v>
      </c>
      <c r="I635" s="101">
        <v>172.57656204425254</v>
      </c>
      <c r="J635" s="106">
        <f t="shared" si="38"/>
        <v>71859351.541613489</v>
      </c>
      <c r="K635" s="11">
        <f>VLOOKUP(A635,MATH!$N$3:$T$3152,7, FALSE)</f>
        <v>13179140.933333334</v>
      </c>
      <c r="L635" s="11">
        <f>VLOOKUP(A635,MATH!$N$3:$V$3152,9, FALSE)</f>
        <v>0.15489480488765725</v>
      </c>
      <c r="M635" s="11">
        <f>VLOOKUP(A635,MATH!$N$3:$V$3152,4, FALSE)</f>
        <v>172.5</v>
      </c>
      <c r="N635" s="11">
        <f t="shared" si="39"/>
        <v>1</v>
      </c>
      <c r="O635" s="12">
        <f t="shared" si="40"/>
        <v>3.3880099374002906E-3</v>
      </c>
    </row>
    <row r="636" spans="1:15">
      <c r="A636" s="72" t="str">
        <f t="shared" si="37"/>
        <v>42998FBHS</v>
      </c>
      <c r="B636" s="109">
        <v>42998</v>
      </c>
      <c r="C636" s="91" t="s">
        <v>263</v>
      </c>
      <c r="D636" s="11" t="s">
        <v>18</v>
      </c>
      <c r="E636" s="96">
        <v>114500</v>
      </c>
      <c r="F636" s="96" t="s">
        <v>19</v>
      </c>
      <c r="G636" s="101">
        <v>63.919451463710168</v>
      </c>
      <c r="H636" s="103">
        <v>497300</v>
      </c>
      <c r="I636" s="101">
        <v>63.964377463710171</v>
      </c>
      <c r="J636" s="106">
        <f t="shared" si="38"/>
        <v>7318777.1925948141</v>
      </c>
      <c r="K636" s="11">
        <f>VLOOKUP(A636,MATH!$N$3:$T$3152,7, FALSE)</f>
        <v>925812.96666666667</v>
      </c>
      <c r="L636" s="11">
        <f>VLOOKUP(A636,MATH!$N$3:$V$3152,9, FALSE)</f>
        <v>0.15634162907037666</v>
      </c>
      <c r="M636" s="11">
        <f>VLOOKUP(A636,MATH!$N$3:$V$3152,4, FALSE)</f>
        <v>64.180000000000007</v>
      </c>
      <c r="N636" s="11">
        <f t="shared" si="39"/>
        <v>-1</v>
      </c>
      <c r="O636" s="12">
        <f t="shared" si="40"/>
        <v>3.4506420286537799E-4</v>
      </c>
    </row>
    <row r="637" spans="1:15">
      <c r="A637" s="72" t="str">
        <f t="shared" si="37"/>
        <v>42998FCX</v>
      </c>
      <c r="B637" s="109">
        <v>42998</v>
      </c>
      <c r="C637" s="91" t="s">
        <v>264</v>
      </c>
      <c r="D637" s="11" t="s">
        <v>17</v>
      </c>
      <c r="E637" s="96">
        <v>3734000</v>
      </c>
      <c r="F637" s="96" t="s">
        <v>20</v>
      </c>
      <c r="G637" s="101">
        <v>14.645840340820712</v>
      </c>
      <c r="H637" s="103">
        <v>11814500</v>
      </c>
      <c r="I637" s="101">
        <v>14.63566934082071</v>
      </c>
      <c r="J637" s="106">
        <f t="shared" si="38"/>
        <v>54687567.83262454</v>
      </c>
      <c r="K637" s="11">
        <f>VLOOKUP(A637,MATH!$N$3:$T$3152,7, FALSE)</f>
        <v>19644023.966666665</v>
      </c>
      <c r="L637" s="11">
        <f>VLOOKUP(A637,MATH!$N$3:$V$3152,9, FALSE)</f>
        <v>0.40661242580458923</v>
      </c>
      <c r="M637" s="11">
        <f>VLOOKUP(A637,MATH!$N$3:$V$3152,4, FALSE)</f>
        <v>14.53</v>
      </c>
      <c r="N637" s="11">
        <f t="shared" si="39"/>
        <v>1</v>
      </c>
      <c r="O637" s="12">
        <f t="shared" si="40"/>
        <v>2.5783982083652434E-3</v>
      </c>
    </row>
    <row r="638" spans="1:15">
      <c r="A638" s="72" t="str">
        <f t="shared" si="37"/>
        <v>42998FDX</v>
      </c>
      <c r="B638" s="109">
        <v>42998</v>
      </c>
      <c r="C638" s="91" t="s">
        <v>265</v>
      </c>
      <c r="D638" s="11" t="s">
        <v>18</v>
      </c>
      <c r="E638" s="96">
        <v>74600</v>
      </c>
      <c r="F638" s="96" t="s">
        <v>22</v>
      </c>
      <c r="G638" s="101">
        <v>216.38943512893462</v>
      </c>
      <c r="H638" s="103">
        <v>3739400</v>
      </c>
      <c r="I638" s="101">
        <v>216.38943512893462</v>
      </c>
      <c r="J638" s="106">
        <f t="shared" si="38"/>
        <v>16142651.860618522</v>
      </c>
      <c r="K638" s="11">
        <f>VLOOKUP(A638,MATH!$N$3:$T$3152,7, FALSE)</f>
        <v>1062877.0333333334</v>
      </c>
      <c r="L638" s="11">
        <f>VLOOKUP(A638,MATH!$N$3:$V$3152,9, FALSE)</f>
        <v>0.14092854659597093</v>
      </c>
      <c r="M638" s="11">
        <f>VLOOKUP(A638,MATH!$N$3:$V$3152,4, FALSE)</f>
        <v>216.37</v>
      </c>
      <c r="N638" s="11">
        <f t="shared" si="39"/>
        <v>-1</v>
      </c>
      <c r="O638" s="12">
        <f t="shared" si="40"/>
        <v>7.6109043216312925E-4</v>
      </c>
    </row>
    <row r="639" spans="1:15">
      <c r="A639" s="72" t="str">
        <f t="shared" si="37"/>
        <v>42998FE</v>
      </c>
      <c r="B639" s="109">
        <v>42998</v>
      </c>
      <c r="C639" s="91" t="s">
        <v>266</v>
      </c>
      <c r="D639" s="11" t="s">
        <v>17</v>
      </c>
      <c r="E639" s="96">
        <v>322500</v>
      </c>
      <c r="F639" s="96" t="s">
        <v>22</v>
      </c>
      <c r="G639" s="101">
        <v>31.451097814068696</v>
      </c>
      <c r="H639" s="103">
        <v>3546200</v>
      </c>
      <c r="I639" s="101">
        <v>31.451097814068696</v>
      </c>
      <c r="J639" s="106">
        <f t="shared" si="38"/>
        <v>10142979.045037154</v>
      </c>
      <c r="K639" s="11">
        <f>VLOOKUP(A639,MATH!$N$3:$T$3152,7, FALSE)</f>
        <v>3567411.5666666669</v>
      </c>
      <c r="L639" s="11">
        <f>VLOOKUP(A639,MATH!$N$3:$V$3152,9, FALSE)</f>
        <v>0.11798043415056261</v>
      </c>
      <c r="M639" s="11">
        <f>VLOOKUP(A639,MATH!$N$3:$V$3152,4, FALSE)</f>
        <v>31.42</v>
      </c>
      <c r="N639" s="11">
        <f t="shared" si="39"/>
        <v>1</v>
      </c>
      <c r="O639" s="12">
        <f t="shared" si="40"/>
        <v>4.7821909135275766E-4</v>
      </c>
    </row>
    <row r="640" spans="1:15">
      <c r="A640" s="72" t="str">
        <f t="shared" si="37"/>
        <v>42998FFIV</v>
      </c>
      <c r="B640" s="109">
        <v>42998</v>
      </c>
      <c r="C640" s="91" t="s">
        <v>267</v>
      </c>
      <c r="D640" s="11" t="s">
        <v>18</v>
      </c>
      <c r="E640" s="96">
        <v>152400</v>
      </c>
      <c r="F640" s="96" t="s">
        <v>22</v>
      </c>
      <c r="G640" s="101">
        <v>115.79051135859518</v>
      </c>
      <c r="H640" s="103">
        <v>469200</v>
      </c>
      <c r="I640" s="101">
        <v>115.79051135859518</v>
      </c>
      <c r="J640" s="106">
        <f t="shared" si="38"/>
        <v>17646473.931049906</v>
      </c>
      <c r="K640" s="11">
        <f>VLOOKUP(A640,MATH!$N$3:$T$3152,7, FALSE)</f>
        <v>638059.43333333335</v>
      </c>
      <c r="L640" s="11">
        <f>VLOOKUP(A640,MATH!$N$3:$V$3152,9, FALSE)</f>
        <v>0.13662671656854272</v>
      </c>
      <c r="M640" s="11">
        <f>VLOOKUP(A640,MATH!$N$3:$V$3152,4, FALSE)</f>
        <v>116.42</v>
      </c>
      <c r="N640" s="11">
        <f t="shared" si="39"/>
        <v>-1</v>
      </c>
      <c r="O640" s="12">
        <f t="shared" si="40"/>
        <v>8.3199232606281101E-4</v>
      </c>
    </row>
    <row r="641" spans="1:15">
      <c r="A641" s="72" t="str">
        <f t="shared" si="37"/>
        <v>42998FIS</v>
      </c>
      <c r="B641" s="109">
        <v>42998</v>
      </c>
      <c r="C641" s="91" t="s">
        <v>268</v>
      </c>
      <c r="D641" s="11" t="s">
        <v>17</v>
      </c>
      <c r="E641" s="96">
        <v>58700</v>
      </c>
      <c r="F641" s="96" t="s">
        <v>22</v>
      </c>
      <c r="G641" s="101">
        <v>92.87697999746193</v>
      </c>
      <c r="H641" s="103">
        <v>315300</v>
      </c>
      <c r="I641" s="101">
        <v>92.87697999746193</v>
      </c>
      <c r="J641" s="106">
        <f t="shared" si="38"/>
        <v>5451878.7258510152</v>
      </c>
      <c r="K641" s="11">
        <f>VLOOKUP(A641,MATH!$N$3:$T$3152,7, FALSE)</f>
        <v>1191035.7</v>
      </c>
      <c r="L641" s="11">
        <f>VLOOKUP(A641,MATH!$N$3:$V$3152,9, FALSE)</f>
        <v>0.12110286592988856</v>
      </c>
      <c r="M641" s="11">
        <f>VLOOKUP(A641,MATH!$N$3:$V$3152,4, FALSE)</f>
        <v>92.87</v>
      </c>
      <c r="N641" s="11">
        <f t="shared" si="39"/>
        <v>1</v>
      </c>
      <c r="O641" s="12">
        <f t="shared" si="40"/>
        <v>2.570440576545973E-4</v>
      </c>
    </row>
    <row r="642" spans="1:15">
      <c r="A642" s="72" t="str">
        <f t="shared" si="37"/>
        <v>42998FISV</v>
      </c>
      <c r="B642" s="109">
        <v>42998</v>
      </c>
      <c r="C642" s="91" t="s">
        <v>269</v>
      </c>
      <c r="D642" s="11" t="s">
        <v>18</v>
      </c>
      <c r="E642" s="96">
        <v>100600</v>
      </c>
      <c r="F642" s="96" t="s">
        <v>22</v>
      </c>
      <c r="G642" s="101">
        <v>125.02628922238935</v>
      </c>
      <c r="H642" s="103">
        <v>484800</v>
      </c>
      <c r="I642" s="101">
        <v>125.02628922238935</v>
      </c>
      <c r="J642" s="106">
        <f t="shared" si="38"/>
        <v>12577644.695772368</v>
      </c>
      <c r="K642" s="11">
        <f>VLOOKUP(A642,MATH!$N$3:$T$3152,7, FALSE)</f>
        <v>686604.73333333328</v>
      </c>
      <c r="L642" s="11">
        <f>VLOOKUP(A642,MATH!$N$3:$V$3152,9, FALSE)</f>
        <v>0.13338083858802446</v>
      </c>
      <c r="M642" s="11">
        <f>VLOOKUP(A642,MATH!$N$3:$V$3152,4, FALSE)</f>
        <v>125.41</v>
      </c>
      <c r="N642" s="11">
        <f t="shared" si="39"/>
        <v>-1</v>
      </c>
      <c r="O642" s="12">
        <f t="shared" si="40"/>
        <v>5.9300820706251016E-4</v>
      </c>
    </row>
    <row r="643" spans="1:15">
      <c r="A643" s="72" t="str">
        <f t="shared" si="37"/>
        <v>42998FITB</v>
      </c>
      <c r="B643" s="109">
        <v>42998</v>
      </c>
      <c r="C643" s="91" t="s">
        <v>270</v>
      </c>
      <c r="D643" s="11" t="s">
        <v>17</v>
      </c>
      <c r="E643" s="96">
        <v>114200</v>
      </c>
      <c r="F643" s="96" t="s">
        <v>21</v>
      </c>
      <c r="G643" s="101">
        <v>27.185255816045249</v>
      </c>
      <c r="H643" s="103">
        <v>454000</v>
      </c>
      <c r="I643" s="101">
        <v>27.177119816045252</v>
      </c>
      <c r="J643" s="106">
        <f t="shared" si="38"/>
        <v>3104556.2141923676</v>
      </c>
      <c r="K643" s="11">
        <f>VLOOKUP(A643,MATH!$N$3:$T$3152,7, FALSE)</f>
        <v>5222226.3666666662</v>
      </c>
      <c r="L643" s="11">
        <f>VLOOKUP(A643,MATH!$N$3:$V$3152,9, FALSE)</f>
        <v>0.22795718859739617</v>
      </c>
      <c r="M643" s="11">
        <f>VLOOKUP(A643,MATH!$N$3:$V$3152,4, FALSE)</f>
        <v>27.12</v>
      </c>
      <c r="N643" s="11">
        <f t="shared" si="39"/>
        <v>1</v>
      </c>
      <c r="O643" s="12">
        <f t="shared" si="40"/>
        <v>1.4637297831459662E-4</v>
      </c>
    </row>
    <row r="644" spans="1:15">
      <c r="A644" s="72" t="str">
        <f t="shared" si="37"/>
        <v>42998FL</v>
      </c>
      <c r="B644" s="109">
        <v>42998</v>
      </c>
      <c r="C644" s="91" t="s">
        <v>271</v>
      </c>
      <c r="D644" s="11" t="s">
        <v>18</v>
      </c>
      <c r="E644" s="96">
        <v>80100</v>
      </c>
      <c r="F644" s="96" t="s">
        <v>23</v>
      </c>
      <c r="G644" s="101">
        <v>34.911917459266789</v>
      </c>
      <c r="H644" s="103">
        <v>1343000</v>
      </c>
      <c r="I644" s="101">
        <v>34.911917459266789</v>
      </c>
      <c r="J644" s="106">
        <f t="shared" si="38"/>
        <v>2796444.5884872698</v>
      </c>
      <c r="K644" s="11">
        <f>VLOOKUP(A644,MATH!$N$3:$T$3152,7, FALSE)</f>
        <v>6354431.666666667</v>
      </c>
      <c r="L644" s="11">
        <f>VLOOKUP(A644,MATH!$N$3:$V$3152,9, FALSE)</f>
        <v>1.036769198264037</v>
      </c>
      <c r="M644" s="11">
        <f>VLOOKUP(A644,MATH!$N$3:$V$3152,4, FALSE)</f>
        <v>34.89</v>
      </c>
      <c r="N644" s="11">
        <f t="shared" si="39"/>
        <v>-1</v>
      </c>
      <c r="O644" s="12">
        <f t="shared" si="40"/>
        <v>1.3184619471131125E-4</v>
      </c>
    </row>
    <row r="645" spans="1:15">
      <c r="A645" s="72" t="str">
        <f t="shared" si="37"/>
        <v>42998FLIR</v>
      </c>
      <c r="B645" s="109">
        <v>42998</v>
      </c>
      <c r="C645" s="91" t="s">
        <v>272</v>
      </c>
      <c r="D645" s="11" t="s">
        <v>17</v>
      </c>
      <c r="E645" s="96">
        <v>61200</v>
      </c>
      <c r="F645" s="96" t="s">
        <v>23</v>
      </c>
      <c r="G645" s="101">
        <v>39.865052194752984</v>
      </c>
      <c r="H645" s="103">
        <v>445200</v>
      </c>
      <c r="I645" s="101">
        <v>39.865052194752984</v>
      </c>
      <c r="J645" s="106">
        <f t="shared" si="38"/>
        <v>2439741.1943188827</v>
      </c>
      <c r="K645" s="11">
        <f>VLOOKUP(A645,MATH!$N$3:$T$3152,7, FALSE)</f>
        <v>997242.8666666667</v>
      </c>
      <c r="L645" s="11">
        <f>VLOOKUP(A645,MATH!$N$3:$V$3152,9, FALSE)</f>
        <v>0.17709189123665395</v>
      </c>
      <c r="M645" s="11">
        <f>VLOOKUP(A645,MATH!$N$3:$V$3152,4, FALSE)</f>
        <v>39.83</v>
      </c>
      <c r="N645" s="11">
        <f t="shared" si="39"/>
        <v>1</v>
      </c>
      <c r="O645" s="12">
        <f t="shared" si="40"/>
        <v>1.1502841639547073E-4</v>
      </c>
    </row>
    <row r="646" spans="1:15">
      <c r="A646" s="72" t="str">
        <f t="shared" si="37"/>
        <v>42998FLR</v>
      </c>
      <c r="B646" s="109">
        <v>42998</v>
      </c>
      <c r="C646" s="91" t="s">
        <v>273</v>
      </c>
      <c r="D646" s="11" t="s">
        <v>18</v>
      </c>
      <c r="E646" s="96">
        <v>19700</v>
      </c>
      <c r="F646" s="96" t="s">
        <v>21</v>
      </c>
      <c r="G646" s="101">
        <v>40.515934686677767</v>
      </c>
      <c r="H646" s="103">
        <v>210800</v>
      </c>
      <c r="I646" s="101">
        <v>40.528129686677765</v>
      </c>
      <c r="J646" s="106">
        <f t="shared" si="38"/>
        <v>798163.91332755203</v>
      </c>
      <c r="K646" s="11">
        <f>VLOOKUP(A646,MATH!$N$3:$T$3152,7, FALSE)</f>
        <v>1633858.0333333334</v>
      </c>
      <c r="L646" s="11">
        <f>VLOOKUP(A646,MATH!$N$3:$V$3152,9, FALSE)</f>
        <v>0.13171260422905767</v>
      </c>
      <c r="M646" s="11">
        <f>VLOOKUP(A646,MATH!$N$3:$V$3152,4, FALSE)</f>
        <v>40.65</v>
      </c>
      <c r="N646" s="11">
        <f t="shared" si="39"/>
        <v>-1</v>
      </c>
      <c r="O646" s="12">
        <f t="shared" si="40"/>
        <v>3.7631668140813454E-5</v>
      </c>
    </row>
    <row r="647" spans="1:15">
      <c r="A647" s="72" t="str">
        <f t="shared" si="37"/>
        <v>42998FLS</v>
      </c>
      <c r="B647" s="109">
        <v>42998</v>
      </c>
      <c r="C647" s="91" t="s">
        <v>274</v>
      </c>
      <c r="D647" s="11" t="s">
        <v>17</v>
      </c>
      <c r="E647" s="96">
        <v>100400</v>
      </c>
      <c r="F647" s="96" t="s">
        <v>23</v>
      </c>
      <c r="G647" s="101">
        <v>42.178533751386361</v>
      </c>
      <c r="H647" s="103">
        <v>312500</v>
      </c>
      <c r="I647" s="101">
        <v>42.178533751386361</v>
      </c>
      <c r="J647" s="106">
        <f t="shared" si="38"/>
        <v>4234724.7886391906</v>
      </c>
      <c r="K647" s="11">
        <f>VLOOKUP(A647,MATH!$N$3:$T$3152,7, FALSE)</f>
        <v>1242700.1666666667</v>
      </c>
      <c r="L647" s="11">
        <f>VLOOKUP(A647,MATH!$N$3:$V$3152,9, FALSE)</f>
        <v>0.19642169260872266</v>
      </c>
      <c r="M647" s="11">
        <f>VLOOKUP(A647,MATH!$N$3:$V$3152,4, FALSE)</f>
        <v>42.09</v>
      </c>
      <c r="N647" s="11">
        <f t="shared" si="39"/>
        <v>1</v>
      </c>
      <c r="O647" s="12">
        <f t="shared" si="40"/>
        <v>1.9965793398172343E-4</v>
      </c>
    </row>
    <row r="648" spans="1:15">
      <c r="A648" s="72" t="str">
        <f t="shared" si="37"/>
        <v>42998FMC</v>
      </c>
      <c r="B648" s="109">
        <v>42998</v>
      </c>
      <c r="C648" s="91" t="s">
        <v>275</v>
      </c>
      <c r="D648" s="11" t="s">
        <v>18</v>
      </c>
      <c r="E648" s="96">
        <v>98100</v>
      </c>
      <c r="F648" s="96" t="s">
        <v>23</v>
      </c>
      <c r="G648" s="101">
        <v>92.678633802211891</v>
      </c>
      <c r="H648" s="103">
        <v>989800</v>
      </c>
      <c r="I648" s="101">
        <v>92.678633802211891</v>
      </c>
      <c r="J648" s="106">
        <f t="shared" si="38"/>
        <v>9091773.975996986</v>
      </c>
      <c r="K648" s="11">
        <f>VLOOKUP(A648,MATH!$N$3:$T$3152,7, FALSE)</f>
        <v>1029054.4666666667</v>
      </c>
      <c r="L648" s="11">
        <f>VLOOKUP(A648,MATH!$N$3:$V$3152,9, FALSE)</f>
        <v>0.1755841479457951</v>
      </c>
      <c r="M648" s="11">
        <f>VLOOKUP(A648,MATH!$N$3:$V$3152,4, FALSE)</f>
        <v>92.84</v>
      </c>
      <c r="N648" s="11">
        <f t="shared" si="39"/>
        <v>-1</v>
      </c>
      <c r="O648" s="12">
        <f t="shared" si="40"/>
        <v>4.2865709080936002E-4</v>
      </c>
    </row>
    <row r="649" spans="1:15">
      <c r="A649" s="72" t="str">
        <f t="shared" ref="A649:A712" si="41">B649&amp;C649</f>
        <v>42998FOX</v>
      </c>
      <c r="B649" s="109">
        <v>42998</v>
      </c>
      <c r="C649" s="91" t="s">
        <v>276</v>
      </c>
      <c r="D649" s="11" t="s">
        <v>17</v>
      </c>
      <c r="E649" s="96">
        <v>256700</v>
      </c>
      <c r="F649" s="96" t="s">
        <v>20</v>
      </c>
      <c r="G649" s="101">
        <v>26.382096823887132</v>
      </c>
      <c r="H649" s="103">
        <v>2183800</v>
      </c>
      <c r="I649" s="101">
        <v>26.363672823887129</v>
      </c>
      <c r="J649" s="106">
        <f t="shared" ref="J649:J712" si="42">E649*G649</f>
        <v>6772284.2546918271</v>
      </c>
      <c r="K649" s="11">
        <f>VLOOKUP(A649,MATH!$N$3:$T$3152,7, FALSE)</f>
        <v>2685989</v>
      </c>
      <c r="L649" s="11">
        <f>VLOOKUP(A649,MATH!$N$3:$V$3152,9, FALSE)</f>
        <v>0.20894506304773289</v>
      </c>
      <c r="M649" s="11">
        <f>VLOOKUP(A649,MATH!$N$3:$V$3152,4, FALSE)</f>
        <v>26.32</v>
      </c>
      <c r="N649" s="11">
        <f t="shared" ref="N649:N712" si="43">IF(D649="sell",-1,1)</f>
        <v>1</v>
      </c>
      <c r="O649" s="12">
        <f t="shared" ref="O649:O712" si="44">J649/$J$5</f>
        <v>3.1929826614853759E-4</v>
      </c>
    </row>
    <row r="650" spans="1:15">
      <c r="A650" s="72" t="str">
        <f t="shared" si="41"/>
        <v>42998FOXA</v>
      </c>
      <c r="B650" s="109">
        <v>42998</v>
      </c>
      <c r="C650" s="91" t="s">
        <v>277</v>
      </c>
      <c r="D650" s="11" t="s">
        <v>18</v>
      </c>
      <c r="E650" s="96">
        <v>144800</v>
      </c>
      <c r="F650" s="96" t="s">
        <v>22</v>
      </c>
      <c r="G650" s="101">
        <v>26.68359051587591</v>
      </c>
      <c r="H650" s="103">
        <v>899900</v>
      </c>
      <c r="I650" s="101">
        <v>26.68359051587591</v>
      </c>
      <c r="J650" s="106">
        <f t="shared" si="42"/>
        <v>3863783.9066988318</v>
      </c>
      <c r="K650" s="11">
        <f>VLOOKUP(A650,MATH!$N$3:$T$3152,7, FALSE)</f>
        <v>6726934</v>
      </c>
      <c r="L650" s="11">
        <f>VLOOKUP(A650,MATH!$N$3:$V$3152,9, FALSE)</f>
        <v>0.19860100002468112</v>
      </c>
      <c r="M650" s="11">
        <f>VLOOKUP(A650,MATH!$N$3:$V$3152,4, FALSE)</f>
        <v>26.74</v>
      </c>
      <c r="N650" s="11">
        <f t="shared" si="43"/>
        <v>-1</v>
      </c>
      <c r="O650" s="12">
        <f t="shared" si="44"/>
        <v>1.8216888951860742E-4</v>
      </c>
    </row>
    <row r="651" spans="1:15">
      <c r="A651" s="72" t="str">
        <f t="shared" si="41"/>
        <v>42998FRT</v>
      </c>
      <c r="B651" s="109">
        <v>42998</v>
      </c>
      <c r="C651" s="91" t="s">
        <v>278</v>
      </c>
      <c r="D651" s="11" t="s">
        <v>17</v>
      </c>
      <c r="E651" s="96">
        <v>5700</v>
      </c>
      <c r="F651" s="96" t="s">
        <v>21</v>
      </c>
      <c r="G651" s="101">
        <v>125.62315193484407</v>
      </c>
      <c r="H651" s="103">
        <v>43000</v>
      </c>
      <c r="I651" s="101">
        <v>125.58553793484407</v>
      </c>
      <c r="J651" s="106">
        <f t="shared" si="42"/>
        <v>716051.96602861118</v>
      </c>
      <c r="K651" s="11">
        <f>VLOOKUP(A651,MATH!$N$3:$T$3152,7, FALSE)</f>
        <v>455069.1</v>
      </c>
      <c r="L651" s="11">
        <f>VLOOKUP(A651,MATH!$N$3:$V$3152,9, FALSE)</f>
        <v>0.17787421393359359</v>
      </c>
      <c r="M651" s="11">
        <f>VLOOKUP(A651,MATH!$N$3:$V$3152,4, FALSE)</f>
        <v>125.38</v>
      </c>
      <c r="N651" s="11">
        <f t="shared" si="43"/>
        <v>1</v>
      </c>
      <c r="O651" s="12">
        <f t="shared" si="44"/>
        <v>3.376027092583861E-5</v>
      </c>
    </row>
    <row r="652" spans="1:15">
      <c r="A652" s="72" t="str">
        <f t="shared" si="41"/>
        <v>42998FTV</v>
      </c>
      <c r="B652" s="109">
        <v>42998</v>
      </c>
      <c r="C652" s="91" t="s">
        <v>279</v>
      </c>
      <c r="D652" s="11" t="s">
        <v>18</v>
      </c>
      <c r="E652" s="96">
        <v>118600</v>
      </c>
      <c r="F652" s="96" t="s">
        <v>20</v>
      </c>
      <c r="G652" s="101">
        <v>70.088976894647914</v>
      </c>
      <c r="H652" s="103">
        <v>780300</v>
      </c>
      <c r="I652" s="101">
        <v>70.138130894647915</v>
      </c>
      <c r="J652" s="106">
        <f t="shared" si="42"/>
        <v>8312552.6597052421</v>
      </c>
      <c r="K652" s="11">
        <f>VLOOKUP(A652,MATH!$N$3:$T$3152,7, FALSE)</f>
        <v>1130524.3333333333</v>
      </c>
      <c r="L652" s="11">
        <f>VLOOKUP(A652,MATH!$N$3:$V$3152,9, FALSE)</f>
        <v>0.13246102367771928</v>
      </c>
      <c r="M652" s="11">
        <f>VLOOKUP(A652,MATH!$N$3:$V$3152,4, FALSE)</f>
        <v>70.22</v>
      </c>
      <c r="N652" s="11">
        <f t="shared" si="43"/>
        <v>-1</v>
      </c>
      <c r="O652" s="12">
        <f t="shared" si="44"/>
        <v>3.9191852434036339E-4</v>
      </c>
    </row>
    <row r="653" spans="1:15">
      <c r="A653" s="72" t="str">
        <f t="shared" si="41"/>
        <v>42998GD</v>
      </c>
      <c r="B653" s="109">
        <v>42998</v>
      </c>
      <c r="C653" s="91" t="s">
        <v>280</v>
      </c>
      <c r="D653" s="11" t="s">
        <v>17</v>
      </c>
      <c r="E653" s="96">
        <v>122300</v>
      </c>
      <c r="F653" s="96" t="s">
        <v>20</v>
      </c>
      <c r="G653" s="101">
        <v>203.93193481380248</v>
      </c>
      <c r="H653" s="103">
        <v>560600</v>
      </c>
      <c r="I653" s="101">
        <v>203.78998881380249</v>
      </c>
      <c r="J653" s="106">
        <f t="shared" si="42"/>
        <v>24940875.627728045</v>
      </c>
      <c r="K653" s="11">
        <f>VLOOKUP(A653,MATH!$N$3:$T$3152,7, FALSE)</f>
        <v>1024227.7333333333</v>
      </c>
      <c r="L653" s="11">
        <f>VLOOKUP(A653,MATH!$N$3:$V$3152,9, FALSE)</f>
        <v>0.13988495505178702</v>
      </c>
      <c r="M653" s="11">
        <f>VLOOKUP(A653,MATH!$N$3:$V$3152,4, FALSE)</f>
        <v>202.78</v>
      </c>
      <c r="N653" s="11">
        <f t="shared" si="43"/>
        <v>1</v>
      </c>
      <c r="O653" s="12">
        <f t="shared" si="44"/>
        <v>1.175907278056548E-3</v>
      </c>
    </row>
    <row r="654" spans="1:15">
      <c r="A654" s="72" t="str">
        <f t="shared" si="41"/>
        <v>42998GE</v>
      </c>
      <c r="B654" s="109">
        <v>42998</v>
      </c>
      <c r="C654" s="91" t="s">
        <v>281</v>
      </c>
      <c r="D654" s="11" t="s">
        <v>18</v>
      </c>
      <c r="E654" s="96">
        <v>3725500</v>
      </c>
      <c r="F654" s="96" t="s">
        <v>20</v>
      </c>
      <c r="G654" s="101">
        <v>24.136354087743474</v>
      </c>
      <c r="H654" s="103">
        <v>36691900</v>
      </c>
      <c r="I654" s="101">
        <v>24.153294087743472</v>
      </c>
      <c r="J654" s="106">
        <f t="shared" si="42"/>
        <v>89919987.153888315</v>
      </c>
      <c r="K654" s="11">
        <f>VLOOKUP(A654,MATH!$N$3:$T$3152,7, FALSE)</f>
        <v>38993830.200000003</v>
      </c>
      <c r="L654" s="11">
        <f>VLOOKUP(A654,MATH!$N$3:$V$3152,9, FALSE)</f>
        <v>0.18937933427921386</v>
      </c>
      <c r="M654" s="11">
        <f>VLOOKUP(A654,MATH!$N$3:$V$3152,4, FALSE)</f>
        <v>24.2</v>
      </c>
      <c r="N654" s="11">
        <f t="shared" si="43"/>
        <v>-1</v>
      </c>
      <c r="O654" s="12">
        <f t="shared" si="44"/>
        <v>4.2395290732878165E-3</v>
      </c>
    </row>
    <row r="655" spans="1:15">
      <c r="A655" s="72" t="str">
        <f t="shared" si="41"/>
        <v>42998GGP</v>
      </c>
      <c r="B655" s="109">
        <v>42998</v>
      </c>
      <c r="C655" s="91" t="s">
        <v>282</v>
      </c>
      <c r="D655" s="11" t="s">
        <v>17</v>
      </c>
      <c r="E655" s="96">
        <v>27100</v>
      </c>
      <c r="F655" s="96" t="s">
        <v>20</v>
      </c>
      <c r="G655" s="101">
        <v>21.053943415051545</v>
      </c>
      <c r="H655" s="103">
        <v>105100</v>
      </c>
      <c r="I655" s="101">
        <v>21.039250415051548</v>
      </c>
      <c r="J655" s="106">
        <f t="shared" si="42"/>
        <v>570561.86654789688</v>
      </c>
      <c r="K655" s="11">
        <f>VLOOKUP(A655,MATH!$N$3:$T$3152,7, FALSE)</f>
        <v>5403582.4333333336</v>
      </c>
      <c r="L655" s="11">
        <f>VLOOKUP(A655,MATH!$N$3:$V$3152,9, FALSE)</f>
        <v>0.26479429556259754</v>
      </c>
      <c r="M655" s="11">
        <f>VLOOKUP(A655,MATH!$N$3:$V$3152,4, FALSE)</f>
        <v>20.99</v>
      </c>
      <c r="N655" s="11">
        <f t="shared" si="43"/>
        <v>1</v>
      </c>
      <c r="O655" s="12">
        <f t="shared" si="44"/>
        <v>2.6900733617760239E-5</v>
      </c>
    </row>
    <row r="656" spans="1:15">
      <c r="A656" s="72" t="str">
        <f t="shared" si="41"/>
        <v>42998GILD</v>
      </c>
      <c r="B656" s="109">
        <v>42998</v>
      </c>
      <c r="C656" s="91" t="s">
        <v>283</v>
      </c>
      <c r="D656" s="11" t="s">
        <v>18</v>
      </c>
      <c r="E656" s="96">
        <v>286600</v>
      </c>
      <c r="F656" s="96" t="s">
        <v>20</v>
      </c>
      <c r="G656" s="101">
        <v>82.236953336683314</v>
      </c>
      <c r="H656" s="103">
        <v>5036500</v>
      </c>
      <c r="I656" s="101">
        <v>82.294605336683318</v>
      </c>
      <c r="J656" s="106">
        <f t="shared" si="42"/>
        <v>23569110.826293439</v>
      </c>
      <c r="K656" s="11">
        <f>VLOOKUP(A656,MATH!$N$3:$T$3152,7, FALSE)</f>
        <v>10480906.733333332</v>
      </c>
      <c r="L656" s="11">
        <f>VLOOKUP(A656,MATH!$N$3:$V$3152,9, FALSE)</f>
        <v>0.26635169513999857</v>
      </c>
      <c r="M656" s="11">
        <f>VLOOKUP(A656,MATH!$N$3:$V$3152,4, FALSE)</f>
        <v>82.36</v>
      </c>
      <c r="N656" s="11">
        <f t="shared" si="43"/>
        <v>-1</v>
      </c>
      <c r="O656" s="12">
        <f t="shared" si="44"/>
        <v>1.1112315931341061E-3</v>
      </c>
    </row>
    <row r="657" spans="1:15">
      <c r="A657" s="72" t="str">
        <f t="shared" si="41"/>
        <v>42998GIS</v>
      </c>
      <c r="B657" s="109">
        <v>42998</v>
      </c>
      <c r="C657" s="91" t="s">
        <v>284</v>
      </c>
      <c r="D657" s="11" t="s">
        <v>17</v>
      </c>
      <c r="E657" s="96">
        <v>101600</v>
      </c>
      <c r="F657" s="96" t="s">
        <v>22</v>
      </c>
      <c r="G657" s="101">
        <v>51.862312021195343</v>
      </c>
      <c r="H657" s="103">
        <v>10722600</v>
      </c>
      <c r="I657" s="101">
        <v>51.862312021195343</v>
      </c>
      <c r="J657" s="106">
        <f t="shared" si="42"/>
        <v>5269210.9013534468</v>
      </c>
      <c r="K657" s="11">
        <f>VLOOKUP(A657,MATH!$N$3:$T$3152,7, FALSE)</f>
        <v>3864432</v>
      </c>
      <c r="L657" s="11">
        <f>VLOOKUP(A657,MATH!$N$3:$V$3152,9, FALSE)</f>
        <v>0.17544593963103258</v>
      </c>
      <c r="M657" s="11">
        <f>VLOOKUP(A657,MATH!$N$3:$V$3152,4, FALSE)</f>
        <v>51.75</v>
      </c>
      <c r="N657" s="11">
        <f t="shared" si="43"/>
        <v>1</v>
      </c>
      <c r="O657" s="12">
        <f t="shared" si="44"/>
        <v>2.484316726084748E-4</v>
      </c>
    </row>
    <row r="658" spans="1:15">
      <c r="A658" s="72" t="str">
        <f t="shared" si="41"/>
        <v>42999EA</v>
      </c>
      <c r="B658" s="109">
        <v>42999</v>
      </c>
      <c r="C658" s="91" t="s">
        <v>235</v>
      </c>
      <c r="D658" s="11" t="s">
        <v>18</v>
      </c>
      <c r="E658" s="96">
        <v>8000</v>
      </c>
      <c r="F658" s="96" t="s">
        <v>21</v>
      </c>
      <c r="G658" s="101">
        <v>120.42966215674582</v>
      </c>
      <c r="H658" s="103">
        <v>432000</v>
      </c>
      <c r="I658" s="101">
        <v>120.46580915674582</v>
      </c>
      <c r="J658" s="106">
        <f t="shared" si="42"/>
        <v>963437.29725396656</v>
      </c>
      <c r="K658" s="11">
        <f>VLOOKUP(A658,MATH!$N$3:$T$3152,7, FALSE)</f>
        <v>2153508.7999999998</v>
      </c>
      <c r="L658" s="11">
        <f>VLOOKUP(A658,MATH!$N$3:$V$3152,9, FALSE)</f>
        <v>0.19206537695048725</v>
      </c>
      <c r="M658" s="11">
        <f>VLOOKUP(A658,MATH!$N$3:$V$3152,4, FALSE)</f>
        <v>120.49</v>
      </c>
      <c r="N658" s="11">
        <f t="shared" si="43"/>
        <v>-1</v>
      </c>
      <c r="O658" s="12">
        <f t="shared" si="44"/>
        <v>4.5423943677925728E-5</v>
      </c>
    </row>
    <row r="659" spans="1:15">
      <c r="A659" s="72" t="str">
        <f t="shared" si="41"/>
        <v>42999EBAY</v>
      </c>
      <c r="B659" s="109">
        <v>42999</v>
      </c>
      <c r="C659" s="91" t="s">
        <v>236</v>
      </c>
      <c r="D659" s="11" t="s">
        <v>17</v>
      </c>
      <c r="E659" s="96">
        <v>823000</v>
      </c>
      <c r="F659" s="96" t="s">
        <v>19</v>
      </c>
      <c r="G659" s="101">
        <v>38.708685318131288</v>
      </c>
      <c r="H659" s="103">
        <v>5102300</v>
      </c>
      <c r="I659" s="101">
        <v>38.681700318131277</v>
      </c>
      <c r="J659" s="106">
        <f t="shared" si="42"/>
        <v>31857248.016822051</v>
      </c>
      <c r="K659" s="11">
        <f>VLOOKUP(A659,MATH!$N$3:$T$3152,7, FALSE)</f>
        <v>7344867.8666666662</v>
      </c>
      <c r="L659" s="11">
        <f>VLOOKUP(A659,MATH!$N$3:$V$3152,9, FALSE)</f>
        <v>0.18238412146947114</v>
      </c>
      <c r="M659" s="11">
        <f>VLOOKUP(A659,MATH!$N$3:$V$3152,4, FALSE)</f>
        <v>38.549999999999997</v>
      </c>
      <c r="N659" s="11">
        <f t="shared" si="43"/>
        <v>1</v>
      </c>
      <c r="O659" s="12">
        <f t="shared" si="44"/>
        <v>1.5019989819517838E-3</v>
      </c>
    </row>
    <row r="660" spans="1:15">
      <c r="A660" s="72" t="str">
        <f t="shared" si="41"/>
        <v>42999ECL</v>
      </c>
      <c r="B660" s="109">
        <v>42999</v>
      </c>
      <c r="C660" s="91" t="s">
        <v>237</v>
      </c>
      <c r="D660" s="11" t="s">
        <v>18</v>
      </c>
      <c r="E660" s="96">
        <v>16400</v>
      </c>
      <c r="F660" s="96" t="s">
        <v>19</v>
      </c>
      <c r="G660" s="101">
        <v>130.62383137096245</v>
      </c>
      <c r="H660" s="103">
        <v>75600</v>
      </c>
      <c r="I660" s="101">
        <v>130.71543337096244</v>
      </c>
      <c r="J660" s="106">
        <f t="shared" si="42"/>
        <v>2142230.8344837842</v>
      </c>
      <c r="K660" s="11">
        <f>VLOOKUP(A660,MATH!$N$3:$T$3152,7, FALSE)</f>
        <v>838746.66666666663</v>
      </c>
      <c r="L660" s="11">
        <f>VLOOKUP(A660,MATH!$N$3:$V$3152,9, FALSE)</f>
        <v>0.13174625611122284</v>
      </c>
      <c r="M660" s="11">
        <f>VLOOKUP(A660,MATH!$N$3:$V$3152,4, FALSE)</f>
        <v>130.86000000000001</v>
      </c>
      <c r="N660" s="11">
        <f t="shared" si="43"/>
        <v>-1</v>
      </c>
      <c r="O660" s="12">
        <f t="shared" si="44"/>
        <v>1.0100145909657081E-4</v>
      </c>
    </row>
    <row r="661" spans="1:15">
      <c r="A661" s="72" t="str">
        <f t="shared" si="41"/>
        <v>42999ED</v>
      </c>
      <c r="B661" s="109">
        <v>42999</v>
      </c>
      <c r="C661" s="91" t="s">
        <v>238</v>
      </c>
      <c r="D661" s="11" t="s">
        <v>17</v>
      </c>
      <c r="E661" s="96">
        <v>19300</v>
      </c>
      <c r="F661" s="96" t="s">
        <v>20</v>
      </c>
      <c r="G661" s="101">
        <v>82.811288344819403</v>
      </c>
      <c r="H661" s="103">
        <v>63000</v>
      </c>
      <c r="I661" s="101">
        <v>82.75344034481941</v>
      </c>
      <c r="J661" s="106">
        <f t="shared" si="42"/>
        <v>1598257.8650550144</v>
      </c>
      <c r="K661" s="11">
        <f>VLOOKUP(A661,MATH!$N$3:$T$3152,7, FALSE)</f>
        <v>1321396.1333333333</v>
      </c>
      <c r="L661" s="11">
        <f>VLOOKUP(A661,MATH!$N$3:$V$3152,9, FALSE)</f>
        <v>0.11003954765285753</v>
      </c>
      <c r="M661" s="11">
        <f>VLOOKUP(A661,MATH!$N$3:$V$3152,4, FALSE)</f>
        <v>82.64</v>
      </c>
      <c r="N661" s="11">
        <f t="shared" si="43"/>
        <v>1</v>
      </c>
      <c r="O661" s="12">
        <f t="shared" si="44"/>
        <v>7.5354333335429623E-5</v>
      </c>
    </row>
    <row r="662" spans="1:15">
      <c r="A662" s="72" t="str">
        <f t="shared" si="41"/>
        <v>42999EFX</v>
      </c>
      <c r="B662" s="109">
        <v>42999</v>
      </c>
      <c r="C662" s="91" t="s">
        <v>239</v>
      </c>
      <c r="D662" s="11" t="s">
        <v>18</v>
      </c>
      <c r="E662" s="96">
        <v>684900</v>
      </c>
      <c r="F662" s="96" t="s">
        <v>22</v>
      </c>
      <c r="G662" s="101">
        <v>95.305187995445038</v>
      </c>
      <c r="H662" s="103">
        <v>2186600</v>
      </c>
      <c r="I662" s="101">
        <v>95.305187995445038</v>
      </c>
      <c r="J662" s="106">
        <f t="shared" si="42"/>
        <v>65274523.258080304</v>
      </c>
      <c r="K662" s="11">
        <f>VLOOKUP(A662,MATH!$N$3:$T$3152,7, FALSE)</f>
        <v>4614489.4333333336</v>
      </c>
      <c r="L662" s="11">
        <f>VLOOKUP(A662,MATH!$N$3:$V$3152,9, FALSE)</f>
        <v>0.67544296206424637</v>
      </c>
      <c r="M662" s="11">
        <f>VLOOKUP(A662,MATH!$N$3:$V$3152,4, FALSE)</f>
        <v>96.5</v>
      </c>
      <c r="N662" s="11">
        <f t="shared" si="43"/>
        <v>-1</v>
      </c>
      <c r="O662" s="12">
        <f t="shared" si="44"/>
        <v>3.077549806852555E-3</v>
      </c>
    </row>
    <row r="663" spans="1:15">
      <c r="A663" s="72" t="str">
        <f t="shared" si="41"/>
        <v>42999EIX</v>
      </c>
      <c r="B663" s="109">
        <v>42999</v>
      </c>
      <c r="C663" s="91" t="s">
        <v>240</v>
      </c>
      <c r="D663" s="11" t="s">
        <v>17</v>
      </c>
      <c r="E663" s="96">
        <v>394000</v>
      </c>
      <c r="F663" s="96" t="s">
        <v>19</v>
      </c>
      <c r="G663" s="101">
        <v>79.390630397237913</v>
      </c>
      <c r="H663" s="103">
        <v>1394800</v>
      </c>
      <c r="I663" s="101">
        <v>79.335295397237928</v>
      </c>
      <c r="J663" s="106">
        <f t="shared" si="42"/>
        <v>31279908.376511738</v>
      </c>
      <c r="K663" s="11">
        <f>VLOOKUP(A663,MATH!$N$3:$T$3152,7, FALSE)</f>
        <v>1915455.7666666666</v>
      </c>
      <c r="L663" s="11">
        <f>VLOOKUP(A663,MATH!$N$3:$V$3152,9, FALSE)</f>
        <v>0.10091787291425589</v>
      </c>
      <c r="M663" s="11">
        <f>VLOOKUP(A663,MATH!$N$3:$V$3152,4, FALSE)</f>
        <v>79.05</v>
      </c>
      <c r="N663" s="11">
        <f t="shared" si="43"/>
        <v>1</v>
      </c>
      <c r="O663" s="12">
        <f t="shared" si="44"/>
        <v>1.4747786912496931E-3</v>
      </c>
    </row>
    <row r="664" spans="1:15">
      <c r="A664" s="72" t="str">
        <f t="shared" si="41"/>
        <v>42999EL</v>
      </c>
      <c r="B664" s="109">
        <v>42999</v>
      </c>
      <c r="C664" s="91" t="s">
        <v>241</v>
      </c>
      <c r="D664" s="11" t="s">
        <v>18</v>
      </c>
      <c r="E664" s="96">
        <v>29100</v>
      </c>
      <c r="F664" s="96" t="s">
        <v>22</v>
      </c>
      <c r="G664" s="101">
        <v>109.93378076156557</v>
      </c>
      <c r="H664" s="103">
        <v>522000</v>
      </c>
      <c r="I664" s="101">
        <v>109.93378076156557</v>
      </c>
      <c r="J664" s="106">
        <f t="shared" si="42"/>
        <v>3199073.0201615579</v>
      </c>
      <c r="K664" s="11">
        <f>VLOOKUP(A664,MATH!$N$3:$T$3152,7, FALSE)</f>
        <v>2786404.5666666669</v>
      </c>
      <c r="L664" s="11">
        <f>VLOOKUP(A664,MATH!$N$3:$V$3152,9, FALSE)</f>
        <v>0.2731359429397941</v>
      </c>
      <c r="M664" s="11">
        <f>VLOOKUP(A664,MATH!$N$3:$V$3152,4, FALSE)</f>
        <v>109.96</v>
      </c>
      <c r="N664" s="11">
        <f t="shared" si="43"/>
        <v>-1</v>
      </c>
      <c r="O664" s="12">
        <f t="shared" si="44"/>
        <v>1.5082923725661491E-4</v>
      </c>
    </row>
    <row r="665" spans="1:15">
      <c r="A665" s="72" t="str">
        <f t="shared" si="41"/>
        <v>42999EMN</v>
      </c>
      <c r="B665" s="109">
        <v>42999</v>
      </c>
      <c r="C665" s="91" t="s">
        <v>242</v>
      </c>
      <c r="D665" s="11" t="s">
        <v>17</v>
      </c>
      <c r="E665" s="96">
        <v>24200</v>
      </c>
      <c r="F665" s="96" t="s">
        <v>21</v>
      </c>
      <c r="G665" s="101">
        <v>86.037087576268803</v>
      </c>
      <c r="H665" s="103">
        <v>230000</v>
      </c>
      <c r="I665" s="101">
        <v>86.0113265762688</v>
      </c>
      <c r="J665" s="106">
        <f t="shared" si="42"/>
        <v>2082097.5193457049</v>
      </c>
      <c r="K665" s="11">
        <f>VLOOKUP(A665,MATH!$N$3:$T$3152,7, FALSE)</f>
        <v>1112747.2</v>
      </c>
      <c r="L665" s="11">
        <f>VLOOKUP(A665,MATH!$N$3:$V$3152,9, FALSE)</f>
        <v>0.16227473306560289</v>
      </c>
      <c r="M665" s="11">
        <f>VLOOKUP(A665,MATH!$N$3:$V$3152,4, FALSE)</f>
        <v>85.87</v>
      </c>
      <c r="N665" s="11">
        <f t="shared" si="43"/>
        <v>1</v>
      </c>
      <c r="O665" s="12">
        <f t="shared" si="44"/>
        <v>9.8166305913499646E-5</v>
      </c>
    </row>
    <row r="666" spans="1:15">
      <c r="A666" s="72" t="str">
        <f t="shared" si="41"/>
        <v>42999EMR</v>
      </c>
      <c r="B666" s="109">
        <v>42999</v>
      </c>
      <c r="C666" s="91" t="s">
        <v>243</v>
      </c>
      <c r="D666" s="11" t="s">
        <v>18</v>
      </c>
      <c r="E666" s="96">
        <v>2000</v>
      </c>
      <c r="F666" s="96" t="s">
        <v>19</v>
      </c>
      <c r="G666" s="101">
        <v>63.748522227777954</v>
      </c>
      <c r="H666" s="103">
        <v>18100</v>
      </c>
      <c r="I666" s="101">
        <v>63.793217227777951</v>
      </c>
      <c r="J666" s="106">
        <f t="shared" si="42"/>
        <v>127497.04445555591</v>
      </c>
      <c r="K666" s="11">
        <f>VLOOKUP(A666,MATH!$N$3:$T$3152,7, FALSE)</f>
        <v>2304842.6666666665</v>
      </c>
      <c r="L666" s="11">
        <f>VLOOKUP(A666,MATH!$N$3:$V$3152,9, FALSE)</f>
        <v>0.13533428419561952</v>
      </c>
      <c r="M666" s="11">
        <f>VLOOKUP(A666,MATH!$N$3:$V$3152,4, FALSE)</f>
        <v>63.85</v>
      </c>
      <c r="N666" s="11">
        <f t="shared" si="43"/>
        <v>-1</v>
      </c>
      <c r="O666" s="12">
        <f t="shared" si="44"/>
        <v>6.0112044478225332E-6</v>
      </c>
    </row>
    <row r="667" spans="1:15">
      <c r="A667" s="72" t="str">
        <f t="shared" si="41"/>
        <v>42999EOG</v>
      </c>
      <c r="B667" s="109">
        <v>42999</v>
      </c>
      <c r="C667" s="91" t="s">
        <v>244</v>
      </c>
      <c r="D667" s="11" t="s">
        <v>17</v>
      </c>
      <c r="E667" s="96">
        <v>587127.44941999996</v>
      </c>
      <c r="F667" s="96" t="s">
        <v>20</v>
      </c>
      <c r="G667" s="101">
        <v>93.73</v>
      </c>
      <c r="H667" s="103">
        <v>2678700</v>
      </c>
      <c r="I667" s="101">
        <v>93.75</v>
      </c>
      <c r="J667" s="106">
        <f t="shared" si="42"/>
        <v>55031455.834136598</v>
      </c>
      <c r="K667" s="11">
        <f>VLOOKUP(A667,MATH!$N$3:$T$3152,7, FALSE)</f>
        <v>2888801.9333333331</v>
      </c>
      <c r="L667" s="11">
        <f>VLOOKUP(A667,MATH!$N$3:$V$3152,9, FALSE)</f>
        <v>0.20107034044339467</v>
      </c>
      <c r="M667" s="11">
        <f>VLOOKUP(A667,MATH!$N$3:$V$3152,4, FALSE)</f>
        <v>93.66</v>
      </c>
      <c r="N667" s="11">
        <f t="shared" si="43"/>
        <v>1</v>
      </c>
      <c r="O667" s="12">
        <f t="shared" si="44"/>
        <v>2.5946117691820407E-3</v>
      </c>
    </row>
    <row r="668" spans="1:15">
      <c r="A668" s="72" t="str">
        <f t="shared" si="41"/>
        <v>42999EQIX</v>
      </c>
      <c r="B668" s="109">
        <v>42999</v>
      </c>
      <c r="C668" s="91" t="s">
        <v>245</v>
      </c>
      <c r="D668" s="11" t="s">
        <v>18</v>
      </c>
      <c r="E668" s="96">
        <v>15700</v>
      </c>
      <c r="F668" s="96" t="s">
        <v>20</v>
      </c>
      <c r="G668" s="101">
        <v>449.42619685918356</v>
      </c>
      <c r="H668" s="103">
        <v>193600</v>
      </c>
      <c r="I668" s="101">
        <v>449.74088185918362</v>
      </c>
      <c r="J668" s="106">
        <f t="shared" si="42"/>
        <v>7055991.2906891815</v>
      </c>
      <c r="K668" s="11">
        <f>VLOOKUP(A668,MATH!$N$3:$T$3152,7, FALSE)</f>
        <v>508390.96666666667</v>
      </c>
      <c r="L668" s="11">
        <f>VLOOKUP(A668,MATH!$N$3:$V$3152,9, FALSE)</f>
        <v>0.17758774039370817</v>
      </c>
      <c r="M668" s="11">
        <f>VLOOKUP(A668,MATH!$N$3:$V$3152,4, FALSE)</f>
        <v>449.55</v>
      </c>
      <c r="N668" s="11">
        <f t="shared" si="43"/>
        <v>-1</v>
      </c>
      <c r="O668" s="12">
        <f t="shared" si="44"/>
        <v>3.326744271721003E-4</v>
      </c>
    </row>
    <row r="669" spans="1:15">
      <c r="A669" s="72" t="str">
        <f t="shared" si="41"/>
        <v>42999EQR</v>
      </c>
      <c r="B669" s="109">
        <v>42999</v>
      </c>
      <c r="C669" s="91" t="s">
        <v>246</v>
      </c>
      <c r="D669" s="11" t="s">
        <v>17</v>
      </c>
      <c r="E669" s="96">
        <v>45000</v>
      </c>
      <c r="F669" s="96" t="s">
        <v>20</v>
      </c>
      <c r="G669" s="101">
        <v>66.858402775627496</v>
      </c>
      <c r="H669" s="103">
        <v>1106500</v>
      </c>
      <c r="I669" s="101">
        <v>66.811691775627509</v>
      </c>
      <c r="J669" s="106">
        <f t="shared" si="42"/>
        <v>3008628.1249032374</v>
      </c>
      <c r="K669" s="11">
        <f>VLOOKUP(A669,MATH!$N$3:$T$3152,7, FALSE)</f>
        <v>1586999.0666666667</v>
      </c>
      <c r="L669" s="11">
        <f>VLOOKUP(A669,MATH!$N$3:$V$3152,9, FALSE)</f>
        <v>9.8347156282601128E-2</v>
      </c>
      <c r="M669" s="11">
        <f>VLOOKUP(A669,MATH!$N$3:$V$3152,4, FALSE)</f>
        <v>66.73</v>
      </c>
      <c r="N669" s="11">
        <f t="shared" si="43"/>
        <v>1</v>
      </c>
      <c r="O669" s="12">
        <f t="shared" si="44"/>
        <v>1.4185018047666752E-4</v>
      </c>
    </row>
    <row r="670" spans="1:15">
      <c r="A670" s="72" t="str">
        <f t="shared" si="41"/>
        <v>42999EQT</v>
      </c>
      <c r="B670" s="109">
        <v>42999</v>
      </c>
      <c r="C670" s="91" t="s">
        <v>247</v>
      </c>
      <c r="D670" s="11" t="s">
        <v>18</v>
      </c>
      <c r="E670" s="96">
        <v>618600</v>
      </c>
      <c r="F670" s="96" t="s">
        <v>19</v>
      </c>
      <c r="G670" s="101">
        <v>63.815082723027473</v>
      </c>
      <c r="H670" s="103">
        <v>3467800</v>
      </c>
      <c r="I670" s="101">
        <v>63.859938723027476</v>
      </c>
      <c r="J670" s="106">
        <f t="shared" si="42"/>
        <v>39476010.172464795</v>
      </c>
      <c r="K670" s="11">
        <f>VLOOKUP(A670,MATH!$N$3:$T$3152,7, FALSE)</f>
        <v>2565622.3333333335</v>
      </c>
      <c r="L670" s="11">
        <f>VLOOKUP(A670,MATH!$N$3:$V$3152,9, FALSE)</f>
        <v>0.18111974861182684</v>
      </c>
      <c r="M670" s="11">
        <f>VLOOKUP(A670,MATH!$N$3:$V$3152,4, FALSE)</f>
        <v>64.08</v>
      </c>
      <c r="N670" s="11">
        <f t="shared" si="43"/>
        <v>-1</v>
      </c>
      <c r="O670" s="12">
        <f t="shared" si="44"/>
        <v>1.8612068141997408E-3</v>
      </c>
    </row>
    <row r="671" spans="1:15">
      <c r="A671" s="72" t="str">
        <f t="shared" si="41"/>
        <v>42999ES</v>
      </c>
      <c r="B671" s="109">
        <v>42999</v>
      </c>
      <c r="C671" s="91" t="s">
        <v>248</v>
      </c>
      <c r="D671" s="11" t="s">
        <v>17</v>
      </c>
      <c r="E671" s="96">
        <v>111100</v>
      </c>
      <c r="F671" s="96" t="s">
        <v>20</v>
      </c>
      <c r="G671" s="101">
        <v>61.579181530589466</v>
      </c>
      <c r="H671" s="103">
        <v>968000</v>
      </c>
      <c r="I671" s="101">
        <v>61.536145530589472</v>
      </c>
      <c r="J671" s="106">
        <f t="shared" si="42"/>
        <v>6841447.0680484893</v>
      </c>
      <c r="K671" s="11">
        <f>VLOOKUP(A671,MATH!$N$3:$T$3152,7, FALSE)</f>
        <v>1371966.2</v>
      </c>
      <c r="L671" s="11">
        <f>VLOOKUP(A671,MATH!$N$3:$V$3152,9, FALSE)</f>
        <v>0.12475550624423364</v>
      </c>
      <c r="M671" s="11">
        <f>VLOOKUP(A671,MATH!$N$3:$V$3152,4, FALSE)</f>
        <v>61.48</v>
      </c>
      <c r="N671" s="11">
        <f t="shared" si="43"/>
        <v>1</v>
      </c>
      <c r="O671" s="12">
        <f t="shared" si="44"/>
        <v>3.2255914025780698E-4</v>
      </c>
    </row>
    <row r="672" spans="1:15">
      <c r="A672" s="72" t="str">
        <f t="shared" si="41"/>
        <v>42999ESRX</v>
      </c>
      <c r="B672" s="109">
        <v>42999</v>
      </c>
      <c r="C672" s="91" t="s">
        <v>249</v>
      </c>
      <c r="D672" s="11" t="s">
        <v>18</v>
      </c>
      <c r="E672" s="96">
        <v>369800</v>
      </c>
      <c r="F672" s="96" t="s">
        <v>19</v>
      </c>
      <c r="G672" s="101">
        <v>61.461376925159392</v>
      </c>
      <c r="H672" s="103">
        <v>1721300</v>
      </c>
      <c r="I672" s="101">
        <v>61.504587925159385</v>
      </c>
      <c r="J672" s="106">
        <f t="shared" si="42"/>
        <v>22728417.186923943</v>
      </c>
      <c r="K672" s="11">
        <f>VLOOKUP(A672,MATH!$N$3:$T$3152,7, FALSE)</f>
        <v>3200385</v>
      </c>
      <c r="L672" s="11">
        <f>VLOOKUP(A672,MATH!$N$3:$V$3152,9, FALSE)</f>
        <v>0.1842958790911749</v>
      </c>
      <c r="M672" s="11">
        <f>VLOOKUP(A672,MATH!$N$3:$V$3152,4, FALSE)</f>
        <v>61.73</v>
      </c>
      <c r="N672" s="11">
        <f t="shared" si="43"/>
        <v>-1</v>
      </c>
      <c r="O672" s="12">
        <f t="shared" si="44"/>
        <v>1.0715947422109018E-3</v>
      </c>
    </row>
    <row r="673" spans="1:15">
      <c r="A673" s="72" t="str">
        <f t="shared" si="41"/>
        <v>42999ESS</v>
      </c>
      <c r="B673" s="109">
        <v>42999</v>
      </c>
      <c r="C673" s="91" t="s">
        <v>250</v>
      </c>
      <c r="D673" s="11" t="s">
        <v>17</v>
      </c>
      <c r="E673" s="96">
        <v>7800</v>
      </c>
      <c r="F673" s="96" t="s">
        <v>19</v>
      </c>
      <c r="G673" s="101">
        <v>257.19532764753586</v>
      </c>
      <c r="H673" s="103">
        <v>177900</v>
      </c>
      <c r="I673" s="101">
        <v>257.01593164753587</v>
      </c>
      <c r="J673" s="106">
        <f t="shared" si="42"/>
        <v>2006123.5556507797</v>
      </c>
      <c r="K673" s="11">
        <f>VLOOKUP(A673,MATH!$N$3:$T$3152,7, FALSE)</f>
        <v>350898.53333333333</v>
      </c>
      <c r="L673" s="11">
        <f>VLOOKUP(A673,MATH!$N$3:$V$3152,9, FALSE)</f>
        <v>0.1365291307954494</v>
      </c>
      <c r="M673" s="11">
        <f>VLOOKUP(A673,MATH!$N$3:$V$3152,4, FALSE)</f>
        <v>256.27999999999997</v>
      </c>
      <c r="N673" s="11">
        <f t="shared" si="43"/>
        <v>1</v>
      </c>
      <c r="O673" s="12">
        <f t="shared" si="44"/>
        <v>9.4584301087961584E-5</v>
      </c>
    </row>
    <row r="674" spans="1:15">
      <c r="A674" s="72" t="str">
        <f t="shared" si="41"/>
        <v>42999ETFC</v>
      </c>
      <c r="B674" s="109">
        <v>42999</v>
      </c>
      <c r="C674" s="91" t="s">
        <v>251</v>
      </c>
      <c r="D674" s="11" t="s">
        <v>18</v>
      </c>
      <c r="E674" s="96">
        <v>76500</v>
      </c>
      <c r="F674" s="96" t="s">
        <v>21</v>
      </c>
      <c r="G674" s="101">
        <v>41.764414991561964</v>
      </c>
      <c r="H674" s="103">
        <v>1428700</v>
      </c>
      <c r="I674" s="101">
        <v>41.776954991561958</v>
      </c>
      <c r="J674" s="106">
        <f t="shared" si="42"/>
        <v>3194977.7468544901</v>
      </c>
      <c r="K674" s="11">
        <f>VLOOKUP(A674,MATH!$N$3:$T$3152,7, FALSE)</f>
        <v>2320442.7333333334</v>
      </c>
      <c r="L674" s="11">
        <f>VLOOKUP(A674,MATH!$N$3:$V$3152,9, FALSE)</f>
        <v>0.1707051189888632</v>
      </c>
      <c r="M674" s="11">
        <f>VLOOKUP(A674,MATH!$N$3:$V$3152,4, FALSE)</f>
        <v>41.8</v>
      </c>
      <c r="N674" s="11">
        <f t="shared" si="43"/>
        <v>-1</v>
      </c>
      <c r="O674" s="12">
        <f t="shared" si="44"/>
        <v>1.506361541524252E-4</v>
      </c>
    </row>
    <row r="675" spans="1:15">
      <c r="A675" s="72" t="str">
        <f t="shared" si="41"/>
        <v>42999ETN</v>
      </c>
      <c r="B675" s="109">
        <v>42999</v>
      </c>
      <c r="C675" s="91" t="s">
        <v>252</v>
      </c>
      <c r="D675" s="11" t="s">
        <v>17</v>
      </c>
      <c r="E675" s="96">
        <v>126200</v>
      </c>
      <c r="F675" s="96" t="s">
        <v>20</v>
      </c>
      <c r="G675" s="101">
        <v>77.799839492898755</v>
      </c>
      <c r="H675" s="103">
        <v>1224800</v>
      </c>
      <c r="I675" s="101">
        <v>77.745449492898757</v>
      </c>
      <c r="J675" s="106">
        <f t="shared" si="42"/>
        <v>9818339.744003823</v>
      </c>
      <c r="K675" s="11">
        <f>VLOOKUP(A675,MATH!$N$3:$T$3152,7, FALSE)</f>
        <v>2326575.7000000002</v>
      </c>
      <c r="L675" s="11">
        <f>VLOOKUP(A675,MATH!$N$3:$V$3152,9, FALSE)</f>
        <v>0.15321142548967487</v>
      </c>
      <c r="M675" s="11">
        <f>VLOOKUP(A675,MATH!$N$3:$V$3152,4, FALSE)</f>
        <v>77.7</v>
      </c>
      <c r="N675" s="11">
        <f t="shared" si="43"/>
        <v>1</v>
      </c>
      <c r="O675" s="12">
        <f t="shared" si="44"/>
        <v>4.62913064309991E-4</v>
      </c>
    </row>
    <row r="676" spans="1:15">
      <c r="A676" s="72" t="str">
        <f t="shared" si="41"/>
        <v>42999ETR</v>
      </c>
      <c r="B676" s="109">
        <v>42999</v>
      </c>
      <c r="C676" s="91" t="s">
        <v>253</v>
      </c>
      <c r="D676" s="11" t="s">
        <v>18</v>
      </c>
      <c r="E676" s="96">
        <v>73600</v>
      </c>
      <c r="F676" s="96" t="s">
        <v>21</v>
      </c>
      <c r="G676" s="101">
        <v>78.347425511459434</v>
      </c>
      <c r="H676" s="103">
        <v>233700</v>
      </c>
      <c r="I676" s="101">
        <v>78.370993511459432</v>
      </c>
      <c r="J676" s="106">
        <f t="shared" si="42"/>
        <v>5766370.5176434144</v>
      </c>
      <c r="K676" s="11">
        <f>VLOOKUP(A676,MATH!$N$3:$T$3152,7, FALSE)</f>
        <v>1000097.0333333333</v>
      </c>
      <c r="L676" s="11">
        <f>VLOOKUP(A676,MATH!$N$3:$V$3152,9, FALSE)</f>
        <v>0.11913905088585923</v>
      </c>
      <c r="M676" s="11">
        <f>VLOOKUP(A676,MATH!$N$3:$V$3152,4, FALSE)</f>
        <v>78.56</v>
      </c>
      <c r="N676" s="11">
        <f t="shared" si="43"/>
        <v>-1</v>
      </c>
      <c r="O676" s="12">
        <f t="shared" si="44"/>
        <v>2.7187165201726621E-4</v>
      </c>
    </row>
    <row r="677" spans="1:15">
      <c r="A677" s="72" t="str">
        <f t="shared" si="41"/>
        <v>42999EVHC</v>
      </c>
      <c r="B677" s="109">
        <v>42999</v>
      </c>
      <c r="C677" s="91" t="s">
        <v>254</v>
      </c>
      <c r="D677" s="11" t="s">
        <v>17</v>
      </c>
      <c r="E677" s="96">
        <v>64900</v>
      </c>
      <c r="F677" s="96" t="s">
        <v>23</v>
      </c>
      <c r="G677" s="101">
        <v>44.654929225191253</v>
      </c>
      <c r="H677" s="103">
        <v>452400</v>
      </c>
      <c r="I677" s="101">
        <v>44.654929225191253</v>
      </c>
      <c r="J677" s="106">
        <f t="shared" si="42"/>
        <v>2898104.9067149125</v>
      </c>
      <c r="K677" s="11">
        <f>VLOOKUP(A677,MATH!$N$3:$T$3152,7, FALSE)</f>
        <v>2223389.1333333333</v>
      </c>
      <c r="L677" s="11">
        <f>VLOOKUP(A677,MATH!$N$3:$V$3152,9, FALSE)</f>
        <v>0.39644316177578187</v>
      </c>
      <c r="M677" s="11">
        <f>VLOOKUP(A677,MATH!$N$3:$V$3152,4, FALSE)</f>
        <v>44.56</v>
      </c>
      <c r="N677" s="11">
        <f t="shared" si="43"/>
        <v>1</v>
      </c>
      <c r="O677" s="12">
        <f t="shared" si="44"/>
        <v>1.3663925450110176E-4</v>
      </c>
    </row>
    <row r="678" spans="1:15">
      <c r="A678" s="72" t="str">
        <f t="shared" si="41"/>
        <v>42999EW</v>
      </c>
      <c r="B678" s="109">
        <v>42999</v>
      </c>
      <c r="C678" s="91" t="s">
        <v>255</v>
      </c>
      <c r="D678" s="11" t="s">
        <v>18</v>
      </c>
      <c r="E678" s="96">
        <v>28500</v>
      </c>
      <c r="F678" s="96" t="s">
        <v>19</v>
      </c>
      <c r="G678" s="101">
        <v>111.43300391973258</v>
      </c>
      <c r="H678" s="103">
        <v>138000</v>
      </c>
      <c r="I678" s="101">
        <v>111.51116591973259</v>
      </c>
      <c r="J678" s="106">
        <f t="shared" si="42"/>
        <v>3175840.6117123784</v>
      </c>
      <c r="K678" s="11">
        <f>VLOOKUP(A678,MATH!$N$3:$T$3152,7, FALSE)</f>
        <v>1225363.5</v>
      </c>
      <c r="L678" s="11">
        <f>VLOOKUP(A678,MATH!$N$3:$V$3152,9, FALSE)</f>
        <v>0.169219491481477</v>
      </c>
      <c r="M678" s="11">
        <f>VLOOKUP(A678,MATH!$N$3:$V$3152,4, FALSE)</f>
        <v>111.66</v>
      </c>
      <c r="N678" s="11">
        <f t="shared" si="43"/>
        <v>-1</v>
      </c>
      <c r="O678" s="12">
        <f t="shared" si="44"/>
        <v>1.4973388043795533E-4</v>
      </c>
    </row>
    <row r="679" spans="1:15">
      <c r="A679" s="72" t="str">
        <f t="shared" si="41"/>
        <v>42999EXC</v>
      </c>
      <c r="B679" s="109">
        <v>42999</v>
      </c>
      <c r="C679" s="91" t="s">
        <v>256</v>
      </c>
      <c r="D679" s="11" t="s">
        <v>17</v>
      </c>
      <c r="E679" s="96">
        <v>221000</v>
      </c>
      <c r="F679" s="96" t="s">
        <v>22</v>
      </c>
      <c r="G679" s="101">
        <v>36.887341071585809</v>
      </c>
      <c r="H679" s="103">
        <v>1958400</v>
      </c>
      <c r="I679" s="101">
        <v>36.887341071585809</v>
      </c>
      <c r="J679" s="106">
        <f t="shared" si="42"/>
        <v>8152102.3768204637</v>
      </c>
      <c r="K679" s="11">
        <f>VLOOKUP(A679,MATH!$N$3:$T$3152,7, FALSE)</f>
        <v>4815992.7</v>
      </c>
      <c r="L679" s="11">
        <f>VLOOKUP(A679,MATH!$N$3:$V$3152,9, FALSE)</f>
        <v>0.12044698137875498</v>
      </c>
      <c r="M679" s="11">
        <f>VLOOKUP(A679,MATH!$N$3:$V$3152,4, FALSE)</f>
        <v>36.9</v>
      </c>
      <c r="N679" s="11">
        <f t="shared" si="43"/>
        <v>1</v>
      </c>
      <c r="O679" s="12">
        <f t="shared" si="44"/>
        <v>3.8435364737988157E-4</v>
      </c>
    </row>
    <row r="680" spans="1:15">
      <c r="A680" s="72" t="str">
        <f t="shared" si="41"/>
        <v>42999EXPD</v>
      </c>
      <c r="B680" s="109">
        <v>42999</v>
      </c>
      <c r="C680" s="91" t="s">
        <v>257</v>
      </c>
      <c r="D680" s="11" t="s">
        <v>18</v>
      </c>
      <c r="E680" s="96">
        <v>800</v>
      </c>
      <c r="F680" s="96" t="s">
        <v>19</v>
      </c>
      <c r="G680" s="101">
        <v>57.968618556693698</v>
      </c>
      <c r="H680" s="103">
        <v>66600</v>
      </c>
      <c r="I680" s="101">
        <v>58.009232556693696</v>
      </c>
      <c r="J680" s="106">
        <f t="shared" si="42"/>
        <v>46374.89484535496</v>
      </c>
      <c r="K680" s="11">
        <f>VLOOKUP(A680,MATH!$N$3:$T$3152,7, FALSE)</f>
        <v>1118482.9666666666</v>
      </c>
      <c r="L680" s="11">
        <f>VLOOKUP(A680,MATH!$N$3:$V$3152,9, FALSE)</f>
        <v>0.15100687108233168</v>
      </c>
      <c r="M680" s="11">
        <f>VLOOKUP(A680,MATH!$N$3:$V$3152,4, FALSE)</f>
        <v>58.02</v>
      </c>
      <c r="N680" s="11">
        <f t="shared" si="43"/>
        <v>-1</v>
      </c>
      <c r="O680" s="12">
        <f t="shared" si="44"/>
        <v>2.1864740108456071E-6</v>
      </c>
    </row>
    <row r="681" spans="1:15">
      <c r="A681" s="72" t="str">
        <f t="shared" si="41"/>
        <v>42999EXPE</v>
      </c>
      <c r="B681" s="109">
        <v>42999</v>
      </c>
      <c r="C681" s="91" t="s">
        <v>258</v>
      </c>
      <c r="D681" s="11" t="s">
        <v>17</v>
      </c>
      <c r="E681" s="96">
        <v>557000</v>
      </c>
      <c r="F681" s="96" t="s">
        <v>22</v>
      </c>
      <c r="G681" s="101">
        <v>143.33323905036153</v>
      </c>
      <c r="H681" s="103">
        <v>1983200</v>
      </c>
      <c r="I681" s="101">
        <v>143.33323905036153</v>
      </c>
      <c r="J681" s="106">
        <f t="shared" si="42"/>
        <v>79836614.151051372</v>
      </c>
      <c r="K681" s="11">
        <f>VLOOKUP(A681,MATH!$N$3:$T$3152,7, FALSE)</f>
        <v>1981940.7</v>
      </c>
      <c r="L681" s="11">
        <f>VLOOKUP(A681,MATH!$N$3:$V$3152,9, FALSE)</f>
        <v>0.2692611015157203</v>
      </c>
      <c r="M681" s="11">
        <f>VLOOKUP(A681,MATH!$N$3:$V$3152,4, FALSE)</f>
        <v>142.19999999999999</v>
      </c>
      <c r="N681" s="11">
        <f t="shared" si="43"/>
        <v>1</v>
      </c>
      <c r="O681" s="12">
        <f t="shared" si="44"/>
        <v>3.7641202753620246E-3</v>
      </c>
    </row>
    <row r="682" spans="1:15">
      <c r="A682" s="72" t="str">
        <f t="shared" si="41"/>
        <v>42999EXR</v>
      </c>
      <c r="B682" s="109">
        <v>42999</v>
      </c>
      <c r="C682" s="91" t="s">
        <v>259</v>
      </c>
      <c r="D682" s="11" t="s">
        <v>18</v>
      </c>
      <c r="E682" s="96">
        <v>17600</v>
      </c>
      <c r="F682" s="96" t="s">
        <v>22</v>
      </c>
      <c r="G682" s="101">
        <v>79.238286270697245</v>
      </c>
      <c r="H682" s="103">
        <v>56000</v>
      </c>
      <c r="I682" s="101">
        <v>79.238286270697245</v>
      </c>
      <c r="J682" s="106">
        <f t="shared" si="42"/>
        <v>1394593.8383642714</v>
      </c>
      <c r="K682" s="11">
        <f>VLOOKUP(A682,MATH!$N$3:$T$3152,7, FALSE)</f>
        <v>932648.83333333337</v>
      </c>
      <c r="L682" s="11">
        <f>VLOOKUP(A682,MATH!$N$3:$V$3152,9, FALSE)</f>
        <v>0.19448777868421394</v>
      </c>
      <c r="M682" s="11">
        <f>VLOOKUP(A682,MATH!$N$3:$V$3152,4, FALSE)</f>
        <v>79.510000000000005</v>
      </c>
      <c r="N682" s="11">
        <f t="shared" si="43"/>
        <v>-1</v>
      </c>
      <c r="O682" s="12">
        <f t="shared" si="44"/>
        <v>6.5752023663603402E-5</v>
      </c>
    </row>
    <row r="683" spans="1:15">
      <c r="A683" s="72" t="str">
        <f t="shared" si="41"/>
        <v>42999F</v>
      </c>
      <c r="B683" s="109">
        <v>42999</v>
      </c>
      <c r="C683" s="91" t="s">
        <v>260</v>
      </c>
      <c r="D683" s="11" t="s">
        <v>17</v>
      </c>
      <c r="E683" s="96">
        <v>5902700</v>
      </c>
      <c r="F683" s="96" t="s">
        <v>22</v>
      </c>
      <c r="G683" s="101">
        <v>11.743511023834214</v>
      </c>
      <c r="H683" s="103">
        <v>17227400</v>
      </c>
      <c r="I683" s="101">
        <v>11.743511023834214</v>
      </c>
      <c r="J683" s="106">
        <f t="shared" si="42"/>
        <v>69318422.520386219</v>
      </c>
      <c r="K683" s="11">
        <f>VLOOKUP(A683,MATH!$N$3:$T$3152,7, FALSE)</f>
        <v>33710488.533333331</v>
      </c>
      <c r="L683" s="11">
        <f>VLOOKUP(A683,MATH!$N$3:$V$3152,9, FALSE)</f>
        <v>0.14208705398357574</v>
      </c>
      <c r="M683" s="11">
        <f>VLOOKUP(A683,MATH!$N$3:$V$3152,4, FALSE)</f>
        <v>11.71</v>
      </c>
      <c r="N683" s="11">
        <f t="shared" si="43"/>
        <v>1</v>
      </c>
      <c r="O683" s="12">
        <f t="shared" si="44"/>
        <v>3.2682107381386393E-3</v>
      </c>
    </row>
    <row r="684" spans="1:15">
      <c r="A684" s="72" t="str">
        <f t="shared" si="41"/>
        <v>42999FAST</v>
      </c>
      <c r="B684" s="109">
        <v>42999</v>
      </c>
      <c r="C684" s="91" t="s">
        <v>261</v>
      </c>
      <c r="D684" s="11" t="s">
        <v>18</v>
      </c>
      <c r="E684" s="96">
        <v>5700</v>
      </c>
      <c r="F684" s="96" t="s">
        <v>22</v>
      </c>
      <c r="G684" s="101">
        <v>44.900362948687871</v>
      </c>
      <c r="H684" s="103">
        <v>23900</v>
      </c>
      <c r="I684" s="101">
        <v>44.900362948687871</v>
      </c>
      <c r="J684" s="106">
        <f t="shared" si="42"/>
        <v>255932.06880752087</v>
      </c>
      <c r="K684" s="11">
        <f>VLOOKUP(A684,MATH!$N$3:$T$3152,7, FALSE)</f>
        <v>2449577.3666666667</v>
      </c>
      <c r="L684" s="11">
        <f>VLOOKUP(A684,MATH!$N$3:$V$3152,9, FALSE)</f>
        <v>0.2205256070171436</v>
      </c>
      <c r="M684" s="11">
        <f>VLOOKUP(A684,MATH!$N$3:$V$3152,4, FALSE)</f>
        <v>44.9</v>
      </c>
      <c r="N684" s="11">
        <f t="shared" si="43"/>
        <v>-1</v>
      </c>
      <c r="O684" s="12">
        <f t="shared" si="44"/>
        <v>1.2066632579020157E-5</v>
      </c>
    </row>
    <row r="685" spans="1:15">
      <c r="A685" s="72" t="str">
        <f t="shared" si="41"/>
        <v>42999FB</v>
      </c>
      <c r="B685" s="109">
        <v>42999</v>
      </c>
      <c r="C685" s="91" t="s">
        <v>262</v>
      </c>
      <c r="D685" s="11" t="s">
        <v>17</v>
      </c>
      <c r="E685" s="96">
        <v>1904400</v>
      </c>
      <c r="F685" s="96" t="s">
        <v>20</v>
      </c>
      <c r="G685" s="101">
        <v>172.60841060716044</v>
      </c>
      <c r="H685" s="103">
        <v>9189000</v>
      </c>
      <c r="I685" s="101">
        <v>172.48822760716044</v>
      </c>
      <c r="J685" s="106">
        <f t="shared" si="42"/>
        <v>328715457.16027635</v>
      </c>
      <c r="K685" s="11">
        <f>VLOOKUP(A685,MATH!$N$3:$T$3152,7, FALSE)</f>
        <v>13108160.966666667</v>
      </c>
      <c r="L685" s="11">
        <f>VLOOKUP(A685,MATH!$N$3:$V$3152,9, FALSE)</f>
        <v>0.15445872803183985</v>
      </c>
      <c r="M685" s="11">
        <f>VLOOKUP(A685,MATH!$N$3:$V$3152,4, FALSE)</f>
        <v>171.69</v>
      </c>
      <c r="N685" s="11">
        <f t="shared" si="43"/>
        <v>1</v>
      </c>
      <c r="O685" s="12">
        <f t="shared" si="44"/>
        <v>1.5498208814077055E-2</v>
      </c>
    </row>
    <row r="686" spans="1:15">
      <c r="A686" s="72" t="str">
        <f t="shared" si="41"/>
        <v>42999FBHS</v>
      </c>
      <c r="B686" s="109">
        <v>42999</v>
      </c>
      <c r="C686" s="91" t="s">
        <v>263</v>
      </c>
      <c r="D686" s="11" t="s">
        <v>18</v>
      </c>
      <c r="E686" s="96">
        <v>59900</v>
      </c>
      <c r="F686" s="96" t="s">
        <v>21</v>
      </c>
      <c r="G686" s="101">
        <v>64.338378146519503</v>
      </c>
      <c r="H686" s="103">
        <v>449800</v>
      </c>
      <c r="I686" s="101">
        <v>64.357713146519501</v>
      </c>
      <c r="J686" s="106">
        <f t="shared" si="42"/>
        <v>3853868.8509765184</v>
      </c>
      <c r="K686" s="11">
        <f>VLOOKUP(A686,MATH!$N$3:$T$3152,7, FALSE)</f>
        <v>888300.26666666672</v>
      </c>
      <c r="L686" s="11">
        <f>VLOOKUP(A686,MATH!$N$3:$V$3152,9, FALSE)</f>
        <v>0.15128102541698787</v>
      </c>
      <c r="M686" s="11">
        <f>VLOOKUP(A686,MATH!$N$3:$V$3152,4, FALSE)</f>
        <v>64.45</v>
      </c>
      <c r="N686" s="11">
        <f t="shared" si="43"/>
        <v>-1</v>
      </c>
      <c r="O686" s="12">
        <f t="shared" si="44"/>
        <v>1.817014165092299E-4</v>
      </c>
    </row>
    <row r="687" spans="1:15">
      <c r="A687" s="72" t="str">
        <f t="shared" si="41"/>
        <v>42999FCX</v>
      </c>
      <c r="B687" s="109">
        <v>42999</v>
      </c>
      <c r="C687" s="91" t="s">
        <v>264</v>
      </c>
      <c r="D687" s="11" t="s">
        <v>17</v>
      </c>
      <c r="E687" s="96">
        <v>2189900</v>
      </c>
      <c r="F687" s="96" t="s">
        <v>23</v>
      </c>
      <c r="G687" s="101">
        <v>13.982389771497417</v>
      </c>
      <c r="H687" s="103">
        <v>7448600</v>
      </c>
      <c r="I687" s="101">
        <v>13.982389771497417</v>
      </c>
      <c r="J687" s="106">
        <f t="shared" si="42"/>
        <v>30620035.360602193</v>
      </c>
      <c r="K687" s="11">
        <f>VLOOKUP(A687,MATH!$N$3:$T$3152,7, FALSE)</f>
        <v>19733987.699999999</v>
      </c>
      <c r="L687" s="11">
        <f>VLOOKUP(A687,MATH!$N$3:$V$3152,9, FALSE)</f>
        <v>0.40855339270519675</v>
      </c>
      <c r="M687" s="11">
        <f>VLOOKUP(A687,MATH!$N$3:$V$3152,4, FALSE)</f>
        <v>13.93</v>
      </c>
      <c r="N687" s="11">
        <f t="shared" si="43"/>
        <v>1</v>
      </c>
      <c r="O687" s="12">
        <f t="shared" si="44"/>
        <v>1.4436671339177404E-3</v>
      </c>
    </row>
    <row r="688" spans="1:15">
      <c r="A688" s="72" t="str">
        <f t="shared" si="41"/>
        <v>42999FDX</v>
      </c>
      <c r="B688" s="109">
        <v>42999</v>
      </c>
      <c r="C688" s="91" t="s">
        <v>265</v>
      </c>
      <c r="D688" s="11" t="s">
        <v>18</v>
      </c>
      <c r="E688" s="96">
        <v>251800</v>
      </c>
      <c r="F688" s="96" t="s">
        <v>20</v>
      </c>
      <c r="G688" s="101">
        <v>219.1207525203242</v>
      </c>
      <c r="H688" s="103">
        <v>1203800</v>
      </c>
      <c r="I688" s="101">
        <v>219.2747525203242</v>
      </c>
      <c r="J688" s="106">
        <f t="shared" si="42"/>
        <v>55174605.484617636</v>
      </c>
      <c r="K688" s="11">
        <f>VLOOKUP(A688,MATH!$N$3:$T$3152,7, FALSE)</f>
        <v>1163545.4666666666</v>
      </c>
      <c r="L688" s="11">
        <f>VLOOKUP(A688,MATH!$N$3:$V$3152,9, FALSE)</f>
        <v>0.14958444309994026</v>
      </c>
      <c r="M688" s="11">
        <f>VLOOKUP(A688,MATH!$N$3:$V$3152,4, FALSE)</f>
        <v>220</v>
      </c>
      <c r="N688" s="11">
        <f t="shared" si="43"/>
        <v>-1</v>
      </c>
      <c r="O688" s="12">
        <f t="shared" si="44"/>
        <v>2.6013609594817094E-3</v>
      </c>
    </row>
    <row r="689" spans="1:15">
      <c r="A689" s="72" t="str">
        <f t="shared" si="41"/>
        <v>42999FE</v>
      </c>
      <c r="B689" s="109">
        <v>42999</v>
      </c>
      <c r="C689" s="91" t="s">
        <v>266</v>
      </c>
      <c r="D689" s="11" t="s">
        <v>17</v>
      </c>
      <c r="E689" s="96">
        <v>93200</v>
      </c>
      <c r="F689" s="96" t="s">
        <v>22</v>
      </c>
      <c r="G689" s="101">
        <v>31.313323551464254</v>
      </c>
      <c r="H689" s="103">
        <v>278800</v>
      </c>
      <c r="I689" s="101">
        <v>31.313323551464254</v>
      </c>
      <c r="J689" s="106">
        <f t="shared" si="42"/>
        <v>2918401.7549964683</v>
      </c>
      <c r="K689" s="11">
        <f>VLOOKUP(A689,MATH!$N$3:$T$3152,7, FALSE)</f>
        <v>3575280.3</v>
      </c>
      <c r="L689" s="11">
        <f>VLOOKUP(A689,MATH!$N$3:$V$3152,9, FALSE)</f>
        <v>0.11777881797150733</v>
      </c>
      <c r="M689" s="11">
        <f>VLOOKUP(A689,MATH!$N$3:$V$3152,4, FALSE)</f>
        <v>31.24</v>
      </c>
      <c r="N689" s="11">
        <f t="shared" si="43"/>
        <v>1</v>
      </c>
      <c r="O689" s="12">
        <f t="shared" si="44"/>
        <v>1.3759620613231703E-4</v>
      </c>
    </row>
    <row r="690" spans="1:15">
      <c r="A690" s="72" t="str">
        <f t="shared" si="41"/>
        <v>42999FFIV</v>
      </c>
      <c r="B690" s="109">
        <v>42999</v>
      </c>
      <c r="C690" s="91" t="s">
        <v>267</v>
      </c>
      <c r="D690" s="11" t="s">
        <v>18</v>
      </c>
      <c r="E690" s="96">
        <v>13600</v>
      </c>
      <c r="F690" s="96" t="s">
        <v>23</v>
      </c>
      <c r="G690" s="101">
        <v>116.84364201699529</v>
      </c>
      <c r="H690" s="103">
        <v>46800</v>
      </c>
      <c r="I690" s="101">
        <v>116.84364201699529</v>
      </c>
      <c r="J690" s="106">
        <f t="shared" si="42"/>
        <v>1589073.531431136</v>
      </c>
      <c r="K690" s="11">
        <f>VLOOKUP(A690,MATH!$N$3:$T$3152,7, FALSE)</f>
        <v>629361.43333333335</v>
      </c>
      <c r="L690" s="11">
        <f>VLOOKUP(A690,MATH!$N$3:$V$3152,9, FALSE)</f>
        <v>0.13261785653997538</v>
      </c>
      <c r="M690" s="11">
        <f>VLOOKUP(A690,MATH!$N$3:$V$3152,4, FALSE)</f>
        <v>116.84</v>
      </c>
      <c r="N690" s="11">
        <f t="shared" si="43"/>
        <v>-1</v>
      </c>
      <c r="O690" s="12">
        <f t="shared" si="44"/>
        <v>7.4921312261365511E-5</v>
      </c>
    </row>
    <row r="691" spans="1:15">
      <c r="A691" s="72" t="str">
        <f t="shared" si="41"/>
        <v>42999FIS</v>
      </c>
      <c r="B691" s="109">
        <v>42999</v>
      </c>
      <c r="C691" s="91" t="s">
        <v>268</v>
      </c>
      <c r="D691" s="11" t="s">
        <v>17</v>
      </c>
      <c r="E691" s="96">
        <v>105400</v>
      </c>
      <c r="F691" s="96" t="s">
        <v>23</v>
      </c>
      <c r="G691" s="101">
        <v>92.599362300378814</v>
      </c>
      <c r="H691" s="103">
        <v>689400</v>
      </c>
      <c r="I691" s="101">
        <v>92.599362300378814</v>
      </c>
      <c r="J691" s="106">
        <f t="shared" si="42"/>
        <v>9759972.7864599265</v>
      </c>
      <c r="K691" s="11">
        <f>VLOOKUP(A691,MATH!$N$3:$T$3152,7, FALSE)</f>
        <v>1197122.7</v>
      </c>
      <c r="L691" s="11">
        <f>VLOOKUP(A691,MATH!$N$3:$V$3152,9, FALSE)</f>
        <v>0.11929769289531032</v>
      </c>
      <c r="M691" s="11">
        <f>VLOOKUP(A691,MATH!$N$3:$V$3152,4, FALSE)</f>
        <v>92.67</v>
      </c>
      <c r="N691" s="11">
        <f t="shared" si="43"/>
        <v>1</v>
      </c>
      <c r="O691" s="12">
        <f t="shared" si="44"/>
        <v>4.6016119099173502E-4</v>
      </c>
    </row>
    <row r="692" spans="1:15">
      <c r="A692" s="72" t="str">
        <f t="shared" si="41"/>
        <v>42999FISV</v>
      </c>
      <c r="B692" s="109">
        <v>42999</v>
      </c>
      <c r="C692" s="91" t="s">
        <v>269</v>
      </c>
      <c r="D692" s="11" t="s">
        <v>18</v>
      </c>
      <c r="E692" s="96">
        <v>64100</v>
      </c>
      <c r="F692" s="96" t="s">
        <v>19</v>
      </c>
      <c r="G692" s="101">
        <v>124.53797744920536</v>
      </c>
      <c r="H692" s="103">
        <v>188400</v>
      </c>
      <c r="I692" s="101">
        <v>124.62554044920536</v>
      </c>
      <c r="J692" s="106">
        <f t="shared" si="42"/>
        <v>7982884.3544940632</v>
      </c>
      <c r="K692" s="11">
        <f>VLOOKUP(A692,MATH!$N$3:$T$3152,7, FALSE)</f>
        <v>686933.23333333328</v>
      </c>
      <c r="L692" s="11">
        <f>VLOOKUP(A692,MATH!$N$3:$V$3152,9, FALSE)</f>
        <v>0.13278416379482111</v>
      </c>
      <c r="M692" s="11">
        <f>VLOOKUP(A692,MATH!$N$3:$V$3152,4, FALSE)</f>
        <v>125.09</v>
      </c>
      <c r="N692" s="11">
        <f t="shared" si="43"/>
        <v>-1</v>
      </c>
      <c r="O692" s="12">
        <f t="shared" si="44"/>
        <v>3.7637539084221897E-4</v>
      </c>
    </row>
    <row r="693" spans="1:15">
      <c r="A693" s="72" t="str">
        <f t="shared" si="41"/>
        <v>42999FITB</v>
      </c>
      <c r="B693" s="109">
        <v>42999</v>
      </c>
      <c r="C693" s="91" t="s">
        <v>270</v>
      </c>
      <c r="D693" s="11" t="s">
        <v>17</v>
      </c>
      <c r="E693" s="96">
        <v>46900</v>
      </c>
      <c r="F693" s="96" t="s">
        <v>19</v>
      </c>
      <c r="G693" s="101">
        <v>27.424937307329699</v>
      </c>
      <c r="H693" s="103">
        <v>426800</v>
      </c>
      <c r="I693" s="101">
        <v>27.405778307329705</v>
      </c>
      <c r="J693" s="106">
        <f t="shared" si="42"/>
        <v>1286229.559713763</v>
      </c>
      <c r="K693" s="11">
        <f>VLOOKUP(A693,MATH!$N$3:$T$3152,7, FALSE)</f>
        <v>5142595.5999999996</v>
      </c>
      <c r="L693" s="11">
        <f>VLOOKUP(A693,MATH!$N$3:$V$3152,9, FALSE)</f>
        <v>0.22480060000398297</v>
      </c>
      <c r="M693" s="11">
        <f>VLOOKUP(A693,MATH!$N$3:$V$3152,4, FALSE)</f>
        <v>27.37</v>
      </c>
      <c r="N693" s="11">
        <f t="shared" si="43"/>
        <v>1</v>
      </c>
      <c r="O693" s="12">
        <f t="shared" si="44"/>
        <v>6.0642886925644839E-5</v>
      </c>
    </row>
    <row r="694" spans="1:15">
      <c r="A694" s="72" t="str">
        <f t="shared" si="41"/>
        <v>42999FL</v>
      </c>
      <c r="B694" s="109">
        <v>42999</v>
      </c>
      <c r="C694" s="91" t="s">
        <v>271</v>
      </c>
      <c r="D694" s="11" t="s">
        <v>18</v>
      </c>
      <c r="E694" s="96">
        <v>344000</v>
      </c>
      <c r="F694" s="96" t="s">
        <v>23</v>
      </c>
      <c r="G694" s="101">
        <v>34.64765231420909</v>
      </c>
      <c r="H694" s="103">
        <v>2007600</v>
      </c>
      <c r="I694" s="101">
        <v>34.64765231420909</v>
      </c>
      <c r="J694" s="106">
        <f t="shared" si="42"/>
        <v>11918792.396087928</v>
      </c>
      <c r="K694" s="11">
        <f>VLOOKUP(A694,MATH!$N$3:$T$3152,7, FALSE)</f>
        <v>6331907.4333333336</v>
      </c>
      <c r="L694" s="11">
        <f>VLOOKUP(A694,MATH!$N$3:$V$3152,9, FALSE)</f>
        <v>1.0313954527355846</v>
      </c>
      <c r="M694" s="11">
        <f>VLOOKUP(A694,MATH!$N$3:$V$3152,4, FALSE)</f>
        <v>34.68</v>
      </c>
      <c r="N694" s="11">
        <f t="shared" si="43"/>
        <v>-1</v>
      </c>
      <c r="O694" s="12">
        <f t="shared" si="44"/>
        <v>5.6194477424935342E-4</v>
      </c>
    </row>
    <row r="695" spans="1:15">
      <c r="A695" s="72" t="str">
        <f t="shared" si="41"/>
        <v>42999FLIR</v>
      </c>
      <c r="B695" s="109">
        <v>42999</v>
      </c>
      <c r="C695" s="91" t="s">
        <v>272</v>
      </c>
      <c r="D695" s="11" t="s">
        <v>17</v>
      </c>
      <c r="E695" s="96">
        <v>137700</v>
      </c>
      <c r="F695" s="96" t="s">
        <v>23</v>
      </c>
      <c r="G695" s="101">
        <v>39.880969254987541</v>
      </c>
      <c r="H695" s="103">
        <v>428200</v>
      </c>
      <c r="I695" s="101">
        <v>39.880969254987541</v>
      </c>
      <c r="J695" s="106">
        <f t="shared" si="42"/>
        <v>5491609.4664117843</v>
      </c>
      <c r="K695" s="11">
        <f>VLOOKUP(A695,MATH!$N$3:$T$3152,7, FALSE)</f>
        <v>1000892.1666666666</v>
      </c>
      <c r="L695" s="11">
        <f>VLOOKUP(A695,MATH!$N$3:$V$3152,9, FALSE)</f>
        <v>0.17732700448657246</v>
      </c>
      <c r="M695" s="11">
        <f>VLOOKUP(A695,MATH!$N$3:$V$3152,4, FALSE)</f>
        <v>39.74</v>
      </c>
      <c r="N695" s="11">
        <f t="shared" si="43"/>
        <v>1</v>
      </c>
      <c r="O695" s="12">
        <f t="shared" si="44"/>
        <v>2.5891727444479068E-4</v>
      </c>
    </row>
    <row r="696" spans="1:15">
      <c r="A696" s="72" t="str">
        <f t="shared" si="41"/>
        <v>42999FLR</v>
      </c>
      <c r="B696" s="109">
        <v>42999</v>
      </c>
      <c r="C696" s="91" t="s">
        <v>273</v>
      </c>
      <c r="D696" s="11" t="s">
        <v>18</v>
      </c>
      <c r="E696" s="96">
        <v>86500</v>
      </c>
      <c r="F696" s="96" t="s">
        <v>22</v>
      </c>
      <c r="G696" s="101">
        <v>40.933197671763111</v>
      </c>
      <c r="H696" s="103">
        <v>1448100</v>
      </c>
      <c r="I696" s="101">
        <v>40.933197671763111</v>
      </c>
      <c r="J696" s="106">
        <f t="shared" si="42"/>
        <v>3540721.5986075089</v>
      </c>
      <c r="K696" s="11">
        <f>VLOOKUP(A696,MATH!$N$3:$T$3152,7, FALSE)</f>
        <v>1581558.1333333333</v>
      </c>
      <c r="L696" s="11">
        <f>VLOOKUP(A696,MATH!$N$3:$V$3152,9, FALSE)</f>
        <v>0.13539822441489432</v>
      </c>
      <c r="M696" s="11">
        <f>VLOOKUP(A696,MATH!$N$3:$V$3152,4, FALSE)</f>
        <v>40.93</v>
      </c>
      <c r="N696" s="11">
        <f t="shared" si="43"/>
        <v>-1</v>
      </c>
      <c r="O696" s="12">
        <f t="shared" si="44"/>
        <v>1.6693721421495492E-4</v>
      </c>
    </row>
    <row r="697" spans="1:15">
      <c r="A697" s="72" t="str">
        <f t="shared" si="41"/>
        <v>42999FLS</v>
      </c>
      <c r="B697" s="109">
        <v>42999</v>
      </c>
      <c r="C697" s="91" t="s">
        <v>274</v>
      </c>
      <c r="D697" s="11" t="s">
        <v>17</v>
      </c>
      <c r="E697" s="96">
        <v>39000</v>
      </c>
      <c r="F697" s="96" t="s">
        <v>22</v>
      </c>
      <c r="G697" s="101">
        <v>42.451719271290415</v>
      </c>
      <c r="H697" s="103">
        <v>340200</v>
      </c>
      <c r="I697" s="101">
        <v>42.451719271290415</v>
      </c>
      <c r="J697" s="106">
        <f t="shared" si="42"/>
        <v>1655617.0515803262</v>
      </c>
      <c r="K697" s="11">
        <f>VLOOKUP(A697,MATH!$N$3:$T$3152,7, FALSE)</f>
        <v>1246935</v>
      </c>
      <c r="L697" s="11">
        <f>VLOOKUP(A697,MATH!$N$3:$V$3152,9, FALSE)</f>
        <v>0.19158986632441216</v>
      </c>
      <c r="M697" s="11">
        <f>VLOOKUP(A697,MATH!$N$3:$V$3152,4, FALSE)</f>
        <v>42.38</v>
      </c>
      <c r="N697" s="11">
        <f t="shared" si="43"/>
        <v>1</v>
      </c>
      <c r="O697" s="12">
        <f t="shared" si="44"/>
        <v>7.8058692472826168E-5</v>
      </c>
    </row>
    <row r="698" spans="1:15">
      <c r="A698" s="72" t="str">
        <f t="shared" si="41"/>
        <v>42999FMC</v>
      </c>
      <c r="B698" s="109">
        <v>42999</v>
      </c>
      <c r="C698" s="91" t="s">
        <v>275</v>
      </c>
      <c r="D698" s="11" t="s">
        <v>18</v>
      </c>
      <c r="E698" s="96">
        <v>45000</v>
      </c>
      <c r="F698" s="96" t="s">
        <v>22</v>
      </c>
      <c r="G698" s="101">
        <v>91.654643376791597</v>
      </c>
      <c r="H698" s="103">
        <v>285800</v>
      </c>
      <c r="I698" s="101">
        <v>91.654643376791597</v>
      </c>
      <c r="J698" s="106">
        <f t="shared" si="42"/>
        <v>4124458.9519556221</v>
      </c>
      <c r="K698" s="11">
        <f>VLOOKUP(A698,MATH!$N$3:$T$3152,7, FALSE)</f>
        <v>1031808.6</v>
      </c>
      <c r="L698" s="11">
        <f>VLOOKUP(A698,MATH!$N$3:$V$3152,9, FALSE)</f>
        <v>0.17541441282607975</v>
      </c>
      <c r="M698" s="11">
        <f>VLOOKUP(A698,MATH!$N$3:$V$3152,4, FALSE)</f>
        <v>91.72</v>
      </c>
      <c r="N698" s="11">
        <f t="shared" si="43"/>
        <v>-1</v>
      </c>
      <c r="O698" s="12">
        <f t="shared" si="44"/>
        <v>1.9445914297644491E-4</v>
      </c>
    </row>
    <row r="699" spans="1:15">
      <c r="A699" s="72" t="str">
        <f t="shared" si="41"/>
        <v>42999FOX</v>
      </c>
      <c r="B699" s="109">
        <v>42999</v>
      </c>
      <c r="C699" s="91" t="s">
        <v>276</v>
      </c>
      <c r="D699" s="11" t="s">
        <v>17</v>
      </c>
      <c r="E699" s="96">
        <v>309200</v>
      </c>
      <c r="F699" s="96" t="s">
        <v>19</v>
      </c>
      <c r="G699" s="101">
        <v>26.390760108802301</v>
      </c>
      <c r="H699" s="103">
        <v>1585100</v>
      </c>
      <c r="I699" s="101">
        <v>26.372371108802302</v>
      </c>
      <c r="J699" s="106">
        <f t="shared" si="42"/>
        <v>8160023.0256416714</v>
      </c>
      <c r="K699" s="11">
        <f>VLOOKUP(A699,MATH!$N$3:$T$3152,7, FALSE)</f>
        <v>2713473.2333333334</v>
      </c>
      <c r="L699" s="11">
        <f>VLOOKUP(A699,MATH!$N$3:$V$3152,9, FALSE)</f>
        <v>0.20950582331932591</v>
      </c>
      <c r="M699" s="11">
        <f>VLOOKUP(A699,MATH!$N$3:$V$3152,4, FALSE)</f>
        <v>26.27</v>
      </c>
      <c r="N699" s="11">
        <f t="shared" si="43"/>
        <v>1</v>
      </c>
      <c r="O699" s="12">
        <f t="shared" si="44"/>
        <v>3.847270885025915E-4</v>
      </c>
    </row>
    <row r="700" spans="1:15">
      <c r="A700" s="72" t="str">
        <f t="shared" si="41"/>
        <v>42999FOXA</v>
      </c>
      <c r="B700" s="109">
        <v>42999</v>
      </c>
      <c r="C700" s="91" t="s">
        <v>277</v>
      </c>
      <c r="D700" s="11" t="s">
        <v>18</v>
      </c>
      <c r="E700" s="96">
        <v>397200</v>
      </c>
      <c r="F700" s="96" t="s">
        <v>20</v>
      </c>
      <c r="G700" s="101">
        <v>26.749762072680863</v>
      </c>
      <c r="H700" s="103">
        <v>1383400</v>
      </c>
      <c r="I700" s="101">
        <v>26.76859207268086</v>
      </c>
      <c r="J700" s="106">
        <f t="shared" si="42"/>
        <v>10625005.495268838</v>
      </c>
      <c r="K700" s="11">
        <f>VLOOKUP(A700,MATH!$N$3:$T$3152,7, FALSE)</f>
        <v>6637145.6333333338</v>
      </c>
      <c r="L700" s="11">
        <f>VLOOKUP(A700,MATH!$N$3:$V$3152,9, FALSE)</f>
        <v>0.1995485219598182</v>
      </c>
      <c r="M700" s="11">
        <f>VLOOKUP(A700,MATH!$N$3:$V$3152,4, FALSE)</f>
        <v>26.9</v>
      </c>
      <c r="N700" s="11">
        <f t="shared" si="43"/>
        <v>-1</v>
      </c>
      <c r="O700" s="12">
        <f t="shared" si="44"/>
        <v>5.0094557535851716E-4</v>
      </c>
    </row>
    <row r="701" spans="1:15">
      <c r="A701" s="72" t="str">
        <f t="shared" si="41"/>
        <v>42999FRT</v>
      </c>
      <c r="B701" s="109">
        <v>42999</v>
      </c>
      <c r="C701" s="91" t="s">
        <v>278</v>
      </c>
      <c r="D701" s="11" t="s">
        <v>17</v>
      </c>
      <c r="E701" s="96">
        <v>66700</v>
      </c>
      <c r="F701" s="96" t="s">
        <v>21</v>
      </c>
      <c r="G701" s="101">
        <v>124.4879588846843</v>
      </c>
      <c r="H701" s="103">
        <v>193700</v>
      </c>
      <c r="I701" s="101">
        <v>124.45074388468431</v>
      </c>
      <c r="J701" s="106">
        <f t="shared" si="42"/>
        <v>8303346.8576084431</v>
      </c>
      <c r="K701" s="11">
        <f>VLOOKUP(A701,MATH!$N$3:$T$3152,7, FALSE)</f>
        <v>454957.2</v>
      </c>
      <c r="L701" s="11">
        <f>VLOOKUP(A701,MATH!$N$3:$V$3152,9, FALSE)</f>
        <v>0.17784196779662703</v>
      </c>
      <c r="M701" s="11">
        <f>VLOOKUP(A701,MATH!$N$3:$V$3152,4, FALSE)</f>
        <v>124.05</v>
      </c>
      <c r="N701" s="11">
        <f t="shared" si="43"/>
        <v>1</v>
      </c>
      <c r="O701" s="12">
        <f t="shared" si="44"/>
        <v>3.9148449107515037E-4</v>
      </c>
    </row>
    <row r="702" spans="1:15">
      <c r="A702" s="72" t="str">
        <f t="shared" si="41"/>
        <v>42999FTV</v>
      </c>
      <c r="B702" s="109">
        <v>42999</v>
      </c>
      <c r="C702" s="91" t="s">
        <v>279</v>
      </c>
      <c r="D702" s="11" t="s">
        <v>18</v>
      </c>
      <c r="E702" s="96">
        <v>102100</v>
      </c>
      <c r="F702" s="96" t="s">
        <v>21</v>
      </c>
      <c r="G702" s="101">
        <v>69.969424752937115</v>
      </c>
      <c r="H702" s="103">
        <v>727400</v>
      </c>
      <c r="I702" s="101">
        <v>69.990484752937107</v>
      </c>
      <c r="J702" s="106">
        <f t="shared" si="42"/>
        <v>7143878.2672748799</v>
      </c>
      <c r="K702" s="11">
        <f>VLOOKUP(A702,MATH!$N$3:$T$3152,7, FALSE)</f>
        <v>1159049.7333333334</v>
      </c>
      <c r="L702" s="11">
        <f>VLOOKUP(A702,MATH!$N$3:$V$3152,9, FALSE)</f>
        <v>0.13130224894443132</v>
      </c>
      <c r="M702" s="11">
        <f>VLOOKUP(A702,MATH!$N$3:$V$3152,4, FALSE)</f>
        <v>70.2</v>
      </c>
      <c r="N702" s="11">
        <f t="shared" si="43"/>
        <v>-1</v>
      </c>
      <c r="O702" s="12">
        <f t="shared" si="44"/>
        <v>3.3681810428095894E-4</v>
      </c>
    </row>
    <row r="703" spans="1:15">
      <c r="A703" s="72" t="str">
        <f t="shared" si="41"/>
        <v>42999GD</v>
      </c>
      <c r="B703" s="109">
        <v>42999</v>
      </c>
      <c r="C703" s="91" t="s">
        <v>280</v>
      </c>
      <c r="D703" s="11" t="s">
        <v>17</v>
      </c>
      <c r="E703" s="96">
        <v>5500</v>
      </c>
      <c r="F703" s="96" t="s">
        <v>21</v>
      </c>
      <c r="G703" s="101">
        <v>204.56110142105649</v>
      </c>
      <c r="H703" s="103">
        <v>177000</v>
      </c>
      <c r="I703" s="101">
        <v>204.4997334210565</v>
      </c>
      <c r="J703" s="106">
        <f t="shared" si="42"/>
        <v>1125086.0578158107</v>
      </c>
      <c r="K703" s="11">
        <f>VLOOKUP(A703,MATH!$N$3:$T$3152,7, FALSE)</f>
        <v>1022750.4333333333</v>
      </c>
      <c r="L703" s="11">
        <f>VLOOKUP(A703,MATH!$N$3:$V$3152,9, FALSE)</f>
        <v>0.1359336984088895</v>
      </c>
      <c r="M703" s="11">
        <f>VLOOKUP(A703,MATH!$N$3:$V$3152,4, FALSE)</f>
        <v>204.56</v>
      </c>
      <c r="N703" s="11">
        <f t="shared" si="43"/>
        <v>1</v>
      </c>
      <c r="O703" s="12">
        <f t="shared" si="44"/>
        <v>5.3045326217605559E-5</v>
      </c>
    </row>
    <row r="704" spans="1:15">
      <c r="A704" s="72" t="str">
        <f t="shared" si="41"/>
        <v>42999GE</v>
      </c>
      <c r="B704" s="109">
        <v>42999</v>
      </c>
      <c r="C704" s="91" t="s">
        <v>281</v>
      </c>
      <c r="D704" s="11" t="s">
        <v>18</v>
      </c>
      <c r="E704" s="96">
        <v>7038000</v>
      </c>
      <c r="F704" s="96" t="s">
        <v>19</v>
      </c>
      <c r="G704" s="101">
        <v>24.217905113474473</v>
      </c>
      <c r="H704" s="103">
        <v>47594100</v>
      </c>
      <c r="I704" s="101">
        <v>24.234936113474475</v>
      </c>
      <c r="J704" s="106">
        <f t="shared" si="42"/>
        <v>170445616.18863332</v>
      </c>
      <c r="K704" s="11">
        <f>VLOOKUP(A704,MATH!$N$3:$T$3152,7, FALSE)</f>
        <v>39414719.100000001</v>
      </c>
      <c r="L704" s="11">
        <f>VLOOKUP(A704,MATH!$N$3:$V$3152,9, FALSE)</f>
        <v>0.19038766810623658</v>
      </c>
      <c r="M704" s="11">
        <f>VLOOKUP(A704,MATH!$N$3:$V$3152,4, FALSE)</f>
        <v>24.33</v>
      </c>
      <c r="N704" s="11">
        <f t="shared" si="43"/>
        <v>-1</v>
      </c>
      <c r="O704" s="12">
        <f t="shared" si="44"/>
        <v>8.0361348807746185E-3</v>
      </c>
    </row>
    <row r="705" spans="1:15">
      <c r="A705" s="72" t="str">
        <f t="shared" si="41"/>
        <v>42999GGP</v>
      </c>
      <c r="B705" s="109">
        <v>42999</v>
      </c>
      <c r="C705" s="91" t="s">
        <v>282</v>
      </c>
      <c r="D705" s="11" t="s">
        <v>17</v>
      </c>
      <c r="E705" s="96">
        <v>408700</v>
      </c>
      <c r="F705" s="96" t="s">
        <v>21</v>
      </c>
      <c r="G705" s="101">
        <v>20.863857885335218</v>
      </c>
      <c r="H705" s="103">
        <v>1685300</v>
      </c>
      <c r="I705" s="101">
        <v>20.857623885335212</v>
      </c>
      <c r="J705" s="106">
        <f t="shared" si="42"/>
        <v>8527058.7177365031</v>
      </c>
      <c r="K705" s="11">
        <f>VLOOKUP(A705,MATH!$N$3:$T$3152,7, FALSE)</f>
        <v>5394355.5333333332</v>
      </c>
      <c r="L705" s="11">
        <f>VLOOKUP(A705,MATH!$N$3:$V$3152,9, FALSE)</f>
        <v>0.26418611839563771</v>
      </c>
      <c r="M705" s="11">
        <f>VLOOKUP(A705,MATH!$N$3:$V$3152,4, FALSE)</f>
        <v>20.78</v>
      </c>
      <c r="N705" s="11">
        <f t="shared" si="43"/>
        <v>1</v>
      </c>
      <c r="O705" s="12">
        <f t="shared" si="44"/>
        <v>4.0203201187749511E-4</v>
      </c>
    </row>
    <row r="706" spans="1:15">
      <c r="A706" s="72" t="str">
        <f t="shared" si="41"/>
        <v>42999GILD</v>
      </c>
      <c r="B706" s="109">
        <v>42999</v>
      </c>
      <c r="C706" s="91" t="s">
        <v>283</v>
      </c>
      <c r="D706" s="11" t="s">
        <v>18</v>
      </c>
      <c r="E706" s="96">
        <v>940500</v>
      </c>
      <c r="F706" s="96" t="s">
        <v>21</v>
      </c>
      <c r="G706" s="101">
        <v>82.487906938901844</v>
      </c>
      <c r="H706" s="103">
        <v>5453200</v>
      </c>
      <c r="I706" s="101">
        <v>82.512725938901838</v>
      </c>
      <c r="J706" s="106">
        <f t="shared" si="42"/>
        <v>77579876.476037189</v>
      </c>
      <c r="K706" s="11">
        <f>VLOOKUP(A706,MATH!$N$3:$T$3152,7, FALSE)</f>
        <v>10427947.699999999</v>
      </c>
      <c r="L706" s="11">
        <f>VLOOKUP(A706,MATH!$N$3:$V$3152,9, FALSE)</f>
        <v>0.26572685571891536</v>
      </c>
      <c r="M706" s="11">
        <f>VLOOKUP(A706,MATH!$N$3:$V$3152,4, FALSE)</f>
        <v>82.73</v>
      </c>
      <c r="N706" s="11">
        <f t="shared" si="43"/>
        <v>-1</v>
      </c>
      <c r="O706" s="12">
        <f t="shared" si="44"/>
        <v>3.6577200712824484E-3</v>
      </c>
    </row>
    <row r="707" spans="1:15">
      <c r="A707" s="72" t="str">
        <f t="shared" si="41"/>
        <v>42999GIS</v>
      </c>
      <c r="B707" s="109">
        <v>42999</v>
      </c>
      <c r="C707" s="91" t="s">
        <v>284</v>
      </c>
      <c r="D707" s="11" t="s">
        <v>17</v>
      </c>
      <c r="E707" s="96">
        <v>375400</v>
      </c>
      <c r="F707" s="96" t="s">
        <v>23</v>
      </c>
      <c r="G707" s="101">
        <v>52.232519341245712</v>
      </c>
      <c r="H707" s="103">
        <v>1475300</v>
      </c>
      <c r="I707" s="101">
        <v>52.232519341245712</v>
      </c>
      <c r="J707" s="106">
        <f t="shared" si="42"/>
        <v>19608087.760703642</v>
      </c>
      <c r="K707" s="11">
        <f>VLOOKUP(A707,MATH!$N$3:$T$3152,7, FALSE)</f>
        <v>4296169.3666666662</v>
      </c>
      <c r="L707" s="11">
        <f>VLOOKUP(A707,MATH!$N$3:$V$3152,9, FALSE)</f>
        <v>0.24359029609295549</v>
      </c>
      <c r="M707" s="11">
        <f>VLOOKUP(A707,MATH!$N$3:$V$3152,4, FALSE)</f>
        <v>52.07</v>
      </c>
      <c r="N707" s="11">
        <f t="shared" si="43"/>
        <v>1</v>
      </c>
      <c r="O707" s="12">
        <f t="shared" si="44"/>
        <v>9.2447809173744333E-4</v>
      </c>
    </row>
    <row r="708" spans="1:15">
      <c r="A708" s="72" t="str">
        <f t="shared" si="41"/>
        <v>43000EA</v>
      </c>
      <c r="B708" s="109">
        <v>43000</v>
      </c>
      <c r="C708" s="91" t="s">
        <v>235</v>
      </c>
      <c r="D708" s="11" t="s">
        <v>18</v>
      </c>
      <c r="E708" s="96">
        <v>76700</v>
      </c>
      <c r="F708" s="96" t="s">
        <v>21</v>
      </c>
      <c r="G708" s="101">
        <v>117.13188177761701</v>
      </c>
      <c r="H708" s="103">
        <v>303500</v>
      </c>
      <c r="I708" s="101">
        <v>117.167119777617</v>
      </c>
      <c r="J708" s="106">
        <f t="shared" si="42"/>
        <v>8984015.3323432244</v>
      </c>
      <c r="K708" s="11">
        <f>VLOOKUP(A708,MATH!$N$3:$T$3152,7, FALSE)</f>
        <v>2160340.7000000002</v>
      </c>
      <c r="L708" s="11">
        <f>VLOOKUP(A708,MATH!$N$3:$V$3152,9, FALSE)</f>
        <v>0.20071075743372369</v>
      </c>
      <c r="M708" s="11">
        <f>VLOOKUP(A708,MATH!$N$3:$V$3152,4, FALSE)</f>
        <v>117.46</v>
      </c>
      <c r="N708" s="11">
        <f t="shared" si="43"/>
        <v>-1</v>
      </c>
      <c r="O708" s="12">
        <f t="shared" si="44"/>
        <v>4.2357650842575332E-4</v>
      </c>
    </row>
    <row r="709" spans="1:15">
      <c r="A709" s="72" t="str">
        <f t="shared" si="41"/>
        <v>43000EBAY</v>
      </c>
      <c r="B709" s="109">
        <v>43000</v>
      </c>
      <c r="C709" s="91" t="s">
        <v>236</v>
      </c>
      <c r="D709" s="11" t="s">
        <v>17</v>
      </c>
      <c r="E709" s="96">
        <v>251800</v>
      </c>
      <c r="F709" s="96" t="s">
        <v>22</v>
      </c>
      <c r="G709" s="101">
        <v>38.224653874827013</v>
      </c>
      <c r="H709" s="103">
        <v>745000</v>
      </c>
      <c r="I709" s="101">
        <v>38.224653874827013</v>
      </c>
      <c r="J709" s="106">
        <f t="shared" si="42"/>
        <v>9624967.8456814419</v>
      </c>
      <c r="K709" s="11">
        <f>VLOOKUP(A709,MATH!$N$3:$T$3152,7, FALSE)</f>
        <v>7272455.5333333332</v>
      </c>
      <c r="L709" s="11">
        <f>VLOOKUP(A709,MATH!$N$3:$V$3152,9, FALSE)</f>
        <v>0.18230369418797027</v>
      </c>
      <c r="M709" s="11">
        <f>VLOOKUP(A709,MATH!$N$3:$V$3152,4, FALSE)</f>
        <v>38.130000000000003</v>
      </c>
      <c r="N709" s="11">
        <f t="shared" si="43"/>
        <v>1</v>
      </c>
      <c r="O709" s="12">
        <f t="shared" si="44"/>
        <v>4.5379600579115934E-4</v>
      </c>
    </row>
    <row r="710" spans="1:15">
      <c r="A710" s="72" t="str">
        <f t="shared" si="41"/>
        <v>43000ECL</v>
      </c>
      <c r="B710" s="109">
        <v>43000</v>
      </c>
      <c r="C710" s="91" t="s">
        <v>237</v>
      </c>
      <c r="D710" s="11" t="s">
        <v>18</v>
      </c>
      <c r="E710" s="96">
        <v>33900</v>
      </c>
      <c r="F710" s="96" t="s">
        <v>19</v>
      </c>
      <c r="G710" s="101">
        <v>130.84397237351561</v>
      </c>
      <c r="H710" s="103">
        <v>606400</v>
      </c>
      <c r="I710" s="101">
        <v>130.93567237351559</v>
      </c>
      <c r="J710" s="106">
        <f t="shared" si="42"/>
        <v>4435610.6634621797</v>
      </c>
      <c r="K710" s="11">
        <f>VLOOKUP(A710,MATH!$N$3:$T$3152,7, FALSE)</f>
        <v>852256.5</v>
      </c>
      <c r="L710" s="11">
        <f>VLOOKUP(A710,MATH!$N$3:$V$3152,9, FALSE)</f>
        <v>0.12928353083716024</v>
      </c>
      <c r="M710" s="11">
        <f>VLOOKUP(A710,MATH!$N$3:$V$3152,4, FALSE)</f>
        <v>131</v>
      </c>
      <c r="N710" s="11">
        <f t="shared" si="43"/>
        <v>-1</v>
      </c>
      <c r="O710" s="12">
        <f t="shared" si="44"/>
        <v>2.0912925992027582E-4</v>
      </c>
    </row>
    <row r="711" spans="1:15">
      <c r="A711" s="72" t="str">
        <f t="shared" si="41"/>
        <v>43000ED</v>
      </c>
      <c r="B711" s="109">
        <v>43000</v>
      </c>
      <c r="C711" s="91" t="s">
        <v>238</v>
      </c>
      <c r="D711" s="11" t="s">
        <v>17</v>
      </c>
      <c r="E711" s="96">
        <v>4100</v>
      </c>
      <c r="F711" s="96" t="s">
        <v>21</v>
      </c>
      <c r="G711" s="101">
        <v>82.683494227511829</v>
      </c>
      <c r="H711" s="103">
        <v>209500</v>
      </c>
      <c r="I711" s="101">
        <v>82.658669227511837</v>
      </c>
      <c r="J711" s="106">
        <f t="shared" si="42"/>
        <v>339002.32633279852</v>
      </c>
      <c r="K711" s="11">
        <f>VLOOKUP(A711,MATH!$N$3:$T$3152,7, FALSE)</f>
        <v>1258322.8666666667</v>
      </c>
      <c r="L711" s="11">
        <f>VLOOKUP(A711,MATH!$N$3:$V$3152,9, FALSE)</f>
        <v>0.10684737974182242</v>
      </c>
      <c r="M711" s="11">
        <f>VLOOKUP(A711,MATH!$N$3:$V$3152,4, FALSE)</f>
        <v>82.75</v>
      </c>
      <c r="N711" s="11">
        <f t="shared" si="43"/>
        <v>1</v>
      </c>
      <c r="O711" s="12">
        <f t="shared" si="44"/>
        <v>1.5983212007587077E-5</v>
      </c>
    </row>
    <row r="712" spans="1:15">
      <c r="A712" s="72" t="str">
        <f t="shared" si="41"/>
        <v>43000EFX</v>
      </c>
      <c r="B712" s="109">
        <v>43000</v>
      </c>
      <c r="C712" s="91" t="s">
        <v>239</v>
      </c>
      <c r="D712" s="11" t="s">
        <v>18</v>
      </c>
      <c r="E712" s="96">
        <v>1915000</v>
      </c>
      <c r="F712" s="96" t="s">
        <v>19</v>
      </c>
      <c r="G712" s="101">
        <v>98.666713900512093</v>
      </c>
      <c r="H712" s="103">
        <v>8510300</v>
      </c>
      <c r="I712" s="101">
        <v>98.736783900512094</v>
      </c>
      <c r="J712" s="106">
        <f t="shared" si="42"/>
        <v>188946757.11948067</v>
      </c>
      <c r="K712" s="11">
        <f>VLOOKUP(A712,MATH!$N$3:$T$3152,7, FALSE)</f>
        <v>4784122.5</v>
      </c>
      <c r="L712" s="11">
        <f>VLOOKUP(A712,MATH!$N$3:$V$3152,9, FALSE)</f>
        <v>0.68187153070269757</v>
      </c>
      <c r="M712" s="11">
        <f>VLOOKUP(A712,MATH!$N$3:$V$3152,4, FALSE)</f>
        <v>100.1</v>
      </c>
      <c r="N712" s="11">
        <f t="shared" si="43"/>
        <v>-1</v>
      </c>
      <c r="O712" s="12">
        <f t="shared" si="44"/>
        <v>8.9084228708861783E-3</v>
      </c>
    </row>
    <row r="713" spans="1:15">
      <c r="A713" s="72" t="str">
        <f t="shared" ref="A713:A776" si="45">B713&amp;C713</f>
        <v>43000EIX</v>
      </c>
      <c r="B713" s="109">
        <v>43000</v>
      </c>
      <c r="C713" s="91" t="s">
        <v>240</v>
      </c>
      <c r="D713" s="11" t="s">
        <v>17</v>
      </c>
      <c r="E713" s="96">
        <v>45600</v>
      </c>
      <c r="F713" s="96" t="s">
        <v>21</v>
      </c>
      <c r="G713" s="101">
        <v>78.940862517134761</v>
      </c>
      <c r="H713" s="103">
        <v>166200</v>
      </c>
      <c r="I713" s="101">
        <v>78.917186517134752</v>
      </c>
      <c r="J713" s="106">
        <f t="shared" ref="J713:J776" si="46">E713*G713</f>
        <v>3599703.3307813453</v>
      </c>
      <c r="K713" s="11">
        <f>VLOOKUP(A713,MATH!$N$3:$T$3152,7, FALSE)</f>
        <v>1933198.2666666666</v>
      </c>
      <c r="L713" s="11">
        <f>VLOOKUP(A713,MATH!$N$3:$V$3152,9, FALSE)</f>
        <v>0.10137576315817876</v>
      </c>
      <c r="M713" s="11">
        <f>VLOOKUP(A713,MATH!$N$3:$V$3152,4, FALSE)</f>
        <v>78.92</v>
      </c>
      <c r="N713" s="11">
        <f t="shared" ref="N713:N776" si="47">IF(D713="sell",-1,1)</f>
        <v>1</v>
      </c>
      <c r="O713" s="12">
        <f t="shared" ref="O713:O776" si="48">J713/$J$5</f>
        <v>1.6971807280111013E-4</v>
      </c>
    </row>
    <row r="714" spans="1:15">
      <c r="A714" s="72" t="str">
        <f t="shared" si="45"/>
        <v>43000EL</v>
      </c>
      <c r="B714" s="109">
        <v>43000</v>
      </c>
      <c r="C714" s="91" t="s">
        <v>241</v>
      </c>
      <c r="D714" s="11" t="s">
        <v>18</v>
      </c>
      <c r="E714" s="96">
        <v>46500</v>
      </c>
      <c r="F714" s="96" t="s">
        <v>19</v>
      </c>
      <c r="G714" s="101">
        <v>108.46734180462497</v>
      </c>
      <c r="H714" s="103">
        <v>267900</v>
      </c>
      <c r="I714" s="101">
        <v>108.54338280462497</v>
      </c>
      <c r="J714" s="106">
        <f t="shared" si="46"/>
        <v>5043731.3939150609</v>
      </c>
      <c r="K714" s="11">
        <f>VLOOKUP(A714,MATH!$N$3:$T$3152,7, FALSE)</f>
        <v>2582377.2666666666</v>
      </c>
      <c r="L714" s="11">
        <f>VLOOKUP(A714,MATH!$N$3:$V$3152,9, FALSE)</f>
        <v>0.27028342538366179</v>
      </c>
      <c r="M714" s="11">
        <f>VLOOKUP(A714,MATH!$N$3:$V$3152,4, FALSE)</f>
        <v>108.63</v>
      </c>
      <c r="N714" s="11">
        <f t="shared" si="47"/>
        <v>-1</v>
      </c>
      <c r="O714" s="12">
        <f t="shared" si="48"/>
        <v>2.3780081113404319E-4</v>
      </c>
    </row>
    <row r="715" spans="1:15">
      <c r="A715" s="72" t="str">
        <f t="shared" si="45"/>
        <v>43000EMN</v>
      </c>
      <c r="B715" s="109">
        <v>43000</v>
      </c>
      <c r="C715" s="91" t="s">
        <v>242</v>
      </c>
      <c r="D715" s="11" t="s">
        <v>17</v>
      </c>
      <c r="E715" s="96">
        <v>94000</v>
      </c>
      <c r="F715" s="96" t="s">
        <v>22</v>
      </c>
      <c r="G715" s="101">
        <v>85.881090696224106</v>
      </c>
      <c r="H715" s="103">
        <v>401000</v>
      </c>
      <c r="I715" s="101">
        <v>85.881090696224106</v>
      </c>
      <c r="J715" s="106">
        <f t="shared" si="46"/>
        <v>8072822.5254450664</v>
      </c>
      <c r="K715" s="11">
        <f>VLOOKUP(A715,MATH!$N$3:$T$3152,7, FALSE)</f>
        <v>1108334.1666666667</v>
      </c>
      <c r="L715" s="11">
        <f>VLOOKUP(A715,MATH!$N$3:$V$3152,9, FALSE)</f>
        <v>0.16259098842772599</v>
      </c>
      <c r="M715" s="11">
        <f>VLOOKUP(A715,MATH!$N$3:$V$3152,4, FALSE)</f>
        <v>85.8</v>
      </c>
      <c r="N715" s="11">
        <f t="shared" si="47"/>
        <v>1</v>
      </c>
      <c r="O715" s="12">
        <f t="shared" si="48"/>
        <v>3.8061577724143593E-4</v>
      </c>
    </row>
    <row r="716" spans="1:15">
      <c r="A716" s="72" t="str">
        <f t="shared" si="45"/>
        <v>43000EMR</v>
      </c>
      <c r="B716" s="109">
        <v>43000</v>
      </c>
      <c r="C716" s="91" t="s">
        <v>243</v>
      </c>
      <c r="D716" s="11" t="s">
        <v>18</v>
      </c>
      <c r="E716" s="96">
        <v>14600</v>
      </c>
      <c r="F716" s="96" t="s">
        <v>22</v>
      </c>
      <c r="G716" s="101">
        <v>63.282923433351968</v>
      </c>
      <c r="H716" s="103">
        <v>82800</v>
      </c>
      <c r="I716" s="101">
        <v>63.282923433351968</v>
      </c>
      <c r="J716" s="106">
        <f t="shared" si="46"/>
        <v>923930.68212693871</v>
      </c>
      <c r="K716" s="11">
        <f>VLOOKUP(A716,MATH!$N$3:$T$3152,7, FALSE)</f>
        <v>2325947.2999999998</v>
      </c>
      <c r="L716" s="11">
        <f>VLOOKUP(A716,MATH!$N$3:$V$3152,9, FALSE)</f>
        <v>0.13557083461733538</v>
      </c>
      <c r="M716" s="11">
        <f>VLOOKUP(A716,MATH!$N$3:$V$3152,4, FALSE)</f>
        <v>63.35</v>
      </c>
      <c r="N716" s="11">
        <f t="shared" si="47"/>
        <v>-1</v>
      </c>
      <c r="O716" s="12">
        <f t="shared" si="48"/>
        <v>4.3561293907618409E-5</v>
      </c>
    </row>
    <row r="717" spans="1:15">
      <c r="A717" s="72" t="str">
        <f t="shared" si="45"/>
        <v>43000EOG</v>
      </c>
      <c r="B717" s="109">
        <v>43000</v>
      </c>
      <c r="C717" s="91" t="s">
        <v>244</v>
      </c>
      <c r="D717" s="11" t="s">
        <v>17</v>
      </c>
      <c r="E717" s="96">
        <v>347700</v>
      </c>
      <c r="F717" s="96" t="s">
        <v>23</v>
      </c>
      <c r="G717" s="101">
        <v>94.066710211970673</v>
      </c>
      <c r="H717" s="103">
        <v>1146300</v>
      </c>
      <c r="I717" s="101">
        <v>94.066710211970673</v>
      </c>
      <c r="J717" s="106">
        <f t="shared" si="46"/>
        <v>32706995.140702203</v>
      </c>
      <c r="K717" s="11">
        <f>VLOOKUP(A717,MATH!$N$3:$T$3152,7, FALSE)</f>
        <v>2868454.6</v>
      </c>
      <c r="L717" s="11">
        <f>VLOOKUP(A717,MATH!$N$3:$V$3152,9, FALSE)</f>
        <v>0.19930924887371848</v>
      </c>
      <c r="M717" s="11">
        <f>VLOOKUP(A717,MATH!$N$3:$V$3152,4, FALSE)</f>
        <v>93.77</v>
      </c>
      <c r="N717" s="11">
        <f t="shared" si="47"/>
        <v>1</v>
      </c>
      <c r="O717" s="12">
        <f t="shared" si="48"/>
        <v>1.5420626847019551E-3</v>
      </c>
    </row>
    <row r="718" spans="1:15">
      <c r="A718" s="72" t="str">
        <f t="shared" si="45"/>
        <v>43000EQIX</v>
      </c>
      <c r="B718" s="109">
        <v>43000</v>
      </c>
      <c r="C718" s="91" t="s">
        <v>245</v>
      </c>
      <c r="D718" s="11" t="s">
        <v>18</v>
      </c>
      <c r="E718" s="96">
        <v>101500</v>
      </c>
      <c r="F718" s="96" t="s">
        <v>20</v>
      </c>
      <c r="G718" s="101">
        <v>444.85612630326102</v>
      </c>
      <c r="H718" s="103">
        <v>357500</v>
      </c>
      <c r="I718" s="101">
        <v>445.16909630326103</v>
      </c>
      <c r="J718" s="106">
        <f t="shared" si="46"/>
        <v>45152896.81978099</v>
      </c>
      <c r="K718" s="11">
        <f>VLOOKUP(A718,MATH!$N$3:$T$3152,7, FALSE)</f>
        <v>510449.46666666667</v>
      </c>
      <c r="L718" s="11">
        <f>VLOOKUP(A718,MATH!$N$3:$V$3152,9, FALSE)</f>
        <v>0.17380493014891144</v>
      </c>
      <c r="M718" s="11">
        <f>VLOOKUP(A718,MATH!$N$3:$V$3152,4, FALSE)</f>
        <v>447.1</v>
      </c>
      <c r="N718" s="11">
        <f t="shared" si="47"/>
        <v>-1</v>
      </c>
      <c r="O718" s="12">
        <f t="shared" si="48"/>
        <v>2.1288594990902291E-3</v>
      </c>
    </row>
    <row r="719" spans="1:15">
      <c r="A719" s="72" t="str">
        <f t="shared" si="45"/>
        <v>43000EQR</v>
      </c>
      <c r="B719" s="109">
        <v>43000</v>
      </c>
      <c r="C719" s="91" t="s">
        <v>246</v>
      </c>
      <c r="D719" s="11" t="s">
        <v>17</v>
      </c>
      <c r="E719" s="96">
        <v>291000</v>
      </c>
      <c r="F719" s="96" t="s">
        <v>20</v>
      </c>
      <c r="G719" s="101">
        <v>66.345463287150963</v>
      </c>
      <c r="H719" s="103">
        <v>1612800</v>
      </c>
      <c r="I719" s="101">
        <v>66.299193287150956</v>
      </c>
      <c r="J719" s="106">
        <f t="shared" si="46"/>
        <v>19306529.816560932</v>
      </c>
      <c r="K719" s="11">
        <f>VLOOKUP(A719,MATH!$N$3:$T$3152,7, FALSE)</f>
        <v>1578547.0666666667</v>
      </c>
      <c r="L719" s="11">
        <f>VLOOKUP(A719,MATH!$N$3:$V$3152,9, FALSE)</f>
        <v>9.8384750076641742E-2</v>
      </c>
      <c r="M719" s="11">
        <f>VLOOKUP(A719,MATH!$N$3:$V$3152,4, FALSE)</f>
        <v>66.099999999999994</v>
      </c>
      <c r="N719" s="11">
        <f t="shared" si="47"/>
        <v>1</v>
      </c>
      <c r="O719" s="12">
        <f t="shared" si="48"/>
        <v>9.1026029976549864E-4</v>
      </c>
    </row>
    <row r="720" spans="1:15">
      <c r="A720" s="72" t="str">
        <f t="shared" si="45"/>
        <v>43000EQT</v>
      </c>
      <c r="B720" s="109">
        <v>43000</v>
      </c>
      <c r="C720" s="91" t="s">
        <v>247</v>
      </c>
      <c r="D720" s="11" t="s">
        <v>18</v>
      </c>
      <c r="E720" s="96">
        <v>149500</v>
      </c>
      <c r="F720" s="96" t="s">
        <v>22</v>
      </c>
      <c r="G720" s="101">
        <v>63.62916605672104</v>
      </c>
      <c r="H720" s="103">
        <v>687300</v>
      </c>
      <c r="I720" s="101">
        <v>63.62916605672104</v>
      </c>
      <c r="J720" s="106">
        <f t="shared" si="46"/>
        <v>9512560.3254797962</v>
      </c>
      <c r="K720" s="11">
        <f>VLOOKUP(A720,MATH!$N$3:$T$3152,7, FALSE)</f>
        <v>2608237.8666666667</v>
      </c>
      <c r="L720" s="11">
        <f>VLOOKUP(A720,MATH!$N$3:$V$3152,9, FALSE)</f>
        <v>0.1839126586497489</v>
      </c>
      <c r="M720" s="11">
        <f>VLOOKUP(A720,MATH!$N$3:$V$3152,4, FALSE)</f>
        <v>63.75</v>
      </c>
      <c r="N720" s="11">
        <f t="shared" si="47"/>
        <v>-1</v>
      </c>
      <c r="O720" s="12">
        <f t="shared" si="48"/>
        <v>4.4849623913154572E-4</v>
      </c>
    </row>
    <row r="721" spans="1:15">
      <c r="A721" s="72" t="str">
        <f t="shared" si="45"/>
        <v>43000ES</v>
      </c>
      <c r="B721" s="109">
        <v>43000</v>
      </c>
      <c r="C721" s="91" t="s">
        <v>248</v>
      </c>
      <c r="D721" s="11" t="s">
        <v>17</v>
      </c>
      <c r="E721" s="96">
        <v>57500</v>
      </c>
      <c r="F721" s="96" t="s">
        <v>23</v>
      </c>
      <c r="G721" s="101">
        <v>61.625312920771037</v>
      </c>
      <c r="H721" s="103">
        <v>318400</v>
      </c>
      <c r="I721" s="101">
        <v>61.625312920771037</v>
      </c>
      <c r="J721" s="106">
        <f t="shared" si="46"/>
        <v>3543455.4929443346</v>
      </c>
      <c r="K721" s="11">
        <f>VLOOKUP(A721,MATH!$N$3:$T$3152,7, FALSE)</f>
        <v>1361892.7666666666</v>
      </c>
      <c r="L721" s="11">
        <f>VLOOKUP(A721,MATH!$N$3:$V$3152,9, FALSE)</f>
        <v>0.12189726747240709</v>
      </c>
      <c r="M721" s="11">
        <f>VLOOKUP(A721,MATH!$N$3:$V$3152,4, FALSE)</f>
        <v>61.59</v>
      </c>
      <c r="N721" s="11">
        <f t="shared" si="47"/>
        <v>1</v>
      </c>
      <c r="O721" s="12">
        <f t="shared" si="48"/>
        <v>1.6706611130325671E-4</v>
      </c>
    </row>
    <row r="722" spans="1:15">
      <c r="A722" s="72" t="str">
        <f t="shared" si="45"/>
        <v>43000ESRX</v>
      </c>
      <c r="B722" s="109">
        <v>43000</v>
      </c>
      <c r="C722" s="91" t="s">
        <v>249</v>
      </c>
      <c r="D722" s="11" t="s">
        <v>18</v>
      </c>
      <c r="E722" s="96">
        <v>18300</v>
      </c>
      <c r="F722" s="96" t="s">
        <v>21</v>
      </c>
      <c r="G722" s="101">
        <v>61.639930258584506</v>
      </c>
      <c r="H722" s="103">
        <v>80500</v>
      </c>
      <c r="I722" s="101">
        <v>61.658425258584501</v>
      </c>
      <c r="J722" s="106">
        <f t="shared" si="46"/>
        <v>1128010.7237320964</v>
      </c>
      <c r="K722" s="11">
        <f>VLOOKUP(A722,MATH!$N$3:$T$3152,7, FALSE)</f>
        <v>3186084.6</v>
      </c>
      <c r="L722" s="11">
        <f>VLOOKUP(A722,MATH!$N$3:$V$3152,9, FALSE)</f>
        <v>0.17757353357603212</v>
      </c>
      <c r="M722" s="11">
        <f>VLOOKUP(A722,MATH!$N$3:$V$3152,4, FALSE)</f>
        <v>61.65</v>
      </c>
      <c r="N722" s="11">
        <f t="shared" si="47"/>
        <v>-1</v>
      </c>
      <c r="O722" s="12">
        <f t="shared" si="48"/>
        <v>5.3183217765126883E-5</v>
      </c>
    </row>
    <row r="723" spans="1:15">
      <c r="A723" s="72" t="str">
        <f t="shared" si="45"/>
        <v>43000ESS</v>
      </c>
      <c r="B723" s="109">
        <v>43000</v>
      </c>
      <c r="C723" s="91" t="s">
        <v>250</v>
      </c>
      <c r="D723" s="11" t="s">
        <v>17</v>
      </c>
      <c r="E723" s="96">
        <v>81800</v>
      </c>
      <c r="F723" s="96" t="s">
        <v>20</v>
      </c>
      <c r="G723" s="101">
        <v>257.33910523284959</v>
      </c>
      <c r="H723" s="103">
        <v>248100</v>
      </c>
      <c r="I723" s="101">
        <v>257.16008723284961</v>
      </c>
      <c r="J723" s="106">
        <f t="shared" si="46"/>
        <v>21050338.808047097</v>
      </c>
      <c r="K723" s="11">
        <f>VLOOKUP(A723,MATH!$N$3:$T$3152,7, FALSE)</f>
        <v>349244.63333333336</v>
      </c>
      <c r="L723" s="11">
        <f>VLOOKUP(A723,MATH!$N$3:$V$3152,9, FALSE)</f>
        <v>0.13440720752245897</v>
      </c>
      <c r="M723" s="11">
        <f>VLOOKUP(A723,MATH!$N$3:$V$3152,4, FALSE)</f>
        <v>255.74</v>
      </c>
      <c r="N723" s="11">
        <f t="shared" si="47"/>
        <v>1</v>
      </c>
      <c r="O723" s="12">
        <f t="shared" si="48"/>
        <v>9.924770476951231E-4</v>
      </c>
    </row>
    <row r="724" spans="1:15">
      <c r="A724" s="72" t="str">
        <f t="shared" si="45"/>
        <v>43000ETFC</v>
      </c>
      <c r="B724" s="109">
        <v>43000</v>
      </c>
      <c r="C724" s="91" t="s">
        <v>251</v>
      </c>
      <c r="D724" s="11" t="s">
        <v>18</v>
      </c>
      <c r="E724" s="96">
        <v>230400</v>
      </c>
      <c r="F724" s="96" t="s">
        <v>23</v>
      </c>
      <c r="G724" s="101">
        <v>41.636998786191207</v>
      </c>
      <c r="H724" s="103">
        <v>1459200</v>
      </c>
      <c r="I724" s="101">
        <v>41.636998786191207</v>
      </c>
      <c r="J724" s="106">
        <f t="shared" si="46"/>
        <v>9593164.5203384534</v>
      </c>
      <c r="K724" s="11">
        <f>VLOOKUP(A724,MATH!$N$3:$T$3152,7, FALSE)</f>
        <v>2332887.7000000002</v>
      </c>
      <c r="L724" s="11">
        <f>VLOOKUP(A724,MATH!$N$3:$V$3152,9, FALSE)</f>
        <v>0.17056331047400725</v>
      </c>
      <c r="M724" s="11">
        <f>VLOOKUP(A724,MATH!$N$3:$V$3152,4, FALSE)</f>
        <v>41.68</v>
      </c>
      <c r="N724" s="11">
        <f t="shared" si="47"/>
        <v>-1</v>
      </c>
      <c r="O724" s="12">
        <f t="shared" si="48"/>
        <v>4.5229654914435085E-4</v>
      </c>
    </row>
    <row r="725" spans="1:15">
      <c r="A725" s="72" t="str">
        <f t="shared" si="45"/>
        <v>43000ETN</v>
      </c>
      <c r="B725" s="109">
        <v>43000</v>
      </c>
      <c r="C725" s="91" t="s">
        <v>252</v>
      </c>
      <c r="D725" s="11" t="s">
        <v>17</v>
      </c>
      <c r="E725" s="96">
        <v>277900</v>
      </c>
      <c r="F725" s="96" t="s">
        <v>20</v>
      </c>
      <c r="G725" s="101">
        <v>78.060411016505782</v>
      </c>
      <c r="H725" s="103">
        <v>1511200</v>
      </c>
      <c r="I725" s="101">
        <v>78.005818016505771</v>
      </c>
      <c r="J725" s="106">
        <f t="shared" si="46"/>
        <v>21692988.221486956</v>
      </c>
      <c r="K725" s="11">
        <f>VLOOKUP(A725,MATH!$N$3:$T$3152,7, FALSE)</f>
        <v>2280485.9</v>
      </c>
      <c r="L725" s="11">
        <f>VLOOKUP(A725,MATH!$N$3:$V$3152,9, FALSE)</f>
        <v>0.15328139480384881</v>
      </c>
      <c r="M725" s="11">
        <f>VLOOKUP(A725,MATH!$N$3:$V$3152,4, FALSE)</f>
        <v>77.989999999999995</v>
      </c>
      <c r="N725" s="11">
        <f t="shared" si="47"/>
        <v>1</v>
      </c>
      <c r="O725" s="12">
        <f t="shared" si="48"/>
        <v>1.0227765501577613E-3</v>
      </c>
    </row>
    <row r="726" spans="1:15">
      <c r="A726" s="72" t="str">
        <f t="shared" si="45"/>
        <v>43000ETR</v>
      </c>
      <c r="B726" s="109">
        <v>43000</v>
      </c>
      <c r="C726" s="91" t="s">
        <v>253</v>
      </c>
      <c r="D726" s="11" t="s">
        <v>18</v>
      </c>
      <c r="E726" s="96">
        <v>2100</v>
      </c>
      <c r="F726" s="96" t="s">
        <v>20</v>
      </c>
      <c r="G726" s="101">
        <v>78.028307142966398</v>
      </c>
      <c r="H726" s="103">
        <v>15000</v>
      </c>
      <c r="I726" s="101">
        <v>78.083047142966393</v>
      </c>
      <c r="J726" s="106">
        <f t="shared" si="46"/>
        <v>163859.44500022943</v>
      </c>
      <c r="K726" s="11">
        <f>VLOOKUP(A726,MATH!$N$3:$T$3152,7, FALSE)</f>
        <v>1000596.8666666667</v>
      </c>
      <c r="L726" s="11">
        <f>VLOOKUP(A726,MATH!$N$3:$V$3152,9, FALSE)</f>
        <v>0.11611137637971247</v>
      </c>
      <c r="M726" s="11">
        <f>VLOOKUP(A726,MATH!$N$3:$V$3152,4, FALSE)</f>
        <v>78.2</v>
      </c>
      <c r="N726" s="11">
        <f t="shared" si="47"/>
        <v>-1</v>
      </c>
      <c r="O726" s="12">
        <f t="shared" si="48"/>
        <v>7.7256114352240439E-6</v>
      </c>
    </row>
    <row r="727" spans="1:15">
      <c r="A727" s="72" t="str">
        <f t="shared" si="45"/>
        <v>43000EVHC</v>
      </c>
      <c r="B727" s="109">
        <v>43000</v>
      </c>
      <c r="C727" s="91" t="s">
        <v>254</v>
      </c>
      <c r="D727" s="11" t="s">
        <v>17</v>
      </c>
      <c r="E727" s="96">
        <v>37600</v>
      </c>
      <c r="F727" s="96" t="s">
        <v>23</v>
      </c>
      <c r="G727" s="101">
        <v>44.703599030371024</v>
      </c>
      <c r="H727" s="103">
        <v>350500</v>
      </c>
      <c r="I727" s="101">
        <v>44.703599030371024</v>
      </c>
      <c r="J727" s="106">
        <f t="shared" si="46"/>
        <v>1680855.3235419504</v>
      </c>
      <c r="K727" s="11">
        <f>VLOOKUP(A727,MATH!$N$3:$T$3152,7, FALSE)</f>
        <v>2204679.7000000002</v>
      </c>
      <c r="L727" s="11">
        <f>VLOOKUP(A727,MATH!$N$3:$V$3152,9, FALSE)</f>
        <v>0.39673376574186664</v>
      </c>
      <c r="M727" s="11">
        <f>VLOOKUP(A727,MATH!$N$3:$V$3152,4, FALSE)</f>
        <v>44.63</v>
      </c>
      <c r="N727" s="11">
        <f t="shared" si="47"/>
        <v>1</v>
      </c>
      <c r="O727" s="12">
        <f t="shared" si="48"/>
        <v>7.9248621332110082E-5</v>
      </c>
    </row>
    <row r="728" spans="1:15">
      <c r="A728" s="72" t="str">
        <f t="shared" si="45"/>
        <v>43000EW</v>
      </c>
      <c r="B728" s="109">
        <v>43000</v>
      </c>
      <c r="C728" s="91" t="s">
        <v>255</v>
      </c>
      <c r="D728" s="11" t="s">
        <v>18</v>
      </c>
      <c r="E728" s="96">
        <v>23400</v>
      </c>
      <c r="F728" s="96" t="s">
        <v>23</v>
      </c>
      <c r="G728" s="101">
        <v>110.383923151692</v>
      </c>
      <c r="H728" s="103">
        <v>199300</v>
      </c>
      <c r="I728" s="101">
        <v>110.383923151692</v>
      </c>
      <c r="J728" s="106">
        <f t="shared" si="46"/>
        <v>2582983.8017495926</v>
      </c>
      <c r="K728" s="11">
        <f>VLOOKUP(A728,MATH!$N$3:$T$3152,7, FALSE)</f>
        <v>1237777.5666666667</v>
      </c>
      <c r="L728" s="11">
        <f>VLOOKUP(A728,MATH!$N$3:$V$3152,9, FALSE)</f>
        <v>0.17213070012035619</v>
      </c>
      <c r="M728" s="11">
        <f>VLOOKUP(A728,MATH!$N$3:$V$3152,4, FALSE)</f>
        <v>110.48</v>
      </c>
      <c r="N728" s="11">
        <f t="shared" si="47"/>
        <v>-1</v>
      </c>
      <c r="O728" s="12">
        <f t="shared" si="48"/>
        <v>1.2178198941029725E-4</v>
      </c>
    </row>
    <row r="729" spans="1:15">
      <c r="A729" s="72" t="str">
        <f t="shared" si="45"/>
        <v>43000EXC</v>
      </c>
      <c r="B729" s="109">
        <v>43000</v>
      </c>
      <c r="C729" s="91" t="s">
        <v>256</v>
      </c>
      <c r="D729" s="11" t="s">
        <v>17</v>
      </c>
      <c r="E729" s="96">
        <v>128200</v>
      </c>
      <c r="F729" s="96" t="s">
        <v>22</v>
      </c>
      <c r="G729" s="101">
        <v>37.299317538350401</v>
      </c>
      <c r="H729" s="103">
        <v>2105500</v>
      </c>
      <c r="I729" s="101">
        <v>37.299317538350401</v>
      </c>
      <c r="J729" s="106">
        <f t="shared" si="46"/>
        <v>4781772.5084165214</v>
      </c>
      <c r="K729" s="11">
        <f>VLOOKUP(A729,MATH!$N$3:$T$3152,7, FALSE)</f>
        <v>4743459.333333333</v>
      </c>
      <c r="L729" s="11">
        <f>VLOOKUP(A729,MATH!$N$3:$V$3152,9, FALSE)</f>
        <v>0.11659894012107316</v>
      </c>
      <c r="M729" s="11">
        <f>VLOOKUP(A729,MATH!$N$3:$V$3152,4, FALSE)</f>
        <v>37.25</v>
      </c>
      <c r="N729" s="11">
        <f t="shared" si="47"/>
        <v>1</v>
      </c>
      <c r="O729" s="12">
        <f t="shared" si="48"/>
        <v>2.2545002744035238E-4</v>
      </c>
    </row>
    <row r="730" spans="1:15">
      <c r="A730" s="72" t="str">
        <f t="shared" si="45"/>
        <v>43000EXPD</v>
      </c>
      <c r="B730" s="109">
        <v>43000</v>
      </c>
      <c r="C730" s="91" t="s">
        <v>257</v>
      </c>
      <c r="D730" s="11" t="s">
        <v>18</v>
      </c>
      <c r="E730" s="96">
        <v>107900</v>
      </c>
      <c r="F730" s="96" t="s">
        <v>20</v>
      </c>
      <c r="G730" s="101">
        <v>57.559798310411765</v>
      </c>
      <c r="H730" s="103">
        <v>603000</v>
      </c>
      <c r="I730" s="101">
        <v>57.600258310411753</v>
      </c>
      <c r="J730" s="106">
        <f t="shared" si="46"/>
        <v>6210702.237693429</v>
      </c>
      <c r="K730" s="11">
        <f>VLOOKUP(A730,MATH!$N$3:$T$3152,7, FALSE)</f>
        <v>1074211.3999999999</v>
      </c>
      <c r="L730" s="11">
        <f>VLOOKUP(A730,MATH!$N$3:$V$3152,9, FALSE)</f>
        <v>0.15058460422638498</v>
      </c>
      <c r="M730" s="11">
        <f>VLOOKUP(A730,MATH!$N$3:$V$3152,4, FALSE)</f>
        <v>57.8</v>
      </c>
      <c r="N730" s="11">
        <f t="shared" si="47"/>
        <v>-1</v>
      </c>
      <c r="O730" s="12">
        <f t="shared" si="48"/>
        <v>2.9282091263172974E-4</v>
      </c>
    </row>
    <row r="731" spans="1:15">
      <c r="A731" s="72" t="str">
        <f t="shared" si="45"/>
        <v>43000EXPE</v>
      </c>
      <c r="B731" s="109">
        <v>43000</v>
      </c>
      <c r="C731" s="91" t="s">
        <v>258</v>
      </c>
      <c r="D731" s="11" t="s">
        <v>17</v>
      </c>
      <c r="E731" s="96">
        <v>434800</v>
      </c>
      <c r="F731" s="96" t="s">
        <v>22</v>
      </c>
      <c r="G731" s="101">
        <v>143.13460902605385</v>
      </c>
      <c r="H731" s="103">
        <v>1835800</v>
      </c>
      <c r="I731" s="101">
        <v>143.13460902605385</v>
      </c>
      <c r="J731" s="106">
        <f t="shared" si="46"/>
        <v>62234928.004528217</v>
      </c>
      <c r="K731" s="11">
        <f>VLOOKUP(A731,MATH!$N$3:$T$3152,7, FALSE)</f>
        <v>1976358.5666666667</v>
      </c>
      <c r="L731" s="11">
        <f>VLOOKUP(A731,MATH!$N$3:$V$3152,9, FALSE)</f>
        <v>0.26598331652413487</v>
      </c>
      <c r="M731" s="11">
        <f>VLOOKUP(A731,MATH!$N$3:$V$3152,4, FALSE)</f>
        <v>142.55000000000001</v>
      </c>
      <c r="N731" s="11">
        <f t="shared" si="47"/>
        <v>1</v>
      </c>
      <c r="O731" s="12">
        <f t="shared" si="48"/>
        <v>2.9342395945589528E-3</v>
      </c>
    </row>
    <row r="732" spans="1:15">
      <c r="A732" s="72" t="str">
        <f t="shared" si="45"/>
        <v>43000EXR</v>
      </c>
      <c r="B732" s="109">
        <v>43000</v>
      </c>
      <c r="C732" s="91" t="s">
        <v>259</v>
      </c>
      <c r="D732" s="11" t="s">
        <v>18</v>
      </c>
      <c r="E732" s="96">
        <v>7700</v>
      </c>
      <c r="F732" s="96" t="s">
        <v>23</v>
      </c>
      <c r="G732" s="101">
        <v>79.614765949816459</v>
      </c>
      <c r="H732" s="103">
        <v>114800</v>
      </c>
      <c r="I732" s="101">
        <v>79.614765949816459</v>
      </c>
      <c r="J732" s="106">
        <f t="shared" si="46"/>
        <v>613033.69781358668</v>
      </c>
      <c r="K732" s="11">
        <f>VLOOKUP(A732,MATH!$N$3:$T$3152,7, FALSE)</f>
        <v>912514.5</v>
      </c>
      <c r="L732" s="11">
        <f>VLOOKUP(A732,MATH!$N$3:$V$3152,9, FALSE)</f>
        <v>0.19371648222089674</v>
      </c>
      <c r="M732" s="11">
        <f>VLOOKUP(A732,MATH!$N$3:$V$3152,4, FALSE)</f>
        <v>79.53</v>
      </c>
      <c r="N732" s="11">
        <f t="shared" si="47"/>
        <v>-1</v>
      </c>
      <c r="O732" s="12">
        <f t="shared" si="48"/>
        <v>2.8903186789139282E-5</v>
      </c>
    </row>
    <row r="733" spans="1:15">
      <c r="A733" s="72" t="str">
        <f t="shared" si="45"/>
        <v>43000F</v>
      </c>
      <c r="B733" s="109">
        <v>43000</v>
      </c>
      <c r="C733" s="91" t="s">
        <v>260</v>
      </c>
      <c r="D733" s="11" t="s">
        <v>17</v>
      </c>
      <c r="E733" s="96">
        <v>3676600</v>
      </c>
      <c r="F733" s="96" t="s">
        <v>21</v>
      </c>
      <c r="G733" s="101">
        <v>11.77514613303673</v>
      </c>
      <c r="H733" s="103">
        <v>13774300</v>
      </c>
      <c r="I733" s="101">
        <v>11.771624133036729</v>
      </c>
      <c r="J733" s="106">
        <f t="shared" si="46"/>
        <v>43292502.27272284</v>
      </c>
      <c r="K733" s="11">
        <f>VLOOKUP(A733,MATH!$N$3:$T$3152,7, FALSE)</f>
        <v>33982607.100000001</v>
      </c>
      <c r="L733" s="11">
        <f>VLOOKUP(A733,MATH!$N$3:$V$3152,9, FALSE)</f>
        <v>0.14215449829573576</v>
      </c>
      <c r="M733" s="11">
        <f>VLOOKUP(A733,MATH!$N$3:$V$3152,4, FALSE)</f>
        <v>11.74</v>
      </c>
      <c r="N733" s="11">
        <f t="shared" si="47"/>
        <v>1</v>
      </c>
      <c r="O733" s="12">
        <f t="shared" si="48"/>
        <v>2.0411459993480521E-3</v>
      </c>
    </row>
    <row r="734" spans="1:15">
      <c r="A734" s="72" t="str">
        <f t="shared" si="45"/>
        <v>43000FAST</v>
      </c>
      <c r="B734" s="109">
        <v>43000</v>
      </c>
      <c r="C734" s="91" t="s">
        <v>261</v>
      </c>
      <c r="D734" s="11" t="s">
        <v>18</v>
      </c>
      <c r="E734" s="96">
        <v>205600</v>
      </c>
      <c r="F734" s="96" t="s">
        <v>19</v>
      </c>
      <c r="G734" s="101">
        <v>43.89183666877026</v>
      </c>
      <c r="H734" s="103">
        <v>750300</v>
      </c>
      <c r="I734" s="101">
        <v>43.922699668770257</v>
      </c>
      <c r="J734" s="106">
        <f t="shared" si="46"/>
        <v>9024161.6190991662</v>
      </c>
      <c r="K734" s="11">
        <f>VLOOKUP(A734,MATH!$N$3:$T$3152,7, FALSE)</f>
        <v>2437036</v>
      </c>
      <c r="L734" s="11">
        <f>VLOOKUP(A734,MATH!$N$3:$V$3152,9, FALSE)</f>
        <v>0.21739814457057685</v>
      </c>
      <c r="M734" s="11">
        <f>VLOOKUP(A734,MATH!$N$3:$V$3152,4, FALSE)</f>
        <v>44.09</v>
      </c>
      <c r="N734" s="11">
        <f t="shared" si="47"/>
        <v>-1</v>
      </c>
      <c r="O734" s="12">
        <f t="shared" si="48"/>
        <v>4.2546931730255049E-4</v>
      </c>
    </row>
    <row r="735" spans="1:15">
      <c r="A735" s="72" t="str">
        <f t="shared" si="45"/>
        <v>43000FB</v>
      </c>
      <c r="B735" s="109">
        <v>43000</v>
      </c>
      <c r="C735" s="91" t="s">
        <v>262</v>
      </c>
      <c r="D735" s="11" t="s">
        <v>17</v>
      </c>
      <c r="E735" s="96">
        <v>238000</v>
      </c>
      <c r="F735" s="96" t="s">
        <v>21</v>
      </c>
      <c r="G735" s="101">
        <v>170.51791287802746</v>
      </c>
      <c r="H735" s="103">
        <v>1052200</v>
      </c>
      <c r="I735" s="101">
        <v>170.46684987802746</v>
      </c>
      <c r="J735" s="106">
        <f t="shared" si="46"/>
        <v>40583263.264970534</v>
      </c>
      <c r="K735" s="11">
        <f>VLOOKUP(A735,MATH!$N$3:$T$3152,7, FALSE)</f>
        <v>13119708.566666666</v>
      </c>
      <c r="L735" s="11">
        <f>VLOOKUP(A735,MATH!$N$3:$V$3152,9, FALSE)</f>
        <v>0.15554458739609947</v>
      </c>
      <c r="M735" s="11">
        <f>VLOOKUP(A735,MATH!$N$3:$V$3152,4, FALSE)</f>
        <v>170.21</v>
      </c>
      <c r="N735" s="11">
        <f t="shared" si="47"/>
        <v>1</v>
      </c>
      <c r="O735" s="12">
        <f t="shared" si="48"/>
        <v>1.9134113554340746E-3</v>
      </c>
    </row>
    <row r="736" spans="1:15">
      <c r="A736" s="72" t="str">
        <f t="shared" si="45"/>
        <v>43000FBHS</v>
      </c>
      <c r="B736" s="109">
        <v>43000</v>
      </c>
      <c r="C736" s="91" t="s">
        <v>263</v>
      </c>
      <c r="D736" s="11" t="s">
        <v>18</v>
      </c>
      <c r="E736" s="96">
        <v>200600</v>
      </c>
      <c r="F736" s="96" t="s">
        <v>23</v>
      </c>
      <c r="G736" s="101">
        <v>64.522664985687911</v>
      </c>
      <c r="H736" s="103">
        <v>593500</v>
      </c>
      <c r="I736" s="101">
        <v>64.522664985687911</v>
      </c>
      <c r="J736" s="106">
        <f t="shared" si="46"/>
        <v>12943246.596128995</v>
      </c>
      <c r="K736" s="11">
        <f>VLOOKUP(A736,MATH!$N$3:$T$3152,7, FALSE)</f>
        <v>850208.46666666667</v>
      </c>
      <c r="L736" s="11">
        <f>VLOOKUP(A736,MATH!$N$3:$V$3152,9, FALSE)</f>
        <v>0.15043173062657719</v>
      </c>
      <c r="M736" s="11">
        <f>VLOOKUP(A736,MATH!$N$3:$V$3152,4, FALSE)</f>
        <v>64.790000000000006</v>
      </c>
      <c r="N736" s="11">
        <f t="shared" si="47"/>
        <v>-1</v>
      </c>
      <c r="O736" s="12">
        <f t="shared" si="48"/>
        <v>6.1024553031922466E-4</v>
      </c>
    </row>
    <row r="737" spans="1:15">
      <c r="A737" s="72" t="str">
        <f t="shared" si="45"/>
        <v>43000FCX</v>
      </c>
      <c r="B737" s="109">
        <v>43000</v>
      </c>
      <c r="C737" s="91" t="s">
        <v>264</v>
      </c>
      <c r="D737" s="11" t="s">
        <v>17</v>
      </c>
      <c r="E737" s="96">
        <v>198500</v>
      </c>
      <c r="F737" s="96" t="s">
        <v>21</v>
      </c>
      <c r="G737" s="101">
        <v>13.963867539763319</v>
      </c>
      <c r="H737" s="103">
        <v>686600</v>
      </c>
      <c r="I737" s="101">
        <v>13.959697539763319</v>
      </c>
      <c r="J737" s="106">
        <f t="shared" si="46"/>
        <v>2771827.7066430189</v>
      </c>
      <c r="K737" s="11">
        <f>VLOOKUP(A737,MATH!$N$3:$T$3152,7, FALSE)</f>
        <v>19847073.800000001</v>
      </c>
      <c r="L737" s="11">
        <f>VLOOKUP(A737,MATH!$N$3:$V$3152,9, FALSE)</f>
        <v>0.40946422477399597</v>
      </c>
      <c r="M737" s="11">
        <f>VLOOKUP(A737,MATH!$N$3:$V$3152,4, FALSE)</f>
        <v>13.9</v>
      </c>
      <c r="N737" s="11">
        <f t="shared" si="47"/>
        <v>1</v>
      </c>
      <c r="O737" s="12">
        <f t="shared" si="48"/>
        <v>1.306855630255684E-4</v>
      </c>
    </row>
    <row r="738" spans="1:15">
      <c r="A738" s="72" t="str">
        <f t="shared" si="45"/>
        <v>43000FDX</v>
      </c>
      <c r="B738" s="109">
        <v>43000</v>
      </c>
      <c r="C738" s="91" t="s">
        <v>265</v>
      </c>
      <c r="D738" s="11" t="s">
        <v>18</v>
      </c>
      <c r="E738" s="96">
        <v>87600</v>
      </c>
      <c r="F738" s="96" t="s">
        <v>19</v>
      </c>
      <c r="G738" s="101">
        <v>218.07600388303354</v>
      </c>
      <c r="H738" s="103">
        <v>724900</v>
      </c>
      <c r="I738" s="101">
        <v>218.22919888303352</v>
      </c>
      <c r="J738" s="106">
        <f t="shared" si="46"/>
        <v>19103457.940153737</v>
      </c>
      <c r="K738" s="11">
        <f>VLOOKUP(A738,MATH!$N$3:$T$3152,7, FALSE)</f>
        <v>1199332.1333333333</v>
      </c>
      <c r="L738" s="11">
        <f>VLOOKUP(A738,MATH!$N$3:$V$3152,9, FALSE)</f>
        <v>0.15121534845411391</v>
      </c>
      <c r="M738" s="11">
        <f>VLOOKUP(A738,MATH!$N$3:$V$3152,4, FALSE)</f>
        <v>218.85</v>
      </c>
      <c r="N738" s="11">
        <f t="shared" si="47"/>
        <v>-1</v>
      </c>
      <c r="O738" s="12">
        <f t="shared" si="48"/>
        <v>9.0068590867353792E-4</v>
      </c>
    </row>
    <row r="739" spans="1:15">
      <c r="A739" s="72" t="str">
        <f t="shared" si="45"/>
        <v>43000FE</v>
      </c>
      <c r="B739" s="109">
        <v>43000</v>
      </c>
      <c r="C739" s="91" t="s">
        <v>266</v>
      </c>
      <c r="D739" s="11" t="s">
        <v>17</v>
      </c>
      <c r="E739" s="96">
        <v>308900</v>
      </c>
      <c r="F739" s="96" t="s">
        <v>20</v>
      </c>
      <c r="G739" s="101">
        <v>31.308268806426359</v>
      </c>
      <c r="H739" s="103">
        <v>2154700</v>
      </c>
      <c r="I739" s="101">
        <v>31.286400806426361</v>
      </c>
      <c r="J739" s="106">
        <f t="shared" si="46"/>
        <v>9671124.2343051024</v>
      </c>
      <c r="K739" s="11">
        <f>VLOOKUP(A739,MATH!$N$3:$T$3152,7, FALSE)</f>
        <v>3555422.4666666668</v>
      </c>
      <c r="L739" s="11">
        <f>VLOOKUP(A739,MATH!$N$3:$V$3152,9, FALSE)</f>
        <v>0.11403556169237981</v>
      </c>
      <c r="M739" s="11">
        <f>VLOOKUP(A739,MATH!$N$3:$V$3152,4, FALSE)</f>
        <v>31.24</v>
      </c>
      <c r="N739" s="11">
        <f t="shared" si="47"/>
        <v>1</v>
      </c>
      <c r="O739" s="12">
        <f t="shared" si="48"/>
        <v>4.5597217771557356E-4</v>
      </c>
    </row>
    <row r="740" spans="1:15">
      <c r="A740" s="72" t="str">
        <f t="shared" si="45"/>
        <v>43000FFIV</v>
      </c>
      <c r="B740" s="109">
        <v>43000</v>
      </c>
      <c r="C740" s="91" t="s">
        <v>267</v>
      </c>
      <c r="D740" s="11" t="s">
        <v>18</v>
      </c>
      <c r="E740" s="96">
        <v>111000</v>
      </c>
      <c r="F740" s="96" t="s">
        <v>21</v>
      </c>
      <c r="G740" s="101">
        <v>117.52463695502072</v>
      </c>
      <c r="H740" s="103">
        <v>719400</v>
      </c>
      <c r="I740" s="101">
        <v>117.55992595502073</v>
      </c>
      <c r="J740" s="106">
        <f t="shared" si="46"/>
        <v>13045234.702007301</v>
      </c>
      <c r="K740" s="11">
        <f>VLOOKUP(A740,MATH!$N$3:$T$3152,7, FALSE)</f>
        <v>630259.56666666665</v>
      </c>
      <c r="L740" s="11">
        <f>VLOOKUP(A740,MATH!$N$3:$V$3152,9, FALSE)</f>
        <v>0.1346175908284086</v>
      </c>
      <c r="M740" s="11">
        <f>VLOOKUP(A740,MATH!$N$3:$V$3152,4, FALSE)</f>
        <v>117.63</v>
      </c>
      <c r="N740" s="11">
        <f t="shared" si="47"/>
        <v>-1</v>
      </c>
      <c r="O740" s="12">
        <f t="shared" si="48"/>
        <v>6.1505404457379927E-4</v>
      </c>
    </row>
    <row r="741" spans="1:15">
      <c r="A741" s="72" t="str">
        <f t="shared" si="45"/>
        <v>43000FIS</v>
      </c>
      <c r="B741" s="109">
        <v>43000</v>
      </c>
      <c r="C741" s="91" t="s">
        <v>268</v>
      </c>
      <c r="D741" s="11" t="s">
        <v>17</v>
      </c>
      <c r="E741" s="96">
        <v>147300</v>
      </c>
      <c r="F741" s="96" t="s">
        <v>20</v>
      </c>
      <c r="G741" s="101">
        <v>93.073173892545427</v>
      </c>
      <c r="H741" s="103">
        <v>823700</v>
      </c>
      <c r="I741" s="101">
        <v>93.008297892545414</v>
      </c>
      <c r="J741" s="106">
        <f t="shared" si="46"/>
        <v>13709678.514371941</v>
      </c>
      <c r="K741" s="11">
        <f>VLOOKUP(A741,MATH!$N$3:$T$3152,7, FALSE)</f>
        <v>1187417.4333333333</v>
      </c>
      <c r="L741" s="11">
        <f>VLOOKUP(A741,MATH!$N$3:$V$3152,9, FALSE)</f>
        <v>0.11721697866035276</v>
      </c>
      <c r="M741" s="11">
        <f>VLOOKUP(A741,MATH!$N$3:$V$3152,4, FALSE)</f>
        <v>92.68</v>
      </c>
      <c r="N741" s="11">
        <f t="shared" si="47"/>
        <v>1</v>
      </c>
      <c r="O741" s="12">
        <f t="shared" si="48"/>
        <v>6.4638110487759155E-4</v>
      </c>
    </row>
    <row r="742" spans="1:15">
      <c r="A742" s="72" t="str">
        <f t="shared" si="45"/>
        <v>43000FISV</v>
      </c>
      <c r="B742" s="109">
        <v>43000</v>
      </c>
      <c r="C742" s="91" t="s">
        <v>269</v>
      </c>
      <c r="D742" s="11" t="s">
        <v>18</v>
      </c>
      <c r="E742" s="96">
        <v>267800</v>
      </c>
      <c r="F742" s="96" t="s">
        <v>22</v>
      </c>
      <c r="G742" s="101">
        <v>123.96076162385042</v>
      </c>
      <c r="H742" s="103">
        <v>765900</v>
      </c>
      <c r="I742" s="101">
        <v>123.96076162385042</v>
      </c>
      <c r="J742" s="106">
        <f t="shared" si="46"/>
        <v>33196691.962867141</v>
      </c>
      <c r="K742" s="11">
        <f>VLOOKUP(A742,MATH!$N$3:$T$3152,7, FALSE)</f>
        <v>688078.53333333333</v>
      </c>
      <c r="L742" s="11">
        <f>VLOOKUP(A742,MATH!$N$3:$V$3152,9, FALSE)</f>
        <v>0.13286931457785536</v>
      </c>
      <c r="M742" s="11">
        <f>VLOOKUP(A742,MATH!$N$3:$V$3152,4, FALSE)</f>
        <v>124.56</v>
      </c>
      <c r="N742" s="11">
        <f t="shared" si="47"/>
        <v>-1</v>
      </c>
      <c r="O742" s="12">
        <f t="shared" si="48"/>
        <v>1.5651508098271502E-3</v>
      </c>
    </row>
    <row r="743" spans="1:15">
      <c r="A743" s="72" t="str">
        <f t="shared" si="45"/>
        <v>43000FITB</v>
      </c>
      <c r="B743" s="109">
        <v>43000</v>
      </c>
      <c r="C743" s="91" t="s">
        <v>270</v>
      </c>
      <c r="D743" s="11" t="s">
        <v>17</v>
      </c>
      <c r="E743" s="96">
        <v>407800</v>
      </c>
      <c r="F743" s="96" t="s">
        <v>19</v>
      </c>
      <c r="G743" s="101">
        <v>27.497139648127018</v>
      </c>
      <c r="H743" s="103">
        <v>4006400</v>
      </c>
      <c r="I743" s="101">
        <v>27.477959648127019</v>
      </c>
      <c r="J743" s="106">
        <f t="shared" si="46"/>
        <v>11213333.548506198</v>
      </c>
      <c r="K743" s="11">
        <f>VLOOKUP(A743,MATH!$N$3:$T$3152,7, FALSE)</f>
        <v>5077489.833333333</v>
      </c>
      <c r="L743" s="11">
        <f>VLOOKUP(A743,MATH!$N$3:$V$3152,9, FALSE)</f>
        <v>0.22261041813145349</v>
      </c>
      <c r="M743" s="11">
        <f>VLOOKUP(A743,MATH!$N$3:$V$3152,4, FALSE)</f>
        <v>27.4</v>
      </c>
      <c r="N743" s="11">
        <f t="shared" si="47"/>
        <v>1</v>
      </c>
      <c r="O743" s="12">
        <f t="shared" si="48"/>
        <v>5.2868394549486963E-4</v>
      </c>
    </row>
    <row r="744" spans="1:15">
      <c r="A744" s="72" t="str">
        <f t="shared" si="45"/>
        <v>43000FL</v>
      </c>
      <c r="B744" s="109">
        <v>43000</v>
      </c>
      <c r="C744" s="91" t="s">
        <v>271</v>
      </c>
      <c r="D744" s="11" t="s">
        <v>18</v>
      </c>
      <c r="E744" s="96">
        <v>141200</v>
      </c>
      <c r="F744" s="96" t="s">
        <v>20</v>
      </c>
      <c r="G744" s="101">
        <v>33.553229639394864</v>
      </c>
      <c r="H744" s="103">
        <v>495700</v>
      </c>
      <c r="I744" s="101">
        <v>33.576784639394866</v>
      </c>
      <c r="J744" s="106">
        <f t="shared" si="46"/>
        <v>4737716.0250825547</v>
      </c>
      <c r="K744" s="11">
        <f>VLOOKUP(A744,MATH!$N$3:$T$3152,7, FALSE)</f>
        <v>6387428.5</v>
      </c>
      <c r="L744" s="11">
        <f>VLOOKUP(A744,MATH!$N$3:$V$3152,9, FALSE)</f>
        <v>1.0318232668590637</v>
      </c>
      <c r="M744" s="11">
        <f>VLOOKUP(A744,MATH!$N$3:$V$3152,4, FALSE)</f>
        <v>33.65</v>
      </c>
      <c r="N744" s="11">
        <f t="shared" si="47"/>
        <v>-1</v>
      </c>
      <c r="O744" s="12">
        <f t="shared" si="48"/>
        <v>2.2337286141894803E-4</v>
      </c>
    </row>
    <row r="745" spans="1:15">
      <c r="A745" s="72" t="str">
        <f t="shared" si="45"/>
        <v>43000FLIR</v>
      </c>
      <c r="B745" s="109">
        <v>43000</v>
      </c>
      <c r="C745" s="91" t="s">
        <v>272</v>
      </c>
      <c r="D745" s="11" t="s">
        <v>17</v>
      </c>
      <c r="E745" s="96">
        <v>20200</v>
      </c>
      <c r="F745" s="96" t="s">
        <v>22</v>
      </c>
      <c r="G745" s="101">
        <v>39.426440556414128</v>
      </c>
      <c r="H745" s="103">
        <v>674200</v>
      </c>
      <c r="I745" s="101">
        <v>39.426440556414128</v>
      </c>
      <c r="J745" s="106">
        <f t="shared" si="46"/>
        <v>796414.09923956543</v>
      </c>
      <c r="K745" s="11">
        <f>VLOOKUP(A745,MATH!$N$3:$T$3152,7, FALSE)</f>
        <v>1023004.2</v>
      </c>
      <c r="L745" s="11">
        <f>VLOOKUP(A745,MATH!$N$3:$V$3152,9, FALSE)</f>
        <v>0.17820226838657729</v>
      </c>
      <c r="M745" s="11">
        <f>VLOOKUP(A745,MATH!$N$3:$V$3152,4, FALSE)</f>
        <v>39.51</v>
      </c>
      <c r="N745" s="11">
        <f t="shared" si="47"/>
        <v>1</v>
      </c>
      <c r="O745" s="12">
        <f t="shared" si="48"/>
        <v>3.7549168265828241E-5</v>
      </c>
    </row>
    <row r="746" spans="1:15">
      <c r="A746" s="72" t="str">
        <f t="shared" si="45"/>
        <v>43000FLR</v>
      </c>
      <c r="B746" s="109">
        <v>43000</v>
      </c>
      <c r="C746" s="91" t="s">
        <v>273</v>
      </c>
      <c r="D746" s="11" t="s">
        <v>18</v>
      </c>
      <c r="E746" s="96">
        <v>142300</v>
      </c>
      <c r="F746" s="96" t="s">
        <v>21</v>
      </c>
      <c r="G746" s="101">
        <v>41.020820075178825</v>
      </c>
      <c r="H746" s="103">
        <v>1918400</v>
      </c>
      <c r="I746" s="101">
        <v>41.033144075178818</v>
      </c>
      <c r="J746" s="106">
        <f t="shared" si="46"/>
        <v>5837262.6966979466</v>
      </c>
      <c r="K746" s="11">
        <f>VLOOKUP(A746,MATH!$N$3:$T$3152,7, FALSE)</f>
        <v>1551107.8</v>
      </c>
      <c r="L746" s="11">
        <f>VLOOKUP(A746,MATH!$N$3:$V$3152,9, FALSE)</f>
        <v>0.13524664723151306</v>
      </c>
      <c r="M746" s="11">
        <f>VLOOKUP(A746,MATH!$N$3:$V$3152,4, FALSE)</f>
        <v>41.08</v>
      </c>
      <c r="N746" s="11">
        <f t="shared" si="47"/>
        <v>-1</v>
      </c>
      <c r="O746" s="12">
        <f t="shared" si="48"/>
        <v>2.7521406190502627E-4</v>
      </c>
    </row>
    <row r="747" spans="1:15">
      <c r="A747" s="72" t="str">
        <f t="shared" si="45"/>
        <v>43000FLS</v>
      </c>
      <c r="B747" s="109">
        <v>43000</v>
      </c>
      <c r="C747" s="91" t="s">
        <v>274</v>
      </c>
      <c r="D747" s="11" t="s">
        <v>17</v>
      </c>
      <c r="E747" s="96">
        <v>8300</v>
      </c>
      <c r="F747" s="96" t="s">
        <v>21</v>
      </c>
      <c r="G747" s="101">
        <v>42.123339000510725</v>
      </c>
      <c r="H747" s="103">
        <v>98100</v>
      </c>
      <c r="I747" s="101">
        <v>42.11071500051073</v>
      </c>
      <c r="J747" s="106">
        <f t="shared" si="46"/>
        <v>349623.71370423899</v>
      </c>
      <c r="K747" s="11">
        <f>VLOOKUP(A747,MATH!$N$3:$T$3152,7, FALSE)</f>
        <v>1221984.5666666667</v>
      </c>
      <c r="L747" s="11">
        <f>VLOOKUP(A747,MATH!$N$3:$V$3152,9, FALSE)</f>
        <v>0.18480964922883128</v>
      </c>
      <c r="M747" s="11">
        <f>VLOOKUP(A747,MATH!$N$3:$V$3152,4, FALSE)</f>
        <v>42.08</v>
      </c>
      <c r="N747" s="11">
        <f t="shared" si="47"/>
        <v>1</v>
      </c>
      <c r="O747" s="12">
        <f t="shared" si="48"/>
        <v>1.6483986996386958E-5</v>
      </c>
    </row>
    <row r="748" spans="1:15">
      <c r="A748" s="72" t="str">
        <f t="shared" si="45"/>
        <v>43000FMC</v>
      </c>
      <c r="B748" s="109">
        <v>43000</v>
      </c>
      <c r="C748" s="91" t="s">
        <v>275</v>
      </c>
      <c r="D748" s="11" t="s">
        <v>18</v>
      </c>
      <c r="E748" s="96">
        <v>249500</v>
      </c>
      <c r="F748" s="96" t="s">
        <v>22</v>
      </c>
      <c r="G748" s="101">
        <v>90.381278224044962</v>
      </c>
      <c r="H748" s="103">
        <v>945200</v>
      </c>
      <c r="I748" s="101">
        <v>90.381278224044962</v>
      </c>
      <c r="J748" s="106">
        <f t="shared" si="46"/>
        <v>22550128.916899219</v>
      </c>
      <c r="K748" s="11">
        <f>VLOOKUP(A748,MATH!$N$3:$T$3152,7, FALSE)</f>
        <v>1030818.3</v>
      </c>
      <c r="L748" s="11">
        <f>VLOOKUP(A748,MATH!$N$3:$V$3152,9, FALSE)</f>
        <v>0.18416102280215457</v>
      </c>
      <c r="M748" s="11">
        <f>VLOOKUP(A748,MATH!$N$3:$V$3152,4, FALSE)</f>
        <v>90.88</v>
      </c>
      <c r="N748" s="11">
        <f t="shared" si="47"/>
        <v>-1</v>
      </c>
      <c r="O748" s="12">
        <f t="shared" si="48"/>
        <v>1.0631888434989455E-3</v>
      </c>
    </row>
    <row r="749" spans="1:15">
      <c r="A749" s="72" t="str">
        <f t="shared" si="45"/>
        <v>43000FOX</v>
      </c>
      <c r="B749" s="109">
        <v>43000</v>
      </c>
      <c r="C749" s="91" t="s">
        <v>276</v>
      </c>
      <c r="D749" s="11" t="s">
        <v>17</v>
      </c>
      <c r="E749" s="96">
        <v>25200</v>
      </c>
      <c r="F749" s="96" t="s">
        <v>23</v>
      </c>
      <c r="G749" s="101">
        <v>26.232604061326267</v>
      </c>
      <c r="H749" s="103">
        <v>159800</v>
      </c>
      <c r="I749" s="101">
        <v>26.232604061326267</v>
      </c>
      <c r="J749" s="106">
        <f t="shared" si="46"/>
        <v>661061.62234542193</v>
      </c>
      <c r="K749" s="11">
        <f>VLOOKUP(A749,MATH!$N$3:$T$3152,7, FALSE)</f>
        <v>2687186.8333333335</v>
      </c>
      <c r="L749" s="11">
        <f>VLOOKUP(A749,MATH!$N$3:$V$3152,9, FALSE)</f>
        <v>0.20884036040362638</v>
      </c>
      <c r="M749" s="11">
        <f>VLOOKUP(A749,MATH!$N$3:$V$3152,4, FALSE)</f>
        <v>26.24</v>
      </c>
      <c r="N749" s="11">
        <f t="shared" si="47"/>
        <v>1</v>
      </c>
      <c r="O749" s="12">
        <f t="shared" si="48"/>
        <v>3.1167597503899753E-5</v>
      </c>
    </row>
    <row r="750" spans="1:15">
      <c r="A750" s="72" t="str">
        <f t="shared" si="45"/>
        <v>43000FOXA</v>
      </c>
      <c r="B750" s="109">
        <v>43000</v>
      </c>
      <c r="C750" s="91" t="s">
        <v>277</v>
      </c>
      <c r="D750" s="11" t="s">
        <v>18</v>
      </c>
      <c r="E750" s="96">
        <v>7200</v>
      </c>
      <c r="F750" s="96" t="s">
        <v>21</v>
      </c>
      <c r="G750" s="101">
        <v>26.618186280592248</v>
      </c>
      <c r="H750" s="103">
        <v>40800</v>
      </c>
      <c r="I750" s="101">
        <v>26.626187280592248</v>
      </c>
      <c r="J750" s="106">
        <f t="shared" si="46"/>
        <v>191650.94122026418</v>
      </c>
      <c r="K750" s="11">
        <f>VLOOKUP(A750,MATH!$N$3:$T$3152,7, FALSE)</f>
        <v>6382385.0999999996</v>
      </c>
      <c r="L750" s="11">
        <f>VLOOKUP(A750,MATH!$N$3:$V$3152,9, FALSE)</f>
        <v>0.19947825651927417</v>
      </c>
      <c r="M750" s="11">
        <f>VLOOKUP(A750,MATH!$N$3:$V$3152,4, FALSE)</f>
        <v>26.67</v>
      </c>
      <c r="N750" s="11">
        <f t="shared" si="47"/>
        <v>-1</v>
      </c>
      <c r="O750" s="12">
        <f t="shared" si="48"/>
        <v>9.0359191870853153E-6</v>
      </c>
    </row>
    <row r="751" spans="1:15">
      <c r="A751" s="72" t="str">
        <f t="shared" si="45"/>
        <v>43000FRT</v>
      </c>
      <c r="B751" s="109">
        <v>43000</v>
      </c>
      <c r="C751" s="91" t="s">
        <v>278</v>
      </c>
      <c r="D751" s="11" t="s">
        <v>17</v>
      </c>
      <c r="E751" s="96">
        <v>40700</v>
      </c>
      <c r="F751" s="96" t="s">
        <v>22</v>
      </c>
      <c r="G751" s="101">
        <v>124.27619183212401</v>
      </c>
      <c r="H751" s="103">
        <v>188900</v>
      </c>
      <c r="I751" s="101">
        <v>124.27619183212401</v>
      </c>
      <c r="J751" s="106">
        <f t="shared" si="46"/>
        <v>5058041.0075674476</v>
      </c>
      <c r="K751" s="11">
        <f>VLOOKUP(A751,MATH!$N$3:$T$3152,7, FALSE)</f>
        <v>452972.83333333331</v>
      </c>
      <c r="L751" s="11">
        <f>VLOOKUP(A751,MATH!$N$3:$V$3152,9, FALSE)</f>
        <v>0.17796803384106583</v>
      </c>
      <c r="M751" s="11">
        <f>VLOOKUP(A751,MATH!$N$3:$V$3152,4, FALSE)</f>
        <v>123.9</v>
      </c>
      <c r="N751" s="11">
        <f t="shared" si="47"/>
        <v>1</v>
      </c>
      <c r="O751" s="12">
        <f t="shared" si="48"/>
        <v>2.3847547785750466E-4</v>
      </c>
    </row>
    <row r="752" spans="1:15">
      <c r="A752" s="72" t="str">
        <f t="shared" si="45"/>
        <v>43000FTV</v>
      </c>
      <c r="B752" s="109">
        <v>43000</v>
      </c>
      <c r="C752" s="91" t="s">
        <v>279</v>
      </c>
      <c r="D752" s="11" t="s">
        <v>18</v>
      </c>
      <c r="E752" s="96">
        <v>442200</v>
      </c>
      <c r="F752" s="96" t="s">
        <v>22</v>
      </c>
      <c r="G752" s="101">
        <v>69.602393696791765</v>
      </c>
      <c r="H752" s="103">
        <v>1481700</v>
      </c>
      <c r="I752" s="101">
        <v>69.602393696791765</v>
      </c>
      <c r="J752" s="106">
        <f t="shared" si="46"/>
        <v>30778178.492721319</v>
      </c>
      <c r="K752" s="11">
        <f>VLOOKUP(A752,MATH!$N$3:$T$3152,7, FALSE)</f>
        <v>1162958.2333333334</v>
      </c>
      <c r="L752" s="11">
        <f>VLOOKUP(A752,MATH!$N$3:$V$3152,9, FALSE)</f>
        <v>0.13180949685320567</v>
      </c>
      <c r="M752" s="11">
        <f>VLOOKUP(A752,MATH!$N$3:$V$3152,4, FALSE)</f>
        <v>69.86</v>
      </c>
      <c r="N752" s="11">
        <f t="shared" si="47"/>
        <v>-1</v>
      </c>
      <c r="O752" s="12">
        <f t="shared" si="48"/>
        <v>1.4511232338081067E-3</v>
      </c>
    </row>
    <row r="753" spans="1:15">
      <c r="A753" s="72" t="str">
        <f t="shared" si="45"/>
        <v>43000GD</v>
      </c>
      <c r="B753" s="109">
        <v>43000</v>
      </c>
      <c r="C753" s="91" t="s">
        <v>280</v>
      </c>
      <c r="D753" s="11" t="s">
        <v>17</v>
      </c>
      <c r="E753" s="96">
        <v>14500</v>
      </c>
      <c r="F753" s="96" t="s">
        <v>19</v>
      </c>
      <c r="G753" s="101">
        <v>206.32355465939406</v>
      </c>
      <c r="H753" s="103">
        <v>795300</v>
      </c>
      <c r="I753" s="101">
        <v>206.17929165939407</v>
      </c>
      <c r="J753" s="106">
        <f t="shared" si="46"/>
        <v>2991691.542561214</v>
      </c>
      <c r="K753" s="11">
        <f>VLOOKUP(A753,MATH!$N$3:$T$3152,7, FALSE)</f>
        <v>1006304.7666666667</v>
      </c>
      <c r="L753" s="11">
        <f>VLOOKUP(A753,MATH!$N$3:$V$3152,9, FALSE)</f>
        <v>0.13387313297442241</v>
      </c>
      <c r="M753" s="11">
        <f>VLOOKUP(A753,MATH!$N$3:$V$3152,4, FALSE)</f>
        <v>206.09</v>
      </c>
      <c r="N753" s="11">
        <f t="shared" si="47"/>
        <v>1</v>
      </c>
      <c r="O753" s="12">
        <f t="shared" si="48"/>
        <v>1.410516579733418E-4</v>
      </c>
    </row>
    <row r="754" spans="1:15">
      <c r="A754" s="72" t="str">
        <f t="shared" si="45"/>
        <v>43000GE</v>
      </c>
      <c r="B754" s="109">
        <v>43000</v>
      </c>
      <c r="C754" s="91" t="s">
        <v>281</v>
      </c>
      <c r="D754" s="11" t="s">
        <v>18</v>
      </c>
      <c r="E754" s="96">
        <v>7318500</v>
      </c>
      <c r="F754" s="96" t="s">
        <v>21</v>
      </c>
      <c r="G754" s="101">
        <v>24.694645343503449</v>
      </c>
      <c r="H754" s="103">
        <v>26945700</v>
      </c>
      <c r="I754" s="101">
        <v>24.70209734350345</v>
      </c>
      <c r="J754" s="106">
        <f t="shared" si="46"/>
        <v>180727761.94643</v>
      </c>
      <c r="K754" s="11">
        <f>VLOOKUP(A754,MATH!$N$3:$T$3152,7, FALSE)</f>
        <v>40162871</v>
      </c>
      <c r="L754" s="11">
        <f>VLOOKUP(A754,MATH!$N$3:$V$3152,9, FALSE)</f>
        <v>0.19721783943819277</v>
      </c>
      <c r="M754" s="11">
        <f>VLOOKUP(A754,MATH!$N$3:$V$3152,4, FALSE)</f>
        <v>24.84</v>
      </c>
      <c r="N754" s="11">
        <f t="shared" si="47"/>
        <v>-1</v>
      </c>
      <c r="O754" s="12">
        <f t="shared" si="48"/>
        <v>8.5209153756979541E-3</v>
      </c>
    </row>
    <row r="755" spans="1:15">
      <c r="A755" s="72" t="str">
        <f t="shared" si="45"/>
        <v>43000GGP</v>
      </c>
      <c r="B755" s="109">
        <v>43000</v>
      </c>
      <c r="C755" s="91" t="s">
        <v>282</v>
      </c>
      <c r="D755" s="11" t="s">
        <v>17</v>
      </c>
      <c r="E755" s="96">
        <v>912100</v>
      </c>
      <c r="F755" s="96" t="s">
        <v>23</v>
      </c>
      <c r="G755" s="101">
        <v>20.800017068141102</v>
      </c>
      <c r="H755" s="103">
        <v>3169000</v>
      </c>
      <c r="I755" s="101">
        <v>20.800017068141102</v>
      </c>
      <c r="J755" s="106">
        <f t="shared" si="46"/>
        <v>18971695.567851499</v>
      </c>
      <c r="K755" s="11">
        <f>VLOOKUP(A755,MATH!$N$3:$T$3152,7, FALSE)</f>
        <v>5337898.8</v>
      </c>
      <c r="L755" s="11">
        <f>VLOOKUP(A755,MATH!$N$3:$V$3152,9, FALSE)</f>
        <v>0.2584581501235102</v>
      </c>
      <c r="M755" s="11">
        <f>VLOOKUP(A755,MATH!$N$3:$V$3152,4, FALSE)</f>
        <v>20.72</v>
      </c>
      <c r="N755" s="11">
        <f t="shared" si="47"/>
        <v>1</v>
      </c>
      <c r="O755" s="12">
        <f t="shared" si="48"/>
        <v>8.944736034250428E-4</v>
      </c>
    </row>
    <row r="756" spans="1:15">
      <c r="A756" s="72" t="str">
        <f t="shared" si="45"/>
        <v>43000GILD</v>
      </c>
      <c r="B756" s="109">
        <v>43000</v>
      </c>
      <c r="C756" s="91" t="s">
        <v>283</v>
      </c>
      <c r="D756" s="11" t="s">
        <v>18</v>
      </c>
      <c r="E756" s="96">
        <v>64900</v>
      </c>
      <c r="F756" s="96" t="s">
        <v>20</v>
      </c>
      <c r="G756" s="101">
        <v>82.556868021191676</v>
      </c>
      <c r="H756" s="103">
        <v>2285700</v>
      </c>
      <c r="I756" s="101">
        <v>82.614597021191656</v>
      </c>
      <c r="J756" s="106">
        <f t="shared" si="46"/>
        <v>5357940.7345753396</v>
      </c>
      <c r="K756" s="11">
        <f>VLOOKUP(A756,MATH!$N$3:$T$3152,7, FALSE)</f>
        <v>10232618.4</v>
      </c>
      <c r="L756" s="11">
        <f>VLOOKUP(A756,MATH!$N$3:$V$3152,9, FALSE)</f>
        <v>0.26564256666434072</v>
      </c>
      <c r="M756" s="11">
        <f>VLOOKUP(A756,MATH!$N$3:$V$3152,4, FALSE)</f>
        <v>82.47</v>
      </c>
      <c r="N756" s="11">
        <f t="shared" si="47"/>
        <v>-1</v>
      </c>
      <c r="O756" s="12">
        <f t="shared" si="48"/>
        <v>2.5261508854878639E-4</v>
      </c>
    </row>
    <row r="757" spans="1:15">
      <c r="A757" s="72" t="str">
        <f t="shared" si="45"/>
        <v>43000GIS</v>
      </c>
      <c r="B757" s="109">
        <v>43000</v>
      </c>
      <c r="C757" s="91" t="s">
        <v>284</v>
      </c>
      <c r="D757" s="11" t="s">
        <v>17</v>
      </c>
      <c r="E757" s="96">
        <v>645900</v>
      </c>
      <c r="F757" s="96" t="s">
        <v>21</v>
      </c>
      <c r="G757" s="101">
        <v>52.000012652756574</v>
      </c>
      <c r="H757" s="103">
        <v>3845200</v>
      </c>
      <c r="I757" s="101">
        <v>51.984472652756573</v>
      </c>
      <c r="J757" s="106">
        <f t="shared" si="46"/>
        <v>33586808.172415473</v>
      </c>
      <c r="K757" s="11">
        <f>VLOOKUP(A757,MATH!$N$3:$T$3152,7, FALSE)</f>
        <v>4424476.166666667</v>
      </c>
      <c r="L757" s="11">
        <f>VLOOKUP(A757,MATH!$N$3:$V$3152,9, FALSE)</f>
        <v>0.2443365470514198</v>
      </c>
      <c r="M757" s="11">
        <f>VLOOKUP(A757,MATH!$N$3:$V$3152,4, FALSE)</f>
        <v>51.8</v>
      </c>
      <c r="N757" s="11">
        <f t="shared" si="47"/>
        <v>1</v>
      </c>
      <c r="O757" s="12">
        <f t="shared" si="48"/>
        <v>1.5835439286952669E-3</v>
      </c>
    </row>
    <row r="758" spans="1:15">
      <c r="A758" s="72" t="str">
        <f t="shared" si="45"/>
        <v>43003EA</v>
      </c>
      <c r="B758" s="109">
        <v>43003</v>
      </c>
      <c r="C758" s="91" t="s">
        <v>235</v>
      </c>
      <c r="D758" s="11" t="s">
        <v>18</v>
      </c>
      <c r="E758" s="96">
        <v>81300</v>
      </c>
      <c r="F758" s="96" t="s">
        <v>21</v>
      </c>
      <c r="G758" s="101">
        <v>117.91196230242942</v>
      </c>
      <c r="H758" s="103">
        <v>450300</v>
      </c>
      <c r="I758" s="101">
        <v>117.94737730242942</v>
      </c>
      <c r="J758" s="106">
        <f t="shared" si="46"/>
        <v>9586242.5351875108</v>
      </c>
      <c r="K758" s="11">
        <f>VLOOKUP(A758,MATH!$N$3:$T$3152,7, FALSE)</f>
        <v>2131244.7333333334</v>
      </c>
      <c r="L758" s="11">
        <f>VLOOKUP(A758,MATH!$N$3:$V$3152,9, FALSE)</f>
        <v>0.19272621461575506</v>
      </c>
      <c r="M758" s="11">
        <f>VLOOKUP(A758,MATH!$N$3:$V$3152,4, FALSE)</f>
        <v>118.05</v>
      </c>
      <c r="N758" s="11">
        <f t="shared" si="47"/>
        <v>-1</v>
      </c>
      <c r="O758" s="12">
        <f t="shared" si="48"/>
        <v>4.5197019281111359E-4</v>
      </c>
    </row>
    <row r="759" spans="1:15">
      <c r="A759" s="72" t="str">
        <f t="shared" si="45"/>
        <v>43003EBAY</v>
      </c>
      <c r="B759" s="109">
        <v>43003</v>
      </c>
      <c r="C759" s="91" t="s">
        <v>236</v>
      </c>
      <c r="D759" s="11" t="s">
        <v>17</v>
      </c>
      <c r="E759" s="96">
        <v>726200</v>
      </c>
      <c r="F759" s="96" t="s">
        <v>20</v>
      </c>
      <c r="G759" s="101">
        <v>38.326509904642208</v>
      </c>
      <c r="H759" s="103">
        <v>5577800</v>
      </c>
      <c r="I759" s="101">
        <v>38.299755904642204</v>
      </c>
      <c r="J759" s="106">
        <f t="shared" si="46"/>
        <v>27832711.49275117</v>
      </c>
      <c r="K759" s="11">
        <f>VLOOKUP(A759,MATH!$N$3:$T$3152,7, FALSE)</f>
        <v>7016863.9666666668</v>
      </c>
      <c r="L759" s="11">
        <f>VLOOKUP(A759,MATH!$N$3:$V$3152,9, FALSE)</f>
        <v>0.15420023069803243</v>
      </c>
      <c r="M759" s="11">
        <f>VLOOKUP(A759,MATH!$N$3:$V$3152,4, FALSE)</f>
        <v>38.22</v>
      </c>
      <c r="N759" s="11">
        <f t="shared" si="47"/>
        <v>1</v>
      </c>
      <c r="O759" s="12">
        <f t="shared" si="48"/>
        <v>1.3122509610684267E-3</v>
      </c>
    </row>
    <row r="760" spans="1:15">
      <c r="A760" s="72" t="str">
        <f t="shared" si="45"/>
        <v>43003ECL</v>
      </c>
      <c r="B760" s="109">
        <v>43003</v>
      </c>
      <c r="C760" s="91" t="s">
        <v>237</v>
      </c>
      <c r="D760" s="11" t="s">
        <v>18</v>
      </c>
      <c r="E760" s="96">
        <v>130400</v>
      </c>
      <c r="F760" s="96" t="s">
        <v>21</v>
      </c>
      <c r="G760" s="101">
        <v>131.06521359044979</v>
      </c>
      <c r="H760" s="103">
        <v>743700</v>
      </c>
      <c r="I760" s="101">
        <v>131.10461559044978</v>
      </c>
      <c r="J760" s="106">
        <f t="shared" si="46"/>
        <v>17090903.852194652</v>
      </c>
      <c r="K760" s="11">
        <f>VLOOKUP(A760,MATH!$N$3:$T$3152,7, FALSE)</f>
        <v>851978.26666666672</v>
      </c>
      <c r="L760" s="11">
        <f>VLOOKUP(A760,MATH!$N$3:$V$3152,9, FALSE)</f>
        <v>0.12055968800244739</v>
      </c>
      <c r="M760" s="11">
        <f>VLOOKUP(A760,MATH!$N$3:$V$3152,4, FALSE)</f>
        <v>131.34</v>
      </c>
      <c r="N760" s="11">
        <f t="shared" si="47"/>
        <v>-1</v>
      </c>
      <c r="O760" s="12">
        <f t="shared" si="48"/>
        <v>8.0579842216995658E-4</v>
      </c>
    </row>
    <row r="761" spans="1:15">
      <c r="A761" s="72" t="str">
        <f t="shared" si="45"/>
        <v>43003ED</v>
      </c>
      <c r="B761" s="109">
        <v>43003</v>
      </c>
      <c r="C761" s="91" t="s">
        <v>238</v>
      </c>
      <c r="D761" s="11" t="s">
        <v>17</v>
      </c>
      <c r="E761" s="96">
        <v>369000</v>
      </c>
      <c r="F761" s="96" t="s">
        <v>21</v>
      </c>
      <c r="G761" s="101">
        <v>82.044500653453994</v>
      </c>
      <c r="H761" s="103">
        <v>1076800</v>
      </c>
      <c r="I761" s="101">
        <v>82.019984653454003</v>
      </c>
      <c r="J761" s="106">
        <f t="shared" si="46"/>
        <v>30274420.741124526</v>
      </c>
      <c r="K761" s="11">
        <f>VLOOKUP(A761,MATH!$N$3:$T$3152,7, FALSE)</f>
        <v>1248662.9333333333</v>
      </c>
      <c r="L761" s="11">
        <f>VLOOKUP(A761,MATH!$N$3:$V$3152,9, FALSE)</f>
        <v>0.10951679607928878</v>
      </c>
      <c r="M761" s="11">
        <f>VLOOKUP(A761,MATH!$N$3:$V$3152,4, FALSE)</f>
        <v>81.72</v>
      </c>
      <c r="N761" s="11">
        <f t="shared" si="47"/>
        <v>1</v>
      </c>
      <c r="O761" s="12">
        <f t="shared" si="48"/>
        <v>1.4273721668719682E-3</v>
      </c>
    </row>
    <row r="762" spans="1:15">
      <c r="A762" s="72" t="str">
        <f t="shared" si="45"/>
        <v>43003EFX</v>
      </c>
      <c r="B762" s="109">
        <v>43003</v>
      </c>
      <c r="C762" s="91" t="s">
        <v>239</v>
      </c>
      <c r="D762" s="11" t="s">
        <v>18</v>
      </c>
      <c r="E762" s="96">
        <v>2444800</v>
      </c>
      <c r="F762" s="96" t="s">
        <v>20</v>
      </c>
      <c r="G762" s="101">
        <v>104.08684343092654</v>
      </c>
      <c r="H762" s="103">
        <v>7449400</v>
      </c>
      <c r="I762" s="101">
        <v>104.16120443092652</v>
      </c>
      <c r="J762" s="106">
        <f t="shared" si="46"/>
        <v>254471514.81992918</v>
      </c>
      <c r="K762" s="11">
        <f>VLOOKUP(A762,MATH!$N$3:$T$3152,7, FALSE)</f>
        <v>5184815.833333333</v>
      </c>
      <c r="L762" s="11">
        <f>VLOOKUP(A762,MATH!$N$3:$V$3152,9, FALSE)</f>
        <v>0.71924643514827358</v>
      </c>
      <c r="M762" s="11">
        <f>VLOOKUP(A762,MATH!$N$3:$V$3152,4, FALSE)</f>
        <v>106.23</v>
      </c>
      <c r="N762" s="11">
        <f t="shared" si="47"/>
        <v>-1</v>
      </c>
      <c r="O762" s="12">
        <f t="shared" si="48"/>
        <v>1.1997770679797412E-2</v>
      </c>
    </row>
    <row r="763" spans="1:15">
      <c r="A763" s="72" t="str">
        <f t="shared" si="45"/>
        <v>43003EIX</v>
      </c>
      <c r="B763" s="109">
        <v>43003</v>
      </c>
      <c r="C763" s="91" t="s">
        <v>240</v>
      </c>
      <c r="D763" s="11" t="s">
        <v>17</v>
      </c>
      <c r="E763" s="96">
        <v>94400</v>
      </c>
      <c r="F763" s="96" t="s">
        <v>19</v>
      </c>
      <c r="G763" s="101">
        <v>78.493093969117851</v>
      </c>
      <c r="H763" s="103">
        <v>1577000</v>
      </c>
      <c r="I763" s="101">
        <v>78.438262969117858</v>
      </c>
      <c r="J763" s="106">
        <f t="shared" si="46"/>
        <v>7409748.0706847254</v>
      </c>
      <c r="K763" s="11">
        <f>VLOOKUP(A763,MATH!$N$3:$T$3152,7, FALSE)</f>
        <v>1938451.2666666666</v>
      </c>
      <c r="L763" s="11">
        <f>VLOOKUP(A763,MATH!$N$3:$V$3152,9, FALSE)</f>
        <v>0.1017495308782978</v>
      </c>
      <c r="M763" s="11">
        <f>VLOOKUP(A763,MATH!$N$3:$V$3152,4, FALSE)</f>
        <v>78.33</v>
      </c>
      <c r="N763" s="11">
        <f t="shared" si="47"/>
        <v>1</v>
      </c>
      <c r="O763" s="12">
        <f t="shared" si="48"/>
        <v>3.4935327912853029E-4</v>
      </c>
    </row>
    <row r="764" spans="1:15">
      <c r="A764" s="72" t="str">
        <f t="shared" si="45"/>
        <v>43003EL</v>
      </c>
      <c r="B764" s="109">
        <v>43003</v>
      </c>
      <c r="C764" s="91" t="s">
        <v>241</v>
      </c>
      <c r="D764" s="11" t="s">
        <v>18</v>
      </c>
      <c r="E764" s="96">
        <v>393500</v>
      </c>
      <c r="F764" s="96" t="s">
        <v>21</v>
      </c>
      <c r="G764" s="101">
        <v>107.41075578424729</v>
      </c>
      <c r="H764" s="103">
        <v>1738000</v>
      </c>
      <c r="I764" s="101">
        <v>107.44309278424728</v>
      </c>
      <c r="J764" s="106">
        <f t="shared" si="46"/>
        <v>42266132.401101306</v>
      </c>
      <c r="K764" s="11">
        <f>VLOOKUP(A764,MATH!$N$3:$T$3152,7, FALSE)</f>
        <v>2495992.2333333334</v>
      </c>
      <c r="L764" s="11">
        <f>VLOOKUP(A764,MATH!$N$3:$V$3152,9, FALSE)</f>
        <v>0.26354024035803753</v>
      </c>
      <c r="M764" s="11">
        <f>VLOOKUP(A764,MATH!$N$3:$V$3152,4, FALSE)</f>
        <v>107.79</v>
      </c>
      <c r="N764" s="11">
        <f t="shared" si="47"/>
        <v>-1</v>
      </c>
      <c r="O764" s="12">
        <f t="shared" si="48"/>
        <v>1.9927549235882283E-3</v>
      </c>
    </row>
    <row r="765" spans="1:15">
      <c r="A765" s="72" t="str">
        <f t="shared" si="45"/>
        <v>43003EMN</v>
      </c>
      <c r="B765" s="109">
        <v>43003</v>
      </c>
      <c r="C765" s="91" t="s">
        <v>242</v>
      </c>
      <c r="D765" s="11" t="s">
        <v>17</v>
      </c>
      <c r="E765" s="96">
        <v>152700</v>
      </c>
      <c r="F765" s="96" t="s">
        <v>19</v>
      </c>
      <c r="G765" s="101">
        <v>86.842618365564874</v>
      </c>
      <c r="H765" s="103">
        <v>626900</v>
      </c>
      <c r="I765" s="101">
        <v>86.782089365564872</v>
      </c>
      <c r="J765" s="106">
        <f t="shared" si="46"/>
        <v>13260867.824421756</v>
      </c>
      <c r="K765" s="11">
        <f>VLOOKUP(A765,MATH!$N$3:$T$3152,7, FALSE)</f>
        <v>1095461.3</v>
      </c>
      <c r="L765" s="11">
        <f>VLOOKUP(A765,MATH!$N$3:$V$3152,9, FALSE)</f>
        <v>0.15936533056514735</v>
      </c>
      <c r="M765" s="11">
        <f>VLOOKUP(A765,MATH!$N$3:$V$3152,4, FALSE)</f>
        <v>86.47</v>
      </c>
      <c r="N765" s="11">
        <f t="shared" si="47"/>
        <v>1</v>
      </c>
      <c r="O765" s="12">
        <f t="shared" si="48"/>
        <v>6.2522067071082695E-4</v>
      </c>
    </row>
    <row r="766" spans="1:15">
      <c r="A766" s="72" t="str">
        <f t="shared" si="45"/>
        <v>43003EMR</v>
      </c>
      <c r="B766" s="109">
        <v>43003</v>
      </c>
      <c r="C766" s="91" t="s">
        <v>243</v>
      </c>
      <c r="D766" s="11" t="s">
        <v>18</v>
      </c>
      <c r="E766" s="96">
        <v>106500</v>
      </c>
      <c r="F766" s="96" t="s">
        <v>22</v>
      </c>
      <c r="G766" s="101">
        <v>63.442859164079223</v>
      </c>
      <c r="H766" s="103">
        <v>1459200</v>
      </c>
      <c r="I766" s="101">
        <v>63.442859164079223</v>
      </c>
      <c r="J766" s="106">
        <f t="shared" si="46"/>
        <v>6756664.5009744372</v>
      </c>
      <c r="K766" s="11">
        <f>VLOOKUP(A766,MATH!$N$3:$T$3152,7, FALSE)</f>
        <v>2333695.4333333331</v>
      </c>
      <c r="L766" s="11">
        <f>VLOOKUP(A766,MATH!$N$3:$V$3152,9, FALSE)</f>
        <v>0.12616525200708562</v>
      </c>
      <c r="M766" s="11">
        <f>VLOOKUP(A766,MATH!$N$3:$V$3152,4, FALSE)</f>
        <v>63.45</v>
      </c>
      <c r="N766" s="11">
        <f t="shared" si="47"/>
        <v>-1</v>
      </c>
      <c r="O766" s="12">
        <f t="shared" si="48"/>
        <v>3.1856182921056141E-4</v>
      </c>
    </row>
    <row r="767" spans="1:15">
      <c r="A767" s="72" t="str">
        <f t="shared" si="45"/>
        <v>43003EOG</v>
      </c>
      <c r="B767" s="109">
        <v>43003</v>
      </c>
      <c r="C767" s="91" t="s">
        <v>244</v>
      </c>
      <c r="D767" s="11" t="s">
        <v>17</v>
      </c>
      <c r="E767" s="96">
        <v>128200</v>
      </c>
      <c r="F767" s="96" t="s">
        <v>21</v>
      </c>
      <c r="G767" s="101">
        <v>95.156813482832248</v>
      </c>
      <c r="H767" s="103">
        <v>1097500</v>
      </c>
      <c r="I767" s="101">
        <v>95.128313482832255</v>
      </c>
      <c r="J767" s="106">
        <f t="shared" si="46"/>
        <v>12199103.488499094</v>
      </c>
      <c r="K767" s="11">
        <f>VLOOKUP(A767,MATH!$N$3:$T$3152,7, FALSE)</f>
        <v>2832223.3</v>
      </c>
      <c r="L767" s="11">
        <f>VLOOKUP(A767,MATH!$N$3:$V$3152,9, FALSE)</f>
        <v>0.19479911300213601</v>
      </c>
      <c r="M767" s="11">
        <f>VLOOKUP(A767,MATH!$N$3:$V$3152,4, FALSE)</f>
        <v>95</v>
      </c>
      <c r="N767" s="11">
        <f t="shared" si="47"/>
        <v>1</v>
      </c>
      <c r="O767" s="12">
        <f t="shared" si="48"/>
        <v>5.7516082402267476E-4</v>
      </c>
    </row>
    <row r="768" spans="1:15">
      <c r="A768" s="72" t="str">
        <f t="shared" si="45"/>
        <v>43003EQIX</v>
      </c>
      <c r="B768" s="109">
        <v>43003</v>
      </c>
      <c r="C768" s="91" t="s">
        <v>245</v>
      </c>
      <c r="D768" s="11" t="s">
        <v>18</v>
      </c>
      <c r="E768" s="96">
        <v>89200</v>
      </c>
      <c r="F768" s="96" t="s">
        <v>22</v>
      </c>
      <c r="G768" s="101">
        <v>440.79757732279472</v>
      </c>
      <c r="H768" s="103">
        <v>448200</v>
      </c>
      <c r="I768" s="101">
        <v>440.79757732279472</v>
      </c>
      <c r="J768" s="106">
        <f t="shared" si="46"/>
        <v>39319143.89719329</v>
      </c>
      <c r="K768" s="11">
        <f>VLOOKUP(A768,MATH!$N$3:$T$3152,7, FALSE)</f>
        <v>514724.93333333335</v>
      </c>
      <c r="L768" s="11">
        <f>VLOOKUP(A768,MATH!$N$3:$V$3152,9, FALSE)</f>
        <v>0.16798110776907346</v>
      </c>
      <c r="M768" s="11">
        <f>VLOOKUP(A768,MATH!$N$3:$V$3152,4, FALSE)</f>
        <v>441.84</v>
      </c>
      <c r="N768" s="11">
        <f t="shared" si="47"/>
        <v>-1</v>
      </c>
      <c r="O768" s="12">
        <f t="shared" si="48"/>
        <v>1.853810915293597E-3</v>
      </c>
    </row>
    <row r="769" spans="1:15">
      <c r="A769" s="72" t="str">
        <f t="shared" si="45"/>
        <v>43003EQR</v>
      </c>
      <c r="B769" s="109">
        <v>43003</v>
      </c>
      <c r="C769" s="91" t="s">
        <v>246</v>
      </c>
      <c r="D769" s="11" t="s">
        <v>17</v>
      </c>
      <c r="E769" s="96">
        <v>41900</v>
      </c>
      <c r="F769" s="96" t="s">
        <v>22</v>
      </c>
      <c r="G769" s="101">
        <v>66.021584043845223</v>
      </c>
      <c r="H769" s="103">
        <v>131600</v>
      </c>
      <c r="I769" s="101">
        <v>66.021584043845223</v>
      </c>
      <c r="J769" s="106">
        <f t="shared" si="46"/>
        <v>2766304.3714371147</v>
      </c>
      <c r="K769" s="11">
        <f>VLOOKUP(A769,MATH!$N$3:$T$3152,7, FALSE)</f>
        <v>1584562.3</v>
      </c>
      <c r="L769" s="11">
        <f>VLOOKUP(A769,MATH!$N$3:$V$3152,9, FALSE)</f>
        <v>0.10090492390051896</v>
      </c>
      <c r="M769" s="11">
        <f>VLOOKUP(A769,MATH!$N$3:$V$3152,4, FALSE)</f>
        <v>66</v>
      </c>
      <c r="N769" s="11">
        <f t="shared" si="47"/>
        <v>1</v>
      </c>
      <c r="O769" s="12">
        <f t="shared" si="48"/>
        <v>1.3042514995247853E-4</v>
      </c>
    </row>
    <row r="770" spans="1:15">
      <c r="A770" s="72" t="str">
        <f t="shared" si="45"/>
        <v>43003EQT</v>
      </c>
      <c r="B770" s="109">
        <v>43003</v>
      </c>
      <c r="C770" s="91" t="s">
        <v>247</v>
      </c>
      <c r="D770" s="11" t="s">
        <v>18</v>
      </c>
      <c r="E770" s="96">
        <v>37900</v>
      </c>
      <c r="F770" s="96" t="s">
        <v>21</v>
      </c>
      <c r="G770" s="101">
        <v>64.588127665295147</v>
      </c>
      <c r="H770" s="103">
        <v>2010900</v>
      </c>
      <c r="I770" s="101">
        <v>64.607498665295154</v>
      </c>
      <c r="J770" s="106">
        <f t="shared" si="46"/>
        <v>2447890.0385146863</v>
      </c>
      <c r="K770" s="11">
        <f>VLOOKUP(A770,MATH!$N$3:$T$3152,7, FALSE)</f>
        <v>2626205.1</v>
      </c>
      <c r="L770" s="11">
        <f>VLOOKUP(A770,MATH!$N$3:$V$3152,9, FALSE)</f>
        <v>0.18175135536807177</v>
      </c>
      <c r="M770" s="11">
        <f>VLOOKUP(A770,MATH!$N$3:$V$3152,4, FALSE)</f>
        <v>64.569999999999993</v>
      </c>
      <c r="N770" s="11">
        <f t="shared" si="47"/>
        <v>-1</v>
      </c>
      <c r="O770" s="12">
        <f t="shared" si="48"/>
        <v>1.1541261642680166E-4</v>
      </c>
    </row>
    <row r="771" spans="1:15">
      <c r="A771" s="72" t="str">
        <f t="shared" si="45"/>
        <v>43003ES</v>
      </c>
      <c r="B771" s="109">
        <v>43003</v>
      </c>
      <c r="C771" s="91" t="s">
        <v>248</v>
      </c>
      <c r="D771" s="11" t="s">
        <v>17</v>
      </c>
      <c r="E771" s="96">
        <v>32900</v>
      </c>
      <c r="F771" s="96" t="s">
        <v>19</v>
      </c>
      <c r="G771" s="101">
        <v>60.988378144577652</v>
      </c>
      <c r="H771" s="103">
        <v>104300</v>
      </c>
      <c r="I771" s="101">
        <v>60.945832144577658</v>
      </c>
      <c r="J771" s="106">
        <f t="shared" si="46"/>
        <v>2006517.6409566049</v>
      </c>
      <c r="K771" s="11">
        <f>VLOOKUP(A771,MATH!$N$3:$T$3152,7, FALSE)</f>
        <v>1347289.4</v>
      </c>
      <c r="L771" s="11">
        <f>VLOOKUP(A771,MATH!$N$3:$V$3152,9, FALSE)</f>
        <v>0.12403458250783216</v>
      </c>
      <c r="M771" s="11">
        <f>VLOOKUP(A771,MATH!$N$3:$V$3152,4, FALSE)</f>
        <v>60.78</v>
      </c>
      <c r="N771" s="11">
        <f t="shared" si="47"/>
        <v>1</v>
      </c>
      <c r="O771" s="12">
        <f t="shared" si="48"/>
        <v>9.4602881340965201E-5</v>
      </c>
    </row>
    <row r="772" spans="1:15">
      <c r="A772" s="72" t="str">
        <f t="shared" si="45"/>
        <v>43003ESRX</v>
      </c>
      <c r="B772" s="109">
        <v>43003</v>
      </c>
      <c r="C772" s="91" t="s">
        <v>249</v>
      </c>
      <c r="D772" s="11" t="s">
        <v>18</v>
      </c>
      <c r="E772" s="96">
        <v>273800</v>
      </c>
      <c r="F772" s="96" t="s">
        <v>23</v>
      </c>
      <c r="G772" s="101">
        <v>62.15560955030481</v>
      </c>
      <c r="H772" s="103">
        <v>1787900</v>
      </c>
      <c r="I772" s="101">
        <v>62.15560955030481</v>
      </c>
      <c r="J772" s="106">
        <f t="shared" si="46"/>
        <v>17018205.894873455</v>
      </c>
      <c r="K772" s="11">
        <f>VLOOKUP(A772,MATH!$N$3:$T$3152,7, FALSE)</f>
        <v>3139738.2</v>
      </c>
      <c r="L772" s="11">
        <f>VLOOKUP(A772,MATH!$N$3:$V$3152,9, FALSE)</f>
        <v>0.17345428944218658</v>
      </c>
      <c r="M772" s="11">
        <f>VLOOKUP(A772,MATH!$N$3:$V$3152,4, FALSE)</f>
        <v>62.17</v>
      </c>
      <c r="N772" s="11">
        <f t="shared" si="47"/>
        <v>-1</v>
      </c>
      <c r="O772" s="12">
        <f t="shared" si="48"/>
        <v>8.023708738196172E-4</v>
      </c>
    </row>
    <row r="773" spans="1:15">
      <c r="A773" s="72" t="str">
        <f t="shared" si="45"/>
        <v>43003ESS</v>
      </c>
      <c r="B773" s="109">
        <v>43003</v>
      </c>
      <c r="C773" s="91" t="s">
        <v>250</v>
      </c>
      <c r="D773" s="11" t="s">
        <v>17</v>
      </c>
      <c r="E773" s="96">
        <v>53500</v>
      </c>
      <c r="F773" s="96" t="s">
        <v>19</v>
      </c>
      <c r="G773" s="101">
        <v>256.94410937123297</v>
      </c>
      <c r="H773" s="103">
        <v>234200</v>
      </c>
      <c r="I773" s="101">
        <v>256.76489537123291</v>
      </c>
      <c r="J773" s="106">
        <f t="shared" si="46"/>
        <v>13746509.851360964</v>
      </c>
      <c r="K773" s="11">
        <f>VLOOKUP(A773,MATH!$N$3:$T$3152,7, FALSE)</f>
        <v>352560.73333333334</v>
      </c>
      <c r="L773" s="11">
        <f>VLOOKUP(A773,MATH!$N$3:$V$3152,9, FALSE)</f>
        <v>0.13282948558686317</v>
      </c>
      <c r="M773" s="11">
        <f>VLOOKUP(A773,MATH!$N$3:$V$3152,4, FALSE)</f>
        <v>256.02</v>
      </c>
      <c r="N773" s="11">
        <f t="shared" si="47"/>
        <v>1</v>
      </c>
      <c r="O773" s="12">
        <f t="shared" si="48"/>
        <v>6.4811762118409182E-4</v>
      </c>
    </row>
    <row r="774" spans="1:15">
      <c r="A774" s="72" t="str">
        <f t="shared" si="45"/>
        <v>43003ETFC</v>
      </c>
      <c r="B774" s="109">
        <v>43003</v>
      </c>
      <c r="C774" s="91" t="s">
        <v>251</v>
      </c>
      <c r="D774" s="11" t="s">
        <v>18</v>
      </c>
      <c r="E774" s="96">
        <v>17800</v>
      </c>
      <c r="F774" s="96" t="s">
        <v>21</v>
      </c>
      <c r="G774" s="101">
        <v>41.584129369988069</v>
      </c>
      <c r="H774" s="103">
        <v>1225000</v>
      </c>
      <c r="I774" s="101">
        <v>41.596615369988072</v>
      </c>
      <c r="J774" s="106">
        <f t="shared" si="46"/>
        <v>740197.50278578768</v>
      </c>
      <c r="K774" s="11">
        <f>VLOOKUP(A774,MATH!$N$3:$T$3152,7, FALSE)</f>
        <v>2318316.7333333334</v>
      </c>
      <c r="L774" s="11">
        <f>VLOOKUP(A774,MATH!$N$3:$V$3152,9, FALSE)</f>
        <v>0.1532035278679319</v>
      </c>
      <c r="M774" s="11">
        <f>VLOOKUP(A774,MATH!$N$3:$V$3152,4, FALSE)</f>
        <v>41.62</v>
      </c>
      <c r="N774" s="11">
        <f t="shared" si="47"/>
        <v>-1</v>
      </c>
      <c r="O774" s="12">
        <f t="shared" si="48"/>
        <v>3.4898679730290524E-5</v>
      </c>
    </row>
    <row r="775" spans="1:15">
      <c r="A775" s="72" t="str">
        <f t="shared" si="45"/>
        <v>43003ETN</v>
      </c>
      <c r="B775" s="109">
        <v>43003</v>
      </c>
      <c r="C775" s="91" t="s">
        <v>252</v>
      </c>
      <c r="D775" s="11" t="s">
        <v>17</v>
      </c>
      <c r="E775" s="96">
        <v>5800</v>
      </c>
      <c r="F775" s="96" t="s">
        <v>22</v>
      </c>
      <c r="G775" s="101">
        <v>78.15562892773103</v>
      </c>
      <c r="H775" s="103">
        <v>38800</v>
      </c>
      <c r="I775" s="101">
        <v>78.15562892773103</v>
      </c>
      <c r="J775" s="106">
        <f t="shared" si="46"/>
        <v>453302.64778083999</v>
      </c>
      <c r="K775" s="11">
        <f>VLOOKUP(A775,MATH!$N$3:$T$3152,7, FALSE)</f>
        <v>2244501.8333333335</v>
      </c>
      <c r="L775" s="11">
        <f>VLOOKUP(A775,MATH!$N$3:$V$3152,9, FALSE)</f>
        <v>0.13758033138943804</v>
      </c>
      <c r="M775" s="11">
        <f>VLOOKUP(A775,MATH!$N$3:$V$3152,4, FALSE)</f>
        <v>78.14</v>
      </c>
      <c r="N775" s="11">
        <f t="shared" si="47"/>
        <v>1</v>
      </c>
      <c r="O775" s="12">
        <f t="shared" si="48"/>
        <v>2.1372220071342793E-5</v>
      </c>
    </row>
    <row r="776" spans="1:15">
      <c r="A776" s="72" t="str">
        <f t="shared" si="45"/>
        <v>43003ETR</v>
      </c>
      <c r="B776" s="109">
        <v>43003</v>
      </c>
      <c r="C776" s="91" t="s">
        <v>253</v>
      </c>
      <c r="D776" s="11" t="s">
        <v>18</v>
      </c>
      <c r="E776" s="96">
        <v>21400</v>
      </c>
      <c r="F776" s="96" t="s">
        <v>21</v>
      </c>
      <c r="G776" s="101">
        <v>76.736520385231813</v>
      </c>
      <c r="H776" s="103">
        <v>575000</v>
      </c>
      <c r="I776" s="101">
        <v>76.759578385231805</v>
      </c>
      <c r="J776" s="106">
        <f t="shared" si="46"/>
        <v>1642161.5362439607</v>
      </c>
      <c r="K776" s="11">
        <f>VLOOKUP(A776,MATH!$N$3:$T$3152,7, FALSE)</f>
        <v>988563.96666666667</v>
      </c>
      <c r="L776" s="11">
        <f>VLOOKUP(A776,MATH!$N$3:$V$3152,9, FALSE)</f>
        <v>0.12511186868949015</v>
      </c>
      <c r="M776" s="11">
        <f>VLOOKUP(A776,MATH!$N$3:$V$3152,4, FALSE)</f>
        <v>76.86</v>
      </c>
      <c r="N776" s="11">
        <f t="shared" si="47"/>
        <v>-1</v>
      </c>
      <c r="O776" s="12">
        <f t="shared" si="48"/>
        <v>7.7424294601227659E-5</v>
      </c>
    </row>
    <row r="777" spans="1:15">
      <c r="A777" s="72" t="str">
        <f t="shared" ref="A777:A840" si="49">B777&amp;C777</f>
        <v>43003EVHC</v>
      </c>
      <c r="B777" s="109">
        <v>43003</v>
      </c>
      <c r="C777" s="91" t="s">
        <v>254</v>
      </c>
      <c r="D777" s="11" t="s">
        <v>17</v>
      </c>
      <c r="E777" s="96">
        <v>89000</v>
      </c>
      <c r="F777" s="96" t="s">
        <v>20</v>
      </c>
      <c r="G777" s="101">
        <v>45.00395006363042</v>
      </c>
      <c r="H777" s="103">
        <v>371400</v>
      </c>
      <c r="I777" s="101">
        <v>44.972597063630417</v>
      </c>
      <c r="J777" s="106">
        <f t="shared" ref="J777:J840" si="50">E777*G777</f>
        <v>4005351.5556631074</v>
      </c>
      <c r="K777" s="11">
        <f>VLOOKUP(A777,MATH!$N$3:$T$3152,7, FALSE)</f>
        <v>2199166.8666666667</v>
      </c>
      <c r="L777" s="11">
        <f>VLOOKUP(A777,MATH!$N$3:$V$3152,9, FALSE)</f>
        <v>0.39090706561557059</v>
      </c>
      <c r="M777" s="11">
        <f>VLOOKUP(A777,MATH!$N$3:$V$3152,4, FALSE)</f>
        <v>44.79</v>
      </c>
      <c r="N777" s="11">
        <f t="shared" ref="N777:N840" si="51">IF(D777="sell",-1,1)</f>
        <v>1</v>
      </c>
      <c r="O777" s="12">
        <f t="shared" ref="O777:O840" si="52">J777/$J$5</f>
        <v>1.8884349193590876E-4</v>
      </c>
    </row>
    <row r="778" spans="1:15">
      <c r="A778" s="72" t="str">
        <f t="shared" si="49"/>
        <v>43003EW</v>
      </c>
      <c r="B778" s="109">
        <v>43003</v>
      </c>
      <c r="C778" s="91" t="s">
        <v>255</v>
      </c>
      <c r="D778" s="11" t="s">
        <v>18</v>
      </c>
      <c r="E778" s="96">
        <v>132200</v>
      </c>
      <c r="F778" s="96" t="s">
        <v>23</v>
      </c>
      <c r="G778" s="101">
        <v>110.51965374110591</v>
      </c>
      <c r="H778" s="103">
        <v>583700</v>
      </c>
      <c r="I778" s="101">
        <v>110.51965374110591</v>
      </c>
      <c r="J778" s="106">
        <f t="shared" si="50"/>
        <v>14610698.224574201</v>
      </c>
      <c r="K778" s="11">
        <f>VLOOKUP(A778,MATH!$N$3:$T$3152,7, FALSE)</f>
        <v>1237394.5333333334</v>
      </c>
      <c r="L778" s="11">
        <f>VLOOKUP(A778,MATH!$N$3:$V$3152,9, FALSE)</f>
        <v>0.16510529339511734</v>
      </c>
      <c r="M778" s="11">
        <f>VLOOKUP(A778,MATH!$N$3:$V$3152,4, FALSE)</f>
        <v>110.63</v>
      </c>
      <c r="N778" s="11">
        <f t="shared" si="51"/>
        <v>-1</v>
      </c>
      <c r="O778" s="12">
        <f t="shared" si="52"/>
        <v>6.8886219698974336E-4</v>
      </c>
    </row>
    <row r="779" spans="1:15">
      <c r="A779" s="72" t="str">
        <f t="shared" si="49"/>
        <v>43003EXC</v>
      </c>
      <c r="B779" s="109">
        <v>43003</v>
      </c>
      <c r="C779" s="91" t="s">
        <v>256</v>
      </c>
      <c r="D779" s="11" t="s">
        <v>17</v>
      </c>
      <c r="E779" s="96">
        <v>12000</v>
      </c>
      <c r="F779" s="96" t="s">
        <v>21</v>
      </c>
      <c r="G779" s="101">
        <v>37.198267665984844</v>
      </c>
      <c r="H779" s="103">
        <v>45200</v>
      </c>
      <c r="I779" s="101">
        <v>37.187125665984844</v>
      </c>
      <c r="J779" s="106">
        <f t="shared" si="50"/>
        <v>446379.2119918181</v>
      </c>
      <c r="K779" s="11">
        <f>VLOOKUP(A779,MATH!$N$3:$T$3152,7, FALSE)</f>
        <v>4725314.9666666668</v>
      </c>
      <c r="L779" s="11">
        <f>VLOOKUP(A779,MATH!$N$3:$V$3152,9, FALSE)</f>
        <v>0.11650949163401451</v>
      </c>
      <c r="M779" s="11">
        <f>VLOOKUP(A779,MATH!$N$3:$V$3152,4, FALSE)</f>
        <v>37.14</v>
      </c>
      <c r="N779" s="11">
        <f t="shared" si="51"/>
        <v>1</v>
      </c>
      <c r="O779" s="12">
        <f t="shared" si="52"/>
        <v>2.1045795343719482E-5</v>
      </c>
    </row>
    <row r="780" spans="1:15">
      <c r="A780" s="72" t="str">
        <f t="shared" si="49"/>
        <v>43003EXPD</v>
      </c>
      <c r="B780" s="109">
        <v>43003</v>
      </c>
      <c r="C780" s="91" t="s">
        <v>257</v>
      </c>
      <c r="D780" s="11" t="s">
        <v>18</v>
      </c>
      <c r="E780" s="96">
        <v>14800</v>
      </c>
      <c r="F780" s="96" t="s">
        <v>20</v>
      </c>
      <c r="G780" s="101">
        <v>58.118662228424434</v>
      </c>
      <c r="H780" s="103">
        <v>336300</v>
      </c>
      <c r="I780" s="101">
        <v>58.159304228424432</v>
      </c>
      <c r="J780" s="106">
        <f t="shared" si="50"/>
        <v>860156.20098068158</v>
      </c>
      <c r="K780" s="11">
        <f>VLOOKUP(A780,MATH!$N$3:$T$3152,7, FALSE)</f>
        <v>1049069.1000000001</v>
      </c>
      <c r="L780" s="11">
        <f>VLOOKUP(A780,MATH!$N$3:$V$3152,9, FALSE)</f>
        <v>0.14252073921211575</v>
      </c>
      <c r="M780" s="11">
        <f>VLOOKUP(A780,MATH!$N$3:$V$3152,4, FALSE)</f>
        <v>58.06</v>
      </c>
      <c r="N780" s="11">
        <f t="shared" si="51"/>
        <v>-1</v>
      </c>
      <c r="O780" s="12">
        <f t="shared" si="52"/>
        <v>4.0554467777953964E-5</v>
      </c>
    </row>
    <row r="781" spans="1:15">
      <c r="A781" s="72" t="str">
        <f t="shared" si="49"/>
        <v>43003EXPE</v>
      </c>
      <c r="B781" s="109">
        <v>43003</v>
      </c>
      <c r="C781" s="91" t="s">
        <v>258</v>
      </c>
      <c r="D781" s="11" t="s">
        <v>17</v>
      </c>
      <c r="E781" s="96">
        <v>412100</v>
      </c>
      <c r="F781" s="96" t="s">
        <v>21</v>
      </c>
      <c r="G781" s="101">
        <v>146.44688665983969</v>
      </c>
      <c r="H781" s="103">
        <v>1471700</v>
      </c>
      <c r="I781" s="101">
        <v>146.40316765983971</v>
      </c>
      <c r="J781" s="106">
        <f t="shared" si="50"/>
        <v>60350761.992519937</v>
      </c>
      <c r="K781" s="11">
        <f>VLOOKUP(A781,MATH!$N$3:$T$3152,7, FALSE)</f>
        <v>1991501.9333333333</v>
      </c>
      <c r="L781" s="11">
        <f>VLOOKUP(A781,MATH!$N$3:$V$3152,9, FALSE)</f>
        <v>0.25731021193544634</v>
      </c>
      <c r="M781" s="11">
        <f>VLOOKUP(A781,MATH!$N$3:$V$3152,4, FALSE)</f>
        <v>145.72999999999999</v>
      </c>
      <c r="N781" s="11">
        <f t="shared" si="51"/>
        <v>1</v>
      </c>
      <c r="O781" s="12">
        <f t="shared" si="52"/>
        <v>2.8454053226730004E-3</v>
      </c>
    </row>
    <row r="782" spans="1:15">
      <c r="A782" s="72" t="str">
        <f t="shared" si="49"/>
        <v>43003EXR</v>
      </c>
      <c r="B782" s="109">
        <v>43003</v>
      </c>
      <c r="C782" s="91" t="s">
        <v>259</v>
      </c>
      <c r="D782" s="11" t="s">
        <v>18</v>
      </c>
      <c r="E782" s="96">
        <v>32000</v>
      </c>
      <c r="F782" s="96" t="s">
        <v>21</v>
      </c>
      <c r="G782" s="101">
        <v>78.893237047549363</v>
      </c>
      <c r="H782" s="103">
        <v>143100</v>
      </c>
      <c r="I782" s="101">
        <v>78.916928047549376</v>
      </c>
      <c r="J782" s="106">
        <f t="shared" si="50"/>
        <v>2524583.5855215797</v>
      </c>
      <c r="K782" s="11">
        <f>VLOOKUP(A782,MATH!$N$3:$T$3152,7, FALSE)</f>
        <v>890385.6333333333</v>
      </c>
      <c r="L782" s="11">
        <f>VLOOKUP(A782,MATH!$N$3:$V$3152,9, FALSE)</f>
        <v>0.1939926338360618</v>
      </c>
      <c r="M782" s="11">
        <f>VLOOKUP(A782,MATH!$N$3:$V$3152,4, FALSE)</f>
        <v>78.97</v>
      </c>
      <c r="N782" s="11">
        <f t="shared" si="51"/>
        <v>-1</v>
      </c>
      <c r="O782" s="12">
        <f t="shared" si="52"/>
        <v>1.1902854801843814E-4</v>
      </c>
    </row>
    <row r="783" spans="1:15">
      <c r="A783" s="72" t="str">
        <f t="shared" si="49"/>
        <v>43003F</v>
      </c>
      <c r="B783" s="109">
        <v>43003</v>
      </c>
      <c r="C783" s="91" t="s">
        <v>260</v>
      </c>
      <c r="D783" s="11" t="s">
        <v>17</v>
      </c>
      <c r="E783" s="96">
        <v>3943600</v>
      </c>
      <c r="F783" s="96" t="s">
        <v>23</v>
      </c>
      <c r="G783" s="101">
        <v>11.902253014149025</v>
      </c>
      <c r="H783" s="103">
        <v>11272600</v>
      </c>
      <c r="I783" s="101">
        <v>11.902253014149025</v>
      </c>
      <c r="J783" s="106">
        <f t="shared" si="50"/>
        <v>46937724.986598097</v>
      </c>
      <c r="K783" s="11">
        <f>VLOOKUP(A783,MATH!$N$3:$T$3152,7, FALSE)</f>
        <v>33925694.833333336</v>
      </c>
      <c r="L783" s="11">
        <f>VLOOKUP(A783,MATH!$N$3:$V$3152,9, FALSE)</f>
        <v>0.13532023193734879</v>
      </c>
      <c r="M783" s="11">
        <f>VLOOKUP(A783,MATH!$N$3:$V$3152,4, FALSE)</f>
        <v>11.88</v>
      </c>
      <c r="N783" s="11">
        <f t="shared" si="51"/>
        <v>1</v>
      </c>
      <c r="O783" s="12">
        <f t="shared" si="52"/>
        <v>2.2130102106677819E-3</v>
      </c>
    </row>
    <row r="784" spans="1:15">
      <c r="A784" s="72" t="str">
        <f t="shared" si="49"/>
        <v>43003FAST</v>
      </c>
      <c r="B784" s="109">
        <v>43003</v>
      </c>
      <c r="C784" s="91" t="s">
        <v>261</v>
      </c>
      <c r="D784" s="11" t="s">
        <v>18</v>
      </c>
      <c r="E784" s="96">
        <v>89800</v>
      </c>
      <c r="F784" s="96" t="s">
        <v>20</v>
      </c>
      <c r="G784" s="101">
        <v>44.088805467522107</v>
      </c>
      <c r="H784" s="103">
        <v>277300</v>
      </c>
      <c r="I784" s="101">
        <v>44.119731467522108</v>
      </c>
      <c r="J784" s="106">
        <f t="shared" si="50"/>
        <v>3959174.730983485</v>
      </c>
      <c r="K784" s="11">
        <f>VLOOKUP(A784,MATH!$N$3:$T$3152,7, FALSE)</f>
        <v>2441333.5666666669</v>
      </c>
      <c r="L784" s="11">
        <f>VLOOKUP(A784,MATH!$N$3:$V$3152,9, FALSE)</f>
        <v>0.21135412730463549</v>
      </c>
      <c r="M784" s="11">
        <f>VLOOKUP(A784,MATH!$N$3:$V$3152,4, FALSE)</f>
        <v>44.18</v>
      </c>
      <c r="N784" s="11">
        <f t="shared" si="51"/>
        <v>-1</v>
      </c>
      <c r="O784" s="12">
        <f t="shared" si="52"/>
        <v>1.8666635649652823E-4</v>
      </c>
    </row>
    <row r="785" spans="1:15">
      <c r="A785" s="72" t="str">
        <f t="shared" si="49"/>
        <v>43003FB</v>
      </c>
      <c r="B785" s="109">
        <v>43003</v>
      </c>
      <c r="C785" s="91" t="s">
        <v>262</v>
      </c>
      <c r="D785" s="11" t="s">
        <v>17</v>
      </c>
      <c r="E785" s="96">
        <v>5281200</v>
      </c>
      <c r="F785" s="96" t="s">
        <v>19</v>
      </c>
      <c r="G785" s="101">
        <v>170.13055593903201</v>
      </c>
      <c r="H785" s="103">
        <v>34311400</v>
      </c>
      <c r="I785" s="101">
        <v>170.012087939032</v>
      </c>
      <c r="J785" s="106">
        <f t="shared" si="50"/>
        <v>898493492.02521586</v>
      </c>
      <c r="K785" s="11">
        <f>VLOOKUP(A785,MATH!$N$3:$T$3152,7, FALSE)</f>
        <v>12828521.633333333</v>
      </c>
      <c r="L785" s="11">
        <f>VLOOKUP(A785,MATH!$N$3:$V$3152,9, FALSE)</f>
        <v>0.14104107736862229</v>
      </c>
      <c r="M785" s="11">
        <f>VLOOKUP(A785,MATH!$N$3:$V$3152,4, FALSE)</f>
        <v>169.24</v>
      </c>
      <c r="N785" s="11">
        <f t="shared" si="51"/>
        <v>1</v>
      </c>
      <c r="O785" s="12">
        <f t="shared" si="52"/>
        <v>4.23619864967483E-2</v>
      </c>
    </row>
    <row r="786" spans="1:15">
      <c r="A786" s="72" t="str">
        <f t="shared" si="49"/>
        <v>43003FBHS</v>
      </c>
      <c r="B786" s="109">
        <v>43003</v>
      </c>
      <c r="C786" s="91" t="s">
        <v>263</v>
      </c>
      <c r="D786" s="11" t="s">
        <v>18</v>
      </c>
      <c r="E786" s="96">
        <v>14900</v>
      </c>
      <c r="F786" s="96" t="s">
        <v>20</v>
      </c>
      <c r="G786" s="101">
        <v>64.513569956196591</v>
      </c>
      <c r="H786" s="103">
        <v>93700</v>
      </c>
      <c r="I786" s="101">
        <v>64.558908956196589</v>
      </c>
      <c r="J786" s="106">
        <f t="shared" si="50"/>
        <v>961252.19234732923</v>
      </c>
      <c r="K786" s="11">
        <f>VLOOKUP(A786,MATH!$N$3:$T$3152,7, FALSE)</f>
        <v>823215.7</v>
      </c>
      <c r="L786" s="11">
        <f>VLOOKUP(A786,MATH!$N$3:$V$3152,9, FALSE)</f>
        <v>0.14266854505117227</v>
      </c>
      <c r="M786" s="11">
        <f>VLOOKUP(A786,MATH!$N$3:$V$3152,4, FALSE)</f>
        <v>64.77</v>
      </c>
      <c r="N786" s="11">
        <f t="shared" si="51"/>
        <v>-1</v>
      </c>
      <c r="O786" s="12">
        <f t="shared" si="52"/>
        <v>4.5320920800887063E-5</v>
      </c>
    </row>
    <row r="787" spans="1:15">
      <c r="A787" s="72" t="str">
        <f t="shared" si="49"/>
        <v>43003FCX</v>
      </c>
      <c r="B787" s="109">
        <v>43003</v>
      </c>
      <c r="C787" s="91" t="s">
        <v>264</v>
      </c>
      <c r="D787" s="11" t="s">
        <v>17</v>
      </c>
      <c r="E787" s="96">
        <v>2417400</v>
      </c>
      <c r="F787" s="96" t="s">
        <v>22</v>
      </c>
      <c r="G787" s="101">
        <v>14.064411751385339</v>
      </c>
      <c r="H787" s="103">
        <v>8643700</v>
      </c>
      <c r="I787" s="101">
        <v>14.064411751385339</v>
      </c>
      <c r="J787" s="106">
        <f t="shared" si="50"/>
        <v>33999308.967798918</v>
      </c>
      <c r="K787" s="11">
        <f>VLOOKUP(A787,MATH!$N$3:$T$3152,7, FALSE)</f>
        <v>19678300.466666665</v>
      </c>
      <c r="L787" s="11">
        <f>VLOOKUP(A787,MATH!$N$3:$V$3152,9, FALSE)</f>
        <v>0.4004629153235138</v>
      </c>
      <c r="M787" s="11">
        <f>VLOOKUP(A787,MATH!$N$3:$V$3152,4, FALSE)</f>
        <v>13.99</v>
      </c>
      <c r="N787" s="11">
        <f t="shared" si="51"/>
        <v>1</v>
      </c>
      <c r="O787" s="12">
        <f t="shared" si="52"/>
        <v>1.6029924314156863E-3</v>
      </c>
    </row>
    <row r="788" spans="1:15">
      <c r="A788" s="72" t="str">
        <f t="shared" si="49"/>
        <v>43003FDX</v>
      </c>
      <c r="B788" s="109">
        <v>43003</v>
      </c>
      <c r="C788" s="91" t="s">
        <v>265</v>
      </c>
      <c r="D788" s="11" t="s">
        <v>18</v>
      </c>
      <c r="E788" s="96">
        <v>15600</v>
      </c>
      <c r="F788" s="96" t="s">
        <v>19</v>
      </c>
      <c r="G788" s="101">
        <v>219.35232687033462</v>
      </c>
      <c r="H788" s="103">
        <v>50100</v>
      </c>
      <c r="I788" s="101">
        <v>219.50641787033464</v>
      </c>
      <c r="J788" s="106">
        <f t="shared" si="50"/>
        <v>3421896.2991772201</v>
      </c>
      <c r="K788" s="11">
        <f>VLOOKUP(A788,MATH!$N$3:$T$3152,7, FALSE)</f>
        <v>1215912.6666666667</v>
      </c>
      <c r="L788" s="11">
        <f>VLOOKUP(A788,MATH!$N$3:$V$3152,9, FALSE)</f>
        <v>0.14482308138289668</v>
      </c>
      <c r="M788" s="11">
        <f>VLOOKUP(A788,MATH!$N$3:$V$3152,4, FALSE)</f>
        <v>220.13</v>
      </c>
      <c r="N788" s="11">
        <f t="shared" si="51"/>
        <v>-1</v>
      </c>
      <c r="O788" s="12">
        <f t="shared" si="52"/>
        <v>1.6133486341930031E-4</v>
      </c>
    </row>
    <row r="789" spans="1:15">
      <c r="A789" s="72" t="str">
        <f t="shared" si="49"/>
        <v>43003FE</v>
      </c>
      <c r="B789" s="109">
        <v>43003</v>
      </c>
      <c r="C789" s="91" t="s">
        <v>266</v>
      </c>
      <c r="D789" s="11" t="s">
        <v>17</v>
      </c>
      <c r="E789" s="96">
        <v>58600</v>
      </c>
      <c r="F789" s="96" t="s">
        <v>19</v>
      </c>
      <c r="G789" s="101">
        <v>30.935675279468732</v>
      </c>
      <c r="H789" s="103">
        <v>488800</v>
      </c>
      <c r="I789" s="101">
        <v>30.914045279468734</v>
      </c>
      <c r="J789" s="106">
        <f t="shared" si="50"/>
        <v>1812830.5713768678</v>
      </c>
      <c r="K789" s="11">
        <f>VLOOKUP(A789,MATH!$N$3:$T$3152,7, FALSE)</f>
        <v>3504135.3</v>
      </c>
      <c r="L789" s="11">
        <f>VLOOKUP(A789,MATH!$N$3:$V$3152,9, FALSE)</f>
        <v>0.10823002675216434</v>
      </c>
      <c r="M789" s="11">
        <f>VLOOKUP(A789,MATH!$N$3:$V$3152,4, FALSE)</f>
        <v>30.9</v>
      </c>
      <c r="N789" s="11">
        <f t="shared" si="51"/>
        <v>1</v>
      </c>
      <c r="O789" s="12">
        <f t="shared" si="52"/>
        <v>8.5470963192468133E-5</v>
      </c>
    </row>
    <row r="790" spans="1:15">
      <c r="A790" s="72" t="str">
        <f t="shared" si="49"/>
        <v>43003FFIV</v>
      </c>
      <c r="B790" s="109">
        <v>43003</v>
      </c>
      <c r="C790" s="91" t="s">
        <v>267</v>
      </c>
      <c r="D790" s="11" t="s">
        <v>18</v>
      </c>
      <c r="E790" s="96">
        <v>59600</v>
      </c>
      <c r="F790" s="96" t="s">
        <v>20</v>
      </c>
      <c r="G790" s="101">
        <v>118.79088421232362</v>
      </c>
      <c r="H790" s="103">
        <v>376400</v>
      </c>
      <c r="I790" s="101">
        <v>118.87442221232361</v>
      </c>
      <c r="J790" s="106">
        <f t="shared" si="50"/>
        <v>7079936.699054488</v>
      </c>
      <c r="K790" s="11">
        <f>VLOOKUP(A790,MATH!$N$3:$T$3152,7, FALSE)</f>
        <v>635255.9</v>
      </c>
      <c r="L790" s="11">
        <f>VLOOKUP(A790,MATH!$N$3:$V$3152,9, FALSE)</f>
        <v>0.13164905103378965</v>
      </c>
      <c r="M790" s="11">
        <f>VLOOKUP(A790,MATH!$N$3:$V$3152,4, FALSE)</f>
        <v>119.34</v>
      </c>
      <c r="N790" s="11">
        <f t="shared" si="51"/>
        <v>-1</v>
      </c>
      <c r="O790" s="12">
        <f t="shared" si="52"/>
        <v>3.3380340036426423E-4</v>
      </c>
    </row>
    <row r="791" spans="1:15">
      <c r="A791" s="72" t="str">
        <f t="shared" si="49"/>
        <v>43003FIS</v>
      </c>
      <c r="B791" s="109">
        <v>43003</v>
      </c>
      <c r="C791" s="91" t="s">
        <v>268</v>
      </c>
      <c r="D791" s="11" t="s">
        <v>17</v>
      </c>
      <c r="E791" s="96">
        <v>27900</v>
      </c>
      <c r="F791" s="96" t="s">
        <v>22</v>
      </c>
      <c r="G791" s="101">
        <v>93.249321153802143</v>
      </c>
      <c r="H791" s="103">
        <v>126500</v>
      </c>
      <c r="I791" s="101">
        <v>93.249321153802143</v>
      </c>
      <c r="J791" s="106">
        <f t="shared" si="50"/>
        <v>2601656.06019108</v>
      </c>
      <c r="K791" s="11">
        <f>VLOOKUP(A791,MATH!$N$3:$T$3152,7, FALSE)</f>
        <v>1165120.7333333334</v>
      </c>
      <c r="L791" s="11">
        <f>VLOOKUP(A791,MATH!$N$3:$V$3152,9, FALSE)</f>
        <v>0.11712341084687451</v>
      </c>
      <c r="M791" s="11">
        <f>VLOOKUP(A791,MATH!$N$3:$V$3152,4, FALSE)</f>
        <v>93.05</v>
      </c>
      <c r="N791" s="11">
        <f t="shared" si="51"/>
        <v>1</v>
      </c>
      <c r="O791" s="12">
        <f t="shared" si="52"/>
        <v>1.2266234521363109E-4</v>
      </c>
    </row>
    <row r="792" spans="1:15">
      <c r="A792" s="72" t="str">
        <f t="shared" si="49"/>
        <v>43003FISV</v>
      </c>
      <c r="B792" s="109">
        <v>43003</v>
      </c>
      <c r="C792" s="91" t="s">
        <v>269</v>
      </c>
      <c r="D792" s="11" t="s">
        <v>18</v>
      </c>
      <c r="E792" s="96">
        <v>86800</v>
      </c>
      <c r="F792" s="96" t="s">
        <v>20</v>
      </c>
      <c r="G792" s="101">
        <v>125.5817920397357</v>
      </c>
      <c r="H792" s="103">
        <v>1079000</v>
      </c>
      <c r="I792" s="101">
        <v>125.66984503973572</v>
      </c>
      <c r="J792" s="106">
        <f t="shared" si="50"/>
        <v>10900499.549049059</v>
      </c>
      <c r="K792" s="11">
        <f>VLOOKUP(A792,MATH!$N$3:$T$3152,7, FALSE)</f>
        <v>693952.16666666663</v>
      </c>
      <c r="L792" s="11">
        <f>VLOOKUP(A792,MATH!$N$3:$V$3152,9, FALSE)</f>
        <v>0.13506480535888246</v>
      </c>
      <c r="M792" s="11">
        <f>VLOOKUP(A792,MATH!$N$3:$V$3152,4, FALSE)</f>
        <v>125.79</v>
      </c>
      <c r="N792" s="11">
        <f t="shared" si="51"/>
        <v>-1</v>
      </c>
      <c r="O792" s="12">
        <f t="shared" si="52"/>
        <v>5.1393451238450143E-4</v>
      </c>
    </row>
    <row r="793" spans="1:15">
      <c r="A793" s="72" t="str">
        <f t="shared" si="49"/>
        <v>43003FITB</v>
      </c>
      <c r="B793" s="109">
        <v>43003</v>
      </c>
      <c r="C793" s="91" t="s">
        <v>270</v>
      </c>
      <c r="D793" s="11" t="s">
        <v>17</v>
      </c>
      <c r="E793" s="96">
        <v>330400</v>
      </c>
      <c r="F793" s="96" t="s">
        <v>23</v>
      </c>
      <c r="G793" s="101">
        <v>27.349211070663564</v>
      </c>
      <c r="H793" s="103">
        <v>3284000</v>
      </c>
      <c r="I793" s="101">
        <v>27.349211070663564</v>
      </c>
      <c r="J793" s="106">
        <f t="shared" si="50"/>
        <v>9036179.3377472423</v>
      </c>
      <c r="K793" s="11">
        <f>VLOOKUP(A793,MATH!$N$3:$T$3152,7, FALSE)</f>
        <v>5056660.0666666664</v>
      </c>
      <c r="L793" s="11">
        <f>VLOOKUP(A793,MATH!$N$3:$V$3152,9, FALSE)</f>
        <v>0.2071810009541192</v>
      </c>
      <c r="M793" s="11">
        <f>VLOOKUP(A793,MATH!$N$3:$V$3152,4, FALSE)</f>
        <v>27.29</v>
      </c>
      <c r="N793" s="11">
        <f t="shared" si="51"/>
        <v>1</v>
      </c>
      <c r="O793" s="12">
        <f t="shared" si="52"/>
        <v>4.2603592623139649E-4</v>
      </c>
    </row>
    <row r="794" spans="1:15">
      <c r="A794" s="72" t="str">
        <f t="shared" si="49"/>
        <v>43003FL</v>
      </c>
      <c r="B794" s="109">
        <v>43003</v>
      </c>
      <c r="C794" s="91" t="s">
        <v>271</v>
      </c>
      <c r="D794" s="11" t="s">
        <v>18</v>
      </c>
      <c r="E794" s="96">
        <v>38400</v>
      </c>
      <c r="F794" s="96" t="s">
        <v>20</v>
      </c>
      <c r="G794" s="101">
        <v>33.64290509206436</v>
      </c>
      <c r="H794" s="103">
        <v>651400</v>
      </c>
      <c r="I794" s="101">
        <v>33.666474092064362</v>
      </c>
      <c r="J794" s="106">
        <f t="shared" si="50"/>
        <v>1291887.5555352715</v>
      </c>
      <c r="K794" s="11">
        <f>VLOOKUP(A794,MATH!$N$3:$T$3152,7, FALSE)</f>
        <v>6469191.9333333336</v>
      </c>
      <c r="L794" s="11">
        <f>VLOOKUP(A794,MATH!$N$3:$V$3152,9, FALSE)</f>
        <v>1.0322191530756362</v>
      </c>
      <c r="M794" s="11">
        <f>VLOOKUP(A794,MATH!$N$3:$V$3152,4, FALSE)</f>
        <v>33.67</v>
      </c>
      <c r="N794" s="11">
        <f t="shared" si="51"/>
        <v>-1</v>
      </c>
      <c r="O794" s="12">
        <f t="shared" si="52"/>
        <v>6.0909648949762738E-5</v>
      </c>
    </row>
    <row r="795" spans="1:15">
      <c r="A795" s="72" t="str">
        <f t="shared" si="49"/>
        <v>43003FLIR</v>
      </c>
      <c r="B795" s="109">
        <v>43003</v>
      </c>
      <c r="C795" s="91" t="s">
        <v>272</v>
      </c>
      <c r="D795" s="11" t="s">
        <v>17</v>
      </c>
      <c r="E795" s="96">
        <v>188300</v>
      </c>
      <c r="F795" s="96" t="s">
        <v>20</v>
      </c>
      <c r="G795" s="101">
        <v>39.38698711610985</v>
      </c>
      <c r="H795" s="103">
        <v>729600</v>
      </c>
      <c r="I795" s="101">
        <v>39.359512116109855</v>
      </c>
      <c r="J795" s="106">
        <f t="shared" si="50"/>
        <v>7416569.6739634844</v>
      </c>
      <c r="K795" s="11">
        <f>VLOOKUP(A795,MATH!$N$3:$T$3152,7, FALSE)</f>
        <v>1028823.9666666667</v>
      </c>
      <c r="L795" s="11">
        <f>VLOOKUP(A795,MATH!$N$3:$V$3152,9, FALSE)</f>
        <v>0.17691511180218938</v>
      </c>
      <c r="M795" s="11">
        <f>VLOOKUP(A795,MATH!$N$3:$V$3152,4, FALSE)</f>
        <v>39.25</v>
      </c>
      <c r="N795" s="11">
        <f t="shared" si="51"/>
        <v>1</v>
      </c>
      <c r="O795" s="12">
        <f t="shared" si="52"/>
        <v>3.496749026778891E-4</v>
      </c>
    </row>
    <row r="796" spans="1:15">
      <c r="A796" s="72" t="str">
        <f t="shared" si="49"/>
        <v>43003FLR</v>
      </c>
      <c r="B796" s="109">
        <v>43003</v>
      </c>
      <c r="C796" s="91" t="s">
        <v>273</v>
      </c>
      <c r="D796" s="11" t="s">
        <v>18</v>
      </c>
      <c r="E796" s="96">
        <v>124200</v>
      </c>
      <c r="F796" s="96" t="s">
        <v>19</v>
      </c>
      <c r="G796" s="101">
        <v>40.526374495637384</v>
      </c>
      <c r="H796" s="103">
        <v>422100</v>
      </c>
      <c r="I796" s="101">
        <v>40.554892495637375</v>
      </c>
      <c r="J796" s="106">
        <f t="shared" si="50"/>
        <v>5033375.7123581627</v>
      </c>
      <c r="K796" s="11">
        <f>VLOOKUP(A796,MATH!$N$3:$T$3152,7, FALSE)</f>
        <v>1528995.8333333333</v>
      </c>
      <c r="L796" s="11">
        <f>VLOOKUP(A796,MATH!$N$3:$V$3152,9, FALSE)</f>
        <v>0.13285322626481194</v>
      </c>
      <c r="M796" s="11">
        <f>VLOOKUP(A796,MATH!$N$3:$V$3152,4, FALSE)</f>
        <v>40.74</v>
      </c>
      <c r="N796" s="11">
        <f t="shared" si="51"/>
        <v>-1</v>
      </c>
      <c r="O796" s="12">
        <f t="shared" si="52"/>
        <v>2.3731256358837746E-4</v>
      </c>
    </row>
    <row r="797" spans="1:15">
      <c r="A797" s="72" t="str">
        <f t="shared" si="49"/>
        <v>43003FLS</v>
      </c>
      <c r="B797" s="109">
        <v>43003</v>
      </c>
      <c r="C797" s="91" t="s">
        <v>274</v>
      </c>
      <c r="D797" s="11" t="s">
        <v>17</v>
      </c>
      <c r="E797" s="96">
        <v>28100</v>
      </c>
      <c r="F797" s="96" t="s">
        <v>23</v>
      </c>
      <c r="G797" s="101">
        <v>42.409188080704013</v>
      </c>
      <c r="H797" s="103">
        <v>851200</v>
      </c>
      <c r="I797" s="101">
        <v>42.409188080704013</v>
      </c>
      <c r="J797" s="106">
        <f t="shared" si="50"/>
        <v>1191698.1850677826</v>
      </c>
      <c r="K797" s="11">
        <f>VLOOKUP(A797,MATH!$N$3:$T$3152,7, FALSE)</f>
        <v>1185194.8666666667</v>
      </c>
      <c r="L797" s="11">
        <f>VLOOKUP(A797,MATH!$N$3:$V$3152,9, FALSE)</f>
        <v>0.1806480469989506</v>
      </c>
      <c r="M797" s="11">
        <f>VLOOKUP(A797,MATH!$N$3:$V$3152,4, FALSE)</f>
        <v>42.45</v>
      </c>
      <c r="N797" s="11">
        <f t="shared" si="51"/>
        <v>1</v>
      </c>
      <c r="O797" s="12">
        <f t="shared" si="52"/>
        <v>5.6185941102647511E-5</v>
      </c>
    </row>
    <row r="798" spans="1:15">
      <c r="A798" s="72" t="str">
        <f t="shared" si="49"/>
        <v>43003FMC</v>
      </c>
      <c r="B798" s="109">
        <v>43003</v>
      </c>
      <c r="C798" s="91" t="s">
        <v>275</v>
      </c>
      <c r="D798" s="11" t="s">
        <v>18</v>
      </c>
      <c r="E798" s="96">
        <v>97100</v>
      </c>
      <c r="F798" s="96" t="s">
        <v>21</v>
      </c>
      <c r="G798" s="101">
        <v>89.30833661602108</v>
      </c>
      <c r="H798" s="103">
        <v>282400</v>
      </c>
      <c r="I798" s="101">
        <v>89.335258616021079</v>
      </c>
      <c r="J798" s="106">
        <f t="shared" si="50"/>
        <v>8671839.4854156468</v>
      </c>
      <c r="K798" s="11">
        <f>VLOOKUP(A798,MATH!$N$3:$T$3152,7, FALSE)</f>
        <v>1035354.7666666667</v>
      </c>
      <c r="L798" s="11">
        <f>VLOOKUP(A798,MATH!$N$3:$V$3152,9, FALSE)</f>
        <v>0.17501342946402113</v>
      </c>
      <c r="M798" s="11">
        <f>VLOOKUP(A798,MATH!$N$3:$V$3152,4, FALSE)</f>
        <v>89.74</v>
      </c>
      <c r="N798" s="11">
        <f t="shared" si="51"/>
        <v>-1</v>
      </c>
      <c r="O798" s="12">
        <f t="shared" si="52"/>
        <v>4.0885810575558035E-4</v>
      </c>
    </row>
    <row r="799" spans="1:15">
      <c r="A799" s="72" t="str">
        <f t="shared" si="49"/>
        <v>43003FOX</v>
      </c>
      <c r="B799" s="109">
        <v>43003</v>
      </c>
      <c r="C799" s="91" t="s">
        <v>276</v>
      </c>
      <c r="D799" s="11" t="s">
        <v>17</v>
      </c>
      <c r="E799" s="96">
        <v>726300</v>
      </c>
      <c r="F799" s="96" t="s">
        <v>22</v>
      </c>
      <c r="G799" s="101">
        <v>26.499983550284579</v>
      </c>
      <c r="H799" s="103">
        <v>2235600</v>
      </c>
      <c r="I799" s="101">
        <v>26.499983550284579</v>
      </c>
      <c r="J799" s="106">
        <f t="shared" si="50"/>
        <v>19246938.052571692</v>
      </c>
      <c r="K799" s="11">
        <f>VLOOKUP(A799,MATH!$N$3:$T$3152,7, FALSE)</f>
        <v>2613765.2333333334</v>
      </c>
      <c r="L799" s="11">
        <f>VLOOKUP(A799,MATH!$N$3:$V$3152,9, FALSE)</f>
        <v>0.20939003501528408</v>
      </c>
      <c r="M799" s="11">
        <f>VLOOKUP(A799,MATH!$N$3:$V$3152,4, FALSE)</f>
        <v>26.33</v>
      </c>
      <c r="N799" s="11">
        <f t="shared" si="51"/>
        <v>1</v>
      </c>
      <c r="O799" s="12">
        <f t="shared" si="52"/>
        <v>9.074506795246892E-4</v>
      </c>
    </row>
    <row r="800" spans="1:15">
      <c r="A800" s="72" t="str">
        <f t="shared" si="49"/>
        <v>43003FOXA</v>
      </c>
      <c r="B800" s="109">
        <v>43003</v>
      </c>
      <c r="C800" s="91" t="s">
        <v>277</v>
      </c>
      <c r="D800" s="11" t="s">
        <v>18</v>
      </c>
      <c r="E800" s="96">
        <v>763500</v>
      </c>
      <c r="F800" s="96" t="s">
        <v>23</v>
      </c>
      <c r="G800" s="101">
        <v>26.839142866139007</v>
      </c>
      <c r="H800" s="103">
        <v>3254300</v>
      </c>
      <c r="I800" s="101">
        <v>26.839142866139007</v>
      </c>
      <c r="J800" s="106">
        <f t="shared" si="50"/>
        <v>20491685.578297131</v>
      </c>
      <c r="K800" s="11">
        <f>VLOOKUP(A800,MATH!$N$3:$T$3152,7, FALSE)</f>
        <v>6040129.7333333334</v>
      </c>
      <c r="L800" s="11">
        <f>VLOOKUP(A800,MATH!$N$3:$V$3152,9, FALSE)</f>
        <v>0.20019102324966551</v>
      </c>
      <c r="M800" s="11">
        <f>VLOOKUP(A800,MATH!$N$3:$V$3152,4, FALSE)</f>
        <v>26.88</v>
      </c>
      <c r="N800" s="11">
        <f t="shared" si="51"/>
        <v>-1</v>
      </c>
      <c r="O800" s="12">
        <f t="shared" si="52"/>
        <v>9.661377800375576E-4</v>
      </c>
    </row>
    <row r="801" spans="1:15">
      <c r="A801" s="72" t="str">
        <f t="shared" si="49"/>
        <v>43003FRT</v>
      </c>
      <c r="B801" s="109">
        <v>43003</v>
      </c>
      <c r="C801" s="91" t="s">
        <v>278</v>
      </c>
      <c r="D801" s="11" t="s">
        <v>17</v>
      </c>
      <c r="E801" s="96">
        <v>13900</v>
      </c>
      <c r="F801" s="96" t="s">
        <v>23</v>
      </c>
      <c r="G801" s="101">
        <v>123.63251354944616</v>
      </c>
      <c r="H801" s="103">
        <v>41800</v>
      </c>
      <c r="I801" s="101">
        <v>123.63251354944616</v>
      </c>
      <c r="J801" s="106">
        <f t="shared" si="50"/>
        <v>1718491.9383373016</v>
      </c>
      <c r="K801" s="11">
        <f>VLOOKUP(A801,MATH!$N$3:$T$3152,7, FALSE)</f>
        <v>448989.06666666665</v>
      </c>
      <c r="L801" s="11">
        <f>VLOOKUP(A801,MATH!$N$3:$V$3152,9, FALSE)</f>
        <v>0.17802861122802285</v>
      </c>
      <c r="M801" s="11">
        <f>VLOOKUP(A801,MATH!$N$3:$V$3152,4, FALSE)</f>
        <v>123.46</v>
      </c>
      <c r="N801" s="11">
        <f t="shared" si="51"/>
        <v>1</v>
      </c>
      <c r="O801" s="12">
        <f t="shared" si="52"/>
        <v>8.1023104711116283E-5</v>
      </c>
    </row>
    <row r="802" spans="1:15">
      <c r="A802" s="72" t="str">
        <f t="shared" si="49"/>
        <v>43003FTV</v>
      </c>
      <c r="B802" s="109">
        <v>43003</v>
      </c>
      <c r="C802" s="91" t="s">
        <v>279</v>
      </c>
      <c r="D802" s="11" t="s">
        <v>18</v>
      </c>
      <c r="E802" s="96">
        <v>132800</v>
      </c>
      <c r="F802" s="96" t="s">
        <v>20</v>
      </c>
      <c r="G802" s="101">
        <v>69.899014229461812</v>
      </c>
      <c r="H802" s="103">
        <v>690100</v>
      </c>
      <c r="I802" s="101">
        <v>69.948070229461806</v>
      </c>
      <c r="J802" s="106">
        <f t="shared" si="50"/>
        <v>9282589.0896725282</v>
      </c>
      <c r="K802" s="11">
        <f>VLOOKUP(A802,MATH!$N$3:$T$3152,7, FALSE)</f>
        <v>1205378.5666666667</v>
      </c>
      <c r="L802" s="11">
        <f>VLOOKUP(A802,MATH!$N$3:$V$3152,9, FALSE)</f>
        <v>0.11594125720914654</v>
      </c>
      <c r="M802" s="11">
        <f>VLOOKUP(A802,MATH!$N$3:$V$3152,4, FALSE)</f>
        <v>70.08</v>
      </c>
      <c r="N802" s="11">
        <f t="shared" si="51"/>
        <v>-1</v>
      </c>
      <c r="O802" s="12">
        <f t="shared" si="52"/>
        <v>4.3765360257115246E-4</v>
      </c>
    </row>
    <row r="803" spans="1:15">
      <c r="A803" s="72" t="str">
        <f t="shared" si="49"/>
        <v>43003GD</v>
      </c>
      <c r="B803" s="109">
        <v>43003</v>
      </c>
      <c r="C803" s="91" t="s">
        <v>280</v>
      </c>
      <c r="D803" s="11" t="s">
        <v>17</v>
      </c>
      <c r="E803" s="96">
        <v>250700</v>
      </c>
      <c r="F803" s="96" t="s">
        <v>21</v>
      </c>
      <c r="G803" s="101">
        <v>206.43336415416414</v>
      </c>
      <c r="H803" s="103">
        <v>820900</v>
      </c>
      <c r="I803" s="101">
        <v>206.37171415416415</v>
      </c>
      <c r="J803" s="106">
        <f t="shared" si="50"/>
        <v>51752844.393448949</v>
      </c>
      <c r="K803" s="11">
        <f>VLOOKUP(A803,MATH!$N$3:$T$3152,7, FALSE)</f>
        <v>1003570.4666666667</v>
      </c>
      <c r="L803" s="11">
        <f>VLOOKUP(A803,MATH!$N$3:$V$3152,9, FALSE)</f>
        <v>0.12703350524679477</v>
      </c>
      <c r="M803" s="11">
        <f>VLOOKUP(A803,MATH!$N$3:$V$3152,4, FALSE)</f>
        <v>205.5</v>
      </c>
      <c r="N803" s="11">
        <f t="shared" si="51"/>
        <v>1</v>
      </c>
      <c r="O803" s="12">
        <f t="shared" si="52"/>
        <v>2.4400324708218064E-3</v>
      </c>
    </row>
    <row r="804" spans="1:15">
      <c r="A804" s="72" t="str">
        <f t="shared" si="49"/>
        <v>43003GE</v>
      </c>
      <c r="B804" s="109">
        <v>43003</v>
      </c>
      <c r="C804" s="91" t="s">
        <v>281</v>
      </c>
      <c r="D804" s="11" t="s">
        <v>18</v>
      </c>
      <c r="E804" s="96">
        <v>2906400</v>
      </c>
      <c r="F804" s="96" t="s">
        <v>21</v>
      </c>
      <c r="G804" s="101">
        <v>24.879300121197112</v>
      </c>
      <c r="H804" s="103">
        <v>39152400</v>
      </c>
      <c r="I804" s="101">
        <v>24.886776121197112</v>
      </c>
      <c r="J804" s="106">
        <f t="shared" si="50"/>
        <v>72309197.872247279</v>
      </c>
      <c r="K804" s="11">
        <f>VLOOKUP(A804,MATH!$N$3:$T$3152,7, FALSE)</f>
        <v>40497491.033333331</v>
      </c>
      <c r="L804" s="11">
        <f>VLOOKUP(A804,MATH!$N$3:$V$3152,9, FALSE)</f>
        <v>0.19287414868035976</v>
      </c>
      <c r="M804" s="11">
        <f>VLOOKUP(A804,MATH!$N$3:$V$3152,4, FALSE)</f>
        <v>24.92</v>
      </c>
      <c r="N804" s="11">
        <f t="shared" si="51"/>
        <v>-1</v>
      </c>
      <c r="O804" s="12">
        <f t="shared" si="52"/>
        <v>3.4092191997411527E-3</v>
      </c>
    </row>
    <row r="805" spans="1:15">
      <c r="A805" s="72" t="str">
        <f t="shared" si="49"/>
        <v>43003GGP</v>
      </c>
      <c r="B805" s="109">
        <v>43003</v>
      </c>
      <c r="C805" s="91" t="s">
        <v>282</v>
      </c>
      <c r="D805" s="11" t="s">
        <v>17</v>
      </c>
      <c r="E805" s="96">
        <v>41000</v>
      </c>
      <c r="F805" s="96" t="s">
        <v>20</v>
      </c>
      <c r="G805" s="101">
        <v>20.623843533247197</v>
      </c>
      <c r="H805" s="103">
        <v>2284300</v>
      </c>
      <c r="I805" s="101">
        <v>20.609444533247196</v>
      </c>
      <c r="J805" s="106">
        <f t="shared" si="50"/>
        <v>845577.58486313501</v>
      </c>
      <c r="K805" s="11">
        <f>VLOOKUP(A805,MATH!$N$3:$T$3152,7, FALSE)</f>
        <v>5320299.833333333</v>
      </c>
      <c r="L805" s="11">
        <f>VLOOKUP(A805,MATH!$N$3:$V$3152,9, FALSE)</f>
        <v>0.25322023375825498</v>
      </c>
      <c r="M805" s="11">
        <f>VLOOKUP(A805,MATH!$N$3:$V$3152,4, FALSE)</f>
        <v>20.57</v>
      </c>
      <c r="N805" s="11">
        <f t="shared" si="51"/>
        <v>1</v>
      </c>
      <c r="O805" s="12">
        <f t="shared" si="52"/>
        <v>3.9867118181552601E-5</v>
      </c>
    </row>
    <row r="806" spans="1:15">
      <c r="A806" s="72" t="str">
        <f t="shared" si="49"/>
        <v>43003GILD</v>
      </c>
      <c r="B806" s="109">
        <v>43003</v>
      </c>
      <c r="C806" s="91" t="s">
        <v>283</v>
      </c>
      <c r="D806" s="11" t="s">
        <v>18</v>
      </c>
      <c r="E806" s="96">
        <v>2387700</v>
      </c>
      <c r="F806" s="96" t="s">
        <v>20</v>
      </c>
      <c r="G806" s="101">
        <v>82.831133488250799</v>
      </c>
      <c r="H806" s="103">
        <v>7147200</v>
      </c>
      <c r="I806" s="101">
        <v>82.889520488250795</v>
      </c>
      <c r="J806" s="106">
        <f t="shared" si="50"/>
        <v>197775897.42989644</v>
      </c>
      <c r="K806" s="11">
        <f>VLOOKUP(A806,MATH!$N$3:$T$3152,7, FALSE)</f>
        <v>10127341.533333333</v>
      </c>
      <c r="L806" s="11">
        <f>VLOOKUP(A806,MATH!$N$3:$V$3152,9, FALSE)</f>
        <v>0.25896839646732167</v>
      </c>
      <c r="M806" s="11">
        <f>VLOOKUP(A806,MATH!$N$3:$V$3152,4, FALSE)</f>
        <v>83.41</v>
      </c>
      <c r="N806" s="11">
        <f t="shared" si="51"/>
        <v>-1</v>
      </c>
      <c r="O806" s="12">
        <f t="shared" si="52"/>
        <v>9.3246973636091964E-3</v>
      </c>
    </row>
    <row r="807" spans="1:15">
      <c r="A807" s="72" t="str">
        <f t="shared" si="49"/>
        <v>43003GIS</v>
      </c>
      <c r="B807" s="109">
        <v>43003</v>
      </c>
      <c r="C807" s="91" t="s">
        <v>284</v>
      </c>
      <c r="D807" s="11" t="s">
        <v>17</v>
      </c>
      <c r="E807" s="96">
        <v>556300</v>
      </c>
      <c r="F807" s="96" t="s">
        <v>21</v>
      </c>
      <c r="G807" s="101">
        <v>51.378781423944986</v>
      </c>
      <c r="H807" s="103">
        <v>4037900</v>
      </c>
      <c r="I807" s="101">
        <v>51.363412423944986</v>
      </c>
      <c r="J807" s="106">
        <f t="shared" si="50"/>
        <v>28582016.106140595</v>
      </c>
      <c r="K807" s="11">
        <f>VLOOKUP(A807,MATH!$N$3:$T$3152,7, FALSE)</f>
        <v>4452173.0999999996</v>
      </c>
      <c r="L807" s="11">
        <f>VLOOKUP(A807,MATH!$N$3:$V$3152,9, FALSE)</f>
        <v>0.24239587896832274</v>
      </c>
      <c r="M807" s="11">
        <f>VLOOKUP(A807,MATH!$N$3:$V$3152,4, FALSE)</f>
        <v>51.23</v>
      </c>
      <c r="N807" s="11">
        <f t="shared" si="51"/>
        <v>1</v>
      </c>
      <c r="O807" s="12">
        <f t="shared" si="52"/>
        <v>1.3475790209776946E-3</v>
      </c>
    </row>
    <row r="808" spans="1:15">
      <c r="A808" s="72" t="str">
        <f t="shared" si="49"/>
        <v>43004EA</v>
      </c>
      <c r="B808" s="109">
        <v>43004</v>
      </c>
      <c r="C808" s="91" t="s">
        <v>235</v>
      </c>
      <c r="D808" s="11" t="s">
        <v>18</v>
      </c>
      <c r="E808" s="96">
        <v>159700</v>
      </c>
      <c r="F808" s="96" t="s">
        <v>23</v>
      </c>
      <c r="G808" s="101">
        <v>114.24814661377111</v>
      </c>
      <c r="H808" s="103">
        <v>848000</v>
      </c>
      <c r="I808" s="101">
        <v>114.24814661377111</v>
      </c>
      <c r="J808" s="106">
        <f t="shared" si="50"/>
        <v>18245429.014219247</v>
      </c>
      <c r="K808" s="11">
        <f>VLOOKUP(A808,MATH!$N$3:$T$3152,7, FALSE)</f>
        <v>2215515.2666666666</v>
      </c>
      <c r="L808" s="11">
        <f>VLOOKUP(A808,MATH!$N$3:$V$3152,9, FALSE)</f>
        <v>0.21891313242726337</v>
      </c>
      <c r="M808" s="11">
        <f>VLOOKUP(A808,MATH!$N$3:$V$3152,4, FALSE)</f>
        <v>114.5</v>
      </c>
      <c r="N808" s="11">
        <f t="shared" si="51"/>
        <v>-1</v>
      </c>
      <c r="O808" s="12">
        <f t="shared" si="52"/>
        <v>8.6023173722224791E-4</v>
      </c>
    </row>
    <row r="809" spans="1:15">
      <c r="A809" s="72" t="str">
        <f t="shared" si="49"/>
        <v>43004EBAY</v>
      </c>
      <c r="B809" s="109">
        <v>43004</v>
      </c>
      <c r="C809" s="91" t="s">
        <v>236</v>
      </c>
      <c r="D809" s="11" t="s">
        <v>17</v>
      </c>
      <c r="E809" s="96">
        <v>268300</v>
      </c>
      <c r="F809" s="96" t="s">
        <v>21</v>
      </c>
      <c r="G809" s="101">
        <v>37.868462629220005</v>
      </c>
      <c r="H809" s="103">
        <v>4246800</v>
      </c>
      <c r="I809" s="101">
        <v>37.85710762922001</v>
      </c>
      <c r="J809" s="106">
        <f t="shared" si="50"/>
        <v>10160108.523419727</v>
      </c>
      <c r="K809" s="11">
        <f>VLOOKUP(A809,MATH!$N$3:$T$3152,7, FALSE)</f>
        <v>7005978.8666666662</v>
      </c>
      <c r="L809" s="11">
        <f>VLOOKUP(A809,MATH!$N$3:$V$3152,9, FALSE)</f>
        <v>0.16130704836446594</v>
      </c>
      <c r="M809" s="11">
        <f>VLOOKUP(A809,MATH!$N$3:$V$3152,4, FALSE)</f>
        <v>37.85</v>
      </c>
      <c r="N809" s="11">
        <f t="shared" si="51"/>
        <v>1</v>
      </c>
      <c r="O809" s="12">
        <f t="shared" si="52"/>
        <v>4.790267084789577E-4</v>
      </c>
    </row>
    <row r="810" spans="1:15">
      <c r="A810" s="72" t="str">
        <f t="shared" si="49"/>
        <v>43004ECL</v>
      </c>
      <c r="B810" s="109">
        <v>43004</v>
      </c>
      <c r="C810" s="91" t="s">
        <v>237</v>
      </c>
      <c r="D810" s="11" t="s">
        <v>18</v>
      </c>
      <c r="E810" s="96">
        <v>10800</v>
      </c>
      <c r="F810" s="96" t="s">
        <v>23</v>
      </c>
      <c r="G810" s="101">
        <v>131.94714425793916</v>
      </c>
      <c r="H810" s="103">
        <v>150500</v>
      </c>
      <c r="I810" s="101">
        <v>131.94714425793916</v>
      </c>
      <c r="J810" s="106">
        <f t="shared" si="50"/>
        <v>1425029.1579857429</v>
      </c>
      <c r="K810" s="11">
        <f>VLOOKUP(A810,MATH!$N$3:$T$3152,7, FALSE)</f>
        <v>860082.46666666667</v>
      </c>
      <c r="L810" s="11">
        <f>VLOOKUP(A810,MATH!$N$3:$V$3152,9, FALSE)</f>
        <v>0.12012609413930143</v>
      </c>
      <c r="M810" s="11">
        <f>VLOOKUP(A810,MATH!$N$3:$V$3152,4, FALSE)</f>
        <v>131.80000000000001</v>
      </c>
      <c r="N810" s="11">
        <f t="shared" si="51"/>
        <v>-1</v>
      </c>
      <c r="O810" s="12">
        <f t="shared" si="52"/>
        <v>6.7186981857816802E-5</v>
      </c>
    </row>
    <row r="811" spans="1:15">
      <c r="A811" s="72" t="str">
        <f t="shared" si="49"/>
        <v>43004ED</v>
      </c>
      <c r="B811" s="109">
        <v>43004</v>
      </c>
      <c r="C811" s="91" t="s">
        <v>238</v>
      </c>
      <c r="D811" s="11" t="s">
        <v>17</v>
      </c>
      <c r="E811" s="96">
        <v>388200</v>
      </c>
      <c r="F811" s="96" t="s">
        <v>19</v>
      </c>
      <c r="G811" s="101">
        <v>81.548612834077559</v>
      </c>
      <c r="H811" s="103">
        <v>1320100</v>
      </c>
      <c r="I811" s="101">
        <v>81.491772834077537</v>
      </c>
      <c r="J811" s="106">
        <f t="shared" si="50"/>
        <v>31657171.50218891</v>
      </c>
      <c r="K811" s="11">
        <f>VLOOKUP(A811,MATH!$N$3:$T$3152,7, FALSE)</f>
        <v>1242254.7666666666</v>
      </c>
      <c r="L811" s="11">
        <f>VLOOKUP(A811,MATH!$N$3:$V$3152,9, FALSE)</f>
        <v>0.10935970016588621</v>
      </c>
      <c r="M811" s="11">
        <f>VLOOKUP(A811,MATH!$N$3:$V$3152,4, FALSE)</f>
        <v>81.2</v>
      </c>
      <c r="N811" s="11">
        <f t="shared" si="51"/>
        <v>1</v>
      </c>
      <c r="O811" s="12">
        <f t="shared" si="52"/>
        <v>1.4925658155611164E-3</v>
      </c>
    </row>
    <row r="812" spans="1:15">
      <c r="A812" s="72" t="str">
        <f t="shared" si="49"/>
        <v>43004EFX</v>
      </c>
      <c r="B812" s="109">
        <v>43004</v>
      </c>
      <c r="C812" s="91" t="s">
        <v>239</v>
      </c>
      <c r="D812" s="11" t="s">
        <v>18</v>
      </c>
      <c r="E812" s="96">
        <v>463100</v>
      </c>
      <c r="F812" s="96" t="s">
        <v>19</v>
      </c>
      <c r="G812" s="101">
        <v>101.71228293219652</v>
      </c>
      <c r="H812" s="103">
        <v>1333400</v>
      </c>
      <c r="I812" s="101">
        <v>101.78423593219652</v>
      </c>
      <c r="J812" s="106">
        <f t="shared" si="50"/>
        <v>47102958.225900203</v>
      </c>
      <c r="K812" s="11">
        <f>VLOOKUP(A812,MATH!$N$3:$T$3152,7, FALSE)</f>
        <v>5441742.2000000002</v>
      </c>
      <c r="L812" s="11">
        <f>VLOOKUP(A812,MATH!$N$3:$V$3152,9, FALSE)</f>
        <v>0.71975291208478187</v>
      </c>
      <c r="M812" s="11">
        <f>VLOOKUP(A812,MATH!$N$3:$V$3152,4, FALSE)</f>
        <v>102.79</v>
      </c>
      <c r="N812" s="11">
        <f t="shared" si="51"/>
        <v>-1</v>
      </c>
      <c r="O812" s="12">
        <f t="shared" si="52"/>
        <v>2.2208005934743983E-3</v>
      </c>
    </row>
    <row r="813" spans="1:15">
      <c r="A813" s="72" t="str">
        <f t="shared" si="49"/>
        <v>43004EIX</v>
      </c>
      <c r="B813" s="109">
        <v>43004</v>
      </c>
      <c r="C813" s="91" t="s">
        <v>240</v>
      </c>
      <c r="D813" s="11" t="s">
        <v>17</v>
      </c>
      <c r="E813" s="96">
        <v>276200</v>
      </c>
      <c r="F813" s="96" t="s">
        <v>19</v>
      </c>
      <c r="G813" s="101">
        <v>79.639209358773797</v>
      </c>
      <c r="H813" s="103">
        <v>807300</v>
      </c>
      <c r="I813" s="101">
        <v>79.5837273587738</v>
      </c>
      <c r="J813" s="106">
        <f t="shared" si="50"/>
        <v>21996349.624893323</v>
      </c>
      <c r="K813" s="11">
        <f>VLOOKUP(A813,MATH!$N$3:$T$3152,7, FALSE)</f>
        <v>1966491.5333333334</v>
      </c>
      <c r="L813" s="11">
        <f>VLOOKUP(A813,MATH!$N$3:$V$3152,9, FALSE)</f>
        <v>0.10850729087341608</v>
      </c>
      <c r="M813" s="11">
        <f>VLOOKUP(A813,MATH!$N$3:$V$3152,4, FALSE)</f>
        <v>79.260000000000005</v>
      </c>
      <c r="N813" s="11">
        <f t="shared" si="51"/>
        <v>1</v>
      </c>
      <c r="O813" s="12">
        <f t="shared" si="52"/>
        <v>1.0370793712564082E-3</v>
      </c>
    </row>
    <row r="814" spans="1:15">
      <c r="A814" s="72" t="str">
        <f t="shared" si="49"/>
        <v>43004EL</v>
      </c>
      <c r="B814" s="109">
        <v>43004</v>
      </c>
      <c r="C814" s="91" t="s">
        <v>241</v>
      </c>
      <c r="D814" s="11" t="s">
        <v>18</v>
      </c>
      <c r="E814" s="96">
        <v>381200</v>
      </c>
      <c r="F814" s="96" t="s">
        <v>22</v>
      </c>
      <c r="G814" s="101">
        <v>107.719700781884</v>
      </c>
      <c r="H814" s="103">
        <v>1833000</v>
      </c>
      <c r="I814" s="101">
        <v>107.719700781884</v>
      </c>
      <c r="J814" s="106">
        <f t="shared" si="50"/>
        <v>41062749.938054182</v>
      </c>
      <c r="K814" s="11">
        <f>VLOOKUP(A814,MATH!$N$3:$T$3152,7, FALSE)</f>
        <v>2443746.9333333331</v>
      </c>
      <c r="L814" s="11">
        <f>VLOOKUP(A814,MATH!$N$3:$V$3152,9, FALSE)</f>
        <v>0.25512920575831538</v>
      </c>
      <c r="M814" s="11">
        <f>VLOOKUP(A814,MATH!$N$3:$V$3152,4, FALSE)</f>
        <v>108.01</v>
      </c>
      <c r="N814" s="11">
        <f t="shared" si="51"/>
        <v>-1</v>
      </c>
      <c r="O814" s="12">
        <f t="shared" si="52"/>
        <v>1.936018094548853E-3</v>
      </c>
    </row>
    <row r="815" spans="1:15">
      <c r="A815" s="72" t="str">
        <f t="shared" si="49"/>
        <v>43004EMN</v>
      </c>
      <c r="B815" s="109">
        <v>43004</v>
      </c>
      <c r="C815" s="91" t="s">
        <v>242</v>
      </c>
      <c r="D815" s="11" t="s">
        <v>17</v>
      </c>
      <c r="E815" s="96">
        <v>102400</v>
      </c>
      <c r="F815" s="96" t="s">
        <v>19</v>
      </c>
      <c r="G815" s="101">
        <v>88.073615394469897</v>
      </c>
      <c r="H815" s="103">
        <v>1469900</v>
      </c>
      <c r="I815" s="101">
        <v>88.012169394469908</v>
      </c>
      <c r="J815" s="106">
        <f t="shared" si="50"/>
        <v>9018738.2163937166</v>
      </c>
      <c r="K815" s="11">
        <f>VLOOKUP(A815,MATH!$N$3:$T$3152,7, FALSE)</f>
        <v>1102451.6000000001</v>
      </c>
      <c r="L815" s="11">
        <f>VLOOKUP(A815,MATH!$N$3:$V$3152,9, FALSE)</f>
        <v>0.16314135955267656</v>
      </c>
      <c r="M815" s="11">
        <f>VLOOKUP(A815,MATH!$N$3:$V$3152,4, FALSE)</f>
        <v>87.78</v>
      </c>
      <c r="N815" s="11">
        <f t="shared" si="51"/>
        <v>1</v>
      </c>
      <c r="O815" s="12">
        <f t="shared" si="52"/>
        <v>4.2521361582645317E-4</v>
      </c>
    </row>
    <row r="816" spans="1:15">
      <c r="A816" s="72" t="str">
        <f t="shared" si="49"/>
        <v>43004EMR</v>
      </c>
      <c r="B816" s="109">
        <v>43004</v>
      </c>
      <c r="C816" s="91" t="s">
        <v>243</v>
      </c>
      <c r="D816" s="11" t="s">
        <v>18</v>
      </c>
      <c r="E816" s="96">
        <v>564600</v>
      </c>
      <c r="F816" s="96" t="s">
        <v>22</v>
      </c>
      <c r="G816" s="101">
        <v>63.421506479608887</v>
      </c>
      <c r="H816" s="103">
        <v>2901100</v>
      </c>
      <c r="I816" s="101">
        <v>63.421506479608887</v>
      </c>
      <c r="J816" s="106">
        <f t="shared" si="50"/>
        <v>35807782.558387175</v>
      </c>
      <c r="K816" s="11">
        <f>VLOOKUP(A816,MATH!$N$3:$T$3152,7, FALSE)</f>
        <v>2333813.4</v>
      </c>
      <c r="L816" s="11">
        <f>VLOOKUP(A816,MATH!$N$3:$V$3152,9, FALSE)</f>
        <v>0.12462804780914456</v>
      </c>
      <c r="M816" s="11">
        <f>VLOOKUP(A816,MATH!$N$3:$V$3152,4, FALSE)</f>
        <v>63.64</v>
      </c>
      <c r="N816" s="11">
        <f t="shared" si="51"/>
        <v>-1</v>
      </c>
      <c r="O816" s="12">
        <f t="shared" si="52"/>
        <v>1.6882579725734129E-3</v>
      </c>
    </row>
    <row r="817" spans="1:15">
      <c r="A817" s="72" t="str">
        <f t="shared" si="49"/>
        <v>43004EOG</v>
      </c>
      <c r="B817" s="109">
        <v>43004</v>
      </c>
      <c r="C817" s="91" t="s">
        <v>244</v>
      </c>
      <c r="D817" s="11" t="s">
        <v>17</v>
      </c>
      <c r="E817" s="96">
        <v>197900</v>
      </c>
      <c r="F817" s="96" t="s">
        <v>21</v>
      </c>
      <c r="G817" s="101">
        <v>96.145797717909147</v>
      </c>
      <c r="H817" s="103">
        <v>1395200</v>
      </c>
      <c r="I817" s="101">
        <v>96.11700071790915</v>
      </c>
      <c r="J817" s="106">
        <f t="shared" si="50"/>
        <v>19027253.368374221</v>
      </c>
      <c r="K817" s="11">
        <f>VLOOKUP(A817,MATH!$N$3:$T$3152,7, FALSE)</f>
        <v>2841199</v>
      </c>
      <c r="L817" s="11">
        <f>VLOOKUP(A817,MATH!$N$3:$V$3152,9, FALSE)</f>
        <v>0.19851847755783245</v>
      </c>
      <c r="M817" s="11">
        <f>VLOOKUP(A817,MATH!$N$3:$V$3152,4, FALSE)</f>
        <v>95.99</v>
      </c>
      <c r="N817" s="11">
        <f t="shared" si="51"/>
        <v>1</v>
      </c>
      <c r="O817" s="12">
        <f t="shared" si="52"/>
        <v>8.9709303118542388E-4</v>
      </c>
    </row>
    <row r="818" spans="1:15">
      <c r="A818" s="72" t="str">
        <f t="shared" si="49"/>
        <v>43004EQIX</v>
      </c>
      <c r="B818" s="109">
        <v>43004</v>
      </c>
      <c r="C818" s="91" t="s">
        <v>245</v>
      </c>
      <c r="D818" s="11" t="s">
        <v>18</v>
      </c>
      <c r="E818" s="96">
        <v>1200</v>
      </c>
      <c r="F818" s="96" t="s">
        <v>21</v>
      </c>
      <c r="G818" s="101">
        <v>439.00051545851898</v>
      </c>
      <c r="H818" s="103">
        <v>22700</v>
      </c>
      <c r="I818" s="101">
        <v>439.13221545851894</v>
      </c>
      <c r="J818" s="106">
        <f t="shared" si="50"/>
        <v>526800.61855022272</v>
      </c>
      <c r="K818" s="11">
        <f>VLOOKUP(A818,MATH!$N$3:$T$3152,7, FALSE)</f>
        <v>519238.26666666666</v>
      </c>
      <c r="L818" s="11">
        <f>VLOOKUP(A818,MATH!$N$3:$V$3152,9, FALSE)</f>
        <v>0.17045086174489352</v>
      </c>
      <c r="M818" s="11">
        <f>VLOOKUP(A818,MATH!$N$3:$V$3152,4, FALSE)</f>
        <v>439</v>
      </c>
      <c r="N818" s="11">
        <f t="shared" si="51"/>
        <v>-1</v>
      </c>
      <c r="O818" s="12">
        <f t="shared" si="52"/>
        <v>2.483748729131239E-5</v>
      </c>
    </row>
    <row r="819" spans="1:15">
      <c r="A819" s="72" t="str">
        <f t="shared" si="49"/>
        <v>43004EQR</v>
      </c>
      <c r="B819" s="109">
        <v>43004</v>
      </c>
      <c r="C819" s="91" t="s">
        <v>246</v>
      </c>
      <c r="D819" s="11" t="s">
        <v>17</v>
      </c>
      <c r="E819" s="96">
        <v>3300</v>
      </c>
      <c r="F819" s="96" t="s">
        <v>21</v>
      </c>
      <c r="G819" s="101">
        <v>66.081202507634956</v>
      </c>
      <c r="H819" s="103">
        <v>58800</v>
      </c>
      <c r="I819" s="101">
        <v>66.061357507634952</v>
      </c>
      <c r="J819" s="106">
        <f t="shared" si="50"/>
        <v>218067.96827519537</v>
      </c>
      <c r="K819" s="11">
        <f>VLOOKUP(A819,MATH!$N$3:$T$3152,7, FALSE)</f>
        <v>1597136.2666666666</v>
      </c>
      <c r="L819" s="11">
        <f>VLOOKUP(A819,MATH!$N$3:$V$3152,9, FALSE)</f>
        <v>0.10140449147208294</v>
      </c>
      <c r="M819" s="11">
        <f>VLOOKUP(A819,MATH!$N$3:$V$3152,4, FALSE)</f>
        <v>66.150000000000006</v>
      </c>
      <c r="N819" s="11">
        <f t="shared" si="51"/>
        <v>1</v>
      </c>
      <c r="O819" s="12">
        <f t="shared" si="52"/>
        <v>1.0281423749241702E-5</v>
      </c>
    </row>
    <row r="820" spans="1:15">
      <c r="A820" s="72" t="str">
        <f t="shared" si="49"/>
        <v>43004EQT</v>
      </c>
      <c r="B820" s="109">
        <v>43004</v>
      </c>
      <c r="C820" s="91" t="s">
        <v>247</v>
      </c>
      <c r="D820" s="11" t="s">
        <v>18</v>
      </c>
      <c r="E820" s="96">
        <v>50100</v>
      </c>
      <c r="F820" s="96" t="s">
        <v>19</v>
      </c>
      <c r="G820" s="101">
        <v>64.895633930824289</v>
      </c>
      <c r="H820" s="103">
        <v>1253500</v>
      </c>
      <c r="I820" s="101">
        <v>64.941203930824287</v>
      </c>
      <c r="J820" s="106">
        <f t="shared" si="50"/>
        <v>3251271.2599342968</v>
      </c>
      <c r="K820" s="11">
        <f>VLOOKUP(A820,MATH!$N$3:$T$3152,7, FALSE)</f>
        <v>2651291.6333333333</v>
      </c>
      <c r="L820" s="11">
        <f>VLOOKUP(A820,MATH!$N$3:$V$3152,9, FALSE)</f>
        <v>0.17792761796715148</v>
      </c>
      <c r="M820" s="11">
        <f>VLOOKUP(A820,MATH!$N$3:$V$3152,4, FALSE)</f>
        <v>65.099999999999994</v>
      </c>
      <c r="N820" s="11">
        <f t="shared" si="51"/>
        <v>-1</v>
      </c>
      <c r="O820" s="12">
        <f t="shared" si="52"/>
        <v>1.5329026913723842E-4</v>
      </c>
    </row>
    <row r="821" spans="1:15">
      <c r="A821" s="72" t="str">
        <f t="shared" si="49"/>
        <v>43004ES</v>
      </c>
      <c r="B821" s="109">
        <v>43004</v>
      </c>
      <c r="C821" s="91" t="s">
        <v>248</v>
      </c>
      <c r="D821" s="11" t="s">
        <v>17</v>
      </c>
      <c r="E821" s="96">
        <v>47800</v>
      </c>
      <c r="F821" s="96" t="s">
        <v>19</v>
      </c>
      <c r="G821" s="101">
        <v>61.595109816816169</v>
      </c>
      <c r="H821" s="103">
        <v>382000</v>
      </c>
      <c r="I821" s="101">
        <v>61.552066816816172</v>
      </c>
      <c r="J821" s="106">
        <f t="shared" si="50"/>
        <v>2944246.2492438131</v>
      </c>
      <c r="K821" s="11">
        <f>VLOOKUP(A821,MATH!$N$3:$T$3152,7, FALSE)</f>
        <v>1342862.9666666666</v>
      </c>
      <c r="L821" s="11">
        <f>VLOOKUP(A821,MATH!$N$3:$V$3152,9, FALSE)</f>
        <v>0.12880417460254326</v>
      </c>
      <c r="M821" s="11">
        <f>VLOOKUP(A821,MATH!$N$3:$V$3152,4, FALSE)</f>
        <v>61.49</v>
      </c>
      <c r="N821" s="11">
        <f t="shared" si="51"/>
        <v>1</v>
      </c>
      <c r="O821" s="12">
        <f t="shared" si="52"/>
        <v>1.3881471703533266E-4</v>
      </c>
    </row>
    <row r="822" spans="1:15">
      <c r="A822" s="72" t="str">
        <f t="shared" si="49"/>
        <v>43004ESRX</v>
      </c>
      <c r="B822" s="109">
        <v>43004</v>
      </c>
      <c r="C822" s="91" t="s">
        <v>249</v>
      </c>
      <c r="D822" s="11" t="s">
        <v>18</v>
      </c>
      <c r="E822" s="96">
        <v>143900</v>
      </c>
      <c r="F822" s="96" t="s">
        <v>21</v>
      </c>
      <c r="G822" s="101">
        <v>62.301130961450269</v>
      </c>
      <c r="H822" s="103">
        <v>991800</v>
      </c>
      <c r="I822" s="101">
        <v>62.319859961450263</v>
      </c>
      <c r="J822" s="106">
        <f t="shared" si="50"/>
        <v>8965132.7453526929</v>
      </c>
      <c r="K822" s="11">
        <f>VLOOKUP(A822,MATH!$N$3:$T$3152,7, FALSE)</f>
        <v>3141797.7333333334</v>
      </c>
      <c r="L822" s="11">
        <f>VLOOKUP(A822,MATH!$N$3:$V$3152,9, FALSE)</f>
        <v>0.17210350023485521</v>
      </c>
      <c r="M822" s="11">
        <f>VLOOKUP(A822,MATH!$N$3:$V$3152,4, FALSE)</f>
        <v>62.43</v>
      </c>
      <c r="N822" s="11">
        <f t="shared" si="51"/>
        <v>-1</v>
      </c>
      <c r="O822" s="12">
        <f t="shared" si="52"/>
        <v>4.2268623609521751E-4</v>
      </c>
    </row>
    <row r="823" spans="1:15">
      <c r="A823" s="72" t="str">
        <f t="shared" si="49"/>
        <v>43004ESS</v>
      </c>
      <c r="B823" s="109">
        <v>43004</v>
      </c>
      <c r="C823" s="91" t="s">
        <v>250</v>
      </c>
      <c r="D823" s="11" t="s">
        <v>17</v>
      </c>
      <c r="E823" s="96">
        <v>77600</v>
      </c>
      <c r="F823" s="96" t="s">
        <v>23</v>
      </c>
      <c r="G823" s="101">
        <v>256.27588727248519</v>
      </c>
      <c r="H823" s="103">
        <v>247000</v>
      </c>
      <c r="I823" s="101">
        <v>256.27588727248519</v>
      </c>
      <c r="J823" s="106">
        <f t="shared" si="50"/>
        <v>19887008.852344852</v>
      </c>
      <c r="K823" s="11">
        <f>VLOOKUP(A823,MATH!$N$3:$T$3152,7, FALSE)</f>
        <v>363055.23333333334</v>
      </c>
      <c r="L823" s="11">
        <f>VLOOKUP(A823,MATH!$N$3:$V$3152,9, FALSE)</f>
        <v>0.12813475669411098</v>
      </c>
      <c r="M823" s="11">
        <f>VLOOKUP(A823,MATH!$N$3:$V$3152,4, FALSE)</f>
        <v>255.82</v>
      </c>
      <c r="N823" s="11">
        <f t="shared" si="51"/>
        <v>1</v>
      </c>
      <c r="O823" s="12">
        <f t="shared" si="52"/>
        <v>9.3762860604014648E-4</v>
      </c>
    </row>
    <row r="824" spans="1:15">
      <c r="A824" s="72" t="str">
        <f t="shared" si="49"/>
        <v>43004ETFC</v>
      </c>
      <c r="B824" s="109">
        <v>43004</v>
      </c>
      <c r="C824" s="91" t="s">
        <v>251</v>
      </c>
      <c r="D824" s="11" t="s">
        <v>18</v>
      </c>
      <c r="E824" s="96">
        <v>121300</v>
      </c>
      <c r="F824" s="96" t="s">
        <v>20</v>
      </c>
      <c r="G824" s="101">
        <v>41.650139253117501</v>
      </c>
      <c r="H824" s="103">
        <v>440400</v>
      </c>
      <c r="I824" s="101">
        <v>41.679406253117506</v>
      </c>
      <c r="J824" s="106">
        <f t="shared" si="50"/>
        <v>5052161.8914031526</v>
      </c>
      <c r="K824" s="11">
        <f>VLOOKUP(A824,MATH!$N$3:$T$3152,7, FALSE)</f>
        <v>2338737.6</v>
      </c>
      <c r="L824" s="11">
        <f>VLOOKUP(A824,MATH!$N$3:$V$3152,9, FALSE)</f>
        <v>0.15364176405657431</v>
      </c>
      <c r="M824" s="11">
        <f>VLOOKUP(A824,MATH!$N$3:$V$3152,4, FALSE)</f>
        <v>41.81</v>
      </c>
      <c r="N824" s="11">
        <f t="shared" si="51"/>
        <v>-1</v>
      </c>
      <c r="O824" s="12">
        <f t="shared" si="52"/>
        <v>2.381982904969114E-4</v>
      </c>
    </row>
    <row r="825" spans="1:15">
      <c r="A825" s="72" t="str">
        <f t="shared" si="49"/>
        <v>43004ETN</v>
      </c>
      <c r="B825" s="109">
        <v>43004</v>
      </c>
      <c r="C825" s="91" t="s">
        <v>252</v>
      </c>
      <c r="D825" s="11" t="s">
        <v>17</v>
      </c>
      <c r="E825" s="96">
        <v>168500</v>
      </c>
      <c r="F825" s="96" t="s">
        <v>19</v>
      </c>
      <c r="G825" s="101">
        <v>77.770362332472814</v>
      </c>
      <c r="H825" s="103">
        <v>1264300</v>
      </c>
      <c r="I825" s="101">
        <v>77.71604233247281</v>
      </c>
      <c r="J825" s="106">
        <f t="shared" si="50"/>
        <v>13104306.053021669</v>
      </c>
      <c r="K825" s="11">
        <f>VLOOKUP(A825,MATH!$N$3:$T$3152,7, FALSE)</f>
        <v>2290335.3333333335</v>
      </c>
      <c r="L825" s="11">
        <f>VLOOKUP(A825,MATH!$N$3:$V$3152,9, FALSE)</f>
        <v>0.13977251509273367</v>
      </c>
      <c r="M825" s="11">
        <f>VLOOKUP(A825,MATH!$N$3:$V$3152,4, FALSE)</f>
        <v>77.599999999999994</v>
      </c>
      <c r="N825" s="11">
        <f t="shared" si="51"/>
        <v>1</v>
      </c>
      <c r="O825" s="12">
        <f t="shared" si="52"/>
        <v>6.1783912849062864E-4</v>
      </c>
    </row>
    <row r="826" spans="1:15">
      <c r="A826" s="72" t="str">
        <f t="shared" si="49"/>
        <v>43004ETR</v>
      </c>
      <c r="B826" s="109">
        <v>43004</v>
      </c>
      <c r="C826" s="91" t="s">
        <v>253</v>
      </c>
      <c r="D826" s="11" t="s">
        <v>18</v>
      </c>
      <c r="E826" s="96">
        <v>124900</v>
      </c>
      <c r="F826" s="96" t="s">
        <v>19</v>
      </c>
      <c r="G826" s="101">
        <v>77.382857670089962</v>
      </c>
      <c r="H826" s="103">
        <v>558500</v>
      </c>
      <c r="I826" s="101">
        <v>77.437282670089957</v>
      </c>
      <c r="J826" s="106">
        <f t="shared" si="50"/>
        <v>9665118.9229942355</v>
      </c>
      <c r="K826" s="11">
        <f>VLOOKUP(A826,MATH!$N$3:$T$3152,7, FALSE)</f>
        <v>992436.56666666665</v>
      </c>
      <c r="L826" s="11">
        <f>VLOOKUP(A826,MATH!$N$3:$V$3152,9, FALSE)</f>
        <v>0.12808505478635479</v>
      </c>
      <c r="M826" s="11">
        <f>VLOOKUP(A826,MATH!$N$3:$V$3152,4, FALSE)</f>
        <v>77.75</v>
      </c>
      <c r="N826" s="11">
        <f t="shared" si="51"/>
        <v>-1</v>
      </c>
      <c r="O826" s="12">
        <f t="shared" si="52"/>
        <v>4.5568904053214633E-4</v>
      </c>
    </row>
    <row r="827" spans="1:15">
      <c r="A827" s="72" t="str">
        <f t="shared" si="49"/>
        <v>43004EVHC</v>
      </c>
      <c r="B827" s="109">
        <v>43004</v>
      </c>
      <c r="C827" s="91" t="s">
        <v>254</v>
      </c>
      <c r="D827" s="11" t="s">
        <v>17</v>
      </c>
      <c r="E827" s="96">
        <v>596100</v>
      </c>
      <c r="F827" s="96" t="s">
        <v>23</v>
      </c>
      <c r="G827" s="101">
        <v>44.046058145156344</v>
      </c>
      <c r="H827" s="103">
        <v>2108400</v>
      </c>
      <c r="I827" s="101">
        <v>44.046058145156344</v>
      </c>
      <c r="J827" s="106">
        <f t="shared" si="50"/>
        <v>26255855.260327697</v>
      </c>
      <c r="K827" s="11">
        <f>VLOOKUP(A827,MATH!$N$3:$T$3152,7, FALSE)</f>
        <v>2212159.0333333332</v>
      </c>
      <c r="L827" s="11">
        <f>VLOOKUP(A827,MATH!$N$3:$V$3152,9, FALSE)</f>
        <v>0.39381870689136489</v>
      </c>
      <c r="M827" s="11">
        <f>VLOOKUP(A827,MATH!$N$3:$V$3152,4, FALSE)</f>
        <v>43.64</v>
      </c>
      <c r="N827" s="11">
        <f t="shared" si="51"/>
        <v>1</v>
      </c>
      <c r="O827" s="12">
        <f t="shared" si="52"/>
        <v>1.2379056675096817E-3</v>
      </c>
    </row>
    <row r="828" spans="1:15">
      <c r="A828" s="72" t="str">
        <f t="shared" si="49"/>
        <v>43004EW</v>
      </c>
      <c r="B828" s="109">
        <v>43004</v>
      </c>
      <c r="C828" s="91" t="s">
        <v>255</v>
      </c>
      <c r="D828" s="11" t="s">
        <v>18</v>
      </c>
      <c r="E828" s="96">
        <v>133000</v>
      </c>
      <c r="F828" s="96" t="s">
        <v>20</v>
      </c>
      <c r="G828" s="101">
        <v>110.0963875311996</v>
      </c>
      <c r="H828" s="103">
        <v>725500</v>
      </c>
      <c r="I828" s="101">
        <v>110.1737165311996</v>
      </c>
      <c r="J828" s="106">
        <f t="shared" si="50"/>
        <v>14642819.541649546</v>
      </c>
      <c r="K828" s="11">
        <f>VLOOKUP(A828,MATH!$N$3:$T$3152,7, FALSE)</f>
        <v>1243566.9333333333</v>
      </c>
      <c r="L828" s="11">
        <f>VLOOKUP(A828,MATH!$N$3:$V$3152,9, FALSE)</f>
        <v>0.16461673443392674</v>
      </c>
      <c r="M828" s="11">
        <f>VLOOKUP(A828,MATH!$N$3:$V$3152,4, FALSE)</f>
        <v>110.47</v>
      </c>
      <c r="N828" s="11">
        <f t="shared" si="51"/>
        <v>-1</v>
      </c>
      <c r="O828" s="12">
        <f t="shared" si="52"/>
        <v>6.9037664624539295E-4</v>
      </c>
    </row>
    <row r="829" spans="1:15">
      <c r="A829" s="72" t="str">
        <f t="shared" si="49"/>
        <v>43004EXC</v>
      </c>
      <c r="B829" s="109">
        <v>43004</v>
      </c>
      <c r="C829" s="91" t="s">
        <v>256</v>
      </c>
      <c r="D829" s="11" t="s">
        <v>17</v>
      </c>
      <c r="E829" s="96">
        <v>72200</v>
      </c>
      <c r="F829" s="96" t="s">
        <v>21</v>
      </c>
      <c r="G829" s="101">
        <v>37.568495010003197</v>
      </c>
      <c r="H829" s="103">
        <v>3920200</v>
      </c>
      <c r="I829" s="101">
        <v>37.557239010003201</v>
      </c>
      <c r="J829" s="106">
        <f t="shared" si="50"/>
        <v>2712445.339722231</v>
      </c>
      <c r="K829" s="11">
        <f>VLOOKUP(A829,MATH!$N$3:$T$3152,7, FALSE)</f>
        <v>4755169.0666666664</v>
      </c>
      <c r="L829" s="11">
        <f>VLOOKUP(A829,MATH!$N$3:$V$3152,9, FALSE)</f>
        <v>0.12134031504617089</v>
      </c>
      <c r="M829" s="11">
        <f>VLOOKUP(A829,MATH!$N$3:$V$3152,4, FALSE)</f>
        <v>37.520000000000003</v>
      </c>
      <c r="N829" s="11">
        <f t="shared" si="51"/>
        <v>1</v>
      </c>
      <c r="O829" s="12">
        <f t="shared" si="52"/>
        <v>1.2788581539470545E-4</v>
      </c>
    </row>
    <row r="830" spans="1:15">
      <c r="A830" s="72" t="str">
        <f t="shared" si="49"/>
        <v>43004EXPD</v>
      </c>
      <c r="B830" s="109">
        <v>43004</v>
      </c>
      <c r="C830" s="91" t="s">
        <v>257</v>
      </c>
      <c r="D830" s="11" t="s">
        <v>18</v>
      </c>
      <c r="E830" s="96">
        <v>55900</v>
      </c>
      <c r="F830" s="96" t="s">
        <v>19</v>
      </c>
      <c r="G830" s="101">
        <v>57.887062645114064</v>
      </c>
      <c r="H830" s="103">
        <v>850800</v>
      </c>
      <c r="I830" s="101">
        <v>57.927725645114066</v>
      </c>
      <c r="J830" s="106">
        <f t="shared" si="50"/>
        <v>3235886.8018618762</v>
      </c>
      <c r="K830" s="11">
        <f>VLOOKUP(A830,MATH!$N$3:$T$3152,7, FALSE)</f>
        <v>1013871.9333333333</v>
      </c>
      <c r="L830" s="11">
        <f>VLOOKUP(A830,MATH!$N$3:$V$3152,9, FALSE)</f>
        <v>0.14125286141308963</v>
      </c>
      <c r="M830" s="11">
        <f>VLOOKUP(A830,MATH!$N$3:$V$3152,4, FALSE)</f>
        <v>58.09</v>
      </c>
      <c r="N830" s="11">
        <f t="shared" si="51"/>
        <v>-1</v>
      </c>
      <c r="O830" s="12">
        <f t="shared" si="52"/>
        <v>1.5256492586997146E-4</v>
      </c>
    </row>
    <row r="831" spans="1:15">
      <c r="A831" s="72" t="str">
        <f t="shared" si="49"/>
        <v>43004EXPE</v>
      </c>
      <c r="B831" s="109">
        <v>43004</v>
      </c>
      <c r="C831" s="91" t="s">
        <v>258</v>
      </c>
      <c r="D831" s="11" t="s">
        <v>17</v>
      </c>
      <c r="E831" s="96">
        <v>195400</v>
      </c>
      <c r="F831" s="96" t="s">
        <v>19</v>
      </c>
      <c r="G831" s="101">
        <v>143.91720862128255</v>
      </c>
      <c r="H831" s="103">
        <v>1630900</v>
      </c>
      <c r="I831" s="101">
        <v>143.81673762128256</v>
      </c>
      <c r="J831" s="106">
        <f t="shared" si="50"/>
        <v>28121422.564598612</v>
      </c>
      <c r="K831" s="11">
        <f>VLOOKUP(A831,MATH!$N$3:$T$3152,7, FALSE)</f>
        <v>2041129.5</v>
      </c>
      <c r="L831" s="11">
        <f>VLOOKUP(A831,MATH!$N$3:$V$3152,9, FALSE)</f>
        <v>0.26401351524111077</v>
      </c>
      <c r="M831" s="11">
        <f>VLOOKUP(A831,MATH!$N$3:$V$3152,4, FALSE)</f>
        <v>143.53</v>
      </c>
      <c r="N831" s="11">
        <f t="shared" si="51"/>
        <v>1</v>
      </c>
      <c r="O831" s="12">
        <f t="shared" si="52"/>
        <v>1.3258630513457816E-3</v>
      </c>
    </row>
    <row r="832" spans="1:15">
      <c r="A832" s="72" t="str">
        <f t="shared" si="49"/>
        <v>43004EXR</v>
      </c>
      <c r="B832" s="109">
        <v>43004</v>
      </c>
      <c r="C832" s="91" t="s">
        <v>259</v>
      </c>
      <c r="D832" s="11" t="s">
        <v>18</v>
      </c>
      <c r="E832" s="96">
        <v>8400</v>
      </c>
      <c r="F832" s="96" t="s">
        <v>21</v>
      </c>
      <c r="G832" s="101">
        <v>79.604473713070362</v>
      </c>
      <c r="H832" s="103">
        <v>154200</v>
      </c>
      <c r="I832" s="101">
        <v>79.628392713070369</v>
      </c>
      <c r="J832" s="106">
        <f t="shared" si="50"/>
        <v>668677.57918979099</v>
      </c>
      <c r="K832" s="11">
        <f>VLOOKUP(A832,MATH!$N$3:$T$3152,7, FALSE)</f>
        <v>878168.93333333335</v>
      </c>
      <c r="L832" s="11">
        <f>VLOOKUP(A832,MATH!$N$3:$V$3152,9, FALSE)</f>
        <v>0.19570270511367338</v>
      </c>
      <c r="M832" s="11">
        <f>VLOOKUP(A832,MATH!$N$3:$V$3152,4, FALSE)</f>
        <v>79.73</v>
      </c>
      <c r="N832" s="11">
        <f t="shared" si="51"/>
        <v>-1</v>
      </c>
      <c r="O832" s="12">
        <f t="shared" si="52"/>
        <v>3.1526673071908344E-5</v>
      </c>
    </row>
    <row r="833" spans="1:15">
      <c r="A833" s="72" t="str">
        <f t="shared" si="49"/>
        <v>43004F</v>
      </c>
      <c r="B833" s="109">
        <v>43004</v>
      </c>
      <c r="C833" s="91" t="s">
        <v>260</v>
      </c>
      <c r="D833" s="11" t="s">
        <v>17</v>
      </c>
      <c r="E833" s="96">
        <v>140700</v>
      </c>
      <c r="F833" s="96" t="s">
        <v>19</v>
      </c>
      <c r="G833" s="101">
        <v>11.946044161832708</v>
      </c>
      <c r="H833" s="103">
        <v>1502800</v>
      </c>
      <c r="I833" s="101">
        <v>11.937679161832708</v>
      </c>
      <c r="J833" s="106">
        <f t="shared" si="50"/>
        <v>1680808.413569862</v>
      </c>
      <c r="K833" s="11">
        <f>VLOOKUP(A833,MATH!$N$3:$T$3152,7, FALSE)</f>
        <v>34207891</v>
      </c>
      <c r="L833" s="11">
        <f>VLOOKUP(A833,MATH!$N$3:$V$3152,9, FALSE)</f>
        <v>0.13580573574467811</v>
      </c>
      <c r="M833" s="11">
        <f>VLOOKUP(A833,MATH!$N$3:$V$3152,4, FALSE)</f>
        <v>11.95</v>
      </c>
      <c r="N833" s="11">
        <f t="shared" si="51"/>
        <v>1</v>
      </c>
      <c r="O833" s="12">
        <f t="shared" si="52"/>
        <v>7.9246409630387356E-5</v>
      </c>
    </row>
    <row r="834" spans="1:15">
      <c r="A834" s="72" t="str">
        <f t="shared" si="49"/>
        <v>43004FAST</v>
      </c>
      <c r="B834" s="109">
        <v>43004</v>
      </c>
      <c r="C834" s="91" t="s">
        <v>261</v>
      </c>
      <c r="D834" s="11" t="s">
        <v>18</v>
      </c>
      <c r="E834" s="96">
        <v>28400</v>
      </c>
      <c r="F834" s="96" t="s">
        <v>19</v>
      </c>
      <c r="G834" s="101">
        <v>44.667868419458564</v>
      </c>
      <c r="H834" s="103">
        <v>215700</v>
      </c>
      <c r="I834" s="101">
        <v>44.699207419458567</v>
      </c>
      <c r="J834" s="106">
        <f t="shared" si="50"/>
        <v>1268567.4631126232</v>
      </c>
      <c r="K834" s="11">
        <f>VLOOKUP(A834,MATH!$N$3:$T$3152,7, FALSE)</f>
        <v>2460806.3333333335</v>
      </c>
      <c r="L834" s="11">
        <f>VLOOKUP(A834,MATH!$N$3:$V$3152,9, FALSE)</f>
        <v>0.21143412101374714</v>
      </c>
      <c r="M834" s="11">
        <f>VLOOKUP(A834,MATH!$N$3:$V$3152,4, FALSE)</f>
        <v>44.77</v>
      </c>
      <c r="N834" s="11">
        <f t="shared" si="51"/>
        <v>-1</v>
      </c>
      <c r="O834" s="12">
        <f t="shared" si="52"/>
        <v>5.9810158025143526E-5</v>
      </c>
    </row>
    <row r="835" spans="1:15">
      <c r="A835" s="72" t="str">
        <f t="shared" si="49"/>
        <v>43004FB</v>
      </c>
      <c r="B835" s="109">
        <v>43004</v>
      </c>
      <c r="C835" s="91" t="s">
        <v>262</v>
      </c>
      <c r="D835" s="11" t="s">
        <v>17</v>
      </c>
      <c r="E835" s="96">
        <v>400100</v>
      </c>
      <c r="F835" s="96" t="s">
        <v>22</v>
      </c>
      <c r="G835" s="101">
        <v>165.18674687208375</v>
      </c>
      <c r="H835" s="103">
        <v>1157800</v>
      </c>
      <c r="I835" s="101">
        <v>165.18674687208375</v>
      </c>
      <c r="J835" s="106">
        <f t="shared" si="50"/>
        <v>66091217.423520707</v>
      </c>
      <c r="K835" s="11">
        <f>VLOOKUP(A835,MATH!$N$3:$T$3152,7, FALSE)</f>
        <v>13743869.300000001</v>
      </c>
      <c r="L835" s="11">
        <f>VLOOKUP(A835,MATH!$N$3:$V$3152,9, FALSE)</f>
        <v>0.19447502523607876</v>
      </c>
      <c r="M835" s="11">
        <f>VLOOKUP(A835,MATH!$N$3:$V$3152,4, FALSE)</f>
        <v>164.5</v>
      </c>
      <c r="N835" s="11">
        <f t="shared" si="51"/>
        <v>1</v>
      </c>
      <c r="O835" s="12">
        <f t="shared" si="52"/>
        <v>3.116055135511506E-3</v>
      </c>
    </row>
    <row r="836" spans="1:15">
      <c r="A836" s="72" t="str">
        <f t="shared" si="49"/>
        <v>43004FBHS</v>
      </c>
      <c r="B836" s="109">
        <v>43004</v>
      </c>
      <c r="C836" s="91" t="s">
        <v>263</v>
      </c>
      <c r="D836" s="11" t="s">
        <v>18</v>
      </c>
      <c r="E836" s="96">
        <v>52800</v>
      </c>
      <c r="F836" s="96" t="s">
        <v>22</v>
      </c>
      <c r="G836" s="101">
        <v>65.406177939718077</v>
      </c>
      <c r="H836" s="103">
        <v>432000</v>
      </c>
      <c r="I836" s="101">
        <v>65.406177939718077</v>
      </c>
      <c r="J836" s="106">
        <f t="shared" si="50"/>
        <v>3453446.1952171144</v>
      </c>
      <c r="K836" s="11">
        <f>VLOOKUP(A836,MATH!$N$3:$T$3152,7, FALSE)</f>
        <v>810496.6</v>
      </c>
      <c r="L836" s="11">
        <f>VLOOKUP(A836,MATH!$N$3:$V$3152,9, FALSE)</f>
        <v>0.14245595281570447</v>
      </c>
      <c r="M836" s="11">
        <f>VLOOKUP(A836,MATH!$N$3:$V$3152,4, FALSE)</f>
        <v>65.400000000000006</v>
      </c>
      <c r="N836" s="11">
        <f t="shared" si="51"/>
        <v>-1</v>
      </c>
      <c r="O836" s="12">
        <f t="shared" si="52"/>
        <v>1.6282237143341324E-4</v>
      </c>
    </row>
    <row r="837" spans="1:15">
      <c r="A837" s="72" t="str">
        <f t="shared" si="49"/>
        <v>43004FCX</v>
      </c>
      <c r="B837" s="109">
        <v>43004</v>
      </c>
      <c r="C837" s="91" t="s">
        <v>264</v>
      </c>
      <c r="D837" s="11" t="s">
        <v>17</v>
      </c>
      <c r="E837" s="96">
        <v>485900</v>
      </c>
      <c r="F837" s="96" t="s">
        <v>21</v>
      </c>
      <c r="G837" s="101">
        <v>14.02666739929025</v>
      </c>
      <c r="H837" s="103">
        <v>3361300</v>
      </c>
      <c r="I837" s="101">
        <v>14.022473399290247</v>
      </c>
      <c r="J837" s="106">
        <f t="shared" si="50"/>
        <v>6815557.6893151328</v>
      </c>
      <c r="K837" s="11">
        <f>VLOOKUP(A837,MATH!$N$3:$T$3152,7, FALSE)</f>
        <v>19541219.733333334</v>
      </c>
      <c r="L837" s="11">
        <f>VLOOKUP(A837,MATH!$N$3:$V$3152,9, FALSE)</f>
        <v>0.4000940435799818</v>
      </c>
      <c r="M837" s="11">
        <f>VLOOKUP(A837,MATH!$N$3:$V$3152,4, FALSE)</f>
        <v>13.98</v>
      </c>
      <c r="N837" s="11">
        <f t="shared" si="51"/>
        <v>1</v>
      </c>
      <c r="O837" s="12">
        <f t="shared" si="52"/>
        <v>3.2133851315026984E-4</v>
      </c>
    </row>
    <row r="838" spans="1:15">
      <c r="A838" s="72" t="str">
        <f t="shared" si="49"/>
        <v>43004FDX</v>
      </c>
      <c r="B838" s="109">
        <v>43004</v>
      </c>
      <c r="C838" s="91" t="s">
        <v>265</v>
      </c>
      <c r="D838" s="11" t="s">
        <v>18</v>
      </c>
      <c r="E838" s="96">
        <v>60100</v>
      </c>
      <c r="F838" s="96" t="s">
        <v>22</v>
      </c>
      <c r="G838" s="101">
        <v>218.26754336102221</v>
      </c>
      <c r="H838" s="103">
        <v>1238500</v>
      </c>
      <c r="I838" s="101">
        <v>218.26754336102221</v>
      </c>
      <c r="J838" s="106">
        <f t="shared" si="50"/>
        <v>13117879.355997434</v>
      </c>
      <c r="K838" s="11">
        <f>VLOOKUP(A838,MATH!$N$3:$T$3152,7, FALSE)</f>
        <v>1220611.8333333333</v>
      </c>
      <c r="L838" s="11">
        <f>VLOOKUP(A838,MATH!$N$3:$V$3152,9, FALSE)</f>
        <v>0.14543040785125644</v>
      </c>
      <c r="M838" s="11">
        <f>VLOOKUP(A838,MATH!$N$3:$V$3152,4, FALSE)</f>
        <v>218.74</v>
      </c>
      <c r="N838" s="11">
        <f t="shared" si="51"/>
        <v>-1</v>
      </c>
      <c r="O838" s="12">
        <f t="shared" si="52"/>
        <v>6.1847907978964094E-4</v>
      </c>
    </row>
    <row r="839" spans="1:15">
      <c r="A839" s="72" t="str">
        <f t="shared" si="49"/>
        <v>43004FE</v>
      </c>
      <c r="B839" s="109">
        <v>43004</v>
      </c>
      <c r="C839" s="91" t="s">
        <v>266</v>
      </c>
      <c r="D839" s="11" t="s">
        <v>17</v>
      </c>
      <c r="E839" s="96">
        <v>443100</v>
      </c>
      <c r="F839" s="96" t="s">
        <v>20</v>
      </c>
      <c r="G839" s="101">
        <v>31.093443662667255</v>
      </c>
      <c r="H839" s="103">
        <v>2677700</v>
      </c>
      <c r="I839" s="101">
        <v>31.071736662667259</v>
      </c>
      <c r="J839" s="106">
        <f t="shared" si="50"/>
        <v>13777504.88692786</v>
      </c>
      <c r="K839" s="11">
        <f>VLOOKUP(A839,MATH!$N$3:$T$3152,7, FALSE)</f>
        <v>3481029.3333333335</v>
      </c>
      <c r="L839" s="11">
        <f>VLOOKUP(A839,MATH!$N$3:$V$3152,9, FALSE)</f>
        <v>0.10985409710241224</v>
      </c>
      <c r="M839" s="11">
        <f>VLOOKUP(A839,MATH!$N$3:$V$3152,4, FALSE)</f>
        <v>31.01</v>
      </c>
      <c r="N839" s="11">
        <f t="shared" si="51"/>
        <v>1</v>
      </c>
      <c r="O839" s="12">
        <f t="shared" si="52"/>
        <v>6.4957896875066296E-4</v>
      </c>
    </row>
    <row r="840" spans="1:15">
      <c r="A840" s="72" t="str">
        <f t="shared" si="49"/>
        <v>43004FFIV</v>
      </c>
      <c r="B840" s="109">
        <v>43004</v>
      </c>
      <c r="C840" s="91" t="s">
        <v>267</v>
      </c>
      <c r="D840" s="11" t="s">
        <v>18</v>
      </c>
      <c r="E840" s="96">
        <v>3100</v>
      </c>
      <c r="F840" s="96" t="s">
        <v>21</v>
      </c>
      <c r="G840" s="101">
        <v>119.36321538737417</v>
      </c>
      <c r="H840" s="103">
        <v>110900</v>
      </c>
      <c r="I840" s="101">
        <v>119.39904738737417</v>
      </c>
      <c r="J840" s="106">
        <f t="shared" si="50"/>
        <v>370025.96770085994</v>
      </c>
      <c r="K840" s="11">
        <f>VLOOKUP(A840,MATH!$N$3:$T$3152,7, FALSE)</f>
        <v>630666.8666666667</v>
      </c>
      <c r="L840" s="11">
        <f>VLOOKUP(A840,MATH!$N$3:$V$3152,9, FALSE)</f>
        <v>0.12962227858309552</v>
      </c>
      <c r="M840" s="11">
        <f>VLOOKUP(A840,MATH!$N$3:$V$3152,4, FALSE)</f>
        <v>119.44</v>
      </c>
      <c r="N840" s="11">
        <f t="shared" si="51"/>
        <v>-1</v>
      </c>
      <c r="O840" s="12">
        <f t="shared" si="52"/>
        <v>1.744590827459231E-5</v>
      </c>
    </row>
    <row r="841" spans="1:15">
      <c r="A841" s="72" t="str">
        <f t="shared" ref="A841:A904" si="53">B841&amp;C841</f>
        <v>43004FIS</v>
      </c>
      <c r="B841" s="109">
        <v>43004</v>
      </c>
      <c r="C841" s="91" t="s">
        <v>268</v>
      </c>
      <c r="D841" s="11" t="s">
        <v>17</v>
      </c>
      <c r="E841" s="96">
        <v>160700</v>
      </c>
      <c r="F841" s="96" t="s">
        <v>21</v>
      </c>
      <c r="G841" s="101">
        <v>93.450324982026089</v>
      </c>
      <c r="H841" s="103">
        <v>521500</v>
      </c>
      <c r="I841" s="101">
        <v>93.42244598202609</v>
      </c>
      <c r="J841" s="106">
        <f t="shared" ref="J841:J904" si="54">E841*G841</f>
        <v>15017467.224611593</v>
      </c>
      <c r="K841" s="11">
        <f>VLOOKUP(A841,MATH!$N$3:$T$3152,7, FALSE)</f>
        <v>1184499.7333333334</v>
      </c>
      <c r="L841" s="11">
        <f>VLOOKUP(A841,MATH!$N$3:$V$3152,9, FALSE)</f>
        <v>0.11751283323137549</v>
      </c>
      <c r="M841" s="11">
        <f>VLOOKUP(A841,MATH!$N$3:$V$3152,4, FALSE)</f>
        <v>92.93</v>
      </c>
      <c r="N841" s="11">
        <f t="shared" ref="N841:N904" si="55">IF(D841="sell",-1,1)</f>
        <v>1</v>
      </c>
      <c r="O841" s="12">
        <f t="shared" ref="O841:O904" si="56">J841/$J$5</f>
        <v>7.080404582012294E-4</v>
      </c>
    </row>
    <row r="842" spans="1:15">
      <c r="A842" s="72" t="str">
        <f t="shared" si="53"/>
        <v>43004FISV</v>
      </c>
      <c r="B842" s="109">
        <v>43004</v>
      </c>
      <c r="C842" s="91" t="s">
        <v>269</v>
      </c>
      <c r="D842" s="11" t="s">
        <v>18</v>
      </c>
      <c r="E842" s="96">
        <v>3000</v>
      </c>
      <c r="F842" s="96" t="s">
        <v>22</v>
      </c>
      <c r="G842" s="101">
        <v>127.67231102980325</v>
      </c>
      <c r="H842" s="103">
        <v>166500</v>
      </c>
      <c r="I842" s="101">
        <v>127.67231102980325</v>
      </c>
      <c r="J842" s="106">
        <f t="shared" si="54"/>
        <v>383016.93308940978</v>
      </c>
      <c r="K842" s="11">
        <f>VLOOKUP(A842,MATH!$N$3:$T$3152,7, FALSE)</f>
        <v>717136.6333333333</v>
      </c>
      <c r="L842" s="11">
        <f>VLOOKUP(A842,MATH!$N$3:$V$3152,9, FALSE)</f>
        <v>0.13606176757616883</v>
      </c>
      <c r="M842" s="11">
        <f>VLOOKUP(A842,MATH!$N$3:$V$3152,4, FALSE)</f>
        <v>127.61</v>
      </c>
      <c r="N842" s="11">
        <f t="shared" si="55"/>
        <v>-1</v>
      </c>
      <c r="O842" s="12">
        <f t="shared" si="56"/>
        <v>1.8058403640729062E-5</v>
      </c>
    </row>
    <row r="843" spans="1:15">
      <c r="A843" s="72" t="str">
        <f t="shared" si="53"/>
        <v>43004FITB</v>
      </c>
      <c r="B843" s="109">
        <v>43004</v>
      </c>
      <c r="C843" s="91" t="s">
        <v>270</v>
      </c>
      <c r="D843" s="11" t="s">
        <v>17</v>
      </c>
      <c r="E843" s="96">
        <v>601000</v>
      </c>
      <c r="F843" s="96" t="s">
        <v>22</v>
      </c>
      <c r="G843" s="101">
        <v>27.283720933292241</v>
      </c>
      <c r="H843" s="103">
        <v>2106700</v>
      </c>
      <c r="I843" s="101">
        <v>27.283720933292241</v>
      </c>
      <c r="J843" s="106">
        <f t="shared" si="54"/>
        <v>16397516.280908637</v>
      </c>
      <c r="K843" s="11">
        <f>VLOOKUP(A843,MATH!$N$3:$T$3152,7, FALSE)</f>
        <v>5207770.0999999996</v>
      </c>
      <c r="L843" s="11">
        <f>VLOOKUP(A843,MATH!$N$3:$V$3152,9, FALSE)</f>
        <v>0.20557842205427848</v>
      </c>
      <c r="M843" s="11">
        <f>VLOOKUP(A843,MATH!$N$3:$V$3152,4, FALSE)</f>
        <v>27.21</v>
      </c>
      <c r="N843" s="11">
        <f t="shared" si="55"/>
        <v>1</v>
      </c>
      <c r="O843" s="12">
        <f t="shared" si="56"/>
        <v>7.7310672746928205E-4</v>
      </c>
    </row>
    <row r="844" spans="1:15">
      <c r="A844" s="72" t="str">
        <f t="shared" si="53"/>
        <v>43004FL</v>
      </c>
      <c r="B844" s="109">
        <v>43004</v>
      </c>
      <c r="C844" s="91" t="s">
        <v>271</v>
      </c>
      <c r="D844" s="11" t="s">
        <v>18</v>
      </c>
      <c r="E844" s="96">
        <v>548500</v>
      </c>
      <c r="F844" s="96" t="s">
        <v>19</v>
      </c>
      <c r="G844" s="101">
        <v>34.594583460147184</v>
      </c>
      <c r="H844" s="103">
        <v>2081400</v>
      </c>
      <c r="I844" s="101">
        <v>34.618985460147179</v>
      </c>
      <c r="J844" s="106">
        <f t="shared" si="54"/>
        <v>18975129.027890731</v>
      </c>
      <c r="K844" s="11">
        <f>VLOOKUP(A844,MATH!$N$3:$T$3152,7, FALSE)</f>
        <v>6527591.2000000002</v>
      </c>
      <c r="L844" s="11">
        <f>VLOOKUP(A844,MATH!$N$3:$V$3152,9, FALSE)</f>
        <v>1.0388779233148102</v>
      </c>
      <c r="M844" s="11">
        <f>VLOOKUP(A844,MATH!$N$3:$V$3152,4, FALSE)</f>
        <v>34.86</v>
      </c>
      <c r="N844" s="11">
        <f t="shared" si="55"/>
        <v>-1</v>
      </c>
      <c r="O844" s="12">
        <f t="shared" si="56"/>
        <v>8.9463548349330156E-4</v>
      </c>
    </row>
    <row r="845" spans="1:15">
      <c r="A845" s="72" t="str">
        <f t="shared" si="53"/>
        <v>43004FLIR</v>
      </c>
      <c r="B845" s="109">
        <v>43004</v>
      </c>
      <c r="C845" s="91" t="s">
        <v>272</v>
      </c>
      <c r="D845" s="11" t="s">
        <v>17</v>
      </c>
      <c r="E845" s="96">
        <v>219500</v>
      </c>
      <c r="F845" s="96" t="s">
        <v>22</v>
      </c>
      <c r="G845" s="101">
        <v>39.578260571482353</v>
      </c>
      <c r="H845" s="103">
        <v>685100</v>
      </c>
      <c r="I845" s="101">
        <v>39.578260571482353</v>
      </c>
      <c r="J845" s="106">
        <f t="shared" si="54"/>
        <v>8687428.1954403762</v>
      </c>
      <c r="K845" s="11">
        <f>VLOOKUP(A845,MATH!$N$3:$T$3152,7, FALSE)</f>
        <v>1071937.6000000001</v>
      </c>
      <c r="L845" s="11">
        <f>VLOOKUP(A845,MATH!$N$3:$V$3152,9, FALSE)</f>
        <v>0.17684420950579222</v>
      </c>
      <c r="M845" s="11">
        <f>VLOOKUP(A845,MATH!$N$3:$V$3152,4, FALSE)</f>
        <v>39.42</v>
      </c>
      <c r="N845" s="11">
        <f t="shared" si="55"/>
        <v>1</v>
      </c>
      <c r="O845" s="12">
        <f t="shared" si="56"/>
        <v>4.0959307905191533E-4</v>
      </c>
    </row>
    <row r="846" spans="1:15">
      <c r="A846" s="72" t="str">
        <f t="shared" si="53"/>
        <v>43004FLR</v>
      </c>
      <c r="B846" s="109">
        <v>43004</v>
      </c>
      <c r="C846" s="91" t="s">
        <v>273</v>
      </c>
      <c r="D846" s="11" t="s">
        <v>18</v>
      </c>
      <c r="E846" s="96">
        <v>62300</v>
      </c>
      <c r="F846" s="96" t="s">
        <v>19</v>
      </c>
      <c r="G846" s="101">
        <v>41.487670648335772</v>
      </c>
      <c r="H846" s="103">
        <v>268200</v>
      </c>
      <c r="I846" s="101">
        <v>41.516790648335778</v>
      </c>
      <c r="J846" s="106">
        <f t="shared" si="54"/>
        <v>2584681.8813913185</v>
      </c>
      <c r="K846" s="11">
        <f>VLOOKUP(A846,MATH!$N$3:$T$3152,7, FALSE)</f>
        <v>1515468.5</v>
      </c>
      <c r="L846" s="11">
        <f>VLOOKUP(A846,MATH!$N$3:$V$3152,9, FALSE)</f>
        <v>0.1388488627030468</v>
      </c>
      <c r="M846" s="11">
        <f>VLOOKUP(A846,MATH!$N$3:$V$3152,4, FALSE)</f>
        <v>41.6</v>
      </c>
      <c r="N846" s="11">
        <f t="shared" si="55"/>
        <v>-1</v>
      </c>
      <c r="O846" s="12">
        <f t="shared" si="56"/>
        <v>1.2186205012024303E-4</v>
      </c>
    </row>
    <row r="847" spans="1:15">
      <c r="A847" s="72" t="str">
        <f t="shared" si="53"/>
        <v>43004FLS</v>
      </c>
      <c r="B847" s="109">
        <v>43004</v>
      </c>
      <c r="C847" s="91" t="s">
        <v>274</v>
      </c>
      <c r="D847" s="11" t="s">
        <v>17</v>
      </c>
      <c r="E847" s="96">
        <v>68600</v>
      </c>
      <c r="F847" s="96" t="s">
        <v>19</v>
      </c>
      <c r="G847" s="101">
        <v>43.195804578267278</v>
      </c>
      <c r="H847" s="103">
        <v>408000</v>
      </c>
      <c r="I847" s="101">
        <v>43.16563457826728</v>
      </c>
      <c r="J847" s="106">
        <f t="shared" si="54"/>
        <v>2963232.1940691355</v>
      </c>
      <c r="K847" s="11">
        <f>VLOOKUP(A847,MATH!$N$3:$T$3152,7, FALSE)</f>
        <v>1198690.3333333333</v>
      </c>
      <c r="L847" s="11">
        <f>VLOOKUP(A847,MATH!$N$3:$V$3152,9, FALSE)</f>
        <v>0.18144459525972445</v>
      </c>
      <c r="M847" s="11">
        <f>VLOOKUP(A847,MATH!$N$3:$V$3152,4, FALSE)</f>
        <v>43.1</v>
      </c>
      <c r="N847" s="11">
        <f t="shared" si="55"/>
        <v>1</v>
      </c>
      <c r="O847" s="12">
        <f t="shared" si="56"/>
        <v>1.3970986245982032E-4</v>
      </c>
    </row>
    <row r="848" spans="1:15">
      <c r="A848" s="72" t="str">
        <f t="shared" si="53"/>
        <v>43004FMC</v>
      </c>
      <c r="B848" s="109">
        <v>43004</v>
      </c>
      <c r="C848" s="91" t="s">
        <v>275</v>
      </c>
      <c r="D848" s="11" t="s">
        <v>18</v>
      </c>
      <c r="E848" s="96">
        <v>6900</v>
      </c>
      <c r="F848" s="96" t="s">
        <v>23</v>
      </c>
      <c r="G848" s="101">
        <v>86.305883308272428</v>
      </c>
      <c r="H848" s="103">
        <v>87100</v>
      </c>
      <c r="I848" s="101">
        <v>86.305883308272428</v>
      </c>
      <c r="J848" s="106">
        <f t="shared" si="54"/>
        <v>595510.5948270798</v>
      </c>
      <c r="K848" s="11">
        <f>VLOOKUP(A848,MATH!$N$3:$T$3152,7, FALSE)</f>
        <v>1096378.3999999999</v>
      </c>
      <c r="L848" s="11">
        <f>VLOOKUP(A848,MATH!$N$3:$V$3152,9, FALSE)</f>
        <v>0.22179238634641307</v>
      </c>
      <c r="M848" s="11">
        <f>VLOOKUP(A848,MATH!$N$3:$V$3152,4, FALSE)</f>
        <v>86.36</v>
      </c>
      <c r="N848" s="11">
        <f t="shared" si="55"/>
        <v>-1</v>
      </c>
      <c r="O848" s="12">
        <f t="shared" si="56"/>
        <v>2.8077011131013645E-5</v>
      </c>
    </row>
    <row r="849" spans="1:15">
      <c r="A849" s="72" t="str">
        <f t="shared" si="53"/>
        <v>43004FOX</v>
      </c>
      <c r="B849" s="109">
        <v>43004</v>
      </c>
      <c r="C849" s="91" t="s">
        <v>276</v>
      </c>
      <c r="D849" s="11" t="s">
        <v>17</v>
      </c>
      <c r="E849" s="96">
        <v>109200</v>
      </c>
      <c r="F849" s="96" t="s">
        <v>21</v>
      </c>
      <c r="G849" s="101">
        <v>26.67206747408569</v>
      </c>
      <c r="H849" s="103">
        <v>587500</v>
      </c>
      <c r="I849" s="101">
        <v>26.664078474085692</v>
      </c>
      <c r="J849" s="106">
        <f t="shared" si="54"/>
        <v>2912589.7681701574</v>
      </c>
      <c r="K849" s="11">
        <f>VLOOKUP(A849,MATH!$N$3:$T$3152,7, FALSE)</f>
        <v>2640234.6333333333</v>
      </c>
      <c r="L849" s="11">
        <f>VLOOKUP(A849,MATH!$N$3:$V$3152,9, FALSE)</f>
        <v>0.20625097120090846</v>
      </c>
      <c r="M849" s="11">
        <f>VLOOKUP(A849,MATH!$N$3:$V$3152,4, FALSE)</f>
        <v>26.63</v>
      </c>
      <c r="N849" s="11">
        <f t="shared" si="55"/>
        <v>1</v>
      </c>
      <c r="O849" s="12">
        <f t="shared" si="56"/>
        <v>1.3732218377195411E-4</v>
      </c>
    </row>
    <row r="850" spans="1:15">
      <c r="A850" s="72" t="str">
        <f t="shared" si="53"/>
        <v>43004FOXA</v>
      </c>
      <c r="B850" s="109">
        <v>43004</v>
      </c>
      <c r="C850" s="91" t="s">
        <v>277</v>
      </c>
      <c r="D850" s="11" t="s">
        <v>18</v>
      </c>
      <c r="E850" s="96">
        <v>843000</v>
      </c>
      <c r="F850" s="96" t="s">
        <v>23</v>
      </c>
      <c r="G850" s="101">
        <v>27.080684659506051</v>
      </c>
      <c r="H850" s="103">
        <v>2797200</v>
      </c>
      <c r="I850" s="101">
        <v>27.080684659506051</v>
      </c>
      <c r="J850" s="106">
        <f t="shared" si="54"/>
        <v>22829017.167963602</v>
      </c>
      <c r="K850" s="11">
        <f>VLOOKUP(A850,MATH!$N$3:$T$3152,7, FALSE)</f>
        <v>6067208.166666667</v>
      </c>
      <c r="L850" s="11">
        <f>VLOOKUP(A850,MATH!$N$3:$V$3152,9, FALSE)</f>
        <v>0.19874901517769883</v>
      </c>
      <c r="M850" s="11">
        <f>VLOOKUP(A850,MATH!$N$3:$V$3152,4, FALSE)</f>
        <v>27.22</v>
      </c>
      <c r="N850" s="11">
        <f t="shared" si="55"/>
        <v>-1</v>
      </c>
      <c r="O850" s="12">
        <f t="shared" si="56"/>
        <v>1.0763378094408819E-3</v>
      </c>
    </row>
    <row r="851" spans="1:15">
      <c r="A851" s="72" t="str">
        <f t="shared" si="53"/>
        <v>43004FRT</v>
      </c>
      <c r="B851" s="109">
        <v>43004</v>
      </c>
      <c r="C851" s="91" t="s">
        <v>278</v>
      </c>
      <c r="D851" s="11" t="s">
        <v>17</v>
      </c>
      <c r="E851" s="96">
        <v>56600</v>
      </c>
      <c r="F851" s="96" t="s">
        <v>23</v>
      </c>
      <c r="G851" s="101">
        <v>125.40591563049682</v>
      </c>
      <c r="H851" s="103">
        <v>169700</v>
      </c>
      <c r="I851" s="101">
        <v>125.40591563049682</v>
      </c>
      <c r="J851" s="106">
        <f t="shared" si="54"/>
        <v>7097974.8246861203</v>
      </c>
      <c r="K851" s="11">
        <f>VLOOKUP(A851,MATH!$N$3:$T$3152,7, FALSE)</f>
        <v>447649.73333333334</v>
      </c>
      <c r="L851" s="11">
        <f>VLOOKUP(A851,MATH!$N$3:$V$3152,9, FALSE)</f>
        <v>0.17534653246257295</v>
      </c>
      <c r="M851" s="11">
        <f>VLOOKUP(A851,MATH!$N$3:$V$3152,4, FALSE)</f>
        <v>124.99</v>
      </c>
      <c r="N851" s="11">
        <f t="shared" si="55"/>
        <v>1</v>
      </c>
      <c r="O851" s="12">
        <f t="shared" si="56"/>
        <v>3.3465385820421084E-4</v>
      </c>
    </row>
    <row r="852" spans="1:15">
      <c r="A852" s="72" t="str">
        <f t="shared" si="53"/>
        <v>43004FTV</v>
      </c>
      <c r="B852" s="109">
        <v>43004</v>
      </c>
      <c r="C852" s="91" t="s">
        <v>279</v>
      </c>
      <c r="D852" s="11" t="s">
        <v>18</v>
      </c>
      <c r="E852" s="96">
        <v>17400</v>
      </c>
      <c r="F852" s="96" t="s">
        <v>20</v>
      </c>
      <c r="G852" s="101">
        <v>69.950702890329325</v>
      </c>
      <c r="H852" s="103">
        <v>93600</v>
      </c>
      <c r="I852" s="101">
        <v>69.999730890329332</v>
      </c>
      <c r="J852" s="106">
        <f t="shared" si="54"/>
        <v>1217142.2302917303</v>
      </c>
      <c r="K852" s="11">
        <f>VLOOKUP(A852,MATH!$N$3:$T$3152,7, FALSE)</f>
        <v>1214629.3</v>
      </c>
      <c r="L852" s="11">
        <f>VLOOKUP(A852,MATH!$N$3:$V$3152,9, FALSE)</f>
        <v>0.11607313657633866</v>
      </c>
      <c r="M852" s="11">
        <f>VLOOKUP(A852,MATH!$N$3:$V$3152,4, FALSE)</f>
        <v>70.040000000000006</v>
      </c>
      <c r="N852" s="11">
        <f t="shared" si="55"/>
        <v>-1</v>
      </c>
      <c r="O852" s="12">
        <f t="shared" si="56"/>
        <v>5.7385571717411355E-5</v>
      </c>
    </row>
    <row r="853" spans="1:15">
      <c r="A853" s="72" t="str">
        <f t="shared" si="53"/>
        <v>43004GD</v>
      </c>
      <c r="B853" s="109">
        <v>43004</v>
      </c>
      <c r="C853" s="91" t="s">
        <v>280</v>
      </c>
      <c r="D853" s="11" t="s">
        <v>17</v>
      </c>
      <c r="E853" s="96">
        <v>27300</v>
      </c>
      <c r="F853" s="96" t="s">
        <v>19</v>
      </c>
      <c r="G853" s="101">
        <v>205.55468772449669</v>
      </c>
      <c r="H853" s="103">
        <v>339400</v>
      </c>
      <c r="I853" s="101">
        <v>205.4111527244967</v>
      </c>
      <c r="J853" s="106">
        <f t="shared" si="54"/>
        <v>5611642.9748787591</v>
      </c>
      <c r="K853" s="11">
        <f>VLOOKUP(A853,MATH!$N$3:$T$3152,7, FALSE)</f>
        <v>1006799.2666666667</v>
      </c>
      <c r="L853" s="11">
        <f>VLOOKUP(A853,MATH!$N$3:$V$3152,9, FALSE)</f>
        <v>0.12718952067305345</v>
      </c>
      <c r="M853" s="11">
        <f>VLOOKUP(A853,MATH!$N$3:$V$3152,4, FALSE)</f>
        <v>205.05</v>
      </c>
      <c r="N853" s="11">
        <f t="shared" si="55"/>
        <v>1</v>
      </c>
      <c r="O853" s="12">
        <f t="shared" si="56"/>
        <v>2.6457658963178663E-4</v>
      </c>
    </row>
    <row r="854" spans="1:15">
      <c r="A854" s="72" t="str">
        <f t="shared" si="53"/>
        <v>43004GE</v>
      </c>
      <c r="B854" s="109">
        <v>43004</v>
      </c>
      <c r="C854" s="91" t="s">
        <v>281</v>
      </c>
      <c r="D854" s="11" t="s">
        <v>18</v>
      </c>
      <c r="E854" s="96">
        <v>176900</v>
      </c>
      <c r="F854" s="96" t="s">
        <v>23</v>
      </c>
      <c r="G854" s="101">
        <v>25.17755611260263</v>
      </c>
      <c r="H854" s="103">
        <v>1088500</v>
      </c>
      <c r="I854" s="101">
        <v>25.17755611260263</v>
      </c>
      <c r="J854" s="106">
        <f t="shared" si="54"/>
        <v>4453909.6763194054</v>
      </c>
      <c r="K854" s="11">
        <f>VLOOKUP(A854,MATH!$N$3:$T$3152,7, FALSE)</f>
        <v>41273181.366666667</v>
      </c>
      <c r="L854" s="11">
        <f>VLOOKUP(A854,MATH!$N$3:$V$3152,9, FALSE)</f>
        <v>0.19478479578967009</v>
      </c>
      <c r="M854" s="11">
        <f>VLOOKUP(A854,MATH!$N$3:$V$3152,4, FALSE)</f>
        <v>25.15</v>
      </c>
      <c r="N854" s="11">
        <f t="shared" si="55"/>
        <v>-1</v>
      </c>
      <c r="O854" s="12">
        <f t="shared" si="56"/>
        <v>2.0999201801751518E-4</v>
      </c>
    </row>
    <row r="855" spans="1:15">
      <c r="A855" s="72" t="str">
        <f t="shared" si="53"/>
        <v>43004GGP</v>
      </c>
      <c r="B855" s="109">
        <v>43004</v>
      </c>
      <c r="C855" s="91" t="s">
        <v>282</v>
      </c>
      <c r="D855" s="11" t="s">
        <v>17</v>
      </c>
      <c r="E855" s="96">
        <v>896300</v>
      </c>
      <c r="F855" s="96" t="s">
        <v>21</v>
      </c>
      <c r="G855" s="101">
        <v>21.097901654000658</v>
      </c>
      <c r="H855" s="103">
        <v>4536500</v>
      </c>
      <c r="I855" s="101">
        <v>21.091589654000657</v>
      </c>
      <c r="J855" s="106">
        <f t="shared" si="54"/>
        <v>18910049.25248079</v>
      </c>
      <c r="K855" s="11">
        <f>VLOOKUP(A855,MATH!$N$3:$T$3152,7, FALSE)</f>
        <v>5327218.0999999996</v>
      </c>
      <c r="L855" s="11">
        <f>VLOOKUP(A855,MATH!$N$3:$V$3152,9, FALSE)</f>
        <v>0.25207320924674848</v>
      </c>
      <c r="M855" s="11">
        <f>VLOOKUP(A855,MATH!$N$3:$V$3152,4, FALSE)</f>
        <v>21.04</v>
      </c>
      <c r="N855" s="11">
        <f t="shared" si="55"/>
        <v>1</v>
      </c>
      <c r="O855" s="12">
        <f t="shared" si="56"/>
        <v>8.9156711561796703E-4</v>
      </c>
    </row>
    <row r="856" spans="1:15">
      <c r="A856" s="72" t="str">
        <f t="shared" si="53"/>
        <v>43004GILD</v>
      </c>
      <c r="B856" s="109">
        <v>43004</v>
      </c>
      <c r="C856" s="91" t="s">
        <v>283</v>
      </c>
      <c r="D856" s="11" t="s">
        <v>18</v>
      </c>
      <c r="E856" s="96">
        <v>2180500</v>
      </c>
      <c r="F856" s="96" t="s">
        <v>20</v>
      </c>
      <c r="G856" s="101">
        <v>83.121405302060921</v>
      </c>
      <c r="H856" s="103">
        <v>6270600</v>
      </c>
      <c r="I856" s="101">
        <v>83.179974302060927</v>
      </c>
      <c r="J856" s="106">
        <f t="shared" si="54"/>
        <v>181246224.26114383</v>
      </c>
      <c r="K856" s="11">
        <f>VLOOKUP(A856,MATH!$N$3:$T$3152,7, FALSE)</f>
        <v>10175463.6</v>
      </c>
      <c r="L856" s="11">
        <f>VLOOKUP(A856,MATH!$N$3:$V$3152,9, FALSE)</f>
        <v>0.25768293917417551</v>
      </c>
      <c r="M856" s="11">
        <f>VLOOKUP(A856,MATH!$N$3:$V$3152,4, FALSE)</f>
        <v>83.67</v>
      </c>
      <c r="N856" s="11">
        <f t="shared" si="55"/>
        <v>-1</v>
      </c>
      <c r="O856" s="12">
        <f t="shared" si="56"/>
        <v>8.5453597303537417E-3</v>
      </c>
    </row>
    <row r="857" spans="1:15">
      <c r="A857" s="72" t="str">
        <f t="shared" si="53"/>
        <v>43004GIS</v>
      </c>
      <c r="B857" s="109">
        <v>43004</v>
      </c>
      <c r="C857" s="91" t="s">
        <v>284</v>
      </c>
      <c r="D857" s="11" t="s">
        <v>17</v>
      </c>
      <c r="E857" s="96">
        <v>137000</v>
      </c>
      <c r="F857" s="96" t="s">
        <v>23</v>
      </c>
      <c r="G857" s="101">
        <v>52.442337479381052</v>
      </c>
      <c r="H857" s="103">
        <v>707100</v>
      </c>
      <c r="I857" s="101">
        <v>52.442337479381052</v>
      </c>
      <c r="J857" s="106">
        <f t="shared" si="54"/>
        <v>7184600.2346752044</v>
      </c>
      <c r="K857" s="11">
        <f>VLOOKUP(A857,MATH!$N$3:$T$3152,7, FALSE)</f>
        <v>4466820.1333333338</v>
      </c>
      <c r="L857" s="11">
        <f>VLOOKUP(A857,MATH!$N$3:$V$3152,9, FALSE)</f>
        <v>0.25046258691117201</v>
      </c>
      <c r="M857" s="11">
        <f>VLOOKUP(A857,MATH!$N$3:$V$3152,4, FALSE)</f>
        <v>52.3</v>
      </c>
      <c r="N857" s="11">
        <f t="shared" si="55"/>
        <v>1</v>
      </c>
      <c r="O857" s="12">
        <f t="shared" si="56"/>
        <v>3.3873805523045914E-4</v>
      </c>
    </row>
    <row r="858" spans="1:15">
      <c r="A858" s="72" t="str">
        <f t="shared" si="53"/>
        <v>43005EA</v>
      </c>
      <c r="B858" s="109">
        <v>43005</v>
      </c>
      <c r="C858" s="91" t="s">
        <v>235</v>
      </c>
      <c r="D858" s="11" t="s">
        <v>18</v>
      </c>
      <c r="E858" s="96">
        <v>215000</v>
      </c>
      <c r="F858" s="96" t="s">
        <v>19</v>
      </c>
      <c r="G858" s="101">
        <v>114.74138362963008</v>
      </c>
      <c r="H858" s="103">
        <v>873000</v>
      </c>
      <c r="I858" s="101">
        <v>114.82216362963007</v>
      </c>
      <c r="J858" s="106">
        <f t="shared" si="54"/>
        <v>24669397.480370466</v>
      </c>
      <c r="K858" s="11">
        <f>VLOOKUP(A858,MATH!$N$3:$T$3152,7, FALSE)</f>
        <v>2218993.1666666665</v>
      </c>
      <c r="L858" s="11">
        <f>VLOOKUP(A858,MATH!$N$3:$V$3152,9, FALSE)</f>
        <v>0.21455263014365172</v>
      </c>
      <c r="M858" s="11">
        <f>VLOOKUP(A858,MATH!$N$3:$V$3152,4, FALSE)</f>
        <v>115.4</v>
      </c>
      <c r="N858" s="11">
        <f t="shared" si="55"/>
        <v>-1</v>
      </c>
      <c r="O858" s="12">
        <f t="shared" si="56"/>
        <v>1.1631076821611987E-3</v>
      </c>
    </row>
    <row r="859" spans="1:15">
      <c r="A859" s="72" t="str">
        <f t="shared" si="53"/>
        <v>43005EBAY</v>
      </c>
      <c r="B859" s="109">
        <v>43005</v>
      </c>
      <c r="C859" s="91" t="s">
        <v>236</v>
      </c>
      <c r="D859" s="11" t="s">
        <v>17</v>
      </c>
      <c r="E859" s="96">
        <v>89900</v>
      </c>
      <c r="F859" s="96" t="s">
        <v>19</v>
      </c>
      <c r="G859" s="101">
        <v>38.056263107893393</v>
      </c>
      <c r="H859" s="103">
        <v>644000</v>
      </c>
      <c r="I859" s="101">
        <v>38.029642107893395</v>
      </c>
      <c r="J859" s="106">
        <f t="shared" si="54"/>
        <v>3421258.0533996159</v>
      </c>
      <c r="K859" s="11">
        <f>VLOOKUP(A859,MATH!$N$3:$T$3152,7, FALSE)</f>
        <v>6970651.9666666668</v>
      </c>
      <c r="L859" s="11">
        <f>VLOOKUP(A859,MATH!$N$3:$V$3152,9, FALSE)</f>
        <v>0.16122932560810405</v>
      </c>
      <c r="M859" s="11">
        <f>VLOOKUP(A859,MATH!$N$3:$V$3152,4, FALSE)</f>
        <v>38.03</v>
      </c>
      <c r="N859" s="11">
        <f t="shared" si="55"/>
        <v>1</v>
      </c>
      <c r="O859" s="12">
        <f t="shared" si="56"/>
        <v>1.6130477153855497E-4</v>
      </c>
    </row>
    <row r="860" spans="1:15">
      <c r="A860" s="72" t="str">
        <f t="shared" si="53"/>
        <v>43005ECL</v>
      </c>
      <c r="B860" s="109">
        <v>43005</v>
      </c>
      <c r="C860" s="91" t="s">
        <v>237</v>
      </c>
      <c r="D860" s="11" t="s">
        <v>18</v>
      </c>
      <c r="E860" s="96">
        <v>94400</v>
      </c>
      <c r="F860" s="96" t="s">
        <v>20</v>
      </c>
      <c r="G860" s="101">
        <v>130.08200112855386</v>
      </c>
      <c r="H860" s="103">
        <v>970500</v>
      </c>
      <c r="I860" s="101">
        <v>130.17319712855385</v>
      </c>
      <c r="J860" s="106">
        <f t="shared" si="54"/>
        <v>12279740.906535484</v>
      </c>
      <c r="K860" s="11">
        <f>VLOOKUP(A860,MATH!$N$3:$T$3152,7, FALSE)</f>
        <v>856353.5</v>
      </c>
      <c r="L860" s="11">
        <f>VLOOKUP(A860,MATH!$N$3:$V$3152,9, FALSE)</f>
        <v>0.11779780283317302</v>
      </c>
      <c r="M860" s="11">
        <f>VLOOKUP(A860,MATH!$N$3:$V$3152,4, FALSE)</f>
        <v>130.28</v>
      </c>
      <c r="N860" s="11">
        <f t="shared" si="55"/>
        <v>-1</v>
      </c>
      <c r="O860" s="12">
        <f t="shared" si="56"/>
        <v>5.7896270043503542E-4</v>
      </c>
    </row>
    <row r="861" spans="1:15">
      <c r="A861" s="72" t="str">
        <f t="shared" si="53"/>
        <v>43005ED</v>
      </c>
      <c r="B861" s="109">
        <v>43005</v>
      </c>
      <c r="C861" s="91" t="s">
        <v>238</v>
      </c>
      <c r="D861" s="11" t="s">
        <v>17</v>
      </c>
      <c r="E861" s="96">
        <v>15100</v>
      </c>
      <c r="F861" s="96" t="s">
        <v>19</v>
      </c>
      <c r="G861" s="101">
        <v>81.426788863292089</v>
      </c>
      <c r="H861" s="103">
        <v>234700</v>
      </c>
      <c r="I861" s="101">
        <v>81.369871863292076</v>
      </c>
      <c r="J861" s="106">
        <f t="shared" si="54"/>
        <v>1229544.5118357106</v>
      </c>
      <c r="K861" s="11">
        <f>VLOOKUP(A861,MATH!$N$3:$T$3152,7, FALSE)</f>
        <v>1240218.3999999999</v>
      </c>
      <c r="L861" s="11">
        <f>VLOOKUP(A861,MATH!$N$3:$V$3152,9, FALSE)</f>
        <v>0.10968468389048353</v>
      </c>
      <c r="M861" s="11">
        <f>VLOOKUP(A861,MATH!$N$3:$V$3152,4, FALSE)</f>
        <v>81.31</v>
      </c>
      <c r="N861" s="11">
        <f t="shared" si="55"/>
        <v>1</v>
      </c>
      <c r="O861" s="12">
        <f t="shared" si="56"/>
        <v>5.7970311938635149E-5</v>
      </c>
    </row>
    <row r="862" spans="1:15">
      <c r="A862" s="72" t="str">
        <f t="shared" si="53"/>
        <v>43005EFX</v>
      </c>
      <c r="B862" s="109">
        <v>43005</v>
      </c>
      <c r="C862" s="91" t="s">
        <v>239</v>
      </c>
      <c r="D862" s="11" t="s">
        <v>18</v>
      </c>
      <c r="E862" s="96">
        <v>753200</v>
      </c>
      <c r="F862" s="96" t="s">
        <v>19</v>
      </c>
      <c r="G862" s="101">
        <v>106.13219798106165</v>
      </c>
      <c r="H862" s="103">
        <v>5945900</v>
      </c>
      <c r="I862" s="101">
        <v>106.20709798106165</v>
      </c>
      <c r="J862" s="106">
        <f t="shared" si="54"/>
        <v>79938771.519335642</v>
      </c>
      <c r="K862" s="11">
        <f>VLOOKUP(A862,MATH!$N$3:$T$3152,7, FALSE)</f>
        <v>5682722.4666666668</v>
      </c>
      <c r="L862" s="11">
        <f>VLOOKUP(A862,MATH!$N$3:$V$3152,9, FALSE)</f>
        <v>0.71947548536443828</v>
      </c>
      <c r="M862" s="11">
        <f>VLOOKUP(A862,MATH!$N$3:$V$3152,4, FALSE)</f>
        <v>107</v>
      </c>
      <c r="N862" s="11">
        <f t="shared" si="55"/>
        <v>-1</v>
      </c>
      <c r="O862" s="12">
        <f t="shared" si="56"/>
        <v>3.7689367699657275E-3</v>
      </c>
    </row>
    <row r="863" spans="1:15">
      <c r="A863" s="72" t="str">
        <f t="shared" si="53"/>
        <v>43005EIX</v>
      </c>
      <c r="B863" s="109">
        <v>43005</v>
      </c>
      <c r="C863" s="91" t="s">
        <v>240</v>
      </c>
      <c r="D863" s="11" t="s">
        <v>17</v>
      </c>
      <c r="E863" s="96">
        <v>341000</v>
      </c>
      <c r="F863" s="96" t="s">
        <v>23</v>
      </c>
      <c r="G863" s="101">
        <v>78.907444416537842</v>
      </c>
      <c r="H863" s="103">
        <v>1018200</v>
      </c>
      <c r="I863" s="101">
        <v>78.907444416537842</v>
      </c>
      <c r="J863" s="106">
        <f t="shared" si="54"/>
        <v>26907438.546039402</v>
      </c>
      <c r="K863" s="11">
        <f>VLOOKUP(A863,MATH!$N$3:$T$3152,7, FALSE)</f>
        <v>1936235.6</v>
      </c>
      <c r="L863" s="11">
        <f>VLOOKUP(A863,MATH!$N$3:$V$3152,9, FALSE)</f>
        <v>0.10194453148820816</v>
      </c>
      <c r="M863" s="11">
        <f>VLOOKUP(A863,MATH!$N$3:$V$3152,4, FALSE)</f>
        <v>78.66</v>
      </c>
      <c r="N863" s="11">
        <f t="shared" si="55"/>
        <v>1</v>
      </c>
      <c r="O863" s="12">
        <f t="shared" si="56"/>
        <v>1.2686263823460354E-3</v>
      </c>
    </row>
    <row r="864" spans="1:15">
      <c r="A864" s="72" t="str">
        <f t="shared" si="53"/>
        <v>43005EL</v>
      </c>
      <c r="B864" s="109">
        <v>43005</v>
      </c>
      <c r="C864" s="91" t="s">
        <v>241</v>
      </c>
      <c r="D864" s="11" t="s">
        <v>18</v>
      </c>
      <c r="E864" s="96">
        <v>213800</v>
      </c>
      <c r="F864" s="96" t="s">
        <v>22</v>
      </c>
      <c r="G864" s="101">
        <v>107.65109931244129</v>
      </c>
      <c r="H864" s="103">
        <v>1170300</v>
      </c>
      <c r="I864" s="101">
        <v>107.65109931244129</v>
      </c>
      <c r="J864" s="106">
        <f t="shared" si="54"/>
        <v>23015805.032999948</v>
      </c>
      <c r="K864" s="11">
        <f>VLOOKUP(A864,MATH!$N$3:$T$3152,7, FALSE)</f>
        <v>2448599.5</v>
      </c>
      <c r="L864" s="11">
        <f>VLOOKUP(A864,MATH!$N$3:$V$3152,9, FALSE)</f>
        <v>0.25267020968027309</v>
      </c>
      <c r="M864" s="11">
        <f>VLOOKUP(A864,MATH!$N$3:$V$3152,4, FALSE)</f>
        <v>108.1</v>
      </c>
      <c r="N864" s="11">
        <f t="shared" si="55"/>
        <v>-1</v>
      </c>
      <c r="O864" s="12">
        <f t="shared" si="56"/>
        <v>1.0851444453115445E-3</v>
      </c>
    </row>
    <row r="865" spans="1:15">
      <c r="A865" s="72" t="str">
        <f t="shared" si="53"/>
        <v>43005EMN</v>
      </c>
      <c r="B865" s="109">
        <v>43005</v>
      </c>
      <c r="C865" s="91" t="s">
        <v>242</v>
      </c>
      <c r="D865" s="11" t="s">
        <v>17</v>
      </c>
      <c r="E865" s="96">
        <v>144400</v>
      </c>
      <c r="F865" s="96" t="s">
        <v>22</v>
      </c>
      <c r="G865" s="101">
        <v>87.604348749144435</v>
      </c>
      <c r="H865" s="103">
        <v>756000</v>
      </c>
      <c r="I865" s="101">
        <v>87.604348749144435</v>
      </c>
      <c r="J865" s="106">
        <f t="shared" si="54"/>
        <v>12650067.959376456</v>
      </c>
      <c r="K865" s="11">
        <f>VLOOKUP(A865,MATH!$N$3:$T$3152,7, FALSE)</f>
        <v>1148800.8</v>
      </c>
      <c r="L865" s="11">
        <f>VLOOKUP(A865,MATH!$N$3:$V$3152,9, FALSE)</f>
        <v>0.16290967464494591</v>
      </c>
      <c r="M865" s="11">
        <f>VLOOKUP(A865,MATH!$N$3:$V$3152,4, FALSE)</f>
        <v>87.36</v>
      </c>
      <c r="N865" s="11">
        <f t="shared" si="55"/>
        <v>1</v>
      </c>
      <c r="O865" s="12">
        <f t="shared" si="56"/>
        <v>5.9642280420993247E-4</v>
      </c>
    </row>
    <row r="866" spans="1:15">
      <c r="A866" s="72" t="str">
        <f t="shared" si="53"/>
        <v>43005EMR</v>
      </c>
      <c r="B866" s="109">
        <v>43005</v>
      </c>
      <c r="C866" s="91" t="s">
        <v>243</v>
      </c>
      <c r="D866" s="11" t="s">
        <v>18</v>
      </c>
      <c r="E866" s="96">
        <v>300</v>
      </c>
      <c r="F866" s="96" t="s">
        <v>21</v>
      </c>
      <c r="G866" s="101">
        <v>63.236224335166682</v>
      </c>
      <c r="H866" s="103">
        <v>7400</v>
      </c>
      <c r="I866" s="101">
        <v>63.255208335166685</v>
      </c>
      <c r="J866" s="106">
        <f t="shared" si="54"/>
        <v>18970.867300550006</v>
      </c>
      <c r="K866" s="11">
        <f>VLOOKUP(A866,MATH!$N$3:$T$3152,7, FALSE)</f>
        <v>2388072.9</v>
      </c>
      <c r="L866" s="11">
        <f>VLOOKUP(A866,MATH!$N$3:$V$3152,9, FALSE)</f>
        <v>0.12464068600141923</v>
      </c>
      <c r="M866" s="11">
        <f>VLOOKUP(A866,MATH!$N$3:$V$3152,4, FALSE)</f>
        <v>63.28</v>
      </c>
      <c r="N866" s="11">
        <f t="shared" si="55"/>
        <v>-1</v>
      </c>
      <c r="O866" s="12">
        <f t="shared" si="56"/>
        <v>8.9443455244854391E-7</v>
      </c>
    </row>
    <row r="867" spans="1:15">
      <c r="A867" s="72" t="str">
        <f t="shared" si="53"/>
        <v>43005EOG</v>
      </c>
      <c r="B867" s="109">
        <v>43005</v>
      </c>
      <c r="C867" s="91" t="s">
        <v>244</v>
      </c>
      <c r="D867" s="11" t="s">
        <v>17</v>
      </c>
      <c r="E867" s="96">
        <v>2700</v>
      </c>
      <c r="F867" s="96" t="s">
        <v>20</v>
      </c>
      <c r="G867" s="101">
        <v>96.979920834155664</v>
      </c>
      <c r="H867" s="103">
        <v>44900</v>
      </c>
      <c r="I867" s="101">
        <v>96.912090834155649</v>
      </c>
      <c r="J867" s="106">
        <f t="shared" si="54"/>
        <v>261845.78625222028</v>
      </c>
      <c r="K867" s="11">
        <f>VLOOKUP(A867,MATH!$N$3:$T$3152,7, FALSE)</f>
        <v>2856829.8333333335</v>
      </c>
      <c r="L867" s="11">
        <f>VLOOKUP(A867,MATH!$N$3:$V$3152,9, FALSE)</f>
        <v>0.19690126023653021</v>
      </c>
      <c r="M867" s="11">
        <f>VLOOKUP(A867,MATH!$N$3:$V$3152,4, FALSE)</f>
        <v>96.9</v>
      </c>
      <c r="N867" s="11">
        <f t="shared" si="55"/>
        <v>1</v>
      </c>
      <c r="O867" s="12">
        <f t="shared" si="56"/>
        <v>1.234545131367039E-5</v>
      </c>
    </row>
    <row r="868" spans="1:15">
      <c r="A868" s="72" t="str">
        <f t="shared" si="53"/>
        <v>43005EQIX</v>
      </c>
      <c r="B868" s="109">
        <v>43005</v>
      </c>
      <c r="C868" s="91" t="s">
        <v>245</v>
      </c>
      <c r="D868" s="11" t="s">
        <v>18</v>
      </c>
      <c r="E868" s="96">
        <v>64400</v>
      </c>
      <c r="F868" s="96" t="s">
        <v>22</v>
      </c>
      <c r="G868" s="101">
        <v>433.28497121511077</v>
      </c>
      <c r="H868" s="103">
        <v>249100</v>
      </c>
      <c r="I868" s="101">
        <v>433.28497121511077</v>
      </c>
      <c r="J868" s="106">
        <f t="shared" si="54"/>
        <v>27903552.146253135</v>
      </c>
      <c r="K868" s="11">
        <f>VLOOKUP(A868,MATH!$N$3:$T$3152,7, FALSE)</f>
        <v>518428.56666666665</v>
      </c>
      <c r="L868" s="11">
        <f>VLOOKUP(A868,MATH!$N$3:$V$3152,9, FALSE)</f>
        <v>0.15389854775392034</v>
      </c>
      <c r="M868" s="11">
        <f>VLOOKUP(A868,MATH!$N$3:$V$3152,4, FALSE)</f>
        <v>434.68</v>
      </c>
      <c r="N868" s="11">
        <f t="shared" si="55"/>
        <v>-1</v>
      </c>
      <c r="O868" s="12">
        <f t="shared" si="56"/>
        <v>1.3155909416400244E-3</v>
      </c>
    </row>
    <row r="869" spans="1:15">
      <c r="A869" s="72" t="str">
        <f t="shared" si="53"/>
        <v>43005EQR</v>
      </c>
      <c r="B869" s="109">
        <v>43005</v>
      </c>
      <c r="C869" s="91" t="s">
        <v>246</v>
      </c>
      <c r="D869" s="11" t="s">
        <v>17</v>
      </c>
      <c r="E869" s="96">
        <v>90700</v>
      </c>
      <c r="F869" s="96" t="s">
        <v>21</v>
      </c>
      <c r="G869" s="101">
        <v>65.983670603319965</v>
      </c>
      <c r="H869" s="103">
        <v>327900</v>
      </c>
      <c r="I869" s="101">
        <v>65.963918603319968</v>
      </c>
      <c r="J869" s="106">
        <f t="shared" si="54"/>
        <v>5984718.9237211207</v>
      </c>
      <c r="K869" s="11">
        <f>VLOOKUP(A869,MATH!$N$3:$T$3152,7, FALSE)</f>
        <v>1594563.1</v>
      </c>
      <c r="L869" s="11">
        <f>VLOOKUP(A869,MATH!$N$3:$V$3152,9, FALSE)</f>
        <v>9.0574498038993145E-2</v>
      </c>
      <c r="M869" s="11">
        <f>VLOOKUP(A869,MATH!$N$3:$V$3152,4, FALSE)</f>
        <v>65.84</v>
      </c>
      <c r="N869" s="11">
        <f t="shared" si="55"/>
        <v>1</v>
      </c>
      <c r="O869" s="12">
        <f t="shared" si="56"/>
        <v>2.8216629779038299E-4</v>
      </c>
    </row>
    <row r="870" spans="1:15">
      <c r="A870" s="72" t="str">
        <f t="shared" si="53"/>
        <v>43005EQT</v>
      </c>
      <c r="B870" s="109">
        <v>43005</v>
      </c>
      <c r="C870" s="91" t="s">
        <v>247</v>
      </c>
      <c r="D870" s="11" t="s">
        <v>18</v>
      </c>
      <c r="E870" s="96">
        <v>68300</v>
      </c>
      <c r="F870" s="96" t="s">
        <v>21</v>
      </c>
      <c r="G870" s="101">
        <v>65.312558272357521</v>
      </c>
      <c r="H870" s="103">
        <v>1611900</v>
      </c>
      <c r="I870" s="101">
        <v>65.332187272357515</v>
      </c>
      <c r="J870" s="106">
        <f t="shared" si="54"/>
        <v>4460847.7300020186</v>
      </c>
      <c r="K870" s="11">
        <f>VLOOKUP(A870,MATH!$N$3:$T$3152,7, FALSE)</f>
        <v>2675680.6666666665</v>
      </c>
      <c r="L870" s="11">
        <f>VLOOKUP(A870,MATH!$N$3:$V$3152,9, FALSE)</f>
        <v>0.17001648598239008</v>
      </c>
      <c r="M870" s="11">
        <f>VLOOKUP(A870,MATH!$N$3:$V$3152,4, FALSE)</f>
        <v>65.430000000000007</v>
      </c>
      <c r="N870" s="11">
        <f t="shared" si="55"/>
        <v>-1</v>
      </c>
      <c r="O870" s="12">
        <f t="shared" si="56"/>
        <v>2.1031913194658115E-4</v>
      </c>
    </row>
    <row r="871" spans="1:15">
      <c r="A871" s="72" t="str">
        <f t="shared" si="53"/>
        <v>43005ES</v>
      </c>
      <c r="B871" s="109">
        <v>43005</v>
      </c>
      <c r="C871" s="91" t="s">
        <v>248</v>
      </c>
      <c r="D871" s="11" t="s">
        <v>17</v>
      </c>
      <c r="E871" s="96">
        <v>103700</v>
      </c>
      <c r="F871" s="96" t="s">
        <v>23</v>
      </c>
      <c r="G871" s="101">
        <v>61.134078725406056</v>
      </c>
      <c r="H871" s="103">
        <v>554400</v>
      </c>
      <c r="I871" s="101">
        <v>61.134078725406056</v>
      </c>
      <c r="J871" s="106">
        <f t="shared" si="54"/>
        <v>6339603.9638246084</v>
      </c>
      <c r="K871" s="11">
        <f>VLOOKUP(A871,MATH!$N$3:$T$3152,7, FALSE)</f>
        <v>1353743.7666666666</v>
      </c>
      <c r="L871" s="11">
        <f>VLOOKUP(A871,MATH!$N$3:$V$3152,9, FALSE)</f>
        <v>0.12795829343297971</v>
      </c>
      <c r="M871" s="11">
        <f>VLOOKUP(A871,MATH!$N$3:$V$3152,4, FALSE)</f>
        <v>61.04</v>
      </c>
      <c r="N871" s="11">
        <f t="shared" si="55"/>
        <v>1</v>
      </c>
      <c r="O871" s="12">
        <f t="shared" si="56"/>
        <v>2.9889834472249363E-4</v>
      </c>
    </row>
    <row r="872" spans="1:15">
      <c r="A872" s="72" t="str">
        <f t="shared" si="53"/>
        <v>43005ESRX</v>
      </c>
      <c r="B872" s="109">
        <v>43005</v>
      </c>
      <c r="C872" s="91" t="s">
        <v>249</v>
      </c>
      <c r="D872" s="11" t="s">
        <v>18</v>
      </c>
      <c r="E872" s="96">
        <v>112700</v>
      </c>
      <c r="F872" s="96" t="s">
        <v>19</v>
      </c>
      <c r="G872" s="101">
        <v>62.875629080886675</v>
      </c>
      <c r="H872" s="103">
        <v>382300</v>
      </c>
      <c r="I872" s="101">
        <v>62.919806080886673</v>
      </c>
      <c r="J872" s="106">
        <f t="shared" si="54"/>
        <v>7086083.3974159285</v>
      </c>
      <c r="K872" s="11">
        <f>VLOOKUP(A872,MATH!$N$3:$T$3152,7, FALSE)</f>
        <v>3127882.0666666669</v>
      </c>
      <c r="L872" s="11">
        <f>VLOOKUP(A872,MATH!$N$3:$V$3152,9, FALSE)</f>
        <v>0.17257362364363624</v>
      </c>
      <c r="M872" s="11">
        <f>VLOOKUP(A872,MATH!$N$3:$V$3152,4, FALSE)</f>
        <v>63.11</v>
      </c>
      <c r="N872" s="11">
        <f t="shared" si="55"/>
        <v>-1</v>
      </c>
      <c r="O872" s="12">
        <f t="shared" si="56"/>
        <v>3.3409320363529297E-4</v>
      </c>
    </row>
    <row r="873" spans="1:15">
      <c r="A873" s="72" t="str">
        <f t="shared" si="53"/>
        <v>43005ESS</v>
      </c>
      <c r="B873" s="109">
        <v>43005</v>
      </c>
      <c r="C873" s="91" t="s">
        <v>250</v>
      </c>
      <c r="D873" s="11" t="s">
        <v>17</v>
      </c>
      <c r="E873" s="96">
        <v>27700</v>
      </c>
      <c r="F873" s="96" t="s">
        <v>20</v>
      </c>
      <c r="G873" s="101">
        <v>254.26197891579346</v>
      </c>
      <c r="H873" s="103">
        <v>143800</v>
      </c>
      <c r="I873" s="101">
        <v>254.08433291579348</v>
      </c>
      <c r="J873" s="106">
        <f t="shared" si="54"/>
        <v>7043056.8159674788</v>
      </c>
      <c r="K873" s="11">
        <f>VLOOKUP(A873,MATH!$N$3:$T$3152,7, FALSE)</f>
        <v>361275.13333333336</v>
      </c>
      <c r="L873" s="11">
        <f>VLOOKUP(A873,MATH!$N$3:$V$3152,9, FALSE)</f>
        <v>0.11773821007271312</v>
      </c>
      <c r="M873" s="11">
        <f>VLOOKUP(A873,MATH!$N$3:$V$3152,4, FALSE)</f>
        <v>253.78</v>
      </c>
      <c r="N873" s="11">
        <f t="shared" si="55"/>
        <v>1</v>
      </c>
      <c r="O873" s="12">
        <f t="shared" si="56"/>
        <v>3.3206459521631365E-4</v>
      </c>
    </row>
    <row r="874" spans="1:15">
      <c r="A874" s="72" t="str">
        <f t="shared" si="53"/>
        <v>43005ETFC</v>
      </c>
      <c r="B874" s="109">
        <v>43005</v>
      </c>
      <c r="C874" s="91" t="s">
        <v>251</v>
      </c>
      <c r="D874" s="11" t="s">
        <v>18</v>
      </c>
      <c r="E874" s="96">
        <v>408700</v>
      </c>
      <c r="F874" s="96" t="s">
        <v>19</v>
      </c>
      <c r="G874" s="101">
        <v>42.28788187241819</v>
      </c>
      <c r="H874" s="103">
        <v>1788300</v>
      </c>
      <c r="I874" s="101">
        <v>42.317631872418183</v>
      </c>
      <c r="J874" s="106">
        <f t="shared" si="54"/>
        <v>17283057.321257316</v>
      </c>
      <c r="K874" s="11">
        <f>VLOOKUP(A874,MATH!$N$3:$T$3152,7, FALSE)</f>
        <v>2305442.3666666667</v>
      </c>
      <c r="L874" s="11">
        <f>VLOOKUP(A874,MATH!$N$3:$V$3152,9, FALSE)</f>
        <v>0.1515591108844502</v>
      </c>
      <c r="M874" s="11">
        <f>VLOOKUP(A874,MATH!$N$3:$V$3152,4, FALSE)</f>
        <v>42.5</v>
      </c>
      <c r="N874" s="11">
        <f t="shared" si="55"/>
        <v>-1</v>
      </c>
      <c r="O874" s="12">
        <f t="shared" si="56"/>
        <v>8.1485803443647191E-4</v>
      </c>
    </row>
    <row r="875" spans="1:15">
      <c r="A875" s="72" t="str">
        <f t="shared" si="53"/>
        <v>43005ETN</v>
      </c>
      <c r="B875" s="109">
        <v>43005</v>
      </c>
      <c r="C875" s="91" t="s">
        <v>252</v>
      </c>
      <c r="D875" s="11" t="s">
        <v>17</v>
      </c>
      <c r="E875" s="96">
        <v>77100</v>
      </c>
      <c r="F875" s="96" t="s">
        <v>21</v>
      </c>
      <c r="G875" s="101">
        <v>77.503296681685484</v>
      </c>
      <c r="H875" s="103">
        <v>818400</v>
      </c>
      <c r="I875" s="101">
        <v>77.480064681685491</v>
      </c>
      <c r="J875" s="106">
        <f t="shared" si="54"/>
        <v>5975504.174157951</v>
      </c>
      <c r="K875" s="11">
        <f>VLOOKUP(A875,MATH!$N$3:$T$3152,7, FALSE)</f>
        <v>2284428.7000000002</v>
      </c>
      <c r="L875" s="11">
        <f>VLOOKUP(A875,MATH!$N$3:$V$3152,9, FALSE)</f>
        <v>0.13769036785901251</v>
      </c>
      <c r="M875" s="11">
        <f>VLOOKUP(A875,MATH!$N$3:$V$3152,4, FALSE)</f>
        <v>77.44</v>
      </c>
      <c r="N875" s="11">
        <f t="shared" si="55"/>
        <v>1</v>
      </c>
      <c r="O875" s="12">
        <f t="shared" si="56"/>
        <v>2.8173184267186449E-4</v>
      </c>
    </row>
    <row r="876" spans="1:15">
      <c r="A876" s="72" t="str">
        <f t="shared" si="53"/>
        <v>43005ETR</v>
      </c>
      <c r="B876" s="109">
        <v>43005</v>
      </c>
      <c r="C876" s="91" t="s">
        <v>253</v>
      </c>
      <c r="D876" s="11" t="s">
        <v>18</v>
      </c>
      <c r="E876" s="96">
        <v>225200</v>
      </c>
      <c r="F876" s="96" t="s">
        <v>22</v>
      </c>
      <c r="G876" s="101">
        <v>76.597261596872471</v>
      </c>
      <c r="H876" s="103">
        <v>660400</v>
      </c>
      <c r="I876" s="101">
        <v>76.597261596872471</v>
      </c>
      <c r="J876" s="106">
        <f t="shared" si="54"/>
        <v>17249703.311615679</v>
      </c>
      <c r="K876" s="11">
        <f>VLOOKUP(A876,MATH!$N$3:$T$3152,7, FALSE)</f>
        <v>995303.1333333333</v>
      </c>
      <c r="L876" s="11">
        <f>VLOOKUP(A876,MATH!$N$3:$V$3152,9, FALSE)</f>
        <v>0.12487120191431553</v>
      </c>
      <c r="M876" s="11">
        <f>VLOOKUP(A876,MATH!$N$3:$V$3152,4, FALSE)</f>
        <v>76.95</v>
      </c>
      <c r="N876" s="11">
        <f t="shared" si="55"/>
        <v>-1</v>
      </c>
      <c r="O876" s="12">
        <f t="shared" si="56"/>
        <v>8.132854664450593E-4</v>
      </c>
    </row>
    <row r="877" spans="1:15">
      <c r="A877" s="72" t="str">
        <f t="shared" si="53"/>
        <v>43005EVHC</v>
      </c>
      <c r="B877" s="109">
        <v>43005</v>
      </c>
      <c r="C877" s="91" t="s">
        <v>254</v>
      </c>
      <c r="D877" s="11" t="s">
        <v>17</v>
      </c>
      <c r="E877" s="96">
        <v>123700</v>
      </c>
      <c r="F877" s="96" t="s">
        <v>20</v>
      </c>
      <c r="G877" s="101">
        <v>43.707584699735882</v>
      </c>
      <c r="H877" s="103">
        <v>530100</v>
      </c>
      <c r="I877" s="101">
        <v>43.677113699735877</v>
      </c>
      <c r="J877" s="106">
        <f t="shared" si="54"/>
        <v>5406628.2273573289</v>
      </c>
      <c r="K877" s="11">
        <f>VLOOKUP(A877,MATH!$N$3:$T$3152,7, FALSE)</f>
        <v>2260924.6333333333</v>
      </c>
      <c r="L877" s="11">
        <f>VLOOKUP(A877,MATH!$N$3:$V$3152,9, FALSE)</f>
        <v>0.38746569793290037</v>
      </c>
      <c r="M877" s="11">
        <f>VLOOKUP(A877,MATH!$N$3:$V$3152,4, FALSE)</f>
        <v>43.53</v>
      </c>
      <c r="N877" s="11">
        <f t="shared" si="55"/>
        <v>1</v>
      </c>
      <c r="O877" s="12">
        <f t="shared" si="56"/>
        <v>2.5491059645184561E-4</v>
      </c>
    </row>
    <row r="878" spans="1:15">
      <c r="A878" s="72" t="str">
        <f t="shared" si="53"/>
        <v>43005EW</v>
      </c>
      <c r="B878" s="109">
        <v>43005</v>
      </c>
      <c r="C878" s="91" t="s">
        <v>255</v>
      </c>
      <c r="D878" s="11" t="s">
        <v>18</v>
      </c>
      <c r="E878" s="96">
        <v>143200</v>
      </c>
      <c r="F878" s="96" t="s">
        <v>19</v>
      </c>
      <c r="G878" s="101">
        <v>110.04275469935894</v>
      </c>
      <c r="H878" s="103">
        <v>1445600</v>
      </c>
      <c r="I878" s="101">
        <v>110.12002769935894</v>
      </c>
      <c r="J878" s="106">
        <f t="shared" si="54"/>
        <v>15758122.472948199</v>
      </c>
      <c r="K878" s="11">
        <f>VLOOKUP(A878,MATH!$N$3:$T$3152,7, FALSE)</f>
        <v>1228120.8333333333</v>
      </c>
      <c r="L878" s="11">
        <f>VLOOKUP(A878,MATH!$N$3:$V$3152,9, FALSE)</f>
        <v>0.16143828936694202</v>
      </c>
      <c r="M878" s="11">
        <f>VLOOKUP(A878,MATH!$N$3:$V$3152,4, FALSE)</f>
        <v>110.39</v>
      </c>
      <c r="N878" s="11">
        <f t="shared" si="55"/>
        <v>-1</v>
      </c>
      <c r="O878" s="12">
        <f t="shared" si="56"/>
        <v>7.4296071962467059E-4</v>
      </c>
    </row>
    <row r="879" spans="1:15">
      <c r="A879" s="72" t="str">
        <f t="shared" si="53"/>
        <v>43005EXC</v>
      </c>
      <c r="B879" s="109">
        <v>43005</v>
      </c>
      <c r="C879" s="91" t="s">
        <v>256</v>
      </c>
      <c r="D879" s="11" t="s">
        <v>17</v>
      </c>
      <c r="E879" s="96">
        <v>1544900</v>
      </c>
      <c r="F879" s="96" t="s">
        <v>21</v>
      </c>
      <c r="G879" s="101">
        <v>37.138485233900198</v>
      </c>
      <c r="H879" s="103">
        <v>5764500</v>
      </c>
      <c r="I879" s="101">
        <v>37.127385233900192</v>
      </c>
      <c r="J879" s="106">
        <f t="shared" si="54"/>
        <v>57375245.837852418</v>
      </c>
      <c r="K879" s="11">
        <f>VLOOKUP(A879,MATH!$N$3:$T$3152,7, FALSE)</f>
        <v>4795059.333333333</v>
      </c>
      <c r="L879" s="11">
        <f>VLOOKUP(A879,MATH!$N$3:$V$3152,9, FALSE)</f>
        <v>0.12556611726274808</v>
      </c>
      <c r="M879" s="11">
        <f>VLOOKUP(A879,MATH!$N$3:$V$3152,4, FALSE)</f>
        <v>37</v>
      </c>
      <c r="N879" s="11">
        <f t="shared" si="55"/>
        <v>1</v>
      </c>
      <c r="O879" s="12">
        <f t="shared" si="56"/>
        <v>2.705116298563581E-3</v>
      </c>
    </row>
    <row r="880" spans="1:15">
      <c r="A880" s="72" t="str">
        <f t="shared" si="53"/>
        <v>43005EXPD</v>
      </c>
      <c r="B880" s="109">
        <v>43005</v>
      </c>
      <c r="C880" s="91" t="s">
        <v>257</v>
      </c>
      <c r="D880" s="11" t="s">
        <v>18</v>
      </c>
      <c r="E880" s="96">
        <v>96600</v>
      </c>
      <c r="F880" s="96" t="s">
        <v>19</v>
      </c>
      <c r="G880" s="101">
        <v>59.118289311542988</v>
      </c>
      <c r="H880" s="103">
        <v>699900</v>
      </c>
      <c r="I880" s="101">
        <v>59.159722311542993</v>
      </c>
      <c r="J880" s="106">
        <f t="shared" si="54"/>
        <v>5710826.7474950524</v>
      </c>
      <c r="K880" s="11">
        <f>VLOOKUP(A880,MATH!$N$3:$T$3152,7, FALSE)</f>
        <v>994971.6</v>
      </c>
      <c r="L880" s="11">
        <f>VLOOKUP(A880,MATH!$N$3:$V$3152,9, FALSE)</f>
        <v>0.13275705570573124</v>
      </c>
      <c r="M880" s="11">
        <f>VLOOKUP(A880,MATH!$N$3:$V$3152,4, FALSE)</f>
        <v>59.19</v>
      </c>
      <c r="N880" s="11">
        <f t="shared" si="55"/>
        <v>-1</v>
      </c>
      <c r="O880" s="12">
        <f t="shared" si="56"/>
        <v>2.6925288575809181E-4</v>
      </c>
    </row>
    <row r="881" spans="1:15">
      <c r="A881" s="72" t="str">
        <f t="shared" si="53"/>
        <v>43005EXPE</v>
      </c>
      <c r="B881" s="109">
        <v>43005</v>
      </c>
      <c r="C881" s="91" t="s">
        <v>258</v>
      </c>
      <c r="D881" s="11" t="s">
        <v>17</v>
      </c>
      <c r="E881" s="96">
        <v>23400</v>
      </c>
      <c r="F881" s="96" t="s">
        <v>20</v>
      </c>
      <c r="G881" s="101">
        <v>143.18379981830225</v>
      </c>
      <c r="H881" s="103">
        <v>410900</v>
      </c>
      <c r="I881" s="101">
        <v>143.08369281830227</v>
      </c>
      <c r="J881" s="106">
        <f t="shared" si="54"/>
        <v>3350500.9157482726</v>
      </c>
      <c r="K881" s="11">
        <f>VLOOKUP(A881,MATH!$N$3:$T$3152,7, FALSE)</f>
        <v>2063504.6</v>
      </c>
      <c r="L881" s="11">
        <f>VLOOKUP(A881,MATH!$N$3:$V$3152,9, FALSE)</f>
        <v>0.25668835587910915</v>
      </c>
      <c r="M881" s="11">
        <f>VLOOKUP(A881,MATH!$N$3:$V$3152,4, FALSE)</f>
        <v>143.01</v>
      </c>
      <c r="N881" s="11">
        <f t="shared" si="55"/>
        <v>1</v>
      </c>
      <c r="O881" s="12">
        <f t="shared" si="56"/>
        <v>1.5796872855511771E-4</v>
      </c>
    </row>
    <row r="882" spans="1:15">
      <c r="A882" s="72" t="str">
        <f t="shared" si="53"/>
        <v>43005EXR</v>
      </c>
      <c r="B882" s="109">
        <v>43005</v>
      </c>
      <c r="C882" s="91" t="s">
        <v>259</v>
      </c>
      <c r="D882" s="11" t="s">
        <v>18</v>
      </c>
      <c r="E882" s="96">
        <v>13400</v>
      </c>
      <c r="F882" s="96" t="s">
        <v>21</v>
      </c>
      <c r="G882" s="101">
        <v>79.037394329635504</v>
      </c>
      <c r="H882" s="103">
        <v>524100</v>
      </c>
      <c r="I882" s="101">
        <v>79.061109329635499</v>
      </c>
      <c r="J882" s="106">
        <f t="shared" si="54"/>
        <v>1059101.0840171156</v>
      </c>
      <c r="K882" s="11">
        <f>VLOOKUP(A882,MATH!$N$3:$T$3152,7, FALSE)</f>
        <v>874088.46666666667</v>
      </c>
      <c r="L882" s="11">
        <f>VLOOKUP(A882,MATH!$N$3:$V$3152,9, FALSE)</f>
        <v>0.1955087349263181</v>
      </c>
      <c r="M882" s="11">
        <f>VLOOKUP(A882,MATH!$N$3:$V$3152,4, FALSE)</f>
        <v>79.05</v>
      </c>
      <c r="N882" s="11">
        <f t="shared" si="55"/>
        <v>-1</v>
      </c>
      <c r="O882" s="12">
        <f t="shared" si="56"/>
        <v>4.9934280234681326E-5</v>
      </c>
    </row>
    <row r="883" spans="1:15">
      <c r="A883" s="72" t="str">
        <f t="shared" si="53"/>
        <v>43005F</v>
      </c>
      <c r="B883" s="109">
        <v>43005</v>
      </c>
      <c r="C883" s="91" t="s">
        <v>260</v>
      </c>
      <c r="D883" s="11" t="s">
        <v>17</v>
      </c>
      <c r="E883" s="96">
        <v>2405800</v>
      </c>
      <c r="F883" s="96" t="s">
        <v>22</v>
      </c>
      <c r="G883" s="101">
        <v>11.969702827958491</v>
      </c>
      <c r="H883" s="103">
        <v>27583600</v>
      </c>
      <c r="I883" s="101">
        <v>11.969702827958491</v>
      </c>
      <c r="J883" s="106">
        <f t="shared" si="54"/>
        <v>28796711.063502539</v>
      </c>
      <c r="K883" s="11">
        <f>VLOOKUP(A883,MATH!$N$3:$T$3152,7, FALSE)</f>
        <v>34348999.299999997</v>
      </c>
      <c r="L883" s="11">
        <f>VLOOKUP(A883,MATH!$N$3:$V$3152,9, FALSE)</f>
        <v>0.13331192786746537</v>
      </c>
      <c r="M883" s="11">
        <f>VLOOKUP(A883,MATH!$N$3:$V$3152,4, FALSE)</f>
        <v>11.98</v>
      </c>
      <c r="N883" s="11">
        <f t="shared" si="55"/>
        <v>1</v>
      </c>
      <c r="O883" s="12">
        <f t="shared" si="56"/>
        <v>1.3577014147016452E-3</v>
      </c>
    </row>
    <row r="884" spans="1:15">
      <c r="A884" s="72" t="str">
        <f t="shared" si="53"/>
        <v>43005FAST</v>
      </c>
      <c r="B884" s="109">
        <v>43005</v>
      </c>
      <c r="C884" s="91" t="s">
        <v>261</v>
      </c>
      <c r="D884" s="11" t="s">
        <v>18</v>
      </c>
      <c r="E884" s="96">
        <v>119800</v>
      </c>
      <c r="F884" s="96" t="s">
        <v>21</v>
      </c>
      <c r="G884" s="101">
        <v>45.342864632115131</v>
      </c>
      <c r="H884" s="103">
        <v>621200</v>
      </c>
      <c r="I884" s="101">
        <v>45.356487632115133</v>
      </c>
      <c r="J884" s="106">
        <f t="shared" si="54"/>
        <v>5432075.1829273924</v>
      </c>
      <c r="K884" s="11">
        <f>VLOOKUP(A884,MATH!$N$3:$T$3152,7, FALSE)</f>
        <v>2496356</v>
      </c>
      <c r="L884" s="11">
        <f>VLOOKUP(A884,MATH!$N$3:$V$3152,9, FALSE)</f>
        <v>0.21277526524434512</v>
      </c>
      <c r="M884" s="11">
        <f>VLOOKUP(A884,MATH!$N$3:$V$3152,4, FALSE)</f>
        <v>45.41</v>
      </c>
      <c r="N884" s="11">
        <f t="shared" si="55"/>
        <v>-1</v>
      </c>
      <c r="O884" s="12">
        <f t="shared" si="56"/>
        <v>2.5611036428300999E-4</v>
      </c>
    </row>
    <row r="885" spans="1:15">
      <c r="A885" s="72" t="str">
        <f t="shared" si="53"/>
        <v>43005FB</v>
      </c>
      <c r="B885" s="109">
        <v>43005</v>
      </c>
      <c r="C885" s="91" t="s">
        <v>262</v>
      </c>
      <c r="D885" s="11" t="s">
        <v>17</v>
      </c>
      <c r="E885" s="96">
        <v>2490700</v>
      </c>
      <c r="F885" s="96" t="s">
        <v>20</v>
      </c>
      <c r="G885" s="101">
        <v>166.5276474924047</v>
      </c>
      <c r="H885" s="103">
        <v>8119900</v>
      </c>
      <c r="I885" s="101">
        <v>166.41151749240467</v>
      </c>
      <c r="J885" s="106">
        <f t="shared" si="54"/>
        <v>414770411.60933238</v>
      </c>
      <c r="K885" s="11">
        <f>VLOOKUP(A885,MATH!$N$3:$T$3152,7, FALSE)</f>
        <v>14090839.433333334</v>
      </c>
      <c r="L885" s="11">
        <f>VLOOKUP(A885,MATH!$N$3:$V$3152,9, FALSE)</f>
        <v>0.19001215833568666</v>
      </c>
      <c r="M885" s="11">
        <f>VLOOKUP(A885,MATH!$N$3:$V$3152,4, FALSE)</f>
        <v>165.9</v>
      </c>
      <c r="N885" s="11">
        <f t="shared" si="55"/>
        <v>1</v>
      </c>
      <c r="O885" s="12">
        <f t="shared" si="56"/>
        <v>1.955551011976853E-2</v>
      </c>
    </row>
    <row r="886" spans="1:15">
      <c r="A886" s="72" t="str">
        <f t="shared" si="53"/>
        <v>43005FBHS</v>
      </c>
      <c r="B886" s="109">
        <v>43005</v>
      </c>
      <c r="C886" s="91" t="s">
        <v>263</v>
      </c>
      <c r="D886" s="11" t="s">
        <v>18</v>
      </c>
      <c r="E886" s="96">
        <v>30400</v>
      </c>
      <c r="F886" s="96" t="s">
        <v>19</v>
      </c>
      <c r="G886" s="101">
        <v>65.465645571785515</v>
      </c>
      <c r="H886" s="103">
        <v>791700</v>
      </c>
      <c r="I886" s="101">
        <v>65.511551571785503</v>
      </c>
      <c r="J886" s="106">
        <f t="shared" si="54"/>
        <v>1990155.6253822797</v>
      </c>
      <c r="K886" s="11">
        <f>VLOOKUP(A886,MATH!$N$3:$T$3152,7, FALSE)</f>
        <v>812289.73333333328</v>
      </c>
      <c r="L886" s="11">
        <f>VLOOKUP(A886,MATH!$N$3:$V$3152,9, FALSE)</f>
        <v>0.13651103199900599</v>
      </c>
      <c r="M886" s="11">
        <f>VLOOKUP(A886,MATH!$N$3:$V$3152,4, FALSE)</f>
        <v>65.58</v>
      </c>
      <c r="N886" s="11">
        <f t="shared" si="55"/>
        <v>-1</v>
      </c>
      <c r="O886" s="12">
        <f t="shared" si="56"/>
        <v>9.3831448393513539E-5</v>
      </c>
    </row>
    <row r="887" spans="1:15">
      <c r="A887" s="72" t="str">
        <f t="shared" si="53"/>
        <v>43005FCX</v>
      </c>
      <c r="B887" s="109">
        <v>43005</v>
      </c>
      <c r="C887" s="91" t="s">
        <v>264</v>
      </c>
      <c r="D887" s="11" t="s">
        <v>17</v>
      </c>
      <c r="E887" s="96">
        <v>1518600</v>
      </c>
      <c r="F887" s="96" t="s">
        <v>22</v>
      </c>
      <c r="G887" s="101">
        <v>14.165526828090476</v>
      </c>
      <c r="H887" s="103">
        <v>9139600</v>
      </c>
      <c r="I887" s="101">
        <v>14.165526828090476</v>
      </c>
      <c r="J887" s="106">
        <f t="shared" si="54"/>
        <v>21511769.041138198</v>
      </c>
      <c r="K887" s="11">
        <f>VLOOKUP(A887,MATH!$N$3:$T$3152,7, FALSE)</f>
        <v>19413492.366666667</v>
      </c>
      <c r="L887" s="11">
        <f>VLOOKUP(A887,MATH!$N$3:$V$3152,9, FALSE)</f>
        <v>0.39863960925403724</v>
      </c>
      <c r="M887" s="11">
        <f>VLOOKUP(A887,MATH!$N$3:$V$3152,4, FALSE)</f>
        <v>14.1</v>
      </c>
      <c r="N887" s="11">
        <f t="shared" si="55"/>
        <v>1</v>
      </c>
      <c r="O887" s="12">
        <f t="shared" si="56"/>
        <v>1.0142324654882305E-3</v>
      </c>
    </row>
    <row r="888" spans="1:15">
      <c r="A888" s="72" t="str">
        <f t="shared" si="53"/>
        <v>43005FDX</v>
      </c>
      <c r="B888" s="109">
        <v>43005</v>
      </c>
      <c r="C888" s="91" t="s">
        <v>265</v>
      </c>
      <c r="D888" s="11" t="s">
        <v>18</v>
      </c>
      <c r="E888" s="96">
        <v>185900</v>
      </c>
      <c r="F888" s="96" t="s">
        <v>22</v>
      </c>
      <c r="G888" s="101">
        <v>220.59570753586928</v>
      </c>
      <c r="H888" s="103">
        <v>949600</v>
      </c>
      <c r="I888" s="101">
        <v>220.59570753586928</v>
      </c>
      <c r="J888" s="106">
        <f t="shared" si="54"/>
        <v>41008742.030918099</v>
      </c>
      <c r="K888" s="11">
        <f>VLOOKUP(A888,MATH!$N$3:$T$3152,7, FALSE)</f>
        <v>1230593.2666666666</v>
      </c>
      <c r="L888" s="11">
        <f>VLOOKUP(A888,MATH!$N$3:$V$3152,9, FALSE)</f>
        <v>0.14079202306629221</v>
      </c>
      <c r="M888" s="11">
        <f>VLOOKUP(A888,MATH!$N$3:$V$3152,4, FALSE)</f>
        <v>220.78</v>
      </c>
      <c r="N888" s="11">
        <f t="shared" si="55"/>
        <v>-1</v>
      </c>
      <c r="O888" s="12">
        <f t="shared" si="56"/>
        <v>1.9334717408433192E-3</v>
      </c>
    </row>
    <row r="889" spans="1:15">
      <c r="A889" s="72" t="str">
        <f t="shared" si="53"/>
        <v>43005FE</v>
      </c>
      <c r="B889" s="109">
        <v>43005</v>
      </c>
      <c r="C889" s="91" t="s">
        <v>266</v>
      </c>
      <c r="D889" s="11" t="s">
        <v>17</v>
      </c>
      <c r="E889" s="96">
        <v>445400</v>
      </c>
      <c r="F889" s="96" t="s">
        <v>20</v>
      </c>
      <c r="G889" s="101">
        <v>30.741743848898626</v>
      </c>
      <c r="H889" s="103">
        <v>2233500</v>
      </c>
      <c r="I889" s="101">
        <v>30.720274848898622</v>
      </c>
      <c r="J889" s="106">
        <f t="shared" si="54"/>
        <v>13692372.710299447</v>
      </c>
      <c r="K889" s="11">
        <f>VLOOKUP(A889,MATH!$N$3:$T$3152,7, FALSE)</f>
        <v>3507477.1</v>
      </c>
      <c r="L889" s="11">
        <f>VLOOKUP(A889,MATH!$N$3:$V$3152,9, FALSE)</f>
        <v>0.10733695413824337</v>
      </c>
      <c r="M889" s="11">
        <f>VLOOKUP(A889,MATH!$N$3:$V$3152,4, FALSE)</f>
        <v>30.67</v>
      </c>
      <c r="N889" s="11">
        <f t="shared" si="55"/>
        <v>1</v>
      </c>
      <c r="O889" s="12">
        <f t="shared" si="56"/>
        <v>6.4556517438400286E-4</v>
      </c>
    </row>
    <row r="890" spans="1:15">
      <c r="A890" s="72" t="str">
        <f t="shared" si="53"/>
        <v>43005FFIV</v>
      </c>
      <c r="B890" s="109">
        <v>43005</v>
      </c>
      <c r="C890" s="91" t="s">
        <v>267</v>
      </c>
      <c r="D890" s="11" t="s">
        <v>18</v>
      </c>
      <c r="E890" s="96">
        <v>60000</v>
      </c>
      <c r="F890" s="96" t="s">
        <v>21</v>
      </c>
      <c r="G890" s="101">
        <v>118.4129237589125</v>
      </c>
      <c r="H890" s="103">
        <v>324500</v>
      </c>
      <c r="I890" s="101">
        <v>118.4485907589125</v>
      </c>
      <c r="J890" s="106">
        <f t="shared" si="54"/>
        <v>7104775.4255347503</v>
      </c>
      <c r="K890" s="11">
        <f>VLOOKUP(A890,MATH!$N$3:$T$3152,7, FALSE)</f>
        <v>618670.19999999995</v>
      </c>
      <c r="L890" s="11">
        <f>VLOOKUP(A890,MATH!$N$3:$V$3152,9, FALSE)</f>
        <v>0.12638292902608395</v>
      </c>
      <c r="M890" s="11">
        <f>VLOOKUP(A890,MATH!$N$3:$V$3152,4, FALSE)</f>
        <v>118.89</v>
      </c>
      <c r="N890" s="11">
        <f t="shared" si="55"/>
        <v>-1</v>
      </c>
      <c r="O890" s="12">
        <f t="shared" si="56"/>
        <v>3.3497449153531054E-4</v>
      </c>
    </row>
    <row r="891" spans="1:15">
      <c r="A891" s="72" t="str">
        <f t="shared" si="53"/>
        <v>43005FIS</v>
      </c>
      <c r="B891" s="109">
        <v>43005</v>
      </c>
      <c r="C891" s="91" t="s">
        <v>268</v>
      </c>
      <c r="D891" s="11" t="s">
        <v>17</v>
      </c>
      <c r="E891" s="96">
        <v>21800</v>
      </c>
      <c r="F891" s="96" t="s">
        <v>21</v>
      </c>
      <c r="G891" s="101">
        <v>93.134243848919809</v>
      </c>
      <c r="H891" s="103">
        <v>479000</v>
      </c>
      <c r="I891" s="101">
        <v>93.106349848919805</v>
      </c>
      <c r="J891" s="106">
        <f t="shared" si="54"/>
        <v>2030326.5159064517</v>
      </c>
      <c r="K891" s="11">
        <f>VLOOKUP(A891,MATH!$N$3:$T$3152,7, FALSE)</f>
        <v>1191335.4333333333</v>
      </c>
      <c r="L891" s="11">
        <f>VLOOKUP(A891,MATH!$N$3:$V$3152,9, FALSE)</f>
        <v>0.11185595592289187</v>
      </c>
      <c r="M891" s="11">
        <f>VLOOKUP(A891,MATH!$N$3:$V$3152,4, FALSE)</f>
        <v>92.98</v>
      </c>
      <c r="N891" s="11">
        <f t="shared" si="55"/>
        <v>1</v>
      </c>
      <c r="O891" s="12">
        <f t="shared" si="56"/>
        <v>9.5725417283718439E-5</v>
      </c>
    </row>
    <row r="892" spans="1:15">
      <c r="A892" s="72" t="str">
        <f t="shared" si="53"/>
        <v>43005FISV</v>
      </c>
      <c r="B892" s="109">
        <v>43005</v>
      </c>
      <c r="C892" s="91" t="s">
        <v>269</v>
      </c>
      <c r="D892" s="11" t="s">
        <v>18</v>
      </c>
      <c r="E892" s="96">
        <v>192900</v>
      </c>
      <c r="F892" s="96" t="s">
        <v>22</v>
      </c>
      <c r="G892" s="101">
        <v>127.40305855513967</v>
      </c>
      <c r="H892" s="103">
        <v>855500</v>
      </c>
      <c r="I892" s="101">
        <v>127.40305855513967</v>
      </c>
      <c r="J892" s="106">
        <f t="shared" si="54"/>
        <v>24576049.995286442</v>
      </c>
      <c r="K892" s="11">
        <f>VLOOKUP(A892,MATH!$N$3:$T$3152,7, FALSE)</f>
        <v>729774.1</v>
      </c>
      <c r="L892" s="11">
        <f>VLOOKUP(A892,MATH!$N$3:$V$3152,9, FALSE)</f>
        <v>0.13371280492895291</v>
      </c>
      <c r="M892" s="11">
        <f>VLOOKUP(A892,MATH!$N$3:$V$3152,4, FALSE)</f>
        <v>127.99</v>
      </c>
      <c r="N892" s="11">
        <f t="shared" si="55"/>
        <v>-1</v>
      </c>
      <c r="O892" s="12">
        <f t="shared" si="56"/>
        <v>1.1587065541199466E-3</v>
      </c>
    </row>
    <row r="893" spans="1:15">
      <c r="A893" s="72" t="str">
        <f t="shared" si="53"/>
        <v>43005FITB</v>
      </c>
      <c r="B893" s="109">
        <v>43005</v>
      </c>
      <c r="C893" s="91" t="s">
        <v>270</v>
      </c>
      <c r="D893" s="11" t="s">
        <v>17</v>
      </c>
      <c r="E893" s="96">
        <v>287900</v>
      </c>
      <c r="F893" s="96" t="s">
        <v>23</v>
      </c>
      <c r="G893" s="101">
        <v>27.863557886934686</v>
      </c>
      <c r="H893" s="103">
        <v>2994800</v>
      </c>
      <c r="I893" s="101">
        <v>27.863557886934686</v>
      </c>
      <c r="J893" s="106">
        <f t="shared" si="54"/>
        <v>8021918.3156484962</v>
      </c>
      <c r="K893" s="11">
        <f>VLOOKUP(A893,MATH!$N$3:$T$3152,7, FALSE)</f>
        <v>5221474.7333333334</v>
      </c>
      <c r="L893" s="11">
        <f>VLOOKUP(A893,MATH!$N$3:$V$3152,9, FALSE)</f>
        <v>0.19798663281295578</v>
      </c>
      <c r="M893" s="11">
        <f>VLOOKUP(A893,MATH!$N$3:$V$3152,4, FALSE)</f>
        <v>27.83</v>
      </c>
      <c r="N893" s="11">
        <f t="shared" si="55"/>
        <v>1</v>
      </c>
      <c r="O893" s="12">
        <f t="shared" si="56"/>
        <v>3.7821575602016986E-4</v>
      </c>
    </row>
    <row r="894" spans="1:15">
      <c r="A894" s="72" t="str">
        <f t="shared" si="53"/>
        <v>43005FL</v>
      </c>
      <c r="B894" s="109">
        <v>43005</v>
      </c>
      <c r="C894" s="91" t="s">
        <v>271</v>
      </c>
      <c r="D894" s="11" t="s">
        <v>18</v>
      </c>
      <c r="E894" s="96">
        <v>134600</v>
      </c>
      <c r="F894" s="96" t="s">
        <v>23</v>
      </c>
      <c r="G894" s="101">
        <v>34.719550676533885</v>
      </c>
      <c r="H894" s="103">
        <v>614900</v>
      </c>
      <c r="I894" s="101">
        <v>34.719550676533885</v>
      </c>
      <c r="J894" s="106">
        <f t="shared" si="54"/>
        <v>4673251.5210614605</v>
      </c>
      <c r="K894" s="11">
        <f>VLOOKUP(A894,MATH!$N$3:$T$3152,7, FALSE)</f>
        <v>6524955.7666666666</v>
      </c>
      <c r="L894" s="11">
        <f>VLOOKUP(A894,MATH!$N$3:$V$3152,9, FALSE)</f>
        <v>1.0408194709252558</v>
      </c>
      <c r="M894" s="11">
        <f>VLOOKUP(A894,MATH!$N$3:$V$3152,4, FALSE)</f>
        <v>34.71</v>
      </c>
      <c r="N894" s="11">
        <f t="shared" si="55"/>
        <v>-1</v>
      </c>
      <c r="O894" s="12">
        <f t="shared" si="56"/>
        <v>2.2033350223259955E-4</v>
      </c>
    </row>
    <row r="895" spans="1:15">
      <c r="A895" s="72" t="str">
        <f t="shared" si="53"/>
        <v>43005FLIR</v>
      </c>
      <c r="B895" s="109">
        <v>43005</v>
      </c>
      <c r="C895" s="91" t="s">
        <v>272</v>
      </c>
      <c r="D895" s="11" t="s">
        <v>17</v>
      </c>
      <c r="E895" s="96">
        <v>86200</v>
      </c>
      <c r="F895" s="96" t="s">
        <v>20</v>
      </c>
      <c r="G895" s="101">
        <v>39.178879122258188</v>
      </c>
      <c r="H895" s="103">
        <v>768900</v>
      </c>
      <c r="I895" s="101">
        <v>39.151502122258194</v>
      </c>
      <c r="J895" s="106">
        <f t="shared" si="54"/>
        <v>3377219.3803386558</v>
      </c>
      <c r="K895" s="11">
        <f>VLOOKUP(A895,MATH!$N$3:$T$3152,7, FALSE)</f>
        <v>1087159.3</v>
      </c>
      <c r="L895" s="11">
        <f>VLOOKUP(A895,MATH!$N$3:$V$3152,9, FALSE)</f>
        <v>0.17788314475767625</v>
      </c>
      <c r="M895" s="11">
        <f>VLOOKUP(A895,MATH!$N$3:$V$3152,4, FALSE)</f>
        <v>39.11</v>
      </c>
      <c r="N895" s="11">
        <f t="shared" si="55"/>
        <v>1</v>
      </c>
      <c r="O895" s="12">
        <f t="shared" si="56"/>
        <v>1.5922844523224184E-4</v>
      </c>
    </row>
    <row r="896" spans="1:15">
      <c r="A896" s="72" t="str">
        <f t="shared" si="53"/>
        <v>43005FLR</v>
      </c>
      <c r="B896" s="109">
        <v>43005</v>
      </c>
      <c r="C896" s="91" t="s">
        <v>273</v>
      </c>
      <c r="D896" s="11" t="s">
        <v>18</v>
      </c>
      <c r="E896" s="96">
        <v>154500</v>
      </c>
      <c r="F896" s="96" t="s">
        <v>21</v>
      </c>
      <c r="G896" s="101">
        <v>41.804842592759215</v>
      </c>
      <c r="H896" s="103">
        <v>587500</v>
      </c>
      <c r="I896" s="101">
        <v>41.817412592759212</v>
      </c>
      <c r="J896" s="106">
        <f t="shared" si="54"/>
        <v>6458848.1805812987</v>
      </c>
      <c r="K896" s="11">
        <f>VLOOKUP(A896,MATH!$N$3:$T$3152,7, FALSE)</f>
        <v>1500532.5333333334</v>
      </c>
      <c r="L896" s="11">
        <f>VLOOKUP(A896,MATH!$N$3:$V$3152,9, FALSE)</f>
        <v>0.13888026894977276</v>
      </c>
      <c r="M896" s="11">
        <f>VLOOKUP(A896,MATH!$N$3:$V$3152,4, FALSE)</f>
        <v>41.9</v>
      </c>
      <c r="N896" s="11">
        <f t="shared" si="55"/>
        <v>-1</v>
      </c>
      <c r="O896" s="12">
        <f t="shared" si="56"/>
        <v>3.0452044654615435E-4</v>
      </c>
    </row>
    <row r="897" spans="1:15">
      <c r="A897" s="72" t="str">
        <f t="shared" si="53"/>
        <v>43005FLS</v>
      </c>
      <c r="B897" s="109">
        <v>43005</v>
      </c>
      <c r="C897" s="91" t="s">
        <v>274</v>
      </c>
      <c r="D897" s="11" t="s">
        <v>17</v>
      </c>
      <c r="E897" s="96">
        <v>62800</v>
      </c>
      <c r="F897" s="96" t="s">
        <v>22</v>
      </c>
      <c r="G897" s="101">
        <v>43.647113158014619</v>
      </c>
      <c r="H897" s="103">
        <v>199500</v>
      </c>
      <c r="I897" s="101">
        <v>43.647113158014619</v>
      </c>
      <c r="J897" s="106">
        <f t="shared" si="54"/>
        <v>2741038.7063233182</v>
      </c>
      <c r="K897" s="11">
        <f>VLOOKUP(A897,MATH!$N$3:$T$3152,7, FALSE)</f>
        <v>1189170.4333333333</v>
      </c>
      <c r="L897" s="11">
        <f>VLOOKUP(A897,MATH!$N$3:$V$3152,9, FALSE)</f>
        <v>0.17769001137396917</v>
      </c>
      <c r="M897" s="11">
        <f>VLOOKUP(A897,MATH!$N$3:$V$3152,4, FALSE)</f>
        <v>43.55</v>
      </c>
      <c r="N897" s="11">
        <f t="shared" si="55"/>
        <v>1</v>
      </c>
      <c r="O897" s="12">
        <f t="shared" si="56"/>
        <v>1.2923392956648604E-4</v>
      </c>
    </row>
    <row r="898" spans="1:15">
      <c r="A898" s="72" t="str">
        <f t="shared" si="53"/>
        <v>43005FMC</v>
      </c>
      <c r="B898" s="109">
        <v>43005</v>
      </c>
      <c r="C898" s="91" t="s">
        <v>275</v>
      </c>
      <c r="D898" s="11" t="s">
        <v>18</v>
      </c>
      <c r="E898" s="96">
        <v>263700</v>
      </c>
      <c r="F898" s="96" t="s">
        <v>23</v>
      </c>
      <c r="G898" s="101">
        <v>86.120227306083677</v>
      </c>
      <c r="H898" s="103">
        <v>966700</v>
      </c>
      <c r="I898" s="101">
        <v>86.120227306083677</v>
      </c>
      <c r="J898" s="106">
        <f t="shared" si="54"/>
        <v>22709903.940614264</v>
      </c>
      <c r="K898" s="11">
        <f>VLOOKUP(A898,MATH!$N$3:$T$3152,7, FALSE)</f>
        <v>1115601.0333333334</v>
      </c>
      <c r="L898" s="11">
        <f>VLOOKUP(A898,MATH!$N$3:$V$3152,9, FALSE)</f>
        <v>0.22142027011115584</v>
      </c>
      <c r="M898" s="11">
        <f>VLOOKUP(A898,MATH!$N$3:$V$3152,4, FALSE)</f>
        <v>86.44</v>
      </c>
      <c r="N898" s="11">
        <f t="shared" si="55"/>
        <v>-1</v>
      </c>
      <c r="O898" s="12">
        <f t="shared" si="56"/>
        <v>1.070721883478877E-3</v>
      </c>
    </row>
    <row r="899" spans="1:15">
      <c r="A899" s="72" t="str">
        <f t="shared" si="53"/>
        <v>43005FOX</v>
      </c>
      <c r="B899" s="109">
        <v>43005</v>
      </c>
      <c r="C899" s="91" t="s">
        <v>276</v>
      </c>
      <c r="D899" s="11" t="s">
        <v>17</v>
      </c>
      <c r="E899" s="96">
        <v>370900</v>
      </c>
      <c r="F899" s="96" t="s">
        <v>20</v>
      </c>
      <c r="G899" s="101">
        <v>26.643703906564497</v>
      </c>
      <c r="H899" s="103">
        <v>1953900</v>
      </c>
      <c r="I899" s="101">
        <v>26.625174906564496</v>
      </c>
      <c r="J899" s="106">
        <f t="shared" si="54"/>
        <v>9882149.7789447717</v>
      </c>
      <c r="K899" s="11">
        <f>VLOOKUP(A899,MATH!$N$3:$T$3152,7, FALSE)</f>
        <v>2636061.1</v>
      </c>
      <c r="L899" s="11">
        <f>VLOOKUP(A899,MATH!$N$3:$V$3152,9, FALSE)</f>
        <v>0.20688297118966442</v>
      </c>
      <c r="M899" s="11">
        <f>VLOOKUP(A899,MATH!$N$3:$V$3152,4, FALSE)</f>
        <v>26.47</v>
      </c>
      <c r="N899" s="11">
        <f t="shared" si="55"/>
        <v>1</v>
      </c>
      <c r="O899" s="12">
        <f t="shared" si="56"/>
        <v>4.6592156672266028E-4</v>
      </c>
    </row>
    <row r="900" spans="1:15">
      <c r="A900" s="72" t="str">
        <f t="shared" si="53"/>
        <v>43005FOXA</v>
      </c>
      <c r="B900" s="109">
        <v>43005</v>
      </c>
      <c r="C900" s="91" t="s">
        <v>277</v>
      </c>
      <c r="D900" s="11" t="s">
        <v>18</v>
      </c>
      <c r="E900" s="96">
        <v>241900</v>
      </c>
      <c r="F900" s="96" t="s">
        <v>23</v>
      </c>
      <c r="G900" s="101">
        <v>27.031261268516214</v>
      </c>
      <c r="H900" s="103">
        <v>743300</v>
      </c>
      <c r="I900" s="101">
        <v>27.031261268516214</v>
      </c>
      <c r="J900" s="106">
        <f t="shared" si="54"/>
        <v>6538862.1008540718</v>
      </c>
      <c r="K900" s="11">
        <f>VLOOKUP(A900,MATH!$N$3:$T$3152,7, FALSE)</f>
        <v>6047279.7666666666</v>
      </c>
      <c r="L900" s="11">
        <f>VLOOKUP(A900,MATH!$N$3:$V$3152,9, FALSE)</f>
        <v>0.1992191609948217</v>
      </c>
      <c r="M900" s="11">
        <f>VLOOKUP(A900,MATH!$N$3:$V$3152,4, FALSE)</f>
        <v>27.09</v>
      </c>
      <c r="N900" s="11">
        <f t="shared" si="55"/>
        <v>-1</v>
      </c>
      <c r="O900" s="12">
        <f t="shared" si="56"/>
        <v>3.08292926414102E-4</v>
      </c>
    </row>
    <row r="901" spans="1:15">
      <c r="A901" s="72" t="str">
        <f t="shared" si="53"/>
        <v>43005FRT</v>
      </c>
      <c r="B901" s="109">
        <v>43005</v>
      </c>
      <c r="C901" s="91" t="s">
        <v>278</v>
      </c>
      <c r="D901" s="11" t="s">
        <v>17</v>
      </c>
      <c r="E901" s="96">
        <v>106900</v>
      </c>
      <c r="F901" s="96" t="s">
        <v>22</v>
      </c>
      <c r="G901" s="101">
        <v>125.15090102175634</v>
      </c>
      <c r="H901" s="103">
        <v>613900</v>
      </c>
      <c r="I901" s="101">
        <v>125.15090102175634</v>
      </c>
      <c r="J901" s="106">
        <f t="shared" si="54"/>
        <v>13378631.319225753</v>
      </c>
      <c r="K901" s="11">
        <f>VLOOKUP(A901,MATH!$N$3:$T$3152,7, FALSE)</f>
        <v>447463.4</v>
      </c>
      <c r="L901" s="11">
        <f>VLOOKUP(A901,MATH!$N$3:$V$3152,9, FALSE)</f>
        <v>0.1707007166492375</v>
      </c>
      <c r="M901" s="11">
        <f>VLOOKUP(A901,MATH!$N$3:$V$3152,4, FALSE)</f>
        <v>124.74</v>
      </c>
      <c r="N901" s="11">
        <f t="shared" si="55"/>
        <v>1</v>
      </c>
      <c r="O901" s="12">
        <f t="shared" si="56"/>
        <v>6.3077295976019128E-4</v>
      </c>
    </row>
    <row r="902" spans="1:15">
      <c r="A902" s="72" t="str">
        <f t="shared" si="53"/>
        <v>43005FTV</v>
      </c>
      <c r="B902" s="109">
        <v>43005</v>
      </c>
      <c r="C902" s="91" t="s">
        <v>279</v>
      </c>
      <c r="D902" s="11" t="s">
        <v>18</v>
      </c>
      <c r="E902" s="96">
        <v>145700</v>
      </c>
      <c r="F902" s="96" t="s">
        <v>23</v>
      </c>
      <c r="G902" s="101">
        <v>69.820389109395322</v>
      </c>
      <c r="H902" s="103">
        <v>627200</v>
      </c>
      <c r="I902" s="101">
        <v>69.820389109395322</v>
      </c>
      <c r="J902" s="106">
        <f t="shared" si="54"/>
        <v>10172830.693238899</v>
      </c>
      <c r="K902" s="11">
        <f>VLOOKUP(A902,MATH!$N$3:$T$3152,7, FALSE)</f>
        <v>1237600.7</v>
      </c>
      <c r="L902" s="11">
        <f>VLOOKUP(A902,MATH!$N$3:$V$3152,9, FALSE)</f>
        <v>0.11451874601522657</v>
      </c>
      <c r="M902" s="11">
        <f>VLOOKUP(A902,MATH!$N$3:$V$3152,4, FALSE)</f>
        <v>69.849999999999994</v>
      </c>
      <c r="N902" s="11">
        <f t="shared" si="55"/>
        <v>-1</v>
      </c>
      <c r="O902" s="12">
        <f t="shared" si="56"/>
        <v>4.7962653072683437E-4</v>
      </c>
    </row>
    <row r="903" spans="1:15">
      <c r="A903" s="72" t="str">
        <f t="shared" si="53"/>
        <v>43005GD</v>
      </c>
      <c r="B903" s="109">
        <v>43005</v>
      </c>
      <c r="C903" s="91" t="s">
        <v>280</v>
      </c>
      <c r="D903" s="11" t="s">
        <v>17</v>
      </c>
      <c r="E903" s="96">
        <v>136700</v>
      </c>
      <c r="F903" s="96" t="s">
        <v>21</v>
      </c>
      <c r="G903" s="101">
        <v>206.30649555102735</v>
      </c>
      <c r="H903" s="103">
        <v>732900</v>
      </c>
      <c r="I903" s="101">
        <v>206.24476455102737</v>
      </c>
      <c r="J903" s="106">
        <f t="shared" si="54"/>
        <v>28202097.941825438</v>
      </c>
      <c r="K903" s="11">
        <f>VLOOKUP(A903,MATH!$N$3:$T$3152,7, FALSE)</f>
        <v>990576.1333333333</v>
      </c>
      <c r="L903" s="11">
        <f>VLOOKUP(A903,MATH!$N$3:$V$3152,9, FALSE)</f>
        <v>0.12298731746231267</v>
      </c>
      <c r="M903" s="11">
        <f>VLOOKUP(A903,MATH!$N$3:$V$3152,4, FALSE)</f>
        <v>205.77</v>
      </c>
      <c r="N903" s="11">
        <f t="shared" si="55"/>
        <v>1</v>
      </c>
      <c r="O903" s="12">
        <f t="shared" si="56"/>
        <v>1.3296667174502513E-3</v>
      </c>
    </row>
    <row r="904" spans="1:15">
      <c r="A904" s="72" t="str">
        <f t="shared" si="53"/>
        <v>43005GE</v>
      </c>
      <c r="B904" s="109">
        <v>43005</v>
      </c>
      <c r="C904" s="91" t="s">
        <v>281</v>
      </c>
      <c r="D904" s="11" t="s">
        <v>18</v>
      </c>
      <c r="E904" s="96">
        <v>4899700</v>
      </c>
      <c r="F904" s="96" t="s">
        <v>21</v>
      </c>
      <c r="G904" s="101">
        <v>24.866141904690707</v>
      </c>
      <c r="H904" s="103">
        <v>19764100</v>
      </c>
      <c r="I904" s="101">
        <v>24.873641904690707</v>
      </c>
      <c r="J904" s="106">
        <f t="shared" si="54"/>
        <v>121836635.49041305</v>
      </c>
      <c r="K904" s="11">
        <f>VLOOKUP(A904,MATH!$N$3:$T$3152,7, FALSE)</f>
        <v>41821886.133333333</v>
      </c>
      <c r="L904" s="11">
        <f>VLOOKUP(A904,MATH!$N$3:$V$3152,9, FALSE)</f>
        <v>0.19483740954081977</v>
      </c>
      <c r="M904" s="11">
        <f>VLOOKUP(A904,MATH!$N$3:$V$3152,4, FALSE)</f>
        <v>25</v>
      </c>
      <c r="N904" s="11">
        <f t="shared" si="55"/>
        <v>-1</v>
      </c>
      <c r="O904" s="12">
        <f t="shared" si="56"/>
        <v>5.7443286493045346E-3</v>
      </c>
    </row>
    <row r="905" spans="1:15">
      <c r="A905" s="72" t="str">
        <f t="shared" ref="A905:A968" si="57">B905&amp;C905</f>
        <v>43005GGP</v>
      </c>
      <c r="B905" s="109">
        <v>43005</v>
      </c>
      <c r="C905" s="91" t="s">
        <v>282</v>
      </c>
      <c r="D905" s="11" t="s">
        <v>17</v>
      </c>
      <c r="E905" s="96">
        <v>23200</v>
      </c>
      <c r="F905" s="96" t="s">
        <v>23</v>
      </c>
      <c r="G905" s="101">
        <v>21.054222110701261</v>
      </c>
      <c r="H905" s="103">
        <v>198900</v>
      </c>
      <c r="I905" s="101">
        <v>21.054222110701261</v>
      </c>
      <c r="J905" s="106">
        <f t="shared" ref="J905:J968" si="58">E905*G905</f>
        <v>488457.95296826924</v>
      </c>
      <c r="K905" s="11">
        <f>VLOOKUP(A905,MATH!$N$3:$T$3152,7, FALSE)</f>
        <v>5488261.7666666666</v>
      </c>
      <c r="L905" s="11">
        <f>VLOOKUP(A905,MATH!$N$3:$V$3152,9, FALSE)</f>
        <v>0.24449606236937985</v>
      </c>
      <c r="M905" s="11">
        <f>VLOOKUP(A905,MATH!$N$3:$V$3152,4, FALSE)</f>
        <v>21.05</v>
      </c>
      <c r="N905" s="11">
        <f t="shared" ref="N905:N968" si="59">IF(D905="sell",-1,1)</f>
        <v>1</v>
      </c>
      <c r="O905" s="12">
        <f t="shared" ref="O905:O968" si="60">J905/$J$5</f>
        <v>2.3029715174932424E-5</v>
      </c>
    </row>
    <row r="906" spans="1:15">
      <c r="A906" s="72" t="str">
        <f t="shared" si="57"/>
        <v>43005GILD</v>
      </c>
      <c r="B906" s="109">
        <v>43005</v>
      </c>
      <c r="C906" s="91" t="s">
        <v>283</v>
      </c>
      <c r="D906" s="11" t="s">
        <v>18</v>
      </c>
      <c r="E906" s="96">
        <v>98200</v>
      </c>
      <c r="F906" s="96" t="s">
        <v>23</v>
      </c>
      <c r="G906" s="101">
        <v>84.006657223121039</v>
      </c>
      <c r="H906" s="103">
        <v>2133900</v>
      </c>
      <c r="I906" s="101">
        <v>84.006657223121039</v>
      </c>
      <c r="J906" s="106">
        <f t="shared" si="58"/>
        <v>8249453.7393104862</v>
      </c>
      <c r="K906" s="11">
        <f>VLOOKUP(A906,MATH!$N$3:$T$3152,7, FALSE)</f>
        <v>10273705.199999999</v>
      </c>
      <c r="L906" s="11">
        <f>VLOOKUP(A906,MATH!$N$3:$V$3152,9, FALSE)</f>
        <v>0.25781374144130637</v>
      </c>
      <c r="M906" s="11">
        <f>VLOOKUP(A906,MATH!$N$3:$V$3152,4, FALSE)</f>
        <v>83.98</v>
      </c>
      <c r="N906" s="11">
        <f t="shared" si="59"/>
        <v>-1</v>
      </c>
      <c r="O906" s="12">
        <f t="shared" si="60"/>
        <v>3.8894354941016433E-4</v>
      </c>
    </row>
    <row r="907" spans="1:15">
      <c r="A907" s="72" t="str">
        <f t="shared" si="57"/>
        <v>43005GIS</v>
      </c>
      <c r="B907" s="109">
        <v>43005</v>
      </c>
      <c r="C907" s="91" t="s">
        <v>284</v>
      </c>
      <c r="D907" s="11" t="s">
        <v>17</v>
      </c>
      <c r="E907" s="96">
        <v>25400</v>
      </c>
      <c r="F907" s="96" t="s">
        <v>23</v>
      </c>
      <c r="G907" s="101">
        <v>51.957080081865229</v>
      </c>
      <c r="H907" s="103">
        <v>654400</v>
      </c>
      <c r="I907" s="101">
        <v>51.957080081865229</v>
      </c>
      <c r="J907" s="106">
        <f t="shared" si="58"/>
        <v>1319709.8340793769</v>
      </c>
      <c r="K907" s="11">
        <f>VLOOKUP(A907,MATH!$N$3:$T$3152,7, FALSE)</f>
        <v>4442597.2666666666</v>
      </c>
      <c r="L907" s="11">
        <f>VLOOKUP(A907,MATH!$N$3:$V$3152,9, FALSE)</f>
        <v>0.24545882371160707</v>
      </c>
      <c r="M907" s="11">
        <f>VLOOKUP(A907,MATH!$N$3:$V$3152,4, FALSE)</f>
        <v>51.94</v>
      </c>
      <c r="N907" s="11">
        <f t="shared" si="59"/>
        <v>1</v>
      </c>
      <c r="O907" s="12">
        <f t="shared" si="60"/>
        <v>6.2221408020312672E-5</v>
      </c>
    </row>
    <row r="908" spans="1:15">
      <c r="A908" s="72" t="str">
        <f t="shared" si="57"/>
        <v>43006EA</v>
      </c>
      <c r="B908" s="109">
        <v>43006</v>
      </c>
      <c r="C908" s="91" t="s">
        <v>235</v>
      </c>
      <c r="D908" s="11" t="s">
        <v>18</v>
      </c>
      <c r="E908" s="96">
        <v>21800</v>
      </c>
      <c r="F908" s="96" t="s">
        <v>22</v>
      </c>
      <c r="G908" s="101">
        <v>115.78545139119575</v>
      </c>
      <c r="H908" s="103">
        <v>697200</v>
      </c>
      <c r="I908" s="101">
        <v>115.78545139119575</v>
      </c>
      <c r="J908" s="106">
        <f t="shared" si="58"/>
        <v>2524122.8403280675</v>
      </c>
      <c r="K908" s="11">
        <f>VLOOKUP(A908,MATH!$N$3:$T$3152,7, FALSE)</f>
        <v>2243828.8333333335</v>
      </c>
      <c r="L908" s="11">
        <f>VLOOKUP(A908,MATH!$N$3:$V$3152,9, FALSE)</f>
        <v>0.22109950648543791</v>
      </c>
      <c r="M908" s="11">
        <f>VLOOKUP(A908,MATH!$N$3:$V$3152,4, FALSE)</f>
        <v>115.82</v>
      </c>
      <c r="N908" s="11">
        <f t="shared" si="59"/>
        <v>-1</v>
      </c>
      <c r="O908" s="12">
        <f t="shared" si="60"/>
        <v>1.1900682489875031E-4</v>
      </c>
    </row>
    <row r="909" spans="1:15">
      <c r="A909" s="72" t="str">
        <f t="shared" si="57"/>
        <v>43006EBAY</v>
      </c>
      <c r="B909" s="109">
        <v>43006</v>
      </c>
      <c r="C909" s="91" t="s">
        <v>236</v>
      </c>
      <c r="D909" s="11" t="s">
        <v>17</v>
      </c>
      <c r="E909" s="96">
        <v>717200</v>
      </c>
      <c r="F909" s="96" t="s">
        <v>23</v>
      </c>
      <c r="G909" s="101">
        <v>37.500784858678443</v>
      </c>
      <c r="H909" s="103">
        <v>5589500</v>
      </c>
      <c r="I909" s="101">
        <v>37.500784858678443</v>
      </c>
      <c r="J909" s="106">
        <f t="shared" si="58"/>
        <v>26895562.900644179</v>
      </c>
      <c r="K909" s="11">
        <f>VLOOKUP(A909,MATH!$N$3:$T$3152,7, FALSE)</f>
        <v>7130291.333333333</v>
      </c>
      <c r="L909" s="11">
        <f>VLOOKUP(A909,MATH!$N$3:$V$3152,9, FALSE)</f>
        <v>0.16140651942950465</v>
      </c>
      <c r="M909" s="11">
        <f>VLOOKUP(A909,MATH!$N$3:$V$3152,4, FALSE)</f>
        <v>37.44</v>
      </c>
      <c r="N909" s="11">
        <f t="shared" si="59"/>
        <v>1</v>
      </c>
      <c r="O909" s="12">
        <f t="shared" si="60"/>
        <v>1.2680664718577148E-3</v>
      </c>
    </row>
    <row r="910" spans="1:15">
      <c r="A910" s="72" t="str">
        <f t="shared" si="57"/>
        <v>43006ECL</v>
      </c>
      <c r="B910" s="109">
        <v>43006</v>
      </c>
      <c r="C910" s="91" t="s">
        <v>237</v>
      </c>
      <c r="D910" s="11" t="s">
        <v>18</v>
      </c>
      <c r="E910" s="96">
        <v>62100</v>
      </c>
      <c r="F910" s="96" t="s">
        <v>21</v>
      </c>
      <c r="G910" s="101">
        <v>128.78358838162612</v>
      </c>
      <c r="H910" s="103">
        <v>266000</v>
      </c>
      <c r="I910" s="101">
        <v>128.8222733816261</v>
      </c>
      <c r="J910" s="106">
        <f t="shared" si="58"/>
        <v>7997460.8384989817</v>
      </c>
      <c r="K910" s="11">
        <f>VLOOKUP(A910,MATH!$N$3:$T$3152,7, FALSE)</f>
        <v>864024.5</v>
      </c>
      <c r="L910" s="11">
        <f>VLOOKUP(A910,MATH!$N$3:$V$3152,9, FALSE)</f>
        <v>0.12077989555561799</v>
      </c>
      <c r="M910" s="11">
        <f>VLOOKUP(A910,MATH!$N$3:$V$3152,4, FALSE)</f>
        <v>128.94999999999999</v>
      </c>
      <c r="N910" s="11">
        <f t="shared" si="59"/>
        <v>-1</v>
      </c>
      <c r="O910" s="12">
        <f t="shared" si="60"/>
        <v>3.7706263991421239E-4</v>
      </c>
    </row>
    <row r="911" spans="1:15">
      <c r="A911" s="72" t="str">
        <f t="shared" si="57"/>
        <v>43006ED</v>
      </c>
      <c r="B911" s="109">
        <v>43006</v>
      </c>
      <c r="C911" s="91" t="s">
        <v>238</v>
      </c>
      <c r="D911" s="11" t="s">
        <v>17</v>
      </c>
      <c r="E911" s="96">
        <v>20200</v>
      </c>
      <c r="F911" s="96" t="s">
        <v>22</v>
      </c>
      <c r="G911" s="101">
        <v>80.439892211333614</v>
      </c>
      <c r="H911" s="103">
        <v>650700</v>
      </c>
      <c r="I911" s="101">
        <v>80.439892211333614</v>
      </c>
      <c r="J911" s="106">
        <f t="shared" si="58"/>
        <v>1624885.8226689389</v>
      </c>
      <c r="K911" s="11">
        <f>VLOOKUP(A911,MATH!$N$3:$T$3152,7, FALSE)</f>
        <v>1255190.5666666667</v>
      </c>
      <c r="L911" s="11">
        <f>VLOOKUP(A911,MATH!$N$3:$V$3152,9, FALSE)</f>
        <v>0.11588387606308358</v>
      </c>
      <c r="M911" s="11">
        <f>VLOOKUP(A911,MATH!$N$3:$V$3152,4, FALSE)</f>
        <v>80.45</v>
      </c>
      <c r="N911" s="11">
        <f t="shared" si="59"/>
        <v>1</v>
      </c>
      <c r="O911" s="12">
        <f t="shared" si="60"/>
        <v>7.6609782808229355E-5</v>
      </c>
    </row>
    <row r="912" spans="1:15">
      <c r="A912" s="72" t="str">
        <f t="shared" si="57"/>
        <v>43006EFX</v>
      </c>
      <c r="B912" s="109">
        <v>43006</v>
      </c>
      <c r="C912" s="91" t="s">
        <v>239</v>
      </c>
      <c r="D912" s="11" t="s">
        <v>18</v>
      </c>
      <c r="E912" s="96">
        <v>118500</v>
      </c>
      <c r="F912" s="96" t="s">
        <v>20</v>
      </c>
      <c r="G912" s="101">
        <v>105.88362324591678</v>
      </c>
      <c r="H912" s="103">
        <v>473100</v>
      </c>
      <c r="I912" s="101">
        <v>105.95812424591678</v>
      </c>
      <c r="J912" s="106">
        <f t="shared" si="58"/>
        <v>12547209.354641138</v>
      </c>
      <c r="K912" s="11">
        <f>VLOOKUP(A912,MATH!$N$3:$T$3152,7, FALSE)</f>
        <v>5920510.0333333332</v>
      </c>
      <c r="L912" s="11">
        <f>VLOOKUP(A912,MATH!$N$3:$V$3152,9, FALSE)</f>
        <v>0.71993067563573765</v>
      </c>
      <c r="M912" s="11">
        <f>VLOOKUP(A912,MATH!$N$3:$V$3152,4, FALSE)</f>
        <v>106.43</v>
      </c>
      <c r="N912" s="11">
        <f t="shared" si="59"/>
        <v>-1</v>
      </c>
      <c r="O912" s="12">
        <f t="shared" si="60"/>
        <v>5.9157324785415904E-4</v>
      </c>
    </row>
    <row r="913" spans="1:15">
      <c r="A913" s="72" t="str">
        <f t="shared" si="57"/>
        <v>43006EIX</v>
      </c>
      <c r="B913" s="109">
        <v>43006</v>
      </c>
      <c r="C913" s="91" t="s">
        <v>240</v>
      </c>
      <c r="D913" s="11" t="s">
        <v>17</v>
      </c>
      <c r="E913" s="96">
        <v>442600</v>
      </c>
      <c r="F913" s="96" t="s">
        <v>20</v>
      </c>
      <c r="G913" s="101">
        <v>77.778727619238083</v>
      </c>
      <c r="H913" s="103">
        <v>1587700</v>
      </c>
      <c r="I913" s="101">
        <v>77.724477619238073</v>
      </c>
      <c r="J913" s="106">
        <f t="shared" si="58"/>
        <v>34424864.844274774</v>
      </c>
      <c r="K913" s="11">
        <f>VLOOKUP(A913,MATH!$N$3:$T$3152,7, FALSE)</f>
        <v>1874474.4666666666</v>
      </c>
      <c r="L913" s="11">
        <f>VLOOKUP(A913,MATH!$N$3:$V$3152,9, FALSE)</f>
        <v>0.10694006768321887</v>
      </c>
      <c r="M913" s="11">
        <f>VLOOKUP(A913,MATH!$N$3:$V$3152,4, FALSE)</f>
        <v>77.5</v>
      </c>
      <c r="N913" s="11">
        <f t="shared" si="59"/>
        <v>1</v>
      </c>
      <c r="O913" s="12">
        <f t="shared" si="60"/>
        <v>1.6230564524162704E-3</v>
      </c>
    </row>
    <row r="914" spans="1:15">
      <c r="A914" s="72" t="str">
        <f t="shared" si="57"/>
        <v>43006EL</v>
      </c>
      <c r="B914" s="109">
        <v>43006</v>
      </c>
      <c r="C914" s="91" t="s">
        <v>241</v>
      </c>
      <c r="D914" s="11" t="s">
        <v>18</v>
      </c>
      <c r="E914" s="96">
        <v>212400</v>
      </c>
      <c r="F914" s="96" t="s">
        <v>22</v>
      </c>
      <c r="G914" s="101">
        <v>108.15188080035536</v>
      </c>
      <c r="H914" s="103">
        <v>2203100</v>
      </c>
      <c r="I914" s="101">
        <v>108.15188080035536</v>
      </c>
      <c r="J914" s="106">
        <f t="shared" si="58"/>
        <v>22971459.481995478</v>
      </c>
      <c r="K914" s="11">
        <f>VLOOKUP(A914,MATH!$N$3:$T$3152,7, FALSE)</f>
        <v>2432885.8666666667</v>
      </c>
      <c r="L914" s="11">
        <f>VLOOKUP(A914,MATH!$N$3:$V$3152,9, FALSE)</f>
        <v>0.2526416869502906</v>
      </c>
      <c r="M914" s="11">
        <f>VLOOKUP(A914,MATH!$N$3:$V$3152,4, FALSE)</f>
        <v>108.3</v>
      </c>
      <c r="N914" s="11">
        <f t="shared" si="59"/>
        <v>-1</v>
      </c>
      <c r="O914" s="12">
        <f t="shared" si="60"/>
        <v>1.0830536503870225E-3</v>
      </c>
    </row>
    <row r="915" spans="1:15">
      <c r="A915" s="72" t="str">
        <f t="shared" si="57"/>
        <v>43006EMN</v>
      </c>
      <c r="B915" s="109">
        <v>43006</v>
      </c>
      <c r="C915" s="91" t="s">
        <v>242</v>
      </c>
      <c r="D915" s="11" t="s">
        <v>17</v>
      </c>
      <c r="E915" s="96">
        <v>82200</v>
      </c>
      <c r="F915" s="96" t="s">
        <v>23</v>
      </c>
      <c r="G915" s="101">
        <v>88.533825847686828</v>
      </c>
      <c r="H915" s="103">
        <v>442900</v>
      </c>
      <c r="I915" s="101">
        <v>88.533825847686828</v>
      </c>
      <c r="J915" s="106">
        <f t="shared" si="58"/>
        <v>7277480.4846798573</v>
      </c>
      <c r="K915" s="11">
        <f>VLOOKUP(A915,MATH!$N$3:$T$3152,7, FALSE)</f>
        <v>1150087.8</v>
      </c>
      <c r="L915" s="11">
        <f>VLOOKUP(A915,MATH!$N$3:$V$3152,9, FALSE)</f>
        <v>0.16262411532329063</v>
      </c>
      <c r="M915" s="11">
        <f>VLOOKUP(A915,MATH!$N$3:$V$3152,4, FALSE)</f>
        <v>88.49</v>
      </c>
      <c r="N915" s="11">
        <f t="shared" si="59"/>
        <v>1</v>
      </c>
      <c r="O915" s="12">
        <f t="shared" si="60"/>
        <v>3.4311715416821898E-4</v>
      </c>
    </row>
    <row r="916" spans="1:15">
      <c r="A916" s="72" t="str">
        <f t="shared" si="57"/>
        <v>43006EMR</v>
      </c>
      <c r="B916" s="109">
        <v>43006</v>
      </c>
      <c r="C916" s="91" t="s">
        <v>243</v>
      </c>
      <c r="D916" s="11" t="s">
        <v>18</v>
      </c>
      <c r="E916" s="96">
        <v>38900</v>
      </c>
      <c r="F916" s="96" t="s">
        <v>19</v>
      </c>
      <c r="G916" s="101">
        <v>62.999152037665709</v>
      </c>
      <c r="H916" s="103">
        <v>186700</v>
      </c>
      <c r="I916" s="101">
        <v>63.043343037665707</v>
      </c>
      <c r="J916" s="106">
        <f t="shared" si="58"/>
        <v>2450667.0142651959</v>
      </c>
      <c r="K916" s="11">
        <f>VLOOKUP(A916,MATH!$N$3:$T$3152,7, FALSE)</f>
        <v>2426646.6</v>
      </c>
      <c r="L916" s="11">
        <f>VLOOKUP(A916,MATH!$N$3:$V$3152,9, FALSE)</f>
        <v>0.12362067765950698</v>
      </c>
      <c r="M916" s="11">
        <f>VLOOKUP(A916,MATH!$N$3:$V$3152,4, FALSE)</f>
        <v>63.13</v>
      </c>
      <c r="N916" s="11">
        <f t="shared" si="59"/>
        <v>-1</v>
      </c>
      <c r="O916" s="12">
        <f t="shared" si="60"/>
        <v>1.155435447087414E-4</v>
      </c>
    </row>
    <row r="917" spans="1:15">
      <c r="A917" s="72" t="str">
        <f t="shared" si="57"/>
        <v>43006EOG</v>
      </c>
      <c r="B917" s="109">
        <v>43006</v>
      </c>
      <c r="C917" s="91" t="s">
        <v>244</v>
      </c>
      <c r="D917" s="11" t="s">
        <v>17</v>
      </c>
      <c r="E917" s="96">
        <v>258000</v>
      </c>
      <c r="F917" s="96" t="s">
        <v>19</v>
      </c>
      <c r="G917" s="101">
        <v>97.828237346459318</v>
      </c>
      <c r="H917" s="103">
        <v>1365900</v>
      </c>
      <c r="I917" s="101">
        <v>97.760022346459323</v>
      </c>
      <c r="J917" s="106">
        <f t="shared" si="58"/>
        <v>25239685.235386506</v>
      </c>
      <c r="K917" s="11">
        <f>VLOOKUP(A917,MATH!$N$3:$T$3152,7, FALSE)</f>
        <v>2778999.3333333335</v>
      </c>
      <c r="L917" s="11">
        <f>VLOOKUP(A917,MATH!$N$3:$V$3152,9, FALSE)</f>
        <v>0.1922402614575548</v>
      </c>
      <c r="M917" s="11">
        <f>VLOOKUP(A917,MATH!$N$3:$V$3152,4, FALSE)</f>
        <v>97.45</v>
      </c>
      <c r="N917" s="11">
        <f t="shared" si="59"/>
        <v>1</v>
      </c>
      <c r="O917" s="12">
        <f t="shared" si="60"/>
        <v>1.1899954920247923E-3</v>
      </c>
    </row>
    <row r="918" spans="1:15">
      <c r="A918" s="72" t="str">
        <f t="shared" si="57"/>
        <v>43006EQIX</v>
      </c>
      <c r="B918" s="109">
        <v>43006</v>
      </c>
      <c r="C918" s="91" t="s">
        <v>245</v>
      </c>
      <c r="D918" s="11" t="s">
        <v>18</v>
      </c>
      <c r="E918" s="96">
        <v>30500</v>
      </c>
      <c r="F918" s="96" t="s">
        <v>21</v>
      </c>
      <c r="G918" s="101">
        <v>440.10828651973065</v>
      </c>
      <c r="H918" s="103">
        <v>101600</v>
      </c>
      <c r="I918" s="101">
        <v>440.24070051973064</v>
      </c>
      <c r="J918" s="106">
        <f t="shared" si="58"/>
        <v>13423302.738851786</v>
      </c>
      <c r="K918" s="11">
        <f>VLOOKUP(A918,MATH!$N$3:$T$3152,7, FALSE)</f>
        <v>530964</v>
      </c>
      <c r="L918" s="11">
        <f>VLOOKUP(A918,MATH!$N$3:$V$3152,9, FALSE)</f>
        <v>0.16258678586814471</v>
      </c>
      <c r="M918" s="11">
        <f>VLOOKUP(A918,MATH!$N$3:$V$3152,4, FALSE)</f>
        <v>441.38</v>
      </c>
      <c r="N918" s="11">
        <f t="shared" si="59"/>
        <v>-1</v>
      </c>
      <c r="O918" s="12">
        <f t="shared" si="60"/>
        <v>6.3287911867150755E-4</v>
      </c>
    </row>
    <row r="919" spans="1:15">
      <c r="A919" s="72" t="str">
        <f t="shared" si="57"/>
        <v>43006EQR</v>
      </c>
      <c r="B919" s="109">
        <v>43006</v>
      </c>
      <c r="C919" s="91" t="s">
        <v>246</v>
      </c>
      <c r="D919" s="11" t="s">
        <v>17</v>
      </c>
      <c r="E919" s="96">
        <v>24500</v>
      </c>
      <c r="F919" s="96" t="s">
        <v>19</v>
      </c>
      <c r="G919" s="101">
        <v>65.849428842317408</v>
      </c>
      <c r="H919" s="103">
        <v>542300</v>
      </c>
      <c r="I919" s="101">
        <v>65.803459842317409</v>
      </c>
      <c r="J919" s="106">
        <f t="shared" si="58"/>
        <v>1613311.0066367765</v>
      </c>
      <c r="K919" s="11">
        <f>VLOOKUP(A919,MATH!$N$3:$T$3152,7, FALSE)</f>
        <v>1587644.2</v>
      </c>
      <c r="L919" s="11">
        <f>VLOOKUP(A919,MATH!$N$3:$V$3152,9, FALSE)</f>
        <v>9.0086724389115053E-2</v>
      </c>
      <c r="M919" s="11">
        <f>VLOOKUP(A919,MATH!$N$3:$V$3152,4, FALSE)</f>
        <v>65.67</v>
      </c>
      <c r="N919" s="11">
        <f t="shared" si="59"/>
        <v>1</v>
      </c>
      <c r="O919" s="12">
        <f t="shared" si="60"/>
        <v>7.6064055760889716E-5</v>
      </c>
    </row>
    <row r="920" spans="1:15">
      <c r="A920" s="72" t="str">
        <f t="shared" si="57"/>
        <v>43006EQT</v>
      </c>
      <c r="B920" s="109">
        <v>43006</v>
      </c>
      <c r="C920" s="91" t="s">
        <v>247</v>
      </c>
      <c r="D920" s="11" t="s">
        <v>18</v>
      </c>
      <c r="E920" s="96">
        <v>210900</v>
      </c>
      <c r="F920" s="96" t="s">
        <v>20</v>
      </c>
      <c r="G920" s="101">
        <v>65.114800927507275</v>
      </c>
      <c r="H920" s="103">
        <v>1666300</v>
      </c>
      <c r="I920" s="101">
        <v>65.160496927507282</v>
      </c>
      <c r="J920" s="106">
        <f t="shared" si="58"/>
        <v>13732711.515611283</v>
      </c>
      <c r="K920" s="11">
        <f>VLOOKUP(A920,MATH!$N$3:$T$3152,7, FALSE)</f>
        <v>2657345.7333333334</v>
      </c>
      <c r="L920" s="11">
        <f>VLOOKUP(A920,MATH!$N$3:$V$3152,9, FALSE)</f>
        <v>0.16487600278466474</v>
      </c>
      <c r="M920" s="11">
        <f>VLOOKUP(A920,MATH!$N$3:$V$3152,4, FALSE)</f>
        <v>65.28</v>
      </c>
      <c r="N920" s="11">
        <f t="shared" si="59"/>
        <v>-1</v>
      </c>
      <c r="O920" s="12">
        <f t="shared" si="60"/>
        <v>6.4746706008610546E-4</v>
      </c>
    </row>
    <row r="921" spans="1:15">
      <c r="A921" s="72" t="str">
        <f t="shared" si="57"/>
        <v>43006ES</v>
      </c>
      <c r="B921" s="109">
        <v>43006</v>
      </c>
      <c r="C921" s="91" t="s">
        <v>248</v>
      </c>
      <c r="D921" s="11" t="s">
        <v>17</v>
      </c>
      <c r="E921" s="96">
        <v>99400</v>
      </c>
      <c r="F921" s="96" t="s">
        <v>23</v>
      </c>
      <c r="G921" s="101">
        <v>60.598369282660599</v>
      </c>
      <c r="H921" s="103">
        <v>1691000</v>
      </c>
      <c r="I921" s="101">
        <v>60.598369282660599</v>
      </c>
      <c r="J921" s="106">
        <f t="shared" si="58"/>
        <v>6023477.9066964639</v>
      </c>
      <c r="K921" s="11">
        <f>VLOOKUP(A921,MATH!$N$3:$T$3152,7, FALSE)</f>
        <v>1360119.6333333333</v>
      </c>
      <c r="L921" s="11">
        <f>VLOOKUP(A921,MATH!$N$3:$V$3152,9, FALSE)</f>
        <v>0.1328476205261141</v>
      </c>
      <c r="M921" s="11">
        <f>VLOOKUP(A921,MATH!$N$3:$V$3152,4, FALSE)</f>
        <v>60.48</v>
      </c>
      <c r="N921" s="11">
        <f t="shared" si="59"/>
        <v>1</v>
      </c>
      <c r="O921" s="12">
        <f t="shared" si="60"/>
        <v>2.8399369835366175E-4</v>
      </c>
    </row>
    <row r="922" spans="1:15">
      <c r="A922" s="72" t="str">
        <f t="shared" si="57"/>
        <v>43006ESRX</v>
      </c>
      <c r="B922" s="109">
        <v>43006</v>
      </c>
      <c r="C922" s="91" t="s">
        <v>249</v>
      </c>
      <c r="D922" s="11" t="s">
        <v>18</v>
      </c>
      <c r="E922" s="96">
        <v>23000</v>
      </c>
      <c r="F922" s="96" t="s">
        <v>20</v>
      </c>
      <c r="G922" s="101">
        <v>62.709968034227373</v>
      </c>
      <c r="H922" s="103">
        <v>72000</v>
      </c>
      <c r="I922" s="101">
        <v>62.753914034227378</v>
      </c>
      <c r="J922" s="106">
        <f t="shared" si="58"/>
        <v>1442329.2647872295</v>
      </c>
      <c r="K922" s="11">
        <f>VLOOKUP(A922,MATH!$N$3:$T$3152,7, FALSE)</f>
        <v>3113336.3666666667</v>
      </c>
      <c r="L922" s="11">
        <f>VLOOKUP(A922,MATH!$N$3:$V$3152,9, FALSE)</f>
        <v>0.17178660393838951</v>
      </c>
      <c r="M922" s="11">
        <f>VLOOKUP(A922,MATH!$N$3:$V$3152,4, FALSE)</f>
        <v>62.78</v>
      </c>
      <c r="N922" s="11">
        <f t="shared" si="59"/>
        <v>-1</v>
      </c>
      <c r="O922" s="12">
        <f t="shared" si="60"/>
        <v>6.8002643737642988E-5</v>
      </c>
    </row>
    <row r="923" spans="1:15">
      <c r="A923" s="72" t="str">
        <f t="shared" si="57"/>
        <v>43006ESS</v>
      </c>
      <c r="B923" s="109">
        <v>43006</v>
      </c>
      <c r="C923" s="91" t="s">
        <v>250</v>
      </c>
      <c r="D923" s="11" t="s">
        <v>17</v>
      </c>
      <c r="E923" s="96">
        <v>8400</v>
      </c>
      <c r="F923" s="96" t="s">
        <v>22</v>
      </c>
      <c r="G923" s="101">
        <v>250.42537033649577</v>
      </c>
      <c r="H923" s="103">
        <v>117400</v>
      </c>
      <c r="I923" s="101">
        <v>250.42537033649577</v>
      </c>
      <c r="J923" s="106">
        <f t="shared" si="58"/>
        <v>2103573.1108265645</v>
      </c>
      <c r="K923" s="11">
        <f>VLOOKUP(A923,MATH!$N$3:$T$3152,7, FALSE)</f>
        <v>357824.43333333335</v>
      </c>
      <c r="L923" s="11">
        <f>VLOOKUP(A923,MATH!$N$3:$V$3152,9, FALSE)</f>
        <v>0.12118197012249908</v>
      </c>
      <c r="M923" s="11">
        <f>VLOOKUP(A923,MATH!$N$3:$V$3152,4, FALSE)</f>
        <v>249.95</v>
      </c>
      <c r="N923" s="11">
        <f t="shared" si="59"/>
        <v>1</v>
      </c>
      <c r="O923" s="12">
        <f t="shared" si="60"/>
        <v>9.917883268681134E-5</v>
      </c>
    </row>
    <row r="924" spans="1:15">
      <c r="A924" s="72" t="str">
        <f t="shared" si="57"/>
        <v>43006ETFC</v>
      </c>
      <c r="B924" s="109">
        <v>43006</v>
      </c>
      <c r="C924" s="91" t="s">
        <v>251</v>
      </c>
      <c r="D924" s="11" t="s">
        <v>18</v>
      </c>
      <c r="E924" s="96">
        <v>238800</v>
      </c>
      <c r="F924" s="96" t="s">
        <v>19</v>
      </c>
      <c r="G924" s="101">
        <v>43.024982270853855</v>
      </c>
      <c r="H924" s="103">
        <v>1076500</v>
      </c>
      <c r="I924" s="101">
        <v>43.055201270853857</v>
      </c>
      <c r="J924" s="106">
        <f t="shared" si="58"/>
        <v>10274365.7662799</v>
      </c>
      <c r="K924" s="11">
        <f>VLOOKUP(A924,MATH!$N$3:$T$3152,7, FALSE)</f>
        <v>2267745.4</v>
      </c>
      <c r="L924" s="11">
        <f>VLOOKUP(A924,MATH!$N$3:$V$3152,9, FALSE)</f>
        <v>0.17146523155871843</v>
      </c>
      <c r="M924" s="11">
        <f>VLOOKUP(A924,MATH!$N$3:$V$3152,4, FALSE)</f>
        <v>43.17</v>
      </c>
      <c r="N924" s="11">
        <f t="shared" si="59"/>
        <v>-1</v>
      </c>
      <c r="O924" s="12">
        <f t="shared" si="60"/>
        <v>4.844136854823065E-4</v>
      </c>
    </row>
    <row r="925" spans="1:15">
      <c r="A925" s="72" t="str">
        <f t="shared" si="57"/>
        <v>43006ETN</v>
      </c>
      <c r="B925" s="109">
        <v>43006</v>
      </c>
      <c r="C925" s="91" t="s">
        <v>252</v>
      </c>
      <c r="D925" s="11" t="s">
        <v>17</v>
      </c>
      <c r="E925" s="96">
        <v>174600</v>
      </c>
      <c r="F925" s="96" t="s">
        <v>21</v>
      </c>
      <c r="G925" s="101">
        <v>76.914984907484367</v>
      </c>
      <c r="H925" s="103">
        <v>1631300</v>
      </c>
      <c r="I925" s="101">
        <v>76.891932907484374</v>
      </c>
      <c r="J925" s="106">
        <f t="shared" si="58"/>
        <v>13429356.36484677</v>
      </c>
      <c r="K925" s="11">
        <f>VLOOKUP(A925,MATH!$N$3:$T$3152,7, FALSE)</f>
        <v>2285809.1</v>
      </c>
      <c r="L925" s="11">
        <f>VLOOKUP(A925,MATH!$N$3:$V$3152,9, FALSE)</f>
        <v>0.13719074084379632</v>
      </c>
      <c r="M925" s="11">
        <f>VLOOKUP(A925,MATH!$N$3:$V$3152,4, FALSE)</f>
        <v>76.84</v>
      </c>
      <c r="N925" s="11">
        <f t="shared" si="59"/>
        <v>1</v>
      </c>
      <c r="O925" s="12">
        <f t="shared" si="60"/>
        <v>6.3316453378573162E-4</v>
      </c>
    </row>
    <row r="926" spans="1:15">
      <c r="A926" s="72" t="str">
        <f t="shared" si="57"/>
        <v>43006ETR</v>
      </c>
      <c r="B926" s="109">
        <v>43006</v>
      </c>
      <c r="C926" s="91" t="s">
        <v>253</v>
      </c>
      <c r="D926" s="11" t="s">
        <v>18</v>
      </c>
      <c r="E926" s="96">
        <v>117700</v>
      </c>
      <c r="F926" s="96" t="s">
        <v>20</v>
      </c>
      <c r="G926" s="101">
        <v>76.143690066068515</v>
      </c>
      <c r="H926" s="103">
        <v>570000</v>
      </c>
      <c r="I926" s="101">
        <v>76.19712806606853</v>
      </c>
      <c r="J926" s="106">
        <f t="shared" si="58"/>
        <v>8962112.3207762651</v>
      </c>
      <c r="K926" s="11">
        <f>VLOOKUP(A926,MATH!$N$3:$T$3152,7, FALSE)</f>
        <v>997306.6333333333</v>
      </c>
      <c r="L926" s="11">
        <f>VLOOKUP(A926,MATH!$N$3:$V$3152,9, FALSE)</f>
        <v>0.12875392183132753</v>
      </c>
      <c r="M926" s="11">
        <f>VLOOKUP(A926,MATH!$N$3:$V$3152,4, FALSE)</f>
        <v>76.34</v>
      </c>
      <c r="N926" s="11">
        <f t="shared" si="59"/>
        <v>-1</v>
      </c>
      <c r="O926" s="12">
        <f t="shared" si="60"/>
        <v>4.2254382973806883E-4</v>
      </c>
    </row>
    <row r="927" spans="1:15">
      <c r="A927" s="72" t="str">
        <f t="shared" si="57"/>
        <v>43006EVHC</v>
      </c>
      <c r="B927" s="109">
        <v>43006</v>
      </c>
      <c r="C927" s="91" t="s">
        <v>254</v>
      </c>
      <c r="D927" s="11" t="s">
        <v>17</v>
      </c>
      <c r="E927" s="96">
        <v>6200</v>
      </c>
      <c r="F927" s="96" t="s">
        <v>22</v>
      </c>
      <c r="G927" s="101">
        <v>42.535501141901555</v>
      </c>
      <c r="H927" s="103">
        <v>93100</v>
      </c>
      <c r="I927" s="101">
        <v>42.535501141901555</v>
      </c>
      <c r="J927" s="106">
        <f t="shared" si="58"/>
        <v>263720.10707978962</v>
      </c>
      <c r="K927" s="11">
        <f>VLOOKUP(A927,MATH!$N$3:$T$3152,7, FALSE)</f>
        <v>2254339.0666666669</v>
      </c>
      <c r="L927" s="11">
        <f>VLOOKUP(A927,MATH!$N$3:$V$3152,9, FALSE)</f>
        <v>0.38756443346692759</v>
      </c>
      <c r="M927" s="11">
        <f>VLOOKUP(A927,MATH!$N$3:$V$3152,4, FALSE)</f>
        <v>42.56</v>
      </c>
      <c r="N927" s="11">
        <f t="shared" si="59"/>
        <v>1</v>
      </c>
      <c r="O927" s="12">
        <f t="shared" si="60"/>
        <v>1.2433821406823874E-5</v>
      </c>
    </row>
    <row r="928" spans="1:15">
      <c r="A928" s="72" t="str">
        <f t="shared" si="57"/>
        <v>43006EW</v>
      </c>
      <c r="B928" s="109">
        <v>43006</v>
      </c>
      <c r="C928" s="91" t="s">
        <v>255</v>
      </c>
      <c r="D928" s="11" t="s">
        <v>18</v>
      </c>
      <c r="E928" s="96">
        <v>42300</v>
      </c>
      <c r="F928" s="96" t="s">
        <v>21</v>
      </c>
      <c r="G928" s="101">
        <v>109.02639656354414</v>
      </c>
      <c r="H928" s="103">
        <v>974000</v>
      </c>
      <c r="I928" s="101">
        <v>109.05909656354414</v>
      </c>
      <c r="J928" s="106">
        <f t="shared" si="58"/>
        <v>4611816.5746379169</v>
      </c>
      <c r="K928" s="11">
        <f>VLOOKUP(A928,MATH!$N$3:$T$3152,7, FALSE)</f>
        <v>1274009.1666666667</v>
      </c>
      <c r="L928" s="11">
        <f>VLOOKUP(A928,MATH!$N$3:$V$3152,9, FALSE)</f>
        <v>0.16305879941260371</v>
      </c>
      <c r="M928" s="11">
        <f>VLOOKUP(A928,MATH!$N$3:$V$3152,4, FALSE)</f>
        <v>109</v>
      </c>
      <c r="N928" s="11">
        <f t="shared" si="59"/>
        <v>-1</v>
      </c>
      <c r="O928" s="12">
        <f t="shared" si="60"/>
        <v>2.174369800052025E-4</v>
      </c>
    </row>
    <row r="929" spans="1:15">
      <c r="A929" s="72" t="str">
        <f t="shared" si="57"/>
        <v>43006EXC</v>
      </c>
      <c r="B929" s="109">
        <v>43006</v>
      </c>
      <c r="C929" s="91" t="s">
        <v>256</v>
      </c>
      <c r="D929" s="11" t="s">
        <v>17</v>
      </c>
      <c r="E929" s="96">
        <v>799000</v>
      </c>
      <c r="F929" s="96" t="s">
        <v>22</v>
      </c>
      <c r="G929" s="101">
        <v>37.123632853781587</v>
      </c>
      <c r="H929" s="103">
        <v>3459500</v>
      </c>
      <c r="I929" s="101">
        <v>37.123632853781587</v>
      </c>
      <c r="J929" s="106">
        <f t="shared" si="58"/>
        <v>29661782.650171489</v>
      </c>
      <c r="K929" s="11">
        <f>VLOOKUP(A929,MATH!$N$3:$T$3152,7, FALSE)</f>
        <v>4838805.0666666664</v>
      </c>
      <c r="L929" s="11">
        <f>VLOOKUP(A929,MATH!$N$3:$V$3152,9, FALSE)</f>
        <v>0.12393968622884506</v>
      </c>
      <c r="M929" s="11">
        <f>VLOOKUP(A929,MATH!$N$3:$V$3152,4, FALSE)</f>
        <v>37</v>
      </c>
      <c r="N929" s="11">
        <f t="shared" si="59"/>
        <v>1</v>
      </c>
      <c r="O929" s="12">
        <f t="shared" si="60"/>
        <v>1.3984876320737821E-3</v>
      </c>
    </row>
    <row r="930" spans="1:15">
      <c r="A930" s="72" t="str">
        <f t="shared" si="57"/>
        <v>43006EXPD</v>
      </c>
      <c r="B930" s="109">
        <v>43006</v>
      </c>
      <c r="C930" s="91" t="s">
        <v>257</v>
      </c>
      <c r="D930" s="11" t="s">
        <v>18</v>
      </c>
      <c r="E930" s="96">
        <v>102500</v>
      </c>
      <c r="F930" s="96" t="s">
        <v>21</v>
      </c>
      <c r="G930" s="101">
        <v>59.141511367443044</v>
      </c>
      <c r="H930" s="103">
        <v>312600</v>
      </c>
      <c r="I930" s="101">
        <v>59.159298367443043</v>
      </c>
      <c r="J930" s="106">
        <f t="shared" si="58"/>
        <v>6062004.9151629116</v>
      </c>
      <c r="K930" s="11">
        <f>VLOOKUP(A930,MATH!$N$3:$T$3152,7, FALSE)</f>
        <v>991427.16666666663</v>
      </c>
      <c r="L930" s="11">
        <f>VLOOKUP(A930,MATH!$N$3:$V$3152,9, FALSE)</f>
        <v>0.13312963546079123</v>
      </c>
      <c r="M930" s="11">
        <f>VLOOKUP(A930,MATH!$N$3:$V$3152,4, FALSE)</f>
        <v>59.29</v>
      </c>
      <c r="N930" s="11">
        <f t="shared" si="59"/>
        <v>-1</v>
      </c>
      <c r="O930" s="12">
        <f t="shared" si="60"/>
        <v>2.8581016183047226E-4</v>
      </c>
    </row>
    <row r="931" spans="1:15">
      <c r="A931" s="72" t="str">
        <f t="shared" si="57"/>
        <v>43006EXPE</v>
      </c>
      <c r="B931" s="109">
        <v>43006</v>
      </c>
      <c r="C931" s="91" t="s">
        <v>258</v>
      </c>
      <c r="D931" s="11" t="s">
        <v>17</v>
      </c>
      <c r="E931" s="96">
        <v>73700</v>
      </c>
      <c r="F931" s="96" t="s">
        <v>21</v>
      </c>
      <c r="G931" s="101">
        <v>145.06638161822201</v>
      </c>
      <c r="H931" s="103">
        <v>360800</v>
      </c>
      <c r="I931" s="101">
        <v>145.02293561822202</v>
      </c>
      <c r="J931" s="106">
        <f t="shared" si="58"/>
        <v>10691392.325262962</v>
      </c>
      <c r="K931" s="11">
        <f>VLOOKUP(A931,MATH!$N$3:$T$3152,7, FALSE)</f>
        <v>2070982.1666666667</v>
      </c>
      <c r="L931" s="11">
        <f>VLOOKUP(A931,MATH!$N$3:$V$3152,9, FALSE)</f>
        <v>0.26067757292016436</v>
      </c>
      <c r="M931" s="11">
        <f>VLOOKUP(A931,MATH!$N$3:$V$3152,4, FALSE)</f>
        <v>144.82</v>
      </c>
      <c r="N931" s="11">
        <f t="shared" si="59"/>
        <v>1</v>
      </c>
      <c r="O931" s="12">
        <f t="shared" si="60"/>
        <v>5.0407556797475088E-4</v>
      </c>
    </row>
    <row r="932" spans="1:15">
      <c r="A932" s="72" t="str">
        <f t="shared" si="57"/>
        <v>43006EXR</v>
      </c>
      <c r="B932" s="109">
        <v>43006</v>
      </c>
      <c r="C932" s="91" t="s">
        <v>259</v>
      </c>
      <c r="D932" s="11" t="s">
        <v>18</v>
      </c>
      <c r="E932" s="96">
        <v>4000</v>
      </c>
      <c r="F932" s="96" t="s">
        <v>19</v>
      </c>
      <c r="G932" s="101">
        <v>77.984257175982904</v>
      </c>
      <c r="H932" s="103">
        <v>17900</v>
      </c>
      <c r="I932" s="101">
        <v>78.038934175982916</v>
      </c>
      <c r="J932" s="106">
        <f t="shared" si="58"/>
        <v>311937.0287039316</v>
      </c>
      <c r="K932" s="11">
        <f>VLOOKUP(A932,MATH!$N$3:$T$3152,7, FALSE)</f>
        <v>856790.46666666667</v>
      </c>
      <c r="L932" s="11">
        <f>VLOOKUP(A932,MATH!$N$3:$V$3152,9, FALSE)</f>
        <v>0.20192436757798951</v>
      </c>
      <c r="M932" s="11">
        <f>VLOOKUP(A932,MATH!$N$3:$V$3152,4, FALSE)</f>
        <v>78.11</v>
      </c>
      <c r="N932" s="11">
        <f t="shared" si="59"/>
        <v>-1</v>
      </c>
      <c r="O932" s="12">
        <f t="shared" si="60"/>
        <v>1.4707142917648295E-5</v>
      </c>
    </row>
    <row r="933" spans="1:15">
      <c r="A933" s="72" t="str">
        <f t="shared" si="57"/>
        <v>43006F</v>
      </c>
      <c r="B933" s="109">
        <v>43006</v>
      </c>
      <c r="C933" s="91" t="s">
        <v>260</v>
      </c>
      <c r="D933" s="11" t="s">
        <v>17</v>
      </c>
      <c r="E933" s="96">
        <v>3733900</v>
      </c>
      <c r="F933" s="96" t="s">
        <v>20</v>
      </c>
      <c r="G933" s="101">
        <v>12.005055713335221</v>
      </c>
      <c r="H933" s="103">
        <v>11762000</v>
      </c>
      <c r="I933" s="101">
        <v>11.996690713335219</v>
      </c>
      <c r="J933" s="106">
        <f t="shared" si="58"/>
        <v>44825677.528022379</v>
      </c>
      <c r="K933" s="11">
        <f>VLOOKUP(A933,MATH!$N$3:$T$3152,7, FALSE)</f>
        <v>34320529.399999999</v>
      </c>
      <c r="L933" s="11">
        <f>VLOOKUP(A933,MATH!$N$3:$V$3152,9, FALSE)</f>
        <v>0.1303974757351884</v>
      </c>
      <c r="M933" s="11">
        <f>VLOOKUP(A933,MATH!$N$3:$V$3152,4, FALSE)</f>
        <v>11.95</v>
      </c>
      <c r="N933" s="11">
        <f t="shared" si="59"/>
        <v>1</v>
      </c>
      <c r="O933" s="12">
        <f t="shared" si="60"/>
        <v>2.1134318311750062E-3</v>
      </c>
    </row>
    <row r="934" spans="1:15">
      <c r="A934" s="72" t="str">
        <f t="shared" si="57"/>
        <v>43006FAST</v>
      </c>
      <c r="B934" s="109">
        <v>43006</v>
      </c>
      <c r="C934" s="91" t="s">
        <v>261</v>
      </c>
      <c r="D934" s="11" t="s">
        <v>18</v>
      </c>
      <c r="E934" s="96">
        <v>22400</v>
      </c>
      <c r="F934" s="96" t="s">
        <v>23</v>
      </c>
      <c r="G934" s="101">
        <v>45.559146394157125</v>
      </c>
      <c r="H934" s="103">
        <v>588400</v>
      </c>
      <c r="I934" s="101">
        <v>45.559146394157125</v>
      </c>
      <c r="J934" s="106">
        <f t="shared" si="58"/>
        <v>1020524.8792291196</v>
      </c>
      <c r="K934" s="11">
        <f>VLOOKUP(A934,MATH!$N$3:$T$3152,7, FALSE)</f>
        <v>2534820.5666666669</v>
      </c>
      <c r="L934" s="11">
        <f>VLOOKUP(A934,MATH!$N$3:$V$3152,9, FALSE)</f>
        <v>0.21046061416877021</v>
      </c>
      <c r="M934" s="11">
        <f>VLOOKUP(A934,MATH!$N$3:$V$3152,4, FALSE)</f>
        <v>45.5</v>
      </c>
      <c r="N934" s="11">
        <f t="shared" si="59"/>
        <v>-1</v>
      </c>
      <c r="O934" s="12">
        <f t="shared" si="60"/>
        <v>4.8115497259813637E-5</v>
      </c>
    </row>
    <row r="935" spans="1:15">
      <c r="A935" s="72" t="str">
        <f t="shared" si="57"/>
        <v>43006FB</v>
      </c>
      <c r="B935" s="109">
        <v>43006</v>
      </c>
      <c r="C935" s="91" t="s">
        <v>262</v>
      </c>
      <c r="D935" s="11" t="s">
        <v>17</v>
      </c>
      <c r="E935" s="96">
        <v>384100</v>
      </c>
      <c r="F935" s="96" t="s">
        <v>22</v>
      </c>
      <c r="G935" s="101">
        <v>168.32822410547274</v>
      </c>
      <c r="H935" s="103">
        <v>4304200</v>
      </c>
      <c r="I935" s="101">
        <v>168.32822410547274</v>
      </c>
      <c r="J935" s="106">
        <f t="shared" si="58"/>
        <v>64654870.878912084</v>
      </c>
      <c r="K935" s="11">
        <f>VLOOKUP(A935,MATH!$N$3:$T$3152,7, FALSE)</f>
        <v>14441285.300000001</v>
      </c>
      <c r="L935" s="11">
        <f>VLOOKUP(A935,MATH!$N$3:$V$3152,9, FALSE)</f>
        <v>0.20045866039358803</v>
      </c>
      <c r="M935" s="11">
        <f>VLOOKUP(A935,MATH!$N$3:$V$3152,4, FALSE)</f>
        <v>167.94</v>
      </c>
      <c r="N935" s="11">
        <f t="shared" si="59"/>
        <v>1</v>
      </c>
      <c r="O935" s="12">
        <f t="shared" si="60"/>
        <v>3.0483345638352296E-3</v>
      </c>
    </row>
    <row r="936" spans="1:15">
      <c r="A936" s="72" t="str">
        <f t="shared" si="57"/>
        <v>43006FBHS</v>
      </c>
      <c r="B936" s="109">
        <v>43006</v>
      </c>
      <c r="C936" s="91" t="s">
        <v>263</v>
      </c>
      <c r="D936" s="11" t="s">
        <v>18</v>
      </c>
      <c r="E936" s="96">
        <v>42200</v>
      </c>
      <c r="F936" s="96" t="s">
        <v>20</v>
      </c>
      <c r="G936" s="101">
        <v>66.345495897103362</v>
      </c>
      <c r="H936" s="103">
        <v>673200</v>
      </c>
      <c r="I936" s="101">
        <v>66.391940897103368</v>
      </c>
      <c r="J936" s="106">
        <f t="shared" si="58"/>
        <v>2799779.926857762</v>
      </c>
      <c r="K936" s="11">
        <f>VLOOKUP(A936,MATH!$N$3:$T$3152,7, FALSE)</f>
        <v>824699.46666666667</v>
      </c>
      <c r="L936" s="11">
        <f>VLOOKUP(A936,MATH!$N$3:$V$3152,9, FALSE)</f>
        <v>0.14118636239522633</v>
      </c>
      <c r="M936" s="11">
        <f>VLOOKUP(A936,MATH!$N$3:$V$3152,4, FALSE)</f>
        <v>66.349999999999994</v>
      </c>
      <c r="N936" s="11">
        <f t="shared" si="59"/>
        <v>-1</v>
      </c>
      <c r="O936" s="12">
        <f t="shared" si="60"/>
        <v>1.3200344855929895E-4</v>
      </c>
    </row>
    <row r="937" spans="1:15">
      <c r="A937" s="72" t="str">
        <f t="shared" si="57"/>
        <v>43006FCX</v>
      </c>
      <c r="B937" s="109">
        <v>43006</v>
      </c>
      <c r="C937" s="91" t="s">
        <v>264</v>
      </c>
      <c r="D937" s="11" t="s">
        <v>17</v>
      </c>
      <c r="E937" s="96">
        <v>1527500</v>
      </c>
      <c r="F937" s="96" t="s">
        <v>19</v>
      </c>
      <c r="G937" s="101">
        <v>14.071748721354016</v>
      </c>
      <c r="H937" s="103">
        <v>11697200</v>
      </c>
      <c r="I937" s="101">
        <v>14.061948721354014</v>
      </c>
      <c r="J937" s="106">
        <f t="shared" si="58"/>
        <v>21494596.171868261</v>
      </c>
      <c r="K937" s="11">
        <f>VLOOKUP(A937,MATH!$N$3:$T$3152,7, FALSE)</f>
        <v>19308537</v>
      </c>
      <c r="L937" s="11">
        <f>VLOOKUP(A937,MATH!$N$3:$V$3152,9, FALSE)</f>
        <v>0.39691412548299976</v>
      </c>
      <c r="M937" s="11">
        <f>VLOOKUP(A937,MATH!$N$3:$V$3152,4, FALSE)</f>
        <v>14</v>
      </c>
      <c r="N937" s="11">
        <f t="shared" si="59"/>
        <v>1</v>
      </c>
      <c r="O937" s="12">
        <f t="shared" si="60"/>
        <v>1.013422802577391E-3</v>
      </c>
    </row>
    <row r="938" spans="1:15">
      <c r="A938" s="72" t="str">
        <f t="shared" si="57"/>
        <v>43006FDX</v>
      </c>
      <c r="B938" s="109">
        <v>43006</v>
      </c>
      <c r="C938" s="91" t="s">
        <v>265</v>
      </c>
      <c r="D938" s="11" t="s">
        <v>18</v>
      </c>
      <c r="E938" s="96">
        <v>108100</v>
      </c>
      <c r="F938" s="96" t="s">
        <v>23</v>
      </c>
      <c r="G938" s="101">
        <v>219.39193988834069</v>
      </c>
      <c r="H938" s="103">
        <v>545600</v>
      </c>
      <c r="I938" s="101">
        <v>219.39193988834069</v>
      </c>
      <c r="J938" s="106">
        <f t="shared" si="58"/>
        <v>23716268.701929629</v>
      </c>
      <c r="K938" s="11">
        <f>VLOOKUP(A938,MATH!$N$3:$T$3152,7, FALSE)</f>
        <v>1248567.8</v>
      </c>
      <c r="L938" s="11">
        <f>VLOOKUP(A938,MATH!$N$3:$V$3152,9, FALSE)</f>
        <v>0.14032139079518566</v>
      </c>
      <c r="M938" s="11">
        <f>VLOOKUP(A938,MATH!$N$3:$V$3152,4, FALSE)</f>
        <v>219.62</v>
      </c>
      <c r="N938" s="11">
        <f t="shared" si="59"/>
        <v>-1</v>
      </c>
      <c r="O938" s="12">
        <f t="shared" si="60"/>
        <v>1.1181697624095888E-3</v>
      </c>
    </row>
    <row r="939" spans="1:15">
      <c r="A939" s="72" t="str">
        <f t="shared" si="57"/>
        <v>43006FE</v>
      </c>
      <c r="B939" s="109">
        <v>43006</v>
      </c>
      <c r="C939" s="91" t="s">
        <v>266</v>
      </c>
      <c r="D939" s="11" t="s">
        <v>17</v>
      </c>
      <c r="E939" s="96">
        <v>104500</v>
      </c>
      <c r="F939" s="96" t="s">
        <v>19</v>
      </c>
      <c r="G939" s="101">
        <v>30.020723216225164</v>
      </c>
      <c r="H939" s="103">
        <v>1485500</v>
      </c>
      <c r="I939" s="101">
        <v>29.999723216225163</v>
      </c>
      <c r="J939" s="106">
        <f t="shared" si="58"/>
        <v>3137165.5760955298</v>
      </c>
      <c r="K939" s="11">
        <f>VLOOKUP(A939,MATH!$N$3:$T$3152,7, FALSE)</f>
        <v>3599231.3333333335</v>
      </c>
      <c r="L939" s="11">
        <f>VLOOKUP(A939,MATH!$N$3:$V$3152,9, FALSE)</f>
        <v>0.12404876943609069</v>
      </c>
      <c r="M939" s="11">
        <f>VLOOKUP(A939,MATH!$N$3:$V$3152,4, FALSE)</f>
        <v>30</v>
      </c>
      <c r="N939" s="11">
        <f t="shared" si="59"/>
        <v>1</v>
      </c>
      <c r="O939" s="12">
        <f t="shared" si="60"/>
        <v>1.4791043780748136E-4</v>
      </c>
    </row>
    <row r="940" spans="1:15">
      <c r="A940" s="72" t="str">
        <f t="shared" si="57"/>
        <v>43006FFIV</v>
      </c>
      <c r="B940" s="109">
        <v>43006</v>
      </c>
      <c r="C940" s="91" t="s">
        <v>267</v>
      </c>
      <c r="D940" s="11" t="s">
        <v>18</v>
      </c>
      <c r="E940" s="96">
        <v>30900</v>
      </c>
      <c r="F940" s="96" t="s">
        <v>23</v>
      </c>
      <c r="G940" s="101">
        <v>120.42519024487913</v>
      </c>
      <c r="H940" s="103">
        <v>140900</v>
      </c>
      <c r="I940" s="101">
        <v>120.42519024487913</v>
      </c>
      <c r="J940" s="106">
        <f t="shared" si="58"/>
        <v>3721138.3785667652</v>
      </c>
      <c r="K940" s="11">
        <f>VLOOKUP(A940,MATH!$N$3:$T$3152,7, FALSE)</f>
        <v>615628.73333333328</v>
      </c>
      <c r="L940" s="11">
        <f>VLOOKUP(A940,MATH!$N$3:$V$3152,9, FALSE)</f>
        <v>0.13903474026530022</v>
      </c>
      <c r="M940" s="11">
        <f>VLOOKUP(A940,MATH!$N$3:$V$3152,4, FALSE)</f>
        <v>120.52</v>
      </c>
      <c r="N940" s="11">
        <f t="shared" si="59"/>
        <v>-1</v>
      </c>
      <c r="O940" s="12">
        <f t="shared" si="60"/>
        <v>1.7544346747583702E-4</v>
      </c>
    </row>
    <row r="941" spans="1:15">
      <c r="A941" s="72" t="str">
        <f t="shared" si="57"/>
        <v>43006FIS</v>
      </c>
      <c r="B941" s="109">
        <v>43006</v>
      </c>
      <c r="C941" s="91" t="s">
        <v>268</v>
      </c>
      <c r="D941" s="11" t="s">
        <v>17</v>
      </c>
      <c r="E941" s="96">
        <v>18000</v>
      </c>
      <c r="F941" s="96" t="s">
        <v>20</v>
      </c>
      <c r="G941" s="101">
        <v>92.697089328947641</v>
      </c>
      <c r="H941" s="103">
        <v>258400</v>
      </c>
      <c r="I941" s="101">
        <v>92.632290328947633</v>
      </c>
      <c r="J941" s="106">
        <f t="shared" si="58"/>
        <v>1668547.6079210576</v>
      </c>
      <c r="K941" s="11">
        <f>VLOOKUP(A941,MATH!$N$3:$T$3152,7, FALSE)</f>
        <v>1195090.7</v>
      </c>
      <c r="L941" s="11">
        <f>VLOOKUP(A941,MATH!$N$3:$V$3152,9, FALSE)</f>
        <v>0.11210397391047702</v>
      </c>
      <c r="M941" s="11">
        <f>VLOOKUP(A941,MATH!$N$3:$V$3152,4, FALSE)</f>
        <v>92.57</v>
      </c>
      <c r="N941" s="11">
        <f t="shared" si="59"/>
        <v>1</v>
      </c>
      <c r="O941" s="12">
        <f t="shared" si="60"/>
        <v>7.86683396855921E-5</v>
      </c>
    </row>
    <row r="942" spans="1:15">
      <c r="A942" s="72" t="str">
        <f t="shared" si="57"/>
        <v>43006FISV</v>
      </c>
      <c r="B942" s="109">
        <v>43006</v>
      </c>
      <c r="C942" s="91" t="s">
        <v>269</v>
      </c>
      <c r="D942" s="11" t="s">
        <v>18</v>
      </c>
      <c r="E942" s="96">
        <v>83400</v>
      </c>
      <c r="F942" s="96" t="s">
        <v>19</v>
      </c>
      <c r="G942" s="101">
        <v>127.21538066761273</v>
      </c>
      <c r="H942" s="103">
        <v>308800</v>
      </c>
      <c r="I942" s="101">
        <v>127.30480566761273</v>
      </c>
      <c r="J942" s="106">
        <f t="shared" si="58"/>
        <v>10609762.747678902</v>
      </c>
      <c r="K942" s="11">
        <f>VLOOKUP(A942,MATH!$N$3:$T$3152,7, FALSE)</f>
        <v>741354.93333333335</v>
      </c>
      <c r="L942" s="11">
        <f>VLOOKUP(A942,MATH!$N$3:$V$3152,9, FALSE)</f>
        <v>0.13425698148927007</v>
      </c>
      <c r="M942" s="11">
        <f>VLOOKUP(A942,MATH!$N$3:$V$3152,4, FALSE)</f>
        <v>127.75</v>
      </c>
      <c r="N942" s="11">
        <f t="shared" si="59"/>
        <v>-1</v>
      </c>
      <c r="O942" s="12">
        <f t="shared" si="60"/>
        <v>5.0022691342795295E-4</v>
      </c>
    </row>
    <row r="943" spans="1:15">
      <c r="A943" s="72" t="str">
        <f t="shared" si="57"/>
        <v>43006FITB</v>
      </c>
      <c r="B943" s="109">
        <v>43006</v>
      </c>
      <c r="C943" s="91" t="s">
        <v>270</v>
      </c>
      <c r="D943" s="11" t="s">
        <v>17</v>
      </c>
      <c r="E943" s="96">
        <v>35900</v>
      </c>
      <c r="F943" s="96" t="s">
        <v>19</v>
      </c>
      <c r="G943" s="101">
        <v>27.675046143414999</v>
      </c>
      <c r="H943" s="103">
        <v>308800</v>
      </c>
      <c r="I943" s="101">
        <v>27.655712143415002</v>
      </c>
      <c r="J943" s="106">
        <f t="shared" si="58"/>
        <v>993534.15654859843</v>
      </c>
      <c r="K943" s="11">
        <f>VLOOKUP(A943,MATH!$N$3:$T$3152,7, FALSE)</f>
        <v>5242950.0999999996</v>
      </c>
      <c r="L943" s="11">
        <f>VLOOKUP(A943,MATH!$N$3:$V$3152,9, FALSE)</f>
        <v>0.19698594162145971</v>
      </c>
      <c r="M943" s="11">
        <f>VLOOKUP(A943,MATH!$N$3:$V$3152,4, FALSE)</f>
        <v>27.62</v>
      </c>
      <c r="N943" s="11">
        <f t="shared" si="59"/>
        <v>1</v>
      </c>
      <c r="O943" s="12">
        <f t="shared" si="60"/>
        <v>4.6842944214212246E-5</v>
      </c>
    </row>
    <row r="944" spans="1:15">
      <c r="A944" s="72" t="str">
        <f t="shared" si="57"/>
        <v>43006FL</v>
      </c>
      <c r="B944" s="109">
        <v>43006</v>
      </c>
      <c r="C944" s="91" t="s">
        <v>271</v>
      </c>
      <c r="D944" s="11" t="s">
        <v>18</v>
      </c>
      <c r="E944" s="96">
        <v>204500</v>
      </c>
      <c r="F944" s="96" t="s">
        <v>20</v>
      </c>
      <c r="G944" s="101">
        <v>34.968141084608938</v>
      </c>
      <c r="H944" s="103">
        <v>1549500</v>
      </c>
      <c r="I944" s="101">
        <v>34.992697084608942</v>
      </c>
      <c r="J944" s="106">
        <f t="shared" si="58"/>
        <v>7150984.8518025279</v>
      </c>
      <c r="K944" s="11">
        <f>VLOOKUP(A944,MATH!$N$3:$T$3152,7, FALSE)</f>
        <v>6396602.2333333334</v>
      </c>
      <c r="L944" s="11">
        <f>VLOOKUP(A944,MATH!$N$3:$V$3152,9, FALSE)</f>
        <v>1.0361311955783139</v>
      </c>
      <c r="M944" s="11">
        <f>VLOOKUP(A944,MATH!$N$3:$V$3152,4, FALSE)</f>
        <v>35.08</v>
      </c>
      <c r="N944" s="11">
        <f t="shared" si="59"/>
        <v>-1</v>
      </c>
      <c r="O944" s="12">
        <f t="shared" si="60"/>
        <v>3.3715316406766888E-4</v>
      </c>
    </row>
    <row r="945" spans="1:15">
      <c r="A945" s="72" t="str">
        <f t="shared" si="57"/>
        <v>43006FLIR</v>
      </c>
      <c r="B945" s="109">
        <v>43006</v>
      </c>
      <c r="C945" s="91" t="s">
        <v>272</v>
      </c>
      <c r="D945" s="11" t="s">
        <v>17</v>
      </c>
      <c r="E945" s="96">
        <v>241300</v>
      </c>
      <c r="F945" s="96" t="s">
        <v>23</v>
      </c>
      <c r="G945" s="101">
        <v>39.006277088158676</v>
      </c>
      <c r="H945" s="103">
        <v>1164200</v>
      </c>
      <c r="I945" s="101">
        <v>39.006277088158676</v>
      </c>
      <c r="J945" s="106">
        <f t="shared" si="58"/>
        <v>9412214.6613726877</v>
      </c>
      <c r="K945" s="11">
        <f>VLOOKUP(A945,MATH!$N$3:$T$3152,7, FALSE)</f>
        <v>1101059.2</v>
      </c>
      <c r="L945" s="11">
        <f>VLOOKUP(A945,MATH!$N$3:$V$3152,9, FALSE)</f>
        <v>0.17758982534122841</v>
      </c>
      <c r="M945" s="11">
        <f>VLOOKUP(A945,MATH!$N$3:$V$3152,4, FALSE)</f>
        <v>38.93</v>
      </c>
      <c r="N945" s="11">
        <f t="shared" si="59"/>
        <v>1</v>
      </c>
      <c r="O945" s="12">
        <f t="shared" si="60"/>
        <v>4.4376516238403237E-4</v>
      </c>
    </row>
    <row r="946" spans="1:15">
      <c r="A946" s="72" t="str">
        <f t="shared" si="57"/>
        <v>43006FLR</v>
      </c>
      <c r="B946" s="109">
        <v>43006</v>
      </c>
      <c r="C946" s="91" t="s">
        <v>273</v>
      </c>
      <c r="D946" s="11" t="s">
        <v>18</v>
      </c>
      <c r="E946" s="96">
        <v>120500</v>
      </c>
      <c r="F946" s="96" t="s">
        <v>21</v>
      </c>
      <c r="G946" s="101">
        <v>42.010855227207763</v>
      </c>
      <c r="H946" s="103">
        <v>442600</v>
      </c>
      <c r="I946" s="101">
        <v>42.023485227207765</v>
      </c>
      <c r="J946" s="106">
        <f t="shared" si="58"/>
        <v>5062308.0548785357</v>
      </c>
      <c r="K946" s="11">
        <f>VLOOKUP(A946,MATH!$N$3:$T$3152,7, FALSE)</f>
        <v>1469104</v>
      </c>
      <c r="L946" s="11">
        <f>VLOOKUP(A946,MATH!$N$3:$V$3152,9, FALSE)</f>
        <v>0.12810029156572614</v>
      </c>
      <c r="M946" s="11">
        <f>VLOOKUP(A946,MATH!$N$3:$V$3152,4, FALSE)</f>
        <v>42.1</v>
      </c>
      <c r="N946" s="11">
        <f t="shared" si="59"/>
        <v>-1</v>
      </c>
      <c r="O946" s="12">
        <f t="shared" si="60"/>
        <v>2.3867665972713162E-4</v>
      </c>
    </row>
    <row r="947" spans="1:15">
      <c r="A947" s="72" t="str">
        <f t="shared" si="57"/>
        <v>43006FLS</v>
      </c>
      <c r="B947" s="109">
        <v>43006</v>
      </c>
      <c r="C947" s="91" t="s">
        <v>274</v>
      </c>
      <c r="D947" s="11" t="s">
        <v>17</v>
      </c>
      <c r="E947" s="96">
        <v>368300</v>
      </c>
      <c r="F947" s="96" t="s">
        <v>22</v>
      </c>
      <c r="G947" s="101">
        <v>43.295936531400081</v>
      </c>
      <c r="H947" s="103">
        <v>1354100</v>
      </c>
      <c r="I947" s="101">
        <v>43.295936531400081</v>
      </c>
      <c r="J947" s="106">
        <f t="shared" si="58"/>
        <v>15945893.424514649</v>
      </c>
      <c r="K947" s="11">
        <f>VLOOKUP(A947,MATH!$N$3:$T$3152,7, FALSE)</f>
        <v>1154241.0333333334</v>
      </c>
      <c r="L947" s="11">
        <f>VLOOKUP(A947,MATH!$N$3:$V$3152,9, FALSE)</f>
        <v>0.17811532522988141</v>
      </c>
      <c r="M947" s="11">
        <f>VLOOKUP(A947,MATH!$N$3:$V$3152,4, FALSE)</f>
        <v>43.16</v>
      </c>
      <c r="N947" s="11">
        <f t="shared" si="59"/>
        <v>1</v>
      </c>
      <c r="O947" s="12">
        <f t="shared" si="60"/>
        <v>7.5181370585700299E-4</v>
      </c>
    </row>
    <row r="948" spans="1:15">
      <c r="A948" s="72" t="str">
        <f t="shared" si="57"/>
        <v>43006FMC</v>
      </c>
      <c r="B948" s="109">
        <v>43006</v>
      </c>
      <c r="C948" s="91" t="s">
        <v>275</v>
      </c>
      <c r="D948" s="11" t="s">
        <v>18</v>
      </c>
      <c r="E948" s="96">
        <v>3500</v>
      </c>
      <c r="F948" s="96" t="s">
        <v>22</v>
      </c>
      <c r="G948" s="101">
        <v>87.404713500186389</v>
      </c>
      <c r="H948" s="103">
        <v>248900</v>
      </c>
      <c r="I948" s="101">
        <v>87.404713500186389</v>
      </c>
      <c r="J948" s="106">
        <f t="shared" si="58"/>
        <v>305916.49725065235</v>
      </c>
      <c r="K948" s="11">
        <f>VLOOKUP(A948,MATH!$N$3:$T$3152,7, FALSE)</f>
        <v>1121352.8999999999</v>
      </c>
      <c r="L948" s="11">
        <f>VLOOKUP(A948,MATH!$N$3:$V$3152,9, FALSE)</f>
        <v>0.222973886079922</v>
      </c>
      <c r="M948" s="11">
        <f>VLOOKUP(A948,MATH!$N$3:$V$3152,4, FALSE)</f>
        <v>87.36</v>
      </c>
      <c r="N948" s="11">
        <f t="shared" si="59"/>
        <v>-1</v>
      </c>
      <c r="O948" s="12">
        <f t="shared" si="60"/>
        <v>1.442328813807477E-5</v>
      </c>
    </row>
    <row r="949" spans="1:15">
      <c r="A949" s="72" t="str">
        <f t="shared" si="57"/>
        <v>43006FOX</v>
      </c>
      <c r="B949" s="109">
        <v>43006</v>
      </c>
      <c r="C949" s="91" t="s">
        <v>276</v>
      </c>
      <c r="D949" s="11" t="s">
        <v>17</v>
      </c>
      <c r="E949" s="96">
        <v>36900</v>
      </c>
      <c r="F949" s="96" t="s">
        <v>23</v>
      </c>
      <c r="G949" s="101">
        <v>26.576933741393063</v>
      </c>
      <c r="H949" s="103">
        <v>771900</v>
      </c>
      <c r="I949" s="101">
        <v>26.576933741393063</v>
      </c>
      <c r="J949" s="106">
        <f t="shared" si="58"/>
        <v>980688.85505740403</v>
      </c>
      <c r="K949" s="11">
        <f>VLOOKUP(A949,MATH!$N$3:$T$3152,7, FALSE)</f>
        <v>2674417.1666666665</v>
      </c>
      <c r="L949" s="11">
        <f>VLOOKUP(A949,MATH!$N$3:$V$3152,9, FALSE)</f>
        <v>0.20880552576404837</v>
      </c>
      <c r="M949" s="11">
        <f>VLOOKUP(A949,MATH!$N$3:$V$3152,4, FALSE)</f>
        <v>26.61</v>
      </c>
      <c r="N949" s="11">
        <f t="shared" si="59"/>
        <v>1</v>
      </c>
      <c r="O949" s="12">
        <f t="shared" si="60"/>
        <v>4.6237316579570052E-5</v>
      </c>
    </row>
    <row r="950" spans="1:15">
      <c r="A950" s="72" t="str">
        <f t="shared" si="57"/>
        <v>43006FOXA</v>
      </c>
      <c r="B950" s="109">
        <v>43006</v>
      </c>
      <c r="C950" s="91" t="s">
        <v>277</v>
      </c>
      <c r="D950" s="11" t="s">
        <v>18</v>
      </c>
      <c r="E950" s="96">
        <v>35700</v>
      </c>
      <c r="F950" s="96" t="s">
        <v>19</v>
      </c>
      <c r="G950" s="101">
        <v>27.070427507661517</v>
      </c>
      <c r="H950" s="103">
        <v>576600</v>
      </c>
      <c r="I950" s="101">
        <v>27.08941150766152</v>
      </c>
      <c r="J950" s="106">
        <f t="shared" si="58"/>
        <v>966414.26202351612</v>
      </c>
      <c r="K950" s="11">
        <f>VLOOKUP(A950,MATH!$N$3:$T$3152,7, FALSE)</f>
        <v>6039685.7999999998</v>
      </c>
      <c r="L950" s="11">
        <f>VLOOKUP(A950,MATH!$N$3:$V$3152,9, FALSE)</f>
        <v>0.20090540735486584</v>
      </c>
      <c r="M950" s="11">
        <f>VLOOKUP(A950,MATH!$N$3:$V$3152,4, FALSE)</f>
        <v>27.12</v>
      </c>
      <c r="N950" s="11">
        <f t="shared" si="59"/>
        <v>-1</v>
      </c>
      <c r="O950" s="12">
        <f t="shared" si="60"/>
        <v>4.5564301001031872E-5</v>
      </c>
    </row>
    <row r="951" spans="1:15">
      <c r="A951" s="72" t="str">
        <f t="shared" si="57"/>
        <v>43006FRT</v>
      </c>
      <c r="B951" s="109">
        <v>43006</v>
      </c>
      <c r="C951" s="91" t="s">
        <v>278</v>
      </c>
      <c r="D951" s="11" t="s">
        <v>17</v>
      </c>
      <c r="E951" s="96">
        <v>52500</v>
      </c>
      <c r="F951" s="96" t="s">
        <v>21</v>
      </c>
      <c r="G951" s="101">
        <v>124.36466424983706</v>
      </c>
      <c r="H951" s="103">
        <v>195800</v>
      </c>
      <c r="I951" s="101">
        <v>124.32754524983707</v>
      </c>
      <c r="J951" s="106">
        <f t="shared" si="58"/>
        <v>6529144.8731164457</v>
      </c>
      <c r="K951" s="11">
        <f>VLOOKUP(A951,MATH!$N$3:$T$3152,7, FALSE)</f>
        <v>455892.33333333331</v>
      </c>
      <c r="L951" s="11">
        <f>VLOOKUP(A951,MATH!$N$3:$V$3152,9, FALSE)</f>
        <v>0.16824423662510241</v>
      </c>
      <c r="M951" s="11">
        <f>VLOOKUP(A951,MATH!$N$3:$V$3152,4, FALSE)</f>
        <v>123.73</v>
      </c>
      <c r="N951" s="11">
        <f t="shared" si="59"/>
        <v>1</v>
      </c>
      <c r="O951" s="12">
        <f t="shared" si="60"/>
        <v>3.0783478055788742E-4</v>
      </c>
    </row>
    <row r="952" spans="1:15">
      <c r="A952" s="72" t="str">
        <f t="shared" si="57"/>
        <v>43006FTV</v>
      </c>
      <c r="B952" s="109">
        <v>43006</v>
      </c>
      <c r="C952" s="91" t="s">
        <v>279</v>
      </c>
      <c r="D952" s="11" t="s">
        <v>18</v>
      </c>
      <c r="E952" s="96">
        <v>65000</v>
      </c>
      <c r="F952" s="96" t="s">
        <v>20</v>
      </c>
      <c r="G952" s="101">
        <v>69.803191026512721</v>
      </c>
      <c r="H952" s="103">
        <v>359400</v>
      </c>
      <c r="I952" s="101">
        <v>69.852170026512709</v>
      </c>
      <c r="J952" s="106">
        <f t="shared" si="58"/>
        <v>4537207.4167233268</v>
      </c>
      <c r="K952" s="11">
        <f>VLOOKUP(A952,MATH!$N$3:$T$3152,7, FALSE)</f>
        <v>1247965.3333333333</v>
      </c>
      <c r="L952" s="11">
        <f>VLOOKUP(A952,MATH!$N$3:$V$3152,9, FALSE)</f>
        <v>0.11436139699998726</v>
      </c>
      <c r="M952" s="11">
        <f>VLOOKUP(A952,MATH!$N$3:$V$3152,4, FALSE)</f>
        <v>69.97</v>
      </c>
      <c r="N952" s="11">
        <f t="shared" si="59"/>
        <v>-1</v>
      </c>
      <c r="O952" s="12">
        <f t="shared" si="60"/>
        <v>2.1391932276209035E-4</v>
      </c>
    </row>
    <row r="953" spans="1:15">
      <c r="A953" s="72" t="str">
        <f t="shared" si="57"/>
        <v>43006GD</v>
      </c>
      <c r="B953" s="109">
        <v>43006</v>
      </c>
      <c r="C953" s="91" t="s">
        <v>280</v>
      </c>
      <c r="D953" s="11" t="s">
        <v>17</v>
      </c>
      <c r="E953" s="96">
        <v>5300</v>
      </c>
      <c r="F953" s="96" t="s">
        <v>23</v>
      </c>
      <c r="G953" s="101">
        <v>205.50093249841075</v>
      </c>
      <c r="H953" s="103">
        <v>230500</v>
      </c>
      <c r="I953" s="101">
        <v>205.50093249841075</v>
      </c>
      <c r="J953" s="106">
        <f t="shared" si="58"/>
        <v>1089154.942241577</v>
      </c>
      <c r="K953" s="11">
        <f>VLOOKUP(A953,MATH!$N$3:$T$3152,7, FALSE)</f>
        <v>986769.3666666667</v>
      </c>
      <c r="L953" s="11">
        <f>VLOOKUP(A953,MATH!$N$3:$V$3152,9, FALSE)</f>
        <v>0.12340030572117421</v>
      </c>
      <c r="M953" s="11">
        <f>VLOOKUP(A953,MATH!$N$3:$V$3152,4, FALSE)</f>
        <v>205.87</v>
      </c>
      <c r="N953" s="11">
        <f t="shared" si="59"/>
        <v>1</v>
      </c>
      <c r="O953" s="12">
        <f t="shared" si="60"/>
        <v>5.1351253365349355E-5</v>
      </c>
    </row>
    <row r="954" spans="1:15">
      <c r="A954" s="72" t="str">
        <f t="shared" si="57"/>
        <v>43006GE</v>
      </c>
      <c r="B954" s="109">
        <v>43006</v>
      </c>
      <c r="C954" s="91" t="s">
        <v>281</v>
      </c>
      <c r="D954" s="11" t="s">
        <v>18</v>
      </c>
      <c r="E954" s="96">
        <v>112600</v>
      </c>
      <c r="F954" s="96" t="s">
        <v>22</v>
      </c>
      <c r="G954" s="101">
        <v>24.425950389034558</v>
      </c>
      <c r="H954" s="103">
        <v>9789100</v>
      </c>
      <c r="I954" s="101">
        <v>24.425950389034558</v>
      </c>
      <c r="J954" s="106">
        <f t="shared" si="58"/>
        <v>2750362.0138052911</v>
      </c>
      <c r="K954" s="11">
        <f>VLOOKUP(A954,MATH!$N$3:$T$3152,7, FALSE)</f>
        <v>42793687.299999997</v>
      </c>
      <c r="L954" s="11">
        <f>VLOOKUP(A954,MATH!$N$3:$V$3152,9, FALSE)</f>
        <v>0.20386945551703137</v>
      </c>
      <c r="M954" s="11">
        <f>VLOOKUP(A954,MATH!$N$3:$V$3152,4, FALSE)</f>
        <v>24.39</v>
      </c>
      <c r="N954" s="11">
        <f t="shared" si="59"/>
        <v>-1</v>
      </c>
      <c r="O954" s="12">
        <f t="shared" si="60"/>
        <v>1.2967350295144863E-4</v>
      </c>
    </row>
    <row r="955" spans="1:15">
      <c r="A955" s="72" t="str">
        <f t="shared" si="57"/>
        <v>43006GGP</v>
      </c>
      <c r="B955" s="109">
        <v>43006</v>
      </c>
      <c r="C955" s="91" t="s">
        <v>282</v>
      </c>
      <c r="D955" s="11" t="s">
        <v>17</v>
      </c>
      <c r="E955" s="96">
        <v>2900</v>
      </c>
      <c r="F955" s="96" t="s">
        <v>21</v>
      </c>
      <c r="G955" s="101">
        <v>20.680173292731734</v>
      </c>
      <c r="H955" s="103">
        <v>10800</v>
      </c>
      <c r="I955" s="101">
        <v>20.673969292731734</v>
      </c>
      <c r="J955" s="106">
        <f t="shared" si="58"/>
        <v>59972.502548922028</v>
      </c>
      <c r="K955" s="11">
        <f>VLOOKUP(A955,MATH!$N$3:$T$3152,7, FALSE)</f>
        <v>5491506.9333333336</v>
      </c>
      <c r="L955" s="11">
        <f>VLOOKUP(A955,MATH!$N$3:$V$3152,9, FALSE)</f>
        <v>0.23409071760545624</v>
      </c>
      <c r="M955" s="11">
        <f>VLOOKUP(A955,MATH!$N$3:$V$3152,4, FALSE)</f>
        <v>20.68</v>
      </c>
      <c r="N955" s="11">
        <f t="shared" si="59"/>
        <v>1</v>
      </c>
      <c r="O955" s="12">
        <f t="shared" si="60"/>
        <v>2.8275712241690208E-6</v>
      </c>
    </row>
    <row r="956" spans="1:15">
      <c r="A956" s="72" t="str">
        <f t="shared" si="57"/>
        <v>43006GILD</v>
      </c>
      <c r="B956" s="109">
        <v>43006</v>
      </c>
      <c r="C956" s="91" t="s">
        <v>283</v>
      </c>
      <c r="D956" s="11" t="s">
        <v>18</v>
      </c>
      <c r="E956" s="96">
        <v>1805000</v>
      </c>
      <c r="F956" s="96" t="s">
        <v>21</v>
      </c>
      <c r="G956" s="101">
        <v>83.19268819189756</v>
      </c>
      <c r="H956" s="103">
        <v>8881100</v>
      </c>
      <c r="I956" s="101">
        <v>83.217741191897559</v>
      </c>
      <c r="J956" s="106">
        <f t="shared" si="58"/>
        <v>150162802.18637508</v>
      </c>
      <c r="K956" s="11">
        <f>VLOOKUP(A956,MATH!$N$3:$T$3152,7, FALSE)</f>
        <v>10327252.066666666</v>
      </c>
      <c r="L956" s="11">
        <f>VLOOKUP(A956,MATH!$N$3:$V$3152,9, FALSE)</f>
        <v>0.25800760730350109</v>
      </c>
      <c r="M956" s="11">
        <f>VLOOKUP(A956,MATH!$N$3:$V$3152,4, FALSE)</f>
        <v>83.51</v>
      </c>
      <c r="N956" s="11">
        <f t="shared" si="59"/>
        <v>-1</v>
      </c>
      <c r="O956" s="12">
        <f t="shared" si="60"/>
        <v>7.079844934875258E-3</v>
      </c>
    </row>
    <row r="957" spans="1:15">
      <c r="A957" s="72" t="str">
        <f t="shared" si="57"/>
        <v>43006GIS</v>
      </c>
      <c r="B957" s="109">
        <v>43006</v>
      </c>
      <c r="C957" s="91" t="s">
        <v>284</v>
      </c>
      <c r="D957" s="11" t="s">
        <v>17</v>
      </c>
      <c r="E957" s="96">
        <v>445800</v>
      </c>
      <c r="F957" s="96" t="s">
        <v>23</v>
      </c>
      <c r="G957" s="101">
        <v>52.360942588570111</v>
      </c>
      <c r="H957" s="103">
        <v>1280700</v>
      </c>
      <c r="I957" s="101">
        <v>52.360942588570111</v>
      </c>
      <c r="J957" s="106">
        <f t="shared" si="58"/>
        <v>23342508.205984555</v>
      </c>
      <c r="K957" s="11">
        <f>VLOOKUP(A957,MATH!$N$3:$T$3152,7, FALSE)</f>
        <v>4437572.5333333332</v>
      </c>
      <c r="L957" s="11">
        <f>VLOOKUP(A957,MATH!$N$3:$V$3152,9, FALSE)</f>
        <v>0.24791171461437908</v>
      </c>
      <c r="M957" s="11">
        <f>VLOOKUP(A957,MATH!$N$3:$V$3152,4, FALSE)</f>
        <v>52.13</v>
      </c>
      <c r="N957" s="11">
        <f t="shared" si="59"/>
        <v>1</v>
      </c>
      <c r="O957" s="12">
        <f t="shared" si="60"/>
        <v>1.100547779364887E-3</v>
      </c>
    </row>
    <row r="958" spans="1:15">
      <c r="A958" s="72" t="str">
        <f t="shared" si="57"/>
        <v>43007EA</v>
      </c>
      <c r="B958" s="109">
        <v>43007</v>
      </c>
      <c r="C958" s="91" t="s">
        <v>235</v>
      </c>
      <c r="D958" s="11" t="s">
        <v>18</v>
      </c>
      <c r="E958" s="96">
        <v>204600</v>
      </c>
      <c r="F958" s="96" t="s">
        <v>19</v>
      </c>
      <c r="G958" s="101">
        <v>116.28217461199242</v>
      </c>
      <c r="H958" s="103">
        <v>1512700</v>
      </c>
      <c r="I958" s="101">
        <v>116.36387161199242</v>
      </c>
      <c r="J958" s="106">
        <f t="shared" si="58"/>
        <v>23791332.925613649</v>
      </c>
      <c r="K958" s="11">
        <f>VLOOKUP(A958,MATH!$N$3:$T$3152,7, FALSE)</f>
        <v>2220420.4666666668</v>
      </c>
      <c r="L958" s="11">
        <f>VLOOKUP(A958,MATH!$N$3:$V$3152,9, FALSE)</f>
        <v>0.21681318654515871</v>
      </c>
      <c r="M958" s="11">
        <f>VLOOKUP(A958,MATH!$N$3:$V$3152,4, FALSE)</f>
        <v>116.71</v>
      </c>
      <c r="N958" s="11">
        <f t="shared" si="59"/>
        <v>-1</v>
      </c>
      <c r="O958" s="12">
        <f t="shared" si="60"/>
        <v>1.1217088750000695E-3</v>
      </c>
    </row>
    <row r="959" spans="1:15">
      <c r="A959" s="72" t="str">
        <f t="shared" si="57"/>
        <v>43007EBAY</v>
      </c>
      <c r="B959" s="109">
        <v>43007</v>
      </c>
      <c r="C959" s="91" t="s">
        <v>236</v>
      </c>
      <c r="D959" s="11" t="s">
        <v>17</v>
      </c>
      <c r="E959" s="96">
        <v>191500</v>
      </c>
      <c r="F959" s="96" t="s">
        <v>20</v>
      </c>
      <c r="G959" s="101">
        <v>37.817580726339656</v>
      </c>
      <c r="H959" s="103">
        <v>1029900</v>
      </c>
      <c r="I959" s="101">
        <v>37.791169726339653</v>
      </c>
      <c r="J959" s="106">
        <f t="shared" si="58"/>
        <v>7242066.7090940438</v>
      </c>
      <c r="K959" s="11">
        <f>VLOOKUP(A959,MATH!$N$3:$T$3152,7, FALSE)</f>
        <v>7255534.7000000002</v>
      </c>
      <c r="L959" s="11">
        <f>VLOOKUP(A959,MATH!$N$3:$V$3152,9, FALSE)</f>
        <v>0.16447713629283897</v>
      </c>
      <c r="M959" s="11">
        <f>VLOOKUP(A959,MATH!$N$3:$V$3152,4, FALSE)</f>
        <v>37.729999999999997</v>
      </c>
      <c r="N959" s="11">
        <f t="shared" si="59"/>
        <v>1</v>
      </c>
      <c r="O959" s="12">
        <f t="shared" si="60"/>
        <v>3.4144747275540913E-4</v>
      </c>
    </row>
    <row r="960" spans="1:15">
      <c r="A960" s="72" t="str">
        <f t="shared" si="57"/>
        <v>43007ECL</v>
      </c>
      <c r="B960" s="109">
        <v>43007</v>
      </c>
      <c r="C960" s="91" t="s">
        <v>237</v>
      </c>
      <c r="D960" s="11" t="s">
        <v>18</v>
      </c>
      <c r="E960" s="96">
        <v>5400</v>
      </c>
      <c r="F960" s="96" t="s">
        <v>21</v>
      </c>
      <c r="G960" s="101">
        <v>129.31634221867839</v>
      </c>
      <c r="H960" s="103">
        <v>37100</v>
      </c>
      <c r="I960" s="101">
        <v>129.35512321867839</v>
      </c>
      <c r="J960" s="106">
        <f t="shared" si="58"/>
        <v>698308.24798086332</v>
      </c>
      <c r="K960" s="11">
        <f>VLOOKUP(A960,MATH!$N$3:$T$3152,7, FALSE)</f>
        <v>860926.93333333335</v>
      </c>
      <c r="L960" s="11">
        <f>VLOOKUP(A960,MATH!$N$3:$V$3152,9, FALSE)</f>
        <v>0.11730909045343439</v>
      </c>
      <c r="M960" s="11">
        <f>VLOOKUP(A960,MATH!$N$3:$V$3152,4, FALSE)</f>
        <v>129.27000000000001</v>
      </c>
      <c r="N960" s="11">
        <f t="shared" si="59"/>
        <v>-1</v>
      </c>
      <c r="O960" s="12">
        <f t="shared" si="60"/>
        <v>3.2923693754148079E-5</v>
      </c>
    </row>
    <row r="961" spans="1:15">
      <c r="A961" s="72" t="str">
        <f t="shared" si="57"/>
        <v>43007ED</v>
      </c>
      <c r="B961" s="109">
        <v>43007</v>
      </c>
      <c r="C961" s="91" t="s">
        <v>238</v>
      </c>
      <c r="D961" s="11" t="s">
        <v>17</v>
      </c>
      <c r="E961" s="96">
        <v>13300</v>
      </c>
      <c r="F961" s="96" t="s">
        <v>19</v>
      </c>
      <c r="G961" s="101">
        <v>80.833971622189097</v>
      </c>
      <c r="H961" s="103">
        <v>246800</v>
      </c>
      <c r="I961" s="101">
        <v>80.777495622189107</v>
      </c>
      <c r="J961" s="106">
        <f t="shared" si="58"/>
        <v>1075091.8225751149</v>
      </c>
      <c r="K961" s="11">
        <f>VLOOKUP(A961,MATH!$N$3:$T$3152,7, FALSE)</f>
        <v>1280109.3333333333</v>
      </c>
      <c r="L961" s="11">
        <f>VLOOKUP(A961,MATH!$N$3:$V$3152,9, FALSE)</f>
        <v>0.11483036447114689</v>
      </c>
      <c r="M961" s="11">
        <f>VLOOKUP(A961,MATH!$N$3:$V$3152,4, FALSE)</f>
        <v>80.680000000000007</v>
      </c>
      <c r="N961" s="11">
        <f t="shared" si="59"/>
        <v>1</v>
      </c>
      <c r="O961" s="12">
        <f t="shared" si="60"/>
        <v>5.068820828967495E-5</v>
      </c>
    </row>
    <row r="962" spans="1:15">
      <c r="A962" s="72" t="str">
        <f t="shared" si="57"/>
        <v>43007EFX</v>
      </c>
      <c r="B962" s="109">
        <v>43007</v>
      </c>
      <c r="C962" s="91" t="s">
        <v>239</v>
      </c>
      <c r="D962" s="11" t="s">
        <v>18</v>
      </c>
      <c r="E962" s="96">
        <v>41100</v>
      </c>
      <c r="F962" s="96" t="s">
        <v>21</v>
      </c>
      <c r="G962" s="101">
        <v>105.75640579585667</v>
      </c>
      <c r="H962" s="103">
        <v>233100</v>
      </c>
      <c r="I962" s="101">
        <v>105.78820579585667</v>
      </c>
      <c r="J962" s="106">
        <f t="shared" si="58"/>
        <v>4346588.2782097086</v>
      </c>
      <c r="K962" s="11">
        <f>VLOOKUP(A962,MATH!$N$3:$T$3152,7, FALSE)</f>
        <v>6030326.166666667</v>
      </c>
      <c r="L962" s="11">
        <f>VLOOKUP(A962,MATH!$N$3:$V$3152,9, FALSE)</f>
        <v>0.7197526095490635</v>
      </c>
      <c r="M962" s="11">
        <f>VLOOKUP(A962,MATH!$N$3:$V$3152,4, FALSE)</f>
        <v>106</v>
      </c>
      <c r="N962" s="11">
        <f t="shared" si="59"/>
        <v>-1</v>
      </c>
      <c r="O962" s="12">
        <f t="shared" si="60"/>
        <v>2.04932050796954E-4</v>
      </c>
    </row>
    <row r="963" spans="1:15">
      <c r="A963" s="72" t="str">
        <f t="shared" si="57"/>
        <v>43007EIX</v>
      </c>
      <c r="B963" s="109">
        <v>43007</v>
      </c>
      <c r="C963" s="91" t="s">
        <v>240</v>
      </c>
      <c r="D963" s="11" t="s">
        <v>17</v>
      </c>
      <c r="E963" s="96">
        <v>15700</v>
      </c>
      <c r="F963" s="96" t="s">
        <v>20</v>
      </c>
      <c r="G963" s="101">
        <v>77.50347325927379</v>
      </c>
      <c r="H963" s="103">
        <v>263400</v>
      </c>
      <c r="I963" s="101">
        <v>77.44925825927379</v>
      </c>
      <c r="J963" s="106">
        <f t="shared" si="58"/>
        <v>1216804.5301705985</v>
      </c>
      <c r="K963" s="11">
        <f>VLOOKUP(A963,MATH!$N$3:$T$3152,7, FALSE)</f>
        <v>1870652.3666666667</v>
      </c>
      <c r="L963" s="11">
        <f>VLOOKUP(A963,MATH!$N$3:$V$3152,9, FALSE)</f>
        <v>0.10819939122255666</v>
      </c>
      <c r="M963" s="11">
        <f>VLOOKUP(A963,MATH!$N$3:$V$3152,4, FALSE)</f>
        <v>77.45</v>
      </c>
      <c r="N963" s="11">
        <f t="shared" si="59"/>
        <v>1</v>
      </c>
      <c r="O963" s="12">
        <f t="shared" si="60"/>
        <v>5.7369649901506945E-5</v>
      </c>
    </row>
    <row r="964" spans="1:15">
      <c r="A964" s="72" t="str">
        <f t="shared" si="57"/>
        <v>43007EL</v>
      </c>
      <c r="B964" s="109">
        <v>43007</v>
      </c>
      <c r="C964" s="91" t="s">
        <v>241</v>
      </c>
      <c r="D964" s="11" t="s">
        <v>18</v>
      </c>
      <c r="E964" s="96">
        <v>389300</v>
      </c>
      <c r="F964" s="96" t="s">
        <v>19</v>
      </c>
      <c r="G964" s="101">
        <v>106.13709769642109</v>
      </c>
      <c r="H964" s="103">
        <v>1201600</v>
      </c>
      <c r="I964" s="101">
        <v>106.21182969642109</v>
      </c>
      <c r="J964" s="106">
        <f t="shared" si="58"/>
        <v>41319172.133216731</v>
      </c>
      <c r="K964" s="11">
        <f>VLOOKUP(A964,MATH!$N$3:$T$3152,7, FALSE)</f>
        <v>2449822.2333333334</v>
      </c>
      <c r="L964" s="11">
        <f>VLOOKUP(A964,MATH!$N$3:$V$3152,9, FALSE)</f>
        <v>0.26089234659723909</v>
      </c>
      <c r="M964" s="11">
        <f>VLOOKUP(A964,MATH!$N$3:$V$3152,4, FALSE)</f>
        <v>106.76</v>
      </c>
      <c r="N964" s="11">
        <f t="shared" si="59"/>
        <v>-1</v>
      </c>
      <c r="O964" s="12">
        <f t="shared" si="60"/>
        <v>1.9481078355045255E-3</v>
      </c>
    </row>
    <row r="965" spans="1:15">
      <c r="A965" s="72" t="str">
        <f t="shared" si="57"/>
        <v>43007EMN</v>
      </c>
      <c r="B965" s="109">
        <v>43007</v>
      </c>
      <c r="C965" s="91" t="s">
        <v>242</v>
      </c>
      <c r="D965" s="11" t="s">
        <v>17</v>
      </c>
      <c r="E965" s="96">
        <v>53200</v>
      </c>
      <c r="F965" s="96" t="s">
        <v>21</v>
      </c>
      <c r="G965" s="101">
        <v>90.248024242813273</v>
      </c>
      <c r="H965" s="103">
        <v>351100</v>
      </c>
      <c r="I965" s="101">
        <v>90.221027242813278</v>
      </c>
      <c r="J965" s="106">
        <f t="shared" si="58"/>
        <v>4801194.8897176664</v>
      </c>
      <c r="K965" s="11">
        <f>VLOOKUP(A965,MATH!$N$3:$T$3152,7, FALSE)</f>
        <v>1170718.4333333333</v>
      </c>
      <c r="L965" s="11">
        <f>VLOOKUP(A965,MATH!$N$3:$V$3152,9, FALSE)</f>
        <v>0.18198758321381084</v>
      </c>
      <c r="M965" s="11">
        <f>VLOOKUP(A965,MATH!$N$3:$V$3152,4, FALSE)</f>
        <v>89.99</v>
      </c>
      <c r="N965" s="11">
        <f t="shared" si="59"/>
        <v>1</v>
      </c>
      <c r="O965" s="12">
        <f t="shared" si="60"/>
        <v>2.2636574988210237E-4</v>
      </c>
    </row>
    <row r="966" spans="1:15">
      <c r="A966" s="72" t="str">
        <f t="shared" si="57"/>
        <v>43007EMR</v>
      </c>
      <c r="B966" s="109">
        <v>43007</v>
      </c>
      <c r="C966" s="91" t="s">
        <v>243</v>
      </c>
      <c r="D966" s="11" t="s">
        <v>18</v>
      </c>
      <c r="E966" s="96">
        <v>240600</v>
      </c>
      <c r="F966" s="96" t="s">
        <v>22</v>
      </c>
      <c r="G966" s="101">
        <v>62.766752697840836</v>
      </c>
      <c r="H966" s="103">
        <v>1032700</v>
      </c>
      <c r="I966" s="101">
        <v>62.766752697840836</v>
      </c>
      <c r="J966" s="106">
        <f t="shared" si="58"/>
        <v>15101680.699100506</v>
      </c>
      <c r="K966" s="11">
        <f>VLOOKUP(A966,MATH!$N$3:$T$3152,7, FALSE)</f>
        <v>2440697.5666666669</v>
      </c>
      <c r="L966" s="11">
        <f>VLOOKUP(A966,MATH!$N$3:$V$3152,9, FALSE)</f>
        <v>0.12639095498004624</v>
      </c>
      <c r="M966" s="11">
        <f>VLOOKUP(A966,MATH!$N$3:$V$3152,4, FALSE)</f>
        <v>62.75</v>
      </c>
      <c r="N966" s="11">
        <f t="shared" si="59"/>
        <v>-1</v>
      </c>
      <c r="O966" s="12">
        <f t="shared" si="60"/>
        <v>7.120109377882351E-4</v>
      </c>
    </row>
    <row r="967" spans="1:15">
      <c r="A967" s="72" t="str">
        <f t="shared" si="57"/>
        <v>43007EOG</v>
      </c>
      <c r="B967" s="109">
        <v>43007</v>
      </c>
      <c r="C967" s="91" t="s">
        <v>244</v>
      </c>
      <c r="D967" s="11" t="s">
        <v>17</v>
      </c>
      <c r="E967" s="96">
        <v>495700</v>
      </c>
      <c r="F967" s="96" t="s">
        <v>23</v>
      </c>
      <c r="G967" s="101">
        <v>97.07988367079858</v>
      </c>
      <c r="H967" s="103">
        <v>1564700</v>
      </c>
      <c r="I967" s="101">
        <v>97.07988367079858</v>
      </c>
      <c r="J967" s="106">
        <f t="shared" si="58"/>
        <v>48122498.335614853</v>
      </c>
      <c r="K967" s="11">
        <f>VLOOKUP(A967,MATH!$N$3:$T$3152,7, FALSE)</f>
        <v>2762499.7666666666</v>
      </c>
      <c r="L967" s="11">
        <f>VLOOKUP(A967,MATH!$N$3:$V$3152,9, FALSE)</f>
        <v>0.17618403532927041</v>
      </c>
      <c r="M967" s="11">
        <f>VLOOKUP(A967,MATH!$N$3:$V$3152,4, FALSE)</f>
        <v>96.73</v>
      </c>
      <c r="N967" s="11">
        <f t="shared" si="59"/>
        <v>1</v>
      </c>
      <c r="O967" s="12">
        <f t="shared" si="60"/>
        <v>2.2688696610235408E-3</v>
      </c>
    </row>
    <row r="968" spans="1:15">
      <c r="A968" s="72" t="str">
        <f t="shared" si="57"/>
        <v>43007EQIX</v>
      </c>
      <c r="B968" s="109">
        <v>43007</v>
      </c>
      <c r="C968" s="91" t="s">
        <v>245</v>
      </c>
      <c r="D968" s="11" t="s">
        <v>18</v>
      </c>
      <c r="E968" s="96">
        <v>18300</v>
      </c>
      <c r="F968" s="96" t="s">
        <v>19</v>
      </c>
      <c r="G968" s="101">
        <v>440.74358714005427</v>
      </c>
      <c r="H968" s="103">
        <v>68900</v>
      </c>
      <c r="I968" s="101">
        <v>441.05264414005427</v>
      </c>
      <c r="J968" s="106">
        <f t="shared" si="58"/>
        <v>8065607.644662993</v>
      </c>
      <c r="K968" s="11">
        <f>VLOOKUP(A968,MATH!$N$3:$T$3152,7, FALSE)</f>
        <v>530214.76666666672</v>
      </c>
      <c r="L968" s="11">
        <f>VLOOKUP(A968,MATH!$N$3:$V$3152,9, FALSE)</f>
        <v>0.15648356641872582</v>
      </c>
      <c r="M968" s="11">
        <f>VLOOKUP(A968,MATH!$N$3:$V$3152,4, FALSE)</f>
        <v>441.51</v>
      </c>
      <c r="N968" s="11">
        <f t="shared" si="59"/>
        <v>-1</v>
      </c>
      <c r="O968" s="12">
        <f t="shared" si="60"/>
        <v>3.8027561152518023E-4</v>
      </c>
    </row>
    <row r="969" spans="1:15">
      <c r="A969" s="72" t="str">
        <f t="shared" ref="A969:A1007" si="61">B969&amp;C969</f>
        <v>43007EQR</v>
      </c>
      <c r="B969" s="109">
        <v>43007</v>
      </c>
      <c r="C969" s="91" t="s">
        <v>246</v>
      </c>
      <c r="D969" s="11" t="s">
        <v>17</v>
      </c>
      <c r="E969" s="96">
        <v>200</v>
      </c>
      <c r="F969" s="96" t="s">
        <v>19</v>
      </c>
      <c r="G969" s="101">
        <v>65.786269875485971</v>
      </c>
      <c r="H969" s="103">
        <v>2000</v>
      </c>
      <c r="I969" s="101">
        <v>65.740244875485971</v>
      </c>
      <c r="J969" s="106">
        <f t="shared" ref="J969:J1007" si="62">E969*G969</f>
        <v>13157.253975097194</v>
      </c>
      <c r="K969" s="11">
        <f>VLOOKUP(A969,MATH!$N$3:$T$3152,7, FALSE)</f>
        <v>1587843.9666666666</v>
      </c>
      <c r="L969" s="11">
        <f>VLOOKUP(A969,MATH!$N$3:$V$3152,9, FALSE)</f>
        <v>9.0018412232553857E-2</v>
      </c>
      <c r="M969" s="11">
        <f>VLOOKUP(A969,MATH!$N$3:$V$3152,4, FALSE)</f>
        <v>65.75</v>
      </c>
      <c r="N969" s="11">
        <f t="shared" ref="N969:N1006" si="63">IF(D969="sell",-1,1)</f>
        <v>1</v>
      </c>
      <c r="O969" s="12">
        <f t="shared" ref="O969:O1007" si="64">J969/$J$5</f>
        <v>6.2033550623838351E-7</v>
      </c>
    </row>
    <row r="970" spans="1:15">
      <c r="A970" s="72" t="str">
        <f t="shared" si="61"/>
        <v>43007EQT</v>
      </c>
      <c r="B970" s="109">
        <v>43007</v>
      </c>
      <c r="C970" s="91" t="s">
        <v>247</v>
      </c>
      <c r="D970" s="11" t="s">
        <v>18</v>
      </c>
      <c r="E970" s="96">
        <v>331700</v>
      </c>
      <c r="F970" s="96" t="s">
        <v>20</v>
      </c>
      <c r="G970" s="101">
        <v>64.456532357117268</v>
      </c>
      <c r="H970" s="103">
        <v>1808000</v>
      </c>
      <c r="I970" s="101">
        <v>64.501822357117277</v>
      </c>
      <c r="J970" s="106">
        <f t="shared" si="62"/>
        <v>21380231.782855798</v>
      </c>
      <c r="K970" s="11">
        <f>VLOOKUP(A970,MATH!$N$3:$T$3152,7, FALSE)</f>
        <v>2693634.4666666668</v>
      </c>
      <c r="L970" s="11">
        <f>VLOOKUP(A970,MATH!$N$3:$V$3152,9, FALSE)</f>
        <v>0.16441710260539349</v>
      </c>
      <c r="M970" s="11">
        <f>VLOOKUP(A970,MATH!$N$3:$V$3152,4, FALSE)</f>
        <v>64.7</v>
      </c>
      <c r="N970" s="11">
        <f t="shared" si="63"/>
        <v>-1</v>
      </c>
      <c r="O970" s="12">
        <f t="shared" si="64"/>
        <v>1.0080307738692756E-3</v>
      </c>
    </row>
    <row r="971" spans="1:15">
      <c r="A971" s="72" t="str">
        <f t="shared" si="61"/>
        <v>43007ES</v>
      </c>
      <c r="B971" s="109">
        <v>43007</v>
      </c>
      <c r="C971" s="91" t="s">
        <v>248</v>
      </c>
      <c r="D971" s="11" t="s">
        <v>17</v>
      </c>
      <c r="E971" s="96">
        <v>170400</v>
      </c>
      <c r="F971" s="96" t="s">
        <v>19</v>
      </c>
      <c r="G971" s="101">
        <v>60.576692052443519</v>
      </c>
      <c r="H971" s="103">
        <v>2670200</v>
      </c>
      <c r="I971" s="101">
        <v>60.534342052443527</v>
      </c>
      <c r="J971" s="106">
        <f t="shared" si="62"/>
        <v>10322268.325736376</v>
      </c>
      <c r="K971" s="11">
        <f>VLOOKUP(A971,MATH!$N$3:$T$3152,7, FALSE)</f>
        <v>1422590.1666666667</v>
      </c>
      <c r="L971" s="11">
        <f>VLOOKUP(A971,MATH!$N$3:$V$3152,9, FALSE)</f>
        <v>0.13248005838393132</v>
      </c>
      <c r="M971" s="11">
        <f>VLOOKUP(A971,MATH!$N$3:$V$3152,4, FALSE)</f>
        <v>60.5</v>
      </c>
      <c r="N971" s="11">
        <f t="shared" si="63"/>
        <v>1</v>
      </c>
      <c r="O971" s="12">
        <f t="shared" si="64"/>
        <v>4.8667218551025988E-4</v>
      </c>
    </row>
    <row r="972" spans="1:15">
      <c r="A972" s="72" t="str">
        <f t="shared" si="61"/>
        <v>43007ESRX</v>
      </c>
      <c r="B972" s="109">
        <v>43007</v>
      </c>
      <c r="C972" s="91" t="s">
        <v>249</v>
      </c>
      <c r="D972" s="11" t="s">
        <v>18</v>
      </c>
      <c r="E972" s="96">
        <v>11900</v>
      </c>
      <c r="F972" s="96" t="s">
        <v>21</v>
      </c>
      <c r="G972" s="101">
        <v>63.101387488350795</v>
      </c>
      <c r="H972" s="103">
        <v>171100</v>
      </c>
      <c r="I972" s="101">
        <v>63.120323488350792</v>
      </c>
      <c r="J972" s="106">
        <f t="shared" si="62"/>
        <v>750906.51111137448</v>
      </c>
      <c r="K972" s="11">
        <f>VLOOKUP(A972,MATH!$N$3:$T$3152,7, FALSE)</f>
        <v>3119326.3666666667</v>
      </c>
      <c r="L972" s="11">
        <f>VLOOKUP(A972,MATH!$N$3:$V$3152,9, FALSE)</f>
        <v>0.17146552388705674</v>
      </c>
      <c r="M972" s="11">
        <f>VLOOKUP(A972,MATH!$N$3:$V$3152,4, FALSE)</f>
        <v>63.12</v>
      </c>
      <c r="N972" s="11">
        <f t="shared" si="63"/>
        <v>-1</v>
      </c>
      <c r="O972" s="12">
        <f t="shared" si="64"/>
        <v>3.5403585853827967E-5</v>
      </c>
    </row>
    <row r="973" spans="1:15">
      <c r="A973" s="72" t="str">
        <f t="shared" si="61"/>
        <v>43007ESS</v>
      </c>
      <c r="B973" s="109">
        <v>43007</v>
      </c>
      <c r="C973" s="91" t="s">
        <v>250</v>
      </c>
      <c r="D973" s="11" t="s">
        <v>17</v>
      </c>
      <c r="E973" s="96">
        <v>35900</v>
      </c>
      <c r="F973" s="96" t="s">
        <v>23</v>
      </c>
      <c r="G973" s="101">
        <v>252.68344572831739</v>
      </c>
      <c r="H973" s="103">
        <v>163900</v>
      </c>
      <c r="I973" s="101">
        <v>252.68344572831739</v>
      </c>
      <c r="J973" s="106">
        <f t="shared" si="62"/>
        <v>9071335.7016465943</v>
      </c>
      <c r="K973" s="11">
        <f>VLOOKUP(A973,MATH!$N$3:$T$3152,7, FALSE)</f>
        <v>357184.06666666665</v>
      </c>
      <c r="L973" s="11">
        <f>VLOOKUP(A973,MATH!$N$3:$V$3152,9, FALSE)</f>
        <v>0.12143190791071475</v>
      </c>
      <c r="M973" s="11">
        <f>VLOOKUP(A973,MATH!$N$3:$V$3152,4, FALSE)</f>
        <v>252.37</v>
      </c>
      <c r="N973" s="11">
        <f t="shared" si="63"/>
        <v>1</v>
      </c>
      <c r="O973" s="12">
        <f t="shared" si="64"/>
        <v>4.2769347125091827E-4</v>
      </c>
    </row>
    <row r="974" spans="1:15">
      <c r="A974" s="72" t="str">
        <f t="shared" si="61"/>
        <v>43007ETFC</v>
      </c>
      <c r="B974" s="109">
        <v>43007</v>
      </c>
      <c r="C974" s="91" t="s">
        <v>251</v>
      </c>
      <c r="D974" s="11" t="s">
        <v>18</v>
      </c>
      <c r="E974" s="96">
        <v>298800</v>
      </c>
      <c r="F974" s="96" t="s">
        <v>22</v>
      </c>
      <c r="G974" s="101">
        <v>42.942805348396888</v>
      </c>
      <c r="H974" s="103">
        <v>1011300</v>
      </c>
      <c r="I974" s="101">
        <v>42.942805348396888</v>
      </c>
      <c r="J974" s="106">
        <f t="shared" si="62"/>
        <v>12831310.238100991</v>
      </c>
      <c r="K974" s="11">
        <f>VLOOKUP(A974,MATH!$N$3:$T$3152,7, FALSE)</f>
        <v>2259863.9666666668</v>
      </c>
      <c r="L974" s="11">
        <f>VLOOKUP(A974,MATH!$N$3:$V$3152,9, FALSE)</f>
        <v>0.17150664564925672</v>
      </c>
      <c r="M974" s="11">
        <f>VLOOKUP(A974,MATH!$N$3:$V$3152,4, FALSE)</f>
        <v>43.1</v>
      </c>
      <c r="N974" s="11">
        <f t="shared" si="63"/>
        <v>-1</v>
      </c>
      <c r="O974" s="12">
        <f t="shared" si="64"/>
        <v>6.0496797791693697E-4</v>
      </c>
    </row>
    <row r="975" spans="1:15">
      <c r="A975" s="72" t="str">
        <f t="shared" si="61"/>
        <v>43007ETN</v>
      </c>
      <c r="B975" s="109">
        <v>43007</v>
      </c>
      <c r="C975" s="91" t="s">
        <v>252</v>
      </c>
      <c r="D975" s="11" t="s">
        <v>17</v>
      </c>
      <c r="E975" s="96">
        <v>40200</v>
      </c>
      <c r="F975" s="96" t="s">
        <v>19</v>
      </c>
      <c r="G975" s="101">
        <v>76.066574022629936</v>
      </c>
      <c r="H975" s="103">
        <v>278100</v>
      </c>
      <c r="I975" s="101">
        <v>76.013409022629943</v>
      </c>
      <c r="J975" s="106">
        <f t="shared" si="62"/>
        <v>3057876.2757097236</v>
      </c>
      <c r="K975" s="11">
        <f>VLOOKUP(A975,MATH!$N$3:$T$3152,7, FALSE)</f>
        <v>2317299.7666666666</v>
      </c>
      <c r="L975" s="11">
        <f>VLOOKUP(A975,MATH!$N$3:$V$3152,9, FALSE)</f>
        <v>0.14405297467300515</v>
      </c>
      <c r="M975" s="11">
        <f>VLOOKUP(A975,MATH!$N$3:$V$3152,4, FALSE)</f>
        <v>75.95</v>
      </c>
      <c r="N975" s="11">
        <f t="shared" si="63"/>
        <v>1</v>
      </c>
      <c r="O975" s="12">
        <f t="shared" si="64"/>
        <v>1.4417212216903501E-4</v>
      </c>
    </row>
    <row r="976" spans="1:15">
      <c r="A976" s="72" t="str">
        <f t="shared" si="61"/>
        <v>43007ETR</v>
      </c>
      <c r="B976" s="109">
        <v>43007</v>
      </c>
      <c r="C976" s="91" t="s">
        <v>253</v>
      </c>
      <c r="D976" s="11" t="s">
        <v>18</v>
      </c>
      <c r="E976" s="96">
        <v>202200</v>
      </c>
      <c r="F976" s="96" t="s">
        <v>20</v>
      </c>
      <c r="G976" s="101">
        <v>75.975728094927845</v>
      </c>
      <c r="H976" s="103">
        <v>986100</v>
      </c>
      <c r="I976" s="101">
        <v>76.029124094927838</v>
      </c>
      <c r="J976" s="106">
        <f t="shared" si="62"/>
        <v>15362292.22079441</v>
      </c>
      <c r="K976" s="11">
        <f>VLOOKUP(A976,MATH!$N$3:$T$3152,7, FALSE)</f>
        <v>992607.6</v>
      </c>
      <c r="L976" s="11">
        <f>VLOOKUP(A976,MATH!$N$3:$V$3152,9, FALSE)</f>
        <v>0.12678933510549253</v>
      </c>
      <c r="M976" s="11">
        <f>VLOOKUP(A976,MATH!$N$3:$V$3152,4, FALSE)</f>
        <v>76.28</v>
      </c>
      <c r="N976" s="11">
        <f t="shared" si="63"/>
        <v>-1</v>
      </c>
      <c r="O976" s="12">
        <f t="shared" si="64"/>
        <v>7.2429819625018544E-4</v>
      </c>
    </row>
    <row r="977" spans="1:15">
      <c r="A977" s="72" t="str">
        <f t="shared" si="61"/>
        <v>43007EVHC</v>
      </c>
      <c r="B977" s="109">
        <v>43007</v>
      </c>
      <c r="C977" s="91" t="s">
        <v>254</v>
      </c>
      <c r="D977" s="11" t="s">
        <v>17</v>
      </c>
      <c r="E977" s="96">
        <v>70200</v>
      </c>
      <c r="F977" s="96" t="s">
        <v>23</v>
      </c>
      <c r="G977" s="101">
        <v>44.146329396638023</v>
      </c>
      <c r="H977" s="103">
        <v>486000</v>
      </c>
      <c r="I977" s="101">
        <v>44.146329396638023</v>
      </c>
      <c r="J977" s="106">
        <f t="shared" si="62"/>
        <v>3099072.3236439894</v>
      </c>
      <c r="K977" s="11">
        <f>VLOOKUP(A977,MATH!$N$3:$T$3152,7, FALSE)</f>
        <v>2287250.6666666665</v>
      </c>
      <c r="L977" s="11">
        <f>VLOOKUP(A977,MATH!$N$3:$V$3152,9, FALSE)</f>
        <v>0.39851168507697526</v>
      </c>
      <c r="M977" s="11">
        <f>VLOOKUP(A977,MATH!$N$3:$V$3152,4, FALSE)</f>
        <v>44.01</v>
      </c>
      <c r="N977" s="11">
        <f t="shared" si="63"/>
        <v>1</v>
      </c>
      <c r="O977" s="12">
        <f t="shared" si="64"/>
        <v>1.4611442497011282E-4</v>
      </c>
    </row>
    <row r="978" spans="1:15">
      <c r="A978" s="72" t="str">
        <f t="shared" si="61"/>
        <v>43007EW</v>
      </c>
      <c r="B978" s="109">
        <v>43007</v>
      </c>
      <c r="C978" s="91" t="s">
        <v>255</v>
      </c>
      <c r="D978" s="11" t="s">
        <v>18</v>
      </c>
      <c r="E978" s="96">
        <v>57900</v>
      </c>
      <c r="F978" s="96" t="s">
        <v>20</v>
      </c>
      <c r="G978" s="101">
        <v>108.48140416800339</v>
      </c>
      <c r="H978" s="103">
        <v>1167800</v>
      </c>
      <c r="I978" s="101">
        <v>108.55750816800339</v>
      </c>
      <c r="J978" s="106">
        <f t="shared" si="62"/>
        <v>6281073.3013273962</v>
      </c>
      <c r="K978" s="11">
        <f>VLOOKUP(A978,MATH!$N$3:$T$3152,7, FALSE)</f>
        <v>1277819.3666666667</v>
      </c>
      <c r="L978" s="11">
        <f>VLOOKUP(A978,MATH!$N$3:$V$3152,9, FALSE)</f>
        <v>0.16146365305938123</v>
      </c>
      <c r="M978" s="11">
        <f>VLOOKUP(A978,MATH!$N$3:$V$3152,4, FALSE)</f>
        <v>108.72</v>
      </c>
      <c r="N978" s="11">
        <f t="shared" si="63"/>
        <v>-1</v>
      </c>
      <c r="O978" s="12">
        <f t="shared" si="64"/>
        <v>2.9613875307674467E-4</v>
      </c>
    </row>
    <row r="979" spans="1:15">
      <c r="A979" s="72" t="str">
        <f t="shared" si="61"/>
        <v>43007EXC</v>
      </c>
      <c r="B979" s="109">
        <v>43007</v>
      </c>
      <c r="C979" s="91" t="s">
        <v>256</v>
      </c>
      <c r="D979" s="11" t="s">
        <v>17</v>
      </c>
      <c r="E979" s="96">
        <v>456900</v>
      </c>
      <c r="F979" s="96" t="s">
        <v>22</v>
      </c>
      <c r="G979" s="101">
        <v>37.484709076643931</v>
      </c>
      <c r="H979" s="103">
        <v>2360300</v>
      </c>
      <c r="I979" s="101">
        <v>37.484709076643931</v>
      </c>
      <c r="J979" s="106">
        <f t="shared" si="62"/>
        <v>17126763.577118613</v>
      </c>
      <c r="K979" s="11">
        <f>VLOOKUP(A979,MATH!$N$3:$T$3152,7, FALSE)</f>
        <v>4841408.5999999996</v>
      </c>
      <c r="L979" s="11">
        <f>VLOOKUP(A979,MATH!$N$3:$V$3152,9, FALSE)</f>
        <v>0.12343537514692834</v>
      </c>
      <c r="M979" s="11">
        <f>VLOOKUP(A979,MATH!$N$3:$V$3152,4, FALSE)</f>
        <v>37.479999999999997</v>
      </c>
      <c r="N979" s="11">
        <f t="shared" si="63"/>
        <v>1</v>
      </c>
      <c r="O979" s="12">
        <f t="shared" si="64"/>
        <v>8.0748912911050646E-4</v>
      </c>
    </row>
    <row r="980" spans="1:15">
      <c r="A980" s="72" t="str">
        <f t="shared" si="61"/>
        <v>43007EXPD</v>
      </c>
      <c r="B980" s="109">
        <v>43007</v>
      </c>
      <c r="C980" s="91" t="s">
        <v>257</v>
      </c>
      <c r="D980" s="11" t="s">
        <v>18</v>
      </c>
      <c r="E980" s="96">
        <v>52000</v>
      </c>
      <c r="F980" s="96" t="s">
        <v>19</v>
      </c>
      <c r="G980" s="101">
        <v>59.618930562115189</v>
      </c>
      <c r="H980" s="103">
        <v>453600</v>
      </c>
      <c r="I980" s="101">
        <v>59.660797562115192</v>
      </c>
      <c r="J980" s="106">
        <f t="shared" si="62"/>
        <v>3100184.3892299896</v>
      </c>
      <c r="K980" s="11">
        <f>VLOOKUP(A980,MATH!$N$3:$T$3152,7, FALSE)</f>
        <v>988237.26666666672</v>
      </c>
      <c r="L980" s="11">
        <f>VLOOKUP(A980,MATH!$N$3:$V$3152,9, FALSE)</f>
        <v>0.1332082521960985</v>
      </c>
      <c r="M980" s="11">
        <f>VLOOKUP(A980,MATH!$N$3:$V$3152,4, FALSE)</f>
        <v>59.81</v>
      </c>
      <c r="N980" s="11">
        <f t="shared" si="63"/>
        <v>-1</v>
      </c>
      <c r="O980" s="12">
        <f t="shared" si="64"/>
        <v>1.4616685640980132E-4</v>
      </c>
    </row>
    <row r="981" spans="1:15">
      <c r="A981" s="72" t="str">
        <f t="shared" si="61"/>
        <v>43007EXPE</v>
      </c>
      <c r="B981" s="109">
        <v>43007</v>
      </c>
      <c r="C981" s="91" t="s">
        <v>258</v>
      </c>
      <c r="D981" s="11" t="s">
        <v>17</v>
      </c>
      <c r="E981" s="96">
        <v>107600</v>
      </c>
      <c r="F981" s="96" t="s">
        <v>23</v>
      </c>
      <c r="G981" s="101">
        <v>143.87609651141517</v>
      </c>
      <c r="H981" s="103">
        <v>884900</v>
      </c>
      <c r="I981" s="101">
        <v>143.87609651141517</v>
      </c>
      <c r="J981" s="106">
        <f t="shared" si="62"/>
        <v>15481067.984628273</v>
      </c>
      <c r="K981" s="11">
        <f>VLOOKUP(A981,MATH!$N$3:$T$3152,7, FALSE)</f>
        <v>2075952.1</v>
      </c>
      <c r="L981" s="11">
        <f>VLOOKUP(A981,MATH!$N$3:$V$3152,9, FALSE)</f>
        <v>0.26349530588082393</v>
      </c>
      <c r="M981" s="11">
        <f>VLOOKUP(A981,MATH!$N$3:$V$3152,4, FALSE)</f>
        <v>143.63</v>
      </c>
      <c r="N981" s="11">
        <f t="shared" si="63"/>
        <v>1</v>
      </c>
      <c r="O981" s="12">
        <f t="shared" si="64"/>
        <v>7.2989821155172079E-4</v>
      </c>
    </row>
    <row r="982" spans="1:15">
      <c r="A982" s="72" t="str">
        <f t="shared" si="61"/>
        <v>43007EXR</v>
      </c>
      <c r="B982" s="109">
        <v>43007</v>
      </c>
      <c r="C982" s="91" t="s">
        <v>259</v>
      </c>
      <c r="D982" s="11" t="s">
        <v>18</v>
      </c>
      <c r="E982" s="96">
        <v>107100</v>
      </c>
      <c r="F982" s="96" t="s">
        <v>19</v>
      </c>
      <c r="G982" s="101">
        <v>78.461442097687197</v>
      </c>
      <c r="H982" s="103">
        <v>410900</v>
      </c>
      <c r="I982" s="101">
        <v>78.516644097687191</v>
      </c>
      <c r="J982" s="106">
        <f t="shared" si="62"/>
        <v>8403220.4486622997</v>
      </c>
      <c r="K982" s="11">
        <f>VLOOKUP(A982,MATH!$N$3:$T$3152,7, FALSE)</f>
        <v>824431.33333333337</v>
      </c>
      <c r="L982" s="11">
        <f>VLOOKUP(A982,MATH!$N$3:$V$3152,9, FALSE)</f>
        <v>0.20273149165260126</v>
      </c>
      <c r="M982" s="11">
        <f>VLOOKUP(A982,MATH!$N$3:$V$3152,4, FALSE)</f>
        <v>78.86</v>
      </c>
      <c r="N982" s="11">
        <f t="shared" si="63"/>
        <v>-1</v>
      </c>
      <c r="O982" s="12">
        <f t="shared" si="64"/>
        <v>3.9619331061937308E-4</v>
      </c>
    </row>
    <row r="983" spans="1:15">
      <c r="A983" s="72" t="str">
        <f t="shared" si="61"/>
        <v>43007F</v>
      </c>
      <c r="B983" s="109">
        <v>43007</v>
      </c>
      <c r="C983" s="91" t="s">
        <v>260</v>
      </c>
      <c r="D983" s="11" t="s">
        <v>17</v>
      </c>
      <c r="E983" s="96">
        <v>7895000</v>
      </c>
      <c r="F983" s="96" t="s">
        <v>21</v>
      </c>
      <c r="G983" s="101">
        <v>12.027576854102699</v>
      </c>
      <c r="H983" s="103">
        <v>25511100</v>
      </c>
      <c r="I983" s="101">
        <v>12.023985854102698</v>
      </c>
      <c r="J983" s="106">
        <f t="shared" si="62"/>
        <v>94957719.263140813</v>
      </c>
      <c r="K983" s="11">
        <f>VLOOKUP(A983,MATH!$N$3:$T$3152,7, FALSE)</f>
        <v>34146841</v>
      </c>
      <c r="L983" s="11">
        <f>VLOOKUP(A983,MATH!$N$3:$V$3152,9, FALSE)</f>
        <v>0.12896440753670105</v>
      </c>
      <c r="M983" s="11">
        <f>VLOOKUP(A983,MATH!$N$3:$V$3152,4, FALSE)</f>
        <v>11.97</v>
      </c>
      <c r="N983" s="11">
        <f t="shared" si="63"/>
        <v>1</v>
      </c>
      <c r="O983" s="12">
        <f t="shared" si="64"/>
        <v>4.4770470313816079E-3</v>
      </c>
    </row>
    <row r="984" spans="1:15">
      <c r="A984" s="72" t="str">
        <f t="shared" si="61"/>
        <v>43007FAST</v>
      </c>
      <c r="B984" s="109">
        <v>43007</v>
      </c>
      <c r="C984" s="91" t="s">
        <v>261</v>
      </c>
      <c r="D984" s="11" t="s">
        <v>18</v>
      </c>
      <c r="E984" s="96">
        <v>494300</v>
      </c>
      <c r="F984" s="96" t="s">
        <v>21</v>
      </c>
      <c r="G984" s="101">
        <v>45.509501827220205</v>
      </c>
      <c r="H984" s="103">
        <v>1660800</v>
      </c>
      <c r="I984" s="101">
        <v>45.523184827220206</v>
      </c>
      <c r="J984" s="106">
        <f t="shared" si="62"/>
        <v>22495346.753194947</v>
      </c>
      <c r="K984" s="11">
        <f>VLOOKUP(A984,MATH!$N$3:$T$3152,7, FALSE)</f>
        <v>2566260.5333333332</v>
      </c>
      <c r="L984" s="11">
        <f>VLOOKUP(A984,MATH!$N$3:$V$3152,9, FALSE)</f>
        <v>0.20991868088206722</v>
      </c>
      <c r="M984" s="11">
        <f>VLOOKUP(A984,MATH!$N$3:$V$3152,4, FALSE)</f>
        <v>45.61</v>
      </c>
      <c r="N984" s="11">
        <f t="shared" si="63"/>
        <v>-1</v>
      </c>
      <c r="O984" s="12">
        <f t="shared" si="64"/>
        <v>1.0606059853038657E-3</v>
      </c>
    </row>
    <row r="985" spans="1:15">
      <c r="A985" s="72" t="str">
        <f t="shared" si="61"/>
        <v>43007FB</v>
      </c>
      <c r="B985" s="109">
        <v>43007</v>
      </c>
      <c r="C985" s="91" t="s">
        <v>262</v>
      </c>
      <c r="D985" s="11" t="s">
        <v>17</v>
      </c>
      <c r="E985" s="96">
        <v>283600</v>
      </c>
      <c r="F985" s="96" t="s">
        <v>22</v>
      </c>
      <c r="G985" s="101">
        <v>168.97587565606528</v>
      </c>
      <c r="H985" s="103">
        <v>2879300</v>
      </c>
      <c r="I985" s="101">
        <v>168.97587565606528</v>
      </c>
      <c r="J985" s="106">
        <f t="shared" si="62"/>
        <v>47921558.336060114</v>
      </c>
      <c r="K985" s="11">
        <f>VLOOKUP(A985,MATH!$N$3:$T$3152,7, FALSE)</f>
        <v>14321246.066666666</v>
      </c>
      <c r="L985" s="11">
        <f>VLOOKUP(A985,MATH!$N$3:$V$3152,9, FALSE)</f>
        <v>0.20079182211826671</v>
      </c>
      <c r="M985" s="11">
        <f>VLOOKUP(A985,MATH!$N$3:$V$3152,4, FALSE)</f>
        <v>168.83</v>
      </c>
      <c r="N985" s="11">
        <f t="shared" si="63"/>
        <v>1</v>
      </c>
      <c r="O985" s="12">
        <f t="shared" si="64"/>
        <v>2.2593957832232601E-3</v>
      </c>
    </row>
    <row r="986" spans="1:15">
      <c r="A986" s="72" t="str">
        <f t="shared" si="61"/>
        <v>43007FBHS</v>
      </c>
      <c r="B986" s="109">
        <v>43007</v>
      </c>
      <c r="C986" s="91" t="s">
        <v>263</v>
      </c>
      <c r="D986" s="11" t="s">
        <v>18</v>
      </c>
      <c r="E986" s="96">
        <v>13100</v>
      </c>
      <c r="F986" s="96" t="s">
        <v>23</v>
      </c>
      <c r="G986" s="101">
        <v>67.384057303323331</v>
      </c>
      <c r="H986" s="103">
        <v>109400</v>
      </c>
      <c r="I986" s="101">
        <v>67.384057303323331</v>
      </c>
      <c r="J986" s="106">
        <f t="shared" si="62"/>
        <v>882731.15067353565</v>
      </c>
      <c r="K986" s="11">
        <f>VLOOKUP(A986,MATH!$N$3:$T$3152,7, FALSE)</f>
        <v>829421.3</v>
      </c>
      <c r="L986" s="11">
        <f>VLOOKUP(A986,MATH!$N$3:$V$3152,9, FALSE)</f>
        <v>0.14479261692956466</v>
      </c>
      <c r="M986" s="11">
        <f>VLOOKUP(A986,MATH!$N$3:$V$3152,4, FALSE)</f>
        <v>67.319999999999993</v>
      </c>
      <c r="N986" s="11">
        <f t="shared" si="63"/>
        <v>-1</v>
      </c>
      <c r="O986" s="12">
        <f t="shared" si="64"/>
        <v>4.1618826866296272E-5</v>
      </c>
    </row>
    <row r="987" spans="1:15">
      <c r="A987" s="72" t="str">
        <f t="shared" si="61"/>
        <v>43007FCX</v>
      </c>
      <c r="B987" s="109">
        <v>43007</v>
      </c>
      <c r="C987" s="91" t="s">
        <v>264</v>
      </c>
      <c r="D987" s="11" t="s">
        <v>17</v>
      </c>
      <c r="E987" s="96">
        <v>89500</v>
      </c>
      <c r="F987" s="96" t="s">
        <v>20</v>
      </c>
      <c r="G987" s="101">
        <v>14.401514981118645</v>
      </c>
      <c r="H987" s="103">
        <v>7504400</v>
      </c>
      <c r="I987" s="101">
        <v>14.391434981118646</v>
      </c>
      <c r="J987" s="106">
        <f t="shared" si="62"/>
        <v>1288935.5908101187</v>
      </c>
      <c r="K987" s="11">
        <f>VLOOKUP(A987,MATH!$N$3:$T$3152,7, FALSE)</f>
        <v>19168794</v>
      </c>
      <c r="L987" s="11">
        <f>VLOOKUP(A987,MATH!$N$3:$V$3152,9, FALSE)</f>
        <v>0.3717215128740165</v>
      </c>
      <c r="M987" s="11">
        <f>VLOOKUP(A987,MATH!$N$3:$V$3152,4, FALSE)</f>
        <v>14.4</v>
      </c>
      <c r="N987" s="11">
        <f t="shared" si="63"/>
        <v>1</v>
      </c>
      <c r="O987" s="12">
        <f t="shared" si="64"/>
        <v>6.0770470323611609E-5</v>
      </c>
    </row>
    <row r="988" spans="1:15">
      <c r="A988" s="72" t="str">
        <f t="shared" si="61"/>
        <v>43007FDX</v>
      </c>
      <c r="B988" s="109">
        <v>43007</v>
      </c>
      <c r="C988" s="91" t="s">
        <v>265</v>
      </c>
      <c r="D988" s="11" t="s">
        <v>18</v>
      </c>
      <c r="E988" s="96">
        <v>90200</v>
      </c>
      <c r="F988" s="96" t="s">
        <v>22</v>
      </c>
      <c r="G988" s="101">
        <v>224.31842219699936</v>
      </c>
      <c r="H988" s="103">
        <v>757700</v>
      </c>
      <c r="I988" s="101">
        <v>224.31842219699936</v>
      </c>
      <c r="J988" s="106">
        <f t="shared" si="62"/>
        <v>20233521.682169344</v>
      </c>
      <c r="K988" s="11">
        <f>VLOOKUP(A988,MATH!$N$3:$T$3152,7, FALSE)</f>
        <v>1273842.3333333333</v>
      </c>
      <c r="L988" s="11">
        <f>VLOOKUP(A988,MATH!$N$3:$V$3152,9, FALSE)</f>
        <v>0.14912291308535713</v>
      </c>
      <c r="M988" s="11">
        <f>VLOOKUP(A988,MATH!$N$3:$V$3152,4, FALSE)</f>
        <v>224.26</v>
      </c>
      <c r="N988" s="11">
        <f t="shared" si="63"/>
        <v>-1</v>
      </c>
      <c r="O988" s="12">
        <f t="shared" si="64"/>
        <v>9.5396592172274379E-4</v>
      </c>
    </row>
    <row r="989" spans="1:15">
      <c r="A989" s="72" t="str">
        <f t="shared" si="61"/>
        <v>43007FE</v>
      </c>
      <c r="B989" s="109">
        <v>43007</v>
      </c>
      <c r="C989" s="91" t="s">
        <v>266</v>
      </c>
      <c r="D989" s="11" t="s">
        <v>17</v>
      </c>
      <c r="E989" s="96">
        <v>1423200</v>
      </c>
      <c r="F989" s="96" t="s">
        <v>22</v>
      </c>
      <c r="G989" s="101">
        <v>30.29637542150487</v>
      </c>
      <c r="H989" s="103">
        <v>6817700</v>
      </c>
      <c r="I989" s="101">
        <v>30.29637542150487</v>
      </c>
      <c r="J989" s="106">
        <f t="shared" si="62"/>
        <v>43117801.49988573</v>
      </c>
      <c r="K989" s="11">
        <f>VLOOKUP(A989,MATH!$N$3:$T$3152,7, FALSE)</f>
        <v>3596437.6333333333</v>
      </c>
      <c r="L989" s="11">
        <f>VLOOKUP(A989,MATH!$N$3:$V$3152,9, FALSE)</f>
        <v>0.12417333023438454</v>
      </c>
      <c r="M989" s="11">
        <f>VLOOKUP(A989,MATH!$N$3:$V$3152,4, FALSE)</f>
        <v>30.16</v>
      </c>
      <c r="N989" s="11">
        <f t="shared" si="63"/>
        <v>1</v>
      </c>
      <c r="O989" s="12">
        <f t="shared" si="64"/>
        <v>2.0329092432161671E-3</v>
      </c>
    </row>
    <row r="990" spans="1:15">
      <c r="A990" s="72" t="str">
        <f t="shared" si="61"/>
        <v>43007FFIV</v>
      </c>
      <c r="B990" s="109">
        <v>43007</v>
      </c>
      <c r="C990" s="91" t="s">
        <v>267</v>
      </c>
      <c r="D990" s="11" t="s">
        <v>18</v>
      </c>
      <c r="E990" s="96">
        <v>4600</v>
      </c>
      <c r="F990" s="96" t="s">
        <v>19</v>
      </c>
      <c r="G990" s="101">
        <v>121.83409536421944</v>
      </c>
      <c r="H990" s="103">
        <v>70800</v>
      </c>
      <c r="I990" s="101">
        <v>121.91955836421944</v>
      </c>
      <c r="J990" s="106">
        <f t="shared" si="62"/>
        <v>560436.83867540944</v>
      </c>
      <c r="K990" s="11">
        <f>VLOOKUP(A990,MATH!$N$3:$T$3152,7, FALSE)</f>
        <v>632100.66666666663</v>
      </c>
      <c r="L990" s="11">
        <f>VLOOKUP(A990,MATH!$N$3:$V$3152,9, FALSE)</f>
        <v>0.13920013562776284</v>
      </c>
      <c r="M990" s="11">
        <f>VLOOKUP(A990,MATH!$N$3:$V$3152,4, FALSE)</f>
        <v>122.09</v>
      </c>
      <c r="N990" s="11">
        <f t="shared" si="63"/>
        <v>-1</v>
      </c>
      <c r="O990" s="12">
        <f t="shared" si="64"/>
        <v>2.6423360884601392E-5</v>
      </c>
    </row>
    <row r="991" spans="1:15">
      <c r="A991" s="72" t="str">
        <f t="shared" si="61"/>
        <v>43007FIS</v>
      </c>
      <c r="B991" s="109">
        <v>43007</v>
      </c>
      <c r="C991" s="91" t="s">
        <v>268</v>
      </c>
      <c r="D991" s="11" t="s">
        <v>17</v>
      </c>
      <c r="E991" s="96">
        <v>172800</v>
      </c>
      <c r="F991" s="96" t="s">
        <v>20</v>
      </c>
      <c r="G991" s="101">
        <v>93.699312492985058</v>
      </c>
      <c r="H991" s="103">
        <v>837000</v>
      </c>
      <c r="I991" s="101">
        <v>93.633960492985068</v>
      </c>
      <c r="J991" s="106">
        <f t="shared" si="62"/>
        <v>16191241.198787818</v>
      </c>
      <c r="K991" s="11">
        <f>VLOOKUP(A991,MATH!$N$3:$T$3152,7, FALSE)</f>
        <v>1174542.3333333333</v>
      </c>
      <c r="L991" s="11">
        <f>VLOOKUP(A991,MATH!$N$3:$V$3152,9, FALSE)</f>
        <v>0.10999790223438094</v>
      </c>
      <c r="M991" s="11">
        <f>VLOOKUP(A991,MATH!$N$3:$V$3152,4, FALSE)</f>
        <v>93.36</v>
      </c>
      <c r="N991" s="11">
        <f t="shared" si="63"/>
        <v>1</v>
      </c>
      <c r="O991" s="12">
        <f t="shared" si="64"/>
        <v>7.6338131229268275E-4</v>
      </c>
    </row>
    <row r="992" spans="1:15">
      <c r="A992" s="72" t="str">
        <f t="shared" si="61"/>
        <v>43007FISV</v>
      </c>
      <c r="B992" s="109">
        <v>43007</v>
      </c>
      <c r="C992" s="91" t="s">
        <v>269</v>
      </c>
      <c r="D992" s="11" t="s">
        <v>18</v>
      </c>
      <c r="E992" s="96">
        <v>58600</v>
      </c>
      <c r="F992" s="96" t="s">
        <v>22</v>
      </c>
      <c r="G992" s="101">
        <v>127.68791209973395</v>
      </c>
      <c r="H992" s="103">
        <v>217300</v>
      </c>
      <c r="I992" s="101">
        <v>127.68791209973395</v>
      </c>
      <c r="J992" s="106">
        <f t="shared" si="62"/>
        <v>7482511.6490444094</v>
      </c>
      <c r="K992" s="11">
        <f>VLOOKUP(A992,MATH!$N$3:$T$3152,7, FALSE)</f>
        <v>752523.03333333333</v>
      </c>
      <c r="L992" s="11">
        <f>VLOOKUP(A992,MATH!$N$3:$V$3152,9, FALSE)</f>
        <v>0.13439762354269466</v>
      </c>
      <c r="M992" s="11">
        <f>VLOOKUP(A992,MATH!$N$3:$V$3152,4, FALSE)</f>
        <v>128.12</v>
      </c>
      <c r="N992" s="11">
        <f t="shared" si="63"/>
        <v>-1</v>
      </c>
      <c r="O992" s="12">
        <f t="shared" si="64"/>
        <v>3.5278392136610533E-4</v>
      </c>
    </row>
    <row r="993" spans="1:15">
      <c r="A993" s="72" t="str">
        <f t="shared" si="61"/>
        <v>43007FITB</v>
      </c>
      <c r="B993" s="109">
        <v>43007</v>
      </c>
      <c r="C993" s="91" t="s">
        <v>270</v>
      </c>
      <c r="D993" s="11" t="s">
        <v>17</v>
      </c>
      <c r="E993" s="96">
        <v>735100</v>
      </c>
      <c r="F993" s="96" t="s">
        <v>22</v>
      </c>
      <c r="G993" s="101">
        <v>27.67935395248908</v>
      </c>
      <c r="H993" s="103">
        <v>3061700</v>
      </c>
      <c r="I993" s="101">
        <v>27.67935395248908</v>
      </c>
      <c r="J993" s="106">
        <f t="shared" si="62"/>
        <v>20347093.090474725</v>
      </c>
      <c r="K993" s="11">
        <f>VLOOKUP(A993,MATH!$N$3:$T$3152,7, FALSE)</f>
        <v>5172962.333333333</v>
      </c>
      <c r="L993" s="11">
        <f>VLOOKUP(A993,MATH!$N$3:$V$3152,9, FALSE)</f>
        <v>0.19598153653989409</v>
      </c>
      <c r="M993" s="11">
        <f>VLOOKUP(A993,MATH!$N$3:$V$3152,4, FALSE)</f>
        <v>27.58</v>
      </c>
      <c r="N993" s="11">
        <f t="shared" si="63"/>
        <v>1</v>
      </c>
      <c r="O993" s="12">
        <f t="shared" si="64"/>
        <v>9.5932056313946111E-4</v>
      </c>
    </row>
    <row r="994" spans="1:15">
      <c r="A994" s="72" t="str">
        <f t="shared" si="61"/>
        <v>43007FL</v>
      </c>
      <c r="B994" s="109">
        <v>43007</v>
      </c>
      <c r="C994" s="91" t="s">
        <v>271</v>
      </c>
      <c r="D994" s="11" t="s">
        <v>18</v>
      </c>
      <c r="E994" s="96">
        <v>773000</v>
      </c>
      <c r="F994" s="96" t="s">
        <v>19</v>
      </c>
      <c r="G994" s="101">
        <v>34.54989828080938</v>
      </c>
      <c r="H994" s="103">
        <v>2271100</v>
      </c>
      <c r="I994" s="101">
        <v>34.574300280809375</v>
      </c>
      <c r="J994" s="106">
        <f t="shared" si="62"/>
        <v>26707071.37106565</v>
      </c>
      <c r="K994" s="11">
        <f>VLOOKUP(A994,MATH!$N$3:$T$3152,7, FALSE)</f>
        <v>6287416.3666666662</v>
      </c>
      <c r="L994" s="11">
        <f>VLOOKUP(A994,MATH!$N$3:$V$3152,9, FALSE)</f>
        <v>1.0293508999603305</v>
      </c>
      <c r="M994" s="11">
        <f>VLOOKUP(A994,MATH!$N$3:$V$3152,4, FALSE)</f>
        <v>34.86</v>
      </c>
      <c r="N994" s="11">
        <f t="shared" si="63"/>
        <v>-1</v>
      </c>
      <c r="O994" s="12">
        <f t="shared" si="64"/>
        <v>1.2591795119613676E-3</v>
      </c>
    </row>
    <row r="995" spans="1:15">
      <c r="A995" s="72" t="str">
        <f t="shared" si="61"/>
        <v>43007FLIR</v>
      </c>
      <c r="B995" s="109">
        <v>43007</v>
      </c>
      <c r="C995" s="91" t="s">
        <v>272</v>
      </c>
      <c r="D995" s="11" t="s">
        <v>17</v>
      </c>
      <c r="E995" s="96">
        <v>168400</v>
      </c>
      <c r="F995" s="96" t="s">
        <v>19</v>
      </c>
      <c r="G995" s="101">
        <v>39.241605998041393</v>
      </c>
      <c r="H995" s="103">
        <v>1005500</v>
      </c>
      <c r="I995" s="101">
        <v>39.214256998041392</v>
      </c>
      <c r="J995" s="106">
        <f t="shared" si="62"/>
        <v>6608286.4500701707</v>
      </c>
      <c r="K995" s="11">
        <f>VLOOKUP(A995,MATH!$N$3:$T$3152,7, FALSE)</f>
        <v>1141215.8999999999</v>
      </c>
      <c r="L995" s="11">
        <f>VLOOKUP(A995,MATH!$N$3:$V$3152,9, FALSE)</f>
        <v>0.17510689824797365</v>
      </c>
      <c r="M995" s="11">
        <f>VLOOKUP(A995,MATH!$N$3:$V$3152,4, FALSE)</f>
        <v>39.07</v>
      </c>
      <c r="N995" s="11">
        <f t="shared" si="63"/>
        <v>1</v>
      </c>
      <c r="O995" s="12">
        <f t="shared" si="64"/>
        <v>3.1156613136231923E-4</v>
      </c>
    </row>
    <row r="996" spans="1:15">
      <c r="A996" s="72" t="str">
        <f t="shared" si="61"/>
        <v>43007FLR</v>
      </c>
      <c r="B996" s="109">
        <v>43007</v>
      </c>
      <c r="C996" s="91" t="s">
        <v>273</v>
      </c>
      <c r="D996" s="11" t="s">
        <v>18</v>
      </c>
      <c r="E996" s="96">
        <v>39300</v>
      </c>
      <c r="F996" s="96" t="s">
        <v>23</v>
      </c>
      <c r="G996" s="101">
        <v>42.011127950486276</v>
      </c>
      <c r="H996" s="103">
        <v>453700</v>
      </c>
      <c r="I996" s="101">
        <v>42.011127950486276</v>
      </c>
      <c r="J996" s="106">
        <f t="shared" si="62"/>
        <v>1651037.3284541108</v>
      </c>
      <c r="K996" s="11">
        <f>VLOOKUP(A996,MATH!$N$3:$T$3152,7, FALSE)</f>
        <v>1467058.4</v>
      </c>
      <c r="L996" s="11">
        <f>VLOOKUP(A996,MATH!$N$3:$V$3152,9, FALSE)</f>
        <v>0.1258389050761603</v>
      </c>
      <c r="M996" s="11">
        <f>VLOOKUP(A996,MATH!$N$3:$V$3152,4, FALSE)</f>
        <v>42.06</v>
      </c>
      <c r="N996" s="11">
        <f t="shared" si="63"/>
        <v>-1</v>
      </c>
      <c r="O996" s="12">
        <f t="shared" si="64"/>
        <v>7.7842768628131104E-5</v>
      </c>
    </row>
    <row r="997" spans="1:15">
      <c r="A997" s="72" t="str">
        <f t="shared" si="61"/>
        <v>43007FLS</v>
      </c>
      <c r="B997" s="109">
        <v>43007</v>
      </c>
      <c r="C997" s="91" t="s">
        <v>274</v>
      </c>
      <c r="D997" s="11" t="s">
        <v>17</v>
      </c>
      <c r="E997" s="96">
        <v>123900</v>
      </c>
      <c r="F997" s="96" t="s">
        <v>19</v>
      </c>
      <c r="G997" s="101">
        <v>42.666612423158405</v>
      </c>
      <c r="H997" s="103">
        <v>759500</v>
      </c>
      <c r="I997" s="101">
        <v>42.636841423158408</v>
      </c>
      <c r="J997" s="106">
        <f t="shared" si="62"/>
        <v>5286393.2792293262</v>
      </c>
      <c r="K997" s="11">
        <f>VLOOKUP(A997,MATH!$N$3:$T$3152,7, FALSE)</f>
        <v>1162693.7</v>
      </c>
      <c r="L997" s="11">
        <f>VLOOKUP(A997,MATH!$N$3:$V$3152,9, FALSE)</f>
        <v>0.18755848878142917</v>
      </c>
      <c r="M997" s="11">
        <f>VLOOKUP(A997,MATH!$N$3:$V$3152,4, FALSE)</f>
        <v>42.53</v>
      </c>
      <c r="N997" s="11">
        <f t="shared" si="63"/>
        <v>1</v>
      </c>
      <c r="O997" s="12">
        <f t="shared" si="64"/>
        <v>2.4924178382911298E-4</v>
      </c>
    </row>
    <row r="998" spans="1:15">
      <c r="A998" s="72" t="str">
        <f t="shared" si="61"/>
        <v>43007FMC</v>
      </c>
      <c r="B998" s="109">
        <v>43007</v>
      </c>
      <c r="C998" s="91" t="s">
        <v>275</v>
      </c>
      <c r="D998" s="11" t="s">
        <v>18</v>
      </c>
      <c r="E998" s="96">
        <v>182300</v>
      </c>
      <c r="F998" s="96" t="s">
        <v>22</v>
      </c>
      <c r="G998" s="101">
        <v>88.052259157752175</v>
      </c>
      <c r="H998" s="103">
        <v>1207000</v>
      </c>
      <c r="I998" s="101">
        <v>88.052259157752175</v>
      </c>
      <c r="J998" s="106">
        <f t="shared" si="62"/>
        <v>16051926.844458222</v>
      </c>
      <c r="K998" s="11">
        <f>VLOOKUP(A998,MATH!$N$3:$T$3152,7, FALSE)</f>
        <v>1121230.9666666666</v>
      </c>
      <c r="L998" s="11">
        <f>VLOOKUP(A998,MATH!$N$3:$V$3152,9, FALSE)</f>
        <v>0.22408640528382073</v>
      </c>
      <c r="M998" s="11">
        <f>VLOOKUP(A998,MATH!$N$3:$V$3152,4, FALSE)</f>
        <v>88.29</v>
      </c>
      <c r="N998" s="11">
        <f t="shared" si="63"/>
        <v>-1</v>
      </c>
      <c r="O998" s="12">
        <f t="shared" si="64"/>
        <v>7.5681294774770295E-4</v>
      </c>
    </row>
    <row r="999" spans="1:15">
      <c r="A999" s="72" t="str">
        <f t="shared" si="61"/>
        <v>43007FOX</v>
      </c>
      <c r="B999" s="109">
        <v>43007</v>
      </c>
      <c r="C999" s="91" t="s">
        <v>276</v>
      </c>
      <c r="D999" s="11" t="s">
        <v>17</v>
      </c>
      <c r="E999" s="96">
        <v>766600</v>
      </c>
      <c r="F999" s="96" t="s">
        <v>22</v>
      </c>
      <c r="G999" s="101">
        <v>26.202093426210865</v>
      </c>
      <c r="H999" s="103">
        <v>3105800</v>
      </c>
      <c r="I999" s="101">
        <v>26.202093426210865</v>
      </c>
      <c r="J999" s="106">
        <f t="shared" si="62"/>
        <v>20086524.82053325</v>
      </c>
      <c r="K999" s="11">
        <f>VLOOKUP(A999,MATH!$N$3:$T$3152,7, FALSE)</f>
        <v>2713317.8333333335</v>
      </c>
      <c r="L999" s="11">
        <f>VLOOKUP(A999,MATH!$N$3:$V$3152,9, FALSE)</f>
        <v>0.22315714042699322</v>
      </c>
      <c r="M999" s="11">
        <f>VLOOKUP(A999,MATH!$N$3:$V$3152,4, FALSE)</f>
        <v>26.05</v>
      </c>
      <c r="N999" s="11">
        <f t="shared" si="63"/>
        <v>1</v>
      </c>
      <c r="O999" s="12">
        <f t="shared" si="64"/>
        <v>9.4703534390224483E-4</v>
      </c>
    </row>
    <row r="1000" spans="1:15">
      <c r="A1000" s="72" t="str">
        <f t="shared" si="61"/>
        <v>43007FOXA</v>
      </c>
      <c r="B1000" s="109">
        <v>43007</v>
      </c>
      <c r="C1000" s="91" t="s">
        <v>277</v>
      </c>
      <c r="D1000" s="11" t="s">
        <v>18</v>
      </c>
      <c r="E1000" s="96">
        <v>1216700</v>
      </c>
      <c r="F1000" s="96" t="s">
        <v>23</v>
      </c>
      <c r="G1000" s="101">
        <v>26.462771334608192</v>
      </c>
      <c r="H1000" s="103">
        <v>8276500</v>
      </c>
      <c r="I1000" s="101">
        <v>26.462771334608192</v>
      </c>
      <c r="J1000" s="106">
        <f t="shared" si="62"/>
        <v>32197253.882817786</v>
      </c>
      <c r="K1000" s="11">
        <f>VLOOKUP(A1000,MATH!$N$3:$T$3152,7, FALSE)</f>
        <v>6149902.333333333</v>
      </c>
      <c r="L1000" s="11">
        <f>VLOOKUP(A1000,MATH!$N$3:$V$3152,9, FALSE)</f>
        <v>0.21522956317258904</v>
      </c>
      <c r="M1000" s="11">
        <f>VLOOKUP(A1000,MATH!$N$3:$V$3152,4, FALSE)</f>
        <v>26.57</v>
      </c>
      <c r="N1000" s="11">
        <f t="shared" si="63"/>
        <v>-1</v>
      </c>
      <c r="O1000" s="12">
        <f t="shared" si="64"/>
        <v>1.5180295086411439E-3</v>
      </c>
    </row>
    <row r="1001" spans="1:15">
      <c r="A1001" s="72" t="str">
        <f t="shared" si="61"/>
        <v>43007FRT</v>
      </c>
      <c r="B1001" s="109">
        <v>43007</v>
      </c>
      <c r="C1001" s="91" t="s">
        <v>278</v>
      </c>
      <c r="D1001" s="11" t="s">
        <v>17</v>
      </c>
      <c r="E1001" s="96">
        <v>23300</v>
      </c>
      <c r="F1001" s="96" t="s">
        <v>20</v>
      </c>
      <c r="G1001" s="101">
        <v>124.53312221710509</v>
      </c>
      <c r="H1001" s="103">
        <v>111300</v>
      </c>
      <c r="I1001" s="101">
        <v>124.4462802171051</v>
      </c>
      <c r="J1001" s="106">
        <f t="shared" si="62"/>
        <v>2901621.7476585484</v>
      </c>
      <c r="K1001" s="11">
        <f>VLOOKUP(A1001,MATH!$N$3:$T$3152,7, FALSE)</f>
        <v>455412.06666666665</v>
      </c>
      <c r="L1001" s="11">
        <f>VLOOKUP(A1001,MATH!$N$3:$V$3152,9, FALSE)</f>
        <v>0.16845010688087003</v>
      </c>
      <c r="M1001" s="11">
        <f>VLOOKUP(A1001,MATH!$N$3:$V$3152,4, FALSE)</f>
        <v>124.06</v>
      </c>
      <c r="N1001" s="11">
        <f t="shared" si="63"/>
        <v>1</v>
      </c>
      <c r="O1001" s="12">
        <f t="shared" si="64"/>
        <v>1.3680506579510427E-4</v>
      </c>
    </row>
    <row r="1002" spans="1:15">
      <c r="A1002" s="72" t="str">
        <f t="shared" si="61"/>
        <v>43007FTV</v>
      </c>
      <c r="B1002" s="109">
        <v>43007</v>
      </c>
      <c r="C1002" s="91" t="s">
        <v>279</v>
      </c>
      <c r="D1002" s="11" t="s">
        <v>18</v>
      </c>
      <c r="E1002" s="96">
        <v>109100</v>
      </c>
      <c r="F1002" s="96" t="s">
        <v>22</v>
      </c>
      <c r="G1002" s="101">
        <v>69.679157788847036</v>
      </c>
      <c r="H1002" s="103">
        <v>465800</v>
      </c>
      <c r="I1002" s="101">
        <v>69.679157788847036</v>
      </c>
      <c r="J1002" s="106">
        <f t="shared" si="62"/>
        <v>7601996.1147632115</v>
      </c>
      <c r="K1002" s="11">
        <f>VLOOKUP(A1002,MATH!$N$3:$T$3152,7, FALSE)</f>
        <v>1270606.3999999999</v>
      </c>
      <c r="L1002" s="11">
        <f>VLOOKUP(A1002,MATH!$N$3:$V$3152,9, FALSE)</f>
        <v>0.11565810677885126</v>
      </c>
      <c r="M1002" s="11">
        <f>VLOOKUP(A1002,MATH!$N$3:$V$3152,4, FALSE)</f>
        <v>69.89</v>
      </c>
      <c r="N1002" s="11">
        <f t="shared" si="63"/>
        <v>-1</v>
      </c>
      <c r="O1002" s="12">
        <f t="shared" si="64"/>
        <v>3.5841735039845388E-4</v>
      </c>
    </row>
    <row r="1003" spans="1:15">
      <c r="A1003" s="72" t="str">
        <f t="shared" si="61"/>
        <v>43007GD</v>
      </c>
      <c r="B1003" s="109">
        <v>43007</v>
      </c>
      <c r="C1003" s="91" t="s">
        <v>280</v>
      </c>
      <c r="D1003" s="11" t="s">
        <v>17</v>
      </c>
      <c r="E1003" s="96">
        <v>3700</v>
      </c>
      <c r="F1003" s="96" t="s">
        <v>19</v>
      </c>
      <c r="G1003" s="101">
        <v>205.50740002261196</v>
      </c>
      <c r="H1003" s="103">
        <v>13300</v>
      </c>
      <c r="I1003" s="101">
        <v>205.36401902261193</v>
      </c>
      <c r="J1003" s="106">
        <f t="shared" si="62"/>
        <v>760377.3800836642</v>
      </c>
      <c r="K1003" s="11">
        <f>VLOOKUP(A1003,MATH!$N$3:$T$3152,7, FALSE)</f>
        <v>978851.43333333335</v>
      </c>
      <c r="L1003" s="11">
        <f>VLOOKUP(A1003,MATH!$N$3:$V$3152,9, FALSE)</f>
        <v>0.12581763058181228</v>
      </c>
      <c r="M1003" s="11">
        <f>VLOOKUP(A1003,MATH!$N$3:$V$3152,4, FALSE)</f>
        <v>204.83</v>
      </c>
      <c r="N1003" s="11">
        <f t="shared" si="63"/>
        <v>1</v>
      </c>
      <c r="O1003" s="12">
        <f t="shared" si="64"/>
        <v>3.5850116437608034E-5</v>
      </c>
    </row>
    <row r="1004" spans="1:15">
      <c r="A1004" s="72" t="str">
        <f t="shared" si="61"/>
        <v>43007GE</v>
      </c>
      <c r="B1004" s="109">
        <v>43007</v>
      </c>
      <c r="C1004" s="91" t="s">
        <v>281</v>
      </c>
      <c r="D1004" s="11" t="s">
        <v>18</v>
      </c>
      <c r="E1004" s="96">
        <v>3628200</v>
      </c>
      <c r="F1004" s="96" t="s">
        <v>21</v>
      </c>
      <c r="G1004" s="101">
        <v>24.138874367072827</v>
      </c>
      <c r="H1004" s="103">
        <v>13909100</v>
      </c>
      <c r="I1004" s="101">
        <v>24.146140367072825</v>
      </c>
      <c r="J1004" s="106">
        <f t="shared" si="62"/>
        <v>87580663.97861363</v>
      </c>
      <c r="K1004" s="11">
        <f>VLOOKUP(A1004,MATH!$N$3:$T$3152,7, FALSE)</f>
        <v>43083040.333333336</v>
      </c>
      <c r="L1004" s="11">
        <f>VLOOKUP(A1004,MATH!$N$3:$V$3152,9, FALSE)</f>
        <v>0.20424571677190576</v>
      </c>
      <c r="M1004" s="11">
        <f>VLOOKUP(A1004,MATH!$N$3:$V$3152,4, FALSE)</f>
        <v>24.22</v>
      </c>
      <c r="N1004" s="11">
        <f t="shared" si="63"/>
        <v>-1</v>
      </c>
      <c r="O1004" s="12">
        <f t="shared" si="64"/>
        <v>4.1292351450155623E-3</v>
      </c>
    </row>
    <row r="1005" spans="1:15">
      <c r="A1005" s="72" t="str">
        <f t="shared" si="61"/>
        <v>43007GGP</v>
      </c>
      <c r="B1005" s="109">
        <v>43007</v>
      </c>
      <c r="C1005" s="91" t="s">
        <v>282</v>
      </c>
      <c r="D1005" s="11" t="s">
        <v>17</v>
      </c>
      <c r="E1005" s="96">
        <v>442500</v>
      </c>
      <c r="F1005" s="96" t="s">
        <v>21</v>
      </c>
      <c r="G1005" s="101">
        <v>21.326021107979976</v>
      </c>
      <c r="H1005" s="103">
        <v>1359700</v>
      </c>
      <c r="I1005" s="101">
        <v>21.319655107979976</v>
      </c>
      <c r="J1005" s="106">
        <f t="shared" si="62"/>
        <v>9436764.3402811401</v>
      </c>
      <c r="K1005" s="11">
        <f>VLOOKUP(A1005,MATH!$N$3:$T$3152,7, FALSE)</f>
        <v>5536457.4000000004</v>
      </c>
      <c r="L1005" s="11">
        <f>VLOOKUP(A1005,MATH!$N$3:$V$3152,9, FALSE)</f>
        <v>0.2455354990134011</v>
      </c>
      <c r="M1005" s="11">
        <f>VLOOKUP(A1005,MATH!$N$3:$V$3152,4, FALSE)</f>
        <v>21.22</v>
      </c>
      <c r="N1005" s="11">
        <f t="shared" si="63"/>
        <v>1</v>
      </c>
      <c r="O1005" s="12">
        <f t="shared" si="64"/>
        <v>4.4492262559957024E-4</v>
      </c>
    </row>
    <row r="1006" spans="1:15">
      <c r="A1006" s="72" t="str">
        <f t="shared" si="61"/>
        <v>43007GILD</v>
      </c>
      <c r="B1006" s="109">
        <v>43007</v>
      </c>
      <c r="C1006" s="91" t="s">
        <v>283</v>
      </c>
      <c r="D1006" s="11" t="s">
        <v>18</v>
      </c>
      <c r="E1006" s="96">
        <v>66700</v>
      </c>
      <c r="F1006" s="96" t="s">
        <v>20</v>
      </c>
      <c r="G1006" s="101">
        <v>81.121021165201952</v>
      </c>
      <c r="H1006" s="103">
        <v>571800</v>
      </c>
      <c r="I1006" s="101">
        <v>81.177861165201961</v>
      </c>
      <c r="J1006" s="106">
        <f t="shared" si="62"/>
        <v>5410772.1117189704</v>
      </c>
      <c r="K1006" s="11">
        <f>VLOOKUP(A1006,MATH!$N$3:$T$3152,7, FALSE)</f>
        <v>10744003.833333334</v>
      </c>
      <c r="L1006" s="11">
        <f>VLOOKUP(A1006,MATH!$N$3:$V$3152,9, FALSE)</f>
        <v>0.28314389032539417</v>
      </c>
      <c r="M1006" s="11">
        <f>VLOOKUP(A1006,MATH!$N$3:$V$3152,4, FALSE)</f>
        <v>81.2</v>
      </c>
      <c r="N1006" s="11">
        <f t="shared" si="63"/>
        <v>-1</v>
      </c>
      <c r="O1006" s="12">
        <f t="shared" si="64"/>
        <v>2.5510597146004548E-4</v>
      </c>
    </row>
    <row r="1007" spans="1:15">
      <c r="A1007" s="72" t="str">
        <f t="shared" si="61"/>
        <v>43007GIS</v>
      </c>
      <c r="B1007" s="110">
        <v>43007</v>
      </c>
      <c r="C1007" s="92" t="s">
        <v>284</v>
      </c>
      <c r="D1007" s="27" t="s">
        <v>17</v>
      </c>
      <c r="E1007" s="97">
        <v>61800</v>
      </c>
      <c r="F1007" s="97" t="s">
        <v>20</v>
      </c>
      <c r="G1007" s="102">
        <v>52.530343247411665</v>
      </c>
      <c r="H1007" s="104">
        <v>3903400</v>
      </c>
      <c r="I1007" s="102">
        <v>52.493621247411667</v>
      </c>
      <c r="J1007" s="107">
        <f t="shared" si="62"/>
        <v>3246375.2126900409</v>
      </c>
      <c r="K1007" s="27">
        <f>VLOOKUP(A1007,MATH!$N$3:$T$3152,7, FALSE)</f>
        <v>4436326.0333333332</v>
      </c>
      <c r="L1007" s="27">
        <f>VLOOKUP(A1007,MATH!$N$3:$V$3152,9, FALSE)</f>
        <v>0.24707917230837115</v>
      </c>
      <c r="M1007" s="27">
        <f>VLOOKUP(A1007,MATH!$N$3:$V$3152,4, FALSE)</f>
        <v>52.46</v>
      </c>
      <c r="N1007" s="27">
        <f>IF(D1007="sell",-1,1)</f>
        <v>1</v>
      </c>
      <c r="O1007" s="31">
        <f t="shared" si="64"/>
        <v>1.5305943130803935E-4</v>
      </c>
    </row>
    <row r="1008" spans="1:15" s="73" customFormat="1">
      <c r="B1008" s="93"/>
      <c r="C1008" s="88"/>
      <c r="E1008" s="94"/>
      <c r="F1008" s="94"/>
      <c r="G1008" s="98"/>
      <c r="H1008" s="98"/>
      <c r="I1008" s="98"/>
      <c r="J1008" s="112"/>
    </row>
    <row r="1009" spans="2:10" s="73" customFormat="1">
      <c r="B1009" s="93"/>
      <c r="C1009" s="88"/>
      <c r="E1009" s="94"/>
      <c r="F1009" s="94"/>
      <c r="G1009" s="98"/>
      <c r="H1009" s="98"/>
      <c r="I1009" s="98"/>
      <c r="J1009" s="112"/>
    </row>
    <row r="1010" spans="2:10" s="73" customFormat="1">
      <c r="B1010" s="93"/>
      <c r="C1010" s="88"/>
      <c r="E1010" s="94"/>
      <c r="F1010" s="94"/>
      <c r="G1010" s="98"/>
      <c r="H1010" s="98"/>
      <c r="I1010" s="98"/>
      <c r="J1010" s="112"/>
    </row>
    <row r="1011" spans="2:10" s="73" customFormat="1">
      <c r="B1011" s="93"/>
      <c r="C1011" s="88"/>
      <c r="E1011" s="94"/>
      <c r="F1011" s="94"/>
      <c r="G1011" s="98"/>
      <c r="H1011" s="98"/>
      <c r="I1011" s="98"/>
      <c r="J1011" s="112"/>
    </row>
    <row r="1012" spans="2:10" s="73" customFormat="1">
      <c r="B1012" s="93"/>
      <c r="C1012" s="88"/>
      <c r="E1012" s="94"/>
      <c r="F1012" s="94"/>
      <c r="G1012" s="98"/>
      <c r="H1012" s="98"/>
      <c r="I1012" s="98"/>
      <c r="J1012" s="112"/>
    </row>
    <row r="1013" spans="2:10" s="73" customFormat="1">
      <c r="B1013" s="93"/>
      <c r="C1013" s="88"/>
      <c r="E1013" s="94"/>
      <c r="F1013" s="94"/>
      <c r="G1013" s="98"/>
      <c r="H1013" s="98"/>
      <c r="I1013" s="98"/>
      <c r="J1013" s="112"/>
    </row>
    <row r="1014" spans="2:10" s="73" customFormat="1">
      <c r="B1014" s="93"/>
      <c r="C1014" s="88"/>
      <c r="E1014" s="94"/>
      <c r="F1014" s="94"/>
      <c r="G1014" s="98"/>
      <c r="H1014" s="98"/>
      <c r="I1014" s="98"/>
      <c r="J1014" s="112"/>
    </row>
    <row r="1015" spans="2:10" s="73" customFormat="1">
      <c r="B1015" s="93"/>
      <c r="C1015" s="88"/>
      <c r="E1015" s="94"/>
      <c r="F1015" s="94"/>
      <c r="G1015" s="98"/>
      <c r="H1015" s="98"/>
      <c r="I1015" s="98"/>
      <c r="J1015" s="98"/>
    </row>
    <row r="1016" spans="2:10" s="73" customFormat="1">
      <c r="B1016" s="93"/>
      <c r="C1016" s="88"/>
      <c r="E1016" s="94"/>
      <c r="F1016" s="94"/>
      <c r="G1016" s="98"/>
      <c r="H1016" s="98"/>
      <c r="I1016" s="98"/>
      <c r="J1016" s="98"/>
    </row>
    <row r="1017" spans="2:10" s="73" customFormat="1">
      <c r="B1017" s="93"/>
      <c r="C1017" s="88"/>
      <c r="E1017" s="94"/>
      <c r="F1017" s="94"/>
      <c r="G1017" s="98"/>
      <c r="H1017" s="98"/>
      <c r="I1017" s="98"/>
      <c r="J1017" s="98"/>
    </row>
    <row r="1018" spans="2:10" s="73" customFormat="1">
      <c r="B1018" s="93"/>
      <c r="C1018" s="88"/>
      <c r="E1018" s="94"/>
      <c r="F1018" s="94"/>
      <c r="G1018" s="98"/>
      <c r="H1018" s="98"/>
      <c r="I1018" s="98"/>
      <c r="J1018" s="98"/>
    </row>
  </sheetData>
  <mergeCells count="2">
    <mergeCell ref="B3:D3"/>
    <mergeCell ref="B6:D6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V31502"/>
  <sheetViews>
    <sheetView workbookViewId="0">
      <selection activeCell="C30" sqref="C30"/>
    </sheetView>
  </sheetViews>
  <sheetFormatPr defaultColWidth="9.109375" defaultRowHeight="13.8"/>
  <cols>
    <col min="1" max="1" width="9.109375" style="5"/>
    <col min="2" max="2" width="11.44140625" style="6" bestFit="1" customWidth="1"/>
    <col min="3" max="3" width="9.109375" style="10"/>
    <col min="4" max="5" width="9.33203125" style="6" bestFit="1" customWidth="1"/>
    <col min="6" max="6" width="10" style="6" bestFit="1" customWidth="1"/>
    <col min="7" max="7" width="6.44140625" style="6" customWidth="1"/>
    <col min="8" max="8" width="10.33203125" style="6" bestFit="1" customWidth="1"/>
    <col min="9" max="9" width="9.109375" style="10"/>
    <col min="10" max="12" width="9.33203125" style="6" bestFit="1" customWidth="1"/>
    <col min="13" max="13" width="4.109375" style="6" customWidth="1"/>
    <col min="14" max="14" width="3.88671875" style="5" customWidth="1"/>
    <col min="15" max="15" width="10.33203125" style="6" bestFit="1" customWidth="1"/>
    <col min="16" max="16" width="9.109375" style="10"/>
    <col min="17" max="19" width="9.33203125" style="6" bestFit="1" customWidth="1"/>
    <col min="20" max="20" width="11.33203125" style="6" customWidth="1"/>
    <col min="21" max="21" width="12.33203125" style="6" customWidth="1"/>
    <col min="22" max="22" width="12.88671875" style="6" customWidth="1"/>
    <col min="23" max="16384" width="9.109375" style="6"/>
  </cols>
  <sheetData>
    <row r="2" spans="1:22" s="10" customFormat="1">
      <c r="A2" s="121"/>
      <c r="B2" s="114" t="s">
        <v>2</v>
      </c>
      <c r="C2" s="85" t="s">
        <v>81</v>
      </c>
      <c r="D2" s="84" t="s">
        <v>82</v>
      </c>
      <c r="E2" s="84" t="s">
        <v>83</v>
      </c>
      <c r="F2" s="115" t="s">
        <v>84</v>
      </c>
      <c r="H2" s="114" t="s">
        <v>2</v>
      </c>
      <c r="I2" s="85" t="s">
        <v>81</v>
      </c>
      <c r="J2" s="84" t="s">
        <v>82</v>
      </c>
      <c r="K2" s="84" t="s">
        <v>83</v>
      </c>
      <c r="L2" s="115" t="s">
        <v>84</v>
      </c>
      <c r="N2" s="121"/>
      <c r="O2" s="114" t="s">
        <v>2</v>
      </c>
      <c r="P2" s="85" t="s">
        <v>81</v>
      </c>
      <c r="Q2" s="84" t="s">
        <v>82</v>
      </c>
      <c r="R2" s="84" t="s">
        <v>83</v>
      </c>
      <c r="S2" s="84" t="s">
        <v>84</v>
      </c>
      <c r="T2" s="84" t="s">
        <v>535</v>
      </c>
      <c r="U2" s="84"/>
      <c r="V2" s="115" t="s">
        <v>537</v>
      </c>
    </row>
    <row r="3" spans="1:22">
      <c r="B3" s="21">
        <v>42919</v>
      </c>
      <c r="C3" s="122" t="s">
        <v>85</v>
      </c>
      <c r="D3" s="116">
        <v>59.59</v>
      </c>
      <c r="E3" s="11">
        <v>59.13</v>
      </c>
      <c r="F3" s="12">
        <v>1489574</v>
      </c>
      <c r="H3" s="21">
        <v>42919</v>
      </c>
      <c r="I3" s="122" t="s">
        <v>24</v>
      </c>
      <c r="J3" s="116">
        <v>30.25</v>
      </c>
      <c r="K3" s="11">
        <v>30.13</v>
      </c>
      <c r="L3" s="12">
        <v>3348203</v>
      </c>
      <c r="N3" s="113" t="str">
        <f>O3&amp;P3</f>
        <v>42919EA</v>
      </c>
      <c r="O3" s="21">
        <v>42919</v>
      </c>
      <c r="P3" s="122" t="s">
        <v>235</v>
      </c>
      <c r="Q3" s="116">
        <v>106.51</v>
      </c>
      <c r="R3" s="11">
        <v>105.42</v>
      </c>
      <c r="S3" s="11">
        <v>1656433</v>
      </c>
      <c r="T3" s="11"/>
      <c r="U3" s="11"/>
      <c r="V3" s="12"/>
    </row>
    <row r="4" spans="1:22">
      <c r="B4" s="21">
        <v>42919</v>
      </c>
      <c r="C4" s="122" t="s">
        <v>86</v>
      </c>
      <c r="D4" s="116">
        <v>50.78</v>
      </c>
      <c r="E4" s="11">
        <v>50.39</v>
      </c>
      <c r="F4" s="12">
        <v>2906524</v>
      </c>
      <c r="H4" s="21">
        <v>42919</v>
      </c>
      <c r="I4" s="122" t="s">
        <v>25</v>
      </c>
      <c r="J4" s="116">
        <v>34.520000000000003</v>
      </c>
      <c r="K4" s="11">
        <v>35.57</v>
      </c>
      <c r="L4" s="12">
        <v>10915736</v>
      </c>
      <c r="N4" s="113" t="str">
        <f t="shared" ref="N4:N67" si="0">O4&amp;P4</f>
        <v>42921EA</v>
      </c>
      <c r="O4" s="21">
        <v>42921</v>
      </c>
      <c r="P4" s="122" t="s">
        <v>235</v>
      </c>
      <c r="Q4" s="116">
        <v>105.95</v>
      </c>
      <c r="R4" s="11">
        <v>106.76</v>
      </c>
      <c r="S4" s="11">
        <v>2824926</v>
      </c>
      <c r="T4" s="11"/>
      <c r="U4" s="11">
        <f>LN(R4/R3)</f>
        <v>1.2630953109262617E-2</v>
      </c>
      <c r="V4" s="12"/>
    </row>
    <row r="5" spans="1:22">
      <c r="B5" s="21">
        <v>42919</v>
      </c>
      <c r="C5" s="122" t="s">
        <v>87</v>
      </c>
      <c r="D5" s="116">
        <v>117.45</v>
      </c>
      <c r="E5" s="11">
        <v>118.41</v>
      </c>
      <c r="F5" s="12">
        <v>914839</v>
      </c>
      <c r="H5" s="21">
        <v>42919</v>
      </c>
      <c r="I5" s="122" t="s">
        <v>26</v>
      </c>
      <c r="J5" s="116">
        <v>912.18</v>
      </c>
      <c r="K5" s="11">
        <v>898.7</v>
      </c>
      <c r="L5" s="12">
        <v>1710373</v>
      </c>
      <c r="N5" s="113" t="str">
        <f t="shared" si="0"/>
        <v>42922EA</v>
      </c>
      <c r="O5" s="21">
        <v>42922</v>
      </c>
      <c r="P5" s="122" t="s">
        <v>235</v>
      </c>
      <c r="Q5" s="116">
        <v>106.06</v>
      </c>
      <c r="R5" s="11">
        <v>105.75</v>
      </c>
      <c r="S5" s="11">
        <v>2471580</v>
      </c>
      <c r="T5" s="11"/>
      <c r="U5" s="11">
        <f t="shared" ref="U5:U68" si="1">LN(R5/R4)</f>
        <v>-9.5055066099361176E-3</v>
      </c>
      <c r="V5" s="12"/>
    </row>
    <row r="6" spans="1:22">
      <c r="B6" s="21">
        <v>42919</v>
      </c>
      <c r="C6" s="122" t="s">
        <v>88</v>
      </c>
      <c r="D6" s="116">
        <v>144.88</v>
      </c>
      <c r="E6" s="11">
        <v>143.5</v>
      </c>
      <c r="F6" s="12">
        <v>14277848</v>
      </c>
      <c r="H6" s="21">
        <v>42919</v>
      </c>
      <c r="I6" s="122" t="s">
        <v>27</v>
      </c>
      <c r="J6" s="116">
        <v>933.22</v>
      </c>
      <c r="K6" s="11">
        <v>919.46</v>
      </c>
      <c r="L6" s="12">
        <v>1694811</v>
      </c>
      <c r="N6" s="113" t="str">
        <f t="shared" si="0"/>
        <v>42923EA</v>
      </c>
      <c r="O6" s="21">
        <v>42923</v>
      </c>
      <c r="P6" s="122" t="s">
        <v>235</v>
      </c>
      <c r="Q6" s="116">
        <v>106.28</v>
      </c>
      <c r="R6" s="11">
        <v>107.45</v>
      </c>
      <c r="S6" s="11">
        <v>2152528</v>
      </c>
      <c r="T6" s="11"/>
      <c r="U6" s="11">
        <f t="shared" si="1"/>
        <v>1.5947805162132137E-2</v>
      </c>
      <c r="V6" s="12"/>
    </row>
    <row r="7" spans="1:22">
      <c r="B7" s="21">
        <v>42919</v>
      </c>
      <c r="C7" s="122" t="s">
        <v>89</v>
      </c>
      <c r="D7" s="116">
        <v>72.760000000000005</v>
      </c>
      <c r="E7" s="11">
        <v>72.42</v>
      </c>
      <c r="F7" s="12">
        <v>2570706</v>
      </c>
      <c r="H7" s="21">
        <v>42919</v>
      </c>
      <c r="I7" s="122" t="s">
        <v>28</v>
      </c>
      <c r="J7" s="116">
        <v>92.8</v>
      </c>
      <c r="K7" s="11">
        <v>93.66</v>
      </c>
      <c r="L7" s="12">
        <v>541075</v>
      </c>
      <c r="N7" s="113" t="str">
        <f t="shared" si="0"/>
        <v>42926EA</v>
      </c>
      <c r="O7" s="21">
        <v>42926</v>
      </c>
      <c r="P7" s="122" t="s">
        <v>235</v>
      </c>
      <c r="Q7" s="116">
        <v>107.84</v>
      </c>
      <c r="R7" s="11">
        <v>107.84</v>
      </c>
      <c r="S7" s="11">
        <v>2188406</v>
      </c>
      <c r="T7" s="11"/>
      <c r="U7" s="11">
        <f t="shared" si="1"/>
        <v>3.6230240754774969E-3</v>
      </c>
      <c r="V7" s="12"/>
    </row>
    <row r="8" spans="1:22">
      <c r="B8" s="21">
        <v>42919</v>
      </c>
      <c r="C8" s="122" t="s">
        <v>90</v>
      </c>
      <c r="D8" s="116">
        <v>94.86</v>
      </c>
      <c r="E8" s="11">
        <v>94.7</v>
      </c>
      <c r="F8" s="12">
        <v>527371</v>
      </c>
      <c r="H8" s="21">
        <v>42919</v>
      </c>
      <c r="I8" s="122" t="s">
        <v>29</v>
      </c>
      <c r="J8" s="116">
        <v>90.86</v>
      </c>
      <c r="K8" s="11">
        <v>90.05</v>
      </c>
      <c r="L8" s="12">
        <v>476459</v>
      </c>
      <c r="N8" s="113" t="str">
        <f t="shared" si="0"/>
        <v>42927EA</v>
      </c>
      <c r="O8" s="21">
        <v>42927</v>
      </c>
      <c r="P8" s="122" t="s">
        <v>235</v>
      </c>
      <c r="Q8" s="116">
        <v>107.63</v>
      </c>
      <c r="R8" s="11">
        <v>108.42</v>
      </c>
      <c r="S8" s="11">
        <v>2289854</v>
      </c>
      <c r="T8" s="11"/>
      <c r="U8" s="11">
        <f t="shared" si="1"/>
        <v>5.3639266681951101E-3</v>
      </c>
      <c r="V8" s="12"/>
    </row>
    <row r="9" spans="1:22">
      <c r="B9" s="21">
        <v>42919</v>
      </c>
      <c r="C9" s="122" t="s">
        <v>91</v>
      </c>
      <c r="D9" s="116">
        <v>48.73</v>
      </c>
      <c r="E9" s="11">
        <v>48.71</v>
      </c>
      <c r="F9" s="12">
        <v>2454764</v>
      </c>
      <c r="H9" s="21">
        <v>42919</v>
      </c>
      <c r="I9" s="122" t="s">
        <v>30</v>
      </c>
      <c r="J9" s="116">
        <v>22.16</v>
      </c>
      <c r="K9" s="11">
        <v>22.91</v>
      </c>
      <c r="L9" s="12">
        <v>5535161</v>
      </c>
      <c r="N9" s="113" t="str">
        <f t="shared" si="0"/>
        <v>42928EA</v>
      </c>
      <c r="O9" s="21">
        <v>42928</v>
      </c>
      <c r="P9" s="122" t="s">
        <v>235</v>
      </c>
      <c r="Q9" s="116">
        <v>109.5</v>
      </c>
      <c r="R9" s="11">
        <v>110.68</v>
      </c>
      <c r="S9" s="11">
        <v>1944236</v>
      </c>
      <c r="T9" s="11"/>
      <c r="U9" s="11">
        <f t="shared" si="1"/>
        <v>2.063058108653297E-2</v>
      </c>
      <c r="V9" s="12"/>
    </row>
    <row r="10" spans="1:22">
      <c r="B10" s="21">
        <v>42919</v>
      </c>
      <c r="C10" s="122" t="s">
        <v>92</v>
      </c>
      <c r="D10" s="116">
        <v>123.82</v>
      </c>
      <c r="E10" s="11">
        <v>123.93</v>
      </c>
      <c r="F10" s="12">
        <v>1236153</v>
      </c>
      <c r="H10" s="21">
        <v>42919</v>
      </c>
      <c r="I10" s="122" t="s">
        <v>31</v>
      </c>
      <c r="J10" s="116">
        <v>51.25</v>
      </c>
      <c r="K10" s="11">
        <v>51.82</v>
      </c>
      <c r="L10" s="12">
        <v>721219</v>
      </c>
      <c r="N10" s="113" t="str">
        <f t="shared" si="0"/>
        <v>42929EA</v>
      </c>
      <c r="O10" s="21">
        <v>42929</v>
      </c>
      <c r="P10" s="122" t="s">
        <v>235</v>
      </c>
      <c r="Q10" s="116">
        <v>110.83</v>
      </c>
      <c r="R10" s="11">
        <v>108.98</v>
      </c>
      <c r="S10" s="11">
        <v>1710772</v>
      </c>
      <c r="T10" s="11"/>
      <c r="U10" s="11">
        <f t="shared" si="1"/>
        <v>-1.5478775763772936E-2</v>
      </c>
      <c r="V10" s="12"/>
    </row>
    <row r="11" spans="1:22">
      <c r="B11" s="21">
        <v>42919</v>
      </c>
      <c r="C11" s="122" t="s">
        <v>93</v>
      </c>
      <c r="D11" s="116">
        <v>141.72999999999999</v>
      </c>
      <c r="E11" s="11">
        <v>138.41</v>
      </c>
      <c r="F11" s="12">
        <v>1785994</v>
      </c>
      <c r="H11" s="21">
        <v>42919</v>
      </c>
      <c r="I11" s="122" t="s">
        <v>32</v>
      </c>
      <c r="J11" s="116">
        <v>224.46</v>
      </c>
      <c r="K11" s="11">
        <v>227.28</v>
      </c>
      <c r="L11" s="12">
        <v>2846554</v>
      </c>
      <c r="N11" s="113" t="str">
        <f t="shared" si="0"/>
        <v>42930EA</v>
      </c>
      <c r="O11" s="21">
        <v>42930</v>
      </c>
      <c r="P11" s="122" t="s">
        <v>235</v>
      </c>
      <c r="Q11" s="116">
        <v>109.61</v>
      </c>
      <c r="R11" s="11">
        <v>108.99</v>
      </c>
      <c r="S11" s="11">
        <v>1321900</v>
      </c>
      <c r="T11" s="11"/>
      <c r="U11" s="11">
        <f t="shared" si="1"/>
        <v>9.1755746267877496E-5</v>
      </c>
      <c r="V11" s="12"/>
    </row>
    <row r="12" spans="1:22">
      <c r="B12" s="21">
        <v>42919</v>
      </c>
      <c r="C12" s="122" t="s">
        <v>94</v>
      </c>
      <c r="D12" s="116">
        <v>78.27</v>
      </c>
      <c r="E12" s="11">
        <v>76.11</v>
      </c>
      <c r="F12" s="12">
        <v>1368338</v>
      </c>
      <c r="H12" s="21">
        <v>42919</v>
      </c>
      <c r="I12" s="122" t="s">
        <v>33</v>
      </c>
      <c r="J12" s="116">
        <v>35.14</v>
      </c>
      <c r="K12" s="11">
        <v>34.96</v>
      </c>
      <c r="L12" s="12">
        <v>1532815</v>
      </c>
      <c r="N12" s="113" t="str">
        <f t="shared" si="0"/>
        <v>42933EA</v>
      </c>
      <c r="O12" s="21">
        <v>42933</v>
      </c>
      <c r="P12" s="122" t="s">
        <v>235</v>
      </c>
      <c r="Q12" s="116">
        <v>109.02</v>
      </c>
      <c r="R12" s="11">
        <v>109.44</v>
      </c>
      <c r="S12" s="11">
        <v>1686650</v>
      </c>
      <c r="T12" s="11"/>
      <c r="U12" s="11">
        <f t="shared" si="1"/>
        <v>4.1203189730200703E-3</v>
      </c>
      <c r="V12" s="12"/>
    </row>
    <row r="13" spans="1:22">
      <c r="B13" s="21">
        <v>42919</v>
      </c>
      <c r="C13" s="122" t="s">
        <v>95</v>
      </c>
      <c r="D13" s="116">
        <v>41.48</v>
      </c>
      <c r="E13" s="11">
        <v>41.46</v>
      </c>
      <c r="F13" s="12">
        <v>1438573</v>
      </c>
      <c r="H13" s="21">
        <v>42919</v>
      </c>
      <c r="I13" s="122" t="s">
        <v>34</v>
      </c>
      <c r="J13" s="116">
        <v>181.73</v>
      </c>
      <c r="K13" s="11">
        <v>185.15</v>
      </c>
      <c r="L13" s="12">
        <v>782335</v>
      </c>
      <c r="N13" s="113" t="str">
        <f t="shared" si="0"/>
        <v>42934EA</v>
      </c>
      <c r="O13" s="21">
        <v>42934</v>
      </c>
      <c r="P13" s="122" t="s">
        <v>235</v>
      </c>
      <c r="Q13" s="116">
        <v>110</v>
      </c>
      <c r="R13" s="11">
        <v>110.28</v>
      </c>
      <c r="S13" s="11">
        <v>1908769</v>
      </c>
      <c r="T13" s="11"/>
      <c r="U13" s="11">
        <f t="shared" si="1"/>
        <v>7.6461322813556566E-3</v>
      </c>
      <c r="V13" s="12"/>
    </row>
    <row r="14" spans="1:22">
      <c r="B14" s="21">
        <v>42919</v>
      </c>
      <c r="C14" s="122" t="s">
        <v>96</v>
      </c>
      <c r="D14" s="116">
        <v>101.98</v>
      </c>
      <c r="E14" s="11">
        <v>102.42</v>
      </c>
      <c r="F14" s="12">
        <v>1591065</v>
      </c>
      <c r="H14" s="21">
        <v>42919</v>
      </c>
      <c r="I14" s="122" t="s">
        <v>35</v>
      </c>
      <c r="J14" s="116">
        <v>42.94</v>
      </c>
      <c r="K14" s="11">
        <v>43.72</v>
      </c>
      <c r="L14" s="12">
        <v>5754768</v>
      </c>
      <c r="N14" s="113" t="str">
        <f t="shared" si="0"/>
        <v>42935EA</v>
      </c>
      <c r="O14" s="21">
        <v>42935</v>
      </c>
      <c r="P14" s="122" t="s">
        <v>235</v>
      </c>
      <c r="Q14" s="116">
        <v>110.43</v>
      </c>
      <c r="R14" s="11">
        <v>111.58</v>
      </c>
      <c r="S14" s="11">
        <v>2498423</v>
      </c>
      <c r="T14" s="11"/>
      <c r="U14" s="11">
        <f t="shared" si="1"/>
        <v>1.1719236261786318E-2</v>
      </c>
      <c r="V14" s="12"/>
    </row>
    <row r="15" spans="1:22">
      <c r="B15" s="21">
        <v>42919</v>
      </c>
      <c r="C15" s="122" t="s">
        <v>97</v>
      </c>
      <c r="D15" s="116">
        <v>257.26</v>
      </c>
      <c r="E15" s="11">
        <v>258.23</v>
      </c>
      <c r="F15" s="12">
        <v>307361</v>
      </c>
      <c r="H15" s="21">
        <v>42919</v>
      </c>
      <c r="I15" s="122" t="s">
        <v>36</v>
      </c>
      <c r="J15" s="116">
        <v>112.09</v>
      </c>
      <c r="K15" s="11">
        <v>110.74</v>
      </c>
      <c r="L15" s="12">
        <v>381852</v>
      </c>
      <c r="N15" s="113" t="str">
        <f t="shared" si="0"/>
        <v>42936EA</v>
      </c>
      <c r="O15" s="21">
        <v>42936</v>
      </c>
      <c r="P15" s="122" t="s">
        <v>235</v>
      </c>
      <c r="Q15" s="116">
        <v>111.61</v>
      </c>
      <c r="R15" s="11">
        <v>111.97</v>
      </c>
      <c r="S15" s="11">
        <v>2143813</v>
      </c>
      <c r="T15" s="11"/>
      <c r="U15" s="11">
        <f t="shared" si="1"/>
        <v>3.4891558547232994E-3</v>
      </c>
      <c r="V15" s="12"/>
    </row>
    <row r="16" spans="1:22">
      <c r="B16" s="21">
        <v>42919</v>
      </c>
      <c r="C16" s="122" t="s">
        <v>98</v>
      </c>
      <c r="D16" s="116">
        <v>101.32</v>
      </c>
      <c r="E16" s="11">
        <v>99.36</v>
      </c>
      <c r="F16" s="12">
        <v>1454329</v>
      </c>
      <c r="H16" s="21">
        <v>42919</v>
      </c>
      <c r="I16" s="122" t="s">
        <v>37</v>
      </c>
      <c r="J16" s="116">
        <v>13.64</v>
      </c>
      <c r="K16" s="11">
        <v>13.75</v>
      </c>
      <c r="L16" s="12">
        <v>4809892</v>
      </c>
      <c r="N16" s="113" t="str">
        <f t="shared" si="0"/>
        <v>42937EA</v>
      </c>
      <c r="O16" s="21">
        <v>42937</v>
      </c>
      <c r="P16" s="122" t="s">
        <v>235</v>
      </c>
      <c r="Q16" s="116">
        <v>111.5</v>
      </c>
      <c r="R16" s="11">
        <v>112.22</v>
      </c>
      <c r="S16" s="11">
        <v>2434881</v>
      </c>
      <c r="T16" s="11"/>
      <c r="U16" s="11">
        <f t="shared" si="1"/>
        <v>2.2302520507203501E-3</v>
      </c>
      <c r="V16" s="12"/>
    </row>
    <row r="17" spans="2:22">
      <c r="B17" s="21">
        <v>42919</v>
      </c>
      <c r="C17" s="122" t="s">
        <v>99</v>
      </c>
      <c r="D17" s="116">
        <v>54.85</v>
      </c>
      <c r="E17" s="11">
        <v>54.13</v>
      </c>
      <c r="F17" s="12">
        <v>800028</v>
      </c>
      <c r="H17" s="21">
        <v>42919</v>
      </c>
      <c r="I17" s="122" t="s">
        <v>38</v>
      </c>
      <c r="J17" s="116">
        <v>23.16</v>
      </c>
      <c r="K17" s="11">
        <v>23.26</v>
      </c>
      <c r="L17" s="12">
        <v>1593569</v>
      </c>
      <c r="N17" s="113" t="str">
        <f t="shared" si="0"/>
        <v>42940EA</v>
      </c>
      <c r="O17" s="21">
        <v>42940</v>
      </c>
      <c r="P17" s="122" t="s">
        <v>235</v>
      </c>
      <c r="Q17" s="116">
        <v>112.22</v>
      </c>
      <c r="R17" s="11">
        <v>113.75</v>
      </c>
      <c r="S17" s="11">
        <v>2784605</v>
      </c>
      <c r="T17" s="11"/>
      <c r="U17" s="11">
        <f t="shared" si="1"/>
        <v>1.3541827508233784E-2</v>
      </c>
      <c r="V17" s="12"/>
    </row>
    <row r="18" spans="2:22">
      <c r="B18" s="21">
        <v>42919</v>
      </c>
      <c r="C18" s="122" t="s">
        <v>100</v>
      </c>
      <c r="D18" s="116">
        <v>69.69</v>
      </c>
      <c r="E18" s="11">
        <v>69</v>
      </c>
      <c r="F18" s="12">
        <v>1591950</v>
      </c>
      <c r="H18" s="21">
        <v>42919</v>
      </c>
      <c r="I18" s="122" t="s">
        <v>39</v>
      </c>
      <c r="J18" s="116">
        <v>87.48</v>
      </c>
      <c r="K18" s="11">
        <v>87.19</v>
      </c>
      <c r="L18" s="12">
        <v>695728</v>
      </c>
      <c r="N18" s="113" t="str">
        <f t="shared" si="0"/>
        <v>42941EA</v>
      </c>
      <c r="O18" s="21">
        <v>42941</v>
      </c>
      <c r="P18" s="122" t="s">
        <v>235</v>
      </c>
      <c r="Q18" s="116">
        <v>113.97</v>
      </c>
      <c r="R18" s="11">
        <v>113.66</v>
      </c>
      <c r="S18" s="11">
        <v>2735478</v>
      </c>
      <c r="T18" s="11"/>
      <c r="U18" s="11">
        <f t="shared" si="1"/>
        <v>-7.9152196208443642E-4</v>
      </c>
      <c r="V18" s="12"/>
    </row>
    <row r="19" spans="2:22">
      <c r="B19" s="21">
        <v>42919</v>
      </c>
      <c r="C19" s="122" t="s">
        <v>101</v>
      </c>
      <c r="D19" s="116">
        <v>11.15</v>
      </c>
      <c r="E19" s="11">
        <v>11.01</v>
      </c>
      <c r="F19" s="12">
        <v>2754924</v>
      </c>
      <c r="H19" s="21">
        <v>42919</v>
      </c>
      <c r="I19" s="122" t="s">
        <v>40</v>
      </c>
      <c r="J19" s="116">
        <v>75.14</v>
      </c>
      <c r="K19" s="11">
        <v>75.760000000000005</v>
      </c>
      <c r="L19" s="12">
        <v>934921</v>
      </c>
      <c r="N19" s="113" t="str">
        <f t="shared" si="0"/>
        <v>42942EA</v>
      </c>
      <c r="O19" s="21">
        <v>42942</v>
      </c>
      <c r="P19" s="122" t="s">
        <v>235</v>
      </c>
      <c r="Q19" s="116">
        <v>115.46</v>
      </c>
      <c r="R19" s="11">
        <v>118</v>
      </c>
      <c r="S19" s="11">
        <v>4520429</v>
      </c>
      <c r="T19" s="11"/>
      <c r="U19" s="11">
        <f t="shared" si="1"/>
        <v>3.7473088596689345E-2</v>
      </c>
      <c r="V19" s="12"/>
    </row>
    <row r="20" spans="2:22">
      <c r="B20" s="21">
        <v>42919</v>
      </c>
      <c r="C20" s="122" t="s">
        <v>102</v>
      </c>
      <c r="D20" s="116">
        <v>152.63</v>
      </c>
      <c r="E20" s="11">
        <v>152.4</v>
      </c>
      <c r="F20" s="12">
        <v>2199625</v>
      </c>
      <c r="H20" s="21">
        <v>42919</v>
      </c>
      <c r="I20" s="122" t="s">
        <v>41</v>
      </c>
      <c r="J20" s="116">
        <v>32.1</v>
      </c>
      <c r="K20" s="11">
        <v>32.549999999999997</v>
      </c>
      <c r="L20" s="12">
        <v>1094126</v>
      </c>
      <c r="N20" s="113" t="str">
        <f t="shared" si="0"/>
        <v>42943EA</v>
      </c>
      <c r="O20" s="21">
        <v>42943</v>
      </c>
      <c r="P20" s="122" t="s">
        <v>235</v>
      </c>
      <c r="Q20" s="116">
        <v>119.01</v>
      </c>
      <c r="R20" s="11">
        <v>117.6</v>
      </c>
      <c r="S20" s="11">
        <v>8953535</v>
      </c>
      <c r="T20" s="11"/>
      <c r="U20" s="11">
        <f t="shared" si="1"/>
        <v>-3.3955890011382718E-3</v>
      </c>
      <c r="V20" s="12"/>
    </row>
    <row r="21" spans="2:22">
      <c r="B21" s="21">
        <v>42919</v>
      </c>
      <c r="C21" s="122" t="s">
        <v>103</v>
      </c>
      <c r="D21" s="116">
        <v>78.11</v>
      </c>
      <c r="E21" s="11">
        <v>78.42</v>
      </c>
      <c r="F21" s="12">
        <v>937790</v>
      </c>
      <c r="H21" s="21">
        <v>42919</v>
      </c>
      <c r="I21" s="122" t="s">
        <v>42</v>
      </c>
      <c r="J21" s="116">
        <v>154.38999999999999</v>
      </c>
      <c r="K21" s="11">
        <v>154.01</v>
      </c>
      <c r="L21" s="12">
        <v>1658535</v>
      </c>
      <c r="N21" s="113" t="str">
        <f t="shared" si="0"/>
        <v>42944EA</v>
      </c>
      <c r="O21" s="21">
        <v>42944</v>
      </c>
      <c r="P21" s="122" t="s">
        <v>235</v>
      </c>
      <c r="Q21" s="116">
        <v>114</v>
      </c>
      <c r="R21" s="11">
        <v>118.25</v>
      </c>
      <c r="S21" s="11">
        <v>5012269</v>
      </c>
      <c r="T21" s="11"/>
      <c r="U21" s="11">
        <f t="shared" si="1"/>
        <v>5.5119919075158784E-3</v>
      </c>
      <c r="V21" s="12"/>
    </row>
    <row r="22" spans="2:22">
      <c r="B22" s="21">
        <v>42919</v>
      </c>
      <c r="C22" s="122" t="s">
        <v>104</v>
      </c>
      <c r="D22" s="116">
        <v>244</v>
      </c>
      <c r="E22" s="11">
        <v>243.98</v>
      </c>
      <c r="F22" s="12">
        <v>698943</v>
      </c>
      <c r="H22" s="21">
        <v>42919</v>
      </c>
      <c r="I22" s="122" t="s">
        <v>43</v>
      </c>
      <c r="J22" s="116">
        <v>44.19</v>
      </c>
      <c r="K22" s="11">
        <v>45.42</v>
      </c>
      <c r="L22" s="12">
        <v>2604673</v>
      </c>
      <c r="N22" s="113" t="str">
        <f t="shared" si="0"/>
        <v>42947EA</v>
      </c>
      <c r="O22" s="21">
        <v>42947</v>
      </c>
      <c r="P22" s="122" t="s">
        <v>235</v>
      </c>
      <c r="Q22" s="116">
        <v>119.05</v>
      </c>
      <c r="R22" s="11">
        <v>116.74</v>
      </c>
      <c r="S22" s="11">
        <v>2951375</v>
      </c>
      <c r="T22" s="11"/>
      <c r="U22" s="11">
        <f t="shared" si="1"/>
        <v>-1.2851787596397398E-2</v>
      </c>
      <c r="V22" s="12"/>
    </row>
    <row r="23" spans="2:22">
      <c r="B23" s="21">
        <v>42919</v>
      </c>
      <c r="C23" s="122" t="s">
        <v>105</v>
      </c>
      <c r="D23" s="116">
        <v>62.82</v>
      </c>
      <c r="E23" s="11">
        <v>63.29</v>
      </c>
      <c r="F23" s="12">
        <v>3229139</v>
      </c>
      <c r="H23" s="21">
        <v>42919</v>
      </c>
      <c r="I23" s="122" t="s">
        <v>44</v>
      </c>
      <c r="J23" s="116">
        <v>52.78</v>
      </c>
      <c r="K23" s="11">
        <v>52.84</v>
      </c>
      <c r="L23" s="12">
        <v>1240199</v>
      </c>
      <c r="N23" s="113" t="str">
        <f t="shared" si="0"/>
        <v>42948EA</v>
      </c>
      <c r="O23" s="21">
        <v>42948</v>
      </c>
      <c r="P23" s="122" t="s">
        <v>235</v>
      </c>
      <c r="Q23" s="116">
        <v>117.57</v>
      </c>
      <c r="R23" s="11">
        <v>116.92</v>
      </c>
      <c r="S23" s="11">
        <v>2488168</v>
      </c>
      <c r="T23" s="11"/>
      <c r="U23" s="11">
        <f t="shared" si="1"/>
        <v>1.5407004674003277E-3</v>
      </c>
      <c r="V23" s="12"/>
    </row>
    <row r="24" spans="2:22">
      <c r="B24" s="21">
        <v>42919</v>
      </c>
      <c r="C24" s="122" t="s">
        <v>106</v>
      </c>
      <c r="D24" s="116">
        <v>43.15</v>
      </c>
      <c r="E24" s="11">
        <v>43.18</v>
      </c>
      <c r="F24" s="12">
        <v>722913</v>
      </c>
      <c r="H24" s="21">
        <v>42919</v>
      </c>
      <c r="I24" s="122" t="s">
        <v>45</v>
      </c>
      <c r="J24" s="116">
        <v>61.98</v>
      </c>
      <c r="K24" s="11">
        <v>61.31</v>
      </c>
      <c r="L24" s="12">
        <v>1967430</v>
      </c>
      <c r="N24" s="113" t="str">
        <f t="shared" si="0"/>
        <v>42949EA</v>
      </c>
      <c r="O24" s="21">
        <v>42949</v>
      </c>
      <c r="P24" s="122" t="s">
        <v>235</v>
      </c>
      <c r="Q24" s="116">
        <v>117.11</v>
      </c>
      <c r="R24" s="11">
        <v>116.83</v>
      </c>
      <c r="S24" s="11">
        <v>3111589</v>
      </c>
      <c r="T24" s="11"/>
      <c r="U24" s="11">
        <f t="shared" si="1"/>
        <v>-7.7005351398821314E-4</v>
      </c>
      <c r="V24" s="12"/>
    </row>
    <row r="25" spans="2:22">
      <c r="B25" s="21">
        <v>42919</v>
      </c>
      <c r="C25" s="122" t="s">
        <v>107</v>
      </c>
      <c r="D25" s="116">
        <v>104.28</v>
      </c>
      <c r="E25" s="11">
        <v>105.15</v>
      </c>
      <c r="F25" s="12">
        <v>209068</v>
      </c>
      <c r="H25" s="21">
        <v>42919</v>
      </c>
      <c r="I25" s="122" t="s">
        <v>46</v>
      </c>
      <c r="J25" s="116">
        <v>54.09</v>
      </c>
      <c r="K25" s="11">
        <v>54.83</v>
      </c>
      <c r="L25" s="12">
        <v>1698001</v>
      </c>
      <c r="N25" s="113" t="str">
        <f t="shared" si="0"/>
        <v>42950EA</v>
      </c>
      <c r="O25" s="21">
        <v>42950</v>
      </c>
      <c r="P25" s="122" t="s">
        <v>235</v>
      </c>
      <c r="Q25" s="116">
        <v>117.38</v>
      </c>
      <c r="R25" s="11">
        <v>118.85</v>
      </c>
      <c r="S25" s="11">
        <v>2929128</v>
      </c>
      <c r="T25" s="11"/>
      <c r="U25" s="11">
        <f t="shared" si="1"/>
        <v>1.7142307077145862E-2</v>
      </c>
      <c r="V25" s="12"/>
    </row>
    <row r="26" spans="2:22">
      <c r="B26" s="21">
        <v>42919</v>
      </c>
      <c r="C26" s="122" t="s">
        <v>108</v>
      </c>
      <c r="D26" s="116">
        <v>57.6</v>
      </c>
      <c r="E26" s="11">
        <v>57.53</v>
      </c>
      <c r="F26" s="12">
        <v>449126</v>
      </c>
      <c r="H26" s="21">
        <v>42919</v>
      </c>
      <c r="I26" s="122" t="s">
        <v>47</v>
      </c>
      <c r="J26" s="116">
        <v>45.49</v>
      </c>
      <c r="K26" s="11">
        <v>44.73</v>
      </c>
      <c r="L26" s="12">
        <v>1063315</v>
      </c>
      <c r="N26" s="113" t="str">
        <f t="shared" si="0"/>
        <v>42951EA</v>
      </c>
      <c r="O26" s="21">
        <v>42951</v>
      </c>
      <c r="P26" s="122" t="s">
        <v>235</v>
      </c>
      <c r="Q26" s="116">
        <v>119.15</v>
      </c>
      <c r="R26" s="11">
        <v>117.22</v>
      </c>
      <c r="S26" s="11">
        <v>2341345</v>
      </c>
      <c r="T26" s="11"/>
      <c r="U26" s="11">
        <f t="shared" si="1"/>
        <v>-1.3809682757919706E-2</v>
      </c>
      <c r="V26" s="12"/>
    </row>
    <row r="27" spans="2:22">
      <c r="B27" s="21">
        <v>42919</v>
      </c>
      <c r="C27" s="122" t="s">
        <v>109</v>
      </c>
      <c r="D27" s="116">
        <v>50.15</v>
      </c>
      <c r="E27" s="11">
        <v>50.09</v>
      </c>
      <c r="F27" s="12">
        <v>959422</v>
      </c>
      <c r="H27" s="21">
        <v>42919</v>
      </c>
      <c r="I27" s="122" t="s">
        <v>48</v>
      </c>
      <c r="J27" s="116">
        <v>133.93</v>
      </c>
      <c r="K27" s="11">
        <v>133.71</v>
      </c>
      <c r="L27" s="12">
        <v>904012</v>
      </c>
      <c r="N27" s="113" t="str">
        <f t="shared" si="0"/>
        <v>42954EA</v>
      </c>
      <c r="O27" s="21">
        <v>42954</v>
      </c>
      <c r="P27" s="122" t="s">
        <v>235</v>
      </c>
      <c r="Q27" s="116">
        <v>117.6</v>
      </c>
      <c r="R27" s="11">
        <v>116.96</v>
      </c>
      <c r="S27" s="11">
        <v>1882939</v>
      </c>
      <c r="T27" s="11"/>
      <c r="U27" s="11">
        <f t="shared" si="1"/>
        <v>-2.2205150468148707E-3</v>
      </c>
      <c r="V27" s="12"/>
    </row>
    <row r="28" spans="2:22">
      <c r="B28" s="21">
        <v>42919</v>
      </c>
      <c r="C28" s="122" t="s">
        <v>110</v>
      </c>
      <c r="D28" s="116">
        <v>106.34</v>
      </c>
      <c r="E28" s="11">
        <v>106.03</v>
      </c>
      <c r="F28" s="12">
        <v>555424</v>
      </c>
      <c r="H28" s="21">
        <v>42919</v>
      </c>
      <c r="I28" s="122" t="s">
        <v>49</v>
      </c>
      <c r="J28" s="116">
        <v>54.55</v>
      </c>
      <c r="K28" s="11">
        <v>55.74</v>
      </c>
      <c r="L28" s="12">
        <v>934454</v>
      </c>
      <c r="N28" s="113" t="str">
        <f t="shared" si="0"/>
        <v>42955EA</v>
      </c>
      <c r="O28" s="21">
        <v>42955</v>
      </c>
      <c r="P28" s="122" t="s">
        <v>235</v>
      </c>
      <c r="Q28" s="116">
        <v>116.5</v>
      </c>
      <c r="R28" s="11">
        <v>116.5</v>
      </c>
      <c r="S28" s="11">
        <v>1329898</v>
      </c>
      <c r="T28" s="11"/>
      <c r="U28" s="11">
        <f t="shared" si="1"/>
        <v>-3.9407229957130986E-3</v>
      </c>
      <c r="V28" s="12"/>
    </row>
    <row r="29" spans="2:22">
      <c r="B29" s="21">
        <v>42919</v>
      </c>
      <c r="C29" s="122" t="s">
        <v>111</v>
      </c>
      <c r="D29" s="116">
        <v>151.06</v>
      </c>
      <c r="E29" s="11">
        <v>149.03</v>
      </c>
      <c r="F29" s="12">
        <v>340637</v>
      </c>
      <c r="H29" s="21">
        <v>42919</v>
      </c>
      <c r="I29" s="122" t="s">
        <v>50</v>
      </c>
      <c r="J29" s="116">
        <v>16.670000000000002</v>
      </c>
      <c r="K29" s="11">
        <v>12.930676999999999</v>
      </c>
      <c r="L29" s="12">
        <v>4566581</v>
      </c>
      <c r="N29" s="113" t="str">
        <f t="shared" si="0"/>
        <v>42956EA</v>
      </c>
      <c r="O29" s="21">
        <v>42956</v>
      </c>
      <c r="P29" s="122" t="s">
        <v>235</v>
      </c>
      <c r="Q29" s="116">
        <v>115.55</v>
      </c>
      <c r="R29" s="11">
        <v>116.11</v>
      </c>
      <c r="S29" s="11">
        <v>1709417</v>
      </c>
      <c r="T29" s="11"/>
      <c r="U29" s="11">
        <f t="shared" si="1"/>
        <v>-3.3532553668404546E-3</v>
      </c>
      <c r="V29" s="12"/>
    </row>
    <row r="30" spans="2:22">
      <c r="B30" s="21">
        <v>42919</v>
      </c>
      <c r="C30" s="122" t="s">
        <v>112</v>
      </c>
      <c r="D30" s="116">
        <v>90.27</v>
      </c>
      <c r="E30" s="11">
        <v>90.22</v>
      </c>
      <c r="F30" s="12">
        <v>543186</v>
      </c>
      <c r="H30" s="21">
        <v>42919</v>
      </c>
      <c r="I30" s="122" t="s">
        <v>51</v>
      </c>
      <c r="J30" s="116">
        <v>17.59</v>
      </c>
      <c r="K30" s="11">
        <v>17.559999999999999</v>
      </c>
      <c r="L30" s="12">
        <v>4312603</v>
      </c>
      <c r="N30" s="113" t="str">
        <f t="shared" si="0"/>
        <v>42957EA</v>
      </c>
      <c r="O30" s="21">
        <v>42957</v>
      </c>
      <c r="P30" s="122" t="s">
        <v>235</v>
      </c>
      <c r="Q30" s="116">
        <v>115.41</v>
      </c>
      <c r="R30" s="11">
        <v>113.99</v>
      </c>
      <c r="S30" s="11">
        <v>2950220</v>
      </c>
      <c r="T30" s="11"/>
      <c r="U30" s="11">
        <f t="shared" si="1"/>
        <v>-1.842729239022757E-2</v>
      </c>
      <c r="V30" s="12"/>
    </row>
    <row r="31" spans="2:22">
      <c r="B31" s="21">
        <v>42919</v>
      </c>
      <c r="C31" s="122" t="s">
        <v>113</v>
      </c>
      <c r="D31" s="116">
        <v>88.85</v>
      </c>
      <c r="E31" s="11">
        <v>88.63</v>
      </c>
      <c r="F31" s="12">
        <v>1007570</v>
      </c>
      <c r="H31" s="21">
        <v>42919</v>
      </c>
      <c r="I31" s="122" t="s">
        <v>52</v>
      </c>
      <c r="J31" s="116">
        <v>31.06</v>
      </c>
      <c r="K31" s="11">
        <v>31.06</v>
      </c>
      <c r="L31" s="12">
        <v>1523886</v>
      </c>
      <c r="N31" s="113" t="str">
        <f t="shared" si="0"/>
        <v>42958EA</v>
      </c>
      <c r="O31" s="21">
        <v>42958</v>
      </c>
      <c r="P31" s="122" t="s">
        <v>235</v>
      </c>
      <c r="Q31" s="116">
        <v>113.74</v>
      </c>
      <c r="R31" s="11">
        <v>115.45</v>
      </c>
      <c r="S31" s="11">
        <v>1584977</v>
      </c>
      <c r="T31" s="11"/>
      <c r="U31" s="11">
        <f t="shared" si="1"/>
        <v>1.272681055181729E-2</v>
      </c>
      <c r="V31" s="12"/>
    </row>
    <row r="32" spans="2:22">
      <c r="B32" s="21">
        <v>42919</v>
      </c>
      <c r="C32" s="122" t="s">
        <v>114</v>
      </c>
      <c r="D32" s="116">
        <v>81.569999999999993</v>
      </c>
      <c r="E32" s="11">
        <v>81.37</v>
      </c>
      <c r="F32" s="12">
        <v>217195</v>
      </c>
      <c r="H32" s="21">
        <v>42919</v>
      </c>
      <c r="I32" s="122" t="s">
        <v>53</v>
      </c>
      <c r="J32" s="116">
        <v>34.270000000000003</v>
      </c>
      <c r="K32" s="11">
        <v>34.15</v>
      </c>
      <c r="L32" s="12">
        <v>1083761</v>
      </c>
      <c r="N32" s="113" t="str">
        <f t="shared" si="0"/>
        <v>42961EA</v>
      </c>
      <c r="O32" s="21">
        <v>42961</v>
      </c>
      <c r="P32" s="122" t="s">
        <v>235</v>
      </c>
      <c r="Q32" s="116">
        <v>116.71</v>
      </c>
      <c r="R32" s="11">
        <v>117.11</v>
      </c>
      <c r="S32" s="11">
        <v>2890041</v>
      </c>
      <c r="T32" s="11"/>
      <c r="U32" s="11">
        <f t="shared" si="1"/>
        <v>1.4276128253541557E-2</v>
      </c>
      <c r="V32" s="12"/>
    </row>
    <row r="33" spans="2:22">
      <c r="B33" s="21">
        <v>42919</v>
      </c>
      <c r="C33" s="122" t="s">
        <v>115</v>
      </c>
      <c r="D33" s="116">
        <v>121.83</v>
      </c>
      <c r="E33" s="11">
        <v>121.08</v>
      </c>
      <c r="F33" s="12">
        <v>1067421</v>
      </c>
      <c r="H33" s="21">
        <v>42919</v>
      </c>
      <c r="I33" s="122" t="s">
        <v>54</v>
      </c>
      <c r="J33" s="116">
        <v>109.8</v>
      </c>
      <c r="K33" s="11">
        <v>109.67</v>
      </c>
      <c r="L33" s="12">
        <v>466385</v>
      </c>
      <c r="N33" s="113" t="str">
        <f t="shared" si="0"/>
        <v>42962EA</v>
      </c>
      <c r="O33" s="21">
        <v>42962</v>
      </c>
      <c r="P33" s="122" t="s">
        <v>235</v>
      </c>
      <c r="Q33" s="116">
        <v>117.23</v>
      </c>
      <c r="R33" s="11">
        <v>117.43</v>
      </c>
      <c r="S33" s="11">
        <v>1048166</v>
      </c>
      <c r="T33" s="11"/>
      <c r="U33" s="11">
        <f t="shared" si="1"/>
        <v>2.7287473229440379E-3</v>
      </c>
      <c r="V33" s="12"/>
    </row>
    <row r="34" spans="2:22">
      <c r="B34" s="21">
        <v>42919</v>
      </c>
      <c r="C34" s="122" t="s">
        <v>116</v>
      </c>
      <c r="D34" s="116">
        <v>41.33</v>
      </c>
      <c r="E34" s="11">
        <v>41.01</v>
      </c>
      <c r="F34" s="12">
        <v>6519489</v>
      </c>
      <c r="H34" s="21">
        <v>42919</v>
      </c>
      <c r="I34" s="122" t="s">
        <v>55</v>
      </c>
      <c r="J34" s="116">
        <v>91.87</v>
      </c>
      <c r="K34" s="11">
        <v>90.984999999999999</v>
      </c>
      <c r="L34" s="12">
        <v>313098</v>
      </c>
      <c r="N34" s="113" t="str">
        <f t="shared" si="0"/>
        <v>42963EA</v>
      </c>
      <c r="O34" s="21">
        <v>42963</v>
      </c>
      <c r="P34" s="122" t="s">
        <v>235</v>
      </c>
      <c r="Q34" s="116">
        <v>117.49</v>
      </c>
      <c r="R34" s="11">
        <v>119.25</v>
      </c>
      <c r="S34" s="11">
        <v>2098193</v>
      </c>
      <c r="T34" s="11"/>
      <c r="U34" s="11">
        <f t="shared" si="1"/>
        <v>1.5379718391460814E-2</v>
      </c>
      <c r="V34" s="12"/>
    </row>
    <row r="35" spans="2:22">
      <c r="B35" s="21">
        <v>42919</v>
      </c>
      <c r="C35" s="122" t="s">
        <v>117</v>
      </c>
      <c r="D35" s="116">
        <v>12.57</v>
      </c>
      <c r="E35" s="11">
        <v>12.15</v>
      </c>
      <c r="F35" s="12">
        <v>39929101</v>
      </c>
      <c r="H35" s="21">
        <v>42919</v>
      </c>
      <c r="I35" s="122" t="s">
        <v>56</v>
      </c>
      <c r="J35" s="116">
        <v>18.38</v>
      </c>
      <c r="K35" s="11">
        <v>18.809999999999999</v>
      </c>
      <c r="L35" s="12">
        <v>3175048</v>
      </c>
      <c r="N35" s="113" t="str">
        <f t="shared" si="0"/>
        <v>42964EA</v>
      </c>
      <c r="O35" s="21">
        <v>42964</v>
      </c>
      <c r="P35" s="122" t="s">
        <v>235</v>
      </c>
      <c r="Q35" s="116">
        <v>119.19</v>
      </c>
      <c r="R35" s="11">
        <v>116.47</v>
      </c>
      <c r="S35" s="11">
        <v>1793863</v>
      </c>
      <c r="T35" s="11"/>
      <c r="U35" s="11">
        <f t="shared" si="1"/>
        <v>-2.3588400653890132E-2</v>
      </c>
      <c r="V35" s="12"/>
    </row>
    <row r="36" spans="2:22">
      <c r="B36" s="21">
        <v>42919</v>
      </c>
      <c r="C36" s="122" t="s">
        <v>118</v>
      </c>
      <c r="D36" s="116">
        <v>61</v>
      </c>
      <c r="E36" s="11">
        <v>61.21</v>
      </c>
      <c r="F36" s="12">
        <v>563061</v>
      </c>
      <c r="H36" s="21">
        <v>42919</v>
      </c>
      <c r="I36" s="122" t="s">
        <v>57</v>
      </c>
      <c r="J36" s="116">
        <v>107.05</v>
      </c>
      <c r="K36" s="11">
        <v>106.64</v>
      </c>
      <c r="L36" s="12">
        <v>716407</v>
      </c>
      <c r="N36" s="113" t="str">
        <f t="shared" si="0"/>
        <v>42965EA</v>
      </c>
      <c r="O36" s="21">
        <v>42965</v>
      </c>
      <c r="P36" s="122" t="s">
        <v>235</v>
      </c>
      <c r="Q36" s="116">
        <v>116</v>
      </c>
      <c r="R36" s="11">
        <v>116.88</v>
      </c>
      <c r="S36" s="11">
        <v>1912014</v>
      </c>
      <c r="T36" s="11"/>
      <c r="U36" s="11">
        <f t="shared" si="1"/>
        <v>3.5140383278834423E-3</v>
      </c>
      <c r="V36" s="12"/>
    </row>
    <row r="37" spans="2:22">
      <c r="B37" s="21">
        <v>42919</v>
      </c>
      <c r="C37" s="122" t="s">
        <v>119</v>
      </c>
      <c r="D37" s="116">
        <v>167.47</v>
      </c>
      <c r="E37" s="11">
        <v>168.32</v>
      </c>
      <c r="F37" s="12">
        <v>226839</v>
      </c>
      <c r="H37" s="21">
        <v>42919</v>
      </c>
      <c r="I37" s="122" t="s">
        <v>58</v>
      </c>
      <c r="J37" s="116">
        <v>241.87</v>
      </c>
      <c r="K37" s="11">
        <v>238.95</v>
      </c>
      <c r="L37" s="12">
        <v>521047</v>
      </c>
      <c r="N37" s="113" t="str">
        <f t="shared" si="0"/>
        <v>42968EA</v>
      </c>
      <c r="O37" s="21">
        <v>42968</v>
      </c>
      <c r="P37" s="122" t="s">
        <v>235</v>
      </c>
      <c r="Q37" s="116">
        <v>116.85</v>
      </c>
      <c r="R37" s="11">
        <v>116.84</v>
      </c>
      <c r="S37" s="11">
        <v>1848516</v>
      </c>
      <c r="T37" s="11"/>
      <c r="U37" s="11">
        <f t="shared" si="1"/>
        <v>-3.4228992290371245E-4</v>
      </c>
      <c r="V37" s="12"/>
    </row>
    <row r="38" spans="2:22">
      <c r="B38" s="21">
        <v>42919</v>
      </c>
      <c r="C38" s="122" t="s">
        <v>120</v>
      </c>
      <c r="D38" s="116">
        <v>172.63</v>
      </c>
      <c r="E38" s="11">
        <v>172.8</v>
      </c>
      <c r="F38" s="12">
        <v>1395060</v>
      </c>
      <c r="H38" s="21">
        <v>42919</v>
      </c>
      <c r="I38" s="122" t="s">
        <v>59</v>
      </c>
      <c r="J38" s="116">
        <v>153.58000000000001</v>
      </c>
      <c r="K38" s="11">
        <v>155.58000000000001</v>
      </c>
      <c r="L38" s="12">
        <v>2822651</v>
      </c>
      <c r="N38" s="113" t="str">
        <f t="shared" si="0"/>
        <v>42969EA</v>
      </c>
      <c r="O38" s="21">
        <v>42969</v>
      </c>
      <c r="P38" s="122" t="s">
        <v>235</v>
      </c>
      <c r="Q38" s="116">
        <v>117.28</v>
      </c>
      <c r="R38" s="11">
        <v>119.03</v>
      </c>
      <c r="S38" s="11">
        <v>2512919</v>
      </c>
      <c r="T38" s="11"/>
      <c r="U38" s="11">
        <f t="shared" si="1"/>
        <v>1.8570084660248221E-2</v>
      </c>
      <c r="V38" s="12"/>
    </row>
    <row r="39" spans="2:22">
      <c r="B39" s="21">
        <v>42919</v>
      </c>
      <c r="C39" s="122" t="s">
        <v>121</v>
      </c>
      <c r="D39" s="116">
        <v>128.54</v>
      </c>
      <c r="E39" s="11">
        <v>130.13999999999999</v>
      </c>
      <c r="F39" s="12">
        <v>539430</v>
      </c>
      <c r="H39" s="21">
        <v>42919</v>
      </c>
      <c r="I39" s="122" t="s">
        <v>60</v>
      </c>
      <c r="J39" s="116">
        <v>66.069999999999993</v>
      </c>
      <c r="K39" s="11">
        <v>66.680000000000007</v>
      </c>
      <c r="L39" s="12">
        <v>1906762</v>
      </c>
      <c r="N39" s="113" t="str">
        <f t="shared" si="0"/>
        <v>42970EA</v>
      </c>
      <c r="O39" s="21">
        <v>42970</v>
      </c>
      <c r="P39" s="122" t="s">
        <v>235</v>
      </c>
      <c r="Q39" s="116">
        <v>118.65</v>
      </c>
      <c r="R39" s="11">
        <v>118.18</v>
      </c>
      <c r="S39" s="11">
        <v>1297809</v>
      </c>
      <c r="T39" s="11"/>
      <c r="U39" s="11">
        <f t="shared" si="1"/>
        <v>-7.1666762622597975E-3</v>
      </c>
      <c r="V39" s="12"/>
    </row>
    <row r="40" spans="2:22">
      <c r="B40" s="21">
        <v>42919</v>
      </c>
      <c r="C40" s="122" t="s">
        <v>122</v>
      </c>
      <c r="D40" s="116">
        <v>132.62</v>
      </c>
      <c r="E40" s="11">
        <v>131.41</v>
      </c>
      <c r="F40" s="12">
        <v>1252798</v>
      </c>
      <c r="H40" s="21">
        <v>42919</v>
      </c>
      <c r="I40" s="122" t="s">
        <v>61</v>
      </c>
      <c r="J40" s="116">
        <v>162.38999999999999</v>
      </c>
      <c r="K40" s="11">
        <v>159.32</v>
      </c>
      <c r="L40" s="12">
        <v>325179</v>
      </c>
      <c r="N40" s="113" t="str">
        <f t="shared" si="0"/>
        <v>42971EA</v>
      </c>
      <c r="O40" s="21">
        <v>42971</v>
      </c>
      <c r="P40" s="122" t="s">
        <v>235</v>
      </c>
      <c r="Q40" s="116">
        <v>118.49</v>
      </c>
      <c r="R40" s="11">
        <v>117.82</v>
      </c>
      <c r="S40" s="11">
        <v>1342750</v>
      </c>
      <c r="T40" s="11"/>
      <c r="U40" s="11">
        <f t="shared" si="1"/>
        <v>-3.0508498239874126E-3</v>
      </c>
      <c r="V40" s="12"/>
    </row>
    <row r="41" spans="2:22">
      <c r="B41" s="21">
        <v>42919</v>
      </c>
      <c r="C41" s="122" t="s">
        <v>123</v>
      </c>
      <c r="D41" s="116">
        <v>972.79</v>
      </c>
      <c r="E41" s="11">
        <v>953.66</v>
      </c>
      <c r="F41" s="12">
        <v>2909108</v>
      </c>
      <c r="H41" s="21">
        <v>42919</v>
      </c>
      <c r="I41" s="122" t="s">
        <v>62</v>
      </c>
      <c r="J41" s="116">
        <v>135.6</v>
      </c>
      <c r="K41" s="11">
        <v>134.9</v>
      </c>
      <c r="L41" s="12">
        <v>149066</v>
      </c>
      <c r="N41" s="113" t="str">
        <f t="shared" si="0"/>
        <v>42972EA</v>
      </c>
      <c r="O41" s="21">
        <v>42972</v>
      </c>
      <c r="P41" s="122" t="s">
        <v>235</v>
      </c>
      <c r="Q41" s="116">
        <v>118.19</v>
      </c>
      <c r="R41" s="11">
        <v>116.93</v>
      </c>
      <c r="S41" s="11">
        <v>2206081</v>
      </c>
      <c r="T41" s="11"/>
      <c r="U41" s="11">
        <f t="shared" si="1"/>
        <v>-7.5825709413141025E-3</v>
      </c>
      <c r="V41" s="12"/>
    </row>
    <row r="42" spans="2:22">
      <c r="B42" s="21">
        <v>42919</v>
      </c>
      <c r="C42" s="122" t="s">
        <v>124</v>
      </c>
      <c r="D42" s="116">
        <v>94.13</v>
      </c>
      <c r="E42" s="11">
        <v>95.03</v>
      </c>
      <c r="F42" s="12">
        <v>686898</v>
      </c>
      <c r="H42" s="21">
        <v>42919</v>
      </c>
      <c r="I42" s="122" t="s">
        <v>63</v>
      </c>
      <c r="J42" s="116">
        <v>174.24</v>
      </c>
      <c r="K42" s="11">
        <v>174.13</v>
      </c>
      <c r="L42" s="12">
        <v>527677</v>
      </c>
      <c r="N42" s="113" t="str">
        <f t="shared" si="0"/>
        <v>42975EA</v>
      </c>
      <c r="O42" s="21">
        <v>42975</v>
      </c>
      <c r="P42" s="122" t="s">
        <v>235</v>
      </c>
      <c r="Q42" s="116">
        <v>117.52</v>
      </c>
      <c r="R42" s="11">
        <v>118.73</v>
      </c>
      <c r="S42" s="11">
        <v>1775285</v>
      </c>
      <c r="T42" s="11"/>
      <c r="U42" s="11">
        <f t="shared" si="1"/>
        <v>1.5276542525473818E-2</v>
      </c>
      <c r="V42" s="12"/>
    </row>
    <row r="43" spans="2:22">
      <c r="B43" s="21">
        <v>42919</v>
      </c>
      <c r="C43" s="122" t="s">
        <v>125</v>
      </c>
      <c r="D43" s="116">
        <v>122.52</v>
      </c>
      <c r="E43" s="11">
        <v>120.47</v>
      </c>
      <c r="F43" s="12">
        <v>402527</v>
      </c>
      <c r="H43" s="21">
        <v>42919</v>
      </c>
      <c r="I43" s="122" t="s">
        <v>64</v>
      </c>
      <c r="J43" s="116">
        <v>126.2</v>
      </c>
      <c r="K43" s="11">
        <v>125.87</v>
      </c>
      <c r="L43" s="12">
        <v>596979</v>
      </c>
      <c r="N43" s="113" t="str">
        <f t="shared" si="0"/>
        <v>42976EA</v>
      </c>
      <c r="O43" s="21">
        <v>42976</v>
      </c>
      <c r="P43" s="122" t="s">
        <v>235</v>
      </c>
      <c r="Q43" s="116">
        <v>117.47</v>
      </c>
      <c r="R43" s="11">
        <v>119.23</v>
      </c>
      <c r="S43" s="11">
        <v>1302000</v>
      </c>
      <c r="T43" s="11"/>
      <c r="U43" s="11">
        <f t="shared" si="1"/>
        <v>4.2023931403398374E-3</v>
      </c>
      <c r="V43" s="12"/>
    </row>
    <row r="44" spans="2:22">
      <c r="B44" s="21">
        <v>42919</v>
      </c>
      <c r="C44" s="122" t="s">
        <v>126</v>
      </c>
      <c r="D44" s="116">
        <v>189.21</v>
      </c>
      <c r="E44" s="11">
        <v>189.6</v>
      </c>
      <c r="F44" s="12">
        <v>815314</v>
      </c>
      <c r="H44" s="21">
        <v>42919</v>
      </c>
      <c r="I44" s="122" t="s">
        <v>65</v>
      </c>
      <c r="J44" s="116">
        <v>44.21</v>
      </c>
      <c r="K44" s="11">
        <v>44.17</v>
      </c>
      <c r="L44" s="12">
        <v>2064755</v>
      </c>
      <c r="N44" s="113" t="str">
        <f t="shared" si="0"/>
        <v>42977EA</v>
      </c>
      <c r="O44" s="21">
        <v>42977</v>
      </c>
      <c r="P44" s="122" t="s">
        <v>235</v>
      </c>
      <c r="Q44" s="116">
        <v>119.42</v>
      </c>
      <c r="R44" s="11">
        <v>121.97</v>
      </c>
      <c r="S44" s="11">
        <v>2193431</v>
      </c>
      <c r="T44" s="11"/>
      <c r="U44" s="11">
        <f t="shared" si="1"/>
        <v>2.2720712037106277E-2</v>
      </c>
      <c r="V44" s="12"/>
    </row>
    <row r="45" spans="2:22">
      <c r="B45" s="21">
        <v>42919</v>
      </c>
      <c r="C45" s="122" t="s">
        <v>127</v>
      </c>
      <c r="D45" s="116">
        <v>133.59</v>
      </c>
      <c r="E45" s="11">
        <v>133.16</v>
      </c>
      <c r="F45" s="12">
        <v>558615</v>
      </c>
      <c r="H45" s="21">
        <v>42919</v>
      </c>
      <c r="I45" s="122" t="s">
        <v>66</v>
      </c>
      <c r="J45" s="116">
        <v>33.51</v>
      </c>
      <c r="K45" s="11">
        <v>33.46</v>
      </c>
      <c r="L45" s="12">
        <v>12676894</v>
      </c>
      <c r="N45" s="113" t="str">
        <f t="shared" si="0"/>
        <v>42978EA</v>
      </c>
      <c r="O45" s="21">
        <v>42978</v>
      </c>
      <c r="P45" s="122" t="s">
        <v>235</v>
      </c>
      <c r="Q45" s="116">
        <v>122</v>
      </c>
      <c r="R45" s="11">
        <v>121.5</v>
      </c>
      <c r="S45" s="11">
        <v>2617627</v>
      </c>
      <c r="T45" s="11"/>
      <c r="U45" s="11">
        <f t="shared" si="1"/>
        <v>-3.8608500745437179E-3</v>
      </c>
      <c r="V45" s="12"/>
    </row>
    <row r="46" spans="2:22">
      <c r="B46" s="21">
        <v>42919</v>
      </c>
      <c r="C46" s="122" t="s">
        <v>128</v>
      </c>
      <c r="D46" s="116">
        <v>56.64</v>
      </c>
      <c r="E46" s="11">
        <v>56.55</v>
      </c>
      <c r="F46" s="12">
        <v>284309</v>
      </c>
      <c r="H46" s="21">
        <v>42919</v>
      </c>
      <c r="I46" s="122" t="s">
        <v>67</v>
      </c>
      <c r="J46" s="116">
        <v>133.82</v>
      </c>
      <c r="K46" s="11">
        <v>131.68</v>
      </c>
      <c r="L46" s="12">
        <v>759267</v>
      </c>
      <c r="N46" s="113" t="str">
        <f t="shared" si="0"/>
        <v>42979EA</v>
      </c>
      <c r="O46" s="21">
        <v>42979</v>
      </c>
      <c r="P46" s="122" t="s">
        <v>235</v>
      </c>
      <c r="Q46" s="117">
        <v>121.27</v>
      </c>
      <c r="R46" s="96">
        <v>119.31</v>
      </c>
      <c r="S46" s="11">
        <v>2751464</v>
      </c>
      <c r="T46" s="78">
        <f>AVERAGE(S16:S45)</f>
        <v>2551964.9333333331</v>
      </c>
      <c r="U46" s="11">
        <f t="shared" si="1"/>
        <v>-1.8189114892894154E-2</v>
      </c>
      <c r="V46" s="119">
        <f>_xlfn.STDEV.S(U16:U45)*(250)^0.5</f>
        <v>0.2046972776311406</v>
      </c>
    </row>
    <row r="47" spans="2:22">
      <c r="B47" s="21">
        <v>42919</v>
      </c>
      <c r="C47" s="122" t="s">
        <v>129</v>
      </c>
      <c r="D47" s="116">
        <v>48.18</v>
      </c>
      <c r="E47" s="11">
        <v>49.33</v>
      </c>
      <c r="F47" s="12">
        <v>1277770</v>
      </c>
      <c r="H47" s="21">
        <v>42919</v>
      </c>
      <c r="I47" s="122" t="s">
        <v>68</v>
      </c>
      <c r="J47" s="116">
        <v>56.89</v>
      </c>
      <c r="K47" s="11">
        <v>56.98</v>
      </c>
      <c r="L47" s="12">
        <v>875756</v>
      </c>
      <c r="N47" s="113" t="str">
        <f t="shared" si="0"/>
        <v>42983EA</v>
      </c>
      <c r="O47" s="21">
        <v>42983</v>
      </c>
      <c r="P47" s="122" t="s">
        <v>235</v>
      </c>
      <c r="Q47" s="117">
        <v>118.8</v>
      </c>
      <c r="R47" s="96">
        <v>118.21</v>
      </c>
      <c r="S47" s="11">
        <v>2367891</v>
      </c>
      <c r="T47" s="78">
        <f t="shared" ref="T47:T110" si="2">AVERAGE(S17:S46)</f>
        <v>2562517.7000000002</v>
      </c>
      <c r="U47" s="11">
        <f t="shared" si="1"/>
        <v>-9.2624441254234302E-3</v>
      </c>
      <c r="V47" s="119">
        <f t="shared" ref="V47:V110" si="3">_xlfn.STDEV.S(U17:U46)*(250)^0.5</f>
        <v>0.21342202423958936</v>
      </c>
    </row>
    <row r="48" spans="2:22">
      <c r="B48" s="21">
        <v>42919</v>
      </c>
      <c r="C48" s="122" t="s">
        <v>130</v>
      </c>
      <c r="D48" s="116">
        <v>45.5</v>
      </c>
      <c r="E48" s="11">
        <v>46.1</v>
      </c>
      <c r="F48" s="12">
        <v>2547926</v>
      </c>
      <c r="H48" s="21">
        <v>42919</v>
      </c>
      <c r="I48" s="122" t="s">
        <v>69</v>
      </c>
      <c r="J48" s="116">
        <v>24.71</v>
      </c>
      <c r="K48" s="11">
        <v>25.09</v>
      </c>
      <c r="L48" s="12">
        <v>2383585</v>
      </c>
      <c r="N48" s="113" t="str">
        <f t="shared" si="0"/>
        <v>42984EA</v>
      </c>
      <c r="O48" s="21">
        <v>42984</v>
      </c>
      <c r="P48" s="122" t="s">
        <v>235</v>
      </c>
      <c r="Q48" s="117">
        <v>118.77</v>
      </c>
      <c r="R48" s="96">
        <v>117</v>
      </c>
      <c r="S48" s="11">
        <v>1770590</v>
      </c>
      <c r="T48" s="78">
        <f t="shared" si="2"/>
        <v>2548627.2333333334</v>
      </c>
      <c r="U48" s="11">
        <f t="shared" si="1"/>
        <v>-1.0288768964529389E-2</v>
      </c>
      <c r="V48" s="119">
        <f t="shared" si="3"/>
        <v>0.21298161035495694</v>
      </c>
    </row>
    <row r="49" spans="2:22">
      <c r="B49" s="21">
        <v>42919</v>
      </c>
      <c r="C49" s="122" t="s">
        <v>131</v>
      </c>
      <c r="D49" s="116">
        <v>143.72999999999999</v>
      </c>
      <c r="E49" s="11">
        <v>144.29</v>
      </c>
      <c r="F49" s="12">
        <v>411641</v>
      </c>
      <c r="H49" s="21">
        <v>42919</v>
      </c>
      <c r="I49" s="122" t="s">
        <v>70</v>
      </c>
      <c r="J49" s="116">
        <v>91.71</v>
      </c>
      <c r="K49" s="11">
        <v>91.44</v>
      </c>
      <c r="L49" s="12">
        <v>754727</v>
      </c>
      <c r="N49" s="113" t="str">
        <f t="shared" si="0"/>
        <v>42985EA</v>
      </c>
      <c r="O49" s="21">
        <v>42985</v>
      </c>
      <c r="P49" s="122" t="s">
        <v>235</v>
      </c>
      <c r="Q49" s="117">
        <v>117.2</v>
      </c>
      <c r="R49" s="96">
        <v>118.93</v>
      </c>
      <c r="S49" s="11">
        <v>1810885</v>
      </c>
      <c r="T49" s="78">
        <f t="shared" si="2"/>
        <v>2516464.2999999998</v>
      </c>
      <c r="U49" s="11">
        <f t="shared" si="1"/>
        <v>1.6361149941397958E-2</v>
      </c>
      <c r="V49" s="119">
        <f t="shared" si="3"/>
        <v>0.21552805408707659</v>
      </c>
    </row>
    <row r="50" spans="2:22">
      <c r="B50" s="21">
        <v>42919</v>
      </c>
      <c r="C50" s="122" t="s">
        <v>132</v>
      </c>
      <c r="D50" s="116">
        <v>74.290000000000006</v>
      </c>
      <c r="E50" s="11">
        <v>73.099999999999994</v>
      </c>
      <c r="F50" s="12">
        <v>580332</v>
      </c>
      <c r="H50" s="21">
        <v>42919</v>
      </c>
      <c r="I50" s="122" t="s">
        <v>71</v>
      </c>
      <c r="J50" s="116">
        <v>34.65</v>
      </c>
      <c r="K50" s="11">
        <v>34.880000000000003</v>
      </c>
      <c r="L50" s="12">
        <v>468995</v>
      </c>
      <c r="N50" s="113" t="str">
        <f t="shared" si="0"/>
        <v>42986EA</v>
      </c>
      <c r="O50" s="21">
        <v>42986</v>
      </c>
      <c r="P50" s="122" t="s">
        <v>235</v>
      </c>
      <c r="Q50" s="117">
        <v>119.99</v>
      </c>
      <c r="R50" s="96">
        <v>118.28</v>
      </c>
      <c r="S50" s="11">
        <v>2424349</v>
      </c>
      <c r="T50" s="78">
        <f t="shared" si="2"/>
        <v>2426146.1666666665</v>
      </c>
      <c r="U50" s="11">
        <f t="shared" si="1"/>
        <v>-5.4803897548775134E-3</v>
      </c>
      <c r="V50" s="119">
        <f t="shared" si="3"/>
        <v>0.1920361160065652</v>
      </c>
    </row>
    <row r="51" spans="2:22">
      <c r="B51" s="21">
        <v>42919</v>
      </c>
      <c r="C51" s="122" t="s">
        <v>133</v>
      </c>
      <c r="D51" s="116">
        <v>121</v>
      </c>
      <c r="E51" s="11">
        <v>120.95</v>
      </c>
      <c r="F51" s="12">
        <v>291739</v>
      </c>
      <c r="H51" s="21">
        <v>42919</v>
      </c>
      <c r="I51" s="122" t="s">
        <v>72</v>
      </c>
      <c r="J51" s="116">
        <v>313.65334999999999</v>
      </c>
      <c r="K51" s="11">
        <v>307.22000000000003</v>
      </c>
      <c r="L51" s="12">
        <v>488330.99</v>
      </c>
      <c r="N51" s="113" t="str">
        <f t="shared" si="0"/>
        <v>42989EA</v>
      </c>
      <c r="O51" s="21">
        <v>42989</v>
      </c>
      <c r="P51" s="122" t="s">
        <v>235</v>
      </c>
      <c r="Q51" s="117">
        <v>119.88</v>
      </c>
      <c r="R51" s="96">
        <v>121.19</v>
      </c>
      <c r="S51" s="11">
        <v>2282097</v>
      </c>
      <c r="T51" s="78">
        <f t="shared" si="2"/>
        <v>2208506.6333333333</v>
      </c>
      <c r="U51" s="11">
        <f t="shared" si="1"/>
        <v>2.4304866996119508E-2</v>
      </c>
      <c r="V51" s="119">
        <f t="shared" si="3"/>
        <v>0.19247220533323231</v>
      </c>
    </row>
    <row r="52" spans="2:22">
      <c r="B52" s="21">
        <v>42919</v>
      </c>
      <c r="C52" s="122" t="s">
        <v>134</v>
      </c>
      <c r="D52" s="116">
        <v>57.77</v>
      </c>
      <c r="E52" s="11">
        <v>56.26</v>
      </c>
      <c r="F52" s="12">
        <v>4136565</v>
      </c>
      <c r="H52" s="21">
        <v>42919</v>
      </c>
      <c r="I52" s="122" t="s">
        <v>73</v>
      </c>
      <c r="J52" s="116">
        <v>124.24</v>
      </c>
      <c r="K52" s="11">
        <v>124.1</v>
      </c>
      <c r="L52" s="12">
        <v>278269</v>
      </c>
      <c r="N52" s="113" t="str">
        <f t="shared" si="0"/>
        <v>42990EA</v>
      </c>
      <c r="O52" s="21">
        <v>42990</v>
      </c>
      <c r="P52" s="122" t="s">
        <v>235</v>
      </c>
      <c r="Q52" s="117">
        <v>121.61</v>
      </c>
      <c r="R52" s="96">
        <v>120.41</v>
      </c>
      <c r="S52" s="11">
        <v>2659355</v>
      </c>
      <c r="T52" s="78">
        <f t="shared" si="2"/>
        <v>2117500.9</v>
      </c>
      <c r="U52" s="11">
        <f t="shared" si="1"/>
        <v>-6.4569760762683906E-3</v>
      </c>
      <c r="V52" s="119">
        <f t="shared" si="3"/>
        <v>0.20423600962849647</v>
      </c>
    </row>
    <row r="53" spans="2:22">
      <c r="B53" s="21">
        <v>42919</v>
      </c>
      <c r="C53" s="122" t="s">
        <v>135</v>
      </c>
      <c r="D53" s="116">
        <v>192.81</v>
      </c>
      <c r="E53" s="11">
        <v>194.28</v>
      </c>
      <c r="F53" s="12">
        <v>637262</v>
      </c>
      <c r="H53" s="21">
        <v>42921</v>
      </c>
      <c r="I53" s="122" t="s">
        <v>24</v>
      </c>
      <c r="J53" s="116">
        <v>30.25</v>
      </c>
      <c r="K53" s="11">
        <v>30.49</v>
      </c>
      <c r="L53" s="12">
        <v>5984114</v>
      </c>
      <c r="N53" s="113" t="str">
        <f t="shared" si="0"/>
        <v>42991EA</v>
      </c>
      <c r="O53" s="21">
        <v>42991</v>
      </c>
      <c r="P53" s="122" t="s">
        <v>235</v>
      </c>
      <c r="Q53" s="117">
        <v>119.86</v>
      </c>
      <c r="R53" s="96">
        <v>119.6</v>
      </c>
      <c r="S53" s="11">
        <v>2515308</v>
      </c>
      <c r="T53" s="78">
        <f t="shared" si="2"/>
        <v>2107766.9</v>
      </c>
      <c r="U53" s="11">
        <f t="shared" si="1"/>
        <v>-6.7497443875962982E-3</v>
      </c>
      <c r="V53" s="119">
        <f t="shared" si="3"/>
        <v>0.20136010560026518</v>
      </c>
    </row>
    <row r="54" spans="2:22">
      <c r="B54" s="21">
        <v>42919</v>
      </c>
      <c r="C54" s="122" t="s">
        <v>136</v>
      </c>
      <c r="D54" s="116">
        <v>234.51</v>
      </c>
      <c r="E54" s="11">
        <v>229.76</v>
      </c>
      <c r="F54" s="12">
        <v>2112330</v>
      </c>
      <c r="H54" s="21">
        <v>42921</v>
      </c>
      <c r="I54" s="122" t="s">
        <v>25</v>
      </c>
      <c r="J54" s="116">
        <v>35.57</v>
      </c>
      <c r="K54" s="11">
        <v>35.01</v>
      </c>
      <c r="L54" s="12">
        <v>10819330</v>
      </c>
      <c r="N54" s="113" t="str">
        <f t="shared" si="0"/>
        <v>42992EA</v>
      </c>
      <c r="O54" s="21">
        <v>42992</v>
      </c>
      <c r="P54" s="122" t="s">
        <v>235</v>
      </c>
      <c r="Q54" s="117">
        <v>118.74</v>
      </c>
      <c r="R54" s="96">
        <v>119.19</v>
      </c>
      <c r="S54" s="11">
        <v>2543098</v>
      </c>
      <c r="T54" s="78">
        <f t="shared" si="2"/>
        <v>2108671.5666666669</v>
      </c>
      <c r="U54" s="11">
        <f t="shared" si="1"/>
        <v>-3.4339830219140546E-3</v>
      </c>
      <c r="V54" s="119">
        <f t="shared" si="3"/>
        <v>0.20259790161187721</v>
      </c>
    </row>
    <row r="55" spans="2:22">
      <c r="B55" s="21">
        <v>42919</v>
      </c>
      <c r="C55" s="122" t="s">
        <v>137</v>
      </c>
      <c r="D55" s="116">
        <v>88.96</v>
      </c>
      <c r="E55" s="11">
        <v>88.87</v>
      </c>
      <c r="F55" s="12">
        <v>262770</v>
      </c>
      <c r="H55" s="21">
        <v>42921</v>
      </c>
      <c r="I55" s="122" t="s">
        <v>26</v>
      </c>
      <c r="J55" s="116">
        <v>901.76</v>
      </c>
      <c r="K55" s="11">
        <v>911.71</v>
      </c>
      <c r="L55" s="12">
        <v>1813884</v>
      </c>
      <c r="N55" s="113" t="str">
        <f t="shared" si="0"/>
        <v>42993EA</v>
      </c>
      <c r="O55" s="21">
        <v>42993</v>
      </c>
      <c r="P55" s="122" t="s">
        <v>235</v>
      </c>
      <c r="Q55" s="117">
        <v>119.29</v>
      </c>
      <c r="R55" s="96">
        <v>119.42</v>
      </c>
      <c r="S55" s="11">
        <v>3192011</v>
      </c>
      <c r="T55" s="78">
        <f t="shared" si="2"/>
        <v>2089721.8666666667</v>
      </c>
      <c r="U55" s="11">
        <f t="shared" si="1"/>
        <v>1.9278326242292069E-3</v>
      </c>
      <c r="V55" s="119">
        <f t="shared" si="3"/>
        <v>0.20291651631032828</v>
      </c>
    </row>
    <row r="56" spans="2:22">
      <c r="B56" s="21">
        <v>42919</v>
      </c>
      <c r="C56" s="122" t="s">
        <v>138</v>
      </c>
      <c r="D56" s="116">
        <v>78.25</v>
      </c>
      <c r="E56" s="11">
        <v>78.069999999999993</v>
      </c>
      <c r="F56" s="12">
        <v>381774</v>
      </c>
      <c r="H56" s="21">
        <v>42921</v>
      </c>
      <c r="I56" s="122" t="s">
        <v>27</v>
      </c>
      <c r="J56" s="116">
        <v>924.2</v>
      </c>
      <c r="K56" s="11">
        <v>932.26</v>
      </c>
      <c r="L56" s="12">
        <v>2094055</v>
      </c>
      <c r="N56" s="113" t="str">
        <f t="shared" si="0"/>
        <v>42996EA</v>
      </c>
      <c r="O56" s="21">
        <v>42996</v>
      </c>
      <c r="P56" s="122" t="s">
        <v>235</v>
      </c>
      <c r="Q56" s="117">
        <v>119.5</v>
      </c>
      <c r="R56" s="96">
        <v>119.96</v>
      </c>
      <c r="S56" s="11">
        <v>2573726</v>
      </c>
      <c r="T56" s="78">
        <f t="shared" si="2"/>
        <v>2098484.6333333333</v>
      </c>
      <c r="U56" s="11">
        <f t="shared" si="1"/>
        <v>4.5116627619619914E-3</v>
      </c>
      <c r="V56" s="119">
        <f t="shared" si="3"/>
        <v>0.19693206912437169</v>
      </c>
    </row>
    <row r="57" spans="2:22">
      <c r="B57" s="21">
        <v>42919</v>
      </c>
      <c r="C57" s="122" t="s">
        <v>139</v>
      </c>
      <c r="D57" s="116">
        <v>84.69</v>
      </c>
      <c r="E57" s="11">
        <v>85.1</v>
      </c>
      <c r="F57" s="12">
        <v>2306874</v>
      </c>
      <c r="H57" s="21">
        <v>42921</v>
      </c>
      <c r="I57" s="122" t="s">
        <v>28</v>
      </c>
      <c r="J57" s="116">
        <v>91.91</v>
      </c>
      <c r="K57" s="11">
        <v>89.16</v>
      </c>
      <c r="L57" s="12">
        <v>1818160</v>
      </c>
      <c r="N57" s="113" t="str">
        <f t="shared" si="0"/>
        <v>42997EA</v>
      </c>
      <c r="O57" s="21">
        <v>42997</v>
      </c>
      <c r="P57" s="122" t="s">
        <v>235</v>
      </c>
      <c r="Q57" s="117">
        <v>120.25</v>
      </c>
      <c r="R57" s="96">
        <v>120.21</v>
      </c>
      <c r="S57" s="11">
        <v>2237901</v>
      </c>
      <c r="T57" s="78">
        <f t="shared" si="2"/>
        <v>2106230.6666666665</v>
      </c>
      <c r="U57" s="11">
        <f t="shared" si="1"/>
        <v>2.0818594353544748E-3</v>
      </c>
      <c r="V57" s="119">
        <f t="shared" si="3"/>
        <v>0.19278705944572747</v>
      </c>
    </row>
    <row r="58" spans="2:22">
      <c r="B58" s="21">
        <v>42919</v>
      </c>
      <c r="C58" s="122" t="s">
        <v>140</v>
      </c>
      <c r="D58" s="116">
        <v>204.63</v>
      </c>
      <c r="E58" s="11">
        <v>203.07</v>
      </c>
      <c r="F58" s="12">
        <v>514753</v>
      </c>
      <c r="H58" s="21">
        <v>42921</v>
      </c>
      <c r="I58" s="122" t="s">
        <v>29</v>
      </c>
      <c r="J58" s="116">
        <v>90.1</v>
      </c>
      <c r="K58" s="11">
        <v>89.88</v>
      </c>
      <c r="L58" s="12">
        <v>947245</v>
      </c>
      <c r="N58" s="113" t="str">
        <f t="shared" si="0"/>
        <v>42998EA</v>
      </c>
      <c r="O58" s="21">
        <v>42998</v>
      </c>
      <c r="P58" s="122" t="s">
        <v>235</v>
      </c>
      <c r="Q58" s="117">
        <v>120.77</v>
      </c>
      <c r="R58" s="96">
        <v>120.34</v>
      </c>
      <c r="S58" s="11">
        <v>2393280</v>
      </c>
      <c r="T58" s="78">
        <f t="shared" si="2"/>
        <v>2118062.7333333334</v>
      </c>
      <c r="U58" s="11">
        <f t="shared" si="1"/>
        <v>1.0808564760429629E-3</v>
      </c>
      <c r="V58" s="119">
        <f t="shared" si="3"/>
        <v>0.19261167245543459</v>
      </c>
    </row>
    <row r="59" spans="2:22">
      <c r="B59" s="21">
        <v>42919</v>
      </c>
      <c r="C59" s="122" t="s">
        <v>141</v>
      </c>
      <c r="D59" s="116">
        <v>570.85</v>
      </c>
      <c r="E59" s="11">
        <v>571.71</v>
      </c>
      <c r="F59" s="12">
        <v>227632</v>
      </c>
      <c r="H59" s="21">
        <v>42921</v>
      </c>
      <c r="I59" s="122" t="s">
        <v>30</v>
      </c>
      <c r="J59" s="116">
        <v>22.87</v>
      </c>
      <c r="K59" s="11">
        <v>23.08</v>
      </c>
      <c r="L59" s="12">
        <v>6418766</v>
      </c>
      <c r="N59" s="113" t="str">
        <f t="shared" si="0"/>
        <v>42999EA</v>
      </c>
      <c r="O59" s="21">
        <v>42999</v>
      </c>
      <c r="P59" s="122" t="s">
        <v>235</v>
      </c>
      <c r="Q59" s="117">
        <v>120.49</v>
      </c>
      <c r="R59" s="96">
        <v>118.02</v>
      </c>
      <c r="S59" s="11">
        <v>1914374</v>
      </c>
      <c r="T59" s="78">
        <f t="shared" si="2"/>
        <v>2153508.7999999998</v>
      </c>
      <c r="U59" s="11">
        <f t="shared" si="1"/>
        <v>-1.9466968163183034E-2</v>
      </c>
      <c r="V59" s="119">
        <f t="shared" si="3"/>
        <v>0.19206537695048725</v>
      </c>
    </row>
    <row r="60" spans="2:22">
      <c r="B60" s="21">
        <v>42919</v>
      </c>
      <c r="C60" s="122" t="s">
        <v>142</v>
      </c>
      <c r="D60" s="116">
        <v>198.07</v>
      </c>
      <c r="E60" s="11">
        <v>198.59</v>
      </c>
      <c r="F60" s="12">
        <v>1511163</v>
      </c>
      <c r="H60" s="21">
        <v>42921</v>
      </c>
      <c r="I60" s="122" t="s">
        <v>31</v>
      </c>
      <c r="J60" s="116">
        <v>51.79</v>
      </c>
      <c r="K60" s="11">
        <v>52.07</v>
      </c>
      <c r="L60" s="12">
        <v>1345219</v>
      </c>
      <c r="N60" s="113" t="str">
        <f t="shared" si="0"/>
        <v>43000EA</v>
      </c>
      <c r="O60" s="21">
        <v>43000</v>
      </c>
      <c r="P60" s="122" t="s">
        <v>235</v>
      </c>
      <c r="Q60" s="117">
        <v>117.46</v>
      </c>
      <c r="R60" s="96">
        <v>118.5</v>
      </c>
      <c r="S60" s="11">
        <v>2077341</v>
      </c>
      <c r="T60" s="78">
        <f t="shared" si="2"/>
        <v>2160340.7000000002</v>
      </c>
      <c r="U60" s="11">
        <f t="shared" si="1"/>
        <v>4.0588589461632235E-3</v>
      </c>
      <c r="V60" s="119">
        <f t="shared" si="3"/>
        <v>0.20071075743372369</v>
      </c>
    </row>
    <row r="61" spans="2:22">
      <c r="B61" s="21">
        <v>42919</v>
      </c>
      <c r="C61" s="122" t="s">
        <v>143</v>
      </c>
      <c r="D61" s="116">
        <v>24.46</v>
      </c>
      <c r="E61" s="11">
        <v>24.68</v>
      </c>
      <c r="F61" s="12">
        <v>58129709</v>
      </c>
      <c r="H61" s="21">
        <v>42921</v>
      </c>
      <c r="I61" s="122" t="s">
        <v>32</v>
      </c>
      <c r="J61" s="116">
        <v>228.38</v>
      </c>
      <c r="K61" s="11">
        <v>228.04</v>
      </c>
      <c r="L61" s="12">
        <v>2772023</v>
      </c>
      <c r="N61" s="113" t="str">
        <f t="shared" si="0"/>
        <v>43003EA</v>
      </c>
      <c r="O61" s="21">
        <v>43003</v>
      </c>
      <c r="P61" s="122" t="s">
        <v>235</v>
      </c>
      <c r="Q61" s="117">
        <v>118.05</v>
      </c>
      <c r="R61" s="96">
        <v>114.2</v>
      </c>
      <c r="S61" s="11">
        <v>4113093</v>
      </c>
      <c r="T61" s="78">
        <f t="shared" si="2"/>
        <v>2131244.7333333334</v>
      </c>
      <c r="U61" s="11">
        <f t="shared" si="1"/>
        <v>-3.6961663353275963E-2</v>
      </c>
      <c r="V61" s="119">
        <f t="shared" si="3"/>
        <v>0.19272621461575506</v>
      </c>
    </row>
    <row r="62" spans="2:22">
      <c r="B62" s="21">
        <v>42919</v>
      </c>
      <c r="C62" s="122" t="s">
        <v>144</v>
      </c>
      <c r="D62" s="116">
        <v>60.78</v>
      </c>
      <c r="E62" s="11">
        <v>60.24</v>
      </c>
      <c r="F62" s="12">
        <v>1354628</v>
      </c>
      <c r="H62" s="21">
        <v>42921</v>
      </c>
      <c r="I62" s="122" t="s">
        <v>33</v>
      </c>
      <c r="J62" s="116">
        <v>35.1</v>
      </c>
      <c r="K62" s="11">
        <v>35.07</v>
      </c>
      <c r="L62" s="12">
        <v>1968211</v>
      </c>
      <c r="N62" s="113" t="str">
        <f t="shared" si="0"/>
        <v>43004EA</v>
      </c>
      <c r="O62" s="21">
        <v>43004</v>
      </c>
      <c r="P62" s="122" t="s">
        <v>235</v>
      </c>
      <c r="Q62" s="117">
        <v>114.5</v>
      </c>
      <c r="R62" s="96">
        <v>113.92</v>
      </c>
      <c r="S62" s="11">
        <v>2994378</v>
      </c>
      <c r="T62" s="78">
        <f t="shared" si="2"/>
        <v>2215515.2666666666</v>
      </c>
      <c r="U62" s="11">
        <f t="shared" si="1"/>
        <v>-2.4548495582441768E-3</v>
      </c>
      <c r="V62" s="119">
        <f t="shared" si="3"/>
        <v>0.21891313242726337</v>
      </c>
    </row>
    <row r="63" spans="2:22">
      <c r="B63" s="21">
        <v>42919</v>
      </c>
      <c r="C63" s="122" t="s">
        <v>145</v>
      </c>
      <c r="D63" s="116">
        <v>45.72</v>
      </c>
      <c r="E63" s="11">
        <v>46.12</v>
      </c>
      <c r="F63" s="12">
        <v>2771224</v>
      </c>
      <c r="H63" s="21">
        <v>42921</v>
      </c>
      <c r="I63" s="122" t="s">
        <v>34</v>
      </c>
      <c r="J63" s="116">
        <v>185.13</v>
      </c>
      <c r="K63" s="11">
        <v>184.18</v>
      </c>
      <c r="L63" s="12">
        <v>1243204</v>
      </c>
      <c r="N63" s="113" t="str">
        <f t="shared" si="0"/>
        <v>43005EA</v>
      </c>
      <c r="O63" s="21">
        <v>43005</v>
      </c>
      <c r="P63" s="122" t="s">
        <v>235</v>
      </c>
      <c r="Q63" s="117">
        <v>115.4</v>
      </c>
      <c r="R63" s="96">
        <v>115.97</v>
      </c>
      <c r="S63" s="11">
        <v>1793236</v>
      </c>
      <c r="T63" s="78">
        <f t="shared" si="2"/>
        <v>2218993.1666666665</v>
      </c>
      <c r="U63" s="11">
        <f t="shared" si="1"/>
        <v>1.7835089304946108E-2</v>
      </c>
      <c r="V63" s="119">
        <f t="shared" si="3"/>
        <v>0.21455263014365172</v>
      </c>
    </row>
    <row r="64" spans="2:22">
      <c r="B64" s="21">
        <v>42919</v>
      </c>
      <c r="C64" s="122" t="s">
        <v>146</v>
      </c>
      <c r="D64" s="116">
        <v>57.87</v>
      </c>
      <c r="E64" s="11">
        <v>59.22</v>
      </c>
      <c r="F64" s="12">
        <v>2795698</v>
      </c>
      <c r="H64" s="21">
        <v>42921</v>
      </c>
      <c r="I64" s="122" t="s">
        <v>35</v>
      </c>
      <c r="J64" s="116">
        <v>44.07</v>
      </c>
      <c r="K64" s="11">
        <v>42.86</v>
      </c>
      <c r="L64" s="12">
        <v>9475855</v>
      </c>
      <c r="N64" s="113" t="str">
        <f t="shared" si="0"/>
        <v>43006EA</v>
      </c>
      <c r="O64" s="21">
        <v>43006</v>
      </c>
      <c r="P64" s="122" t="s">
        <v>235</v>
      </c>
      <c r="Q64" s="117">
        <v>115.82</v>
      </c>
      <c r="R64" s="96">
        <v>116.61</v>
      </c>
      <c r="S64" s="11">
        <v>1395942</v>
      </c>
      <c r="T64" s="78">
        <f t="shared" si="2"/>
        <v>2243828.8333333335</v>
      </c>
      <c r="U64" s="11">
        <f t="shared" si="1"/>
        <v>5.5034965636296829E-3</v>
      </c>
      <c r="V64" s="119">
        <f t="shared" si="3"/>
        <v>0.22109950648543791</v>
      </c>
    </row>
    <row r="65" spans="2:22">
      <c r="B65" s="21">
        <v>42919</v>
      </c>
      <c r="C65" s="122" t="s">
        <v>147</v>
      </c>
      <c r="D65" s="116">
        <v>316.66000000000003</v>
      </c>
      <c r="E65" s="11">
        <v>316.39</v>
      </c>
      <c r="F65" s="12">
        <v>269875</v>
      </c>
      <c r="H65" s="21">
        <v>42921</v>
      </c>
      <c r="I65" s="122" t="s">
        <v>36</v>
      </c>
      <c r="J65" s="116">
        <v>110.42</v>
      </c>
      <c r="K65" s="11">
        <v>112</v>
      </c>
      <c r="L65" s="12">
        <v>741833</v>
      </c>
      <c r="N65" s="113" t="str">
        <f t="shared" si="0"/>
        <v>43007EA</v>
      </c>
      <c r="O65" s="21">
        <v>43007</v>
      </c>
      <c r="P65" s="122" t="s">
        <v>235</v>
      </c>
      <c r="Q65" s="117">
        <v>116.71</v>
      </c>
      <c r="R65" s="96">
        <v>118.06</v>
      </c>
      <c r="S65" s="11">
        <v>1743521</v>
      </c>
      <c r="T65" s="78">
        <f t="shared" si="2"/>
        <v>2220420.4666666668</v>
      </c>
      <c r="U65" s="11">
        <f t="shared" si="1"/>
        <v>1.2357936280301903E-2</v>
      </c>
      <c r="V65" s="119">
        <f t="shared" si="3"/>
        <v>0.21681318654515871</v>
      </c>
    </row>
    <row r="66" spans="2:22">
      <c r="B66" s="21">
        <v>42919</v>
      </c>
      <c r="C66" s="122" t="s">
        <v>148</v>
      </c>
      <c r="D66" s="116">
        <v>195.79</v>
      </c>
      <c r="E66" s="11">
        <v>194.63</v>
      </c>
      <c r="F66" s="12">
        <v>681642</v>
      </c>
      <c r="H66" s="21">
        <v>42921</v>
      </c>
      <c r="I66" s="122" t="s">
        <v>37</v>
      </c>
      <c r="J66" s="116">
        <v>13.77</v>
      </c>
      <c r="K66" s="11">
        <v>13.8</v>
      </c>
      <c r="L66" s="12">
        <v>11309139</v>
      </c>
      <c r="N66" s="113" t="str">
        <f t="shared" si="0"/>
        <v>42919EBAY</v>
      </c>
      <c r="O66" s="21">
        <v>42919</v>
      </c>
      <c r="P66" s="122" t="s">
        <v>236</v>
      </c>
      <c r="Q66" s="116">
        <v>35.15</v>
      </c>
      <c r="R66" s="11">
        <v>34.6</v>
      </c>
      <c r="S66" s="11">
        <v>4517402</v>
      </c>
      <c r="T66" s="78">
        <f t="shared" si="2"/>
        <v>2218742.4</v>
      </c>
      <c r="U66" s="11">
        <f t="shared" si="1"/>
        <v>-1.2273392877488647</v>
      </c>
      <c r="V66" s="119">
        <f t="shared" si="3"/>
        <v>0.20885167751088354</v>
      </c>
    </row>
    <row r="67" spans="2:22">
      <c r="B67" s="21">
        <v>42919</v>
      </c>
      <c r="C67" s="122" t="s">
        <v>149</v>
      </c>
      <c r="D67" s="116">
        <v>45.12</v>
      </c>
      <c r="E67" s="11">
        <v>45.07</v>
      </c>
      <c r="F67" s="12">
        <v>1038236</v>
      </c>
      <c r="H67" s="21">
        <v>42921</v>
      </c>
      <c r="I67" s="122" t="s">
        <v>38</v>
      </c>
      <c r="J67" s="116">
        <v>23.26</v>
      </c>
      <c r="K67" s="11">
        <v>23.18</v>
      </c>
      <c r="L67" s="12">
        <v>4922499</v>
      </c>
      <c r="N67" s="113" t="str">
        <f t="shared" si="0"/>
        <v>42921EBAY</v>
      </c>
      <c r="O67" s="21">
        <v>42921</v>
      </c>
      <c r="P67" s="122" t="s">
        <v>236</v>
      </c>
      <c r="Q67" s="116">
        <v>34.729999999999997</v>
      </c>
      <c r="R67" s="11">
        <v>34.72</v>
      </c>
      <c r="S67" s="11">
        <v>7540694</v>
      </c>
      <c r="T67" s="78">
        <f t="shared" si="2"/>
        <v>2305588.6666666665</v>
      </c>
      <c r="U67" s="11">
        <f t="shared" si="1"/>
        <v>3.4622077284707912E-3</v>
      </c>
      <c r="V67" s="119">
        <f t="shared" si="3"/>
        <v>3.5501600468633039</v>
      </c>
    </row>
    <row r="68" spans="2:22">
      <c r="B68" s="21">
        <v>42919</v>
      </c>
      <c r="C68" s="122" t="s">
        <v>150</v>
      </c>
      <c r="D68" s="116">
        <v>55</v>
      </c>
      <c r="E68" s="11">
        <v>57.68</v>
      </c>
      <c r="F68" s="12">
        <v>4124512</v>
      </c>
      <c r="H68" s="21">
        <v>42921</v>
      </c>
      <c r="I68" s="122" t="s">
        <v>39</v>
      </c>
      <c r="J68" s="116">
        <v>87.3</v>
      </c>
      <c r="K68" s="11">
        <v>87.24</v>
      </c>
      <c r="L68" s="12">
        <v>1534854</v>
      </c>
      <c r="N68" s="113" t="str">
        <f t="shared" ref="N68:N131" si="4">O68&amp;P68</f>
        <v>42922EBAY</v>
      </c>
      <c r="O68" s="21">
        <v>42922</v>
      </c>
      <c r="P68" s="122" t="s">
        <v>236</v>
      </c>
      <c r="Q68" s="116">
        <v>34.39</v>
      </c>
      <c r="R68" s="11">
        <v>34.03</v>
      </c>
      <c r="S68" s="11">
        <v>8600413</v>
      </c>
      <c r="T68" s="78">
        <f t="shared" si="2"/>
        <v>2495327.9333333331</v>
      </c>
      <c r="U68" s="11">
        <f t="shared" si="1"/>
        <v>-2.0073401279335053E-2</v>
      </c>
      <c r="V68" s="119">
        <f t="shared" si="3"/>
        <v>3.5505487081776037</v>
      </c>
    </row>
    <row r="69" spans="2:22">
      <c r="B69" s="21">
        <v>42919</v>
      </c>
      <c r="C69" s="122" t="s">
        <v>151</v>
      </c>
      <c r="D69" s="116">
        <v>272.62</v>
      </c>
      <c r="E69" s="11">
        <v>272.52</v>
      </c>
      <c r="F69" s="12">
        <v>612455</v>
      </c>
      <c r="H69" s="21">
        <v>42921</v>
      </c>
      <c r="I69" s="122" t="s">
        <v>40</v>
      </c>
      <c r="J69" s="116">
        <v>75.790000000000006</v>
      </c>
      <c r="K69" s="11">
        <v>75.09</v>
      </c>
      <c r="L69" s="12">
        <v>1350956</v>
      </c>
      <c r="N69" s="113" t="str">
        <f t="shared" si="4"/>
        <v>42923EBAY</v>
      </c>
      <c r="O69" s="21">
        <v>42923</v>
      </c>
      <c r="P69" s="122" t="s">
        <v>236</v>
      </c>
      <c r="Q69" s="116">
        <v>34.020000000000003</v>
      </c>
      <c r="R69" s="11">
        <v>34.229999999999997</v>
      </c>
      <c r="S69" s="11">
        <v>6896570</v>
      </c>
      <c r="T69" s="78">
        <f t="shared" si="2"/>
        <v>2698244.4</v>
      </c>
      <c r="U69" s="11">
        <f t="shared" ref="U69:U132" si="5">LN(R69/R68)</f>
        <v>5.8599640292793746E-3</v>
      </c>
      <c r="V69" s="119">
        <f t="shared" si="3"/>
        <v>3.5467615582032406</v>
      </c>
    </row>
    <row r="70" spans="2:22">
      <c r="B70" s="21">
        <v>42919</v>
      </c>
      <c r="C70" s="122" t="s">
        <v>152</v>
      </c>
      <c r="D70" s="116">
        <v>51.31</v>
      </c>
      <c r="E70" s="11">
        <v>51.83</v>
      </c>
      <c r="F70" s="12">
        <v>2583968</v>
      </c>
      <c r="H70" s="21">
        <v>42921</v>
      </c>
      <c r="I70" s="122" t="s">
        <v>41</v>
      </c>
      <c r="J70" s="116">
        <v>32.65</v>
      </c>
      <c r="K70" s="11">
        <v>32.15</v>
      </c>
      <c r="L70" s="12">
        <v>2311130</v>
      </c>
      <c r="N70" s="113" t="str">
        <f t="shared" si="4"/>
        <v>42926EBAY</v>
      </c>
      <c r="O70" s="21">
        <v>42926</v>
      </c>
      <c r="P70" s="122" t="s">
        <v>236</v>
      </c>
      <c r="Q70" s="116">
        <v>34.31</v>
      </c>
      <c r="R70" s="11">
        <v>35.04</v>
      </c>
      <c r="S70" s="11">
        <v>8736415</v>
      </c>
      <c r="T70" s="78">
        <f t="shared" si="2"/>
        <v>2884869.7666666666</v>
      </c>
      <c r="U70" s="11">
        <f t="shared" si="5"/>
        <v>2.3387813526096875E-2</v>
      </c>
      <c r="V70" s="119">
        <f t="shared" si="3"/>
        <v>3.5480552749810115</v>
      </c>
    </row>
    <row r="71" spans="2:22">
      <c r="B71" s="21">
        <v>42919</v>
      </c>
      <c r="C71" s="122" t="s">
        <v>153</v>
      </c>
      <c r="D71" s="116">
        <v>425.92</v>
      </c>
      <c r="E71" s="11">
        <v>428.82</v>
      </c>
      <c r="F71" s="12">
        <v>379890</v>
      </c>
      <c r="H71" s="21">
        <v>42921</v>
      </c>
      <c r="I71" s="122" t="s">
        <v>42</v>
      </c>
      <c r="J71" s="116">
        <v>154.01</v>
      </c>
      <c r="K71" s="11">
        <v>152.69</v>
      </c>
      <c r="L71" s="12">
        <v>4432537</v>
      </c>
      <c r="N71" s="113" t="str">
        <f t="shared" si="4"/>
        <v>42927EBAY</v>
      </c>
      <c r="O71" s="21">
        <v>42927</v>
      </c>
      <c r="P71" s="122" t="s">
        <v>236</v>
      </c>
      <c r="Q71" s="116">
        <v>34.97</v>
      </c>
      <c r="R71" s="11">
        <v>35.19</v>
      </c>
      <c r="S71" s="11">
        <v>8455948</v>
      </c>
      <c r="T71" s="78">
        <f t="shared" si="2"/>
        <v>3131325.2666666666</v>
      </c>
      <c r="U71" s="11">
        <f t="shared" si="5"/>
        <v>4.2716852653029748E-3</v>
      </c>
      <c r="V71" s="119">
        <f t="shared" si="3"/>
        <v>3.5513319094566986</v>
      </c>
    </row>
    <row r="72" spans="2:22">
      <c r="B72" s="21">
        <v>42919</v>
      </c>
      <c r="C72" s="122" t="s">
        <v>154</v>
      </c>
      <c r="D72" s="116">
        <v>42.44</v>
      </c>
      <c r="E72" s="11">
        <v>42.47</v>
      </c>
      <c r="F72" s="12">
        <v>931003</v>
      </c>
      <c r="H72" s="21">
        <v>42921</v>
      </c>
      <c r="I72" s="122" t="s">
        <v>43</v>
      </c>
      <c r="J72" s="116">
        <v>44.88</v>
      </c>
      <c r="K72" s="11">
        <v>43.36</v>
      </c>
      <c r="L72" s="12">
        <v>5875534</v>
      </c>
      <c r="N72" s="113" t="str">
        <f t="shared" si="4"/>
        <v>42928EBAY</v>
      </c>
      <c r="O72" s="21">
        <v>42928</v>
      </c>
      <c r="P72" s="122" t="s">
        <v>236</v>
      </c>
      <c r="Q72" s="116">
        <v>35.53</v>
      </c>
      <c r="R72" s="11">
        <v>36.03</v>
      </c>
      <c r="S72" s="11">
        <v>13437512</v>
      </c>
      <c r="T72" s="78">
        <f t="shared" si="2"/>
        <v>3339654.1666666665</v>
      </c>
      <c r="U72" s="11">
        <f t="shared" si="5"/>
        <v>2.3589973426508117E-2</v>
      </c>
      <c r="V72" s="119">
        <f t="shared" si="3"/>
        <v>3.5524415909679989</v>
      </c>
    </row>
    <row r="73" spans="2:22">
      <c r="B73" s="21">
        <v>42919</v>
      </c>
      <c r="C73" s="122" t="s">
        <v>155</v>
      </c>
      <c r="D73" s="116">
        <v>56.27</v>
      </c>
      <c r="E73" s="11">
        <v>56.27</v>
      </c>
      <c r="F73" s="12">
        <v>6257560</v>
      </c>
      <c r="H73" s="21">
        <v>42921</v>
      </c>
      <c r="I73" s="122" t="s">
        <v>44</v>
      </c>
      <c r="J73" s="116">
        <v>52.96</v>
      </c>
      <c r="K73" s="11">
        <v>52.71</v>
      </c>
      <c r="L73" s="12">
        <v>2013885</v>
      </c>
      <c r="N73" s="113" t="str">
        <f t="shared" si="4"/>
        <v>42929EBAY</v>
      </c>
      <c r="O73" s="21">
        <v>42929</v>
      </c>
      <c r="P73" s="122" t="s">
        <v>236</v>
      </c>
      <c r="Q73" s="116">
        <v>36.61</v>
      </c>
      <c r="R73" s="11">
        <v>36.5</v>
      </c>
      <c r="S73" s="11">
        <v>12906179</v>
      </c>
      <c r="T73" s="78">
        <f t="shared" si="2"/>
        <v>3728395.0666666669</v>
      </c>
      <c r="U73" s="11">
        <f t="shared" si="5"/>
        <v>1.2960335828444001E-2</v>
      </c>
      <c r="V73" s="119">
        <f t="shared" si="3"/>
        <v>3.5536381570065076</v>
      </c>
    </row>
    <row r="74" spans="2:22">
      <c r="B74" s="21">
        <v>42919</v>
      </c>
      <c r="C74" s="122" t="s">
        <v>156</v>
      </c>
      <c r="D74" s="116">
        <v>27.85</v>
      </c>
      <c r="E74" s="11">
        <v>27.63</v>
      </c>
      <c r="F74" s="12">
        <v>2402803</v>
      </c>
      <c r="H74" s="21">
        <v>42921</v>
      </c>
      <c r="I74" s="122" t="s">
        <v>45</v>
      </c>
      <c r="J74" s="116">
        <v>61.31</v>
      </c>
      <c r="K74" s="11">
        <v>61.51</v>
      </c>
      <c r="L74" s="12">
        <v>3681417</v>
      </c>
      <c r="N74" s="113" t="str">
        <f t="shared" si="4"/>
        <v>42930EBAY</v>
      </c>
      <c r="O74" s="21">
        <v>42930</v>
      </c>
      <c r="P74" s="122" t="s">
        <v>236</v>
      </c>
      <c r="Q74" s="116">
        <v>36.909999999999997</v>
      </c>
      <c r="R74" s="11">
        <v>37.08</v>
      </c>
      <c r="S74" s="11">
        <v>9710443</v>
      </c>
      <c r="T74" s="78">
        <f t="shared" si="2"/>
        <v>4115201.0333333332</v>
      </c>
      <c r="U74" s="11">
        <f t="shared" si="5"/>
        <v>1.5765480109208453E-2</v>
      </c>
      <c r="V74" s="119">
        <f t="shared" si="3"/>
        <v>3.5546617418470263</v>
      </c>
    </row>
    <row r="75" spans="2:22">
      <c r="B75" s="21">
        <v>42919</v>
      </c>
      <c r="C75" s="122" t="s">
        <v>157</v>
      </c>
      <c r="D75" s="116">
        <v>42.8</v>
      </c>
      <c r="E75" s="11">
        <v>43.18</v>
      </c>
      <c r="F75" s="12">
        <v>1325693</v>
      </c>
      <c r="H75" s="21">
        <v>42921</v>
      </c>
      <c r="I75" s="122" t="s">
        <v>46</v>
      </c>
      <c r="J75" s="116">
        <v>54.77</v>
      </c>
      <c r="K75" s="11">
        <v>53.93</v>
      </c>
      <c r="L75" s="12">
        <v>2153606</v>
      </c>
      <c r="N75" s="113" t="str">
        <f t="shared" si="4"/>
        <v>42933EBAY</v>
      </c>
      <c r="O75" s="21">
        <v>42933</v>
      </c>
      <c r="P75" s="122" t="s">
        <v>236</v>
      </c>
      <c r="Q75" s="116">
        <v>37.03</v>
      </c>
      <c r="R75" s="11">
        <v>37.049999999999997</v>
      </c>
      <c r="S75" s="11">
        <v>8186411</v>
      </c>
      <c r="T75" s="78">
        <f t="shared" si="2"/>
        <v>4365768.0999999996</v>
      </c>
      <c r="U75" s="11">
        <f t="shared" si="5"/>
        <v>-8.0938895555858405E-4</v>
      </c>
      <c r="V75" s="119">
        <f t="shared" si="3"/>
        <v>3.5536694955553711</v>
      </c>
    </row>
    <row r="76" spans="2:22">
      <c r="B76" s="21">
        <v>42919</v>
      </c>
      <c r="C76" s="122" t="s">
        <v>158</v>
      </c>
      <c r="D76" s="116">
        <v>123.6</v>
      </c>
      <c r="E76" s="11">
        <v>124.95</v>
      </c>
      <c r="F76" s="12">
        <v>298180</v>
      </c>
      <c r="H76" s="21">
        <v>42921</v>
      </c>
      <c r="I76" s="122" t="s">
        <v>47</v>
      </c>
      <c r="J76" s="116">
        <v>44.8</v>
      </c>
      <c r="K76" s="11">
        <v>45.16</v>
      </c>
      <c r="L76" s="12">
        <v>2252123</v>
      </c>
      <c r="N76" s="113" t="str">
        <f t="shared" si="4"/>
        <v>42934EBAY</v>
      </c>
      <c r="O76" s="21">
        <v>42934</v>
      </c>
      <c r="P76" s="122" t="s">
        <v>236</v>
      </c>
      <c r="Q76" s="116">
        <v>36.94</v>
      </c>
      <c r="R76" s="11">
        <v>36.799999999999997</v>
      </c>
      <c r="S76" s="11">
        <v>12773455</v>
      </c>
      <c r="T76" s="78">
        <f t="shared" si="2"/>
        <v>4551394.2333333334</v>
      </c>
      <c r="U76" s="11">
        <f t="shared" si="5"/>
        <v>-6.7705065672106022E-3</v>
      </c>
      <c r="V76" s="119">
        <f t="shared" si="3"/>
        <v>3.5539456236477927</v>
      </c>
    </row>
    <row r="77" spans="2:22">
      <c r="B77" s="21">
        <v>42919</v>
      </c>
      <c r="C77" s="122" t="s">
        <v>159</v>
      </c>
      <c r="D77" s="116">
        <v>67.239999999999995</v>
      </c>
      <c r="E77" s="11">
        <v>68.260000000000005</v>
      </c>
      <c r="F77" s="12">
        <v>16488776</v>
      </c>
      <c r="H77" s="21">
        <v>42921</v>
      </c>
      <c r="I77" s="122" t="s">
        <v>48</v>
      </c>
      <c r="J77" s="116">
        <v>133.6</v>
      </c>
      <c r="K77" s="11">
        <v>133.80000000000001</v>
      </c>
      <c r="L77" s="12">
        <v>1871238</v>
      </c>
      <c r="N77" s="113" t="str">
        <f t="shared" si="4"/>
        <v>42935EBAY</v>
      </c>
      <c r="O77" s="21">
        <v>42935</v>
      </c>
      <c r="P77" s="122" t="s">
        <v>236</v>
      </c>
      <c r="Q77" s="116">
        <v>36.950000000000003</v>
      </c>
      <c r="R77" s="11">
        <v>37.08</v>
      </c>
      <c r="S77" s="11">
        <v>8817598</v>
      </c>
      <c r="T77" s="78">
        <f t="shared" si="2"/>
        <v>4885460.5999999996</v>
      </c>
      <c r="U77" s="11">
        <f t="shared" si="5"/>
        <v>7.5798955227691714E-3</v>
      </c>
      <c r="V77" s="119">
        <f t="shared" si="3"/>
        <v>3.55469111546119</v>
      </c>
    </row>
    <row r="78" spans="2:22">
      <c r="B78" s="21">
        <v>42919</v>
      </c>
      <c r="C78" s="122" t="s">
        <v>160</v>
      </c>
      <c r="D78" s="116">
        <v>34.58</v>
      </c>
      <c r="E78" s="11">
        <v>34.159999999999997</v>
      </c>
      <c r="F78" s="12">
        <v>1104367</v>
      </c>
      <c r="H78" s="21">
        <v>42921</v>
      </c>
      <c r="I78" s="122" t="s">
        <v>49</v>
      </c>
      <c r="J78" s="116">
        <v>55.3</v>
      </c>
      <c r="K78" s="11">
        <v>54.34</v>
      </c>
      <c r="L78" s="12">
        <v>1958634</v>
      </c>
      <c r="N78" s="113" t="str">
        <f t="shared" si="4"/>
        <v>42936EBAY</v>
      </c>
      <c r="O78" s="21">
        <v>42936</v>
      </c>
      <c r="P78" s="122" t="s">
        <v>236</v>
      </c>
      <c r="Q78" s="116">
        <v>37.17</v>
      </c>
      <c r="R78" s="11">
        <v>37.18</v>
      </c>
      <c r="S78" s="11">
        <v>17538266</v>
      </c>
      <c r="T78" s="78">
        <f t="shared" si="2"/>
        <v>5100450.833333333</v>
      </c>
      <c r="U78" s="11">
        <f t="shared" si="5"/>
        <v>2.6932415956435027E-3</v>
      </c>
      <c r="V78" s="119">
        <f t="shared" si="3"/>
        <v>3.5562463945429164</v>
      </c>
    </row>
    <row r="79" spans="2:22">
      <c r="B79" s="21">
        <v>42919</v>
      </c>
      <c r="C79" s="122" t="s">
        <v>161</v>
      </c>
      <c r="D79" s="116">
        <v>35.67</v>
      </c>
      <c r="E79" s="11">
        <v>35.5</v>
      </c>
      <c r="F79" s="12">
        <v>2884444</v>
      </c>
      <c r="H79" s="21">
        <v>42921</v>
      </c>
      <c r="I79" s="122" t="s">
        <v>50</v>
      </c>
      <c r="J79" s="116">
        <v>16.72</v>
      </c>
      <c r="K79" s="11">
        <v>13.140112999999999</v>
      </c>
      <c r="L79" s="12">
        <v>10803033</v>
      </c>
      <c r="N79" s="113" t="str">
        <f t="shared" si="4"/>
        <v>42937EBAY</v>
      </c>
      <c r="O79" s="21">
        <v>42937</v>
      </c>
      <c r="P79" s="122" t="s">
        <v>236</v>
      </c>
      <c r="Q79" s="116">
        <v>36.200000000000003</v>
      </c>
      <c r="R79" s="11">
        <v>36.61</v>
      </c>
      <c r="S79" s="11">
        <v>22222085</v>
      </c>
      <c r="T79" s="78">
        <f t="shared" si="2"/>
        <v>5626040.0333333332</v>
      </c>
      <c r="U79" s="11">
        <f t="shared" si="5"/>
        <v>-1.5449555161153117E-2</v>
      </c>
      <c r="V79" s="119">
        <f t="shared" si="3"/>
        <v>3.5573360861442356</v>
      </c>
    </row>
    <row r="80" spans="2:22">
      <c r="B80" s="21">
        <v>42919</v>
      </c>
      <c r="C80" s="122" t="s">
        <v>162</v>
      </c>
      <c r="D80" s="116">
        <v>78.09</v>
      </c>
      <c r="E80" s="11">
        <v>78.290000000000006</v>
      </c>
      <c r="F80" s="12">
        <v>704262</v>
      </c>
      <c r="H80" s="21">
        <v>42921</v>
      </c>
      <c r="I80" s="122" t="s">
        <v>51</v>
      </c>
      <c r="J80" s="116">
        <v>17.57</v>
      </c>
      <c r="K80" s="11">
        <v>17.649999999999999</v>
      </c>
      <c r="L80" s="12">
        <v>13992329</v>
      </c>
      <c r="N80" s="113" t="str">
        <f t="shared" si="4"/>
        <v>42940EBAY</v>
      </c>
      <c r="O80" s="21">
        <v>42940</v>
      </c>
      <c r="P80" s="122" t="s">
        <v>236</v>
      </c>
      <c r="Q80" s="116">
        <v>36.450000000000003</v>
      </c>
      <c r="R80" s="11">
        <v>36.380000000000003</v>
      </c>
      <c r="S80" s="11">
        <v>13039807</v>
      </c>
      <c r="T80" s="78">
        <f t="shared" si="2"/>
        <v>6306413.3666666662</v>
      </c>
      <c r="U80" s="11">
        <f t="shared" si="5"/>
        <v>-6.302254042168603E-3</v>
      </c>
      <c r="V80" s="119">
        <f t="shared" si="3"/>
        <v>3.5543129723968829</v>
      </c>
    </row>
    <row r="81" spans="2:22">
      <c r="B81" s="21">
        <v>42919</v>
      </c>
      <c r="C81" s="122" t="s">
        <v>163</v>
      </c>
      <c r="D81" s="116">
        <v>106.51</v>
      </c>
      <c r="E81" s="11">
        <v>106.97</v>
      </c>
      <c r="F81" s="12">
        <v>2404896</v>
      </c>
      <c r="H81" s="21">
        <v>42921</v>
      </c>
      <c r="I81" s="122" t="s">
        <v>52</v>
      </c>
      <c r="J81" s="116">
        <v>31.01</v>
      </c>
      <c r="K81" s="11">
        <v>31.04</v>
      </c>
      <c r="L81" s="12">
        <v>4271230</v>
      </c>
      <c r="N81" s="113" t="str">
        <f t="shared" si="4"/>
        <v>42941EBAY</v>
      </c>
      <c r="O81" s="21">
        <v>42941</v>
      </c>
      <c r="P81" s="122" t="s">
        <v>236</v>
      </c>
      <c r="Q81" s="116">
        <v>36.33</v>
      </c>
      <c r="R81" s="11">
        <v>36.32</v>
      </c>
      <c r="S81" s="11">
        <v>6499023</v>
      </c>
      <c r="T81" s="78">
        <f t="shared" si="2"/>
        <v>6660261.9666666668</v>
      </c>
      <c r="U81" s="11">
        <f t="shared" si="5"/>
        <v>-1.6506193568836766E-3</v>
      </c>
      <c r="V81" s="119">
        <f t="shared" si="3"/>
        <v>3.5542464010856416</v>
      </c>
    </row>
    <row r="82" spans="2:22">
      <c r="B82" s="21">
        <v>42919</v>
      </c>
      <c r="C82" s="122" t="s">
        <v>164</v>
      </c>
      <c r="D82" s="116">
        <v>145.80000000000001</v>
      </c>
      <c r="E82" s="11">
        <v>146.35</v>
      </c>
      <c r="F82" s="12">
        <v>672702</v>
      </c>
      <c r="H82" s="21">
        <v>42921</v>
      </c>
      <c r="I82" s="122" t="s">
        <v>53</v>
      </c>
      <c r="J82" s="116">
        <v>34.159999999999997</v>
      </c>
      <c r="K82" s="11">
        <v>33.729999999999997</v>
      </c>
      <c r="L82" s="12">
        <v>1622283</v>
      </c>
      <c r="N82" s="113" t="str">
        <f t="shared" si="4"/>
        <v>42942EBAY</v>
      </c>
      <c r="O82" s="21">
        <v>42942</v>
      </c>
      <c r="P82" s="122" t="s">
        <v>236</v>
      </c>
      <c r="Q82" s="116">
        <v>36.36</v>
      </c>
      <c r="R82" s="11">
        <v>37.04</v>
      </c>
      <c r="S82" s="11">
        <v>11305120</v>
      </c>
      <c r="T82" s="78">
        <f t="shared" si="2"/>
        <v>6800826.166666667</v>
      </c>
      <c r="U82" s="11">
        <f t="shared" si="5"/>
        <v>1.9629856044886131E-2</v>
      </c>
      <c r="V82" s="119">
        <f t="shared" si="3"/>
        <v>3.5510304559406074</v>
      </c>
    </row>
    <row r="83" spans="2:22">
      <c r="B83" s="21">
        <v>42919</v>
      </c>
      <c r="C83" s="122" t="s">
        <v>165</v>
      </c>
      <c r="D83" s="116">
        <v>36.67</v>
      </c>
      <c r="E83" s="11">
        <v>36.94</v>
      </c>
      <c r="F83" s="12">
        <v>969334</v>
      </c>
      <c r="H83" s="21">
        <v>42921</v>
      </c>
      <c r="I83" s="122" t="s">
        <v>54</v>
      </c>
      <c r="J83" s="116">
        <v>109.66</v>
      </c>
      <c r="K83" s="11">
        <v>110.83</v>
      </c>
      <c r="L83" s="12">
        <v>713913</v>
      </c>
      <c r="N83" s="113" t="str">
        <f t="shared" si="4"/>
        <v>42943EBAY</v>
      </c>
      <c r="O83" s="21">
        <v>42943</v>
      </c>
      <c r="P83" s="122" t="s">
        <v>236</v>
      </c>
      <c r="Q83" s="116">
        <v>37.090000000000003</v>
      </c>
      <c r="R83" s="11">
        <v>36.17</v>
      </c>
      <c r="S83" s="11">
        <v>15288199</v>
      </c>
      <c r="T83" s="78">
        <f t="shared" si="2"/>
        <v>7089018.333333333</v>
      </c>
      <c r="U83" s="11">
        <f t="shared" si="5"/>
        <v>-2.3768363813972012E-2</v>
      </c>
      <c r="V83" s="119">
        <f t="shared" si="3"/>
        <v>3.5539625624366233</v>
      </c>
    </row>
    <row r="84" spans="2:22">
      <c r="B84" s="21">
        <v>42919</v>
      </c>
      <c r="C84" s="122" t="s">
        <v>166</v>
      </c>
      <c r="D84" s="116">
        <v>91.83</v>
      </c>
      <c r="E84" s="11">
        <v>91.91</v>
      </c>
      <c r="F84" s="12">
        <v>538080</v>
      </c>
      <c r="H84" s="21">
        <v>42921</v>
      </c>
      <c r="I84" s="122" t="s">
        <v>55</v>
      </c>
      <c r="J84" s="116">
        <v>91.23</v>
      </c>
      <c r="K84" s="11">
        <v>91.84</v>
      </c>
      <c r="L84" s="12">
        <v>679088</v>
      </c>
      <c r="N84" s="113" t="str">
        <f t="shared" si="4"/>
        <v>42944EBAY</v>
      </c>
      <c r="O84" s="21">
        <v>42944</v>
      </c>
      <c r="P84" s="122" t="s">
        <v>236</v>
      </c>
      <c r="Q84" s="116">
        <v>36.08</v>
      </c>
      <c r="R84" s="11">
        <v>35.94</v>
      </c>
      <c r="S84" s="11">
        <v>7654583</v>
      </c>
      <c r="T84" s="78">
        <f t="shared" si="2"/>
        <v>7514781.3666666662</v>
      </c>
      <c r="U84" s="11">
        <f t="shared" si="5"/>
        <v>-6.3791646085937541E-3</v>
      </c>
      <c r="V84" s="119">
        <f t="shared" si="3"/>
        <v>3.5529584014688993</v>
      </c>
    </row>
    <row r="85" spans="2:22">
      <c r="B85" s="21">
        <v>42919</v>
      </c>
      <c r="C85" s="122" t="s">
        <v>167</v>
      </c>
      <c r="D85" s="116">
        <v>64.17</v>
      </c>
      <c r="E85" s="11">
        <v>64.16</v>
      </c>
      <c r="F85" s="12">
        <v>988461</v>
      </c>
      <c r="H85" s="21">
        <v>42921</v>
      </c>
      <c r="I85" s="122" t="s">
        <v>56</v>
      </c>
      <c r="J85" s="116">
        <v>18.79</v>
      </c>
      <c r="K85" s="11">
        <v>18.71</v>
      </c>
      <c r="L85" s="12">
        <v>5724632</v>
      </c>
      <c r="N85" s="113" t="str">
        <f t="shared" si="4"/>
        <v>42947EBAY</v>
      </c>
      <c r="O85" s="21">
        <v>42947</v>
      </c>
      <c r="P85" s="122" t="s">
        <v>236</v>
      </c>
      <c r="Q85" s="116">
        <v>36.090000000000003</v>
      </c>
      <c r="R85" s="11">
        <v>35.729999999999997</v>
      </c>
      <c r="S85" s="11">
        <v>6227993</v>
      </c>
      <c r="T85" s="78">
        <f t="shared" si="2"/>
        <v>7685164.2000000002</v>
      </c>
      <c r="U85" s="11">
        <f t="shared" si="5"/>
        <v>-5.8602093200945306E-3</v>
      </c>
      <c r="V85" s="119">
        <f t="shared" si="3"/>
        <v>3.5527082349083434</v>
      </c>
    </row>
    <row r="86" spans="2:22">
      <c r="B86" s="21">
        <v>42919</v>
      </c>
      <c r="C86" s="122" t="s">
        <v>168</v>
      </c>
      <c r="D86" s="116">
        <v>100.53</v>
      </c>
      <c r="E86" s="11">
        <v>99.31</v>
      </c>
      <c r="F86" s="12">
        <v>859360</v>
      </c>
      <c r="H86" s="21">
        <v>42921</v>
      </c>
      <c r="I86" s="122" t="s">
        <v>57</v>
      </c>
      <c r="J86" s="116">
        <v>106.64</v>
      </c>
      <c r="K86" s="11">
        <v>106.31</v>
      </c>
      <c r="L86" s="12">
        <v>1715041</v>
      </c>
      <c r="N86" s="113" t="str">
        <f t="shared" si="4"/>
        <v>42948EBAY</v>
      </c>
      <c r="O86" s="21">
        <v>42948</v>
      </c>
      <c r="P86" s="122" t="s">
        <v>236</v>
      </c>
      <c r="Q86" s="116">
        <v>35.82</v>
      </c>
      <c r="R86" s="11">
        <v>35.909999999999997</v>
      </c>
      <c r="S86" s="11">
        <v>4685371</v>
      </c>
      <c r="T86" s="78">
        <f t="shared" si="2"/>
        <v>7786363.5999999996</v>
      </c>
      <c r="U86" s="11">
        <f t="shared" si="5"/>
        <v>5.0251362026729795E-3</v>
      </c>
      <c r="V86" s="119">
        <f t="shared" si="3"/>
        <v>3.5519876674397155</v>
      </c>
    </row>
    <row r="87" spans="2:22">
      <c r="B87" s="21">
        <v>42919</v>
      </c>
      <c r="C87" s="122" t="s">
        <v>169</v>
      </c>
      <c r="D87" s="116">
        <v>65.650000000000006</v>
      </c>
      <c r="E87" s="11">
        <v>65.25</v>
      </c>
      <c r="F87" s="12">
        <v>1773373</v>
      </c>
      <c r="H87" s="21">
        <v>42921</v>
      </c>
      <c r="I87" s="122" t="s">
        <v>58</v>
      </c>
      <c r="J87" s="116">
        <v>239.29</v>
      </c>
      <c r="K87" s="11">
        <v>242.32</v>
      </c>
      <c r="L87" s="12">
        <v>948217</v>
      </c>
      <c r="N87" s="113" t="str">
        <f t="shared" si="4"/>
        <v>42949EBAY</v>
      </c>
      <c r="O87" s="21">
        <v>42949</v>
      </c>
      <c r="P87" s="122" t="s">
        <v>236</v>
      </c>
      <c r="Q87" s="116">
        <v>35.69</v>
      </c>
      <c r="R87" s="11">
        <v>35.9</v>
      </c>
      <c r="S87" s="11">
        <v>6484211</v>
      </c>
      <c r="T87" s="78">
        <f t="shared" si="2"/>
        <v>7856751.7666666666</v>
      </c>
      <c r="U87" s="11">
        <f t="shared" si="5"/>
        <v>-2.7851274375822668E-4</v>
      </c>
      <c r="V87" s="119">
        <f t="shared" si="3"/>
        <v>3.5520437233061926</v>
      </c>
    </row>
    <row r="88" spans="2:22">
      <c r="B88" s="21">
        <v>42919</v>
      </c>
      <c r="C88" s="122" t="s">
        <v>170</v>
      </c>
      <c r="D88" s="116">
        <v>130.61000000000001</v>
      </c>
      <c r="E88" s="11">
        <v>130.18</v>
      </c>
      <c r="F88" s="12">
        <v>1761176</v>
      </c>
      <c r="H88" s="21">
        <v>42921</v>
      </c>
      <c r="I88" s="122" t="s">
        <v>59</v>
      </c>
      <c r="J88" s="116">
        <v>155.77000000000001</v>
      </c>
      <c r="K88" s="11">
        <v>153.66999999999999</v>
      </c>
      <c r="L88" s="12">
        <v>3564354</v>
      </c>
      <c r="N88" s="113" t="str">
        <f t="shared" si="4"/>
        <v>42950EBAY</v>
      </c>
      <c r="O88" s="21">
        <v>42950</v>
      </c>
      <c r="P88" s="122" t="s">
        <v>236</v>
      </c>
      <c r="Q88" s="116">
        <v>35.97</v>
      </c>
      <c r="R88" s="11">
        <v>35.71</v>
      </c>
      <c r="S88" s="11">
        <v>5726264</v>
      </c>
      <c r="T88" s="78">
        <f t="shared" si="2"/>
        <v>7998295.4333333336</v>
      </c>
      <c r="U88" s="11">
        <f t="shared" si="5"/>
        <v>-5.3065338878760769E-3</v>
      </c>
      <c r="V88" s="119">
        <f t="shared" si="3"/>
        <v>3.5518080101950966</v>
      </c>
    </row>
    <row r="89" spans="2:22">
      <c r="B89" s="21">
        <v>42919</v>
      </c>
      <c r="C89" s="122" t="s">
        <v>171</v>
      </c>
      <c r="D89" s="116">
        <v>66.77</v>
      </c>
      <c r="E89" s="11">
        <v>65.5</v>
      </c>
      <c r="F89" s="12">
        <v>1249336</v>
      </c>
      <c r="H89" s="21">
        <v>42921</v>
      </c>
      <c r="I89" s="122" t="s">
        <v>60</v>
      </c>
      <c r="J89" s="116">
        <v>66.66</v>
      </c>
      <c r="K89" s="11">
        <v>66.180000000000007</v>
      </c>
      <c r="L89" s="12">
        <v>2689116</v>
      </c>
      <c r="N89" s="113" t="str">
        <f t="shared" si="4"/>
        <v>42951EBAY</v>
      </c>
      <c r="O89" s="21">
        <v>42951</v>
      </c>
      <c r="P89" s="122" t="s">
        <v>236</v>
      </c>
      <c r="Q89" s="116">
        <v>35.86</v>
      </c>
      <c r="R89" s="11">
        <v>35.619999999999997</v>
      </c>
      <c r="S89" s="11">
        <v>5182474</v>
      </c>
      <c r="T89" s="78">
        <f t="shared" si="2"/>
        <v>8109394.9000000004</v>
      </c>
      <c r="U89" s="11">
        <f t="shared" si="5"/>
        <v>-2.5234837448415495E-3</v>
      </c>
      <c r="V89" s="119">
        <f t="shared" si="3"/>
        <v>3.5512145512061921</v>
      </c>
    </row>
    <row r="90" spans="2:22">
      <c r="B90" s="21">
        <v>42919</v>
      </c>
      <c r="C90" s="122" t="s">
        <v>172</v>
      </c>
      <c r="D90" s="116">
        <v>28.2</v>
      </c>
      <c r="E90" s="11">
        <v>29.22</v>
      </c>
      <c r="F90" s="12">
        <v>4050697</v>
      </c>
      <c r="H90" s="21">
        <v>42921</v>
      </c>
      <c r="I90" s="122" t="s">
        <v>61</v>
      </c>
      <c r="J90" s="116">
        <v>159.51</v>
      </c>
      <c r="K90" s="11">
        <v>161.38</v>
      </c>
      <c r="L90" s="12">
        <v>760200</v>
      </c>
      <c r="N90" s="113" t="str">
        <f t="shared" si="4"/>
        <v>42954EBAY</v>
      </c>
      <c r="O90" s="21">
        <v>42954</v>
      </c>
      <c r="P90" s="122" t="s">
        <v>236</v>
      </c>
      <c r="Q90" s="116">
        <v>35.61</v>
      </c>
      <c r="R90" s="11">
        <v>36.11</v>
      </c>
      <c r="S90" s="11">
        <v>5380208</v>
      </c>
      <c r="T90" s="78">
        <f t="shared" si="2"/>
        <v>8218331.5666666664</v>
      </c>
      <c r="U90" s="11">
        <f t="shared" si="5"/>
        <v>1.3662557427850918E-2</v>
      </c>
      <c r="V90" s="119">
        <f t="shared" si="3"/>
        <v>3.5524161393615152</v>
      </c>
    </row>
    <row r="91" spans="2:22">
      <c r="B91" s="21">
        <v>42919</v>
      </c>
      <c r="C91" s="122" t="s">
        <v>173</v>
      </c>
      <c r="D91" s="116">
        <v>35.89</v>
      </c>
      <c r="E91" s="11">
        <v>36.54</v>
      </c>
      <c r="F91" s="12">
        <v>2328727</v>
      </c>
      <c r="H91" s="21">
        <v>42921</v>
      </c>
      <c r="I91" s="122" t="s">
        <v>62</v>
      </c>
      <c r="J91" s="116">
        <v>134.99</v>
      </c>
      <c r="K91" s="11">
        <v>134.21</v>
      </c>
      <c r="L91" s="12">
        <v>401880</v>
      </c>
      <c r="N91" s="113" t="str">
        <f t="shared" si="4"/>
        <v>42955EBAY</v>
      </c>
      <c r="O91" s="21">
        <v>42955</v>
      </c>
      <c r="P91" s="122" t="s">
        <v>236</v>
      </c>
      <c r="Q91" s="116">
        <v>35.96</v>
      </c>
      <c r="R91" s="11">
        <v>36.36</v>
      </c>
      <c r="S91" s="11">
        <v>9655721</v>
      </c>
      <c r="T91" s="78">
        <f t="shared" si="2"/>
        <v>8328427.1333333338</v>
      </c>
      <c r="U91" s="11">
        <f t="shared" si="5"/>
        <v>6.8994340199117123E-3</v>
      </c>
      <c r="V91" s="119">
        <f t="shared" si="3"/>
        <v>3.5535493520033286</v>
      </c>
    </row>
    <row r="92" spans="2:22">
      <c r="B92" s="21">
        <v>42919</v>
      </c>
      <c r="C92" s="122" t="s">
        <v>174</v>
      </c>
      <c r="D92" s="116">
        <v>51.95</v>
      </c>
      <c r="E92" s="11">
        <v>52.02</v>
      </c>
      <c r="F92" s="12">
        <v>397971</v>
      </c>
      <c r="H92" s="21">
        <v>42921</v>
      </c>
      <c r="I92" s="122" t="s">
        <v>63</v>
      </c>
      <c r="J92" s="116">
        <v>173.9</v>
      </c>
      <c r="K92" s="11">
        <v>174.35</v>
      </c>
      <c r="L92" s="12">
        <v>901378</v>
      </c>
      <c r="N92" s="113" t="str">
        <f t="shared" si="4"/>
        <v>42956EBAY</v>
      </c>
      <c r="O92" s="21">
        <v>42956</v>
      </c>
      <c r="P92" s="122" t="s">
        <v>236</v>
      </c>
      <c r="Q92" s="116">
        <v>36.130000000000003</v>
      </c>
      <c r="R92" s="11">
        <v>36.08</v>
      </c>
      <c r="S92" s="11">
        <v>7888132</v>
      </c>
      <c r="T92" s="78">
        <f t="shared" si="2"/>
        <v>8513181.4000000004</v>
      </c>
      <c r="U92" s="11">
        <f t="shared" si="5"/>
        <v>-7.7305741148552326E-3</v>
      </c>
      <c r="V92" s="119">
        <f t="shared" si="3"/>
        <v>3.5560861149497915</v>
      </c>
    </row>
    <row r="93" spans="2:22">
      <c r="B93" s="21">
        <v>42919</v>
      </c>
      <c r="C93" s="122" t="s">
        <v>175</v>
      </c>
      <c r="D93" s="116">
        <v>5.01</v>
      </c>
      <c r="E93" s="11">
        <v>5.12</v>
      </c>
      <c r="F93" s="12">
        <v>15382015</v>
      </c>
      <c r="H93" s="21">
        <v>42921</v>
      </c>
      <c r="I93" s="122" t="s">
        <v>64</v>
      </c>
      <c r="J93" s="116">
        <v>126</v>
      </c>
      <c r="K93" s="11">
        <v>128.34</v>
      </c>
      <c r="L93" s="12">
        <v>1189352</v>
      </c>
      <c r="N93" s="113" t="str">
        <f t="shared" si="4"/>
        <v>42957EBAY</v>
      </c>
      <c r="O93" s="21">
        <v>42957</v>
      </c>
      <c r="P93" s="122" t="s">
        <v>236</v>
      </c>
      <c r="Q93" s="116">
        <v>35.950000000000003</v>
      </c>
      <c r="R93" s="11">
        <v>34.99</v>
      </c>
      <c r="S93" s="11">
        <v>12533840</v>
      </c>
      <c r="T93" s="78">
        <f t="shared" si="2"/>
        <v>8676306.5333333332</v>
      </c>
      <c r="U93" s="11">
        <f t="shared" si="5"/>
        <v>-3.0676388814826195E-2</v>
      </c>
      <c r="V93" s="119">
        <f t="shared" si="3"/>
        <v>3.5556621882622688</v>
      </c>
    </row>
    <row r="94" spans="2:22">
      <c r="B94" s="21">
        <v>42919</v>
      </c>
      <c r="C94" s="122" t="s">
        <v>176</v>
      </c>
      <c r="D94" s="116">
        <v>69.13</v>
      </c>
      <c r="E94" s="11">
        <v>70.08</v>
      </c>
      <c r="F94" s="12">
        <v>1533059</v>
      </c>
      <c r="H94" s="21">
        <v>42921</v>
      </c>
      <c r="I94" s="122" t="s">
        <v>65</v>
      </c>
      <c r="J94" s="116">
        <v>44.2</v>
      </c>
      <c r="K94" s="11">
        <v>44.34</v>
      </c>
      <c r="L94" s="12">
        <v>1805603</v>
      </c>
      <c r="N94" s="113" t="str">
        <f t="shared" si="4"/>
        <v>42958EBAY</v>
      </c>
      <c r="O94" s="21">
        <v>42958</v>
      </c>
      <c r="P94" s="122" t="s">
        <v>236</v>
      </c>
      <c r="Q94" s="116">
        <v>35.159999999999997</v>
      </c>
      <c r="R94" s="11">
        <v>35.049999999999997</v>
      </c>
      <c r="S94" s="11">
        <v>7746820</v>
      </c>
      <c r="T94" s="78">
        <f t="shared" si="2"/>
        <v>9034326.666666666</v>
      </c>
      <c r="U94" s="11">
        <f t="shared" si="5"/>
        <v>1.7133071010023006E-3</v>
      </c>
      <c r="V94" s="119">
        <f t="shared" si="3"/>
        <v>3.5518125197544195</v>
      </c>
    </row>
    <row r="95" spans="2:22">
      <c r="B95" s="21">
        <v>42919</v>
      </c>
      <c r="C95" s="122" t="s">
        <v>177</v>
      </c>
      <c r="D95" s="116">
        <v>338.26</v>
      </c>
      <c r="E95" s="11">
        <v>328.67</v>
      </c>
      <c r="F95" s="12">
        <v>793720</v>
      </c>
      <c r="H95" s="21">
        <v>42921</v>
      </c>
      <c r="I95" s="122" t="s">
        <v>66</v>
      </c>
      <c r="J95" s="116">
        <v>33.520000000000003</v>
      </c>
      <c r="K95" s="11">
        <v>34.340000000000003</v>
      </c>
      <c r="L95" s="12">
        <v>30010803</v>
      </c>
      <c r="N95" s="113" t="str">
        <f t="shared" si="4"/>
        <v>42961EBAY</v>
      </c>
      <c r="O95" s="21">
        <v>42961</v>
      </c>
      <c r="P95" s="122" t="s">
        <v>236</v>
      </c>
      <c r="Q95" s="116">
        <v>35.44</v>
      </c>
      <c r="R95" s="11">
        <v>35.200000000000003</v>
      </c>
      <c r="S95" s="11">
        <v>7192689</v>
      </c>
      <c r="T95" s="78">
        <f t="shared" si="2"/>
        <v>9246022.5999999996</v>
      </c>
      <c r="U95" s="11">
        <f t="shared" si="5"/>
        <v>4.2704691234525059E-3</v>
      </c>
      <c r="V95" s="119">
        <f t="shared" si="3"/>
        <v>3.5514112816722925</v>
      </c>
    </row>
    <row r="96" spans="2:22">
      <c r="B96" s="21">
        <v>42919</v>
      </c>
      <c r="C96" s="122" t="s">
        <v>178</v>
      </c>
      <c r="D96" s="116">
        <v>168.27</v>
      </c>
      <c r="E96" s="11">
        <v>167.5</v>
      </c>
      <c r="F96" s="12">
        <v>854269</v>
      </c>
      <c r="H96" s="21">
        <v>42921</v>
      </c>
      <c r="I96" s="122" t="s">
        <v>67</v>
      </c>
      <c r="J96" s="116">
        <v>131.91</v>
      </c>
      <c r="K96" s="11">
        <v>131.97999999999999</v>
      </c>
      <c r="L96" s="12">
        <v>1275638</v>
      </c>
      <c r="N96" s="113" t="str">
        <f t="shared" si="4"/>
        <v>42962EBAY</v>
      </c>
      <c r="O96" s="21">
        <v>42962</v>
      </c>
      <c r="P96" s="122" t="s">
        <v>236</v>
      </c>
      <c r="Q96" s="116">
        <v>35.24</v>
      </c>
      <c r="R96" s="11">
        <v>35.25</v>
      </c>
      <c r="S96" s="11">
        <v>4588469</v>
      </c>
      <c r="T96" s="78">
        <f t="shared" si="2"/>
        <v>9427661.5333333332</v>
      </c>
      <c r="U96" s="11">
        <f t="shared" si="5"/>
        <v>1.4194466542260709E-3</v>
      </c>
      <c r="V96" s="119">
        <f t="shared" si="3"/>
        <v>3.5504586796511655</v>
      </c>
    </row>
    <row r="97" spans="2:22">
      <c r="B97" s="21">
        <v>42919</v>
      </c>
      <c r="C97" s="122" t="s">
        <v>179</v>
      </c>
      <c r="D97" s="116">
        <v>72.94</v>
      </c>
      <c r="E97" s="11">
        <v>73.099999999999994</v>
      </c>
      <c r="F97" s="12">
        <v>453113</v>
      </c>
      <c r="H97" s="21">
        <v>42921</v>
      </c>
      <c r="I97" s="122" t="s">
        <v>68</v>
      </c>
      <c r="J97" s="116">
        <v>56.94</v>
      </c>
      <c r="K97" s="11">
        <v>56.75</v>
      </c>
      <c r="L97" s="12">
        <v>1460949</v>
      </c>
      <c r="N97" s="113" t="str">
        <f t="shared" si="4"/>
        <v>42963EBAY</v>
      </c>
      <c r="O97" s="21">
        <v>42963</v>
      </c>
      <c r="P97" s="122" t="s">
        <v>236</v>
      </c>
      <c r="Q97" s="116">
        <v>35.229999999999997</v>
      </c>
      <c r="R97" s="11">
        <v>35.36</v>
      </c>
      <c r="S97" s="11">
        <v>3976937</v>
      </c>
      <c r="T97" s="78">
        <f t="shared" si="2"/>
        <v>9430030.4333333336</v>
      </c>
      <c r="U97" s="11">
        <f t="shared" si="5"/>
        <v>3.1157085111650088E-3</v>
      </c>
      <c r="V97" s="119">
        <f t="shared" si="3"/>
        <v>0.20153969407351605</v>
      </c>
    </row>
    <row r="98" spans="2:22">
      <c r="B98" s="21">
        <v>42919</v>
      </c>
      <c r="C98" s="122" t="s">
        <v>180</v>
      </c>
      <c r="D98" s="116">
        <v>74.34</v>
      </c>
      <c r="E98" s="11">
        <v>73.94</v>
      </c>
      <c r="F98" s="12">
        <v>1489891</v>
      </c>
      <c r="H98" s="21">
        <v>42921</v>
      </c>
      <c r="I98" s="122" t="s">
        <v>69</v>
      </c>
      <c r="J98" s="116">
        <v>25.08</v>
      </c>
      <c r="K98" s="11">
        <v>25.11</v>
      </c>
      <c r="L98" s="12">
        <v>2694072</v>
      </c>
      <c r="N98" s="113" t="str">
        <f t="shared" si="4"/>
        <v>42964EBAY</v>
      </c>
      <c r="O98" s="21">
        <v>42964</v>
      </c>
      <c r="P98" s="122" t="s">
        <v>236</v>
      </c>
      <c r="Q98" s="116">
        <v>35.5</v>
      </c>
      <c r="R98" s="11">
        <v>34.85</v>
      </c>
      <c r="S98" s="11">
        <v>6698879</v>
      </c>
      <c r="T98" s="78">
        <f t="shared" si="2"/>
        <v>9311238.5333333332</v>
      </c>
      <c r="U98" s="11">
        <f t="shared" si="5"/>
        <v>-1.4528100562909744E-2</v>
      </c>
      <c r="V98" s="119">
        <f t="shared" si="3"/>
        <v>0.20150005324578241</v>
      </c>
    </row>
    <row r="99" spans="2:22">
      <c r="B99" s="21">
        <v>42919</v>
      </c>
      <c r="C99" s="122" t="s">
        <v>181</v>
      </c>
      <c r="D99" s="116">
        <v>133</v>
      </c>
      <c r="E99" s="11">
        <v>133.78</v>
      </c>
      <c r="F99" s="12">
        <v>520752</v>
      </c>
      <c r="H99" s="21">
        <v>42921</v>
      </c>
      <c r="I99" s="122" t="s">
        <v>70</v>
      </c>
      <c r="J99" s="116">
        <v>91.39</v>
      </c>
      <c r="K99" s="11">
        <v>92.16</v>
      </c>
      <c r="L99" s="12">
        <v>1101700</v>
      </c>
      <c r="N99" s="113" t="str">
        <f t="shared" si="4"/>
        <v>42965EBAY</v>
      </c>
      <c r="O99" s="21">
        <v>42965</v>
      </c>
      <c r="P99" s="122" t="s">
        <v>236</v>
      </c>
      <c r="Q99" s="116">
        <v>34.83</v>
      </c>
      <c r="R99" s="11">
        <v>34.78</v>
      </c>
      <c r="S99" s="11">
        <v>8747216</v>
      </c>
      <c r="T99" s="78">
        <f t="shared" si="2"/>
        <v>9247854.0666666664</v>
      </c>
      <c r="U99" s="11">
        <f t="shared" si="5"/>
        <v>-2.010628280395979E-3</v>
      </c>
      <c r="V99" s="119">
        <f t="shared" si="3"/>
        <v>0.19718296876199673</v>
      </c>
    </row>
    <row r="100" spans="2:22">
      <c r="B100" s="21">
        <v>42919</v>
      </c>
      <c r="C100" s="122" t="s">
        <v>182</v>
      </c>
      <c r="D100" s="116">
        <v>73.91</v>
      </c>
      <c r="E100" s="11">
        <v>74.39</v>
      </c>
      <c r="F100" s="12">
        <v>650630</v>
      </c>
      <c r="H100" s="21">
        <v>42921</v>
      </c>
      <c r="I100" s="122" t="s">
        <v>71</v>
      </c>
      <c r="J100" s="116">
        <v>34.81</v>
      </c>
      <c r="K100" s="11">
        <v>34.520000000000003</v>
      </c>
      <c r="L100" s="12">
        <v>864739</v>
      </c>
      <c r="N100" s="113" t="str">
        <f t="shared" si="4"/>
        <v>42968EBAY</v>
      </c>
      <c r="O100" s="21">
        <v>42968</v>
      </c>
      <c r="P100" s="122" t="s">
        <v>236</v>
      </c>
      <c r="Q100" s="116">
        <v>35.130000000000003</v>
      </c>
      <c r="R100" s="11">
        <v>34.24</v>
      </c>
      <c r="S100" s="11">
        <v>8190512</v>
      </c>
      <c r="T100" s="78">
        <f t="shared" si="2"/>
        <v>9309542.2666666675</v>
      </c>
      <c r="U100" s="11">
        <f t="shared" si="5"/>
        <v>-1.5647957652595624E-2</v>
      </c>
      <c r="V100" s="119">
        <f t="shared" si="3"/>
        <v>0.19674818614471459</v>
      </c>
    </row>
    <row r="101" spans="2:22">
      <c r="B101" s="21">
        <v>42919</v>
      </c>
      <c r="C101" s="122" t="s">
        <v>183</v>
      </c>
      <c r="D101" s="116">
        <v>39.08</v>
      </c>
      <c r="E101" s="11">
        <v>38.36</v>
      </c>
      <c r="F101" s="12">
        <v>11541722</v>
      </c>
      <c r="H101" s="21">
        <v>42921</v>
      </c>
      <c r="I101" s="122" t="s">
        <v>72</v>
      </c>
      <c r="J101" s="116">
        <v>309.38</v>
      </c>
      <c r="K101" s="11">
        <v>312.69670000000002</v>
      </c>
      <c r="L101" s="12">
        <v>1141571.977</v>
      </c>
      <c r="N101" s="113" t="str">
        <f t="shared" si="4"/>
        <v>42969EBAY</v>
      </c>
      <c r="O101" s="21">
        <v>42969</v>
      </c>
      <c r="P101" s="122" t="s">
        <v>236</v>
      </c>
      <c r="Q101" s="116">
        <v>34.369999999999997</v>
      </c>
      <c r="R101" s="11">
        <v>34.81</v>
      </c>
      <c r="S101" s="11">
        <v>6177701</v>
      </c>
      <c r="T101" s="78">
        <f t="shared" si="2"/>
        <v>9291345.5</v>
      </c>
      <c r="U101" s="11">
        <f t="shared" si="5"/>
        <v>1.6510150549806254E-2</v>
      </c>
      <c r="V101" s="119">
        <f t="shared" si="3"/>
        <v>0.18980253632267266</v>
      </c>
    </row>
    <row r="102" spans="2:22">
      <c r="B102" s="21">
        <v>42919</v>
      </c>
      <c r="C102" s="122" t="s">
        <v>184</v>
      </c>
      <c r="D102" s="116">
        <v>125.33</v>
      </c>
      <c r="E102" s="11">
        <v>126.3</v>
      </c>
      <c r="F102" s="12">
        <v>611441</v>
      </c>
      <c r="H102" s="21">
        <v>42921</v>
      </c>
      <c r="I102" s="122" t="s">
        <v>73</v>
      </c>
      <c r="J102" s="116">
        <v>124.42</v>
      </c>
      <c r="K102" s="11">
        <v>125.2</v>
      </c>
      <c r="L102" s="12">
        <v>413449</v>
      </c>
      <c r="N102" s="113" t="str">
        <f t="shared" si="4"/>
        <v>42970EBAY</v>
      </c>
      <c r="O102" s="21">
        <v>42970</v>
      </c>
      <c r="P102" s="122" t="s">
        <v>236</v>
      </c>
      <c r="Q102" s="116">
        <v>34.619999999999997</v>
      </c>
      <c r="R102" s="11">
        <v>34.89</v>
      </c>
      <c r="S102" s="11">
        <v>6326628</v>
      </c>
      <c r="T102" s="78">
        <f t="shared" si="2"/>
        <v>9215403.9333333336</v>
      </c>
      <c r="U102" s="11">
        <f t="shared" si="5"/>
        <v>2.2955533753352387E-3</v>
      </c>
      <c r="V102" s="119">
        <f t="shared" si="3"/>
        <v>0.19579830343463098</v>
      </c>
    </row>
    <row r="103" spans="2:22">
      <c r="B103" s="21">
        <v>42919</v>
      </c>
      <c r="C103" s="122" t="s">
        <v>185</v>
      </c>
      <c r="D103" s="116">
        <v>415.81</v>
      </c>
      <c r="E103" s="11">
        <v>417.33</v>
      </c>
      <c r="F103" s="12">
        <v>422814</v>
      </c>
      <c r="H103" s="21">
        <v>42922</v>
      </c>
      <c r="I103" s="122" t="s">
        <v>24</v>
      </c>
      <c r="J103" s="116">
        <v>30.31</v>
      </c>
      <c r="K103" s="11">
        <v>29.81</v>
      </c>
      <c r="L103" s="12">
        <v>6236459</v>
      </c>
      <c r="N103" s="113" t="str">
        <f t="shared" si="4"/>
        <v>42971EBAY</v>
      </c>
      <c r="O103" s="21">
        <v>42971</v>
      </c>
      <c r="P103" s="122" t="s">
        <v>236</v>
      </c>
      <c r="Q103" s="116">
        <v>34.86</v>
      </c>
      <c r="R103" s="11">
        <v>34.880000000000003</v>
      </c>
      <c r="S103" s="11">
        <v>5778079</v>
      </c>
      <c r="T103" s="78">
        <f t="shared" si="2"/>
        <v>8978374.4666666668</v>
      </c>
      <c r="U103" s="11">
        <f t="shared" si="5"/>
        <v>-2.8665615790382981E-4</v>
      </c>
      <c r="V103" s="119">
        <f t="shared" si="3"/>
        <v>0.18254294626750733</v>
      </c>
    </row>
    <row r="104" spans="2:22">
      <c r="B104" s="21">
        <v>42919</v>
      </c>
      <c r="C104" s="122" t="s">
        <v>186</v>
      </c>
      <c r="D104" s="116">
        <v>162.15</v>
      </c>
      <c r="E104" s="11">
        <v>163.36000000000001</v>
      </c>
      <c r="F104" s="12">
        <v>964359</v>
      </c>
      <c r="H104" s="21">
        <v>42922</v>
      </c>
      <c r="I104" s="122" t="s">
        <v>25</v>
      </c>
      <c r="J104" s="116">
        <v>34.869999999999997</v>
      </c>
      <c r="K104" s="11">
        <v>34.869999999999997</v>
      </c>
      <c r="L104" s="12">
        <v>8567239</v>
      </c>
      <c r="N104" s="113" t="str">
        <f t="shared" si="4"/>
        <v>42972EBAY</v>
      </c>
      <c r="O104" s="21">
        <v>42972</v>
      </c>
      <c r="P104" s="122" t="s">
        <v>236</v>
      </c>
      <c r="Q104" s="116">
        <v>34.979999999999997</v>
      </c>
      <c r="R104" s="11">
        <v>34.68</v>
      </c>
      <c r="S104" s="11">
        <v>6885364</v>
      </c>
      <c r="T104" s="78">
        <f t="shared" si="2"/>
        <v>8740771.1333333328</v>
      </c>
      <c r="U104" s="11">
        <f t="shared" si="5"/>
        <v>-5.750447128437826E-3</v>
      </c>
      <c r="V104" s="119">
        <f t="shared" si="3"/>
        <v>0.17770597096167473</v>
      </c>
    </row>
    <row r="105" spans="2:22">
      <c r="B105" s="21">
        <v>42919</v>
      </c>
      <c r="C105" s="122" t="s">
        <v>187</v>
      </c>
      <c r="D105" s="116">
        <v>46.32</v>
      </c>
      <c r="E105" s="11">
        <v>46</v>
      </c>
      <c r="F105" s="12">
        <v>1065372</v>
      </c>
      <c r="H105" s="21">
        <v>42922</v>
      </c>
      <c r="I105" s="122" t="s">
        <v>26</v>
      </c>
      <c r="J105" s="116">
        <v>904.12</v>
      </c>
      <c r="K105" s="11">
        <v>906.69</v>
      </c>
      <c r="L105" s="12">
        <v>1424503</v>
      </c>
      <c r="N105" s="113" t="str">
        <f t="shared" si="4"/>
        <v>42975EBAY</v>
      </c>
      <c r="O105" s="21">
        <v>42975</v>
      </c>
      <c r="P105" s="122" t="s">
        <v>236</v>
      </c>
      <c r="Q105" s="116">
        <v>34.75</v>
      </c>
      <c r="R105" s="11">
        <v>34.81</v>
      </c>
      <c r="S105" s="11">
        <v>5075346</v>
      </c>
      <c r="T105" s="78">
        <f t="shared" si="2"/>
        <v>8646601.833333334</v>
      </c>
      <c r="U105" s="11">
        <f t="shared" si="5"/>
        <v>3.7415499110064693E-3</v>
      </c>
      <c r="V105" s="119">
        <f t="shared" si="3"/>
        <v>0.1703742911478725</v>
      </c>
    </row>
    <row r="106" spans="2:22">
      <c r="B106" s="21">
        <v>42919</v>
      </c>
      <c r="C106" s="122" t="s">
        <v>188</v>
      </c>
      <c r="D106" s="116">
        <v>80</v>
      </c>
      <c r="E106" s="11">
        <v>80.14</v>
      </c>
      <c r="F106" s="12">
        <v>724642</v>
      </c>
      <c r="H106" s="21">
        <v>42922</v>
      </c>
      <c r="I106" s="122" t="s">
        <v>27</v>
      </c>
      <c r="J106" s="116">
        <v>925</v>
      </c>
      <c r="K106" s="11">
        <v>927.69</v>
      </c>
      <c r="L106" s="12">
        <v>2014855</v>
      </c>
      <c r="N106" s="113" t="str">
        <f t="shared" si="4"/>
        <v>42976EBAY</v>
      </c>
      <c r="O106" s="21">
        <v>42976</v>
      </c>
      <c r="P106" s="122" t="s">
        <v>236</v>
      </c>
      <c r="Q106" s="116">
        <v>34.479999999999997</v>
      </c>
      <c r="R106" s="11">
        <v>35.200000000000003</v>
      </c>
      <c r="S106" s="11">
        <v>7118320</v>
      </c>
      <c r="T106" s="78">
        <f t="shared" si="2"/>
        <v>8542899.666666666</v>
      </c>
      <c r="U106" s="11">
        <f t="shared" si="5"/>
        <v>1.114138078070399E-2</v>
      </c>
      <c r="V106" s="119">
        <f t="shared" si="3"/>
        <v>0.17120600679283657</v>
      </c>
    </row>
    <row r="107" spans="2:22">
      <c r="B107" s="21">
        <v>42919</v>
      </c>
      <c r="C107" s="122" t="s">
        <v>189</v>
      </c>
      <c r="D107" s="116">
        <v>27.47</v>
      </c>
      <c r="E107" s="11">
        <v>27.58</v>
      </c>
      <c r="F107" s="12">
        <v>2749688</v>
      </c>
      <c r="H107" s="21">
        <v>42922</v>
      </c>
      <c r="I107" s="122" t="s">
        <v>28</v>
      </c>
      <c r="J107" s="116">
        <v>87.1</v>
      </c>
      <c r="K107" s="11">
        <v>86.74</v>
      </c>
      <c r="L107" s="12">
        <v>1709881</v>
      </c>
      <c r="N107" s="113" t="str">
        <f t="shared" si="4"/>
        <v>42977EBAY</v>
      </c>
      <c r="O107" s="21">
        <v>42977</v>
      </c>
      <c r="P107" s="122" t="s">
        <v>236</v>
      </c>
      <c r="Q107" s="116">
        <v>35.14</v>
      </c>
      <c r="R107" s="11">
        <v>35.69</v>
      </c>
      <c r="S107" s="11">
        <v>8288851</v>
      </c>
      <c r="T107" s="78">
        <f t="shared" si="2"/>
        <v>8354395.166666667</v>
      </c>
      <c r="U107" s="11">
        <f t="shared" si="5"/>
        <v>1.382445489801735E-2</v>
      </c>
      <c r="V107" s="119">
        <f t="shared" si="3"/>
        <v>0.17474611514833654</v>
      </c>
    </row>
    <row r="108" spans="2:22">
      <c r="B108" s="21">
        <v>42919</v>
      </c>
      <c r="C108" s="122" t="s">
        <v>190</v>
      </c>
      <c r="D108" s="116">
        <v>83.42</v>
      </c>
      <c r="E108" s="11">
        <v>83.56</v>
      </c>
      <c r="F108" s="12">
        <v>1558376</v>
      </c>
      <c r="H108" s="21">
        <v>42922</v>
      </c>
      <c r="I108" s="122" t="s">
        <v>29</v>
      </c>
      <c r="J108" s="116">
        <v>89.25</v>
      </c>
      <c r="K108" s="11">
        <v>88.41</v>
      </c>
      <c r="L108" s="12">
        <v>963428</v>
      </c>
      <c r="N108" s="113" t="str">
        <f t="shared" si="4"/>
        <v>42978EBAY</v>
      </c>
      <c r="O108" s="21">
        <v>42978</v>
      </c>
      <c r="P108" s="122" t="s">
        <v>236</v>
      </c>
      <c r="Q108" s="116">
        <v>35.85</v>
      </c>
      <c r="R108" s="11">
        <v>36.130000000000003</v>
      </c>
      <c r="S108" s="11">
        <v>8591090</v>
      </c>
      <c r="T108" s="78">
        <f t="shared" si="2"/>
        <v>8336770.2666666666</v>
      </c>
      <c r="U108" s="11">
        <f t="shared" si="5"/>
        <v>1.225300765748011E-2</v>
      </c>
      <c r="V108" s="119">
        <f t="shared" si="3"/>
        <v>0.17842863241765924</v>
      </c>
    </row>
    <row r="109" spans="2:22">
      <c r="B109" s="21">
        <v>42919</v>
      </c>
      <c r="C109" s="122" t="s">
        <v>191</v>
      </c>
      <c r="D109" s="116">
        <v>25.09</v>
      </c>
      <c r="E109" s="11">
        <v>25.13</v>
      </c>
      <c r="F109" s="12">
        <v>3820318</v>
      </c>
      <c r="H109" s="21">
        <v>42922</v>
      </c>
      <c r="I109" s="122" t="s">
        <v>30</v>
      </c>
      <c r="J109" s="116">
        <v>22.54</v>
      </c>
      <c r="K109" s="11">
        <v>22.71</v>
      </c>
      <c r="L109" s="12">
        <v>9808318</v>
      </c>
      <c r="N109" s="113" t="str">
        <f t="shared" si="4"/>
        <v>42979EBAY</v>
      </c>
      <c r="O109" s="21">
        <v>42979</v>
      </c>
      <c r="P109" s="122" t="s">
        <v>236</v>
      </c>
      <c r="Q109" s="117">
        <v>36.200000000000003</v>
      </c>
      <c r="R109" s="96">
        <v>36.35</v>
      </c>
      <c r="S109" s="11">
        <v>5122878</v>
      </c>
      <c r="T109" s="78">
        <f t="shared" si="2"/>
        <v>8038531.0666666664</v>
      </c>
      <c r="U109" s="11">
        <f t="shared" si="5"/>
        <v>6.0706588199794052E-3</v>
      </c>
      <c r="V109" s="119">
        <f t="shared" si="3"/>
        <v>0.18235179591517769</v>
      </c>
    </row>
    <row r="110" spans="2:22">
      <c r="B110" s="21">
        <v>42919</v>
      </c>
      <c r="C110" s="122" t="s">
        <v>192</v>
      </c>
      <c r="D110" s="116">
        <v>47.34</v>
      </c>
      <c r="E110" s="11">
        <v>47.33</v>
      </c>
      <c r="F110" s="12">
        <v>1169162</v>
      </c>
      <c r="H110" s="21">
        <v>42922</v>
      </c>
      <c r="I110" s="122" t="s">
        <v>31</v>
      </c>
      <c r="J110" s="116">
        <v>51.85</v>
      </c>
      <c r="K110" s="11">
        <v>50.98</v>
      </c>
      <c r="L110" s="12">
        <v>1132568</v>
      </c>
      <c r="N110" s="113" t="str">
        <f t="shared" si="4"/>
        <v>42983EBAY</v>
      </c>
      <c r="O110" s="21">
        <v>42983</v>
      </c>
      <c r="P110" s="122" t="s">
        <v>236</v>
      </c>
      <c r="Q110" s="117">
        <v>36.19</v>
      </c>
      <c r="R110" s="96">
        <v>36.090000000000003</v>
      </c>
      <c r="S110" s="11">
        <v>6315353</v>
      </c>
      <c r="T110" s="78">
        <f t="shared" si="2"/>
        <v>7468557.5</v>
      </c>
      <c r="U110" s="11">
        <f t="shared" si="5"/>
        <v>-7.178385324831095E-3</v>
      </c>
      <c r="V110" s="119">
        <f t="shared" si="3"/>
        <v>0.17813882958384267</v>
      </c>
    </row>
    <row r="111" spans="2:22">
      <c r="B111" s="21">
        <v>42919</v>
      </c>
      <c r="C111" s="122" t="s">
        <v>193</v>
      </c>
      <c r="D111" s="116">
        <v>105.22</v>
      </c>
      <c r="E111" s="11">
        <v>105.61</v>
      </c>
      <c r="F111" s="12">
        <v>300672</v>
      </c>
      <c r="H111" s="21">
        <v>42922</v>
      </c>
      <c r="I111" s="122" t="s">
        <v>32</v>
      </c>
      <c r="J111" s="116">
        <v>227.97</v>
      </c>
      <c r="K111" s="11">
        <v>226.69</v>
      </c>
      <c r="L111" s="12">
        <v>3076622</v>
      </c>
      <c r="N111" s="113" t="str">
        <f t="shared" si="4"/>
        <v>42984EBAY</v>
      </c>
      <c r="O111" s="21">
        <v>42984</v>
      </c>
      <c r="P111" s="122" t="s">
        <v>236</v>
      </c>
      <c r="Q111" s="117">
        <v>36.08</v>
      </c>
      <c r="R111" s="96">
        <v>36.76</v>
      </c>
      <c r="S111" s="11">
        <v>12965891</v>
      </c>
      <c r="T111" s="78">
        <f t="shared" ref="T111:T174" si="6">AVERAGE(S81:S110)</f>
        <v>7244409.0333333332</v>
      </c>
      <c r="U111" s="11">
        <f t="shared" si="5"/>
        <v>1.8394478832788969E-2</v>
      </c>
      <c r="V111" s="119">
        <f t="shared" ref="V111:V174" si="7">_xlfn.STDEV.S(U81:U110)*(250)^0.5</f>
        <v>0.17841370639465723</v>
      </c>
    </row>
    <row r="112" spans="2:22">
      <c r="B112" s="21">
        <v>42919</v>
      </c>
      <c r="C112" s="122" t="s">
        <v>194</v>
      </c>
      <c r="D112" s="116">
        <v>239.42</v>
      </c>
      <c r="E112" s="11">
        <v>236.38</v>
      </c>
      <c r="F112" s="12">
        <v>189349</v>
      </c>
      <c r="H112" s="21">
        <v>42922</v>
      </c>
      <c r="I112" s="122" t="s">
        <v>33</v>
      </c>
      <c r="J112" s="116">
        <v>34.96</v>
      </c>
      <c r="K112" s="11">
        <v>35.1</v>
      </c>
      <c r="L112" s="12">
        <v>2035897</v>
      </c>
      <c r="N112" s="113" t="str">
        <f t="shared" si="4"/>
        <v>42985EBAY</v>
      </c>
      <c r="O112" s="21">
        <v>42985</v>
      </c>
      <c r="P112" s="122" t="s">
        <v>236</v>
      </c>
      <c r="Q112" s="117">
        <v>36.950000000000003</v>
      </c>
      <c r="R112" s="96">
        <v>38.01</v>
      </c>
      <c r="S112" s="11">
        <v>14055322</v>
      </c>
      <c r="T112" s="78">
        <f t="shared" si="6"/>
        <v>7459971.2999999998</v>
      </c>
      <c r="U112" s="11">
        <f t="shared" si="5"/>
        <v>3.3438985513671173E-2</v>
      </c>
      <c r="V112" s="119">
        <f t="shared" si="7"/>
        <v>0.18628357716174751</v>
      </c>
    </row>
    <row r="113" spans="2:22">
      <c r="B113" s="21">
        <v>42919</v>
      </c>
      <c r="C113" s="122" t="s">
        <v>195</v>
      </c>
      <c r="D113" s="116">
        <v>44.21</v>
      </c>
      <c r="E113" s="11">
        <v>45.66</v>
      </c>
      <c r="F113" s="12">
        <v>5742946</v>
      </c>
      <c r="H113" s="21">
        <v>42922</v>
      </c>
      <c r="I113" s="122" t="s">
        <v>34</v>
      </c>
      <c r="J113" s="116">
        <v>183.73</v>
      </c>
      <c r="K113" s="11">
        <v>181.12</v>
      </c>
      <c r="L113" s="12">
        <v>1001955</v>
      </c>
      <c r="N113" s="113" t="str">
        <f t="shared" si="4"/>
        <v>42986EBAY</v>
      </c>
      <c r="O113" s="21">
        <v>42986</v>
      </c>
      <c r="P113" s="122" t="s">
        <v>236</v>
      </c>
      <c r="Q113" s="117">
        <v>38.04</v>
      </c>
      <c r="R113" s="96">
        <v>37.79</v>
      </c>
      <c r="S113" s="11">
        <v>9075887</v>
      </c>
      <c r="T113" s="78">
        <f t="shared" si="6"/>
        <v>7551644.7000000002</v>
      </c>
      <c r="U113" s="11">
        <f t="shared" si="5"/>
        <v>-5.8047656397596974E-3</v>
      </c>
      <c r="V113" s="119">
        <f t="shared" si="7"/>
        <v>0.20216020061463871</v>
      </c>
    </row>
    <row r="114" spans="2:22">
      <c r="B114" s="21">
        <v>42919</v>
      </c>
      <c r="C114" s="122" t="s">
        <v>196</v>
      </c>
      <c r="D114" s="116">
        <v>160.21</v>
      </c>
      <c r="E114" s="11">
        <v>158.82</v>
      </c>
      <c r="F114" s="12">
        <v>1995074</v>
      </c>
      <c r="H114" s="21">
        <v>42922</v>
      </c>
      <c r="I114" s="122" t="s">
        <v>35</v>
      </c>
      <c r="J114" s="116">
        <v>43.1</v>
      </c>
      <c r="K114" s="11">
        <v>42.02</v>
      </c>
      <c r="L114" s="12">
        <v>9338625</v>
      </c>
      <c r="N114" s="113" t="str">
        <f t="shared" si="4"/>
        <v>42989EBAY</v>
      </c>
      <c r="O114" s="21">
        <v>42989</v>
      </c>
      <c r="P114" s="122" t="s">
        <v>236</v>
      </c>
      <c r="Q114" s="117">
        <v>38.04</v>
      </c>
      <c r="R114" s="96">
        <v>38.090000000000003</v>
      </c>
      <c r="S114" s="11">
        <v>6121966</v>
      </c>
      <c r="T114" s="78">
        <f t="shared" si="6"/>
        <v>7344567.6333333338</v>
      </c>
      <c r="U114" s="11">
        <f t="shared" si="5"/>
        <v>7.9072631291152648E-3</v>
      </c>
      <c r="V114" s="119">
        <f t="shared" si="7"/>
        <v>0.18955074220894047</v>
      </c>
    </row>
    <row r="115" spans="2:22">
      <c r="B115" s="21">
        <v>42919</v>
      </c>
      <c r="C115" s="122" t="s">
        <v>197</v>
      </c>
      <c r="D115" s="116">
        <v>18.809999999999999</v>
      </c>
      <c r="E115" s="11">
        <v>19.14</v>
      </c>
      <c r="F115" s="12">
        <v>1524636</v>
      </c>
      <c r="H115" s="21">
        <v>42922</v>
      </c>
      <c r="I115" s="122" t="s">
        <v>36</v>
      </c>
      <c r="J115" s="116">
        <v>111.26</v>
      </c>
      <c r="K115" s="11">
        <v>111.12</v>
      </c>
      <c r="L115" s="12">
        <v>643744</v>
      </c>
      <c r="N115" s="113" t="str">
        <f t="shared" si="4"/>
        <v>42990EBAY</v>
      </c>
      <c r="O115" s="21">
        <v>42990</v>
      </c>
      <c r="P115" s="122" t="s">
        <v>236</v>
      </c>
      <c r="Q115" s="117">
        <v>38.07</v>
      </c>
      <c r="R115" s="96">
        <v>38.18</v>
      </c>
      <c r="S115" s="11">
        <v>4259661</v>
      </c>
      <c r="T115" s="78">
        <f t="shared" si="6"/>
        <v>7293480.4000000004</v>
      </c>
      <c r="U115" s="11">
        <f t="shared" si="5"/>
        <v>2.3600378070887124E-3</v>
      </c>
      <c r="V115" s="119">
        <f t="shared" si="7"/>
        <v>0.18894255753808484</v>
      </c>
    </row>
    <row r="116" spans="2:22">
      <c r="B116" s="21">
        <v>42919</v>
      </c>
      <c r="C116" s="122" t="s">
        <v>198</v>
      </c>
      <c r="D116" s="116">
        <v>52.3</v>
      </c>
      <c r="E116" s="11">
        <v>52.19</v>
      </c>
      <c r="F116" s="12">
        <v>1066221</v>
      </c>
      <c r="H116" s="21">
        <v>42922</v>
      </c>
      <c r="I116" s="122" t="s">
        <v>37</v>
      </c>
      <c r="J116" s="116">
        <v>13.8</v>
      </c>
      <c r="K116" s="11">
        <v>13.66</v>
      </c>
      <c r="L116" s="12">
        <v>10690870</v>
      </c>
      <c r="N116" s="113" t="str">
        <f t="shared" si="4"/>
        <v>42991EBAY</v>
      </c>
      <c r="O116" s="21">
        <v>42991</v>
      </c>
      <c r="P116" s="122" t="s">
        <v>236</v>
      </c>
      <c r="Q116" s="117">
        <v>38</v>
      </c>
      <c r="R116" s="96">
        <v>38.270000000000003</v>
      </c>
      <c r="S116" s="11">
        <v>5622321</v>
      </c>
      <c r="T116" s="78">
        <f t="shared" si="6"/>
        <v>7227869.333333333</v>
      </c>
      <c r="U116" s="11">
        <f t="shared" si="5"/>
        <v>2.3544811400093191E-3</v>
      </c>
      <c r="V116" s="119">
        <f t="shared" si="7"/>
        <v>0.1875029357353804</v>
      </c>
    </row>
    <row r="117" spans="2:22">
      <c r="B117" s="21">
        <v>42919</v>
      </c>
      <c r="C117" s="122" t="s">
        <v>199</v>
      </c>
      <c r="D117" s="116">
        <v>87.01</v>
      </c>
      <c r="E117" s="11">
        <v>86.1</v>
      </c>
      <c r="F117" s="12">
        <v>2741255</v>
      </c>
      <c r="H117" s="21">
        <v>42922</v>
      </c>
      <c r="I117" s="122" t="s">
        <v>38</v>
      </c>
      <c r="J117" s="116">
        <v>23.1</v>
      </c>
      <c r="K117" s="11">
        <v>22.53</v>
      </c>
      <c r="L117" s="12">
        <v>3763801</v>
      </c>
      <c r="N117" s="113" t="str">
        <f t="shared" si="4"/>
        <v>42992EBAY</v>
      </c>
      <c r="O117" s="21">
        <v>42992</v>
      </c>
      <c r="P117" s="122" t="s">
        <v>236</v>
      </c>
      <c r="Q117" s="117">
        <v>38.24</v>
      </c>
      <c r="R117" s="96">
        <v>38.31</v>
      </c>
      <c r="S117" s="11">
        <v>6603771</v>
      </c>
      <c r="T117" s="78">
        <f t="shared" si="6"/>
        <v>7259101</v>
      </c>
      <c r="U117" s="11">
        <f t="shared" si="5"/>
        <v>1.0446592749467026E-3</v>
      </c>
      <c r="V117" s="119">
        <f t="shared" si="7"/>
        <v>0.18731576251382459</v>
      </c>
    </row>
    <row r="118" spans="2:22">
      <c r="B118" s="21">
        <v>42919</v>
      </c>
      <c r="C118" s="122" t="s">
        <v>200</v>
      </c>
      <c r="D118" s="116">
        <v>31.09</v>
      </c>
      <c r="E118" s="11">
        <v>31.33</v>
      </c>
      <c r="F118" s="12">
        <v>14112089</v>
      </c>
      <c r="H118" s="21">
        <v>42922</v>
      </c>
      <c r="I118" s="122" t="s">
        <v>39</v>
      </c>
      <c r="J118" s="116">
        <v>86.81</v>
      </c>
      <c r="K118" s="11">
        <v>84.83</v>
      </c>
      <c r="L118" s="12">
        <v>2319902</v>
      </c>
      <c r="N118" s="113" t="str">
        <f t="shared" si="4"/>
        <v>42993EBAY</v>
      </c>
      <c r="O118" s="21">
        <v>42993</v>
      </c>
      <c r="P118" s="122" t="s">
        <v>236</v>
      </c>
      <c r="Q118" s="117">
        <v>38.270000000000003</v>
      </c>
      <c r="R118" s="96">
        <v>38.4</v>
      </c>
      <c r="S118" s="11">
        <v>11121940</v>
      </c>
      <c r="T118" s="78">
        <f t="shared" si="6"/>
        <v>7263086.333333333</v>
      </c>
      <c r="U118" s="11">
        <f t="shared" si="5"/>
        <v>2.3465008811233909E-3</v>
      </c>
      <c r="V118" s="119">
        <f t="shared" si="7"/>
        <v>0.18720851567788674</v>
      </c>
    </row>
    <row r="119" spans="2:22">
      <c r="B119" s="21">
        <v>42919</v>
      </c>
      <c r="C119" s="122" t="s">
        <v>201</v>
      </c>
      <c r="D119" s="116">
        <v>31.94</v>
      </c>
      <c r="E119" s="11">
        <v>31.87</v>
      </c>
      <c r="F119" s="12">
        <v>275435</v>
      </c>
      <c r="H119" s="21">
        <v>42922</v>
      </c>
      <c r="I119" s="122" t="s">
        <v>40</v>
      </c>
      <c r="J119" s="116">
        <v>74.760000000000005</v>
      </c>
      <c r="K119" s="11">
        <v>73.069999999999993</v>
      </c>
      <c r="L119" s="12">
        <v>1490071</v>
      </c>
      <c r="N119" s="113" t="str">
        <f t="shared" si="4"/>
        <v>42996EBAY</v>
      </c>
      <c r="O119" s="21">
        <v>42996</v>
      </c>
      <c r="P119" s="122" t="s">
        <v>236</v>
      </c>
      <c r="Q119" s="117">
        <v>38.299999999999997</v>
      </c>
      <c r="R119" s="96">
        <v>38.39</v>
      </c>
      <c r="S119" s="11">
        <v>5636234</v>
      </c>
      <c r="T119" s="78">
        <f t="shared" si="6"/>
        <v>7442942.2000000002</v>
      </c>
      <c r="U119" s="11">
        <f t="shared" si="5"/>
        <v>-2.6045058097481927E-4</v>
      </c>
      <c r="V119" s="119">
        <f t="shared" si="7"/>
        <v>0.18587398494894752</v>
      </c>
    </row>
    <row r="120" spans="2:22">
      <c r="B120" s="21">
        <v>42919</v>
      </c>
      <c r="C120" s="122" t="s">
        <v>202</v>
      </c>
      <c r="D120" s="116">
        <v>54.75</v>
      </c>
      <c r="E120" s="11">
        <v>54.49</v>
      </c>
      <c r="F120" s="12">
        <v>3479907</v>
      </c>
      <c r="H120" s="21">
        <v>42922</v>
      </c>
      <c r="I120" s="122" t="s">
        <v>41</v>
      </c>
      <c r="J120" s="116">
        <v>32</v>
      </c>
      <c r="K120" s="11">
        <v>31.15</v>
      </c>
      <c r="L120" s="12">
        <v>4374302</v>
      </c>
      <c r="N120" s="113" t="str">
        <f t="shared" si="4"/>
        <v>42997EBAY</v>
      </c>
      <c r="O120" s="21">
        <v>42997</v>
      </c>
      <c r="P120" s="122" t="s">
        <v>236</v>
      </c>
      <c r="Q120" s="117">
        <v>38.5</v>
      </c>
      <c r="R120" s="96">
        <v>38.590000000000003</v>
      </c>
      <c r="S120" s="11">
        <v>5215295</v>
      </c>
      <c r="T120" s="78">
        <f t="shared" si="6"/>
        <v>7458067.5333333332</v>
      </c>
      <c r="U120" s="11">
        <f t="shared" si="5"/>
        <v>5.1961665368211781E-3</v>
      </c>
      <c r="V120" s="119">
        <f t="shared" si="7"/>
        <v>0.18546939718339733</v>
      </c>
    </row>
    <row r="121" spans="2:22">
      <c r="B121" s="21">
        <v>42919</v>
      </c>
      <c r="C121" s="122" t="s">
        <v>203</v>
      </c>
      <c r="D121" s="116">
        <v>126.77</v>
      </c>
      <c r="E121" s="11">
        <v>125.99</v>
      </c>
      <c r="F121" s="12">
        <v>276153</v>
      </c>
      <c r="H121" s="21">
        <v>42922</v>
      </c>
      <c r="I121" s="122" t="s">
        <v>42</v>
      </c>
      <c r="J121" s="116">
        <v>151.77000000000001</v>
      </c>
      <c r="K121" s="11">
        <v>152.05000000000001</v>
      </c>
      <c r="L121" s="12">
        <v>3408538</v>
      </c>
      <c r="N121" s="113" t="str">
        <f t="shared" si="4"/>
        <v>42998EBAY</v>
      </c>
      <c r="O121" s="21">
        <v>42998</v>
      </c>
      <c r="P121" s="122" t="s">
        <v>236</v>
      </c>
      <c r="Q121" s="117">
        <v>38.67</v>
      </c>
      <c r="R121" s="96">
        <v>38.54</v>
      </c>
      <c r="S121" s="11">
        <v>6424644</v>
      </c>
      <c r="T121" s="78">
        <f t="shared" si="6"/>
        <v>7452570.4333333336</v>
      </c>
      <c r="U121" s="11">
        <f t="shared" si="5"/>
        <v>-1.2965125633071764E-3</v>
      </c>
      <c r="V121" s="119">
        <f t="shared" si="7"/>
        <v>0.18266436025962771</v>
      </c>
    </row>
    <row r="122" spans="2:22">
      <c r="B122" s="21">
        <v>42919</v>
      </c>
      <c r="C122" s="122" t="s">
        <v>204</v>
      </c>
      <c r="D122" s="116">
        <v>24</v>
      </c>
      <c r="E122" s="11">
        <v>23.97</v>
      </c>
      <c r="F122" s="12">
        <v>5541467</v>
      </c>
      <c r="H122" s="21">
        <v>42922</v>
      </c>
      <c r="I122" s="122" t="s">
        <v>43</v>
      </c>
      <c r="J122" s="116">
        <v>43.75</v>
      </c>
      <c r="K122" s="11">
        <v>42.83</v>
      </c>
      <c r="L122" s="12">
        <v>3928214</v>
      </c>
      <c r="N122" s="113" t="str">
        <f t="shared" si="4"/>
        <v>42999EBAY</v>
      </c>
      <c r="O122" s="21">
        <v>42999</v>
      </c>
      <c r="P122" s="122" t="s">
        <v>236</v>
      </c>
      <c r="Q122" s="117">
        <v>38.549999999999997</v>
      </c>
      <c r="R122" s="96">
        <v>38.25</v>
      </c>
      <c r="S122" s="11">
        <v>5715762</v>
      </c>
      <c r="T122" s="78">
        <f t="shared" si="6"/>
        <v>7344867.8666666662</v>
      </c>
      <c r="U122" s="11">
        <f t="shared" si="5"/>
        <v>-7.5531027136754563E-3</v>
      </c>
      <c r="V122" s="119">
        <f t="shared" si="7"/>
        <v>0.18238412146947114</v>
      </c>
    </row>
    <row r="123" spans="2:22">
      <c r="B123" s="21">
        <v>42919</v>
      </c>
      <c r="C123" s="122" t="s">
        <v>205</v>
      </c>
      <c r="D123" s="116">
        <v>66.930000000000007</v>
      </c>
      <c r="E123" s="11">
        <v>66.7</v>
      </c>
      <c r="F123" s="12">
        <v>1294308</v>
      </c>
      <c r="H123" s="21">
        <v>42922</v>
      </c>
      <c r="I123" s="122" t="s">
        <v>44</v>
      </c>
      <c r="J123" s="116">
        <v>52.73</v>
      </c>
      <c r="K123" s="11">
        <v>52.56</v>
      </c>
      <c r="L123" s="12">
        <v>1851648</v>
      </c>
      <c r="N123" s="113" t="str">
        <f t="shared" si="4"/>
        <v>43000EBAY</v>
      </c>
      <c r="O123" s="21">
        <v>43000</v>
      </c>
      <c r="P123" s="122" t="s">
        <v>236</v>
      </c>
      <c r="Q123" s="117">
        <v>38.130000000000003</v>
      </c>
      <c r="R123" s="96">
        <v>38.29</v>
      </c>
      <c r="S123" s="11">
        <v>4866093</v>
      </c>
      <c r="T123" s="78">
        <f t="shared" si="6"/>
        <v>7272455.5333333332</v>
      </c>
      <c r="U123" s="11">
        <f t="shared" si="5"/>
        <v>1.0452052166583835E-3</v>
      </c>
      <c r="V123" s="119">
        <f t="shared" si="7"/>
        <v>0.18230369418797027</v>
      </c>
    </row>
    <row r="124" spans="2:22">
      <c r="B124" s="21">
        <v>42919</v>
      </c>
      <c r="C124" s="122" t="s">
        <v>206</v>
      </c>
      <c r="D124" s="116">
        <v>79.97</v>
      </c>
      <c r="E124" s="11">
        <v>78.78</v>
      </c>
      <c r="F124" s="12">
        <v>457779</v>
      </c>
      <c r="H124" s="21">
        <v>42922</v>
      </c>
      <c r="I124" s="122" t="s">
        <v>45</v>
      </c>
      <c r="J124" s="116">
        <v>61.02</v>
      </c>
      <c r="K124" s="11">
        <v>61.08</v>
      </c>
      <c r="L124" s="12">
        <v>2926199</v>
      </c>
      <c r="N124" s="113" t="str">
        <f t="shared" si="4"/>
        <v>43003EBAY</v>
      </c>
      <c r="O124" s="21">
        <v>43003</v>
      </c>
      <c r="P124" s="122" t="s">
        <v>236</v>
      </c>
      <c r="Q124" s="117">
        <v>38.22</v>
      </c>
      <c r="R124" s="96">
        <v>37.78</v>
      </c>
      <c r="S124" s="11">
        <v>7420267</v>
      </c>
      <c r="T124" s="78">
        <f t="shared" si="6"/>
        <v>7016863.9666666668</v>
      </c>
      <c r="U124" s="11">
        <f t="shared" si="5"/>
        <v>-1.3408903415839604E-2</v>
      </c>
      <c r="V124" s="119">
        <f t="shared" si="7"/>
        <v>0.15420023069803243</v>
      </c>
    </row>
    <row r="125" spans="2:22">
      <c r="B125" s="21">
        <v>42919</v>
      </c>
      <c r="C125" s="122" t="s">
        <v>207</v>
      </c>
      <c r="D125" s="116">
        <v>80.77</v>
      </c>
      <c r="E125" s="11">
        <v>80.62</v>
      </c>
      <c r="F125" s="12">
        <v>2379814</v>
      </c>
      <c r="H125" s="21">
        <v>42922</v>
      </c>
      <c r="I125" s="122" t="s">
        <v>46</v>
      </c>
      <c r="J125" s="116">
        <v>53.9</v>
      </c>
      <c r="K125" s="11">
        <v>52.84</v>
      </c>
      <c r="L125" s="12">
        <v>1875440</v>
      </c>
      <c r="N125" s="113" t="str">
        <f t="shared" si="4"/>
        <v>43004EBAY</v>
      </c>
      <c r="O125" s="21">
        <v>43004</v>
      </c>
      <c r="P125" s="122" t="s">
        <v>236</v>
      </c>
      <c r="Q125" s="117">
        <v>37.85</v>
      </c>
      <c r="R125" s="96">
        <v>37.85</v>
      </c>
      <c r="S125" s="11">
        <v>6132882</v>
      </c>
      <c r="T125" s="78">
        <f t="shared" si="6"/>
        <v>7005978.8666666662</v>
      </c>
      <c r="U125" s="11">
        <f t="shared" si="5"/>
        <v>1.8511178100943332E-3</v>
      </c>
      <c r="V125" s="119">
        <f t="shared" si="7"/>
        <v>0.16130704836446594</v>
      </c>
    </row>
    <row r="126" spans="2:22">
      <c r="B126" s="21">
        <v>42919</v>
      </c>
      <c r="C126" s="122" t="s">
        <v>208</v>
      </c>
      <c r="D126" s="116">
        <v>104.24</v>
      </c>
      <c r="E126" s="11">
        <v>106.3</v>
      </c>
      <c r="F126" s="12">
        <v>4419061</v>
      </c>
      <c r="H126" s="21">
        <v>42922</v>
      </c>
      <c r="I126" s="122" t="s">
        <v>47</v>
      </c>
      <c r="J126" s="116">
        <v>44.9</v>
      </c>
      <c r="K126" s="11">
        <v>44.59</v>
      </c>
      <c r="L126" s="12">
        <v>2669955</v>
      </c>
      <c r="N126" s="113" t="str">
        <f t="shared" si="4"/>
        <v>43005EBAY</v>
      </c>
      <c r="O126" s="21">
        <v>43005</v>
      </c>
      <c r="P126" s="122" t="s">
        <v>236</v>
      </c>
      <c r="Q126" s="117">
        <v>38.03</v>
      </c>
      <c r="R126" s="96">
        <v>38.049999999999997</v>
      </c>
      <c r="S126" s="11">
        <v>9377650</v>
      </c>
      <c r="T126" s="78">
        <f t="shared" si="6"/>
        <v>6970651.9666666668</v>
      </c>
      <c r="U126" s="11">
        <f t="shared" si="5"/>
        <v>5.2701044242370234E-3</v>
      </c>
      <c r="V126" s="119">
        <f t="shared" si="7"/>
        <v>0.16122932560810405</v>
      </c>
    </row>
    <row r="127" spans="2:22">
      <c r="B127" s="21">
        <v>42919</v>
      </c>
      <c r="C127" s="122" t="s">
        <v>209</v>
      </c>
      <c r="D127" s="116">
        <v>122.51</v>
      </c>
      <c r="E127" s="11">
        <v>124.24</v>
      </c>
      <c r="F127" s="12">
        <v>723577</v>
      </c>
      <c r="H127" s="21">
        <v>42922</v>
      </c>
      <c r="I127" s="122" t="s">
        <v>48</v>
      </c>
      <c r="J127" s="116">
        <v>133.32</v>
      </c>
      <c r="K127" s="11">
        <v>133.37</v>
      </c>
      <c r="L127" s="12">
        <v>1430570</v>
      </c>
      <c r="N127" s="113" t="str">
        <f t="shared" si="4"/>
        <v>43006EBAY</v>
      </c>
      <c r="O127" s="21">
        <v>43006</v>
      </c>
      <c r="P127" s="122" t="s">
        <v>236</v>
      </c>
      <c r="Q127" s="117">
        <v>37.44</v>
      </c>
      <c r="R127" s="96">
        <v>37.729999999999997</v>
      </c>
      <c r="S127" s="11">
        <v>7734238</v>
      </c>
      <c r="T127" s="78">
        <f t="shared" si="6"/>
        <v>7130291.333333333</v>
      </c>
      <c r="U127" s="11">
        <f t="shared" si="5"/>
        <v>-8.4455503314757544E-3</v>
      </c>
      <c r="V127" s="119">
        <f t="shared" si="7"/>
        <v>0.16140651942950465</v>
      </c>
    </row>
    <row r="128" spans="2:22">
      <c r="B128" s="21">
        <v>42919</v>
      </c>
      <c r="C128" s="122" t="s">
        <v>210</v>
      </c>
      <c r="D128" s="116">
        <v>76.94</v>
      </c>
      <c r="E128" s="11">
        <v>76.099999999999994</v>
      </c>
      <c r="F128" s="12">
        <v>1375176</v>
      </c>
      <c r="H128" s="21">
        <v>42922</v>
      </c>
      <c r="I128" s="122" t="s">
        <v>49</v>
      </c>
      <c r="J128" s="116">
        <v>54.66</v>
      </c>
      <c r="K128" s="11">
        <v>53.47</v>
      </c>
      <c r="L128" s="12">
        <v>2403775</v>
      </c>
      <c r="N128" s="113" t="str">
        <f t="shared" si="4"/>
        <v>43007EBAY</v>
      </c>
      <c r="O128" s="21">
        <v>43007</v>
      </c>
      <c r="P128" s="122" t="s">
        <v>236</v>
      </c>
      <c r="Q128" s="117">
        <v>37.729999999999997</v>
      </c>
      <c r="R128" s="96">
        <v>38.46</v>
      </c>
      <c r="S128" s="11">
        <v>9964979</v>
      </c>
      <c r="T128" s="78">
        <f t="shared" si="6"/>
        <v>7255534.7000000002</v>
      </c>
      <c r="U128" s="11">
        <f t="shared" si="5"/>
        <v>1.9163206184414649E-2</v>
      </c>
      <c r="V128" s="119">
        <f t="shared" si="7"/>
        <v>0.16447713629283897</v>
      </c>
    </row>
    <row r="129" spans="2:22">
      <c r="B129" s="21">
        <v>42919</v>
      </c>
      <c r="C129" s="122" t="s">
        <v>211</v>
      </c>
      <c r="D129" s="116">
        <v>54.26</v>
      </c>
      <c r="E129" s="11">
        <v>54.06</v>
      </c>
      <c r="F129" s="12">
        <v>3532131</v>
      </c>
      <c r="H129" s="21">
        <v>42922</v>
      </c>
      <c r="I129" s="122" t="s">
        <v>50</v>
      </c>
      <c r="J129" s="116">
        <v>16.850000000000001</v>
      </c>
      <c r="K129" s="11">
        <v>12.783296999999999</v>
      </c>
      <c r="L129" s="12">
        <v>14536874</v>
      </c>
      <c r="N129" s="113" t="str">
        <f t="shared" si="4"/>
        <v>42919ECL</v>
      </c>
      <c r="O129" s="21">
        <v>42919</v>
      </c>
      <c r="P129" s="122" t="s">
        <v>237</v>
      </c>
      <c r="Q129" s="116">
        <v>133.19</v>
      </c>
      <c r="R129" s="11">
        <v>132.94</v>
      </c>
      <c r="S129" s="11">
        <v>715554</v>
      </c>
      <c r="T129" s="78">
        <f t="shared" si="6"/>
        <v>7364404.7000000002</v>
      </c>
      <c r="U129" s="11">
        <f t="shared" si="5"/>
        <v>1.2402791584528021</v>
      </c>
      <c r="V129" s="119">
        <f t="shared" si="7"/>
        <v>0.16375784081008141</v>
      </c>
    </row>
    <row r="130" spans="2:22">
      <c r="B130" s="21">
        <v>42919</v>
      </c>
      <c r="C130" s="122" t="s">
        <v>212</v>
      </c>
      <c r="D130" s="116">
        <v>124.19</v>
      </c>
      <c r="E130" s="11">
        <v>124.95</v>
      </c>
      <c r="F130" s="12">
        <v>1681918</v>
      </c>
      <c r="H130" s="21">
        <v>42922</v>
      </c>
      <c r="I130" s="122" t="s">
        <v>51</v>
      </c>
      <c r="J130" s="116">
        <v>17.579999999999998</v>
      </c>
      <c r="K130" s="11">
        <v>17.190000000000001</v>
      </c>
      <c r="L130" s="12">
        <v>11986446</v>
      </c>
      <c r="N130" s="113" t="str">
        <f t="shared" si="4"/>
        <v>42921ECL</v>
      </c>
      <c r="O130" s="21">
        <v>42921</v>
      </c>
      <c r="P130" s="122" t="s">
        <v>237</v>
      </c>
      <c r="Q130" s="116">
        <v>133.28</v>
      </c>
      <c r="R130" s="11">
        <v>133.27000000000001</v>
      </c>
      <c r="S130" s="11">
        <v>970475</v>
      </c>
      <c r="T130" s="78">
        <f t="shared" si="6"/>
        <v>7096682.6333333338</v>
      </c>
      <c r="U130" s="11">
        <f t="shared" si="5"/>
        <v>2.4792469781998653E-3</v>
      </c>
      <c r="V130" s="119">
        <f t="shared" si="7"/>
        <v>3.5740843343028184</v>
      </c>
    </row>
    <row r="131" spans="2:22">
      <c r="B131" s="21">
        <v>42919</v>
      </c>
      <c r="C131" s="122" t="s">
        <v>213</v>
      </c>
      <c r="D131" s="116">
        <v>62.42</v>
      </c>
      <c r="E131" s="11">
        <v>62.27</v>
      </c>
      <c r="F131" s="12">
        <v>1629892</v>
      </c>
      <c r="H131" s="21">
        <v>42922</v>
      </c>
      <c r="I131" s="122" t="s">
        <v>52</v>
      </c>
      <c r="J131" s="116">
        <v>30.82</v>
      </c>
      <c r="K131" s="11">
        <v>31.28</v>
      </c>
      <c r="L131" s="12">
        <v>5022762</v>
      </c>
      <c r="N131" s="113" t="str">
        <f t="shared" si="4"/>
        <v>42922ECL</v>
      </c>
      <c r="O131" s="21">
        <v>42922</v>
      </c>
      <c r="P131" s="122" t="s">
        <v>237</v>
      </c>
      <c r="Q131" s="116">
        <v>133.07</v>
      </c>
      <c r="R131" s="11">
        <v>132.18</v>
      </c>
      <c r="S131" s="11">
        <v>768522</v>
      </c>
      <c r="T131" s="78">
        <f t="shared" si="6"/>
        <v>6856014.7333333334</v>
      </c>
      <c r="U131" s="11">
        <f t="shared" si="5"/>
        <v>-8.2125155493288273E-3</v>
      </c>
      <c r="V131" s="119">
        <f t="shared" si="7"/>
        <v>3.5718283274585536</v>
      </c>
    </row>
    <row r="132" spans="2:22">
      <c r="B132" s="21">
        <v>42919</v>
      </c>
      <c r="C132" s="122" t="s">
        <v>214</v>
      </c>
      <c r="D132" s="116">
        <v>72.53</v>
      </c>
      <c r="E132" s="11">
        <v>71.930000000000007</v>
      </c>
      <c r="F132" s="12">
        <v>1222341</v>
      </c>
      <c r="H132" s="21">
        <v>42922</v>
      </c>
      <c r="I132" s="122" t="s">
        <v>53</v>
      </c>
      <c r="J132" s="116">
        <v>33.65</v>
      </c>
      <c r="K132" s="11">
        <v>33.15</v>
      </c>
      <c r="L132" s="12">
        <v>1779666</v>
      </c>
      <c r="N132" s="113" t="str">
        <f t="shared" ref="N132:N195" si="8">O132&amp;P132</f>
        <v>42923ECL</v>
      </c>
      <c r="O132" s="21">
        <v>42923</v>
      </c>
      <c r="P132" s="122" t="s">
        <v>237</v>
      </c>
      <c r="Q132" s="116">
        <v>132.18</v>
      </c>
      <c r="R132" s="11">
        <v>132.62</v>
      </c>
      <c r="S132" s="11">
        <v>886687</v>
      </c>
      <c r="T132" s="78">
        <f t="shared" si="6"/>
        <v>6675708.7666666666</v>
      </c>
      <c r="U132" s="11">
        <f t="shared" si="5"/>
        <v>3.3232658984147334E-3</v>
      </c>
      <c r="V132" s="119">
        <f t="shared" si="7"/>
        <v>3.5742583185600818</v>
      </c>
    </row>
    <row r="133" spans="2:22">
      <c r="B133" s="21">
        <v>42919</v>
      </c>
      <c r="C133" s="122" t="s">
        <v>215</v>
      </c>
      <c r="D133" s="116">
        <v>111.76</v>
      </c>
      <c r="E133" s="11">
        <v>110.66</v>
      </c>
      <c r="F133" s="12">
        <v>845562</v>
      </c>
      <c r="H133" s="21">
        <v>42922</v>
      </c>
      <c r="I133" s="122" t="s">
        <v>54</v>
      </c>
      <c r="J133" s="116">
        <v>110.38</v>
      </c>
      <c r="K133" s="11">
        <v>110.28</v>
      </c>
      <c r="L133" s="12">
        <v>647913</v>
      </c>
      <c r="N133" s="113" t="str">
        <f t="shared" si="8"/>
        <v>42926ECL</v>
      </c>
      <c r="O133" s="21">
        <v>42926</v>
      </c>
      <c r="P133" s="122" t="s">
        <v>237</v>
      </c>
      <c r="Q133" s="116">
        <v>132.63</v>
      </c>
      <c r="R133" s="11">
        <v>132.05000000000001</v>
      </c>
      <c r="S133" s="11">
        <v>767767</v>
      </c>
      <c r="T133" s="78">
        <f t="shared" si="6"/>
        <v>6494377.4000000004</v>
      </c>
      <c r="U133" s="11">
        <f t="shared" ref="U133:U196" si="9">LN(R133/R132)</f>
        <v>-4.3072571975803324E-3</v>
      </c>
      <c r="V133" s="119">
        <f t="shared" si="7"/>
        <v>3.5741549963974797</v>
      </c>
    </row>
    <row r="134" spans="2:22">
      <c r="B134" s="21">
        <v>42919</v>
      </c>
      <c r="C134" s="122" t="s">
        <v>216</v>
      </c>
      <c r="D134" s="116">
        <v>34.9</v>
      </c>
      <c r="E134" s="11">
        <v>34.36</v>
      </c>
      <c r="F134" s="12">
        <v>1268496</v>
      </c>
      <c r="H134" s="21">
        <v>42922</v>
      </c>
      <c r="I134" s="122" t="s">
        <v>55</v>
      </c>
      <c r="J134" s="116">
        <v>91.3</v>
      </c>
      <c r="K134" s="11">
        <v>90.555000000000007</v>
      </c>
      <c r="L134" s="12">
        <v>667572</v>
      </c>
      <c r="N134" s="113" t="str">
        <f t="shared" si="8"/>
        <v>42927ECL</v>
      </c>
      <c r="O134" s="21">
        <v>42927</v>
      </c>
      <c r="P134" s="122" t="s">
        <v>237</v>
      </c>
      <c r="Q134" s="116">
        <v>132.16999999999999</v>
      </c>
      <c r="R134" s="11">
        <v>131.88999999999999</v>
      </c>
      <c r="S134" s="11">
        <v>607520</v>
      </c>
      <c r="T134" s="78">
        <f t="shared" si="6"/>
        <v>6327367</v>
      </c>
      <c r="U134" s="11">
        <f t="shared" si="9"/>
        <v>-1.2123969053480135E-3</v>
      </c>
      <c r="V134" s="119">
        <f t="shared" si="7"/>
        <v>3.5746082241120396</v>
      </c>
    </row>
    <row r="135" spans="2:22">
      <c r="B135" s="21">
        <v>42919</v>
      </c>
      <c r="C135" s="122" t="s">
        <v>217</v>
      </c>
      <c r="D135" s="116">
        <v>84.78</v>
      </c>
      <c r="E135" s="11">
        <v>84.26</v>
      </c>
      <c r="F135" s="12">
        <v>1051920</v>
      </c>
      <c r="H135" s="21">
        <v>42922</v>
      </c>
      <c r="I135" s="122" t="s">
        <v>56</v>
      </c>
      <c r="J135" s="116">
        <v>18.61</v>
      </c>
      <c r="K135" s="11">
        <v>18.3</v>
      </c>
      <c r="L135" s="12">
        <v>5149920</v>
      </c>
      <c r="N135" s="113" t="str">
        <f t="shared" si="8"/>
        <v>42928ECL</v>
      </c>
      <c r="O135" s="21">
        <v>42928</v>
      </c>
      <c r="P135" s="122" t="s">
        <v>237</v>
      </c>
      <c r="Q135" s="116">
        <v>132.66</v>
      </c>
      <c r="R135" s="11">
        <v>133.04</v>
      </c>
      <c r="S135" s="11">
        <v>820323</v>
      </c>
      <c r="T135" s="78">
        <f t="shared" si="6"/>
        <v>6118105.5333333332</v>
      </c>
      <c r="U135" s="11">
        <f t="shared" si="9"/>
        <v>8.6815930468787748E-3</v>
      </c>
      <c r="V135" s="119">
        <f t="shared" si="7"/>
        <v>3.5740836027930625</v>
      </c>
    </row>
    <row r="136" spans="2:22">
      <c r="B136" s="21">
        <v>42919</v>
      </c>
      <c r="C136" s="122" t="s">
        <v>218</v>
      </c>
      <c r="D136" s="116">
        <v>106.76</v>
      </c>
      <c r="E136" s="11">
        <v>107.46</v>
      </c>
      <c r="F136" s="12">
        <v>5399537</v>
      </c>
      <c r="H136" s="21">
        <v>42922</v>
      </c>
      <c r="I136" s="122" t="s">
        <v>57</v>
      </c>
      <c r="J136" s="116">
        <v>106.38</v>
      </c>
      <c r="K136" s="11">
        <v>106.43</v>
      </c>
      <c r="L136" s="12">
        <v>1198316</v>
      </c>
      <c r="N136" s="113" t="str">
        <f t="shared" si="8"/>
        <v>42929ECL</v>
      </c>
      <c r="O136" s="21">
        <v>42929</v>
      </c>
      <c r="P136" s="122" t="s">
        <v>237</v>
      </c>
      <c r="Q136" s="116">
        <v>133.05000000000001</v>
      </c>
      <c r="R136" s="11">
        <v>132.06</v>
      </c>
      <c r="S136" s="11">
        <v>577185</v>
      </c>
      <c r="T136" s="78">
        <f t="shared" si="6"/>
        <v>5976271.4333333336</v>
      </c>
      <c r="U136" s="11">
        <f t="shared" si="9"/>
        <v>-7.3934701182468646E-3</v>
      </c>
      <c r="V136" s="119">
        <f t="shared" si="7"/>
        <v>3.573626051367794</v>
      </c>
    </row>
    <row r="137" spans="2:22">
      <c r="B137" s="21">
        <v>42919</v>
      </c>
      <c r="C137" s="122" t="s">
        <v>219</v>
      </c>
      <c r="D137" s="116">
        <v>26.03</v>
      </c>
      <c r="E137" s="11">
        <v>26.2</v>
      </c>
      <c r="F137" s="12">
        <v>1333580</v>
      </c>
      <c r="H137" s="21">
        <v>42922</v>
      </c>
      <c r="I137" s="122" t="s">
        <v>58</v>
      </c>
      <c r="J137" s="116">
        <v>241.76</v>
      </c>
      <c r="K137" s="11">
        <v>238.46</v>
      </c>
      <c r="L137" s="12">
        <v>1232982</v>
      </c>
      <c r="N137" s="113" t="str">
        <f t="shared" si="8"/>
        <v>42930ECL</v>
      </c>
      <c r="O137" s="21">
        <v>42930</v>
      </c>
      <c r="P137" s="122" t="s">
        <v>237</v>
      </c>
      <c r="Q137" s="116">
        <v>132.28</v>
      </c>
      <c r="R137" s="11">
        <v>132.72</v>
      </c>
      <c r="S137" s="11">
        <v>542041</v>
      </c>
      <c r="T137" s="78">
        <f t="shared" si="6"/>
        <v>5758233.5999999996</v>
      </c>
      <c r="U137" s="11">
        <f t="shared" si="9"/>
        <v>4.9852811157637374E-3</v>
      </c>
      <c r="V137" s="119">
        <f t="shared" si="7"/>
        <v>3.5755261831267617</v>
      </c>
    </row>
    <row r="138" spans="2:22">
      <c r="B138" s="21">
        <v>42919</v>
      </c>
      <c r="C138" s="122" t="s">
        <v>220</v>
      </c>
      <c r="D138" s="116">
        <v>25.38</v>
      </c>
      <c r="E138" s="11">
        <v>25.51</v>
      </c>
      <c r="F138" s="12">
        <v>860659</v>
      </c>
      <c r="H138" s="21">
        <v>42922</v>
      </c>
      <c r="I138" s="122" t="s">
        <v>59</v>
      </c>
      <c r="J138" s="116">
        <v>153.36000000000001</v>
      </c>
      <c r="K138" s="11">
        <v>152.36000000000001</v>
      </c>
      <c r="L138" s="12">
        <v>2757522</v>
      </c>
      <c r="N138" s="113" t="str">
        <f t="shared" si="8"/>
        <v>42933ECL</v>
      </c>
      <c r="O138" s="21">
        <v>42933</v>
      </c>
      <c r="P138" s="122" t="s">
        <v>237</v>
      </c>
      <c r="Q138" s="116">
        <v>132.80000000000001</v>
      </c>
      <c r="R138" s="11">
        <v>132.16999999999999</v>
      </c>
      <c r="S138" s="11">
        <v>1017555</v>
      </c>
      <c r="T138" s="78">
        <f t="shared" si="6"/>
        <v>5500006.5999999996</v>
      </c>
      <c r="U138" s="11">
        <f t="shared" si="9"/>
        <v>-4.152673112473756E-3</v>
      </c>
      <c r="V138" s="119">
        <f t="shared" si="7"/>
        <v>3.5762618116502605</v>
      </c>
    </row>
    <row r="139" spans="2:22">
      <c r="B139" s="21">
        <v>42919</v>
      </c>
      <c r="C139" s="122" t="s">
        <v>221</v>
      </c>
      <c r="D139" s="116">
        <v>63.29</v>
      </c>
      <c r="E139" s="11">
        <v>62.88</v>
      </c>
      <c r="F139" s="12">
        <v>597225</v>
      </c>
      <c r="H139" s="21">
        <v>42922</v>
      </c>
      <c r="I139" s="122" t="s">
        <v>60</v>
      </c>
      <c r="J139" s="116">
        <v>66.17</v>
      </c>
      <c r="K139" s="11">
        <v>65.97</v>
      </c>
      <c r="L139" s="12">
        <v>2717479</v>
      </c>
      <c r="N139" s="113" t="str">
        <f t="shared" si="8"/>
        <v>42934ECL</v>
      </c>
      <c r="O139" s="21">
        <v>42934</v>
      </c>
      <c r="P139" s="122" t="s">
        <v>237</v>
      </c>
      <c r="Q139" s="116">
        <v>132.01</v>
      </c>
      <c r="R139" s="11">
        <v>132.44999999999999</v>
      </c>
      <c r="S139" s="11">
        <v>630297</v>
      </c>
      <c r="T139" s="78">
        <f t="shared" si="6"/>
        <v>5247555.4333333336</v>
      </c>
      <c r="U139" s="11">
        <f t="shared" si="9"/>
        <v>2.1162429483634363E-3</v>
      </c>
      <c r="V139" s="119">
        <f t="shared" si="7"/>
        <v>3.577821792119706</v>
      </c>
    </row>
    <row r="140" spans="2:22">
      <c r="B140" s="21">
        <v>42919</v>
      </c>
      <c r="C140" s="122" t="s">
        <v>222</v>
      </c>
      <c r="D140" s="116">
        <v>88.28</v>
      </c>
      <c r="E140" s="11">
        <v>87.8</v>
      </c>
      <c r="F140" s="12">
        <v>676846</v>
      </c>
      <c r="H140" s="21">
        <v>42922</v>
      </c>
      <c r="I140" s="122" t="s">
        <v>61</v>
      </c>
      <c r="J140" s="116">
        <v>160.22999999999999</v>
      </c>
      <c r="K140" s="11">
        <v>159.26</v>
      </c>
      <c r="L140" s="12">
        <v>670163</v>
      </c>
      <c r="N140" s="113" t="str">
        <f t="shared" si="8"/>
        <v>42935ECL</v>
      </c>
      <c r="O140" s="21">
        <v>42935</v>
      </c>
      <c r="P140" s="122" t="s">
        <v>237</v>
      </c>
      <c r="Q140" s="116">
        <v>132.68</v>
      </c>
      <c r="R140" s="11">
        <v>133.05000000000001</v>
      </c>
      <c r="S140" s="11">
        <v>812239</v>
      </c>
      <c r="T140" s="78">
        <f t="shared" si="6"/>
        <v>5097802.7333333334</v>
      </c>
      <c r="U140" s="11">
        <f t="shared" si="9"/>
        <v>4.5197817056195572E-3</v>
      </c>
      <c r="V140" s="119">
        <f t="shared" si="7"/>
        <v>3.5781940619523995</v>
      </c>
    </row>
    <row r="141" spans="2:22">
      <c r="B141" s="21">
        <v>42919</v>
      </c>
      <c r="C141" s="122" t="s">
        <v>223</v>
      </c>
      <c r="D141" s="116">
        <v>113.54</v>
      </c>
      <c r="E141" s="11">
        <v>113.31</v>
      </c>
      <c r="F141" s="12">
        <v>684741</v>
      </c>
      <c r="H141" s="21">
        <v>42922</v>
      </c>
      <c r="I141" s="122" t="s">
        <v>62</v>
      </c>
      <c r="J141" s="116">
        <v>133.28</v>
      </c>
      <c r="K141" s="11">
        <v>132.16</v>
      </c>
      <c r="L141" s="12">
        <v>276339</v>
      </c>
      <c r="N141" s="113" t="str">
        <f t="shared" si="8"/>
        <v>42936ECL</v>
      </c>
      <c r="O141" s="21">
        <v>42936</v>
      </c>
      <c r="P141" s="122" t="s">
        <v>237</v>
      </c>
      <c r="Q141" s="116">
        <v>132.85</v>
      </c>
      <c r="R141" s="11">
        <v>132.44999999999999</v>
      </c>
      <c r="S141" s="11">
        <v>812678</v>
      </c>
      <c r="T141" s="78">
        <f t="shared" si="6"/>
        <v>4914365.5999999996</v>
      </c>
      <c r="U141" s="11">
        <f t="shared" si="9"/>
        <v>-4.5197817056196301E-3</v>
      </c>
      <c r="V141" s="119">
        <f t="shared" si="7"/>
        <v>3.576936159419851</v>
      </c>
    </row>
    <row r="142" spans="2:22">
      <c r="B142" s="21">
        <v>42919</v>
      </c>
      <c r="C142" s="122" t="s">
        <v>224</v>
      </c>
      <c r="D142" s="116">
        <v>70.03</v>
      </c>
      <c r="E142" s="11">
        <v>69.89</v>
      </c>
      <c r="F142" s="12">
        <v>928409</v>
      </c>
      <c r="H142" s="21">
        <v>42922</v>
      </c>
      <c r="I142" s="122" t="s">
        <v>63</v>
      </c>
      <c r="J142" s="116">
        <v>172.8</v>
      </c>
      <c r="K142" s="11">
        <v>172.32</v>
      </c>
      <c r="L142" s="12">
        <v>838233</v>
      </c>
      <c r="N142" s="113" t="str">
        <f t="shared" si="8"/>
        <v>42937ECL</v>
      </c>
      <c r="O142" s="21">
        <v>42937</v>
      </c>
      <c r="P142" s="122" t="s">
        <v>237</v>
      </c>
      <c r="Q142" s="116">
        <v>132.29</v>
      </c>
      <c r="R142" s="11">
        <v>133.05000000000001</v>
      </c>
      <c r="S142" s="11">
        <v>611502</v>
      </c>
      <c r="T142" s="78">
        <f t="shared" si="6"/>
        <v>4509258.5</v>
      </c>
      <c r="U142" s="11">
        <f t="shared" si="9"/>
        <v>4.5197817056195572E-3</v>
      </c>
      <c r="V142" s="119">
        <f t="shared" si="7"/>
        <v>3.5789331527088426</v>
      </c>
    </row>
    <row r="143" spans="2:22">
      <c r="B143" s="21">
        <v>42919</v>
      </c>
      <c r="C143" s="122" t="s">
        <v>225</v>
      </c>
      <c r="D143" s="116">
        <v>80.78</v>
      </c>
      <c r="E143" s="11">
        <v>82</v>
      </c>
      <c r="F143" s="12">
        <v>795899</v>
      </c>
      <c r="H143" s="21">
        <v>42922</v>
      </c>
      <c r="I143" s="122" t="s">
        <v>64</v>
      </c>
      <c r="J143" s="116">
        <v>127.05</v>
      </c>
      <c r="K143" s="11">
        <v>127.22</v>
      </c>
      <c r="L143" s="12">
        <v>1256344</v>
      </c>
      <c r="N143" s="113" t="str">
        <f t="shared" si="8"/>
        <v>42940ECL</v>
      </c>
      <c r="O143" s="21">
        <v>42940</v>
      </c>
      <c r="P143" s="122" t="s">
        <v>237</v>
      </c>
      <c r="Q143" s="116">
        <v>132.76</v>
      </c>
      <c r="R143" s="11">
        <v>132.04</v>
      </c>
      <c r="S143" s="11">
        <v>710747</v>
      </c>
      <c r="T143" s="78">
        <f t="shared" si="6"/>
        <v>4061131.1666666665</v>
      </c>
      <c r="U143" s="11">
        <f t="shared" si="9"/>
        <v>-7.6200904387061126E-3</v>
      </c>
      <c r="V143" s="119">
        <f t="shared" si="7"/>
        <v>3.5805534021746808</v>
      </c>
    </row>
    <row r="144" spans="2:22">
      <c r="B144" s="21">
        <v>42919</v>
      </c>
      <c r="C144" s="122" t="s">
        <v>226</v>
      </c>
      <c r="D144" s="116">
        <v>91.6</v>
      </c>
      <c r="E144" s="11">
        <v>91.5</v>
      </c>
      <c r="F144" s="12">
        <v>405427</v>
      </c>
      <c r="H144" s="21">
        <v>42922</v>
      </c>
      <c r="I144" s="122" t="s">
        <v>65</v>
      </c>
      <c r="J144" s="116">
        <v>44.05</v>
      </c>
      <c r="K144" s="11">
        <v>43.93</v>
      </c>
      <c r="L144" s="12">
        <v>1896321</v>
      </c>
      <c r="N144" s="113" t="str">
        <f t="shared" si="8"/>
        <v>42941ECL</v>
      </c>
      <c r="O144" s="21">
        <v>42941</v>
      </c>
      <c r="P144" s="122" t="s">
        <v>237</v>
      </c>
      <c r="Q144" s="116">
        <v>132.76</v>
      </c>
      <c r="R144" s="11">
        <v>132.9</v>
      </c>
      <c r="S144" s="11">
        <v>584193</v>
      </c>
      <c r="T144" s="78">
        <f t="shared" si="6"/>
        <v>3782293.1666666665</v>
      </c>
      <c r="U144" s="11">
        <f t="shared" si="9"/>
        <v>6.4920587342075196E-3</v>
      </c>
      <c r="V144" s="119">
        <f t="shared" si="7"/>
        <v>3.5807651308081239</v>
      </c>
    </row>
    <row r="145" spans="2:22">
      <c r="B145" s="21">
        <v>42919</v>
      </c>
      <c r="C145" s="122" t="s">
        <v>227</v>
      </c>
      <c r="D145" s="116">
        <v>28.06</v>
      </c>
      <c r="E145" s="11">
        <v>28.09</v>
      </c>
      <c r="F145" s="12">
        <v>1222308</v>
      </c>
      <c r="H145" s="21">
        <v>42922</v>
      </c>
      <c r="I145" s="122" t="s">
        <v>66</v>
      </c>
      <c r="J145" s="116">
        <v>34.119999999999997</v>
      </c>
      <c r="K145" s="11">
        <v>33.630000000000003</v>
      </c>
      <c r="L145" s="12">
        <v>20733189</v>
      </c>
      <c r="N145" s="113" t="str">
        <f t="shared" si="8"/>
        <v>42942ECL</v>
      </c>
      <c r="O145" s="21">
        <v>42942</v>
      </c>
      <c r="P145" s="122" t="s">
        <v>237</v>
      </c>
      <c r="Q145" s="116">
        <v>132.83000000000001</v>
      </c>
      <c r="R145" s="11">
        <v>132.44999999999999</v>
      </c>
      <c r="S145" s="11">
        <v>595394</v>
      </c>
      <c r="T145" s="78">
        <f t="shared" si="6"/>
        <v>3597700.7333333334</v>
      </c>
      <c r="U145" s="11">
        <f t="shared" si="9"/>
        <v>-3.391750001121106E-3</v>
      </c>
      <c r="V145" s="119">
        <f t="shared" si="7"/>
        <v>3.5808826016078261</v>
      </c>
    </row>
    <row r="146" spans="2:22">
      <c r="B146" s="21">
        <v>42919</v>
      </c>
      <c r="C146" s="122" t="s">
        <v>228</v>
      </c>
      <c r="D146" s="116">
        <v>90.69</v>
      </c>
      <c r="E146" s="11">
        <v>91.34</v>
      </c>
      <c r="F146" s="12">
        <v>842326</v>
      </c>
      <c r="H146" s="21">
        <v>42922</v>
      </c>
      <c r="I146" s="122" t="s">
        <v>67</v>
      </c>
      <c r="J146" s="116">
        <v>130.88999999999999</v>
      </c>
      <c r="K146" s="11">
        <v>131.1</v>
      </c>
      <c r="L146" s="12">
        <v>1411562</v>
      </c>
      <c r="N146" s="113" t="str">
        <f t="shared" si="8"/>
        <v>42943ECL</v>
      </c>
      <c r="O146" s="21">
        <v>42943</v>
      </c>
      <c r="P146" s="122" t="s">
        <v>237</v>
      </c>
      <c r="Q146" s="116">
        <v>132.47999999999999</v>
      </c>
      <c r="R146" s="11">
        <v>131.82</v>
      </c>
      <c r="S146" s="11">
        <v>829646</v>
      </c>
      <c r="T146" s="78">
        <f t="shared" si="6"/>
        <v>3475558.5</v>
      </c>
      <c r="U146" s="11">
        <f t="shared" si="9"/>
        <v>-4.7678600935048224E-3</v>
      </c>
      <c r="V146" s="119">
        <f t="shared" si="7"/>
        <v>3.5814651632068362</v>
      </c>
    </row>
    <row r="147" spans="2:22">
      <c r="B147" s="21">
        <v>42919</v>
      </c>
      <c r="C147" s="122" t="s">
        <v>229</v>
      </c>
      <c r="D147" s="116">
        <v>106.05</v>
      </c>
      <c r="E147" s="11">
        <v>105.54</v>
      </c>
      <c r="F147" s="12">
        <v>621628</v>
      </c>
      <c r="H147" s="21">
        <v>42922</v>
      </c>
      <c r="I147" s="122" t="s">
        <v>68</v>
      </c>
      <c r="J147" s="116">
        <v>56.55</v>
      </c>
      <c r="K147" s="11">
        <v>56.13</v>
      </c>
      <c r="L147" s="12">
        <v>1474989</v>
      </c>
      <c r="N147" s="113" t="str">
        <f t="shared" si="8"/>
        <v>42944ECL</v>
      </c>
      <c r="O147" s="21">
        <v>42944</v>
      </c>
      <c r="P147" s="122" t="s">
        <v>237</v>
      </c>
      <c r="Q147" s="116">
        <v>131.94</v>
      </c>
      <c r="R147" s="11">
        <v>131.91999999999999</v>
      </c>
      <c r="S147" s="11">
        <v>847774</v>
      </c>
      <c r="T147" s="78">
        <f t="shared" si="6"/>
        <v>3315802.6666666665</v>
      </c>
      <c r="U147" s="11">
        <f t="shared" si="9"/>
        <v>7.5832262676948892E-4</v>
      </c>
      <c r="V147" s="119">
        <f t="shared" si="7"/>
        <v>3.5821945713301049</v>
      </c>
    </row>
    <row r="148" spans="2:22">
      <c r="B148" s="21">
        <v>42919</v>
      </c>
      <c r="C148" s="122" t="s">
        <v>230</v>
      </c>
      <c r="D148" s="116">
        <v>83.78</v>
      </c>
      <c r="E148" s="11">
        <v>83.31</v>
      </c>
      <c r="F148" s="12">
        <v>1705902</v>
      </c>
      <c r="H148" s="21">
        <v>42922</v>
      </c>
      <c r="I148" s="122" t="s">
        <v>69</v>
      </c>
      <c r="J148" s="116">
        <v>25.04</v>
      </c>
      <c r="K148" s="11">
        <v>24.83</v>
      </c>
      <c r="L148" s="12">
        <v>4406033</v>
      </c>
      <c r="N148" s="113" t="str">
        <f t="shared" si="8"/>
        <v>42947ECL</v>
      </c>
      <c r="O148" s="21">
        <v>42947</v>
      </c>
      <c r="P148" s="122" t="s">
        <v>237</v>
      </c>
      <c r="Q148" s="116">
        <v>132.5</v>
      </c>
      <c r="R148" s="11">
        <v>131.66999999999999</v>
      </c>
      <c r="S148" s="11">
        <v>1395428</v>
      </c>
      <c r="T148" s="78">
        <f t="shared" si="6"/>
        <v>3123936.1</v>
      </c>
      <c r="U148" s="11">
        <f t="shared" si="9"/>
        <v>-1.896885883091132E-3</v>
      </c>
      <c r="V148" s="119">
        <f t="shared" si="7"/>
        <v>3.5822223545495366</v>
      </c>
    </row>
    <row r="149" spans="2:22">
      <c r="B149" s="21">
        <v>42919</v>
      </c>
      <c r="C149" s="122" t="s">
        <v>231</v>
      </c>
      <c r="D149" s="116">
        <v>64.91</v>
      </c>
      <c r="E149" s="11">
        <v>64.38</v>
      </c>
      <c r="F149" s="12">
        <v>444299</v>
      </c>
      <c r="H149" s="21">
        <v>42922</v>
      </c>
      <c r="I149" s="122" t="s">
        <v>70</v>
      </c>
      <c r="J149" s="116">
        <v>91.96</v>
      </c>
      <c r="K149" s="11">
        <v>92.12</v>
      </c>
      <c r="L149" s="12">
        <v>1696243</v>
      </c>
      <c r="N149" s="113" t="str">
        <f t="shared" si="8"/>
        <v>42948ECL</v>
      </c>
      <c r="O149" s="21">
        <v>42948</v>
      </c>
      <c r="P149" s="122" t="s">
        <v>237</v>
      </c>
      <c r="Q149" s="116">
        <v>131.08000000000001</v>
      </c>
      <c r="R149" s="11">
        <v>131.43</v>
      </c>
      <c r="S149" s="11">
        <v>1603411</v>
      </c>
      <c r="T149" s="78">
        <f t="shared" si="6"/>
        <v>2799719.0333333332</v>
      </c>
      <c r="U149" s="11">
        <f t="shared" si="9"/>
        <v>-1.8244018743353377E-3</v>
      </c>
      <c r="V149" s="119">
        <f t="shared" si="7"/>
        <v>3.5826402032313265</v>
      </c>
    </row>
    <row r="150" spans="2:22">
      <c r="B150" s="21">
        <v>42919</v>
      </c>
      <c r="C150" s="122" t="s">
        <v>232</v>
      </c>
      <c r="D150" s="116">
        <v>32.130000000000003</v>
      </c>
      <c r="E150" s="11">
        <v>32.78</v>
      </c>
      <c r="F150" s="12">
        <v>2652058</v>
      </c>
      <c r="H150" s="21">
        <v>42922</v>
      </c>
      <c r="I150" s="122" t="s">
        <v>71</v>
      </c>
      <c r="J150" s="116">
        <v>34.380000000000003</v>
      </c>
      <c r="K150" s="11">
        <v>34.07</v>
      </c>
      <c r="L150" s="12">
        <v>838376</v>
      </c>
      <c r="N150" s="113" t="str">
        <f t="shared" si="8"/>
        <v>42949ECL</v>
      </c>
      <c r="O150" s="21">
        <v>42949</v>
      </c>
      <c r="P150" s="122" t="s">
        <v>237</v>
      </c>
      <c r="Q150" s="116">
        <v>131.38999999999999</v>
      </c>
      <c r="R150" s="11">
        <v>132.9</v>
      </c>
      <c r="S150" s="11">
        <v>1047352</v>
      </c>
      <c r="T150" s="78">
        <f t="shared" si="6"/>
        <v>2665291.6</v>
      </c>
      <c r="U150" s="11">
        <f t="shared" si="9"/>
        <v>1.1122575225282897E-2</v>
      </c>
      <c r="V150" s="119">
        <f t="shared" si="7"/>
        <v>3.5827985985784769</v>
      </c>
    </row>
    <row r="151" spans="2:22">
      <c r="B151" s="21">
        <v>42919</v>
      </c>
      <c r="C151" s="122" t="s">
        <v>233</v>
      </c>
      <c r="D151" s="116">
        <v>63.42</v>
      </c>
      <c r="E151" s="11">
        <v>63.94</v>
      </c>
      <c r="F151" s="12">
        <v>3014103</v>
      </c>
      <c r="H151" s="21">
        <v>42922</v>
      </c>
      <c r="I151" s="122" t="s">
        <v>72</v>
      </c>
      <c r="J151" s="116">
        <v>310.82666</v>
      </c>
      <c r="K151" s="11">
        <v>311.60000000000002</v>
      </c>
      <c r="L151" s="12">
        <v>651734.98699999996</v>
      </c>
      <c r="N151" s="113" t="str">
        <f t="shared" si="8"/>
        <v>42950ECL</v>
      </c>
      <c r="O151" s="21">
        <v>42950</v>
      </c>
      <c r="P151" s="122" t="s">
        <v>237</v>
      </c>
      <c r="Q151" s="116">
        <v>132.9</v>
      </c>
      <c r="R151" s="11">
        <v>132.62</v>
      </c>
      <c r="S151" s="11">
        <v>899457</v>
      </c>
      <c r="T151" s="78">
        <f t="shared" si="6"/>
        <v>2526360.1666666665</v>
      </c>
      <c r="U151" s="11">
        <f t="shared" si="9"/>
        <v>-2.1090697784780939E-3</v>
      </c>
      <c r="V151" s="119">
        <f t="shared" si="7"/>
        <v>3.5823285388768937</v>
      </c>
    </row>
    <row r="152" spans="2:22">
      <c r="B152" s="21">
        <v>42919</v>
      </c>
      <c r="C152" s="122" t="s">
        <v>234</v>
      </c>
      <c r="D152" s="116">
        <v>76.760000000000005</v>
      </c>
      <c r="E152" s="11">
        <v>75.95</v>
      </c>
      <c r="F152" s="12">
        <v>1217374</v>
      </c>
      <c r="H152" s="21">
        <v>42922</v>
      </c>
      <c r="I152" s="122" t="s">
        <v>73</v>
      </c>
      <c r="J152" s="116">
        <v>124.56</v>
      </c>
      <c r="K152" s="11">
        <v>124.36</v>
      </c>
      <c r="L152" s="12">
        <v>356580</v>
      </c>
      <c r="N152" s="113" t="str">
        <f t="shared" si="8"/>
        <v>42951ECL</v>
      </c>
      <c r="O152" s="21">
        <v>42951</v>
      </c>
      <c r="P152" s="122" t="s">
        <v>237</v>
      </c>
      <c r="Q152" s="116">
        <v>132.69</v>
      </c>
      <c r="R152" s="11">
        <v>132.9</v>
      </c>
      <c r="S152" s="11">
        <v>628210</v>
      </c>
      <c r="T152" s="78">
        <f t="shared" si="6"/>
        <v>2342187.2666666666</v>
      </c>
      <c r="U152" s="11">
        <f t="shared" si="9"/>
        <v>2.1090697784781698E-3</v>
      </c>
      <c r="V152" s="119">
        <f t="shared" si="7"/>
        <v>3.5824124419080325</v>
      </c>
    </row>
    <row r="153" spans="2:22">
      <c r="B153" s="21">
        <v>42919</v>
      </c>
      <c r="C153" s="122" t="s">
        <v>235</v>
      </c>
      <c r="D153" s="116">
        <v>106.51</v>
      </c>
      <c r="E153" s="11">
        <v>105.42</v>
      </c>
      <c r="F153" s="12">
        <v>1656433</v>
      </c>
      <c r="H153" s="21">
        <v>42923</v>
      </c>
      <c r="I153" s="122" t="s">
        <v>24</v>
      </c>
      <c r="J153" s="116">
        <v>29.88</v>
      </c>
      <c r="K153" s="11">
        <v>30.28</v>
      </c>
      <c r="L153" s="12">
        <v>4356755</v>
      </c>
      <c r="N153" s="113" t="str">
        <f t="shared" si="8"/>
        <v>42954ECL</v>
      </c>
      <c r="O153" s="21">
        <v>42954</v>
      </c>
      <c r="P153" s="122" t="s">
        <v>237</v>
      </c>
      <c r="Q153" s="116">
        <v>133</v>
      </c>
      <c r="R153" s="11">
        <v>131.94999999999999</v>
      </c>
      <c r="S153" s="11">
        <v>893277</v>
      </c>
      <c r="T153" s="78">
        <f t="shared" si="6"/>
        <v>2172602.2000000002</v>
      </c>
      <c r="U153" s="11">
        <f t="shared" si="9"/>
        <v>-7.1739027698666871E-3</v>
      </c>
      <c r="V153" s="119">
        <f t="shared" si="7"/>
        <v>3.5813874830264281</v>
      </c>
    </row>
    <row r="154" spans="2:22">
      <c r="B154" s="21">
        <v>42919</v>
      </c>
      <c r="C154" s="122" t="s">
        <v>236</v>
      </c>
      <c r="D154" s="116">
        <v>35.15</v>
      </c>
      <c r="E154" s="11">
        <v>34.6</v>
      </c>
      <c r="F154" s="12">
        <v>4517402</v>
      </c>
      <c r="H154" s="21">
        <v>42923</v>
      </c>
      <c r="I154" s="122" t="s">
        <v>25</v>
      </c>
      <c r="J154" s="116">
        <v>35</v>
      </c>
      <c r="K154" s="11">
        <v>34.94</v>
      </c>
      <c r="L154" s="12">
        <v>8623491</v>
      </c>
      <c r="N154" s="113" t="str">
        <f t="shared" si="8"/>
        <v>42955ECL</v>
      </c>
      <c r="O154" s="21">
        <v>42955</v>
      </c>
      <c r="P154" s="122" t="s">
        <v>237</v>
      </c>
      <c r="Q154" s="116">
        <v>131.94999999999999</v>
      </c>
      <c r="R154" s="11">
        <v>131.24</v>
      </c>
      <c r="S154" s="11">
        <v>636925</v>
      </c>
      <c r="T154" s="78">
        <f t="shared" si="6"/>
        <v>2040175</v>
      </c>
      <c r="U154" s="11">
        <f t="shared" si="9"/>
        <v>-5.3953548564320188E-3</v>
      </c>
      <c r="V154" s="119">
        <f t="shared" si="7"/>
        <v>3.5822666276864696</v>
      </c>
    </row>
    <row r="155" spans="2:22">
      <c r="B155" s="21">
        <v>42919</v>
      </c>
      <c r="C155" s="122" t="s">
        <v>237</v>
      </c>
      <c r="D155" s="116">
        <v>133.19</v>
      </c>
      <c r="E155" s="11">
        <v>132.94</v>
      </c>
      <c r="F155" s="12">
        <v>715554</v>
      </c>
      <c r="H155" s="21">
        <v>42923</v>
      </c>
      <c r="I155" s="122" t="s">
        <v>26</v>
      </c>
      <c r="J155" s="116">
        <v>908.85</v>
      </c>
      <c r="K155" s="11">
        <v>918.59</v>
      </c>
      <c r="L155" s="12">
        <v>1637785</v>
      </c>
      <c r="N155" s="113" t="str">
        <f t="shared" si="8"/>
        <v>42956ECL</v>
      </c>
      <c r="O155" s="21">
        <v>42956</v>
      </c>
      <c r="P155" s="122" t="s">
        <v>237</v>
      </c>
      <c r="Q155" s="116">
        <v>131.36000000000001</v>
      </c>
      <c r="R155" s="11">
        <v>132.36000000000001</v>
      </c>
      <c r="S155" s="11">
        <v>690619</v>
      </c>
      <c r="T155" s="78">
        <f t="shared" si="6"/>
        <v>1814063.6</v>
      </c>
      <c r="U155" s="11">
        <f t="shared" si="9"/>
        <v>8.4977749605105336E-3</v>
      </c>
      <c r="V155" s="119">
        <f t="shared" si="7"/>
        <v>3.58128728667202</v>
      </c>
    </row>
    <row r="156" spans="2:22">
      <c r="B156" s="21">
        <v>42919</v>
      </c>
      <c r="C156" s="122" t="s">
        <v>238</v>
      </c>
      <c r="D156" s="116">
        <v>81.14</v>
      </c>
      <c r="E156" s="11">
        <v>80.569999999999993</v>
      </c>
      <c r="F156" s="12">
        <v>929581</v>
      </c>
      <c r="H156" s="21">
        <v>42923</v>
      </c>
      <c r="I156" s="122" t="s">
        <v>27</v>
      </c>
      <c r="J156" s="116">
        <v>930.98500000000001</v>
      </c>
      <c r="K156" s="11">
        <v>940.81</v>
      </c>
      <c r="L156" s="12">
        <v>1663302</v>
      </c>
      <c r="N156" s="113" t="str">
        <f t="shared" si="8"/>
        <v>42957ECL</v>
      </c>
      <c r="O156" s="21">
        <v>42957</v>
      </c>
      <c r="P156" s="122" t="s">
        <v>237</v>
      </c>
      <c r="Q156" s="116">
        <v>132.06</v>
      </c>
      <c r="R156" s="11">
        <v>130.22999999999999</v>
      </c>
      <c r="S156" s="11">
        <v>770269</v>
      </c>
      <c r="T156" s="78">
        <f t="shared" si="6"/>
        <v>1632654.8333333333</v>
      </c>
      <c r="U156" s="11">
        <f t="shared" si="9"/>
        <v>-1.6223365073799772E-2</v>
      </c>
      <c r="V156" s="119">
        <f t="shared" si="7"/>
        <v>3.5807041443140339</v>
      </c>
    </row>
    <row r="157" spans="2:22">
      <c r="B157" s="21">
        <v>42919</v>
      </c>
      <c r="C157" s="122" t="s">
        <v>239</v>
      </c>
      <c r="D157" s="116">
        <v>137.9</v>
      </c>
      <c r="E157" s="11">
        <v>138.01</v>
      </c>
      <c r="F157" s="12">
        <v>261422</v>
      </c>
      <c r="H157" s="21">
        <v>42923</v>
      </c>
      <c r="I157" s="122" t="s">
        <v>28</v>
      </c>
      <c r="J157" s="116">
        <v>86.84</v>
      </c>
      <c r="K157" s="11">
        <v>86.86</v>
      </c>
      <c r="L157" s="12">
        <v>831414</v>
      </c>
      <c r="N157" s="113" t="str">
        <f t="shared" si="8"/>
        <v>42958ECL</v>
      </c>
      <c r="O157" s="21">
        <v>42958</v>
      </c>
      <c r="P157" s="122" t="s">
        <v>237</v>
      </c>
      <c r="Q157" s="116">
        <v>130.72</v>
      </c>
      <c r="R157" s="11">
        <v>129.81</v>
      </c>
      <c r="S157" s="11">
        <v>618651</v>
      </c>
      <c r="T157" s="78">
        <f t="shared" si="6"/>
        <v>1345742.1333333333</v>
      </c>
      <c r="U157" s="11">
        <f t="shared" si="9"/>
        <v>-3.2302750747087152E-3</v>
      </c>
      <c r="V157" s="119">
        <f t="shared" si="7"/>
        <v>3.5831275508585558</v>
      </c>
    </row>
    <row r="158" spans="2:22">
      <c r="B158" s="21">
        <v>42919</v>
      </c>
      <c r="C158" s="122" t="s">
        <v>240</v>
      </c>
      <c r="D158" s="116">
        <v>78.400000000000006</v>
      </c>
      <c r="E158" s="11">
        <v>77.180000000000007</v>
      </c>
      <c r="F158" s="12">
        <v>963322</v>
      </c>
      <c r="H158" s="21">
        <v>42923</v>
      </c>
      <c r="I158" s="122" t="s">
        <v>29</v>
      </c>
      <c r="J158" s="116">
        <v>88.77</v>
      </c>
      <c r="K158" s="11">
        <v>88.99</v>
      </c>
      <c r="L158" s="12">
        <v>864656</v>
      </c>
      <c r="N158" s="113" t="str">
        <f t="shared" si="8"/>
        <v>42961ECL</v>
      </c>
      <c r="O158" s="21">
        <v>42961</v>
      </c>
      <c r="P158" s="122" t="s">
        <v>237</v>
      </c>
      <c r="Q158" s="116">
        <v>130.43</v>
      </c>
      <c r="R158" s="11">
        <v>131.46</v>
      </c>
      <c r="S158" s="11">
        <v>674826</v>
      </c>
      <c r="T158" s="78">
        <f t="shared" si="6"/>
        <v>1108555.8999999999</v>
      </c>
      <c r="U158" s="11">
        <f t="shared" si="9"/>
        <v>1.2630779930527187E-2</v>
      </c>
      <c r="V158" s="119">
        <f t="shared" si="7"/>
        <v>3.5825385456686347</v>
      </c>
    </row>
    <row r="159" spans="2:22">
      <c r="B159" s="21">
        <v>42919</v>
      </c>
      <c r="C159" s="122" t="s">
        <v>241</v>
      </c>
      <c r="D159" s="116">
        <v>96.07</v>
      </c>
      <c r="E159" s="11">
        <v>95.81</v>
      </c>
      <c r="F159" s="12">
        <v>777971</v>
      </c>
      <c r="H159" s="21">
        <v>42923</v>
      </c>
      <c r="I159" s="122" t="s">
        <v>30</v>
      </c>
      <c r="J159" s="116">
        <v>22.77</v>
      </c>
      <c r="K159" s="11">
        <v>22.64</v>
      </c>
      <c r="L159" s="12">
        <v>6608785</v>
      </c>
      <c r="N159" s="113" t="str">
        <f t="shared" si="8"/>
        <v>42962ECL</v>
      </c>
      <c r="O159" s="21">
        <v>42962</v>
      </c>
      <c r="P159" s="122" t="s">
        <v>237</v>
      </c>
      <c r="Q159" s="116">
        <v>131.16</v>
      </c>
      <c r="R159" s="11">
        <v>131.15</v>
      </c>
      <c r="S159" s="11">
        <v>824033</v>
      </c>
      <c r="T159" s="78">
        <f t="shared" si="6"/>
        <v>798884.1333333333</v>
      </c>
      <c r="U159" s="11">
        <f t="shared" si="9"/>
        <v>-2.3609165225474773E-3</v>
      </c>
      <c r="V159" s="119">
        <f t="shared" si="7"/>
        <v>3.582934350017084</v>
      </c>
    </row>
    <row r="160" spans="2:22">
      <c r="B160" s="21">
        <v>42919</v>
      </c>
      <c r="C160" s="122" t="s">
        <v>242</v>
      </c>
      <c r="D160" s="116">
        <v>84.61</v>
      </c>
      <c r="E160" s="11">
        <v>84.5</v>
      </c>
      <c r="F160" s="12">
        <v>376477</v>
      </c>
      <c r="H160" s="21">
        <v>42923</v>
      </c>
      <c r="I160" s="122" t="s">
        <v>31</v>
      </c>
      <c r="J160" s="116">
        <v>51.24</v>
      </c>
      <c r="K160" s="11">
        <v>51.17</v>
      </c>
      <c r="L160" s="12">
        <v>931190</v>
      </c>
      <c r="N160" s="113" t="str">
        <f t="shared" si="8"/>
        <v>42963ECL</v>
      </c>
      <c r="O160" s="21">
        <v>42963</v>
      </c>
      <c r="P160" s="122" t="s">
        <v>237</v>
      </c>
      <c r="Q160" s="116">
        <v>131.43</v>
      </c>
      <c r="R160" s="11">
        <v>132.41</v>
      </c>
      <c r="S160" s="11">
        <v>678887</v>
      </c>
      <c r="T160" s="78">
        <f t="shared" si="6"/>
        <v>802500.1</v>
      </c>
      <c r="U160" s="11">
        <f t="shared" si="9"/>
        <v>9.5614630387826395E-3</v>
      </c>
      <c r="V160" s="119">
        <f t="shared" si="7"/>
        <v>0.10181610658167006</v>
      </c>
    </row>
    <row r="161" spans="2:22">
      <c r="B161" s="21">
        <v>42919</v>
      </c>
      <c r="C161" s="122" t="s">
        <v>243</v>
      </c>
      <c r="D161" s="116">
        <v>59.56</v>
      </c>
      <c r="E161" s="11">
        <v>60.25</v>
      </c>
      <c r="F161" s="12">
        <v>2343356</v>
      </c>
      <c r="H161" s="21">
        <v>42923</v>
      </c>
      <c r="I161" s="122" t="s">
        <v>32</v>
      </c>
      <c r="J161" s="116">
        <v>228.23</v>
      </c>
      <c r="K161" s="11">
        <v>225.28</v>
      </c>
      <c r="L161" s="12">
        <v>2697551</v>
      </c>
      <c r="N161" s="113" t="str">
        <f t="shared" si="8"/>
        <v>42964ECL</v>
      </c>
      <c r="O161" s="21">
        <v>42964</v>
      </c>
      <c r="P161" s="122" t="s">
        <v>237</v>
      </c>
      <c r="Q161" s="116">
        <v>131.51</v>
      </c>
      <c r="R161" s="11">
        <v>130.22999999999999</v>
      </c>
      <c r="S161" s="11">
        <v>727430</v>
      </c>
      <c r="T161" s="78">
        <f t="shared" si="6"/>
        <v>792780.5</v>
      </c>
      <c r="U161" s="11">
        <f t="shared" si="9"/>
        <v>-1.6601051372053654E-2</v>
      </c>
      <c r="V161" s="119">
        <f t="shared" si="7"/>
        <v>0.10555762350722067</v>
      </c>
    </row>
    <row r="162" spans="2:22">
      <c r="B162" s="21">
        <v>42919</v>
      </c>
      <c r="C162" s="122" t="s">
        <v>244</v>
      </c>
      <c r="D162" s="116">
        <v>91</v>
      </c>
      <c r="E162" s="11">
        <v>92.37</v>
      </c>
      <c r="F162" s="12">
        <v>2399997</v>
      </c>
      <c r="H162" s="21">
        <v>42923</v>
      </c>
      <c r="I162" s="122" t="s">
        <v>33</v>
      </c>
      <c r="J162" s="116">
        <v>35.21</v>
      </c>
      <c r="K162" s="11">
        <v>35.47</v>
      </c>
      <c r="L162" s="12">
        <v>1663285</v>
      </c>
      <c r="N162" s="113" t="str">
        <f t="shared" si="8"/>
        <v>42965ECL</v>
      </c>
      <c r="O162" s="21">
        <v>42965</v>
      </c>
      <c r="P162" s="122" t="s">
        <v>237</v>
      </c>
      <c r="Q162" s="116">
        <v>130.35</v>
      </c>
      <c r="R162" s="11">
        <v>130.11000000000001</v>
      </c>
      <c r="S162" s="11">
        <v>720840</v>
      </c>
      <c r="T162" s="78">
        <f t="shared" si="6"/>
        <v>791410.76666666672</v>
      </c>
      <c r="U162" s="11">
        <f t="shared" si="9"/>
        <v>-9.2187146422711248E-4</v>
      </c>
      <c r="V162" s="119">
        <f t="shared" si="7"/>
        <v>0.11351375467056302</v>
      </c>
    </row>
    <row r="163" spans="2:22">
      <c r="B163" s="21">
        <v>42919</v>
      </c>
      <c r="C163" s="122" t="s">
        <v>245</v>
      </c>
      <c r="D163" s="116">
        <v>431.54</v>
      </c>
      <c r="E163" s="11">
        <v>422.76</v>
      </c>
      <c r="F163" s="12">
        <v>253337</v>
      </c>
      <c r="H163" s="21">
        <v>42923</v>
      </c>
      <c r="I163" s="122" t="s">
        <v>34</v>
      </c>
      <c r="J163" s="116">
        <v>181.12</v>
      </c>
      <c r="K163" s="11">
        <v>179.26</v>
      </c>
      <c r="L163" s="12">
        <v>600852</v>
      </c>
      <c r="N163" s="113" t="str">
        <f t="shared" si="8"/>
        <v>42968ECL</v>
      </c>
      <c r="O163" s="21">
        <v>42968</v>
      </c>
      <c r="P163" s="122" t="s">
        <v>237</v>
      </c>
      <c r="Q163" s="116">
        <v>130.16</v>
      </c>
      <c r="R163" s="11">
        <v>130.4</v>
      </c>
      <c r="S163" s="11">
        <v>559790</v>
      </c>
      <c r="T163" s="78">
        <f t="shared" si="6"/>
        <v>785882.53333333333</v>
      </c>
      <c r="U163" s="11">
        <f t="shared" si="9"/>
        <v>2.2264029771678949E-3</v>
      </c>
      <c r="V163" s="119">
        <f t="shared" si="7"/>
        <v>0.11294269325425284</v>
      </c>
    </row>
    <row r="164" spans="2:22">
      <c r="B164" s="21">
        <v>42919</v>
      </c>
      <c r="C164" s="122" t="s">
        <v>246</v>
      </c>
      <c r="D164" s="116">
        <v>66.040000000000006</v>
      </c>
      <c r="E164" s="11">
        <v>66.569999999999993</v>
      </c>
      <c r="F164" s="12">
        <v>1044574</v>
      </c>
      <c r="H164" s="21">
        <v>42923</v>
      </c>
      <c r="I164" s="122" t="s">
        <v>35</v>
      </c>
      <c r="J164" s="116">
        <v>41.85</v>
      </c>
      <c r="K164" s="11">
        <v>41.78</v>
      </c>
      <c r="L164" s="12">
        <v>10193165</v>
      </c>
      <c r="N164" s="113" t="str">
        <f t="shared" si="8"/>
        <v>42969ECL</v>
      </c>
      <c r="O164" s="21">
        <v>42969</v>
      </c>
      <c r="P164" s="122" t="s">
        <v>237</v>
      </c>
      <c r="Q164" s="116">
        <v>130.63</v>
      </c>
      <c r="R164" s="11">
        <v>131.47999999999999</v>
      </c>
      <c r="S164" s="11">
        <v>506214</v>
      </c>
      <c r="T164" s="78">
        <f t="shared" si="6"/>
        <v>778949.96666666667</v>
      </c>
      <c r="U164" s="11">
        <f t="shared" si="9"/>
        <v>8.2480993034659226E-3</v>
      </c>
      <c r="V164" s="119">
        <f t="shared" si="7"/>
        <v>0.11268686912861202</v>
      </c>
    </row>
    <row r="165" spans="2:22">
      <c r="B165" s="21">
        <v>42919</v>
      </c>
      <c r="C165" s="122" t="s">
        <v>247</v>
      </c>
      <c r="D165" s="116">
        <v>60.23</v>
      </c>
      <c r="E165" s="11">
        <v>59.75</v>
      </c>
      <c r="F165" s="12">
        <v>6730337</v>
      </c>
      <c r="H165" s="21">
        <v>42923</v>
      </c>
      <c r="I165" s="122" t="s">
        <v>36</v>
      </c>
      <c r="J165" s="116">
        <v>111.55</v>
      </c>
      <c r="K165" s="11">
        <v>111.93</v>
      </c>
      <c r="L165" s="12">
        <v>463515</v>
      </c>
      <c r="N165" s="113" t="str">
        <f t="shared" si="8"/>
        <v>42970ECL</v>
      </c>
      <c r="O165" s="21">
        <v>42970</v>
      </c>
      <c r="P165" s="122" t="s">
        <v>237</v>
      </c>
      <c r="Q165" s="116">
        <v>131.19999999999999</v>
      </c>
      <c r="R165" s="11">
        <v>130.78</v>
      </c>
      <c r="S165" s="11">
        <v>470980</v>
      </c>
      <c r="T165" s="78">
        <f t="shared" si="6"/>
        <v>775573.1</v>
      </c>
      <c r="U165" s="11">
        <f t="shared" si="9"/>
        <v>-5.3382266628886699E-3</v>
      </c>
      <c r="V165" s="119">
        <f t="shared" si="7"/>
        <v>0.11538969267627038</v>
      </c>
    </row>
    <row r="166" spans="2:22">
      <c r="B166" s="21">
        <v>42919</v>
      </c>
      <c r="C166" s="122" t="s">
        <v>248</v>
      </c>
      <c r="D166" s="116">
        <v>60.74</v>
      </c>
      <c r="E166" s="11">
        <v>60.41</v>
      </c>
      <c r="F166" s="12">
        <v>798733</v>
      </c>
      <c r="H166" s="21">
        <v>42923</v>
      </c>
      <c r="I166" s="122" t="s">
        <v>37</v>
      </c>
      <c r="J166" s="116">
        <v>13.7</v>
      </c>
      <c r="K166" s="11">
        <v>13.69</v>
      </c>
      <c r="L166" s="12">
        <v>10691065</v>
      </c>
      <c r="N166" s="113" t="str">
        <f t="shared" si="8"/>
        <v>42971ECL</v>
      </c>
      <c r="O166" s="21">
        <v>42971</v>
      </c>
      <c r="P166" s="122" t="s">
        <v>237</v>
      </c>
      <c r="Q166" s="116">
        <v>130.78</v>
      </c>
      <c r="R166" s="11">
        <v>130.33000000000001</v>
      </c>
      <c r="S166" s="11">
        <v>701884</v>
      </c>
      <c r="T166" s="78">
        <f t="shared" si="6"/>
        <v>763928.33333333337</v>
      </c>
      <c r="U166" s="11">
        <f t="shared" si="9"/>
        <v>-3.4468265905013749E-3</v>
      </c>
      <c r="V166" s="119">
        <f t="shared" si="7"/>
        <v>0.11326575923372639</v>
      </c>
    </row>
    <row r="167" spans="2:22">
      <c r="B167" s="21">
        <v>42919</v>
      </c>
      <c r="C167" s="122" t="s">
        <v>249</v>
      </c>
      <c r="D167" s="116">
        <v>64.150000000000006</v>
      </c>
      <c r="E167" s="11">
        <v>63.92</v>
      </c>
      <c r="F167" s="12">
        <v>1765679</v>
      </c>
      <c r="H167" s="21">
        <v>42923</v>
      </c>
      <c r="I167" s="122" t="s">
        <v>38</v>
      </c>
      <c r="J167" s="116">
        <v>22.61</v>
      </c>
      <c r="K167" s="11">
        <v>22.93</v>
      </c>
      <c r="L167" s="12">
        <v>2756785</v>
      </c>
      <c r="N167" s="113" t="str">
        <f t="shared" si="8"/>
        <v>42972ECL</v>
      </c>
      <c r="O167" s="21">
        <v>42972</v>
      </c>
      <c r="P167" s="122" t="s">
        <v>237</v>
      </c>
      <c r="Q167" s="116">
        <v>131.09</v>
      </c>
      <c r="R167" s="11">
        <v>131.04</v>
      </c>
      <c r="S167" s="11">
        <v>470403</v>
      </c>
      <c r="T167" s="78">
        <f t="shared" si="6"/>
        <v>768084.96666666667</v>
      </c>
      <c r="U167" s="11">
        <f t="shared" si="9"/>
        <v>5.4329245621308319E-3</v>
      </c>
      <c r="V167" s="119">
        <f t="shared" si="7"/>
        <v>0.11177969746409071</v>
      </c>
    </row>
    <row r="168" spans="2:22">
      <c r="B168" s="21">
        <v>42919</v>
      </c>
      <c r="C168" s="122" t="s">
        <v>250</v>
      </c>
      <c r="D168" s="116">
        <v>258.39999999999998</v>
      </c>
      <c r="E168" s="11">
        <v>261.24</v>
      </c>
      <c r="F168" s="12">
        <v>216614</v>
      </c>
      <c r="H168" s="21">
        <v>42923</v>
      </c>
      <c r="I168" s="122" t="s">
        <v>39</v>
      </c>
      <c r="J168" s="116">
        <v>84.95</v>
      </c>
      <c r="K168" s="11">
        <v>86.14</v>
      </c>
      <c r="L168" s="12">
        <v>1613178</v>
      </c>
      <c r="N168" s="113" t="str">
        <f t="shared" si="8"/>
        <v>42975ECL</v>
      </c>
      <c r="O168" s="21">
        <v>42975</v>
      </c>
      <c r="P168" s="122" t="s">
        <v>237</v>
      </c>
      <c r="Q168" s="116">
        <v>131.01</v>
      </c>
      <c r="R168" s="11">
        <v>131.46</v>
      </c>
      <c r="S168" s="11">
        <v>745024</v>
      </c>
      <c r="T168" s="78">
        <f t="shared" si="6"/>
        <v>765697.03333333333</v>
      </c>
      <c r="U168" s="11">
        <f t="shared" si="9"/>
        <v>3.2000027306710709E-3</v>
      </c>
      <c r="V168" s="119">
        <f t="shared" si="7"/>
        <v>0.11197428042007761</v>
      </c>
    </row>
    <row r="169" spans="2:22">
      <c r="B169" s="21">
        <v>42919</v>
      </c>
      <c r="C169" s="122" t="s">
        <v>251</v>
      </c>
      <c r="D169" s="116">
        <v>38.28</v>
      </c>
      <c r="E169" s="11">
        <v>38.450000000000003</v>
      </c>
      <c r="F169" s="12">
        <v>1254696</v>
      </c>
      <c r="H169" s="21">
        <v>42923</v>
      </c>
      <c r="I169" s="122" t="s">
        <v>40</v>
      </c>
      <c r="J169" s="116">
        <v>73.099999999999994</v>
      </c>
      <c r="K169" s="11">
        <v>72.900000000000006</v>
      </c>
      <c r="L169" s="12">
        <v>1527232</v>
      </c>
      <c r="N169" s="113" t="str">
        <f t="shared" si="8"/>
        <v>42976ECL</v>
      </c>
      <c r="O169" s="21">
        <v>42976</v>
      </c>
      <c r="P169" s="122" t="s">
        <v>237</v>
      </c>
      <c r="Q169" s="116">
        <v>130.97</v>
      </c>
      <c r="R169" s="11">
        <v>130.87</v>
      </c>
      <c r="S169" s="11">
        <v>573537</v>
      </c>
      <c r="T169" s="78">
        <f t="shared" si="6"/>
        <v>756612.66666666663</v>
      </c>
      <c r="U169" s="11">
        <f t="shared" si="9"/>
        <v>-4.4981587680409029E-3</v>
      </c>
      <c r="V169" s="119">
        <f t="shared" si="7"/>
        <v>0.11187560195963189</v>
      </c>
    </row>
    <row r="170" spans="2:22">
      <c r="B170" s="21">
        <v>42919</v>
      </c>
      <c r="C170" s="122" t="s">
        <v>252</v>
      </c>
      <c r="D170" s="116">
        <v>78.37</v>
      </c>
      <c r="E170" s="11">
        <v>78.349999999999994</v>
      </c>
      <c r="F170" s="12">
        <v>1386832</v>
      </c>
      <c r="H170" s="21">
        <v>42923</v>
      </c>
      <c r="I170" s="122" t="s">
        <v>41</v>
      </c>
      <c r="J170" s="116">
        <v>31.21</v>
      </c>
      <c r="K170" s="11">
        <v>31.21</v>
      </c>
      <c r="L170" s="12">
        <v>2197441</v>
      </c>
      <c r="N170" s="113" t="str">
        <f t="shared" si="8"/>
        <v>42977ECL</v>
      </c>
      <c r="O170" s="21">
        <v>42977</v>
      </c>
      <c r="P170" s="122" t="s">
        <v>237</v>
      </c>
      <c r="Q170" s="116">
        <v>130.87</v>
      </c>
      <c r="R170" s="11">
        <v>130.97999999999999</v>
      </c>
      <c r="S170" s="11">
        <v>606062</v>
      </c>
      <c r="T170" s="78">
        <f t="shared" si="6"/>
        <v>754720.66666666663</v>
      </c>
      <c r="U170" s="11">
        <f t="shared" si="9"/>
        <v>8.4017572251807052E-4</v>
      </c>
      <c r="V170" s="119">
        <f t="shared" si="7"/>
        <v>0.11233397232859318</v>
      </c>
    </row>
    <row r="171" spans="2:22">
      <c r="B171" s="21">
        <v>42919</v>
      </c>
      <c r="C171" s="122" t="s">
        <v>253</v>
      </c>
      <c r="D171" s="116">
        <v>77.06</v>
      </c>
      <c r="E171" s="11">
        <v>76.47</v>
      </c>
      <c r="F171" s="12">
        <v>529268</v>
      </c>
      <c r="H171" s="21">
        <v>42923</v>
      </c>
      <c r="I171" s="122" t="s">
        <v>42</v>
      </c>
      <c r="J171" s="116">
        <v>152.04</v>
      </c>
      <c r="K171" s="11">
        <v>152.22999999999999</v>
      </c>
      <c r="L171" s="12">
        <v>3775383</v>
      </c>
      <c r="N171" s="113" t="str">
        <f t="shared" si="8"/>
        <v>42978ECL</v>
      </c>
      <c r="O171" s="21">
        <v>42978</v>
      </c>
      <c r="P171" s="122" t="s">
        <v>237</v>
      </c>
      <c r="Q171" s="116">
        <v>131.58000000000001</v>
      </c>
      <c r="R171" s="11">
        <v>133.30000000000001</v>
      </c>
      <c r="S171" s="11">
        <v>1254924</v>
      </c>
      <c r="T171" s="78">
        <f t="shared" si="6"/>
        <v>747848.1</v>
      </c>
      <c r="U171" s="11">
        <f t="shared" si="9"/>
        <v>1.7557587394755627E-2</v>
      </c>
      <c r="V171" s="119">
        <f t="shared" si="7"/>
        <v>0.11144339672242047</v>
      </c>
    </row>
    <row r="172" spans="2:22">
      <c r="B172" s="21">
        <v>42919</v>
      </c>
      <c r="C172" s="122" t="s">
        <v>254</v>
      </c>
      <c r="D172" s="116">
        <v>62.69</v>
      </c>
      <c r="E172" s="11">
        <v>61.4</v>
      </c>
      <c r="F172" s="12">
        <v>777335</v>
      </c>
      <c r="H172" s="21">
        <v>42923</v>
      </c>
      <c r="I172" s="122" t="s">
        <v>43</v>
      </c>
      <c r="J172" s="116">
        <v>42.41</v>
      </c>
      <c r="K172" s="11">
        <v>41.79</v>
      </c>
      <c r="L172" s="12">
        <v>5946790</v>
      </c>
      <c r="N172" s="113" t="str">
        <f t="shared" si="8"/>
        <v>42979ECL</v>
      </c>
      <c r="O172" s="21">
        <v>42979</v>
      </c>
      <c r="P172" s="122" t="s">
        <v>237</v>
      </c>
      <c r="Q172" s="117">
        <v>133.57</v>
      </c>
      <c r="R172" s="96">
        <v>132.85</v>
      </c>
      <c r="S172" s="11">
        <v>726143</v>
      </c>
      <c r="T172" s="78">
        <f t="shared" si="6"/>
        <v>762589.6333333333</v>
      </c>
      <c r="U172" s="11">
        <f t="shared" si="9"/>
        <v>-3.3815549788405591E-3</v>
      </c>
      <c r="V172" s="119">
        <f t="shared" si="7"/>
        <v>0.12231070297396322</v>
      </c>
    </row>
    <row r="173" spans="2:22">
      <c r="B173" s="21">
        <v>42919</v>
      </c>
      <c r="C173" s="122" t="s">
        <v>255</v>
      </c>
      <c r="D173" s="116">
        <v>118.6</v>
      </c>
      <c r="E173" s="11">
        <v>118.01</v>
      </c>
      <c r="F173" s="12">
        <v>739598</v>
      </c>
      <c r="H173" s="21">
        <v>42923</v>
      </c>
      <c r="I173" s="122" t="s">
        <v>44</v>
      </c>
      <c r="J173" s="116">
        <v>52.63</v>
      </c>
      <c r="K173" s="11">
        <v>52.73</v>
      </c>
      <c r="L173" s="12">
        <v>1313940</v>
      </c>
      <c r="N173" s="113" t="str">
        <f t="shared" si="8"/>
        <v>42983ECL</v>
      </c>
      <c r="O173" s="21">
        <v>42983</v>
      </c>
      <c r="P173" s="122" t="s">
        <v>237</v>
      </c>
      <c r="Q173" s="117">
        <v>132.91999999999999</v>
      </c>
      <c r="R173" s="96">
        <v>133.22999999999999</v>
      </c>
      <c r="S173" s="11">
        <v>857486</v>
      </c>
      <c r="T173" s="78">
        <f t="shared" si="6"/>
        <v>766411</v>
      </c>
      <c r="U173" s="11">
        <f t="shared" si="9"/>
        <v>2.856285766297944E-3</v>
      </c>
      <c r="V173" s="119">
        <f t="shared" si="7"/>
        <v>0.12203887339896988</v>
      </c>
    </row>
    <row r="174" spans="2:22">
      <c r="B174" s="21">
        <v>42919</v>
      </c>
      <c r="C174" s="122" t="s">
        <v>256</v>
      </c>
      <c r="D174" s="116">
        <v>36.200000000000003</v>
      </c>
      <c r="E174" s="11">
        <v>35.840000000000003</v>
      </c>
      <c r="F174" s="12">
        <v>2314238</v>
      </c>
      <c r="H174" s="21">
        <v>42923</v>
      </c>
      <c r="I174" s="122" t="s">
        <v>45</v>
      </c>
      <c r="J174" s="116">
        <v>61.21</v>
      </c>
      <c r="K174" s="11">
        <v>61.76</v>
      </c>
      <c r="L174" s="12">
        <v>4443271</v>
      </c>
      <c r="N174" s="113" t="str">
        <f t="shared" si="8"/>
        <v>42984ECL</v>
      </c>
      <c r="O174" s="21">
        <v>42984</v>
      </c>
      <c r="P174" s="122" t="s">
        <v>237</v>
      </c>
      <c r="Q174" s="117">
        <v>132.86000000000001</v>
      </c>
      <c r="R174" s="96">
        <v>130.88999999999999</v>
      </c>
      <c r="S174" s="11">
        <v>1968210</v>
      </c>
      <c r="T174" s="78">
        <f t="shared" si="6"/>
        <v>771302.3</v>
      </c>
      <c r="U174" s="11">
        <f t="shared" si="9"/>
        <v>-1.7719682168492668E-2</v>
      </c>
      <c r="V174" s="119">
        <f t="shared" si="7"/>
        <v>0.12016975114884587</v>
      </c>
    </row>
    <row r="175" spans="2:22">
      <c r="B175" s="21">
        <v>42919</v>
      </c>
      <c r="C175" s="122" t="s">
        <v>257</v>
      </c>
      <c r="D175" s="116">
        <v>56.76</v>
      </c>
      <c r="E175" s="11">
        <v>56.99</v>
      </c>
      <c r="F175" s="12">
        <v>633688</v>
      </c>
      <c r="H175" s="21">
        <v>42923</v>
      </c>
      <c r="I175" s="122" t="s">
        <v>46</v>
      </c>
      <c r="J175" s="116">
        <v>52.95</v>
      </c>
      <c r="K175" s="11">
        <v>52.5</v>
      </c>
      <c r="L175" s="12">
        <v>1791085</v>
      </c>
      <c r="N175" s="113" t="str">
        <f t="shared" si="8"/>
        <v>42985ECL</v>
      </c>
      <c r="O175" s="21">
        <v>42985</v>
      </c>
      <c r="P175" s="122" t="s">
        <v>237</v>
      </c>
      <c r="Q175" s="117">
        <v>131.1</v>
      </c>
      <c r="R175" s="96">
        <v>131.53</v>
      </c>
      <c r="S175" s="11">
        <v>999032</v>
      </c>
      <c r="T175" s="78">
        <f t="shared" ref="T175:T238" si="10">AVERAGE(S145:S174)</f>
        <v>817436.2</v>
      </c>
      <c r="U175" s="11">
        <f t="shared" si="9"/>
        <v>4.8776866770594129E-3</v>
      </c>
      <c r="V175" s="119">
        <f t="shared" ref="V175:V238" si="11">_xlfn.STDEV.S(U145:U174)*(250)^0.5</f>
        <v>0.12938552308672843</v>
      </c>
    </row>
    <row r="176" spans="2:22">
      <c r="B176" s="21">
        <v>42919</v>
      </c>
      <c r="C176" s="122" t="s">
        <v>258</v>
      </c>
      <c r="D176" s="116">
        <v>149.56</v>
      </c>
      <c r="E176" s="11">
        <v>147.72999999999999</v>
      </c>
      <c r="F176" s="12">
        <v>826531</v>
      </c>
      <c r="H176" s="21">
        <v>42923</v>
      </c>
      <c r="I176" s="122" t="s">
        <v>47</v>
      </c>
      <c r="J176" s="116">
        <v>44.68</v>
      </c>
      <c r="K176" s="11">
        <v>45.08</v>
      </c>
      <c r="L176" s="12">
        <v>1465855</v>
      </c>
      <c r="N176" s="113" t="str">
        <f t="shared" si="8"/>
        <v>42986ECL</v>
      </c>
      <c r="O176" s="21">
        <v>42986</v>
      </c>
      <c r="P176" s="122" t="s">
        <v>237</v>
      </c>
      <c r="Q176" s="117">
        <v>131.13999999999999</v>
      </c>
      <c r="R176" s="96">
        <v>131.12</v>
      </c>
      <c r="S176" s="11">
        <v>716147</v>
      </c>
      <c r="T176" s="78">
        <f t="shared" si="10"/>
        <v>830890.8</v>
      </c>
      <c r="U176" s="11">
        <f t="shared" si="9"/>
        <v>-3.1220280451129986E-3</v>
      </c>
      <c r="V176" s="119">
        <f t="shared" si="11"/>
        <v>0.12999738588200244</v>
      </c>
    </row>
    <row r="177" spans="2:22">
      <c r="B177" s="21">
        <v>42919</v>
      </c>
      <c r="C177" s="122" t="s">
        <v>259</v>
      </c>
      <c r="D177" s="116">
        <v>78.63</v>
      </c>
      <c r="E177" s="11">
        <v>78.489999999999995</v>
      </c>
      <c r="F177" s="12">
        <v>745481</v>
      </c>
      <c r="H177" s="21">
        <v>42923</v>
      </c>
      <c r="I177" s="122" t="s">
        <v>48</v>
      </c>
      <c r="J177" s="116">
        <v>133.69999999999999</v>
      </c>
      <c r="K177" s="11">
        <v>134.12</v>
      </c>
      <c r="L177" s="12">
        <v>1730510</v>
      </c>
      <c r="N177" s="113" t="str">
        <f t="shared" si="8"/>
        <v>42989ECL</v>
      </c>
      <c r="O177" s="21">
        <v>42989</v>
      </c>
      <c r="P177" s="122" t="s">
        <v>237</v>
      </c>
      <c r="Q177" s="117">
        <v>131.49</v>
      </c>
      <c r="R177" s="96">
        <v>129.83000000000001</v>
      </c>
      <c r="S177" s="11">
        <v>1716389</v>
      </c>
      <c r="T177" s="78">
        <f t="shared" si="10"/>
        <v>827107.5</v>
      </c>
      <c r="U177" s="11">
        <f t="shared" si="9"/>
        <v>-9.8870320634120868E-3</v>
      </c>
      <c r="V177" s="119">
        <f t="shared" si="11"/>
        <v>0.12958854738703571</v>
      </c>
    </row>
    <row r="178" spans="2:22">
      <c r="B178" s="21">
        <v>42919</v>
      </c>
      <c r="C178" s="122" t="s">
        <v>260</v>
      </c>
      <c r="D178" s="116">
        <v>11.36</v>
      </c>
      <c r="E178" s="11">
        <v>11.56</v>
      </c>
      <c r="F178" s="12">
        <v>43949588</v>
      </c>
      <c r="H178" s="21">
        <v>42923</v>
      </c>
      <c r="I178" s="122" t="s">
        <v>49</v>
      </c>
      <c r="J178" s="116">
        <v>52.61</v>
      </c>
      <c r="K178" s="11">
        <v>52.88</v>
      </c>
      <c r="L178" s="12">
        <v>2056399</v>
      </c>
      <c r="N178" s="113" t="str">
        <f t="shared" si="8"/>
        <v>42990ECL</v>
      </c>
      <c r="O178" s="21">
        <v>42990</v>
      </c>
      <c r="P178" s="122" t="s">
        <v>237</v>
      </c>
      <c r="Q178" s="117">
        <v>129.82</v>
      </c>
      <c r="R178" s="96">
        <v>129.97999999999999</v>
      </c>
      <c r="S178" s="11">
        <v>1154712</v>
      </c>
      <c r="T178" s="78">
        <f t="shared" si="10"/>
        <v>856061.33333333337</v>
      </c>
      <c r="U178" s="11">
        <f t="shared" si="9"/>
        <v>1.154690094040556E-3</v>
      </c>
      <c r="V178" s="119">
        <f t="shared" si="11"/>
        <v>0.13253602094431435</v>
      </c>
    </row>
    <row r="179" spans="2:22">
      <c r="B179" s="21">
        <v>42919</v>
      </c>
      <c r="C179" s="122" t="s">
        <v>261</v>
      </c>
      <c r="D179" s="116">
        <v>43.21</v>
      </c>
      <c r="E179" s="11">
        <v>44.05</v>
      </c>
      <c r="F179" s="12">
        <v>1488236</v>
      </c>
      <c r="H179" s="21">
        <v>42923</v>
      </c>
      <c r="I179" s="122" t="s">
        <v>50</v>
      </c>
      <c r="J179" s="116">
        <v>16.52</v>
      </c>
      <c r="K179" s="11">
        <v>12.884136</v>
      </c>
      <c r="L179" s="12">
        <v>13217694</v>
      </c>
      <c r="N179" s="113" t="str">
        <f t="shared" si="8"/>
        <v>42991ECL</v>
      </c>
      <c r="O179" s="21">
        <v>42991</v>
      </c>
      <c r="P179" s="122" t="s">
        <v>237</v>
      </c>
      <c r="Q179" s="117">
        <v>129.72999999999999</v>
      </c>
      <c r="R179" s="96">
        <v>129.41999999999999</v>
      </c>
      <c r="S179" s="11">
        <v>747220</v>
      </c>
      <c r="T179" s="78">
        <f t="shared" si="10"/>
        <v>848037.46666666667</v>
      </c>
      <c r="U179" s="11">
        <f t="shared" si="9"/>
        <v>-4.3176628370828031E-3</v>
      </c>
      <c r="V179" s="119">
        <f t="shared" si="11"/>
        <v>0.13255792583072395</v>
      </c>
    </row>
    <row r="180" spans="2:22">
      <c r="B180" s="21">
        <v>42919</v>
      </c>
      <c r="C180" s="122" t="s">
        <v>262</v>
      </c>
      <c r="D180" s="116">
        <v>151.72</v>
      </c>
      <c r="E180" s="11">
        <v>148.43</v>
      </c>
      <c r="F180" s="12">
        <v>13862735</v>
      </c>
      <c r="H180" s="21">
        <v>42923</v>
      </c>
      <c r="I180" s="122" t="s">
        <v>51</v>
      </c>
      <c r="J180" s="116">
        <v>17.25</v>
      </c>
      <c r="K180" s="11">
        <v>17.350000000000001</v>
      </c>
      <c r="L180" s="12">
        <v>8241012</v>
      </c>
      <c r="N180" s="113" t="str">
        <f t="shared" si="8"/>
        <v>42992ECL</v>
      </c>
      <c r="O180" s="21">
        <v>42992</v>
      </c>
      <c r="P180" s="122" t="s">
        <v>237</v>
      </c>
      <c r="Q180" s="117">
        <v>129.32</v>
      </c>
      <c r="R180" s="96">
        <v>131.01</v>
      </c>
      <c r="S180" s="11">
        <v>1101699</v>
      </c>
      <c r="T180" s="78">
        <f t="shared" si="10"/>
        <v>819497.76666666672</v>
      </c>
      <c r="U180" s="11">
        <f t="shared" si="9"/>
        <v>1.2210726536459226E-2</v>
      </c>
      <c r="V180" s="119">
        <f t="shared" si="11"/>
        <v>0.1329786526229487</v>
      </c>
    </row>
    <row r="181" spans="2:22">
      <c r="B181" s="21">
        <v>42919</v>
      </c>
      <c r="C181" s="122" t="s">
        <v>263</v>
      </c>
      <c r="D181" s="116">
        <v>65.599999999999994</v>
      </c>
      <c r="E181" s="11">
        <v>65.41</v>
      </c>
      <c r="F181" s="12">
        <v>379823</v>
      </c>
      <c r="H181" s="21">
        <v>42923</v>
      </c>
      <c r="I181" s="122" t="s">
        <v>52</v>
      </c>
      <c r="J181" s="116">
        <v>31.37</v>
      </c>
      <c r="K181" s="11">
        <v>31.37</v>
      </c>
      <c r="L181" s="12">
        <v>2886717</v>
      </c>
      <c r="N181" s="113" t="str">
        <f t="shared" si="8"/>
        <v>42993ECL</v>
      </c>
      <c r="O181" s="21">
        <v>42993</v>
      </c>
      <c r="P181" s="122" t="s">
        <v>237</v>
      </c>
      <c r="Q181" s="117">
        <v>131.03</v>
      </c>
      <c r="R181" s="96">
        <v>131.05000000000001</v>
      </c>
      <c r="S181" s="11">
        <v>1208174</v>
      </c>
      <c r="T181" s="78">
        <f t="shared" si="10"/>
        <v>821309.33333333337</v>
      </c>
      <c r="U181" s="11">
        <f t="shared" si="9"/>
        <v>3.0527360383617112E-4</v>
      </c>
      <c r="V181" s="119">
        <f t="shared" si="11"/>
        <v>0.13383385389724847</v>
      </c>
    </row>
    <row r="182" spans="2:22">
      <c r="B182" s="21">
        <v>42919</v>
      </c>
      <c r="C182" s="122" t="s">
        <v>264</v>
      </c>
      <c r="D182" s="116">
        <v>12.08</v>
      </c>
      <c r="E182" s="11">
        <v>12.2</v>
      </c>
      <c r="F182" s="12">
        <v>8517402</v>
      </c>
      <c r="H182" s="21">
        <v>42923</v>
      </c>
      <c r="I182" s="122" t="s">
        <v>53</v>
      </c>
      <c r="J182" s="116">
        <v>33.229999999999997</v>
      </c>
      <c r="K182" s="11">
        <v>33.200000000000003</v>
      </c>
      <c r="L182" s="12">
        <v>1438350</v>
      </c>
      <c r="N182" s="113" t="str">
        <f t="shared" si="8"/>
        <v>42996ECL</v>
      </c>
      <c r="O182" s="21">
        <v>42996</v>
      </c>
      <c r="P182" s="122" t="s">
        <v>237</v>
      </c>
      <c r="Q182" s="117">
        <v>131.05000000000001</v>
      </c>
      <c r="R182" s="96">
        <v>130.53</v>
      </c>
      <c r="S182" s="11">
        <v>886569</v>
      </c>
      <c r="T182" s="78">
        <f t="shared" si="10"/>
        <v>831599.9</v>
      </c>
      <c r="U182" s="11">
        <f t="shared" si="9"/>
        <v>-3.9758443687170275E-3</v>
      </c>
      <c r="V182" s="119">
        <f t="shared" si="11"/>
        <v>0.13376156710436085</v>
      </c>
    </row>
    <row r="183" spans="2:22">
      <c r="B183" s="21">
        <v>42919</v>
      </c>
      <c r="C183" s="122" t="s">
        <v>265</v>
      </c>
      <c r="D183" s="116">
        <v>218.49</v>
      </c>
      <c r="E183" s="11">
        <v>217.38</v>
      </c>
      <c r="F183" s="12">
        <v>991703</v>
      </c>
      <c r="H183" s="21">
        <v>42923</v>
      </c>
      <c r="I183" s="122" t="s">
        <v>54</v>
      </c>
      <c r="J183" s="116">
        <v>111.16</v>
      </c>
      <c r="K183" s="11">
        <v>112.81</v>
      </c>
      <c r="L183" s="12">
        <v>1010077</v>
      </c>
      <c r="N183" s="113" t="str">
        <f t="shared" si="8"/>
        <v>42997ECL</v>
      </c>
      <c r="O183" s="21">
        <v>42997</v>
      </c>
      <c r="P183" s="122" t="s">
        <v>237</v>
      </c>
      <c r="Q183" s="117">
        <v>130.96</v>
      </c>
      <c r="R183" s="96">
        <v>130.74</v>
      </c>
      <c r="S183" s="11">
        <v>652630</v>
      </c>
      <c r="T183" s="78">
        <f t="shared" si="10"/>
        <v>840211.8666666667</v>
      </c>
      <c r="U183" s="11">
        <f t="shared" si="9"/>
        <v>1.6075327838851444E-3</v>
      </c>
      <c r="V183" s="119">
        <f t="shared" si="11"/>
        <v>0.1339320513334169</v>
      </c>
    </row>
    <row r="184" spans="2:22">
      <c r="B184" s="21">
        <v>42919</v>
      </c>
      <c r="C184" s="122" t="s">
        <v>266</v>
      </c>
      <c r="D184" s="116">
        <v>29.24</v>
      </c>
      <c r="E184" s="11">
        <v>29.06</v>
      </c>
      <c r="F184" s="12">
        <v>1929111</v>
      </c>
      <c r="H184" s="21">
        <v>42923</v>
      </c>
      <c r="I184" s="122" t="s">
        <v>55</v>
      </c>
      <c r="J184" s="116">
        <v>90.73</v>
      </c>
      <c r="K184" s="11">
        <v>91.42</v>
      </c>
      <c r="L184" s="12">
        <v>619766</v>
      </c>
      <c r="N184" s="113" t="str">
        <f t="shared" si="8"/>
        <v>42998ECL</v>
      </c>
      <c r="O184" s="21">
        <v>42998</v>
      </c>
      <c r="P184" s="122" t="s">
        <v>237</v>
      </c>
      <c r="Q184" s="117">
        <v>130.94999999999999</v>
      </c>
      <c r="R184" s="96">
        <v>130.80000000000001</v>
      </c>
      <c r="S184" s="11">
        <v>833616</v>
      </c>
      <c r="T184" s="78">
        <f t="shared" si="10"/>
        <v>832190.3</v>
      </c>
      <c r="U184" s="11">
        <f t="shared" si="9"/>
        <v>4.5882083851476915E-4</v>
      </c>
      <c r="V184" s="119">
        <f t="shared" si="11"/>
        <v>0.13260867743728572</v>
      </c>
    </row>
    <row r="185" spans="2:22">
      <c r="B185" s="21">
        <v>42919</v>
      </c>
      <c r="C185" s="122" t="s">
        <v>267</v>
      </c>
      <c r="D185" s="116">
        <v>127.75</v>
      </c>
      <c r="E185" s="11">
        <v>127.81</v>
      </c>
      <c r="F185" s="12">
        <v>284505</v>
      </c>
      <c r="H185" s="21">
        <v>42923</v>
      </c>
      <c r="I185" s="122" t="s">
        <v>56</v>
      </c>
      <c r="J185" s="116">
        <v>18.36</v>
      </c>
      <c r="K185" s="11">
        <v>18.260000000000002</v>
      </c>
      <c r="L185" s="12">
        <v>4608514</v>
      </c>
      <c r="N185" s="113" t="str">
        <f t="shared" si="8"/>
        <v>42999ECL</v>
      </c>
      <c r="O185" s="21">
        <v>42999</v>
      </c>
      <c r="P185" s="122" t="s">
        <v>237</v>
      </c>
      <c r="Q185" s="117">
        <v>130.86000000000001</v>
      </c>
      <c r="R185" s="96">
        <v>130.94</v>
      </c>
      <c r="S185" s="11">
        <v>1095914</v>
      </c>
      <c r="T185" s="78">
        <f t="shared" si="10"/>
        <v>838746.66666666663</v>
      </c>
      <c r="U185" s="11">
        <f t="shared" si="9"/>
        <v>1.0697639898469508E-3</v>
      </c>
      <c r="V185" s="119">
        <f t="shared" si="11"/>
        <v>0.13174625611122284</v>
      </c>
    </row>
    <row r="186" spans="2:22">
      <c r="B186" s="21">
        <v>42919</v>
      </c>
      <c r="C186" s="122" t="s">
        <v>268</v>
      </c>
      <c r="D186" s="116">
        <v>85.71</v>
      </c>
      <c r="E186" s="11">
        <v>85.45</v>
      </c>
      <c r="F186" s="12">
        <v>826270</v>
      </c>
      <c r="H186" s="21">
        <v>42923</v>
      </c>
      <c r="I186" s="122" t="s">
        <v>57</v>
      </c>
      <c r="J186" s="116">
        <v>106.66</v>
      </c>
      <c r="K186" s="11">
        <v>105.91</v>
      </c>
      <c r="L186" s="12">
        <v>751731</v>
      </c>
      <c r="N186" s="113" t="str">
        <f t="shared" si="8"/>
        <v>43000ECL</v>
      </c>
      <c r="O186" s="21">
        <v>43000</v>
      </c>
      <c r="P186" s="122" t="s">
        <v>237</v>
      </c>
      <c r="Q186" s="117">
        <v>131</v>
      </c>
      <c r="R186" s="96">
        <v>131.33000000000001</v>
      </c>
      <c r="S186" s="11">
        <v>761922</v>
      </c>
      <c r="T186" s="78">
        <f t="shared" si="10"/>
        <v>852256.5</v>
      </c>
      <c r="U186" s="11">
        <f t="shared" si="9"/>
        <v>2.9740365841232873E-3</v>
      </c>
      <c r="V186" s="119">
        <f t="shared" si="11"/>
        <v>0.12928353083716024</v>
      </c>
    </row>
    <row r="187" spans="2:22">
      <c r="B187" s="21">
        <v>42919</v>
      </c>
      <c r="C187" s="122" t="s">
        <v>269</v>
      </c>
      <c r="D187" s="116">
        <v>122.76</v>
      </c>
      <c r="E187" s="11">
        <v>121.31</v>
      </c>
      <c r="F187" s="12">
        <v>461496</v>
      </c>
      <c r="H187" s="21">
        <v>42923</v>
      </c>
      <c r="I187" s="122" t="s">
        <v>58</v>
      </c>
      <c r="J187" s="116">
        <v>238.5</v>
      </c>
      <c r="K187" s="11">
        <v>238.23</v>
      </c>
      <c r="L187" s="12">
        <v>1318999</v>
      </c>
      <c r="N187" s="113" t="str">
        <f t="shared" si="8"/>
        <v>43003ECL</v>
      </c>
      <c r="O187" s="21">
        <v>43003</v>
      </c>
      <c r="P187" s="122" t="s">
        <v>237</v>
      </c>
      <c r="Q187" s="117">
        <v>131.34</v>
      </c>
      <c r="R187" s="96">
        <v>131.49</v>
      </c>
      <c r="S187" s="11">
        <v>861777</v>
      </c>
      <c r="T187" s="78">
        <f t="shared" si="10"/>
        <v>851978.26666666672</v>
      </c>
      <c r="U187" s="11">
        <f t="shared" si="9"/>
        <v>1.2175635017589912E-3</v>
      </c>
      <c r="V187" s="119">
        <f t="shared" si="11"/>
        <v>0.12055968800244739</v>
      </c>
    </row>
    <row r="188" spans="2:22">
      <c r="B188" s="21">
        <v>42919</v>
      </c>
      <c r="C188" s="122" t="s">
        <v>270</v>
      </c>
      <c r="D188" s="116">
        <v>26.19</v>
      </c>
      <c r="E188" s="11">
        <v>26.47</v>
      </c>
      <c r="F188" s="12">
        <v>2930742</v>
      </c>
      <c r="H188" s="21">
        <v>42923</v>
      </c>
      <c r="I188" s="122" t="s">
        <v>59</v>
      </c>
      <c r="J188" s="116">
        <v>152.62</v>
      </c>
      <c r="K188" s="11">
        <v>152.94</v>
      </c>
      <c r="L188" s="12">
        <v>2460060</v>
      </c>
      <c r="N188" s="113" t="str">
        <f t="shared" si="8"/>
        <v>43004ECL</v>
      </c>
      <c r="O188" s="21">
        <v>43004</v>
      </c>
      <c r="P188" s="122" t="s">
        <v>237</v>
      </c>
      <c r="Q188" s="117">
        <v>131.80000000000001</v>
      </c>
      <c r="R188" s="96">
        <v>130.22999999999999</v>
      </c>
      <c r="S188" s="11">
        <v>562957</v>
      </c>
      <c r="T188" s="78">
        <f t="shared" si="10"/>
        <v>860082.46666666667</v>
      </c>
      <c r="U188" s="11">
        <f t="shared" si="9"/>
        <v>-9.6286851192157272E-3</v>
      </c>
      <c r="V188" s="119">
        <f t="shared" si="11"/>
        <v>0.12012609413930143</v>
      </c>
    </row>
    <row r="189" spans="2:22">
      <c r="B189" s="21">
        <v>42919</v>
      </c>
      <c r="C189" s="122" t="s">
        <v>271</v>
      </c>
      <c r="D189" s="116">
        <v>49.59</v>
      </c>
      <c r="E189" s="11">
        <v>50.64</v>
      </c>
      <c r="F189" s="12">
        <v>2163325</v>
      </c>
      <c r="H189" s="21">
        <v>42923</v>
      </c>
      <c r="I189" s="122" t="s">
        <v>60</v>
      </c>
      <c r="J189" s="116">
        <v>66.13</v>
      </c>
      <c r="K189" s="11">
        <v>65.92</v>
      </c>
      <c r="L189" s="12">
        <v>2591887</v>
      </c>
      <c r="N189" s="113" t="str">
        <f t="shared" si="8"/>
        <v>43005ECL</v>
      </c>
      <c r="O189" s="21">
        <v>43005</v>
      </c>
      <c r="P189" s="122" t="s">
        <v>237</v>
      </c>
      <c r="Q189" s="117">
        <v>130.28</v>
      </c>
      <c r="R189" s="96">
        <v>128.97</v>
      </c>
      <c r="S189" s="11">
        <v>1054163</v>
      </c>
      <c r="T189" s="78">
        <f t="shared" si="10"/>
        <v>856353.5</v>
      </c>
      <c r="U189" s="11">
        <f t="shared" si="9"/>
        <v>-9.722298803311975E-3</v>
      </c>
      <c r="V189" s="119">
        <f t="shared" si="11"/>
        <v>0.11779780283317302</v>
      </c>
    </row>
    <row r="190" spans="2:22">
      <c r="B190" s="21">
        <v>42919</v>
      </c>
      <c r="C190" s="122" t="s">
        <v>272</v>
      </c>
      <c r="D190" s="116">
        <v>35.01</v>
      </c>
      <c r="E190" s="11">
        <v>34.58</v>
      </c>
      <c r="F190" s="12">
        <v>513878</v>
      </c>
      <c r="H190" s="21">
        <v>42923</v>
      </c>
      <c r="I190" s="122" t="s">
        <v>61</v>
      </c>
      <c r="J190" s="116">
        <v>159.82</v>
      </c>
      <c r="K190" s="11">
        <v>161.43</v>
      </c>
      <c r="L190" s="12">
        <v>411520</v>
      </c>
      <c r="N190" s="113" t="str">
        <f t="shared" si="8"/>
        <v>43006ECL</v>
      </c>
      <c r="O190" s="21">
        <v>43006</v>
      </c>
      <c r="P190" s="122" t="s">
        <v>237</v>
      </c>
      <c r="Q190" s="117">
        <v>128.94999999999999</v>
      </c>
      <c r="R190" s="96">
        <v>129.27000000000001</v>
      </c>
      <c r="S190" s="11">
        <v>585960</v>
      </c>
      <c r="T190" s="78">
        <f t="shared" si="10"/>
        <v>864024.5</v>
      </c>
      <c r="U190" s="11">
        <f t="shared" si="9"/>
        <v>2.3234211195564815E-3</v>
      </c>
      <c r="V190" s="119">
        <f t="shared" si="11"/>
        <v>0.12077989555561799</v>
      </c>
    </row>
    <row r="191" spans="2:22">
      <c r="B191" s="21">
        <v>42919</v>
      </c>
      <c r="C191" s="122" t="s">
        <v>273</v>
      </c>
      <c r="D191" s="116">
        <v>46.11</v>
      </c>
      <c r="E191" s="11">
        <v>46.55</v>
      </c>
      <c r="F191" s="12">
        <v>691838</v>
      </c>
      <c r="H191" s="21">
        <v>42923</v>
      </c>
      <c r="I191" s="122" t="s">
        <v>62</v>
      </c>
      <c r="J191" s="116">
        <v>132.21</v>
      </c>
      <c r="K191" s="11">
        <v>131.88</v>
      </c>
      <c r="L191" s="12">
        <v>420286</v>
      </c>
      <c r="N191" s="113" t="str">
        <f t="shared" si="8"/>
        <v>43007ECL</v>
      </c>
      <c r="O191" s="21">
        <v>43007</v>
      </c>
      <c r="P191" s="122" t="s">
        <v>237</v>
      </c>
      <c r="Q191" s="117">
        <v>129.27000000000001</v>
      </c>
      <c r="R191" s="96">
        <v>128.61000000000001</v>
      </c>
      <c r="S191" s="11">
        <v>858249</v>
      </c>
      <c r="T191" s="78">
        <f t="shared" si="10"/>
        <v>860926.93333333335</v>
      </c>
      <c r="U191" s="11">
        <f t="shared" si="9"/>
        <v>-5.1186710178608586E-3</v>
      </c>
      <c r="V191" s="119">
        <f t="shared" si="11"/>
        <v>0.11730909045343439</v>
      </c>
    </row>
    <row r="192" spans="2:22">
      <c r="B192" s="21">
        <v>42919</v>
      </c>
      <c r="C192" s="122" t="s">
        <v>274</v>
      </c>
      <c r="D192" s="116">
        <v>46.85</v>
      </c>
      <c r="E192" s="11">
        <v>46.94</v>
      </c>
      <c r="F192" s="12">
        <v>393675</v>
      </c>
      <c r="H192" s="21">
        <v>42923</v>
      </c>
      <c r="I192" s="122" t="s">
        <v>63</v>
      </c>
      <c r="J192" s="116">
        <v>172.73</v>
      </c>
      <c r="K192" s="11">
        <v>172.11</v>
      </c>
      <c r="L192" s="12">
        <v>639104</v>
      </c>
      <c r="N192" s="113" t="str">
        <f t="shared" si="8"/>
        <v>42919ED</v>
      </c>
      <c r="O192" s="21">
        <v>42919</v>
      </c>
      <c r="P192" s="122" t="s">
        <v>238</v>
      </c>
      <c r="Q192" s="116">
        <v>81.14</v>
      </c>
      <c r="R192" s="11">
        <v>80.569999999999993</v>
      </c>
      <c r="S192" s="11">
        <v>929581</v>
      </c>
      <c r="T192" s="78">
        <f t="shared" si="10"/>
        <v>865287.56666666665</v>
      </c>
      <c r="U192" s="11">
        <f t="shared" si="9"/>
        <v>-0.46765819748889098</v>
      </c>
      <c r="V192" s="119">
        <f t="shared" si="11"/>
        <v>0.10831419172042996</v>
      </c>
    </row>
    <row r="193" spans="2:22">
      <c r="B193" s="21">
        <v>42919</v>
      </c>
      <c r="C193" s="122" t="s">
        <v>275</v>
      </c>
      <c r="D193" s="116">
        <v>73.62</v>
      </c>
      <c r="E193" s="11">
        <v>73.569999999999993</v>
      </c>
      <c r="F193" s="12">
        <v>551592</v>
      </c>
      <c r="H193" s="21">
        <v>42923</v>
      </c>
      <c r="I193" s="122" t="s">
        <v>64</v>
      </c>
      <c r="J193" s="116">
        <v>127.58</v>
      </c>
      <c r="K193" s="11">
        <v>130.84</v>
      </c>
      <c r="L193" s="12">
        <v>1030329</v>
      </c>
      <c r="N193" s="113" t="str">
        <f t="shared" si="8"/>
        <v>42921ED</v>
      </c>
      <c r="O193" s="21">
        <v>42921</v>
      </c>
      <c r="P193" s="122" t="s">
        <v>238</v>
      </c>
      <c r="Q193" s="116">
        <v>80.599999999999994</v>
      </c>
      <c r="R193" s="11">
        <v>80.47</v>
      </c>
      <c r="S193" s="11">
        <v>1551463</v>
      </c>
      <c r="T193" s="78">
        <f t="shared" si="10"/>
        <v>872245.6</v>
      </c>
      <c r="U193" s="11">
        <f t="shared" si="9"/>
        <v>-1.2419276310630012E-3</v>
      </c>
      <c r="V193" s="119">
        <f t="shared" si="11"/>
        <v>1.3531996822662868</v>
      </c>
    </row>
    <row r="194" spans="2:22">
      <c r="B194" s="21">
        <v>42919</v>
      </c>
      <c r="C194" s="122" t="s">
        <v>276</v>
      </c>
      <c r="D194" s="116">
        <v>28.1</v>
      </c>
      <c r="E194" s="11">
        <v>28.13</v>
      </c>
      <c r="F194" s="12">
        <v>1568031</v>
      </c>
      <c r="H194" s="21">
        <v>42923</v>
      </c>
      <c r="I194" s="122" t="s">
        <v>65</v>
      </c>
      <c r="J194" s="116">
        <v>44</v>
      </c>
      <c r="K194" s="11">
        <v>44.27</v>
      </c>
      <c r="L194" s="12">
        <v>1423987</v>
      </c>
      <c r="N194" s="113" t="str">
        <f t="shared" si="8"/>
        <v>42922ED</v>
      </c>
      <c r="O194" s="21">
        <v>42922</v>
      </c>
      <c r="P194" s="122" t="s">
        <v>238</v>
      </c>
      <c r="Q194" s="116">
        <v>80.36</v>
      </c>
      <c r="R194" s="11">
        <v>80.39</v>
      </c>
      <c r="S194" s="11">
        <v>1200178</v>
      </c>
      <c r="T194" s="78">
        <f t="shared" si="10"/>
        <v>905301.3666666667</v>
      </c>
      <c r="U194" s="11">
        <f t="shared" si="9"/>
        <v>-9.9465381817195431E-4</v>
      </c>
      <c r="V194" s="119">
        <f t="shared" si="11"/>
        <v>1.3528345037551648</v>
      </c>
    </row>
    <row r="195" spans="2:22">
      <c r="B195" s="21">
        <v>42919</v>
      </c>
      <c r="C195" s="122" t="s">
        <v>277</v>
      </c>
      <c r="D195" s="116">
        <v>28.47</v>
      </c>
      <c r="E195" s="11">
        <v>28.52</v>
      </c>
      <c r="F195" s="12">
        <v>4520062</v>
      </c>
      <c r="H195" s="21">
        <v>42923</v>
      </c>
      <c r="I195" s="122" t="s">
        <v>66</v>
      </c>
      <c r="J195" s="116">
        <v>33.700000000000003</v>
      </c>
      <c r="K195" s="11">
        <v>33.880000000000003</v>
      </c>
      <c r="L195" s="12">
        <v>18304460</v>
      </c>
      <c r="N195" s="113" t="str">
        <f t="shared" si="8"/>
        <v>42923ED</v>
      </c>
      <c r="O195" s="21">
        <v>42923</v>
      </c>
      <c r="P195" s="122" t="s">
        <v>238</v>
      </c>
      <c r="Q195" s="116">
        <v>80.52</v>
      </c>
      <c r="R195" s="11">
        <v>80.53</v>
      </c>
      <c r="S195" s="11">
        <v>1345728</v>
      </c>
      <c r="T195" s="78">
        <f t="shared" si="10"/>
        <v>928433.5</v>
      </c>
      <c r="U195" s="11">
        <f t="shared" si="9"/>
        <v>1.7399954675840787E-3</v>
      </c>
      <c r="V195" s="119">
        <f t="shared" si="11"/>
        <v>1.3516636099182606</v>
      </c>
    </row>
    <row r="196" spans="2:22">
      <c r="B196" s="21">
        <v>42919</v>
      </c>
      <c r="C196" s="122" t="s">
        <v>278</v>
      </c>
      <c r="D196" s="116">
        <v>127.09</v>
      </c>
      <c r="E196" s="11">
        <v>129.04</v>
      </c>
      <c r="F196" s="12">
        <v>273984</v>
      </c>
      <c r="H196" s="21">
        <v>42923</v>
      </c>
      <c r="I196" s="122" t="s">
        <v>67</v>
      </c>
      <c r="J196" s="116">
        <v>132</v>
      </c>
      <c r="K196" s="11">
        <v>131.9</v>
      </c>
      <c r="L196" s="12">
        <v>1226153</v>
      </c>
      <c r="N196" s="113" t="str">
        <f t="shared" ref="N196:N259" si="12">O196&amp;P196</f>
        <v>42926ED</v>
      </c>
      <c r="O196" s="21">
        <v>42926</v>
      </c>
      <c r="P196" s="122" t="s">
        <v>238</v>
      </c>
      <c r="Q196" s="116">
        <v>80.61</v>
      </c>
      <c r="R196" s="11">
        <v>80.37</v>
      </c>
      <c r="S196" s="11">
        <v>1314311</v>
      </c>
      <c r="T196" s="78">
        <f t="shared" si="10"/>
        <v>957591.76666666672</v>
      </c>
      <c r="U196" s="11">
        <f t="shared" si="9"/>
        <v>-1.9888135828263808E-3</v>
      </c>
      <c r="V196" s="119">
        <f t="shared" si="11"/>
        <v>1.3523172121289935</v>
      </c>
    </row>
    <row r="197" spans="2:22">
      <c r="B197" s="21">
        <v>42919</v>
      </c>
      <c r="C197" s="122" t="s">
        <v>279</v>
      </c>
      <c r="D197" s="116">
        <v>63.65</v>
      </c>
      <c r="E197" s="11">
        <v>63.33</v>
      </c>
      <c r="F197" s="12">
        <v>652599</v>
      </c>
      <c r="H197" s="21">
        <v>42923</v>
      </c>
      <c r="I197" s="122" t="s">
        <v>68</v>
      </c>
      <c r="J197" s="116">
        <v>56.19</v>
      </c>
      <c r="K197" s="11">
        <v>56.37</v>
      </c>
      <c r="L197" s="12">
        <v>1159682</v>
      </c>
      <c r="N197" s="113" t="str">
        <f t="shared" si="12"/>
        <v>42927ED</v>
      </c>
      <c r="O197" s="21">
        <v>42927</v>
      </c>
      <c r="P197" s="122" t="s">
        <v>238</v>
      </c>
      <c r="Q197" s="116">
        <v>80.510000000000005</v>
      </c>
      <c r="R197" s="11">
        <v>80.41</v>
      </c>
      <c r="S197" s="11">
        <v>1060467</v>
      </c>
      <c r="T197" s="78">
        <f t="shared" si="10"/>
        <v>978006</v>
      </c>
      <c r="U197" s="11">
        <f t="shared" ref="U197:U260" si="13">LN(R197/R196)</f>
        <v>4.9757433543046702E-4</v>
      </c>
      <c r="V197" s="119">
        <f t="shared" si="11"/>
        <v>1.3524419453875689</v>
      </c>
    </row>
    <row r="198" spans="2:22">
      <c r="B198" s="21">
        <v>42919</v>
      </c>
      <c r="C198" s="122" t="s">
        <v>280</v>
      </c>
      <c r="D198" s="116">
        <v>199.42</v>
      </c>
      <c r="E198" s="11">
        <v>199.66</v>
      </c>
      <c r="F198" s="12">
        <v>750575</v>
      </c>
      <c r="H198" s="21">
        <v>42923</v>
      </c>
      <c r="I198" s="122" t="s">
        <v>69</v>
      </c>
      <c r="J198" s="116">
        <v>24.83</v>
      </c>
      <c r="K198" s="11">
        <v>24.75</v>
      </c>
      <c r="L198" s="12">
        <v>3345233</v>
      </c>
      <c r="N198" s="113" t="str">
        <f t="shared" si="12"/>
        <v>42928ED</v>
      </c>
      <c r="O198" s="21">
        <v>42928</v>
      </c>
      <c r="P198" s="122" t="s">
        <v>238</v>
      </c>
      <c r="Q198" s="116">
        <v>80.98</v>
      </c>
      <c r="R198" s="11">
        <v>81.11</v>
      </c>
      <c r="S198" s="11">
        <v>1233415</v>
      </c>
      <c r="T198" s="78">
        <f t="shared" si="10"/>
        <v>997674.8</v>
      </c>
      <c r="U198" s="11">
        <f t="shared" si="13"/>
        <v>8.6677115221956164E-3</v>
      </c>
      <c r="V198" s="119">
        <f t="shared" si="11"/>
        <v>1.3518390049828226</v>
      </c>
    </row>
    <row r="199" spans="2:22">
      <c r="B199" s="21">
        <v>42919</v>
      </c>
      <c r="C199" s="122" t="s">
        <v>281</v>
      </c>
      <c r="D199" s="116">
        <v>27.16</v>
      </c>
      <c r="E199" s="11">
        <v>27.45</v>
      </c>
      <c r="F199" s="12">
        <v>20664991</v>
      </c>
      <c r="H199" s="21">
        <v>42923</v>
      </c>
      <c r="I199" s="122" t="s">
        <v>70</v>
      </c>
      <c r="J199" s="116">
        <v>92.17</v>
      </c>
      <c r="K199" s="11">
        <v>93.25</v>
      </c>
      <c r="L199" s="12">
        <v>1853853</v>
      </c>
      <c r="N199" s="113" t="str">
        <f t="shared" si="12"/>
        <v>42929ED</v>
      </c>
      <c r="O199" s="21">
        <v>42929</v>
      </c>
      <c r="P199" s="122" t="s">
        <v>238</v>
      </c>
      <c r="Q199" s="116">
        <v>80.900000000000006</v>
      </c>
      <c r="R199" s="11">
        <v>80.33</v>
      </c>
      <c r="S199" s="11">
        <v>1512199</v>
      </c>
      <c r="T199" s="78">
        <f t="shared" si="10"/>
        <v>1013954.5</v>
      </c>
      <c r="U199" s="11">
        <f t="shared" si="13"/>
        <v>-9.6631078965322362E-3</v>
      </c>
      <c r="V199" s="119">
        <f t="shared" si="11"/>
        <v>1.3526101103935786</v>
      </c>
    </row>
    <row r="200" spans="2:22">
      <c r="B200" s="21">
        <v>42919</v>
      </c>
      <c r="C200" s="122" t="s">
        <v>282</v>
      </c>
      <c r="D200" s="116">
        <v>23.73</v>
      </c>
      <c r="E200" s="11">
        <v>24.07</v>
      </c>
      <c r="F200" s="12">
        <v>2315293</v>
      </c>
      <c r="H200" s="21">
        <v>42923</v>
      </c>
      <c r="I200" s="122" t="s">
        <v>71</v>
      </c>
      <c r="J200" s="116">
        <v>34.19</v>
      </c>
      <c r="K200" s="11">
        <v>34.43</v>
      </c>
      <c r="L200" s="12">
        <v>866264</v>
      </c>
      <c r="N200" s="113" t="str">
        <f t="shared" si="12"/>
        <v>42930ED</v>
      </c>
      <c r="O200" s="21">
        <v>42930</v>
      </c>
      <c r="P200" s="122" t="s">
        <v>238</v>
      </c>
      <c r="Q200" s="116">
        <v>80.900000000000006</v>
      </c>
      <c r="R200" s="11">
        <v>80.73</v>
      </c>
      <c r="S200" s="11">
        <v>837135</v>
      </c>
      <c r="T200" s="78">
        <f t="shared" si="10"/>
        <v>1045243.2333333333</v>
      </c>
      <c r="U200" s="11">
        <f t="shared" si="13"/>
        <v>4.9671032212029913E-3</v>
      </c>
      <c r="V200" s="119">
        <f t="shared" si="11"/>
        <v>1.3523104563693999</v>
      </c>
    </row>
    <row r="201" spans="2:22">
      <c r="B201" s="21">
        <v>42919</v>
      </c>
      <c r="C201" s="122" t="s">
        <v>283</v>
      </c>
      <c r="D201" s="116">
        <v>71.11</v>
      </c>
      <c r="E201" s="11">
        <v>70.7</v>
      </c>
      <c r="F201" s="12">
        <v>3453349</v>
      </c>
      <c r="H201" s="21">
        <v>42923</v>
      </c>
      <c r="I201" s="122" t="s">
        <v>72</v>
      </c>
      <c r="J201" s="116">
        <v>312.81</v>
      </c>
      <c r="K201" s="11">
        <v>314.75668000000002</v>
      </c>
      <c r="L201" s="12">
        <v>695747.98600000003</v>
      </c>
      <c r="N201" s="113" t="str">
        <f t="shared" si="12"/>
        <v>42933ED</v>
      </c>
      <c r="O201" s="21">
        <v>42933</v>
      </c>
      <c r="P201" s="122" t="s">
        <v>238</v>
      </c>
      <c r="Q201" s="116">
        <v>80.81</v>
      </c>
      <c r="R201" s="11">
        <v>81.11</v>
      </c>
      <c r="S201" s="11">
        <v>885654</v>
      </c>
      <c r="T201" s="78">
        <f t="shared" si="10"/>
        <v>1052945.6666666667</v>
      </c>
      <c r="U201" s="11">
        <f t="shared" si="13"/>
        <v>4.6960046753292579E-3</v>
      </c>
      <c r="V201" s="119">
        <f t="shared" si="11"/>
        <v>1.3528129450102599</v>
      </c>
    </row>
    <row r="202" spans="2:22">
      <c r="B202" s="21">
        <v>42919</v>
      </c>
      <c r="C202" s="122" t="s">
        <v>284</v>
      </c>
      <c r="D202" s="116">
        <v>55.29</v>
      </c>
      <c r="E202" s="11">
        <v>55.18</v>
      </c>
      <c r="F202" s="12">
        <v>2083117</v>
      </c>
      <c r="H202" s="21">
        <v>42923</v>
      </c>
      <c r="I202" s="122" t="s">
        <v>73</v>
      </c>
      <c r="J202" s="116">
        <v>124.85</v>
      </c>
      <c r="K202" s="11">
        <v>125.37</v>
      </c>
      <c r="L202" s="12">
        <v>536758</v>
      </c>
      <c r="N202" s="113" t="str">
        <f t="shared" si="12"/>
        <v>42934ED</v>
      </c>
      <c r="O202" s="21">
        <v>42934</v>
      </c>
      <c r="P202" s="122" t="s">
        <v>238</v>
      </c>
      <c r="Q202" s="116">
        <v>81.180000000000007</v>
      </c>
      <c r="R202" s="11">
        <v>81.209999999999994</v>
      </c>
      <c r="S202" s="11">
        <v>1104284</v>
      </c>
      <c r="T202" s="78">
        <f t="shared" si="10"/>
        <v>1040636.6666666666</v>
      </c>
      <c r="U202" s="11">
        <f t="shared" si="13"/>
        <v>1.2321342120661472E-3</v>
      </c>
      <c r="V202" s="119">
        <f t="shared" si="11"/>
        <v>1.3505594552061868</v>
      </c>
    </row>
    <row r="203" spans="2:22">
      <c r="B203" s="21">
        <v>42919</v>
      </c>
      <c r="C203" s="122" t="s">
        <v>24</v>
      </c>
      <c r="D203" s="116">
        <v>30.25</v>
      </c>
      <c r="E203" s="11">
        <v>30.13</v>
      </c>
      <c r="F203" s="12">
        <v>3348203</v>
      </c>
      <c r="H203" s="21">
        <v>42926</v>
      </c>
      <c r="I203" s="122" t="s">
        <v>24</v>
      </c>
      <c r="J203" s="116">
        <v>30.17</v>
      </c>
      <c r="K203" s="11">
        <v>30.54</v>
      </c>
      <c r="L203" s="12">
        <v>3462488</v>
      </c>
      <c r="N203" s="113" t="str">
        <f t="shared" si="12"/>
        <v>42935ED</v>
      </c>
      <c r="O203" s="21">
        <v>42935</v>
      </c>
      <c r="P203" s="122" t="s">
        <v>238</v>
      </c>
      <c r="Q203" s="116">
        <v>81.47</v>
      </c>
      <c r="R203" s="11">
        <v>81.75</v>
      </c>
      <c r="S203" s="11">
        <v>988100</v>
      </c>
      <c r="T203" s="78">
        <f t="shared" si="10"/>
        <v>1053241.3666666667</v>
      </c>
      <c r="U203" s="11">
        <f t="shared" si="13"/>
        <v>6.6274174830432383E-3</v>
      </c>
      <c r="V203" s="119">
        <f t="shared" si="11"/>
        <v>1.3510131432228356</v>
      </c>
    </row>
    <row r="204" spans="2:22">
      <c r="B204" s="21">
        <v>42919</v>
      </c>
      <c r="C204" s="122" t="s">
        <v>25</v>
      </c>
      <c r="D204" s="116">
        <v>34.520000000000003</v>
      </c>
      <c r="E204" s="11">
        <v>35.57</v>
      </c>
      <c r="F204" s="12">
        <v>10915736</v>
      </c>
      <c r="H204" s="21">
        <v>42926</v>
      </c>
      <c r="I204" s="122" t="s">
        <v>25</v>
      </c>
      <c r="J204" s="116">
        <v>35</v>
      </c>
      <c r="K204" s="11">
        <v>35.19</v>
      </c>
      <c r="L204" s="12">
        <v>10546395</v>
      </c>
      <c r="N204" s="113" t="str">
        <f t="shared" si="12"/>
        <v>42936ED</v>
      </c>
      <c r="O204" s="21">
        <v>42936</v>
      </c>
      <c r="P204" s="122" t="s">
        <v>238</v>
      </c>
      <c r="Q204" s="116">
        <v>82</v>
      </c>
      <c r="R204" s="11">
        <v>82.41</v>
      </c>
      <c r="S204" s="11">
        <v>969497</v>
      </c>
      <c r="T204" s="78">
        <f t="shared" si="10"/>
        <v>1057595.1666666667</v>
      </c>
      <c r="U204" s="11">
        <f t="shared" si="13"/>
        <v>8.0409789979293475E-3</v>
      </c>
      <c r="V204" s="119">
        <f t="shared" si="11"/>
        <v>1.3515204232578573</v>
      </c>
    </row>
    <row r="205" spans="2:22">
      <c r="B205" s="21">
        <v>42919</v>
      </c>
      <c r="C205" s="122" t="s">
        <v>26</v>
      </c>
      <c r="D205" s="116">
        <v>912.18</v>
      </c>
      <c r="E205" s="11">
        <v>898.7</v>
      </c>
      <c r="F205" s="12">
        <v>1710373</v>
      </c>
      <c r="H205" s="21">
        <v>42926</v>
      </c>
      <c r="I205" s="122" t="s">
        <v>26</v>
      </c>
      <c r="J205" s="116">
        <v>921.77</v>
      </c>
      <c r="K205" s="11">
        <v>928.8</v>
      </c>
      <c r="L205" s="12">
        <v>1192825</v>
      </c>
      <c r="N205" s="113" t="str">
        <f t="shared" si="12"/>
        <v>42937ED</v>
      </c>
      <c r="O205" s="21">
        <v>42937</v>
      </c>
      <c r="P205" s="122" t="s">
        <v>238</v>
      </c>
      <c r="Q205" s="116">
        <v>82.42</v>
      </c>
      <c r="R205" s="11">
        <v>82.93</v>
      </c>
      <c r="S205" s="11">
        <v>1628602</v>
      </c>
      <c r="T205" s="78">
        <f t="shared" si="10"/>
        <v>1024304.7333333333</v>
      </c>
      <c r="U205" s="11">
        <f t="shared" si="13"/>
        <v>6.2900896878203211E-3</v>
      </c>
      <c r="V205" s="119">
        <f t="shared" si="11"/>
        <v>1.3533285938228115</v>
      </c>
    </row>
    <row r="206" spans="2:22">
      <c r="B206" s="21">
        <v>42919</v>
      </c>
      <c r="C206" s="122" t="s">
        <v>27</v>
      </c>
      <c r="D206" s="116">
        <v>933.22</v>
      </c>
      <c r="E206" s="11">
        <v>919.46</v>
      </c>
      <c r="F206" s="12">
        <v>1694811</v>
      </c>
      <c r="H206" s="21">
        <v>42926</v>
      </c>
      <c r="I206" s="122" t="s">
        <v>27</v>
      </c>
      <c r="J206" s="116">
        <v>941.95</v>
      </c>
      <c r="K206" s="11">
        <v>951</v>
      </c>
      <c r="L206" s="12">
        <v>1451460</v>
      </c>
      <c r="N206" s="113" t="str">
        <f t="shared" si="12"/>
        <v>42940ED</v>
      </c>
      <c r="O206" s="21">
        <v>42940</v>
      </c>
      <c r="P206" s="122" t="s">
        <v>238</v>
      </c>
      <c r="Q206" s="116">
        <v>82.91</v>
      </c>
      <c r="R206" s="11">
        <v>82.14</v>
      </c>
      <c r="S206" s="11">
        <v>1601602</v>
      </c>
      <c r="T206" s="78">
        <f t="shared" si="10"/>
        <v>1045290.4</v>
      </c>
      <c r="U206" s="11">
        <f t="shared" si="13"/>
        <v>-9.5717699346999779E-3</v>
      </c>
      <c r="V206" s="119">
        <f t="shared" si="11"/>
        <v>1.3535173558470435</v>
      </c>
    </row>
    <row r="207" spans="2:22">
      <c r="B207" s="21">
        <v>42919</v>
      </c>
      <c r="C207" s="122" t="s">
        <v>28</v>
      </c>
      <c r="D207" s="116">
        <v>92.8</v>
      </c>
      <c r="E207" s="11">
        <v>93.66</v>
      </c>
      <c r="F207" s="12">
        <v>541075</v>
      </c>
      <c r="H207" s="21">
        <v>42926</v>
      </c>
      <c r="I207" s="122" t="s">
        <v>28</v>
      </c>
      <c r="J207" s="116">
        <v>86.62</v>
      </c>
      <c r="K207" s="11">
        <v>85.1</v>
      </c>
      <c r="L207" s="12">
        <v>1406611</v>
      </c>
      <c r="N207" s="113" t="str">
        <f t="shared" si="12"/>
        <v>42941ED</v>
      </c>
      <c r="O207" s="21">
        <v>42941</v>
      </c>
      <c r="P207" s="122" t="s">
        <v>238</v>
      </c>
      <c r="Q207" s="116">
        <v>82.13</v>
      </c>
      <c r="R207" s="11">
        <v>81.510000000000005</v>
      </c>
      <c r="S207" s="11">
        <v>1326218</v>
      </c>
      <c r="T207" s="78">
        <f t="shared" si="10"/>
        <v>1074805.5666666667</v>
      </c>
      <c r="U207" s="11">
        <f t="shared" si="13"/>
        <v>-7.6993964220464124E-3</v>
      </c>
      <c r="V207" s="119">
        <f t="shared" si="11"/>
        <v>1.3531420383853616</v>
      </c>
    </row>
    <row r="208" spans="2:22">
      <c r="B208" s="21">
        <v>42919</v>
      </c>
      <c r="C208" s="122" t="s">
        <v>29</v>
      </c>
      <c r="D208" s="116">
        <v>90.86</v>
      </c>
      <c r="E208" s="11">
        <v>90.05</v>
      </c>
      <c r="F208" s="12">
        <v>476459</v>
      </c>
      <c r="H208" s="21">
        <v>42926</v>
      </c>
      <c r="I208" s="122" t="s">
        <v>29</v>
      </c>
      <c r="J208" s="116">
        <v>88.75</v>
      </c>
      <c r="K208" s="11">
        <v>88.65</v>
      </c>
      <c r="L208" s="12">
        <v>1331041</v>
      </c>
      <c r="N208" s="113" t="str">
        <f t="shared" si="12"/>
        <v>42942ED</v>
      </c>
      <c r="O208" s="21">
        <v>42942</v>
      </c>
      <c r="P208" s="122" t="s">
        <v>238</v>
      </c>
      <c r="Q208" s="116">
        <v>81.400000000000006</v>
      </c>
      <c r="R208" s="11">
        <v>82.11</v>
      </c>
      <c r="S208" s="11">
        <v>1294311</v>
      </c>
      <c r="T208" s="78">
        <f t="shared" si="10"/>
        <v>1061799.8666666667</v>
      </c>
      <c r="U208" s="11">
        <f t="shared" si="13"/>
        <v>7.334099614331205E-3</v>
      </c>
      <c r="V208" s="119">
        <f t="shared" si="11"/>
        <v>1.353236249037808</v>
      </c>
    </row>
    <row r="209" spans="2:22">
      <c r="B209" s="21">
        <v>42919</v>
      </c>
      <c r="C209" s="122" t="s">
        <v>30</v>
      </c>
      <c r="D209" s="116">
        <v>22.16</v>
      </c>
      <c r="E209" s="11">
        <v>22.91</v>
      </c>
      <c r="F209" s="12">
        <v>5535161</v>
      </c>
      <c r="H209" s="21">
        <v>42926</v>
      </c>
      <c r="I209" s="122" t="s">
        <v>30</v>
      </c>
      <c r="J209" s="116">
        <v>22.45</v>
      </c>
      <c r="K209" s="11">
        <v>21.21</v>
      </c>
      <c r="L209" s="12">
        <v>12700256</v>
      </c>
      <c r="N209" s="113" t="str">
        <f t="shared" si="12"/>
        <v>42943ED</v>
      </c>
      <c r="O209" s="21">
        <v>42943</v>
      </c>
      <c r="P209" s="122" t="s">
        <v>238</v>
      </c>
      <c r="Q209" s="116">
        <v>81.94</v>
      </c>
      <c r="R209" s="11">
        <v>82.29</v>
      </c>
      <c r="S209" s="11">
        <v>1653726</v>
      </c>
      <c r="T209" s="78">
        <f t="shared" si="10"/>
        <v>1066453.1666666667</v>
      </c>
      <c r="U209" s="11">
        <f t="shared" si="13"/>
        <v>2.189781896924225E-3</v>
      </c>
      <c r="V209" s="119">
        <f t="shared" si="11"/>
        <v>1.3540098772349722</v>
      </c>
    </row>
    <row r="210" spans="2:22">
      <c r="B210" s="21">
        <v>42919</v>
      </c>
      <c r="C210" s="122" t="s">
        <v>31</v>
      </c>
      <c r="D210" s="116">
        <v>51.25</v>
      </c>
      <c r="E210" s="11">
        <v>51.82</v>
      </c>
      <c r="F210" s="12">
        <v>721219</v>
      </c>
      <c r="H210" s="21">
        <v>42926</v>
      </c>
      <c r="I210" s="122" t="s">
        <v>31</v>
      </c>
      <c r="J210" s="116">
        <v>50.98</v>
      </c>
      <c r="K210" s="11">
        <v>50.26</v>
      </c>
      <c r="L210" s="12">
        <v>3086739</v>
      </c>
      <c r="N210" s="113" t="str">
        <f t="shared" si="12"/>
        <v>42944ED</v>
      </c>
      <c r="O210" s="21">
        <v>42944</v>
      </c>
      <c r="P210" s="122" t="s">
        <v>238</v>
      </c>
      <c r="Q210" s="116">
        <v>82.27</v>
      </c>
      <c r="R210" s="11">
        <v>82.38</v>
      </c>
      <c r="S210" s="11">
        <v>2204290</v>
      </c>
      <c r="T210" s="78">
        <f t="shared" si="10"/>
        <v>1096670.0333333334</v>
      </c>
      <c r="U210" s="11">
        <f t="shared" si="13"/>
        <v>1.0930953903129591E-3</v>
      </c>
      <c r="V210" s="119">
        <f t="shared" si="11"/>
        <v>1.3545955213565575</v>
      </c>
    </row>
    <row r="211" spans="2:22">
      <c r="B211" s="21">
        <v>42919</v>
      </c>
      <c r="C211" s="122" t="s">
        <v>32</v>
      </c>
      <c r="D211" s="116">
        <v>224.46</v>
      </c>
      <c r="E211" s="11">
        <v>227.28</v>
      </c>
      <c r="F211" s="12">
        <v>2846554</v>
      </c>
      <c r="H211" s="21">
        <v>42926</v>
      </c>
      <c r="I211" s="122" t="s">
        <v>32</v>
      </c>
      <c r="J211" s="116">
        <v>224.27</v>
      </c>
      <c r="K211" s="11">
        <v>225.84</v>
      </c>
      <c r="L211" s="12">
        <v>2357526</v>
      </c>
      <c r="N211" s="113" t="str">
        <f t="shared" si="12"/>
        <v>42947ED</v>
      </c>
      <c r="O211" s="21">
        <v>42947</v>
      </c>
      <c r="P211" s="122" t="s">
        <v>238</v>
      </c>
      <c r="Q211" s="116">
        <v>82.41</v>
      </c>
      <c r="R211" s="11">
        <v>82.86</v>
      </c>
      <c r="S211" s="11">
        <v>2911959</v>
      </c>
      <c r="T211" s="78">
        <f t="shared" si="10"/>
        <v>1133423.0666666667</v>
      </c>
      <c r="U211" s="11">
        <f t="shared" si="13"/>
        <v>5.8097476413211573E-3</v>
      </c>
      <c r="V211" s="119">
        <f t="shared" si="11"/>
        <v>1.3530429495926342</v>
      </c>
    </row>
    <row r="212" spans="2:22">
      <c r="B212" s="21">
        <v>42919</v>
      </c>
      <c r="C212" s="122" t="s">
        <v>33</v>
      </c>
      <c r="D212" s="116">
        <v>35.14</v>
      </c>
      <c r="E212" s="11">
        <v>34.96</v>
      </c>
      <c r="F212" s="12">
        <v>1532815</v>
      </c>
      <c r="H212" s="21">
        <v>42926</v>
      </c>
      <c r="I212" s="122" t="s">
        <v>33</v>
      </c>
      <c r="J212" s="116">
        <v>35.57</v>
      </c>
      <c r="K212" s="11">
        <v>35.65</v>
      </c>
      <c r="L212" s="12">
        <v>2612058</v>
      </c>
      <c r="N212" s="113" t="str">
        <f t="shared" si="12"/>
        <v>42948ED</v>
      </c>
      <c r="O212" s="21">
        <v>42948</v>
      </c>
      <c r="P212" s="122" t="s">
        <v>238</v>
      </c>
      <c r="Q212" s="116">
        <v>82.94</v>
      </c>
      <c r="R212" s="11">
        <v>82.74</v>
      </c>
      <c r="S212" s="11">
        <v>1695083</v>
      </c>
      <c r="T212" s="78">
        <f t="shared" si="10"/>
        <v>1190215.8999999999</v>
      </c>
      <c r="U212" s="11">
        <f t="shared" si="13"/>
        <v>-1.4492756159903981E-3</v>
      </c>
      <c r="V212" s="119">
        <f t="shared" si="11"/>
        <v>1.3536891557253836</v>
      </c>
    </row>
    <row r="213" spans="2:22">
      <c r="B213" s="21">
        <v>42919</v>
      </c>
      <c r="C213" s="122" t="s">
        <v>34</v>
      </c>
      <c r="D213" s="116">
        <v>181.73</v>
      </c>
      <c r="E213" s="11">
        <v>185.15</v>
      </c>
      <c r="F213" s="12">
        <v>782335</v>
      </c>
      <c r="H213" s="21">
        <v>42926</v>
      </c>
      <c r="I213" s="122" t="s">
        <v>34</v>
      </c>
      <c r="J213" s="116">
        <v>179.51</v>
      </c>
      <c r="K213" s="11">
        <v>178.07</v>
      </c>
      <c r="L213" s="12">
        <v>941798</v>
      </c>
      <c r="N213" s="113" t="str">
        <f t="shared" si="12"/>
        <v>42949ED</v>
      </c>
      <c r="O213" s="21">
        <v>42949</v>
      </c>
      <c r="P213" s="122" t="s">
        <v>238</v>
      </c>
      <c r="Q213" s="116">
        <v>82.44</v>
      </c>
      <c r="R213" s="11">
        <v>82.7</v>
      </c>
      <c r="S213" s="11">
        <v>1804570</v>
      </c>
      <c r="T213" s="78">
        <f t="shared" si="10"/>
        <v>1217166.3666666667</v>
      </c>
      <c r="U213" s="11">
        <f t="shared" si="13"/>
        <v>-4.8355900361970983E-4</v>
      </c>
      <c r="V213" s="119">
        <f t="shared" si="11"/>
        <v>1.3538906866369185</v>
      </c>
    </row>
    <row r="214" spans="2:22">
      <c r="B214" s="21">
        <v>42919</v>
      </c>
      <c r="C214" s="122" t="s">
        <v>35</v>
      </c>
      <c r="D214" s="116">
        <v>42.94</v>
      </c>
      <c r="E214" s="11">
        <v>43.72</v>
      </c>
      <c r="F214" s="12">
        <v>5754768</v>
      </c>
      <c r="H214" s="21">
        <v>42926</v>
      </c>
      <c r="I214" s="122" t="s">
        <v>35</v>
      </c>
      <c r="J214" s="116">
        <v>41.51</v>
      </c>
      <c r="K214" s="11">
        <v>42.32</v>
      </c>
      <c r="L214" s="12">
        <v>6132124</v>
      </c>
      <c r="N214" s="113" t="str">
        <f t="shared" si="12"/>
        <v>42950ED</v>
      </c>
      <c r="O214" s="21">
        <v>42950</v>
      </c>
      <c r="P214" s="122" t="s">
        <v>238</v>
      </c>
      <c r="Q214" s="116">
        <v>82.51</v>
      </c>
      <c r="R214" s="11">
        <v>83.12</v>
      </c>
      <c r="S214" s="11">
        <v>2194988</v>
      </c>
      <c r="T214" s="78">
        <f t="shared" si="10"/>
        <v>1255564.3666666667</v>
      </c>
      <c r="U214" s="11">
        <f t="shared" si="13"/>
        <v>5.0657447613264191E-3</v>
      </c>
      <c r="V214" s="119">
        <f t="shared" si="11"/>
        <v>1.3536803844965115</v>
      </c>
    </row>
    <row r="215" spans="2:22">
      <c r="B215" s="21">
        <v>42919</v>
      </c>
      <c r="C215" s="122" t="s">
        <v>36</v>
      </c>
      <c r="D215" s="116">
        <v>112.09</v>
      </c>
      <c r="E215" s="11">
        <v>110.74</v>
      </c>
      <c r="F215" s="12">
        <v>381852</v>
      </c>
      <c r="H215" s="21">
        <v>42926</v>
      </c>
      <c r="I215" s="122" t="s">
        <v>36</v>
      </c>
      <c r="J215" s="116">
        <v>112.03</v>
      </c>
      <c r="K215" s="11">
        <v>112.13</v>
      </c>
      <c r="L215" s="12">
        <v>427843</v>
      </c>
      <c r="N215" s="113" t="str">
        <f t="shared" si="12"/>
        <v>42951ED</v>
      </c>
      <c r="O215" s="21">
        <v>42951</v>
      </c>
      <c r="P215" s="122" t="s">
        <v>238</v>
      </c>
      <c r="Q215" s="116">
        <v>82.35</v>
      </c>
      <c r="R215" s="11">
        <v>82.8</v>
      </c>
      <c r="S215" s="11">
        <v>1396138</v>
      </c>
      <c r="T215" s="78">
        <f t="shared" si="10"/>
        <v>1300943.4333333333</v>
      </c>
      <c r="U215" s="11">
        <f t="shared" si="13"/>
        <v>-3.857285399758042E-3</v>
      </c>
      <c r="V215" s="119">
        <f t="shared" si="11"/>
        <v>1.3542069617547177</v>
      </c>
    </row>
    <row r="216" spans="2:22">
      <c r="B216" s="21">
        <v>42919</v>
      </c>
      <c r="C216" s="122" t="s">
        <v>37</v>
      </c>
      <c r="D216" s="116">
        <v>13.64</v>
      </c>
      <c r="E216" s="11">
        <v>13.75</v>
      </c>
      <c r="F216" s="12">
        <v>4809892</v>
      </c>
      <c r="H216" s="21">
        <v>42926</v>
      </c>
      <c r="I216" s="122" t="s">
        <v>37</v>
      </c>
      <c r="J216" s="116">
        <v>13.62</v>
      </c>
      <c r="K216" s="11">
        <v>13.69</v>
      </c>
      <c r="L216" s="12">
        <v>8233577</v>
      </c>
      <c r="N216" s="113" t="str">
        <f t="shared" si="12"/>
        <v>42954ED</v>
      </c>
      <c r="O216" s="21">
        <v>42954</v>
      </c>
      <c r="P216" s="122" t="s">
        <v>238</v>
      </c>
      <c r="Q216" s="116">
        <v>82.81</v>
      </c>
      <c r="R216" s="11">
        <v>83.5</v>
      </c>
      <c r="S216" s="11">
        <v>1267196</v>
      </c>
      <c r="T216" s="78">
        <f t="shared" si="10"/>
        <v>1310950.8999999999</v>
      </c>
      <c r="U216" s="11">
        <f t="shared" si="13"/>
        <v>8.418570465595826E-3</v>
      </c>
      <c r="V216" s="119">
        <f t="shared" si="11"/>
        <v>1.3537740205727447</v>
      </c>
    </row>
    <row r="217" spans="2:22">
      <c r="B217" s="21">
        <v>42919</v>
      </c>
      <c r="C217" s="122" t="s">
        <v>38</v>
      </c>
      <c r="D217" s="116">
        <v>23.16</v>
      </c>
      <c r="E217" s="11">
        <v>23.26</v>
      </c>
      <c r="F217" s="12">
        <v>1593569</v>
      </c>
      <c r="H217" s="21">
        <v>42926</v>
      </c>
      <c r="I217" s="122" t="s">
        <v>38</v>
      </c>
      <c r="J217" s="116">
        <v>22.87</v>
      </c>
      <c r="K217" s="11">
        <v>22.91</v>
      </c>
      <c r="L217" s="12">
        <v>4560863</v>
      </c>
      <c r="N217" s="113" t="str">
        <f t="shared" si="12"/>
        <v>42955ED</v>
      </c>
      <c r="O217" s="21">
        <v>42955</v>
      </c>
      <c r="P217" s="122" t="s">
        <v>238</v>
      </c>
      <c r="Q217" s="116">
        <v>83.39</v>
      </c>
      <c r="R217" s="11">
        <v>84.06</v>
      </c>
      <c r="S217" s="11">
        <v>1386351</v>
      </c>
      <c r="T217" s="78">
        <f t="shared" si="10"/>
        <v>1327793.3666666667</v>
      </c>
      <c r="U217" s="11">
        <f t="shared" si="13"/>
        <v>6.6841977201609259E-3</v>
      </c>
      <c r="V217" s="119">
        <f t="shared" si="11"/>
        <v>1.3544978312936091</v>
      </c>
    </row>
    <row r="218" spans="2:22">
      <c r="B218" s="21">
        <v>42919</v>
      </c>
      <c r="C218" s="122" t="s">
        <v>39</v>
      </c>
      <c r="D218" s="116">
        <v>87.48</v>
      </c>
      <c r="E218" s="11">
        <v>87.19</v>
      </c>
      <c r="F218" s="12">
        <v>695728</v>
      </c>
      <c r="H218" s="21">
        <v>42926</v>
      </c>
      <c r="I218" s="122" t="s">
        <v>39</v>
      </c>
      <c r="J218" s="116">
        <v>85.95</v>
      </c>
      <c r="K218" s="11">
        <v>85.88</v>
      </c>
      <c r="L218" s="12">
        <v>1253125</v>
      </c>
      <c r="N218" s="113" t="str">
        <f t="shared" si="12"/>
        <v>42956ED</v>
      </c>
      <c r="O218" s="21">
        <v>42956</v>
      </c>
      <c r="P218" s="122" t="s">
        <v>238</v>
      </c>
      <c r="Q218" s="116">
        <v>83.45</v>
      </c>
      <c r="R218" s="11">
        <v>83.26</v>
      </c>
      <c r="S218" s="11">
        <v>2978269</v>
      </c>
      <c r="T218" s="78">
        <f t="shared" si="10"/>
        <v>1345279.1666666667</v>
      </c>
      <c r="U218" s="11">
        <f t="shared" si="13"/>
        <v>-9.5625878101412674E-3</v>
      </c>
      <c r="V218" s="119">
        <f t="shared" si="11"/>
        <v>1.355157170993873</v>
      </c>
    </row>
    <row r="219" spans="2:22">
      <c r="B219" s="21">
        <v>42919</v>
      </c>
      <c r="C219" s="122" t="s">
        <v>40</v>
      </c>
      <c r="D219" s="116">
        <v>75.14</v>
      </c>
      <c r="E219" s="11">
        <v>75.760000000000005</v>
      </c>
      <c r="F219" s="12">
        <v>934921</v>
      </c>
      <c r="H219" s="21">
        <v>42926</v>
      </c>
      <c r="I219" s="122" t="s">
        <v>40</v>
      </c>
      <c r="J219" s="116">
        <v>73.040000000000006</v>
      </c>
      <c r="K219" s="11">
        <v>72.53</v>
      </c>
      <c r="L219" s="12">
        <v>1118028</v>
      </c>
      <c r="N219" s="113" t="str">
        <f t="shared" si="12"/>
        <v>42957ED</v>
      </c>
      <c r="O219" s="21">
        <v>42957</v>
      </c>
      <c r="P219" s="122" t="s">
        <v>238</v>
      </c>
      <c r="Q219" s="116">
        <v>83.32</v>
      </c>
      <c r="R219" s="11">
        <v>83.64</v>
      </c>
      <c r="S219" s="11">
        <v>1430522</v>
      </c>
      <c r="T219" s="78">
        <f t="shared" si="10"/>
        <v>1425789.5666666667</v>
      </c>
      <c r="U219" s="11">
        <f t="shared" si="13"/>
        <v>4.5536327936032866E-3</v>
      </c>
      <c r="V219" s="119">
        <f t="shared" si="11"/>
        <v>1.3551594064661614</v>
      </c>
    </row>
    <row r="220" spans="2:22">
      <c r="B220" s="21">
        <v>42919</v>
      </c>
      <c r="C220" s="122" t="s">
        <v>41</v>
      </c>
      <c r="D220" s="116">
        <v>32.1</v>
      </c>
      <c r="E220" s="11">
        <v>32.549999999999997</v>
      </c>
      <c r="F220" s="12">
        <v>1094126</v>
      </c>
      <c r="H220" s="21">
        <v>42926</v>
      </c>
      <c r="I220" s="122" t="s">
        <v>41</v>
      </c>
      <c r="J220" s="116">
        <v>31.26</v>
      </c>
      <c r="K220" s="11">
        <v>30.89</v>
      </c>
      <c r="L220" s="12">
        <v>2086180</v>
      </c>
      <c r="N220" s="113" t="str">
        <f t="shared" si="12"/>
        <v>42958ED</v>
      </c>
      <c r="O220" s="21">
        <v>42958</v>
      </c>
      <c r="P220" s="122" t="s">
        <v>238</v>
      </c>
      <c r="Q220" s="116">
        <v>83.68</v>
      </c>
      <c r="R220" s="11">
        <v>82.87</v>
      </c>
      <c r="S220" s="11">
        <v>1547043</v>
      </c>
      <c r="T220" s="78">
        <f t="shared" si="10"/>
        <v>1438334.8666666667</v>
      </c>
      <c r="U220" s="11">
        <f t="shared" si="13"/>
        <v>-9.2487596994816675E-3</v>
      </c>
      <c r="V220" s="119">
        <f t="shared" si="11"/>
        <v>1.3562568085183113</v>
      </c>
    </row>
    <row r="221" spans="2:22">
      <c r="B221" s="21">
        <v>42919</v>
      </c>
      <c r="C221" s="122" t="s">
        <v>42</v>
      </c>
      <c r="D221" s="116">
        <v>154.38999999999999</v>
      </c>
      <c r="E221" s="11">
        <v>154.01</v>
      </c>
      <c r="F221" s="12">
        <v>1658535</v>
      </c>
      <c r="H221" s="21">
        <v>42926</v>
      </c>
      <c r="I221" s="122" t="s">
        <v>42</v>
      </c>
      <c r="J221" s="116">
        <v>152.22</v>
      </c>
      <c r="K221" s="11">
        <v>151.18</v>
      </c>
      <c r="L221" s="12">
        <v>5081101</v>
      </c>
      <c r="N221" s="113" t="str">
        <f t="shared" si="12"/>
        <v>42961ED</v>
      </c>
      <c r="O221" s="21">
        <v>42961</v>
      </c>
      <c r="P221" s="122" t="s">
        <v>238</v>
      </c>
      <c r="Q221" s="116">
        <v>82.34</v>
      </c>
      <c r="R221" s="11">
        <v>82.55</v>
      </c>
      <c r="S221" s="11">
        <v>1566422</v>
      </c>
      <c r="T221" s="78">
        <f t="shared" si="10"/>
        <v>1470370.9666666666</v>
      </c>
      <c r="U221" s="11">
        <f t="shared" si="13"/>
        <v>-3.8689444948141788E-3</v>
      </c>
      <c r="V221" s="119">
        <f t="shared" si="11"/>
        <v>1.3554352780658943</v>
      </c>
    </row>
    <row r="222" spans="2:22">
      <c r="B222" s="21">
        <v>42919</v>
      </c>
      <c r="C222" s="122" t="s">
        <v>43</v>
      </c>
      <c r="D222" s="116">
        <v>44.19</v>
      </c>
      <c r="E222" s="11">
        <v>45.42</v>
      </c>
      <c r="F222" s="12">
        <v>2604673</v>
      </c>
      <c r="H222" s="21">
        <v>42926</v>
      </c>
      <c r="I222" s="122" t="s">
        <v>43</v>
      </c>
      <c r="J222" s="116">
        <v>41.63</v>
      </c>
      <c r="K222" s="11">
        <v>42.46</v>
      </c>
      <c r="L222" s="12">
        <v>3821862</v>
      </c>
      <c r="N222" s="113" t="str">
        <f t="shared" si="12"/>
        <v>42962ED</v>
      </c>
      <c r="O222" s="21">
        <v>42962</v>
      </c>
      <c r="P222" s="122" t="s">
        <v>238</v>
      </c>
      <c r="Q222" s="116">
        <v>82.19</v>
      </c>
      <c r="R222" s="11">
        <v>83.05</v>
      </c>
      <c r="S222" s="11">
        <v>1047713</v>
      </c>
      <c r="T222" s="78">
        <f t="shared" si="10"/>
        <v>1493976.7333333334</v>
      </c>
      <c r="U222" s="11">
        <f t="shared" si="13"/>
        <v>6.0386656931669383E-3</v>
      </c>
      <c r="V222" s="119">
        <f t="shared" si="11"/>
        <v>1.3555171944399136</v>
      </c>
    </row>
    <row r="223" spans="2:22">
      <c r="B223" s="21">
        <v>42919</v>
      </c>
      <c r="C223" s="122" t="s">
        <v>44</v>
      </c>
      <c r="D223" s="116">
        <v>52.78</v>
      </c>
      <c r="E223" s="11">
        <v>52.84</v>
      </c>
      <c r="F223" s="12">
        <v>1240199</v>
      </c>
      <c r="H223" s="21">
        <v>42926</v>
      </c>
      <c r="I223" s="122" t="s">
        <v>44</v>
      </c>
      <c r="J223" s="116">
        <v>52.58</v>
      </c>
      <c r="K223" s="11">
        <v>52.87</v>
      </c>
      <c r="L223" s="12">
        <v>1524806</v>
      </c>
      <c r="N223" s="113" t="str">
        <f t="shared" si="12"/>
        <v>42963ED</v>
      </c>
      <c r="O223" s="21">
        <v>42963</v>
      </c>
      <c r="P223" s="122" t="s">
        <v>238</v>
      </c>
      <c r="Q223" s="116">
        <v>83.07</v>
      </c>
      <c r="R223" s="11">
        <v>83.44</v>
      </c>
      <c r="S223" s="11">
        <v>872571</v>
      </c>
      <c r="T223" s="78">
        <f t="shared" si="10"/>
        <v>1497914.4666666666</v>
      </c>
      <c r="U223" s="11">
        <f t="shared" si="13"/>
        <v>4.6849746332131466E-3</v>
      </c>
      <c r="V223" s="119">
        <f t="shared" si="11"/>
        <v>9.2663109478613212E-2</v>
      </c>
    </row>
    <row r="224" spans="2:22">
      <c r="B224" s="21">
        <v>42919</v>
      </c>
      <c r="C224" s="122" t="s">
        <v>45</v>
      </c>
      <c r="D224" s="116">
        <v>61.98</v>
      </c>
      <c r="E224" s="11">
        <v>61.31</v>
      </c>
      <c r="F224" s="12">
        <v>1967430</v>
      </c>
      <c r="H224" s="21">
        <v>42926</v>
      </c>
      <c r="I224" s="122" t="s">
        <v>45</v>
      </c>
      <c r="J224" s="116">
        <v>61.76</v>
      </c>
      <c r="K224" s="11">
        <v>62.2</v>
      </c>
      <c r="L224" s="12">
        <v>4126259</v>
      </c>
      <c r="N224" s="113" t="str">
        <f t="shared" si="12"/>
        <v>42964ED</v>
      </c>
      <c r="O224" s="21">
        <v>42964</v>
      </c>
      <c r="P224" s="122" t="s">
        <v>238</v>
      </c>
      <c r="Q224" s="116">
        <v>83.46</v>
      </c>
      <c r="R224" s="11">
        <v>83.02</v>
      </c>
      <c r="S224" s="11">
        <v>1044688</v>
      </c>
      <c r="T224" s="78">
        <f t="shared" si="10"/>
        <v>1475284.7333333334</v>
      </c>
      <c r="U224" s="11">
        <f t="shared" si="13"/>
        <v>-5.046268067624384E-3</v>
      </c>
      <c r="V224" s="119">
        <f t="shared" si="11"/>
        <v>9.3000057080349113E-2</v>
      </c>
    </row>
    <row r="225" spans="2:22">
      <c r="B225" s="21">
        <v>42919</v>
      </c>
      <c r="C225" s="122" t="s">
        <v>46</v>
      </c>
      <c r="D225" s="116">
        <v>54.09</v>
      </c>
      <c r="E225" s="11">
        <v>54.83</v>
      </c>
      <c r="F225" s="12">
        <v>1698001</v>
      </c>
      <c r="H225" s="21">
        <v>42926</v>
      </c>
      <c r="I225" s="122" t="s">
        <v>46</v>
      </c>
      <c r="J225" s="116">
        <v>52.45</v>
      </c>
      <c r="K225" s="11">
        <v>52.49</v>
      </c>
      <c r="L225" s="12">
        <v>1874811</v>
      </c>
      <c r="N225" s="113" t="str">
        <f t="shared" si="12"/>
        <v>42965ED</v>
      </c>
      <c r="O225" s="21">
        <v>42965</v>
      </c>
      <c r="P225" s="122" t="s">
        <v>238</v>
      </c>
      <c r="Q225" s="116">
        <v>82.96</v>
      </c>
      <c r="R225" s="11">
        <v>83.53</v>
      </c>
      <c r="S225" s="11">
        <v>2024020</v>
      </c>
      <c r="T225" s="78">
        <f t="shared" si="10"/>
        <v>1470101.7333333334</v>
      </c>
      <c r="U225" s="11">
        <f t="shared" si="13"/>
        <v>6.1243061429222144E-3</v>
      </c>
      <c r="V225" s="119">
        <f t="shared" si="11"/>
        <v>9.4549892876239966E-2</v>
      </c>
    </row>
    <row r="226" spans="2:22">
      <c r="B226" s="21">
        <v>42919</v>
      </c>
      <c r="C226" s="122" t="s">
        <v>47</v>
      </c>
      <c r="D226" s="116">
        <v>45.49</v>
      </c>
      <c r="E226" s="11">
        <v>44.73</v>
      </c>
      <c r="F226" s="12">
        <v>1063315</v>
      </c>
      <c r="H226" s="21">
        <v>42926</v>
      </c>
      <c r="I226" s="122" t="s">
        <v>47</v>
      </c>
      <c r="J226" s="116">
        <v>45.11</v>
      </c>
      <c r="K226" s="11">
        <v>44.81</v>
      </c>
      <c r="L226" s="12">
        <v>1883712</v>
      </c>
      <c r="N226" s="113" t="str">
        <f t="shared" si="12"/>
        <v>42968ED</v>
      </c>
      <c r="O226" s="21">
        <v>42968</v>
      </c>
      <c r="P226" s="122" t="s">
        <v>238</v>
      </c>
      <c r="Q226" s="116">
        <v>83.69</v>
      </c>
      <c r="R226" s="11">
        <v>83.75</v>
      </c>
      <c r="S226" s="11">
        <v>937411</v>
      </c>
      <c r="T226" s="78">
        <f t="shared" si="10"/>
        <v>1492711.4666666666</v>
      </c>
      <c r="U226" s="11">
        <f t="shared" si="13"/>
        <v>2.6303219373609013E-3</v>
      </c>
      <c r="V226" s="119">
        <f t="shared" si="11"/>
        <v>9.5657105810002377E-2</v>
      </c>
    </row>
    <row r="227" spans="2:22">
      <c r="B227" s="21">
        <v>42919</v>
      </c>
      <c r="C227" s="122" t="s">
        <v>48</v>
      </c>
      <c r="D227" s="116">
        <v>133.93</v>
      </c>
      <c r="E227" s="11">
        <v>133.71</v>
      </c>
      <c r="F227" s="12">
        <v>904012</v>
      </c>
      <c r="H227" s="21">
        <v>42926</v>
      </c>
      <c r="I227" s="122" t="s">
        <v>48</v>
      </c>
      <c r="J227" s="116">
        <v>134.08000000000001</v>
      </c>
      <c r="K227" s="11">
        <v>134.69</v>
      </c>
      <c r="L227" s="12">
        <v>2051422</v>
      </c>
      <c r="N227" s="113" t="str">
        <f t="shared" si="12"/>
        <v>42969ED</v>
      </c>
      <c r="O227" s="21">
        <v>42969</v>
      </c>
      <c r="P227" s="122" t="s">
        <v>238</v>
      </c>
      <c r="Q227" s="116">
        <v>83.76</v>
      </c>
      <c r="R227" s="11">
        <v>83.93</v>
      </c>
      <c r="S227" s="11">
        <v>1084932</v>
      </c>
      <c r="T227" s="78">
        <f t="shared" si="10"/>
        <v>1480148.1333333333</v>
      </c>
      <c r="U227" s="11">
        <f t="shared" si="13"/>
        <v>2.1469473895605298E-3</v>
      </c>
      <c r="V227" s="119">
        <f t="shared" si="11"/>
        <v>9.5250186907543402E-2</v>
      </c>
    </row>
    <row r="228" spans="2:22">
      <c r="B228" s="21">
        <v>42919</v>
      </c>
      <c r="C228" s="122" t="s">
        <v>49</v>
      </c>
      <c r="D228" s="116">
        <v>54.55</v>
      </c>
      <c r="E228" s="11">
        <v>55.74</v>
      </c>
      <c r="F228" s="12">
        <v>934454</v>
      </c>
      <c r="H228" s="21">
        <v>42926</v>
      </c>
      <c r="I228" s="122" t="s">
        <v>49</v>
      </c>
      <c r="J228" s="116">
        <v>52.65</v>
      </c>
      <c r="K228" s="11">
        <v>53.29</v>
      </c>
      <c r="L228" s="12">
        <v>1870349</v>
      </c>
      <c r="N228" s="113" t="str">
        <f t="shared" si="12"/>
        <v>42970ED</v>
      </c>
      <c r="O228" s="21">
        <v>42970</v>
      </c>
      <c r="P228" s="122" t="s">
        <v>238</v>
      </c>
      <c r="Q228" s="116">
        <v>83.97</v>
      </c>
      <c r="R228" s="11">
        <v>84.26</v>
      </c>
      <c r="S228" s="11">
        <v>825856</v>
      </c>
      <c r="T228" s="78">
        <f t="shared" si="10"/>
        <v>1480963.6333333333</v>
      </c>
      <c r="U228" s="11">
        <f t="shared" si="13"/>
        <v>3.9241384561343653E-3</v>
      </c>
      <c r="V228" s="119">
        <f t="shared" si="11"/>
        <v>9.5238482518881937E-2</v>
      </c>
    </row>
    <row r="229" spans="2:22">
      <c r="B229" s="21">
        <v>42919</v>
      </c>
      <c r="C229" s="122" t="s">
        <v>50</v>
      </c>
      <c r="D229" s="116">
        <v>16.670000000000002</v>
      </c>
      <c r="E229" s="11">
        <v>12.930676999999999</v>
      </c>
      <c r="F229" s="12">
        <v>4566581</v>
      </c>
      <c r="H229" s="21">
        <v>42926</v>
      </c>
      <c r="I229" s="122" t="s">
        <v>50</v>
      </c>
      <c r="J229" s="116">
        <v>16.61</v>
      </c>
      <c r="K229" s="11">
        <v>12.984975</v>
      </c>
      <c r="L229" s="12">
        <v>10170599</v>
      </c>
      <c r="N229" s="113" t="str">
        <f t="shared" si="12"/>
        <v>42971ED</v>
      </c>
      <c r="O229" s="21">
        <v>42971</v>
      </c>
      <c r="P229" s="122" t="s">
        <v>238</v>
      </c>
      <c r="Q229" s="116">
        <v>84.24</v>
      </c>
      <c r="R229" s="11">
        <v>84.23</v>
      </c>
      <c r="S229" s="11">
        <v>845818</v>
      </c>
      <c r="T229" s="78">
        <f t="shared" si="10"/>
        <v>1467378.3333333333</v>
      </c>
      <c r="U229" s="11">
        <f t="shared" si="13"/>
        <v>-3.5610422359812948E-4</v>
      </c>
      <c r="V229" s="119">
        <f t="shared" si="11"/>
        <v>9.3090215444620109E-2</v>
      </c>
    </row>
    <row r="230" spans="2:22">
      <c r="B230" s="21">
        <v>42919</v>
      </c>
      <c r="C230" s="122" t="s">
        <v>51</v>
      </c>
      <c r="D230" s="116">
        <v>17.59</v>
      </c>
      <c r="E230" s="11">
        <v>17.559999999999999</v>
      </c>
      <c r="F230" s="12">
        <v>4312603</v>
      </c>
      <c r="H230" s="21">
        <v>42926</v>
      </c>
      <c r="I230" s="122" t="s">
        <v>51</v>
      </c>
      <c r="J230" s="116">
        <v>17.53</v>
      </c>
      <c r="K230" s="11">
        <v>17.87</v>
      </c>
      <c r="L230" s="12">
        <v>9820057</v>
      </c>
      <c r="N230" s="113" t="str">
        <f t="shared" si="12"/>
        <v>42972ED</v>
      </c>
      <c r="O230" s="21">
        <v>42972</v>
      </c>
      <c r="P230" s="122" t="s">
        <v>238</v>
      </c>
      <c r="Q230" s="116">
        <v>84.44</v>
      </c>
      <c r="R230" s="11">
        <v>84.48</v>
      </c>
      <c r="S230" s="11">
        <v>778593</v>
      </c>
      <c r="T230" s="78">
        <f t="shared" si="10"/>
        <v>1445165.6333333333</v>
      </c>
      <c r="U230" s="11">
        <f t="shared" si="13"/>
        <v>2.9636676306789051E-3</v>
      </c>
      <c r="V230" s="119">
        <f t="shared" si="11"/>
        <v>8.736836580194926E-2</v>
      </c>
    </row>
    <row r="231" spans="2:22">
      <c r="B231" s="21">
        <v>42919</v>
      </c>
      <c r="C231" s="122" t="s">
        <v>52</v>
      </c>
      <c r="D231" s="116">
        <v>31.06</v>
      </c>
      <c r="E231" s="11">
        <v>31.06</v>
      </c>
      <c r="F231" s="12">
        <v>1523886</v>
      </c>
      <c r="H231" s="21">
        <v>42926</v>
      </c>
      <c r="I231" s="122" t="s">
        <v>52</v>
      </c>
      <c r="J231" s="116">
        <v>31.35</v>
      </c>
      <c r="K231" s="11">
        <v>31.33</v>
      </c>
      <c r="L231" s="12">
        <v>2497817</v>
      </c>
      <c r="N231" s="113" t="str">
        <f t="shared" si="12"/>
        <v>42975ED</v>
      </c>
      <c r="O231" s="21">
        <v>42975</v>
      </c>
      <c r="P231" s="122" t="s">
        <v>238</v>
      </c>
      <c r="Q231" s="116">
        <v>84.66</v>
      </c>
      <c r="R231" s="11">
        <v>84.59</v>
      </c>
      <c r="S231" s="11">
        <v>825298</v>
      </c>
      <c r="T231" s="78">
        <f t="shared" si="10"/>
        <v>1443214.2333333334</v>
      </c>
      <c r="U231" s="11">
        <f t="shared" si="13"/>
        <v>1.301236357971734E-3</v>
      </c>
      <c r="V231" s="119">
        <f t="shared" si="11"/>
        <v>8.6888959093726001E-2</v>
      </c>
    </row>
    <row r="232" spans="2:22">
      <c r="B232" s="21">
        <v>42919</v>
      </c>
      <c r="C232" s="122" t="s">
        <v>53</v>
      </c>
      <c r="D232" s="116">
        <v>34.270000000000003</v>
      </c>
      <c r="E232" s="11">
        <v>34.15</v>
      </c>
      <c r="F232" s="12">
        <v>1083761</v>
      </c>
      <c r="H232" s="21">
        <v>42926</v>
      </c>
      <c r="I232" s="122" t="s">
        <v>53</v>
      </c>
      <c r="J232" s="116">
        <v>33.159999999999997</v>
      </c>
      <c r="K232" s="11">
        <v>32.65</v>
      </c>
      <c r="L232" s="12">
        <v>2330285</v>
      </c>
      <c r="N232" s="113" t="str">
        <f t="shared" si="12"/>
        <v>42976ED</v>
      </c>
      <c r="O232" s="21">
        <v>42976</v>
      </c>
      <c r="P232" s="122" t="s">
        <v>238</v>
      </c>
      <c r="Q232" s="116">
        <v>84.79</v>
      </c>
      <c r="R232" s="11">
        <v>84.42</v>
      </c>
      <c r="S232" s="11">
        <v>1071608</v>
      </c>
      <c r="T232" s="78">
        <f t="shared" si="10"/>
        <v>1441202.3666666667</v>
      </c>
      <c r="U232" s="11">
        <f t="shared" si="13"/>
        <v>-2.0117159615705284E-3</v>
      </c>
      <c r="V232" s="119">
        <f t="shared" si="11"/>
        <v>8.6368130196776874E-2</v>
      </c>
    </row>
    <row r="233" spans="2:22">
      <c r="B233" s="21">
        <v>42919</v>
      </c>
      <c r="C233" s="122" t="s">
        <v>54</v>
      </c>
      <c r="D233" s="116">
        <v>109.8</v>
      </c>
      <c r="E233" s="11">
        <v>109.67</v>
      </c>
      <c r="F233" s="12">
        <v>466385</v>
      </c>
      <c r="H233" s="21">
        <v>42926</v>
      </c>
      <c r="I233" s="122" t="s">
        <v>54</v>
      </c>
      <c r="J233" s="116">
        <v>112.82</v>
      </c>
      <c r="K233" s="11">
        <v>113.9</v>
      </c>
      <c r="L233" s="12">
        <v>1608735</v>
      </c>
      <c r="N233" s="113" t="str">
        <f t="shared" si="12"/>
        <v>42977ED</v>
      </c>
      <c r="O233" s="21">
        <v>42977</v>
      </c>
      <c r="P233" s="122" t="s">
        <v>238</v>
      </c>
      <c r="Q233" s="116">
        <v>84.32</v>
      </c>
      <c r="R233" s="11">
        <v>84.08</v>
      </c>
      <c r="S233" s="11">
        <v>709048</v>
      </c>
      <c r="T233" s="78">
        <f t="shared" si="10"/>
        <v>1440113.1666666667</v>
      </c>
      <c r="U233" s="11">
        <f t="shared" si="13"/>
        <v>-4.0356137856570806E-3</v>
      </c>
      <c r="V233" s="119">
        <f t="shared" si="11"/>
        <v>8.6928411275047815E-2</v>
      </c>
    </row>
    <row r="234" spans="2:22">
      <c r="B234" s="21">
        <v>42919</v>
      </c>
      <c r="C234" s="122" t="s">
        <v>55</v>
      </c>
      <c r="D234" s="116">
        <v>91.87</v>
      </c>
      <c r="E234" s="11">
        <v>90.984999999999999</v>
      </c>
      <c r="F234" s="12">
        <v>313098</v>
      </c>
      <c r="H234" s="21">
        <v>42926</v>
      </c>
      <c r="I234" s="122" t="s">
        <v>55</v>
      </c>
      <c r="J234" s="116">
        <v>91.495000000000005</v>
      </c>
      <c r="K234" s="11">
        <v>90.31</v>
      </c>
      <c r="L234" s="12">
        <v>629354</v>
      </c>
      <c r="N234" s="113" t="str">
        <f t="shared" si="12"/>
        <v>42978ED</v>
      </c>
      <c r="O234" s="21">
        <v>42978</v>
      </c>
      <c r="P234" s="122" t="s">
        <v>238</v>
      </c>
      <c r="Q234" s="116">
        <v>84.08</v>
      </c>
      <c r="R234" s="11">
        <v>84.27</v>
      </c>
      <c r="S234" s="11">
        <v>1328945</v>
      </c>
      <c r="T234" s="78">
        <f t="shared" si="10"/>
        <v>1430811.4333333333</v>
      </c>
      <c r="U234" s="11">
        <f t="shared" si="13"/>
        <v>2.2572032155661775E-3</v>
      </c>
      <c r="V234" s="119">
        <f t="shared" si="11"/>
        <v>8.6736355233624843E-2</v>
      </c>
    </row>
    <row r="235" spans="2:22">
      <c r="B235" s="21">
        <v>42919</v>
      </c>
      <c r="C235" s="122" t="s">
        <v>56</v>
      </c>
      <c r="D235" s="116">
        <v>18.38</v>
      </c>
      <c r="E235" s="11">
        <v>18.809999999999999</v>
      </c>
      <c r="F235" s="12">
        <v>3175048</v>
      </c>
      <c r="H235" s="21">
        <v>42926</v>
      </c>
      <c r="I235" s="122" t="s">
        <v>56</v>
      </c>
      <c r="J235" s="116">
        <v>18.28</v>
      </c>
      <c r="K235" s="11">
        <v>17.920000000000002</v>
      </c>
      <c r="L235" s="12">
        <v>6955769</v>
      </c>
      <c r="N235" s="113" t="str">
        <f t="shared" si="12"/>
        <v>42979ED</v>
      </c>
      <c r="O235" s="21">
        <v>42979</v>
      </c>
      <c r="P235" s="122" t="s">
        <v>238</v>
      </c>
      <c r="Q235" s="117">
        <v>84.44</v>
      </c>
      <c r="R235" s="96">
        <v>83.99</v>
      </c>
      <c r="S235" s="11">
        <v>853917</v>
      </c>
      <c r="T235" s="78">
        <f t="shared" si="10"/>
        <v>1442793.0333333334</v>
      </c>
      <c r="U235" s="11">
        <f t="shared" si="13"/>
        <v>-3.3281856467262754E-3</v>
      </c>
      <c r="V235" s="119">
        <f t="shared" si="11"/>
        <v>8.4223086156156035E-2</v>
      </c>
    </row>
    <row r="236" spans="2:22">
      <c r="B236" s="21">
        <v>42919</v>
      </c>
      <c r="C236" s="122" t="s">
        <v>57</v>
      </c>
      <c r="D236" s="116">
        <v>107.05</v>
      </c>
      <c r="E236" s="11">
        <v>106.64</v>
      </c>
      <c r="F236" s="12">
        <v>716407</v>
      </c>
      <c r="H236" s="21">
        <v>42926</v>
      </c>
      <c r="I236" s="122" t="s">
        <v>57</v>
      </c>
      <c r="J236" s="116">
        <v>106.12</v>
      </c>
      <c r="K236" s="11">
        <v>104.97</v>
      </c>
      <c r="L236" s="12">
        <v>948674</v>
      </c>
      <c r="N236" s="113" t="str">
        <f t="shared" si="12"/>
        <v>42983ED</v>
      </c>
      <c r="O236" s="21">
        <v>42983</v>
      </c>
      <c r="P236" s="122" t="s">
        <v>238</v>
      </c>
      <c r="Q236" s="117">
        <v>84.13</v>
      </c>
      <c r="R236" s="96">
        <v>84.37</v>
      </c>
      <c r="S236" s="11">
        <v>1130579</v>
      </c>
      <c r="T236" s="78">
        <f t="shared" si="10"/>
        <v>1416970.2</v>
      </c>
      <c r="U236" s="11">
        <f t="shared" si="13"/>
        <v>4.5141440399996818E-3</v>
      </c>
      <c r="V236" s="119">
        <f t="shared" si="11"/>
        <v>8.3335042666460246E-2</v>
      </c>
    </row>
    <row r="237" spans="2:22">
      <c r="B237" s="21">
        <v>42919</v>
      </c>
      <c r="C237" s="122" t="s">
        <v>58</v>
      </c>
      <c r="D237" s="116">
        <v>241.87</v>
      </c>
      <c r="E237" s="11">
        <v>238.95</v>
      </c>
      <c r="F237" s="12">
        <v>521047</v>
      </c>
      <c r="H237" s="21">
        <v>42926</v>
      </c>
      <c r="I237" s="122" t="s">
        <v>58</v>
      </c>
      <c r="J237" s="116">
        <v>237.59</v>
      </c>
      <c r="K237" s="11">
        <v>239.04</v>
      </c>
      <c r="L237" s="12">
        <v>1546630</v>
      </c>
      <c r="N237" s="113" t="str">
        <f t="shared" si="12"/>
        <v>42984ED</v>
      </c>
      <c r="O237" s="21">
        <v>42984</v>
      </c>
      <c r="P237" s="122" t="s">
        <v>238</v>
      </c>
      <c r="Q237" s="117">
        <v>84.52</v>
      </c>
      <c r="R237" s="96">
        <v>84.05</v>
      </c>
      <c r="S237" s="11">
        <v>1414946</v>
      </c>
      <c r="T237" s="78">
        <f t="shared" si="10"/>
        <v>1401269.4333333333</v>
      </c>
      <c r="U237" s="11">
        <f t="shared" si="13"/>
        <v>-3.8000283229107953E-3</v>
      </c>
      <c r="V237" s="119">
        <f t="shared" si="11"/>
        <v>7.8554103211033996E-2</v>
      </c>
    </row>
    <row r="238" spans="2:22">
      <c r="B238" s="21">
        <v>42919</v>
      </c>
      <c r="C238" s="122" t="s">
        <v>59</v>
      </c>
      <c r="D238" s="116">
        <v>153.58000000000001</v>
      </c>
      <c r="E238" s="11">
        <v>155.58000000000001</v>
      </c>
      <c r="F238" s="12">
        <v>2822651</v>
      </c>
      <c r="H238" s="21">
        <v>42926</v>
      </c>
      <c r="I238" s="122" t="s">
        <v>59</v>
      </c>
      <c r="J238" s="116">
        <v>152.91</v>
      </c>
      <c r="K238" s="11">
        <v>153.41999999999999</v>
      </c>
      <c r="L238" s="12">
        <v>3206209</v>
      </c>
      <c r="N238" s="113" t="str">
        <f t="shared" si="12"/>
        <v>42985ED</v>
      </c>
      <c r="O238" s="21">
        <v>42985</v>
      </c>
      <c r="P238" s="122" t="s">
        <v>238</v>
      </c>
      <c r="Q238" s="117">
        <v>84.28</v>
      </c>
      <c r="R238" s="96">
        <v>84.74</v>
      </c>
      <c r="S238" s="11">
        <v>1658228</v>
      </c>
      <c r="T238" s="78">
        <f t="shared" si="10"/>
        <v>1404227.0333333334</v>
      </c>
      <c r="U238" s="11">
        <f t="shared" si="13"/>
        <v>8.1758853437884881E-3</v>
      </c>
      <c r="V238" s="119">
        <f t="shared" si="11"/>
        <v>7.5629308496940259E-2</v>
      </c>
    </row>
    <row r="239" spans="2:22">
      <c r="B239" s="21">
        <v>42919</v>
      </c>
      <c r="C239" s="122" t="s">
        <v>60</v>
      </c>
      <c r="D239" s="116">
        <v>66.069999999999993</v>
      </c>
      <c r="E239" s="11">
        <v>66.680000000000007</v>
      </c>
      <c r="F239" s="12">
        <v>1906762</v>
      </c>
      <c r="H239" s="21">
        <v>42926</v>
      </c>
      <c r="I239" s="122" t="s">
        <v>60</v>
      </c>
      <c r="J239" s="116">
        <v>65.91</v>
      </c>
      <c r="K239" s="11">
        <v>65.5</v>
      </c>
      <c r="L239" s="12">
        <v>3111470</v>
      </c>
      <c r="N239" s="113" t="str">
        <f t="shared" si="12"/>
        <v>42986ED</v>
      </c>
      <c r="O239" s="21">
        <v>42986</v>
      </c>
      <c r="P239" s="122" t="s">
        <v>238</v>
      </c>
      <c r="Q239" s="117">
        <v>84.74</v>
      </c>
      <c r="R239" s="96">
        <v>85.53</v>
      </c>
      <c r="S239" s="11">
        <v>1505452</v>
      </c>
      <c r="T239" s="78">
        <f t="shared" ref="T239:T302" si="14">AVERAGE(S209:S238)</f>
        <v>1416357.6</v>
      </c>
      <c r="U239" s="11">
        <f t="shared" si="13"/>
        <v>9.2794463942772239E-3</v>
      </c>
      <c r="V239" s="119">
        <f t="shared" ref="V239:V302" si="15">_xlfn.STDEV.S(U209:U238)*(250)^0.5</f>
        <v>7.6271197941444754E-2</v>
      </c>
    </row>
    <row r="240" spans="2:22">
      <c r="B240" s="21">
        <v>42919</v>
      </c>
      <c r="C240" s="122" t="s">
        <v>61</v>
      </c>
      <c r="D240" s="116">
        <v>162.38999999999999</v>
      </c>
      <c r="E240" s="11">
        <v>159.32</v>
      </c>
      <c r="F240" s="12">
        <v>325179</v>
      </c>
      <c r="H240" s="21">
        <v>42926</v>
      </c>
      <c r="I240" s="122" t="s">
        <v>61</v>
      </c>
      <c r="J240" s="116">
        <v>161.02000000000001</v>
      </c>
      <c r="K240" s="11">
        <v>161.51</v>
      </c>
      <c r="L240" s="12">
        <v>821902</v>
      </c>
      <c r="N240" s="113" t="str">
        <f t="shared" si="12"/>
        <v>42989ED</v>
      </c>
      <c r="O240" s="21">
        <v>42989</v>
      </c>
      <c r="P240" s="122" t="s">
        <v>238</v>
      </c>
      <c r="Q240" s="117">
        <v>85.45</v>
      </c>
      <c r="R240" s="96">
        <v>86.05</v>
      </c>
      <c r="S240" s="11">
        <v>1109795</v>
      </c>
      <c r="T240" s="78">
        <f t="shared" si="14"/>
        <v>1411415.1333333333</v>
      </c>
      <c r="U240" s="11">
        <f t="shared" si="13"/>
        <v>6.0613310648580309E-3</v>
      </c>
      <c r="V240" s="119">
        <f t="shared" si="15"/>
        <v>7.9845882342475319E-2</v>
      </c>
    </row>
    <row r="241" spans="2:22">
      <c r="B241" s="21">
        <v>42919</v>
      </c>
      <c r="C241" s="122" t="s">
        <v>62</v>
      </c>
      <c r="D241" s="116">
        <v>135.6</v>
      </c>
      <c r="E241" s="11">
        <v>134.9</v>
      </c>
      <c r="F241" s="12">
        <v>149066</v>
      </c>
      <c r="H241" s="21">
        <v>42926</v>
      </c>
      <c r="I241" s="122" t="s">
        <v>62</v>
      </c>
      <c r="J241" s="116">
        <v>131.83000000000001</v>
      </c>
      <c r="K241" s="11">
        <v>131.69</v>
      </c>
      <c r="L241" s="12">
        <v>325684</v>
      </c>
      <c r="N241" s="113" t="str">
        <f t="shared" si="12"/>
        <v>42990ED</v>
      </c>
      <c r="O241" s="21">
        <v>42990</v>
      </c>
      <c r="P241" s="122" t="s">
        <v>238</v>
      </c>
      <c r="Q241" s="117">
        <v>86</v>
      </c>
      <c r="R241" s="96">
        <v>84.21</v>
      </c>
      <c r="S241" s="11">
        <v>1614080</v>
      </c>
      <c r="T241" s="78">
        <f t="shared" si="14"/>
        <v>1374931.9666666666</v>
      </c>
      <c r="U241" s="11">
        <f t="shared" si="13"/>
        <v>-2.1614843615647673E-2</v>
      </c>
      <c r="V241" s="119">
        <f t="shared" si="15"/>
        <v>8.1021159126045489E-2</v>
      </c>
    </row>
    <row r="242" spans="2:22">
      <c r="B242" s="21">
        <v>42919</v>
      </c>
      <c r="C242" s="122" t="s">
        <v>63</v>
      </c>
      <c r="D242" s="116">
        <v>174.24</v>
      </c>
      <c r="E242" s="11">
        <v>174.13</v>
      </c>
      <c r="F242" s="12">
        <v>527677</v>
      </c>
      <c r="H242" s="21">
        <v>42926</v>
      </c>
      <c r="I242" s="122" t="s">
        <v>63</v>
      </c>
      <c r="J242" s="116">
        <v>170.88</v>
      </c>
      <c r="K242" s="11">
        <v>169</v>
      </c>
      <c r="L242" s="12">
        <v>1579826</v>
      </c>
      <c r="N242" s="113" t="str">
        <f t="shared" si="12"/>
        <v>42991ED</v>
      </c>
      <c r="O242" s="21">
        <v>42991</v>
      </c>
      <c r="P242" s="122" t="s">
        <v>238</v>
      </c>
      <c r="Q242" s="117">
        <v>84.16</v>
      </c>
      <c r="R242" s="96">
        <v>83.76</v>
      </c>
      <c r="S242" s="11">
        <v>1424422</v>
      </c>
      <c r="T242" s="78">
        <f t="shared" si="14"/>
        <v>1331669.3333333333</v>
      </c>
      <c r="U242" s="11">
        <f t="shared" si="13"/>
        <v>-5.358112479619208E-3</v>
      </c>
      <c r="V242" s="119">
        <f t="shared" si="15"/>
        <v>0.10378774520761247</v>
      </c>
    </row>
    <row r="243" spans="2:22">
      <c r="B243" s="21">
        <v>42919</v>
      </c>
      <c r="C243" s="122" t="s">
        <v>64</v>
      </c>
      <c r="D243" s="116">
        <v>126.2</v>
      </c>
      <c r="E243" s="11">
        <v>125.87</v>
      </c>
      <c r="F243" s="12">
        <v>596979</v>
      </c>
      <c r="H243" s="21">
        <v>42926</v>
      </c>
      <c r="I243" s="122" t="s">
        <v>64</v>
      </c>
      <c r="J243" s="116">
        <v>130.41</v>
      </c>
      <c r="K243" s="11">
        <v>129.56</v>
      </c>
      <c r="L243" s="12">
        <v>915957</v>
      </c>
      <c r="N243" s="113" t="str">
        <f t="shared" si="12"/>
        <v>42992ED</v>
      </c>
      <c r="O243" s="21">
        <v>42992</v>
      </c>
      <c r="P243" s="122" t="s">
        <v>238</v>
      </c>
      <c r="Q243" s="117">
        <v>83.7</v>
      </c>
      <c r="R243" s="96">
        <v>84.51</v>
      </c>
      <c r="S243" s="11">
        <v>1531333</v>
      </c>
      <c r="T243" s="78">
        <f t="shared" si="14"/>
        <v>1322647.3</v>
      </c>
      <c r="U243" s="11">
        <f t="shared" si="13"/>
        <v>8.9143039941094078E-3</v>
      </c>
      <c r="V243" s="119">
        <f t="shared" si="15"/>
        <v>0.10503903444220448</v>
      </c>
    </row>
    <row r="244" spans="2:22">
      <c r="B244" s="21">
        <v>42919</v>
      </c>
      <c r="C244" s="122" t="s">
        <v>65</v>
      </c>
      <c r="D244" s="116">
        <v>44.21</v>
      </c>
      <c r="E244" s="11">
        <v>44.17</v>
      </c>
      <c r="F244" s="12">
        <v>2064755</v>
      </c>
      <c r="H244" s="21">
        <v>42926</v>
      </c>
      <c r="I244" s="122" t="s">
        <v>65</v>
      </c>
      <c r="J244" s="116">
        <v>44.26</v>
      </c>
      <c r="K244" s="11">
        <v>43.72</v>
      </c>
      <c r="L244" s="12">
        <v>1525528</v>
      </c>
      <c r="N244" s="113" t="str">
        <f t="shared" si="12"/>
        <v>42993ED</v>
      </c>
      <c r="O244" s="21">
        <v>42993</v>
      </c>
      <c r="P244" s="122" t="s">
        <v>238</v>
      </c>
      <c r="Q244" s="117">
        <v>84.73</v>
      </c>
      <c r="R244" s="96">
        <v>84.44</v>
      </c>
      <c r="S244" s="11">
        <v>2472200</v>
      </c>
      <c r="T244" s="78">
        <f t="shared" si="14"/>
        <v>1313539.3999999999</v>
      </c>
      <c r="U244" s="11">
        <f t="shared" si="13"/>
        <v>-8.2864757627116356E-4</v>
      </c>
      <c r="V244" s="119">
        <f t="shared" si="15"/>
        <v>0.10781775888849347</v>
      </c>
    </row>
    <row r="245" spans="2:22">
      <c r="B245" s="21">
        <v>42919</v>
      </c>
      <c r="C245" s="122" t="s">
        <v>66</v>
      </c>
      <c r="D245" s="116">
        <v>33.51</v>
      </c>
      <c r="E245" s="11">
        <v>33.46</v>
      </c>
      <c r="F245" s="12">
        <v>12676894</v>
      </c>
      <c r="H245" s="21">
        <v>42926</v>
      </c>
      <c r="I245" s="122" t="s">
        <v>66</v>
      </c>
      <c r="J245" s="116">
        <v>33.25</v>
      </c>
      <c r="K245" s="11">
        <v>33.65</v>
      </c>
      <c r="L245" s="12">
        <v>29918436</v>
      </c>
      <c r="N245" s="113" t="str">
        <f t="shared" si="12"/>
        <v>42996ED</v>
      </c>
      <c r="O245" s="21">
        <v>42996</v>
      </c>
      <c r="P245" s="122" t="s">
        <v>238</v>
      </c>
      <c r="Q245" s="117">
        <v>84.54</v>
      </c>
      <c r="R245" s="96">
        <v>83.57</v>
      </c>
      <c r="S245" s="11">
        <v>1271266</v>
      </c>
      <c r="T245" s="78">
        <f t="shared" si="14"/>
        <v>1322779.8</v>
      </c>
      <c r="U245" s="11">
        <f t="shared" si="13"/>
        <v>-1.0356618966775078E-2</v>
      </c>
      <c r="V245" s="119">
        <f t="shared" si="15"/>
        <v>0.10711080533486346</v>
      </c>
    </row>
    <row r="246" spans="2:22">
      <c r="B246" s="21">
        <v>42919</v>
      </c>
      <c r="C246" s="122" t="s">
        <v>67</v>
      </c>
      <c r="D246" s="116">
        <v>133.82</v>
      </c>
      <c r="E246" s="11">
        <v>131.68</v>
      </c>
      <c r="F246" s="12">
        <v>759267</v>
      </c>
      <c r="H246" s="21">
        <v>42926</v>
      </c>
      <c r="I246" s="122" t="s">
        <v>67</v>
      </c>
      <c r="J246" s="116">
        <v>131.54</v>
      </c>
      <c r="K246" s="11">
        <v>131.87</v>
      </c>
      <c r="L246" s="12">
        <v>1182592</v>
      </c>
      <c r="N246" s="113" t="str">
        <f t="shared" si="12"/>
        <v>42997ED</v>
      </c>
      <c r="O246" s="21">
        <v>42997</v>
      </c>
      <c r="P246" s="122" t="s">
        <v>238</v>
      </c>
      <c r="Q246" s="117">
        <v>83.67</v>
      </c>
      <c r="R246" s="96">
        <v>83.41</v>
      </c>
      <c r="S246" s="11">
        <v>1305218</v>
      </c>
      <c r="T246" s="78">
        <f t="shared" si="14"/>
        <v>1318617.3999999999</v>
      </c>
      <c r="U246" s="11">
        <f t="shared" si="13"/>
        <v>-1.916397759824348E-3</v>
      </c>
      <c r="V246" s="119">
        <f t="shared" si="15"/>
        <v>0.11097668920342525</v>
      </c>
    </row>
    <row r="247" spans="2:22">
      <c r="B247" s="21">
        <v>42919</v>
      </c>
      <c r="C247" s="122" t="s">
        <v>68</v>
      </c>
      <c r="D247" s="116">
        <v>56.89</v>
      </c>
      <c r="E247" s="11">
        <v>56.98</v>
      </c>
      <c r="F247" s="12">
        <v>875756</v>
      </c>
      <c r="H247" s="21">
        <v>42926</v>
      </c>
      <c r="I247" s="122" t="s">
        <v>68</v>
      </c>
      <c r="J247" s="116">
        <v>56.26</v>
      </c>
      <c r="K247" s="11">
        <v>57.24</v>
      </c>
      <c r="L247" s="12">
        <v>1907398</v>
      </c>
      <c r="N247" s="113" t="str">
        <f t="shared" si="12"/>
        <v>42998ED</v>
      </c>
      <c r="O247" s="21">
        <v>42998</v>
      </c>
      <c r="P247" s="122" t="s">
        <v>238</v>
      </c>
      <c r="Q247" s="117">
        <v>83.6</v>
      </c>
      <c r="R247" s="96">
        <v>82.6</v>
      </c>
      <c r="S247" s="11">
        <v>1431691</v>
      </c>
      <c r="T247" s="78">
        <f t="shared" si="14"/>
        <v>1319884.8</v>
      </c>
      <c r="U247" s="11">
        <f t="shared" si="13"/>
        <v>-9.7585257265880923E-3</v>
      </c>
      <c r="V247" s="119">
        <f t="shared" si="15"/>
        <v>0.10844724475208641</v>
      </c>
    </row>
    <row r="248" spans="2:22">
      <c r="B248" s="21">
        <v>42919</v>
      </c>
      <c r="C248" s="122" t="s">
        <v>69</v>
      </c>
      <c r="D248" s="116">
        <v>24.71</v>
      </c>
      <c r="E248" s="11">
        <v>25.09</v>
      </c>
      <c r="F248" s="12">
        <v>2383585</v>
      </c>
      <c r="H248" s="21">
        <v>42926</v>
      </c>
      <c r="I248" s="122" t="s">
        <v>69</v>
      </c>
      <c r="J248" s="116">
        <v>24.75</v>
      </c>
      <c r="K248" s="11">
        <v>24.82</v>
      </c>
      <c r="L248" s="12">
        <v>2059151</v>
      </c>
      <c r="N248" s="113" t="str">
        <f t="shared" si="12"/>
        <v>42999ED</v>
      </c>
      <c r="O248" s="21">
        <v>42999</v>
      </c>
      <c r="P248" s="122" t="s">
        <v>238</v>
      </c>
      <c r="Q248" s="117">
        <v>82.64</v>
      </c>
      <c r="R248" s="96">
        <v>82.43</v>
      </c>
      <c r="S248" s="11">
        <v>1086071</v>
      </c>
      <c r="T248" s="78">
        <f t="shared" si="14"/>
        <v>1321396.1333333333</v>
      </c>
      <c r="U248" s="11">
        <f t="shared" si="13"/>
        <v>-2.0602322017960637E-3</v>
      </c>
      <c r="V248" s="119">
        <f t="shared" si="15"/>
        <v>0.11003954765285753</v>
      </c>
    </row>
    <row r="249" spans="2:22">
      <c r="B249" s="21">
        <v>42919</v>
      </c>
      <c r="C249" s="122" t="s">
        <v>70</v>
      </c>
      <c r="D249" s="116">
        <v>91.71</v>
      </c>
      <c r="E249" s="11">
        <v>91.44</v>
      </c>
      <c r="F249" s="12">
        <v>754727</v>
      </c>
      <c r="H249" s="21">
        <v>42926</v>
      </c>
      <c r="I249" s="122" t="s">
        <v>70</v>
      </c>
      <c r="J249" s="116">
        <v>93.26</v>
      </c>
      <c r="K249" s="11">
        <v>93.73</v>
      </c>
      <c r="L249" s="12">
        <v>1301610</v>
      </c>
      <c r="N249" s="113" t="str">
        <f t="shared" si="12"/>
        <v>43000ED</v>
      </c>
      <c r="O249" s="21">
        <v>43000</v>
      </c>
      <c r="P249" s="122" t="s">
        <v>238</v>
      </c>
      <c r="Q249" s="117">
        <v>82.75</v>
      </c>
      <c r="R249" s="96">
        <v>81.59</v>
      </c>
      <c r="S249" s="11">
        <v>1140724</v>
      </c>
      <c r="T249" s="78">
        <f t="shared" si="14"/>
        <v>1258322.8666666667</v>
      </c>
      <c r="U249" s="11">
        <f t="shared" si="13"/>
        <v>-1.024274288442731E-2</v>
      </c>
      <c r="V249" s="119">
        <f t="shared" si="15"/>
        <v>0.10684737974182242</v>
      </c>
    </row>
    <row r="250" spans="2:22">
      <c r="B250" s="21">
        <v>42919</v>
      </c>
      <c r="C250" s="122" t="s">
        <v>71</v>
      </c>
      <c r="D250" s="116">
        <v>34.65</v>
      </c>
      <c r="E250" s="11">
        <v>34.880000000000003</v>
      </c>
      <c r="F250" s="12">
        <v>468995</v>
      </c>
      <c r="H250" s="21">
        <v>42926</v>
      </c>
      <c r="I250" s="122" t="s">
        <v>71</v>
      </c>
      <c r="J250" s="116">
        <v>34.4</v>
      </c>
      <c r="K250" s="11">
        <v>33.46</v>
      </c>
      <c r="L250" s="12">
        <v>1358355</v>
      </c>
      <c r="N250" s="113" t="str">
        <f t="shared" si="12"/>
        <v>43003ED</v>
      </c>
      <c r="O250" s="21">
        <v>43003</v>
      </c>
      <c r="P250" s="122" t="s">
        <v>238</v>
      </c>
      <c r="Q250" s="117">
        <v>81.72</v>
      </c>
      <c r="R250" s="96">
        <v>82.24</v>
      </c>
      <c r="S250" s="11">
        <v>1354798</v>
      </c>
      <c r="T250" s="78">
        <f t="shared" si="14"/>
        <v>1248662.9333333333</v>
      </c>
      <c r="U250" s="11">
        <f t="shared" si="13"/>
        <v>7.935096266145962E-3</v>
      </c>
      <c r="V250" s="119">
        <f t="shared" si="15"/>
        <v>0.10951679607928878</v>
      </c>
    </row>
    <row r="251" spans="2:22">
      <c r="B251" s="21">
        <v>42919</v>
      </c>
      <c r="C251" s="122" t="s">
        <v>72</v>
      </c>
      <c r="D251" s="116">
        <v>313.65334999999999</v>
      </c>
      <c r="E251" s="11">
        <v>307.22000000000003</v>
      </c>
      <c r="F251" s="12">
        <v>488330.99</v>
      </c>
      <c r="H251" s="21">
        <v>42926</v>
      </c>
      <c r="I251" s="122" t="s">
        <v>72</v>
      </c>
      <c r="J251" s="116">
        <v>314.5</v>
      </c>
      <c r="K251" s="11">
        <v>315.75</v>
      </c>
      <c r="L251" s="12">
        <v>964769.98100000003</v>
      </c>
      <c r="N251" s="113" t="str">
        <f t="shared" si="12"/>
        <v>43004ED</v>
      </c>
      <c r="O251" s="21">
        <v>43004</v>
      </c>
      <c r="P251" s="122" t="s">
        <v>238</v>
      </c>
      <c r="Q251" s="117">
        <v>81.2</v>
      </c>
      <c r="R251" s="96">
        <v>81.84</v>
      </c>
      <c r="S251" s="11">
        <v>1505331</v>
      </c>
      <c r="T251" s="78">
        <f t="shared" si="14"/>
        <v>1242254.7666666666</v>
      </c>
      <c r="U251" s="11">
        <f t="shared" si="13"/>
        <v>-4.875680063483807E-3</v>
      </c>
      <c r="V251" s="119">
        <f t="shared" si="15"/>
        <v>0.10935970016588621</v>
      </c>
    </row>
    <row r="252" spans="2:22">
      <c r="B252" s="21">
        <v>42919</v>
      </c>
      <c r="C252" s="122" t="s">
        <v>73</v>
      </c>
      <c r="D252" s="116">
        <v>124.24</v>
      </c>
      <c r="E252" s="11">
        <v>124.1</v>
      </c>
      <c r="F252" s="12">
        <v>278269</v>
      </c>
      <c r="H252" s="21">
        <v>42926</v>
      </c>
      <c r="I252" s="122" t="s">
        <v>73</v>
      </c>
      <c r="J252" s="116">
        <v>125.63</v>
      </c>
      <c r="K252" s="11">
        <v>126.22</v>
      </c>
      <c r="L252" s="12">
        <v>333291</v>
      </c>
      <c r="N252" s="113" t="str">
        <f t="shared" si="12"/>
        <v>43005ED</v>
      </c>
      <c r="O252" s="21">
        <v>43005</v>
      </c>
      <c r="P252" s="122" t="s">
        <v>238</v>
      </c>
      <c r="Q252" s="117">
        <v>81.31</v>
      </c>
      <c r="R252" s="96">
        <v>80.62</v>
      </c>
      <c r="S252" s="11">
        <v>1496878</v>
      </c>
      <c r="T252" s="78">
        <f t="shared" si="14"/>
        <v>1240218.3999999999</v>
      </c>
      <c r="U252" s="11">
        <f t="shared" si="13"/>
        <v>-1.5019363954351302E-2</v>
      </c>
      <c r="V252" s="119">
        <f t="shared" si="15"/>
        <v>0.10968468389048353</v>
      </c>
    </row>
    <row r="253" spans="2:22">
      <c r="B253" s="21">
        <v>42919</v>
      </c>
      <c r="C253" s="122" t="s">
        <v>285</v>
      </c>
      <c r="D253" s="116">
        <v>144.19999999999999</v>
      </c>
      <c r="E253" s="11">
        <v>144.11000000000001</v>
      </c>
      <c r="F253" s="12">
        <v>469533</v>
      </c>
      <c r="H253" s="21">
        <v>42927</v>
      </c>
      <c r="I253" s="122" t="s">
        <v>24</v>
      </c>
      <c r="J253" s="116">
        <v>30.56</v>
      </c>
      <c r="K253" s="11">
        <v>30.33</v>
      </c>
      <c r="L253" s="12">
        <v>4863474</v>
      </c>
      <c r="N253" s="113" t="str">
        <f t="shared" si="12"/>
        <v>43006ED</v>
      </c>
      <c r="O253" s="21">
        <v>43006</v>
      </c>
      <c r="P253" s="122" t="s">
        <v>238</v>
      </c>
      <c r="Q253" s="117">
        <v>80.45</v>
      </c>
      <c r="R253" s="96">
        <v>80.709999999999994</v>
      </c>
      <c r="S253" s="11">
        <v>1620134</v>
      </c>
      <c r="T253" s="78">
        <f t="shared" si="14"/>
        <v>1255190.5666666667</v>
      </c>
      <c r="U253" s="11">
        <f t="shared" si="13"/>
        <v>1.1157256472611845E-3</v>
      </c>
      <c r="V253" s="119">
        <f t="shared" si="15"/>
        <v>0.11588387606308358</v>
      </c>
    </row>
    <row r="254" spans="2:22">
      <c r="B254" s="21">
        <v>42919</v>
      </c>
      <c r="C254" s="122" t="s">
        <v>286</v>
      </c>
      <c r="D254" s="116">
        <v>35.46</v>
      </c>
      <c r="E254" s="11">
        <v>35.51</v>
      </c>
      <c r="F254" s="12">
        <v>1497301</v>
      </c>
      <c r="H254" s="21">
        <v>42927</v>
      </c>
      <c r="I254" s="122" t="s">
        <v>25</v>
      </c>
      <c r="J254" s="116">
        <v>35.19</v>
      </c>
      <c r="K254" s="11">
        <v>35.4</v>
      </c>
      <c r="L254" s="12">
        <v>10124169</v>
      </c>
      <c r="N254" s="113" t="str">
        <f t="shared" si="12"/>
        <v>43007ED</v>
      </c>
      <c r="O254" s="21">
        <v>43007</v>
      </c>
      <c r="P254" s="122" t="s">
        <v>238</v>
      </c>
      <c r="Q254" s="117">
        <v>80.680000000000007</v>
      </c>
      <c r="R254" s="96">
        <v>80.680000000000007</v>
      </c>
      <c r="S254" s="11">
        <v>1848535</v>
      </c>
      <c r="T254" s="78">
        <f t="shared" si="14"/>
        <v>1280109.3333333333</v>
      </c>
      <c r="U254" s="11">
        <f t="shared" si="13"/>
        <v>-3.717702502697304E-4</v>
      </c>
      <c r="V254" s="119">
        <f t="shared" si="15"/>
        <v>0.11483036447114689</v>
      </c>
    </row>
    <row r="255" spans="2:22">
      <c r="B255" s="21">
        <v>42919</v>
      </c>
      <c r="C255" s="122" t="s">
        <v>287</v>
      </c>
      <c r="D255" s="116">
        <v>92.04</v>
      </c>
      <c r="E255" s="11">
        <v>93.22</v>
      </c>
      <c r="F255" s="12">
        <v>551948</v>
      </c>
      <c r="H255" s="21">
        <v>42927</v>
      </c>
      <c r="I255" s="122" t="s">
        <v>26</v>
      </c>
      <c r="J255" s="116">
        <v>929.54</v>
      </c>
      <c r="K255" s="11">
        <v>930.09</v>
      </c>
      <c r="L255" s="12">
        <v>1113235</v>
      </c>
      <c r="N255" s="113" t="str">
        <f t="shared" si="12"/>
        <v>42919EFX</v>
      </c>
      <c r="O255" s="21">
        <v>42919</v>
      </c>
      <c r="P255" s="122" t="s">
        <v>239</v>
      </c>
      <c r="Q255" s="116">
        <v>137.9</v>
      </c>
      <c r="R255" s="11">
        <v>138.01</v>
      </c>
      <c r="S255" s="11">
        <v>261422</v>
      </c>
      <c r="T255" s="78">
        <f t="shared" si="14"/>
        <v>1306904.2333333334</v>
      </c>
      <c r="U255" s="11">
        <f t="shared" si="13"/>
        <v>0.53683543321393745</v>
      </c>
      <c r="V255" s="119">
        <f t="shared" si="15"/>
        <v>0.11423995728590096</v>
      </c>
    </row>
    <row r="256" spans="2:22">
      <c r="B256" s="21">
        <v>42919</v>
      </c>
      <c r="C256" s="122" t="s">
        <v>288</v>
      </c>
      <c r="D256" s="116">
        <v>43.61</v>
      </c>
      <c r="E256" s="11">
        <v>43.25</v>
      </c>
      <c r="F256" s="12">
        <v>2933859</v>
      </c>
      <c r="H256" s="21">
        <v>42927</v>
      </c>
      <c r="I256" s="122" t="s">
        <v>27</v>
      </c>
      <c r="J256" s="116">
        <v>950.52</v>
      </c>
      <c r="K256" s="11">
        <v>953.53</v>
      </c>
      <c r="L256" s="12">
        <v>1461247</v>
      </c>
      <c r="N256" s="113" t="str">
        <f t="shared" si="12"/>
        <v>42921EFX</v>
      </c>
      <c r="O256" s="21">
        <v>42921</v>
      </c>
      <c r="P256" s="122" t="s">
        <v>239</v>
      </c>
      <c r="Q256" s="116">
        <v>137.68</v>
      </c>
      <c r="R256" s="11">
        <v>139.55000000000001</v>
      </c>
      <c r="S256" s="11">
        <v>559233</v>
      </c>
      <c r="T256" s="78">
        <f t="shared" si="14"/>
        <v>1248150.9666666666</v>
      </c>
      <c r="U256" s="11">
        <f t="shared" si="13"/>
        <v>1.1096813682382644E-2</v>
      </c>
      <c r="V256" s="119">
        <f t="shared" si="15"/>
        <v>1.557218321171191</v>
      </c>
    </row>
    <row r="257" spans="2:22">
      <c r="B257" s="21">
        <v>42919</v>
      </c>
      <c r="C257" s="122" t="s">
        <v>289</v>
      </c>
      <c r="D257" s="116">
        <v>54.64</v>
      </c>
      <c r="E257" s="11">
        <v>55.15</v>
      </c>
      <c r="F257" s="12">
        <v>348218</v>
      </c>
      <c r="H257" s="21">
        <v>42927</v>
      </c>
      <c r="I257" s="122" t="s">
        <v>28</v>
      </c>
      <c r="J257" s="116">
        <v>85.06</v>
      </c>
      <c r="K257" s="11">
        <v>84.27</v>
      </c>
      <c r="L257" s="12">
        <v>1106656</v>
      </c>
      <c r="N257" s="113" t="str">
        <f t="shared" si="12"/>
        <v>42922EFX</v>
      </c>
      <c r="O257" s="21">
        <v>42922</v>
      </c>
      <c r="P257" s="122" t="s">
        <v>239</v>
      </c>
      <c r="Q257" s="116">
        <v>138.56</v>
      </c>
      <c r="R257" s="11">
        <v>137.22</v>
      </c>
      <c r="S257" s="11">
        <v>784131</v>
      </c>
      <c r="T257" s="78">
        <f t="shared" si="14"/>
        <v>1235545.0333333334</v>
      </c>
      <c r="U257" s="11">
        <f t="shared" si="13"/>
        <v>-1.6837482719586523E-2</v>
      </c>
      <c r="V257" s="119">
        <f t="shared" si="15"/>
        <v>1.5567488516813588</v>
      </c>
    </row>
    <row r="258" spans="2:22">
      <c r="B258" s="21">
        <v>42919</v>
      </c>
      <c r="C258" s="122" t="s">
        <v>290</v>
      </c>
      <c r="D258" s="116">
        <v>132.79</v>
      </c>
      <c r="E258" s="11">
        <v>132.9</v>
      </c>
      <c r="F258" s="12">
        <v>2930998</v>
      </c>
      <c r="H258" s="21">
        <v>42927</v>
      </c>
      <c r="I258" s="122" t="s">
        <v>29</v>
      </c>
      <c r="J258" s="116">
        <v>88.48</v>
      </c>
      <c r="K258" s="11">
        <v>88.31</v>
      </c>
      <c r="L258" s="12">
        <v>1173137</v>
      </c>
      <c r="N258" s="113" t="str">
        <f t="shared" si="12"/>
        <v>42923EFX</v>
      </c>
      <c r="O258" s="21">
        <v>42923</v>
      </c>
      <c r="P258" s="122" t="s">
        <v>239</v>
      </c>
      <c r="Q258" s="116">
        <v>137.88999999999999</v>
      </c>
      <c r="R258" s="11">
        <v>138.37</v>
      </c>
      <c r="S258" s="11">
        <v>519105</v>
      </c>
      <c r="T258" s="78">
        <f t="shared" si="14"/>
        <v>1225518.3333333333</v>
      </c>
      <c r="U258" s="11">
        <f t="shared" si="13"/>
        <v>8.3457794185482631E-3</v>
      </c>
      <c r="V258" s="119">
        <f t="shared" si="15"/>
        <v>1.559274979673176</v>
      </c>
    </row>
    <row r="259" spans="2:22">
      <c r="B259" s="21">
        <v>42919</v>
      </c>
      <c r="C259" s="122" t="s">
        <v>291</v>
      </c>
      <c r="D259" s="116">
        <v>28.05</v>
      </c>
      <c r="E259" s="11">
        <v>27.74</v>
      </c>
      <c r="F259" s="12">
        <v>1818494</v>
      </c>
      <c r="H259" s="21">
        <v>42927</v>
      </c>
      <c r="I259" s="122" t="s">
        <v>30</v>
      </c>
      <c r="J259" s="116">
        <v>21.2</v>
      </c>
      <c r="K259" s="11">
        <v>21.2</v>
      </c>
      <c r="L259" s="12">
        <v>6332769</v>
      </c>
      <c r="N259" s="113" t="str">
        <f t="shared" si="12"/>
        <v>42926EFX</v>
      </c>
      <c r="O259" s="21">
        <v>42926</v>
      </c>
      <c r="P259" s="122" t="s">
        <v>239</v>
      </c>
      <c r="Q259" s="116">
        <v>138.38</v>
      </c>
      <c r="R259" s="11">
        <v>139</v>
      </c>
      <c r="S259" s="11">
        <v>341151</v>
      </c>
      <c r="T259" s="78">
        <f t="shared" si="14"/>
        <v>1215293.3</v>
      </c>
      <c r="U259" s="11">
        <f t="shared" si="13"/>
        <v>4.5426764493986518E-3</v>
      </c>
      <c r="V259" s="119">
        <f t="shared" si="15"/>
        <v>1.55902254547075</v>
      </c>
    </row>
    <row r="260" spans="2:22">
      <c r="B260" s="21">
        <v>42919</v>
      </c>
      <c r="C260" s="122" t="s">
        <v>292</v>
      </c>
      <c r="D260" s="116">
        <v>91.56</v>
      </c>
      <c r="E260" s="11">
        <v>92.75</v>
      </c>
      <c r="F260" s="12">
        <v>13208087</v>
      </c>
      <c r="H260" s="21">
        <v>42927</v>
      </c>
      <c r="I260" s="122" t="s">
        <v>31</v>
      </c>
      <c r="J260" s="116">
        <v>50.4</v>
      </c>
      <c r="K260" s="11">
        <v>50.3</v>
      </c>
      <c r="L260" s="12">
        <v>1223035</v>
      </c>
      <c r="N260" s="113" t="str">
        <f t="shared" ref="N260:N323" si="16">O260&amp;P260</f>
        <v>42927EFX</v>
      </c>
      <c r="O260" s="21">
        <v>42927</v>
      </c>
      <c r="P260" s="122" t="s">
        <v>239</v>
      </c>
      <c r="Q260" s="116">
        <v>138.99</v>
      </c>
      <c r="R260" s="11">
        <v>138.93</v>
      </c>
      <c r="S260" s="11">
        <v>387854</v>
      </c>
      <c r="T260" s="78">
        <f t="shared" si="14"/>
        <v>1198471.0666666667</v>
      </c>
      <c r="U260" s="11">
        <f t="shared" si="13"/>
        <v>-5.037239699213935E-4</v>
      </c>
      <c r="V260" s="119">
        <f t="shared" si="15"/>
        <v>1.5586291099142029</v>
      </c>
    </row>
    <row r="261" spans="2:22">
      <c r="B261" s="21">
        <v>42919</v>
      </c>
      <c r="C261" s="122" t="s">
        <v>293</v>
      </c>
      <c r="D261" s="116">
        <v>48.08</v>
      </c>
      <c r="E261" s="11">
        <v>48.41</v>
      </c>
      <c r="F261" s="12">
        <v>912348</v>
      </c>
      <c r="H261" s="21">
        <v>42927</v>
      </c>
      <c r="I261" s="122" t="s">
        <v>32</v>
      </c>
      <c r="J261" s="116">
        <v>226.04</v>
      </c>
      <c r="K261" s="11">
        <v>226.95</v>
      </c>
      <c r="L261" s="12">
        <v>2742870</v>
      </c>
      <c r="N261" s="113" t="str">
        <f t="shared" si="16"/>
        <v>42928EFX</v>
      </c>
      <c r="O261" s="21">
        <v>42928</v>
      </c>
      <c r="P261" s="122" t="s">
        <v>239</v>
      </c>
      <c r="Q261" s="116">
        <v>139.91</v>
      </c>
      <c r="R261" s="11">
        <v>139.80000000000001</v>
      </c>
      <c r="S261" s="11">
        <v>480276</v>
      </c>
      <c r="T261" s="78">
        <f t="shared" si="14"/>
        <v>1185446.4333333333</v>
      </c>
      <c r="U261" s="11">
        <f t="shared" ref="U261:U324" si="17">LN(R261/R260)</f>
        <v>6.2426206389395375E-3</v>
      </c>
      <c r="V261" s="119">
        <f t="shared" si="15"/>
        <v>1.5589246076330321</v>
      </c>
    </row>
    <row r="262" spans="2:22">
      <c r="B262" s="21">
        <v>42919</v>
      </c>
      <c r="C262" s="122" t="s">
        <v>294</v>
      </c>
      <c r="D262" s="116">
        <v>69.58</v>
      </c>
      <c r="E262" s="11">
        <v>68.760000000000005</v>
      </c>
      <c r="F262" s="12">
        <v>1086069</v>
      </c>
      <c r="H262" s="21">
        <v>42927</v>
      </c>
      <c r="I262" s="122" t="s">
        <v>33</v>
      </c>
      <c r="J262" s="116">
        <v>35.67</v>
      </c>
      <c r="K262" s="11">
        <v>35.9</v>
      </c>
      <c r="L262" s="12">
        <v>1946041</v>
      </c>
      <c r="N262" s="113" t="str">
        <f t="shared" si="16"/>
        <v>42929EFX</v>
      </c>
      <c r="O262" s="21">
        <v>42929</v>
      </c>
      <c r="P262" s="122" t="s">
        <v>239</v>
      </c>
      <c r="Q262" s="116">
        <v>139.97999999999999</v>
      </c>
      <c r="R262" s="11">
        <v>139.13</v>
      </c>
      <c r="S262" s="11">
        <v>416434</v>
      </c>
      <c r="T262" s="78">
        <f t="shared" si="14"/>
        <v>1173945.7</v>
      </c>
      <c r="U262" s="11">
        <f t="shared" si="17"/>
        <v>-4.8040819459246407E-3</v>
      </c>
      <c r="V262" s="119">
        <f t="shared" si="15"/>
        <v>1.5585722820809469</v>
      </c>
    </row>
    <row r="263" spans="2:22">
      <c r="B263" s="21">
        <v>42919</v>
      </c>
      <c r="C263" s="122" t="s">
        <v>295</v>
      </c>
      <c r="D263" s="116">
        <v>18.899999999999999</v>
      </c>
      <c r="E263" s="11">
        <v>19.02</v>
      </c>
      <c r="F263" s="12">
        <v>4962065</v>
      </c>
      <c r="H263" s="21">
        <v>42927</v>
      </c>
      <c r="I263" s="122" t="s">
        <v>34</v>
      </c>
      <c r="J263" s="116">
        <v>177.62</v>
      </c>
      <c r="K263" s="11">
        <v>176.53</v>
      </c>
      <c r="L263" s="12">
        <v>956045</v>
      </c>
      <c r="N263" s="113" t="str">
        <f t="shared" si="16"/>
        <v>42930EFX</v>
      </c>
      <c r="O263" s="21">
        <v>42930</v>
      </c>
      <c r="P263" s="122" t="s">
        <v>239</v>
      </c>
      <c r="Q263" s="116">
        <v>139.36000000000001</v>
      </c>
      <c r="R263" s="11">
        <v>139.77000000000001</v>
      </c>
      <c r="S263" s="11">
        <v>277200</v>
      </c>
      <c r="T263" s="78">
        <f t="shared" si="14"/>
        <v>1152106.5666666667</v>
      </c>
      <c r="U263" s="11">
        <f t="shared" si="17"/>
        <v>4.5894666430298511E-3</v>
      </c>
      <c r="V263" s="119">
        <f t="shared" si="15"/>
        <v>1.5588828175825378</v>
      </c>
    </row>
    <row r="264" spans="2:22">
      <c r="B264" s="21">
        <v>42919</v>
      </c>
      <c r="C264" s="122" t="s">
        <v>296</v>
      </c>
      <c r="D264" s="116">
        <v>85.96</v>
      </c>
      <c r="E264" s="11">
        <v>84.47</v>
      </c>
      <c r="F264" s="12">
        <v>2905466</v>
      </c>
      <c r="H264" s="21">
        <v>42927</v>
      </c>
      <c r="I264" s="122" t="s">
        <v>35</v>
      </c>
      <c r="J264" s="116">
        <v>42.35</v>
      </c>
      <c r="K264" s="11">
        <v>42.71</v>
      </c>
      <c r="L264" s="12">
        <v>5400893</v>
      </c>
      <c r="N264" s="113" t="str">
        <f t="shared" si="16"/>
        <v>42933EFX</v>
      </c>
      <c r="O264" s="21">
        <v>42933</v>
      </c>
      <c r="P264" s="122" t="s">
        <v>239</v>
      </c>
      <c r="Q264" s="116">
        <v>139.66999999999999</v>
      </c>
      <c r="R264" s="11">
        <v>140.06</v>
      </c>
      <c r="S264" s="11">
        <v>363691</v>
      </c>
      <c r="T264" s="78">
        <f t="shared" si="14"/>
        <v>1137711.6333333333</v>
      </c>
      <c r="U264" s="11">
        <f t="shared" si="17"/>
        <v>2.0726877305564484E-3</v>
      </c>
      <c r="V264" s="119">
        <f t="shared" si="15"/>
        <v>1.5580946481952387</v>
      </c>
    </row>
    <row r="265" spans="2:22">
      <c r="B265" s="21">
        <v>42919</v>
      </c>
      <c r="C265" s="122" t="s">
        <v>297</v>
      </c>
      <c r="D265" s="116">
        <v>18.18</v>
      </c>
      <c r="E265" s="11">
        <v>19</v>
      </c>
      <c r="F265" s="12">
        <v>3486292</v>
      </c>
      <c r="H265" s="21">
        <v>42927</v>
      </c>
      <c r="I265" s="122" t="s">
        <v>36</v>
      </c>
      <c r="J265" s="116">
        <v>112.45</v>
      </c>
      <c r="K265" s="11">
        <v>112.3</v>
      </c>
      <c r="L265" s="12">
        <v>528967</v>
      </c>
      <c r="N265" s="113" t="str">
        <f t="shared" si="16"/>
        <v>42934EFX</v>
      </c>
      <c r="O265" s="21">
        <v>42934</v>
      </c>
      <c r="P265" s="122" t="s">
        <v>239</v>
      </c>
      <c r="Q265" s="116">
        <v>139.4</v>
      </c>
      <c r="R265" s="11">
        <v>141.52000000000001</v>
      </c>
      <c r="S265" s="11">
        <v>427929</v>
      </c>
      <c r="T265" s="78">
        <f t="shared" si="14"/>
        <v>1105536.5</v>
      </c>
      <c r="U265" s="11">
        <f t="shared" si="17"/>
        <v>1.0370147624158294E-2</v>
      </c>
      <c r="V265" s="119">
        <f t="shared" si="15"/>
        <v>1.5581097297626196</v>
      </c>
    </row>
    <row r="266" spans="2:22">
      <c r="B266" s="21">
        <v>42919</v>
      </c>
      <c r="C266" s="122" t="s">
        <v>298</v>
      </c>
      <c r="D266" s="116">
        <v>92.3</v>
      </c>
      <c r="E266" s="11">
        <v>91.55</v>
      </c>
      <c r="F266" s="12">
        <v>748064</v>
      </c>
      <c r="H266" s="21">
        <v>42927</v>
      </c>
      <c r="I266" s="122" t="s">
        <v>37</v>
      </c>
      <c r="J266" s="116">
        <v>13.68</v>
      </c>
      <c r="K266" s="11">
        <v>13.71</v>
      </c>
      <c r="L266" s="12">
        <v>9747176</v>
      </c>
      <c r="N266" s="113" t="str">
        <f t="shared" si="16"/>
        <v>42935EFX</v>
      </c>
      <c r="O266" s="21">
        <v>42935</v>
      </c>
      <c r="P266" s="122" t="s">
        <v>239</v>
      </c>
      <c r="Q266" s="116">
        <v>141.72</v>
      </c>
      <c r="R266" s="11">
        <v>142.72</v>
      </c>
      <c r="S266" s="11">
        <v>477702</v>
      </c>
      <c r="T266" s="78">
        <f t="shared" si="14"/>
        <v>1091336.8999999999</v>
      </c>
      <c r="U266" s="11">
        <f t="shared" si="17"/>
        <v>8.4436189801693519E-3</v>
      </c>
      <c r="V266" s="119">
        <f t="shared" si="15"/>
        <v>1.5570754478987154</v>
      </c>
    </row>
    <row r="267" spans="2:22">
      <c r="B267" s="21">
        <v>42919</v>
      </c>
      <c r="C267" s="122" t="s">
        <v>299</v>
      </c>
      <c r="D267" s="116">
        <v>129.61000000000001</v>
      </c>
      <c r="E267" s="11">
        <v>128.43</v>
      </c>
      <c r="F267" s="12">
        <v>800716</v>
      </c>
      <c r="H267" s="21">
        <v>42927</v>
      </c>
      <c r="I267" s="122" t="s">
        <v>38</v>
      </c>
      <c r="J267" s="116">
        <v>22.8</v>
      </c>
      <c r="K267" s="11">
        <v>22.69</v>
      </c>
      <c r="L267" s="12">
        <v>3469490</v>
      </c>
      <c r="N267" s="113" t="str">
        <f t="shared" si="16"/>
        <v>42936EFX</v>
      </c>
      <c r="O267" s="21">
        <v>42936</v>
      </c>
      <c r="P267" s="122" t="s">
        <v>239</v>
      </c>
      <c r="Q267" s="116">
        <v>143.03</v>
      </c>
      <c r="R267" s="11">
        <v>142.99</v>
      </c>
      <c r="S267" s="11">
        <v>466649</v>
      </c>
      <c r="T267" s="78">
        <f t="shared" si="14"/>
        <v>1069574.3333333333</v>
      </c>
      <c r="U267" s="11">
        <f t="shared" si="17"/>
        <v>1.8900289130566279E-3</v>
      </c>
      <c r="V267" s="119">
        <f t="shared" si="15"/>
        <v>1.5568365977467515</v>
      </c>
    </row>
    <row r="268" spans="2:22">
      <c r="B268" s="21">
        <v>42919</v>
      </c>
      <c r="C268" s="122" t="s">
        <v>300</v>
      </c>
      <c r="D268" s="116">
        <v>19.170000000000002</v>
      </c>
      <c r="E268" s="11">
        <v>19.52</v>
      </c>
      <c r="F268" s="12">
        <v>6358775</v>
      </c>
      <c r="H268" s="21">
        <v>42927</v>
      </c>
      <c r="I268" s="122" t="s">
        <v>39</v>
      </c>
      <c r="J268" s="116">
        <v>85.95</v>
      </c>
      <c r="K268" s="11">
        <v>86.4</v>
      </c>
      <c r="L268" s="12">
        <v>1751211</v>
      </c>
      <c r="N268" s="113" t="str">
        <f t="shared" si="16"/>
        <v>42937EFX</v>
      </c>
      <c r="O268" s="21">
        <v>42937</v>
      </c>
      <c r="P268" s="122" t="s">
        <v>239</v>
      </c>
      <c r="Q268" s="116">
        <v>142.62</v>
      </c>
      <c r="R268" s="11">
        <v>143.88999999999999</v>
      </c>
      <c r="S268" s="11">
        <v>268700</v>
      </c>
      <c r="T268" s="78">
        <f t="shared" si="14"/>
        <v>1037964.4333333333</v>
      </c>
      <c r="U268" s="11">
        <f t="shared" si="17"/>
        <v>6.2744210305701719E-3</v>
      </c>
      <c r="V268" s="119">
        <f t="shared" si="15"/>
        <v>1.5562513200015038</v>
      </c>
    </row>
    <row r="269" spans="2:22">
      <c r="B269" s="21">
        <v>42919</v>
      </c>
      <c r="C269" s="122" t="s">
        <v>301</v>
      </c>
      <c r="D269" s="116">
        <v>63.4</v>
      </c>
      <c r="E269" s="11">
        <v>63.74</v>
      </c>
      <c r="F269" s="12">
        <v>1320904</v>
      </c>
      <c r="H269" s="21">
        <v>42927</v>
      </c>
      <c r="I269" s="122" t="s">
        <v>40</v>
      </c>
      <c r="J269" s="116">
        <v>72.58</v>
      </c>
      <c r="K269" s="11">
        <v>72.61</v>
      </c>
      <c r="L269" s="12">
        <v>984365</v>
      </c>
      <c r="N269" s="113" t="str">
        <f t="shared" si="16"/>
        <v>42940EFX</v>
      </c>
      <c r="O269" s="21">
        <v>42940</v>
      </c>
      <c r="P269" s="122" t="s">
        <v>239</v>
      </c>
      <c r="Q269" s="116">
        <v>143.63999999999999</v>
      </c>
      <c r="R269" s="11">
        <v>144.52000000000001</v>
      </c>
      <c r="S269" s="11">
        <v>548668</v>
      </c>
      <c r="T269" s="78">
        <f t="shared" si="14"/>
        <v>991646.83333333337</v>
      </c>
      <c r="U269" s="11">
        <f t="shared" si="17"/>
        <v>4.3687875041134201E-3</v>
      </c>
      <c r="V269" s="119">
        <f t="shared" si="15"/>
        <v>1.5563614408445869</v>
      </c>
    </row>
    <row r="270" spans="2:22">
      <c r="B270" s="21">
        <v>42919</v>
      </c>
      <c r="C270" s="122" t="s">
        <v>302</v>
      </c>
      <c r="D270" s="116">
        <v>45.11</v>
      </c>
      <c r="E270" s="11">
        <v>44.76</v>
      </c>
      <c r="F270" s="12">
        <v>6434460</v>
      </c>
      <c r="H270" s="21">
        <v>42927</v>
      </c>
      <c r="I270" s="122" t="s">
        <v>41</v>
      </c>
      <c r="J270" s="116">
        <v>30.95</v>
      </c>
      <c r="K270" s="11">
        <v>30.95</v>
      </c>
      <c r="L270" s="12">
        <v>1702415</v>
      </c>
      <c r="N270" s="113" t="str">
        <f t="shared" si="16"/>
        <v>42941EFX</v>
      </c>
      <c r="O270" s="21">
        <v>42941</v>
      </c>
      <c r="P270" s="122" t="s">
        <v>239</v>
      </c>
      <c r="Q270" s="116">
        <v>145.35</v>
      </c>
      <c r="R270" s="11">
        <v>144.80000000000001</v>
      </c>
      <c r="S270" s="11">
        <v>483846</v>
      </c>
      <c r="T270" s="78">
        <f t="shared" si="14"/>
        <v>959754.03333333333</v>
      </c>
      <c r="U270" s="11">
        <f t="shared" si="17"/>
        <v>1.9355736721764704E-3</v>
      </c>
      <c r="V270" s="119">
        <f t="shared" si="15"/>
        <v>1.5566536178743935</v>
      </c>
    </row>
    <row r="271" spans="2:22">
      <c r="B271" s="21">
        <v>42919</v>
      </c>
      <c r="C271" s="122" t="s">
        <v>303</v>
      </c>
      <c r="D271" s="116">
        <v>36.229999999999997</v>
      </c>
      <c r="E271" s="11">
        <v>36.25</v>
      </c>
      <c r="F271" s="12">
        <v>1018569</v>
      </c>
      <c r="H271" s="21">
        <v>42927</v>
      </c>
      <c r="I271" s="122" t="s">
        <v>42</v>
      </c>
      <c r="J271" s="116">
        <v>151.44999999999999</v>
      </c>
      <c r="K271" s="11">
        <v>150.6</v>
      </c>
      <c r="L271" s="12">
        <v>5642013</v>
      </c>
      <c r="N271" s="113" t="str">
        <f t="shared" si="16"/>
        <v>42942EFX</v>
      </c>
      <c r="O271" s="21">
        <v>42942</v>
      </c>
      <c r="P271" s="122" t="s">
        <v>239</v>
      </c>
      <c r="Q271" s="116">
        <v>145.21</v>
      </c>
      <c r="R271" s="11">
        <v>146.21</v>
      </c>
      <c r="S271" s="11">
        <v>692244</v>
      </c>
      <c r="T271" s="78">
        <f t="shared" si="14"/>
        <v>938889.06666666665</v>
      </c>
      <c r="U271" s="11">
        <f t="shared" si="17"/>
        <v>9.6904644777306252E-3</v>
      </c>
      <c r="V271" s="119">
        <f t="shared" si="15"/>
        <v>1.5569601616854414</v>
      </c>
    </row>
    <row r="272" spans="2:22">
      <c r="B272" s="21">
        <v>42919</v>
      </c>
      <c r="C272" s="122" t="s">
        <v>304</v>
      </c>
      <c r="D272" s="116">
        <v>23.47</v>
      </c>
      <c r="E272" s="11">
        <v>23.55</v>
      </c>
      <c r="F272" s="12">
        <v>5610757</v>
      </c>
      <c r="H272" s="21">
        <v>42927</v>
      </c>
      <c r="I272" s="122" t="s">
        <v>43</v>
      </c>
      <c r="J272" s="116">
        <v>42.28</v>
      </c>
      <c r="K272" s="11">
        <v>43.06</v>
      </c>
      <c r="L272" s="12">
        <v>2983201</v>
      </c>
      <c r="N272" s="113" t="str">
        <f t="shared" si="16"/>
        <v>42943EFX</v>
      </c>
      <c r="O272" s="21">
        <v>42943</v>
      </c>
      <c r="P272" s="122" t="s">
        <v>239</v>
      </c>
      <c r="Q272" s="116">
        <v>142.57</v>
      </c>
      <c r="R272" s="11">
        <v>142.68</v>
      </c>
      <c r="S272" s="11">
        <v>1210522</v>
      </c>
      <c r="T272" s="78">
        <f t="shared" si="14"/>
        <v>908161.2</v>
      </c>
      <c r="U272" s="11">
        <f t="shared" si="17"/>
        <v>-2.4439583938655814E-2</v>
      </c>
      <c r="V272" s="119">
        <f t="shared" si="15"/>
        <v>1.5528238800382133</v>
      </c>
    </row>
    <row r="273" spans="2:22">
      <c r="B273" s="21">
        <v>42919</v>
      </c>
      <c r="C273" s="122" t="s">
        <v>305</v>
      </c>
      <c r="D273" s="116">
        <v>38.83</v>
      </c>
      <c r="E273" s="11">
        <v>39.590000000000003</v>
      </c>
      <c r="F273" s="12">
        <v>2144955</v>
      </c>
      <c r="H273" s="21">
        <v>42927</v>
      </c>
      <c r="I273" s="122" t="s">
        <v>44</v>
      </c>
      <c r="J273" s="116">
        <v>52.89</v>
      </c>
      <c r="K273" s="11">
        <v>52.75</v>
      </c>
      <c r="L273" s="12">
        <v>1528324</v>
      </c>
      <c r="N273" s="113" t="str">
        <f t="shared" si="16"/>
        <v>42944EFX</v>
      </c>
      <c r="O273" s="21">
        <v>42944</v>
      </c>
      <c r="P273" s="122" t="s">
        <v>239</v>
      </c>
      <c r="Q273" s="116">
        <v>142.91999999999999</v>
      </c>
      <c r="R273" s="11">
        <v>145.09</v>
      </c>
      <c r="S273" s="11">
        <v>703954</v>
      </c>
      <c r="T273" s="78">
        <f t="shared" si="14"/>
        <v>901031.2</v>
      </c>
      <c r="U273" s="11">
        <f t="shared" si="17"/>
        <v>1.6749879036902969E-2</v>
      </c>
      <c r="V273" s="119">
        <f t="shared" si="15"/>
        <v>1.5563127689686138</v>
      </c>
    </row>
    <row r="274" spans="2:22">
      <c r="B274" s="21">
        <v>42919</v>
      </c>
      <c r="C274" s="122" t="s">
        <v>306</v>
      </c>
      <c r="D274" s="116">
        <v>105.1</v>
      </c>
      <c r="E274" s="11">
        <v>104.92</v>
      </c>
      <c r="F274" s="12">
        <v>481609</v>
      </c>
      <c r="H274" s="21">
        <v>42927</v>
      </c>
      <c r="I274" s="122" t="s">
        <v>45</v>
      </c>
      <c r="J274" s="116">
        <v>61.89</v>
      </c>
      <c r="K274" s="11">
        <v>62.46</v>
      </c>
      <c r="L274" s="12">
        <v>5848808</v>
      </c>
      <c r="N274" s="113" t="str">
        <f t="shared" si="16"/>
        <v>42947EFX</v>
      </c>
      <c r="O274" s="21">
        <v>42947</v>
      </c>
      <c r="P274" s="122" t="s">
        <v>239</v>
      </c>
      <c r="Q274" s="116">
        <v>145.75</v>
      </c>
      <c r="R274" s="11">
        <v>145.44</v>
      </c>
      <c r="S274" s="11">
        <v>729663</v>
      </c>
      <c r="T274" s="78">
        <f t="shared" si="14"/>
        <v>873451.9</v>
      </c>
      <c r="U274" s="11">
        <f t="shared" si="17"/>
        <v>2.4093909015747888E-3</v>
      </c>
      <c r="V274" s="119">
        <f t="shared" si="15"/>
        <v>1.556093420025584</v>
      </c>
    </row>
    <row r="275" spans="2:22">
      <c r="B275" s="21">
        <v>42919</v>
      </c>
      <c r="C275" s="122" t="s">
        <v>307</v>
      </c>
      <c r="D275" s="116">
        <v>47.12</v>
      </c>
      <c r="E275" s="11">
        <v>47.4</v>
      </c>
      <c r="F275" s="12">
        <v>865460</v>
      </c>
      <c r="H275" s="21">
        <v>42927</v>
      </c>
      <c r="I275" s="122" t="s">
        <v>46</v>
      </c>
      <c r="J275" s="116">
        <v>52.55</v>
      </c>
      <c r="K275" s="11">
        <v>51.99</v>
      </c>
      <c r="L275" s="12">
        <v>2232969</v>
      </c>
      <c r="N275" s="113" t="str">
        <f t="shared" si="16"/>
        <v>42948EFX</v>
      </c>
      <c r="O275" s="21">
        <v>42948</v>
      </c>
      <c r="P275" s="122" t="s">
        <v>239</v>
      </c>
      <c r="Q275" s="116">
        <v>146</v>
      </c>
      <c r="R275" s="11">
        <v>146.26</v>
      </c>
      <c r="S275" s="11">
        <v>452814</v>
      </c>
      <c r="T275" s="78">
        <f t="shared" si="14"/>
        <v>815367.33333333337</v>
      </c>
      <c r="U275" s="11">
        <f t="shared" si="17"/>
        <v>5.6222294136364474E-3</v>
      </c>
      <c r="V275" s="119">
        <f t="shared" si="15"/>
        <v>1.5557834149191632</v>
      </c>
    </row>
    <row r="276" spans="2:22">
      <c r="B276" s="21">
        <v>42919</v>
      </c>
      <c r="C276" s="122" t="s">
        <v>308</v>
      </c>
      <c r="D276" s="116">
        <v>54.35</v>
      </c>
      <c r="E276" s="11">
        <v>55.57</v>
      </c>
      <c r="F276" s="12">
        <v>1242917</v>
      </c>
      <c r="H276" s="21">
        <v>42927</v>
      </c>
      <c r="I276" s="122" t="s">
        <v>47</v>
      </c>
      <c r="J276" s="116">
        <v>44.68</v>
      </c>
      <c r="K276" s="11">
        <v>44.48</v>
      </c>
      <c r="L276" s="12">
        <v>1777260</v>
      </c>
      <c r="N276" s="113" t="str">
        <f t="shared" si="16"/>
        <v>42949EFX</v>
      </c>
      <c r="O276" s="21">
        <v>42949</v>
      </c>
      <c r="P276" s="122" t="s">
        <v>239</v>
      </c>
      <c r="Q276" s="116">
        <v>146</v>
      </c>
      <c r="R276" s="11">
        <v>145.49</v>
      </c>
      <c r="S276" s="11">
        <v>651753</v>
      </c>
      <c r="T276" s="78">
        <f t="shared" si="14"/>
        <v>788085.6</v>
      </c>
      <c r="U276" s="11">
        <f t="shared" si="17"/>
        <v>-5.2785041155077247E-3</v>
      </c>
      <c r="V276" s="119">
        <f t="shared" si="15"/>
        <v>1.553944456081283</v>
      </c>
    </row>
    <row r="277" spans="2:22">
      <c r="B277" s="21">
        <v>42919</v>
      </c>
      <c r="C277" s="122" t="s">
        <v>309</v>
      </c>
      <c r="D277" s="116">
        <v>52.55</v>
      </c>
      <c r="E277" s="11">
        <v>52.44</v>
      </c>
      <c r="F277" s="12">
        <v>512996</v>
      </c>
      <c r="H277" s="21">
        <v>42927</v>
      </c>
      <c r="I277" s="122" t="s">
        <v>48</v>
      </c>
      <c r="J277" s="116">
        <v>134.9</v>
      </c>
      <c r="K277" s="11">
        <v>134.22</v>
      </c>
      <c r="L277" s="12">
        <v>1942201</v>
      </c>
      <c r="N277" s="113" t="str">
        <f t="shared" si="16"/>
        <v>42950EFX</v>
      </c>
      <c r="O277" s="21">
        <v>42950</v>
      </c>
      <c r="P277" s="122" t="s">
        <v>239</v>
      </c>
      <c r="Q277" s="116">
        <v>145.46</v>
      </c>
      <c r="R277" s="11">
        <v>144.94</v>
      </c>
      <c r="S277" s="11">
        <v>594068</v>
      </c>
      <c r="T277" s="78">
        <f t="shared" si="14"/>
        <v>766303.43333333335</v>
      </c>
      <c r="U277" s="11">
        <f t="shared" si="17"/>
        <v>-3.7874920461620646E-3</v>
      </c>
      <c r="V277" s="119">
        <f t="shared" si="15"/>
        <v>1.5543584332615019</v>
      </c>
    </row>
    <row r="278" spans="2:22">
      <c r="B278" s="21">
        <v>42919</v>
      </c>
      <c r="C278" s="122" t="s">
        <v>310</v>
      </c>
      <c r="D278" s="116">
        <v>53.23</v>
      </c>
      <c r="E278" s="11">
        <v>52.56</v>
      </c>
      <c r="F278" s="12">
        <v>1123421</v>
      </c>
      <c r="H278" s="21">
        <v>42927</v>
      </c>
      <c r="I278" s="122" t="s">
        <v>49</v>
      </c>
      <c r="J278" s="116">
        <v>53.28</v>
      </c>
      <c r="K278" s="11">
        <v>53.91</v>
      </c>
      <c r="L278" s="12">
        <v>1621354</v>
      </c>
      <c r="N278" s="113" t="str">
        <f t="shared" si="16"/>
        <v>42951EFX</v>
      </c>
      <c r="O278" s="21">
        <v>42951</v>
      </c>
      <c r="P278" s="122" t="s">
        <v>239</v>
      </c>
      <c r="Q278" s="116">
        <v>145.27000000000001</v>
      </c>
      <c r="R278" s="11">
        <v>145.43</v>
      </c>
      <c r="S278" s="11">
        <v>404308</v>
      </c>
      <c r="T278" s="78">
        <f t="shared" si="14"/>
        <v>738382.66666666663</v>
      </c>
      <c r="U278" s="11">
        <f t="shared" si="17"/>
        <v>3.375007508483407E-3</v>
      </c>
      <c r="V278" s="119">
        <f t="shared" si="15"/>
        <v>1.5535164856016461</v>
      </c>
    </row>
    <row r="279" spans="2:22">
      <c r="B279" s="21">
        <v>42919</v>
      </c>
      <c r="C279" s="122" t="s">
        <v>311</v>
      </c>
      <c r="D279" s="116">
        <v>154.13999999999999</v>
      </c>
      <c r="E279" s="11">
        <v>151.6</v>
      </c>
      <c r="F279" s="12">
        <v>526200</v>
      </c>
      <c r="H279" s="21">
        <v>42927</v>
      </c>
      <c r="I279" s="122" t="s">
        <v>50</v>
      </c>
      <c r="J279" s="116">
        <v>16.71</v>
      </c>
      <c r="K279" s="11">
        <v>13.016003</v>
      </c>
      <c r="L279" s="12">
        <v>9123711</v>
      </c>
      <c r="N279" s="113" t="str">
        <f t="shared" si="16"/>
        <v>42954EFX</v>
      </c>
      <c r="O279" s="21">
        <v>42954</v>
      </c>
      <c r="P279" s="122" t="s">
        <v>239</v>
      </c>
      <c r="Q279" s="116">
        <v>145.36000000000001</v>
      </c>
      <c r="R279" s="11">
        <v>145.47</v>
      </c>
      <c r="S279" s="11">
        <v>588741</v>
      </c>
      <c r="T279" s="78">
        <f t="shared" si="14"/>
        <v>715657.23333333328</v>
      </c>
      <c r="U279" s="11">
        <f t="shared" si="17"/>
        <v>2.7500859575180263E-4</v>
      </c>
      <c r="V279" s="119">
        <f t="shared" si="15"/>
        <v>1.5529681573059444</v>
      </c>
    </row>
    <row r="280" spans="2:22">
      <c r="B280" s="21">
        <v>42919</v>
      </c>
      <c r="C280" s="122" t="s">
        <v>312</v>
      </c>
      <c r="D280" s="116">
        <v>33.200000000000003</v>
      </c>
      <c r="E280" s="11">
        <v>33.31</v>
      </c>
      <c r="F280" s="12">
        <v>714951</v>
      </c>
      <c r="H280" s="21">
        <v>42927</v>
      </c>
      <c r="I280" s="122" t="s">
        <v>51</v>
      </c>
      <c r="J280" s="116">
        <v>17.829999999999998</v>
      </c>
      <c r="K280" s="11">
        <v>17.940000000000001</v>
      </c>
      <c r="L280" s="12">
        <v>12040550</v>
      </c>
      <c r="N280" s="113" t="str">
        <f t="shared" si="16"/>
        <v>42955EFX</v>
      </c>
      <c r="O280" s="21">
        <v>42955</v>
      </c>
      <c r="P280" s="122" t="s">
        <v>239</v>
      </c>
      <c r="Q280" s="116">
        <v>144.97</v>
      </c>
      <c r="R280" s="11">
        <v>142.37</v>
      </c>
      <c r="S280" s="11">
        <v>623544</v>
      </c>
      <c r="T280" s="78">
        <f t="shared" si="14"/>
        <v>697257.8</v>
      </c>
      <c r="U280" s="11">
        <f t="shared" si="17"/>
        <v>-2.1540577159716096E-2</v>
      </c>
      <c r="V280" s="119">
        <f t="shared" si="15"/>
        <v>1.5515613716778192</v>
      </c>
    </row>
    <row r="281" spans="2:22">
      <c r="B281" s="21">
        <v>42919</v>
      </c>
      <c r="C281" s="122" t="s">
        <v>313</v>
      </c>
      <c r="D281" s="116">
        <v>167.33</v>
      </c>
      <c r="E281" s="11">
        <v>170.58</v>
      </c>
      <c r="F281" s="12">
        <v>317222</v>
      </c>
      <c r="H281" s="21">
        <v>42927</v>
      </c>
      <c r="I281" s="122" t="s">
        <v>52</v>
      </c>
      <c r="J281" s="116">
        <v>31.34</v>
      </c>
      <c r="K281" s="11">
        <v>31.32</v>
      </c>
      <c r="L281" s="12">
        <v>3345830</v>
      </c>
      <c r="N281" s="113" t="str">
        <f t="shared" si="16"/>
        <v>42956EFX</v>
      </c>
      <c r="O281" s="21">
        <v>42956</v>
      </c>
      <c r="P281" s="122" t="s">
        <v>239</v>
      </c>
      <c r="Q281" s="116">
        <v>142.37</v>
      </c>
      <c r="R281" s="11">
        <v>142.94</v>
      </c>
      <c r="S281" s="11">
        <v>394583</v>
      </c>
      <c r="T281" s="78">
        <f t="shared" si="14"/>
        <v>672882.66666666663</v>
      </c>
      <c r="U281" s="11">
        <f t="shared" si="17"/>
        <v>3.995659166178266E-3</v>
      </c>
      <c r="V281" s="119">
        <f t="shared" si="15"/>
        <v>1.5557461214444304</v>
      </c>
    </row>
    <row r="282" spans="2:22">
      <c r="B282" s="21">
        <v>42919</v>
      </c>
      <c r="C282" s="122" t="s">
        <v>314</v>
      </c>
      <c r="D282" s="116">
        <v>82.41</v>
      </c>
      <c r="E282" s="11">
        <v>82.7</v>
      </c>
      <c r="F282" s="12">
        <v>1464738</v>
      </c>
      <c r="H282" s="21">
        <v>42927</v>
      </c>
      <c r="I282" s="122" t="s">
        <v>53</v>
      </c>
      <c r="J282" s="116">
        <v>32.58</v>
      </c>
      <c r="K282" s="11">
        <v>32.53</v>
      </c>
      <c r="L282" s="12">
        <v>2072724</v>
      </c>
      <c r="N282" s="113" t="str">
        <f t="shared" si="16"/>
        <v>42957EFX</v>
      </c>
      <c r="O282" s="21">
        <v>42957</v>
      </c>
      <c r="P282" s="122" t="s">
        <v>239</v>
      </c>
      <c r="Q282" s="116">
        <v>142.13999999999999</v>
      </c>
      <c r="R282" s="11">
        <v>142.06</v>
      </c>
      <c r="S282" s="11">
        <v>452675</v>
      </c>
      <c r="T282" s="78">
        <f t="shared" si="14"/>
        <v>635857.73333333328</v>
      </c>
      <c r="U282" s="11">
        <f t="shared" si="17"/>
        <v>-6.1754582221688675E-3</v>
      </c>
      <c r="V282" s="119">
        <f t="shared" si="15"/>
        <v>1.5548177066085769</v>
      </c>
    </row>
    <row r="283" spans="2:22">
      <c r="B283" s="21">
        <v>42919</v>
      </c>
      <c r="C283" s="122" t="s">
        <v>315</v>
      </c>
      <c r="D283" s="116">
        <v>277.39</v>
      </c>
      <c r="E283" s="11">
        <v>278.92</v>
      </c>
      <c r="F283" s="12">
        <v>462790</v>
      </c>
      <c r="H283" s="21">
        <v>42927</v>
      </c>
      <c r="I283" s="122" t="s">
        <v>54</v>
      </c>
      <c r="J283" s="116">
        <v>113.9</v>
      </c>
      <c r="K283" s="11">
        <v>114.72</v>
      </c>
      <c r="L283" s="12">
        <v>795685</v>
      </c>
      <c r="N283" s="113" t="str">
        <f t="shared" si="16"/>
        <v>42958EFX</v>
      </c>
      <c r="O283" s="21">
        <v>42958</v>
      </c>
      <c r="P283" s="122" t="s">
        <v>239</v>
      </c>
      <c r="Q283" s="116">
        <v>141.93</v>
      </c>
      <c r="R283" s="11">
        <v>141.35</v>
      </c>
      <c r="S283" s="11">
        <v>351561</v>
      </c>
      <c r="T283" s="78">
        <f t="shared" si="14"/>
        <v>601050.96666666667</v>
      </c>
      <c r="U283" s="11">
        <f t="shared" si="17"/>
        <v>-5.0104194300645936E-3</v>
      </c>
      <c r="V283" s="119">
        <f t="shared" si="15"/>
        <v>1.5533786740477056</v>
      </c>
    </row>
    <row r="284" spans="2:22">
      <c r="B284" s="21">
        <v>42919</v>
      </c>
      <c r="C284" s="122" t="s">
        <v>316</v>
      </c>
      <c r="D284" s="116">
        <v>68.180000000000007</v>
      </c>
      <c r="E284" s="11">
        <v>69.11</v>
      </c>
      <c r="F284" s="12">
        <v>731369</v>
      </c>
      <c r="H284" s="21">
        <v>42927</v>
      </c>
      <c r="I284" s="122" t="s">
        <v>55</v>
      </c>
      <c r="J284" s="116">
        <v>90.38</v>
      </c>
      <c r="K284" s="11">
        <v>90.34</v>
      </c>
      <c r="L284" s="12">
        <v>415226</v>
      </c>
      <c r="N284" s="113" t="str">
        <f t="shared" si="16"/>
        <v>42961EFX</v>
      </c>
      <c r="O284" s="21">
        <v>42961</v>
      </c>
      <c r="P284" s="122" t="s">
        <v>239</v>
      </c>
      <c r="Q284" s="116">
        <v>142.16</v>
      </c>
      <c r="R284" s="11">
        <v>142.81</v>
      </c>
      <c r="S284" s="11">
        <v>387359</v>
      </c>
      <c r="T284" s="78">
        <f t="shared" si="14"/>
        <v>558765.19999999995</v>
      </c>
      <c r="U284" s="11">
        <f t="shared" si="17"/>
        <v>1.0275991325242475E-2</v>
      </c>
      <c r="V284" s="119">
        <f t="shared" si="15"/>
        <v>1.5540832452563258</v>
      </c>
    </row>
    <row r="285" spans="2:22">
      <c r="B285" s="21">
        <v>42919</v>
      </c>
      <c r="C285" s="122" t="s">
        <v>317</v>
      </c>
      <c r="D285" s="116">
        <v>40.31</v>
      </c>
      <c r="E285" s="11">
        <v>39.89</v>
      </c>
      <c r="F285" s="12">
        <v>724166</v>
      </c>
      <c r="H285" s="21">
        <v>42927</v>
      </c>
      <c r="I285" s="122" t="s">
        <v>56</v>
      </c>
      <c r="J285" s="116">
        <v>17.96</v>
      </c>
      <c r="K285" s="11">
        <v>18.02</v>
      </c>
      <c r="L285" s="12">
        <v>4101066</v>
      </c>
      <c r="N285" s="113" t="str">
        <f t="shared" si="16"/>
        <v>42962EFX</v>
      </c>
      <c r="O285" s="21">
        <v>42962</v>
      </c>
      <c r="P285" s="122" t="s">
        <v>239</v>
      </c>
      <c r="Q285" s="116">
        <v>142.87</v>
      </c>
      <c r="R285" s="11">
        <v>142.88</v>
      </c>
      <c r="S285" s="11">
        <v>467956</v>
      </c>
      <c r="T285" s="78">
        <f t="shared" si="14"/>
        <v>510059.33333333331</v>
      </c>
      <c r="U285" s="11">
        <f t="shared" si="17"/>
        <v>4.9004166334709089E-4</v>
      </c>
      <c r="V285" s="119">
        <f t="shared" si="15"/>
        <v>1.5532617624468319</v>
      </c>
    </row>
    <row r="286" spans="2:22">
      <c r="B286" s="21">
        <v>42919</v>
      </c>
      <c r="C286" s="122" t="s">
        <v>318</v>
      </c>
      <c r="D286" s="116">
        <v>78</v>
      </c>
      <c r="E286" s="11">
        <v>78.260000000000005</v>
      </c>
      <c r="F286" s="12">
        <v>2287863</v>
      </c>
      <c r="H286" s="21">
        <v>42927</v>
      </c>
      <c r="I286" s="122" t="s">
        <v>57</v>
      </c>
      <c r="J286" s="116">
        <v>104.99</v>
      </c>
      <c r="K286" s="11">
        <v>104.06</v>
      </c>
      <c r="L286" s="12">
        <v>1672568</v>
      </c>
      <c r="N286" s="113" t="str">
        <f t="shared" si="16"/>
        <v>42963EFX</v>
      </c>
      <c r="O286" s="21">
        <v>42963</v>
      </c>
      <c r="P286" s="122" t="s">
        <v>239</v>
      </c>
      <c r="Q286" s="116">
        <v>143.18</v>
      </c>
      <c r="R286" s="11">
        <v>143</v>
      </c>
      <c r="S286" s="11">
        <v>485766</v>
      </c>
      <c r="T286" s="78">
        <f t="shared" si="14"/>
        <v>516943.8</v>
      </c>
      <c r="U286" s="11">
        <f t="shared" si="17"/>
        <v>8.3951313171831666E-4</v>
      </c>
      <c r="V286" s="119">
        <f t="shared" si="15"/>
        <v>0.14683425868493044</v>
      </c>
    </row>
    <row r="287" spans="2:22">
      <c r="B287" s="21">
        <v>42919</v>
      </c>
      <c r="C287" s="122" t="s">
        <v>319</v>
      </c>
      <c r="D287" s="116">
        <v>142.71</v>
      </c>
      <c r="E287" s="11">
        <v>139.29</v>
      </c>
      <c r="F287" s="12">
        <v>1569682</v>
      </c>
      <c r="H287" s="21">
        <v>42927</v>
      </c>
      <c r="I287" s="122" t="s">
        <v>58</v>
      </c>
      <c r="J287" s="116">
        <v>239</v>
      </c>
      <c r="K287" s="11">
        <v>239.04</v>
      </c>
      <c r="L287" s="12">
        <v>783143</v>
      </c>
      <c r="N287" s="113" t="str">
        <f t="shared" si="16"/>
        <v>42964EFX</v>
      </c>
      <c r="O287" s="21">
        <v>42964</v>
      </c>
      <c r="P287" s="122" t="s">
        <v>239</v>
      </c>
      <c r="Q287" s="116">
        <v>142.94</v>
      </c>
      <c r="R287" s="11">
        <v>140.63</v>
      </c>
      <c r="S287" s="11">
        <v>381584</v>
      </c>
      <c r="T287" s="78">
        <f t="shared" si="14"/>
        <v>514494.9</v>
      </c>
      <c r="U287" s="11">
        <f t="shared" si="17"/>
        <v>-1.6712302377750999E-2</v>
      </c>
      <c r="V287" s="119">
        <f t="shared" si="15"/>
        <v>0.14380204768140295</v>
      </c>
    </row>
    <row r="288" spans="2:22">
      <c r="B288" s="21">
        <v>42919</v>
      </c>
      <c r="C288" s="122" t="s">
        <v>320</v>
      </c>
      <c r="D288" s="116">
        <v>26.36</v>
      </c>
      <c r="E288" s="11">
        <v>26.81</v>
      </c>
      <c r="F288" s="12">
        <v>1330340</v>
      </c>
      <c r="H288" s="21">
        <v>42927</v>
      </c>
      <c r="I288" s="122" t="s">
        <v>59</v>
      </c>
      <c r="J288" s="116">
        <v>153.26</v>
      </c>
      <c r="K288" s="11">
        <v>153.19</v>
      </c>
      <c r="L288" s="12">
        <v>3447509</v>
      </c>
      <c r="N288" s="113" t="str">
        <f t="shared" si="16"/>
        <v>42965EFX</v>
      </c>
      <c r="O288" s="21">
        <v>42965</v>
      </c>
      <c r="P288" s="122" t="s">
        <v>239</v>
      </c>
      <c r="Q288" s="116">
        <v>140.9</v>
      </c>
      <c r="R288" s="11">
        <v>139.88999999999999</v>
      </c>
      <c r="S288" s="11">
        <v>530586</v>
      </c>
      <c r="T288" s="78">
        <f t="shared" si="14"/>
        <v>501076.66666666669</v>
      </c>
      <c r="U288" s="11">
        <f t="shared" si="17"/>
        <v>-5.2759283938172705E-3</v>
      </c>
      <c r="V288" s="119">
        <f t="shared" si="15"/>
        <v>0.14366997775596835</v>
      </c>
    </row>
    <row r="289" spans="2:22">
      <c r="B289" s="21">
        <v>42919</v>
      </c>
      <c r="C289" s="122" t="s">
        <v>321</v>
      </c>
      <c r="D289" s="116">
        <v>62.52</v>
      </c>
      <c r="E289" s="11">
        <v>62.07</v>
      </c>
      <c r="F289" s="12">
        <v>1695191</v>
      </c>
      <c r="H289" s="21">
        <v>42927</v>
      </c>
      <c r="I289" s="122" t="s">
        <v>60</v>
      </c>
      <c r="J289" s="116">
        <v>65.569999999999993</v>
      </c>
      <c r="K289" s="11">
        <v>65.42</v>
      </c>
      <c r="L289" s="12">
        <v>3013826</v>
      </c>
      <c r="N289" s="113" t="str">
        <f t="shared" si="16"/>
        <v>42968EFX</v>
      </c>
      <c r="O289" s="21">
        <v>42968</v>
      </c>
      <c r="P289" s="122" t="s">
        <v>239</v>
      </c>
      <c r="Q289" s="116">
        <v>140.07</v>
      </c>
      <c r="R289" s="11">
        <v>139.84</v>
      </c>
      <c r="S289" s="11">
        <v>391294</v>
      </c>
      <c r="T289" s="78">
        <f t="shared" si="14"/>
        <v>501459.36666666664</v>
      </c>
      <c r="U289" s="11">
        <f t="shared" si="17"/>
        <v>-3.574875811137793E-4</v>
      </c>
      <c r="V289" s="119">
        <f t="shared" si="15"/>
        <v>0.14289654268218974</v>
      </c>
    </row>
    <row r="290" spans="2:22">
      <c r="B290" s="21">
        <v>42919</v>
      </c>
      <c r="C290" s="122" t="s">
        <v>322</v>
      </c>
      <c r="D290" s="116">
        <v>59.57</v>
      </c>
      <c r="E290" s="11">
        <v>59.54</v>
      </c>
      <c r="F290" s="12">
        <v>499989</v>
      </c>
      <c r="H290" s="21">
        <v>42927</v>
      </c>
      <c r="I290" s="122" t="s">
        <v>61</v>
      </c>
      <c r="J290" s="116">
        <v>161.76</v>
      </c>
      <c r="K290" s="11">
        <v>161.72</v>
      </c>
      <c r="L290" s="12">
        <v>1165449</v>
      </c>
      <c r="N290" s="113" t="str">
        <f t="shared" si="16"/>
        <v>42969EFX</v>
      </c>
      <c r="O290" s="21">
        <v>42969</v>
      </c>
      <c r="P290" s="122" t="s">
        <v>239</v>
      </c>
      <c r="Q290" s="116">
        <v>139.81</v>
      </c>
      <c r="R290" s="11">
        <v>142.22</v>
      </c>
      <c r="S290" s="11">
        <v>609388</v>
      </c>
      <c r="T290" s="78">
        <f t="shared" si="14"/>
        <v>503130.8</v>
      </c>
      <c r="U290" s="11">
        <f t="shared" si="17"/>
        <v>1.6876242548146601E-2</v>
      </c>
      <c r="V290" s="119">
        <f t="shared" si="15"/>
        <v>0.1423604411043084</v>
      </c>
    </row>
    <row r="291" spans="2:22">
      <c r="B291" s="21">
        <v>42919</v>
      </c>
      <c r="C291" s="122" t="s">
        <v>323</v>
      </c>
      <c r="D291" s="116">
        <v>85.05</v>
      </c>
      <c r="E291" s="11">
        <v>85.36</v>
      </c>
      <c r="F291" s="12">
        <v>1428134</v>
      </c>
      <c r="H291" s="21">
        <v>42927</v>
      </c>
      <c r="I291" s="122" t="s">
        <v>62</v>
      </c>
      <c r="J291" s="116">
        <v>131.82</v>
      </c>
      <c r="K291" s="11">
        <v>131.97999999999999</v>
      </c>
      <c r="L291" s="12">
        <v>288790</v>
      </c>
      <c r="N291" s="113" t="str">
        <f t="shared" si="16"/>
        <v>42970EFX</v>
      </c>
      <c r="O291" s="21">
        <v>42970</v>
      </c>
      <c r="P291" s="122" t="s">
        <v>239</v>
      </c>
      <c r="Q291" s="116">
        <v>141.37</v>
      </c>
      <c r="R291" s="11">
        <v>140.97999999999999</v>
      </c>
      <c r="S291" s="11">
        <v>281627</v>
      </c>
      <c r="T291" s="78">
        <f t="shared" si="14"/>
        <v>510515.26666666666</v>
      </c>
      <c r="U291" s="11">
        <f t="shared" si="17"/>
        <v>-8.7571181096423815E-3</v>
      </c>
      <c r="V291" s="119">
        <f t="shared" si="15"/>
        <v>0.1502416893032274</v>
      </c>
    </row>
    <row r="292" spans="2:22">
      <c r="B292" s="21">
        <v>42919</v>
      </c>
      <c r="C292" s="122" t="s">
        <v>324</v>
      </c>
      <c r="D292" s="116">
        <v>23.33</v>
      </c>
      <c r="E292" s="11">
        <v>23.84</v>
      </c>
      <c r="F292" s="12">
        <v>3895411</v>
      </c>
      <c r="H292" s="21">
        <v>42927</v>
      </c>
      <c r="I292" s="122" t="s">
        <v>63</v>
      </c>
      <c r="J292" s="116">
        <v>169.75</v>
      </c>
      <c r="K292" s="11">
        <v>173.15</v>
      </c>
      <c r="L292" s="12">
        <v>1099617</v>
      </c>
      <c r="N292" s="113" t="str">
        <f t="shared" si="16"/>
        <v>42971EFX</v>
      </c>
      <c r="O292" s="21">
        <v>42971</v>
      </c>
      <c r="P292" s="122" t="s">
        <v>239</v>
      </c>
      <c r="Q292" s="116">
        <v>141.22999999999999</v>
      </c>
      <c r="R292" s="11">
        <v>140.38</v>
      </c>
      <c r="S292" s="11">
        <v>221816</v>
      </c>
      <c r="T292" s="78">
        <f t="shared" si="14"/>
        <v>503893.63333333336</v>
      </c>
      <c r="U292" s="11">
        <f t="shared" si="17"/>
        <v>-4.2650050434540395E-3</v>
      </c>
      <c r="V292" s="119">
        <f t="shared" si="15"/>
        <v>0.15177226496305035</v>
      </c>
    </row>
    <row r="293" spans="2:22">
      <c r="B293" s="21">
        <v>42919</v>
      </c>
      <c r="C293" s="122" t="s">
        <v>325</v>
      </c>
      <c r="D293" s="116">
        <v>122.25</v>
      </c>
      <c r="E293" s="11">
        <v>120.78</v>
      </c>
      <c r="F293" s="12">
        <v>2314224</v>
      </c>
      <c r="H293" s="21">
        <v>42927</v>
      </c>
      <c r="I293" s="122" t="s">
        <v>64</v>
      </c>
      <c r="J293" s="116">
        <v>128.6</v>
      </c>
      <c r="K293" s="11">
        <v>131.91999999999999</v>
      </c>
      <c r="L293" s="12">
        <v>1073263</v>
      </c>
      <c r="N293" s="113" t="str">
        <f t="shared" si="16"/>
        <v>42972EFX</v>
      </c>
      <c r="O293" s="21">
        <v>42972</v>
      </c>
      <c r="P293" s="122" t="s">
        <v>239</v>
      </c>
      <c r="Q293" s="116">
        <v>141.12</v>
      </c>
      <c r="R293" s="11">
        <v>140.69999999999999</v>
      </c>
      <c r="S293" s="11">
        <v>304007</v>
      </c>
      <c r="T293" s="78">
        <f t="shared" si="14"/>
        <v>497406.36666666664</v>
      </c>
      <c r="U293" s="11">
        <f t="shared" si="17"/>
        <v>2.2769328180679942E-3</v>
      </c>
      <c r="V293" s="119">
        <f t="shared" si="15"/>
        <v>0.15162449293469726</v>
      </c>
    </row>
    <row r="294" spans="2:22">
      <c r="B294" s="21">
        <v>42919</v>
      </c>
      <c r="C294" s="122" t="s">
        <v>326</v>
      </c>
      <c r="D294" s="116">
        <v>105.88</v>
      </c>
      <c r="E294" s="11">
        <v>105.9</v>
      </c>
      <c r="F294" s="12">
        <v>348372</v>
      </c>
      <c r="H294" s="21">
        <v>42927</v>
      </c>
      <c r="I294" s="122" t="s">
        <v>65</v>
      </c>
      <c r="J294" s="116">
        <v>43.66</v>
      </c>
      <c r="K294" s="11">
        <v>43.79</v>
      </c>
      <c r="L294" s="12">
        <v>1636929</v>
      </c>
      <c r="N294" s="113" t="str">
        <f t="shared" si="16"/>
        <v>42975EFX</v>
      </c>
      <c r="O294" s="21">
        <v>42975</v>
      </c>
      <c r="P294" s="122" t="s">
        <v>239</v>
      </c>
      <c r="Q294" s="116">
        <v>141</v>
      </c>
      <c r="R294" s="11">
        <v>140.62</v>
      </c>
      <c r="S294" s="11">
        <v>476730</v>
      </c>
      <c r="T294" s="78">
        <f t="shared" si="14"/>
        <v>498299.93333333335</v>
      </c>
      <c r="U294" s="11">
        <f t="shared" si="17"/>
        <v>-5.6874734932797191E-4</v>
      </c>
      <c r="V294" s="119">
        <f t="shared" si="15"/>
        <v>0.15120665137131445</v>
      </c>
    </row>
    <row r="295" spans="2:22">
      <c r="B295" s="21">
        <v>42919</v>
      </c>
      <c r="C295" s="122" t="s">
        <v>327</v>
      </c>
      <c r="D295" s="116">
        <v>58.48</v>
      </c>
      <c r="E295" s="11">
        <v>59.43</v>
      </c>
      <c r="F295" s="12">
        <v>612208</v>
      </c>
      <c r="H295" s="21">
        <v>42927</v>
      </c>
      <c r="I295" s="122" t="s">
        <v>66</v>
      </c>
      <c r="J295" s="116">
        <v>33.64</v>
      </c>
      <c r="K295" s="11">
        <v>33.92</v>
      </c>
      <c r="L295" s="12">
        <v>25737540</v>
      </c>
      <c r="N295" s="113" t="str">
        <f t="shared" si="16"/>
        <v>42976EFX</v>
      </c>
      <c r="O295" s="21">
        <v>42976</v>
      </c>
      <c r="P295" s="122" t="s">
        <v>239</v>
      </c>
      <c r="Q295" s="116">
        <v>140.07</v>
      </c>
      <c r="R295" s="11">
        <v>140.80000000000001</v>
      </c>
      <c r="S295" s="11">
        <v>321917</v>
      </c>
      <c r="T295" s="78">
        <f t="shared" si="14"/>
        <v>502067.9</v>
      </c>
      <c r="U295" s="11">
        <f t="shared" si="17"/>
        <v>1.2792269529267215E-3</v>
      </c>
      <c r="V295" s="119">
        <f t="shared" si="15"/>
        <v>0.15112004401269136</v>
      </c>
    </row>
    <row r="296" spans="2:22">
      <c r="B296" s="21">
        <v>42919</v>
      </c>
      <c r="C296" s="122" t="s">
        <v>328</v>
      </c>
      <c r="D296" s="116">
        <v>100.61</v>
      </c>
      <c r="E296" s="11">
        <v>100.11</v>
      </c>
      <c r="F296" s="12">
        <v>1230937</v>
      </c>
      <c r="H296" s="21">
        <v>42927</v>
      </c>
      <c r="I296" s="122" t="s">
        <v>67</v>
      </c>
      <c r="J296" s="116">
        <v>132.18</v>
      </c>
      <c r="K296" s="11">
        <v>132.36000000000001</v>
      </c>
      <c r="L296" s="12">
        <v>990173</v>
      </c>
      <c r="N296" s="113" t="str">
        <f t="shared" si="16"/>
        <v>42977EFX</v>
      </c>
      <c r="O296" s="21">
        <v>42977</v>
      </c>
      <c r="P296" s="122" t="s">
        <v>239</v>
      </c>
      <c r="Q296" s="116">
        <v>140.57</v>
      </c>
      <c r="R296" s="11">
        <v>141.41999999999999</v>
      </c>
      <c r="S296" s="11">
        <v>221695</v>
      </c>
      <c r="T296" s="78">
        <f t="shared" si="14"/>
        <v>498534.16666666669</v>
      </c>
      <c r="U296" s="11">
        <f t="shared" si="17"/>
        <v>4.3937424521524916E-3</v>
      </c>
      <c r="V296" s="119">
        <f t="shared" si="15"/>
        <v>0.1480587913548336</v>
      </c>
    </row>
    <row r="297" spans="2:22">
      <c r="B297" s="21">
        <v>42919</v>
      </c>
      <c r="C297" s="122" t="s">
        <v>329</v>
      </c>
      <c r="D297" s="116">
        <v>38.42</v>
      </c>
      <c r="E297" s="11">
        <v>37.96</v>
      </c>
      <c r="F297" s="12">
        <v>1268644</v>
      </c>
      <c r="H297" s="21">
        <v>42927</v>
      </c>
      <c r="I297" s="122" t="s">
        <v>68</v>
      </c>
      <c r="J297" s="116">
        <v>57.32</v>
      </c>
      <c r="K297" s="11">
        <v>57.04</v>
      </c>
      <c r="L297" s="12">
        <v>1184599</v>
      </c>
      <c r="N297" s="113" t="str">
        <f t="shared" si="16"/>
        <v>42978EFX</v>
      </c>
      <c r="O297" s="21">
        <v>42978</v>
      </c>
      <c r="P297" s="122" t="s">
        <v>239</v>
      </c>
      <c r="Q297" s="116">
        <v>141.78</v>
      </c>
      <c r="R297" s="11">
        <v>142.47</v>
      </c>
      <c r="S297" s="11">
        <v>425417</v>
      </c>
      <c r="T297" s="78">
        <f t="shared" si="14"/>
        <v>490000.6</v>
      </c>
      <c r="U297" s="11">
        <f t="shared" si="17"/>
        <v>7.3972650530455836E-3</v>
      </c>
      <c r="V297" s="119">
        <f t="shared" si="15"/>
        <v>0.14648083003406007</v>
      </c>
    </row>
    <row r="298" spans="2:22">
      <c r="B298" s="21">
        <v>42919</v>
      </c>
      <c r="C298" s="122" t="s">
        <v>330</v>
      </c>
      <c r="D298" s="116">
        <v>21.54</v>
      </c>
      <c r="E298" s="11">
        <v>20.99</v>
      </c>
      <c r="F298" s="12">
        <v>4541498</v>
      </c>
      <c r="H298" s="21">
        <v>42927</v>
      </c>
      <c r="I298" s="122" t="s">
        <v>69</v>
      </c>
      <c r="J298" s="116">
        <v>24.83</v>
      </c>
      <c r="K298" s="11">
        <v>24.57</v>
      </c>
      <c r="L298" s="12">
        <v>3487055</v>
      </c>
      <c r="N298" s="113" t="str">
        <f t="shared" si="16"/>
        <v>42979EFX</v>
      </c>
      <c r="O298" s="21">
        <v>42979</v>
      </c>
      <c r="P298" s="122" t="s">
        <v>239</v>
      </c>
      <c r="Q298" s="117">
        <v>142.72999999999999</v>
      </c>
      <c r="R298" s="96">
        <v>141.59</v>
      </c>
      <c r="S298" s="11">
        <v>363111</v>
      </c>
      <c r="T298" s="78">
        <f t="shared" si="14"/>
        <v>488626.2</v>
      </c>
      <c r="U298" s="11">
        <f t="shared" si="17"/>
        <v>-6.1958939322606993E-3</v>
      </c>
      <c r="V298" s="119">
        <f t="shared" si="15"/>
        <v>0.1480466322655814</v>
      </c>
    </row>
    <row r="299" spans="2:22">
      <c r="B299" s="21">
        <v>42919</v>
      </c>
      <c r="C299" s="122" t="s">
        <v>331</v>
      </c>
      <c r="D299" s="116">
        <v>153.44</v>
      </c>
      <c r="E299" s="11">
        <v>152.5</v>
      </c>
      <c r="F299" s="12">
        <v>1100668</v>
      </c>
      <c r="H299" s="21">
        <v>42927</v>
      </c>
      <c r="I299" s="122" t="s">
        <v>70</v>
      </c>
      <c r="J299" s="116">
        <v>93.53</v>
      </c>
      <c r="K299" s="11">
        <v>92.91</v>
      </c>
      <c r="L299" s="12">
        <v>1345236</v>
      </c>
      <c r="N299" s="113" t="str">
        <f t="shared" si="16"/>
        <v>42983EFX</v>
      </c>
      <c r="O299" s="21">
        <v>42983</v>
      </c>
      <c r="P299" s="122" t="s">
        <v>239</v>
      </c>
      <c r="Q299" s="117">
        <v>141.41999999999999</v>
      </c>
      <c r="R299" s="96">
        <v>141.1</v>
      </c>
      <c r="S299" s="11">
        <v>495148</v>
      </c>
      <c r="T299" s="78">
        <f t="shared" si="14"/>
        <v>491773.23333333334</v>
      </c>
      <c r="U299" s="11">
        <f t="shared" si="17"/>
        <v>-3.4666984381112515E-3</v>
      </c>
      <c r="V299" s="119">
        <f t="shared" si="15"/>
        <v>0.14777877531001996</v>
      </c>
    </row>
    <row r="300" spans="2:22">
      <c r="B300" s="21">
        <v>42919</v>
      </c>
      <c r="C300" s="122" t="s">
        <v>332</v>
      </c>
      <c r="D300" s="116">
        <v>77.73</v>
      </c>
      <c r="E300" s="11">
        <v>75.81</v>
      </c>
      <c r="F300" s="12">
        <v>1132364</v>
      </c>
      <c r="H300" s="21">
        <v>42927</v>
      </c>
      <c r="I300" s="122" t="s">
        <v>71</v>
      </c>
      <c r="J300" s="116">
        <v>33.49</v>
      </c>
      <c r="K300" s="11">
        <v>33.340000000000003</v>
      </c>
      <c r="L300" s="12">
        <v>1121407</v>
      </c>
      <c r="N300" s="113" t="str">
        <f t="shared" si="16"/>
        <v>42984EFX</v>
      </c>
      <c r="O300" s="21">
        <v>42984</v>
      </c>
      <c r="P300" s="122" t="s">
        <v>239</v>
      </c>
      <c r="Q300" s="117">
        <v>141.58000000000001</v>
      </c>
      <c r="R300" s="96">
        <v>141.38999999999999</v>
      </c>
      <c r="S300" s="11">
        <v>452254</v>
      </c>
      <c r="T300" s="78">
        <f t="shared" si="14"/>
        <v>489989.23333333334</v>
      </c>
      <c r="U300" s="11">
        <f t="shared" si="17"/>
        <v>2.0531707449806874E-3</v>
      </c>
      <c r="V300" s="119">
        <f t="shared" si="15"/>
        <v>0.14726652278268765</v>
      </c>
    </row>
    <row r="301" spans="2:22">
      <c r="B301" s="21">
        <v>42919</v>
      </c>
      <c r="C301" s="122" t="s">
        <v>333</v>
      </c>
      <c r="D301" s="116">
        <v>165.29</v>
      </c>
      <c r="E301" s="11">
        <v>164.55</v>
      </c>
      <c r="F301" s="12">
        <v>577134</v>
      </c>
      <c r="H301" s="21">
        <v>42927</v>
      </c>
      <c r="I301" s="122" t="s">
        <v>72</v>
      </c>
      <c r="J301" s="116">
        <v>316.47000000000003</v>
      </c>
      <c r="K301" s="11">
        <v>314.16332999999997</v>
      </c>
      <c r="L301" s="12">
        <v>986861.98</v>
      </c>
      <c r="N301" s="113" t="str">
        <f t="shared" si="16"/>
        <v>42985EFX</v>
      </c>
      <c r="O301" s="21">
        <v>42985</v>
      </c>
      <c r="P301" s="122" t="s">
        <v>239</v>
      </c>
      <c r="Q301" s="117">
        <v>141.44999999999999</v>
      </c>
      <c r="R301" s="96">
        <v>142.72</v>
      </c>
      <c r="S301" s="11">
        <v>518521</v>
      </c>
      <c r="T301" s="78">
        <f t="shared" si="14"/>
        <v>488936.16666666669</v>
      </c>
      <c r="U301" s="11">
        <f t="shared" si="17"/>
        <v>9.3626392279502462E-3</v>
      </c>
      <c r="V301" s="119">
        <f t="shared" si="15"/>
        <v>0.14728573252200994</v>
      </c>
    </row>
    <row r="302" spans="2:22">
      <c r="B302" s="21">
        <v>42919</v>
      </c>
      <c r="C302" s="122" t="s">
        <v>334</v>
      </c>
      <c r="D302" s="116">
        <v>122.07</v>
      </c>
      <c r="E302" s="11">
        <v>122.02</v>
      </c>
      <c r="F302" s="12">
        <v>399195</v>
      </c>
      <c r="H302" s="21">
        <v>42927</v>
      </c>
      <c r="I302" s="122" t="s">
        <v>73</v>
      </c>
      <c r="J302" s="116">
        <v>126.2</v>
      </c>
      <c r="K302" s="11">
        <v>126.08</v>
      </c>
      <c r="L302" s="12">
        <v>336937</v>
      </c>
      <c r="N302" s="113" t="str">
        <f t="shared" si="16"/>
        <v>42986EFX</v>
      </c>
      <c r="O302" s="21">
        <v>42986</v>
      </c>
      <c r="P302" s="122" t="s">
        <v>239</v>
      </c>
      <c r="Q302" s="117">
        <v>121.82</v>
      </c>
      <c r="R302" s="96">
        <v>123.23</v>
      </c>
      <c r="S302" s="11">
        <v>16854687</v>
      </c>
      <c r="T302" s="78">
        <f t="shared" si="14"/>
        <v>483145.4</v>
      </c>
      <c r="U302" s="11">
        <f t="shared" si="17"/>
        <v>-0.14683214088166741</v>
      </c>
      <c r="V302" s="119">
        <f t="shared" si="15"/>
        <v>0.14708745888159708</v>
      </c>
    </row>
    <row r="303" spans="2:22">
      <c r="B303" s="21">
        <v>42919</v>
      </c>
      <c r="C303" s="122" t="s">
        <v>335</v>
      </c>
      <c r="D303" s="116">
        <v>43.47</v>
      </c>
      <c r="E303" s="11">
        <v>43.2</v>
      </c>
      <c r="F303" s="12">
        <v>4244365</v>
      </c>
      <c r="H303" s="21">
        <v>42928</v>
      </c>
      <c r="I303" s="122" t="s">
        <v>24</v>
      </c>
      <c r="J303" s="116">
        <v>30.52</v>
      </c>
      <c r="K303" s="11">
        <v>30.85</v>
      </c>
      <c r="L303" s="12">
        <v>5353117</v>
      </c>
      <c r="N303" s="113" t="str">
        <f t="shared" si="16"/>
        <v>42989EFX</v>
      </c>
      <c r="O303" s="21">
        <v>42989</v>
      </c>
      <c r="P303" s="122" t="s">
        <v>239</v>
      </c>
      <c r="Q303" s="117">
        <v>121.53</v>
      </c>
      <c r="R303" s="96">
        <v>113.12</v>
      </c>
      <c r="S303" s="11">
        <v>9825546</v>
      </c>
      <c r="T303" s="78">
        <f t="shared" ref="T303:T366" si="18">AVERAGE(S273:S302)</f>
        <v>1004617.5666666667</v>
      </c>
      <c r="U303" s="11">
        <f t="shared" si="17"/>
        <v>-8.5603325801769159E-2</v>
      </c>
      <c r="V303" s="119">
        <f t="shared" ref="V303:V366" si="19">_xlfn.STDEV.S(U273:U302)*(250)^0.5</f>
        <v>0.44310379563909463</v>
      </c>
    </row>
    <row r="304" spans="2:22">
      <c r="B304" s="21">
        <v>42919</v>
      </c>
      <c r="C304" s="122" t="s">
        <v>336</v>
      </c>
      <c r="D304" s="116">
        <v>88.8</v>
      </c>
      <c r="E304" s="11">
        <v>88.81</v>
      </c>
      <c r="F304" s="12">
        <v>2006736</v>
      </c>
      <c r="H304" s="21">
        <v>42928</v>
      </c>
      <c r="I304" s="122" t="s">
        <v>25</v>
      </c>
      <c r="J304" s="116">
        <v>35.5</v>
      </c>
      <c r="K304" s="11">
        <v>35.5</v>
      </c>
      <c r="L304" s="12">
        <v>7529406</v>
      </c>
      <c r="N304" s="113" t="str">
        <f t="shared" si="16"/>
        <v>42990EFX</v>
      </c>
      <c r="O304" s="21">
        <v>42990</v>
      </c>
      <c r="P304" s="122" t="s">
        <v>239</v>
      </c>
      <c r="Q304" s="117">
        <v>112.97</v>
      </c>
      <c r="R304" s="96">
        <v>115.96</v>
      </c>
      <c r="S304" s="11">
        <v>6939119</v>
      </c>
      <c r="T304" s="78">
        <f t="shared" si="18"/>
        <v>1308670.6333333333</v>
      </c>
      <c r="U304" s="11">
        <f t="shared" si="17"/>
        <v>2.479610190519202E-2</v>
      </c>
      <c r="V304" s="119">
        <f t="shared" si="19"/>
        <v>0.49544228433000265</v>
      </c>
    </row>
    <row r="305" spans="2:22">
      <c r="B305" s="21">
        <v>42919</v>
      </c>
      <c r="C305" s="122" t="s">
        <v>337</v>
      </c>
      <c r="D305" s="116">
        <v>55.36</v>
      </c>
      <c r="E305" s="11">
        <v>50.046753000000002</v>
      </c>
      <c r="F305" s="12">
        <v>3717989</v>
      </c>
      <c r="H305" s="21">
        <v>42928</v>
      </c>
      <c r="I305" s="122" t="s">
        <v>26</v>
      </c>
      <c r="J305" s="116">
        <v>938.68</v>
      </c>
      <c r="K305" s="11">
        <v>943.83</v>
      </c>
      <c r="L305" s="12">
        <v>1532144</v>
      </c>
      <c r="N305" s="113" t="str">
        <f t="shared" si="16"/>
        <v>42991EFX</v>
      </c>
      <c r="O305" s="21">
        <v>42991</v>
      </c>
      <c r="P305" s="122" t="s">
        <v>239</v>
      </c>
      <c r="Q305" s="117">
        <v>116.55</v>
      </c>
      <c r="R305" s="96">
        <v>98.99</v>
      </c>
      <c r="S305" s="11">
        <v>17508859</v>
      </c>
      <c r="T305" s="78">
        <f t="shared" si="18"/>
        <v>1515652.5</v>
      </c>
      <c r="U305" s="11">
        <f t="shared" si="17"/>
        <v>-0.15822646912173877</v>
      </c>
      <c r="V305" s="119">
        <f t="shared" si="19"/>
        <v>0.50375767565512219</v>
      </c>
    </row>
    <row r="306" spans="2:22">
      <c r="B306" s="21">
        <v>42919</v>
      </c>
      <c r="C306" s="122" t="s">
        <v>338</v>
      </c>
      <c r="D306" s="116">
        <v>31.02</v>
      </c>
      <c r="E306" s="11">
        <v>30.56</v>
      </c>
      <c r="F306" s="12">
        <v>7346840</v>
      </c>
      <c r="H306" s="21">
        <v>42928</v>
      </c>
      <c r="I306" s="122" t="s">
        <v>27</v>
      </c>
      <c r="J306" s="116">
        <v>960.86</v>
      </c>
      <c r="K306" s="11">
        <v>967.66</v>
      </c>
      <c r="L306" s="12">
        <v>1602115</v>
      </c>
      <c r="N306" s="113" t="str">
        <f t="shared" si="16"/>
        <v>42992EFX</v>
      </c>
      <c r="O306" s="21">
        <v>42992</v>
      </c>
      <c r="P306" s="122" t="s">
        <v>239</v>
      </c>
      <c r="Q306" s="117">
        <v>98.69</v>
      </c>
      <c r="R306" s="96">
        <v>96.66</v>
      </c>
      <c r="S306" s="11">
        <v>34582442</v>
      </c>
      <c r="T306" s="78">
        <f t="shared" si="18"/>
        <v>2084187.3333333333</v>
      </c>
      <c r="U306" s="11">
        <f t="shared" si="17"/>
        <v>-2.3819168514777979E-2</v>
      </c>
      <c r="V306" s="119">
        <f t="shared" si="19"/>
        <v>0.66353506637150961</v>
      </c>
    </row>
    <row r="307" spans="2:22">
      <c r="B307" s="21">
        <v>42919</v>
      </c>
      <c r="C307" s="122" t="s">
        <v>339</v>
      </c>
      <c r="D307" s="116">
        <v>242.37</v>
      </c>
      <c r="E307" s="11">
        <v>241.07</v>
      </c>
      <c r="F307" s="12">
        <v>224363</v>
      </c>
      <c r="H307" s="21">
        <v>42928</v>
      </c>
      <c r="I307" s="122" t="s">
        <v>28</v>
      </c>
      <c r="J307" s="116">
        <v>84.45</v>
      </c>
      <c r="K307" s="11">
        <v>84</v>
      </c>
      <c r="L307" s="12">
        <v>1455691</v>
      </c>
      <c r="N307" s="113" t="str">
        <f t="shared" si="16"/>
        <v>42993EFX</v>
      </c>
      <c r="O307" s="21">
        <v>42993</v>
      </c>
      <c r="P307" s="122" t="s">
        <v>239</v>
      </c>
      <c r="Q307" s="117">
        <v>94.4</v>
      </c>
      <c r="R307" s="96">
        <v>92.98</v>
      </c>
      <c r="S307" s="11">
        <v>16707681</v>
      </c>
      <c r="T307" s="78">
        <f t="shared" si="18"/>
        <v>3215210.3</v>
      </c>
      <c r="U307" s="11">
        <f t="shared" si="17"/>
        <v>-3.8815250154499249E-2</v>
      </c>
      <c r="V307" s="119">
        <f t="shared" si="19"/>
        <v>0.66383070447564052</v>
      </c>
    </row>
    <row r="308" spans="2:22">
      <c r="B308" s="21">
        <v>42919</v>
      </c>
      <c r="C308" s="122" t="s">
        <v>340</v>
      </c>
      <c r="D308" s="116">
        <v>97.87</v>
      </c>
      <c r="E308" s="11">
        <v>97.3</v>
      </c>
      <c r="F308" s="12">
        <v>525755</v>
      </c>
      <c r="H308" s="21">
        <v>42928</v>
      </c>
      <c r="I308" s="122" t="s">
        <v>29</v>
      </c>
      <c r="J308" s="116">
        <v>88.81</v>
      </c>
      <c r="K308" s="11">
        <v>90.19</v>
      </c>
      <c r="L308" s="12">
        <v>748235</v>
      </c>
      <c r="N308" s="113" t="str">
        <f t="shared" si="16"/>
        <v>42996EFX</v>
      </c>
      <c r="O308" s="21">
        <v>42996</v>
      </c>
      <c r="P308" s="122" t="s">
        <v>239</v>
      </c>
      <c r="Q308" s="117">
        <v>93</v>
      </c>
      <c r="R308" s="96">
        <v>94.38</v>
      </c>
      <c r="S308" s="11">
        <v>10873790</v>
      </c>
      <c r="T308" s="78">
        <f t="shared" si="18"/>
        <v>3752330.7333333334</v>
      </c>
      <c r="U308" s="11">
        <f t="shared" si="17"/>
        <v>1.4944770035802734E-2</v>
      </c>
      <c r="V308" s="119">
        <f t="shared" si="19"/>
        <v>0.66704679478595974</v>
      </c>
    </row>
    <row r="309" spans="2:22">
      <c r="B309" s="21">
        <v>42919</v>
      </c>
      <c r="C309" s="122" t="s">
        <v>341</v>
      </c>
      <c r="D309" s="116">
        <v>68.3</v>
      </c>
      <c r="E309" s="11">
        <v>67.3</v>
      </c>
      <c r="F309" s="12">
        <v>329251</v>
      </c>
      <c r="H309" s="21">
        <v>42928</v>
      </c>
      <c r="I309" s="122" t="s">
        <v>30</v>
      </c>
      <c r="J309" s="116">
        <v>21.28</v>
      </c>
      <c r="K309" s="11">
        <v>21.57</v>
      </c>
      <c r="L309" s="12">
        <v>6030506</v>
      </c>
      <c r="N309" s="113" t="str">
        <f t="shared" si="16"/>
        <v>42997EFX</v>
      </c>
      <c r="O309" s="21">
        <v>42997</v>
      </c>
      <c r="P309" s="122" t="s">
        <v>239</v>
      </c>
      <c r="Q309" s="117">
        <v>92.5</v>
      </c>
      <c r="R309" s="96">
        <v>94.87</v>
      </c>
      <c r="S309" s="11">
        <v>7847041</v>
      </c>
      <c r="T309" s="78">
        <f t="shared" si="18"/>
        <v>4101313.4666666668</v>
      </c>
      <c r="U309" s="11">
        <f t="shared" si="17"/>
        <v>5.1783471065440364E-3</v>
      </c>
      <c r="V309" s="119">
        <f t="shared" si="19"/>
        <v>0.6705907980783834</v>
      </c>
    </row>
    <row r="310" spans="2:22">
      <c r="B310" s="21">
        <v>42919</v>
      </c>
      <c r="C310" s="122" t="s">
        <v>342</v>
      </c>
      <c r="D310" s="116">
        <v>223.66</v>
      </c>
      <c r="E310" s="11">
        <v>223.36</v>
      </c>
      <c r="F310" s="12">
        <v>265222</v>
      </c>
      <c r="H310" s="21">
        <v>42928</v>
      </c>
      <c r="I310" s="122" t="s">
        <v>31</v>
      </c>
      <c r="J310" s="116">
        <v>50.51</v>
      </c>
      <c r="K310" s="11">
        <v>50.3</v>
      </c>
      <c r="L310" s="12">
        <v>2249061</v>
      </c>
      <c r="N310" s="113" t="str">
        <f t="shared" si="16"/>
        <v>42998EFX</v>
      </c>
      <c r="O310" s="21">
        <v>42998</v>
      </c>
      <c r="P310" s="122" t="s">
        <v>239</v>
      </c>
      <c r="Q310" s="117">
        <v>95</v>
      </c>
      <c r="R310" s="96">
        <v>96</v>
      </c>
      <c r="S310" s="11">
        <v>8760523</v>
      </c>
      <c r="T310" s="78">
        <f t="shared" si="18"/>
        <v>4343256.8</v>
      </c>
      <c r="U310" s="11">
        <f t="shared" si="17"/>
        <v>1.184065806305081E-2</v>
      </c>
      <c r="V310" s="119">
        <f t="shared" si="19"/>
        <v>0.67166512113762189</v>
      </c>
    </row>
    <row r="311" spans="2:22">
      <c r="B311" s="21">
        <v>42919</v>
      </c>
      <c r="C311" s="122" t="s">
        <v>343</v>
      </c>
      <c r="D311" s="116">
        <v>78.45</v>
      </c>
      <c r="E311" s="11">
        <v>78.010000000000005</v>
      </c>
      <c r="F311" s="12">
        <v>1003050</v>
      </c>
      <c r="H311" s="21">
        <v>42928</v>
      </c>
      <c r="I311" s="122" t="s">
        <v>32</v>
      </c>
      <c r="J311" s="116">
        <v>226.4</v>
      </c>
      <c r="K311" s="11">
        <v>227.39</v>
      </c>
      <c r="L311" s="12">
        <v>2567280</v>
      </c>
      <c r="N311" s="113" t="str">
        <f t="shared" si="16"/>
        <v>42999EFX</v>
      </c>
      <c r="O311" s="21">
        <v>42999</v>
      </c>
      <c r="P311" s="122" t="s">
        <v>239</v>
      </c>
      <c r="Q311" s="117">
        <v>96.5</v>
      </c>
      <c r="R311" s="96">
        <v>98.25</v>
      </c>
      <c r="S311" s="11">
        <v>5483575</v>
      </c>
      <c r="T311" s="78">
        <f t="shared" si="18"/>
        <v>4614489.4333333336</v>
      </c>
      <c r="U311" s="11">
        <f t="shared" si="17"/>
        <v>2.3167059281534379E-2</v>
      </c>
      <c r="V311" s="119">
        <f t="shared" si="19"/>
        <v>0.67544296206424637</v>
      </c>
    </row>
    <row r="312" spans="2:22">
      <c r="B312" s="21">
        <v>42919</v>
      </c>
      <c r="C312" s="122" t="s">
        <v>344</v>
      </c>
      <c r="D312" s="116">
        <v>209.14</v>
      </c>
      <c r="E312" s="11">
        <v>209.83</v>
      </c>
      <c r="F312" s="12">
        <v>1040334</v>
      </c>
      <c r="H312" s="21">
        <v>42928</v>
      </c>
      <c r="I312" s="122" t="s">
        <v>33</v>
      </c>
      <c r="J312" s="116">
        <v>36.19</v>
      </c>
      <c r="K312" s="11">
        <v>36.06</v>
      </c>
      <c r="L312" s="12">
        <v>1789989</v>
      </c>
      <c r="N312" s="113" t="str">
        <f t="shared" si="16"/>
        <v>43000EFX</v>
      </c>
      <c r="O312" s="21">
        <v>43000</v>
      </c>
      <c r="P312" s="122" t="s">
        <v>239</v>
      </c>
      <c r="Q312" s="117">
        <v>100.1</v>
      </c>
      <c r="R312" s="96">
        <v>105.04</v>
      </c>
      <c r="S312" s="11">
        <v>12473475</v>
      </c>
      <c r="T312" s="78">
        <f t="shared" si="18"/>
        <v>4784122.5</v>
      </c>
      <c r="U312" s="11">
        <f t="shared" si="17"/>
        <v>6.6825979245170225E-2</v>
      </c>
      <c r="V312" s="119">
        <f t="shared" si="19"/>
        <v>0.68187153070269757</v>
      </c>
    </row>
    <row r="313" spans="2:22">
      <c r="B313" s="21">
        <v>42919</v>
      </c>
      <c r="C313" s="122" t="s">
        <v>345</v>
      </c>
      <c r="D313" s="116">
        <v>49.97</v>
      </c>
      <c r="E313" s="11">
        <v>49.72</v>
      </c>
      <c r="F313" s="12">
        <v>1038494</v>
      </c>
      <c r="H313" s="21">
        <v>42928</v>
      </c>
      <c r="I313" s="122" t="s">
        <v>34</v>
      </c>
      <c r="J313" s="116">
        <v>177.71</v>
      </c>
      <c r="K313" s="11">
        <v>168.81</v>
      </c>
      <c r="L313" s="12">
        <v>1919160</v>
      </c>
      <c r="N313" s="113" t="str">
        <f t="shared" si="16"/>
        <v>43003EFX</v>
      </c>
      <c r="O313" s="21">
        <v>43003</v>
      </c>
      <c r="P313" s="122" t="s">
        <v>239</v>
      </c>
      <c r="Q313" s="117">
        <v>106.23</v>
      </c>
      <c r="R313" s="96">
        <v>105.09</v>
      </c>
      <c r="S313" s="11">
        <v>8059352</v>
      </c>
      <c r="T313" s="78">
        <f t="shared" si="18"/>
        <v>5184815.833333333</v>
      </c>
      <c r="U313" s="11">
        <f t="shared" si="17"/>
        <v>4.7589588296431429E-4</v>
      </c>
      <c r="V313" s="119">
        <f t="shared" si="19"/>
        <v>0.71924643514827358</v>
      </c>
    </row>
    <row r="314" spans="2:22">
      <c r="B314" s="21">
        <v>42919</v>
      </c>
      <c r="C314" s="122" t="s">
        <v>346</v>
      </c>
      <c r="D314" s="116">
        <v>74.709999999999994</v>
      </c>
      <c r="E314" s="11">
        <v>74.53</v>
      </c>
      <c r="F314" s="12">
        <v>2452308</v>
      </c>
      <c r="H314" s="21">
        <v>42928</v>
      </c>
      <c r="I314" s="122" t="s">
        <v>35</v>
      </c>
      <c r="J314" s="116">
        <v>43.51</v>
      </c>
      <c r="K314" s="11">
        <v>42.78</v>
      </c>
      <c r="L314" s="12">
        <v>5692252</v>
      </c>
      <c r="N314" s="113" t="str">
        <f t="shared" si="16"/>
        <v>43004EFX</v>
      </c>
      <c r="O314" s="21">
        <v>43004</v>
      </c>
      <c r="P314" s="122" t="s">
        <v>239</v>
      </c>
      <c r="Q314" s="117">
        <v>102.79</v>
      </c>
      <c r="R314" s="96">
        <v>106.05</v>
      </c>
      <c r="S314" s="11">
        <v>7616767</v>
      </c>
      <c r="T314" s="78">
        <f t="shared" si="18"/>
        <v>5441742.2000000002</v>
      </c>
      <c r="U314" s="11">
        <f t="shared" si="17"/>
        <v>9.0935551331863367E-3</v>
      </c>
      <c r="V314" s="119">
        <f t="shared" si="19"/>
        <v>0.71975291208478187</v>
      </c>
    </row>
    <row r="315" spans="2:22">
      <c r="B315" s="21">
        <v>42919</v>
      </c>
      <c r="C315" s="122" t="s">
        <v>347</v>
      </c>
      <c r="D315" s="116">
        <v>118</v>
      </c>
      <c r="E315" s="11">
        <v>118.4</v>
      </c>
      <c r="F315" s="12">
        <v>1407628</v>
      </c>
      <c r="H315" s="21">
        <v>42928</v>
      </c>
      <c r="I315" s="122" t="s">
        <v>36</v>
      </c>
      <c r="J315" s="116">
        <v>113.21</v>
      </c>
      <c r="K315" s="11">
        <v>112.97</v>
      </c>
      <c r="L315" s="12">
        <v>414712</v>
      </c>
      <c r="N315" s="113" t="str">
        <f t="shared" si="16"/>
        <v>43005EFX</v>
      </c>
      <c r="O315" s="21">
        <v>43005</v>
      </c>
      <c r="P315" s="122" t="s">
        <v>239</v>
      </c>
      <c r="Q315" s="117">
        <v>107</v>
      </c>
      <c r="R315" s="96">
        <v>106.44</v>
      </c>
      <c r="S315" s="11">
        <v>7601583</v>
      </c>
      <c r="T315" s="78">
        <f t="shared" si="18"/>
        <v>5682722.4666666668</v>
      </c>
      <c r="U315" s="11">
        <f t="shared" si="17"/>
        <v>3.6707650987969501E-3</v>
      </c>
      <c r="V315" s="119">
        <f t="shared" si="19"/>
        <v>0.71947548536443828</v>
      </c>
    </row>
    <row r="316" spans="2:22">
      <c r="B316" s="21">
        <v>42919</v>
      </c>
      <c r="C316" s="122" t="s">
        <v>348</v>
      </c>
      <c r="D316" s="116">
        <v>23.04</v>
      </c>
      <c r="E316" s="11">
        <v>23.77</v>
      </c>
      <c r="F316" s="12">
        <v>2389626</v>
      </c>
      <c r="H316" s="21">
        <v>42928</v>
      </c>
      <c r="I316" s="122" t="s">
        <v>37</v>
      </c>
      <c r="J316" s="116">
        <v>13.66</v>
      </c>
      <c r="K316" s="11">
        <v>13.73</v>
      </c>
      <c r="L316" s="12">
        <v>11150128</v>
      </c>
      <c r="N316" s="113" t="str">
        <f t="shared" si="16"/>
        <v>43006EFX</v>
      </c>
      <c r="O316" s="21">
        <v>43006</v>
      </c>
      <c r="P316" s="122" t="s">
        <v>239</v>
      </c>
      <c r="Q316" s="117">
        <v>106.43</v>
      </c>
      <c r="R316" s="96">
        <v>106.37</v>
      </c>
      <c r="S316" s="11">
        <v>3780250</v>
      </c>
      <c r="T316" s="78">
        <f t="shared" si="18"/>
        <v>5920510.0333333332</v>
      </c>
      <c r="U316" s="11">
        <f t="shared" si="17"/>
        <v>-6.5786384591487435E-4</v>
      </c>
      <c r="V316" s="119">
        <f t="shared" si="19"/>
        <v>0.71993067563573765</v>
      </c>
    </row>
    <row r="317" spans="2:22">
      <c r="B317" s="21">
        <v>42919</v>
      </c>
      <c r="C317" s="122" t="s">
        <v>349</v>
      </c>
      <c r="D317" s="116">
        <v>52.63</v>
      </c>
      <c r="E317" s="11">
        <v>53.1</v>
      </c>
      <c r="F317" s="12">
        <v>1740942</v>
      </c>
      <c r="H317" s="21">
        <v>42928</v>
      </c>
      <c r="I317" s="122" t="s">
        <v>38</v>
      </c>
      <c r="J317" s="116">
        <v>22.78</v>
      </c>
      <c r="K317" s="11">
        <v>22.86</v>
      </c>
      <c r="L317" s="12">
        <v>2655502</v>
      </c>
      <c r="N317" s="113" t="str">
        <f t="shared" si="16"/>
        <v>43007EFX</v>
      </c>
      <c r="O317" s="21">
        <v>43007</v>
      </c>
      <c r="P317" s="122" t="s">
        <v>239</v>
      </c>
      <c r="Q317" s="117">
        <v>106</v>
      </c>
      <c r="R317" s="96">
        <v>105.99</v>
      </c>
      <c r="S317" s="11">
        <v>3735854</v>
      </c>
      <c r="T317" s="78">
        <f t="shared" si="18"/>
        <v>6030326.166666667</v>
      </c>
      <c r="U317" s="11">
        <f t="shared" si="17"/>
        <v>-3.578832224410087E-3</v>
      </c>
      <c r="V317" s="119">
        <f t="shared" si="19"/>
        <v>0.7197526095490635</v>
      </c>
    </row>
    <row r="318" spans="2:22">
      <c r="B318" s="21">
        <v>42919</v>
      </c>
      <c r="C318" s="122" t="s">
        <v>350</v>
      </c>
      <c r="D318" s="116">
        <v>63.85</v>
      </c>
      <c r="E318" s="11">
        <v>64.27</v>
      </c>
      <c r="F318" s="12">
        <v>4671419</v>
      </c>
      <c r="H318" s="21">
        <v>42928</v>
      </c>
      <c r="I318" s="122" t="s">
        <v>39</v>
      </c>
      <c r="J318" s="116">
        <v>86.91</v>
      </c>
      <c r="K318" s="11">
        <v>86.45</v>
      </c>
      <c r="L318" s="12">
        <v>1016324</v>
      </c>
      <c r="N318" s="113" t="str">
        <f t="shared" si="16"/>
        <v>42919EIX</v>
      </c>
      <c r="O318" s="21">
        <v>42919</v>
      </c>
      <c r="P318" s="122" t="s">
        <v>240</v>
      </c>
      <c r="Q318" s="116">
        <v>78.400000000000006</v>
      </c>
      <c r="R318" s="11">
        <v>77.180000000000007</v>
      </c>
      <c r="S318" s="11">
        <v>963322</v>
      </c>
      <c r="T318" s="78">
        <f t="shared" si="18"/>
        <v>6142135.166666667</v>
      </c>
      <c r="U318" s="11">
        <f t="shared" si="17"/>
        <v>-0.31720439392969069</v>
      </c>
      <c r="V318" s="119">
        <f t="shared" si="19"/>
        <v>0.71967388689393474</v>
      </c>
    </row>
    <row r="319" spans="2:22">
      <c r="B319" s="21">
        <v>42919</v>
      </c>
      <c r="C319" s="122" t="s">
        <v>351</v>
      </c>
      <c r="D319" s="116">
        <v>11.97</v>
      </c>
      <c r="E319" s="11">
        <v>12.14</v>
      </c>
      <c r="F319" s="12">
        <v>8812912</v>
      </c>
      <c r="H319" s="21">
        <v>42928</v>
      </c>
      <c r="I319" s="122" t="s">
        <v>40</v>
      </c>
      <c r="J319" s="116">
        <v>73.13</v>
      </c>
      <c r="K319" s="11">
        <v>73.709999999999994</v>
      </c>
      <c r="L319" s="12">
        <v>1020788</v>
      </c>
      <c r="N319" s="113" t="str">
        <f t="shared" si="16"/>
        <v>42921EIX</v>
      </c>
      <c r="O319" s="21">
        <v>42921</v>
      </c>
      <c r="P319" s="122" t="s">
        <v>240</v>
      </c>
      <c r="Q319" s="116">
        <v>77.23</v>
      </c>
      <c r="R319" s="11">
        <v>76.89</v>
      </c>
      <c r="S319" s="11">
        <v>1577290</v>
      </c>
      <c r="T319" s="78">
        <f t="shared" si="18"/>
        <v>6156559.7000000002</v>
      </c>
      <c r="U319" s="11">
        <f t="shared" si="17"/>
        <v>-3.7645270653832931E-3</v>
      </c>
      <c r="V319" s="119">
        <f t="shared" si="19"/>
        <v>1.1429951022695908</v>
      </c>
    </row>
    <row r="320" spans="2:22">
      <c r="B320" s="21">
        <v>42919</v>
      </c>
      <c r="C320" s="122" t="s">
        <v>352</v>
      </c>
      <c r="D320" s="116">
        <v>45</v>
      </c>
      <c r="E320" s="11">
        <v>45.61</v>
      </c>
      <c r="F320" s="12">
        <v>7486908</v>
      </c>
      <c r="H320" s="21">
        <v>42928</v>
      </c>
      <c r="I320" s="122" t="s">
        <v>41</v>
      </c>
      <c r="J320" s="116">
        <v>31.21</v>
      </c>
      <c r="K320" s="11">
        <v>31.47</v>
      </c>
      <c r="L320" s="12">
        <v>2517328</v>
      </c>
      <c r="N320" s="113" t="str">
        <f t="shared" si="16"/>
        <v>42922EIX</v>
      </c>
      <c r="O320" s="21">
        <v>42922</v>
      </c>
      <c r="P320" s="122" t="s">
        <v>240</v>
      </c>
      <c r="Q320" s="116">
        <v>76.67</v>
      </c>
      <c r="R320" s="11">
        <v>76.67</v>
      </c>
      <c r="S320" s="11">
        <v>1053753</v>
      </c>
      <c r="T320" s="78">
        <f t="shared" si="18"/>
        <v>6196092.9000000004</v>
      </c>
      <c r="U320" s="11">
        <f t="shared" si="17"/>
        <v>-2.8653314732863936E-3</v>
      </c>
      <c r="V320" s="119">
        <f t="shared" si="19"/>
        <v>1.1425371071295973</v>
      </c>
    </row>
    <row r="321" spans="2:22">
      <c r="B321" s="21">
        <v>42919</v>
      </c>
      <c r="C321" s="122" t="s">
        <v>353</v>
      </c>
      <c r="D321" s="116">
        <v>69.33</v>
      </c>
      <c r="E321" s="11">
        <v>68.17</v>
      </c>
      <c r="F321" s="12">
        <v>16165538</v>
      </c>
      <c r="H321" s="21">
        <v>42928</v>
      </c>
      <c r="I321" s="122" t="s">
        <v>42</v>
      </c>
      <c r="J321" s="116">
        <v>151.46</v>
      </c>
      <c r="K321" s="11">
        <v>152.59</v>
      </c>
      <c r="L321" s="12">
        <v>4275878</v>
      </c>
      <c r="N321" s="113" t="str">
        <f t="shared" si="16"/>
        <v>42923EIX</v>
      </c>
      <c r="O321" s="21">
        <v>42923</v>
      </c>
      <c r="P321" s="122" t="s">
        <v>240</v>
      </c>
      <c r="Q321" s="116">
        <v>76.67</v>
      </c>
      <c r="R321" s="11">
        <v>76.83</v>
      </c>
      <c r="S321" s="11">
        <v>953618</v>
      </c>
      <c r="T321" s="78">
        <f t="shared" si="18"/>
        <v>6210905.0666666664</v>
      </c>
      <c r="U321" s="11">
        <f t="shared" si="17"/>
        <v>2.0846913087403849E-3</v>
      </c>
      <c r="V321" s="119">
        <f t="shared" si="19"/>
        <v>1.1384675862185651</v>
      </c>
    </row>
    <row r="322" spans="2:22">
      <c r="B322" s="21">
        <v>42919</v>
      </c>
      <c r="C322" s="122" t="s">
        <v>354</v>
      </c>
      <c r="D322" s="116">
        <v>86.99</v>
      </c>
      <c r="E322" s="11">
        <v>86.68</v>
      </c>
      <c r="F322" s="12">
        <v>472307</v>
      </c>
      <c r="H322" s="21">
        <v>42928</v>
      </c>
      <c r="I322" s="122" t="s">
        <v>43</v>
      </c>
      <c r="J322" s="116">
        <v>43.77</v>
      </c>
      <c r="K322" s="11">
        <v>43.13</v>
      </c>
      <c r="L322" s="12">
        <v>3638867</v>
      </c>
      <c r="N322" s="113" t="str">
        <f t="shared" si="16"/>
        <v>42926EIX</v>
      </c>
      <c r="O322" s="21">
        <v>42926</v>
      </c>
      <c r="P322" s="122" t="s">
        <v>240</v>
      </c>
      <c r="Q322" s="116">
        <v>76.97</v>
      </c>
      <c r="R322" s="11">
        <v>76.44</v>
      </c>
      <c r="S322" s="11">
        <v>1201541</v>
      </c>
      <c r="T322" s="78">
        <f t="shared" si="18"/>
        <v>6233304.7666666666</v>
      </c>
      <c r="U322" s="11">
        <f t="shared" si="17"/>
        <v>-5.0890695074712932E-3</v>
      </c>
      <c r="V322" s="119">
        <f t="shared" si="19"/>
        <v>1.1398688104638843</v>
      </c>
    </row>
    <row r="323" spans="2:22">
      <c r="B323" s="21">
        <v>42919</v>
      </c>
      <c r="C323" s="122" t="s">
        <v>355</v>
      </c>
      <c r="D323" s="116">
        <v>162.97999999999999</v>
      </c>
      <c r="E323" s="11">
        <v>164.31</v>
      </c>
      <c r="F323" s="12">
        <v>386266</v>
      </c>
      <c r="H323" s="21">
        <v>42928</v>
      </c>
      <c r="I323" s="122" t="s">
        <v>44</v>
      </c>
      <c r="J323" s="116">
        <v>52.75</v>
      </c>
      <c r="K323" s="11">
        <v>52.87</v>
      </c>
      <c r="L323" s="12">
        <v>1537021</v>
      </c>
      <c r="N323" s="113" t="str">
        <f t="shared" si="16"/>
        <v>42927EIX</v>
      </c>
      <c r="O323" s="21">
        <v>42927</v>
      </c>
      <c r="P323" s="122" t="s">
        <v>240</v>
      </c>
      <c r="Q323" s="116">
        <v>76.69</v>
      </c>
      <c r="R323" s="11">
        <v>76.55</v>
      </c>
      <c r="S323" s="11">
        <v>1610595</v>
      </c>
      <c r="T323" s="78">
        <f t="shared" si="18"/>
        <v>6265962.2666666666</v>
      </c>
      <c r="U323" s="11">
        <f t="shared" si="17"/>
        <v>1.4380027316204355E-3</v>
      </c>
      <c r="V323" s="119">
        <f t="shared" si="19"/>
        <v>1.1397717644907526</v>
      </c>
    </row>
    <row r="324" spans="2:22">
      <c r="B324" s="21">
        <v>42919</v>
      </c>
      <c r="C324" s="122" t="s">
        <v>356</v>
      </c>
      <c r="D324" s="116">
        <v>593.01</v>
      </c>
      <c r="E324" s="11">
        <v>588.4</v>
      </c>
      <c r="F324" s="12">
        <v>95980</v>
      </c>
      <c r="H324" s="21">
        <v>42928</v>
      </c>
      <c r="I324" s="122" t="s">
        <v>45</v>
      </c>
      <c r="J324" s="116">
        <v>62.8</v>
      </c>
      <c r="K324" s="11">
        <v>61.93</v>
      </c>
      <c r="L324" s="12">
        <v>2443988</v>
      </c>
      <c r="N324" s="113" t="str">
        <f t="shared" ref="N324:N387" si="20">O324&amp;P324</f>
        <v>42928EIX</v>
      </c>
      <c r="O324" s="21">
        <v>42928</v>
      </c>
      <c r="P324" s="122" t="s">
        <v>240</v>
      </c>
      <c r="Q324" s="116">
        <v>77.239999999999995</v>
      </c>
      <c r="R324" s="11">
        <v>76.59</v>
      </c>
      <c r="S324" s="11">
        <v>1709315</v>
      </c>
      <c r="T324" s="78">
        <f t="shared" si="18"/>
        <v>6309515.2000000002</v>
      </c>
      <c r="U324" s="11">
        <f t="shared" si="17"/>
        <v>5.2239781780940339E-4</v>
      </c>
      <c r="V324" s="119">
        <f t="shared" si="19"/>
        <v>1.1396313159608806</v>
      </c>
    </row>
    <row r="325" spans="2:22">
      <c r="B325" s="21">
        <v>42919</v>
      </c>
      <c r="C325" s="122" t="s">
        <v>357</v>
      </c>
      <c r="D325" s="116">
        <v>30.09</v>
      </c>
      <c r="E325" s="11">
        <v>29.14</v>
      </c>
      <c r="F325" s="12">
        <v>36830403</v>
      </c>
      <c r="H325" s="21">
        <v>42928</v>
      </c>
      <c r="I325" s="122" t="s">
        <v>46</v>
      </c>
      <c r="J325" s="116">
        <v>50.69</v>
      </c>
      <c r="K325" s="11">
        <v>50.35</v>
      </c>
      <c r="L325" s="12">
        <v>5880390</v>
      </c>
      <c r="N325" s="113" t="str">
        <f t="shared" si="20"/>
        <v>42929EIX</v>
      </c>
      <c r="O325" s="21">
        <v>42929</v>
      </c>
      <c r="P325" s="122" t="s">
        <v>240</v>
      </c>
      <c r="Q325" s="116">
        <v>77.03</v>
      </c>
      <c r="R325" s="11">
        <v>77.53</v>
      </c>
      <c r="S325" s="11">
        <v>2913307</v>
      </c>
      <c r="T325" s="78">
        <f t="shared" si="18"/>
        <v>6350601.3666666662</v>
      </c>
      <c r="U325" s="11">
        <f t="shared" ref="U325:U388" si="21">LN(R325/R324)</f>
        <v>1.2198438309365418E-2</v>
      </c>
      <c r="V325" s="119">
        <f t="shared" si="19"/>
        <v>1.1397984304302291</v>
      </c>
    </row>
    <row r="326" spans="2:22">
      <c r="B326" s="21">
        <v>42919</v>
      </c>
      <c r="C326" s="122" t="s">
        <v>358</v>
      </c>
      <c r="D326" s="116">
        <v>38.93</v>
      </c>
      <c r="E326" s="11">
        <v>38.81</v>
      </c>
      <c r="F326" s="12">
        <v>1854665</v>
      </c>
      <c r="H326" s="21">
        <v>42928</v>
      </c>
      <c r="I326" s="122" t="s">
        <v>47</v>
      </c>
      <c r="J326" s="116">
        <v>44.76</v>
      </c>
      <c r="K326" s="11">
        <v>45.16</v>
      </c>
      <c r="L326" s="12">
        <v>2065013</v>
      </c>
      <c r="N326" s="113" t="str">
        <f t="shared" si="20"/>
        <v>42930EIX</v>
      </c>
      <c r="O326" s="21">
        <v>42930</v>
      </c>
      <c r="P326" s="122" t="s">
        <v>240</v>
      </c>
      <c r="Q326" s="116">
        <v>78.03</v>
      </c>
      <c r="R326" s="11">
        <v>77.45</v>
      </c>
      <c r="S326" s="11">
        <v>1902990</v>
      </c>
      <c r="T326" s="78">
        <f t="shared" si="18"/>
        <v>6436981.0333333332</v>
      </c>
      <c r="U326" s="11">
        <f t="shared" si="21"/>
        <v>-1.0323913679899806E-3</v>
      </c>
      <c r="V326" s="119">
        <f t="shared" si="19"/>
        <v>1.1420104087833598</v>
      </c>
    </row>
    <row r="327" spans="2:22">
      <c r="B327" s="21">
        <v>42919</v>
      </c>
      <c r="C327" s="122" t="s">
        <v>359</v>
      </c>
      <c r="D327" s="116">
        <v>16.8</v>
      </c>
      <c r="E327" s="11">
        <v>16.809999999999999</v>
      </c>
      <c r="F327" s="12">
        <v>1557748</v>
      </c>
      <c r="H327" s="21">
        <v>42928</v>
      </c>
      <c r="I327" s="122" t="s">
        <v>48</v>
      </c>
      <c r="J327" s="116">
        <v>134.91999999999999</v>
      </c>
      <c r="K327" s="11">
        <v>134.77000000000001</v>
      </c>
      <c r="L327" s="12">
        <v>1692427</v>
      </c>
      <c r="N327" s="113" t="str">
        <f t="shared" si="20"/>
        <v>42933EIX</v>
      </c>
      <c r="O327" s="21">
        <v>42933</v>
      </c>
      <c r="P327" s="122" t="s">
        <v>240</v>
      </c>
      <c r="Q327" s="116">
        <v>77.39</v>
      </c>
      <c r="R327" s="11">
        <v>77.84</v>
      </c>
      <c r="S327" s="11">
        <v>1733766</v>
      </c>
      <c r="T327" s="78">
        <f t="shared" si="18"/>
        <v>6493024.2000000002</v>
      </c>
      <c r="U327" s="11">
        <f t="shared" si="21"/>
        <v>5.0228710148719569E-3</v>
      </c>
      <c r="V327" s="119">
        <f t="shared" si="19"/>
        <v>1.1411228531359292</v>
      </c>
    </row>
    <row r="328" spans="2:22">
      <c r="B328" s="21">
        <v>42919</v>
      </c>
      <c r="C328" s="122" t="s">
        <v>360</v>
      </c>
      <c r="D328" s="116">
        <v>28.47</v>
      </c>
      <c r="E328" s="11">
        <v>28.93</v>
      </c>
      <c r="F328" s="12">
        <v>3050098</v>
      </c>
      <c r="H328" s="21">
        <v>42928</v>
      </c>
      <c r="I328" s="122" t="s">
        <v>49</v>
      </c>
      <c r="J328" s="116">
        <v>54.89</v>
      </c>
      <c r="K328" s="11">
        <v>53.5</v>
      </c>
      <c r="L328" s="12">
        <v>2064966</v>
      </c>
      <c r="N328" s="113" t="str">
        <f t="shared" si="20"/>
        <v>42934EIX</v>
      </c>
      <c r="O328" s="21">
        <v>42934</v>
      </c>
      <c r="P328" s="122" t="s">
        <v>240</v>
      </c>
      <c r="Q328" s="116">
        <v>77.92</v>
      </c>
      <c r="R328" s="11">
        <v>77.86</v>
      </c>
      <c r="S328" s="11">
        <v>1576440</v>
      </c>
      <c r="T328" s="78">
        <f t="shared" si="18"/>
        <v>6536635.833333333</v>
      </c>
      <c r="U328" s="11">
        <f t="shared" si="21"/>
        <v>2.5690430455995085E-4</v>
      </c>
      <c r="V328" s="119">
        <f t="shared" si="19"/>
        <v>1.1406506453711838</v>
      </c>
    </row>
    <row r="329" spans="2:22">
      <c r="B329" s="21">
        <v>42919</v>
      </c>
      <c r="C329" s="122" t="s">
        <v>361</v>
      </c>
      <c r="D329" s="116">
        <v>71.510000000000005</v>
      </c>
      <c r="E329" s="11">
        <v>71.650000000000006</v>
      </c>
      <c r="F329" s="12">
        <v>473332</v>
      </c>
      <c r="H329" s="21">
        <v>42928</v>
      </c>
      <c r="I329" s="122" t="s">
        <v>50</v>
      </c>
      <c r="J329" s="116">
        <v>16.75</v>
      </c>
      <c r="K329" s="11">
        <v>13.023759999999999</v>
      </c>
      <c r="L329" s="12">
        <v>10437693</v>
      </c>
      <c r="N329" s="113" t="str">
        <f t="shared" si="20"/>
        <v>42935EIX</v>
      </c>
      <c r="O329" s="21">
        <v>42935</v>
      </c>
      <c r="P329" s="122" t="s">
        <v>240</v>
      </c>
      <c r="Q329" s="116">
        <v>78.040000000000006</v>
      </c>
      <c r="R329" s="11">
        <v>78.069999999999993</v>
      </c>
      <c r="S329" s="11">
        <v>966418</v>
      </c>
      <c r="T329" s="78">
        <f t="shared" si="18"/>
        <v>6577080.1333333338</v>
      </c>
      <c r="U329" s="11">
        <f t="shared" si="21"/>
        <v>2.6935179498899049E-3</v>
      </c>
      <c r="V329" s="119">
        <f t="shared" si="19"/>
        <v>1.1414829215801059</v>
      </c>
    </row>
    <row r="330" spans="2:22">
      <c r="B330" s="21">
        <v>42919</v>
      </c>
      <c r="C330" s="122" t="s">
        <v>362</v>
      </c>
      <c r="D330" s="116">
        <v>140.85</v>
      </c>
      <c r="E330" s="11">
        <v>139.62</v>
      </c>
      <c r="F330" s="12">
        <v>1030279</v>
      </c>
      <c r="H330" s="21">
        <v>42928</v>
      </c>
      <c r="I330" s="122" t="s">
        <v>51</v>
      </c>
      <c r="J330" s="116">
        <v>18.079999999999998</v>
      </c>
      <c r="K330" s="11">
        <v>18.04</v>
      </c>
      <c r="L330" s="12">
        <v>10146043</v>
      </c>
      <c r="N330" s="113" t="str">
        <f t="shared" si="20"/>
        <v>42936EIX</v>
      </c>
      <c r="O330" s="21">
        <v>42936</v>
      </c>
      <c r="P330" s="122" t="s">
        <v>240</v>
      </c>
      <c r="Q330" s="116">
        <v>78.23</v>
      </c>
      <c r="R330" s="11">
        <v>78.45</v>
      </c>
      <c r="S330" s="11">
        <v>1134429</v>
      </c>
      <c r="T330" s="78">
        <f t="shared" si="18"/>
        <v>6592789.1333333338</v>
      </c>
      <c r="U330" s="11">
        <f t="shared" si="21"/>
        <v>4.8556190468420765E-3</v>
      </c>
      <c r="V330" s="119">
        <f t="shared" si="19"/>
        <v>1.1423871977667597</v>
      </c>
    </row>
    <row r="331" spans="2:22">
      <c r="B331" s="21">
        <v>42919</v>
      </c>
      <c r="C331" s="122" t="s">
        <v>363</v>
      </c>
      <c r="D331" s="116">
        <v>31.78</v>
      </c>
      <c r="E331" s="11">
        <v>31.89</v>
      </c>
      <c r="F331" s="12">
        <v>4024563</v>
      </c>
      <c r="H331" s="21">
        <v>42928</v>
      </c>
      <c r="I331" s="122" t="s">
        <v>52</v>
      </c>
      <c r="J331" s="116">
        <v>31.49</v>
      </c>
      <c r="K331" s="11">
        <v>31.51</v>
      </c>
      <c r="L331" s="12">
        <v>1887369</v>
      </c>
      <c r="N331" s="113" t="str">
        <f t="shared" si="20"/>
        <v>42937EIX</v>
      </c>
      <c r="O331" s="21">
        <v>42937</v>
      </c>
      <c r="P331" s="122" t="s">
        <v>240</v>
      </c>
      <c r="Q331" s="116">
        <v>78.36</v>
      </c>
      <c r="R331" s="11">
        <v>78.98</v>
      </c>
      <c r="S331" s="11">
        <v>1467792</v>
      </c>
      <c r="T331" s="78">
        <f t="shared" si="18"/>
        <v>6615528.2999999998</v>
      </c>
      <c r="U331" s="11">
        <f t="shared" si="21"/>
        <v>6.7331766794618327E-3</v>
      </c>
      <c r="V331" s="119">
        <f t="shared" si="19"/>
        <v>1.1428763793709857</v>
      </c>
    </row>
    <row r="332" spans="2:22">
      <c r="B332" s="21">
        <v>42919</v>
      </c>
      <c r="C332" s="122" t="s">
        <v>364</v>
      </c>
      <c r="D332" s="116">
        <v>149.80000000000001</v>
      </c>
      <c r="E332" s="11">
        <v>146.16999999999999</v>
      </c>
      <c r="F332" s="12">
        <v>3908215</v>
      </c>
      <c r="H332" s="21">
        <v>42928</v>
      </c>
      <c r="I332" s="122" t="s">
        <v>53</v>
      </c>
      <c r="J332" s="116">
        <v>32.659999999999997</v>
      </c>
      <c r="K332" s="11">
        <v>32.619999999999997</v>
      </c>
      <c r="L332" s="12">
        <v>1827178</v>
      </c>
      <c r="N332" s="113" t="str">
        <f t="shared" si="20"/>
        <v>42940EIX</v>
      </c>
      <c r="O332" s="21">
        <v>42940</v>
      </c>
      <c r="P332" s="122" t="s">
        <v>240</v>
      </c>
      <c r="Q332" s="116">
        <v>78.930000000000007</v>
      </c>
      <c r="R332" s="11">
        <v>78.48</v>
      </c>
      <c r="S332" s="11">
        <v>1729573</v>
      </c>
      <c r="T332" s="78">
        <f t="shared" si="18"/>
        <v>6647170.666666667</v>
      </c>
      <c r="U332" s="11">
        <f t="shared" si="21"/>
        <v>-6.3508406013957613E-3</v>
      </c>
      <c r="V332" s="119">
        <f t="shared" si="19"/>
        <v>1.1423263087273341</v>
      </c>
    </row>
    <row r="333" spans="2:22">
      <c r="B333" s="21">
        <v>42919</v>
      </c>
      <c r="C333" s="122" t="s">
        <v>365</v>
      </c>
      <c r="D333" s="116">
        <v>28.5</v>
      </c>
      <c r="E333" s="11">
        <v>29.39</v>
      </c>
      <c r="F333" s="12">
        <v>2043406</v>
      </c>
      <c r="H333" s="21">
        <v>42928</v>
      </c>
      <c r="I333" s="122" t="s">
        <v>54</v>
      </c>
      <c r="J333" s="116">
        <v>115.44</v>
      </c>
      <c r="K333" s="11">
        <v>115.59</v>
      </c>
      <c r="L333" s="12">
        <v>555171</v>
      </c>
      <c r="N333" s="113" t="str">
        <f t="shared" si="20"/>
        <v>42941EIX</v>
      </c>
      <c r="O333" s="21">
        <v>42941</v>
      </c>
      <c r="P333" s="122" t="s">
        <v>240</v>
      </c>
      <c r="Q333" s="116">
        <v>78.319999999999993</v>
      </c>
      <c r="R333" s="11">
        <v>78.39</v>
      </c>
      <c r="S333" s="11">
        <v>1723038</v>
      </c>
      <c r="T333" s="78">
        <f t="shared" si="18"/>
        <v>6143000.2000000002</v>
      </c>
      <c r="U333" s="11">
        <f t="shared" si="21"/>
        <v>-1.1474470564769093E-3</v>
      </c>
      <c r="V333" s="119">
        <f t="shared" si="19"/>
        <v>1.0777280452042317</v>
      </c>
    </row>
    <row r="334" spans="2:22">
      <c r="B334" s="21">
        <v>42919</v>
      </c>
      <c r="C334" s="122" t="s">
        <v>366</v>
      </c>
      <c r="D334" s="116">
        <v>25.44</v>
      </c>
      <c r="E334" s="11">
        <v>25.32</v>
      </c>
      <c r="F334" s="12">
        <v>976025</v>
      </c>
      <c r="H334" s="21">
        <v>42928</v>
      </c>
      <c r="I334" s="122" t="s">
        <v>55</v>
      </c>
      <c r="J334" s="116">
        <v>90.894999999999996</v>
      </c>
      <c r="K334" s="11">
        <v>91.584999999999994</v>
      </c>
      <c r="L334" s="12">
        <v>499586</v>
      </c>
      <c r="N334" s="113" t="str">
        <f t="shared" si="20"/>
        <v>42942EIX</v>
      </c>
      <c r="O334" s="21">
        <v>42942</v>
      </c>
      <c r="P334" s="122" t="s">
        <v>240</v>
      </c>
      <c r="Q334" s="116">
        <v>78.459999999999994</v>
      </c>
      <c r="R334" s="11">
        <v>78.91</v>
      </c>
      <c r="S334" s="11">
        <v>1276167</v>
      </c>
      <c r="T334" s="78">
        <f t="shared" si="18"/>
        <v>5872916.5999999996</v>
      </c>
      <c r="U334" s="11">
        <f t="shared" si="21"/>
        <v>6.6115943323127894E-3</v>
      </c>
      <c r="V334" s="119">
        <f t="shared" si="19"/>
        <v>1.0574442475690564</v>
      </c>
    </row>
    <row r="335" spans="2:22">
      <c r="B335" s="21">
        <v>42919</v>
      </c>
      <c r="C335" s="122" t="s">
        <v>367</v>
      </c>
      <c r="D335" s="116">
        <v>58.37</v>
      </c>
      <c r="E335" s="11">
        <v>58.65</v>
      </c>
      <c r="F335" s="12">
        <v>9910021</v>
      </c>
      <c r="H335" s="21">
        <v>42928</v>
      </c>
      <c r="I335" s="122" t="s">
        <v>56</v>
      </c>
      <c r="J335" s="116">
        <v>18.14</v>
      </c>
      <c r="K335" s="11">
        <v>18.05</v>
      </c>
      <c r="L335" s="12">
        <v>6325991</v>
      </c>
      <c r="N335" s="113" t="str">
        <f t="shared" si="20"/>
        <v>42943EIX</v>
      </c>
      <c r="O335" s="21">
        <v>42943</v>
      </c>
      <c r="P335" s="122" t="s">
        <v>240</v>
      </c>
      <c r="Q335" s="116">
        <v>78.760000000000005</v>
      </c>
      <c r="R335" s="11">
        <v>79.22</v>
      </c>
      <c r="S335" s="11">
        <v>1312466</v>
      </c>
      <c r="T335" s="78">
        <f t="shared" si="18"/>
        <v>5684151.5333333332</v>
      </c>
      <c r="U335" s="11">
        <f t="shared" si="21"/>
        <v>3.9208296608269745E-3</v>
      </c>
      <c r="V335" s="119">
        <f t="shared" si="19"/>
        <v>1.0532506184855921</v>
      </c>
    </row>
    <row r="336" spans="2:22">
      <c r="B336" s="21">
        <v>42919</v>
      </c>
      <c r="C336" s="122" t="s">
        <v>368</v>
      </c>
      <c r="D336" s="116">
        <v>38.68</v>
      </c>
      <c r="E336" s="11">
        <v>38.450000000000003</v>
      </c>
      <c r="F336" s="12">
        <v>1173960</v>
      </c>
      <c r="H336" s="21">
        <v>42928</v>
      </c>
      <c r="I336" s="122" t="s">
        <v>57</v>
      </c>
      <c r="J336" s="116">
        <v>104.53</v>
      </c>
      <c r="K336" s="11">
        <v>104.83</v>
      </c>
      <c r="L336" s="12">
        <v>951978</v>
      </c>
      <c r="N336" s="113" t="str">
        <f t="shared" si="20"/>
        <v>42944EIX</v>
      </c>
      <c r="O336" s="21">
        <v>42944</v>
      </c>
      <c r="P336" s="122" t="s">
        <v>240</v>
      </c>
      <c r="Q336" s="116">
        <v>78.88</v>
      </c>
      <c r="R336" s="11">
        <v>78.25</v>
      </c>
      <c r="S336" s="11">
        <v>2742884</v>
      </c>
      <c r="T336" s="78">
        <f t="shared" si="18"/>
        <v>5144271.7666666666</v>
      </c>
      <c r="U336" s="11">
        <f t="shared" si="21"/>
        <v>-1.2319962773507982E-2</v>
      </c>
      <c r="V336" s="119">
        <f t="shared" si="19"/>
        <v>0.96018831461979937</v>
      </c>
    </row>
    <row r="337" spans="2:22">
      <c r="B337" s="21">
        <v>42919</v>
      </c>
      <c r="C337" s="122" t="s">
        <v>369</v>
      </c>
      <c r="D337" s="116">
        <v>257.52999999999997</v>
      </c>
      <c r="E337" s="11">
        <v>257.7</v>
      </c>
      <c r="F337" s="12">
        <v>273025</v>
      </c>
      <c r="H337" s="21">
        <v>42928</v>
      </c>
      <c r="I337" s="122" t="s">
        <v>58</v>
      </c>
      <c r="J337" s="116">
        <v>238.59</v>
      </c>
      <c r="K337" s="11">
        <v>239.22</v>
      </c>
      <c r="L337" s="12">
        <v>947138</v>
      </c>
      <c r="N337" s="113" t="str">
        <f t="shared" si="20"/>
        <v>42947EIX</v>
      </c>
      <c r="O337" s="21">
        <v>42947</v>
      </c>
      <c r="P337" s="122" t="s">
        <v>240</v>
      </c>
      <c r="Q337" s="116">
        <v>77.75</v>
      </c>
      <c r="R337" s="11">
        <v>78.680000000000007</v>
      </c>
      <c r="S337" s="11">
        <v>1401576</v>
      </c>
      <c r="T337" s="78">
        <f t="shared" si="18"/>
        <v>4082953.1666666665</v>
      </c>
      <c r="U337" s="11">
        <f t="shared" si="21"/>
        <v>5.4801641005957982E-3</v>
      </c>
      <c r="V337" s="119">
        <f t="shared" si="19"/>
        <v>0.95906905480187066</v>
      </c>
    </row>
    <row r="338" spans="2:22">
      <c r="B338" s="21">
        <v>42919</v>
      </c>
      <c r="C338" s="122" t="s">
        <v>370</v>
      </c>
      <c r="D338" s="116">
        <v>33.17</v>
      </c>
      <c r="E338" s="11">
        <v>33.9</v>
      </c>
      <c r="F338" s="12">
        <v>1638596</v>
      </c>
      <c r="H338" s="21">
        <v>42928</v>
      </c>
      <c r="I338" s="122" t="s">
        <v>59</v>
      </c>
      <c r="J338" s="116">
        <v>153.47999999999999</v>
      </c>
      <c r="K338" s="11">
        <v>153.69999999999999</v>
      </c>
      <c r="L338" s="12">
        <v>3097850</v>
      </c>
      <c r="N338" s="113" t="str">
        <f t="shared" si="20"/>
        <v>42948EIX</v>
      </c>
      <c r="O338" s="21">
        <v>42948</v>
      </c>
      <c r="P338" s="122" t="s">
        <v>240</v>
      </c>
      <c r="Q338" s="116">
        <v>78.88</v>
      </c>
      <c r="R338" s="11">
        <v>78.88</v>
      </c>
      <c r="S338" s="11">
        <v>1890810</v>
      </c>
      <c r="T338" s="78">
        <f t="shared" si="18"/>
        <v>3572749.6666666665</v>
      </c>
      <c r="U338" s="11">
        <f t="shared" si="21"/>
        <v>2.5387167735214104E-3</v>
      </c>
      <c r="V338" s="119">
        <f t="shared" si="19"/>
        <v>0.95493416390687158</v>
      </c>
    </row>
    <row r="339" spans="2:22">
      <c r="B339" s="21">
        <v>42919</v>
      </c>
      <c r="C339" s="122" t="s">
        <v>371</v>
      </c>
      <c r="D339" s="116">
        <v>17.34</v>
      </c>
      <c r="E339" s="11">
        <v>17.170000000000002</v>
      </c>
      <c r="F339" s="12">
        <v>1807026</v>
      </c>
      <c r="H339" s="21">
        <v>42928</v>
      </c>
      <c r="I339" s="122" t="s">
        <v>60</v>
      </c>
      <c r="J339" s="116">
        <v>65.44</v>
      </c>
      <c r="K339" s="11">
        <v>65.87</v>
      </c>
      <c r="L339" s="12">
        <v>2661923</v>
      </c>
      <c r="N339" s="113" t="str">
        <f t="shared" si="20"/>
        <v>42949EIX</v>
      </c>
      <c r="O339" s="21">
        <v>42949</v>
      </c>
      <c r="P339" s="122" t="s">
        <v>240</v>
      </c>
      <c r="Q339" s="116">
        <v>78.52</v>
      </c>
      <c r="R339" s="11">
        <v>78.739999999999995</v>
      </c>
      <c r="S339" s="11">
        <v>1293299</v>
      </c>
      <c r="T339" s="78">
        <f t="shared" si="18"/>
        <v>3273317</v>
      </c>
      <c r="U339" s="11">
        <f t="shared" si="21"/>
        <v>-1.7764247787885219E-3</v>
      </c>
      <c r="V339" s="119">
        <f t="shared" si="19"/>
        <v>0.95330715420617385</v>
      </c>
    </row>
    <row r="340" spans="2:22">
      <c r="B340" s="21">
        <v>42919</v>
      </c>
      <c r="C340" s="122" t="s">
        <v>372</v>
      </c>
      <c r="D340" s="116">
        <v>122.32</v>
      </c>
      <c r="E340" s="11">
        <v>123.28</v>
      </c>
      <c r="F340" s="12">
        <v>972012</v>
      </c>
      <c r="H340" s="21">
        <v>42928</v>
      </c>
      <c r="I340" s="122" t="s">
        <v>61</v>
      </c>
      <c r="J340" s="116">
        <v>162.88999999999999</v>
      </c>
      <c r="K340" s="11">
        <v>164.63</v>
      </c>
      <c r="L340" s="12">
        <v>570837</v>
      </c>
      <c r="N340" s="113" t="str">
        <f t="shared" si="20"/>
        <v>42950EIX</v>
      </c>
      <c r="O340" s="21">
        <v>42950</v>
      </c>
      <c r="P340" s="122" t="s">
        <v>240</v>
      </c>
      <c r="Q340" s="116">
        <v>78.58</v>
      </c>
      <c r="R340" s="11">
        <v>79.44</v>
      </c>
      <c r="S340" s="11">
        <v>1426548</v>
      </c>
      <c r="T340" s="78">
        <f t="shared" si="18"/>
        <v>3054858.9333333331</v>
      </c>
      <c r="U340" s="11">
        <f t="shared" si="21"/>
        <v>8.8507342213256408E-3</v>
      </c>
      <c r="V340" s="119">
        <f t="shared" si="19"/>
        <v>0.95281666772111273</v>
      </c>
    </row>
    <row r="341" spans="2:22">
      <c r="B341" s="21">
        <v>42919</v>
      </c>
      <c r="C341" s="122" t="s">
        <v>373</v>
      </c>
      <c r="D341" s="116">
        <v>40.44</v>
      </c>
      <c r="E341" s="11">
        <v>39.57</v>
      </c>
      <c r="F341" s="12">
        <v>1568751</v>
      </c>
      <c r="H341" s="21">
        <v>42928</v>
      </c>
      <c r="I341" s="122" t="s">
        <v>62</v>
      </c>
      <c r="J341" s="116">
        <v>132.71</v>
      </c>
      <c r="K341" s="11">
        <v>133.56</v>
      </c>
      <c r="L341" s="12">
        <v>354366</v>
      </c>
      <c r="N341" s="113" t="str">
        <f t="shared" si="20"/>
        <v>42951EIX</v>
      </c>
      <c r="O341" s="21">
        <v>42951</v>
      </c>
      <c r="P341" s="122" t="s">
        <v>240</v>
      </c>
      <c r="Q341" s="116">
        <v>79.180000000000007</v>
      </c>
      <c r="R341" s="11">
        <v>79.290000000000006</v>
      </c>
      <c r="S341" s="11">
        <v>717106</v>
      </c>
      <c r="T341" s="78">
        <f t="shared" si="18"/>
        <v>2810393.1</v>
      </c>
      <c r="U341" s="11">
        <f t="shared" si="21"/>
        <v>-1.8900024526095718E-3</v>
      </c>
      <c r="V341" s="119">
        <f t="shared" si="19"/>
        <v>0.9523673051028172</v>
      </c>
    </row>
    <row r="342" spans="2:22">
      <c r="B342" s="21">
        <v>42919</v>
      </c>
      <c r="C342" s="122" t="s">
        <v>374</v>
      </c>
      <c r="D342" s="116">
        <v>97.67</v>
      </c>
      <c r="E342" s="11">
        <v>98.39</v>
      </c>
      <c r="F342" s="12">
        <v>614772</v>
      </c>
      <c r="H342" s="21">
        <v>42928</v>
      </c>
      <c r="I342" s="122" t="s">
        <v>63</v>
      </c>
      <c r="J342" s="116">
        <v>174.79</v>
      </c>
      <c r="K342" s="11">
        <v>173.23</v>
      </c>
      <c r="L342" s="12">
        <v>781833</v>
      </c>
      <c r="N342" s="113" t="str">
        <f t="shared" si="20"/>
        <v>42954EIX</v>
      </c>
      <c r="O342" s="21">
        <v>42954</v>
      </c>
      <c r="P342" s="122" t="s">
        <v>240</v>
      </c>
      <c r="Q342" s="116">
        <v>79.239999999999995</v>
      </c>
      <c r="R342" s="11">
        <v>79.44</v>
      </c>
      <c r="S342" s="11">
        <v>733894</v>
      </c>
      <c r="T342" s="78">
        <f t="shared" si="18"/>
        <v>2651510.7999999998</v>
      </c>
      <c r="U342" s="11">
        <f t="shared" si="21"/>
        <v>1.8900024526094538E-3</v>
      </c>
      <c r="V342" s="119">
        <f t="shared" si="19"/>
        <v>0.94841991011769045</v>
      </c>
    </row>
    <row r="343" spans="2:22">
      <c r="B343" s="21">
        <v>42919</v>
      </c>
      <c r="C343" s="122" t="s">
        <v>375</v>
      </c>
      <c r="D343" s="116">
        <v>58.15</v>
      </c>
      <c r="E343" s="11">
        <v>58.87</v>
      </c>
      <c r="F343" s="12">
        <v>1794329</v>
      </c>
      <c r="H343" s="21">
        <v>42928</v>
      </c>
      <c r="I343" s="122" t="s">
        <v>64</v>
      </c>
      <c r="J343" s="116">
        <v>133.24</v>
      </c>
      <c r="K343" s="11">
        <v>133.22</v>
      </c>
      <c r="L343" s="12">
        <v>796705</v>
      </c>
      <c r="N343" s="113" t="str">
        <f t="shared" si="20"/>
        <v>42955EIX</v>
      </c>
      <c r="O343" s="21">
        <v>42955</v>
      </c>
      <c r="P343" s="122" t="s">
        <v>240</v>
      </c>
      <c r="Q343" s="116">
        <v>79.180000000000007</v>
      </c>
      <c r="R343" s="11">
        <v>79.790000000000006</v>
      </c>
      <c r="S343" s="11">
        <v>587424</v>
      </c>
      <c r="T343" s="78">
        <f t="shared" si="18"/>
        <v>2260191.4333333331</v>
      </c>
      <c r="U343" s="11">
        <f t="shared" si="21"/>
        <v>4.396163583272549E-3</v>
      </c>
      <c r="V343" s="119">
        <f t="shared" si="19"/>
        <v>0.92294121687189401</v>
      </c>
    </row>
    <row r="344" spans="2:22">
      <c r="B344" s="21">
        <v>42919</v>
      </c>
      <c r="C344" s="122" t="s">
        <v>376</v>
      </c>
      <c r="D344" s="116">
        <v>145.05000000000001</v>
      </c>
      <c r="E344" s="11">
        <v>139.33000000000001</v>
      </c>
      <c r="F344" s="12">
        <v>17726821</v>
      </c>
      <c r="H344" s="21">
        <v>42928</v>
      </c>
      <c r="I344" s="122" t="s">
        <v>65</v>
      </c>
      <c r="J344" s="116">
        <v>43.95</v>
      </c>
      <c r="K344" s="11">
        <v>44.48</v>
      </c>
      <c r="L344" s="12">
        <v>1765771</v>
      </c>
      <c r="N344" s="113" t="str">
        <f t="shared" si="20"/>
        <v>42956EIX</v>
      </c>
      <c r="O344" s="21">
        <v>42956</v>
      </c>
      <c r="P344" s="122" t="s">
        <v>240</v>
      </c>
      <c r="Q344" s="116">
        <v>79.989999999999995</v>
      </c>
      <c r="R344" s="11">
        <v>79.45</v>
      </c>
      <c r="S344" s="11">
        <v>1154442</v>
      </c>
      <c r="T344" s="78">
        <f t="shared" si="18"/>
        <v>2011127.1666666667</v>
      </c>
      <c r="U344" s="11">
        <f t="shared" si="21"/>
        <v>-4.2702903374645801E-3</v>
      </c>
      <c r="V344" s="119">
        <f t="shared" si="19"/>
        <v>0.92336887846476579</v>
      </c>
    </row>
    <row r="345" spans="2:22">
      <c r="B345" s="21">
        <v>42919</v>
      </c>
      <c r="C345" s="122" t="s">
        <v>377</v>
      </c>
      <c r="D345" s="116">
        <v>53.86</v>
      </c>
      <c r="E345" s="11">
        <v>53.45</v>
      </c>
      <c r="F345" s="12">
        <v>1021695</v>
      </c>
      <c r="H345" s="21">
        <v>42928</v>
      </c>
      <c r="I345" s="122" t="s">
        <v>66</v>
      </c>
      <c r="J345" s="116">
        <v>34.28</v>
      </c>
      <c r="K345" s="11">
        <v>34.25</v>
      </c>
      <c r="L345" s="12">
        <v>23768337</v>
      </c>
      <c r="N345" s="113" t="str">
        <f t="shared" si="20"/>
        <v>42957EIX</v>
      </c>
      <c r="O345" s="21">
        <v>42957</v>
      </c>
      <c r="P345" s="122" t="s">
        <v>240</v>
      </c>
      <c r="Q345" s="116">
        <v>79.430000000000007</v>
      </c>
      <c r="R345" s="11">
        <v>79.67</v>
      </c>
      <c r="S345" s="11">
        <v>1118322</v>
      </c>
      <c r="T345" s="78">
        <f t="shared" si="18"/>
        <v>1795716.3333333333</v>
      </c>
      <c r="U345" s="11">
        <f t="shared" si="21"/>
        <v>2.7652104095497363E-3</v>
      </c>
      <c r="V345" s="119">
        <f t="shared" si="19"/>
        <v>0.92189358359878082</v>
      </c>
    </row>
    <row r="346" spans="2:22">
      <c r="B346" s="21">
        <v>42919</v>
      </c>
      <c r="C346" s="122" t="s">
        <v>378</v>
      </c>
      <c r="D346" s="116">
        <v>14.3</v>
      </c>
      <c r="E346" s="11">
        <v>14.3</v>
      </c>
      <c r="F346" s="12">
        <v>226207</v>
      </c>
      <c r="H346" s="21">
        <v>42928</v>
      </c>
      <c r="I346" s="122" t="s">
        <v>67</v>
      </c>
      <c r="J346" s="116">
        <v>133.49</v>
      </c>
      <c r="K346" s="11">
        <v>133.47999999999999</v>
      </c>
      <c r="L346" s="12">
        <v>1328864</v>
      </c>
      <c r="N346" s="113" t="str">
        <f t="shared" si="20"/>
        <v>42958EIX</v>
      </c>
      <c r="O346" s="21">
        <v>42958</v>
      </c>
      <c r="P346" s="122" t="s">
        <v>240</v>
      </c>
      <c r="Q346" s="116">
        <v>80.069999999999993</v>
      </c>
      <c r="R346" s="11">
        <v>79.53</v>
      </c>
      <c r="S346" s="11">
        <v>1239305</v>
      </c>
      <c r="T346" s="78">
        <f t="shared" si="18"/>
        <v>1579607.6333333333</v>
      </c>
      <c r="U346" s="11">
        <f t="shared" si="21"/>
        <v>-1.7587944232307928E-3</v>
      </c>
      <c r="V346" s="119">
        <f t="shared" si="19"/>
        <v>0.92178468692833992</v>
      </c>
    </row>
    <row r="347" spans="2:22">
      <c r="B347" s="21">
        <v>42919</v>
      </c>
      <c r="C347" s="122" t="s">
        <v>379</v>
      </c>
      <c r="D347" s="116">
        <v>13.74</v>
      </c>
      <c r="E347" s="11">
        <v>13.89</v>
      </c>
      <c r="F347" s="12">
        <v>1107965</v>
      </c>
      <c r="H347" s="21">
        <v>42928</v>
      </c>
      <c r="I347" s="122" t="s">
        <v>68</v>
      </c>
      <c r="J347" s="116">
        <v>57.3</v>
      </c>
      <c r="K347" s="11">
        <v>57.21</v>
      </c>
      <c r="L347" s="12">
        <v>1429395</v>
      </c>
      <c r="N347" s="113" t="str">
        <f t="shared" si="20"/>
        <v>42961EIX</v>
      </c>
      <c r="O347" s="21">
        <v>42961</v>
      </c>
      <c r="P347" s="122" t="s">
        <v>240</v>
      </c>
      <c r="Q347" s="116">
        <v>79.42</v>
      </c>
      <c r="R347" s="11">
        <v>80.52</v>
      </c>
      <c r="S347" s="11">
        <v>2111805</v>
      </c>
      <c r="T347" s="78">
        <f t="shared" si="18"/>
        <v>1494909.4666666666</v>
      </c>
      <c r="U347" s="11">
        <f t="shared" si="21"/>
        <v>1.2371291802546829E-2</v>
      </c>
      <c r="V347" s="119">
        <f t="shared" si="19"/>
        <v>0.92169751301700042</v>
      </c>
    </row>
    <row r="348" spans="2:22">
      <c r="B348" s="21">
        <v>42919</v>
      </c>
      <c r="C348" s="122" t="s">
        <v>380</v>
      </c>
      <c r="D348" s="116">
        <v>55.38</v>
      </c>
      <c r="E348" s="11">
        <v>56.05</v>
      </c>
      <c r="F348" s="12">
        <v>1030164</v>
      </c>
      <c r="H348" s="21">
        <v>42928</v>
      </c>
      <c r="I348" s="122" t="s">
        <v>69</v>
      </c>
      <c r="J348" s="116">
        <v>24.72</v>
      </c>
      <c r="K348" s="11">
        <v>24.51</v>
      </c>
      <c r="L348" s="12">
        <v>2953472</v>
      </c>
      <c r="N348" s="113" t="str">
        <f t="shared" si="20"/>
        <v>42962EIX</v>
      </c>
      <c r="O348" s="21">
        <v>42962</v>
      </c>
      <c r="P348" s="122" t="s">
        <v>240</v>
      </c>
      <c r="Q348" s="116">
        <v>80.260000000000005</v>
      </c>
      <c r="R348" s="11">
        <v>79.92</v>
      </c>
      <c r="S348" s="11">
        <v>3617038</v>
      </c>
      <c r="T348" s="78">
        <f t="shared" si="18"/>
        <v>1440774.5</v>
      </c>
      <c r="U348" s="11">
        <f t="shared" si="21"/>
        <v>-7.4794664312926237E-3</v>
      </c>
      <c r="V348" s="119">
        <f t="shared" si="19"/>
        <v>0.92375741504843356</v>
      </c>
    </row>
    <row r="349" spans="2:22">
      <c r="B349" s="21">
        <v>42919</v>
      </c>
      <c r="C349" s="122" t="s">
        <v>381</v>
      </c>
      <c r="D349" s="116">
        <v>52.21</v>
      </c>
      <c r="E349" s="11">
        <v>52.03</v>
      </c>
      <c r="F349" s="12">
        <v>4810202</v>
      </c>
      <c r="H349" s="21">
        <v>42928</v>
      </c>
      <c r="I349" s="122" t="s">
        <v>70</v>
      </c>
      <c r="J349" s="116">
        <v>93.61</v>
      </c>
      <c r="K349" s="11">
        <v>93.51</v>
      </c>
      <c r="L349" s="12">
        <v>1236309</v>
      </c>
      <c r="N349" s="113" t="str">
        <f t="shared" si="20"/>
        <v>42963EIX</v>
      </c>
      <c r="O349" s="21">
        <v>42963</v>
      </c>
      <c r="P349" s="122" t="s">
        <v>240</v>
      </c>
      <c r="Q349" s="116">
        <v>79.849999999999994</v>
      </c>
      <c r="R349" s="11">
        <v>79.77</v>
      </c>
      <c r="S349" s="11">
        <v>2082350</v>
      </c>
      <c r="T349" s="78">
        <f t="shared" si="18"/>
        <v>1529231.7</v>
      </c>
      <c r="U349" s="11">
        <f t="shared" si="21"/>
        <v>-1.8786404172600533E-3</v>
      </c>
      <c r="V349" s="119">
        <f t="shared" si="19"/>
        <v>8.8114995402461593E-2</v>
      </c>
    </row>
    <row r="350" spans="2:22">
      <c r="B350" s="21">
        <v>42919</v>
      </c>
      <c r="C350" s="122" t="s">
        <v>382</v>
      </c>
      <c r="D350" s="116">
        <v>82.69</v>
      </c>
      <c r="E350" s="11">
        <v>83.14</v>
      </c>
      <c r="F350" s="12">
        <v>1096910</v>
      </c>
      <c r="H350" s="21">
        <v>42928</v>
      </c>
      <c r="I350" s="122" t="s">
        <v>71</v>
      </c>
      <c r="J350" s="116">
        <v>33.6</v>
      </c>
      <c r="K350" s="11">
        <v>33.99</v>
      </c>
      <c r="L350" s="12">
        <v>935786</v>
      </c>
      <c r="N350" s="113" t="str">
        <f t="shared" si="20"/>
        <v>42964EIX</v>
      </c>
      <c r="O350" s="21">
        <v>42964</v>
      </c>
      <c r="P350" s="122" t="s">
        <v>240</v>
      </c>
      <c r="Q350" s="116">
        <v>79.81</v>
      </c>
      <c r="R350" s="11">
        <v>79.010000000000005</v>
      </c>
      <c r="S350" s="11">
        <v>2564502</v>
      </c>
      <c r="T350" s="78">
        <f t="shared" si="18"/>
        <v>1546067.0333333334</v>
      </c>
      <c r="U350" s="11">
        <f t="shared" si="21"/>
        <v>-9.5730671883960689E-3</v>
      </c>
      <c r="V350" s="119">
        <f t="shared" si="19"/>
        <v>8.7370905363352305E-2</v>
      </c>
    </row>
    <row r="351" spans="2:22">
      <c r="B351" s="21">
        <v>42919</v>
      </c>
      <c r="C351" s="122" t="s">
        <v>383</v>
      </c>
      <c r="D351" s="116">
        <v>50.05</v>
      </c>
      <c r="E351" s="11">
        <v>49.36</v>
      </c>
      <c r="F351" s="12">
        <v>10883219</v>
      </c>
      <c r="H351" s="21">
        <v>42928</v>
      </c>
      <c r="I351" s="122" t="s">
        <v>72</v>
      </c>
      <c r="J351" s="116">
        <v>316.66669999999999</v>
      </c>
      <c r="K351" s="11">
        <v>316.11333999999999</v>
      </c>
      <c r="L351" s="12">
        <v>822869.98400000005</v>
      </c>
      <c r="N351" s="113" t="str">
        <f t="shared" si="20"/>
        <v>42965EIX</v>
      </c>
      <c r="O351" s="21">
        <v>42965</v>
      </c>
      <c r="P351" s="122" t="s">
        <v>240</v>
      </c>
      <c r="Q351" s="116">
        <v>79.09</v>
      </c>
      <c r="R351" s="11">
        <v>78.94</v>
      </c>
      <c r="S351" s="11">
        <v>3203846</v>
      </c>
      <c r="T351" s="78">
        <f t="shared" si="18"/>
        <v>1596425.3333333333</v>
      </c>
      <c r="U351" s="11">
        <f t="shared" si="21"/>
        <v>-8.8635649994089753E-4</v>
      </c>
      <c r="V351" s="119">
        <f t="shared" si="19"/>
        <v>9.2096447432661113E-2</v>
      </c>
    </row>
    <row r="352" spans="2:22">
      <c r="B352" s="21">
        <v>42919</v>
      </c>
      <c r="C352" s="122" t="s">
        <v>384</v>
      </c>
      <c r="D352" s="116">
        <v>218.74</v>
      </c>
      <c r="E352" s="11">
        <v>220.41</v>
      </c>
      <c r="F352" s="12">
        <v>485675</v>
      </c>
      <c r="H352" s="21">
        <v>42928</v>
      </c>
      <c r="I352" s="122" t="s">
        <v>73</v>
      </c>
      <c r="J352" s="116">
        <v>126.79</v>
      </c>
      <c r="K352" s="11">
        <v>127</v>
      </c>
      <c r="L352" s="12">
        <v>284797</v>
      </c>
      <c r="N352" s="113" t="str">
        <f t="shared" si="20"/>
        <v>42968EIX</v>
      </c>
      <c r="O352" s="21">
        <v>42968</v>
      </c>
      <c r="P352" s="122" t="s">
        <v>240</v>
      </c>
      <c r="Q352" s="116">
        <v>78.97</v>
      </c>
      <c r="R352" s="11">
        <v>79.78</v>
      </c>
      <c r="S352" s="11">
        <v>1996930</v>
      </c>
      <c r="T352" s="78">
        <f t="shared" si="18"/>
        <v>1671432.9333333333</v>
      </c>
      <c r="U352" s="11">
        <f t="shared" si="21"/>
        <v>1.0584776242559595E-2</v>
      </c>
      <c r="V352" s="119">
        <f t="shared" si="19"/>
        <v>9.2194690156502251E-2</v>
      </c>
    </row>
    <row r="353" spans="2:22">
      <c r="B353" s="21">
        <v>42919</v>
      </c>
      <c r="C353" s="122" t="s">
        <v>385</v>
      </c>
      <c r="D353" s="116">
        <v>60.17</v>
      </c>
      <c r="E353" s="11">
        <v>61.26</v>
      </c>
      <c r="F353" s="12">
        <v>2806548</v>
      </c>
      <c r="H353" s="21">
        <v>42929</v>
      </c>
      <c r="I353" s="122" t="s">
        <v>24</v>
      </c>
      <c r="J353" s="116">
        <v>30.82</v>
      </c>
      <c r="K353" s="11">
        <v>30.82</v>
      </c>
      <c r="L353" s="12">
        <v>4187090</v>
      </c>
      <c r="N353" s="113" t="str">
        <f t="shared" si="20"/>
        <v>42969EIX</v>
      </c>
      <c r="O353" s="21">
        <v>42969</v>
      </c>
      <c r="P353" s="122" t="s">
        <v>240</v>
      </c>
      <c r="Q353" s="116">
        <v>79.739999999999995</v>
      </c>
      <c r="R353" s="11">
        <v>80.099999999999994</v>
      </c>
      <c r="S353" s="11">
        <v>1209804</v>
      </c>
      <c r="T353" s="78">
        <f t="shared" si="18"/>
        <v>1697945.9</v>
      </c>
      <c r="U353" s="11">
        <f t="shared" si="21"/>
        <v>4.0030075970529507E-3</v>
      </c>
      <c r="V353" s="119">
        <f t="shared" si="19"/>
        <v>9.4486988963597598E-2</v>
      </c>
    </row>
    <row r="354" spans="2:22">
      <c r="B354" s="21">
        <v>42919</v>
      </c>
      <c r="C354" s="122" t="s">
        <v>386</v>
      </c>
      <c r="D354" s="116">
        <v>56.4</v>
      </c>
      <c r="E354" s="11">
        <v>56.53</v>
      </c>
      <c r="F354" s="12">
        <v>1459303</v>
      </c>
      <c r="H354" s="21">
        <v>42929</v>
      </c>
      <c r="I354" s="122" t="s">
        <v>25</v>
      </c>
      <c r="J354" s="116">
        <v>35.5</v>
      </c>
      <c r="K354" s="11">
        <v>35.86</v>
      </c>
      <c r="L354" s="12">
        <v>13828374</v>
      </c>
      <c r="N354" s="113" t="str">
        <f t="shared" si="20"/>
        <v>42970EIX</v>
      </c>
      <c r="O354" s="21">
        <v>42970</v>
      </c>
      <c r="P354" s="122" t="s">
        <v>240</v>
      </c>
      <c r="Q354" s="116">
        <v>80.150000000000006</v>
      </c>
      <c r="R354" s="11">
        <v>80.33</v>
      </c>
      <c r="S354" s="11">
        <v>1817733</v>
      </c>
      <c r="T354" s="78">
        <f t="shared" si="18"/>
        <v>1684586.2</v>
      </c>
      <c r="U354" s="11">
        <f t="shared" si="21"/>
        <v>2.8672961114076067E-3</v>
      </c>
      <c r="V354" s="119">
        <f t="shared" si="19"/>
        <v>9.477957872867375E-2</v>
      </c>
    </row>
    <row r="355" spans="2:22">
      <c r="B355" s="21">
        <v>42919</v>
      </c>
      <c r="C355" s="122" t="s">
        <v>387</v>
      </c>
      <c r="D355" s="116">
        <v>17.75</v>
      </c>
      <c r="E355" s="11">
        <v>17.98</v>
      </c>
      <c r="F355" s="12">
        <v>2062716</v>
      </c>
      <c r="H355" s="21">
        <v>42929</v>
      </c>
      <c r="I355" s="122" t="s">
        <v>26</v>
      </c>
      <c r="J355" s="116">
        <v>946.29</v>
      </c>
      <c r="K355" s="11">
        <v>947.16</v>
      </c>
      <c r="L355" s="12">
        <v>1294687</v>
      </c>
      <c r="N355" s="113" t="str">
        <f t="shared" si="20"/>
        <v>42971EIX</v>
      </c>
      <c r="O355" s="21">
        <v>42971</v>
      </c>
      <c r="P355" s="122" t="s">
        <v>240</v>
      </c>
      <c r="Q355" s="116">
        <v>80.28</v>
      </c>
      <c r="R355" s="11">
        <v>80.2</v>
      </c>
      <c r="S355" s="11">
        <v>1189995</v>
      </c>
      <c r="T355" s="78">
        <f t="shared" si="18"/>
        <v>1688200.1333333333</v>
      </c>
      <c r="U355" s="11">
        <f t="shared" si="21"/>
        <v>-1.6196353132522366E-3</v>
      </c>
      <c r="V355" s="119">
        <f t="shared" si="19"/>
        <v>9.4810437020170238E-2</v>
      </c>
    </row>
    <row r="356" spans="2:22">
      <c r="B356" s="21">
        <v>42919</v>
      </c>
      <c r="C356" s="122" t="s">
        <v>388</v>
      </c>
      <c r="D356" s="116">
        <v>66.41</v>
      </c>
      <c r="E356" s="11">
        <v>67</v>
      </c>
      <c r="F356" s="12">
        <v>1418298</v>
      </c>
      <c r="H356" s="21">
        <v>42929</v>
      </c>
      <c r="I356" s="122" t="s">
        <v>27</v>
      </c>
      <c r="J356" s="116">
        <v>970.8</v>
      </c>
      <c r="K356" s="11">
        <v>968.85</v>
      </c>
      <c r="L356" s="12">
        <v>1524571</v>
      </c>
      <c r="N356" s="113" t="str">
        <f t="shared" si="20"/>
        <v>42972EIX</v>
      </c>
      <c r="O356" s="21">
        <v>42972</v>
      </c>
      <c r="P356" s="122" t="s">
        <v>240</v>
      </c>
      <c r="Q356" s="116">
        <v>80.58</v>
      </c>
      <c r="R356" s="11">
        <v>80.75</v>
      </c>
      <c r="S356" s="11">
        <v>1606036</v>
      </c>
      <c r="T356" s="78">
        <f t="shared" si="18"/>
        <v>1630756.4</v>
      </c>
      <c r="U356" s="11">
        <f t="shared" si="21"/>
        <v>6.8344472302969894E-3</v>
      </c>
      <c r="V356" s="119">
        <f t="shared" si="19"/>
        <v>8.9736339313198299E-2</v>
      </c>
    </row>
    <row r="357" spans="2:22">
      <c r="B357" s="21">
        <v>42919</v>
      </c>
      <c r="C357" s="122" t="s">
        <v>389</v>
      </c>
      <c r="D357" s="116">
        <v>66.52</v>
      </c>
      <c r="E357" s="11">
        <v>65.62</v>
      </c>
      <c r="F357" s="12">
        <v>1525392</v>
      </c>
      <c r="H357" s="21">
        <v>42929</v>
      </c>
      <c r="I357" s="122" t="s">
        <v>28</v>
      </c>
      <c r="J357" s="116">
        <v>84.05</v>
      </c>
      <c r="K357" s="11">
        <v>83.7</v>
      </c>
      <c r="L357" s="12">
        <v>2449690</v>
      </c>
      <c r="N357" s="113" t="str">
        <f t="shared" si="20"/>
        <v>42975EIX</v>
      </c>
      <c r="O357" s="21">
        <v>42975</v>
      </c>
      <c r="P357" s="122" t="s">
        <v>240</v>
      </c>
      <c r="Q357" s="116">
        <v>81</v>
      </c>
      <c r="R357" s="11">
        <v>80.86</v>
      </c>
      <c r="S357" s="11">
        <v>1014252</v>
      </c>
      <c r="T357" s="78">
        <f t="shared" si="18"/>
        <v>1620857.9333333333</v>
      </c>
      <c r="U357" s="11">
        <f t="shared" si="21"/>
        <v>1.3613021098588082E-3</v>
      </c>
      <c r="V357" s="119">
        <f t="shared" si="19"/>
        <v>9.0968279846332781E-2</v>
      </c>
    </row>
    <row r="358" spans="2:22">
      <c r="B358" s="21">
        <v>42919</v>
      </c>
      <c r="C358" s="122" t="s">
        <v>390</v>
      </c>
      <c r="D358" s="116">
        <v>1877.67</v>
      </c>
      <c r="E358" s="11">
        <v>1843.13</v>
      </c>
      <c r="F358" s="12">
        <v>335102</v>
      </c>
      <c r="H358" s="21">
        <v>42929</v>
      </c>
      <c r="I358" s="122" t="s">
        <v>29</v>
      </c>
      <c r="J358" s="116">
        <v>90.52</v>
      </c>
      <c r="K358" s="11">
        <v>90.68</v>
      </c>
      <c r="L358" s="12">
        <v>727160</v>
      </c>
      <c r="N358" s="113" t="str">
        <f t="shared" si="20"/>
        <v>42976EIX</v>
      </c>
      <c r="O358" s="21">
        <v>42976</v>
      </c>
      <c r="P358" s="122" t="s">
        <v>240</v>
      </c>
      <c r="Q358" s="116">
        <v>81</v>
      </c>
      <c r="R358" s="11">
        <v>80.45</v>
      </c>
      <c r="S358" s="11">
        <v>1333625</v>
      </c>
      <c r="T358" s="78">
        <f t="shared" si="18"/>
        <v>1596874.1333333333</v>
      </c>
      <c r="U358" s="11">
        <f t="shared" si="21"/>
        <v>-5.0833907742326052E-3</v>
      </c>
      <c r="V358" s="119">
        <f t="shared" si="19"/>
        <v>9.0319777151715658E-2</v>
      </c>
    </row>
    <row r="359" spans="2:22">
      <c r="B359" s="21">
        <v>42919</v>
      </c>
      <c r="C359" s="122" t="s">
        <v>391</v>
      </c>
      <c r="D359" s="116">
        <v>47.14</v>
      </c>
      <c r="E359" s="11">
        <v>47.51</v>
      </c>
      <c r="F359" s="12">
        <v>421956</v>
      </c>
      <c r="H359" s="21">
        <v>42929</v>
      </c>
      <c r="I359" s="122" t="s">
        <v>30</v>
      </c>
      <c r="J359" s="116">
        <v>21.69</v>
      </c>
      <c r="K359" s="11">
        <v>22.78</v>
      </c>
      <c r="L359" s="12">
        <v>14497865</v>
      </c>
      <c r="N359" s="113" t="str">
        <f t="shared" si="20"/>
        <v>42977EIX</v>
      </c>
      <c r="O359" s="21">
        <v>42977</v>
      </c>
      <c r="P359" s="122" t="s">
        <v>240</v>
      </c>
      <c r="Q359" s="116">
        <v>80.3</v>
      </c>
      <c r="R359" s="11">
        <v>80.3</v>
      </c>
      <c r="S359" s="11">
        <v>1047290</v>
      </c>
      <c r="T359" s="78">
        <f t="shared" si="18"/>
        <v>1588780.3</v>
      </c>
      <c r="U359" s="11">
        <f t="shared" si="21"/>
        <v>-1.8662524856762606E-3</v>
      </c>
      <c r="V359" s="119">
        <f t="shared" si="19"/>
        <v>9.2132986559907024E-2</v>
      </c>
    </row>
    <row r="360" spans="2:22">
      <c r="B360" s="21">
        <v>42919</v>
      </c>
      <c r="C360" s="122" t="s">
        <v>392</v>
      </c>
      <c r="D360" s="116">
        <v>43.1</v>
      </c>
      <c r="E360" s="11">
        <v>42.7</v>
      </c>
      <c r="F360" s="12">
        <v>1511713</v>
      </c>
      <c r="H360" s="21">
        <v>42929</v>
      </c>
      <c r="I360" s="122" t="s">
        <v>31</v>
      </c>
      <c r="J360" s="116">
        <v>50.25</v>
      </c>
      <c r="K360" s="11">
        <v>50.24</v>
      </c>
      <c r="L360" s="12">
        <v>1330349</v>
      </c>
      <c r="N360" s="113" t="str">
        <f t="shared" si="20"/>
        <v>42978EIX</v>
      </c>
      <c r="O360" s="21">
        <v>42978</v>
      </c>
      <c r="P360" s="122" t="s">
        <v>240</v>
      </c>
      <c r="Q360" s="116">
        <v>80.510000000000005</v>
      </c>
      <c r="R360" s="11">
        <v>80.180000000000007</v>
      </c>
      <c r="S360" s="11">
        <v>1547440</v>
      </c>
      <c r="T360" s="78">
        <f t="shared" si="18"/>
        <v>1591476.0333333334</v>
      </c>
      <c r="U360" s="11">
        <f t="shared" si="21"/>
        <v>-1.4955137383549646E-3</v>
      </c>
      <c r="V360" s="119">
        <f t="shared" si="19"/>
        <v>9.238911240317374E-2</v>
      </c>
    </row>
    <row r="361" spans="2:22">
      <c r="B361" s="21">
        <v>42919</v>
      </c>
      <c r="C361" s="122" t="s">
        <v>393</v>
      </c>
      <c r="D361" s="116">
        <v>115.55</v>
      </c>
      <c r="E361" s="11">
        <v>115.44</v>
      </c>
      <c r="F361" s="12">
        <v>2250824</v>
      </c>
      <c r="H361" s="21">
        <v>42929</v>
      </c>
      <c r="I361" s="122" t="s">
        <v>32</v>
      </c>
      <c r="J361" s="116">
        <v>227.39</v>
      </c>
      <c r="K361" s="11">
        <v>230.4</v>
      </c>
      <c r="L361" s="12">
        <v>2852577</v>
      </c>
      <c r="N361" s="113" t="str">
        <f t="shared" si="20"/>
        <v>42979EIX</v>
      </c>
      <c r="O361" s="21">
        <v>42979</v>
      </c>
      <c r="P361" s="122" t="s">
        <v>240</v>
      </c>
      <c r="Q361" s="117">
        <v>80.39</v>
      </c>
      <c r="R361" s="96">
        <v>79.959999999999994</v>
      </c>
      <c r="S361" s="11">
        <v>1051623</v>
      </c>
      <c r="T361" s="78">
        <f t="shared" si="18"/>
        <v>1605243.0666666667</v>
      </c>
      <c r="U361" s="11">
        <f t="shared" si="21"/>
        <v>-2.7475975821617989E-3</v>
      </c>
      <c r="V361" s="119">
        <f t="shared" si="19"/>
        <v>9.1885729551919065E-2</v>
      </c>
    </row>
    <row r="362" spans="2:22">
      <c r="B362" s="21">
        <v>42919</v>
      </c>
      <c r="C362" s="122" t="s">
        <v>394</v>
      </c>
      <c r="D362" s="116">
        <v>33.479999999999997</v>
      </c>
      <c r="E362" s="11">
        <v>33.82</v>
      </c>
      <c r="F362" s="12">
        <v>8512300</v>
      </c>
      <c r="H362" s="21">
        <v>42929</v>
      </c>
      <c r="I362" s="122" t="s">
        <v>33</v>
      </c>
      <c r="J362" s="116">
        <v>36.119999999999997</v>
      </c>
      <c r="K362" s="11">
        <v>36.049999999999997</v>
      </c>
      <c r="L362" s="12">
        <v>1483930</v>
      </c>
      <c r="N362" s="113" t="str">
        <f t="shared" si="20"/>
        <v>42983EIX</v>
      </c>
      <c r="O362" s="21">
        <v>42983</v>
      </c>
      <c r="P362" s="122" t="s">
        <v>240</v>
      </c>
      <c r="Q362" s="117">
        <v>80.06</v>
      </c>
      <c r="R362" s="96">
        <v>80.260000000000005</v>
      </c>
      <c r="S362" s="11">
        <v>1675050</v>
      </c>
      <c r="T362" s="78">
        <f t="shared" si="18"/>
        <v>1591370.7666666666</v>
      </c>
      <c r="U362" s="11">
        <f t="shared" si="21"/>
        <v>3.744855206571474E-3</v>
      </c>
      <c r="V362" s="119">
        <f t="shared" si="19"/>
        <v>9.0610510161822921E-2</v>
      </c>
    </row>
    <row r="363" spans="2:22">
      <c r="B363" s="21">
        <v>42919</v>
      </c>
      <c r="C363" s="122" t="s">
        <v>395</v>
      </c>
      <c r="D363" s="116">
        <v>64.569999999999993</v>
      </c>
      <c r="E363" s="11">
        <v>64.760000000000005</v>
      </c>
      <c r="F363" s="12">
        <v>752691</v>
      </c>
      <c r="H363" s="21">
        <v>42929</v>
      </c>
      <c r="I363" s="122" t="s">
        <v>34</v>
      </c>
      <c r="J363" s="116">
        <v>168.77</v>
      </c>
      <c r="K363" s="11">
        <v>170</v>
      </c>
      <c r="L363" s="12">
        <v>1453338</v>
      </c>
      <c r="N363" s="113" t="str">
        <f t="shared" si="20"/>
        <v>42984EIX</v>
      </c>
      <c r="O363" s="21">
        <v>42984</v>
      </c>
      <c r="P363" s="122" t="s">
        <v>240</v>
      </c>
      <c r="Q363" s="117">
        <v>80.3</v>
      </c>
      <c r="R363" s="96">
        <v>79.55</v>
      </c>
      <c r="S363" s="11">
        <v>2490508</v>
      </c>
      <c r="T363" s="78">
        <f t="shared" si="18"/>
        <v>1589553.3333333333</v>
      </c>
      <c r="U363" s="11">
        <f t="shared" si="21"/>
        <v>-8.8856100549749E-3</v>
      </c>
      <c r="V363" s="119">
        <f t="shared" si="19"/>
        <v>8.8784129268511758E-2</v>
      </c>
    </row>
    <row r="364" spans="2:22">
      <c r="B364" s="21">
        <v>42919</v>
      </c>
      <c r="C364" s="122" t="s">
        <v>396</v>
      </c>
      <c r="D364" s="116">
        <v>87.4</v>
      </c>
      <c r="E364" s="11">
        <v>87.74</v>
      </c>
      <c r="F364" s="12">
        <v>3607447</v>
      </c>
      <c r="H364" s="21">
        <v>42929</v>
      </c>
      <c r="I364" s="122" t="s">
        <v>35</v>
      </c>
      <c r="J364" s="116">
        <v>42.7</v>
      </c>
      <c r="K364" s="11">
        <v>43.77</v>
      </c>
      <c r="L364" s="12">
        <v>8674818</v>
      </c>
      <c r="N364" s="113" t="str">
        <f t="shared" si="20"/>
        <v>42985EIX</v>
      </c>
      <c r="O364" s="21">
        <v>42985</v>
      </c>
      <c r="P364" s="122" t="s">
        <v>240</v>
      </c>
      <c r="Q364" s="117">
        <v>79.77</v>
      </c>
      <c r="R364" s="96">
        <v>80.17</v>
      </c>
      <c r="S364" s="11">
        <v>1814120</v>
      </c>
      <c r="T364" s="78">
        <f t="shared" si="18"/>
        <v>1615135.6666666667</v>
      </c>
      <c r="U364" s="11">
        <f t="shared" si="21"/>
        <v>7.7636252710644336E-3</v>
      </c>
      <c r="V364" s="119">
        <f t="shared" si="19"/>
        <v>9.2921705770970087E-2</v>
      </c>
    </row>
    <row r="365" spans="2:22">
      <c r="B365" s="21">
        <v>42919</v>
      </c>
      <c r="C365" s="122" t="s">
        <v>397</v>
      </c>
      <c r="D365" s="116">
        <v>44.21</v>
      </c>
      <c r="E365" s="11">
        <v>44.31</v>
      </c>
      <c r="F365" s="12">
        <v>1208184</v>
      </c>
      <c r="H365" s="21">
        <v>42929</v>
      </c>
      <c r="I365" s="122" t="s">
        <v>36</v>
      </c>
      <c r="J365" s="116">
        <v>112.77</v>
      </c>
      <c r="K365" s="11">
        <v>111.74</v>
      </c>
      <c r="L365" s="12">
        <v>695585</v>
      </c>
      <c r="N365" s="113" t="str">
        <f t="shared" si="20"/>
        <v>42986EIX</v>
      </c>
      <c r="O365" s="21">
        <v>42986</v>
      </c>
      <c r="P365" s="122" t="s">
        <v>240</v>
      </c>
      <c r="Q365" s="117">
        <v>80.11</v>
      </c>
      <c r="R365" s="96">
        <v>80.739999999999995</v>
      </c>
      <c r="S365" s="11">
        <v>1387061</v>
      </c>
      <c r="T365" s="78">
        <f t="shared" si="18"/>
        <v>1633067.4333333333</v>
      </c>
      <c r="U365" s="11">
        <f t="shared" si="21"/>
        <v>7.0847353699343783E-3</v>
      </c>
      <c r="V365" s="119">
        <f t="shared" si="19"/>
        <v>9.3632798840208059E-2</v>
      </c>
    </row>
    <row r="366" spans="2:22">
      <c r="B366" s="21">
        <v>42919</v>
      </c>
      <c r="C366" s="122" t="s">
        <v>398</v>
      </c>
      <c r="D366" s="116">
        <v>160.57</v>
      </c>
      <c r="E366" s="11">
        <v>161.22</v>
      </c>
      <c r="F366" s="12">
        <v>484847</v>
      </c>
      <c r="H366" s="21">
        <v>42929</v>
      </c>
      <c r="I366" s="122" t="s">
        <v>37</v>
      </c>
      <c r="J366" s="116">
        <v>13.75</v>
      </c>
      <c r="K366" s="11">
        <v>13.87</v>
      </c>
      <c r="L366" s="12">
        <v>7108678</v>
      </c>
      <c r="N366" s="113" t="str">
        <f t="shared" si="20"/>
        <v>42989EIX</v>
      </c>
      <c r="O366" s="21">
        <v>42989</v>
      </c>
      <c r="P366" s="122" t="s">
        <v>240</v>
      </c>
      <c r="Q366" s="117">
        <v>80.75</v>
      </c>
      <c r="R366" s="96">
        <v>81.489999999999995</v>
      </c>
      <c r="S366" s="11">
        <v>1804962</v>
      </c>
      <c r="T366" s="78">
        <f t="shared" si="18"/>
        <v>1635553.9333333333</v>
      </c>
      <c r="U366" s="11">
        <f t="shared" si="21"/>
        <v>9.2461979073335775E-3</v>
      </c>
      <c r="V366" s="119">
        <f t="shared" si="19"/>
        <v>9.505575623925859E-2</v>
      </c>
    </row>
    <row r="367" spans="2:22">
      <c r="B367" s="21">
        <v>42919</v>
      </c>
      <c r="C367" s="122" t="s">
        <v>399</v>
      </c>
      <c r="D367" s="116">
        <v>24.59</v>
      </c>
      <c r="E367" s="11">
        <v>24.49</v>
      </c>
      <c r="F367" s="12">
        <v>1634946</v>
      </c>
      <c r="H367" s="21">
        <v>42929</v>
      </c>
      <c r="I367" s="122" t="s">
        <v>38</v>
      </c>
      <c r="J367" s="116">
        <v>22.95</v>
      </c>
      <c r="K367" s="11">
        <v>23.05</v>
      </c>
      <c r="L367" s="12">
        <v>2014796</v>
      </c>
      <c r="N367" s="113" t="str">
        <f t="shared" si="20"/>
        <v>42990EIX</v>
      </c>
      <c r="O367" s="21">
        <v>42990</v>
      </c>
      <c r="P367" s="122" t="s">
        <v>240</v>
      </c>
      <c r="Q367" s="117">
        <v>81.3</v>
      </c>
      <c r="R367" s="96">
        <v>80.739999999999995</v>
      </c>
      <c r="S367" s="11">
        <v>2866702</v>
      </c>
      <c r="T367" s="78">
        <f t="shared" ref="T367:T430" si="22">AVERAGE(S337:S366)</f>
        <v>1604289.8666666667</v>
      </c>
      <c r="U367" s="11">
        <f t="shared" si="21"/>
        <v>-9.2461979073336174E-3</v>
      </c>
      <c r="V367" s="119">
        <f t="shared" ref="V367:V430" si="23">_xlfn.STDEV.S(U337:U366)*(250)^0.5</f>
        <v>8.9971826110947173E-2</v>
      </c>
    </row>
    <row r="368" spans="2:22">
      <c r="B368" s="21">
        <v>42919</v>
      </c>
      <c r="C368" s="122" t="s">
        <v>400</v>
      </c>
      <c r="D368" s="116">
        <v>111.71</v>
      </c>
      <c r="E368" s="11">
        <v>112.11</v>
      </c>
      <c r="F368" s="12">
        <v>271102</v>
      </c>
      <c r="H368" s="21">
        <v>42929</v>
      </c>
      <c r="I368" s="122" t="s">
        <v>39</v>
      </c>
      <c r="J368" s="116">
        <v>86.39</v>
      </c>
      <c r="K368" s="11">
        <v>86.57</v>
      </c>
      <c r="L368" s="12">
        <v>1198877</v>
      </c>
      <c r="N368" s="113" t="str">
        <f t="shared" si="20"/>
        <v>42991EIX</v>
      </c>
      <c r="O368" s="21">
        <v>42991</v>
      </c>
      <c r="P368" s="122" t="s">
        <v>240</v>
      </c>
      <c r="Q368" s="117">
        <v>80.680000000000007</v>
      </c>
      <c r="R368" s="96">
        <v>80.98</v>
      </c>
      <c r="S368" s="11">
        <v>2941935</v>
      </c>
      <c r="T368" s="78">
        <f t="shared" si="22"/>
        <v>1653127.4</v>
      </c>
      <c r="U368" s="11">
        <f t="shared" si="21"/>
        <v>2.9680951792204107E-3</v>
      </c>
      <c r="V368" s="119">
        <f t="shared" si="23"/>
        <v>9.4096167690958785E-2</v>
      </c>
    </row>
    <row r="369" spans="2:22">
      <c r="B369" s="21">
        <v>42919</v>
      </c>
      <c r="C369" s="122" t="s">
        <v>401</v>
      </c>
      <c r="D369" s="116">
        <v>68.400000000000006</v>
      </c>
      <c r="E369" s="11">
        <v>67.73</v>
      </c>
      <c r="F369" s="12">
        <v>699191</v>
      </c>
      <c r="H369" s="21">
        <v>42929</v>
      </c>
      <c r="I369" s="122" t="s">
        <v>40</v>
      </c>
      <c r="J369" s="116">
        <v>73.540000000000006</v>
      </c>
      <c r="K369" s="11">
        <v>73.3</v>
      </c>
      <c r="L369" s="12">
        <v>956381</v>
      </c>
      <c r="N369" s="113" t="str">
        <f t="shared" si="20"/>
        <v>42992EIX</v>
      </c>
      <c r="O369" s="21">
        <v>42992</v>
      </c>
      <c r="P369" s="122" t="s">
        <v>240</v>
      </c>
      <c r="Q369" s="117">
        <v>80.78</v>
      </c>
      <c r="R369" s="96">
        <v>81.03</v>
      </c>
      <c r="S369" s="11">
        <v>1931017</v>
      </c>
      <c r="T369" s="78">
        <f t="shared" si="22"/>
        <v>1688164.9</v>
      </c>
      <c r="U369" s="11">
        <f t="shared" si="21"/>
        <v>6.1724586861877043E-4</v>
      </c>
      <c r="V369" s="119">
        <f t="shared" si="23"/>
        <v>9.4170280285306662E-2</v>
      </c>
    </row>
    <row r="370" spans="2:22">
      <c r="B370" s="21">
        <v>42919</v>
      </c>
      <c r="C370" s="122" t="s">
        <v>402</v>
      </c>
      <c r="D370" s="116">
        <v>58.92</v>
      </c>
      <c r="E370" s="11">
        <v>59.19</v>
      </c>
      <c r="F370" s="12">
        <v>1009471</v>
      </c>
      <c r="H370" s="21">
        <v>42929</v>
      </c>
      <c r="I370" s="122" t="s">
        <v>41</v>
      </c>
      <c r="J370" s="116">
        <v>31.45</v>
      </c>
      <c r="K370" s="11">
        <v>31.33</v>
      </c>
      <c r="L370" s="12">
        <v>2005766</v>
      </c>
      <c r="N370" s="113" t="str">
        <f t="shared" si="20"/>
        <v>42993EIX</v>
      </c>
      <c r="O370" s="21">
        <v>42993</v>
      </c>
      <c r="P370" s="122" t="s">
        <v>240</v>
      </c>
      <c r="Q370" s="117">
        <v>81.150000000000006</v>
      </c>
      <c r="R370" s="96">
        <v>81.2</v>
      </c>
      <c r="S370" s="11">
        <v>3039441</v>
      </c>
      <c r="T370" s="78">
        <f t="shared" si="22"/>
        <v>1709422.1666666667</v>
      </c>
      <c r="U370" s="11">
        <f t="shared" si="21"/>
        <v>2.0957906949984825E-3</v>
      </c>
      <c r="V370" s="119">
        <f t="shared" si="23"/>
        <v>9.3842050046772624E-2</v>
      </c>
    </row>
    <row r="371" spans="2:22">
      <c r="B371" s="21">
        <v>42919</v>
      </c>
      <c r="C371" s="122" t="s">
        <v>403</v>
      </c>
      <c r="D371" s="116">
        <v>117.86</v>
      </c>
      <c r="E371" s="11">
        <v>116.9</v>
      </c>
      <c r="F371" s="12">
        <v>1632717</v>
      </c>
      <c r="H371" s="21">
        <v>42929</v>
      </c>
      <c r="I371" s="122" t="s">
        <v>42</v>
      </c>
      <c r="J371" s="116">
        <v>152.82</v>
      </c>
      <c r="K371" s="11">
        <v>153.29</v>
      </c>
      <c r="L371" s="12">
        <v>3287961</v>
      </c>
      <c r="N371" s="113" t="str">
        <f t="shared" si="20"/>
        <v>42996EIX</v>
      </c>
      <c r="O371" s="21">
        <v>42996</v>
      </c>
      <c r="P371" s="122" t="s">
        <v>240</v>
      </c>
      <c r="Q371" s="117">
        <v>81.150000000000006</v>
      </c>
      <c r="R371" s="96">
        <v>80.55</v>
      </c>
      <c r="S371" s="11">
        <v>2455913</v>
      </c>
      <c r="T371" s="78">
        <f t="shared" si="22"/>
        <v>1763185.2666666666</v>
      </c>
      <c r="U371" s="11">
        <f t="shared" si="21"/>
        <v>-8.037137544648942E-3</v>
      </c>
      <c r="V371" s="119">
        <f t="shared" si="23"/>
        <v>9.0923438494245598E-2</v>
      </c>
    </row>
    <row r="372" spans="2:22">
      <c r="B372" s="21">
        <v>42919</v>
      </c>
      <c r="C372" s="122" t="s">
        <v>404</v>
      </c>
      <c r="D372" s="116">
        <v>125.65</v>
      </c>
      <c r="E372" s="11">
        <v>126</v>
      </c>
      <c r="F372" s="12">
        <v>1589891</v>
      </c>
      <c r="H372" s="21">
        <v>42929</v>
      </c>
      <c r="I372" s="122" t="s">
        <v>43</v>
      </c>
      <c r="J372" s="116">
        <v>43.13</v>
      </c>
      <c r="K372" s="11">
        <v>43.31</v>
      </c>
      <c r="L372" s="12">
        <v>2759858</v>
      </c>
      <c r="N372" s="113" t="str">
        <f t="shared" si="20"/>
        <v>42997EIX</v>
      </c>
      <c r="O372" s="21">
        <v>42997</v>
      </c>
      <c r="P372" s="122" t="s">
        <v>240</v>
      </c>
      <c r="Q372" s="117">
        <v>80.510000000000005</v>
      </c>
      <c r="R372" s="96">
        <v>79.709999999999994</v>
      </c>
      <c r="S372" s="11">
        <v>2506899</v>
      </c>
      <c r="T372" s="78">
        <f t="shared" si="22"/>
        <v>1821145.5</v>
      </c>
      <c r="U372" s="11">
        <f t="shared" si="21"/>
        <v>-1.0483061183151546E-2</v>
      </c>
      <c r="V372" s="119">
        <f t="shared" si="23"/>
        <v>9.4125944899666109E-2</v>
      </c>
    </row>
    <row r="373" spans="2:22">
      <c r="B373" s="21">
        <v>42919</v>
      </c>
      <c r="C373" s="122" t="s">
        <v>405</v>
      </c>
      <c r="D373" s="116">
        <v>67.010000000000005</v>
      </c>
      <c r="E373" s="11">
        <v>67.03</v>
      </c>
      <c r="F373" s="12">
        <v>413274</v>
      </c>
      <c r="H373" s="21">
        <v>42929</v>
      </c>
      <c r="I373" s="122" t="s">
        <v>44</v>
      </c>
      <c r="J373" s="116">
        <v>52.93</v>
      </c>
      <c r="K373" s="11">
        <v>53.28</v>
      </c>
      <c r="L373" s="12">
        <v>1310983</v>
      </c>
      <c r="N373" s="113" t="str">
        <f t="shared" si="20"/>
        <v>42998EIX</v>
      </c>
      <c r="O373" s="21">
        <v>42998</v>
      </c>
      <c r="P373" s="122" t="s">
        <v>240</v>
      </c>
      <c r="Q373" s="117">
        <v>79.900000000000006</v>
      </c>
      <c r="R373" s="96">
        <v>79.09</v>
      </c>
      <c r="S373" s="11">
        <v>1643727</v>
      </c>
      <c r="T373" s="78">
        <f t="shared" si="22"/>
        <v>1880245.6666666667</v>
      </c>
      <c r="U373" s="11">
        <f t="shared" si="21"/>
        <v>-7.8086039085057861E-3</v>
      </c>
      <c r="V373" s="119">
        <f t="shared" si="23"/>
        <v>9.9218880714668251E-2</v>
      </c>
    </row>
    <row r="374" spans="2:22">
      <c r="B374" s="21">
        <v>42919</v>
      </c>
      <c r="C374" s="122" t="s">
        <v>406</v>
      </c>
      <c r="D374" s="116">
        <v>85.4</v>
      </c>
      <c r="E374" s="11">
        <v>84.82</v>
      </c>
      <c r="F374" s="12">
        <v>404999</v>
      </c>
      <c r="H374" s="21">
        <v>42929</v>
      </c>
      <c r="I374" s="122" t="s">
        <v>45</v>
      </c>
      <c r="J374" s="116">
        <v>62.04</v>
      </c>
      <c r="K374" s="11">
        <v>62.08</v>
      </c>
      <c r="L374" s="12">
        <v>1780177</v>
      </c>
      <c r="N374" s="113" t="str">
        <f t="shared" si="20"/>
        <v>42999EIX</v>
      </c>
      <c r="O374" s="21">
        <v>42999</v>
      </c>
      <c r="P374" s="122" t="s">
        <v>240</v>
      </c>
      <c r="Q374" s="117">
        <v>79.05</v>
      </c>
      <c r="R374" s="96">
        <v>78.66</v>
      </c>
      <c r="S374" s="11">
        <v>1686717</v>
      </c>
      <c r="T374" s="78">
        <f t="shared" si="22"/>
        <v>1915455.7666666666</v>
      </c>
      <c r="U374" s="11">
        <f t="shared" si="21"/>
        <v>-5.4516775276625068E-3</v>
      </c>
      <c r="V374" s="119">
        <f t="shared" si="23"/>
        <v>0.10091787291425589</v>
      </c>
    </row>
    <row r="375" spans="2:22">
      <c r="B375" s="21">
        <v>42919</v>
      </c>
      <c r="C375" s="122" t="s">
        <v>407</v>
      </c>
      <c r="D375" s="116">
        <v>110.61</v>
      </c>
      <c r="E375" s="11">
        <v>110.61</v>
      </c>
      <c r="F375" s="12">
        <v>381538</v>
      </c>
      <c r="H375" s="21">
        <v>42929</v>
      </c>
      <c r="I375" s="122" t="s">
        <v>46</v>
      </c>
      <c r="J375" s="116">
        <v>50.36</v>
      </c>
      <c r="K375" s="11">
        <v>51.42</v>
      </c>
      <c r="L375" s="12">
        <v>3305458</v>
      </c>
      <c r="N375" s="113" t="str">
        <f t="shared" si="20"/>
        <v>43000EIX</v>
      </c>
      <c r="O375" s="21">
        <v>43000</v>
      </c>
      <c r="P375" s="122" t="s">
        <v>240</v>
      </c>
      <c r="Q375" s="117">
        <v>78.92</v>
      </c>
      <c r="R375" s="96">
        <v>78.28</v>
      </c>
      <c r="S375" s="11">
        <v>1275912</v>
      </c>
      <c r="T375" s="78">
        <f t="shared" si="22"/>
        <v>1933198.2666666666</v>
      </c>
      <c r="U375" s="11">
        <f t="shared" si="21"/>
        <v>-4.8426244757879032E-3</v>
      </c>
      <c r="V375" s="119">
        <f t="shared" si="23"/>
        <v>0.10137576315817876</v>
      </c>
    </row>
    <row r="376" spans="2:22">
      <c r="B376" s="21">
        <v>42919</v>
      </c>
      <c r="C376" s="122" t="s">
        <v>408</v>
      </c>
      <c r="D376" s="116">
        <v>38.799999999999997</v>
      </c>
      <c r="E376" s="11">
        <v>38.28</v>
      </c>
      <c r="F376" s="12">
        <v>1989331</v>
      </c>
      <c r="H376" s="21">
        <v>42929</v>
      </c>
      <c r="I376" s="122" t="s">
        <v>47</v>
      </c>
      <c r="J376" s="116">
        <v>45.19</v>
      </c>
      <c r="K376" s="11">
        <v>44.84</v>
      </c>
      <c r="L376" s="12">
        <v>1660188</v>
      </c>
      <c r="N376" s="113" t="str">
        <f t="shared" si="20"/>
        <v>43003EIX</v>
      </c>
      <c r="O376" s="21">
        <v>43003</v>
      </c>
      <c r="P376" s="122" t="s">
        <v>240</v>
      </c>
      <c r="Q376" s="117">
        <v>78.33</v>
      </c>
      <c r="R376" s="96">
        <v>79.27</v>
      </c>
      <c r="S376" s="11">
        <v>2080513</v>
      </c>
      <c r="T376" s="78">
        <f t="shared" si="22"/>
        <v>1938451.2666666666</v>
      </c>
      <c r="U376" s="11">
        <f t="shared" si="21"/>
        <v>1.2567604321188921E-2</v>
      </c>
      <c r="V376" s="119">
        <f t="shared" si="23"/>
        <v>0.1017495308782978</v>
      </c>
    </row>
    <row r="377" spans="2:22">
      <c r="B377" s="21">
        <v>42919</v>
      </c>
      <c r="C377" s="122" t="s">
        <v>409</v>
      </c>
      <c r="D377" s="116">
        <v>75.89</v>
      </c>
      <c r="E377" s="11">
        <v>75.75</v>
      </c>
      <c r="F377" s="12">
        <v>415705</v>
      </c>
      <c r="H377" s="21">
        <v>42929</v>
      </c>
      <c r="I377" s="122" t="s">
        <v>48</v>
      </c>
      <c r="J377" s="116">
        <v>134.84</v>
      </c>
      <c r="K377" s="11">
        <v>135.33000000000001</v>
      </c>
      <c r="L377" s="12">
        <v>2445544</v>
      </c>
      <c r="N377" s="113" t="str">
        <f t="shared" si="20"/>
        <v>43004EIX</v>
      </c>
      <c r="O377" s="21">
        <v>43004</v>
      </c>
      <c r="P377" s="122" t="s">
        <v>240</v>
      </c>
      <c r="Q377" s="117">
        <v>79.260000000000005</v>
      </c>
      <c r="R377" s="96">
        <v>79.150000000000006</v>
      </c>
      <c r="S377" s="11">
        <v>1204127</v>
      </c>
      <c r="T377" s="78">
        <f t="shared" si="22"/>
        <v>1966491.5333333334</v>
      </c>
      <c r="U377" s="11">
        <f t="shared" si="21"/>
        <v>-1.514960522043195E-3</v>
      </c>
      <c r="V377" s="119">
        <f t="shared" si="23"/>
        <v>0.10850729087341608</v>
      </c>
    </row>
    <row r="378" spans="2:22">
      <c r="B378" s="21">
        <v>42919</v>
      </c>
      <c r="C378" s="122" t="s">
        <v>410</v>
      </c>
      <c r="D378" s="116">
        <v>109.04</v>
      </c>
      <c r="E378" s="11">
        <v>110.18</v>
      </c>
      <c r="F378" s="12">
        <v>1923259</v>
      </c>
      <c r="H378" s="21">
        <v>42929</v>
      </c>
      <c r="I378" s="122" t="s">
        <v>49</v>
      </c>
      <c r="J378" s="116">
        <v>53.53</v>
      </c>
      <c r="K378" s="11">
        <v>54.48</v>
      </c>
      <c r="L378" s="12">
        <v>2262727</v>
      </c>
      <c r="N378" s="113" t="str">
        <f t="shared" si="20"/>
        <v>43005EIX</v>
      </c>
      <c r="O378" s="21">
        <v>43005</v>
      </c>
      <c r="P378" s="122" t="s">
        <v>240</v>
      </c>
      <c r="Q378" s="117">
        <v>78.66</v>
      </c>
      <c r="R378" s="96">
        <v>78.08</v>
      </c>
      <c r="S378" s="11">
        <v>1764204</v>
      </c>
      <c r="T378" s="78">
        <f t="shared" si="22"/>
        <v>1936235.6</v>
      </c>
      <c r="U378" s="11">
        <f t="shared" si="21"/>
        <v>-1.3610844222184225E-2</v>
      </c>
      <c r="V378" s="119">
        <f t="shared" si="23"/>
        <v>0.10194453148820816</v>
      </c>
    </row>
    <row r="379" spans="2:22">
      <c r="B379" s="21">
        <v>42919</v>
      </c>
      <c r="C379" s="122" t="s">
        <v>411</v>
      </c>
      <c r="D379" s="116">
        <v>209.93</v>
      </c>
      <c r="E379" s="11">
        <v>212.73</v>
      </c>
      <c r="F379" s="12">
        <v>562898</v>
      </c>
      <c r="H379" s="21">
        <v>42929</v>
      </c>
      <c r="I379" s="122" t="s">
        <v>50</v>
      </c>
      <c r="J379" s="116">
        <v>16.79</v>
      </c>
      <c r="K379" s="11">
        <v>13.256465</v>
      </c>
      <c r="L379" s="12">
        <v>13738461</v>
      </c>
      <c r="N379" s="113" t="str">
        <f t="shared" si="20"/>
        <v>43006EIX</v>
      </c>
      <c r="O379" s="21">
        <v>43006</v>
      </c>
      <c r="P379" s="122" t="s">
        <v>240</v>
      </c>
      <c r="Q379" s="117">
        <v>77.5</v>
      </c>
      <c r="R379" s="96">
        <v>77.569999999999993</v>
      </c>
      <c r="S379" s="11">
        <v>1967687</v>
      </c>
      <c r="T379" s="78">
        <f t="shared" si="22"/>
        <v>1874474.4666666666</v>
      </c>
      <c r="U379" s="11">
        <f t="shared" si="21"/>
        <v>-6.553187602056876E-3</v>
      </c>
      <c r="V379" s="119">
        <f t="shared" si="23"/>
        <v>0.10694006768321887</v>
      </c>
    </row>
    <row r="380" spans="2:22">
      <c r="B380" s="21">
        <v>42919</v>
      </c>
      <c r="C380" s="122" t="s">
        <v>412</v>
      </c>
      <c r="D380" s="116">
        <v>82.97</v>
      </c>
      <c r="E380" s="11">
        <v>83.34</v>
      </c>
      <c r="F380" s="12">
        <v>1076858</v>
      </c>
      <c r="H380" s="21">
        <v>42929</v>
      </c>
      <c r="I380" s="122" t="s">
        <v>51</v>
      </c>
      <c r="J380" s="116">
        <v>18.02</v>
      </c>
      <c r="K380" s="11">
        <v>18.079999999999998</v>
      </c>
      <c r="L380" s="12">
        <v>9397027</v>
      </c>
      <c r="N380" s="113" t="str">
        <f t="shared" si="20"/>
        <v>43007EIX</v>
      </c>
      <c r="O380" s="21">
        <v>43007</v>
      </c>
      <c r="P380" s="122" t="s">
        <v>240</v>
      </c>
      <c r="Q380" s="117">
        <v>77.45</v>
      </c>
      <c r="R380" s="96">
        <v>77.17</v>
      </c>
      <c r="S380" s="11">
        <v>2029966</v>
      </c>
      <c r="T380" s="78">
        <f t="shared" si="22"/>
        <v>1870652.3666666667</v>
      </c>
      <c r="U380" s="11">
        <f t="shared" si="21"/>
        <v>-5.1699740332684201E-3</v>
      </c>
      <c r="V380" s="119">
        <f t="shared" si="23"/>
        <v>0.10819939122255666</v>
      </c>
    </row>
    <row r="381" spans="2:22">
      <c r="B381" s="21">
        <v>42919</v>
      </c>
      <c r="C381" s="122" t="s">
        <v>413</v>
      </c>
      <c r="D381" s="116">
        <v>114.45</v>
      </c>
      <c r="E381" s="11">
        <v>114.84</v>
      </c>
      <c r="F381" s="12">
        <v>561475</v>
      </c>
      <c r="H381" s="21">
        <v>42929</v>
      </c>
      <c r="I381" s="122" t="s">
        <v>52</v>
      </c>
      <c r="J381" s="116">
        <v>31.53</v>
      </c>
      <c r="K381" s="11">
        <v>31.25</v>
      </c>
      <c r="L381" s="12">
        <v>2667215</v>
      </c>
      <c r="N381" s="113" t="str">
        <f t="shared" si="20"/>
        <v>42919EL</v>
      </c>
      <c r="O381" s="21">
        <v>42919</v>
      </c>
      <c r="P381" s="122" t="s">
        <v>241</v>
      </c>
      <c r="Q381" s="116">
        <v>96.07</v>
      </c>
      <c r="R381" s="11">
        <v>95.81</v>
      </c>
      <c r="S381" s="11">
        <v>777971</v>
      </c>
      <c r="T381" s="78">
        <f t="shared" si="22"/>
        <v>1852834.5</v>
      </c>
      <c r="U381" s="11">
        <f t="shared" si="21"/>
        <v>0.2163562831932703</v>
      </c>
      <c r="V381" s="119">
        <f t="shared" si="23"/>
        <v>0.10589001602707994</v>
      </c>
    </row>
    <row r="382" spans="2:22">
      <c r="B382" s="21">
        <v>42919</v>
      </c>
      <c r="C382" s="122" t="s">
        <v>414</v>
      </c>
      <c r="D382" s="116">
        <v>33.08</v>
      </c>
      <c r="E382" s="11">
        <v>32.67</v>
      </c>
      <c r="F382" s="12">
        <v>838072</v>
      </c>
      <c r="H382" s="21">
        <v>42929</v>
      </c>
      <c r="I382" s="122" t="s">
        <v>53</v>
      </c>
      <c r="J382" s="116">
        <v>32.549999999999997</v>
      </c>
      <c r="K382" s="11">
        <v>32.71</v>
      </c>
      <c r="L382" s="12">
        <v>1643112</v>
      </c>
      <c r="N382" s="113" t="str">
        <f t="shared" si="20"/>
        <v>42921EL</v>
      </c>
      <c r="O382" s="21">
        <v>42921</v>
      </c>
      <c r="P382" s="122" t="s">
        <v>241</v>
      </c>
      <c r="Q382" s="116">
        <v>95.78</v>
      </c>
      <c r="R382" s="11">
        <v>95.72</v>
      </c>
      <c r="S382" s="11">
        <v>1441644</v>
      </c>
      <c r="T382" s="78">
        <f t="shared" si="22"/>
        <v>1771972</v>
      </c>
      <c r="U382" s="11">
        <f t="shared" si="21"/>
        <v>-9.3980062260947046E-4</v>
      </c>
      <c r="V382" s="119">
        <f t="shared" si="23"/>
        <v>0.63570522490270198</v>
      </c>
    </row>
    <row r="383" spans="2:22">
      <c r="B383" s="21">
        <v>42919</v>
      </c>
      <c r="C383" s="122" t="s">
        <v>415</v>
      </c>
      <c r="D383" s="116">
        <v>132.29</v>
      </c>
      <c r="E383" s="11">
        <v>134.18</v>
      </c>
      <c r="F383" s="12">
        <v>903016</v>
      </c>
      <c r="H383" s="21">
        <v>42929</v>
      </c>
      <c r="I383" s="122" t="s">
        <v>54</v>
      </c>
      <c r="J383" s="116">
        <v>115.66</v>
      </c>
      <c r="K383" s="11">
        <v>115.14</v>
      </c>
      <c r="L383" s="12">
        <v>664459</v>
      </c>
      <c r="N383" s="113" t="str">
        <f t="shared" si="20"/>
        <v>42922EL</v>
      </c>
      <c r="O383" s="21">
        <v>42922</v>
      </c>
      <c r="P383" s="122" t="s">
        <v>241</v>
      </c>
      <c r="Q383" s="116">
        <v>95.34</v>
      </c>
      <c r="R383" s="11">
        <v>94.84</v>
      </c>
      <c r="S383" s="11">
        <v>1575467</v>
      </c>
      <c r="T383" s="78">
        <f t="shared" si="22"/>
        <v>1753462.4666666666</v>
      </c>
      <c r="U383" s="11">
        <f t="shared" si="21"/>
        <v>-9.2360018429678212E-3</v>
      </c>
      <c r="V383" s="119">
        <f t="shared" si="23"/>
        <v>0.63593045141894122</v>
      </c>
    </row>
    <row r="384" spans="2:22">
      <c r="B384" s="21">
        <v>42919</v>
      </c>
      <c r="C384" s="122" t="s">
        <v>416</v>
      </c>
      <c r="D384" s="116">
        <v>160.4</v>
      </c>
      <c r="E384" s="11">
        <v>162.77000000000001</v>
      </c>
      <c r="F384" s="12">
        <v>961532</v>
      </c>
      <c r="H384" s="21">
        <v>42929</v>
      </c>
      <c r="I384" s="122" t="s">
        <v>55</v>
      </c>
      <c r="J384" s="116">
        <v>91.87</v>
      </c>
      <c r="K384" s="11">
        <v>91.215000000000003</v>
      </c>
      <c r="L384" s="12">
        <v>687242</v>
      </c>
      <c r="N384" s="113" t="str">
        <f t="shared" si="20"/>
        <v>42923EL</v>
      </c>
      <c r="O384" s="21">
        <v>42923</v>
      </c>
      <c r="P384" s="122" t="s">
        <v>241</v>
      </c>
      <c r="Q384" s="116">
        <v>95.19</v>
      </c>
      <c r="R384" s="11">
        <v>94.28</v>
      </c>
      <c r="S384" s="11">
        <v>1570482</v>
      </c>
      <c r="T384" s="78">
        <f t="shared" si="22"/>
        <v>1765651.2333333334</v>
      </c>
      <c r="U384" s="11">
        <f t="shared" si="21"/>
        <v>-5.9221831292744134E-3</v>
      </c>
      <c r="V384" s="119">
        <f t="shared" si="23"/>
        <v>0.63744831712572236</v>
      </c>
    </row>
    <row r="385" spans="2:22">
      <c r="B385" s="21">
        <v>42919</v>
      </c>
      <c r="C385" s="122" t="s">
        <v>417</v>
      </c>
      <c r="D385" s="116">
        <v>54.14</v>
      </c>
      <c r="E385" s="11">
        <v>52.87</v>
      </c>
      <c r="F385" s="12">
        <v>4831590</v>
      </c>
      <c r="H385" s="21">
        <v>42929</v>
      </c>
      <c r="I385" s="122" t="s">
        <v>56</v>
      </c>
      <c r="J385" s="116">
        <v>18.079999999999998</v>
      </c>
      <c r="K385" s="11">
        <v>18.11</v>
      </c>
      <c r="L385" s="12">
        <v>3203341</v>
      </c>
      <c r="N385" s="113" t="str">
        <f t="shared" si="20"/>
        <v>42926EL</v>
      </c>
      <c r="O385" s="21">
        <v>42926</v>
      </c>
      <c r="P385" s="122" t="s">
        <v>241</v>
      </c>
      <c r="Q385" s="116">
        <v>94.31</v>
      </c>
      <c r="R385" s="11">
        <v>94.27</v>
      </c>
      <c r="S385" s="11">
        <v>2577739</v>
      </c>
      <c r="T385" s="78">
        <f t="shared" si="22"/>
        <v>1757409.5333333334</v>
      </c>
      <c r="U385" s="11">
        <f t="shared" si="21"/>
        <v>-1.0607265987145569E-4</v>
      </c>
      <c r="V385" s="119">
        <f t="shared" si="23"/>
        <v>0.63828120274509093</v>
      </c>
    </row>
    <row r="386" spans="2:22">
      <c r="B386" s="21">
        <v>42919</v>
      </c>
      <c r="C386" s="122" t="s">
        <v>418</v>
      </c>
      <c r="D386" s="116">
        <v>89.6</v>
      </c>
      <c r="E386" s="11">
        <v>88.23</v>
      </c>
      <c r="F386" s="12">
        <v>532132</v>
      </c>
      <c r="H386" s="21">
        <v>42929</v>
      </c>
      <c r="I386" s="122" t="s">
        <v>57</v>
      </c>
      <c r="J386" s="116">
        <v>104.84</v>
      </c>
      <c r="K386" s="11">
        <v>104.8</v>
      </c>
      <c r="L386" s="12">
        <v>644819</v>
      </c>
      <c r="N386" s="113" t="str">
        <f t="shared" si="20"/>
        <v>42927EL</v>
      </c>
      <c r="O386" s="21">
        <v>42927</v>
      </c>
      <c r="P386" s="122" t="s">
        <v>241</v>
      </c>
      <c r="Q386" s="116">
        <v>94.4</v>
      </c>
      <c r="R386" s="11">
        <v>93.86</v>
      </c>
      <c r="S386" s="11">
        <v>1764927</v>
      </c>
      <c r="T386" s="78">
        <f t="shared" si="22"/>
        <v>1803667.6666666667</v>
      </c>
      <c r="U386" s="11">
        <f t="shared" si="21"/>
        <v>-4.3586950417873879E-3</v>
      </c>
      <c r="V386" s="119">
        <f t="shared" si="23"/>
        <v>0.63815392407161353</v>
      </c>
    </row>
    <row r="387" spans="2:22">
      <c r="B387" s="21">
        <v>42919</v>
      </c>
      <c r="C387" s="122" t="s">
        <v>419</v>
      </c>
      <c r="D387" s="116">
        <v>55.53</v>
      </c>
      <c r="E387" s="11">
        <v>54.95</v>
      </c>
      <c r="F387" s="12">
        <v>4379566</v>
      </c>
      <c r="H387" s="21">
        <v>42929</v>
      </c>
      <c r="I387" s="122" t="s">
        <v>58</v>
      </c>
      <c r="J387" s="116">
        <v>240.23</v>
      </c>
      <c r="K387" s="11">
        <v>238.06</v>
      </c>
      <c r="L387" s="12">
        <v>893135</v>
      </c>
      <c r="N387" s="113" t="str">
        <f t="shared" si="20"/>
        <v>42928EL</v>
      </c>
      <c r="O387" s="21">
        <v>42928</v>
      </c>
      <c r="P387" s="122" t="s">
        <v>241</v>
      </c>
      <c r="Q387" s="116">
        <v>94.48</v>
      </c>
      <c r="R387" s="11">
        <v>94.52</v>
      </c>
      <c r="S387" s="11">
        <v>1553523</v>
      </c>
      <c r="T387" s="78">
        <f t="shared" si="22"/>
        <v>1808964.0333333334</v>
      </c>
      <c r="U387" s="11">
        <f t="shared" si="21"/>
        <v>7.0071419524354583E-3</v>
      </c>
      <c r="V387" s="119">
        <f t="shared" si="23"/>
        <v>0.63875295554849076</v>
      </c>
    </row>
    <row r="388" spans="2:22">
      <c r="B388" s="21">
        <v>42919</v>
      </c>
      <c r="C388" s="122" t="s">
        <v>420</v>
      </c>
      <c r="D388" s="116">
        <v>63.49</v>
      </c>
      <c r="E388" s="11">
        <v>63</v>
      </c>
      <c r="F388" s="12">
        <v>807182</v>
      </c>
      <c r="H388" s="21">
        <v>42929</v>
      </c>
      <c r="I388" s="122" t="s">
        <v>59</v>
      </c>
      <c r="J388" s="116">
        <v>153.69999999999999</v>
      </c>
      <c r="K388" s="11">
        <v>153.63</v>
      </c>
      <c r="L388" s="12">
        <v>2476112</v>
      </c>
      <c r="N388" s="113" t="str">
        <f t="shared" ref="N388:N451" si="24">O388&amp;P388</f>
        <v>42929EL</v>
      </c>
      <c r="O388" s="21">
        <v>42929</v>
      </c>
      <c r="P388" s="122" t="s">
        <v>241</v>
      </c>
      <c r="Q388" s="116">
        <v>94.75</v>
      </c>
      <c r="R388" s="11">
        <v>94.73</v>
      </c>
      <c r="S388" s="11">
        <v>966237</v>
      </c>
      <c r="T388" s="78">
        <f t="shared" si="22"/>
        <v>1826939.7333333334</v>
      </c>
      <c r="U388" s="11">
        <f t="shared" si="21"/>
        <v>2.2192875687360586E-3</v>
      </c>
      <c r="V388" s="119">
        <f t="shared" si="23"/>
        <v>0.63868248825074825</v>
      </c>
    </row>
    <row r="389" spans="2:22">
      <c r="B389" s="21">
        <v>42919</v>
      </c>
      <c r="C389" s="122" t="s">
        <v>421</v>
      </c>
      <c r="D389" s="116">
        <v>109.71</v>
      </c>
      <c r="E389" s="11">
        <v>108.84</v>
      </c>
      <c r="F389" s="12">
        <v>723797</v>
      </c>
      <c r="H389" s="21">
        <v>42929</v>
      </c>
      <c r="I389" s="122" t="s">
        <v>60</v>
      </c>
      <c r="J389" s="116">
        <v>66.62</v>
      </c>
      <c r="K389" s="11">
        <v>66.88</v>
      </c>
      <c r="L389" s="12">
        <v>3162772</v>
      </c>
      <c r="N389" s="113" t="str">
        <f t="shared" si="24"/>
        <v>42930EL</v>
      </c>
      <c r="O389" s="21">
        <v>42930</v>
      </c>
      <c r="P389" s="122" t="s">
        <v>241</v>
      </c>
      <c r="Q389" s="116">
        <v>94.89</v>
      </c>
      <c r="R389" s="11">
        <v>95.31</v>
      </c>
      <c r="S389" s="11">
        <v>952697</v>
      </c>
      <c r="T389" s="78">
        <f t="shared" si="22"/>
        <v>1814693.4666666666</v>
      </c>
      <c r="U389" s="11">
        <f t="shared" ref="U389:U452" si="25">LN(R389/R388)</f>
        <v>6.1039970620913415E-3</v>
      </c>
      <c r="V389" s="119">
        <f t="shared" si="23"/>
        <v>0.63801612788364337</v>
      </c>
    </row>
    <row r="390" spans="2:22">
      <c r="B390" s="21">
        <v>42919</v>
      </c>
      <c r="C390" s="122" t="s">
        <v>422</v>
      </c>
      <c r="D390" s="116">
        <v>255.6</v>
      </c>
      <c r="E390" s="11">
        <v>263.95</v>
      </c>
      <c r="F390" s="12">
        <v>523893</v>
      </c>
      <c r="H390" s="21">
        <v>42929</v>
      </c>
      <c r="I390" s="122" t="s">
        <v>61</v>
      </c>
      <c r="J390" s="116">
        <v>164.92</v>
      </c>
      <c r="K390" s="11">
        <v>163.59</v>
      </c>
      <c r="L390" s="12">
        <v>495547</v>
      </c>
      <c r="N390" s="113" t="str">
        <f t="shared" si="24"/>
        <v>42933EL</v>
      </c>
      <c r="O390" s="21">
        <v>42933</v>
      </c>
      <c r="P390" s="122" t="s">
        <v>241</v>
      </c>
      <c r="Q390" s="116">
        <v>95.19</v>
      </c>
      <c r="R390" s="11">
        <v>96.2</v>
      </c>
      <c r="S390" s="11">
        <v>1705111</v>
      </c>
      <c r="T390" s="78">
        <f t="shared" si="22"/>
        <v>1811540.3666666667</v>
      </c>
      <c r="U390" s="11">
        <f t="shared" si="25"/>
        <v>9.2946207221264263E-3</v>
      </c>
      <c r="V390" s="119">
        <f t="shared" si="23"/>
        <v>0.63764335604861888</v>
      </c>
    </row>
    <row r="391" spans="2:22">
      <c r="B391" s="21">
        <v>42919</v>
      </c>
      <c r="C391" s="122" t="s">
        <v>423</v>
      </c>
      <c r="D391" s="116">
        <v>62.86</v>
      </c>
      <c r="E391" s="11">
        <v>63.81</v>
      </c>
      <c r="F391" s="12">
        <v>495243</v>
      </c>
      <c r="H391" s="21">
        <v>42929</v>
      </c>
      <c r="I391" s="122" t="s">
        <v>62</v>
      </c>
      <c r="J391" s="116">
        <v>133.55000000000001</v>
      </c>
      <c r="K391" s="11">
        <v>132.72999999999999</v>
      </c>
      <c r="L391" s="12">
        <v>516568</v>
      </c>
      <c r="N391" s="113" t="str">
        <f t="shared" si="24"/>
        <v>42934EL</v>
      </c>
      <c r="O391" s="21">
        <v>42934</v>
      </c>
      <c r="P391" s="122" t="s">
        <v>241</v>
      </c>
      <c r="Q391" s="116">
        <v>96.25</v>
      </c>
      <c r="R391" s="11">
        <v>96.29</v>
      </c>
      <c r="S391" s="11">
        <v>1138539</v>
      </c>
      <c r="T391" s="78">
        <f t="shared" si="22"/>
        <v>1816796.0666666667</v>
      </c>
      <c r="U391" s="11">
        <f t="shared" si="25"/>
        <v>9.3511358053170344E-4</v>
      </c>
      <c r="V391" s="119">
        <f t="shared" si="23"/>
        <v>0.63735263394928765</v>
      </c>
    </row>
    <row r="392" spans="2:22">
      <c r="B392" s="21">
        <v>42919</v>
      </c>
      <c r="C392" s="122" t="s">
        <v>424</v>
      </c>
      <c r="D392" s="116">
        <v>494.2</v>
      </c>
      <c r="E392" s="11">
        <v>487.73</v>
      </c>
      <c r="F392" s="12">
        <v>603507</v>
      </c>
      <c r="H392" s="21">
        <v>42929</v>
      </c>
      <c r="I392" s="122" t="s">
        <v>63</v>
      </c>
      <c r="J392" s="116">
        <v>173.67</v>
      </c>
      <c r="K392" s="11">
        <v>173</v>
      </c>
      <c r="L392" s="12">
        <v>845670</v>
      </c>
      <c r="N392" s="113" t="str">
        <f t="shared" si="24"/>
        <v>42935EL</v>
      </c>
      <c r="O392" s="21">
        <v>42935</v>
      </c>
      <c r="P392" s="122" t="s">
        <v>241</v>
      </c>
      <c r="Q392" s="116">
        <v>96.46</v>
      </c>
      <c r="R392" s="11">
        <v>96.94</v>
      </c>
      <c r="S392" s="11">
        <v>1065264</v>
      </c>
      <c r="T392" s="78">
        <f t="shared" si="22"/>
        <v>1819693.2666666666</v>
      </c>
      <c r="U392" s="11">
        <f t="shared" si="25"/>
        <v>6.7277591650371652E-3</v>
      </c>
      <c r="V392" s="119">
        <f t="shared" si="23"/>
        <v>0.63700189105563576</v>
      </c>
    </row>
    <row r="393" spans="2:22">
      <c r="B393" s="21">
        <v>42919</v>
      </c>
      <c r="C393" s="122" t="s">
        <v>425</v>
      </c>
      <c r="D393" s="116">
        <v>14.77</v>
      </c>
      <c r="E393" s="11">
        <v>14.88</v>
      </c>
      <c r="F393" s="12">
        <v>9366217</v>
      </c>
      <c r="H393" s="21">
        <v>42929</v>
      </c>
      <c r="I393" s="122" t="s">
        <v>64</v>
      </c>
      <c r="J393" s="116">
        <v>133.32</v>
      </c>
      <c r="K393" s="11">
        <v>133.41999999999999</v>
      </c>
      <c r="L393" s="12">
        <v>725810</v>
      </c>
      <c r="N393" s="113" t="str">
        <f t="shared" si="24"/>
        <v>42936EL</v>
      </c>
      <c r="O393" s="21">
        <v>42936</v>
      </c>
      <c r="P393" s="122" t="s">
        <v>241</v>
      </c>
      <c r="Q393" s="116">
        <v>97.3</v>
      </c>
      <c r="R393" s="11">
        <v>97.11</v>
      </c>
      <c r="S393" s="11">
        <v>1111220</v>
      </c>
      <c r="T393" s="78">
        <f t="shared" si="22"/>
        <v>1799367.0666666667</v>
      </c>
      <c r="U393" s="11">
        <f t="shared" si="25"/>
        <v>1.7521261890326859E-3</v>
      </c>
      <c r="V393" s="119">
        <f t="shared" si="23"/>
        <v>0.63696119823373554</v>
      </c>
    </row>
    <row r="394" spans="2:22">
      <c r="B394" s="21">
        <v>42919</v>
      </c>
      <c r="C394" s="122" t="s">
        <v>426</v>
      </c>
      <c r="D394" s="116">
        <v>48.2</v>
      </c>
      <c r="E394" s="11">
        <v>48.71</v>
      </c>
      <c r="F394" s="12">
        <v>355883</v>
      </c>
      <c r="H394" s="21">
        <v>42929</v>
      </c>
      <c r="I394" s="122" t="s">
        <v>65</v>
      </c>
      <c r="J394" s="116">
        <v>44.4</v>
      </c>
      <c r="K394" s="11">
        <v>44.5</v>
      </c>
      <c r="L394" s="12">
        <v>1495033</v>
      </c>
      <c r="N394" s="113" t="str">
        <f t="shared" si="24"/>
        <v>42937EL</v>
      </c>
      <c r="O394" s="21">
        <v>42937</v>
      </c>
      <c r="P394" s="122" t="s">
        <v>241</v>
      </c>
      <c r="Q394" s="116">
        <v>96.76</v>
      </c>
      <c r="R394" s="11">
        <v>97.95</v>
      </c>
      <c r="S394" s="11">
        <v>1163164</v>
      </c>
      <c r="T394" s="78">
        <f t="shared" si="22"/>
        <v>1753390.8</v>
      </c>
      <c r="U394" s="11">
        <f t="shared" si="25"/>
        <v>8.612787784287073E-3</v>
      </c>
      <c r="V394" s="119">
        <f t="shared" si="23"/>
        <v>0.63551435378886934</v>
      </c>
    </row>
    <row r="395" spans="2:22">
      <c r="B395" s="21">
        <v>42919</v>
      </c>
      <c r="C395" s="122" t="s">
        <v>427</v>
      </c>
      <c r="D395" s="116">
        <v>96.23</v>
      </c>
      <c r="E395" s="11">
        <v>94.79</v>
      </c>
      <c r="F395" s="12">
        <v>755328</v>
      </c>
      <c r="H395" s="21">
        <v>42929</v>
      </c>
      <c r="I395" s="122" t="s">
        <v>66</v>
      </c>
      <c r="J395" s="116">
        <v>34.33</v>
      </c>
      <c r="K395" s="11">
        <v>34.24</v>
      </c>
      <c r="L395" s="12">
        <v>15046199</v>
      </c>
      <c r="N395" s="113" t="str">
        <f t="shared" si="24"/>
        <v>42940EL</v>
      </c>
      <c r="O395" s="21">
        <v>42940</v>
      </c>
      <c r="P395" s="122" t="s">
        <v>241</v>
      </c>
      <c r="Q395" s="116">
        <v>97.82</v>
      </c>
      <c r="R395" s="11">
        <v>97.75</v>
      </c>
      <c r="S395" s="11">
        <v>858997</v>
      </c>
      <c r="T395" s="78">
        <f t="shared" si="22"/>
        <v>1731692.2666666666</v>
      </c>
      <c r="U395" s="11">
        <f t="shared" si="25"/>
        <v>-2.0439455250746913E-3</v>
      </c>
      <c r="V395" s="119">
        <f t="shared" si="23"/>
        <v>0.63553192472135445</v>
      </c>
    </row>
    <row r="396" spans="2:22">
      <c r="B396" s="21">
        <v>42919</v>
      </c>
      <c r="C396" s="122" t="s">
        <v>428</v>
      </c>
      <c r="D396" s="116">
        <v>80.88</v>
      </c>
      <c r="E396" s="11">
        <v>81.599999999999994</v>
      </c>
      <c r="F396" s="12">
        <v>343348</v>
      </c>
      <c r="H396" s="21">
        <v>42929</v>
      </c>
      <c r="I396" s="122" t="s">
        <v>67</v>
      </c>
      <c r="J396" s="116">
        <v>133.44999999999999</v>
      </c>
      <c r="K396" s="11">
        <v>132.4</v>
      </c>
      <c r="L396" s="12">
        <v>1597005</v>
      </c>
      <c r="N396" s="113" t="str">
        <f t="shared" si="24"/>
        <v>42941EL</v>
      </c>
      <c r="O396" s="21">
        <v>42941</v>
      </c>
      <c r="P396" s="122" t="s">
        <v>241</v>
      </c>
      <c r="Q396" s="116">
        <v>98.12</v>
      </c>
      <c r="R396" s="11">
        <v>98.75</v>
      </c>
      <c r="S396" s="11">
        <v>2067642</v>
      </c>
      <c r="T396" s="78">
        <f t="shared" si="22"/>
        <v>1714090.1333333333</v>
      </c>
      <c r="U396" s="11">
        <f t="shared" si="25"/>
        <v>1.0178204915756052E-2</v>
      </c>
      <c r="V396" s="119">
        <f t="shared" si="23"/>
        <v>0.6360275794625373</v>
      </c>
    </row>
    <row r="397" spans="2:22">
      <c r="B397" s="21">
        <v>42919</v>
      </c>
      <c r="C397" s="122" t="s">
        <v>429</v>
      </c>
      <c r="D397" s="116">
        <v>73.95</v>
      </c>
      <c r="E397" s="11">
        <v>74.849999999999994</v>
      </c>
      <c r="F397" s="12">
        <v>417426</v>
      </c>
      <c r="H397" s="21">
        <v>42929</v>
      </c>
      <c r="I397" s="122" t="s">
        <v>68</v>
      </c>
      <c r="J397" s="116">
        <v>57.8</v>
      </c>
      <c r="K397" s="11">
        <v>58.15</v>
      </c>
      <c r="L397" s="12">
        <v>3013661</v>
      </c>
      <c r="N397" s="113" t="str">
        <f t="shared" si="24"/>
        <v>42942EL</v>
      </c>
      <c r="O397" s="21">
        <v>42942</v>
      </c>
      <c r="P397" s="122" t="s">
        <v>241</v>
      </c>
      <c r="Q397" s="116">
        <v>98.75</v>
      </c>
      <c r="R397" s="11">
        <v>98.92</v>
      </c>
      <c r="S397" s="11">
        <v>2039598</v>
      </c>
      <c r="T397" s="78">
        <f t="shared" si="22"/>
        <v>1722846.1333333333</v>
      </c>
      <c r="U397" s="11">
        <f t="shared" si="25"/>
        <v>1.7200388719842859E-3</v>
      </c>
      <c r="V397" s="119">
        <f t="shared" si="23"/>
        <v>0.63606956851570584</v>
      </c>
    </row>
    <row r="398" spans="2:22">
      <c r="B398" s="21">
        <v>42919</v>
      </c>
      <c r="C398" s="122" t="s">
        <v>430</v>
      </c>
      <c r="D398" s="116">
        <v>77.400000000000006</v>
      </c>
      <c r="E398" s="11">
        <v>77.790000000000006</v>
      </c>
      <c r="F398" s="12">
        <v>358021</v>
      </c>
      <c r="H398" s="21">
        <v>42929</v>
      </c>
      <c r="I398" s="122" t="s">
        <v>69</v>
      </c>
      <c r="J398" s="116">
        <v>24.51</v>
      </c>
      <c r="K398" s="11">
        <v>24.57</v>
      </c>
      <c r="L398" s="12">
        <v>2178433</v>
      </c>
      <c r="N398" s="113" t="str">
        <f t="shared" si="24"/>
        <v>42943EL</v>
      </c>
      <c r="O398" s="21">
        <v>42943</v>
      </c>
      <c r="P398" s="122" t="s">
        <v>241</v>
      </c>
      <c r="Q398" s="116">
        <v>99.24</v>
      </c>
      <c r="R398" s="11">
        <v>99.53</v>
      </c>
      <c r="S398" s="11">
        <v>1699412</v>
      </c>
      <c r="T398" s="78">
        <f t="shared" si="22"/>
        <v>1695276</v>
      </c>
      <c r="U398" s="11">
        <f t="shared" si="25"/>
        <v>6.147663604756764E-3</v>
      </c>
      <c r="V398" s="119">
        <f t="shared" si="23"/>
        <v>0.63452949059433694</v>
      </c>
    </row>
    <row r="399" spans="2:22">
      <c r="B399" s="21">
        <v>42919</v>
      </c>
      <c r="C399" s="122" t="s">
        <v>431</v>
      </c>
      <c r="D399" s="116">
        <v>162.68</v>
      </c>
      <c r="E399" s="11">
        <v>162.84</v>
      </c>
      <c r="F399" s="12">
        <v>403420</v>
      </c>
      <c r="H399" s="21">
        <v>42929</v>
      </c>
      <c r="I399" s="122" t="s">
        <v>70</v>
      </c>
      <c r="J399" s="116">
        <v>93.54</v>
      </c>
      <c r="K399" s="11">
        <v>92.85</v>
      </c>
      <c r="L399" s="12">
        <v>1199641</v>
      </c>
      <c r="N399" s="113" t="str">
        <f t="shared" si="24"/>
        <v>42944EL</v>
      </c>
      <c r="O399" s="21">
        <v>42944</v>
      </c>
      <c r="P399" s="122" t="s">
        <v>241</v>
      </c>
      <c r="Q399" s="116">
        <v>99.3</v>
      </c>
      <c r="R399" s="11">
        <v>99</v>
      </c>
      <c r="S399" s="11">
        <v>1532137</v>
      </c>
      <c r="T399" s="78">
        <f t="shared" si="22"/>
        <v>1653858.5666666667</v>
      </c>
      <c r="U399" s="11">
        <f t="shared" si="25"/>
        <v>-5.3392561233822243E-3</v>
      </c>
      <c r="V399" s="119">
        <f t="shared" si="23"/>
        <v>0.63443166851778887</v>
      </c>
    </row>
    <row r="400" spans="2:22">
      <c r="B400" s="21">
        <v>42919</v>
      </c>
      <c r="C400" s="122" t="s">
        <v>432</v>
      </c>
      <c r="D400" s="116">
        <v>233.08</v>
      </c>
      <c r="E400" s="11">
        <v>232.34</v>
      </c>
      <c r="F400" s="12">
        <v>179862</v>
      </c>
      <c r="H400" s="21">
        <v>42929</v>
      </c>
      <c r="I400" s="122" t="s">
        <v>71</v>
      </c>
      <c r="J400" s="116">
        <v>33.97</v>
      </c>
      <c r="K400" s="11">
        <v>33.94</v>
      </c>
      <c r="L400" s="12">
        <v>965297</v>
      </c>
      <c r="N400" s="113" t="str">
        <f t="shared" si="24"/>
        <v>42947EL</v>
      </c>
      <c r="O400" s="21">
        <v>42947</v>
      </c>
      <c r="P400" s="122" t="s">
        <v>241</v>
      </c>
      <c r="Q400" s="116">
        <v>99.26</v>
      </c>
      <c r="R400" s="11">
        <v>98.99</v>
      </c>
      <c r="S400" s="11">
        <v>2250236</v>
      </c>
      <c r="T400" s="78">
        <f t="shared" si="22"/>
        <v>1640562.5666666667</v>
      </c>
      <c r="U400" s="11">
        <f t="shared" si="25"/>
        <v>-1.0101520287397296E-4</v>
      </c>
      <c r="V400" s="119">
        <f t="shared" si="23"/>
        <v>0.63517075843074544</v>
      </c>
    </row>
    <row r="401" spans="2:22">
      <c r="B401" s="21">
        <v>42919</v>
      </c>
      <c r="C401" s="122" t="s">
        <v>433</v>
      </c>
      <c r="D401" s="116">
        <v>57.99</v>
      </c>
      <c r="E401" s="11">
        <v>58.23</v>
      </c>
      <c r="F401" s="12">
        <v>1544030</v>
      </c>
      <c r="H401" s="21">
        <v>42929</v>
      </c>
      <c r="I401" s="122" t="s">
        <v>72</v>
      </c>
      <c r="J401" s="116">
        <v>317.19</v>
      </c>
      <c r="K401" s="11">
        <v>312.84667999999999</v>
      </c>
      <c r="L401" s="12">
        <v>932759.98100000003</v>
      </c>
      <c r="N401" s="113" t="str">
        <f t="shared" si="24"/>
        <v>42948EL</v>
      </c>
      <c r="O401" s="21">
        <v>42948</v>
      </c>
      <c r="P401" s="122" t="s">
        <v>241</v>
      </c>
      <c r="Q401" s="116">
        <v>98.97</v>
      </c>
      <c r="R401" s="11">
        <v>98.61</v>
      </c>
      <c r="S401" s="11">
        <v>1592040</v>
      </c>
      <c r="T401" s="78">
        <f t="shared" si="22"/>
        <v>1614255.7333333334</v>
      </c>
      <c r="U401" s="11">
        <f t="shared" si="25"/>
        <v>-3.8461585874782754E-3</v>
      </c>
      <c r="V401" s="119">
        <f t="shared" si="23"/>
        <v>0.63533897586725241</v>
      </c>
    </row>
    <row r="402" spans="2:22">
      <c r="B402" s="21">
        <v>42919</v>
      </c>
      <c r="C402" s="122" t="s">
        <v>434</v>
      </c>
      <c r="D402" s="116">
        <v>23.25</v>
      </c>
      <c r="E402" s="11">
        <v>23.49</v>
      </c>
      <c r="F402" s="12">
        <v>2745518</v>
      </c>
      <c r="H402" s="21">
        <v>42929</v>
      </c>
      <c r="I402" s="122" t="s">
        <v>73</v>
      </c>
      <c r="J402" s="116">
        <v>127</v>
      </c>
      <c r="K402" s="11">
        <v>126.16</v>
      </c>
      <c r="L402" s="12">
        <v>332943</v>
      </c>
      <c r="N402" s="113" t="str">
        <f t="shared" si="24"/>
        <v>42949EL</v>
      </c>
      <c r="O402" s="21">
        <v>42949</v>
      </c>
      <c r="P402" s="122" t="s">
        <v>241</v>
      </c>
      <c r="Q402" s="116">
        <v>98.24</v>
      </c>
      <c r="R402" s="11">
        <v>98.49</v>
      </c>
      <c r="S402" s="11">
        <v>1717350</v>
      </c>
      <c r="T402" s="78">
        <f t="shared" si="22"/>
        <v>1585459.9666666666</v>
      </c>
      <c r="U402" s="11">
        <f t="shared" si="25"/>
        <v>-1.2176561626267833E-3</v>
      </c>
      <c r="V402" s="119">
        <f t="shared" si="23"/>
        <v>0.63462120977751202</v>
      </c>
    </row>
    <row r="403" spans="2:22">
      <c r="B403" s="21">
        <v>42919</v>
      </c>
      <c r="C403" s="122" t="s">
        <v>435</v>
      </c>
      <c r="D403" s="116">
        <v>63.83</v>
      </c>
      <c r="E403" s="11">
        <v>63.79</v>
      </c>
      <c r="F403" s="12">
        <v>601253</v>
      </c>
      <c r="H403" s="21">
        <v>42930</v>
      </c>
      <c r="I403" s="122" t="s">
        <v>24</v>
      </c>
      <c r="J403" s="116">
        <v>30.82</v>
      </c>
      <c r="K403" s="11">
        <v>31.07</v>
      </c>
      <c r="L403" s="12">
        <v>3921064</v>
      </c>
      <c r="N403" s="113" t="str">
        <f t="shared" si="24"/>
        <v>42950EL</v>
      </c>
      <c r="O403" s="21">
        <v>42950</v>
      </c>
      <c r="P403" s="122" t="s">
        <v>241</v>
      </c>
      <c r="Q403" s="116">
        <v>98.43</v>
      </c>
      <c r="R403" s="11">
        <v>98.17</v>
      </c>
      <c r="S403" s="11">
        <v>1046309</v>
      </c>
      <c r="T403" s="78">
        <f t="shared" si="22"/>
        <v>1559141.6666666667</v>
      </c>
      <c r="U403" s="11">
        <f t="shared" si="25"/>
        <v>-3.2543504771808452E-3</v>
      </c>
      <c r="V403" s="119">
        <f t="shared" si="23"/>
        <v>0.63301470620242872</v>
      </c>
    </row>
    <row r="404" spans="2:22">
      <c r="B404" s="21">
        <v>42919</v>
      </c>
      <c r="C404" s="122" t="s">
        <v>436</v>
      </c>
      <c r="D404" s="116">
        <v>162.15</v>
      </c>
      <c r="E404" s="11">
        <v>162.57</v>
      </c>
      <c r="F404" s="12">
        <v>750652</v>
      </c>
      <c r="H404" s="21">
        <v>42930</v>
      </c>
      <c r="I404" s="122" t="s">
        <v>25</v>
      </c>
      <c r="J404" s="116">
        <v>36.03</v>
      </c>
      <c r="K404" s="11">
        <v>36.35</v>
      </c>
      <c r="L404" s="12">
        <v>10241272</v>
      </c>
      <c r="N404" s="113" t="str">
        <f t="shared" si="24"/>
        <v>42951EL</v>
      </c>
      <c r="O404" s="21">
        <v>42951</v>
      </c>
      <c r="P404" s="122" t="s">
        <v>241</v>
      </c>
      <c r="Q404" s="116">
        <v>98.35</v>
      </c>
      <c r="R404" s="11">
        <v>98.58</v>
      </c>
      <c r="S404" s="11">
        <v>1013906</v>
      </c>
      <c r="T404" s="78">
        <f t="shared" si="22"/>
        <v>1539227.7333333334</v>
      </c>
      <c r="U404" s="11">
        <f t="shared" si="25"/>
        <v>4.1677315728015779E-3</v>
      </c>
      <c r="V404" s="119">
        <f t="shared" si="23"/>
        <v>0.63222905921893868</v>
      </c>
    </row>
    <row r="405" spans="2:22">
      <c r="B405" s="21">
        <v>42919</v>
      </c>
      <c r="C405" s="122" t="s">
        <v>437</v>
      </c>
      <c r="D405" s="116">
        <v>135.05000000000001</v>
      </c>
      <c r="E405" s="11">
        <v>134.28</v>
      </c>
      <c r="F405" s="12">
        <v>648222</v>
      </c>
      <c r="H405" s="21">
        <v>42930</v>
      </c>
      <c r="I405" s="122" t="s">
        <v>26</v>
      </c>
      <c r="J405" s="116">
        <v>952</v>
      </c>
      <c r="K405" s="11">
        <v>955.99</v>
      </c>
      <c r="L405" s="12">
        <v>1053774</v>
      </c>
      <c r="N405" s="113" t="str">
        <f t="shared" si="24"/>
        <v>42954EL</v>
      </c>
      <c r="O405" s="21">
        <v>42954</v>
      </c>
      <c r="P405" s="122" t="s">
        <v>241</v>
      </c>
      <c r="Q405" s="116">
        <v>98.44</v>
      </c>
      <c r="R405" s="11">
        <v>100.53</v>
      </c>
      <c r="S405" s="11">
        <v>2231738</v>
      </c>
      <c r="T405" s="78">
        <f t="shared" si="22"/>
        <v>1516800.7</v>
      </c>
      <c r="U405" s="11">
        <f t="shared" si="25"/>
        <v>1.9587789140097008E-2</v>
      </c>
      <c r="V405" s="119">
        <f t="shared" si="23"/>
        <v>0.63117806989621805</v>
      </c>
    </row>
    <row r="406" spans="2:22">
      <c r="B406" s="21">
        <v>42919</v>
      </c>
      <c r="C406" s="122" t="s">
        <v>438</v>
      </c>
      <c r="D406" s="116">
        <v>58.9</v>
      </c>
      <c r="E406" s="11">
        <v>58.25</v>
      </c>
      <c r="F406" s="12">
        <v>4575268</v>
      </c>
      <c r="H406" s="21">
        <v>42930</v>
      </c>
      <c r="I406" s="122" t="s">
        <v>27</v>
      </c>
      <c r="J406" s="116">
        <v>974</v>
      </c>
      <c r="K406" s="11">
        <v>976.91</v>
      </c>
      <c r="L406" s="12">
        <v>1079608</v>
      </c>
      <c r="N406" s="113" t="str">
        <f t="shared" si="24"/>
        <v>42955EL</v>
      </c>
      <c r="O406" s="21">
        <v>42955</v>
      </c>
      <c r="P406" s="122" t="s">
        <v>241</v>
      </c>
      <c r="Q406" s="116">
        <v>100.34</v>
      </c>
      <c r="R406" s="11">
        <v>101.06</v>
      </c>
      <c r="S406" s="11">
        <v>2128913</v>
      </c>
      <c r="T406" s="78">
        <f t="shared" si="22"/>
        <v>1548661.5666666667</v>
      </c>
      <c r="U406" s="11">
        <f t="shared" si="25"/>
        <v>5.2582094464337223E-3</v>
      </c>
      <c r="V406" s="119">
        <f t="shared" si="23"/>
        <v>0.63099150392475123</v>
      </c>
    </row>
    <row r="407" spans="2:22">
      <c r="B407" s="21">
        <v>42919</v>
      </c>
      <c r="C407" s="122" t="s">
        <v>439</v>
      </c>
      <c r="D407" s="116">
        <v>67.260000000000005</v>
      </c>
      <c r="E407" s="11">
        <v>67.150000000000006</v>
      </c>
      <c r="F407" s="12">
        <v>543576</v>
      </c>
      <c r="H407" s="21">
        <v>42930</v>
      </c>
      <c r="I407" s="122" t="s">
        <v>28</v>
      </c>
      <c r="J407" s="116">
        <v>84.01</v>
      </c>
      <c r="K407" s="11">
        <v>83.35</v>
      </c>
      <c r="L407" s="12">
        <v>1129228</v>
      </c>
      <c r="N407" s="113" t="str">
        <f t="shared" si="24"/>
        <v>42956EL</v>
      </c>
      <c r="O407" s="21">
        <v>42956</v>
      </c>
      <c r="P407" s="122" t="s">
        <v>241</v>
      </c>
      <c r="Q407" s="116">
        <v>100.85</v>
      </c>
      <c r="R407" s="11">
        <v>103.77</v>
      </c>
      <c r="S407" s="11">
        <v>7523547</v>
      </c>
      <c r="T407" s="78">
        <f t="shared" si="22"/>
        <v>1550274.9</v>
      </c>
      <c r="U407" s="11">
        <f t="shared" si="25"/>
        <v>2.6462511753424508E-2</v>
      </c>
      <c r="V407" s="119">
        <f t="shared" si="23"/>
        <v>0.63092200333557824</v>
      </c>
    </row>
    <row r="408" spans="2:22">
      <c r="B408" s="21">
        <v>42919</v>
      </c>
      <c r="C408" s="122" t="s">
        <v>440</v>
      </c>
      <c r="D408" s="116">
        <v>43.21</v>
      </c>
      <c r="E408" s="11">
        <v>43.48</v>
      </c>
      <c r="F408" s="12">
        <v>5259418</v>
      </c>
      <c r="H408" s="21">
        <v>42930</v>
      </c>
      <c r="I408" s="122" t="s">
        <v>29</v>
      </c>
      <c r="J408" s="116">
        <v>90.89</v>
      </c>
      <c r="K408" s="11">
        <v>91.86</v>
      </c>
      <c r="L408" s="12">
        <v>840765</v>
      </c>
      <c r="N408" s="113" t="str">
        <f t="shared" si="24"/>
        <v>42957EL</v>
      </c>
      <c r="O408" s="21">
        <v>42957</v>
      </c>
      <c r="P408" s="122" t="s">
        <v>241</v>
      </c>
      <c r="Q408" s="116">
        <v>103.02</v>
      </c>
      <c r="R408" s="11">
        <v>101.69</v>
      </c>
      <c r="S408" s="11">
        <v>4764877</v>
      </c>
      <c r="T408" s="78">
        <f t="shared" si="22"/>
        <v>1760922.2333333334</v>
      </c>
      <c r="U408" s="11">
        <f t="shared" si="25"/>
        <v>-2.0247941814140916E-2</v>
      </c>
      <c r="V408" s="119">
        <f t="shared" si="23"/>
        <v>0.63241581685673165</v>
      </c>
    </row>
    <row r="409" spans="2:22">
      <c r="B409" s="21">
        <v>42919</v>
      </c>
      <c r="C409" s="122" t="s">
        <v>441</v>
      </c>
      <c r="D409" s="116">
        <v>45.04</v>
      </c>
      <c r="E409" s="11">
        <v>45.01</v>
      </c>
      <c r="F409" s="12">
        <v>982425</v>
      </c>
      <c r="H409" s="21">
        <v>42930</v>
      </c>
      <c r="I409" s="122" t="s">
        <v>30</v>
      </c>
      <c r="J409" s="116">
        <v>23.37</v>
      </c>
      <c r="K409" s="11">
        <v>23.28</v>
      </c>
      <c r="L409" s="12">
        <v>10244777</v>
      </c>
      <c r="N409" s="113" t="str">
        <f t="shared" si="24"/>
        <v>42958EL</v>
      </c>
      <c r="O409" s="21">
        <v>42958</v>
      </c>
      <c r="P409" s="122" t="s">
        <v>241</v>
      </c>
      <c r="Q409" s="116">
        <v>101.9</v>
      </c>
      <c r="R409" s="11">
        <v>99.65</v>
      </c>
      <c r="S409" s="11">
        <v>3592379</v>
      </c>
      <c r="T409" s="78">
        <f t="shared" si="22"/>
        <v>1860944.6666666667</v>
      </c>
      <c r="U409" s="11">
        <f t="shared" si="25"/>
        <v>-2.0264923144242237E-2</v>
      </c>
      <c r="V409" s="119">
        <f t="shared" si="23"/>
        <v>0.63474991298400718</v>
      </c>
    </row>
    <row r="410" spans="2:22">
      <c r="B410" s="21">
        <v>42919</v>
      </c>
      <c r="C410" s="122" t="s">
        <v>442</v>
      </c>
      <c r="D410" s="116">
        <v>353.79</v>
      </c>
      <c r="E410" s="11">
        <v>353.23</v>
      </c>
      <c r="F410" s="12">
        <v>306820</v>
      </c>
      <c r="H410" s="21">
        <v>42930</v>
      </c>
      <c r="I410" s="122" t="s">
        <v>31</v>
      </c>
      <c r="J410" s="116">
        <v>50.47</v>
      </c>
      <c r="K410" s="11">
        <v>50.3</v>
      </c>
      <c r="L410" s="12">
        <v>867881</v>
      </c>
      <c r="N410" s="113" t="str">
        <f t="shared" si="24"/>
        <v>42961EL</v>
      </c>
      <c r="O410" s="21">
        <v>42961</v>
      </c>
      <c r="P410" s="122" t="s">
        <v>241</v>
      </c>
      <c r="Q410" s="116">
        <v>100.09</v>
      </c>
      <c r="R410" s="11">
        <v>101.13</v>
      </c>
      <c r="S410" s="11">
        <v>2687660</v>
      </c>
      <c r="T410" s="78">
        <f t="shared" si="22"/>
        <v>1915101.0666666667</v>
      </c>
      <c r="U410" s="11">
        <f t="shared" si="25"/>
        <v>1.4742771255275323E-2</v>
      </c>
      <c r="V410" s="119">
        <f t="shared" si="23"/>
        <v>0.63883126748817731</v>
      </c>
    </row>
    <row r="411" spans="2:22">
      <c r="B411" s="21">
        <v>42919</v>
      </c>
      <c r="C411" s="122" t="s">
        <v>443</v>
      </c>
      <c r="D411" s="116">
        <v>63.93</v>
      </c>
      <c r="E411" s="11">
        <v>63.54</v>
      </c>
      <c r="F411" s="12">
        <v>1052428</v>
      </c>
      <c r="H411" s="21">
        <v>42930</v>
      </c>
      <c r="I411" s="122" t="s">
        <v>32</v>
      </c>
      <c r="J411" s="116">
        <v>227.22</v>
      </c>
      <c r="K411" s="11">
        <v>228.6</v>
      </c>
      <c r="L411" s="12">
        <v>3703571</v>
      </c>
      <c r="N411" s="113" t="str">
        <f t="shared" si="24"/>
        <v>42962EL</v>
      </c>
      <c r="O411" s="21">
        <v>42962</v>
      </c>
      <c r="P411" s="122" t="s">
        <v>241</v>
      </c>
      <c r="Q411" s="116">
        <v>101.48</v>
      </c>
      <c r="R411" s="11">
        <v>101.04</v>
      </c>
      <c r="S411" s="11">
        <v>1702431</v>
      </c>
      <c r="T411" s="78">
        <f t="shared" si="22"/>
        <v>1937024.2</v>
      </c>
      <c r="U411" s="11">
        <f t="shared" si="25"/>
        <v>-8.9033987184325176E-4</v>
      </c>
      <c r="V411" s="119">
        <f t="shared" si="23"/>
        <v>0.63778379622319237</v>
      </c>
    </row>
    <row r="412" spans="2:22">
      <c r="B412" s="21">
        <v>42919</v>
      </c>
      <c r="C412" s="122" t="s">
        <v>444</v>
      </c>
      <c r="D412" s="116">
        <v>118.8</v>
      </c>
      <c r="E412" s="11">
        <v>118.15</v>
      </c>
      <c r="F412" s="12">
        <v>504828</v>
      </c>
      <c r="H412" s="21">
        <v>42930</v>
      </c>
      <c r="I412" s="122" t="s">
        <v>33</v>
      </c>
      <c r="J412" s="116">
        <v>36.119999999999997</v>
      </c>
      <c r="K412" s="11">
        <v>36.270000000000003</v>
      </c>
      <c r="L412" s="12">
        <v>1141656</v>
      </c>
      <c r="N412" s="113" t="str">
        <f t="shared" si="24"/>
        <v>42963EL</v>
      </c>
      <c r="O412" s="21">
        <v>42963</v>
      </c>
      <c r="P412" s="122" t="s">
        <v>241</v>
      </c>
      <c r="Q412" s="116">
        <v>100.87</v>
      </c>
      <c r="R412" s="11">
        <v>101.07</v>
      </c>
      <c r="S412" s="11">
        <v>2034090</v>
      </c>
      <c r="T412" s="78">
        <f t="shared" si="22"/>
        <v>1967839.5333333334</v>
      </c>
      <c r="U412" s="11">
        <f t="shared" si="25"/>
        <v>2.9686804433544384E-4</v>
      </c>
      <c r="V412" s="119">
        <f t="shared" si="23"/>
        <v>0.15309539300992472</v>
      </c>
    </row>
    <row r="413" spans="2:22">
      <c r="B413" s="21">
        <v>42919</v>
      </c>
      <c r="C413" s="122" t="s">
        <v>445</v>
      </c>
      <c r="D413" s="116">
        <v>66.12</v>
      </c>
      <c r="E413" s="11">
        <v>66.97</v>
      </c>
      <c r="F413" s="12">
        <v>5201403</v>
      </c>
      <c r="H413" s="21">
        <v>42930</v>
      </c>
      <c r="I413" s="122" t="s">
        <v>34</v>
      </c>
      <c r="J413" s="116">
        <v>170.95</v>
      </c>
      <c r="K413" s="11">
        <v>171.89</v>
      </c>
      <c r="L413" s="12">
        <v>1249574</v>
      </c>
      <c r="N413" s="113" t="str">
        <f t="shared" si="24"/>
        <v>42964EL</v>
      </c>
      <c r="O413" s="21">
        <v>42964</v>
      </c>
      <c r="P413" s="122" t="s">
        <v>241</v>
      </c>
      <c r="Q413" s="116">
        <v>101.15</v>
      </c>
      <c r="R413" s="11">
        <v>98.32</v>
      </c>
      <c r="S413" s="11">
        <v>4479410</v>
      </c>
      <c r="T413" s="78">
        <f t="shared" si="22"/>
        <v>1987587.7333333334</v>
      </c>
      <c r="U413" s="11">
        <f t="shared" si="25"/>
        <v>-2.7585880828791869E-2</v>
      </c>
      <c r="V413" s="119">
        <f t="shared" si="23"/>
        <v>0.15294813105304736</v>
      </c>
    </row>
    <row r="414" spans="2:22">
      <c r="B414" s="21">
        <v>42919</v>
      </c>
      <c r="C414" s="122" t="s">
        <v>446</v>
      </c>
      <c r="D414" s="116">
        <v>106.09</v>
      </c>
      <c r="E414" s="11">
        <v>107.52</v>
      </c>
      <c r="F414" s="12">
        <v>419862</v>
      </c>
      <c r="H414" s="21">
        <v>42930</v>
      </c>
      <c r="I414" s="122" t="s">
        <v>35</v>
      </c>
      <c r="J414" s="116">
        <v>43.9</v>
      </c>
      <c r="K414" s="11">
        <v>44.22</v>
      </c>
      <c r="L414" s="12">
        <v>7946901</v>
      </c>
      <c r="N414" s="113" t="str">
        <f t="shared" si="24"/>
        <v>42965EL</v>
      </c>
      <c r="O414" s="21">
        <v>42965</v>
      </c>
      <c r="P414" s="122" t="s">
        <v>241</v>
      </c>
      <c r="Q414" s="116">
        <v>102.81</v>
      </c>
      <c r="R414" s="11">
        <v>105.92</v>
      </c>
      <c r="S414" s="11">
        <v>8925828</v>
      </c>
      <c r="T414" s="78">
        <f t="shared" si="22"/>
        <v>2084385.8333333333</v>
      </c>
      <c r="U414" s="11">
        <f t="shared" si="25"/>
        <v>7.4456626930918687E-2</v>
      </c>
      <c r="V414" s="119">
        <f t="shared" si="23"/>
        <v>0.17232157682063212</v>
      </c>
    </row>
    <row r="415" spans="2:22">
      <c r="B415" s="21">
        <v>42919</v>
      </c>
      <c r="C415" s="122" t="s">
        <v>447</v>
      </c>
      <c r="D415" s="116">
        <v>158.75</v>
      </c>
      <c r="E415" s="11">
        <v>158.83000000000001</v>
      </c>
      <c r="F415" s="12">
        <v>401348</v>
      </c>
      <c r="H415" s="21">
        <v>42930</v>
      </c>
      <c r="I415" s="122" t="s">
        <v>36</v>
      </c>
      <c r="J415" s="116">
        <v>112.24</v>
      </c>
      <c r="K415" s="11">
        <v>113.14</v>
      </c>
      <c r="L415" s="12">
        <v>453747</v>
      </c>
      <c r="N415" s="113" t="str">
        <f t="shared" si="24"/>
        <v>42968EL</v>
      </c>
      <c r="O415" s="21">
        <v>42968</v>
      </c>
      <c r="P415" s="122" t="s">
        <v>241</v>
      </c>
      <c r="Q415" s="116">
        <v>105.39</v>
      </c>
      <c r="R415" s="11">
        <v>106.48</v>
      </c>
      <c r="S415" s="11">
        <v>3541896</v>
      </c>
      <c r="T415" s="78">
        <f t="shared" si="22"/>
        <v>2329564.0333333332</v>
      </c>
      <c r="U415" s="11">
        <f t="shared" si="25"/>
        <v>5.2730818981580408E-3</v>
      </c>
      <c r="V415" s="119">
        <f t="shared" si="23"/>
        <v>0.27140826313337374</v>
      </c>
    </row>
    <row r="416" spans="2:22">
      <c r="B416" s="21">
        <v>42919</v>
      </c>
      <c r="C416" s="122" t="s">
        <v>448</v>
      </c>
      <c r="D416" s="116">
        <v>68.459999999999994</v>
      </c>
      <c r="E416" s="11">
        <v>68.47</v>
      </c>
      <c r="F416" s="12">
        <v>614769</v>
      </c>
      <c r="H416" s="21">
        <v>42930</v>
      </c>
      <c r="I416" s="122" t="s">
        <v>37</v>
      </c>
      <c r="J416" s="116">
        <v>13.73</v>
      </c>
      <c r="K416" s="11">
        <v>13.79</v>
      </c>
      <c r="L416" s="12">
        <v>8334984</v>
      </c>
      <c r="N416" s="113" t="str">
        <f t="shared" si="24"/>
        <v>42969EL</v>
      </c>
      <c r="O416" s="21">
        <v>42969</v>
      </c>
      <c r="P416" s="122" t="s">
        <v>241</v>
      </c>
      <c r="Q416" s="116">
        <v>107.09</v>
      </c>
      <c r="R416" s="11">
        <v>105.21</v>
      </c>
      <c r="S416" s="11">
        <v>4659537</v>
      </c>
      <c r="T416" s="78">
        <f t="shared" si="22"/>
        <v>2361702.6</v>
      </c>
      <c r="U416" s="11">
        <f t="shared" si="25"/>
        <v>-1.1998821266659819E-2</v>
      </c>
      <c r="V416" s="119">
        <f t="shared" si="23"/>
        <v>0.27117124094224371</v>
      </c>
    </row>
    <row r="417" spans="2:22">
      <c r="B417" s="21">
        <v>42919</v>
      </c>
      <c r="C417" s="122" t="s">
        <v>449</v>
      </c>
      <c r="D417" s="116">
        <v>73.37</v>
      </c>
      <c r="E417" s="11">
        <v>72.12</v>
      </c>
      <c r="F417" s="12">
        <v>530307</v>
      </c>
      <c r="H417" s="21">
        <v>42930</v>
      </c>
      <c r="I417" s="122" t="s">
        <v>38</v>
      </c>
      <c r="J417" s="116">
        <v>23.07</v>
      </c>
      <c r="K417" s="11">
        <v>22.69</v>
      </c>
      <c r="L417" s="12">
        <v>3886637</v>
      </c>
      <c r="N417" s="113" t="str">
        <f t="shared" si="24"/>
        <v>42970EL</v>
      </c>
      <c r="O417" s="21">
        <v>42970</v>
      </c>
      <c r="P417" s="122" t="s">
        <v>241</v>
      </c>
      <c r="Q417" s="116">
        <v>105</v>
      </c>
      <c r="R417" s="11">
        <v>104.45</v>
      </c>
      <c r="S417" s="11">
        <v>3201246</v>
      </c>
      <c r="T417" s="78">
        <f t="shared" si="22"/>
        <v>2458189.6</v>
      </c>
      <c r="U417" s="11">
        <f t="shared" si="25"/>
        <v>-7.2498648176215711E-3</v>
      </c>
      <c r="V417" s="119">
        <f t="shared" si="23"/>
        <v>0.27409708021803963</v>
      </c>
    </row>
    <row r="418" spans="2:22">
      <c r="B418" s="21">
        <v>42919</v>
      </c>
      <c r="C418" s="122" t="s">
        <v>450</v>
      </c>
      <c r="D418" s="116">
        <v>47.99</v>
      </c>
      <c r="E418" s="11">
        <v>47.65</v>
      </c>
      <c r="F418" s="12">
        <v>2804213</v>
      </c>
      <c r="H418" s="21">
        <v>42930</v>
      </c>
      <c r="I418" s="122" t="s">
        <v>39</v>
      </c>
      <c r="J418" s="116">
        <v>86.42</v>
      </c>
      <c r="K418" s="11">
        <v>86.64</v>
      </c>
      <c r="L418" s="12">
        <v>1057818</v>
      </c>
      <c r="N418" s="113" t="str">
        <f t="shared" si="24"/>
        <v>42971EL</v>
      </c>
      <c r="O418" s="21">
        <v>42971</v>
      </c>
      <c r="P418" s="122" t="s">
        <v>241</v>
      </c>
      <c r="Q418" s="116">
        <v>104.79</v>
      </c>
      <c r="R418" s="11">
        <v>106.01</v>
      </c>
      <c r="S418" s="11">
        <v>2510998</v>
      </c>
      <c r="T418" s="78">
        <f t="shared" si="22"/>
        <v>2513113.7000000002</v>
      </c>
      <c r="U418" s="11">
        <f t="shared" si="25"/>
        <v>1.4824941282431642E-2</v>
      </c>
      <c r="V418" s="119">
        <f t="shared" si="23"/>
        <v>0.27574621399461369</v>
      </c>
    </row>
    <row r="419" spans="2:22">
      <c r="B419" s="21">
        <v>42919</v>
      </c>
      <c r="C419" s="122" t="s">
        <v>451</v>
      </c>
      <c r="D419" s="116">
        <v>162.36000000000001</v>
      </c>
      <c r="E419" s="11">
        <v>165.18</v>
      </c>
      <c r="F419" s="12">
        <v>1057141</v>
      </c>
      <c r="H419" s="21">
        <v>42930</v>
      </c>
      <c r="I419" s="122" t="s">
        <v>40</v>
      </c>
      <c r="J419" s="116">
        <v>73.89</v>
      </c>
      <c r="K419" s="11">
        <v>73.75</v>
      </c>
      <c r="L419" s="12">
        <v>1087680</v>
      </c>
      <c r="N419" s="113" t="str">
        <f t="shared" si="24"/>
        <v>42972EL</v>
      </c>
      <c r="O419" s="21">
        <v>42972</v>
      </c>
      <c r="P419" s="122" t="s">
        <v>241</v>
      </c>
      <c r="Q419" s="116">
        <v>105.26</v>
      </c>
      <c r="R419" s="11">
        <v>106.5</v>
      </c>
      <c r="S419" s="11">
        <v>3170872</v>
      </c>
      <c r="T419" s="78">
        <f t="shared" si="22"/>
        <v>2564605.7333333334</v>
      </c>
      <c r="U419" s="11">
        <f t="shared" si="25"/>
        <v>4.6115558644734093E-3</v>
      </c>
      <c r="V419" s="119">
        <f t="shared" si="23"/>
        <v>0.27770268738988713</v>
      </c>
    </row>
    <row r="420" spans="2:22">
      <c r="B420" s="21">
        <v>42919</v>
      </c>
      <c r="C420" s="122" t="s">
        <v>452</v>
      </c>
      <c r="D420" s="116">
        <v>146.41999999999999</v>
      </c>
      <c r="E420" s="11">
        <v>145.72</v>
      </c>
      <c r="F420" s="12">
        <v>599777</v>
      </c>
      <c r="H420" s="21">
        <v>42930</v>
      </c>
      <c r="I420" s="122" t="s">
        <v>41</v>
      </c>
      <c r="J420" s="116">
        <v>31.42</v>
      </c>
      <c r="K420" s="11">
        <v>31.76</v>
      </c>
      <c r="L420" s="12">
        <v>2362530</v>
      </c>
      <c r="N420" s="113" t="str">
        <f t="shared" si="24"/>
        <v>42975EL</v>
      </c>
      <c r="O420" s="21">
        <v>42975</v>
      </c>
      <c r="P420" s="122" t="s">
        <v>241</v>
      </c>
      <c r="Q420" s="116">
        <v>105</v>
      </c>
      <c r="R420" s="11">
        <v>105.96</v>
      </c>
      <c r="S420" s="11">
        <v>3841515</v>
      </c>
      <c r="T420" s="78">
        <f t="shared" si="22"/>
        <v>2638544.9</v>
      </c>
      <c r="U420" s="11">
        <f t="shared" si="25"/>
        <v>-5.0833207456108635E-3</v>
      </c>
      <c r="V420" s="119">
        <f t="shared" si="23"/>
        <v>0.27762704109068354</v>
      </c>
    </row>
    <row r="421" spans="2:22">
      <c r="B421" s="21">
        <v>42919</v>
      </c>
      <c r="C421" s="122" t="s">
        <v>453</v>
      </c>
      <c r="D421" s="116">
        <v>76.599999999999994</v>
      </c>
      <c r="E421" s="11">
        <v>76.37</v>
      </c>
      <c r="F421" s="12">
        <v>548982</v>
      </c>
      <c r="H421" s="21">
        <v>42930</v>
      </c>
      <c r="I421" s="122" t="s">
        <v>42</v>
      </c>
      <c r="J421" s="116">
        <v>153.22</v>
      </c>
      <c r="K421" s="11">
        <v>152.88</v>
      </c>
      <c r="L421" s="12">
        <v>3588437</v>
      </c>
      <c r="N421" s="113" t="str">
        <f t="shared" si="24"/>
        <v>42976EL</v>
      </c>
      <c r="O421" s="21">
        <v>42976</v>
      </c>
      <c r="P421" s="122" t="s">
        <v>241</v>
      </c>
      <c r="Q421" s="116">
        <v>105.56</v>
      </c>
      <c r="R421" s="11">
        <v>105.7</v>
      </c>
      <c r="S421" s="11">
        <v>1826456</v>
      </c>
      <c r="T421" s="78">
        <f t="shared" si="22"/>
        <v>2709758.3666666667</v>
      </c>
      <c r="U421" s="11">
        <f t="shared" si="25"/>
        <v>-2.4567715276769199E-3</v>
      </c>
      <c r="V421" s="119">
        <f t="shared" si="23"/>
        <v>0.27823135534184668</v>
      </c>
    </row>
    <row r="422" spans="2:22">
      <c r="B422" s="21">
        <v>42919</v>
      </c>
      <c r="C422" s="122" t="s">
        <v>454</v>
      </c>
      <c r="D422" s="116">
        <v>113.13</v>
      </c>
      <c r="E422" s="11">
        <v>112.18</v>
      </c>
      <c r="F422" s="12">
        <v>456754</v>
      </c>
      <c r="H422" s="21">
        <v>42930</v>
      </c>
      <c r="I422" s="122" t="s">
        <v>43</v>
      </c>
      <c r="J422" s="116">
        <v>43.47</v>
      </c>
      <c r="K422" s="11">
        <v>43.96</v>
      </c>
      <c r="L422" s="12">
        <v>3299948</v>
      </c>
      <c r="N422" s="113" t="str">
        <f t="shared" si="24"/>
        <v>42977EL</v>
      </c>
      <c r="O422" s="21">
        <v>42977</v>
      </c>
      <c r="P422" s="122" t="s">
        <v>241</v>
      </c>
      <c r="Q422" s="116">
        <v>105.65</v>
      </c>
      <c r="R422" s="11">
        <v>105.66</v>
      </c>
      <c r="S422" s="11">
        <v>1805047</v>
      </c>
      <c r="T422" s="78">
        <f t="shared" si="22"/>
        <v>2732688.9333333331</v>
      </c>
      <c r="U422" s="11">
        <f t="shared" si="25"/>
        <v>-3.7850114002225551E-4</v>
      </c>
      <c r="V422" s="119">
        <f t="shared" si="23"/>
        <v>0.27864358245946713</v>
      </c>
    </row>
    <row r="423" spans="2:22">
      <c r="B423" s="21">
        <v>42919</v>
      </c>
      <c r="C423" s="122" t="s">
        <v>455</v>
      </c>
      <c r="D423" s="116">
        <v>57</v>
      </c>
      <c r="E423" s="11">
        <v>57.62</v>
      </c>
      <c r="F423" s="12">
        <v>1926746</v>
      </c>
      <c r="H423" s="21">
        <v>42930</v>
      </c>
      <c r="I423" s="122" t="s">
        <v>44</v>
      </c>
      <c r="J423" s="116">
        <v>52.94</v>
      </c>
      <c r="K423" s="11">
        <v>53.36</v>
      </c>
      <c r="L423" s="12">
        <v>1740195</v>
      </c>
      <c r="N423" s="113" t="str">
        <f t="shared" si="24"/>
        <v>42978EL</v>
      </c>
      <c r="O423" s="21">
        <v>42978</v>
      </c>
      <c r="P423" s="122" t="s">
        <v>241</v>
      </c>
      <c r="Q423" s="116">
        <v>106</v>
      </c>
      <c r="R423" s="11">
        <v>106.99</v>
      </c>
      <c r="S423" s="11">
        <v>2085013</v>
      </c>
      <c r="T423" s="78">
        <f t="shared" si="22"/>
        <v>2757348.3666666667</v>
      </c>
      <c r="U423" s="11">
        <f t="shared" si="25"/>
        <v>1.2508980414345436E-2</v>
      </c>
      <c r="V423" s="119">
        <f t="shared" si="23"/>
        <v>0.27860289495547846</v>
      </c>
    </row>
    <row r="424" spans="2:22">
      <c r="B424" s="21">
        <v>42919</v>
      </c>
      <c r="C424" s="122" t="s">
        <v>456</v>
      </c>
      <c r="D424" s="116">
        <v>90.4</v>
      </c>
      <c r="E424" s="11">
        <v>91.08</v>
      </c>
      <c r="F424" s="12">
        <v>684717</v>
      </c>
      <c r="H424" s="21">
        <v>42930</v>
      </c>
      <c r="I424" s="122" t="s">
        <v>45</v>
      </c>
      <c r="J424" s="116">
        <v>61.96</v>
      </c>
      <c r="K424" s="11">
        <v>62.45</v>
      </c>
      <c r="L424" s="12">
        <v>3466467</v>
      </c>
      <c r="N424" s="113" t="str">
        <f t="shared" si="24"/>
        <v>42979EL</v>
      </c>
      <c r="O424" s="21">
        <v>42979</v>
      </c>
      <c r="P424" s="122" t="s">
        <v>241</v>
      </c>
      <c r="Q424" s="117">
        <v>107</v>
      </c>
      <c r="R424" s="96">
        <v>107.93</v>
      </c>
      <c r="S424" s="11">
        <v>2360555</v>
      </c>
      <c r="T424" s="78">
        <f t="shared" si="22"/>
        <v>2789808.1333333333</v>
      </c>
      <c r="U424" s="11">
        <f t="shared" si="25"/>
        <v>8.7474966867399067E-3</v>
      </c>
      <c r="V424" s="119">
        <f t="shared" si="23"/>
        <v>0.27995765202521555</v>
      </c>
    </row>
    <row r="425" spans="2:22">
      <c r="B425" s="21">
        <v>42919</v>
      </c>
      <c r="C425" s="122" t="s">
        <v>457</v>
      </c>
      <c r="D425" s="116">
        <v>38.92</v>
      </c>
      <c r="E425" s="11">
        <v>38.590000000000003</v>
      </c>
      <c r="F425" s="12">
        <v>1975084</v>
      </c>
      <c r="H425" s="21">
        <v>42930</v>
      </c>
      <c r="I425" s="122" t="s">
        <v>46</v>
      </c>
      <c r="J425" s="116">
        <v>51.4</v>
      </c>
      <c r="K425" s="11">
        <v>51.62</v>
      </c>
      <c r="L425" s="12">
        <v>2104770</v>
      </c>
      <c r="N425" s="113" t="str">
        <f t="shared" si="24"/>
        <v>42983EL</v>
      </c>
      <c r="O425" s="21">
        <v>42983</v>
      </c>
      <c r="P425" s="122" t="s">
        <v>241</v>
      </c>
      <c r="Q425" s="117">
        <v>107.46</v>
      </c>
      <c r="R425" s="96">
        <v>107.95</v>
      </c>
      <c r="S425" s="11">
        <v>1636072</v>
      </c>
      <c r="T425" s="78">
        <f t="shared" si="22"/>
        <v>2829721.1666666665</v>
      </c>
      <c r="U425" s="11">
        <f t="shared" si="25"/>
        <v>1.8528812356127347E-4</v>
      </c>
      <c r="V425" s="119">
        <f t="shared" si="23"/>
        <v>0.27998025060810594</v>
      </c>
    </row>
    <row r="426" spans="2:22">
      <c r="B426" s="21">
        <v>42919</v>
      </c>
      <c r="C426" s="122" t="s">
        <v>458</v>
      </c>
      <c r="D426" s="116">
        <v>194.14</v>
      </c>
      <c r="E426" s="11">
        <v>191.73</v>
      </c>
      <c r="F426" s="12">
        <v>969084</v>
      </c>
      <c r="H426" s="21">
        <v>42930</v>
      </c>
      <c r="I426" s="122" t="s">
        <v>47</v>
      </c>
      <c r="J426" s="116">
        <v>44.92</v>
      </c>
      <c r="K426" s="11">
        <v>45.17</v>
      </c>
      <c r="L426" s="12">
        <v>1507456</v>
      </c>
      <c r="N426" s="113" t="str">
        <f t="shared" si="24"/>
        <v>42984EL</v>
      </c>
      <c r="O426" s="21">
        <v>42984</v>
      </c>
      <c r="P426" s="122" t="s">
        <v>241</v>
      </c>
      <c r="Q426" s="117">
        <v>108.31</v>
      </c>
      <c r="R426" s="96">
        <v>108.07</v>
      </c>
      <c r="S426" s="11">
        <v>1520419</v>
      </c>
      <c r="T426" s="78">
        <f t="shared" si="22"/>
        <v>2855623.6666666665</v>
      </c>
      <c r="U426" s="11">
        <f t="shared" si="25"/>
        <v>1.1110083542577298E-3</v>
      </c>
      <c r="V426" s="119">
        <f t="shared" si="23"/>
        <v>0.27969177246357924</v>
      </c>
    </row>
    <row r="427" spans="2:22">
      <c r="B427" s="21">
        <v>42919</v>
      </c>
      <c r="C427" s="122" t="s">
        <v>459</v>
      </c>
      <c r="D427" s="116">
        <v>141.32</v>
      </c>
      <c r="E427" s="11">
        <v>141.78</v>
      </c>
      <c r="F427" s="12">
        <v>763546</v>
      </c>
      <c r="H427" s="21">
        <v>42930</v>
      </c>
      <c r="I427" s="122" t="s">
        <v>48</v>
      </c>
      <c r="J427" s="116">
        <v>135.51</v>
      </c>
      <c r="K427" s="11">
        <v>135.83000000000001</v>
      </c>
      <c r="L427" s="12">
        <v>1794589</v>
      </c>
      <c r="N427" s="113" t="str">
        <f t="shared" si="24"/>
        <v>42985EL</v>
      </c>
      <c r="O427" s="21">
        <v>42985</v>
      </c>
      <c r="P427" s="122" t="s">
        <v>241</v>
      </c>
      <c r="Q427" s="117">
        <v>108.56</v>
      </c>
      <c r="R427" s="96">
        <v>108.23</v>
      </c>
      <c r="S427" s="11">
        <v>1467889</v>
      </c>
      <c r="T427" s="78">
        <f t="shared" si="22"/>
        <v>2837382.9</v>
      </c>
      <c r="U427" s="11">
        <f t="shared" si="25"/>
        <v>1.4794269919808799E-3</v>
      </c>
      <c r="V427" s="119">
        <f t="shared" si="23"/>
        <v>0.278995800701411</v>
      </c>
    </row>
    <row r="428" spans="2:22">
      <c r="B428" s="21">
        <v>42919</v>
      </c>
      <c r="C428" s="122" t="s">
        <v>460</v>
      </c>
      <c r="D428" s="116">
        <v>96.44</v>
      </c>
      <c r="E428" s="11">
        <v>95.34</v>
      </c>
      <c r="F428" s="12">
        <v>1180907</v>
      </c>
      <c r="H428" s="21">
        <v>42930</v>
      </c>
      <c r="I428" s="122" t="s">
        <v>49</v>
      </c>
      <c r="J428" s="116">
        <v>54.57</v>
      </c>
      <c r="K428" s="11">
        <v>55.35</v>
      </c>
      <c r="L428" s="12">
        <v>2238066</v>
      </c>
      <c r="N428" s="113" t="str">
        <f t="shared" si="24"/>
        <v>42986EL</v>
      </c>
      <c r="O428" s="21">
        <v>42986</v>
      </c>
      <c r="P428" s="122" t="s">
        <v>241</v>
      </c>
      <c r="Q428" s="117">
        <v>108.2</v>
      </c>
      <c r="R428" s="96">
        <v>108.81</v>
      </c>
      <c r="S428" s="11">
        <v>1387934</v>
      </c>
      <c r="T428" s="78">
        <f t="shared" si="22"/>
        <v>2818325.9333333331</v>
      </c>
      <c r="U428" s="11">
        <f t="shared" si="25"/>
        <v>5.3446496558656126E-3</v>
      </c>
      <c r="V428" s="119">
        <f t="shared" si="23"/>
        <v>0.2790062277402684</v>
      </c>
    </row>
    <row r="429" spans="2:22">
      <c r="B429" s="21">
        <v>42919</v>
      </c>
      <c r="C429" s="122" t="s">
        <v>461</v>
      </c>
      <c r="D429" s="116">
        <v>30.06</v>
      </c>
      <c r="E429" s="11">
        <v>30.06</v>
      </c>
      <c r="F429" s="12">
        <v>2315274</v>
      </c>
      <c r="H429" s="21">
        <v>42930</v>
      </c>
      <c r="I429" s="122" t="s">
        <v>50</v>
      </c>
      <c r="J429" s="116">
        <v>17.100000000000001</v>
      </c>
      <c r="K429" s="11">
        <v>13.334034000000001</v>
      </c>
      <c r="L429" s="12">
        <v>6129621</v>
      </c>
      <c r="N429" s="113" t="str">
        <f t="shared" si="24"/>
        <v>42989EL</v>
      </c>
      <c r="O429" s="21">
        <v>42989</v>
      </c>
      <c r="P429" s="122" t="s">
        <v>241</v>
      </c>
      <c r="Q429" s="117">
        <v>109.18</v>
      </c>
      <c r="R429" s="96">
        <v>108.74</v>
      </c>
      <c r="S429" s="11">
        <v>2548044</v>
      </c>
      <c r="T429" s="78">
        <f t="shared" si="22"/>
        <v>2807943.3333333335</v>
      </c>
      <c r="U429" s="11">
        <f t="shared" si="25"/>
        <v>-6.4353024514612607E-4</v>
      </c>
      <c r="V429" s="119">
        <f t="shared" si="23"/>
        <v>0.2789377075717856</v>
      </c>
    </row>
    <row r="430" spans="2:22">
      <c r="B430" s="21">
        <v>42919</v>
      </c>
      <c r="C430" s="122" t="s">
        <v>462</v>
      </c>
      <c r="D430" s="116">
        <v>139.22999999999999</v>
      </c>
      <c r="E430" s="11">
        <v>138.22</v>
      </c>
      <c r="F430" s="12">
        <v>487567</v>
      </c>
      <c r="H430" s="21">
        <v>42930</v>
      </c>
      <c r="I430" s="122" t="s">
        <v>51</v>
      </c>
      <c r="J430" s="116">
        <v>18.09</v>
      </c>
      <c r="K430" s="11">
        <v>18.420000000000002</v>
      </c>
      <c r="L430" s="12">
        <v>8174808</v>
      </c>
      <c r="N430" s="113" t="str">
        <f t="shared" si="24"/>
        <v>42990EL</v>
      </c>
      <c r="O430" s="21">
        <v>42990</v>
      </c>
      <c r="P430" s="122" t="s">
        <v>241</v>
      </c>
      <c r="Q430" s="117">
        <v>108.54</v>
      </c>
      <c r="R430" s="96">
        <v>108.9</v>
      </c>
      <c r="S430" s="11">
        <v>2438399</v>
      </c>
      <c r="T430" s="78">
        <f t="shared" si="22"/>
        <v>2841806.9</v>
      </c>
      <c r="U430" s="11">
        <f t="shared" si="25"/>
        <v>1.4703182211403874E-3</v>
      </c>
      <c r="V430" s="119">
        <f t="shared" si="23"/>
        <v>0.27805961649912753</v>
      </c>
    </row>
    <row r="431" spans="2:22">
      <c r="B431" s="21">
        <v>42919</v>
      </c>
      <c r="C431" s="122" t="s">
        <v>463</v>
      </c>
      <c r="D431" s="116">
        <v>28.45</v>
      </c>
      <c r="E431" s="11">
        <v>27.47</v>
      </c>
      <c r="F431" s="12">
        <v>3634174</v>
      </c>
      <c r="H431" s="21">
        <v>42930</v>
      </c>
      <c r="I431" s="122" t="s">
        <v>52</v>
      </c>
      <c r="J431" s="116">
        <v>31.21</v>
      </c>
      <c r="K431" s="11">
        <v>30.53</v>
      </c>
      <c r="L431" s="12">
        <v>2126298</v>
      </c>
      <c r="N431" s="113" t="str">
        <f t="shared" si="24"/>
        <v>42991EL</v>
      </c>
      <c r="O431" s="21">
        <v>42991</v>
      </c>
      <c r="P431" s="122" t="s">
        <v>241</v>
      </c>
      <c r="Q431" s="117">
        <v>109.3</v>
      </c>
      <c r="R431" s="96">
        <v>109.66</v>
      </c>
      <c r="S431" s="11">
        <v>1302895</v>
      </c>
      <c r="T431" s="78">
        <f t="shared" ref="T431:T494" si="26">AVERAGE(S401:S430)</f>
        <v>2848079</v>
      </c>
      <c r="U431" s="11">
        <f t="shared" si="25"/>
        <v>6.9546400369874814E-3</v>
      </c>
      <c r="V431" s="119">
        <f t="shared" ref="V431:V494" si="27">_xlfn.STDEV.S(U401:U430)*(250)^0.5</f>
        <v>0.27793928447700395</v>
      </c>
    </row>
    <row r="432" spans="2:22">
      <c r="B432" s="21">
        <v>42919</v>
      </c>
      <c r="C432" s="122" t="s">
        <v>464</v>
      </c>
      <c r="D432" s="116">
        <v>50.49</v>
      </c>
      <c r="E432" s="11">
        <v>50.54</v>
      </c>
      <c r="F432" s="12">
        <v>2303413</v>
      </c>
      <c r="H432" s="21">
        <v>42930</v>
      </c>
      <c r="I432" s="122" t="s">
        <v>53</v>
      </c>
      <c r="J432" s="116">
        <v>32.770000000000003</v>
      </c>
      <c r="K432" s="11">
        <v>32.83</v>
      </c>
      <c r="L432" s="12">
        <v>1350369</v>
      </c>
      <c r="N432" s="113" t="str">
        <f t="shared" si="24"/>
        <v>42992EL</v>
      </c>
      <c r="O432" s="21">
        <v>42992</v>
      </c>
      <c r="P432" s="122" t="s">
        <v>241</v>
      </c>
      <c r="Q432" s="117">
        <v>109.41</v>
      </c>
      <c r="R432" s="96">
        <v>110.01</v>
      </c>
      <c r="S432" s="11">
        <v>1227904</v>
      </c>
      <c r="T432" s="78">
        <f t="shared" si="26"/>
        <v>2838440.8333333335</v>
      </c>
      <c r="U432" s="11">
        <f t="shared" si="25"/>
        <v>3.1866007754420274E-3</v>
      </c>
      <c r="V432" s="119">
        <f t="shared" si="27"/>
        <v>0.27733356124126812</v>
      </c>
    </row>
    <row r="433" spans="2:22">
      <c r="B433" s="21">
        <v>42919</v>
      </c>
      <c r="C433" s="122" t="s">
        <v>465</v>
      </c>
      <c r="D433" s="116">
        <v>37.840000000000003</v>
      </c>
      <c r="E433" s="11">
        <v>38.11</v>
      </c>
      <c r="F433" s="12">
        <v>11124346</v>
      </c>
      <c r="H433" s="21">
        <v>42930</v>
      </c>
      <c r="I433" s="122" t="s">
        <v>54</v>
      </c>
      <c r="J433" s="116">
        <v>115.22</v>
      </c>
      <c r="K433" s="11">
        <v>115.18</v>
      </c>
      <c r="L433" s="12">
        <v>1047906</v>
      </c>
      <c r="N433" s="113" t="str">
        <f t="shared" si="24"/>
        <v>42993EL</v>
      </c>
      <c r="O433" s="21">
        <v>42993</v>
      </c>
      <c r="P433" s="122" t="s">
        <v>241</v>
      </c>
      <c r="Q433" s="117">
        <v>110.37</v>
      </c>
      <c r="R433" s="96">
        <v>109.69</v>
      </c>
      <c r="S433" s="11">
        <v>1896840</v>
      </c>
      <c r="T433" s="78">
        <f t="shared" si="26"/>
        <v>2822125.9666666668</v>
      </c>
      <c r="U433" s="11">
        <f t="shared" si="25"/>
        <v>-2.9130653281016702E-3</v>
      </c>
      <c r="V433" s="119">
        <f t="shared" si="27"/>
        <v>0.27697336453547716</v>
      </c>
    </row>
    <row r="434" spans="2:22">
      <c r="B434" s="21">
        <v>42919</v>
      </c>
      <c r="C434" s="122" t="s">
        <v>466</v>
      </c>
      <c r="D434" s="116">
        <v>86.68</v>
      </c>
      <c r="E434" s="11">
        <v>86.41</v>
      </c>
      <c r="F434" s="12">
        <v>516340</v>
      </c>
      <c r="H434" s="21">
        <v>42930</v>
      </c>
      <c r="I434" s="122" t="s">
        <v>55</v>
      </c>
      <c r="J434" s="116">
        <v>91.4</v>
      </c>
      <c r="K434" s="11">
        <v>92.26</v>
      </c>
      <c r="L434" s="12">
        <v>529638</v>
      </c>
      <c r="N434" s="113" t="str">
        <f t="shared" si="24"/>
        <v>42996EL</v>
      </c>
      <c r="O434" s="21">
        <v>42996</v>
      </c>
      <c r="P434" s="122" t="s">
        <v>241</v>
      </c>
      <c r="Q434" s="117">
        <v>110.04</v>
      </c>
      <c r="R434" s="96">
        <v>110.27</v>
      </c>
      <c r="S434" s="11">
        <v>952330</v>
      </c>
      <c r="T434" s="78">
        <f t="shared" si="26"/>
        <v>2850477</v>
      </c>
      <c r="U434" s="11">
        <f t="shared" si="25"/>
        <v>5.2736983473444061E-3</v>
      </c>
      <c r="V434" s="119">
        <f t="shared" si="27"/>
        <v>0.27690137158535161</v>
      </c>
    </row>
    <row r="435" spans="2:22">
      <c r="B435" s="21">
        <v>42919</v>
      </c>
      <c r="C435" s="122" t="s">
        <v>467</v>
      </c>
      <c r="D435" s="116">
        <v>268.91000000000003</v>
      </c>
      <c r="E435" s="11">
        <v>265.08999999999997</v>
      </c>
      <c r="F435" s="12">
        <v>272652</v>
      </c>
      <c r="H435" s="21">
        <v>42930</v>
      </c>
      <c r="I435" s="122" t="s">
        <v>56</v>
      </c>
      <c r="J435" s="116">
        <v>18.14</v>
      </c>
      <c r="K435" s="11">
        <v>18.149999999999999</v>
      </c>
      <c r="L435" s="12">
        <v>4526175</v>
      </c>
      <c r="N435" s="113" t="str">
        <f t="shared" si="24"/>
        <v>42997EL</v>
      </c>
      <c r="O435" s="21">
        <v>42997</v>
      </c>
      <c r="P435" s="122" t="s">
        <v>241</v>
      </c>
      <c r="Q435" s="117">
        <v>110.27</v>
      </c>
      <c r="R435" s="96">
        <v>110.35</v>
      </c>
      <c r="S435" s="11">
        <v>1061889</v>
      </c>
      <c r="T435" s="78">
        <f t="shared" si="26"/>
        <v>2848424.4666666668</v>
      </c>
      <c r="U435" s="11">
        <f t="shared" si="25"/>
        <v>7.2522893215823132E-4</v>
      </c>
      <c r="V435" s="119">
        <f t="shared" si="27"/>
        <v>0.27693592848686194</v>
      </c>
    </row>
    <row r="436" spans="2:22">
      <c r="B436" s="21">
        <v>42919</v>
      </c>
      <c r="C436" s="122" t="s">
        <v>468</v>
      </c>
      <c r="D436" s="116">
        <v>78.98</v>
      </c>
      <c r="E436" s="11">
        <v>78.150000000000006</v>
      </c>
      <c r="F436" s="12">
        <v>1421114</v>
      </c>
      <c r="H436" s="21">
        <v>42930</v>
      </c>
      <c r="I436" s="122" t="s">
        <v>57</v>
      </c>
      <c r="J436" s="116">
        <v>105.08</v>
      </c>
      <c r="K436" s="11">
        <v>105.47</v>
      </c>
      <c r="L436" s="12">
        <v>570742</v>
      </c>
      <c r="N436" s="113" t="str">
        <f t="shared" si="24"/>
        <v>42998EL</v>
      </c>
      <c r="O436" s="21">
        <v>42998</v>
      </c>
      <c r="P436" s="122" t="s">
        <v>241</v>
      </c>
      <c r="Q436" s="117">
        <v>110.37</v>
      </c>
      <c r="R436" s="96">
        <v>110.23</v>
      </c>
      <c r="S436" s="11">
        <v>1438165</v>
      </c>
      <c r="T436" s="78">
        <f t="shared" si="26"/>
        <v>2809429.5</v>
      </c>
      <c r="U436" s="11">
        <f t="shared" si="25"/>
        <v>-1.0880407275212054E-3</v>
      </c>
      <c r="V436" s="119">
        <f t="shared" si="27"/>
        <v>0.27295243822289561</v>
      </c>
    </row>
    <row r="437" spans="2:22">
      <c r="B437" s="21">
        <v>42919</v>
      </c>
      <c r="C437" s="122" t="s">
        <v>469</v>
      </c>
      <c r="D437" s="116">
        <v>52.53</v>
      </c>
      <c r="E437" s="11">
        <v>52.65</v>
      </c>
      <c r="F437" s="12">
        <v>2790919</v>
      </c>
      <c r="H437" s="21">
        <v>42930</v>
      </c>
      <c r="I437" s="122" t="s">
        <v>58</v>
      </c>
      <c r="J437" s="116">
        <v>238</v>
      </c>
      <c r="K437" s="11">
        <v>239.09</v>
      </c>
      <c r="L437" s="12">
        <v>1126881</v>
      </c>
      <c r="N437" s="113" t="str">
        <f t="shared" si="24"/>
        <v>42999EL</v>
      </c>
      <c r="O437" s="21">
        <v>42999</v>
      </c>
      <c r="P437" s="122" t="s">
        <v>241</v>
      </c>
      <c r="Q437" s="117">
        <v>109.96</v>
      </c>
      <c r="R437" s="96">
        <v>108.25</v>
      </c>
      <c r="S437" s="11">
        <v>1402728</v>
      </c>
      <c r="T437" s="78">
        <f t="shared" si="26"/>
        <v>2786404.5666666669</v>
      </c>
      <c r="U437" s="11">
        <f t="shared" si="25"/>
        <v>-1.8125725092624907E-2</v>
      </c>
      <c r="V437" s="119">
        <f t="shared" si="27"/>
        <v>0.2731359429397941</v>
      </c>
    </row>
    <row r="438" spans="2:22">
      <c r="B438" s="21">
        <v>42919</v>
      </c>
      <c r="C438" s="122" t="s">
        <v>470</v>
      </c>
      <c r="D438" s="116">
        <v>94.39</v>
      </c>
      <c r="E438" s="11">
        <v>93.68</v>
      </c>
      <c r="F438" s="12">
        <v>585334</v>
      </c>
      <c r="H438" s="21">
        <v>42930</v>
      </c>
      <c r="I438" s="122" t="s">
        <v>59</v>
      </c>
      <c r="J438" s="116">
        <v>154.01</v>
      </c>
      <c r="K438" s="11">
        <v>154.24</v>
      </c>
      <c r="L438" s="12">
        <v>3256372</v>
      </c>
      <c r="N438" s="113" t="str">
        <f t="shared" si="24"/>
        <v>43000EL</v>
      </c>
      <c r="O438" s="21">
        <v>43000</v>
      </c>
      <c r="P438" s="122" t="s">
        <v>241</v>
      </c>
      <c r="Q438" s="117">
        <v>108.63</v>
      </c>
      <c r="R438" s="96">
        <v>107.58</v>
      </c>
      <c r="S438" s="11">
        <v>2173326</v>
      </c>
      <c r="T438" s="78">
        <f t="shared" si="26"/>
        <v>2582377.2666666666</v>
      </c>
      <c r="U438" s="11">
        <f t="shared" si="25"/>
        <v>-6.2086100375026961E-3</v>
      </c>
      <c r="V438" s="119">
        <f t="shared" si="27"/>
        <v>0.27028342538366179</v>
      </c>
    </row>
    <row r="439" spans="2:22">
      <c r="B439" s="21">
        <v>42919</v>
      </c>
      <c r="C439" s="122" t="s">
        <v>471</v>
      </c>
      <c r="D439" s="116">
        <v>72.650000000000006</v>
      </c>
      <c r="E439" s="11">
        <v>71.569999999999993</v>
      </c>
      <c r="F439" s="12">
        <v>2969045</v>
      </c>
      <c r="H439" s="21">
        <v>42930</v>
      </c>
      <c r="I439" s="122" t="s">
        <v>60</v>
      </c>
      <c r="J439" s="116">
        <v>66.36</v>
      </c>
      <c r="K439" s="11">
        <v>65.55</v>
      </c>
      <c r="L439" s="12">
        <v>2851591</v>
      </c>
      <c r="N439" s="113" t="str">
        <f t="shared" si="24"/>
        <v>43003EL</v>
      </c>
      <c r="O439" s="21">
        <v>43003</v>
      </c>
      <c r="P439" s="122" t="s">
        <v>241</v>
      </c>
      <c r="Q439" s="117">
        <v>107.79</v>
      </c>
      <c r="R439" s="96">
        <v>107.98</v>
      </c>
      <c r="S439" s="11">
        <v>2025020</v>
      </c>
      <c r="T439" s="78">
        <f t="shared" si="26"/>
        <v>2495992.2333333334</v>
      </c>
      <c r="U439" s="11">
        <f t="shared" si="25"/>
        <v>3.7112679450444631E-3</v>
      </c>
      <c r="V439" s="119">
        <f t="shared" si="27"/>
        <v>0.26354024035803753</v>
      </c>
    </row>
    <row r="440" spans="2:22">
      <c r="B440" s="21">
        <v>42919</v>
      </c>
      <c r="C440" s="122" t="s">
        <v>472</v>
      </c>
      <c r="D440" s="116">
        <v>77.06</v>
      </c>
      <c r="E440" s="11">
        <v>77.25</v>
      </c>
      <c r="F440" s="12">
        <v>284529</v>
      </c>
      <c r="H440" s="21">
        <v>42930</v>
      </c>
      <c r="I440" s="122" t="s">
        <v>61</v>
      </c>
      <c r="J440" s="116">
        <v>164.02</v>
      </c>
      <c r="K440" s="11">
        <v>166.5</v>
      </c>
      <c r="L440" s="12">
        <v>444135</v>
      </c>
      <c r="N440" s="113" t="str">
        <f t="shared" si="24"/>
        <v>43004EL</v>
      </c>
      <c r="O440" s="21">
        <v>43004</v>
      </c>
      <c r="P440" s="122" t="s">
        <v>241</v>
      </c>
      <c r="Q440" s="117">
        <v>108.01</v>
      </c>
      <c r="R440" s="96">
        <v>107.96</v>
      </c>
      <c r="S440" s="11">
        <v>2833237</v>
      </c>
      <c r="T440" s="78">
        <f t="shared" si="26"/>
        <v>2443746.9333333331</v>
      </c>
      <c r="U440" s="11">
        <f t="shared" si="25"/>
        <v>-1.8523664033705663E-4</v>
      </c>
      <c r="V440" s="119">
        <f t="shared" si="27"/>
        <v>0.25512920575831538</v>
      </c>
    </row>
    <row r="441" spans="2:22">
      <c r="B441" s="21">
        <v>42919</v>
      </c>
      <c r="C441" s="122" t="s">
        <v>473</v>
      </c>
      <c r="D441" s="116">
        <v>175.33</v>
      </c>
      <c r="E441" s="11">
        <v>174.41</v>
      </c>
      <c r="F441" s="12">
        <v>612254</v>
      </c>
      <c r="H441" s="21">
        <v>42930</v>
      </c>
      <c r="I441" s="122" t="s">
        <v>62</v>
      </c>
      <c r="J441" s="116">
        <v>132.94999999999999</v>
      </c>
      <c r="K441" s="11">
        <v>133.72999999999999</v>
      </c>
      <c r="L441" s="12">
        <v>392113</v>
      </c>
      <c r="N441" s="113" t="str">
        <f t="shared" si="24"/>
        <v>43005EL</v>
      </c>
      <c r="O441" s="21">
        <v>43005</v>
      </c>
      <c r="P441" s="122" t="s">
        <v>241</v>
      </c>
      <c r="Q441" s="117">
        <v>108.1</v>
      </c>
      <c r="R441" s="96">
        <v>108.52</v>
      </c>
      <c r="S441" s="11">
        <v>1231022</v>
      </c>
      <c r="T441" s="78">
        <f t="shared" si="26"/>
        <v>2448599.5</v>
      </c>
      <c r="U441" s="11">
        <f t="shared" si="25"/>
        <v>5.1736996409270783E-3</v>
      </c>
      <c r="V441" s="119">
        <f t="shared" si="27"/>
        <v>0.25267020968027309</v>
      </c>
    </row>
    <row r="442" spans="2:22">
      <c r="B442" s="21">
        <v>42919</v>
      </c>
      <c r="C442" s="122" t="s">
        <v>474</v>
      </c>
      <c r="D442" s="116">
        <v>38.479999999999997</v>
      </c>
      <c r="E442" s="11">
        <v>38.479999999999997</v>
      </c>
      <c r="F442" s="12">
        <v>1092058</v>
      </c>
      <c r="H442" s="21">
        <v>42930</v>
      </c>
      <c r="I442" s="122" t="s">
        <v>63</v>
      </c>
      <c r="J442" s="116">
        <v>173.83</v>
      </c>
      <c r="K442" s="11">
        <v>172.33</v>
      </c>
      <c r="L442" s="12">
        <v>1246572</v>
      </c>
      <c r="N442" s="113" t="str">
        <f t="shared" si="24"/>
        <v>43006EL</v>
      </c>
      <c r="O442" s="21">
        <v>43006</v>
      </c>
      <c r="P442" s="122" t="s">
        <v>241</v>
      </c>
      <c r="Q442" s="117">
        <v>108.3</v>
      </c>
      <c r="R442" s="96">
        <v>106.35</v>
      </c>
      <c r="S442" s="11">
        <v>2542181</v>
      </c>
      <c r="T442" s="78">
        <f t="shared" si="26"/>
        <v>2432885.8666666667</v>
      </c>
      <c r="U442" s="11">
        <f t="shared" si="25"/>
        <v>-2.0198946144484847E-2</v>
      </c>
      <c r="V442" s="119">
        <f t="shared" si="27"/>
        <v>0.2526416869502906</v>
      </c>
    </row>
    <row r="443" spans="2:22">
      <c r="B443" s="21">
        <v>42919</v>
      </c>
      <c r="C443" s="122" t="s">
        <v>475</v>
      </c>
      <c r="D443" s="116">
        <v>74.849999999999994</v>
      </c>
      <c r="E443" s="11">
        <v>75.099999999999994</v>
      </c>
      <c r="F443" s="12">
        <v>873330</v>
      </c>
      <c r="H443" s="21">
        <v>42930</v>
      </c>
      <c r="I443" s="122" t="s">
        <v>64</v>
      </c>
      <c r="J443" s="116">
        <v>134.06</v>
      </c>
      <c r="K443" s="11">
        <v>134.27000000000001</v>
      </c>
      <c r="L443" s="12">
        <v>737510</v>
      </c>
      <c r="N443" s="113" t="str">
        <f t="shared" si="24"/>
        <v>43007EL</v>
      </c>
      <c r="O443" s="21">
        <v>43007</v>
      </c>
      <c r="P443" s="122" t="s">
        <v>241</v>
      </c>
      <c r="Q443" s="117">
        <v>106.76</v>
      </c>
      <c r="R443" s="96">
        <v>107.84</v>
      </c>
      <c r="S443" s="11">
        <v>2531129</v>
      </c>
      <c r="T443" s="78">
        <f t="shared" si="26"/>
        <v>2449822.2333333334</v>
      </c>
      <c r="U443" s="11">
        <f t="shared" si="25"/>
        <v>1.3913105517750773E-2</v>
      </c>
      <c r="V443" s="119">
        <f t="shared" si="27"/>
        <v>0.26089234659723909</v>
      </c>
    </row>
    <row r="444" spans="2:22">
      <c r="B444" s="21">
        <v>42919</v>
      </c>
      <c r="C444" s="122" t="s">
        <v>476</v>
      </c>
      <c r="D444" s="116">
        <v>126.98</v>
      </c>
      <c r="E444" s="11">
        <v>127.34</v>
      </c>
      <c r="F444" s="12">
        <v>932749</v>
      </c>
      <c r="H444" s="21">
        <v>42930</v>
      </c>
      <c r="I444" s="122" t="s">
        <v>65</v>
      </c>
      <c r="J444" s="116">
        <v>44.43</v>
      </c>
      <c r="K444" s="11">
        <v>44.76</v>
      </c>
      <c r="L444" s="12">
        <v>1423382</v>
      </c>
      <c r="N444" s="113" t="str">
        <f t="shared" si="24"/>
        <v>42919EMN</v>
      </c>
      <c r="O444" s="21">
        <v>42919</v>
      </c>
      <c r="P444" s="122" t="s">
        <v>242</v>
      </c>
      <c r="Q444" s="116">
        <v>84.61</v>
      </c>
      <c r="R444" s="11">
        <v>84.5</v>
      </c>
      <c r="S444" s="11">
        <v>376477</v>
      </c>
      <c r="T444" s="78">
        <f t="shared" si="26"/>
        <v>2384879.5333333332</v>
      </c>
      <c r="U444" s="11">
        <f t="shared" si="25"/>
        <v>-0.2438971128008687</v>
      </c>
      <c r="V444" s="119">
        <f t="shared" si="27"/>
        <v>0.24791936903138212</v>
      </c>
    </row>
    <row r="445" spans="2:22">
      <c r="B445" s="21">
        <v>42919</v>
      </c>
      <c r="C445" s="122" t="s">
        <v>477</v>
      </c>
      <c r="D445" s="116">
        <v>54.68</v>
      </c>
      <c r="E445" s="11">
        <v>54.96</v>
      </c>
      <c r="F445" s="12">
        <v>1098266</v>
      </c>
      <c r="H445" s="21">
        <v>42930</v>
      </c>
      <c r="I445" s="122" t="s">
        <v>66</v>
      </c>
      <c r="J445" s="116">
        <v>34.479999999999997</v>
      </c>
      <c r="K445" s="11">
        <v>34.68</v>
      </c>
      <c r="L445" s="12">
        <v>16316353</v>
      </c>
      <c r="N445" s="113" t="str">
        <f t="shared" si="24"/>
        <v>42921EMN</v>
      </c>
      <c r="O445" s="21">
        <v>42921</v>
      </c>
      <c r="P445" s="122" t="s">
        <v>242</v>
      </c>
      <c r="Q445" s="116">
        <v>84.54</v>
      </c>
      <c r="R445" s="11">
        <v>83.56</v>
      </c>
      <c r="S445" s="11">
        <v>1290391</v>
      </c>
      <c r="T445" s="78">
        <f t="shared" si="26"/>
        <v>2099901.1666666665</v>
      </c>
      <c r="U445" s="11">
        <f t="shared" si="25"/>
        <v>-1.1186597674763097E-2</v>
      </c>
      <c r="V445" s="119">
        <f t="shared" si="27"/>
        <v>0.71712454461483188</v>
      </c>
    </row>
    <row r="446" spans="2:22">
      <c r="B446" s="21">
        <v>42919</v>
      </c>
      <c r="C446" s="122" t="s">
        <v>478</v>
      </c>
      <c r="D446" s="116">
        <v>62.75</v>
      </c>
      <c r="E446" s="11">
        <v>62.58</v>
      </c>
      <c r="F446" s="12">
        <v>1584406</v>
      </c>
      <c r="H446" s="21">
        <v>42930</v>
      </c>
      <c r="I446" s="122" t="s">
        <v>67</v>
      </c>
      <c r="J446" s="116">
        <v>132.88999999999999</v>
      </c>
      <c r="K446" s="11">
        <v>132.88</v>
      </c>
      <c r="L446" s="12">
        <v>1572001</v>
      </c>
      <c r="N446" s="113" t="str">
        <f t="shared" si="24"/>
        <v>42922EMN</v>
      </c>
      <c r="O446" s="21">
        <v>42922</v>
      </c>
      <c r="P446" s="122" t="s">
        <v>242</v>
      </c>
      <c r="Q446" s="116">
        <v>83.36</v>
      </c>
      <c r="R446" s="11">
        <v>83.6</v>
      </c>
      <c r="S446" s="11">
        <v>1239160</v>
      </c>
      <c r="T446" s="78">
        <f t="shared" si="26"/>
        <v>2024851</v>
      </c>
      <c r="U446" s="11">
        <f t="shared" si="25"/>
        <v>4.7858340229076654E-4</v>
      </c>
      <c r="V446" s="119">
        <f t="shared" si="27"/>
        <v>0.7161645232223024</v>
      </c>
    </row>
    <row r="447" spans="2:22">
      <c r="B447" s="21">
        <v>42919</v>
      </c>
      <c r="C447" s="122" t="s">
        <v>479</v>
      </c>
      <c r="D447" s="116">
        <v>58.61</v>
      </c>
      <c r="E447" s="11">
        <v>57.99</v>
      </c>
      <c r="F447" s="12">
        <v>522856</v>
      </c>
      <c r="H447" s="21">
        <v>42930</v>
      </c>
      <c r="I447" s="122" t="s">
        <v>68</v>
      </c>
      <c r="J447" s="116">
        <v>58.12</v>
      </c>
      <c r="K447" s="11">
        <v>58.15</v>
      </c>
      <c r="L447" s="12">
        <v>1092402</v>
      </c>
      <c r="N447" s="113" t="str">
        <f t="shared" si="24"/>
        <v>42923EMN</v>
      </c>
      <c r="O447" s="21">
        <v>42923</v>
      </c>
      <c r="P447" s="122" t="s">
        <v>242</v>
      </c>
      <c r="Q447" s="116">
        <v>83.99</v>
      </c>
      <c r="R447" s="11">
        <v>83.9</v>
      </c>
      <c r="S447" s="11">
        <v>897344</v>
      </c>
      <c r="T447" s="78">
        <f t="shared" si="26"/>
        <v>1910838.4333333333</v>
      </c>
      <c r="U447" s="11">
        <f t="shared" si="25"/>
        <v>3.5820933825046557E-3</v>
      </c>
      <c r="V447" s="119">
        <f t="shared" si="27"/>
        <v>0.71648161316893144</v>
      </c>
    </row>
    <row r="448" spans="2:22">
      <c r="B448" s="21">
        <v>42919</v>
      </c>
      <c r="C448" s="122" t="s">
        <v>480</v>
      </c>
      <c r="D448" s="116">
        <v>100.33</v>
      </c>
      <c r="E448" s="11">
        <v>101.38</v>
      </c>
      <c r="F448" s="12">
        <v>5857216</v>
      </c>
      <c r="H448" s="21">
        <v>42930</v>
      </c>
      <c r="I448" s="122" t="s">
        <v>69</v>
      </c>
      <c r="J448" s="116">
        <v>24.61</v>
      </c>
      <c r="K448" s="11">
        <v>24.69</v>
      </c>
      <c r="L448" s="12">
        <v>1969136</v>
      </c>
      <c r="N448" s="113" t="str">
        <f t="shared" si="24"/>
        <v>42926EMN</v>
      </c>
      <c r="O448" s="21">
        <v>42926</v>
      </c>
      <c r="P448" s="122" t="s">
        <v>242</v>
      </c>
      <c r="Q448" s="116">
        <v>83.63</v>
      </c>
      <c r="R448" s="11">
        <v>84.64</v>
      </c>
      <c r="S448" s="11">
        <v>634508</v>
      </c>
      <c r="T448" s="78">
        <f t="shared" si="26"/>
        <v>1834041.7</v>
      </c>
      <c r="U448" s="11">
        <f t="shared" si="25"/>
        <v>8.7813546368286418E-3</v>
      </c>
      <c r="V448" s="119">
        <f t="shared" si="27"/>
        <v>0.71721752198729116</v>
      </c>
    </row>
    <row r="449" spans="2:22">
      <c r="B449" s="21">
        <v>42919</v>
      </c>
      <c r="C449" s="122" t="s">
        <v>481</v>
      </c>
      <c r="D449" s="116">
        <v>77.45</v>
      </c>
      <c r="E449" s="11">
        <v>76.41</v>
      </c>
      <c r="F449" s="12">
        <v>3494169</v>
      </c>
      <c r="H449" s="21">
        <v>42930</v>
      </c>
      <c r="I449" s="122" t="s">
        <v>70</v>
      </c>
      <c r="J449" s="116">
        <v>92.81</v>
      </c>
      <c r="K449" s="11">
        <v>92.83</v>
      </c>
      <c r="L449" s="12">
        <v>1273427</v>
      </c>
      <c r="N449" s="113" t="str">
        <f t="shared" si="24"/>
        <v>42927EMN</v>
      </c>
      <c r="O449" s="21">
        <v>42927</v>
      </c>
      <c r="P449" s="122" t="s">
        <v>242</v>
      </c>
      <c r="Q449" s="116">
        <v>84.66</v>
      </c>
      <c r="R449" s="11">
        <v>85</v>
      </c>
      <c r="S449" s="11">
        <v>790982</v>
      </c>
      <c r="T449" s="78">
        <f t="shared" si="26"/>
        <v>1771492.0333333334</v>
      </c>
      <c r="U449" s="11">
        <f t="shared" si="25"/>
        <v>4.2442883803272997E-3</v>
      </c>
      <c r="V449" s="119">
        <f t="shared" si="27"/>
        <v>0.71582095995028727</v>
      </c>
    </row>
    <row r="450" spans="2:22">
      <c r="B450" s="21">
        <v>42919</v>
      </c>
      <c r="C450" s="122" t="s">
        <v>482</v>
      </c>
      <c r="D450" s="116">
        <v>47.39</v>
      </c>
      <c r="E450" s="11">
        <v>47.73</v>
      </c>
      <c r="F450" s="12">
        <v>454347</v>
      </c>
      <c r="H450" s="21">
        <v>42930</v>
      </c>
      <c r="I450" s="122" t="s">
        <v>71</v>
      </c>
      <c r="J450" s="116">
        <v>34.229999999999997</v>
      </c>
      <c r="K450" s="11">
        <v>34.78</v>
      </c>
      <c r="L450" s="12">
        <v>943923</v>
      </c>
      <c r="N450" s="113" t="str">
        <f t="shared" si="24"/>
        <v>42928EMN</v>
      </c>
      <c r="O450" s="21">
        <v>42928</v>
      </c>
      <c r="P450" s="122" t="s">
        <v>242</v>
      </c>
      <c r="Q450" s="116">
        <v>85.48</v>
      </c>
      <c r="R450" s="11">
        <v>85.8</v>
      </c>
      <c r="S450" s="11">
        <v>1279333</v>
      </c>
      <c r="T450" s="78">
        <f t="shared" si="26"/>
        <v>1692162.3666666667</v>
      </c>
      <c r="U450" s="11">
        <f t="shared" si="25"/>
        <v>9.3677500036000207E-3</v>
      </c>
      <c r="V450" s="119">
        <f t="shared" si="27"/>
        <v>0.71576815470288002</v>
      </c>
    </row>
    <row r="451" spans="2:22">
      <c r="B451" s="21">
        <v>42919</v>
      </c>
      <c r="C451" s="122" t="s">
        <v>483</v>
      </c>
      <c r="D451" s="116">
        <v>20.239999999999998</v>
      </c>
      <c r="E451" s="11">
        <v>20.52</v>
      </c>
      <c r="F451" s="12">
        <v>2086423</v>
      </c>
      <c r="H451" s="21">
        <v>42930</v>
      </c>
      <c r="I451" s="122" t="s">
        <v>72</v>
      </c>
      <c r="J451" s="116">
        <v>313.47332999999998</v>
      </c>
      <c r="K451" s="11">
        <v>317.25</v>
      </c>
      <c r="L451" s="12">
        <v>852872.98300000001</v>
      </c>
      <c r="N451" s="113" t="str">
        <f t="shared" si="24"/>
        <v>42929EMN</v>
      </c>
      <c r="O451" s="21">
        <v>42929</v>
      </c>
      <c r="P451" s="122" t="s">
        <v>242</v>
      </c>
      <c r="Q451" s="116">
        <v>85.85</v>
      </c>
      <c r="R451" s="11">
        <v>85.15</v>
      </c>
      <c r="S451" s="11">
        <v>740097</v>
      </c>
      <c r="T451" s="78">
        <f t="shared" si="26"/>
        <v>1606756.3</v>
      </c>
      <c r="U451" s="11">
        <f t="shared" si="25"/>
        <v>-7.6045993852191917E-3</v>
      </c>
      <c r="V451" s="119">
        <f t="shared" si="27"/>
        <v>0.71740543739761675</v>
      </c>
    </row>
    <row r="452" spans="2:22">
      <c r="B452" s="21">
        <v>42919</v>
      </c>
      <c r="C452" s="122" t="s">
        <v>484</v>
      </c>
      <c r="D452" s="116">
        <v>21.94</v>
      </c>
      <c r="E452" s="11">
        <v>22.28</v>
      </c>
      <c r="F452" s="12">
        <v>2299190</v>
      </c>
      <c r="H452" s="21">
        <v>42930</v>
      </c>
      <c r="I452" s="122" t="s">
        <v>73</v>
      </c>
      <c r="J452" s="116">
        <v>126.27</v>
      </c>
      <c r="K452" s="11">
        <v>126.83</v>
      </c>
      <c r="L452" s="12">
        <v>213359</v>
      </c>
      <c r="N452" s="113" t="str">
        <f t="shared" ref="N452:N515" si="28">O452&amp;P452</f>
        <v>42930EMN</v>
      </c>
      <c r="O452" s="21">
        <v>42930</v>
      </c>
      <c r="P452" s="122" t="s">
        <v>242</v>
      </c>
      <c r="Q452" s="116">
        <v>85.53</v>
      </c>
      <c r="R452" s="11">
        <v>85.4</v>
      </c>
      <c r="S452" s="11">
        <v>653296</v>
      </c>
      <c r="T452" s="78">
        <f t="shared" si="26"/>
        <v>1570544.3333333333</v>
      </c>
      <c r="U452" s="11">
        <f t="shared" si="25"/>
        <v>2.9316936858268887E-3</v>
      </c>
      <c r="V452" s="119">
        <f t="shared" si="27"/>
        <v>0.71727614912492232</v>
      </c>
    </row>
    <row r="453" spans="2:22">
      <c r="B453" s="21">
        <v>42919</v>
      </c>
      <c r="C453" s="122" t="s">
        <v>485</v>
      </c>
      <c r="D453" s="116">
        <v>75.849999999999994</v>
      </c>
      <c r="E453" s="11">
        <v>75.08</v>
      </c>
      <c r="F453" s="12">
        <v>2390824</v>
      </c>
      <c r="H453" s="21">
        <v>42933</v>
      </c>
      <c r="I453" s="122" t="s">
        <v>24</v>
      </c>
      <c r="J453" s="116">
        <v>31.19</v>
      </c>
      <c r="K453" s="11">
        <v>31.32</v>
      </c>
      <c r="L453" s="12">
        <v>4361791</v>
      </c>
      <c r="N453" s="113" t="str">
        <f t="shared" si="28"/>
        <v>42933EMN</v>
      </c>
      <c r="O453" s="21">
        <v>42933</v>
      </c>
      <c r="P453" s="122" t="s">
        <v>242</v>
      </c>
      <c r="Q453" s="116">
        <v>85.31</v>
      </c>
      <c r="R453" s="11">
        <v>85.24</v>
      </c>
      <c r="S453" s="11">
        <v>505892</v>
      </c>
      <c r="T453" s="78">
        <f t="shared" si="26"/>
        <v>1532152.6333333333</v>
      </c>
      <c r="U453" s="11">
        <f t="shared" ref="U453:U516" si="29">LN(R453/R452)</f>
        <v>-1.8752935641079252E-3</v>
      </c>
      <c r="V453" s="119">
        <f t="shared" si="27"/>
        <v>0.71761136199497888</v>
      </c>
    </row>
    <row r="454" spans="2:22">
      <c r="B454" s="21">
        <v>42919</v>
      </c>
      <c r="C454" s="122" t="s">
        <v>486</v>
      </c>
      <c r="D454" s="116">
        <v>39.11</v>
      </c>
      <c r="E454" s="11">
        <v>39.299999999999997</v>
      </c>
      <c r="F454" s="12">
        <v>512616</v>
      </c>
      <c r="H454" s="21">
        <v>42933</v>
      </c>
      <c r="I454" s="122" t="s">
        <v>25</v>
      </c>
      <c r="J454" s="116">
        <v>36.380000000000003</v>
      </c>
      <c r="K454" s="11">
        <v>36.380000000000003</v>
      </c>
      <c r="L454" s="12">
        <v>10631762</v>
      </c>
      <c r="N454" s="113" t="str">
        <f t="shared" si="28"/>
        <v>42934EMN</v>
      </c>
      <c r="O454" s="21">
        <v>42934</v>
      </c>
      <c r="P454" s="122" t="s">
        <v>242</v>
      </c>
      <c r="Q454" s="116">
        <v>85.04</v>
      </c>
      <c r="R454" s="11">
        <v>85.08</v>
      </c>
      <c r="S454" s="11">
        <v>593011</v>
      </c>
      <c r="T454" s="78">
        <f t="shared" si="26"/>
        <v>1479515.2666666666</v>
      </c>
      <c r="U454" s="11">
        <f t="shared" si="29"/>
        <v>-1.8788168983799528E-3</v>
      </c>
      <c r="V454" s="119">
        <f t="shared" si="27"/>
        <v>0.71542166903354676</v>
      </c>
    </row>
    <row r="455" spans="2:22">
      <c r="B455" s="21">
        <v>42919</v>
      </c>
      <c r="C455" s="122" t="s">
        <v>487</v>
      </c>
      <c r="D455" s="116">
        <v>122.34</v>
      </c>
      <c r="E455" s="11">
        <v>121.54</v>
      </c>
      <c r="F455" s="12">
        <v>314311</v>
      </c>
      <c r="H455" s="21">
        <v>42933</v>
      </c>
      <c r="I455" s="122" t="s">
        <v>26</v>
      </c>
      <c r="J455" s="116">
        <v>957</v>
      </c>
      <c r="K455" s="11">
        <v>953.42</v>
      </c>
      <c r="L455" s="12">
        <v>1165537</v>
      </c>
      <c r="N455" s="113" t="str">
        <f t="shared" si="28"/>
        <v>42935EMN</v>
      </c>
      <c r="O455" s="21">
        <v>42935</v>
      </c>
      <c r="P455" s="122" t="s">
        <v>242</v>
      </c>
      <c r="Q455" s="116">
        <v>85.24</v>
      </c>
      <c r="R455" s="11">
        <v>86.15</v>
      </c>
      <c r="S455" s="11">
        <v>828144</v>
      </c>
      <c r="T455" s="78">
        <f t="shared" si="26"/>
        <v>1420597.1333333333</v>
      </c>
      <c r="U455" s="11">
        <f t="shared" si="29"/>
        <v>1.2497972641902331E-2</v>
      </c>
      <c r="V455" s="119">
        <f t="shared" si="27"/>
        <v>0.71398780185559751</v>
      </c>
    </row>
    <row r="456" spans="2:22">
      <c r="B456" s="21">
        <v>42919</v>
      </c>
      <c r="C456" s="122" t="s">
        <v>488</v>
      </c>
      <c r="D456" s="116">
        <v>287.7</v>
      </c>
      <c r="E456" s="11">
        <v>283.36</v>
      </c>
      <c r="F456" s="12">
        <v>333040</v>
      </c>
      <c r="H456" s="21">
        <v>42933</v>
      </c>
      <c r="I456" s="122" t="s">
        <v>27</v>
      </c>
      <c r="J456" s="116">
        <v>976.32</v>
      </c>
      <c r="K456" s="11">
        <v>975.96</v>
      </c>
      <c r="L456" s="12">
        <v>1660464</v>
      </c>
      <c r="N456" s="113" t="str">
        <f t="shared" si="28"/>
        <v>42936EMN</v>
      </c>
      <c r="O456" s="21">
        <v>42936</v>
      </c>
      <c r="P456" s="122" t="s">
        <v>242</v>
      </c>
      <c r="Q456" s="116">
        <v>86.09</v>
      </c>
      <c r="R456" s="11">
        <v>85.68</v>
      </c>
      <c r="S456" s="11">
        <v>536840</v>
      </c>
      <c r="T456" s="78">
        <f t="shared" si="26"/>
        <v>1393666.2</v>
      </c>
      <c r="U456" s="11">
        <f t="shared" si="29"/>
        <v>-5.4705368344453087E-3</v>
      </c>
      <c r="V456" s="119">
        <f t="shared" si="27"/>
        <v>0.71607586461139283</v>
      </c>
    </row>
    <row r="457" spans="2:22">
      <c r="B457" s="21">
        <v>42919</v>
      </c>
      <c r="C457" s="122" t="s">
        <v>489</v>
      </c>
      <c r="D457" s="116">
        <v>186.29</v>
      </c>
      <c r="E457" s="11">
        <v>186.65</v>
      </c>
      <c r="F457" s="12">
        <v>2087013</v>
      </c>
      <c r="H457" s="21">
        <v>42933</v>
      </c>
      <c r="I457" s="122" t="s">
        <v>28</v>
      </c>
      <c r="J457" s="116">
        <v>83.45</v>
      </c>
      <c r="K457" s="11">
        <v>84.07</v>
      </c>
      <c r="L457" s="12">
        <v>1122245</v>
      </c>
      <c r="N457" s="113" t="str">
        <f t="shared" si="28"/>
        <v>42937EMN</v>
      </c>
      <c r="O457" s="21">
        <v>42937</v>
      </c>
      <c r="P457" s="122" t="s">
        <v>242</v>
      </c>
      <c r="Q457" s="116">
        <v>85.19</v>
      </c>
      <c r="R457" s="11">
        <v>85.65</v>
      </c>
      <c r="S457" s="11">
        <v>610134</v>
      </c>
      <c r="T457" s="78">
        <f t="shared" si="26"/>
        <v>1360880.2333333334</v>
      </c>
      <c r="U457" s="11">
        <f t="shared" si="29"/>
        <v>-3.5020136936441245E-4</v>
      </c>
      <c r="V457" s="119">
        <f t="shared" si="27"/>
        <v>0.71564397308440653</v>
      </c>
    </row>
    <row r="458" spans="2:22">
      <c r="B458" s="21">
        <v>42919</v>
      </c>
      <c r="C458" s="122" t="s">
        <v>490</v>
      </c>
      <c r="D458" s="116">
        <v>47.05</v>
      </c>
      <c r="E458" s="11">
        <v>47.23</v>
      </c>
      <c r="F458" s="12">
        <v>720122</v>
      </c>
      <c r="H458" s="21">
        <v>42933</v>
      </c>
      <c r="I458" s="122" t="s">
        <v>29</v>
      </c>
      <c r="J458" s="116">
        <v>92.13</v>
      </c>
      <c r="K458" s="11">
        <v>91.37</v>
      </c>
      <c r="L458" s="12">
        <v>1427874</v>
      </c>
      <c r="N458" s="113" t="str">
        <f t="shared" si="28"/>
        <v>42940EMN</v>
      </c>
      <c r="O458" s="21">
        <v>42940</v>
      </c>
      <c r="P458" s="122" t="s">
        <v>242</v>
      </c>
      <c r="Q458" s="116">
        <v>85.64</v>
      </c>
      <c r="R458" s="11">
        <v>85.8</v>
      </c>
      <c r="S458" s="11">
        <v>526949</v>
      </c>
      <c r="T458" s="78">
        <f t="shared" si="26"/>
        <v>1332288.3999999999</v>
      </c>
      <c r="U458" s="11">
        <f t="shared" si="29"/>
        <v>1.7497817237875507E-3</v>
      </c>
      <c r="V458" s="119">
        <f t="shared" si="27"/>
        <v>0.71546027490685116</v>
      </c>
    </row>
    <row r="459" spans="2:22">
      <c r="B459" s="21">
        <v>42919</v>
      </c>
      <c r="C459" s="122" t="s">
        <v>491</v>
      </c>
      <c r="D459" s="116">
        <v>109.02</v>
      </c>
      <c r="E459" s="11">
        <v>110.04</v>
      </c>
      <c r="F459" s="12">
        <v>1806624</v>
      </c>
      <c r="H459" s="21">
        <v>42933</v>
      </c>
      <c r="I459" s="122" t="s">
        <v>30</v>
      </c>
      <c r="J459" s="116">
        <v>23.17</v>
      </c>
      <c r="K459" s="11">
        <v>23.36</v>
      </c>
      <c r="L459" s="12">
        <v>4599181</v>
      </c>
      <c r="N459" s="113" t="str">
        <f t="shared" si="28"/>
        <v>42941EMN</v>
      </c>
      <c r="O459" s="21">
        <v>42941</v>
      </c>
      <c r="P459" s="122" t="s">
        <v>242</v>
      </c>
      <c r="Q459" s="116">
        <v>86.5</v>
      </c>
      <c r="R459" s="11">
        <v>86.12</v>
      </c>
      <c r="S459" s="11">
        <v>765099</v>
      </c>
      <c r="T459" s="78">
        <f t="shared" si="26"/>
        <v>1303588.8999999999</v>
      </c>
      <c r="U459" s="11">
        <f t="shared" si="29"/>
        <v>3.7226660022456914E-3</v>
      </c>
      <c r="V459" s="119">
        <f t="shared" si="27"/>
        <v>0.71496601843448848</v>
      </c>
    </row>
    <row r="460" spans="2:22">
      <c r="B460" s="21">
        <v>42919</v>
      </c>
      <c r="C460" s="122" t="s">
        <v>492</v>
      </c>
      <c r="D460" s="116">
        <v>110.9</v>
      </c>
      <c r="E460" s="11">
        <v>110.61</v>
      </c>
      <c r="F460" s="12">
        <v>1288219</v>
      </c>
      <c r="H460" s="21">
        <v>42933</v>
      </c>
      <c r="I460" s="122" t="s">
        <v>31</v>
      </c>
      <c r="J460" s="116">
        <v>50.55</v>
      </c>
      <c r="K460" s="11">
        <v>50.6</v>
      </c>
      <c r="L460" s="12">
        <v>806399</v>
      </c>
      <c r="N460" s="113" t="str">
        <f t="shared" si="28"/>
        <v>42942EMN</v>
      </c>
      <c r="O460" s="21">
        <v>42942</v>
      </c>
      <c r="P460" s="122" t="s">
        <v>242</v>
      </c>
      <c r="Q460" s="116">
        <v>86.16</v>
      </c>
      <c r="R460" s="11">
        <v>85.05</v>
      </c>
      <c r="S460" s="11">
        <v>915430</v>
      </c>
      <c r="T460" s="78">
        <f t="shared" si="26"/>
        <v>1244157.3999999999</v>
      </c>
      <c r="U460" s="11">
        <f t="shared" si="29"/>
        <v>-1.2502353654291549E-2</v>
      </c>
      <c r="V460" s="119">
        <f t="shared" si="27"/>
        <v>0.71545999121266246</v>
      </c>
    </row>
    <row r="461" spans="2:22">
      <c r="B461" s="21">
        <v>42919</v>
      </c>
      <c r="C461" s="122" t="s">
        <v>493</v>
      </c>
      <c r="D461" s="116">
        <v>113.6</v>
      </c>
      <c r="E461" s="11">
        <v>113.21</v>
      </c>
      <c r="F461" s="12">
        <v>747904</v>
      </c>
      <c r="H461" s="21">
        <v>42933</v>
      </c>
      <c r="I461" s="122" t="s">
        <v>32</v>
      </c>
      <c r="J461" s="116">
        <v>228.73</v>
      </c>
      <c r="K461" s="11">
        <v>229.26</v>
      </c>
      <c r="L461" s="12">
        <v>2551771</v>
      </c>
      <c r="N461" s="113" t="str">
        <f t="shared" si="28"/>
        <v>42943EMN</v>
      </c>
      <c r="O461" s="21">
        <v>42943</v>
      </c>
      <c r="P461" s="122" t="s">
        <v>242</v>
      </c>
      <c r="Q461" s="116">
        <v>85.11</v>
      </c>
      <c r="R461" s="11">
        <v>85.02</v>
      </c>
      <c r="S461" s="11">
        <v>1347282</v>
      </c>
      <c r="T461" s="78">
        <f t="shared" si="26"/>
        <v>1193391.7666666666</v>
      </c>
      <c r="U461" s="11">
        <f t="shared" si="29"/>
        <v>-3.527959112267105E-4</v>
      </c>
      <c r="V461" s="119">
        <f t="shared" si="27"/>
        <v>0.7150405207377063</v>
      </c>
    </row>
    <row r="462" spans="2:22">
      <c r="B462" s="21">
        <v>42919</v>
      </c>
      <c r="C462" s="122" t="s">
        <v>494</v>
      </c>
      <c r="D462" s="116">
        <v>52.15</v>
      </c>
      <c r="E462" s="11">
        <v>52.58</v>
      </c>
      <c r="F462" s="12">
        <v>3582756</v>
      </c>
      <c r="H462" s="21">
        <v>42933</v>
      </c>
      <c r="I462" s="122" t="s">
        <v>33</v>
      </c>
      <c r="J462" s="116">
        <v>36.29</v>
      </c>
      <c r="K462" s="11">
        <v>36.31</v>
      </c>
      <c r="L462" s="12">
        <v>1360427</v>
      </c>
      <c r="N462" s="113" t="str">
        <f t="shared" si="28"/>
        <v>42944EMN</v>
      </c>
      <c r="O462" s="21">
        <v>42944</v>
      </c>
      <c r="P462" s="122" t="s">
        <v>242</v>
      </c>
      <c r="Q462" s="116">
        <v>84</v>
      </c>
      <c r="R462" s="11">
        <v>83.03</v>
      </c>
      <c r="S462" s="11">
        <v>1684179</v>
      </c>
      <c r="T462" s="78">
        <f t="shared" si="26"/>
        <v>1194871.3333333333</v>
      </c>
      <c r="U462" s="11">
        <f t="shared" si="29"/>
        <v>-2.3684534656704722E-2</v>
      </c>
      <c r="V462" s="119">
        <f t="shared" si="27"/>
        <v>0.71401232267521619</v>
      </c>
    </row>
    <row r="463" spans="2:22">
      <c r="B463" s="21">
        <v>42919</v>
      </c>
      <c r="C463" s="122" t="s">
        <v>495</v>
      </c>
      <c r="D463" s="116">
        <v>122.61</v>
      </c>
      <c r="E463" s="11">
        <v>122.08</v>
      </c>
      <c r="F463" s="12">
        <v>1156229</v>
      </c>
      <c r="H463" s="21">
        <v>42933</v>
      </c>
      <c r="I463" s="122" t="s">
        <v>34</v>
      </c>
      <c r="J463" s="116">
        <v>171.95</v>
      </c>
      <c r="K463" s="11">
        <v>172.21</v>
      </c>
      <c r="L463" s="12">
        <v>1090057</v>
      </c>
      <c r="N463" s="113" t="str">
        <f t="shared" si="28"/>
        <v>42947EMN</v>
      </c>
      <c r="O463" s="21">
        <v>42947</v>
      </c>
      <c r="P463" s="122" t="s">
        <v>242</v>
      </c>
      <c r="Q463" s="116">
        <v>83.6</v>
      </c>
      <c r="R463" s="11">
        <v>83.16</v>
      </c>
      <c r="S463" s="11">
        <v>1075424</v>
      </c>
      <c r="T463" s="78">
        <f t="shared" si="26"/>
        <v>1210080.5</v>
      </c>
      <c r="U463" s="11">
        <f t="shared" si="29"/>
        <v>1.5644747158728971E-3</v>
      </c>
      <c r="V463" s="119">
        <f t="shared" si="27"/>
        <v>0.71443974388047127</v>
      </c>
    </row>
    <row r="464" spans="2:22">
      <c r="B464" s="21">
        <v>42919</v>
      </c>
      <c r="C464" s="122" t="s">
        <v>496</v>
      </c>
      <c r="D464" s="116">
        <v>94.38</v>
      </c>
      <c r="E464" s="11">
        <v>93.35</v>
      </c>
      <c r="F464" s="12">
        <v>6197656</v>
      </c>
      <c r="H464" s="21">
        <v>42933</v>
      </c>
      <c r="I464" s="122" t="s">
        <v>35</v>
      </c>
      <c r="J464" s="116">
        <v>44.15</v>
      </c>
      <c r="K464" s="11">
        <v>44.11</v>
      </c>
      <c r="L464" s="12">
        <v>6880522</v>
      </c>
      <c r="N464" s="113" t="str">
        <f t="shared" si="28"/>
        <v>42948EMN</v>
      </c>
      <c r="O464" s="21">
        <v>42948</v>
      </c>
      <c r="P464" s="122" t="s">
        <v>242</v>
      </c>
      <c r="Q464" s="116">
        <v>83.33</v>
      </c>
      <c r="R464" s="11">
        <v>83.66</v>
      </c>
      <c r="S464" s="11">
        <v>952972</v>
      </c>
      <c r="T464" s="78">
        <f t="shared" si="26"/>
        <v>1182699.9666666666</v>
      </c>
      <c r="U464" s="11">
        <f t="shared" si="29"/>
        <v>5.9945030242402044E-3</v>
      </c>
      <c r="V464" s="119">
        <f t="shared" si="27"/>
        <v>0.71490585322076716</v>
      </c>
    </row>
    <row r="465" spans="2:22">
      <c r="B465" s="21">
        <v>42919</v>
      </c>
      <c r="C465" s="122" t="s">
        <v>497</v>
      </c>
      <c r="D465" s="116">
        <v>103.65</v>
      </c>
      <c r="E465" s="11">
        <v>102.9</v>
      </c>
      <c r="F465" s="12">
        <v>539896</v>
      </c>
      <c r="H465" s="21">
        <v>42933</v>
      </c>
      <c r="I465" s="122" t="s">
        <v>36</v>
      </c>
      <c r="J465" s="116">
        <v>113.31</v>
      </c>
      <c r="K465" s="11">
        <v>112.84</v>
      </c>
      <c r="L465" s="12">
        <v>466378</v>
      </c>
      <c r="N465" s="113" t="str">
        <f t="shared" si="28"/>
        <v>42949EMN</v>
      </c>
      <c r="O465" s="21">
        <v>42949</v>
      </c>
      <c r="P465" s="122" t="s">
        <v>242</v>
      </c>
      <c r="Q465" s="116">
        <v>83.46</v>
      </c>
      <c r="R465" s="11">
        <v>83.88</v>
      </c>
      <c r="S465" s="11">
        <v>961971</v>
      </c>
      <c r="T465" s="78">
        <f t="shared" si="26"/>
        <v>1182721.3666666667</v>
      </c>
      <c r="U465" s="11">
        <f t="shared" si="29"/>
        <v>2.6262400196667302E-3</v>
      </c>
      <c r="V465" s="119">
        <f t="shared" si="27"/>
        <v>0.71503493085382996</v>
      </c>
    </row>
    <row r="466" spans="2:22">
      <c r="B466" s="21">
        <v>42919</v>
      </c>
      <c r="C466" s="122" t="s">
        <v>498</v>
      </c>
      <c r="D466" s="116">
        <v>57.43</v>
      </c>
      <c r="E466" s="11">
        <v>57.69</v>
      </c>
      <c r="F466" s="12">
        <v>1653217</v>
      </c>
      <c r="H466" s="21">
        <v>42933</v>
      </c>
      <c r="I466" s="122" t="s">
        <v>37</v>
      </c>
      <c r="J466" s="116">
        <v>13.79</v>
      </c>
      <c r="K466" s="11">
        <v>13.81</v>
      </c>
      <c r="L466" s="12">
        <v>5953903</v>
      </c>
      <c r="N466" s="113" t="str">
        <f t="shared" si="28"/>
        <v>42950EMN</v>
      </c>
      <c r="O466" s="21">
        <v>42950</v>
      </c>
      <c r="P466" s="122" t="s">
        <v>242</v>
      </c>
      <c r="Q466" s="116">
        <v>84.01</v>
      </c>
      <c r="R466" s="11">
        <v>83.92</v>
      </c>
      <c r="S466" s="11">
        <v>947188</v>
      </c>
      <c r="T466" s="78">
        <f t="shared" si="26"/>
        <v>1179390.7666666666</v>
      </c>
      <c r="U466" s="11">
        <f t="shared" si="29"/>
        <v>4.7675805432252139E-4</v>
      </c>
      <c r="V466" s="119">
        <f t="shared" si="27"/>
        <v>0.7152835551640303</v>
      </c>
    </row>
    <row r="467" spans="2:22">
      <c r="B467" s="21">
        <v>42919</v>
      </c>
      <c r="C467" s="122" t="s">
        <v>499</v>
      </c>
      <c r="D467" s="116">
        <v>33.68</v>
      </c>
      <c r="E467" s="11">
        <v>34.119999999999997</v>
      </c>
      <c r="F467" s="12">
        <v>2404424</v>
      </c>
      <c r="H467" s="21">
        <v>42933</v>
      </c>
      <c r="I467" s="122" t="s">
        <v>38</v>
      </c>
      <c r="J467" s="116">
        <v>22.75</v>
      </c>
      <c r="K467" s="11">
        <v>22.92</v>
      </c>
      <c r="L467" s="12">
        <v>4933421</v>
      </c>
      <c r="N467" s="113" t="str">
        <f t="shared" si="28"/>
        <v>42951EMN</v>
      </c>
      <c r="O467" s="21">
        <v>42951</v>
      </c>
      <c r="P467" s="122" t="s">
        <v>242</v>
      </c>
      <c r="Q467" s="116">
        <v>84.47</v>
      </c>
      <c r="R467" s="11">
        <v>84.07</v>
      </c>
      <c r="S467" s="11">
        <v>1366100</v>
      </c>
      <c r="T467" s="78">
        <f t="shared" si="26"/>
        <v>1163024.8666666667</v>
      </c>
      <c r="U467" s="11">
        <f t="shared" si="29"/>
        <v>1.7858210591636232E-3</v>
      </c>
      <c r="V467" s="119">
        <f t="shared" si="27"/>
        <v>0.71544969653570756</v>
      </c>
    </row>
    <row r="468" spans="2:22">
      <c r="B468" s="21">
        <v>42919</v>
      </c>
      <c r="C468" s="122" t="s">
        <v>500</v>
      </c>
      <c r="D468" s="116">
        <v>67.81</v>
      </c>
      <c r="E468" s="11">
        <v>68.02</v>
      </c>
      <c r="F468" s="12">
        <v>2159962</v>
      </c>
      <c r="H468" s="21">
        <v>42933</v>
      </c>
      <c r="I468" s="122" t="s">
        <v>39</v>
      </c>
      <c r="J468" s="116">
        <v>86.44</v>
      </c>
      <c r="K468" s="11">
        <v>86.5</v>
      </c>
      <c r="L468" s="12">
        <v>955445</v>
      </c>
      <c r="N468" s="113" t="str">
        <f t="shared" si="28"/>
        <v>42954EMN</v>
      </c>
      <c r="O468" s="21">
        <v>42954</v>
      </c>
      <c r="P468" s="122" t="s">
        <v>242</v>
      </c>
      <c r="Q468" s="116">
        <v>84.15</v>
      </c>
      <c r="R468" s="11">
        <v>84.45</v>
      </c>
      <c r="S468" s="11">
        <v>867134</v>
      </c>
      <c r="T468" s="78">
        <f t="shared" si="26"/>
        <v>1161803.9333333333</v>
      </c>
      <c r="U468" s="11">
        <f t="shared" si="29"/>
        <v>4.5098581066037513E-3</v>
      </c>
      <c r="V468" s="119">
        <f t="shared" si="27"/>
        <v>0.71559084236629233</v>
      </c>
    </row>
    <row r="469" spans="2:22">
      <c r="B469" s="21">
        <v>42919</v>
      </c>
      <c r="C469" s="122" t="s">
        <v>501</v>
      </c>
      <c r="D469" s="116">
        <v>127.23</v>
      </c>
      <c r="E469" s="11">
        <v>127.14</v>
      </c>
      <c r="F469" s="12">
        <v>701495</v>
      </c>
      <c r="H469" s="21">
        <v>42933</v>
      </c>
      <c r="I469" s="122" t="s">
        <v>40</v>
      </c>
      <c r="J469" s="116">
        <v>73.72</v>
      </c>
      <c r="K469" s="11">
        <v>73.849999999999994</v>
      </c>
      <c r="L469" s="12">
        <v>1286279</v>
      </c>
      <c r="N469" s="113" t="str">
        <f t="shared" si="28"/>
        <v>42955EMN</v>
      </c>
      <c r="O469" s="21">
        <v>42955</v>
      </c>
      <c r="P469" s="122" t="s">
        <v>242</v>
      </c>
      <c r="Q469" s="116">
        <v>84.15</v>
      </c>
      <c r="R469" s="11">
        <v>84.12</v>
      </c>
      <c r="S469" s="11">
        <v>657853</v>
      </c>
      <c r="T469" s="78">
        <f t="shared" si="26"/>
        <v>1118264.2</v>
      </c>
      <c r="U469" s="11">
        <f t="shared" si="29"/>
        <v>-3.9152924193099911E-3</v>
      </c>
      <c r="V469" s="119">
        <f t="shared" si="27"/>
        <v>0.71654552770504454</v>
      </c>
    </row>
    <row r="470" spans="2:22">
      <c r="B470" s="21">
        <v>42919</v>
      </c>
      <c r="C470" s="122" t="s">
        <v>502</v>
      </c>
      <c r="D470" s="116">
        <v>94.5</v>
      </c>
      <c r="E470" s="11">
        <v>77.445220000000006</v>
      </c>
      <c r="F470" s="12">
        <v>624271</v>
      </c>
      <c r="H470" s="21">
        <v>42933</v>
      </c>
      <c r="I470" s="122" t="s">
        <v>41</v>
      </c>
      <c r="J470" s="116">
        <v>31.79</v>
      </c>
      <c r="K470" s="11">
        <v>32.01</v>
      </c>
      <c r="L470" s="12">
        <v>3126556</v>
      </c>
      <c r="N470" s="113" t="str">
        <f t="shared" si="28"/>
        <v>42956EMN</v>
      </c>
      <c r="O470" s="21">
        <v>42956</v>
      </c>
      <c r="P470" s="122" t="s">
        <v>242</v>
      </c>
      <c r="Q470" s="116">
        <v>84.07</v>
      </c>
      <c r="R470" s="11">
        <v>84.26</v>
      </c>
      <c r="S470" s="11">
        <v>803735</v>
      </c>
      <c r="T470" s="78">
        <f t="shared" si="26"/>
        <v>1072691.9666666666</v>
      </c>
      <c r="U470" s="11">
        <f t="shared" si="29"/>
        <v>1.6629057163714206E-3</v>
      </c>
      <c r="V470" s="119">
        <f t="shared" si="27"/>
        <v>0.7158024576966171</v>
      </c>
    </row>
    <row r="471" spans="2:22">
      <c r="B471" s="21">
        <v>42919</v>
      </c>
      <c r="C471" s="122" t="s">
        <v>503</v>
      </c>
      <c r="D471" s="116">
        <v>84.87</v>
      </c>
      <c r="E471" s="11">
        <v>84.17</v>
      </c>
      <c r="F471" s="12">
        <v>507213</v>
      </c>
      <c r="H471" s="21">
        <v>42933</v>
      </c>
      <c r="I471" s="122" t="s">
        <v>42</v>
      </c>
      <c r="J471" s="116">
        <v>152.9</v>
      </c>
      <c r="K471" s="11">
        <v>153.88999999999999</v>
      </c>
      <c r="L471" s="12">
        <v>4166618</v>
      </c>
      <c r="N471" s="113" t="str">
        <f t="shared" si="28"/>
        <v>42957EMN</v>
      </c>
      <c r="O471" s="21">
        <v>42957</v>
      </c>
      <c r="P471" s="122" t="s">
        <v>242</v>
      </c>
      <c r="Q471" s="116">
        <v>83.77</v>
      </c>
      <c r="R471" s="11">
        <v>83.25</v>
      </c>
      <c r="S471" s="11">
        <v>1003926</v>
      </c>
      <c r="T471" s="78">
        <f t="shared" si="26"/>
        <v>1005041.9</v>
      </c>
      <c r="U471" s="11">
        <f t="shared" si="29"/>
        <v>-1.2059127690317374E-2</v>
      </c>
      <c r="V471" s="119">
        <f t="shared" si="27"/>
        <v>0.71600344997751408</v>
      </c>
    </row>
    <row r="472" spans="2:22">
      <c r="B472" s="21">
        <v>42919</v>
      </c>
      <c r="C472" s="122" t="s">
        <v>504</v>
      </c>
      <c r="D472" s="116">
        <v>93.5</v>
      </c>
      <c r="E472" s="11">
        <v>93.9</v>
      </c>
      <c r="F472" s="12">
        <v>520433</v>
      </c>
      <c r="H472" s="21">
        <v>42933</v>
      </c>
      <c r="I472" s="122" t="s">
        <v>43</v>
      </c>
      <c r="J472" s="116">
        <v>43.7</v>
      </c>
      <c r="K472" s="11">
        <v>43.59</v>
      </c>
      <c r="L472" s="12">
        <v>2427985</v>
      </c>
      <c r="N472" s="113" t="str">
        <f t="shared" si="28"/>
        <v>42958EMN</v>
      </c>
      <c r="O472" s="21">
        <v>42958</v>
      </c>
      <c r="P472" s="122" t="s">
        <v>242</v>
      </c>
      <c r="Q472" s="116">
        <v>83.06</v>
      </c>
      <c r="R472" s="11">
        <v>83.21</v>
      </c>
      <c r="S472" s="11">
        <v>1083227</v>
      </c>
      <c r="T472" s="78">
        <f t="shared" si="26"/>
        <v>997472.03333333333</v>
      </c>
      <c r="U472" s="11">
        <f t="shared" si="29"/>
        <v>-4.8059594821475395E-4</v>
      </c>
      <c r="V472" s="119">
        <f t="shared" si="27"/>
        <v>0.71494319558472252</v>
      </c>
    </row>
    <row r="473" spans="2:22">
      <c r="B473" s="21">
        <v>42919</v>
      </c>
      <c r="C473" s="122" t="s">
        <v>505</v>
      </c>
      <c r="D473" s="116">
        <v>129.49</v>
      </c>
      <c r="E473" s="11">
        <v>128.22999999999999</v>
      </c>
      <c r="F473" s="12">
        <v>825185</v>
      </c>
      <c r="H473" s="21">
        <v>42933</v>
      </c>
      <c r="I473" s="122" t="s">
        <v>44</v>
      </c>
      <c r="J473" s="116">
        <v>53.32</v>
      </c>
      <c r="K473" s="11">
        <v>53.58</v>
      </c>
      <c r="L473" s="12">
        <v>1645442</v>
      </c>
      <c r="N473" s="113" t="str">
        <f t="shared" si="28"/>
        <v>42961EMN</v>
      </c>
      <c r="O473" s="21">
        <v>42961</v>
      </c>
      <c r="P473" s="122" t="s">
        <v>242</v>
      </c>
      <c r="Q473" s="116">
        <v>83.72</v>
      </c>
      <c r="R473" s="11">
        <v>84.26</v>
      </c>
      <c r="S473" s="11">
        <v>547045</v>
      </c>
      <c r="T473" s="78">
        <f t="shared" si="26"/>
        <v>948840.23333333328</v>
      </c>
      <c r="U473" s="11">
        <f t="shared" si="29"/>
        <v>1.2539723638532169E-2</v>
      </c>
      <c r="V473" s="119">
        <f t="shared" si="27"/>
        <v>0.71450743706690245</v>
      </c>
    </row>
    <row r="474" spans="2:22">
      <c r="B474" s="21">
        <v>42919</v>
      </c>
      <c r="C474" s="122" t="s">
        <v>506</v>
      </c>
      <c r="D474" s="116">
        <v>69.67</v>
      </c>
      <c r="E474" s="11">
        <v>69.98</v>
      </c>
      <c r="F474" s="12">
        <v>1032817</v>
      </c>
      <c r="H474" s="21">
        <v>42933</v>
      </c>
      <c r="I474" s="122" t="s">
        <v>45</v>
      </c>
      <c r="J474" s="116">
        <v>62.4</v>
      </c>
      <c r="K474" s="11">
        <v>62.62</v>
      </c>
      <c r="L474" s="12">
        <v>1403118</v>
      </c>
      <c r="N474" s="113" t="str">
        <f t="shared" si="28"/>
        <v>42962EMN</v>
      </c>
      <c r="O474" s="21">
        <v>42962</v>
      </c>
      <c r="P474" s="122" t="s">
        <v>242</v>
      </c>
      <c r="Q474" s="116">
        <v>84.29</v>
      </c>
      <c r="R474" s="11">
        <v>84.84</v>
      </c>
      <c r="S474" s="11">
        <v>766918</v>
      </c>
      <c r="T474" s="78">
        <f t="shared" si="26"/>
        <v>882704.1</v>
      </c>
      <c r="U474" s="11">
        <f t="shared" si="29"/>
        <v>6.859873145611187E-3</v>
      </c>
      <c r="V474" s="119">
        <f t="shared" si="27"/>
        <v>0.71415227957578387</v>
      </c>
    </row>
    <row r="475" spans="2:22">
      <c r="B475" s="21">
        <v>42919</v>
      </c>
      <c r="C475" s="122" t="s">
        <v>507</v>
      </c>
      <c r="D475" s="116">
        <v>44.61</v>
      </c>
      <c r="E475" s="11">
        <v>45</v>
      </c>
      <c r="F475" s="12">
        <v>9732120</v>
      </c>
      <c r="H475" s="21">
        <v>42933</v>
      </c>
      <c r="I475" s="122" t="s">
        <v>46</v>
      </c>
      <c r="J475" s="116">
        <v>51.65</v>
      </c>
      <c r="K475" s="11">
        <v>52</v>
      </c>
      <c r="L475" s="12">
        <v>3222918</v>
      </c>
      <c r="N475" s="113" t="str">
        <f t="shared" si="28"/>
        <v>42963EMN</v>
      </c>
      <c r="O475" s="21">
        <v>42963</v>
      </c>
      <c r="P475" s="122" t="s">
        <v>242</v>
      </c>
      <c r="Q475" s="116">
        <v>85</v>
      </c>
      <c r="R475" s="11">
        <v>85.27</v>
      </c>
      <c r="S475" s="11">
        <v>974210</v>
      </c>
      <c r="T475" s="78">
        <f t="shared" si="26"/>
        <v>895718.8</v>
      </c>
      <c r="U475" s="11">
        <f t="shared" si="29"/>
        <v>5.0555630574764818E-3</v>
      </c>
      <c r="V475" s="119">
        <f t="shared" si="27"/>
        <v>0.12288413914994588</v>
      </c>
    </row>
    <row r="476" spans="2:22">
      <c r="B476" s="21">
        <v>42919</v>
      </c>
      <c r="C476" s="122" t="s">
        <v>508</v>
      </c>
      <c r="D476" s="116">
        <v>184.98</v>
      </c>
      <c r="E476" s="11">
        <v>182.52</v>
      </c>
      <c r="F476" s="12">
        <v>268613</v>
      </c>
      <c r="H476" s="21">
        <v>42933</v>
      </c>
      <c r="I476" s="122" t="s">
        <v>47</v>
      </c>
      <c r="J476" s="116">
        <v>45.19</v>
      </c>
      <c r="K476" s="11">
        <v>44.61</v>
      </c>
      <c r="L476" s="12">
        <v>2992880</v>
      </c>
      <c r="N476" s="113" t="str">
        <f t="shared" si="28"/>
        <v>42964EMN</v>
      </c>
      <c r="O476" s="21">
        <v>42964</v>
      </c>
      <c r="P476" s="122" t="s">
        <v>242</v>
      </c>
      <c r="Q476" s="116">
        <v>84.75</v>
      </c>
      <c r="R476" s="11">
        <v>82.77</v>
      </c>
      <c r="S476" s="11">
        <v>1426701</v>
      </c>
      <c r="T476" s="78">
        <f t="shared" si="26"/>
        <v>885179.43333333335</v>
      </c>
      <c r="U476" s="11">
        <f t="shared" si="29"/>
        <v>-2.9757015856653822E-2</v>
      </c>
      <c r="V476" s="119">
        <f t="shared" si="27"/>
        <v>0.11886446859436739</v>
      </c>
    </row>
    <row r="477" spans="2:22">
      <c r="B477" s="21">
        <v>42919</v>
      </c>
      <c r="C477" s="122" t="s">
        <v>509</v>
      </c>
      <c r="D477" s="116">
        <v>78.52</v>
      </c>
      <c r="E477" s="11">
        <v>78.13</v>
      </c>
      <c r="F477" s="12">
        <v>2419188</v>
      </c>
      <c r="H477" s="21">
        <v>42933</v>
      </c>
      <c r="I477" s="122" t="s">
        <v>48</v>
      </c>
      <c r="J477" s="116">
        <v>135.91999999999999</v>
      </c>
      <c r="K477" s="11">
        <v>135.26</v>
      </c>
      <c r="L477" s="12">
        <v>1428714</v>
      </c>
      <c r="N477" s="113" t="str">
        <f t="shared" si="28"/>
        <v>42965EMN</v>
      </c>
      <c r="O477" s="21">
        <v>42965</v>
      </c>
      <c r="P477" s="122" t="s">
        <v>242</v>
      </c>
      <c r="Q477" s="116">
        <v>82.73</v>
      </c>
      <c r="R477" s="11">
        <v>82.9</v>
      </c>
      <c r="S477" s="11">
        <v>1015352</v>
      </c>
      <c r="T477" s="78">
        <f t="shared" si="26"/>
        <v>891430.8</v>
      </c>
      <c r="U477" s="11">
        <f t="shared" si="29"/>
        <v>1.5693852439450583E-3</v>
      </c>
      <c r="V477" s="119">
        <f t="shared" si="27"/>
        <v>0.14781593792533543</v>
      </c>
    </row>
    <row r="478" spans="2:22">
      <c r="B478" s="21">
        <v>42919</v>
      </c>
      <c r="C478" s="122" t="s">
        <v>510</v>
      </c>
      <c r="D478" s="116">
        <v>89</v>
      </c>
      <c r="E478" s="11">
        <v>85.29</v>
      </c>
      <c r="F478" s="12">
        <v>4562275</v>
      </c>
      <c r="H478" s="21">
        <v>42933</v>
      </c>
      <c r="I478" s="122" t="s">
        <v>49</v>
      </c>
      <c r="J478" s="116">
        <v>55.19</v>
      </c>
      <c r="K478" s="11">
        <v>55.32</v>
      </c>
      <c r="L478" s="12">
        <v>1842994</v>
      </c>
      <c r="N478" s="113" t="str">
        <f t="shared" si="28"/>
        <v>42968EMN</v>
      </c>
      <c r="O478" s="21">
        <v>42968</v>
      </c>
      <c r="P478" s="122" t="s">
        <v>242</v>
      </c>
      <c r="Q478" s="116">
        <v>82.93</v>
      </c>
      <c r="R478" s="11">
        <v>83.13</v>
      </c>
      <c r="S478" s="11">
        <v>1616712</v>
      </c>
      <c r="T478" s="78">
        <f t="shared" si="26"/>
        <v>895364.4</v>
      </c>
      <c r="U478" s="11">
        <f t="shared" si="29"/>
        <v>2.7705854017473774E-3</v>
      </c>
      <c r="V478" s="119">
        <f t="shared" si="27"/>
        <v>0.14747020990943868</v>
      </c>
    </row>
    <row r="479" spans="2:22">
      <c r="B479" s="21">
        <v>42919</v>
      </c>
      <c r="C479" s="122" t="s">
        <v>511</v>
      </c>
      <c r="D479" s="116">
        <v>61.55</v>
      </c>
      <c r="E479" s="11">
        <v>61.11</v>
      </c>
      <c r="F479" s="12">
        <v>637873</v>
      </c>
      <c r="H479" s="21">
        <v>42933</v>
      </c>
      <c r="I479" s="122" t="s">
        <v>50</v>
      </c>
      <c r="J479" s="116">
        <v>17.190000000000001</v>
      </c>
      <c r="K479" s="11">
        <v>13.365061000000001</v>
      </c>
      <c r="L479" s="12">
        <v>7731116</v>
      </c>
      <c r="N479" s="113" t="str">
        <f t="shared" si="28"/>
        <v>42969EMN</v>
      </c>
      <c r="O479" s="21">
        <v>42969</v>
      </c>
      <c r="P479" s="122" t="s">
        <v>242</v>
      </c>
      <c r="Q479" s="116">
        <v>83.5</v>
      </c>
      <c r="R479" s="11">
        <v>84.14</v>
      </c>
      <c r="S479" s="11">
        <v>799233</v>
      </c>
      <c r="T479" s="78">
        <f t="shared" si="26"/>
        <v>928104.53333333333</v>
      </c>
      <c r="U479" s="11">
        <f t="shared" si="29"/>
        <v>1.2076430619378234E-2</v>
      </c>
      <c r="V479" s="119">
        <f t="shared" si="27"/>
        <v>0.14524831590093415</v>
      </c>
    </row>
    <row r="480" spans="2:22">
      <c r="B480" s="21">
        <v>42919</v>
      </c>
      <c r="C480" s="122" t="s">
        <v>512</v>
      </c>
      <c r="D480" s="116">
        <v>55.81</v>
      </c>
      <c r="E480" s="11">
        <v>55.78</v>
      </c>
      <c r="F480" s="12">
        <v>11825311</v>
      </c>
      <c r="H480" s="21">
        <v>42933</v>
      </c>
      <c r="I480" s="122" t="s">
        <v>51</v>
      </c>
      <c r="J480" s="116">
        <v>18.420000000000002</v>
      </c>
      <c r="K480" s="11">
        <v>18.47</v>
      </c>
      <c r="L480" s="12">
        <v>9070801</v>
      </c>
      <c r="N480" s="113" t="str">
        <f t="shared" si="28"/>
        <v>42970EMN</v>
      </c>
      <c r="O480" s="21">
        <v>42970</v>
      </c>
      <c r="P480" s="122" t="s">
        <v>242</v>
      </c>
      <c r="Q480" s="116">
        <v>83.78</v>
      </c>
      <c r="R480" s="11">
        <v>84.38</v>
      </c>
      <c r="S480" s="11">
        <v>684080</v>
      </c>
      <c r="T480" s="78">
        <f t="shared" si="26"/>
        <v>928379.56666666665</v>
      </c>
      <c r="U480" s="11">
        <f t="shared" si="29"/>
        <v>2.8483285338176904E-3</v>
      </c>
      <c r="V480" s="119">
        <f t="shared" si="27"/>
        <v>0.14920597901078131</v>
      </c>
    </row>
    <row r="481" spans="2:22">
      <c r="B481" s="21">
        <v>42919</v>
      </c>
      <c r="C481" s="122" t="s">
        <v>513</v>
      </c>
      <c r="D481" s="116">
        <v>191.92</v>
      </c>
      <c r="E481" s="11">
        <v>191.97</v>
      </c>
      <c r="F481" s="12">
        <v>397151</v>
      </c>
      <c r="H481" s="21">
        <v>42933</v>
      </c>
      <c r="I481" s="122" t="s">
        <v>52</v>
      </c>
      <c r="J481" s="116">
        <v>30.5</v>
      </c>
      <c r="K481" s="11">
        <v>30.31</v>
      </c>
      <c r="L481" s="12">
        <v>2816442</v>
      </c>
      <c r="N481" s="113" t="str">
        <f t="shared" si="28"/>
        <v>42971EMN</v>
      </c>
      <c r="O481" s="21">
        <v>42971</v>
      </c>
      <c r="P481" s="122" t="s">
        <v>242</v>
      </c>
      <c r="Q481" s="116">
        <v>84.36</v>
      </c>
      <c r="R481" s="11">
        <v>84.82</v>
      </c>
      <c r="S481" s="11">
        <v>809258</v>
      </c>
      <c r="T481" s="78">
        <f t="shared" si="26"/>
        <v>908537.8</v>
      </c>
      <c r="U481" s="11">
        <f t="shared" si="29"/>
        <v>5.2009573502519307E-3</v>
      </c>
      <c r="V481" s="119">
        <f t="shared" si="27"/>
        <v>0.146715854478249</v>
      </c>
    </row>
    <row r="482" spans="2:22">
      <c r="B482" s="21">
        <v>42919</v>
      </c>
      <c r="C482" s="122" t="s">
        <v>514</v>
      </c>
      <c r="D482" s="116">
        <v>146.47999999999999</v>
      </c>
      <c r="E482" s="11">
        <v>146.38999999999999</v>
      </c>
      <c r="F482" s="12">
        <v>371634</v>
      </c>
      <c r="H482" s="21">
        <v>42933</v>
      </c>
      <c r="I482" s="122" t="s">
        <v>53</v>
      </c>
      <c r="J482" s="116">
        <v>32.83</v>
      </c>
      <c r="K482" s="11">
        <v>33.19</v>
      </c>
      <c r="L482" s="12">
        <v>1594256</v>
      </c>
      <c r="N482" s="113" t="str">
        <f t="shared" si="28"/>
        <v>42972EMN</v>
      </c>
      <c r="O482" s="21">
        <v>42972</v>
      </c>
      <c r="P482" s="122" t="s">
        <v>242</v>
      </c>
      <c r="Q482" s="116">
        <v>85.15</v>
      </c>
      <c r="R482" s="11">
        <v>84.87</v>
      </c>
      <c r="S482" s="11">
        <v>445748</v>
      </c>
      <c r="T482" s="78">
        <f t="shared" si="26"/>
        <v>910843.16666666663</v>
      </c>
      <c r="U482" s="11">
        <f t="shared" si="29"/>
        <v>5.8930993514094612E-4</v>
      </c>
      <c r="V482" s="119">
        <f t="shared" si="27"/>
        <v>0.14606812112438622</v>
      </c>
    </row>
    <row r="483" spans="2:22">
      <c r="B483" s="21">
        <v>42919</v>
      </c>
      <c r="C483" s="122" t="s">
        <v>515</v>
      </c>
      <c r="D483" s="116">
        <v>73.44</v>
      </c>
      <c r="E483" s="11">
        <v>73.400000000000006</v>
      </c>
      <c r="F483" s="12">
        <v>758209</v>
      </c>
      <c r="H483" s="21">
        <v>42933</v>
      </c>
      <c r="I483" s="122" t="s">
        <v>54</v>
      </c>
      <c r="J483" s="116">
        <v>115</v>
      </c>
      <c r="K483" s="11">
        <v>113.49</v>
      </c>
      <c r="L483" s="12">
        <v>1058209</v>
      </c>
      <c r="N483" s="113" t="str">
        <f t="shared" si="28"/>
        <v>42975EMN</v>
      </c>
      <c r="O483" s="21">
        <v>42975</v>
      </c>
      <c r="P483" s="122" t="s">
        <v>242</v>
      </c>
      <c r="Q483" s="116">
        <v>85.22</v>
      </c>
      <c r="R483" s="11">
        <v>85.43</v>
      </c>
      <c r="S483" s="11">
        <v>738589</v>
      </c>
      <c r="T483" s="78">
        <f t="shared" si="26"/>
        <v>903924.9</v>
      </c>
      <c r="U483" s="11">
        <f t="shared" si="29"/>
        <v>6.5766531819418167E-3</v>
      </c>
      <c r="V483" s="119">
        <f t="shared" si="27"/>
        <v>0.14580120888710682</v>
      </c>
    </row>
    <row r="484" spans="2:22">
      <c r="B484" s="21">
        <v>42919</v>
      </c>
      <c r="C484" s="122" t="s">
        <v>516</v>
      </c>
      <c r="D484" s="116">
        <v>30.49</v>
      </c>
      <c r="E484" s="11">
        <v>30.83</v>
      </c>
      <c r="F484" s="12">
        <v>3062085</v>
      </c>
      <c r="H484" s="21">
        <v>42933</v>
      </c>
      <c r="I484" s="122" t="s">
        <v>55</v>
      </c>
      <c r="J484" s="116">
        <v>92.284999999999997</v>
      </c>
      <c r="K484" s="11">
        <v>92.754999999999995</v>
      </c>
      <c r="L484" s="12">
        <v>590126</v>
      </c>
      <c r="N484" s="113" t="str">
        <f t="shared" si="28"/>
        <v>42976EMN</v>
      </c>
      <c r="O484" s="21">
        <v>42976</v>
      </c>
      <c r="P484" s="122" t="s">
        <v>242</v>
      </c>
      <c r="Q484" s="116">
        <v>84.85</v>
      </c>
      <c r="R484" s="11">
        <v>84.57</v>
      </c>
      <c r="S484" s="11">
        <v>661439</v>
      </c>
      <c r="T484" s="78">
        <f t="shared" si="26"/>
        <v>911681.46666666667</v>
      </c>
      <c r="U484" s="11">
        <f t="shared" si="29"/>
        <v>-1.011773336939658E-2</v>
      </c>
      <c r="V484" s="119">
        <f t="shared" si="27"/>
        <v>0.14700426310061504</v>
      </c>
    </row>
    <row r="485" spans="2:22">
      <c r="B485" s="21">
        <v>42919</v>
      </c>
      <c r="C485" s="122" t="s">
        <v>517</v>
      </c>
      <c r="D485" s="116">
        <v>75.84</v>
      </c>
      <c r="E485" s="11">
        <v>75.36</v>
      </c>
      <c r="F485" s="12">
        <v>4848564</v>
      </c>
      <c r="H485" s="21">
        <v>42933</v>
      </c>
      <c r="I485" s="122" t="s">
        <v>56</v>
      </c>
      <c r="J485" s="116">
        <v>18.09</v>
      </c>
      <c r="K485" s="11">
        <v>18.48</v>
      </c>
      <c r="L485" s="12">
        <v>9339027</v>
      </c>
      <c r="N485" s="113" t="str">
        <f t="shared" si="28"/>
        <v>42977EMN</v>
      </c>
      <c r="O485" s="21">
        <v>42977</v>
      </c>
      <c r="P485" s="122" t="s">
        <v>242</v>
      </c>
      <c r="Q485" s="116">
        <v>84.85</v>
      </c>
      <c r="R485" s="11">
        <v>85.75</v>
      </c>
      <c r="S485" s="11">
        <v>1962393</v>
      </c>
      <c r="T485" s="78">
        <f t="shared" si="26"/>
        <v>913962.4</v>
      </c>
      <c r="U485" s="11">
        <f t="shared" si="29"/>
        <v>1.3856492251918411E-2</v>
      </c>
      <c r="V485" s="119">
        <f t="shared" si="27"/>
        <v>0.1498444092222046</v>
      </c>
    </row>
    <row r="486" spans="2:22">
      <c r="B486" s="21">
        <v>42919</v>
      </c>
      <c r="C486" s="122" t="s">
        <v>518</v>
      </c>
      <c r="D486" s="116">
        <v>57.1</v>
      </c>
      <c r="E486" s="11">
        <v>57.12</v>
      </c>
      <c r="F486" s="12">
        <v>368853</v>
      </c>
      <c r="H486" s="21">
        <v>42933</v>
      </c>
      <c r="I486" s="122" t="s">
        <v>57</v>
      </c>
      <c r="J486" s="116">
        <v>105.45</v>
      </c>
      <c r="K486" s="11">
        <v>106.29</v>
      </c>
      <c r="L486" s="12">
        <v>843398</v>
      </c>
      <c r="N486" s="113" t="str">
        <f t="shared" si="28"/>
        <v>42978EMN</v>
      </c>
      <c r="O486" s="21">
        <v>42978</v>
      </c>
      <c r="P486" s="122" t="s">
        <v>242</v>
      </c>
      <c r="Q486" s="116">
        <v>86.04</v>
      </c>
      <c r="R486" s="11">
        <v>86.2</v>
      </c>
      <c r="S486" s="11">
        <v>1003989</v>
      </c>
      <c r="T486" s="78">
        <f t="shared" si="26"/>
        <v>951770.7</v>
      </c>
      <c r="U486" s="11">
        <f t="shared" si="29"/>
        <v>5.2340916235981165E-3</v>
      </c>
      <c r="V486" s="119">
        <f t="shared" si="27"/>
        <v>0.15088458474187005</v>
      </c>
    </row>
    <row r="487" spans="2:22">
      <c r="B487" s="21">
        <v>42919</v>
      </c>
      <c r="C487" s="122" t="s">
        <v>519</v>
      </c>
      <c r="D487" s="116">
        <v>19.12</v>
      </c>
      <c r="E487" s="11">
        <v>19.149999999999999</v>
      </c>
      <c r="F487" s="12">
        <v>1805510</v>
      </c>
      <c r="H487" s="21">
        <v>42933</v>
      </c>
      <c r="I487" s="122" t="s">
        <v>58</v>
      </c>
      <c r="J487" s="116">
        <v>239.42</v>
      </c>
      <c r="K487" s="11">
        <v>237.56</v>
      </c>
      <c r="L487" s="12">
        <v>808232</v>
      </c>
      <c r="N487" s="113" t="str">
        <f t="shared" si="28"/>
        <v>42979EMN</v>
      </c>
      <c r="O487" s="21">
        <v>42979</v>
      </c>
      <c r="P487" s="122" t="s">
        <v>242</v>
      </c>
      <c r="Q487" s="117">
        <v>86.58</v>
      </c>
      <c r="R487" s="96">
        <v>87.31</v>
      </c>
      <c r="S487" s="11">
        <v>1251364</v>
      </c>
      <c r="T487" s="78">
        <f t="shared" si="26"/>
        <v>967342.33333333337</v>
      </c>
      <c r="U487" s="11">
        <f t="shared" si="29"/>
        <v>1.2794826153068916E-2</v>
      </c>
      <c r="V487" s="119">
        <f t="shared" si="27"/>
        <v>0.15079801590271916</v>
      </c>
    </row>
    <row r="488" spans="2:22">
      <c r="B488" s="21">
        <v>42919</v>
      </c>
      <c r="C488" s="122" t="s">
        <v>520</v>
      </c>
      <c r="D488" s="116">
        <v>33.630000000000003</v>
      </c>
      <c r="E488" s="11">
        <v>33.69</v>
      </c>
      <c r="F488" s="12">
        <v>1513985</v>
      </c>
      <c r="H488" s="21">
        <v>42933</v>
      </c>
      <c r="I488" s="122" t="s">
        <v>59</v>
      </c>
      <c r="J488" s="116">
        <v>153.59</v>
      </c>
      <c r="K488" s="11">
        <v>153.01</v>
      </c>
      <c r="L488" s="12">
        <v>4762592</v>
      </c>
      <c r="N488" s="113" t="str">
        <f t="shared" si="28"/>
        <v>42983EMN</v>
      </c>
      <c r="O488" s="21">
        <v>42983</v>
      </c>
      <c r="P488" s="122" t="s">
        <v>242</v>
      </c>
      <c r="Q488" s="117">
        <v>87.29</v>
      </c>
      <c r="R488" s="96">
        <v>85.27</v>
      </c>
      <c r="S488" s="11">
        <v>1519654</v>
      </c>
      <c r="T488" s="78">
        <f t="shared" si="26"/>
        <v>988716.66666666663</v>
      </c>
      <c r="U488" s="11">
        <f t="shared" si="29"/>
        <v>-2.364231106875811E-2</v>
      </c>
      <c r="V488" s="119">
        <f t="shared" si="27"/>
        <v>0.15509639798834071</v>
      </c>
    </row>
    <row r="489" spans="2:22">
      <c r="B489" s="21">
        <v>42919</v>
      </c>
      <c r="C489" s="122" t="s">
        <v>521</v>
      </c>
      <c r="D489" s="116">
        <v>101.48</v>
      </c>
      <c r="E489" s="11">
        <v>100.73</v>
      </c>
      <c r="F489" s="12">
        <v>738528</v>
      </c>
      <c r="H489" s="21">
        <v>42933</v>
      </c>
      <c r="I489" s="122" t="s">
        <v>60</v>
      </c>
      <c r="J489" s="116">
        <v>65.61</v>
      </c>
      <c r="K489" s="11">
        <v>65.819999999999993</v>
      </c>
      <c r="L489" s="12">
        <v>2122108</v>
      </c>
      <c r="N489" s="113" t="str">
        <f t="shared" si="28"/>
        <v>42984EMN</v>
      </c>
      <c r="O489" s="21">
        <v>42984</v>
      </c>
      <c r="P489" s="122" t="s">
        <v>242</v>
      </c>
      <c r="Q489" s="117">
        <v>85.14</v>
      </c>
      <c r="R489" s="96">
        <v>85.07</v>
      </c>
      <c r="S489" s="11">
        <v>1699434</v>
      </c>
      <c r="T489" s="78">
        <f t="shared" si="26"/>
        <v>1021806.8333333334</v>
      </c>
      <c r="U489" s="11">
        <f t="shared" si="29"/>
        <v>-2.3482457661652529E-3</v>
      </c>
      <c r="V489" s="119">
        <f t="shared" si="27"/>
        <v>0.17012336988601026</v>
      </c>
    </row>
    <row r="490" spans="2:22">
      <c r="B490" s="21">
        <v>42919</v>
      </c>
      <c r="C490" s="122" t="s">
        <v>522</v>
      </c>
      <c r="D490" s="116">
        <v>132.80000000000001</v>
      </c>
      <c r="E490" s="11">
        <v>131.01</v>
      </c>
      <c r="F490" s="12">
        <v>2005726</v>
      </c>
      <c r="H490" s="21">
        <v>42933</v>
      </c>
      <c r="I490" s="122" t="s">
        <v>61</v>
      </c>
      <c r="J490" s="116">
        <v>166.54</v>
      </c>
      <c r="K490" s="11">
        <v>166.03</v>
      </c>
      <c r="L490" s="12">
        <v>756955</v>
      </c>
      <c r="N490" s="113" t="str">
        <f t="shared" si="28"/>
        <v>42985EMN</v>
      </c>
      <c r="O490" s="21">
        <v>42985</v>
      </c>
      <c r="P490" s="122" t="s">
        <v>242</v>
      </c>
      <c r="Q490" s="117">
        <v>85.06</v>
      </c>
      <c r="R490" s="96">
        <v>84.83</v>
      </c>
      <c r="S490" s="11">
        <v>744218</v>
      </c>
      <c r="T490" s="78">
        <f t="shared" si="26"/>
        <v>1052951.3333333333</v>
      </c>
      <c r="U490" s="11">
        <f t="shared" si="29"/>
        <v>-2.825193168149543E-3</v>
      </c>
      <c r="V490" s="119">
        <f t="shared" si="27"/>
        <v>0.16981701965957238</v>
      </c>
    </row>
    <row r="491" spans="2:22">
      <c r="B491" s="21">
        <v>42919</v>
      </c>
      <c r="C491" s="122" t="s">
        <v>523</v>
      </c>
      <c r="D491" s="116">
        <v>94.59</v>
      </c>
      <c r="E491" s="11">
        <v>96.84</v>
      </c>
      <c r="F491" s="12">
        <v>663844</v>
      </c>
      <c r="H491" s="21">
        <v>42933</v>
      </c>
      <c r="I491" s="122" t="s">
        <v>62</v>
      </c>
      <c r="J491" s="116">
        <v>133.76</v>
      </c>
      <c r="K491" s="11">
        <v>133.88</v>
      </c>
      <c r="L491" s="12">
        <v>385600</v>
      </c>
      <c r="N491" s="113" t="str">
        <f t="shared" si="28"/>
        <v>42986EMN</v>
      </c>
      <c r="O491" s="21">
        <v>42986</v>
      </c>
      <c r="P491" s="122" t="s">
        <v>242</v>
      </c>
      <c r="Q491" s="117">
        <v>84.58</v>
      </c>
      <c r="R491" s="96">
        <v>84.83</v>
      </c>
      <c r="S491" s="11">
        <v>1010034</v>
      </c>
      <c r="T491" s="78">
        <f t="shared" si="26"/>
        <v>1047244.2666666667</v>
      </c>
      <c r="U491" s="11">
        <f t="shared" si="29"/>
        <v>0</v>
      </c>
      <c r="V491" s="119">
        <f t="shared" si="27"/>
        <v>0.16613384080326279</v>
      </c>
    </row>
    <row r="492" spans="2:22">
      <c r="B492" s="21">
        <v>42919</v>
      </c>
      <c r="C492" s="122" t="s">
        <v>524</v>
      </c>
      <c r="D492" s="116">
        <v>46.03</v>
      </c>
      <c r="E492" s="11">
        <v>45.57</v>
      </c>
      <c r="F492" s="12">
        <v>1305171</v>
      </c>
      <c r="H492" s="21">
        <v>42933</v>
      </c>
      <c r="I492" s="122" t="s">
        <v>63</v>
      </c>
      <c r="J492" s="116">
        <v>171.97</v>
      </c>
      <c r="K492" s="11">
        <v>171.74</v>
      </c>
      <c r="L492" s="12">
        <v>1126873</v>
      </c>
      <c r="N492" s="113" t="str">
        <f t="shared" si="28"/>
        <v>42989EMN</v>
      </c>
      <c r="O492" s="21">
        <v>42989</v>
      </c>
      <c r="P492" s="122" t="s">
        <v>242</v>
      </c>
      <c r="Q492" s="117">
        <v>85.62</v>
      </c>
      <c r="R492" s="96">
        <v>85.59</v>
      </c>
      <c r="S492" s="11">
        <v>983633</v>
      </c>
      <c r="T492" s="78">
        <f t="shared" si="26"/>
        <v>1036002.6666666666</v>
      </c>
      <c r="U492" s="11">
        <f t="shared" si="29"/>
        <v>8.9192000738749638E-3</v>
      </c>
      <c r="V492" s="119">
        <f t="shared" si="27"/>
        <v>0.1661320844160678</v>
      </c>
    </row>
    <row r="493" spans="2:22">
      <c r="B493" s="21">
        <v>42919</v>
      </c>
      <c r="C493" s="122" t="s">
        <v>525</v>
      </c>
      <c r="D493" s="116">
        <v>44.09</v>
      </c>
      <c r="E493" s="11">
        <v>44.51</v>
      </c>
      <c r="F493" s="12">
        <v>716507</v>
      </c>
      <c r="H493" s="21">
        <v>42933</v>
      </c>
      <c r="I493" s="122" t="s">
        <v>64</v>
      </c>
      <c r="J493" s="116">
        <v>133.34</v>
      </c>
      <c r="K493" s="11">
        <v>130.62</v>
      </c>
      <c r="L493" s="12">
        <v>1376829</v>
      </c>
      <c r="N493" s="113" t="str">
        <f t="shared" si="28"/>
        <v>42990EMN</v>
      </c>
      <c r="O493" s="21">
        <v>42990</v>
      </c>
      <c r="P493" s="122" t="s">
        <v>242</v>
      </c>
      <c r="Q493" s="117">
        <v>85.87</v>
      </c>
      <c r="R493" s="96">
        <v>86.2</v>
      </c>
      <c r="S493" s="11">
        <v>1401397</v>
      </c>
      <c r="T493" s="78">
        <f t="shared" si="26"/>
        <v>1012651.1333333333</v>
      </c>
      <c r="U493" s="11">
        <f t="shared" si="29"/>
        <v>7.1017237761290975E-3</v>
      </c>
      <c r="V493" s="119">
        <f t="shared" si="27"/>
        <v>0.15227043899997461</v>
      </c>
    </row>
    <row r="494" spans="2:22">
      <c r="B494" s="21">
        <v>42919</v>
      </c>
      <c r="C494" s="122" t="s">
        <v>526</v>
      </c>
      <c r="D494" s="116">
        <v>64.86</v>
      </c>
      <c r="E494" s="11">
        <v>63.26</v>
      </c>
      <c r="F494" s="12">
        <v>1270110</v>
      </c>
      <c r="H494" s="21">
        <v>42933</v>
      </c>
      <c r="I494" s="122" t="s">
        <v>65</v>
      </c>
      <c r="J494" s="116">
        <v>44.71</v>
      </c>
      <c r="K494" s="11">
        <v>45.26</v>
      </c>
      <c r="L494" s="12">
        <v>1826724</v>
      </c>
      <c r="N494" s="113" t="str">
        <f t="shared" si="28"/>
        <v>42991EMN</v>
      </c>
      <c r="O494" s="21">
        <v>42991</v>
      </c>
      <c r="P494" s="122" t="s">
        <v>242</v>
      </c>
      <c r="Q494" s="117">
        <v>86.07</v>
      </c>
      <c r="R494" s="96">
        <v>85.6</v>
      </c>
      <c r="S494" s="11">
        <v>886226</v>
      </c>
      <c r="T494" s="78">
        <f t="shared" si="26"/>
        <v>1023516.9</v>
      </c>
      <c r="U494" s="11">
        <f t="shared" si="29"/>
        <v>-6.9848945219510928E-3</v>
      </c>
      <c r="V494" s="119">
        <f t="shared" si="27"/>
        <v>0.15327922255611975</v>
      </c>
    </row>
    <row r="495" spans="2:22">
      <c r="B495" s="21">
        <v>42919</v>
      </c>
      <c r="C495" s="122" t="s">
        <v>527</v>
      </c>
      <c r="D495" s="116">
        <v>80.790000000000006</v>
      </c>
      <c r="E495" s="11">
        <v>82.1</v>
      </c>
      <c r="F495" s="12">
        <v>8422283</v>
      </c>
      <c r="H495" s="21">
        <v>42933</v>
      </c>
      <c r="I495" s="122" t="s">
        <v>66</v>
      </c>
      <c r="J495" s="116">
        <v>34.74</v>
      </c>
      <c r="K495" s="11">
        <v>34.47</v>
      </c>
      <c r="L495" s="12">
        <v>21044407</v>
      </c>
      <c r="N495" s="113" t="str">
        <f t="shared" si="28"/>
        <v>42992EMN</v>
      </c>
      <c r="O495" s="21">
        <v>42992</v>
      </c>
      <c r="P495" s="122" t="s">
        <v>242</v>
      </c>
      <c r="Q495" s="117">
        <v>85.1</v>
      </c>
      <c r="R495" s="96">
        <v>85.05</v>
      </c>
      <c r="S495" s="11">
        <v>1066685</v>
      </c>
      <c r="T495" s="78">
        <f t="shared" ref="T495:T558" si="30">AVERAGE(S465:S494)</f>
        <v>1021292.0333333333</v>
      </c>
      <c r="U495" s="11">
        <f t="shared" si="29"/>
        <v>-6.4459643058256428E-3</v>
      </c>
      <c r="V495" s="119">
        <f t="shared" ref="V495:V558" si="31">_xlfn.STDEV.S(U465:U494)*(250)^0.5</f>
        <v>0.15435267386660681</v>
      </c>
    </row>
    <row r="496" spans="2:22">
      <c r="B496" s="21">
        <v>42919</v>
      </c>
      <c r="C496" s="122" t="s">
        <v>528</v>
      </c>
      <c r="D496" s="116">
        <v>65.14</v>
      </c>
      <c r="E496" s="11">
        <v>64.63</v>
      </c>
      <c r="F496" s="12">
        <v>475358</v>
      </c>
      <c r="H496" s="21">
        <v>42933</v>
      </c>
      <c r="I496" s="122" t="s">
        <v>67</v>
      </c>
      <c r="J496" s="116">
        <v>132.96</v>
      </c>
      <c r="K496" s="11">
        <v>133.07</v>
      </c>
      <c r="L496" s="12">
        <v>1011286</v>
      </c>
      <c r="N496" s="113" t="str">
        <f t="shared" si="28"/>
        <v>42993EMN</v>
      </c>
      <c r="O496" s="21">
        <v>42993</v>
      </c>
      <c r="P496" s="122" t="s">
        <v>242</v>
      </c>
      <c r="Q496" s="117">
        <v>85</v>
      </c>
      <c r="R496" s="96">
        <v>84.96</v>
      </c>
      <c r="S496" s="11">
        <v>2069471</v>
      </c>
      <c r="T496" s="78">
        <f t="shared" si="30"/>
        <v>1024782.5</v>
      </c>
      <c r="U496" s="11">
        <f t="shared" si="29"/>
        <v>-1.0587613482420989E-3</v>
      </c>
      <c r="V496" s="119">
        <f t="shared" si="31"/>
        <v>0.15562569822409947</v>
      </c>
    </row>
    <row r="497" spans="2:22">
      <c r="B497" s="21">
        <v>42919</v>
      </c>
      <c r="C497" s="122" t="s">
        <v>529</v>
      </c>
      <c r="D497" s="116">
        <v>28.78</v>
      </c>
      <c r="E497" s="11">
        <v>28.85</v>
      </c>
      <c r="F497" s="12">
        <v>1511483</v>
      </c>
      <c r="H497" s="21">
        <v>42933</v>
      </c>
      <c r="I497" s="122" t="s">
        <v>68</v>
      </c>
      <c r="J497" s="116">
        <v>58</v>
      </c>
      <c r="K497" s="11">
        <v>58.17</v>
      </c>
      <c r="L497" s="12">
        <v>1618468</v>
      </c>
      <c r="N497" s="113" t="str">
        <f t="shared" si="28"/>
        <v>42996EMN</v>
      </c>
      <c r="O497" s="21">
        <v>42996</v>
      </c>
      <c r="P497" s="122" t="s">
        <v>242</v>
      </c>
      <c r="Q497" s="117">
        <v>85.08</v>
      </c>
      <c r="R497" s="96">
        <v>85.41</v>
      </c>
      <c r="S497" s="11">
        <v>798474</v>
      </c>
      <c r="T497" s="78">
        <f t="shared" si="30"/>
        <v>1062191.9333333333</v>
      </c>
      <c r="U497" s="11">
        <f t="shared" si="29"/>
        <v>5.2826324644272178E-3</v>
      </c>
      <c r="V497" s="119">
        <f t="shared" si="31"/>
        <v>0.15568753570648519</v>
      </c>
    </row>
    <row r="498" spans="2:22">
      <c r="B498" s="21">
        <v>42919</v>
      </c>
      <c r="C498" s="122" t="s">
        <v>530</v>
      </c>
      <c r="D498" s="116">
        <v>55.77</v>
      </c>
      <c r="E498" s="11">
        <v>55.45</v>
      </c>
      <c r="F498" s="12">
        <v>619802</v>
      </c>
      <c r="H498" s="21">
        <v>42933</v>
      </c>
      <c r="I498" s="122" t="s">
        <v>69</v>
      </c>
      <c r="J498" s="116">
        <v>24.71</v>
      </c>
      <c r="K498" s="11">
        <v>24.89</v>
      </c>
      <c r="L498" s="12">
        <v>2250490</v>
      </c>
      <c r="N498" s="113" t="str">
        <f t="shared" si="28"/>
        <v>42997EMN</v>
      </c>
      <c r="O498" s="21">
        <v>42997</v>
      </c>
      <c r="P498" s="122" t="s">
        <v>242</v>
      </c>
      <c r="Q498" s="117">
        <v>85.51</v>
      </c>
      <c r="R498" s="96">
        <v>86.67</v>
      </c>
      <c r="S498" s="11">
        <v>1499609</v>
      </c>
      <c r="T498" s="78">
        <f t="shared" si="30"/>
        <v>1043271.0666666667</v>
      </c>
      <c r="U498" s="11">
        <f t="shared" si="29"/>
        <v>1.4644613188197732E-2</v>
      </c>
      <c r="V498" s="119">
        <f t="shared" si="31"/>
        <v>0.15627994398420611</v>
      </c>
    </row>
    <row r="499" spans="2:22">
      <c r="B499" s="21">
        <v>42919</v>
      </c>
      <c r="C499" s="122" t="s">
        <v>531</v>
      </c>
      <c r="D499" s="116">
        <v>73.599999999999994</v>
      </c>
      <c r="E499" s="11">
        <v>73.349999999999994</v>
      </c>
      <c r="F499" s="12">
        <v>2692159</v>
      </c>
      <c r="H499" s="21">
        <v>42933</v>
      </c>
      <c r="I499" s="122" t="s">
        <v>70</v>
      </c>
      <c r="J499" s="116">
        <v>92.69</v>
      </c>
      <c r="K499" s="11">
        <v>93.07</v>
      </c>
      <c r="L499" s="12">
        <v>1435666</v>
      </c>
      <c r="N499" s="113" t="str">
        <f t="shared" si="28"/>
        <v>42998EMN</v>
      </c>
      <c r="O499" s="21">
        <v>42998</v>
      </c>
      <c r="P499" s="122" t="s">
        <v>242</v>
      </c>
      <c r="Q499" s="117">
        <v>86.84</v>
      </c>
      <c r="R499" s="96">
        <v>86.05</v>
      </c>
      <c r="S499" s="11">
        <v>2109662</v>
      </c>
      <c r="T499" s="78">
        <f t="shared" si="30"/>
        <v>1064353.5666666667</v>
      </c>
      <c r="U499" s="11">
        <f t="shared" si="29"/>
        <v>-7.1792804887051628E-3</v>
      </c>
      <c r="V499" s="119">
        <f t="shared" si="31"/>
        <v>0.161168539730246</v>
      </c>
    </row>
    <row r="500" spans="2:22">
      <c r="B500" s="21">
        <v>42919</v>
      </c>
      <c r="C500" s="122" t="s">
        <v>532</v>
      </c>
      <c r="D500" s="116">
        <v>129.01</v>
      </c>
      <c r="E500" s="11">
        <v>128.38</v>
      </c>
      <c r="F500" s="12">
        <v>546059</v>
      </c>
      <c r="H500" s="21">
        <v>42933</v>
      </c>
      <c r="I500" s="122" t="s">
        <v>71</v>
      </c>
      <c r="J500" s="116">
        <v>34.64</v>
      </c>
      <c r="K500" s="11">
        <v>34.74</v>
      </c>
      <c r="L500" s="12">
        <v>853357</v>
      </c>
      <c r="N500" s="113" t="str">
        <f t="shared" si="28"/>
        <v>42999EMN</v>
      </c>
      <c r="O500" s="21">
        <v>42999</v>
      </c>
      <c r="P500" s="122" t="s">
        <v>242</v>
      </c>
      <c r="Q500" s="117">
        <v>85.87</v>
      </c>
      <c r="R500" s="96">
        <v>85.8</v>
      </c>
      <c r="S500" s="11">
        <v>671344</v>
      </c>
      <c r="T500" s="78">
        <f t="shared" si="30"/>
        <v>1112747.2</v>
      </c>
      <c r="U500" s="11">
        <f t="shared" si="29"/>
        <v>-2.9095161636318546E-3</v>
      </c>
      <c r="V500" s="119">
        <f t="shared" si="31"/>
        <v>0.16227473306560289</v>
      </c>
    </row>
    <row r="501" spans="2:22">
      <c r="B501" s="21">
        <v>42919</v>
      </c>
      <c r="C501" s="122" t="s">
        <v>533</v>
      </c>
      <c r="D501" s="116">
        <v>44.24</v>
      </c>
      <c r="E501" s="11">
        <v>44.73</v>
      </c>
      <c r="F501" s="12">
        <v>1435334</v>
      </c>
      <c r="H501" s="21">
        <v>42933</v>
      </c>
      <c r="I501" s="122" t="s">
        <v>72</v>
      </c>
      <c r="J501" s="116">
        <v>318.30667</v>
      </c>
      <c r="K501" s="11">
        <v>316.03003000000001</v>
      </c>
      <c r="L501" s="12">
        <v>1223564.976</v>
      </c>
      <c r="N501" s="113" t="str">
        <f t="shared" si="28"/>
        <v>43000EMN</v>
      </c>
      <c r="O501" s="21">
        <v>43000</v>
      </c>
      <c r="P501" s="122" t="s">
        <v>242</v>
      </c>
      <c r="Q501" s="117">
        <v>85.8</v>
      </c>
      <c r="R501" s="96">
        <v>86.48</v>
      </c>
      <c r="S501" s="11">
        <v>617740</v>
      </c>
      <c r="T501" s="78">
        <f t="shared" si="30"/>
        <v>1108334.1666666667</v>
      </c>
      <c r="U501" s="11">
        <f t="shared" si="29"/>
        <v>7.8941668370363927E-3</v>
      </c>
      <c r="V501" s="119">
        <f t="shared" si="31"/>
        <v>0.16259098842772599</v>
      </c>
    </row>
    <row r="502" spans="2:22">
      <c r="B502" s="21">
        <v>42919</v>
      </c>
      <c r="C502" s="122" t="s">
        <v>534</v>
      </c>
      <c r="D502" s="116">
        <v>62.4</v>
      </c>
      <c r="E502" s="11">
        <v>62.67</v>
      </c>
      <c r="F502" s="12">
        <v>744262</v>
      </c>
      <c r="H502" s="21">
        <v>42933</v>
      </c>
      <c r="I502" s="122" t="s">
        <v>73</v>
      </c>
      <c r="J502" s="116">
        <v>126.75</v>
      </c>
      <c r="K502" s="11">
        <v>126.85</v>
      </c>
      <c r="L502" s="12">
        <v>195425</v>
      </c>
      <c r="N502" s="113" t="str">
        <f t="shared" si="28"/>
        <v>43003EMN</v>
      </c>
      <c r="O502" s="21">
        <v>43003</v>
      </c>
      <c r="P502" s="122" t="s">
        <v>242</v>
      </c>
      <c r="Q502" s="117">
        <v>86.47</v>
      </c>
      <c r="R502" s="96">
        <v>87.66</v>
      </c>
      <c r="S502" s="11">
        <v>1292936</v>
      </c>
      <c r="T502" s="78">
        <f t="shared" si="30"/>
        <v>1095461.3</v>
      </c>
      <c r="U502" s="11">
        <f t="shared" si="29"/>
        <v>1.3552521659710276E-2</v>
      </c>
      <c r="V502" s="119">
        <f t="shared" si="31"/>
        <v>0.15936533056514735</v>
      </c>
    </row>
    <row r="503" spans="2:22">
      <c r="B503" s="21">
        <v>42921</v>
      </c>
      <c r="C503" s="122" t="s">
        <v>85</v>
      </c>
      <c r="D503" s="116">
        <v>59.19</v>
      </c>
      <c r="E503" s="11">
        <v>59.77</v>
      </c>
      <c r="F503" s="12">
        <v>1638980</v>
      </c>
      <c r="H503" s="21">
        <v>42934</v>
      </c>
      <c r="I503" s="122" t="s">
        <v>24</v>
      </c>
      <c r="J503" s="116">
        <v>31.3</v>
      </c>
      <c r="K503" s="11">
        <v>31.41</v>
      </c>
      <c r="L503" s="12">
        <v>3867247</v>
      </c>
      <c r="N503" s="113" t="str">
        <f t="shared" si="28"/>
        <v>43004EMN</v>
      </c>
      <c r="O503" s="21">
        <v>43004</v>
      </c>
      <c r="P503" s="122" t="s">
        <v>242</v>
      </c>
      <c r="Q503" s="117">
        <v>87.78</v>
      </c>
      <c r="R503" s="96">
        <v>86.84</v>
      </c>
      <c r="S503" s="11">
        <v>1937521</v>
      </c>
      <c r="T503" s="78">
        <f t="shared" si="30"/>
        <v>1102451.6000000001</v>
      </c>
      <c r="U503" s="11">
        <f t="shared" si="29"/>
        <v>-9.3983499805719434E-3</v>
      </c>
      <c r="V503" s="119">
        <f t="shared" si="31"/>
        <v>0.16314135955267656</v>
      </c>
    </row>
    <row r="504" spans="2:22">
      <c r="B504" s="21">
        <v>42921</v>
      </c>
      <c r="C504" s="122" t="s">
        <v>86</v>
      </c>
      <c r="D504" s="116">
        <v>50.44</v>
      </c>
      <c r="E504" s="11">
        <v>51.26</v>
      </c>
      <c r="F504" s="12">
        <v>5157516</v>
      </c>
      <c r="H504" s="21">
        <v>42934</v>
      </c>
      <c r="I504" s="122" t="s">
        <v>25</v>
      </c>
      <c r="J504" s="116">
        <v>36.31</v>
      </c>
      <c r="K504" s="11">
        <v>36.43</v>
      </c>
      <c r="L504" s="12">
        <v>7768950</v>
      </c>
      <c r="N504" s="113" t="str">
        <f t="shared" si="28"/>
        <v>43005EMN</v>
      </c>
      <c r="O504" s="21">
        <v>43005</v>
      </c>
      <c r="P504" s="122" t="s">
        <v>242</v>
      </c>
      <c r="Q504" s="117">
        <v>87.36</v>
      </c>
      <c r="R504" s="96">
        <v>87.35</v>
      </c>
      <c r="S504" s="11">
        <v>805528</v>
      </c>
      <c r="T504" s="78">
        <f t="shared" si="30"/>
        <v>1148800.8</v>
      </c>
      <c r="U504" s="11">
        <f t="shared" si="29"/>
        <v>5.8556915699744831E-3</v>
      </c>
      <c r="V504" s="119">
        <f t="shared" si="31"/>
        <v>0.16290967464494591</v>
      </c>
    </row>
    <row r="505" spans="2:22">
      <c r="B505" s="21">
        <v>42921</v>
      </c>
      <c r="C505" s="122" t="s">
        <v>87</v>
      </c>
      <c r="D505" s="116">
        <v>110.13</v>
      </c>
      <c r="E505" s="11">
        <v>105.21</v>
      </c>
      <c r="F505" s="12">
        <v>7348683</v>
      </c>
      <c r="H505" s="21">
        <v>42934</v>
      </c>
      <c r="I505" s="122" t="s">
        <v>26</v>
      </c>
      <c r="J505" s="116">
        <v>953</v>
      </c>
      <c r="K505" s="11">
        <v>965.4</v>
      </c>
      <c r="L505" s="12">
        <v>1153964</v>
      </c>
      <c r="N505" s="113" t="str">
        <f t="shared" si="28"/>
        <v>43006EMN</v>
      </c>
      <c r="O505" s="21">
        <v>43006</v>
      </c>
      <c r="P505" s="122" t="s">
        <v>242</v>
      </c>
      <c r="Q505" s="117">
        <v>88.49</v>
      </c>
      <c r="R505" s="96">
        <v>89.96</v>
      </c>
      <c r="S505" s="11">
        <v>1593129</v>
      </c>
      <c r="T505" s="78">
        <f t="shared" si="30"/>
        <v>1150087.8</v>
      </c>
      <c r="U505" s="11">
        <f t="shared" si="29"/>
        <v>2.9442090511049273E-2</v>
      </c>
      <c r="V505" s="119">
        <f t="shared" si="31"/>
        <v>0.16262411532329063</v>
      </c>
    </row>
    <row r="506" spans="2:22">
      <c r="B506" s="21">
        <v>42921</v>
      </c>
      <c r="C506" s="122" t="s">
        <v>88</v>
      </c>
      <c r="D506" s="116">
        <v>143.69</v>
      </c>
      <c r="E506" s="11">
        <v>144.09</v>
      </c>
      <c r="F506" s="12">
        <v>21569557</v>
      </c>
      <c r="H506" s="21">
        <v>42934</v>
      </c>
      <c r="I506" s="122" t="s">
        <v>27</v>
      </c>
      <c r="J506" s="116">
        <v>973.36</v>
      </c>
      <c r="K506" s="11">
        <v>986.95</v>
      </c>
      <c r="L506" s="12">
        <v>1413335</v>
      </c>
      <c r="N506" s="113" t="str">
        <f t="shared" si="28"/>
        <v>43007EMN</v>
      </c>
      <c r="O506" s="21">
        <v>43007</v>
      </c>
      <c r="P506" s="122" t="s">
        <v>242</v>
      </c>
      <c r="Q506" s="117">
        <v>89.99</v>
      </c>
      <c r="R506" s="96">
        <v>90.49</v>
      </c>
      <c r="S506" s="11">
        <v>2036773</v>
      </c>
      <c r="T506" s="78">
        <f t="shared" si="30"/>
        <v>1170718.4333333333</v>
      </c>
      <c r="U506" s="11">
        <f t="shared" si="29"/>
        <v>5.8742202719270567E-3</v>
      </c>
      <c r="V506" s="119">
        <f t="shared" si="31"/>
        <v>0.18198758321381084</v>
      </c>
    </row>
    <row r="507" spans="2:22">
      <c r="B507" s="21">
        <v>42921</v>
      </c>
      <c r="C507" s="122" t="s">
        <v>89</v>
      </c>
      <c r="D507" s="116">
        <v>72.48</v>
      </c>
      <c r="E507" s="11">
        <v>72.48</v>
      </c>
      <c r="F507" s="12">
        <v>4751870</v>
      </c>
      <c r="H507" s="21">
        <v>42934</v>
      </c>
      <c r="I507" s="122" t="s">
        <v>28</v>
      </c>
      <c r="J507" s="116">
        <v>83.93</v>
      </c>
      <c r="K507" s="11">
        <v>83.01</v>
      </c>
      <c r="L507" s="12">
        <v>1322540</v>
      </c>
      <c r="N507" s="113" t="str">
        <f t="shared" si="28"/>
        <v>42919EMR</v>
      </c>
      <c r="O507" s="21">
        <v>42919</v>
      </c>
      <c r="P507" s="122" t="s">
        <v>243</v>
      </c>
      <c r="Q507" s="116">
        <v>59.56</v>
      </c>
      <c r="R507" s="11">
        <v>60.25</v>
      </c>
      <c r="S507" s="11">
        <v>2343356</v>
      </c>
      <c r="T507" s="78">
        <f t="shared" si="30"/>
        <v>1191054.1666666667</v>
      </c>
      <c r="U507" s="11">
        <f t="shared" si="29"/>
        <v>-0.40673677499227745</v>
      </c>
      <c r="V507" s="119">
        <f t="shared" si="31"/>
        <v>0.15595592772750699</v>
      </c>
    </row>
    <row r="508" spans="2:22">
      <c r="B508" s="21">
        <v>42921</v>
      </c>
      <c r="C508" s="122" t="s">
        <v>90</v>
      </c>
      <c r="D508" s="116">
        <v>94.91</v>
      </c>
      <c r="E508" s="11">
        <v>95.22</v>
      </c>
      <c r="F508" s="12">
        <v>908931</v>
      </c>
      <c r="H508" s="21">
        <v>42934</v>
      </c>
      <c r="I508" s="122" t="s">
        <v>29</v>
      </c>
      <c r="J508" s="116">
        <v>90.94</v>
      </c>
      <c r="K508" s="11">
        <v>91.71</v>
      </c>
      <c r="L508" s="12">
        <v>870365</v>
      </c>
      <c r="N508" s="113" t="str">
        <f t="shared" si="28"/>
        <v>42921EMR</v>
      </c>
      <c r="O508" s="21">
        <v>42921</v>
      </c>
      <c r="P508" s="122" t="s">
        <v>243</v>
      </c>
      <c r="Q508" s="116">
        <v>60.17</v>
      </c>
      <c r="R508" s="11">
        <v>59.32</v>
      </c>
      <c r="S508" s="11">
        <v>3445076</v>
      </c>
      <c r="T508" s="78">
        <f t="shared" si="30"/>
        <v>1235320.9666666666</v>
      </c>
      <c r="U508" s="11">
        <f t="shared" si="29"/>
        <v>-1.5556055101033065E-2</v>
      </c>
      <c r="V508" s="119">
        <f t="shared" si="31"/>
        <v>1.1930977341384952</v>
      </c>
    </row>
    <row r="509" spans="2:22">
      <c r="B509" s="21">
        <v>42921</v>
      </c>
      <c r="C509" s="122" t="s">
        <v>91</v>
      </c>
      <c r="D509" s="116">
        <v>48.72</v>
      </c>
      <c r="E509" s="11">
        <v>49</v>
      </c>
      <c r="F509" s="12">
        <v>5637209</v>
      </c>
      <c r="H509" s="21">
        <v>42934</v>
      </c>
      <c r="I509" s="122" t="s">
        <v>30</v>
      </c>
      <c r="J509" s="116">
        <v>23.3</v>
      </c>
      <c r="K509" s="11">
        <v>23.07</v>
      </c>
      <c r="L509" s="12">
        <v>3201676</v>
      </c>
      <c r="N509" s="113" t="str">
        <f t="shared" si="28"/>
        <v>42922EMR</v>
      </c>
      <c r="O509" s="21">
        <v>42922</v>
      </c>
      <c r="P509" s="122" t="s">
        <v>243</v>
      </c>
      <c r="Q509" s="116">
        <v>59.15</v>
      </c>
      <c r="R509" s="11">
        <v>59.18</v>
      </c>
      <c r="S509" s="11">
        <v>3230399</v>
      </c>
      <c r="T509" s="78">
        <f t="shared" si="30"/>
        <v>1296266.4333333333</v>
      </c>
      <c r="U509" s="11">
        <f t="shared" si="29"/>
        <v>-2.3628702976677108E-3</v>
      </c>
      <c r="V509" s="119">
        <f t="shared" si="31"/>
        <v>1.1924950167111679</v>
      </c>
    </row>
    <row r="510" spans="2:22">
      <c r="B510" s="21">
        <v>42921</v>
      </c>
      <c r="C510" s="122" t="s">
        <v>92</v>
      </c>
      <c r="D510" s="116">
        <v>124</v>
      </c>
      <c r="E510" s="11">
        <v>124.05</v>
      </c>
      <c r="F510" s="12">
        <v>1328583</v>
      </c>
      <c r="H510" s="21">
        <v>42934</v>
      </c>
      <c r="I510" s="122" t="s">
        <v>31</v>
      </c>
      <c r="J510" s="116">
        <v>50.41</v>
      </c>
      <c r="K510" s="11">
        <v>50.21</v>
      </c>
      <c r="L510" s="12">
        <v>1288532</v>
      </c>
      <c r="N510" s="113" t="str">
        <f t="shared" si="28"/>
        <v>42923EMR</v>
      </c>
      <c r="O510" s="21">
        <v>42923</v>
      </c>
      <c r="P510" s="122" t="s">
        <v>243</v>
      </c>
      <c r="Q510" s="116">
        <v>59.3</v>
      </c>
      <c r="R510" s="11">
        <v>59.47</v>
      </c>
      <c r="S510" s="11">
        <v>2344229</v>
      </c>
      <c r="T510" s="78">
        <f t="shared" si="30"/>
        <v>1377305.3</v>
      </c>
      <c r="U510" s="11">
        <f t="shared" si="29"/>
        <v>4.8883367464386271E-3</v>
      </c>
      <c r="V510" s="119">
        <f t="shared" si="31"/>
        <v>1.1907875349617436</v>
      </c>
    </row>
    <row r="511" spans="2:22">
      <c r="B511" s="21">
        <v>42921</v>
      </c>
      <c r="C511" s="122" t="s">
        <v>93</v>
      </c>
      <c r="D511" s="116">
        <v>138.65</v>
      </c>
      <c r="E511" s="11">
        <v>141.21</v>
      </c>
      <c r="F511" s="12">
        <v>2229878</v>
      </c>
      <c r="H511" s="21">
        <v>42934</v>
      </c>
      <c r="I511" s="122" t="s">
        <v>32</v>
      </c>
      <c r="J511" s="116">
        <v>227.5</v>
      </c>
      <c r="K511" s="11">
        <v>223.31</v>
      </c>
      <c r="L511" s="12">
        <v>6400673</v>
      </c>
      <c r="N511" s="113" t="str">
        <f t="shared" si="28"/>
        <v>42926EMR</v>
      </c>
      <c r="O511" s="21">
        <v>42926</v>
      </c>
      <c r="P511" s="122" t="s">
        <v>243</v>
      </c>
      <c r="Q511" s="116">
        <v>59.47</v>
      </c>
      <c r="R511" s="11">
        <v>59.74</v>
      </c>
      <c r="S511" s="11">
        <v>2574404</v>
      </c>
      <c r="T511" s="78">
        <f t="shared" si="30"/>
        <v>1432643.6</v>
      </c>
      <c r="U511" s="11">
        <f t="shared" si="29"/>
        <v>4.5298290694614834E-3</v>
      </c>
      <c r="V511" s="119">
        <f t="shared" si="31"/>
        <v>1.1910173755777216</v>
      </c>
    </row>
    <row r="512" spans="2:22">
      <c r="B512" s="21">
        <v>42921</v>
      </c>
      <c r="C512" s="122" t="s">
        <v>94</v>
      </c>
      <c r="D512" s="116">
        <v>76.489999999999995</v>
      </c>
      <c r="E512" s="11">
        <v>77.739999999999995</v>
      </c>
      <c r="F512" s="12">
        <v>2767425</v>
      </c>
      <c r="H512" s="21">
        <v>42934</v>
      </c>
      <c r="I512" s="122" t="s">
        <v>33</v>
      </c>
      <c r="J512" s="116">
        <v>36.17</v>
      </c>
      <c r="K512" s="11">
        <v>35.700000000000003</v>
      </c>
      <c r="L512" s="12">
        <v>1700403</v>
      </c>
      <c r="N512" s="113" t="str">
        <f t="shared" si="28"/>
        <v>42927EMR</v>
      </c>
      <c r="O512" s="21">
        <v>42927</v>
      </c>
      <c r="P512" s="122" t="s">
        <v>243</v>
      </c>
      <c r="Q512" s="116">
        <v>59.73</v>
      </c>
      <c r="R512" s="11">
        <v>59.82</v>
      </c>
      <c r="S512" s="11">
        <v>1927550</v>
      </c>
      <c r="T512" s="78">
        <f t="shared" si="30"/>
        <v>1491481.8</v>
      </c>
      <c r="U512" s="11">
        <f t="shared" si="29"/>
        <v>1.3382404138382997E-3</v>
      </c>
      <c r="V512" s="119">
        <f t="shared" si="31"/>
        <v>1.1909370338984526</v>
      </c>
    </row>
    <row r="513" spans="2:22">
      <c r="B513" s="21">
        <v>42921</v>
      </c>
      <c r="C513" s="122" t="s">
        <v>95</v>
      </c>
      <c r="D513" s="116">
        <v>41.35</v>
      </c>
      <c r="E513" s="11">
        <v>41.8</v>
      </c>
      <c r="F513" s="12">
        <v>3301799</v>
      </c>
      <c r="H513" s="21">
        <v>42934</v>
      </c>
      <c r="I513" s="122" t="s">
        <v>34</v>
      </c>
      <c r="J513" s="116">
        <v>171.73</v>
      </c>
      <c r="K513" s="11">
        <v>174.48</v>
      </c>
      <c r="L513" s="12">
        <v>1744716</v>
      </c>
      <c r="N513" s="113" t="str">
        <f t="shared" si="28"/>
        <v>42928EMR</v>
      </c>
      <c r="O513" s="21">
        <v>42928</v>
      </c>
      <c r="P513" s="122" t="s">
        <v>243</v>
      </c>
      <c r="Q513" s="116">
        <v>60.26</v>
      </c>
      <c r="R513" s="11">
        <v>60.06</v>
      </c>
      <c r="S513" s="11">
        <v>2860130</v>
      </c>
      <c r="T513" s="78">
        <f t="shared" si="30"/>
        <v>1540875.2</v>
      </c>
      <c r="U513" s="11">
        <f t="shared" si="29"/>
        <v>4.0040093533821814E-3</v>
      </c>
      <c r="V513" s="119">
        <f t="shared" si="31"/>
        <v>1.1910055319923116</v>
      </c>
    </row>
    <row r="514" spans="2:22">
      <c r="B514" s="21">
        <v>42921</v>
      </c>
      <c r="C514" s="122" t="s">
        <v>96</v>
      </c>
      <c r="D514" s="116">
        <v>102.81</v>
      </c>
      <c r="E514" s="11">
        <v>104.07</v>
      </c>
      <c r="F514" s="12">
        <v>2836689</v>
      </c>
      <c r="H514" s="21">
        <v>42934</v>
      </c>
      <c r="I514" s="122" t="s">
        <v>35</v>
      </c>
      <c r="J514" s="116">
        <v>44.41</v>
      </c>
      <c r="K514" s="11">
        <v>44</v>
      </c>
      <c r="L514" s="12">
        <v>8182316</v>
      </c>
      <c r="N514" s="113" t="str">
        <f t="shared" si="28"/>
        <v>42929EMR</v>
      </c>
      <c r="O514" s="21">
        <v>42929</v>
      </c>
      <c r="P514" s="122" t="s">
        <v>243</v>
      </c>
      <c r="Q514" s="116">
        <v>60.06</v>
      </c>
      <c r="R514" s="11">
        <v>59.81</v>
      </c>
      <c r="S514" s="11">
        <v>2320500</v>
      </c>
      <c r="T514" s="78">
        <f t="shared" si="30"/>
        <v>1611593.2333333334</v>
      </c>
      <c r="U514" s="11">
        <f t="shared" si="29"/>
        <v>-4.1711914987185936E-3</v>
      </c>
      <c r="V514" s="119">
        <f t="shared" si="31"/>
        <v>1.1906890678710815</v>
      </c>
    </row>
    <row r="515" spans="2:22">
      <c r="B515" s="21">
        <v>42921</v>
      </c>
      <c r="C515" s="122" t="s">
        <v>97</v>
      </c>
      <c r="D515" s="116">
        <v>258.68</v>
      </c>
      <c r="E515" s="11">
        <v>259.27999999999997</v>
      </c>
      <c r="F515" s="12">
        <v>349809</v>
      </c>
      <c r="H515" s="21">
        <v>42934</v>
      </c>
      <c r="I515" s="122" t="s">
        <v>36</v>
      </c>
      <c r="J515" s="116">
        <v>112.86</v>
      </c>
      <c r="K515" s="11">
        <v>113.4</v>
      </c>
      <c r="L515" s="12">
        <v>466938</v>
      </c>
      <c r="N515" s="113" t="str">
        <f t="shared" si="28"/>
        <v>42930EMR</v>
      </c>
      <c r="O515" s="21">
        <v>42930</v>
      </c>
      <c r="P515" s="122" t="s">
        <v>243</v>
      </c>
      <c r="Q515" s="116">
        <v>60.01</v>
      </c>
      <c r="R515" s="11">
        <v>60.18</v>
      </c>
      <c r="S515" s="11">
        <v>2499153</v>
      </c>
      <c r="T515" s="78">
        <f t="shared" si="30"/>
        <v>1666895.2666666666</v>
      </c>
      <c r="U515" s="11">
        <f t="shared" si="29"/>
        <v>6.1672001454335613E-3</v>
      </c>
      <c r="V515" s="119">
        <f t="shared" si="31"/>
        <v>1.1908828588888849</v>
      </c>
    </row>
    <row r="516" spans="2:22">
      <c r="B516" s="21">
        <v>42921</v>
      </c>
      <c r="C516" s="122" t="s">
        <v>98</v>
      </c>
      <c r="D516" s="116">
        <v>99.37</v>
      </c>
      <c r="E516" s="11">
        <v>102.6</v>
      </c>
      <c r="F516" s="12">
        <v>2785162</v>
      </c>
      <c r="H516" s="21">
        <v>42934</v>
      </c>
      <c r="I516" s="122" t="s">
        <v>37</v>
      </c>
      <c r="J516" s="116">
        <v>13.7</v>
      </c>
      <c r="K516" s="11">
        <v>13.71</v>
      </c>
      <c r="L516" s="12">
        <v>7679816</v>
      </c>
      <c r="N516" s="113" t="str">
        <f t="shared" ref="N516:N579" si="32">O516&amp;P516</f>
        <v>42933EMR</v>
      </c>
      <c r="O516" s="21">
        <v>42933</v>
      </c>
      <c r="P516" s="122" t="s">
        <v>243</v>
      </c>
      <c r="Q516" s="116">
        <v>60.01</v>
      </c>
      <c r="R516" s="11">
        <v>60.36</v>
      </c>
      <c r="S516" s="11">
        <v>2826593</v>
      </c>
      <c r="T516" s="78">
        <f t="shared" si="30"/>
        <v>1684787.2666666666</v>
      </c>
      <c r="U516" s="11">
        <f t="shared" si="29"/>
        <v>2.9865626977490681E-3</v>
      </c>
      <c r="V516" s="119">
        <f t="shared" si="31"/>
        <v>1.1896751092456859</v>
      </c>
    </row>
    <row r="517" spans="2:22">
      <c r="B517" s="21">
        <v>42921</v>
      </c>
      <c r="C517" s="122" t="s">
        <v>99</v>
      </c>
      <c r="D517" s="116">
        <v>54.12</v>
      </c>
      <c r="E517" s="11">
        <v>53.86</v>
      </c>
      <c r="F517" s="12">
        <v>1475500</v>
      </c>
      <c r="H517" s="21">
        <v>42934</v>
      </c>
      <c r="I517" s="122" t="s">
        <v>38</v>
      </c>
      <c r="J517" s="116">
        <v>22.85</v>
      </c>
      <c r="K517" s="11">
        <v>22.83</v>
      </c>
      <c r="L517" s="12">
        <v>3404172</v>
      </c>
      <c r="N517" s="113" t="str">
        <f t="shared" si="32"/>
        <v>42934EMR</v>
      </c>
      <c r="O517" s="21">
        <v>42934</v>
      </c>
      <c r="P517" s="122" t="s">
        <v>243</v>
      </c>
      <c r="Q517" s="116">
        <v>60.33</v>
      </c>
      <c r="R517" s="11">
        <v>59.83</v>
      </c>
      <c r="S517" s="11">
        <v>3407859</v>
      </c>
      <c r="T517" s="78">
        <f t="shared" si="30"/>
        <v>1745540.7333333334</v>
      </c>
      <c r="U517" s="11">
        <f t="shared" ref="U517:U580" si="33">LN(R517/R516)</f>
        <v>-8.8194264977077483E-3</v>
      </c>
      <c r="V517" s="119">
        <f t="shared" si="31"/>
        <v>1.1894153004219705</v>
      </c>
    </row>
    <row r="518" spans="2:22">
      <c r="B518" s="21">
        <v>42921</v>
      </c>
      <c r="C518" s="122" t="s">
        <v>100</v>
      </c>
      <c r="D518" s="116">
        <v>69.05</v>
      </c>
      <c r="E518" s="11">
        <v>68.819999999999993</v>
      </c>
      <c r="F518" s="12">
        <v>2735687</v>
      </c>
      <c r="H518" s="21">
        <v>42934</v>
      </c>
      <c r="I518" s="122" t="s">
        <v>39</v>
      </c>
      <c r="J518" s="116">
        <v>86.92</v>
      </c>
      <c r="K518" s="11">
        <v>85.87</v>
      </c>
      <c r="L518" s="12">
        <v>2088719</v>
      </c>
      <c r="N518" s="113" t="str">
        <f t="shared" si="32"/>
        <v>42935EMR</v>
      </c>
      <c r="O518" s="21">
        <v>42935</v>
      </c>
      <c r="P518" s="122" t="s">
        <v>243</v>
      </c>
      <c r="Q518" s="116">
        <v>59.97</v>
      </c>
      <c r="R518" s="11">
        <v>60.6</v>
      </c>
      <c r="S518" s="11">
        <v>1786753</v>
      </c>
      <c r="T518" s="78">
        <f t="shared" si="30"/>
        <v>1817423.9</v>
      </c>
      <c r="U518" s="11">
        <f t="shared" si="33"/>
        <v>1.2787685673328362E-2</v>
      </c>
      <c r="V518" s="119">
        <f t="shared" si="31"/>
        <v>1.1871846030606648</v>
      </c>
    </row>
    <row r="519" spans="2:22">
      <c r="B519" s="21">
        <v>42921</v>
      </c>
      <c r="C519" s="122" t="s">
        <v>101</v>
      </c>
      <c r="D519" s="116">
        <v>11</v>
      </c>
      <c r="E519" s="11">
        <v>10.87</v>
      </c>
      <c r="F519" s="12">
        <v>5348835</v>
      </c>
      <c r="H519" s="21">
        <v>42934</v>
      </c>
      <c r="I519" s="122" t="s">
        <v>40</v>
      </c>
      <c r="J519" s="116">
        <v>73.92</v>
      </c>
      <c r="K519" s="11">
        <v>74.05</v>
      </c>
      <c r="L519" s="12">
        <v>1255728</v>
      </c>
      <c r="N519" s="113" t="str">
        <f t="shared" si="32"/>
        <v>42936EMR</v>
      </c>
      <c r="O519" s="21">
        <v>42936</v>
      </c>
      <c r="P519" s="122" t="s">
        <v>243</v>
      </c>
      <c r="Q519" s="116">
        <v>60.38</v>
      </c>
      <c r="R519" s="11">
        <v>60.3</v>
      </c>
      <c r="S519" s="11">
        <v>2370364</v>
      </c>
      <c r="T519" s="78">
        <f t="shared" si="30"/>
        <v>1826327.2</v>
      </c>
      <c r="U519" s="11">
        <f t="shared" si="33"/>
        <v>-4.9627893421291249E-3</v>
      </c>
      <c r="V519" s="119">
        <f t="shared" si="31"/>
        <v>1.1889197718742583</v>
      </c>
    </row>
    <row r="520" spans="2:22">
      <c r="B520" s="21">
        <v>42921</v>
      </c>
      <c r="C520" s="122" t="s">
        <v>102</v>
      </c>
      <c r="D520" s="116">
        <v>151.87</v>
      </c>
      <c r="E520" s="11">
        <v>153.33000000000001</v>
      </c>
      <c r="F520" s="12">
        <v>1790295</v>
      </c>
      <c r="H520" s="21">
        <v>42934</v>
      </c>
      <c r="I520" s="122" t="s">
        <v>41</v>
      </c>
      <c r="J520" s="116">
        <v>31.98</v>
      </c>
      <c r="K520" s="11">
        <v>32.06</v>
      </c>
      <c r="L520" s="12">
        <v>2249349</v>
      </c>
      <c r="N520" s="113" t="str">
        <f t="shared" si="32"/>
        <v>42937EMR</v>
      </c>
      <c r="O520" s="21">
        <v>42937</v>
      </c>
      <c r="P520" s="122" t="s">
        <v>243</v>
      </c>
      <c r="Q520" s="116">
        <v>59.94</v>
      </c>
      <c r="R520" s="11">
        <v>60.04</v>
      </c>
      <c r="S520" s="11">
        <v>2280835</v>
      </c>
      <c r="T520" s="78">
        <f t="shared" si="30"/>
        <v>1848691.5333333334</v>
      </c>
      <c r="U520" s="11">
        <f t="shared" si="33"/>
        <v>-4.3210969678785117E-3</v>
      </c>
      <c r="V520" s="119">
        <f t="shared" si="31"/>
        <v>1.1887724175687169</v>
      </c>
    </row>
    <row r="521" spans="2:22">
      <c r="B521" s="21">
        <v>42921</v>
      </c>
      <c r="C521" s="122" t="s">
        <v>103</v>
      </c>
      <c r="D521" s="116">
        <v>78.42</v>
      </c>
      <c r="E521" s="11">
        <v>78.3</v>
      </c>
      <c r="F521" s="12">
        <v>1141438</v>
      </c>
      <c r="H521" s="21">
        <v>42934</v>
      </c>
      <c r="I521" s="122" t="s">
        <v>42</v>
      </c>
      <c r="J521" s="116">
        <v>153.75</v>
      </c>
      <c r="K521" s="11">
        <v>152.16999999999999</v>
      </c>
      <c r="L521" s="12">
        <v>3783567</v>
      </c>
      <c r="N521" s="113" t="str">
        <f t="shared" si="32"/>
        <v>42940EMR</v>
      </c>
      <c r="O521" s="21">
        <v>42940</v>
      </c>
      <c r="P521" s="122" t="s">
        <v>243</v>
      </c>
      <c r="Q521" s="116">
        <v>60.12</v>
      </c>
      <c r="R521" s="11">
        <v>60.03</v>
      </c>
      <c r="S521" s="11">
        <v>1795015</v>
      </c>
      <c r="T521" s="78">
        <f t="shared" si="30"/>
        <v>1899912.1</v>
      </c>
      <c r="U521" s="11">
        <f t="shared" si="33"/>
        <v>-1.6656950150942636E-4</v>
      </c>
      <c r="V521" s="119">
        <f t="shared" si="31"/>
        <v>1.1886864641466464</v>
      </c>
    </row>
    <row r="522" spans="2:22">
      <c r="B522" s="21">
        <v>42921</v>
      </c>
      <c r="C522" s="122" t="s">
        <v>104</v>
      </c>
      <c r="D522" s="116">
        <v>243.37</v>
      </c>
      <c r="E522" s="11">
        <v>244.29</v>
      </c>
      <c r="F522" s="12">
        <v>1875186</v>
      </c>
      <c r="H522" s="21">
        <v>42934</v>
      </c>
      <c r="I522" s="122" t="s">
        <v>43</v>
      </c>
      <c r="J522" s="116">
        <v>43.94</v>
      </c>
      <c r="K522" s="11">
        <v>43.36</v>
      </c>
      <c r="L522" s="12">
        <v>2265701</v>
      </c>
      <c r="N522" s="113" t="str">
        <f t="shared" si="32"/>
        <v>42941EMR</v>
      </c>
      <c r="O522" s="21">
        <v>42941</v>
      </c>
      <c r="P522" s="122" t="s">
        <v>243</v>
      </c>
      <c r="Q522" s="116">
        <v>60.63</v>
      </c>
      <c r="R522" s="11">
        <v>60.43</v>
      </c>
      <c r="S522" s="11">
        <v>1785151</v>
      </c>
      <c r="T522" s="78">
        <f t="shared" si="30"/>
        <v>1926078.1333333333</v>
      </c>
      <c r="U522" s="11">
        <f t="shared" si="33"/>
        <v>6.641233109715497E-3</v>
      </c>
      <c r="V522" s="119">
        <f t="shared" si="31"/>
        <v>1.188672643517328</v>
      </c>
    </row>
    <row r="523" spans="2:22">
      <c r="B523" s="21">
        <v>42921</v>
      </c>
      <c r="C523" s="122" t="s">
        <v>105</v>
      </c>
      <c r="D523" s="116">
        <v>63.4</v>
      </c>
      <c r="E523" s="11">
        <v>62.78</v>
      </c>
      <c r="F523" s="12">
        <v>7148950</v>
      </c>
      <c r="H523" s="21">
        <v>42934</v>
      </c>
      <c r="I523" s="122" t="s">
        <v>44</v>
      </c>
      <c r="J523" s="116">
        <v>53.38</v>
      </c>
      <c r="K523" s="11">
        <v>53.57</v>
      </c>
      <c r="L523" s="12">
        <v>1194958</v>
      </c>
      <c r="N523" s="113" t="str">
        <f t="shared" si="32"/>
        <v>42942EMR</v>
      </c>
      <c r="O523" s="21">
        <v>42942</v>
      </c>
      <c r="P523" s="122" t="s">
        <v>243</v>
      </c>
      <c r="Q523" s="116">
        <v>60.38</v>
      </c>
      <c r="R523" s="11">
        <v>59.8</v>
      </c>
      <c r="S523" s="11">
        <v>1756164</v>
      </c>
      <c r="T523" s="78">
        <f t="shared" si="30"/>
        <v>1952795.4</v>
      </c>
      <c r="U523" s="11">
        <f t="shared" si="33"/>
        <v>-1.0480009416881115E-2</v>
      </c>
      <c r="V523" s="119">
        <f t="shared" si="31"/>
        <v>1.188353008379025</v>
      </c>
    </row>
    <row r="524" spans="2:22">
      <c r="B524" s="21">
        <v>42921</v>
      </c>
      <c r="C524" s="122" t="s">
        <v>106</v>
      </c>
      <c r="D524" s="116">
        <v>43.4</v>
      </c>
      <c r="E524" s="11">
        <v>43.76</v>
      </c>
      <c r="F524" s="12">
        <v>1845197</v>
      </c>
      <c r="H524" s="21">
        <v>42934</v>
      </c>
      <c r="I524" s="122" t="s">
        <v>45</v>
      </c>
      <c r="J524" s="116">
        <v>62.56</v>
      </c>
      <c r="K524" s="11">
        <v>62.49</v>
      </c>
      <c r="L524" s="12">
        <v>2219642</v>
      </c>
      <c r="N524" s="113" t="str">
        <f t="shared" si="32"/>
        <v>42943EMR</v>
      </c>
      <c r="O524" s="21">
        <v>42943</v>
      </c>
      <c r="P524" s="122" t="s">
        <v>243</v>
      </c>
      <c r="Q524" s="116">
        <v>59.92</v>
      </c>
      <c r="R524" s="11">
        <v>59.91</v>
      </c>
      <c r="S524" s="11">
        <v>2311901</v>
      </c>
      <c r="T524" s="78">
        <f t="shared" si="30"/>
        <v>1964620.9666666666</v>
      </c>
      <c r="U524" s="11">
        <f t="shared" si="33"/>
        <v>1.8377751392475189E-3</v>
      </c>
      <c r="V524" s="119">
        <f t="shared" si="31"/>
        <v>1.1870505035888324</v>
      </c>
    </row>
    <row r="525" spans="2:22">
      <c r="B525" s="21">
        <v>42921</v>
      </c>
      <c r="C525" s="122" t="s">
        <v>107</v>
      </c>
      <c r="D525" s="116">
        <v>105.24</v>
      </c>
      <c r="E525" s="11">
        <v>104.55</v>
      </c>
      <c r="F525" s="12">
        <v>406387</v>
      </c>
      <c r="H525" s="21">
        <v>42934</v>
      </c>
      <c r="I525" s="122" t="s">
        <v>46</v>
      </c>
      <c r="J525" s="116">
        <v>46.74</v>
      </c>
      <c r="K525" s="11">
        <v>48.95</v>
      </c>
      <c r="L525" s="12">
        <v>21066377</v>
      </c>
      <c r="N525" s="113" t="str">
        <f t="shared" si="32"/>
        <v>42944EMR</v>
      </c>
      <c r="O525" s="21">
        <v>42944</v>
      </c>
      <c r="P525" s="122" t="s">
        <v>243</v>
      </c>
      <c r="Q525" s="116">
        <v>59.65</v>
      </c>
      <c r="R525" s="11">
        <v>59.53</v>
      </c>
      <c r="S525" s="11">
        <v>2887463</v>
      </c>
      <c r="T525" s="78">
        <f t="shared" si="30"/>
        <v>2012143.4666666666</v>
      </c>
      <c r="U525" s="11">
        <f t="shared" si="33"/>
        <v>-6.3630489305347114E-3</v>
      </c>
      <c r="V525" s="119">
        <f t="shared" si="31"/>
        <v>1.1876570023544162</v>
      </c>
    </row>
    <row r="526" spans="2:22">
      <c r="B526" s="21">
        <v>42921</v>
      </c>
      <c r="C526" s="122" t="s">
        <v>108</v>
      </c>
      <c r="D526" s="116">
        <v>57.62</v>
      </c>
      <c r="E526" s="11">
        <v>57.49</v>
      </c>
      <c r="F526" s="12">
        <v>696604</v>
      </c>
      <c r="H526" s="21">
        <v>42934</v>
      </c>
      <c r="I526" s="122" t="s">
        <v>47</v>
      </c>
      <c r="J526" s="116">
        <v>44.59</v>
      </c>
      <c r="K526" s="11">
        <v>44.95</v>
      </c>
      <c r="L526" s="12">
        <v>1649741</v>
      </c>
      <c r="N526" s="113" t="str">
        <f t="shared" si="32"/>
        <v>42947EMR</v>
      </c>
      <c r="O526" s="21">
        <v>42947</v>
      </c>
      <c r="P526" s="122" t="s">
        <v>243</v>
      </c>
      <c r="Q526" s="116">
        <v>59.84</v>
      </c>
      <c r="R526" s="11">
        <v>59.61</v>
      </c>
      <c r="S526" s="11">
        <v>3315262</v>
      </c>
      <c r="T526" s="78">
        <f t="shared" si="30"/>
        <v>2072836.0666666667</v>
      </c>
      <c r="U526" s="11">
        <f t="shared" si="33"/>
        <v>1.3429580665364088E-3</v>
      </c>
      <c r="V526" s="119">
        <f t="shared" si="31"/>
        <v>1.1876603057911284</v>
      </c>
    </row>
    <row r="527" spans="2:22">
      <c r="B527" s="21">
        <v>42921</v>
      </c>
      <c r="C527" s="122" t="s">
        <v>109</v>
      </c>
      <c r="D527" s="116">
        <v>50.27</v>
      </c>
      <c r="E527" s="11">
        <v>50.95</v>
      </c>
      <c r="F527" s="12">
        <v>1770144</v>
      </c>
      <c r="H527" s="21">
        <v>42934</v>
      </c>
      <c r="I527" s="122" t="s">
        <v>48</v>
      </c>
      <c r="J527" s="116">
        <v>135.1</v>
      </c>
      <c r="K527" s="11">
        <v>135.19</v>
      </c>
      <c r="L527" s="12">
        <v>1700786</v>
      </c>
      <c r="N527" s="113" t="str">
        <f t="shared" si="32"/>
        <v>42948EMR</v>
      </c>
      <c r="O527" s="21">
        <v>42948</v>
      </c>
      <c r="P527" s="122" t="s">
        <v>243</v>
      </c>
      <c r="Q527" s="116">
        <v>59.45</v>
      </c>
      <c r="R527" s="11">
        <v>59.96</v>
      </c>
      <c r="S527" s="11">
        <v>4827900</v>
      </c>
      <c r="T527" s="78">
        <f t="shared" si="30"/>
        <v>2114362.4333333331</v>
      </c>
      <c r="U527" s="11">
        <f t="shared" si="33"/>
        <v>5.8543280025617492E-3</v>
      </c>
      <c r="V527" s="119">
        <f t="shared" si="31"/>
        <v>1.1878693793405746</v>
      </c>
    </row>
    <row r="528" spans="2:22">
      <c r="B528" s="21">
        <v>42921</v>
      </c>
      <c r="C528" s="122" t="s">
        <v>110</v>
      </c>
      <c r="D528" s="116">
        <v>106</v>
      </c>
      <c r="E528" s="11">
        <v>108.02</v>
      </c>
      <c r="F528" s="12">
        <v>1356683</v>
      </c>
      <c r="H528" s="21">
        <v>42934</v>
      </c>
      <c r="I528" s="122" t="s">
        <v>49</v>
      </c>
      <c r="J528" s="116">
        <v>55.91</v>
      </c>
      <c r="K528" s="11">
        <v>55.36</v>
      </c>
      <c r="L528" s="12">
        <v>1417694</v>
      </c>
      <c r="N528" s="113" t="str">
        <f t="shared" si="32"/>
        <v>42949EMR</v>
      </c>
      <c r="O528" s="21">
        <v>42949</v>
      </c>
      <c r="P528" s="122" t="s">
        <v>243</v>
      </c>
      <c r="Q528" s="116">
        <v>59.75</v>
      </c>
      <c r="R528" s="11">
        <v>60.99</v>
      </c>
      <c r="S528" s="11">
        <v>5345710</v>
      </c>
      <c r="T528" s="78">
        <f t="shared" si="30"/>
        <v>2248676.6333333333</v>
      </c>
      <c r="U528" s="11">
        <f t="shared" si="33"/>
        <v>1.7032243073968088E-2</v>
      </c>
      <c r="V528" s="119">
        <f t="shared" si="31"/>
        <v>1.1879414479675812</v>
      </c>
    </row>
    <row r="529" spans="2:22">
      <c r="B529" s="21">
        <v>42921</v>
      </c>
      <c r="C529" s="122" t="s">
        <v>111</v>
      </c>
      <c r="D529" s="116">
        <v>151.52000000000001</v>
      </c>
      <c r="E529" s="11">
        <v>151.94</v>
      </c>
      <c r="F529" s="12">
        <v>551948</v>
      </c>
      <c r="H529" s="21">
        <v>42934</v>
      </c>
      <c r="I529" s="122" t="s">
        <v>50</v>
      </c>
      <c r="J529" s="116">
        <v>17.2</v>
      </c>
      <c r="K529" s="11">
        <v>13.303006</v>
      </c>
      <c r="L529" s="12">
        <v>10506432</v>
      </c>
      <c r="N529" s="113" t="str">
        <f t="shared" si="32"/>
        <v>42950EMR</v>
      </c>
      <c r="O529" s="21">
        <v>42950</v>
      </c>
      <c r="P529" s="122" t="s">
        <v>243</v>
      </c>
      <c r="Q529" s="116">
        <v>60.97</v>
      </c>
      <c r="R529" s="11">
        <v>60.68</v>
      </c>
      <c r="S529" s="11">
        <v>3115616</v>
      </c>
      <c r="T529" s="78">
        <f t="shared" si="30"/>
        <v>2376880</v>
      </c>
      <c r="U529" s="11">
        <f t="shared" si="33"/>
        <v>-5.0957618280335114E-3</v>
      </c>
      <c r="V529" s="119">
        <f t="shared" si="31"/>
        <v>1.1884194191286304</v>
      </c>
    </row>
    <row r="530" spans="2:22">
      <c r="B530" s="21">
        <v>42921</v>
      </c>
      <c r="C530" s="122" t="s">
        <v>112</v>
      </c>
      <c r="D530" s="116">
        <v>90.48</v>
      </c>
      <c r="E530" s="11">
        <v>91.28</v>
      </c>
      <c r="F530" s="12">
        <v>1062156</v>
      </c>
      <c r="H530" s="21">
        <v>42934</v>
      </c>
      <c r="I530" s="122" t="s">
        <v>51</v>
      </c>
      <c r="J530" s="116">
        <v>18.45</v>
      </c>
      <c r="K530" s="11">
        <v>18.39</v>
      </c>
      <c r="L530" s="12">
        <v>5426139</v>
      </c>
      <c r="N530" s="113" t="str">
        <f t="shared" si="32"/>
        <v>42951EMR</v>
      </c>
      <c r="O530" s="21">
        <v>42951</v>
      </c>
      <c r="P530" s="122" t="s">
        <v>243</v>
      </c>
      <c r="Q530" s="116">
        <v>60.72</v>
      </c>
      <c r="R530" s="11">
        <v>61.15</v>
      </c>
      <c r="S530" s="11">
        <v>2304403</v>
      </c>
      <c r="T530" s="78">
        <f t="shared" si="30"/>
        <v>2410411.7999999998</v>
      </c>
      <c r="U530" s="11">
        <f t="shared" si="33"/>
        <v>7.7157076528497383E-3</v>
      </c>
      <c r="V530" s="119">
        <f t="shared" si="31"/>
        <v>1.1885031612198746</v>
      </c>
    </row>
    <row r="531" spans="2:22">
      <c r="B531" s="21">
        <v>42921</v>
      </c>
      <c r="C531" s="122" t="s">
        <v>113</v>
      </c>
      <c r="D531" s="116">
        <v>88.81</v>
      </c>
      <c r="E531" s="11">
        <v>88.81</v>
      </c>
      <c r="F531" s="12">
        <v>1040865</v>
      </c>
      <c r="H531" s="21">
        <v>42934</v>
      </c>
      <c r="I531" s="122" t="s">
        <v>52</v>
      </c>
      <c r="J531" s="116">
        <v>30.31</v>
      </c>
      <c r="K531" s="11">
        <v>30.35</v>
      </c>
      <c r="L531" s="12">
        <v>3089651</v>
      </c>
      <c r="N531" s="113" t="str">
        <f t="shared" si="32"/>
        <v>42954EMR</v>
      </c>
      <c r="O531" s="21">
        <v>42954</v>
      </c>
      <c r="P531" s="122" t="s">
        <v>243</v>
      </c>
      <c r="Q531" s="116">
        <v>60.99</v>
      </c>
      <c r="R531" s="11">
        <v>60.91</v>
      </c>
      <c r="S531" s="11">
        <v>2703842</v>
      </c>
      <c r="T531" s="78">
        <f t="shared" si="30"/>
        <v>2464847.1</v>
      </c>
      <c r="U531" s="11">
        <f t="shared" si="33"/>
        <v>-3.9324972847880994E-3</v>
      </c>
      <c r="V531" s="119">
        <f t="shared" si="31"/>
        <v>1.1895716142669774</v>
      </c>
    </row>
    <row r="532" spans="2:22">
      <c r="B532" s="21">
        <v>42921</v>
      </c>
      <c r="C532" s="122" t="s">
        <v>114</v>
      </c>
      <c r="D532" s="116">
        <v>81.55</v>
      </c>
      <c r="E532" s="11">
        <v>82.14</v>
      </c>
      <c r="F532" s="12">
        <v>416866</v>
      </c>
      <c r="H532" s="21">
        <v>42934</v>
      </c>
      <c r="I532" s="122" t="s">
        <v>53</v>
      </c>
      <c r="J532" s="116">
        <v>33.19</v>
      </c>
      <c r="K532" s="11">
        <v>32.83</v>
      </c>
      <c r="L532" s="12">
        <v>1200664</v>
      </c>
      <c r="N532" s="113" t="str">
        <f t="shared" si="32"/>
        <v>42955EMR</v>
      </c>
      <c r="O532" s="21">
        <v>42955</v>
      </c>
      <c r="P532" s="122" t="s">
        <v>243</v>
      </c>
      <c r="Q532" s="116">
        <v>60.75</v>
      </c>
      <c r="R532" s="11">
        <v>60.43</v>
      </c>
      <c r="S532" s="11">
        <v>2155211</v>
      </c>
      <c r="T532" s="78">
        <f t="shared" si="30"/>
        <v>2534383.8333333335</v>
      </c>
      <c r="U532" s="11">
        <f t="shared" si="33"/>
        <v>-7.9116944749259965E-3</v>
      </c>
      <c r="V532" s="119">
        <f t="shared" si="31"/>
        <v>1.1884167944476325</v>
      </c>
    </row>
    <row r="533" spans="2:22">
      <c r="B533" s="21">
        <v>42921</v>
      </c>
      <c r="C533" s="122" t="s">
        <v>115</v>
      </c>
      <c r="D533" s="116">
        <v>121.15</v>
      </c>
      <c r="E533" s="11">
        <v>125.05</v>
      </c>
      <c r="F533" s="12">
        <v>2455266</v>
      </c>
      <c r="H533" s="21">
        <v>42934</v>
      </c>
      <c r="I533" s="122" t="s">
        <v>54</v>
      </c>
      <c r="J533" s="116">
        <v>113.09</v>
      </c>
      <c r="K533" s="11">
        <v>113.78</v>
      </c>
      <c r="L533" s="12">
        <v>599056</v>
      </c>
      <c r="N533" s="113" t="str">
        <f t="shared" si="32"/>
        <v>42956EMR</v>
      </c>
      <c r="O533" s="21">
        <v>42956</v>
      </c>
      <c r="P533" s="122" t="s">
        <v>243</v>
      </c>
      <c r="Q533" s="116">
        <v>59.83</v>
      </c>
      <c r="R533" s="11">
        <v>60.03</v>
      </c>
      <c r="S533" s="11">
        <v>1775395</v>
      </c>
      <c r="T533" s="78">
        <f t="shared" si="30"/>
        <v>2563126.3333333335</v>
      </c>
      <c r="U533" s="11">
        <f t="shared" si="33"/>
        <v>-6.6412331097153816E-3</v>
      </c>
      <c r="V533" s="119">
        <f t="shared" si="31"/>
        <v>1.1861005239760578</v>
      </c>
    </row>
    <row r="534" spans="2:22">
      <c r="B534" s="21">
        <v>42921</v>
      </c>
      <c r="C534" s="122" t="s">
        <v>116</v>
      </c>
      <c r="D534" s="116">
        <v>41.28</v>
      </c>
      <c r="E534" s="11">
        <v>42.12</v>
      </c>
      <c r="F534" s="12">
        <v>10942496</v>
      </c>
      <c r="H534" s="21">
        <v>42934</v>
      </c>
      <c r="I534" s="122" t="s">
        <v>55</v>
      </c>
      <c r="J534" s="116">
        <v>92.82</v>
      </c>
      <c r="K534" s="11">
        <v>92.19</v>
      </c>
      <c r="L534" s="12">
        <v>604714</v>
      </c>
      <c r="N534" s="113" t="str">
        <f t="shared" si="32"/>
        <v>42957EMR</v>
      </c>
      <c r="O534" s="21">
        <v>42957</v>
      </c>
      <c r="P534" s="122" t="s">
        <v>243</v>
      </c>
      <c r="Q534" s="116">
        <v>59.76</v>
      </c>
      <c r="R534" s="11">
        <v>59.14</v>
      </c>
      <c r="S534" s="11">
        <v>2039008</v>
      </c>
      <c r="T534" s="78">
        <f t="shared" si="30"/>
        <v>2557722.1333333333</v>
      </c>
      <c r="U534" s="11">
        <f t="shared" si="33"/>
        <v>-1.4936922839420597E-2</v>
      </c>
      <c r="V534" s="119">
        <f t="shared" si="31"/>
        <v>1.1861873615492124</v>
      </c>
    </row>
    <row r="535" spans="2:22">
      <c r="B535" s="21">
        <v>42921</v>
      </c>
      <c r="C535" s="122" t="s">
        <v>117</v>
      </c>
      <c r="D535" s="116">
        <v>12.36</v>
      </c>
      <c r="E535" s="11">
        <v>13.19</v>
      </c>
      <c r="F535" s="12">
        <v>99450235</v>
      </c>
      <c r="H535" s="21">
        <v>42934</v>
      </c>
      <c r="I535" s="122" t="s">
        <v>56</v>
      </c>
      <c r="J535" s="116">
        <v>18.45</v>
      </c>
      <c r="K535" s="11">
        <v>18.62</v>
      </c>
      <c r="L535" s="12">
        <v>7183670</v>
      </c>
      <c r="N535" s="113" t="str">
        <f t="shared" si="32"/>
        <v>42958EMR</v>
      </c>
      <c r="O535" s="21">
        <v>42958</v>
      </c>
      <c r="P535" s="122" t="s">
        <v>243</v>
      </c>
      <c r="Q535" s="116">
        <v>59.16</v>
      </c>
      <c r="R535" s="11">
        <v>58.89</v>
      </c>
      <c r="S535" s="11">
        <v>2802773</v>
      </c>
      <c r="T535" s="78">
        <f t="shared" si="30"/>
        <v>2598838.1333333333</v>
      </c>
      <c r="U535" s="11">
        <f t="shared" si="33"/>
        <v>-4.2362174678518107E-3</v>
      </c>
      <c r="V535" s="119">
        <f t="shared" si="31"/>
        <v>1.184960704717247</v>
      </c>
    </row>
    <row r="536" spans="2:22">
      <c r="B536" s="21">
        <v>42921</v>
      </c>
      <c r="C536" s="122" t="s">
        <v>118</v>
      </c>
      <c r="D536" s="116">
        <v>61.23</v>
      </c>
      <c r="E536" s="11">
        <v>61.22</v>
      </c>
      <c r="F536" s="12">
        <v>989430</v>
      </c>
      <c r="H536" s="21">
        <v>42934</v>
      </c>
      <c r="I536" s="122" t="s">
        <v>57</v>
      </c>
      <c r="J536" s="116">
        <v>106.23</v>
      </c>
      <c r="K536" s="11">
        <v>105.89</v>
      </c>
      <c r="L536" s="12">
        <v>762349</v>
      </c>
      <c r="N536" s="113" t="str">
        <f t="shared" si="32"/>
        <v>42961EMR</v>
      </c>
      <c r="O536" s="21">
        <v>42961</v>
      </c>
      <c r="P536" s="122" t="s">
        <v>243</v>
      </c>
      <c r="Q536" s="116">
        <v>59.22</v>
      </c>
      <c r="R536" s="11">
        <v>59.63</v>
      </c>
      <c r="S536" s="11">
        <v>2070785</v>
      </c>
      <c r="T536" s="78">
        <f t="shared" si="30"/>
        <v>2639159.6</v>
      </c>
      <c r="U536" s="11">
        <f t="shared" si="33"/>
        <v>1.2487506178535205E-2</v>
      </c>
      <c r="V536" s="119">
        <f t="shared" si="31"/>
        <v>1.1785325749026214</v>
      </c>
    </row>
    <row r="537" spans="2:22">
      <c r="B537" s="21">
        <v>42921</v>
      </c>
      <c r="C537" s="122" t="s">
        <v>119</v>
      </c>
      <c r="D537" s="116">
        <v>169.23</v>
      </c>
      <c r="E537" s="11">
        <v>170.29</v>
      </c>
      <c r="F537" s="12">
        <v>508789</v>
      </c>
      <c r="H537" s="21">
        <v>42934</v>
      </c>
      <c r="I537" s="122" t="s">
        <v>58</v>
      </c>
      <c r="J537" s="116">
        <v>238.18</v>
      </c>
      <c r="K537" s="11">
        <v>235.06</v>
      </c>
      <c r="L537" s="12">
        <v>1575295</v>
      </c>
      <c r="N537" s="113" t="str">
        <f t="shared" si="32"/>
        <v>42962EMR</v>
      </c>
      <c r="O537" s="21">
        <v>42962</v>
      </c>
      <c r="P537" s="122" t="s">
        <v>243</v>
      </c>
      <c r="Q537" s="116">
        <v>59.6</v>
      </c>
      <c r="R537" s="11">
        <v>59.41</v>
      </c>
      <c r="S537" s="11">
        <v>2261964</v>
      </c>
      <c r="T537" s="78">
        <f t="shared" si="30"/>
        <v>2640293.3333333335</v>
      </c>
      <c r="U537" s="11">
        <f t="shared" si="33"/>
        <v>-3.6962407673645898E-3</v>
      </c>
      <c r="V537" s="119">
        <f t="shared" si="31"/>
        <v>1.1796540315067274</v>
      </c>
    </row>
    <row r="538" spans="2:22">
      <c r="B538" s="21">
        <v>42921</v>
      </c>
      <c r="C538" s="122" t="s">
        <v>120</v>
      </c>
      <c r="D538" s="116">
        <v>172.67</v>
      </c>
      <c r="E538" s="11">
        <v>174.26</v>
      </c>
      <c r="F538" s="12">
        <v>2830025</v>
      </c>
      <c r="H538" s="21">
        <v>42934</v>
      </c>
      <c r="I538" s="122" t="s">
        <v>59</v>
      </c>
      <c r="J538" s="116">
        <v>152.36000000000001</v>
      </c>
      <c r="K538" s="11">
        <v>154</v>
      </c>
      <c r="L538" s="12">
        <v>7566818</v>
      </c>
      <c r="N538" s="113" t="str">
        <f t="shared" si="32"/>
        <v>42963EMR</v>
      </c>
      <c r="O538" s="21">
        <v>42963</v>
      </c>
      <c r="P538" s="122" t="s">
        <v>243</v>
      </c>
      <c r="Q538" s="116">
        <v>59.63</v>
      </c>
      <c r="R538" s="11">
        <v>59.32</v>
      </c>
      <c r="S538" s="11">
        <v>2200203</v>
      </c>
      <c r="T538" s="78">
        <f t="shared" si="30"/>
        <v>2637580.2666666666</v>
      </c>
      <c r="U538" s="11">
        <f t="shared" si="33"/>
        <v>-1.5160450979186983E-3</v>
      </c>
      <c r="V538" s="119">
        <f t="shared" si="31"/>
        <v>0.1243787399688092</v>
      </c>
    </row>
    <row r="539" spans="2:22">
      <c r="B539" s="21">
        <v>42921</v>
      </c>
      <c r="C539" s="122" t="s">
        <v>121</v>
      </c>
      <c r="D539" s="116">
        <v>130.38999999999999</v>
      </c>
      <c r="E539" s="11">
        <v>131.13</v>
      </c>
      <c r="F539" s="12">
        <v>895940</v>
      </c>
      <c r="H539" s="21">
        <v>42934</v>
      </c>
      <c r="I539" s="122" t="s">
        <v>60</v>
      </c>
      <c r="J539" s="116">
        <v>65.599999999999994</v>
      </c>
      <c r="K539" s="11">
        <v>65.72</v>
      </c>
      <c r="L539" s="12">
        <v>2012836</v>
      </c>
      <c r="N539" s="113" t="str">
        <f t="shared" si="32"/>
        <v>42964EMR</v>
      </c>
      <c r="O539" s="21">
        <v>42964</v>
      </c>
      <c r="P539" s="122" t="s">
        <v>243</v>
      </c>
      <c r="Q539" s="116">
        <v>59.11</v>
      </c>
      <c r="R539" s="11">
        <v>58.29</v>
      </c>
      <c r="S539" s="11">
        <v>1775100</v>
      </c>
      <c r="T539" s="78">
        <f t="shared" si="30"/>
        <v>2596084.5</v>
      </c>
      <c r="U539" s="11">
        <f t="shared" si="33"/>
        <v>-1.7515965212272975E-2</v>
      </c>
      <c r="V539" s="119">
        <f t="shared" si="31"/>
        <v>0.11601896778328924</v>
      </c>
    </row>
    <row r="540" spans="2:22">
      <c r="B540" s="21">
        <v>42921</v>
      </c>
      <c r="C540" s="122" t="s">
        <v>122</v>
      </c>
      <c r="D540" s="116">
        <v>131.27000000000001</v>
      </c>
      <c r="E540" s="11">
        <v>132.25</v>
      </c>
      <c r="F540" s="12">
        <v>1707672</v>
      </c>
      <c r="H540" s="21">
        <v>42934</v>
      </c>
      <c r="I540" s="122" t="s">
        <v>61</v>
      </c>
      <c r="J540" s="116">
        <v>165.84</v>
      </c>
      <c r="K540" s="11">
        <v>165.53</v>
      </c>
      <c r="L540" s="12">
        <v>367508</v>
      </c>
      <c r="N540" s="113" t="str">
        <f t="shared" si="32"/>
        <v>42965EMR</v>
      </c>
      <c r="O540" s="21">
        <v>42965</v>
      </c>
      <c r="P540" s="122" t="s">
        <v>243</v>
      </c>
      <c r="Q540" s="116">
        <v>58.15</v>
      </c>
      <c r="R540" s="11">
        <v>58</v>
      </c>
      <c r="S540" s="11">
        <v>2063512</v>
      </c>
      <c r="T540" s="78">
        <f t="shared" si="30"/>
        <v>2547574.5333333332</v>
      </c>
      <c r="U540" s="11">
        <f t="shared" si="33"/>
        <v>-4.9875415110390512E-3</v>
      </c>
      <c r="V540" s="119">
        <f t="shared" si="31"/>
        <v>0.12645629297443226</v>
      </c>
    </row>
    <row r="541" spans="2:22">
      <c r="B541" s="21">
        <v>42921</v>
      </c>
      <c r="C541" s="122" t="s">
        <v>123</v>
      </c>
      <c r="D541" s="116">
        <v>961.53</v>
      </c>
      <c r="E541" s="11">
        <v>971.4</v>
      </c>
      <c r="F541" s="12">
        <v>3652955</v>
      </c>
      <c r="H541" s="21">
        <v>42934</v>
      </c>
      <c r="I541" s="122" t="s">
        <v>62</v>
      </c>
      <c r="J541" s="116">
        <v>133.77000000000001</v>
      </c>
      <c r="K541" s="11">
        <v>135.06</v>
      </c>
      <c r="L541" s="12">
        <v>303548</v>
      </c>
      <c r="N541" s="113" t="str">
        <f t="shared" si="32"/>
        <v>42968EMR</v>
      </c>
      <c r="O541" s="21">
        <v>42968</v>
      </c>
      <c r="P541" s="122" t="s">
        <v>243</v>
      </c>
      <c r="Q541" s="116">
        <v>58.01</v>
      </c>
      <c r="R541" s="11">
        <v>58</v>
      </c>
      <c r="S541" s="11">
        <v>2080402</v>
      </c>
      <c r="T541" s="78">
        <f t="shared" si="30"/>
        <v>2538217.2999999998</v>
      </c>
      <c r="U541" s="11">
        <f t="shared" si="33"/>
        <v>0</v>
      </c>
      <c r="V541" s="119">
        <f t="shared" si="31"/>
        <v>0.12603811917345578</v>
      </c>
    </row>
    <row r="542" spans="2:22">
      <c r="B542" s="21">
        <v>42921</v>
      </c>
      <c r="C542" s="122" t="s">
        <v>124</v>
      </c>
      <c r="D542" s="116">
        <v>94.58</v>
      </c>
      <c r="E542" s="11">
        <v>94.13</v>
      </c>
      <c r="F542" s="12">
        <v>1373306</v>
      </c>
      <c r="H542" s="21">
        <v>42934</v>
      </c>
      <c r="I542" s="122" t="s">
        <v>63</v>
      </c>
      <c r="J542" s="116">
        <v>171.97</v>
      </c>
      <c r="K542" s="11">
        <v>173.66</v>
      </c>
      <c r="L542" s="12">
        <v>1011307</v>
      </c>
      <c r="N542" s="113" t="str">
        <f t="shared" si="32"/>
        <v>42969EMR</v>
      </c>
      <c r="O542" s="21">
        <v>42969</v>
      </c>
      <c r="P542" s="122" t="s">
        <v>243</v>
      </c>
      <c r="Q542" s="116">
        <v>58.23</v>
      </c>
      <c r="R542" s="11">
        <v>58.82</v>
      </c>
      <c r="S542" s="11">
        <v>2894539</v>
      </c>
      <c r="T542" s="78">
        <f t="shared" si="30"/>
        <v>2521750.5666666669</v>
      </c>
      <c r="U542" s="11">
        <f t="shared" si="33"/>
        <v>1.403892257942956E-2</v>
      </c>
      <c r="V542" s="119">
        <f t="shared" si="31"/>
        <v>0.12505063366812219</v>
      </c>
    </row>
    <row r="543" spans="2:22">
      <c r="B543" s="21">
        <v>42921</v>
      </c>
      <c r="C543" s="122" t="s">
        <v>125</v>
      </c>
      <c r="D543" s="116">
        <v>120.58</v>
      </c>
      <c r="E543" s="11">
        <v>120.87</v>
      </c>
      <c r="F543" s="12">
        <v>656626</v>
      </c>
      <c r="H543" s="21">
        <v>42934</v>
      </c>
      <c r="I543" s="122" t="s">
        <v>64</v>
      </c>
      <c r="J543" s="116">
        <v>130.31</v>
      </c>
      <c r="K543" s="11">
        <v>130.85</v>
      </c>
      <c r="L543" s="12">
        <v>993320</v>
      </c>
      <c r="N543" s="113" t="str">
        <f t="shared" si="32"/>
        <v>42970EMR</v>
      </c>
      <c r="O543" s="21">
        <v>42970</v>
      </c>
      <c r="P543" s="122" t="s">
        <v>243</v>
      </c>
      <c r="Q543" s="116">
        <v>58.57</v>
      </c>
      <c r="R543" s="11">
        <v>58.43</v>
      </c>
      <c r="S543" s="11">
        <v>1946428</v>
      </c>
      <c r="T543" s="78">
        <f t="shared" si="30"/>
        <v>2553983.5333333332</v>
      </c>
      <c r="U543" s="11">
        <f t="shared" si="33"/>
        <v>-6.6524765595033005E-3</v>
      </c>
      <c r="V543" s="119">
        <f t="shared" si="31"/>
        <v>0.13225237171049717</v>
      </c>
    </row>
    <row r="544" spans="2:22">
      <c r="B544" s="21">
        <v>42921</v>
      </c>
      <c r="C544" s="122" t="s">
        <v>126</v>
      </c>
      <c r="D544" s="116">
        <v>189.49</v>
      </c>
      <c r="E544" s="11">
        <v>191.25</v>
      </c>
      <c r="F544" s="12">
        <v>1397565</v>
      </c>
      <c r="H544" s="21">
        <v>42934</v>
      </c>
      <c r="I544" s="122" t="s">
        <v>65</v>
      </c>
      <c r="J544" s="116">
        <v>45.19</v>
      </c>
      <c r="K544" s="11">
        <v>45.39</v>
      </c>
      <c r="L544" s="12">
        <v>1457822</v>
      </c>
      <c r="N544" s="113" t="str">
        <f t="shared" si="32"/>
        <v>42971EMR</v>
      </c>
      <c r="O544" s="21">
        <v>42971</v>
      </c>
      <c r="P544" s="122" t="s">
        <v>243</v>
      </c>
      <c r="Q544" s="116">
        <v>58.51</v>
      </c>
      <c r="R544" s="11">
        <v>58.02</v>
      </c>
      <c r="S544" s="11">
        <v>1523504</v>
      </c>
      <c r="T544" s="78">
        <f t="shared" si="30"/>
        <v>2523526.7999999998</v>
      </c>
      <c r="U544" s="11">
        <f t="shared" si="33"/>
        <v>-7.0416778730876036E-3</v>
      </c>
      <c r="V544" s="119">
        <f t="shared" si="31"/>
        <v>0.13265789102499764</v>
      </c>
    </row>
    <row r="545" spans="2:22">
      <c r="B545" s="21">
        <v>42921</v>
      </c>
      <c r="C545" s="122" t="s">
        <v>127</v>
      </c>
      <c r="D545" s="116">
        <v>133.37</v>
      </c>
      <c r="E545" s="11">
        <v>132.97</v>
      </c>
      <c r="F545" s="12">
        <v>1276348</v>
      </c>
      <c r="H545" s="21">
        <v>42934</v>
      </c>
      <c r="I545" s="122" t="s">
        <v>66</v>
      </c>
      <c r="J545" s="116">
        <v>34.43</v>
      </c>
      <c r="K545" s="11">
        <v>34.53</v>
      </c>
      <c r="L545" s="12">
        <v>14362830</v>
      </c>
      <c r="N545" s="113" t="str">
        <f t="shared" si="32"/>
        <v>42972EMR</v>
      </c>
      <c r="O545" s="21">
        <v>42972</v>
      </c>
      <c r="P545" s="122" t="s">
        <v>243</v>
      </c>
      <c r="Q545" s="116">
        <v>58.39</v>
      </c>
      <c r="R545" s="11">
        <v>58.56</v>
      </c>
      <c r="S545" s="11">
        <v>1239543</v>
      </c>
      <c r="T545" s="78">
        <f t="shared" si="30"/>
        <v>2496960.2666666666</v>
      </c>
      <c r="U545" s="11">
        <f t="shared" si="33"/>
        <v>9.2640909597981724E-3</v>
      </c>
      <c r="V545" s="119">
        <f t="shared" si="31"/>
        <v>0.13352088306408064</v>
      </c>
    </row>
    <row r="546" spans="2:22">
      <c r="B546" s="21">
        <v>42921</v>
      </c>
      <c r="C546" s="122" t="s">
        <v>128</v>
      </c>
      <c r="D546" s="116">
        <v>56.67</v>
      </c>
      <c r="E546" s="11">
        <v>57.2</v>
      </c>
      <c r="F546" s="12">
        <v>744921</v>
      </c>
      <c r="H546" s="21">
        <v>42934</v>
      </c>
      <c r="I546" s="122" t="s">
        <v>67</v>
      </c>
      <c r="J546" s="116">
        <v>132.69</v>
      </c>
      <c r="K546" s="11">
        <v>133.65</v>
      </c>
      <c r="L546" s="12">
        <v>808788</v>
      </c>
      <c r="N546" s="113" t="str">
        <f t="shared" si="32"/>
        <v>42975EMR</v>
      </c>
      <c r="O546" s="21">
        <v>42975</v>
      </c>
      <c r="P546" s="122" t="s">
        <v>243</v>
      </c>
      <c r="Q546" s="116">
        <v>58.68</v>
      </c>
      <c r="R546" s="11">
        <v>58.4</v>
      </c>
      <c r="S546" s="11">
        <v>1526444</v>
      </c>
      <c r="T546" s="78">
        <f t="shared" si="30"/>
        <v>2454973.2666666666</v>
      </c>
      <c r="U546" s="11">
        <f t="shared" si="33"/>
        <v>-2.7359798188748602E-3</v>
      </c>
      <c r="V546" s="119">
        <f t="shared" si="31"/>
        <v>0.13524468441966386</v>
      </c>
    </row>
    <row r="547" spans="2:22">
      <c r="B547" s="21">
        <v>42921</v>
      </c>
      <c r="C547" s="122" t="s">
        <v>129</v>
      </c>
      <c r="D547" s="116">
        <v>48.98</v>
      </c>
      <c r="E547" s="11">
        <v>47.65</v>
      </c>
      <c r="F547" s="12">
        <v>2251311</v>
      </c>
      <c r="H547" s="21">
        <v>42934</v>
      </c>
      <c r="I547" s="122" t="s">
        <v>68</v>
      </c>
      <c r="J547" s="116">
        <v>57.62</v>
      </c>
      <c r="K547" s="11">
        <v>57.63</v>
      </c>
      <c r="L547" s="12">
        <v>1458423</v>
      </c>
      <c r="N547" s="113" t="str">
        <f t="shared" si="32"/>
        <v>42976EMR</v>
      </c>
      <c r="O547" s="21">
        <v>42976</v>
      </c>
      <c r="P547" s="122" t="s">
        <v>243</v>
      </c>
      <c r="Q547" s="116">
        <v>58.13</v>
      </c>
      <c r="R547" s="11">
        <v>58.35</v>
      </c>
      <c r="S547" s="11">
        <v>2015904</v>
      </c>
      <c r="T547" s="78">
        <f t="shared" si="30"/>
        <v>2411634.9666666668</v>
      </c>
      <c r="U547" s="11">
        <f t="shared" si="33"/>
        <v>-8.5653110161635813E-4</v>
      </c>
      <c r="V547" s="119">
        <f t="shared" si="31"/>
        <v>0.13483177195428961</v>
      </c>
    </row>
    <row r="548" spans="2:22">
      <c r="B548" s="21">
        <v>42921</v>
      </c>
      <c r="C548" s="122" t="s">
        <v>130</v>
      </c>
      <c r="D548" s="116">
        <v>45.81</v>
      </c>
      <c r="E548" s="11">
        <v>44.81</v>
      </c>
      <c r="F548" s="12">
        <v>4126722</v>
      </c>
      <c r="H548" s="21">
        <v>42934</v>
      </c>
      <c r="I548" s="122" t="s">
        <v>69</v>
      </c>
      <c r="J548" s="116">
        <v>24.85</v>
      </c>
      <c r="K548" s="11">
        <v>24.9</v>
      </c>
      <c r="L548" s="12">
        <v>2551791</v>
      </c>
      <c r="N548" s="113" t="str">
        <f t="shared" si="32"/>
        <v>42977EMR</v>
      </c>
      <c r="O548" s="21">
        <v>42977</v>
      </c>
      <c r="P548" s="122" t="s">
        <v>243</v>
      </c>
      <c r="Q548" s="116">
        <v>58.36</v>
      </c>
      <c r="R548" s="11">
        <v>58.63</v>
      </c>
      <c r="S548" s="11">
        <v>1890906</v>
      </c>
      <c r="T548" s="78">
        <f t="shared" si="30"/>
        <v>2365236.4666666668</v>
      </c>
      <c r="U548" s="11">
        <f t="shared" si="33"/>
        <v>4.7871522435587576E-3</v>
      </c>
      <c r="V548" s="119">
        <f t="shared" si="31"/>
        <v>0.13284669105537386</v>
      </c>
    </row>
    <row r="549" spans="2:22">
      <c r="B549" s="21">
        <v>42921</v>
      </c>
      <c r="C549" s="122" t="s">
        <v>131</v>
      </c>
      <c r="D549" s="116">
        <v>144.15</v>
      </c>
      <c r="E549" s="11">
        <v>142.61000000000001</v>
      </c>
      <c r="F549" s="12">
        <v>719366</v>
      </c>
      <c r="H549" s="21">
        <v>42934</v>
      </c>
      <c r="I549" s="122" t="s">
        <v>70</v>
      </c>
      <c r="J549" s="116">
        <v>92.73</v>
      </c>
      <c r="K549" s="11">
        <v>92.46</v>
      </c>
      <c r="L549" s="12">
        <v>1210182</v>
      </c>
      <c r="N549" s="113" t="str">
        <f t="shared" si="32"/>
        <v>42978EMR</v>
      </c>
      <c r="O549" s="21">
        <v>42978</v>
      </c>
      <c r="P549" s="122" t="s">
        <v>243</v>
      </c>
      <c r="Q549" s="116">
        <v>58.9</v>
      </c>
      <c r="R549" s="11">
        <v>59.04</v>
      </c>
      <c r="S549" s="11">
        <v>2415193</v>
      </c>
      <c r="T549" s="78">
        <f t="shared" si="30"/>
        <v>2368708.2333333334</v>
      </c>
      <c r="U549" s="11">
        <f t="shared" si="33"/>
        <v>6.9686693160932152E-3</v>
      </c>
      <c r="V549" s="119">
        <f t="shared" si="31"/>
        <v>0.12768140530159217</v>
      </c>
    </row>
    <row r="550" spans="2:22">
      <c r="B550" s="21">
        <v>42921</v>
      </c>
      <c r="C550" s="122" t="s">
        <v>132</v>
      </c>
      <c r="D550" s="116">
        <v>73.540000000000006</v>
      </c>
      <c r="E550" s="11">
        <v>73.77</v>
      </c>
      <c r="F550" s="12">
        <v>1177529</v>
      </c>
      <c r="H550" s="21">
        <v>42934</v>
      </c>
      <c r="I550" s="122" t="s">
        <v>71</v>
      </c>
      <c r="J550" s="116">
        <v>34.71</v>
      </c>
      <c r="K550" s="11">
        <v>34.68</v>
      </c>
      <c r="L550" s="12">
        <v>598080</v>
      </c>
      <c r="N550" s="113" t="str">
        <f t="shared" si="32"/>
        <v>42979EMR</v>
      </c>
      <c r="O550" s="21">
        <v>42979</v>
      </c>
      <c r="P550" s="122" t="s">
        <v>243</v>
      </c>
      <c r="Q550" s="117">
        <v>59.26</v>
      </c>
      <c r="R550" s="96">
        <v>58.81</v>
      </c>
      <c r="S550" s="11">
        <v>1833159</v>
      </c>
      <c r="T550" s="78">
        <f t="shared" si="30"/>
        <v>2370202.5333333332</v>
      </c>
      <c r="U550" s="11">
        <f t="shared" si="33"/>
        <v>-3.9032718203524234E-3</v>
      </c>
      <c r="V550" s="119">
        <f t="shared" si="31"/>
        <v>0.12920747250208245</v>
      </c>
    </row>
    <row r="551" spans="2:22">
      <c r="B551" s="21">
        <v>42921</v>
      </c>
      <c r="C551" s="122" t="s">
        <v>133</v>
      </c>
      <c r="D551" s="116">
        <v>120.95</v>
      </c>
      <c r="E551" s="11">
        <v>120.35</v>
      </c>
      <c r="F551" s="12">
        <v>538519</v>
      </c>
      <c r="H551" s="21">
        <v>42934</v>
      </c>
      <c r="I551" s="122" t="s">
        <v>72</v>
      </c>
      <c r="J551" s="116">
        <v>316.08667000000003</v>
      </c>
      <c r="K551" s="11">
        <v>315.55002000000002</v>
      </c>
      <c r="L551" s="12">
        <v>960815.98100000003</v>
      </c>
      <c r="N551" s="113" t="str">
        <f t="shared" si="32"/>
        <v>42983EMR</v>
      </c>
      <c r="O551" s="21">
        <v>42983</v>
      </c>
      <c r="P551" s="122" t="s">
        <v>243</v>
      </c>
      <c r="Q551" s="117">
        <v>58.74</v>
      </c>
      <c r="R551" s="96">
        <v>58.66</v>
      </c>
      <c r="S551" s="11">
        <v>3370155</v>
      </c>
      <c r="T551" s="78">
        <f t="shared" si="30"/>
        <v>2355280</v>
      </c>
      <c r="U551" s="11">
        <f t="shared" si="33"/>
        <v>-2.5538449225597283E-3</v>
      </c>
      <c r="V551" s="119">
        <f t="shared" si="31"/>
        <v>0.12911222981515982</v>
      </c>
    </row>
    <row r="552" spans="2:22">
      <c r="B552" s="21">
        <v>42921</v>
      </c>
      <c r="C552" s="122" t="s">
        <v>134</v>
      </c>
      <c r="D552" s="116">
        <v>56.66</v>
      </c>
      <c r="E552" s="11">
        <v>57.16</v>
      </c>
      <c r="F552" s="12">
        <v>6107665</v>
      </c>
      <c r="H552" s="21">
        <v>42934</v>
      </c>
      <c r="I552" s="122" t="s">
        <v>73</v>
      </c>
      <c r="J552" s="116">
        <v>126.74</v>
      </c>
      <c r="K552" s="11">
        <v>127.15</v>
      </c>
      <c r="L552" s="12">
        <v>398131</v>
      </c>
      <c r="N552" s="113" t="str">
        <f t="shared" si="32"/>
        <v>42984EMR</v>
      </c>
      <c r="O552" s="21">
        <v>42984</v>
      </c>
      <c r="P552" s="122" t="s">
        <v>243</v>
      </c>
      <c r="Q552" s="117">
        <v>59.23</v>
      </c>
      <c r="R552" s="96">
        <v>59.91</v>
      </c>
      <c r="S552" s="11">
        <v>3776719</v>
      </c>
      <c r="T552" s="78">
        <f t="shared" si="30"/>
        <v>2407784.6666666665</v>
      </c>
      <c r="U552" s="11">
        <f t="shared" si="33"/>
        <v>2.1085372546528491E-2</v>
      </c>
      <c r="V552" s="119">
        <f t="shared" si="31"/>
        <v>0.12921268178131845</v>
      </c>
    </row>
    <row r="553" spans="2:22">
      <c r="B553" s="21">
        <v>42921</v>
      </c>
      <c r="C553" s="122" t="s">
        <v>135</v>
      </c>
      <c r="D553" s="116">
        <v>194.49</v>
      </c>
      <c r="E553" s="11">
        <v>193.74</v>
      </c>
      <c r="F553" s="12">
        <v>634854</v>
      </c>
      <c r="H553" s="21">
        <v>42935</v>
      </c>
      <c r="I553" s="122" t="s">
        <v>24</v>
      </c>
      <c r="J553" s="116">
        <v>31.42</v>
      </c>
      <c r="K553" s="11">
        <v>31.73</v>
      </c>
      <c r="L553" s="12">
        <v>5470964</v>
      </c>
      <c r="N553" s="113" t="str">
        <f t="shared" si="32"/>
        <v>42985EMR</v>
      </c>
      <c r="O553" s="21">
        <v>42985</v>
      </c>
      <c r="P553" s="122" t="s">
        <v>243</v>
      </c>
      <c r="Q553" s="117">
        <v>60</v>
      </c>
      <c r="R553" s="96">
        <v>60.21</v>
      </c>
      <c r="S553" s="11">
        <v>3151889</v>
      </c>
      <c r="T553" s="78">
        <f t="shared" si="30"/>
        <v>2474170.2666666666</v>
      </c>
      <c r="U553" s="11">
        <f t="shared" si="33"/>
        <v>4.9950153805229302E-3</v>
      </c>
      <c r="V553" s="119">
        <f t="shared" si="31"/>
        <v>0.14240816037039772</v>
      </c>
    </row>
    <row r="554" spans="2:22">
      <c r="B554" s="21">
        <v>42921</v>
      </c>
      <c r="C554" s="122" t="s">
        <v>136</v>
      </c>
      <c r="D554" s="116">
        <v>231</v>
      </c>
      <c r="E554" s="11">
        <v>231.61</v>
      </c>
      <c r="F554" s="12">
        <v>2969882</v>
      </c>
      <c r="H554" s="21">
        <v>42935</v>
      </c>
      <c r="I554" s="122" t="s">
        <v>25</v>
      </c>
      <c r="J554" s="116">
        <v>36.380000000000003</v>
      </c>
      <c r="K554" s="11">
        <v>36.47</v>
      </c>
      <c r="L554" s="12">
        <v>7816787</v>
      </c>
      <c r="N554" s="113" t="str">
        <f t="shared" si="32"/>
        <v>42986EMR</v>
      </c>
      <c r="O554" s="21">
        <v>42986</v>
      </c>
      <c r="P554" s="122" t="s">
        <v>243</v>
      </c>
      <c r="Q554" s="117">
        <v>60.15</v>
      </c>
      <c r="R554" s="96">
        <v>60.4</v>
      </c>
      <c r="S554" s="11">
        <v>2254779</v>
      </c>
      <c r="T554" s="78">
        <f t="shared" si="30"/>
        <v>2520694.4333333331</v>
      </c>
      <c r="U554" s="11">
        <f t="shared" si="33"/>
        <v>3.1506534644127424E-3</v>
      </c>
      <c r="V554" s="119">
        <f t="shared" si="31"/>
        <v>0.13984420871294839</v>
      </c>
    </row>
    <row r="555" spans="2:22">
      <c r="B555" s="21">
        <v>42921</v>
      </c>
      <c r="C555" s="122" t="s">
        <v>137</v>
      </c>
      <c r="D555" s="116">
        <v>89.02</v>
      </c>
      <c r="E555" s="11">
        <v>88.82</v>
      </c>
      <c r="F555" s="12">
        <v>546190</v>
      </c>
      <c r="H555" s="21">
        <v>42935</v>
      </c>
      <c r="I555" s="122" t="s">
        <v>26</v>
      </c>
      <c r="J555" s="116">
        <v>967.84</v>
      </c>
      <c r="K555" s="11">
        <v>970.89</v>
      </c>
      <c r="L555" s="12">
        <v>1224540</v>
      </c>
      <c r="N555" s="113" t="str">
        <f t="shared" si="32"/>
        <v>42989EMR</v>
      </c>
      <c r="O555" s="21">
        <v>42989</v>
      </c>
      <c r="P555" s="122" t="s">
        <v>243</v>
      </c>
      <c r="Q555" s="117">
        <v>60.77</v>
      </c>
      <c r="R555" s="96">
        <v>60.91</v>
      </c>
      <c r="S555" s="11">
        <v>2380383</v>
      </c>
      <c r="T555" s="78">
        <f t="shared" si="30"/>
        <v>2518790.3666666667</v>
      </c>
      <c r="U555" s="11">
        <f t="shared" si="33"/>
        <v>8.4082599076239287E-3</v>
      </c>
      <c r="V555" s="119">
        <f t="shared" si="31"/>
        <v>0.14002574940931015</v>
      </c>
    </row>
    <row r="556" spans="2:22">
      <c r="B556" s="21">
        <v>42921</v>
      </c>
      <c r="C556" s="122" t="s">
        <v>138</v>
      </c>
      <c r="D556" s="116">
        <v>78.069999999999993</v>
      </c>
      <c r="E556" s="11">
        <v>77.91</v>
      </c>
      <c r="F556" s="12">
        <v>606181</v>
      </c>
      <c r="H556" s="21">
        <v>42935</v>
      </c>
      <c r="I556" s="122" t="s">
        <v>27</v>
      </c>
      <c r="J556" s="116">
        <v>990.01</v>
      </c>
      <c r="K556" s="11">
        <v>992.77</v>
      </c>
      <c r="L556" s="12">
        <v>1412148</v>
      </c>
      <c r="N556" s="113" t="str">
        <f t="shared" si="32"/>
        <v>42990EMR</v>
      </c>
      <c r="O556" s="21">
        <v>42990</v>
      </c>
      <c r="P556" s="122" t="s">
        <v>243</v>
      </c>
      <c r="Q556" s="117">
        <v>61</v>
      </c>
      <c r="R556" s="96">
        <v>61.26</v>
      </c>
      <c r="S556" s="11">
        <v>2004832</v>
      </c>
      <c r="T556" s="78">
        <f t="shared" si="30"/>
        <v>2501887.7000000002</v>
      </c>
      <c r="U556" s="11">
        <f t="shared" si="33"/>
        <v>5.7297365562360061E-3</v>
      </c>
      <c r="V556" s="119">
        <f t="shared" si="31"/>
        <v>0.14048414836340434</v>
      </c>
    </row>
    <row r="557" spans="2:22">
      <c r="B557" s="21">
        <v>42921</v>
      </c>
      <c r="C557" s="122" t="s">
        <v>139</v>
      </c>
      <c r="D557" s="116">
        <v>85.22</v>
      </c>
      <c r="E557" s="11">
        <v>84.89</v>
      </c>
      <c r="F557" s="12">
        <v>3501204</v>
      </c>
      <c r="H557" s="21">
        <v>42935</v>
      </c>
      <c r="I557" s="122" t="s">
        <v>28</v>
      </c>
      <c r="J557" s="116">
        <v>83.24</v>
      </c>
      <c r="K557" s="11">
        <v>82.96</v>
      </c>
      <c r="L557" s="12">
        <v>3090036</v>
      </c>
      <c r="N557" s="113" t="str">
        <f t="shared" si="32"/>
        <v>42991EMR</v>
      </c>
      <c r="O557" s="21">
        <v>42991</v>
      </c>
      <c r="P557" s="122" t="s">
        <v>243</v>
      </c>
      <c r="Q557" s="117">
        <v>61.12</v>
      </c>
      <c r="R557" s="96">
        <v>61.3</v>
      </c>
      <c r="S557" s="11">
        <v>1451418</v>
      </c>
      <c r="T557" s="78">
        <f t="shared" si="30"/>
        <v>2458206.7000000002</v>
      </c>
      <c r="U557" s="11">
        <f t="shared" si="33"/>
        <v>6.5274153753646009E-4</v>
      </c>
      <c r="V557" s="119">
        <f t="shared" si="31"/>
        <v>0.14120891527413706</v>
      </c>
    </row>
    <row r="558" spans="2:22">
      <c r="B558" s="21">
        <v>42921</v>
      </c>
      <c r="C558" s="122" t="s">
        <v>140</v>
      </c>
      <c r="D558" s="116">
        <v>202.58</v>
      </c>
      <c r="E558" s="11">
        <v>200.88</v>
      </c>
      <c r="F558" s="12">
        <v>566430</v>
      </c>
      <c r="H558" s="21">
        <v>42935</v>
      </c>
      <c r="I558" s="122" t="s">
        <v>29</v>
      </c>
      <c r="J558" s="116">
        <v>92.08</v>
      </c>
      <c r="K558" s="11">
        <v>92.8</v>
      </c>
      <c r="L558" s="12">
        <v>933708</v>
      </c>
      <c r="N558" s="113" t="str">
        <f t="shared" si="32"/>
        <v>42992EMR</v>
      </c>
      <c r="O558" s="21">
        <v>42992</v>
      </c>
      <c r="P558" s="122" t="s">
        <v>243</v>
      </c>
      <c r="Q558" s="117">
        <v>61.3</v>
      </c>
      <c r="R558" s="96">
        <v>61.89</v>
      </c>
      <c r="S558" s="11">
        <v>2401636</v>
      </c>
      <c r="T558" s="78">
        <f t="shared" si="30"/>
        <v>2345657.2999999998</v>
      </c>
      <c r="U558" s="11">
        <f t="shared" si="33"/>
        <v>9.5787728091045205E-3</v>
      </c>
      <c r="V558" s="119">
        <f t="shared" si="31"/>
        <v>0.14043510960095099</v>
      </c>
    </row>
    <row r="559" spans="2:22">
      <c r="B559" s="21">
        <v>42921</v>
      </c>
      <c r="C559" s="122" t="s">
        <v>141</v>
      </c>
      <c r="D559" s="116">
        <v>530.29999999999995</v>
      </c>
      <c r="E559" s="11">
        <v>516.83000000000004</v>
      </c>
      <c r="F559" s="12">
        <v>1858050</v>
      </c>
      <c r="H559" s="21">
        <v>42935</v>
      </c>
      <c r="I559" s="122" t="s">
        <v>30</v>
      </c>
      <c r="J559" s="116">
        <v>23.16</v>
      </c>
      <c r="K559" s="11">
        <v>23.29</v>
      </c>
      <c r="L559" s="12">
        <v>2588334</v>
      </c>
      <c r="N559" s="113" t="str">
        <f t="shared" si="32"/>
        <v>42993EMR</v>
      </c>
      <c r="O559" s="21">
        <v>42993</v>
      </c>
      <c r="P559" s="122" t="s">
        <v>243</v>
      </c>
      <c r="Q559" s="117">
        <v>61.8</v>
      </c>
      <c r="R559" s="96">
        <v>62.35</v>
      </c>
      <c r="S559" s="11">
        <v>4441677</v>
      </c>
      <c r="T559" s="78">
        <f t="shared" ref="T559:T622" si="34">AVERAGE(S529:S558)</f>
        <v>2247521.5</v>
      </c>
      <c r="U559" s="11">
        <f t="shared" si="33"/>
        <v>7.4050563747752214E-3</v>
      </c>
      <c r="V559" s="119">
        <f t="shared" ref="V559:V622" si="35">_xlfn.STDEV.S(U529:U558)*(250)^0.5</f>
        <v>0.13450229527630672</v>
      </c>
    </row>
    <row r="560" spans="2:22">
      <c r="B560" s="21">
        <v>42921</v>
      </c>
      <c r="C560" s="122" t="s">
        <v>142</v>
      </c>
      <c r="D560" s="116">
        <v>199.3</v>
      </c>
      <c r="E560" s="11">
        <v>201.81</v>
      </c>
      <c r="F560" s="12">
        <v>2716674</v>
      </c>
      <c r="H560" s="21">
        <v>42935</v>
      </c>
      <c r="I560" s="122" t="s">
        <v>31</v>
      </c>
      <c r="J560" s="116">
        <v>51.05</v>
      </c>
      <c r="K560" s="11">
        <v>51.66</v>
      </c>
      <c r="L560" s="12">
        <v>2027064</v>
      </c>
      <c r="N560" s="113" t="str">
        <f t="shared" si="32"/>
        <v>42996EMR</v>
      </c>
      <c r="O560" s="21">
        <v>42996</v>
      </c>
      <c r="P560" s="122" t="s">
        <v>243</v>
      </c>
      <c r="Q560" s="117">
        <v>62.47</v>
      </c>
      <c r="R560" s="96">
        <v>62.99</v>
      </c>
      <c r="S560" s="11">
        <v>2355609</v>
      </c>
      <c r="T560" s="78">
        <f t="shared" si="34"/>
        <v>2291723.5333333332</v>
      </c>
      <c r="U560" s="11">
        <f t="shared" si="33"/>
        <v>1.0212311507792185E-2</v>
      </c>
      <c r="V560" s="119">
        <f t="shared" si="35"/>
        <v>0.1348687621979939</v>
      </c>
    </row>
    <row r="561" spans="2:22">
      <c r="B561" s="21">
        <v>42921</v>
      </c>
      <c r="C561" s="122" t="s">
        <v>143</v>
      </c>
      <c r="D561" s="116">
        <v>24.8</v>
      </c>
      <c r="E561" s="11">
        <v>24.92</v>
      </c>
      <c r="F561" s="12">
        <v>76172541</v>
      </c>
      <c r="H561" s="21">
        <v>42935</v>
      </c>
      <c r="I561" s="122" t="s">
        <v>32</v>
      </c>
      <c r="J561" s="116">
        <v>222.91</v>
      </c>
      <c r="K561" s="11">
        <v>222.87</v>
      </c>
      <c r="L561" s="12">
        <v>4884634</v>
      </c>
      <c r="N561" s="113" t="str">
        <f t="shared" si="32"/>
        <v>42997EMR</v>
      </c>
      <c r="O561" s="21">
        <v>42997</v>
      </c>
      <c r="P561" s="122" t="s">
        <v>243</v>
      </c>
      <c r="Q561" s="117">
        <v>62.99</v>
      </c>
      <c r="R561" s="96">
        <v>63.21</v>
      </c>
      <c r="S561" s="11">
        <v>2131466</v>
      </c>
      <c r="T561" s="78">
        <f t="shared" si="34"/>
        <v>2293430.4</v>
      </c>
      <c r="U561" s="11">
        <f t="shared" si="33"/>
        <v>3.4865328503696038E-3</v>
      </c>
      <c r="V561" s="119">
        <f t="shared" si="35"/>
        <v>0.13614217502907408</v>
      </c>
    </row>
    <row r="562" spans="2:22">
      <c r="B562" s="21">
        <v>42921</v>
      </c>
      <c r="C562" s="122" t="s">
        <v>144</v>
      </c>
      <c r="D562" s="116">
        <v>60.41</v>
      </c>
      <c r="E562" s="11">
        <v>60.71</v>
      </c>
      <c r="F562" s="12">
        <v>1782850</v>
      </c>
      <c r="H562" s="21">
        <v>42935</v>
      </c>
      <c r="I562" s="122" t="s">
        <v>33</v>
      </c>
      <c r="J562" s="116">
        <v>35.68</v>
      </c>
      <c r="K562" s="11">
        <v>35.76</v>
      </c>
      <c r="L562" s="12">
        <v>1340549</v>
      </c>
      <c r="N562" s="113" t="str">
        <f t="shared" si="32"/>
        <v>42998EMR</v>
      </c>
      <c r="O562" s="21">
        <v>42998</v>
      </c>
      <c r="P562" s="122" t="s">
        <v>243</v>
      </c>
      <c r="Q562" s="117">
        <v>63.42</v>
      </c>
      <c r="R562" s="96">
        <v>63.89</v>
      </c>
      <c r="S562" s="11">
        <v>3069955</v>
      </c>
      <c r="T562" s="78">
        <f t="shared" si="34"/>
        <v>2274351.2000000002</v>
      </c>
      <c r="U562" s="11">
        <f t="shared" si="33"/>
        <v>1.0700338130044543E-2</v>
      </c>
      <c r="V562" s="119">
        <f t="shared" si="35"/>
        <v>0.13551364172563968</v>
      </c>
    </row>
    <row r="563" spans="2:22">
      <c r="B563" s="21">
        <v>42921</v>
      </c>
      <c r="C563" s="122" t="s">
        <v>145</v>
      </c>
      <c r="D563" s="116">
        <v>46.2</v>
      </c>
      <c r="E563" s="11">
        <v>46.14</v>
      </c>
      <c r="F563" s="12">
        <v>3587088</v>
      </c>
      <c r="H563" s="21">
        <v>42935</v>
      </c>
      <c r="I563" s="122" t="s">
        <v>34</v>
      </c>
      <c r="J563" s="116">
        <v>180.06</v>
      </c>
      <c r="K563" s="11">
        <v>162.19</v>
      </c>
      <c r="L563" s="12">
        <v>3867130</v>
      </c>
      <c r="N563" s="113" t="str">
        <f t="shared" si="32"/>
        <v>42999EMR</v>
      </c>
      <c r="O563" s="21">
        <v>42999</v>
      </c>
      <c r="P563" s="122" t="s">
        <v>243</v>
      </c>
      <c r="Q563" s="117">
        <v>63.85</v>
      </c>
      <c r="R563" s="96">
        <v>63.44</v>
      </c>
      <c r="S563" s="11">
        <v>2408534</v>
      </c>
      <c r="T563" s="78">
        <f t="shared" si="34"/>
        <v>2304842.6666666665</v>
      </c>
      <c r="U563" s="11">
        <f t="shared" si="33"/>
        <v>-7.0682772876594366E-3</v>
      </c>
      <c r="V563" s="119">
        <f t="shared" si="35"/>
        <v>0.13533428419561952</v>
      </c>
    </row>
    <row r="564" spans="2:22">
      <c r="B564" s="21">
        <v>42921</v>
      </c>
      <c r="C564" s="122" t="s">
        <v>146</v>
      </c>
      <c r="D564" s="116">
        <v>59.12</v>
      </c>
      <c r="E564" s="11">
        <v>58.15</v>
      </c>
      <c r="F564" s="12">
        <v>3588547</v>
      </c>
      <c r="H564" s="21">
        <v>42935</v>
      </c>
      <c r="I564" s="122" t="s">
        <v>35</v>
      </c>
      <c r="J564" s="116">
        <v>43.97</v>
      </c>
      <c r="K564" s="11">
        <v>45.58</v>
      </c>
      <c r="L564" s="12">
        <v>12052226</v>
      </c>
      <c r="N564" s="113" t="str">
        <f t="shared" si="32"/>
        <v>43000EMR</v>
      </c>
      <c r="O564" s="21">
        <v>43000</v>
      </c>
      <c r="P564" s="122" t="s">
        <v>243</v>
      </c>
      <c r="Q564" s="117">
        <v>63.35</v>
      </c>
      <c r="R564" s="96">
        <v>63.44</v>
      </c>
      <c r="S564" s="11">
        <v>2271452</v>
      </c>
      <c r="T564" s="78">
        <f t="shared" si="34"/>
        <v>2325947.2999999998</v>
      </c>
      <c r="U564" s="11">
        <f t="shared" si="33"/>
        <v>0</v>
      </c>
      <c r="V564" s="119">
        <f t="shared" si="35"/>
        <v>0.13557083461733538</v>
      </c>
    </row>
    <row r="565" spans="2:22">
      <c r="B565" s="21">
        <v>42921</v>
      </c>
      <c r="C565" s="122" t="s">
        <v>147</v>
      </c>
      <c r="D565" s="116">
        <v>316.39999999999998</v>
      </c>
      <c r="E565" s="11">
        <v>317.69</v>
      </c>
      <c r="F565" s="12">
        <v>677309</v>
      </c>
      <c r="H565" s="21">
        <v>42935</v>
      </c>
      <c r="I565" s="122" t="s">
        <v>36</v>
      </c>
      <c r="J565" s="116">
        <v>113.63</v>
      </c>
      <c r="K565" s="11">
        <v>114.04</v>
      </c>
      <c r="L565" s="12">
        <v>584224</v>
      </c>
      <c r="N565" s="113" t="str">
        <f t="shared" si="32"/>
        <v>43003EMR</v>
      </c>
      <c r="O565" s="21">
        <v>43003</v>
      </c>
      <c r="P565" s="122" t="s">
        <v>243</v>
      </c>
      <c r="Q565" s="117">
        <v>63.45</v>
      </c>
      <c r="R565" s="96">
        <v>63.61</v>
      </c>
      <c r="S565" s="11">
        <v>2806312</v>
      </c>
      <c r="T565" s="78">
        <f t="shared" si="34"/>
        <v>2333695.4333333331</v>
      </c>
      <c r="U565" s="11">
        <f t="shared" si="33"/>
        <v>2.6761133641204234E-3</v>
      </c>
      <c r="V565" s="119">
        <f t="shared" si="35"/>
        <v>0.12616525200708562</v>
      </c>
    </row>
    <row r="566" spans="2:22">
      <c r="B566" s="21">
        <v>42921</v>
      </c>
      <c r="C566" s="122" t="s">
        <v>148</v>
      </c>
      <c r="D566" s="116">
        <v>194.53</v>
      </c>
      <c r="E566" s="11">
        <v>196.98</v>
      </c>
      <c r="F566" s="12">
        <v>1064385</v>
      </c>
      <c r="H566" s="21">
        <v>42935</v>
      </c>
      <c r="I566" s="122" t="s">
        <v>37</v>
      </c>
      <c r="J566" s="116">
        <v>13.76</v>
      </c>
      <c r="K566" s="11">
        <v>13.7</v>
      </c>
      <c r="L566" s="12">
        <v>6141545</v>
      </c>
      <c r="N566" s="113" t="str">
        <f t="shared" si="32"/>
        <v>43004EMR</v>
      </c>
      <c r="O566" s="21">
        <v>43004</v>
      </c>
      <c r="P566" s="122" t="s">
        <v>243</v>
      </c>
      <c r="Q566" s="117">
        <v>63.64</v>
      </c>
      <c r="R566" s="96">
        <v>63.1</v>
      </c>
      <c r="S566" s="11">
        <v>3698570</v>
      </c>
      <c r="T566" s="78">
        <f t="shared" si="34"/>
        <v>2333813.4</v>
      </c>
      <c r="U566" s="11">
        <f t="shared" si="33"/>
        <v>-8.0499211435453907E-3</v>
      </c>
      <c r="V566" s="119">
        <f t="shared" si="35"/>
        <v>0.12462804780914456</v>
      </c>
    </row>
    <row r="567" spans="2:22">
      <c r="B567" s="21">
        <v>42921</v>
      </c>
      <c r="C567" s="122" t="s">
        <v>149</v>
      </c>
      <c r="D567" s="116">
        <v>45.26</v>
      </c>
      <c r="E567" s="11">
        <v>45.24</v>
      </c>
      <c r="F567" s="12">
        <v>1289993</v>
      </c>
      <c r="H567" s="21">
        <v>42935</v>
      </c>
      <c r="I567" s="122" t="s">
        <v>38</v>
      </c>
      <c r="J567" s="116">
        <v>22.86</v>
      </c>
      <c r="K567" s="11">
        <v>23.15</v>
      </c>
      <c r="L567" s="12">
        <v>2286118</v>
      </c>
      <c r="N567" s="113" t="str">
        <f t="shared" si="32"/>
        <v>43005EMR</v>
      </c>
      <c r="O567" s="21">
        <v>43005</v>
      </c>
      <c r="P567" s="122" t="s">
        <v>243</v>
      </c>
      <c r="Q567" s="117">
        <v>63.28</v>
      </c>
      <c r="R567" s="96">
        <v>63.34</v>
      </c>
      <c r="S567" s="11">
        <v>3419175</v>
      </c>
      <c r="T567" s="78">
        <f t="shared" si="34"/>
        <v>2388072.9</v>
      </c>
      <c r="U567" s="11">
        <f t="shared" si="33"/>
        <v>3.7962715633263334E-3</v>
      </c>
      <c r="V567" s="119">
        <f t="shared" si="35"/>
        <v>0.12464068600141923</v>
      </c>
    </row>
    <row r="568" spans="2:22">
      <c r="B568" s="21">
        <v>42921</v>
      </c>
      <c r="C568" s="122" t="s">
        <v>150</v>
      </c>
      <c r="D568" s="116">
        <v>40.799999999999997</v>
      </c>
      <c r="E568" s="11">
        <v>37.25</v>
      </c>
      <c r="F568" s="12">
        <v>5883326</v>
      </c>
      <c r="H568" s="21">
        <v>42935</v>
      </c>
      <c r="I568" s="122" t="s">
        <v>39</v>
      </c>
      <c r="J568" s="116">
        <v>85.96</v>
      </c>
      <c r="K568" s="11">
        <v>85.23</v>
      </c>
      <c r="L568" s="12">
        <v>2308870</v>
      </c>
      <c r="N568" s="113" t="str">
        <f t="shared" si="32"/>
        <v>43006EMR</v>
      </c>
      <c r="O568" s="21">
        <v>43006</v>
      </c>
      <c r="P568" s="122" t="s">
        <v>243</v>
      </c>
      <c r="Q568" s="117">
        <v>63.13</v>
      </c>
      <c r="R568" s="96">
        <v>62.86</v>
      </c>
      <c r="S568" s="11">
        <v>2621732</v>
      </c>
      <c r="T568" s="78">
        <f t="shared" si="34"/>
        <v>2426646.6</v>
      </c>
      <c r="U568" s="11">
        <f t="shared" si="33"/>
        <v>-7.6070097410722935E-3</v>
      </c>
      <c r="V568" s="119">
        <f t="shared" si="35"/>
        <v>0.12362067765950698</v>
      </c>
    </row>
    <row r="569" spans="2:22">
      <c r="B569" s="21">
        <v>42921</v>
      </c>
      <c r="C569" s="122" t="s">
        <v>151</v>
      </c>
      <c r="D569" s="116">
        <v>272.97000000000003</v>
      </c>
      <c r="E569" s="11">
        <v>277.70999999999998</v>
      </c>
      <c r="F569" s="12">
        <v>1326334</v>
      </c>
      <c r="H569" s="21">
        <v>42935</v>
      </c>
      <c r="I569" s="122" t="s">
        <v>40</v>
      </c>
      <c r="J569" s="116">
        <v>74.010000000000005</v>
      </c>
      <c r="K569" s="11">
        <v>74.13</v>
      </c>
      <c r="L569" s="12">
        <v>1190693</v>
      </c>
      <c r="N569" s="113" t="str">
        <f t="shared" si="32"/>
        <v>43007EMR</v>
      </c>
      <c r="O569" s="21">
        <v>43007</v>
      </c>
      <c r="P569" s="122" t="s">
        <v>243</v>
      </c>
      <c r="Q569" s="117">
        <v>62.75</v>
      </c>
      <c r="R569" s="96">
        <v>62.84</v>
      </c>
      <c r="S569" s="11">
        <v>2903664</v>
      </c>
      <c r="T569" s="78">
        <f t="shared" si="34"/>
        <v>2440697.5666666669</v>
      </c>
      <c r="U569" s="11">
        <f t="shared" si="33"/>
        <v>-3.1821798200104692E-4</v>
      </c>
      <c r="V569" s="119">
        <f t="shared" si="35"/>
        <v>0.12639095498004624</v>
      </c>
    </row>
    <row r="570" spans="2:22">
      <c r="B570" s="21">
        <v>42921</v>
      </c>
      <c r="C570" s="122" t="s">
        <v>152</v>
      </c>
      <c r="D570" s="116">
        <v>52.03</v>
      </c>
      <c r="E570" s="11">
        <v>52.27</v>
      </c>
      <c r="F570" s="12">
        <v>3957736</v>
      </c>
      <c r="H570" s="21">
        <v>42935</v>
      </c>
      <c r="I570" s="122" t="s">
        <v>41</v>
      </c>
      <c r="J570" s="116">
        <v>32.049999999999997</v>
      </c>
      <c r="K570" s="11">
        <v>32.159999999999997</v>
      </c>
      <c r="L570" s="12">
        <v>2493602</v>
      </c>
      <c r="N570" s="113" t="str">
        <f t="shared" si="32"/>
        <v>42919EOG</v>
      </c>
      <c r="O570" s="21">
        <v>42919</v>
      </c>
      <c r="P570" s="122" t="s">
        <v>244</v>
      </c>
      <c r="Q570" s="116">
        <v>91</v>
      </c>
      <c r="R570" s="11">
        <v>92.37</v>
      </c>
      <c r="S570" s="11">
        <v>2399997</v>
      </c>
      <c r="T570" s="78">
        <f t="shared" si="34"/>
        <v>2478316.3666666667</v>
      </c>
      <c r="U570" s="11">
        <f t="shared" si="33"/>
        <v>0.38521043721709824</v>
      </c>
      <c r="V570" s="119">
        <f t="shared" si="35"/>
        <v>0.11257332770619123</v>
      </c>
    </row>
    <row r="571" spans="2:22">
      <c r="B571" s="21">
        <v>42921</v>
      </c>
      <c r="C571" s="122" t="s">
        <v>153</v>
      </c>
      <c r="D571" s="116">
        <v>428.82</v>
      </c>
      <c r="E571" s="11">
        <v>428.77</v>
      </c>
      <c r="F571" s="12">
        <v>446749</v>
      </c>
      <c r="H571" s="21">
        <v>42935</v>
      </c>
      <c r="I571" s="122" t="s">
        <v>42</v>
      </c>
      <c r="J571" s="116">
        <v>152.55000000000001</v>
      </c>
      <c r="K571" s="11">
        <v>153.30000000000001</v>
      </c>
      <c r="L571" s="12">
        <v>2808385</v>
      </c>
      <c r="N571" s="113" t="str">
        <f t="shared" si="32"/>
        <v>42921EOG</v>
      </c>
      <c r="O571" s="21">
        <v>42921</v>
      </c>
      <c r="P571" s="122" t="s">
        <v>244</v>
      </c>
      <c r="Q571" s="116">
        <v>91.82</v>
      </c>
      <c r="R571" s="11">
        <v>90.3</v>
      </c>
      <c r="S571" s="11">
        <v>2720176</v>
      </c>
      <c r="T571" s="78">
        <f t="shared" si="34"/>
        <v>2489532.5333333332</v>
      </c>
      <c r="U571" s="11">
        <f t="shared" si="33"/>
        <v>-2.2664790181579023E-2</v>
      </c>
      <c r="V571" s="119">
        <f t="shared" si="35"/>
        <v>1.1095273585127106</v>
      </c>
    </row>
    <row r="572" spans="2:22">
      <c r="B572" s="21">
        <v>42921</v>
      </c>
      <c r="C572" s="122" t="s">
        <v>154</v>
      </c>
      <c r="D572" s="116">
        <v>42.51</v>
      </c>
      <c r="E572" s="11">
        <v>42.58</v>
      </c>
      <c r="F572" s="12">
        <v>2580489</v>
      </c>
      <c r="H572" s="21">
        <v>42935</v>
      </c>
      <c r="I572" s="122" t="s">
        <v>43</v>
      </c>
      <c r="J572" s="116">
        <v>43.26</v>
      </c>
      <c r="K572" s="11">
        <v>44.94</v>
      </c>
      <c r="L572" s="12">
        <v>3371996</v>
      </c>
      <c r="N572" s="113" t="str">
        <f t="shared" si="32"/>
        <v>42922EOG</v>
      </c>
      <c r="O572" s="21">
        <v>42922</v>
      </c>
      <c r="P572" s="122" t="s">
        <v>244</v>
      </c>
      <c r="Q572" s="116">
        <v>90.53</v>
      </c>
      <c r="R572" s="11">
        <v>88.63</v>
      </c>
      <c r="S572" s="11">
        <v>3290586</v>
      </c>
      <c r="T572" s="78">
        <f t="shared" si="34"/>
        <v>2510858.3333333335</v>
      </c>
      <c r="U572" s="11">
        <f t="shared" si="33"/>
        <v>-1.8667059672633206E-2</v>
      </c>
      <c r="V572" s="119">
        <f t="shared" si="35"/>
        <v>1.114178343472302</v>
      </c>
    </row>
    <row r="573" spans="2:22">
      <c r="B573" s="21">
        <v>42921</v>
      </c>
      <c r="C573" s="122" t="s">
        <v>155</v>
      </c>
      <c r="D573" s="116">
        <v>56.27</v>
      </c>
      <c r="E573" s="11">
        <v>56.35</v>
      </c>
      <c r="F573" s="12">
        <v>5887394</v>
      </c>
      <c r="H573" s="21">
        <v>42935</v>
      </c>
      <c r="I573" s="122" t="s">
        <v>44</v>
      </c>
      <c r="J573" s="116">
        <v>53.56</v>
      </c>
      <c r="K573" s="11">
        <v>53.89</v>
      </c>
      <c r="L573" s="12">
        <v>1151715</v>
      </c>
      <c r="N573" s="113" t="str">
        <f t="shared" si="32"/>
        <v>42923EOG</v>
      </c>
      <c r="O573" s="21">
        <v>42923</v>
      </c>
      <c r="P573" s="122" t="s">
        <v>244</v>
      </c>
      <c r="Q573" s="116">
        <v>88.07</v>
      </c>
      <c r="R573" s="11">
        <v>88.44</v>
      </c>
      <c r="S573" s="11">
        <v>3810270</v>
      </c>
      <c r="T573" s="78">
        <f t="shared" si="34"/>
        <v>2524059.9</v>
      </c>
      <c r="U573" s="11">
        <f t="shared" si="33"/>
        <v>-2.1460447610609731E-3</v>
      </c>
      <c r="V573" s="119">
        <f t="shared" si="35"/>
        <v>1.1183523686930446</v>
      </c>
    </row>
    <row r="574" spans="2:22">
      <c r="B574" s="21">
        <v>42921</v>
      </c>
      <c r="C574" s="122" t="s">
        <v>156</v>
      </c>
      <c r="D574" s="116">
        <v>27.57</v>
      </c>
      <c r="E574" s="11">
        <v>27.63</v>
      </c>
      <c r="F574" s="12">
        <v>7685475</v>
      </c>
      <c r="H574" s="21">
        <v>42935</v>
      </c>
      <c r="I574" s="122" t="s">
        <v>45</v>
      </c>
      <c r="J574" s="116">
        <v>62.44</v>
      </c>
      <c r="K574" s="11">
        <v>62.12</v>
      </c>
      <c r="L574" s="12">
        <v>1810306</v>
      </c>
      <c r="N574" s="113" t="str">
        <f t="shared" si="32"/>
        <v>42926EOG</v>
      </c>
      <c r="O574" s="21">
        <v>42926</v>
      </c>
      <c r="P574" s="122" t="s">
        <v>244</v>
      </c>
      <c r="Q574" s="116">
        <v>88.13</v>
      </c>
      <c r="R574" s="11">
        <v>89.62</v>
      </c>
      <c r="S574" s="11">
        <v>2064842</v>
      </c>
      <c r="T574" s="78">
        <f t="shared" si="34"/>
        <v>2586187.9666666668</v>
      </c>
      <c r="U574" s="11">
        <f t="shared" si="33"/>
        <v>1.3254153368751416E-2</v>
      </c>
      <c r="V574" s="119">
        <f t="shared" si="35"/>
        <v>1.1177220337168297</v>
      </c>
    </row>
    <row r="575" spans="2:22">
      <c r="B575" s="21">
        <v>42921</v>
      </c>
      <c r="C575" s="122" t="s">
        <v>157</v>
      </c>
      <c r="D575" s="116">
        <v>43.1</v>
      </c>
      <c r="E575" s="11">
        <v>43.18</v>
      </c>
      <c r="F575" s="12">
        <v>2274007</v>
      </c>
      <c r="H575" s="21">
        <v>42935</v>
      </c>
      <c r="I575" s="122" t="s">
        <v>46</v>
      </c>
      <c r="J575" s="116">
        <v>48.72</v>
      </c>
      <c r="K575" s="11">
        <v>48.77</v>
      </c>
      <c r="L575" s="12">
        <v>7381534</v>
      </c>
      <c r="N575" s="113" t="str">
        <f t="shared" si="32"/>
        <v>42927EOG</v>
      </c>
      <c r="O575" s="21">
        <v>42927</v>
      </c>
      <c r="P575" s="122" t="s">
        <v>244</v>
      </c>
      <c r="Q575" s="116">
        <v>89.62</v>
      </c>
      <c r="R575" s="11">
        <v>90.63</v>
      </c>
      <c r="S575" s="11">
        <v>2516977</v>
      </c>
      <c r="T575" s="78">
        <f t="shared" si="34"/>
        <v>2604232.5666666669</v>
      </c>
      <c r="U575" s="11">
        <f t="shared" si="33"/>
        <v>1.1206774708693345E-2</v>
      </c>
      <c r="V575" s="119">
        <f t="shared" si="35"/>
        <v>1.1159911988033073</v>
      </c>
    </row>
    <row r="576" spans="2:22">
      <c r="B576" s="21">
        <v>42921</v>
      </c>
      <c r="C576" s="122" t="s">
        <v>158</v>
      </c>
      <c r="D576" s="116">
        <v>125.03</v>
      </c>
      <c r="E576" s="11">
        <v>122.99</v>
      </c>
      <c r="F576" s="12">
        <v>649487</v>
      </c>
      <c r="H576" s="21">
        <v>42935</v>
      </c>
      <c r="I576" s="122" t="s">
        <v>47</v>
      </c>
      <c r="J576" s="116">
        <v>45.01</v>
      </c>
      <c r="K576" s="11">
        <v>45.28</v>
      </c>
      <c r="L576" s="12">
        <v>2259133</v>
      </c>
      <c r="N576" s="113" t="str">
        <f t="shared" si="32"/>
        <v>42928EOG</v>
      </c>
      <c r="O576" s="21">
        <v>42928</v>
      </c>
      <c r="P576" s="122" t="s">
        <v>244</v>
      </c>
      <c r="Q576" s="116">
        <v>91.46</v>
      </c>
      <c r="R576" s="11">
        <v>90.57</v>
      </c>
      <c r="S576" s="11">
        <v>3166655</v>
      </c>
      <c r="T576" s="78">
        <f t="shared" si="34"/>
        <v>2646813.7000000002</v>
      </c>
      <c r="U576" s="11">
        <f t="shared" si="33"/>
        <v>-6.6225167983315406E-4</v>
      </c>
      <c r="V576" s="119">
        <f t="shared" si="35"/>
        <v>1.1159268189343328</v>
      </c>
    </row>
    <row r="577" spans="2:22">
      <c r="B577" s="21">
        <v>42921</v>
      </c>
      <c r="C577" s="122" t="s">
        <v>159</v>
      </c>
      <c r="D577" s="116">
        <v>68.33</v>
      </c>
      <c r="E577" s="11">
        <v>68.45</v>
      </c>
      <c r="F577" s="12">
        <v>17783139</v>
      </c>
      <c r="H577" s="21">
        <v>42935</v>
      </c>
      <c r="I577" s="122" t="s">
        <v>48</v>
      </c>
      <c r="J577" s="116">
        <v>135.5</v>
      </c>
      <c r="K577" s="11">
        <v>136.15</v>
      </c>
      <c r="L577" s="12">
        <v>2204476</v>
      </c>
      <c r="N577" s="113" t="str">
        <f t="shared" si="32"/>
        <v>42929EOG</v>
      </c>
      <c r="O577" s="21">
        <v>42929</v>
      </c>
      <c r="P577" s="122" t="s">
        <v>244</v>
      </c>
      <c r="Q577" s="116">
        <v>90.37</v>
      </c>
      <c r="R577" s="11">
        <v>91.81</v>
      </c>
      <c r="S577" s="11">
        <v>2472927</v>
      </c>
      <c r="T577" s="78">
        <f t="shared" si="34"/>
        <v>2701487.4</v>
      </c>
      <c r="U577" s="11">
        <f t="shared" si="33"/>
        <v>1.3598191768751705E-2</v>
      </c>
      <c r="V577" s="119">
        <f t="shared" si="35"/>
        <v>1.1156658018864765</v>
      </c>
    </row>
    <row r="578" spans="2:22">
      <c r="B578" s="21">
        <v>42921</v>
      </c>
      <c r="C578" s="122" t="s">
        <v>160</v>
      </c>
      <c r="D578" s="116">
        <v>34.1</v>
      </c>
      <c r="E578" s="11">
        <v>34.479999999999997</v>
      </c>
      <c r="F578" s="12">
        <v>3102862</v>
      </c>
      <c r="H578" s="21">
        <v>42935</v>
      </c>
      <c r="I578" s="122" t="s">
        <v>49</v>
      </c>
      <c r="J578" s="116">
        <v>55.31</v>
      </c>
      <c r="K578" s="11">
        <v>58.12</v>
      </c>
      <c r="L578" s="12">
        <v>2664241</v>
      </c>
      <c r="N578" s="113" t="str">
        <f t="shared" si="32"/>
        <v>42930EOG</v>
      </c>
      <c r="O578" s="21">
        <v>42930</v>
      </c>
      <c r="P578" s="122" t="s">
        <v>244</v>
      </c>
      <c r="Q578" s="116">
        <v>91.98</v>
      </c>
      <c r="R578" s="11">
        <v>91.87</v>
      </c>
      <c r="S578" s="11">
        <v>1773422</v>
      </c>
      <c r="T578" s="78">
        <f t="shared" si="34"/>
        <v>2716721.5</v>
      </c>
      <c r="U578" s="11">
        <f t="shared" si="33"/>
        <v>6.5331012776643474E-4</v>
      </c>
      <c r="V578" s="119">
        <f t="shared" si="35"/>
        <v>1.1147163621170246</v>
      </c>
    </row>
    <row r="579" spans="2:22">
      <c r="B579" s="21">
        <v>42921</v>
      </c>
      <c r="C579" s="122" t="s">
        <v>161</v>
      </c>
      <c r="D579" s="116">
        <v>35.47</v>
      </c>
      <c r="E579" s="11">
        <v>34.909999999999997</v>
      </c>
      <c r="F579" s="12">
        <v>7634532</v>
      </c>
      <c r="H579" s="21">
        <v>42935</v>
      </c>
      <c r="I579" s="122" t="s">
        <v>50</v>
      </c>
      <c r="J579" s="116">
        <v>17.25</v>
      </c>
      <c r="K579" s="11">
        <v>13.706363</v>
      </c>
      <c r="L579" s="12">
        <v>13419835</v>
      </c>
      <c r="N579" s="113" t="str">
        <f t="shared" si="32"/>
        <v>42933EOG</v>
      </c>
      <c r="O579" s="21">
        <v>42933</v>
      </c>
      <c r="P579" s="122" t="s">
        <v>244</v>
      </c>
      <c r="Q579" s="116">
        <v>91.31</v>
      </c>
      <c r="R579" s="11">
        <v>91.9</v>
      </c>
      <c r="S579" s="11">
        <v>4129138</v>
      </c>
      <c r="T579" s="78">
        <f t="shared" si="34"/>
        <v>2712805.3666666667</v>
      </c>
      <c r="U579" s="11">
        <f t="shared" si="33"/>
        <v>3.2649507826626245E-4</v>
      </c>
      <c r="V579" s="119">
        <f t="shared" si="35"/>
        <v>1.1151101401058816</v>
      </c>
    </row>
    <row r="580" spans="2:22">
      <c r="B580" s="21">
        <v>42921</v>
      </c>
      <c r="C580" s="122" t="s">
        <v>162</v>
      </c>
      <c r="D580" s="116">
        <v>78.3</v>
      </c>
      <c r="E580" s="11">
        <v>78.69</v>
      </c>
      <c r="F580" s="12">
        <v>1655764</v>
      </c>
      <c r="H580" s="21">
        <v>42935</v>
      </c>
      <c r="I580" s="122" t="s">
        <v>51</v>
      </c>
      <c r="J580" s="116">
        <v>18.420000000000002</v>
      </c>
      <c r="K580" s="11">
        <v>18.7</v>
      </c>
      <c r="L580" s="12">
        <v>10808649</v>
      </c>
      <c r="N580" s="113" t="str">
        <f t="shared" ref="N580:N643" si="36">O580&amp;P580</f>
        <v>42934EOG</v>
      </c>
      <c r="O580" s="21">
        <v>42934</v>
      </c>
      <c r="P580" s="122" t="s">
        <v>244</v>
      </c>
      <c r="Q580" s="116">
        <v>92.25</v>
      </c>
      <c r="R580" s="11">
        <v>91.7</v>
      </c>
      <c r="S580" s="11">
        <v>2198601</v>
      </c>
      <c r="T580" s="78">
        <f t="shared" si="34"/>
        <v>2769936.8666666667</v>
      </c>
      <c r="U580" s="11">
        <f t="shared" si="33"/>
        <v>-2.1786500992222613E-3</v>
      </c>
      <c r="V580" s="119">
        <f t="shared" si="35"/>
        <v>1.115685753195746</v>
      </c>
    </row>
    <row r="581" spans="2:22">
      <c r="B581" s="21">
        <v>42921</v>
      </c>
      <c r="C581" s="122" t="s">
        <v>163</v>
      </c>
      <c r="D581" s="116">
        <v>107</v>
      </c>
      <c r="E581" s="11">
        <v>107.49</v>
      </c>
      <c r="F581" s="12">
        <v>3483617</v>
      </c>
      <c r="H581" s="21">
        <v>42935</v>
      </c>
      <c r="I581" s="122" t="s">
        <v>52</v>
      </c>
      <c r="J581" s="116">
        <v>30.48</v>
      </c>
      <c r="K581" s="11">
        <v>30.28</v>
      </c>
      <c r="L581" s="12">
        <v>2932211</v>
      </c>
      <c r="N581" s="113" t="str">
        <f t="shared" si="36"/>
        <v>42935EOG</v>
      </c>
      <c r="O581" s="21">
        <v>42935</v>
      </c>
      <c r="P581" s="122" t="s">
        <v>244</v>
      </c>
      <c r="Q581" s="116">
        <v>91.56</v>
      </c>
      <c r="R581" s="11">
        <v>94.31</v>
      </c>
      <c r="S581" s="11">
        <v>3937546</v>
      </c>
      <c r="T581" s="78">
        <f t="shared" si="34"/>
        <v>2782118.2666666666</v>
      </c>
      <c r="U581" s="11">
        <f t="shared" ref="U581:U644" si="37">LN(R581/R580)</f>
        <v>2.8064849293374272E-2</v>
      </c>
      <c r="V581" s="119">
        <f t="shared" si="35"/>
        <v>1.1154482720124099</v>
      </c>
    </row>
    <row r="582" spans="2:22">
      <c r="B582" s="21">
        <v>42921</v>
      </c>
      <c r="C582" s="122" t="s">
        <v>164</v>
      </c>
      <c r="D582" s="116">
        <v>146.63999999999999</v>
      </c>
      <c r="E582" s="11">
        <v>145.97</v>
      </c>
      <c r="F582" s="12">
        <v>1001300</v>
      </c>
      <c r="H582" s="21">
        <v>42935</v>
      </c>
      <c r="I582" s="122" t="s">
        <v>53</v>
      </c>
      <c r="J582" s="116">
        <v>32.86</v>
      </c>
      <c r="K582" s="11">
        <v>32.619999999999997</v>
      </c>
      <c r="L582" s="12">
        <v>4302271</v>
      </c>
      <c r="N582" s="113" t="str">
        <f t="shared" si="36"/>
        <v>42936EOG</v>
      </c>
      <c r="O582" s="21">
        <v>42936</v>
      </c>
      <c r="P582" s="122" t="s">
        <v>244</v>
      </c>
      <c r="Q582" s="116">
        <v>95</v>
      </c>
      <c r="R582" s="11">
        <v>93.66</v>
      </c>
      <c r="S582" s="11">
        <v>4078175</v>
      </c>
      <c r="T582" s="78">
        <f t="shared" si="34"/>
        <v>2801031.3</v>
      </c>
      <c r="U582" s="11">
        <f t="shared" si="37"/>
        <v>-6.916024800397793E-3</v>
      </c>
      <c r="V582" s="119">
        <f t="shared" si="35"/>
        <v>1.1148418893491756</v>
      </c>
    </row>
    <row r="583" spans="2:22">
      <c r="B583" s="21">
        <v>42921</v>
      </c>
      <c r="C583" s="122" t="s">
        <v>165</v>
      </c>
      <c r="D583" s="116">
        <v>36.86</v>
      </c>
      <c r="E583" s="11">
        <v>36.770000000000003</v>
      </c>
      <c r="F583" s="12">
        <v>2517391</v>
      </c>
      <c r="H583" s="21">
        <v>42935</v>
      </c>
      <c r="I583" s="122" t="s">
        <v>54</v>
      </c>
      <c r="J583" s="116">
        <v>114.14</v>
      </c>
      <c r="K583" s="11">
        <v>114.43</v>
      </c>
      <c r="L583" s="12">
        <v>523294</v>
      </c>
      <c r="N583" s="113" t="str">
        <f t="shared" si="36"/>
        <v>42937EOG</v>
      </c>
      <c r="O583" s="21">
        <v>42937</v>
      </c>
      <c r="P583" s="122" t="s">
        <v>244</v>
      </c>
      <c r="Q583" s="116">
        <v>93.39</v>
      </c>
      <c r="R583" s="11">
        <v>92.91</v>
      </c>
      <c r="S583" s="11">
        <v>2665721</v>
      </c>
      <c r="T583" s="78">
        <f t="shared" si="34"/>
        <v>2811079.8333333335</v>
      </c>
      <c r="U583" s="11">
        <f t="shared" si="37"/>
        <v>-8.0399211021745538E-3</v>
      </c>
      <c r="V583" s="119">
        <f t="shared" si="35"/>
        <v>1.1166324734427773</v>
      </c>
    </row>
    <row r="584" spans="2:22">
      <c r="B584" s="21">
        <v>42921</v>
      </c>
      <c r="C584" s="122" t="s">
        <v>166</v>
      </c>
      <c r="D584" s="116">
        <v>92.21</v>
      </c>
      <c r="E584" s="11">
        <v>93.03</v>
      </c>
      <c r="F584" s="12">
        <v>1392067</v>
      </c>
      <c r="H584" s="21">
        <v>42935</v>
      </c>
      <c r="I584" s="122" t="s">
        <v>55</v>
      </c>
      <c r="J584" s="116">
        <v>92.314999999999998</v>
      </c>
      <c r="K584" s="11">
        <v>92.6</v>
      </c>
      <c r="L584" s="12">
        <v>831346</v>
      </c>
      <c r="N584" s="113" t="str">
        <f t="shared" si="36"/>
        <v>42940EOG</v>
      </c>
      <c r="O584" s="21">
        <v>42940</v>
      </c>
      <c r="P584" s="122" t="s">
        <v>244</v>
      </c>
      <c r="Q584" s="116">
        <v>93.02</v>
      </c>
      <c r="R584" s="11">
        <v>93.31</v>
      </c>
      <c r="S584" s="11">
        <v>2588939</v>
      </c>
      <c r="T584" s="78">
        <f t="shared" si="34"/>
        <v>2794874.2333333334</v>
      </c>
      <c r="U584" s="11">
        <f t="shared" si="37"/>
        <v>4.2960005927095727E-3</v>
      </c>
      <c r="V584" s="119">
        <f t="shared" si="35"/>
        <v>1.1182614866968967</v>
      </c>
    </row>
    <row r="585" spans="2:22">
      <c r="B585" s="21">
        <v>42921</v>
      </c>
      <c r="C585" s="122" t="s">
        <v>167</v>
      </c>
      <c r="D585" s="116">
        <v>64.08</v>
      </c>
      <c r="E585" s="11">
        <v>63.27</v>
      </c>
      <c r="F585" s="12">
        <v>1589172</v>
      </c>
      <c r="H585" s="21">
        <v>42935</v>
      </c>
      <c r="I585" s="122" t="s">
        <v>56</v>
      </c>
      <c r="J585" s="116">
        <v>18.66</v>
      </c>
      <c r="K585" s="11">
        <v>18.61</v>
      </c>
      <c r="L585" s="12">
        <v>4796220</v>
      </c>
      <c r="N585" s="113" t="str">
        <f t="shared" si="36"/>
        <v>42941EOG</v>
      </c>
      <c r="O585" s="21">
        <v>42941</v>
      </c>
      <c r="P585" s="122" t="s">
        <v>244</v>
      </c>
      <c r="Q585" s="116">
        <v>94.78</v>
      </c>
      <c r="R585" s="11">
        <v>94.87</v>
      </c>
      <c r="S585" s="11">
        <v>2811156</v>
      </c>
      <c r="T585" s="78">
        <f t="shared" si="34"/>
        <v>2806012.9</v>
      </c>
      <c r="U585" s="11">
        <f t="shared" si="37"/>
        <v>1.6580250158854979E-2</v>
      </c>
      <c r="V585" s="119">
        <f t="shared" si="35"/>
        <v>1.1181665168463431</v>
      </c>
    </row>
    <row r="586" spans="2:22">
      <c r="B586" s="21">
        <v>42921</v>
      </c>
      <c r="C586" s="122" t="s">
        <v>168</v>
      </c>
      <c r="D586" s="116">
        <v>99</v>
      </c>
      <c r="E586" s="11">
        <v>99.01</v>
      </c>
      <c r="F586" s="12">
        <v>2074319</v>
      </c>
      <c r="H586" s="21">
        <v>42935</v>
      </c>
      <c r="I586" s="122" t="s">
        <v>57</v>
      </c>
      <c r="J586" s="116">
        <v>105.9</v>
      </c>
      <c r="K586" s="11">
        <v>106.09</v>
      </c>
      <c r="L586" s="12">
        <v>575426</v>
      </c>
      <c r="N586" s="113" t="str">
        <f t="shared" si="36"/>
        <v>42942EOG</v>
      </c>
      <c r="O586" s="21">
        <v>42942</v>
      </c>
      <c r="P586" s="122" t="s">
        <v>244</v>
      </c>
      <c r="Q586" s="116">
        <v>95.66</v>
      </c>
      <c r="R586" s="11">
        <v>94.75</v>
      </c>
      <c r="S586" s="11">
        <v>2862098</v>
      </c>
      <c r="T586" s="78">
        <f t="shared" si="34"/>
        <v>2820372</v>
      </c>
      <c r="U586" s="11">
        <f t="shared" si="37"/>
        <v>-1.2656894422497971E-3</v>
      </c>
      <c r="V586" s="119">
        <f t="shared" si="35"/>
        <v>1.1180316889372324</v>
      </c>
    </row>
    <row r="587" spans="2:22">
      <c r="B587" s="21">
        <v>42921</v>
      </c>
      <c r="C587" s="122" t="s">
        <v>169</v>
      </c>
      <c r="D587" s="116">
        <v>65.59</v>
      </c>
      <c r="E587" s="11">
        <v>66.540000000000006</v>
      </c>
      <c r="F587" s="12">
        <v>2514062</v>
      </c>
      <c r="H587" s="21">
        <v>42935</v>
      </c>
      <c r="I587" s="122" t="s">
        <v>58</v>
      </c>
      <c r="J587" s="116">
        <v>235.18</v>
      </c>
      <c r="K587" s="11">
        <v>236.23</v>
      </c>
      <c r="L587" s="12">
        <v>934991</v>
      </c>
      <c r="N587" s="113" t="str">
        <f t="shared" si="36"/>
        <v>42943EOG</v>
      </c>
      <c r="O587" s="21">
        <v>42943</v>
      </c>
      <c r="P587" s="122" t="s">
        <v>244</v>
      </c>
      <c r="Q587" s="116">
        <v>94.62</v>
      </c>
      <c r="R587" s="11">
        <v>95.98</v>
      </c>
      <c r="S587" s="11">
        <v>2615744</v>
      </c>
      <c r="T587" s="78">
        <f t="shared" si="34"/>
        <v>2848947.5333333332</v>
      </c>
      <c r="U587" s="11">
        <f t="shared" si="37"/>
        <v>1.2897992467563683E-2</v>
      </c>
      <c r="V587" s="119">
        <f t="shared" si="35"/>
        <v>1.118701502442383</v>
      </c>
    </row>
    <row r="588" spans="2:22">
      <c r="B588" s="21">
        <v>42921</v>
      </c>
      <c r="C588" s="122" t="s">
        <v>170</v>
      </c>
      <c r="D588" s="116">
        <v>130.97999999999999</v>
      </c>
      <c r="E588" s="11">
        <v>133.19999999999999</v>
      </c>
      <c r="F588" s="12">
        <v>3660142</v>
      </c>
      <c r="H588" s="21">
        <v>42935</v>
      </c>
      <c r="I588" s="122" t="s">
        <v>59</v>
      </c>
      <c r="J588" s="116">
        <v>150.02000000000001</v>
      </c>
      <c r="K588" s="11">
        <v>147.53</v>
      </c>
      <c r="L588" s="12">
        <v>14293610</v>
      </c>
      <c r="N588" s="113" t="str">
        <f t="shared" si="36"/>
        <v>42944EOG</v>
      </c>
      <c r="O588" s="21">
        <v>42944</v>
      </c>
      <c r="P588" s="122" t="s">
        <v>244</v>
      </c>
      <c r="Q588" s="116">
        <v>96.01</v>
      </c>
      <c r="R588" s="11">
        <v>95.42</v>
      </c>
      <c r="S588" s="11">
        <v>2977076</v>
      </c>
      <c r="T588" s="78">
        <f t="shared" si="34"/>
        <v>2887758.4</v>
      </c>
      <c r="U588" s="11">
        <f t="shared" si="37"/>
        <v>-5.8516363421385314E-3</v>
      </c>
      <c r="V588" s="119">
        <f t="shared" si="35"/>
        <v>1.1179495763763521</v>
      </c>
    </row>
    <row r="589" spans="2:22">
      <c r="B589" s="21">
        <v>42921</v>
      </c>
      <c r="C589" s="122" t="s">
        <v>171</v>
      </c>
      <c r="D589" s="116">
        <v>65.67</v>
      </c>
      <c r="E589" s="11">
        <v>66.58</v>
      </c>
      <c r="F589" s="12">
        <v>1125402</v>
      </c>
      <c r="H589" s="21">
        <v>42935</v>
      </c>
      <c r="I589" s="122" t="s">
        <v>60</v>
      </c>
      <c r="J589" s="116">
        <v>65.95</v>
      </c>
      <c r="K589" s="11">
        <v>65.72</v>
      </c>
      <c r="L589" s="12">
        <v>2031668</v>
      </c>
      <c r="N589" s="113" t="str">
        <f t="shared" si="36"/>
        <v>42947EOG</v>
      </c>
      <c r="O589" s="21">
        <v>42947</v>
      </c>
      <c r="P589" s="122" t="s">
        <v>244</v>
      </c>
      <c r="Q589" s="116">
        <v>95.32</v>
      </c>
      <c r="R589" s="11">
        <v>95.14</v>
      </c>
      <c r="S589" s="11">
        <v>2996674</v>
      </c>
      <c r="T589" s="78">
        <f t="shared" si="34"/>
        <v>2906939.7333333334</v>
      </c>
      <c r="U589" s="11">
        <f t="shared" si="37"/>
        <v>-2.9387090838255444E-3</v>
      </c>
      <c r="V589" s="119">
        <f t="shared" si="35"/>
        <v>1.1194744880200975</v>
      </c>
    </row>
    <row r="590" spans="2:22">
      <c r="B590" s="21">
        <v>42921</v>
      </c>
      <c r="C590" s="122" t="s">
        <v>172</v>
      </c>
      <c r="D590" s="116">
        <v>29.34</v>
      </c>
      <c r="E590" s="11">
        <v>28.72</v>
      </c>
      <c r="F590" s="12">
        <v>5108549</v>
      </c>
      <c r="H590" s="21">
        <v>42935</v>
      </c>
      <c r="I590" s="122" t="s">
        <v>61</v>
      </c>
      <c r="J590" s="116">
        <v>165.85</v>
      </c>
      <c r="K590" s="11">
        <v>167.78</v>
      </c>
      <c r="L590" s="12">
        <v>359917</v>
      </c>
      <c r="N590" s="113" t="str">
        <f t="shared" si="36"/>
        <v>42948EOG</v>
      </c>
      <c r="O590" s="21">
        <v>42948</v>
      </c>
      <c r="P590" s="122" t="s">
        <v>244</v>
      </c>
      <c r="Q590" s="116">
        <v>94.91</v>
      </c>
      <c r="R590" s="11">
        <v>94.46</v>
      </c>
      <c r="S590" s="11">
        <v>3801955</v>
      </c>
      <c r="T590" s="78">
        <f t="shared" si="34"/>
        <v>2858772.9666666668</v>
      </c>
      <c r="U590" s="11">
        <f t="shared" si="37"/>
        <v>-7.1730265361644504E-3</v>
      </c>
      <c r="V590" s="119">
        <f t="shared" si="35"/>
        <v>1.1204319486319683</v>
      </c>
    </row>
    <row r="591" spans="2:22">
      <c r="B591" s="21">
        <v>42921</v>
      </c>
      <c r="C591" s="122" t="s">
        <v>173</v>
      </c>
      <c r="D591" s="116">
        <v>36.659999999999997</v>
      </c>
      <c r="E591" s="11">
        <v>36.880000000000003</v>
      </c>
      <c r="F591" s="12">
        <v>5212889</v>
      </c>
      <c r="H591" s="21">
        <v>42935</v>
      </c>
      <c r="I591" s="122" t="s">
        <v>62</v>
      </c>
      <c r="J591" s="116">
        <v>135.38</v>
      </c>
      <c r="K591" s="11">
        <v>135.22999999999999</v>
      </c>
      <c r="L591" s="12">
        <v>370017</v>
      </c>
      <c r="N591" s="113" t="str">
        <f t="shared" si="36"/>
        <v>42949EOG</v>
      </c>
      <c r="O591" s="21">
        <v>42949</v>
      </c>
      <c r="P591" s="122" t="s">
        <v>244</v>
      </c>
      <c r="Q591" s="116">
        <v>92.62</v>
      </c>
      <c r="R591" s="11">
        <v>92.32</v>
      </c>
      <c r="S591" s="11">
        <v>5358737</v>
      </c>
      <c r="T591" s="78">
        <f t="shared" si="34"/>
        <v>2906984.5</v>
      </c>
      <c r="U591" s="11">
        <f t="shared" si="37"/>
        <v>-2.2915661708181677E-2</v>
      </c>
      <c r="V591" s="119">
        <f t="shared" si="35"/>
        <v>1.1220729418304449</v>
      </c>
    </row>
    <row r="592" spans="2:22">
      <c r="B592" s="21">
        <v>42921</v>
      </c>
      <c r="C592" s="122" t="s">
        <v>174</v>
      </c>
      <c r="D592" s="116">
        <v>52.07</v>
      </c>
      <c r="E592" s="11">
        <v>51.78</v>
      </c>
      <c r="F592" s="12">
        <v>1479429</v>
      </c>
      <c r="H592" s="21">
        <v>42935</v>
      </c>
      <c r="I592" s="122" t="s">
        <v>63</v>
      </c>
      <c r="J592" s="116">
        <v>174.66</v>
      </c>
      <c r="K592" s="11">
        <v>173.88</v>
      </c>
      <c r="L592" s="12">
        <v>622197</v>
      </c>
      <c r="N592" s="113" t="str">
        <f t="shared" si="36"/>
        <v>42950EOG</v>
      </c>
      <c r="O592" s="21">
        <v>42950</v>
      </c>
      <c r="P592" s="122" t="s">
        <v>244</v>
      </c>
      <c r="Q592" s="116">
        <v>92.39</v>
      </c>
      <c r="R592" s="11">
        <v>88.9</v>
      </c>
      <c r="S592" s="11">
        <v>6297439</v>
      </c>
      <c r="T592" s="78">
        <f t="shared" si="34"/>
        <v>3014560.2</v>
      </c>
      <c r="U592" s="11">
        <f t="shared" si="37"/>
        <v>-3.7748660239930384E-2</v>
      </c>
      <c r="V592" s="119">
        <f t="shared" si="35"/>
        <v>1.1266844843875379</v>
      </c>
    </row>
    <row r="593" spans="2:22">
      <c r="B593" s="21">
        <v>42921</v>
      </c>
      <c r="C593" s="122" t="s">
        <v>175</v>
      </c>
      <c r="D593" s="116">
        <v>5.03</v>
      </c>
      <c r="E593" s="11">
        <v>4.78</v>
      </c>
      <c r="F593" s="12">
        <v>40366763</v>
      </c>
      <c r="H593" s="21">
        <v>42935</v>
      </c>
      <c r="I593" s="122" t="s">
        <v>64</v>
      </c>
      <c r="J593" s="116">
        <v>131.71</v>
      </c>
      <c r="K593" s="11">
        <v>130.44999999999999</v>
      </c>
      <c r="L593" s="12">
        <v>1173639</v>
      </c>
      <c r="N593" s="113" t="str">
        <f t="shared" si="36"/>
        <v>42951EOG</v>
      </c>
      <c r="O593" s="21">
        <v>42951</v>
      </c>
      <c r="P593" s="122" t="s">
        <v>244</v>
      </c>
      <c r="Q593" s="116">
        <v>88.82</v>
      </c>
      <c r="R593" s="11">
        <v>90.45</v>
      </c>
      <c r="S593" s="11">
        <v>3792200</v>
      </c>
      <c r="T593" s="78">
        <f t="shared" si="34"/>
        <v>3122143</v>
      </c>
      <c r="U593" s="11">
        <f t="shared" si="37"/>
        <v>1.7285069321445277E-2</v>
      </c>
      <c r="V593" s="119">
        <f t="shared" si="35"/>
        <v>1.1360404366249266</v>
      </c>
    </row>
    <row r="594" spans="2:22">
      <c r="B594" s="21">
        <v>42921</v>
      </c>
      <c r="C594" s="122" t="s">
        <v>176</v>
      </c>
      <c r="D594" s="116">
        <v>69.92</v>
      </c>
      <c r="E594" s="11">
        <v>68.760000000000005</v>
      </c>
      <c r="F594" s="12">
        <v>1665997</v>
      </c>
      <c r="H594" s="21">
        <v>42935</v>
      </c>
      <c r="I594" s="122" t="s">
        <v>65</v>
      </c>
      <c r="J594" s="116">
        <v>45.35</v>
      </c>
      <c r="K594" s="11">
        <v>45.39</v>
      </c>
      <c r="L594" s="12">
        <v>1353506</v>
      </c>
      <c r="N594" s="113" t="str">
        <f t="shared" si="36"/>
        <v>42954EOG</v>
      </c>
      <c r="O594" s="21">
        <v>42954</v>
      </c>
      <c r="P594" s="122" t="s">
        <v>244</v>
      </c>
      <c r="Q594" s="116">
        <v>89.89</v>
      </c>
      <c r="R594" s="11">
        <v>89.67</v>
      </c>
      <c r="S594" s="11">
        <v>3886628</v>
      </c>
      <c r="T594" s="78">
        <f t="shared" si="34"/>
        <v>3168265.2</v>
      </c>
      <c r="U594" s="11">
        <f t="shared" si="37"/>
        <v>-8.6609468773479852E-3</v>
      </c>
      <c r="V594" s="119">
        <f t="shared" si="35"/>
        <v>1.1348738961933351</v>
      </c>
    </row>
    <row r="595" spans="2:22">
      <c r="B595" s="21">
        <v>42921</v>
      </c>
      <c r="C595" s="122" t="s">
        <v>177</v>
      </c>
      <c r="D595" s="116">
        <v>329.23</v>
      </c>
      <c r="E595" s="11">
        <v>335.11</v>
      </c>
      <c r="F595" s="12">
        <v>1341912</v>
      </c>
      <c r="H595" s="21">
        <v>42935</v>
      </c>
      <c r="I595" s="122" t="s">
        <v>66</v>
      </c>
      <c r="J595" s="116">
        <v>34.68</v>
      </c>
      <c r="K595" s="11">
        <v>34.56</v>
      </c>
      <c r="L595" s="12">
        <v>17036197</v>
      </c>
      <c r="N595" s="113" t="str">
        <f t="shared" si="36"/>
        <v>42955EOG</v>
      </c>
      <c r="O595" s="21">
        <v>42955</v>
      </c>
      <c r="P595" s="122" t="s">
        <v>244</v>
      </c>
      <c r="Q595" s="116">
        <v>89.81</v>
      </c>
      <c r="R595" s="11">
        <v>91.15</v>
      </c>
      <c r="S595" s="11">
        <v>3829713</v>
      </c>
      <c r="T595" s="78">
        <f t="shared" si="34"/>
        <v>3222104.4</v>
      </c>
      <c r="U595" s="11">
        <f t="shared" si="37"/>
        <v>1.6370236160715881E-2</v>
      </c>
      <c r="V595" s="119">
        <f t="shared" si="35"/>
        <v>1.1359266756176458</v>
      </c>
    </row>
    <row r="596" spans="2:22">
      <c r="B596" s="21">
        <v>42921</v>
      </c>
      <c r="C596" s="122" t="s">
        <v>178</v>
      </c>
      <c r="D596" s="116">
        <v>167.55</v>
      </c>
      <c r="E596" s="11">
        <v>169.16</v>
      </c>
      <c r="F596" s="12">
        <v>2368269</v>
      </c>
      <c r="H596" s="21">
        <v>42935</v>
      </c>
      <c r="I596" s="122" t="s">
        <v>67</v>
      </c>
      <c r="J596" s="116">
        <v>133.43</v>
      </c>
      <c r="K596" s="11">
        <v>135.19</v>
      </c>
      <c r="L596" s="12">
        <v>1082698</v>
      </c>
      <c r="N596" s="113" t="str">
        <f t="shared" si="36"/>
        <v>42956EOG</v>
      </c>
      <c r="O596" s="21">
        <v>42956</v>
      </c>
      <c r="P596" s="122" t="s">
        <v>244</v>
      </c>
      <c r="Q596" s="116">
        <v>91.52</v>
      </c>
      <c r="R596" s="11">
        <v>90.35</v>
      </c>
      <c r="S596" s="11">
        <v>3289080</v>
      </c>
      <c r="T596" s="78">
        <f t="shared" si="34"/>
        <v>3256217.7666666666</v>
      </c>
      <c r="U596" s="11">
        <f t="shared" si="37"/>
        <v>-8.8154840864346547E-3</v>
      </c>
      <c r="V596" s="119">
        <f t="shared" si="35"/>
        <v>1.1356938790980737</v>
      </c>
    </row>
    <row r="597" spans="2:22">
      <c r="B597" s="21">
        <v>42921</v>
      </c>
      <c r="C597" s="122" t="s">
        <v>179</v>
      </c>
      <c r="D597" s="116">
        <v>73.349999999999994</v>
      </c>
      <c r="E597" s="11">
        <v>72.56</v>
      </c>
      <c r="F597" s="12">
        <v>455144</v>
      </c>
      <c r="H597" s="21">
        <v>42935</v>
      </c>
      <c r="I597" s="122" t="s">
        <v>68</v>
      </c>
      <c r="J597" s="116">
        <v>57.66</v>
      </c>
      <c r="K597" s="11">
        <v>57.51</v>
      </c>
      <c r="L597" s="12">
        <v>1734762</v>
      </c>
      <c r="N597" s="113" t="str">
        <f t="shared" si="36"/>
        <v>42957EOG</v>
      </c>
      <c r="O597" s="21">
        <v>42957</v>
      </c>
      <c r="P597" s="122" t="s">
        <v>244</v>
      </c>
      <c r="Q597" s="116">
        <v>90.63</v>
      </c>
      <c r="R597" s="11">
        <v>89.12</v>
      </c>
      <c r="S597" s="11">
        <v>3377372</v>
      </c>
      <c r="T597" s="78">
        <f t="shared" si="34"/>
        <v>3242568.1</v>
      </c>
      <c r="U597" s="11">
        <f t="shared" si="37"/>
        <v>-1.3707240859263527E-2</v>
      </c>
      <c r="V597" s="119">
        <f t="shared" si="35"/>
        <v>1.1358124849582769</v>
      </c>
    </row>
    <row r="598" spans="2:22">
      <c r="B598" s="21">
        <v>42921</v>
      </c>
      <c r="C598" s="122" t="s">
        <v>180</v>
      </c>
      <c r="D598" s="116">
        <v>74</v>
      </c>
      <c r="E598" s="11">
        <v>73.760000000000005</v>
      </c>
      <c r="F598" s="12">
        <v>2197398</v>
      </c>
      <c r="H598" s="21">
        <v>42935</v>
      </c>
      <c r="I598" s="122" t="s">
        <v>69</v>
      </c>
      <c r="J598" s="116">
        <v>25.06</v>
      </c>
      <c r="K598" s="11">
        <v>24.83</v>
      </c>
      <c r="L598" s="12">
        <v>3201731</v>
      </c>
      <c r="N598" s="113" t="str">
        <f t="shared" si="36"/>
        <v>42958EOG</v>
      </c>
      <c r="O598" s="21">
        <v>42958</v>
      </c>
      <c r="P598" s="122" t="s">
        <v>244</v>
      </c>
      <c r="Q598" s="116">
        <v>89.15</v>
      </c>
      <c r="R598" s="11">
        <v>88.53</v>
      </c>
      <c r="S598" s="11">
        <v>2874157</v>
      </c>
      <c r="T598" s="78">
        <f t="shared" si="34"/>
        <v>3241174.6666666665</v>
      </c>
      <c r="U598" s="11">
        <f t="shared" si="37"/>
        <v>-6.6422985560162249E-3</v>
      </c>
      <c r="V598" s="119">
        <f t="shared" si="35"/>
        <v>1.1380195559808783</v>
      </c>
    </row>
    <row r="599" spans="2:22">
      <c r="B599" s="21">
        <v>42921</v>
      </c>
      <c r="C599" s="122" t="s">
        <v>181</v>
      </c>
      <c r="D599" s="116">
        <v>133.88</v>
      </c>
      <c r="E599" s="11">
        <v>134.1</v>
      </c>
      <c r="F599" s="12">
        <v>882772</v>
      </c>
      <c r="H599" s="21">
        <v>42935</v>
      </c>
      <c r="I599" s="122" t="s">
        <v>70</v>
      </c>
      <c r="J599" s="116">
        <v>92.75</v>
      </c>
      <c r="K599" s="11">
        <v>93.2</v>
      </c>
      <c r="L599" s="12">
        <v>1251903</v>
      </c>
      <c r="N599" s="113" t="str">
        <f t="shared" si="36"/>
        <v>42961EOG</v>
      </c>
      <c r="O599" s="21">
        <v>42961</v>
      </c>
      <c r="P599" s="122" t="s">
        <v>244</v>
      </c>
      <c r="Q599" s="116">
        <v>88.93</v>
      </c>
      <c r="R599" s="11">
        <v>87.99</v>
      </c>
      <c r="S599" s="11">
        <v>2482221</v>
      </c>
      <c r="T599" s="78">
        <f t="shared" si="34"/>
        <v>3249588.8333333335</v>
      </c>
      <c r="U599" s="11">
        <f t="shared" si="37"/>
        <v>-6.118305965488474E-3</v>
      </c>
      <c r="V599" s="119">
        <f t="shared" si="35"/>
        <v>1.1378841849447074</v>
      </c>
    </row>
    <row r="600" spans="2:22">
      <c r="B600" s="21">
        <v>42921</v>
      </c>
      <c r="C600" s="122" t="s">
        <v>182</v>
      </c>
      <c r="D600" s="116">
        <v>74.61</v>
      </c>
      <c r="E600" s="11">
        <v>74.430000000000007</v>
      </c>
      <c r="F600" s="12">
        <v>1277596</v>
      </c>
      <c r="H600" s="21">
        <v>42935</v>
      </c>
      <c r="I600" s="122" t="s">
        <v>71</v>
      </c>
      <c r="J600" s="116">
        <v>34.69</v>
      </c>
      <c r="K600" s="11">
        <v>34.950000000000003</v>
      </c>
      <c r="L600" s="12">
        <v>477902</v>
      </c>
      <c r="N600" s="113" t="str">
        <f t="shared" si="36"/>
        <v>42962EOG</v>
      </c>
      <c r="O600" s="21">
        <v>42962</v>
      </c>
      <c r="P600" s="122" t="s">
        <v>244</v>
      </c>
      <c r="Q600" s="116">
        <v>87.75</v>
      </c>
      <c r="R600" s="11">
        <v>87.02</v>
      </c>
      <c r="S600" s="11">
        <v>4457936</v>
      </c>
      <c r="T600" s="78">
        <f t="shared" si="34"/>
        <v>3235540.7333333334</v>
      </c>
      <c r="U600" s="11">
        <f t="shared" si="37"/>
        <v>-1.1085194364935269E-2</v>
      </c>
      <c r="V600" s="119">
        <f t="shared" si="35"/>
        <v>1.1385227437060594</v>
      </c>
    </row>
    <row r="601" spans="2:22">
      <c r="B601" s="21">
        <v>42921</v>
      </c>
      <c r="C601" s="122" t="s">
        <v>183</v>
      </c>
      <c r="D601" s="116">
        <v>38.51</v>
      </c>
      <c r="E601" s="11">
        <v>38.71</v>
      </c>
      <c r="F601" s="12">
        <v>20074146</v>
      </c>
      <c r="H601" s="21">
        <v>42935</v>
      </c>
      <c r="I601" s="122" t="s">
        <v>72</v>
      </c>
      <c r="J601" s="116">
        <v>317.60333000000003</v>
      </c>
      <c r="K601" s="11">
        <v>322.26334000000003</v>
      </c>
      <c r="L601" s="12">
        <v>1465298.9709999999</v>
      </c>
      <c r="N601" s="113" t="str">
        <f t="shared" si="36"/>
        <v>42963EOG</v>
      </c>
      <c r="O601" s="21">
        <v>42963</v>
      </c>
      <c r="P601" s="122" t="s">
        <v>244</v>
      </c>
      <c r="Q601" s="116">
        <v>87.23</v>
      </c>
      <c r="R601" s="11">
        <v>84.98</v>
      </c>
      <c r="S601" s="11">
        <v>3478032</v>
      </c>
      <c r="T601" s="78">
        <f t="shared" si="34"/>
        <v>3304138.7</v>
      </c>
      <c r="U601" s="11">
        <f t="shared" si="37"/>
        <v>-2.3722042605868434E-2</v>
      </c>
      <c r="V601" s="119">
        <f t="shared" si="35"/>
        <v>0.22278882562911095</v>
      </c>
    </row>
    <row r="602" spans="2:22">
      <c r="B602" s="21">
        <v>42921</v>
      </c>
      <c r="C602" s="122" t="s">
        <v>184</v>
      </c>
      <c r="D602" s="116">
        <v>126.2</v>
      </c>
      <c r="E602" s="11">
        <v>125.95</v>
      </c>
      <c r="F602" s="12">
        <v>1025590</v>
      </c>
      <c r="H602" s="21">
        <v>42935</v>
      </c>
      <c r="I602" s="122" t="s">
        <v>73</v>
      </c>
      <c r="J602" s="116">
        <v>127.84</v>
      </c>
      <c r="K602" s="11">
        <v>128.85</v>
      </c>
      <c r="L602" s="12">
        <v>536257</v>
      </c>
      <c r="N602" s="113" t="str">
        <f t="shared" si="36"/>
        <v>42964EOG</v>
      </c>
      <c r="O602" s="21">
        <v>42964</v>
      </c>
      <c r="P602" s="122" t="s">
        <v>244</v>
      </c>
      <c r="Q602" s="116">
        <v>84.78</v>
      </c>
      <c r="R602" s="11">
        <v>83.38</v>
      </c>
      <c r="S602" s="11">
        <v>3438130</v>
      </c>
      <c r="T602" s="78">
        <f t="shared" si="34"/>
        <v>3329400.5666666669</v>
      </c>
      <c r="U602" s="11">
        <f t="shared" si="37"/>
        <v>-1.9007462234014783E-2</v>
      </c>
      <c r="V602" s="119">
        <f t="shared" si="35"/>
        <v>0.22365390136696159</v>
      </c>
    </row>
    <row r="603" spans="2:22">
      <c r="B603" s="21">
        <v>42921</v>
      </c>
      <c r="C603" s="122" t="s">
        <v>185</v>
      </c>
      <c r="D603" s="116">
        <v>418.2</v>
      </c>
      <c r="E603" s="11">
        <v>413.25</v>
      </c>
      <c r="F603" s="12">
        <v>969510</v>
      </c>
      <c r="H603" s="21">
        <v>42936</v>
      </c>
      <c r="I603" s="122" t="s">
        <v>24</v>
      </c>
      <c r="J603" s="116">
        <v>31.42</v>
      </c>
      <c r="K603" s="11">
        <v>31.71</v>
      </c>
      <c r="L603" s="12">
        <v>11737282</v>
      </c>
      <c r="N603" s="113" t="str">
        <f t="shared" si="36"/>
        <v>42965EOG</v>
      </c>
      <c r="O603" s="21">
        <v>42965</v>
      </c>
      <c r="P603" s="122" t="s">
        <v>244</v>
      </c>
      <c r="Q603" s="116">
        <v>83.35</v>
      </c>
      <c r="R603" s="11">
        <v>84.09</v>
      </c>
      <c r="S603" s="11">
        <v>2751653</v>
      </c>
      <c r="T603" s="78">
        <f t="shared" si="34"/>
        <v>3334318.7</v>
      </c>
      <c r="U603" s="11">
        <f t="shared" si="37"/>
        <v>8.4791813921558726E-3</v>
      </c>
      <c r="V603" s="119">
        <f t="shared" si="35"/>
        <v>0.22387432008238217</v>
      </c>
    </row>
    <row r="604" spans="2:22">
      <c r="B604" s="21">
        <v>42921</v>
      </c>
      <c r="C604" s="122" t="s">
        <v>186</v>
      </c>
      <c r="D604" s="116">
        <v>163.38</v>
      </c>
      <c r="E604" s="11">
        <v>164.1</v>
      </c>
      <c r="F604" s="12">
        <v>1162927</v>
      </c>
      <c r="H604" s="21">
        <v>42936</v>
      </c>
      <c r="I604" s="122" t="s">
        <v>25</v>
      </c>
      <c r="J604" s="116">
        <v>36.5</v>
      </c>
      <c r="K604" s="11">
        <v>36.409999999999997</v>
      </c>
      <c r="L604" s="12">
        <v>10159176</v>
      </c>
      <c r="N604" s="113" t="str">
        <f t="shared" si="36"/>
        <v>42968EOG</v>
      </c>
      <c r="O604" s="21">
        <v>42968</v>
      </c>
      <c r="P604" s="122" t="s">
        <v>244</v>
      </c>
      <c r="Q604" s="116">
        <v>83.81</v>
      </c>
      <c r="R604" s="11">
        <v>83.69</v>
      </c>
      <c r="S604" s="11">
        <v>2515486</v>
      </c>
      <c r="T604" s="78">
        <f t="shared" si="34"/>
        <v>3299031.4666666668</v>
      </c>
      <c r="U604" s="11">
        <f t="shared" si="37"/>
        <v>-4.7681578000239372E-3</v>
      </c>
      <c r="V604" s="119">
        <f t="shared" si="35"/>
        <v>0.2259208635876207</v>
      </c>
    </row>
    <row r="605" spans="2:22">
      <c r="B605" s="21">
        <v>42921</v>
      </c>
      <c r="C605" s="122" t="s">
        <v>187</v>
      </c>
      <c r="D605" s="116">
        <v>46.11</v>
      </c>
      <c r="E605" s="11">
        <v>45.81</v>
      </c>
      <c r="F605" s="12">
        <v>1664863</v>
      </c>
      <c r="H605" s="21">
        <v>42936</v>
      </c>
      <c r="I605" s="122" t="s">
        <v>26</v>
      </c>
      <c r="J605" s="116">
        <v>975</v>
      </c>
      <c r="K605" s="11">
        <v>968.15</v>
      </c>
      <c r="L605" s="12">
        <v>1624463</v>
      </c>
      <c r="N605" s="113" t="str">
        <f t="shared" si="36"/>
        <v>42969EOG</v>
      </c>
      <c r="O605" s="21">
        <v>42969</v>
      </c>
      <c r="P605" s="122" t="s">
        <v>244</v>
      </c>
      <c r="Q605" s="116">
        <v>83.91</v>
      </c>
      <c r="R605" s="11">
        <v>84.24</v>
      </c>
      <c r="S605" s="11">
        <v>1946655</v>
      </c>
      <c r="T605" s="78">
        <f t="shared" si="34"/>
        <v>3314052.9333333331</v>
      </c>
      <c r="U605" s="11">
        <f t="shared" si="37"/>
        <v>6.5503717809374286E-3</v>
      </c>
      <c r="V605" s="119">
        <f t="shared" si="35"/>
        <v>0.22159889869406349</v>
      </c>
    </row>
    <row r="606" spans="2:22">
      <c r="B606" s="21">
        <v>42921</v>
      </c>
      <c r="C606" s="122" t="s">
        <v>188</v>
      </c>
      <c r="D606" s="116">
        <v>80.48</v>
      </c>
      <c r="E606" s="11">
        <v>81.59</v>
      </c>
      <c r="F606" s="12">
        <v>1347018</v>
      </c>
      <c r="H606" s="21">
        <v>42936</v>
      </c>
      <c r="I606" s="122" t="s">
        <v>27</v>
      </c>
      <c r="J606" s="116">
        <v>997</v>
      </c>
      <c r="K606" s="11">
        <v>992.19</v>
      </c>
      <c r="L606" s="12">
        <v>1418385</v>
      </c>
      <c r="N606" s="113" t="str">
        <f t="shared" si="36"/>
        <v>42970EOG</v>
      </c>
      <c r="O606" s="21">
        <v>42970</v>
      </c>
      <c r="P606" s="122" t="s">
        <v>244</v>
      </c>
      <c r="Q606" s="116">
        <v>84.16</v>
      </c>
      <c r="R606" s="11">
        <v>85.11</v>
      </c>
      <c r="S606" s="11">
        <v>2322742</v>
      </c>
      <c r="T606" s="78">
        <f t="shared" si="34"/>
        <v>3295042.2</v>
      </c>
      <c r="U606" s="11">
        <f t="shared" si="37"/>
        <v>1.0274669663149646E-2</v>
      </c>
      <c r="V606" s="119">
        <f t="shared" si="35"/>
        <v>0.21955373348343257</v>
      </c>
    </row>
    <row r="607" spans="2:22">
      <c r="B607" s="21">
        <v>42921</v>
      </c>
      <c r="C607" s="122" t="s">
        <v>189</v>
      </c>
      <c r="D607" s="116">
        <v>27.63</v>
      </c>
      <c r="E607" s="11">
        <v>27.45</v>
      </c>
      <c r="F607" s="12">
        <v>2501147</v>
      </c>
      <c r="H607" s="21">
        <v>42936</v>
      </c>
      <c r="I607" s="122" t="s">
        <v>28</v>
      </c>
      <c r="J607" s="116">
        <v>82.42</v>
      </c>
      <c r="K607" s="11">
        <v>81.69</v>
      </c>
      <c r="L607" s="12">
        <v>2548020</v>
      </c>
      <c r="N607" s="113" t="str">
        <f t="shared" si="36"/>
        <v>42971EOG</v>
      </c>
      <c r="O607" s="21">
        <v>42971</v>
      </c>
      <c r="P607" s="122" t="s">
        <v>244</v>
      </c>
      <c r="Q607" s="116">
        <v>84.8</v>
      </c>
      <c r="R607" s="11">
        <v>84.62</v>
      </c>
      <c r="S607" s="11">
        <v>2007762</v>
      </c>
      <c r="T607" s="78">
        <f t="shared" si="34"/>
        <v>3266911.7666666666</v>
      </c>
      <c r="U607" s="11">
        <f t="shared" si="37"/>
        <v>-5.7738921969481575E-3</v>
      </c>
      <c r="V607" s="119">
        <f t="shared" si="35"/>
        <v>0.22256535680388836</v>
      </c>
    </row>
    <row r="608" spans="2:22">
      <c r="B608" s="21">
        <v>42921</v>
      </c>
      <c r="C608" s="122" t="s">
        <v>190</v>
      </c>
      <c r="D608" s="116">
        <v>83.39</v>
      </c>
      <c r="E608" s="11">
        <v>82.7</v>
      </c>
      <c r="F608" s="12">
        <v>2883457</v>
      </c>
      <c r="H608" s="21">
        <v>42936</v>
      </c>
      <c r="I608" s="122" t="s">
        <v>29</v>
      </c>
      <c r="J608" s="116">
        <v>92.78</v>
      </c>
      <c r="K608" s="11">
        <v>93.61</v>
      </c>
      <c r="L608" s="12">
        <v>1166038</v>
      </c>
      <c r="N608" s="113" t="str">
        <f t="shared" si="36"/>
        <v>42972EOG</v>
      </c>
      <c r="O608" s="21">
        <v>42972</v>
      </c>
      <c r="P608" s="122" t="s">
        <v>244</v>
      </c>
      <c r="Q608" s="116">
        <v>85.01</v>
      </c>
      <c r="R608" s="11">
        <v>84.51</v>
      </c>
      <c r="S608" s="11">
        <v>2211256</v>
      </c>
      <c r="T608" s="78">
        <f t="shared" si="34"/>
        <v>3251406.2666666666</v>
      </c>
      <c r="U608" s="11">
        <f t="shared" si="37"/>
        <v>-1.3007747355304542E-3</v>
      </c>
      <c r="V608" s="119">
        <f t="shared" si="35"/>
        <v>0.21778103463191328</v>
      </c>
    </row>
    <row r="609" spans="2:22">
      <c r="B609" s="21">
        <v>42921</v>
      </c>
      <c r="C609" s="122" t="s">
        <v>191</v>
      </c>
      <c r="D609" s="116">
        <v>24.91</v>
      </c>
      <c r="E609" s="11">
        <v>24.9</v>
      </c>
      <c r="F609" s="12">
        <v>5787186</v>
      </c>
      <c r="H609" s="21">
        <v>42936</v>
      </c>
      <c r="I609" s="122" t="s">
        <v>30</v>
      </c>
      <c r="J609" s="116">
        <v>23.36</v>
      </c>
      <c r="K609" s="11">
        <v>23.51</v>
      </c>
      <c r="L609" s="12">
        <v>3557061</v>
      </c>
      <c r="N609" s="113" t="str">
        <f t="shared" si="36"/>
        <v>42975EOG</v>
      </c>
      <c r="O609" s="21">
        <v>42975</v>
      </c>
      <c r="P609" s="122" t="s">
        <v>244</v>
      </c>
      <c r="Q609" s="116">
        <v>84.35</v>
      </c>
      <c r="R609" s="11">
        <v>83.4</v>
      </c>
      <c r="S609" s="11">
        <v>2377458</v>
      </c>
      <c r="T609" s="78">
        <f t="shared" si="34"/>
        <v>3266000.7333333334</v>
      </c>
      <c r="U609" s="11">
        <f t="shared" si="37"/>
        <v>-1.3221561191689884E-2</v>
      </c>
      <c r="V609" s="119">
        <f t="shared" si="35"/>
        <v>0.2175932084269763</v>
      </c>
    </row>
    <row r="610" spans="2:22">
      <c r="B610" s="21">
        <v>42921</v>
      </c>
      <c r="C610" s="122" t="s">
        <v>192</v>
      </c>
      <c r="D610" s="116">
        <v>47.34</v>
      </c>
      <c r="E610" s="11">
        <v>47.1</v>
      </c>
      <c r="F610" s="12">
        <v>2898439</v>
      </c>
      <c r="H610" s="21">
        <v>42936</v>
      </c>
      <c r="I610" s="122" t="s">
        <v>31</v>
      </c>
      <c r="J610" s="116">
        <v>51.79</v>
      </c>
      <c r="K610" s="11">
        <v>51.33</v>
      </c>
      <c r="L610" s="12">
        <v>954990</v>
      </c>
      <c r="N610" s="113" t="str">
        <f t="shared" si="36"/>
        <v>42976EOG</v>
      </c>
      <c r="O610" s="21">
        <v>42976</v>
      </c>
      <c r="P610" s="122" t="s">
        <v>244</v>
      </c>
      <c r="Q610" s="116">
        <v>82.62</v>
      </c>
      <c r="R610" s="11">
        <v>83.15</v>
      </c>
      <c r="S610" s="11">
        <v>2322118</v>
      </c>
      <c r="T610" s="78">
        <f t="shared" si="34"/>
        <v>3207611.4</v>
      </c>
      <c r="U610" s="11">
        <f t="shared" si="37"/>
        <v>-3.002103725764373E-3</v>
      </c>
      <c r="V610" s="119">
        <f t="shared" si="35"/>
        <v>0.21943093197314262</v>
      </c>
    </row>
    <row r="611" spans="2:22">
      <c r="B611" s="21">
        <v>42921</v>
      </c>
      <c r="C611" s="122" t="s">
        <v>193</v>
      </c>
      <c r="D611" s="116">
        <v>105.53</v>
      </c>
      <c r="E611" s="11">
        <v>106.09</v>
      </c>
      <c r="F611" s="12">
        <v>779873</v>
      </c>
      <c r="H611" s="21">
        <v>42936</v>
      </c>
      <c r="I611" s="122" t="s">
        <v>32</v>
      </c>
      <c r="J611" s="116">
        <v>223</v>
      </c>
      <c r="K611" s="11">
        <v>222.3</v>
      </c>
      <c r="L611" s="12">
        <v>3497758</v>
      </c>
      <c r="N611" s="113" t="str">
        <f t="shared" si="36"/>
        <v>42977EOG</v>
      </c>
      <c r="O611" s="21">
        <v>42977</v>
      </c>
      <c r="P611" s="122" t="s">
        <v>244</v>
      </c>
      <c r="Q611" s="116">
        <v>82.92</v>
      </c>
      <c r="R611" s="11">
        <v>83.67</v>
      </c>
      <c r="S611" s="11">
        <v>2245659</v>
      </c>
      <c r="T611" s="78">
        <f t="shared" si="34"/>
        <v>3211728.6333333333</v>
      </c>
      <c r="U611" s="11">
        <f t="shared" si="37"/>
        <v>6.2342846685706551E-3</v>
      </c>
      <c r="V611" s="119">
        <f t="shared" si="35"/>
        <v>0.21940963002784578</v>
      </c>
    </row>
    <row r="612" spans="2:22">
      <c r="B612" s="21">
        <v>42921</v>
      </c>
      <c r="C612" s="122" t="s">
        <v>194</v>
      </c>
      <c r="D612" s="116">
        <v>236.48</v>
      </c>
      <c r="E612" s="11">
        <v>238.03</v>
      </c>
      <c r="F612" s="12">
        <v>465427</v>
      </c>
      <c r="H612" s="21">
        <v>42936</v>
      </c>
      <c r="I612" s="122" t="s">
        <v>33</v>
      </c>
      <c r="J612" s="116">
        <v>35.76</v>
      </c>
      <c r="K612" s="11">
        <v>35.92</v>
      </c>
      <c r="L612" s="12">
        <v>1600342</v>
      </c>
      <c r="N612" s="113" t="str">
        <f t="shared" si="36"/>
        <v>42978EOG</v>
      </c>
      <c r="O612" s="21">
        <v>42978</v>
      </c>
      <c r="P612" s="122" t="s">
        <v>244</v>
      </c>
      <c r="Q612" s="116">
        <v>84</v>
      </c>
      <c r="R612" s="11">
        <v>84.99</v>
      </c>
      <c r="S612" s="11">
        <v>4803859</v>
      </c>
      <c r="T612" s="78">
        <f t="shared" si="34"/>
        <v>3155332.4</v>
      </c>
      <c r="U612" s="11">
        <f t="shared" si="37"/>
        <v>1.5653112203027598E-2</v>
      </c>
      <c r="V612" s="119">
        <f t="shared" si="35"/>
        <v>0.20080026443888482</v>
      </c>
    </row>
    <row r="613" spans="2:22">
      <c r="B613" s="21">
        <v>42921</v>
      </c>
      <c r="C613" s="122" t="s">
        <v>195</v>
      </c>
      <c r="D613" s="116">
        <v>45.27</v>
      </c>
      <c r="E613" s="11">
        <v>44.16</v>
      </c>
      <c r="F613" s="12">
        <v>7725531</v>
      </c>
      <c r="H613" s="21">
        <v>42936</v>
      </c>
      <c r="I613" s="122" t="s">
        <v>34</v>
      </c>
      <c r="J613" s="116">
        <v>163.35</v>
      </c>
      <c r="K613" s="11">
        <v>165.96</v>
      </c>
      <c r="L613" s="12">
        <v>1888261</v>
      </c>
      <c r="N613" s="113" t="str">
        <f t="shared" si="36"/>
        <v>42979EOG</v>
      </c>
      <c r="O613" s="21">
        <v>42979</v>
      </c>
      <c r="P613" s="122" t="s">
        <v>244</v>
      </c>
      <c r="Q613" s="117">
        <v>85</v>
      </c>
      <c r="R613" s="96">
        <v>85.65</v>
      </c>
      <c r="S613" s="11">
        <v>2358644</v>
      </c>
      <c r="T613" s="78">
        <f t="shared" si="34"/>
        <v>3179521.8666666667</v>
      </c>
      <c r="U613" s="11">
        <f t="shared" si="37"/>
        <v>7.7356222595941675E-3</v>
      </c>
      <c r="V613" s="119">
        <f t="shared" si="35"/>
        <v>0.20839137724016971</v>
      </c>
    </row>
    <row r="614" spans="2:22">
      <c r="B614" s="21">
        <v>42921</v>
      </c>
      <c r="C614" s="122" t="s">
        <v>196</v>
      </c>
      <c r="D614" s="116">
        <v>158.93</v>
      </c>
      <c r="E614" s="11">
        <v>158.02000000000001</v>
      </c>
      <c r="F614" s="12">
        <v>3770401</v>
      </c>
      <c r="H614" s="21">
        <v>42936</v>
      </c>
      <c r="I614" s="122" t="s">
        <v>35</v>
      </c>
      <c r="J614" s="116">
        <v>45.89</v>
      </c>
      <c r="K614" s="11">
        <v>45.38</v>
      </c>
      <c r="L614" s="12">
        <v>10591737</v>
      </c>
      <c r="N614" s="113" t="str">
        <f t="shared" si="36"/>
        <v>42983EOG</v>
      </c>
      <c r="O614" s="21">
        <v>42983</v>
      </c>
      <c r="P614" s="122" t="s">
        <v>244</v>
      </c>
      <c r="Q614" s="117">
        <v>85.92</v>
      </c>
      <c r="R614" s="96">
        <v>85.87</v>
      </c>
      <c r="S614" s="11">
        <v>2657753</v>
      </c>
      <c r="T614" s="78">
        <f t="shared" si="34"/>
        <v>3169285.9666666668</v>
      </c>
      <c r="U614" s="11">
        <f t="shared" si="37"/>
        <v>2.5652999142644324E-3</v>
      </c>
      <c r="V614" s="119">
        <f t="shared" si="35"/>
        <v>0.21022549249725489</v>
      </c>
    </row>
    <row r="615" spans="2:22">
      <c r="B615" s="21">
        <v>42921</v>
      </c>
      <c r="C615" s="122" t="s">
        <v>197</v>
      </c>
      <c r="D615" s="116">
        <v>19.100000000000001</v>
      </c>
      <c r="E615" s="11">
        <v>18.86</v>
      </c>
      <c r="F615" s="12">
        <v>2589599</v>
      </c>
      <c r="H615" s="21">
        <v>42936</v>
      </c>
      <c r="I615" s="122" t="s">
        <v>36</v>
      </c>
      <c r="J615" s="116">
        <v>114.26</v>
      </c>
      <c r="K615" s="11">
        <v>114.9</v>
      </c>
      <c r="L615" s="12">
        <v>640443</v>
      </c>
      <c r="N615" s="113" t="str">
        <f t="shared" si="36"/>
        <v>42984EOG</v>
      </c>
      <c r="O615" s="21">
        <v>42984</v>
      </c>
      <c r="P615" s="122" t="s">
        <v>244</v>
      </c>
      <c r="Q615" s="117">
        <v>86.72</v>
      </c>
      <c r="R615" s="96">
        <v>87.85</v>
      </c>
      <c r="S615" s="11">
        <v>2600331</v>
      </c>
      <c r="T615" s="78">
        <f t="shared" si="34"/>
        <v>3171579.7666666666</v>
      </c>
      <c r="U615" s="11">
        <f t="shared" si="37"/>
        <v>2.2796289948712741E-2</v>
      </c>
      <c r="V615" s="119">
        <f t="shared" si="35"/>
        <v>0.20978703555281683</v>
      </c>
    </row>
    <row r="616" spans="2:22">
      <c r="B616" s="21">
        <v>42921</v>
      </c>
      <c r="C616" s="122" t="s">
        <v>198</v>
      </c>
      <c r="D616" s="116">
        <v>52.13</v>
      </c>
      <c r="E616" s="11">
        <v>52</v>
      </c>
      <c r="F616" s="12">
        <v>2127699</v>
      </c>
      <c r="H616" s="21">
        <v>42936</v>
      </c>
      <c r="I616" s="122" t="s">
        <v>37</v>
      </c>
      <c r="J616" s="116">
        <v>13.7</v>
      </c>
      <c r="K616" s="11">
        <v>13.56</v>
      </c>
      <c r="L616" s="12">
        <v>11204144</v>
      </c>
      <c r="N616" s="113" t="str">
        <f t="shared" si="36"/>
        <v>42985EOG</v>
      </c>
      <c r="O616" s="21">
        <v>42985</v>
      </c>
      <c r="P616" s="122" t="s">
        <v>244</v>
      </c>
      <c r="Q616" s="117">
        <v>87.75</v>
      </c>
      <c r="R616" s="96">
        <v>88.6</v>
      </c>
      <c r="S616" s="11">
        <v>2788606</v>
      </c>
      <c r="T616" s="78">
        <f t="shared" si="34"/>
        <v>3164552.2666666666</v>
      </c>
      <c r="U616" s="11">
        <f t="shared" si="37"/>
        <v>8.501042977928995E-3</v>
      </c>
      <c r="V616" s="119">
        <f t="shared" si="35"/>
        <v>0.21542143261666724</v>
      </c>
    </row>
    <row r="617" spans="2:22">
      <c r="B617" s="21">
        <v>42921</v>
      </c>
      <c r="C617" s="122" t="s">
        <v>199</v>
      </c>
      <c r="D617" s="116">
        <v>86.28</v>
      </c>
      <c r="E617" s="11">
        <v>87.5</v>
      </c>
      <c r="F617" s="12">
        <v>4719788</v>
      </c>
      <c r="H617" s="21">
        <v>42936</v>
      </c>
      <c r="I617" s="122" t="s">
        <v>38</v>
      </c>
      <c r="J617" s="116">
        <v>23.24</v>
      </c>
      <c r="K617" s="11">
        <v>23.26</v>
      </c>
      <c r="L617" s="12">
        <v>3160811</v>
      </c>
      <c r="N617" s="113" t="str">
        <f t="shared" si="36"/>
        <v>42986EOG</v>
      </c>
      <c r="O617" s="21">
        <v>42986</v>
      </c>
      <c r="P617" s="122" t="s">
        <v>244</v>
      </c>
      <c r="Q617" s="117">
        <v>87.87</v>
      </c>
      <c r="R617" s="96">
        <v>86.78</v>
      </c>
      <c r="S617" s="11">
        <v>2687176</v>
      </c>
      <c r="T617" s="78">
        <f t="shared" si="34"/>
        <v>3162102.5333333332</v>
      </c>
      <c r="U617" s="11">
        <f t="shared" si="37"/>
        <v>-2.0755677240830581E-2</v>
      </c>
      <c r="V617" s="119">
        <f t="shared" si="35"/>
        <v>0.21776061299736627</v>
      </c>
    </row>
    <row r="618" spans="2:22">
      <c r="B618" s="21">
        <v>42921</v>
      </c>
      <c r="C618" s="122" t="s">
        <v>200</v>
      </c>
      <c r="D618" s="116">
        <v>30.85</v>
      </c>
      <c r="E618" s="11">
        <v>31.11</v>
      </c>
      <c r="F618" s="12">
        <v>24270320</v>
      </c>
      <c r="H618" s="21">
        <v>42936</v>
      </c>
      <c r="I618" s="122" t="s">
        <v>39</v>
      </c>
      <c r="J618" s="116">
        <v>85.22</v>
      </c>
      <c r="K618" s="11">
        <v>85.76</v>
      </c>
      <c r="L618" s="12">
        <v>2254744</v>
      </c>
      <c r="N618" s="113" t="str">
        <f t="shared" si="36"/>
        <v>42989EOG</v>
      </c>
      <c r="O618" s="21">
        <v>42989</v>
      </c>
      <c r="P618" s="122" t="s">
        <v>244</v>
      </c>
      <c r="Q618" s="117">
        <v>87.11</v>
      </c>
      <c r="R618" s="96">
        <v>87.93</v>
      </c>
      <c r="S618" s="11">
        <v>2865342</v>
      </c>
      <c r="T618" s="78">
        <f t="shared" si="34"/>
        <v>3164483.6</v>
      </c>
      <c r="U618" s="11">
        <f t="shared" si="37"/>
        <v>1.3164863020706087E-2</v>
      </c>
      <c r="V618" s="119">
        <f t="shared" si="35"/>
        <v>0.21926217448767971</v>
      </c>
    </row>
    <row r="619" spans="2:22">
      <c r="B619" s="21">
        <v>42921</v>
      </c>
      <c r="C619" s="122" t="s">
        <v>201</v>
      </c>
      <c r="D619" s="116">
        <v>31.93</v>
      </c>
      <c r="E619" s="11">
        <v>31.93</v>
      </c>
      <c r="F619" s="12">
        <v>1022027</v>
      </c>
      <c r="H619" s="21">
        <v>42936</v>
      </c>
      <c r="I619" s="122" t="s">
        <v>40</v>
      </c>
      <c r="J619" s="116">
        <v>74.319999999999993</v>
      </c>
      <c r="K619" s="11">
        <v>73.7</v>
      </c>
      <c r="L619" s="12">
        <v>1327060</v>
      </c>
      <c r="N619" s="113" t="str">
        <f t="shared" si="36"/>
        <v>42990EOG</v>
      </c>
      <c r="O619" s="21">
        <v>42990</v>
      </c>
      <c r="P619" s="122" t="s">
        <v>244</v>
      </c>
      <c r="Q619" s="117">
        <v>87.85</v>
      </c>
      <c r="R619" s="96">
        <v>88.47</v>
      </c>
      <c r="S619" s="11">
        <v>2922918</v>
      </c>
      <c r="T619" s="78">
        <f t="shared" si="34"/>
        <v>3160759.1333333333</v>
      </c>
      <c r="U619" s="11">
        <f t="shared" si="37"/>
        <v>6.1224681043838287E-3</v>
      </c>
      <c r="V619" s="119">
        <f t="shared" si="35"/>
        <v>0.224214472902552</v>
      </c>
    </row>
    <row r="620" spans="2:22">
      <c r="B620" s="21">
        <v>42921</v>
      </c>
      <c r="C620" s="122" t="s">
        <v>202</v>
      </c>
      <c r="D620" s="116">
        <v>54.5</v>
      </c>
      <c r="E620" s="11">
        <v>55.09</v>
      </c>
      <c r="F620" s="12">
        <v>4603566</v>
      </c>
      <c r="H620" s="21">
        <v>42936</v>
      </c>
      <c r="I620" s="122" t="s">
        <v>41</v>
      </c>
      <c r="J620" s="116">
        <v>32.21</v>
      </c>
      <c r="K620" s="11">
        <v>31.74</v>
      </c>
      <c r="L620" s="12">
        <v>3643086</v>
      </c>
      <c r="N620" s="113" t="str">
        <f t="shared" si="36"/>
        <v>42991EOG</v>
      </c>
      <c r="O620" s="21">
        <v>42991</v>
      </c>
      <c r="P620" s="122" t="s">
        <v>244</v>
      </c>
      <c r="Q620" s="117">
        <v>89.32</v>
      </c>
      <c r="R620" s="96">
        <v>91.1</v>
      </c>
      <c r="S620" s="11">
        <v>3158258</v>
      </c>
      <c r="T620" s="78">
        <f t="shared" si="34"/>
        <v>3158300.6</v>
      </c>
      <c r="U620" s="11">
        <f t="shared" si="37"/>
        <v>2.9294292770618059E-2</v>
      </c>
      <c r="V620" s="119">
        <f t="shared" si="35"/>
        <v>0.22566110796715871</v>
      </c>
    </row>
    <row r="621" spans="2:22">
      <c r="B621" s="21">
        <v>42921</v>
      </c>
      <c r="C621" s="122" t="s">
        <v>203</v>
      </c>
      <c r="D621" s="116">
        <v>126.09</v>
      </c>
      <c r="E621" s="11">
        <v>126.12</v>
      </c>
      <c r="F621" s="12">
        <v>730568</v>
      </c>
      <c r="H621" s="21">
        <v>42936</v>
      </c>
      <c r="I621" s="122" t="s">
        <v>42</v>
      </c>
      <c r="J621" s="116">
        <v>152.56</v>
      </c>
      <c r="K621" s="11">
        <v>147.03</v>
      </c>
      <c r="L621" s="12">
        <v>18264081</v>
      </c>
      <c r="N621" s="113" t="str">
        <f t="shared" si="36"/>
        <v>42992EOG</v>
      </c>
      <c r="O621" s="21">
        <v>42992</v>
      </c>
      <c r="P621" s="122" t="s">
        <v>244</v>
      </c>
      <c r="Q621" s="117">
        <v>91.5</v>
      </c>
      <c r="R621" s="96">
        <v>91.78</v>
      </c>
      <c r="S621" s="11">
        <v>3428369</v>
      </c>
      <c r="T621" s="78">
        <f t="shared" si="34"/>
        <v>3136844.0333333332</v>
      </c>
      <c r="U621" s="11">
        <f t="shared" si="37"/>
        <v>7.4366047007748248E-3</v>
      </c>
      <c r="V621" s="119">
        <f t="shared" si="35"/>
        <v>0.24293723156143363</v>
      </c>
    </row>
    <row r="622" spans="2:22">
      <c r="B622" s="21">
        <v>42921</v>
      </c>
      <c r="C622" s="122" t="s">
        <v>204</v>
      </c>
      <c r="D622" s="116">
        <v>23.97</v>
      </c>
      <c r="E622" s="11">
        <v>23.74</v>
      </c>
      <c r="F622" s="12">
        <v>10607772</v>
      </c>
      <c r="H622" s="21">
        <v>42936</v>
      </c>
      <c r="I622" s="122" t="s">
        <v>43</v>
      </c>
      <c r="J622" s="116">
        <v>45.35</v>
      </c>
      <c r="K622" s="11">
        <v>44.05</v>
      </c>
      <c r="L622" s="12">
        <v>2846609</v>
      </c>
      <c r="N622" s="113" t="str">
        <f t="shared" si="36"/>
        <v>42993EOG</v>
      </c>
      <c r="O622" s="21">
        <v>42993</v>
      </c>
      <c r="P622" s="122" t="s">
        <v>244</v>
      </c>
      <c r="Q622" s="117">
        <v>92.43</v>
      </c>
      <c r="R622" s="96">
        <v>93.22</v>
      </c>
      <c r="S622" s="11">
        <v>4057790</v>
      </c>
      <c r="T622" s="78">
        <f t="shared" si="34"/>
        <v>3072498.4333333331</v>
      </c>
      <c r="U622" s="11">
        <f t="shared" si="37"/>
        <v>1.5567881977907394E-2</v>
      </c>
      <c r="V622" s="119">
        <f t="shared" si="35"/>
        <v>0.23523466982874236</v>
      </c>
    </row>
    <row r="623" spans="2:22">
      <c r="B623" s="21">
        <v>42921</v>
      </c>
      <c r="C623" s="122" t="s">
        <v>205</v>
      </c>
      <c r="D623" s="116">
        <v>66.81</v>
      </c>
      <c r="E623" s="11">
        <v>66.89</v>
      </c>
      <c r="F623" s="12">
        <v>2612864</v>
      </c>
      <c r="H623" s="21">
        <v>42936</v>
      </c>
      <c r="I623" s="122" t="s">
        <v>44</v>
      </c>
      <c r="J623" s="116">
        <v>53.91</v>
      </c>
      <c r="K623" s="11">
        <v>53.78</v>
      </c>
      <c r="L623" s="12">
        <v>2254714</v>
      </c>
      <c r="N623" s="113" t="str">
        <f t="shared" si="36"/>
        <v>42996EOG</v>
      </c>
      <c r="O623" s="21">
        <v>42996</v>
      </c>
      <c r="P623" s="122" t="s">
        <v>244</v>
      </c>
      <c r="Q623" s="117">
        <v>92.77</v>
      </c>
      <c r="R623" s="96">
        <v>93.05</v>
      </c>
      <c r="S623" s="11">
        <v>2388436</v>
      </c>
      <c r="T623" s="78">
        <f t="shared" ref="T623:T686" si="38">AVERAGE(S593:S622)</f>
        <v>2997843.4666666668</v>
      </c>
      <c r="U623" s="11">
        <f t="shared" si="37"/>
        <v>-1.8253078563351189E-3</v>
      </c>
      <c r="V623" s="119">
        <f t="shared" ref="V623:V686" si="39">_xlfn.STDEV.S(U593:U622)*(250)^0.5</f>
        <v>0.21095829760777063</v>
      </c>
    </row>
    <row r="624" spans="2:22">
      <c r="B624" s="21">
        <v>42921</v>
      </c>
      <c r="C624" s="122" t="s">
        <v>206</v>
      </c>
      <c r="D624" s="116">
        <v>78.98</v>
      </c>
      <c r="E624" s="11">
        <v>79.400000000000006</v>
      </c>
      <c r="F624" s="12">
        <v>1346673</v>
      </c>
      <c r="H624" s="21">
        <v>42936</v>
      </c>
      <c r="I624" s="122" t="s">
        <v>45</v>
      </c>
      <c r="J624" s="116">
        <v>62.11</v>
      </c>
      <c r="K624" s="11">
        <v>62.01</v>
      </c>
      <c r="L624" s="12">
        <v>2172107</v>
      </c>
      <c r="N624" s="113" t="str">
        <f t="shared" si="36"/>
        <v>42997EOG</v>
      </c>
      <c r="O624" s="21">
        <v>42997</v>
      </c>
      <c r="P624" s="122" t="s">
        <v>244</v>
      </c>
      <c r="Q624" s="117">
        <v>93.08</v>
      </c>
      <c r="R624" s="96">
        <v>93.13</v>
      </c>
      <c r="S624" s="11">
        <v>2074609</v>
      </c>
      <c r="T624" s="78">
        <f t="shared" si="38"/>
        <v>2951051.3333333335</v>
      </c>
      <c r="U624" s="11">
        <f t="shared" si="37"/>
        <v>8.5938344530661593E-4</v>
      </c>
      <c r="V624" s="119">
        <f t="shared" si="39"/>
        <v>0.20584627770582489</v>
      </c>
    </row>
    <row r="625" spans="2:22">
      <c r="B625" s="21">
        <v>42921</v>
      </c>
      <c r="C625" s="122" t="s">
        <v>207</v>
      </c>
      <c r="D625" s="116">
        <v>80.400000000000006</v>
      </c>
      <c r="E625" s="11">
        <v>79.66</v>
      </c>
      <c r="F625" s="12">
        <v>4695674</v>
      </c>
      <c r="H625" s="21">
        <v>42936</v>
      </c>
      <c r="I625" s="122" t="s">
        <v>46</v>
      </c>
      <c r="J625" s="116">
        <v>48.83</v>
      </c>
      <c r="K625" s="11">
        <v>48.77</v>
      </c>
      <c r="L625" s="12">
        <v>4516309</v>
      </c>
      <c r="N625" s="113" t="str">
        <f t="shared" si="36"/>
        <v>42998EOG</v>
      </c>
      <c r="O625" s="21">
        <v>42998</v>
      </c>
      <c r="P625" s="122" t="s">
        <v>244</v>
      </c>
      <c r="Q625" s="117">
        <v>93.58</v>
      </c>
      <c r="R625" s="96">
        <v>94.18</v>
      </c>
      <c r="S625" s="11">
        <v>3774250</v>
      </c>
      <c r="T625" s="78">
        <f t="shared" si="38"/>
        <v>2890650.7</v>
      </c>
      <c r="U625" s="11">
        <f t="shared" si="37"/>
        <v>1.1211478281842191E-2</v>
      </c>
      <c r="V625" s="119">
        <f t="shared" si="39"/>
        <v>0.20384135204343662</v>
      </c>
    </row>
    <row r="626" spans="2:22">
      <c r="B626" s="21">
        <v>42921</v>
      </c>
      <c r="C626" s="122" t="s">
        <v>208</v>
      </c>
      <c r="D626" s="116">
        <v>105.99</v>
      </c>
      <c r="E626" s="11">
        <v>104.62</v>
      </c>
      <c r="F626" s="12">
        <v>4482676</v>
      </c>
      <c r="H626" s="21">
        <v>42936</v>
      </c>
      <c r="I626" s="122" t="s">
        <v>47</v>
      </c>
      <c r="J626" s="116">
        <v>45.4</v>
      </c>
      <c r="K626" s="11">
        <v>45.41</v>
      </c>
      <c r="L626" s="12">
        <v>1990874</v>
      </c>
      <c r="N626" s="113" t="str">
        <f t="shared" si="36"/>
        <v>42999EOG</v>
      </c>
      <c r="O626" s="21">
        <v>42999</v>
      </c>
      <c r="P626" s="122" t="s">
        <v>244</v>
      </c>
      <c r="Q626" s="117">
        <v>93.66</v>
      </c>
      <c r="R626" s="96">
        <v>93.89</v>
      </c>
      <c r="S626" s="11">
        <v>2678660</v>
      </c>
      <c r="T626" s="78">
        <f t="shared" si="38"/>
        <v>2888801.9333333331</v>
      </c>
      <c r="U626" s="11">
        <f t="shared" si="37"/>
        <v>-3.0839605449524484E-3</v>
      </c>
      <c r="V626" s="119">
        <f t="shared" si="39"/>
        <v>0.20107034044339467</v>
      </c>
    </row>
    <row r="627" spans="2:22">
      <c r="B627" s="21">
        <v>42921</v>
      </c>
      <c r="C627" s="122" t="s">
        <v>209</v>
      </c>
      <c r="D627" s="116">
        <v>122.96</v>
      </c>
      <c r="E627" s="11">
        <v>122.19</v>
      </c>
      <c r="F627" s="12">
        <v>1414744</v>
      </c>
      <c r="H627" s="21">
        <v>42936</v>
      </c>
      <c r="I627" s="122" t="s">
        <v>48</v>
      </c>
      <c r="J627" s="116">
        <v>136.18</v>
      </c>
      <c r="K627" s="11">
        <v>134.94999999999999</v>
      </c>
      <c r="L627" s="12">
        <v>2943764</v>
      </c>
      <c r="N627" s="113" t="str">
        <f t="shared" si="36"/>
        <v>43000EOG</v>
      </c>
      <c r="O627" s="21">
        <v>43000</v>
      </c>
      <c r="P627" s="122" t="s">
        <v>244</v>
      </c>
      <c r="Q627" s="117">
        <v>93.77</v>
      </c>
      <c r="R627" s="96">
        <v>94.55</v>
      </c>
      <c r="S627" s="11">
        <v>2290433</v>
      </c>
      <c r="T627" s="78">
        <f t="shared" si="38"/>
        <v>2868454.6</v>
      </c>
      <c r="U627" s="11">
        <f t="shared" si="37"/>
        <v>7.0049108340103092E-3</v>
      </c>
      <c r="V627" s="119">
        <f t="shared" si="39"/>
        <v>0.19930924887371848</v>
      </c>
    </row>
    <row r="628" spans="2:22">
      <c r="B628" s="21">
        <v>42921</v>
      </c>
      <c r="C628" s="122" t="s">
        <v>210</v>
      </c>
      <c r="D628" s="116">
        <v>76.14</v>
      </c>
      <c r="E628" s="11">
        <v>75.8</v>
      </c>
      <c r="F628" s="12">
        <v>3349613</v>
      </c>
      <c r="H628" s="21">
        <v>42936</v>
      </c>
      <c r="I628" s="122" t="s">
        <v>49</v>
      </c>
      <c r="J628" s="116">
        <v>58.41</v>
      </c>
      <c r="K628" s="11">
        <v>57.26</v>
      </c>
      <c r="L628" s="12">
        <v>1653655</v>
      </c>
      <c r="N628" s="113" t="str">
        <f t="shared" si="36"/>
        <v>43003EOG</v>
      </c>
      <c r="O628" s="21">
        <v>43003</v>
      </c>
      <c r="P628" s="122" t="s">
        <v>244</v>
      </c>
      <c r="Q628" s="117">
        <v>95</v>
      </c>
      <c r="R628" s="96">
        <v>96.29</v>
      </c>
      <c r="S628" s="11">
        <v>3143428</v>
      </c>
      <c r="T628" s="78">
        <f t="shared" si="38"/>
        <v>2832223.3</v>
      </c>
      <c r="U628" s="11">
        <f t="shared" si="37"/>
        <v>1.8235676147726119E-2</v>
      </c>
      <c r="V628" s="119">
        <f t="shared" si="39"/>
        <v>0.19479911300213601</v>
      </c>
    </row>
    <row r="629" spans="2:22">
      <c r="B629" s="21">
        <v>42921</v>
      </c>
      <c r="C629" s="122" t="s">
        <v>211</v>
      </c>
      <c r="D629" s="116">
        <v>54.15</v>
      </c>
      <c r="E629" s="11">
        <v>54.33</v>
      </c>
      <c r="F629" s="12">
        <v>5792998</v>
      </c>
      <c r="H629" s="21">
        <v>42936</v>
      </c>
      <c r="I629" s="122" t="s">
        <v>50</v>
      </c>
      <c r="J629" s="116">
        <v>17.670000000000002</v>
      </c>
      <c r="K629" s="11">
        <v>13.88477</v>
      </c>
      <c r="L629" s="12">
        <v>14631164</v>
      </c>
      <c r="N629" s="113" t="str">
        <f t="shared" si="36"/>
        <v>43004EOG</v>
      </c>
      <c r="O629" s="21">
        <v>43004</v>
      </c>
      <c r="P629" s="122" t="s">
        <v>244</v>
      </c>
      <c r="Q629" s="117">
        <v>95.99</v>
      </c>
      <c r="R629" s="96">
        <v>96.87</v>
      </c>
      <c r="S629" s="11">
        <v>2951146</v>
      </c>
      <c r="T629" s="78">
        <f t="shared" si="38"/>
        <v>2841199</v>
      </c>
      <c r="U629" s="11">
        <f t="shared" si="37"/>
        <v>6.0054021861008725E-3</v>
      </c>
      <c r="V629" s="119">
        <f t="shared" si="39"/>
        <v>0.19851847755783245</v>
      </c>
    </row>
    <row r="630" spans="2:22">
      <c r="B630" s="21">
        <v>42921</v>
      </c>
      <c r="C630" s="122" t="s">
        <v>212</v>
      </c>
      <c r="D630" s="116">
        <v>124.75</v>
      </c>
      <c r="E630" s="11">
        <v>125.6</v>
      </c>
      <c r="F630" s="12">
        <v>2293031</v>
      </c>
      <c r="H630" s="21">
        <v>42936</v>
      </c>
      <c r="I630" s="122" t="s">
        <v>51</v>
      </c>
      <c r="J630" s="116">
        <v>18.940000000000001</v>
      </c>
      <c r="K630" s="11">
        <v>18.940000000000001</v>
      </c>
      <c r="L630" s="12">
        <v>11180816</v>
      </c>
      <c r="N630" s="113" t="str">
        <f t="shared" si="36"/>
        <v>43005EOG</v>
      </c>
      <c r="O630" s="21">
        <v>43005</v>
      </c>
      <c r="P630" s="122" t="s">
        <v>244</v>
      </c>
      <c r="Q630" s="117">
        <v>96.9</v>
      </c>
      <c r="R630" s="96">
        <v>97.32</v>
      </c>
      <c r="S630" s="11">
        <v>2123021</v>
      </c>
      <c r="T630" s="78">
        <f t="shared" si="38"/>
        <v>2856829.8333333335</v>
      </c>
      <c r="U630" s="11">
        <f t="shared" si="37"/>
        <v>4.6346444770282739E-3</v>
      </c>
      <c r="V630" s="119">
        <f t="shared" si="39"/>
        <v>0.19690126023653021</v>
      </c>
    </row>
    <row r="631" spans="2:22">
      <c r="B631" s="21">
        <v>42921</v>
      </c>
      <c r="C631" s="122" t="s">
        <v>213</v>
      </c>
      <c r="D631" s="116">
        <v>62.47</v>
      </c>
      <c r="E631" s="11">
        <v>61.51</v>
      </c>
      <c r="F631" s="12">
        <v>3526318</v>
      </c>
      <c r="H631" s="21">
        <v>42936</v>
      </c>
      <c r="I631" s="122" t="s">
        <v>52</v>
      </c>
      <c r="J631" s="116">
        <v>30.22</v>
      </c>
      <c r="K631" s="11">
        <v>30.59</v>
      </c>
      <c r="L631" s="12">
        <v>2167047</v>
      </c>
      <c r="N631" s="113" t="str">
        <f t="shared" si="36"/>
        <v>43006EOG</v>
      </c>
      <c r="O631" s="21">
        <v>43006</v>
      </c>
      <c r="P631" s="122" t="s">
        <v>244</v>
      </c>
      <c r="Q631" s="117">
        <v>97.45</v>
      </c>
      <c r="R631" s="96">
        <v>96.82</v>
      </c>
      <c r="S631" s="11">
        <v>2983045</v>
      </c>
      <c r="T631" s="78">
        <f t="shared" si="38"/>
        <v>2778999.3333333335</v>
      </c>
      <c r="U631" s="11">
        <f t="shared" si="37"/>
        <v>-5.150933403773531E-3</v>
      </c>
      <c r="V631" s="119">
        <f t="shared" si="39"/>
        <v>0.1922402614575548</v>
      </c>
    </row>
    <row r="632" spans="2:22">
      <c r="B632" s="21">
        <v>42921</v>
      </c>
      <c r="C632" s="122" t="s">
        <v>214</v>
      </c>
      <c r="D632" s="116">
        <v>72.010000000000005</v>
      </c>
      <c r="E632" s="11">
        <v>71.239999999999995</v>
      </c>
      <c r="F632" s="12">
        <v>2707898</v>
      </c>
      <c r="H632" s="21">
        <v>42936</v>
      </c>
      <c r="I632" s="122" t="s">
        <v>53</v>
      </c>
      <c r="J632" s="116">
        <v>32.659999999999997</v>
      </c>
      <c r="K632" s="11">
        <v>32.93</v>
      </c>
      <c r="L632" s="12">
        <v>1737047</v>
      </c>
      <c r="N632" s="113" t="str">
        <f t="shared" si="36"/>
        <v>43007EOG</v>
      </c>
      <c r="O632" s="21">
        <v>43007</v>
      </c>
      <c r="P632" s="122" t="s">
        <v>244</v>
      </c>
      <c r="Q632" s="117">
        <v>96.73</v>
      </c>
      <c r="R632" s="96">
        <v>96.74</v>
      </c>
      <c r="S632" s="11">
        <v>2010864</v>
      </c>
      <c r="T632" s="78">
        <f t="shared" si="38"/>
        <v>2762499.7666666666</v>
      </c>
      <c r="U632" s="11">
        <f t="shared" si="37"/>
        <v>-8.2661711671108695E-4</v>
      </c>
      <c r="V632" s="119">
        <f t="shared" si="39"/>
        <v>0.17618403532927041</v>
      </c>
    </row>
    <row r="633" spans="2:22">
      <c r="B633" s="21">
        <v>42921</v>
      </c>
      <c r="C633" s="122" t="s">
        <v>215</v>
      </c>
      <c r="D633" s="116">
        <v>111.26</v>
      </c>
      <c r="E633" s="11">
        <v>110.79</v>
      </c>
      <c r="F633" s="12">
        <v>657834</v>
      </c>
      <c r="H633" s="21">
        <v>42936</v>
      </c>
      <c r="I633" s="122" t="s">
        <v>54</v>
      </c>
      <c r="J633" s="116">
        <v>114.59</v>
      </c>
      <c r="K633" s="11">
        <v>114.23</v>
      </c>
      <c r="L633" s="12">
        <v>519469</v>
      </c>
      <c r="N633" s="113" t="str">
        <f t="shared" si="36"/>
        <v>42919EQIX</v>
      </c>
      <c r="O633" s="21">
        <v>42919</v>
      </c>
      <c r="P633" s="122" t="s">
        <v>245</v>
      </c>
      <c r="Q633" s="116">
        <v>431.54</v>
      </c>
      <c r="R633" s="11">
        <v>422.76</v>
      </c>
      <c r="S633" s="11">
        <v>253337</v>
      </c>
      <c r="T633" s="78">
        <f t="shared" si="38"/>
        <v>2714924.2333333334</v>
      </c>
      <c r="U633" s="11">
        <f t="shared" si="37"/>
        <v>1.4747776747463095</v>
      </c>
      <c r="V633" s="119">
        <f t="shared" si="39"/>
        <v>0.16270923531393813</v>
      </c>
    </row>
    <row r="634" spans="2:22">
      <c r="B634" s="21">
        <v>42921</v>
      </c>
      <c r="C634" s="122" t="s">
        <v>216</v>
      </c>
      <c r="D634" s="116">
        <v>34.43</v>
      </c>
      <c r="E634" s="11">
        <v>34.630000000000003</v>
      </c>
      <c r="F634" s="12">
        <v>2742762</v>
      </c>
      <c r="H634" s="21">
        <v>42936</v>
      </c>
      <c r="I634" s="122" t="s">
        <v>55</v>
      </c>
      <c r="J634" s="116">
        <v>92.685000000000002</v>
      </c>
      <c r="K634" s="11">
        <v>92.22</v>
      </c>
      <c r="L634" s="12">
        <v>839764</v>
      </c>
      <c r="N634" s="113" t="str">
        <f t="shared" si="36"/>
        <v>42921EQIX</v>
      </c>
      <c r="O634" s="21">
        <v>42921</v>
      </c>
      <c r="P634" s="122" t="s">
        <v>245</v>
      </c>
      <c r="Q634" s="116">
        <v>424.03</v>
      </c>
      <c r="R634" s="11">
        <v>424.08</v>
      </c>
      <c r="S634" s="11">
        <v>368222</v>
      </c>
      <c r="T634" s="78">
        <f t="shared" si="38"/>
        <v>2631647.0333333332</v>
      </c>
      <c r="U634" s="11">
        <f t="shared" si="37"/>
        <v>3.1174745384041306E-3</v>
      </c>
      <c r="V634" s="119">
        <f t="shared" si="39"/>
        <v>4.2464718258536225</v>
      </c>
    </row>
    <row r="635" spans="2:22">
      <c r="B635" s="21">
        <v>42921</v>
      </c>
      <c r="C635" s="122" t="s">
        <v>217</v>
      </c>
      <c r="D635" s="116">
        <v>84.23</v>
      </c>
      <c r="E635" s="11">
        <v>84.09</v>
      </c>
      <c r="F635" s="12">
        <v>2561602</v>
      </c>
      <c r="H635" s="21">
        <v>42936</v>
      </c>
      <c r="I635" s="122" t="s">
        <v>56</v>
      </c>
      <c r="J635" s="116">
        <v>18.57</v>
      </c>
      <c r="K635" s="11">
        <v>18.05</v>
      </c>
      <c r="L635" s="12">
        <v>8604305</v>
      </c>
      <c r="N635" s="113" t="str">
        <f t="shared" si="36"/>
        <v>42922EQIX</v>
      </c>
      <c r="O635" s="21">
        <v>42922</v>
      </c>
      <c r="P635" s="122" t="s">
        <v>245</v>
      </c>
      <c r="Q635" s="116">
        <v>421.5</v>
      </c>
      <c r="R635" s="11">
        <v>418.43</v>
      </c>
      <c r="S635" s="11">
        <v>437058</v>
      </c>
      <c r="T635" s="78">
        <f t="shared" si="38"/>
        <v>2560071.5666666669</v>
      </c>
      <c r="U635" s="11">
        <f t="shared" si="37"/>
        <v>-1.3412504778441664E-2</v>
      </c>
      <c r="V635" s="119">
        <f t="shared" si="39"/>
        <v>4.2455946729178216</v>
      </c>
    </row>
    <row r="636" spans="2:22">
      <c r="B636" s="21">
        <v>42921</v>
      </c>
      <c r="C636" s="122" t="s">
        <v>218</v>
      </c>
      <c r="D636" s="116">
        <v>107.83</v>
      </c>
      <c r="E636" s="11">
        <v>105.63</v>
      </c>
      <c r="F636" s="12">
        <v>8049724</v>
      </c>
      <c r="H636" s="21">
        <v>42936</v>
      </c>
      <c r="I636" s="122" t="s">
        <v>57</v>
      </c>
      <c r="J636" s="116">
        <v>106.28</v>
      </c>
      <c r="K636" s="11">
        <v>106.28</v>
      </c>
      <c r="L636" s="12">
        <v>420767</v>
      </c>
      <c r="N636" s="113" t="str">
        <f t="shared" si="36"/>
        <v>42923EQIX</v>
      </c>
      <c r="O636" s="21">
        <v>42923</v>
      </c>
      <c r="P636" s="122" t="s">
        <v>245</v>
      </c>
      <c r="Q636" s="116">
        <v>418.98</v>
      </c>
      <c r="R636" s="11">
        <v>423.3</v>
      </c>
      <c r="S636" s="11">
        <v>365377</v>
      </c>
      <c r="T636" s="78">
        <f t="shared" si="38"/>
        <v>2509751.6666666665</v>
      </c>
      <c r="U636" s="11">
        <f t="shared" si="37"/>
        <v>1.1571535625769113E-2</v>
      </c>
      <c r="V636" s="119">
        <f t="shared" si="39"/>
        <v>4.2479122897571431</v>
      </c>
    </row>
    <row r="637" spans="2:22">
      <c r="B637" s="21">
        <v>42921</v>
      </c>
      <c r="C637" s="122" t="s">
        <v>219</v>
      </c>
      <c r="D637" s="116">
        <v>26.21</v>
      </c>
      <c r="E637" s="11">
        <v>26.08</v>
      </c>
      <c r="F637" s="12">
        <v>1912193</v>
      </c>
      <c r="H637" s="21">
        <v>42936</v>
      </c>
      <c r="I637" s="122" t="s">
        <v>58</v>
      </c>
      <c r="J637" s="116">
        <v>236.11</v>
      </c>
      <c r="K637" s="11">
        <v>235.83</v>
      </c>
      <c r="L637" s="12">
        <v>1063572</v>
      </c>
      <c r="N637" s="113" t="str">
        <f t="shared" si="36"/>
        <v>42926EQIX</v>
      </c>
      <c r="O637" s="21">
        <v>42926</v>
      </c>
      <c r="P637" s="122" t="s">
        <v>245</v>
      </c>
      <c r="Q637" s="116">
        <v>423.77</v>
      </c>
      <c r="R637" s="11">
        <v>427.08499999999998</v>
      </c>
      <c r="S637" s="11">
        <v>427429</v>
      </c>
      <c r="T637" s="78">
        <f t="shared" si="38"/>
        <v>2444506.1666666665</v>
      </c>
      <c r="U637" s="11">
        <f t="shared" si="37"/>
        <v>8.901909123140329E-3</v>
      </c>
      <c r="V637" s="119">
        <f t="shared" si="39"/>
        <v>4.2478003647946263</v>
      </c>
    </row>
    <row r="638" spans="2:22">
      <c r="B638" s="21">
        <v>42921</v>
      </c>
      <c r="C638" s="122" t="s">
        <v>220</v>
      </c>
      <c r="D638" s="116">
        <v>25.57</v>
      </c>
      <c r="E638" s="11">
        <v>25.45</v>
      </c>
      <c r="F638" s="12">
        <v>1006516</v>
      </c>
      <c r="H638" s="21">
        <v>42936</v>
      </c>
      <c r="I638" s="122" t="s">
        <v>59</v>
      </c>
      <c r="J638" s="116">
        <v>147.53</v>
      </c>
      <c r="K638" s="11">
        <v>147.66</v>
      </c>
      <c r="L638" s="12">
        <v>7212233</v>
      </c>
      <c r="N638" s="113" t="str">
        <f t="shared" si="36"/>
        <v>42927EQIX</v>
      </c>
      <c r="O638" s="21">
        <v>42927</v>
      </c>
      <c r="P638" s="122" t="s">
        <v>245</v>
      </c>
      <c r="Q638" s="116">
        <v>427.98</v>
      </c>
      <c r="R638" s="11">
        <v>431.04</v>
      </c>
      <c r="S638" s="11">
        <v>547103</v>
      </c>
      <c r="T638" s="78">
        <f t="shared" si="38"/>
        <v>2391828.4</v>
      </c>
      <c r="U638" s="11">
        <f t="shared" si="37"/>
        <v>9.2178365719807909E-3</v>
      </c>
      <c r="V638" s="119">
        <f t="shared" si="39"/>
        <v>4.2462468029887575</v>
      </c>
    </row>
    <row r="639" spans="2:22">
      <c r="B639" s="21">
        <v>42921</v>
      </c>
      <c r="C639" s="122" t="s">
        <v>221</v>
      </c>
      <c r="D639" s="116">
        <v>62.89</v>
      </c>
      <c r="E639" s="11">
        <v>62.77</v>
      </c>
      <c r="F639" s="12">
        <v>1482713</v>
      </c>
      <c r="H639" s="21">
        <v>42936</v>
      </c>
      <c r="I639" s="122" t="s">
        <v>60</v>
      </c>
      <c r="J639" s="116">
        <v>65.66</v>
      </c>
      <c r="K639" s="11">
        <v>65.84</v>
      </c>
      <c r="L639" s="12">
        <v>1975780</v>
      </c>
      <c r="N639" s="113" t="str">
        <f t="shared" si="36"/>
        <v>42928EQIX</v>
      </c>
      <c r="O639" s="21">
        <v>42928</v>
      </c>
      <c r="P639" s="122" t="s">
        <v>245</v>
      </c>
      <c r="Q639" s="116">
        <v>433.25</v>
      </c>
      <c r="R639" s="11">
        <v>437.11</v>
      </c>
      <c r="S639" s="11">
        <v>437984</v>
      </c>
      <c r="T639" s="78">
        <f t="shared" si="38"/>
        <v>2336356.6333333333</v>
      </c>
      <c r="U639" s="11">
        <f t="shared" si="37"/>
        <v>1.3983986445511307E-2</v>
      </c>
      <c r="V639" s="119">
        <f t="shared" si="39"/>
        <v>4.2451751446348274</v>
      </c>
    </row>
    <row r="640" spans="2:22">
      <c r="B640" s="21">
        <v>42921</v>
      </c>
      <c r="C640" s="122" t="s">
        <v>222</v>
      </c>
      <c r="D640" s="116">
        <v>87.79</v>
      </c>
      <c r="E640" s="11">
        <v>87.9</v>
      </c>
      <c r="F640" s="12">
        <v>1479484</v>
      </c>
      <c r="H640" s="21">
        <v>42936</v>
      </c>
      <c r="I640" s="122" t="s">
        <v>61</v>
      </c>
      <c r="J640" s="116">
        <v>168.2</v>
      </c>
      <c r="K640" s="11">
        <v>167.29</v>
      </c>
      <c r="L640" s="12">
        <v>267244</v>
      </c>
      <c r="N640" s="113" t="str">
        <f t="shared" si="36"/>
        <v>42929EQIX</v>
      </c>
      <c r="O640" s="21">
        <v>42929</v>
      </c>
      <c r="P640" s="122" t="s">
        <v>245</v>
      </c>
      <c r="Q640" s="116">
        <v>436.43</v>
      </c>
      <c r="R640" s="11">
        <v>436.24</v>
      </c>
      <c r="S640" s="11">
        <v>301570</v>
      </c>
      <c r="T640" s="78">
        <f t="shared" si="38"/>
        <v>2271707.5</v>
      </c>
      <c r="U640" s="11">
        <f t="shared" si="37"/>
        <v>-1.9923290497044152E-3</v>
      </c>
      <c r="V640" s="119">
        <f t="shared" si="39"/>
        <v>4.2421696028386213</v>
      </c>
    </row>
    <row r="641" spans="2:22">
      <c r="B641" s="21">
        <v>42921</v>
      </c>
      <c r="C641" s="122" t="s">
        <v>223</v>
      </c>
      <c r="D641" s="116">
        <v>113.17</v>
      </c>
      <c r="E641" s="11">
        <v>111</v>
      </c>
      <c r="F641" s="12">
        <v>1375217</v>
      </c>
      <c r="H641" s="21">
        <v>42936</v>
      </c>
      <c r="I641" s="122" t="s">
        <v>62</v>
      </c>
      <c r="J641" s="116">
        <v>135.13</v>
      </c>
      <c r="K641" s="11">
        <v>133.37</v>
      </c>
      <c r="L641" s="12">
        <v>396325</v>
      </c>
      <c r="N641" s="113" t="str">
        <f t="shared" si="36"/>
        <v>42930EQIX</v>
      </c>
      <c r="O641" s="21">
        <v>42930</v>
      </c>
      <c r="P641" s="122" t="s">
        <v>245</v>
      </c>
      <c r="Q641" s="116">
        <v>437.92</v>
      </c>
      <c r="R641" s="11">
        <v>437.7</v>
      </c>
      <c r="S641" s="11">
        <v>311183</v>
      </c>
      <c r="T641" s="78">
        <f t="shared" si="38"/>
        <v>2204355.9</v>
      </c>
      <c r="U641" s="11">
        <f t="shared" si="37"/>
        <v>3.3411935790434123E-3</v>
      </c>
      <c r="V641" s="119">
        <f t="shared" si="39"/>
        <v>4.2420511349602359</v>
      </c>
    </row>
    <row r="642" spans="2:22">
      <c r="B642" s="21">
        <v>42921</v>
      </c>
      <c r="C642" s="122" t="s">
        <v>224</v>
      </c>
      <c r="D642" s="116">
        <v>69.959999999999994</v>
      </c>
      <c r="E642" s="11">
        <v>68.209999999999994</v>
      </c>
      <c r="F642" s="12">
        <v>4280194</v>
      </c>
      <c r="H642" s="21">
        <v>42936</v>
      </c>
      <c r="I642" s="122" t="s">
        <v>63</v>
      </c>
      <c r="J642" s="116">
        <v>174.45</v>
      </c>
      <c r="K642" s="11">
        <v>171.97</v>
      </c>
      <c r="L642" s="12">
        <v>653969</v>
      </c>
      <c r="N642" s="113" t="str">
        <f t="shared" si="36"/>
        <v>42933EQIX</v>
      </c>
      <c r="O642" s="21">
        <v>42933</v>
      </c>
      <c r="P642" s="122" t="s">
        <v>245</v>
      </c>
      <c r="Q642" s="116">
        <v>437.7</v>
      </c>
      <c r="R642" s="11">
        <v>435.48</v>
      </c>
      <c r="S642" s="11">
        <v>458176</v>
      </c>
      <c r="T642" s="78">
        <f t="shared" si="38"/>
        <v>2139873.3666666667</v>
      </c>
      <c r="U642" s="11">
        <f t="shared" si="37"/>
        <v>-5.0848731838702968E-3</v>
      </c>
      <c r="V642" s="119">
        <f t="shared" si="39"/>
        <v>4.2423475347420432</v>
      </c>
    </row>
    <row r="643" spans="2:22">
      <c r="B643" s="21">
        <v>42921</v>
      </c>
      <c r="C643" s="122" t="s">
        <v>225</v>
      </c>
      <c r="D643" s="116">
        <v>81.99</v>
      </c>
      <c r="E643" s="11">
        <v>81.62</v>
      </c>
      <c r="F643" s="12">
        <v>2289081</v>
      </c>
      <c r="H643" s="21">
        <v>42936</v>
      </c>
      <c r="I643" s="122" t="s">
        <v>64</v>
      </c>
      <c r="J643" s="116">
        <v>130.52000000000001</v>
      </c>
      <c r="K643" s="11">
        <v>133.79</v>
      </c>
      <c r="L643" s="12">
        <v>1130556</v>
      </c>
      <c r="N643" s="113" t="str">
        <f t="shared" si="36"/>
        <v>42934EQIX</v>
      </c>
      <c r="O643" s="21">
        <v>42934</v>
      </c>
      <c r="P643" s="122" t="s">
        <v>245</v>
      </c>
      <c r="Q643" s="116">
        <v>435</v>
      </c>
      <c r="R643" s="11">
        <v>438.28</v>
      </c>
      <c r="S643" s="11">
        <v>384519</v>
      </c>
      <c r="T643" s="78">
        <f t="shared" si="38"/>
        <v>1995017.2666666666</v>
      </c>
      <c r="U643" s="11">
        <f t="shared" si="37"/>
        <v>6.4091045242132064E-3</v>
      </c>
      <c r="V643" s="119">
        <f t="shared" si="39"/>
        <v>4.2444340576137538</v>
      </c>
    </row>
    <row r="644" spans="2:22">
      <c r="B644" s="21">
        <v>42921</v>
      </c>
      <c r="C644" s="122" t="s">
        <v>226</v>
      </c>
      <c r="D644" s="116">
        <v>91.28</v>
      </c>
      <c r="E644" s="11">
        <v>89.77</v>
      </c>
      <c r="F644" s="12">
        <v>1453597</v>
      </c>
      <c r="H644" s="21">
        <v>42936</v>
      </c>
      <c r="I644" s="122" t="s">
        <v>65</v>
      </c>
      <c r="J644" s="116">
        <v>45.37</v>
      </c>
      <c r="K644" s="11">
        <v>45.29</v>
      </c>
      <c r="L644" s="12">
        <v>1264369</v>
      </c>
      <c r="N644" s="113" t="str">
        <f t="shared" ref="N644:N707" si="40">O644&amp;P644</f>
        <v>42935EQIX</v>
      </c>
      <c r="O644" s="21">
        <v>42935</v>
      </c>
      <c r="P644" s="122" t="s">
        <v>245</v>
      </c>
      <c r="Q644" s="116">
        <v>438.62</v>
      </c>
      <c r="R644" s="11">
        <v>440.5</v>
      </c>
      <c r="S644" s="11">
        <v>383528</v>
      </c>
      <c r="T644" s="78">
        <f t="shared" si="38"/>
        <v>1929213.1</v>
      </c>
      <c r="U644" s="11">
        <f t="shared" si="37"/>
        <v>5.0524698390417557E-3</v>
      </c>
      <c r="V644" s="119">
        <f t="shared" si="39"/>
        <v>4.2445616798537289</v>
      </c>
    </row>
    <row r="645" spans="2:22">
      <c r="B645" s="21">
        <v>42921</v>
      </c>
      <c r="C645" s="122" t="s">
        <v>227</v>
      </c>
      <c r="D645" s="116">
        <v>28.02</v>
      </c>
      <c r="E645" s="11">
        <v>27.62</v>
      </c>
      <c r="F645" s="12">
        <v>2713828</v>
      </c>
      <c r="H645" s="21">
        <v>42936</v>
      </c>
      <c r="I645" s="122" t="s">
        <v>66</v>
      </c>
      <c r="J645" s="116">
        <v>34.54</v>
      </c>
      <c r="K645" s="11">
        <v>34.75</v>
      </c>
      <c r="L645" s="12">
        <v>17506216</v>
      </c>
      <c r="N645" s="113" t="str">
        <f t="shared" si="40"/>
        <v>42936EQIX</v>
      </c>
      <c r="O645" s="21">
        <v>42936</v>
      </c>
      <c r="P645" s="122" t="s">
        <v>245</v>
      </c>
      <c r="Q645" s="116">
        <v>440.2</v>
      </c>
      <c r="R645" s="11">
        <v>441.21</v>
      </c>
      <c r="S645" s="11">
        <v>470579</v>
      </c>
      <c r="T645" s="78">
        <f t="shared" si="38"/>
        <v>1853405.6</v>
      </c>
      <c r="U645" s="11">
        <f t="shared" ref="U645:U708" si="41">LN(R645/R644)</f>
        <v>1.6105072040979035E-3</v>
      </c>
      <c r="V645" s="119">
        <f t="shared" si="39"/>
        <v>4.2443058059690522</v>
      </c>
    </row>
    <row r="646" spans="2:22">
      <c r="B646" s="21">
        <v>42921</v>
      </c>
      <c r="C646" s="122" t="s">
        <v>228</v>
      </c>
      <c r="D646" s="116">
        <v>91.33</v>
      </c>
      <c r="E646" s="11">
        <v>90.13</v>
      </c>
      <c r="F646" s="12">
        <v>1790493</v>
      </c>
      <c r="H646" s="21">
        <v>42936</v>
      </c>
      <c r="I646" s="122" t="s">
        <v>67</v>
      </c>
      <c r="J646" s="116">
        <v>135.16999999999999</v>
      </c>
      <c r="K646" s="11">
        <v>135.35</v>
      </c>
      <c r="L646" s="12">
        <v>1172297</v>
      </c>
      <c r="N646" s="113" t="str">
        <f t="shared" si="40"/>
        <v>42937EQIX</v>
      </c>
      <c r="O646" s="21">
        <v>42937</v>
      </c>
      <c r="P646" s="122" t="s">
        <v>245</v>
      </c>
      <c r="Q646" s="116">
        <v>439.53</v>
      </c>
      <c r="R646" s="11">
        <v>441.44</v>
      </c>
      <c r="S646" s="11">
        <v>514761</v>
      </c>
      <c r="T646" s="78">
        <f t="shared" si="38"/>
        <v>1782413.8666666667</v>
      </c>
      <c r="U646" s="11">
        <f t="shared" si="41"/>
        <v>5.2115788864388912E-4</v>
      </c>
      <c r="V646" s="119">
        <f t="shared" si="39"/>
        <v>4.2461103956238677</v>
      </c>
    </row>
    <row r="647" spans="2:22">
      <c r="B647" s="21">
        <v>42921</v>
      </c>
      <c r="C647" s="122" t="s">
        <v>229</v>
      </c>
      <c r="D647" s="116">
        <v>105.65</v>
      </c>
      <c r="E647" s="11">
        <v>105.44</v>
      </c>
      <c r="F647" s="12">
        <v>1153936</v>
      </c>
      <c r="H647" s="21">
        <v>42936</v>
      </c>
      <c r="I647" s="122" t="s">
        <v>68</v>
      </c>
      <c r="J647" s="116">
        <v>57.5</v>
      </c>
      <c r="K647" s="11">
        <v>56.92</v>
      </c>
      <c r="L647" s="12">
        <v>2003303</v>
      </c>
      <c r="N647" s="113" t="str">
        <f t="shared" si="40"/>
        <v>42940EQIX</v>
      </c>
      <c r="O647" s="21">
        <v>42940</v>
      </c>
      <c r="P647" s="122" t="s">
        <v>245</v>
      </c>
      <c r="Q647" s="116">
        <v>441.04</v>
      </c>
      <c r="R647" s="11">
        <v>441.6</v>
      </c>
      <c r="S647" s="11">
        <v>280797</v>
      </c>
      <c r="T647" s="78">
        <f t="shared" si="38"/>
        <v>1706619.0333333334</v>
      </c>
      <c r="U647" s="11">
        <f t="shared" si="41"/>
        <v>3.6238449390957306E-4</v>
      </c>
      <c r="V647" s="119">
        <f t="shared" si="39"/>
        <v>4.2469066465634819</v>
      </c>
    </row>
    <row r="648" spans="2:22">
      <c r="B648" s="21">
        <v>42921</v>
      </c>
      <c r="C648" s="122" t="s">
        <v>230</v>
      </c>
      <c r="D648" s="116">
        <v>83.32</v>
      </c>
      <c r="E648" s="11">
        <v>83.29</v>
      </c>
      <c r="F648" s="12">
        <v>3529956</v>
      </c>
      <c r="H648" s="21">
        <v>42936</v>
      </c>
      <c r="I648" s="122" t="s">
        <v>69</v>
      </c>
      <c r="J648" s="116">
        <v>24.6</v>
      </c>
      <c r="K648" s="11">
        <v>25.44</v>
      </c>
      <c r="L648" s="12">
        <v>4189613</v>
      </c>
      <c r="N648" s="113" t="str">
        <f t="shared" si="40"/>
        <v>42941EQIX</v>
      </c>
      <c r="O648" s="21">
        <v>42941</v>
      </c>
      <c r="P648" s="122" t="s">
        <v>245</v>
      </c>
      <c r="Q648" s="116">
        <v>442.53</v>
      </c>
      <c r="R648" s="11">
        <v>436.96</v>
      </c>
      <c r="S648" s="11">
        <v>262396</v>
      </c>
      <c r="T648" s="78">
        <f t="shared" si="38"/>
        <v>1626406.4</v>
      </c>
      <c r="U648" s="11">
        <f t="shared" si="41"/>
        <v>-1.0562837237490746E-2</v>
      </c>
      <c r="V648" s="119">
        <f t="shared" si="39"/>
        <v>4.2441588834114086</v>
      </c>
    </row>
    <row r="649" spans="2:22">
      <c r="B649" s="21">
        <v>42921</v>
      </c>
      <c r="C649" s="122" t="s">
        <v>231</v>
      </c>
      <c r="D649" s="116">
        <v>64.41</v>
      </c>
      <c r="E649" s="11">
        <v>64.099999999999994</v>
      </c>
      <c r="F649" s="12">
        <v>1326958</v>
      </c>
      <c r="H649" s="21">
        <v>42936</v>
      </c>
      <c r="I649" s="122" t="s">
        <v>70</v>
      </c>
      <c r="J649" s="116">
        <v>93.17</v>
      </c>
      <c r="K649" s="11">
        <v>92.18</v>
      </c>
      <c r="L649" s="12">
        <v>1394495</v>
      </c>
      <c r="N649" s="113" t="str">
        <f t="shared" si="40"/>
        <v>42942EQIX</v>
      </c>
      <c r="O649" s="21">
        <v>42942</v>
      </c>
      <c r="P649" s="122" t="s">
        <v>245</v>
      </c>
      <c r="Q649" s="116">
        <v>438.32</v>
      </c>
      <c r="R649" s="11">
        <v>440.04</v>
      </c>
      <c r="S649" s="11">
        <v>327311</v>
      </c>
      <c r="T649" s="78">
        <f t="shared" si="38"/>
        <v>1539641.5333333334</v>
      </c>
      <c r="U649" s="11">
        <f t="shared" si="41"/>
        <v>7.0239741458402397E-3</v>
      </c>
      <c r="V649" s="119">
        <f t="shared" si="39"/>
        <v>4.2466902114860252</v>
      </c>
    </row>
    <row r="650" spans="2:22">
      <c r="B650" s="21">
        <v>42921</v>
      </c>
      <c r="C650" s="122" t="s">
        <v>232</v>
      </c>
      <c r="D650" s="116">
        <v>32.450000000000003</v>
      </c>
      <c r="E650" s="11">
        <v>31.1</v>
      </c>
      <c r="F650" s="12">
        <v>7234884</v>
      </c>
      <c r="H650" s="21">
        <v>42936</v>
      </c>
      <c r="I650" s="122" t="s">
        <v>71</v>
      </c>
      <c r="J650" s="116">
        <v>34.979999999999997</v>
      </c>
      <c r="K650" s="11">
        <v>34.69</v>
      </c>
      <c r="L650" s="12">
        <v>821117</v>
      </c>
      <c r="N650" s="113" t="str">
        <f t="shared" si="40"/>
        <v>42943EQIX</v>
      </c>
      <c r="O650" s="21">
        <v>42943</v>
      </c>
      <c r="P650" s="122" t="s">
        <v>245</v>
      </c>
      <c r="Q650" s="116">
        <v>441.97</v>
      </c>
      <c r="R650" s="11">
        <v>442.87</v>
      </c>
      <c r="S650" s="11">
        <v>374045</v>
      </c>
      <c r="T650" s="78">
        <f t="shared" si="38"/>
        <v>1453121.3</v>
      </c>
      <c r="U650" s="11">
        <f t="shared" si="41"/>
        <v>6.4106413833260965E-3</v>
      </c>
      <c r="V650" s="119">
        <f t="shared" si="39"/>
        <v>4.2466044090060766</v>
      </c>
    </row>
    <row r="651" spans="2:22">
      <c r="B651" s="21">
        <v>42921</v>
      </c>
      <c r="C651" s="122" t="s">
        <v>233</v>
      </c>
      <c r="D651" s="116">
        <v>64</v>
      </c>
      <c r="E651" s="11">
        <v>63.42</v>
      </c>
      <c r="F651" s="12">
        <v>3851986</v>
      </c>
      <c r="H651" s="21">
        <v>42936</v>
      </c>
      <c r="I651" s="122" t="s">
        <v>72</v>
      </c>
      <c r="J651" s="116">
        <v>323.01</v>
      </c>
      <c r="K651" s="11">
        <v>323.91000000000003</v>
      </c>
      <c r="L651" s="12">
        <v>1992968.96</v>
      </c>
      <c r="N651" s="113" t="str">
        <f t="shared" si="40"/>
        <v>42944EQIX</v>
      </c>
      <c r="O651" s="21">
        <v>42944</v>
      </c>
      <c r="P651" s="122" t="s">
        <v>245</v>
      </c>
      <c r="Q651" s="116">
        <v>441.79</v>
      </c>
      <c r="R651" s="11">
        <v>447.9</v>
      </c>
      <c r="S651" s="11">
        <v>393816</v>
      </c>
      <c r="T651" s="78">
        <f t="shared" si="38"/>
        <v>1360314.2</v>
      </c>
      <c r="U651" s="11">
        <f t="shared" si="41"/>
        <v>1.1293719958693299E-2</v>
      </c>
      <c r="V651" s="119">
        <f t="shared" si="39"/>
        <v>4.2482411204083625</v>
      </c>
    </row>
    <row r="652" spans="2:22">
      <c r="B652" s="21">
        <v>42921</v>
      </c>
      <c r="C652" s="122" t="s">
        <v>234</v>
      </c>
      <c r="D652" s="116">
        <v>75.95</v>
      </c>
      <c r="E652" s="11">
        <v>76.239999999999995</v>
      </c>
      <c r="F652" s="12">
        <v>1780607</v>
      </c>
      <c r="H652" s="21">
        <v>42936</v>
      </c>
      <c r="I652" s="122" t="s">
        <v>73</v>
      </c>
      <c r="J652" s="116">
        <v>128.99</v>
      </c>
      <c r="K652" s="11">
        <v>127.44</v>
      </c>
      <c r="L652" s="12">
        <v>494979</v>
      </c>
      <c r="N652" s="113" t="str">
        <f t="shared" si="40"/>
        <v>42947EQIX</v>
      </c>
      <c r="O652" s="21">
        <v>42947</v>
      </c>
      <c r="P652" s="122" t="s">
        <v>245</v>
      </c>
      <c r="Q652" s="116">
        <v>449.14</v>
      </c>
      <c r="R652" s="11">
        <v>450.73</v>
      </c>
      <c r="S652" s="11">
        <v>373840</v>
      </c>
      <c r="T652" s="78">
        <f t="shared" si="38"/>
        <v>1259162.4333333333</v>
      </c>
      <c r="U652" s="11">
        <f t="shared" si="41"/>
        <v>6.2984973921512205E-3</v>
      </c>
      <c r="V652" s="119">
        <f t="shared" si="39"/>
        <v>4.2479013386907143</v>
      </c>
    </row>
    <row r="653" spans="2:22">
      <c r="B653" s="21">
        <v>42921</v>
      </c>
      <c r="C653" s="122" t="s">
        <v>235</v>
      </c>
      <c r="D653" s="116">
        <v>105.95</v>
      </c>
      <c r="E653" s="11">
        <v>106.76</v>
      </c>
      <c r="F653" s="12">
        <v>2824926</v>
      </c>
      <c r="H653" s="21">
        <v>42937</v>
      </c>
      <c r="I653" s="122" t="s">
        <v>24</v>
      </c>
      <c r="J653" s="116">
        <v>31.66</v>
      </c>
      <c r="K653" s="11">
        <v>31.85</v>
      </c>
      <c r="L653" s="12">
        <v>12130159</v>
      </c>
      <c r="N653" s="113" t="str">
        <f t="shared" si="40"/>
        <v>42948EQIX</v>
      </c>
      <c r="O653" s="21">
        <v>42948</v>
      </c>
      <c r="P653" s="122" t="s">
        <v>245</v>
      </c>
      <c r="Q653" s="116">
        <v>452.25</v>
      </c>
      <c r="R653" s="11">
        <v>453.08</v>
      </c>
      <c r="S653" s="11">
        <v>459039</v>
      </c>
      <c r="T653" s="78">
        <f t="shared" si="38"/>
        <v>1136364.1000000001</v>
      </c>
      <c r="U653" s="11">
        <f t="shared" si="41"/>
        <v>5.200219727107277E-3</v>
      </c>
      <c r="V653" s="119">
        <f t="shared" si="39"/>
        <v>4.2486866656392452</v>
      </c>
    </row>
    <row r="654" spans="2:22">
      <c r="B654" s="21">
        <v>42921</v>
      </c>
      <c r="C654" s="122" t="s">
        <v>236</v>
      </c>
      <c r="D654" s="116">
        <v>34.729999999999997</v>
      </c>
      <c r="E654" s="11">
        <v>34.72</v>
      </c>
      <c r="F654" s="12">
        <v>7540694</v>
      </c>
      <c r="H654" s="21">
        <v>42937</v>
      </c>
      <c r="I654" s="122" t="s">
        <v>25</v>
      </c>
      <c r="J654" s="116">
        <v>36.049999999999997</v>
      </c>
      <c r="K654" s="11">
        <v>36.07</v>
      </c>
      <c r="L654" s="12">
        <v>8831775</v>
      </c>
      <c r="N654" s="113" t="str">
        <f t="shared" si="40"/>
        <v>42949EQIX</v>
      </c>
      <c r="O654" s="21">
        <v>42949</v>
      </c>
      <c r="P654" s="122" t="s">
        <v>245</v>
      </c>
      <c r="Q654" s="116">
        <v>454.08</v>
      </c>
      <c r="R654" s="11">
        <v>455.47</v>
      </c>
      <c r="S654" s="11">
        <v>633435</v>
      </c>
      <c r="T654" s="78">
        <f t="shared" si="38"/>
        <v>1072050.8666666667</v>
      </c>
      <c r="U654" s="11">
        <f t="shared" si="41"/>
        <v>5.2611425080739179E-3</v>
      </c>
      <c r="V654" s="119">
        <f t="shared" si="39"/>
        <v>4.2479601725918004</v>
      </c>
    </row>
    <row r="655" spans="2:22">
      <c r="B655" s="21">
        <v>42921</v>
      </c>
      <c r="C655" s="122" t="s">
        <v>237</v>
      </c>
      <c r="D655" s="116">
        <v>133.28</v>
      </c>
      <c r="E655" s="11">
        <v>133.27000000000001</v>
      </c>
      <c r="F655" s="12">
        <v>970475</v>
      </c>
      <c r="H655" s="21">
        <v>42937</v>
      </c>
      <c r="I655" s="122" t="s">
        <v>26</v>
      </c>
      <c r="J655" s="116">
        <v>962.25</v>
      </c>
      <c r="K655" s="11">
        <v>972.92</v>
      </c>
      <c r="L655" s="12">
        <v>1711000</v>
      </c>
      <c r="N655" s="113" t="str">
        <f t="shared" si="40"/>
        <v>42950EQIX</v>
      </c>
      <c r="O655" s="21">
        <v>42950</v>
      </c>
      <c r="P655" s="122" t="s">
        <v>245</v>
      </c>
      <c r="Q655" s="116">
        <v>459</v>
      </c>
      <c r="R655" s="11">
        <v>449.36</v>
      </c>
      <c r="S655" s="11">
        <v>816346</v>
      </c>
      <c r="T655" s="78">
        <f t="shared" si="38"/>
        <v>1024011.7333333333</v>
      </c>
      <c r="U655" s="11">
        <f t="shared" si="41"/>
        <v>-1.3505504616409323E-2</v>
      </c>
      <c r="V655" s="119">
        <f t="shared" si="39"/>
        <v>4.2475154967130662</v>
      </c>
    </row>
    <row r="656" spans="2:22">
      <c r="B656" s="21">
        <v>42921</v>
      </c>
      <c r="C656" s="122" t="s">
        <v>238</v>
      </c>
      <c r="D656" s="116">
        <v>80.599999999999994</v>
      </c>
      <c r="E656" s="11">
        <v>80.47</v>
      </c>
      <c r="F656" s="12">
        <v>1551463</v>
      </c>
      <c r="H656" s="21">
        <v>42937</v>
      </c>
      <c r="I656" s="122" t="s">
        <v>27</v>
      </c>
      <c r="J656" s="116">
        <v>989</v>
      </c>
      <c r="K656" s="11">
        <v>993.84</v>
      </c>
      <c r="L656" s="12">
        <v>1463322</v>
      </c>
      <c r="N656" s="113" t="str">
        <f t="shared" si="40"/>
        <v>42951EQIX</v>
      </c>
      <c r="O656" s="21">
        <v>42951</v>
      </c>
      <c r="P656" s="122" t="s">
        <v>245</v>
      </c>
      <c r="Q656" s="116">
        <v>449.45</v>
      </c>
      <c r="R656" s="11">
        <v>445.58</v>
      </c>
      <c r="S656" s="11">
        <v>441336</v>
      </c>
      <c r="T656" s="78">
        <f t="shared" si="38"/>
        <v>925414.93333333335</v>
      </c>
      <c r="U656" s="11">
        <f t="shared" si="41"/>
        <v>-8.4475439217997581E-3</v>
      </c>
      <c r="V656" s="119">
        <f t="shared" si="39"/>
        <v>4.2502058157156455</v>
      </c>
    </row>
    <row r="657" spans="2:22">
      <c r="B657" s="21">
        <v>42921</v>
      </c>
      <c r="C657" s="122" t="s">
        <v>239</v>
      </c>
      <c r="D657" s="116">
        <v>137.68</v>
      </c>
      <c r="E657" s="11">
        <v>139.55000000000001</v>
      </c>
      <c r="F657" s="12">
        <v>559233</v>
      </c>
      <c r="H657" s="21">
        <v>42937</v>
      </c>
      <c r="I657" s="122" t="s">
        <v>28</v>
      </c>
      <c r="J657" s="116">
        <v>82.18</v>
      </c>
      <c r="K657" s="11">
        <v>82.71</v>
      </c>
      <c r="L657" s="12">
        <v>1685375</v>
      </c>
      <c r="N657" s="113" t="str">
        <f t="shared" si="40"/>
        <v>42954EQIX</v>
      </c>
      <c r="O657" s="21">
        <v>42954</v>
      </c>
      <c r="P657" s="122" t="s">
        <v>245</v>
      </c>
      <c r="Q657" s="116">
        <v>445.96</v>
      </c>
      <c r="R657" s="11">
        <v>444.23</v>
      </c>
      <c r="S657" s="11">
        <v>478740</v>
      </c>
      <c r="T657" s="78">
        <f t="shared" si="38"/>
        <v>850837.46666666667</v>
      </c>
      <c r="U657" s="11">
        <f t="shared" si="41"/>
        <v>-3.0343579771507641E-3</v>
      </c>
      <c r="V657" s="119">
        <f t="shared" si="39"/>
        <v>4.2508341764729591</v>
      </c>
    </row>
    <row r="658" spans="2:22">
      <c r="B658" s="21">
        <v>42921</v>
      </c>
      <c r="C658" s="122" t="s">
        <v>240</v>
      </c>
      <c r="D658" s="116">
        <v>77.23</v>
      </c>
      <c r="E658" s="11">
        <v>76.89</v>
      </c>
      <c r="F658" s="12">
        <v>1577290</v>
      </c>
      <c r="H658" s="21">
        <v>42937</v>
      </c>
      <c r="I658" s="122" t="s">
        <v>29</v>
      </c>
      <c r="J658" s="116">
        <v>93.63</v>
      </c>
      <c r="K658" s="11">
        <v>93.78</v>
      </c>
      <c r="L658" s="12">
        <v>894026</v>
      </c>
      <c r="N658" s="113" t="str">
        <f t="shared" si="40"/>
        <v>42955EQIX</v>
      </c>
      <c r="O658" s="21">
        <v>42955</v>
      </c>
      <c r="P658" s="122" t="s">
        <v>245</v>
      </c>
      <c r="Q658" s="116">
        <v>442.81</v>
      </c>
      <c r="R658" s="11">
        <v>441.53</v>
      </c>
      <c r="S658" s="11">
        <v>296661</v>
      </c>
      <c r="T658" s="78">
        <f t="shared" si="38"/>
        <v>790447.7</v>
      </c>
      <c r="U658" s="11">
        <f t="shared" si="41"/>
        <v>-6.0964784198449164E-3</v>
      </c>
      <c r="V658" s="119">
        <f t="shared" si="39"/>
        <v>4.2518470662635117</v>
      </c>
    </row>
    <row r="659" spans="2:22">
      <c r="B659" s="21">
        <v>42921</v>
      </c>
      <c r="C659" s="122" t="s">
        <v>241</v>
      </c>
      <c r="D659" s="116">
        <v>95.78</v>
      </c>
      <c r="E659" s="11">
        <v>95.72</v>
      </c>
      <c r="F659" s="12">
        <v>1441644</v>
      </c>
      <c r="H659" s="21">
        <v>42937</v>
      </c>
      <c r="I659" s="122" t="s">
        <v>30</v>
      </c>
      <c r="J659" s="116">
        <v>23.47</v>
      </c>
      <c r="K659" s="11">
        <v>23.78</v>
      </c>
      <c r="L659" s="12">
        <v>5112148</v>
      </c>
      <c r="N659" s="113" t="str">
        <f t="shared" si="40"/>
        <v>42956EQIX</v>
      </c>
      <c r="O659" s="21">
        <v>42956</v>
      </c>
      <c r="P659" s="122" t="s">
        <v>245</v>
      </c>
      <c r="Q659" s="116">
        <v>441.61</v>
      </c>
      <c r="R659" s="11">
        <v>447.81</v>
      </c>
      <c r="S659" s="11">
        <v>359905</v>
      </c>
      <c r="T659" s="78">
        <f t="shared" si="38"/>
        <v>695555.46666666667</v>
      </c>
      <c r="U659" s="11">
        <f t="shared" si="41"/>
        <v>1.4123067407876147E-2</v>
      </c>
      <c r="V659" s="119">
        <f t="shared" si="39"/>
        <v>4.2540713743222627</v>
      </c>
    </row>
    <row r="660" spans="2:22">
      <c r="B660" s="21">
        <v>42921</v>
      </c>
      <c r="C660" s="122" t="s">
        <v>242</v>
      </c>
      <c r="D660" s="116">
        <v>84.54</v>
      </c>
      <c r="E660" s="11">
        <v>83.56</v>
      </c>
      <c r="F660" s="12">
        <v>1290391</v>
      </c>
      <c r="H660" s="21">
        <v>42937</v>
      </c>
      <c r="I660" s="122" t="s">
        <v>31</v>
      </c>
      <c r="J660" s="116">
        <v>51.27</v>
      </c>
      <c r="K660" s="11">
        <v>51.59</v>
      </c>
      <c r="L660" s="12">
        <v>713600</v>
      </c>
      <c r="N660" s="113" t="str">
        <f t="shared" si="40"/>
        <v>42957EQIX</v>
      </c>
      <c r="O660" s="21">
        <v>42957</v>
      </c>
      <c r="P660" s="122" t="s">
        <v>245</v>
      </c>
      <c r="Q660" s="116">
        <v>446.66</v>
      </c>
      <c r="R660" s="11">
        <v>439.48</v>
      </c>
      <c r="S660" s="11">
        <v>279666</v>
      </c>
      <c r="T660" s="78">
        <f t="shared" si="38"/>
        <v>609180.76666666672</v>
      </c>
      <c r="U660" s="11">
        <f t="shared" si="41"/>
        <v>-1.8776825480577779E-2</v>
      </c>
      <c r="V660" s="119">
        <f t="shared" si="39"/>
        <v>4.2533996018383329</v>
      </c>
    </row>
    <row r="661" spans="2:22">
      <c r="B661" s="21">
        <v>42921</v>
      </c>
      <c r="C661" s="122" t="s">
        <v>243</v>
      </c>
      <c r="D661" s="116">
        <v>60.17</v>
      </c>
      <c r="E661" s="11">
        <v>59.32</v>
      </c>
      <c r="F661" s="12">
        <v>3445076</v>
      </c>
      <c r="H661" s="21">
        <v>42937</v>
      </c>
      <c r="I661" s="122" t="s">
        <v>32</v>
      </c>
      <c r="J661" s="116">
        <v>221.89</v>
      </c>
      <c r="K661" s="11">
        <v>220.18</v>
      </c>
      <c r="L661" s="12">
        <v>3446620</v>
      </c>
      <c r="N661" s="113" t="str">
        <f t="shared" si="40"/>
        <v>42958EQIX</v>
      </c>
      <c r="O661" s="21">
        <v>42958</v>
      </c>
      <c r="P661" s="122" t="s">
        <v>245</v>
      </c>
      <c r="Q661" s="116">
        <v>440.71</v>
      </c>
      <c r="R661" s="11">
        <v>438.39</v>
      </c>
      <c r="S661" s="11">
        <v>327544</v>
      </c>
      <c r="T661" s="78">
        <f t="shared" si="38"/>
        <v>547735.6</v>
      </c>
      <c r="U661" s="11">
        <f t="shared" si="41"/>
        <v>-2.4832846780096099E-3</v>
      </c>
      <c r="V661" s="119">
        <f t="shared" si="39"/>
        <v>4.2561372490498419</v>
      </c>
    </row>
    <row r="662" spans="2:22">
      <c r="B662" s="21">
        <v>42921</v>
      </c>
      <c r="C662" s="122" t="s">
        <v>244</v>
      </c>
      <c r="D662" s="116">
        <v>91.82</v>
      </c>
      <c r="E662" s="11">
        <v>90.3</v>
      </c>
      <c r="F662" s="12">
        <v>2720176</v>
      </c>
      <c r="H662" s="21">
        <v>42937</v>
      </c>
      <c r="I662" s="122" t="s">
        <v>33</v>
      </c>
      <c r="J662" s="116">
        <v>35.51</v>
      </c>
      <c r="K662" s="11">
        <v>35.4</v>
      </c>
      <c r="L662" s="12">
        <v>2405744</v>
      </c>
      <c r="N662" s="113" t="str">
        <f t="shared" si="40"/>
        <v>42961EQIX</v>
      </c>
      <c r="O662" s="21">
        <v>42961</v>
      </c>
      <c r="P662" s="122" t="s">
        <v>245</v>
      </c>
      <c r="Q662" s="116">
        <v>441.39</v>
      </c>
      <c r="R662" s="11">
        <v>449.49</v>
      </c>
      <c r="S662" s="11">
        <v>442370</v>
      </c>
      <c r="T662" s="78">
        <f t="shared" si="38"/>
        <v>459218.9</v>
      </c>
      <c r="U662" s="11">
        <f t="shared" si="41"/>
        <v>2.5004681568491772E-2</v>
      </c>
      <c r="V662" s="119">
        <f t="shared" si="39"/>
        <v>4.2558448448947512</v>
      </c>
    </row>
    <row r="663" spans="2:22">
      <c r="B663" s="21">
        <v>42921</v>
      </c>
      <c r="C663" s="122" t="s">
        <v>245</v>
      </c>
      <c r="D663" s="116">
        <v>424.03</v>
      </c>
      <c r="E663" s="11">
        <v>424.08</v>
      </c>
      <c r="F663" s="12">
        <v>368222</v>
      </c>
      <c r="H663" s="21">
        <v>42937</v>
      </c>
      <c r="I663" s="122" t="s">
        <v>34</v>
      </c>
      <c r="J663" s="116">
        <v>165.04</v>
      </c>
      <c r="K663" s="11">
        <v>164.94</v>
      </c>
      <c r="L663" s="12">
        <v>1340246</v>
      </c>
      <c r="N663" s="113" t="str">
        <f t="shared" si="40"/>
        <v>42962EQIX</v>
      </c>
      <c r="O663" s="21">
        <v>42962</v>
      </c>
      <c r="P663" s="122" t="s">
        <v>245</v>
      </c>
      <c r="Q663" s="116">
        <v>445.72</v>
      </c>
      <c r="R663" s="11">
        <v>448.33</v>
      </c>
      <c r="S663" s="11">
        <v>280582</v>
      </c>
      <c r="T663" s="78">
        <f t="shared" si="38"/>
        <v>406935.76666666666</v>
      </c>
      <c r="U663" s="11">
        <f t="shared" si="41"/>
        <v>-2.5840383272100411E-3</v>
      </c>
      <c r="V663" s="119">
        <f t="shared" si="39"/>
        <v>4.2538202894451906</v>
      </c>
    </row>
    <row r="664" spans="2:22">
      <c r="B664" s="21">
        <v>42921</v>
      </c>
      <c r="C664" s="122" t="s">
        <v>246</v>
      </c>
      <c r="D664" s="116">
        <v>66.67</v>
      </c>
      <c r="E664" s="11">
        <v>66.78</v>
      </c>
      <c r="F664" s="12">
        <v>2157202</v>
      </c>
      <c r="H664" s="21">
        <v>42937</v>
      </c>
      <c r="I664" s="122" t="s">
        <v>35</v>
      </c>
      <c r="J664" s="116">
        <v>45.36</v>
      </c>
      <c r="K664" s="11">
        <v>44.38</v>
      </c>
      <c r="L664" s="12">
        <v>11819179</v>
      </c>
      <c r="N664" s="113" t="str">
        <f t="shared" si="40"/>
        <v>42963EQIX</v>
      </c>
      <c r="O664" s="21">
        <v>42963</v>
      </c>
      <c r="P664" s="122" t="s">
        <v>245</v>
      </c>
      <c r="Q664" s="116">
        <v>449.66</v>
      </c>
      <c r="R664" s="11">
        <v>454.79</v>
      </c>
      <c r="S664" s="11">
        <v>307918</v>
      </c>
      <c r="T664" s="78">
        <f t="shared" si="38"/>
        <v>407843.93333333335</v>
      </c>
      <c r="U664" s="11">
        <f t="shared" si="41"/>
        <v>1.4306205551800382E-2</v>
      </c>
      <c r="V664" s="119">
        <f t="shared" si="39"/>
        <v>0.14951369186742833</v>
      </c>
    </row>
    <row r="665" spans="2:22">
      <c r="B665" s="21">
        <v>42921</v>
      </c>
      <c r="C665" s="122" t="s">
        <v>247</v>
      </c>
      <c r="D665" s="116">
        <v>59.05</v>
      </c>
      <c r="E665" s="11">
        <v>59.79</v>
      </c>
      <c r="F665" s="12">
        <v>6736003</v>
      </c>
      <c r="H665" s="21">
        <v>42937</v>
      </c>
      <c r="I665" s="122" t="s">
        <v>36</v>
      </c>
      <c r="J665" s="116">
        <v>114.81</v>
      </c>
      <c r="K665" s="11">
        <v>115.95</v>
      </c>
      <c r="L665" s="12">
        <v>1321097</v>
      </c>
      <c r="N665" s="113" t="str">
        <f t="shared" si="40"/>
        <v>42964EQIX</v>
      </c>
      <c r="O665" s="21">
        <v>42964</v>
      </c>
      <c r="P665" s="122" t="s">
        <v>245</v>
      </c>
      <c r="Q665" s="116">
        <v>454.78</v>
      </c>
      <c r="R665" s="11">
        <v>451.55</v>
      </c>
      <c r="S665" s="11">
        <v>379126</v>
      </c>
      <c r="T665" s="78">
        <f t="shared" si="38"/>
        <v>405833.8</v>
      </c>
      <c r="U665" s="11">
        <f t="shared" si="41"/>
        <v>-7.1496652509451079E-3</v>
      </c>
      <c r="V665" s="119">
        <f t="shared" si="39"/>
        <v>0.15369237159320295</v>
      </c>
    </row>
    <row r="666" spans="2:22">
      <c r="B666" s="21">
        <v>42921</v>
      </c>
      <c r="C666" s="122" t="s">
        <v>248</v>
      </c>
      <c r="D666" s="116">
        <v>60.530999999999999</v>
      </c>
      <c r="E666" s="11">
        <v>60.07</v>
      </c>
      <c r="F666" s="12">
        <v>1414918</v>
      </c>
      <c r="H666" s="21">
        <v>42937</v>
      </c>
      <c r="I666" s="122" t="s">
        <v>37</v>
      </c>
      <c r="J666" s="116">
        <v>13.49</v>
      </c>
      <c r="K666" s="11">
        <v>12.97</v>
      </c>
      <c r="L666" s="12">
        <v>22572749</v>
      </c>
      <c r="N666" s="113" t="str">
        <f t="shared" si="40"/>
        <v>42965EQIX</v>
      </c>
      <c r="O666" s="21">
        <v>42965</v>
      </c>
      <c r="P666" s="122" t="s">
        <v>245</v>
      </c>
      <c r="Q666" s="116">
        <v>450.96</v>
      </c>
      <c r="R666" s="11">
        <v>450</v>
      </c>
      <c r="S666" s="11">
        <v>520694</v>
      </c>
      <c r="T666" s="78">
        <f t="shared" si="38"/>
        <v>403902.73333333334</v>
      </c>
      <c r="U666" s="11">
        <f t="shared" si="41"/>
        <v>-3.4385259324423555E-3</v>
      </c>
      <c r="V666" s="119">
        <f t="shared" si="39"/>
        <v>0.14915857350166378</v>
      </c>
    </row>
    <row r="667" spans="2:22">
      <c r="B667" s="21">
        <v>42921</v>
      </c>
      <c r="C667" s="122" t="s">
        <v>249</v>
      </c>
      <c r="D667" s="116">
        <v>63.89</v>
      </c>
      <c r="E667" s="11">
        <v>63.68</v>
      </c>
      <c r="F667" s="12">
        <v>2482106</v>
      </c>
      <c r="H667" s="21">
        <v>42937</v>
      </c>
      <c r="I667" s="122" t="s">
        <v>38</v>
      </c>
      <c r="J667" s="116">
        <v>23.26</v>
      </c>
      <c r="K667" s="11">
        <v>23.55</v>
      </c>
      <c r="L667" s="12">
        <v>2138055</v>
      </c>
      <c r="N667" s="113" t="str">
        <f t="shared" si="40"/>
        <v>42968EQIX</v>
      </c>
      <c r="O667" s="21">
        <v>42968</v>
      </c>
      <c r="P667" s="122" t="s">
        <v>245</v>
      </c>
      <c r="Q667" s="116">
        <v>447.2</v>
      </c>
      <c r="R667" s="11">
        <v>450.29</v>
      </c>
      <c r="S667" s="11">
        <v>302467</v>
      </c>
      <c r="T667" s="78">
        <f t="shared" si="38"/>
        <v>409079.96666666667</v>
      </c>
      <c r="U667" s="11">
        <f t="shared" si="41"/>
        <v>6.4423687929481075E-4</v>
      </c>
      <c r="V667" s="119">
        <f t="shared" si="39"/>
        <v>0.14760855264309092</v>
      </c>
    </row>
    <row r="668" spans="2:22">
      <c r="B668" s="21">
        <v>42921</v>
      </c>
      <c r="C668" s="122" t="s">
        <v>250</v>
      </c>
      <c r="D668" s="116">
        <v>261.26</v>
      </c>
      <c r="E668" s="11">
        <v>259.72000000000003</v>
      </c>
      <c r="F668" s="12">
        <v>381063</v>
      </c>
      <c r="H668" s="21">
        <v>42937</v>
      </c>
      <c r="I668" s="122" t="s">
        <v>39</v>
      </c>
      <c r="J668" s="116">
        <v>86.14</v>
      </c>
      <c r="K668" s="11">
        <v>85.73</v>
      </c>
      <c r="L668" s="12">
        <v>2150287</v>
      </c>
      <c r="N668" s="113" t="str">
        <f t="shared" si="40"/>
        <v>42969EQIX</v>
      </c>
      <c r="O668" s="21">
        <v>42969</v>
      </c>
      <c r="P668" s="122" t="s">
        <v>245</v>
      </c>
      <c r="Q668" s="116">
        <v>450.55</v>
      </c>
      <c r="R668" s="11">
        <v>456.29</v>
      </c>
      <c r="S668" s="11">
        <v>340139</v>
      </c>
      <c r="T668" s="78">
        <f t="shared" si="38"/>
        <v>404914.56666666665</v>
      </c>
      <c r="U668" s="11">
        <f t="shared" si="41"/>
        <v>1.3236752643019871E-2</v>
      </c>
      <c r="V668" s="119">
        <f t="shared" si="39"/>
        <v>0.14621700767696039</v>
      </c>
    </row>
    <row r="669" spans="2:22">
      <c r="B669" s="21">
        <v>42921</v>
      </c>
      <c r="C669" s="122" t="s">
        <v>251</v>
      </c>
      <c r="D669" s="116">
        <v>38.6</v>
      </c>
      <c r="E669" s="11">
        <v>38.700000000000003</v>
      </c>
      <c r="F669" s="12">
        <v>2989894</v>
      </c>
      <c r="H669" s="21">
        <v>42937</v>
      </c>
      <c r="I669" s="122" t="s">
        <v>40</v>
      </c>
      <c r="J669" s="116">
        <v>73.67</v>
      </c>
      <c r="K669" s="11">
        <v>73.930000000000007</v>
      </c>
      <c r="L669" s="12">
        <v>1227350</v>
      </c>
      <c r="N669" s="113" t="str">
        <f t="shared" si="40"/>
        <v>42970EQIX</v>
      </c>
      <c r="O669" s="21">
        <v>42970</v>
      </c>
      <c r="P669" s="122" t="s">
        <v>245</v>
      </c>
      <c r="Q669" s="116">
        <v>455.71</v>
      </c>
      <c r="R669" s="11">
        <v>461.8</v>
      </c>
      <c r="S669" s="11">
        <v>561677</v>
      </c>
      <c r="T669" s="78">
        <f t="shared" si="38"/>
        <v>398015.76666666666</v>
      </c>
      <c r="U669" s="11">
        <f t="shared" si="41"/>
        <v>1.2003324633715024E-2</v>
      </c>
      <c r="V669" s="119">
        <f t="shared" si="39"/>
        <v>0.14842683503161069</v>
      </c>
    </row>
    <row r="670" spans="2:22">
      <c r="B670" s="21">
        <v>42921</v>
      </c>
      <c r="C670" s="122" t="s">
        <v>252</v>
      </c>
      <c r="D670" s="116">
        <v>78.33</v>
      </c>
      <c r="E670" s="11">
        <v>78.63</v>
      </c>
      <c r="F670" s="12">
        <v>1892701</v>
      </c>
      <c r="H670" s="21">
        <v>42937</v>
      </c>
      <c r="I670" s="122" t="s">
        <v>41</v>
      </c>
      <c r="J670" s="116">
        <v>31.72</v>
      </c>
      <c r="K670" s="11">
        <v>31.59</v>
      </c>
      <c r="L670" s="12">
        <v>3303960</v>
      </c>
      <c r="N670" s="113" t="str">
        <f t="shared" si="40"/>
        <v>42971EQIX</v>
      </c>
      <c r="O670" s="21">
        <v>42971</v>
      </c>
      <c r="P670" s="122" t="s">
        <v>245</v>
      </c>
      <c r="Q670" s="116">
        <v>461.93</v>
      </c>
      <c r="R670" s="11">
        <v>463.53</v>
      </c>
      <c r="S670" s="11">
        <v>478844</v>
      </c>
      <c r="T670" s="78">
        <f t="shared" si="38"/>
        <v>402138.86666666664</v>
      </c>
      <c r="U670" s="11">
        <f t="shared" si="41"/>
        <v>3.7392109100414703E-3</v>
      </c>
      <c r="V670" s="119">
        <f t="shared" si="39"/>
        <v>0.14714100277076975</v>
      </c>
    </row>
    <row r="671" spans="2:22">
      <c r="B671" s="21">
        <v>42921</v>
      </c>
      <c r="C671" s="122" t="s">
        <v>253</v>
      </c>
      <c r="D671" s="116">
        <v>76.510000000000005</v>
      </c>
      <c r="E671" s="11">
        <v>75.959999999999994</v>
      </c>
      <c r="F671" s="12">
        <v>1045771</v>
      </c>
      <c r="H671" s="21">
        <v>42937</v>
      </c>
      <c r="I671" s="122" t="s">
        <v>42</v>
      </c>
      <c r="J671" s="116">
        <v>147.03</v>
      </c>
      <c r="K671" s="11">
        <v>146.65</v>
      </c>
      <c r="L671" s="12">
        <v>9120167</v>
      </c>
      <c r="N671" s="113" t="str">
        <f t="shared" si="40"/>
        <v>42972EQIX</v>
      </c>
      <c r="O671" s="21">
        <v>42972</v>
      </c>
      <c r="P671" s="122" t="s">
        <v>245</v>
      </c>
      <c r="Q671" s="116">
        <v>465.24</v>
      </c>
      <c r="R671" s="11">
        <v>466.19</v>
      </c>
      <c r="S671" s="11">
        <v>438603</v>
      </c>
      <c r="T671" s="78">
        <f t="shared" si="38"/>
        <v>408048</v>
      </c>
      <c r="U671" s="11">
        <f t="shared" si="41"/>
        <v>5.7221685197152272E-3</v>
      </c>
      <c r="V671" s="119">
        <f t="shared" si="39"/>
        <v>0.14678676088810519</v>
      </c>
    </row>
    <row r="672" spans="2:22">
      <c r="B672" s="21">
        <v>42921</v>
      </c>
      <c r="C672" s="122" t="s">
        <v>254</v>
      </c>
      <c r="D672" s="116">
        <v>61.07</v>
      </c>
      <c r="E672" s="11">
        <v>62.29</v>
      </c>
      <c r="F672" s="12">
        <v>914377</v>
      </c>
      <c r="H672" s="21">
        <v>42937</v>
      </c>
      <c r="I672" s="122" t="s">
        <v>43</v>
      </c>
      <c r="J672" s="116">
        <v>43.89</v>
      </c>
      <c r="K672" s="11">
        <v>43.46</v>
      </c>
      <c r="L672" s="12">
        <v>3394405</v>
      </c>
      <c r="N672" s="113" t="str">
        <f t="shared" si="40"/>
        <v>42975EQIX</v>
      </c>
      <c r="O672" s="21">
        <v>42975</v>
      </c>
      <c r="P672" s="122" t="s">
        <v>245</v>
      </c>
      <c r="Q672" s="116">
        <v>467.68</v>
      </c>
      <c r="R672" s="11">
        <v>462.91</v>
      </c>
      <c r="S672" s="11">
        <v>304901</v>
      </c>
      <c r="T672" s="78">
        <f t="shared" si="38"/>
        <v>412295.33333333331</v>
      </c>
      <c r="U672" s="11">
        <f t="shared" si="41"/>
        <v>-7.0606256082673948E-3</v>
      </c>
      <c r="V672" s="119">
        <f t="shared" si="39"/>
        <v>0.14713165666706432</v>
      </c>
    </row>
    <row r="673" spans="2:22">
      <c r="B673" s="21">
        <v>42921</v>
      </c>
      <c r="C673" s="122" t="s">
        <v>255</v>
      </c>
      <c r="D673" s="116">
        <v>117.87</v>
      </c>
      <c r="E673" s="11">
        <v>119.58</v>
      </c>
      <c r="F673" s="12">
        <v>1040882</v>
      </c>
      <c r="H673" s="21">
        <v>42937</v>
      </c>
      <c r="I673" s="122" t="s">
        <v>44</v>
      </c>
      <c r="J673" s="116">
        <v>53.71</v>
      </c>
      <c r="K673" s="11">
        <v>53.79</v>
      </c>
      <c r="L673" s="12">
        <v>1812306</v>
      </c>
      <c r="N673" s="113" t="str">
        <f t="shared" si="40"/>
        <v>42976EQIX</v>
      </c>
      <c r="O673" s="21">
        <v>42976</v>
      </c>
      <c r="P673" s="122" t="s">
        <v>245</v>
      </c>
      <c r="Q673" s="116">
        <v>462.11</v>
      </c>
      <c r="R673" s="11">
        <v>466.24</v>
      </c>
      <c r="S673" s="11">
        <v>329828</v>
      </c>
      <c r="T673" s="78">
        <f t="shared" si="38"/>
        <v>407186.16666666669</v>
      </c>
      <c r="U673" s="11">
        <f t="shared" si="41"/>
        <v>7.1678722649556083E-3</v>
      </c>
      <c r="V673" s="119">
        <f t="shared" si="39"/>
        <v>0.14807117376417767</v>
      </c>
    </row>
    <row r="674" spans="2:22">
      <c r="B674" s="21">
        <v>42921</v>
      </c>
      <c r="C674" s="122" t="s">
        <v>256</v>
      </c>
      <c r="D674" s="116">
        <v>35.840000000000003</v>
      </c>
      <c r="E674" s="11">
        <v>35.520000000000003</v>
      </c>
      <c r="F674" s="12">
        <v>4002960</v>
      </c>
      <c r="H674" s="21">
        <v>42937</v>
      </c>
      <c r="I674" s="122" t="s">
        <v>45</v>
      </c>
      <c r="J674" s="116">
        <v>61.88</v>
      </c>
      <c r="K674" s="11">
        <v>62.47</v>
      </c>
      <c r="L674" s="12">
        <v>1871248</v>
      </c>
      <c r="N674" s="113" t="str">
        <f t="shared" si="40"/>
        <v>42977EQIX</v>
      </c>
      <c r="O674" s="21">
        <v>42977</v>
      </c>
      <c r="P674" s="122" t="s">
        <v>245</v>
      </c>
      <c r="Q674" s="116">
        <v>465.77</v>
      </c>
      <c r="R674" s="11">
        <v>465.67</v>
      </c>
      <c r="S674" s="11">
        <v>325371</v>
      </c>
      <c r="T674" s="78">
        <f t="shared" si="38"/>
        <v>405363.13333333336</v>
      </c>
      <c r="U674" s="11">
        <f t="shared" si="41"/>
        <v>-1.2232942474730906E-3</v>
      </c>
      <c r="V674" s="119">
        <f t="shared" si="39"/>
        <v>0.14828040473255508</v>
      </c>
    </row>
    <row r="675" spans="2:22">
      <c r="B675" s="21">
        <v>42921</v>
      </c>
      <c r="C675" s="122" t="s">
        <v>257</v>
      </c>
      <c r="D675" s="116">
        <v>56.9</v>
      </c>
      <c r="E675" s="11">
        <v>56.93</v>
      </c>
      <c r="F675" s="12">
        <v>1113786</v>
      </c>
      <c r="H675" s="21">
        <v>42937</v>
      </c>
      <c r="I675" s="122" t="s">
        <v>46</v>
      </c>
      <c r="J675" s="116">
        <v>48.65</v>
      </c>
      <c r="K675" s="11">
        <v>48.26</v>
      </c>
      <c r="L675" s="12">
        <v>2747881</v>
      </c>
      <c r="N675" s="113" t="str">
        <f t="shared" si="40"/>
        <v>42978EQIX</v>
      </c>
      <c r="O675" s="21">
        <v>42978</v>
      </c>
      <c r="P675" s="122" t="s">
        <v>245</v>
      </c>
      <c r="Q675" s="116">
        <v>467.01</v>
      </c>
      <c r="R675" s="11">
        <v>468.41</v>
      </c>
      <c r="S675" s="11">
        <v>466647</v>
      </c>
      <c r="T675" s="78">
        <f t="shared" si="38"/>
        <v>403424.56666666665</v>
      </c>
      <c r="U675" s="11">
        <f t="shared" si="41"/>
        <v>5.8667520104275948E-3</v>
      </c>
      <c r="V675" s="119">
        <f t="shared" si="39"/>
        <v>0.14829581352014637</v>
      </c>
    </row>
    <row r="676" spans="2:22">
      <c r="B676" s="21">
        <v>42921</v>
      </c>
      <c r="C676" s="122" t="s">
        <v>258</v>
      </c>
      <c r="D676" s="116">
        <v>148.28</v>
      </c>
      <c r="E676" s="11">
        <v>150.15</v>
      </c>
      <c r="F676" s="12">
        <v>1723227</v>
      </c>
      <c r="H676" s="21">
        <v>42937</v>
      </c>
      <c r="I676" s="122" t="s">
        <v>47</v>
      </c>
      <c r="J676" s="116">
        <v>45.35</v>
      </c>
      <c r="K676" s="11">
        <v>45.01</v>
      </c>
      <c r="L676" s="12">
        <v>1566901</v>
      </c>
      <c r="N676" s="113" t="str">
        <f t="shared" si="40"/>
        <v>42979EQIX</v>
      </c>
      <c r="O676" s="21">
        <v>42979</v>
      </c>
      <c r="P676" s="122" t="s">
        <v>245</v>
      </c>
      <c r="Q676" s="117">
        <v>468.24</v>
      </c>
      <c r="R676" s="96">
        <v>465.96</v>
      </c>
      <c r="S676" s="11">
        <v>348561</v>
      </c>
      <c r="T676" s="78">
        <f t="shared" si="38"/>
        <v>403293.5</v>
      </c>
      <c r="U676" s="11">
        <f t="shared" si="41"/>
        <v>-5.2441872382183062E-3</v>
      </c>
      <c r="V676" s="119">
        <f t="shared" si="39"/>
        <v>0.14874432298175666</v>
      </c>
    </row>
    <row r="677" spans="2:22">
      <c r="B677" s="21">
        <v>42921</v>
      </c>
      <c r="C677" s="122" t="s">
        <v>259</v>
      </c>
      <c r="D677" s="116">
        <v>78.41</v>
      </c>
      <c r="E677" s="11">
        <v>77.39</v>
      </c>
      <c r="F677" s="12">
        <v>923097</v>
      </c>
      <c r="H677" s="21">
        <v>42937</v>
      </c>
      <c r="I677" s="122" t="s">
        <v>48</v>
      </c>
      <c r="J677" s="116">
        <v>133.69999999999999</v>
      </c>
      <c r="K677" s="11">
        <v>136.35</v>
      </c>
      <c r="L677" s="12">
        <v>3548102</v>
      </c>
      <c r="N677" s="113" t="str">
        <f t="shared" si="40"/>
        <v>42983EQIX</v>
      </c>
      <c r="O677" s="21">
        <v>42983</v>
      </c>
      <c r="P677" s="122" t="s">
        <v>245</v>
      </c>
      <c r="Q677" s="117">
        <v>464.83</v>
      </c>
      <c r="R677" s="96">
        <v>463.49</v>
      </c>
      <c r="S677" s="11">
        <v>733397</v>
      </c>
      <c r="T677" s="78">
        <f t="shared" si="38"/>
        <v>397753.5</v>
      </c>
      <c r="U677" s="11">
        <f t="shared" si="41"/>
        <v>-5.3149837314406621E-3</v>
      </c>
      <c r="V677" s="119">
        <f t="shared" si="39"/>
        <v>0.15016085113775718</v>
      </c>
    </row>
    <row r="678" spans="2:22">
      <c r="B678" s="21">
        <v>42921</v>
      </c>
      <c r="C678" s="122" t="s">
        <v>260</v>
      </c>
      <c r="D678" s="116">
        <v>11.51</v>
      </c>
      <c r="E678" s="11">
        <v>11.3</v>
      </c>
      <c r="F678" s="12">
        <v>39412233</v>
      </c>
      <c r="H678" s="21">
        <v>42937</v>
      </c>
      <c r="I678" s="122" t="s">
        <v>49</v>
      </c>
      <c r="J678" s="116">
        <v>57.09</v>
      </c>
      <c r="K678" s="11">
        <v>54.13</v>
      </c>
      <c r="L678" s="12">
        <v>2878910</v>
      </c>
      <c r="N678" s="113" t="str">
        <f t="shared" si="40"/>
        <v>42984EQIX</v>
      </c>
      <c r="O678" s="21">
        <v>42984</v>
      </c>
      <c r="P678" s="122" t="s">
        <v>245</v>
      </c>
      <c r="Q678" s="117">
        <v>462.85</v>
      </c>
      <c r="R678" s="96">
        <v>463.52</v>
      </c>
      <c r="S678" s="11">
        <v>519678</v>
      </c>
      <c r="T678" s="78">
        <f t="shared" si="38"/>
        <v>412840.16666666669</v>
      </c>
      <c r="U678" s="11">
        <f t="shared" si="41"/>
        <v>6.4724220904625131E-5</v>
      </c>
      <c r="V678" s="119">
        <f t="shared" si="39"/>
        <v>0.15151830126062693</v>
      </c>
    </row>
    <row r="679" spans="2:22">
      <c r="B679" s="21">
        <v>42921</v>
      </c>
      <c r="C679" s="122" t="s">
        <v>261</v>
      </c>
      <c r="D679" s="116">
        <v>44.17</v>
      </c>
      <c r="E679" s="11">
        <v>44.17</v>
      </c>
      <c r="F679" s="12">
        <v>3479219</v>
      </c>
      <c r="H679" s="21">
        <v>42937</v>
      </c>
      <c r="I679" s="122" t="s">
        <v>50</v>
      </c>
      <c r="J679" s="116">
        <v>17.86</v>
      </c>
      <c r="K679" s="11">
        <v>13.970096</v>
      </c>
      <c r="L679" s="12">
        <v>11826010</v>
      </c>
      <c r="N679" s="113" t="str">
        <f t="shared" si="40"/>
        <v>42985EQIX</v>
      </c>
      <c r="O679" s="21">
        <v>42985</v>
      </c>
      <c r="P679" s="122" t="s">
        <v>245</v>
      </c>
      <c r="Q679" s="117">
        <v>464</v>
      </c>
      <c r="R679" s="96">
        <v>464.82</v>
      </c>
      <c r="S679" s="11">
        <v>378456</v>
      </c>
      <c r="T679" s="78">
        <f t="shared" si="38"/>
        <v>421416.23333333334</v>
      </c>
      <c r="U679" s="11">
        <f t="shared" si="41"/>
        <v>2.8006998508259672E-3</v>
      </c>
      <c r="V679" s="119">
        <f t="shared" si="39"/>
        <v>0.14720067418014846</v>
      </c>
    </row>
    <row r="680" spans="2:22">
      <c r="B680" s="21">
        <v>42921</v>
      </c>
      <c r="C680" s="122" t="s">
        <v>262</v>
      </c>
      <c r="D680" s="116">
        <v>149</v>
      </c>
      <c r="E680" s="11">
        <v>150.34</v>
      </c>
      <c r="F680" s="12">
        <v>14334290</v>
      </c>
      <c r="H680" s="21">
        <v>42937</v>
      </c>
      <c r="I680" s="122" t="s">
        <v>51</v>
      </c>
      <c r="J680" s="116">
        <v>18.940000000000001</v>
      </c>
      <c r="K680" s="11">
        <v>19.149999999999999</v>
      </c>
      <c r="L680" s="12">
        <v>9235767</v>
      </c>
      <c r="N680" s="113" t="str">
        <f t="shared" si="40"/>
        <v>42986EQIX</v>
      </c>
      <c r="O680" s="21">
        <v>42986</v>
      </c>
      <c r="P680" s="122" t="s">
        <v>245</v>
      </c>
      <c r="Q680" s="117">
        <v>463.19</v>
      </c>
      <c r="R680" s="96">
        <v>462</v>
      </c>
      <c r="S680" s="11">
        <v>655273</v>
      </c>
      <c r="T680" s="78">
        <f t="shared" si="38"/>
        <v>423121.06666666665</v>
      </c>
      <c r="U680" s="11">
        <f t="shared" si="41"/>
        <v>-6.0853427901272497E-3</v>
      </c>
      <c r="V680" s="119">
        <f t="shared" si="39"/>
        <v>0.14645286986723763</v>
      </c>
    </row>
    <row r="681" spans="2:22">
      <c r="B681" s="21">
        <v>42921</v>
      </c>
      <c r="C681" s="122" t="s">
        <v>263</v>
      </c>
      <c r="D681" s="116">
        <v>65.34</v>
      </c>
      <c r="E681" s="11">
        <v>65.41</v>
      </c>
      <c r="F681" s="12">
        <v>825418</v>
      </c>
      <c r="H681" s="21">
        <v>42937</v>
      </c>
      <c r="I681" s="122" t="s">
        <v>52</v>
      </c>
      <c r="J681" s="116">
        <v>30.53</v>
      </c>
      <c r="K681" s="11">
        <v>29.8</v>
      </c>
      <c r="L681" s="12">
        <v>3036928</v>
      </c>
      <c r="N681" s="113" t="str">
        <f t="shared" si="40"/>
        <v>42989EQIX</v>
      </c>
      <c r="O681" s="21">
        <v>42989</v>
      </c>
      <c r="P681" s="122" t="s">
        <v>245</v>
      </c>
      <c r="Q681" s="117">
        <v>464.52</v>
      </c>
      <c r="R681" s="96">
        <v>474.42</v>
      </c>
      <c r="S681" s="11">
        <v>591260</v>
      </c>
      <c r="T681" s="78">
        <f t="shared" si="38"/>
        <v>432495.33333333331</v>
      </c>
      <c r="U681" s="11">
        <f t="shared" si="41"/>
        <v>2.652811422915189E-2</v>
      </c>
      <c r="V681" s="119">
        <f t="shared" si="39"/>
        <v>0.14751939244996226</v>
      </c>
    </row>
    <row r="682" spans="2:22">
      <c r="B682" s="21">
        <v>42921</v>
      </c>
      <c r="C682" s="122" t="s">
        <v>264</v>
      </c>
      <c r="D682" s="116">
        <v>12.2</v>
      </c>
      <c r="E682" s="11">
        <v>12.17</v>
      </c>
      <c r="F682" s="12">
        <v>13966991</v>
      </c>
      <c r="H682" s="21">
        <v>42937</v>
      </c>
      <c r="I682" s="122" t="s">
        <v>53</v>
      </c>
      <c r="J682" s="116">
        <v>32.85</v>
      </c>
      <c r="K682" s="11">
        <v>33.229999999999997</v>
      </c>
      <c r="L682" s="12">
        <v>1030259</v>
      </c>
      <c r="N682" s="113" t="str">
        <f t="shared" si="40"/>
        <v>42990EQIX</v>
      </c>
      <c r="O682" s="21">
        <v>42990</v>
      </c>
      <c r="P682" s="122" t="s">
        <v>245</v>
      </c>
      <c r="Q682" s="117">
        <v>474.19</v>
      </c>
      <c r="R682" s="96">
        <v>468.38</v>
      </c>
      <c r="S682" s="11">
        <v>452411</v>
      </c>
      <c r="T682" s="78">
        <f t="shared" si="38"/>
        <v>439076.8</v>
      </c>
      <c r="U682" s="11">
        <f t="shared" si="41"/>
        <v>-1.2813073047186797E-2</v>
      </c>
      <c r="V682" s="119">
        <f t="shared" si="39"/>
        <v>0.16214871127423858</v>
      </c>
    </row>
    <row r="683" spans="2:22">
      <c r="B683" s="21">
        <v>42921</v>
      </c>
      <c r="C683" s="122" t="s">
        <v>265</v>
      </c>
      <c r="D683" s="116">
        <v>217.4</v>
      </c>
      <c r="E683" s="11">
        <v>218.31</v>
      </c>
      <c r="F683" s="12">
        <v>1169979</v>
      </c>
      <c r="H683" s="21">
        <v>42937</v>
      </c>
      <c r="I683" s="122" t="s">
        <v>54</v>
      </c>
      <c r="J683" s="116">
        <v>113.92</v>
      </c>
      <c r="K683" s="11">
        <v>113.94</v>
      </c>
      <c r="L683" s="12">
        <v>1050533</v>
      </c>
      <c r="N683" s="113" t="str">
        <f t="shared" si="40"/>
        <v>42991EQIX</v>
      </c>
      <c r="O683" s="21">
        <v>42991</v>
      </c>
      <c r="P683" s="122" t="s">
        <v>245</v>
      </c>
      <c r="Q683" s="117">
        <v>468.36</v>
      </c>
      <c r="R683" s="96">
        <v>458.87</v>
      </c>
      <c r="S683" s="11">
        <v>805309</v>
      </c>
      <c r="T683" s="78">
        <f t="shared" si="38"/>
        <v>441695.83333333331</v>
      </c>
      <c r="U683" s="11">
        <f t="shared" si="41"/>
        <v>-2.051298671963557E-2</v>
      </c>
      <c r="V683" s="119">
        <f t="shared" si="39"/>
        <v>0.16701008565473924</v>
      </c>
    </row>
    <row r="684" spans="2:22">
      <c r="B684" s="21">
        <v>42921</v>
      </c>
      <c r="C684" s="122" t="s">
        <v>266</v>
      </c>
      <c r="D684" s="116">
        <v>29.1</v>
      </c>
      <c r="E684" s="11">
        <v>29.21</v>
      </c>
      <c r="F684" s="12">
        <v>4757564</v>
      </c>
      <c r="H684" s="21">
        <v>42937</v>
      </c>
      <c r="I684" s="122" t="s">
        <v>55</v>
      </c>
      <c r="J684" s="116">
        <v>92.025000000000006</v>
      </c>
      <c r="K684" s="11">
        <v>92.46</v>
      </c>
      <c r="L684" s="12">
        <v>547334</v>
      </c>
      <c r="N684" s="113" t="str">
        <f t="shared" si="40"/>
        <v>42992EQIX</v>
      </c>
      <c r="O684" s="21">
        <v>42992</v>
      </c>
      <c r="P684" s="122" t="s">
        <v>245</v>
      </c>
      <c r="Q684" s="117">
        <v>457.32</v>
      </c>
      <c r="R684" s="96">
        <v>454.91</v>
      </c>
      <c r="S684" s="11">
        <v>697699</v>
      </c>
      <c r="T684" s="78">
        <f t="shared" si="38"/>
        <v>453238.16666666669</v>
      </c>
      <c r="U684" s="11">
        <f t="shared" si="41"/>
        <v>-8.6673483563549925E-3</v>
      </c>
      <c r="V684" s="119">
        <f t="shared" si="39"/>
        <v>0.17794472129626671</v>
      </c>
    </row>
    <row r="685" spans="2:22">
      <c r="B685" s="21">
        <v>42921</v>
      </c>
      <c r="C685" s="122" t="s">
        <v>267</v>
      </c>
      <c r="D685" s="116">
        <v>128.31</v>
      </c>
      <c r="E685" s="11">
        <v>128.91</v>
      </c>
      <c r="F685" s="12">
        <v>468639</v>
      </c>
      <c r="H685" s="21">
        <v>42937</v>
      </c>
      <c r="I685" s="122" t="s">
        <v>56</v>
      </c>
      <c r="J685" s="116">
        <v>18.010000000000002</v>
      </c>
      <c r="K685" s="11">
        <v>17.96</v>
      </c>
      <c r="L685" s="12">
        <v>9557006</v>
      </c>
      <c r="N685" s="113" t="str">
        <f t="shared" si="40"/>
        <v>42993EQIX</v>
      </c>
      <c r="O685" s="21">
        <v>42993</v>
      </c>
      <c r="P685" s="122" t="s">
        <v>245</v>
      </c>
      <c r="Q685" s="117">
        <v>456.58</v>
      </c>
      <c r="R685" s="96">
        <v>455.31</v>
      </c>
      <c r="S685" s="11">
        <v>1025538</v>
      </c>
      <c r="T685" s="78">
        <f t="shared" si="38"/>
        <v>455380.3</v>
      </c>
      <c r="U685" s="11">
        <f t="shared" si="41"/>
        <v>8.7890845235059315E-4</v>
      </c>
      <c r="V685" s="119">
        <f t="shared" si="39"/>
        <v>0.17921835219199292</v>
      </c>
    </row>
    <row r="686" spans="2:22">
      <c r="B686" s="21">
        <v>42921</v>
      </c>
      <c r="C686" s="122" t="s">
        <v>268</v>
      </c>
      <c r="D686" s="116">
        <v>85.67</v>
      </c>
      <c r="E686" s="11">
        <v>86.11</v>
      </c>
      <c r="F686" s="12">
        <v>1646107</v>
      </c>
      <c r="H686" s="21">
        <v>42937</v>
      </c>
      <c r="I686" s="122" t="s">
        <v>57</v>
      </c>
      <c r="J686" s="116">
        <v>106.18</v>
      </c>
      <c r="K686" s="11">
        <v>106.39</v>
      </c>
      <c r="L686" s="12">
        <v>751211</v>
      </c>
      <c r="N686" s="113" t="str">
        <f t="shared" si="40"/>
        <v>42996EQIX</v>
      </c>
      <c r="O686" s="21">
        <v>42996</v>
      </c>
      <c r="P686" s="122" t="s">
        <v>245</v>
      </c>
      <c r="Q686" s="117">
        <v>456.22</v>
      </c>
      <c r="R686" s="96">
        <v>450.15</v>
      </c>
      <c r="S686" s="11">
        <v>788684</v>
      </c>
      <c r="T686" s="78">
        <f t="shared" si="38"/>
        <v>462353.36666666664</v>
      </c>
      <c r="U686" s="11">
        <f t="shared" si="41"/>
        <v>-1.1397645085578355E-2</v>
      </c>
      <c r="V686" s="119">
        <f t="shared" si="39"/>
        <v>0.17465448176209589</v>
      </c>
    </row>
    <row r="687" spans="2:22">
      <c r="B687" s="21">
        <v>42921</v>
      </c>
      <c r="C687" s="122" t="s">
        <v>269</v>
      </c>
      <c r="D687" s="116">
        <v>121.49</v>
      </c>
      <c r="E687" s="11">
        <v>122.35</v>
      </c>
      <c r="F687" s="12">
        <v>869498</v>
      </c>
      <c r="H687" s="21">
        <v>42937</v>
      </c>
      <c r="I687" s="122" t="s">
        <v>58</v>
      </c>
      <c r="J687" s="116">
        <v>235.44</v>
      </c>
      <c r="K687" s="11">
        <v>235.92</v>
      </c>
      <c r="L687" s="12">
        <v>1013821</v>
      </c>
      <c r="N687" s="113" t="str">
        <f t="shared" si="40"/>
        <v>42997EQIX</v>
      </c>
      <c r="O687" s="21">
        <v>42997</v>
      </c>
      <c r="P687" s="122" t="s">
        <v>245</v>
      </c>
      <c r="Q687" s="117">
        <v>450.45</v>
      </c>
      <c r="R687" s="96">
        <v>453.04</v>
      </c>
      <c r="S687" s="11">
        <v>788092</v>
      </c>
      <c r="T687" s="78">
        <f t="shared" ref="T687:T750" si="42">AVERAGE(S657:S686)</f>
        <v>473931.63333333336</v>
      </c>
      <c r="U687" s="11">
        <f t="shared" si="41"/>
        <v>6.3995612510639437E-3</v>
      </c>
      <c r="V687" s="119">
        <f t="shared" ref="V687:V750" si="43">_xlfn.STDEV.S(U657:U686)*(250)^0.5</f>
        <v>0.17614962519451755</v>
      </c>
    </row>
    <row r="688" spans="2:22">
      <c r="B688" s="21">
        <v>42921</v>
      </c>
      <c r="C688" s="122" t="s">
        <v>270</v>
      </c>
      <c r="D688" s="116">
        <v>26.52</v>
      </c>
      <c r="E688" s="11">
        <v>26.58</v>
      </c>
      <c r="F688" s="12">
        <v>4982090</v>
      </c>
      <c r="H688" s="21">
        <v>42937</v>
      </c>
      <c r="I688" s="122" t="s">
        <v>59</v>
      </c>
      <c r="J688" s="116">
        <v>147.59</v>
      </c>
      <c r="K688" s="11">
        <v>147.08000000000001</v>
      </c>
      <c r="L688" s="12">
        <v>6509459</v>
      </c>
      <c r="N688" s="113" t="str">
        <f t="shared" si="40"/>
        <v>42998EQIX</v>
      </c>
      <c r="O688" s="21">
        <v>42998</v>
      </c>
      <c r="P688" s="122" t="s">
        <v>245</v>
      </c>
      <c r="Q688" s="117">
        <v>453.74</v>
      </c>
      <c r="R688" s="96">
        <v>449.24</v>
      </c>
      <c r="S688" s="11">
        <v>1021089</v>
      </c>
      <c r="T688" s="78">
        <f t="shared" si="42"/>
        <v>484243.36666666664</v>
      </c>
      <c r="U688" s="11">
        <f t="shared" si="41"/>
        <v>-8.4231557107142772E-3</v>
      </c>
      <c r="V688" s="119">
        <f t="shared" si="43"/>
        <v>0.17669599123356111</v>
      </c>
    </row>
    <row r="689" spans="2:22">
      <c r="B689" s="21">
        <v>42921</v>
      </c>
      <c r="C689" s="122" t="s">
        <v>271</v>
      </c>
      <c r="D689" s="116">
        <v>50.96</v>
      </c>
      <c r="E689" s="11">
        <v>50.3</v>
      </c>
      <c r="F689" s="12">
        <v>8688969</v>
      </c>
      <c r="H689" s="21">
        <v>42937</v>
      </c>
      <c r="I689" s="122" t="s">
        <v>60</v>
      </c>
      <c r="J689" s="116">
        <v>65.819999999999993</v>
      </c>
      <c r="K689" s="11">
        <v>66.58</v>
      </c>
      <c r="L689" s="12">
        <v>2283550</v>
      </c>
      <c r="N689" s="113" t="str">
        <f t="shared" si="40"/>
        <v>42999EQIX</v>
      </c>
      <c r="O689" s="21">
        <v>42999</v>
      </c>
      <c r="P689" s="122" t="s">
        <v>245</v>
      </c>
      <c r="Q689" s="117">
        <v>449.55</v>
      </c>
      <c r="R689" s="96">
        <v>446.57</v>
      </c>
      <c r="S689" s="11">
        <v>421660</v>
      </c>
      <c r="T689" s="78">
        <f t="shared" si="42"/>
        <v>508390.96666666667</v>
      </c>
      <c r="U689" s="11">
        <f t="shared" si="41"/>
        <v>-5.9611031501710975E-3</v>
      </c>
      <c r="V689" s="119">
        <f t="shared" si="43"/>
        <v>0.17758774039370817</v>
      </c>
    </row>
    <row r="690" spans="2:22">
      <c r="B690" s="21">
        <v>42921</v>
      </c>
      <c r="C690" s="122" t="s">
        <v>272</v>
      </c>
      <c r="D690" s="116">
        <v>34.67</v>
      </c>
      <c r="E690" s="11">
        <v>34.28</v>
      </c>
      <c r="F690" s="12">
        <v>1385523</v>
      </c>
      <c r="H690" s="21">
        <v>42937</v>
      </c>
      <c r="I690" s="122" t="s">
        <v>61</v>
      </c>
      <c r="J690" s="116">
        <v>166.59</v>
      </c>
      <c r="K690" s="11">
        <v>166.62</v>
      </c>
      <c r="L690" s="12">
        <v>357590</v>
      </c>
      <c r="N690" s="113" t="str">
        <f t="shared" si="40"/>
        <v>43000EQIX</v>
      </c>
      <c r="O690" s="21">
        <v>43000</v>
      </c>
      <c r="P690" s="122" t="s">
        <v>245</v>
      </c>
      <c r="Q690" s="117">
        <v>447.1</v>
      </c>
      <c r="R690" s="96">
        <v>441.66</v>
      </c>
      <c r="S690" s="11">
        <v>407930</v>
      </c>
      <c r="T690" s="78">
        <f t="shared" si="42"/>
        <v>510449.46666666667</v>
      </c>
      <c r="U690" s="11">
        <f t="shared" si="41"/>
        <v>-1.1055807645994623E-2</v>
      </c>
      <c r="V690" s="119">
        <f t="shared" si="43"/>
        <v>0.17380493014891144</v>
      </c>
    </row>
    <row r="691" spans="2:22">
      <c r="B691" s="21">
        <v>42921</v>
      </c>
      <c r="C691" s="122" t="s">
        <v>273</v>
      </c>
      <c r="D691" s="116">
        <v>46.52</v>
      </c>
      <c r="E691" s="11">
        <v>46.25</v>
      </c>
      <c r="F691" s="12">
        <v>2729279</v>
      </c>
      <c r="H691" s="21">
        <v>42937</v>
      </c>
      <c r="I691" s="122" t="s">
        <v>62</v>
      </c>
      <c r="J691" s="116">
        <v>133.18</v>
      </c>
      <c r="K691" s="11">
        <v>133.01</v>
      </c>
      <c r="L691" s="12">
        <v>406071</v>
      </c>
      <c r="N691" s="113" t="str">
        <f t="shared" si="40"/>
        <v>43003EQIX</v>
      </c>
      <c r="O691" s="21">
        <v>43003</v>
      </c>
      <c r="P691" s="122" t="s">
        <v>245</v>
      </c>
      <c r="Q691" s="117">
        <v>441.84</v>
      </c>
      <c r="R691" s="96">
        <v>437.21</v>
      </c>
      <c r="S691" s="11">
        <v>462944</v>
      </c>
      <c r="T691" s="78">
        <f t="shared" si="42"/>
        <v>514724.93333333335</v>
      </c>
      <c r="U691" s="11">
        <f t="shared" si="41"/>
        <v>-1.0126726430783904E-2</v>
      </c>
      <c r="V691" s="119">
        <f t="shared" si="43"/>
        <v>0.16798110776907346</v>
      </c>
    </row>
    <row r="692" spans="2:22">
      <c r="B692" s="21">
        <v>42921</v>
      </c>
      <c r="C692" s="122" t="s">
        <v>274</v>
      </c>
      <c r="D692" s="116">
        <v>46.91</v>
      </c>
      <c r="E692" s="11">
        <v>46.72</v>
      </c>
      <c r="F692" s="12">
        <v>1419012</v>
      </c>
      <c r="H692" s="21">
        <v>42937</v>
      </c>
      <c r="I692" s="122" t="s">
        <v>63</v>
      </c>
      <c r="J692" s="116">
        <v>171.37</v>
      </c>
      <c r="K692" s="11">
        <v>172.75</v>
      </c>
      <c r="L692" s="12">
        <v>1411426</v>
      </c>
      <c r="N692" s="113" t="str">
        <f t="shared" si="40"/>
        <v>43004EQIX</v>
      </c>
      <c r="O692" s="21">
        <v>43004</v>
      </c>
      <c r="P692" s="122" t="s">
        <v>245</v>
      </c>
      <c r="Q692" s="117">
        <v>439</v>
      </c>
      <c r="R692" s="96">
        <v>434.42</v>
      </c>
      <c r="S692" s="11">
        <v>418079</v>
      </c>
      <c r="T692" s="78">
        <f t="shared" si="42"/>
        <v>519238.26666666666</v>
      </c>
      <c r="U692" s="11">
        <f t="shared" si="41"/>
        <v>-6.4018207923382739E-3</v>
      </c>
      <c r="V692" s="119">
        <f t="shared" si="43"/>
        <v>0.17045086174489352</v>
      </c>
    </row>
    <row r="693" spans="2:22">
      <c r="B693" s="21">
        <v>42921</v>
      </c>
      <c r="C693" s="122" t="s">
        <v>275</v>
      </c>
      <c r="D693" s="116">
        <v>73.650000000000006</v>
      </c>
      <c r="E693" s="11">
        <v>73.55</v>
      </c>
      <c r="F693" s="12">
        <v>922494</v>
      </c>
      <c r="H693" s="21">
        <v>42937</v>
      </c>
      <c r="I693" s="122" t="s">
        <v>64</v>
      </c>
      <c r="J693" s="116">
        <v>133.02000000000001</v>
      </c>
      <c r="K693" s="11">
        <v>134.22</v>
      </c>
      <c r="L693" s="12">
        <v>755991</v>
      </c>
      <c r="N693" s="113" t="str">
        <f t="shared" si="40"/>
        <v>43005EQIX</v>
      </c>
      <c r="O693" s="21">
        <v>43005</v>
      </c>
      <c r="P693" s="122" t="s">
        <v>245</v>
      </c>
      <c r="Q693" s="117">
        <v>434.68</v>
      </c>
      <c r="R693" s="96">
        <v>441.93</v>
      </c>
      <c r="S693" s="11">
        <v>656645</v>
      </c>
      <c r="T693" s="78">
        <f t="shared" si="42"/>
        <v>518428.56666666665</v>
      </c>
      <c r="U693" s="11">
        <f t="shared" si="41"/>
        <v>1.7139690419409208E-2</v>
      </c>
      <c r="V693" s="119">
        <f t="shared" si="43"/>
        <v>0.15389854775392034</v>
      </c>
    </row>
    <row r="694" spans="2:22">
      <c r="B694" s="21">
        <v>42921</v>
      </c>
      <c r="C694" s="122" t="s">
        <v>276</v>
      </c>
      <c r="D694" s="116">
        <v>28.12</v>
      </c>
      <c r="E694" s="11">
        <v>27.94</v>
      </c>
      <c r="F694" s="12">
        <v>1810812</v>
      </c>
      <c r="H694" s="21">
        <v>42937</v>
      </c>
      <c r="I694" s="122" t="s">
        <v>65</v>
      </c>
      <c r="J694" s="116">
        <v>45.23</v>
      </c>
      <c r="K694" s="11">
        <v>45.65</v>
      </c>
      <c r="L694" s="12">
        <v>1822297</v>
      </c>
      <c r="N694" s="113" t="str">
        <f t="shared" si="40"/>
        <v>43006EQIX</v>
      </c>
      <c r="O694" s="21">
        <v>43006</v>
      </c>
      <c r="P694" s="122" t="s">
        <v>245</v>
      </c>
      <c r="Q694" s="117">
        <v>441.38</v>
      </c>
      <c r="R694" s="96">
        <v>441.72</v>
      </c>
      <c r="S694" s="11">
        <v>285441</v>
      </c>
      <c r="T694" s="78">
        <f t="shared" si="42"/>
        <v>530964</v>
      </c>
      <c r="U694" s="11">
        <f t="shared" si="41"/>
        <v>-4.7530131602653276E-4</v>
      </c>
      <c r="V694" s="119">
        <f t="shared" si="43"/>
        <v>0.16258678586814471</v>
      </c>
    </row>
    <row r="695" spans="2:22">
      <c r="B695" s="21">
        <v>42921</v>
      </c>
      <c r="C695" s="122" t="s">
        <v>277</v>
      </c>
      <c r="D695" s="116">
        <v>28.62</v>
      </c>
      <c r="E695" s="11">
        <v>28.36</v>
      </c>
      <c r="F695" s="12">
        <v>8387009</v>
      </c>
      <c r="H695" s="21">
        <v>42937</v>
      </c>
      <c r="I695" s="122" t="s">
        <v>66</v>
      </c>
      <c r="J695" s="116">
        <v>34.54</v>
      </c>
      <c r="K695" s="11">
        <v>34.729999999999997</v>
      </c>
      <c r="L695" s="12">
        <v>22245041</v>
      </c>
      <c r="N695" s="113" t="str">
        <f t="shared" si="40"/>
        <v>43007EQIX</v>
      </c>
      <c r="O695" s="21">
        <v>43007</v>
      </c>
      <c r="P695" s="122" t="s">
        <v>245</v>
      </c>
      <c r="Q695" s="117">
        <v>441.51</v>
      </c>
      <c r="R695" s="96">
        <v>446.3</v>
      </c>
      <c r="S695" s="11">
        <v>403431</v>
      </c>
      <c r="T695" s="78">
        <f t="shared" si="42"/>
        <v>530214.76666666672</v>
      </c>
      <c r="U695" s="11">
        <f t="shared" si="41"/>
        <v>1.0315174456294087E-2</v>
      </c>
      <c r="V695" s="119">
        <f t="shared" si="43"/>
        <v>0.15648356641872582</v>
      </c>
    </row>
    <row r="696" spans="2:22">
      <c r="B696" s="21">
        <v>42921</v>
      </c>
      <c r="C696" s="122" t="s">
        <v>278</v>
      </c>
      <c r="D696" s="116">
        <v>129.11000000000001</v>
      </c>
      <c r="E696" s="11">
        <v>126.26</v>
      </c>
      <c r="F696" s="12">
        <v>604059</v>
      </c>
      <c r="H696" s="21">
        <v>42937</v>
      </c>
      <c r="I696" s="122" t="s">
        <v>67</v>
      </c>
      <c r="J696" s="116">
        <v>134.69</v>
      </c>
      <c r="K696" s="11">
        <v>134.84</v>
      </c>
      <c r="L696" s="12">
        <v>849563</v>
      </c>
      <c r="N696" s="113" t="str">
        <f t="shared" si="40"/>
        <v>42919EQR</v>
      </c>
      <c r="O696" s="21">
        <v>42919</v>
      </c>
      <c r="P696" s="122" t="s">
        <v>246</v>
      </c>
      <c r="Q696" s="116">
        <v>66.040000000000006</v>
      </c>
      <c r="R696" s="11">
        <v>66.569999999999993</v>
      </c>
      <c r="S696" s="11">
        <v>1044574</v>
      </c>
      <c r="T696" s="78">
        <f t="shared" si="42"/>
        <v>531024.93333333335</v>
      </c>
      <c r="U696" s="11">
        <f t="shared" si="41"/>
        <v>-1.902737346022612</v>
      </c>
      <c r="V696" s="119">
        <f t="shared" si="43"/>
        <v>0.15864657296402945</v>
      </c>
    </row>
    <row r="697" spans="2:22">
      <c r="B697" s="21">
        <v>42921</v>
      </c>
      <c r="C697" s="122" t="s">
        <v>279</v>
      </c>
      <c r="D697" s="116">
        <v>63.63</v>
      </c>
      <c r="E697" s="11">
        <v>63.61</v>
      </c>
      <c r="F697" s="12">
        <v>892197</v>
      </c>
      <c r="H697" s="21">
        <v>42937</v>
      </c>
      <c r="I697" s="122" t="s">
        <v>68</v>
      </c>
      <c r="J697" s="116">
        <v>56.81</v>
      </c>
      <c r="K697" s="11">
        <v>56.64</v>
      </c>
      <c r="L697" s="12">
        <v>2529763</v>
      </c>
      <c r="N697" s="113" t="str">
        <f t="shared" si="40"/>
        <v>42921EQR</v>
      </c>
      <c r="O697" s="21">
        <v>42921</v>
      </c>
      <c r="P697" s="122" t="s">
        <v>246</v>
      </c>
      <c r="Q697" s="116">
        <v>66.67</v>
      </c>
      <c r="R697" s="11">
        <v>66.78</v>
      </c>
      <c r="S697" s="11">
        <v>2157202</v>
      </c>
      <c r="T697" s="78">
        <f t="shared" si="42"/>
        <v>548487.6</v>
      </c>
      <c r="U697" s="11">
        <f t="shared" si="41"/>
        <v>3.1496089028964225E-3</v>
      </c>
      <c r="V697" s="119">
        <f t="shared" si="43"/>
        <v>5.4941911624876312</v>
      </c>
    </row>
    <row r="698" spans="2:22">
      <c r="B698" s="21">
        <v>42921</v>
      </c>
      <c r="C698" s="122" t="s">
        <v>280</v>
      </c>
      <c r="D698" s="116">
        <v>199.03</v>
      </c>
      <c r="E698" s="11">
        <v>200.74</v>
      </c>
      <c r="F698" s="12">
        <v>1152298</v>
      </c>
      <c r="H698" s="21">
        <v>42937</v>
      </c>
      <c r="I698" s="122" t="s">
        <v>69</v>
      </c>
      <c r="J698" s="116">
        <v>25.38</v>
      </c>
      <c r="K698" s="11">
        <v>25.51</v>
      </c>
      <c r="L698" s="12">
        <v>2158524</v>
      </c>
      <c r="N698" s="113" t="str">
        <f t="shared" si="40"/>
        <v>42922EQR</v>
      </c>
      <c r="O698" s="21">
        <v>42922</v>
      </c>
      <c r="P698" s="122" t="s">
        <v>246</v>
      </c>
      <c r="Q698" s="116">
        <v>66.13</v>
      </c>
      <c r="R698" s="11">
        <v>64.89</v>
      </c>
      <c r="S698" s="11">
        <v>2827530</v>
      </c>
      <c r="T698" s="78">
        <f t="shared" si="42"/>
        <v>610312.1</v>
      </c>
      <c r="U698" s="11">
        <f t="shared" si="41"/>
        <v>-2.8710105882431367E-2</v>
      </c>
      <c r="V698" s="119">
        <f t="shared" si="43"/>
        <v>5.494448857365807</v>
      </c>
    </row>
    <row r="699" spans="2:22">
      <c r="B699" s="21">
        <v>42921</v>
      </c>
      <c r="C699" s="122" t="s">
        <v>281</v>
      </c>
      <c r="D699" s="116">
        <v>27.54</v>
      </c>
      <c r="E699" s="11">
        <v>27.35</v>
      </c>
      <c r="F699" s="12">
        <v>21270222</v>
      </c>
      <c r="H699" s="21">
        <v>42937</v>
      </c>
      <c r="I699" s="122" t="s">
        <v>70</v>
      </c>
      <c r="J699" s="116">
        <v>91.73</v>
      </c>
      <c r="K699" s="11">
        <v>91.67</v>
      </c>
      <c r="L699" s="12">
        <v>1198973</v>
      </c>
      <c r="N699" s="113" t="str">
        <f t="shared" si="40"/>
        <v>42923EQR</v>
      </c>
      <c r="O699" s="21">
        <v>42923</v>
      </c>
      <c r="P699" s="122" t="s">
        <v>246</v>
      </c>
      <c r="Q699" s="116">
        <v>64.92</v>
      </c>
      <c r="R699" s="11">
        <v>64.98</v>
      </c>
      <c r="S699" s="11">
        <v>1446591</v>
      </c>
      <c r="T699" s="78">
        <f t="shared" si="42"/>
        <v>693225.1333333333</v>
      </c>
      <c r="U699" s="11">
        <f t="shared" si="41"/>
        <v>1.3860016078771529E-3</v>
      </c>
      <c r="V699" s="119">
        <f t="shared" si="43"/>
        <v>5.4907239317844283</v>
      </c>
    </row>
    <row r="700" spans="2:22">
      <c r="B700" s="21">
        <v>42921</v>
      </c>
      <c r="C700" s="122" t="s">
        <v>282</v>
      </c>
      <c r="D700" s="116">
        <v>24.03</v>
      </c>
      <c r="E700" s="11">
        <v>23.13</v>
      </c>
      <c r="F700" s="12">
        <v>6462915</v>
      </c>
      <c r="H700" s="21">
        <v>42937</v>
      </c>
      <c r="I700" s="122" t="s">
        <v>71</v>
      </c>
      <c r="J700" s="116">
        <v>34.69</v>
      </c>
      <c r="K700" s="11">
        <v>35</v>
      </c>
      <c r="L700" s="12">
        <v>606272</v>
      </c>
      <c r="N700" s="113" t="str">
        <f t="shared" si="40"/>
        <v>42926EQR</v>
      </c>
      <c r="O700" s="21">
        <v>42926</v>
      </c>
      <c r="P700" s="122" t="s">
        <v>246</v>
      </c>
      <c r="Q700" s="116">
        <v>65.150000000000006</v>
      </c>
      <c r="R700" s="11">
        <v>64.73</v>
      </c>
      <c r="S700" s="11">
        <v>1394232</v>
      </c>
      <c r="T700" s="78">
        <f t="shared" si="42"/>
        <v>722722.26666666672</v>
      </c>
      <c r="U700" s="11">
        <f t="shared" si="41"/>
        <v>-3.8547576835353879E-3</v>
      </c>
      <c r="V700" s="119">
        <f t="shared" si="43"/>
        <v>5.4895254819070383</v>
      </c>
    </row>
    <row r="701" spans="2:22">
      <c r="B701" s="21">
        <v>42921</v>
      </c>
      <c r="C701" s="122" t="s">
        <v>283</v>
      </c>
      <c r="D701" s="116">
        <v>70.83</v>
      </c>
      <c r="E701" s="11">
        <v>70.86</v>
      </c>
      <c r="F701" s="12">
        <v>7219556</v>
      </c>
      <c r="H701" s="21">
        <v>42937</v>
      </c>
      <c r="I701" s="122" t="s">
        <v>72</v>
      </c>
      <c r="J701" s="116">
        <v>321.64334000000002</v>
      </c>
      <c r="K701" s="11">
        <v>309.15667999999999</v>
      </c>
      <c r="L701" s="12">
        <v>3073829.9389999998</v>
      </c>
      <c r="N701" s="113" t="str">
        <f t="shared" si="40"/>
        <v>42927EQR</v>
      </c>
      <c r="O701" s="21">
        <v>42927</v>
      </c>
      <c r="P701" s="122" t="s">
        <v>246</v>
      </c>
      <c r="Q701" s="116">
        <v>64.900000000000006</v>
      </c>
      <c r="R701" s="11">
        <v>64.41</v>
      </c>
      <c r="S701" s="11">
        <v>1049303</v>
      </c>
      <c r="T701" s="78">
        <f t="shared" si="42"/>
        <v>753235.2</v>
      </c>
      <c r="U701" s="11">
        <f t="shared" si="41"/>
        <v>-4.95587199861956E-3</v>
      </c>
      <c r="V701" s="119">
        <f t="shared" si="43"/>
        <v>5.4887450561124371</v>
      </c>
    </row>
    <row r="702" spans="2:22">
      <c r="B702" s="21">
        <v>42921</v>
      </c>
      <c r="C702" s="122" t="s">
        <v>284</v>
      </c>
      <c r="D702" s="116">
        <v>55.23</v>
      </c>
      <c r="E702" s="11">
        <v>54.81</v>
      </c>
      <c r="F702" s="12">
        <v>4845502</v>
      </c>
      <c r="H702" s="21">
        <v>42937</v>
      </c>
      <c r="I702" s="122" t="s">
        <v>73</v>
      </c>
      <c r="J702" s="116">
        <v>127.26</v>
      </c>
      <c r="K702" s="11">
        <v>128.26</v>
      </c>
      <c r="L702" s="12">
        <v>655078</v>
      </c>
      <c r="N702" s="113" t="str">
        <f t="shared" si="40"/>
        <v>42928EQR</v>
      </c>
      <c r="O702" s="21">
        <v>42928</v>
      </c>
      <c r="P702" s="122" t="s">
        <v>246</v>
      </c>
      <c r="Q702" s="116">
        <v>64.66</v>
      </c>
      <c r="R702" s="11">
        <v>65.05</v>
      </c>
      <c r="S702" s="11">
        <v>1162621</v>
      </c>
      <c r="T702" s="78">
        <f t="shared" si="42"/>
        <v>773591.8666666667</v>
      </c>
      <c r="U702" s="11">
        <f t="shared" si="41"/>
        <v>9.8873043997149759E-3</v>
      </c>
      <c r="V702" s="119">
        <f t="shared" si="43"/>
        <v>5.48763499048738</v>
      </c>
    </row>
    <row r="703" spans="2:22">
      <c r="B703" s="21">
        <v>42921</v>
      </c>
      <c r="C703" s="122" t="s">
        <v>24</v>
      </c>
      <c r="D703" s="116">
        <v>30.25</v>
      </c>
      <c r="E703" s="11">
        <v>30.49</v>
      </c>
      <c r="F703" s="12">
        <v>5984114</v>
      </c>
      <c r="H703" s="21">
        <v>42940</v>
      </c>
      <c r="I703" s="122" t="s">
        <v>24</v>
      </c>
      <c r="J703" s="116">
        <v>31.85</v>
      </c>
      <c r="K703" s="11">
        <v>31.85</v>
      </c>
      <c r="L703" s="12">
        <v>8120094</v>
      </c>
      <c r="N703" s="113" t="str">
        <f t="shared" si="40"/>
        <v>42929EQR</v>
      </c>
      <c r="O703" s="21">
        <v>42929</v>
      </c>
      <c r="P703" s="122" t="s">
        <v>246</v>
      </c>
      <c r="Q703" s="116">
        <v>64.98</v>
      </c>
      <c r="R703" s="11">
        <v>65.010000000000005</v>
      </c>
      <c r="S703" s="11">
        <v>1098716</v>
      </c>
      <c r="T703" s="78">
        <f t="shared" si="42"/>
        <v>802182.53333333333</v>
      </c>
      <c r="U703" s="11">
        <f t="shared" si="41"/>
        <v>-6.1510074213677157E-4</v>
      </c>
      <c r="V703" s="119">
        <f t="shared" si="43"/>
        <v>5.48942139313667</v>
      </c>
    </row>
    <row r="704" spans="2:22">
      <c r="B704" s="21">
        <v>42921</v>
      </c>
      <c r="C704" s="122" t="s">
        <v>25</v>
      </c>
      <c r="D704" s="116">
        <v>35.57</v>
      </c>
      <c r="E704" s="11">
        <v>35.01</v>
      </c>
      <c r="F704" s="12">
        <v>10819330</v>
      </c>
      <c r="H704" s="21">
        <v>42940</v>
      </c>
      <c r="I704" s="122" t="s">
        <v>25</v>
      </c>
      <c r="J704" s="116">
        <v>35.99</v>
      </c>
      <c r="K704" s="11">
        <v>35.82</v>
      </c>
      <c r="L704" s="12">
        <v>11699821</v>
      </c>
      <c r="N704" s="113" t="str">
        <f t="shared" si="40"/>
        <v>42930EQR</v>
      </c>
      <c r="O704" s="21">
        <v>42930</v>
      </c>
      <c r="P704" s="122" t="s">
        <v>246</v>
      </c>
      <c r="Q704" s="116">
        <v>65.319999999999993</v>
      </c>
      <c r="R704" s="11">
        <v>65.459999999999994</v>
      </c>
      <c r="S704" s="11">
        <v>1311172</v>
      </c>
      <c r="T704" s="78">
        <f t="shared" si="42"/>
        <v>827812.1333333333</v>
      </c>
      <c r="U704" s="11">
        <f t="shared" si="41"/>
        <v>6.8981648566568471E-3</v>
      </c>
      <c r="V704" s="119">
        <f t="shared" si="43"/>
        <v>5.488580190952713</v>
      </c>
    </row>
    <row r="705" spans="2:22">
      <c r="B705" s="21">
        <v>42921</v>
      </c>
      <c r="C705" s="122" t="s">
        <v>26</v>
      </c>
      <c r="D705" s="116">
        <v>901.76</v>
      </c>
      <c r="E705" s="11">
        <v>911.71</v>
      </c>
      <c r="F705" s="12">
        <v>1813884</v>
      </c>
      <c r="H705" s="21">
        <v>42940</v>
      </c>
      <c r="I705" s="122" t="s">
        <v>26</v>
      </c>
      <c r="J705" s="116">
        <v>972.22</v>
      </c>
      <c r="K705" s="11">
        <v>980.34</v>
      </c>
      <c r="L705" s="12">
        <v>3248347</v>
      </c>
      <c r="N705" s="113" t="str">
        <f t="shared" si="40"/>
        <v>42933EQR</v>
      </c>
      <c r="O705" s="21">
        <v>42933</v>
      </c>
      <c r="P705" s="122" t="s">
        <v>246</v>
      </c>
      <c r="Q705" s="116">
        <v>65.47</v>
      </c>
      <c r="R705" s="11">
        <v>66.25</v>
      </c>
      <c r="S705" s="11">
        <v>1212197</v>
      </c>
      <c r="T705" s="78">
        <f t="shared" si="42"/>
        <v>860672.16666666663</v>
      </c>
      <c r="U705" s="11">
        <f t="shared" si="41"/>
        <v>1.199619579329734E-2</v>
      </c>
      <c r="V705" s="119">
        <f t="shared" si="43"/>
        <v>5.4894523042614729</v>
      </c>
    </row>
    <row r="706" spans="2:22">
      <c r="B706" s="21">
        <v>42921</v>
      </c>
      <c r="C706" s="122" t="s">
        <v>27</v>
      </c>
      <c r="D706" s="116">
        <v>924.2</v>
      </c>
      <c r="E706" s="11">
        <v>932.26</v>
      </c>
      <c r="F706" s="12">
        <v>2094055</v>
      </c>
      <c r="H706" s="21">
        <v>42940</v>
      </c>
      <c r="I706" s="122" t="s">
        <v>27</v>
      </c>
      <c r="J706" s="116">
        <v>994.1</v>
      </c>
      <c r="K706" s="11">
        <v>998.31</v>
      </c>
      <c r="L706" s="12">
        <v>3984532</v>
      </c>
      <c r="N706" s="113" t="str">
        <f t="shared" si="40"/>
        <v>42934EQR</v>
      </c>
      <c r="O706" s="21">
        <v>42934</v>
      </c>
      <c r="P706" s="122" t="s">
        <v>246</v>
      </c>
      <c r="Q706" s="116">
        <v>66.14</v>
      </c>
      <c r="R706" s="11">
        <v>66.05</v>
      </c>
      <c r="S706" s="11">
        <v>1722222</v>
      </c>
      <c r="T706" s="78">
        <f t="shared" si="42"/>
        <v>885523.83333333337</v>
      </c>
      <c r="U706" s="11">
        <f t="shared" si="41"/>
        <v>-3.0234338979972862E-3</v>
      </c>
      <c r="V706" s="119">
        <f t="shared" si="43"/>
        <v>5.4901667819375648</v>
      </c>
    </row>
    <row r="707" spans="2:22">
      <c r="B707" s="21">
        <v>42921</v>
      </c>
      <c r="C707" s="122" t="s">
        <v>28</v>
      </c>
      <c r="D707" s="116">
        <v>91.91</v>
      </c>
      <c r="E707" s="11">
        <v>89.16</v>
      </c>
      <c r="F707" s="12">
        <v>1818160</v>
      </c>
      <c r="H707" s="21">
        <v>42940</v>
      </c>
      <c r="I707" s="122" t="s">
        <v>28</v>
      </c>
      <c r="J707" s="116">
        <v>82.63</v>
      </c>
      <c r="K707" s="11">
        <v>81.81</v>
      </c>
      <c r="L707" s="12">
        <v>966366</v>
      </c>
      <c r="N707" s="113" t="str">
        <f t="shared" si="40"/>
        <v>42935EQR</v>
      </c>
      <c r="O707" s="21">
        <v>42935</v>
      </c>
      <c r="P707" s="122" t="s">
        <v>246</v>
      </c>
      <c r="Q707" s="116">
        <v>66.05</v>
      </c>
      <c r="R707" s="11">
        <v>67.16</v>
      </c>
      <c r="S707" s="11">
        <v>1774355</v>
      </c>
      <c r="T707" s="78">
        <f t="shared" si="42"/>
        <v>931312.53333333333</v>
      </c>
      <c r="U707" s="11">
        <f t="shared" si="41"/>
        <v>1.6665801241005782E-2</v>
      </c>
      <c r="V707" s="119">
        <f t="shared" si="43"/>
        <v>5.4903795782961433</v>
      </c>
    </row>
    <row r="708" spans="2:22">
      <c r="B708" s="21">
        <v>42921</v>
      </c>
      <c r="C708" s="122" t="s">
        <v>29</v>
      </c>
      <c r="D708" s="116">
        <v>90.1</v>
      </c>
      <c r="E708" s="11">
        <v>89.88</v>
      </c>
      <c r="F708" s="12">
        <v>947245</v>
      </c>
      <c r="H708" s="21">
        <v>42940</v>
      </c>
      <c r="I708" s="122" t="s">
        <v>29</v>
      </c>
      <c r="J708" s="116">
        <v>93.85</v>
      </c>
      <c r="K708" s="11">
        <v>94.8</v>
      </c>
      <c r="L708" s="12">
        <v>766930</v>
      </c>
      <c r="N708" s="113" t="str">
        <f t="shared" ref="N708:N771" si="44">O708&amp;P708</f>
        <v>42936EQR</v>
      </c>
      <c r="O708" s="21">
        <v>42936</v>
      </c>
      <c r="P708" s="122" t="s">
        <v>246</v>
      </c>
      <c r="Q708" s="116">
        <v>67.13</v>
      </c>
      <c r="R708" s="11">
        <v>67.16</v>
      </c>
      <c r="S708" s="11">
        <v>1491267</v>
      </c>
      <c r="T708" s="78">
        <f t="shared" si="42"/>
        <v>966011.1333333333</v>
      </c>
      <c r="U708" s="11">
        <f t="shared" si="41"/>
        <v>0</v>
      </c>
      <c r="V708" s="119">
        <f t="shared" si="43"/>
        <v>5.4928098603236943</v>
      </c>
    </row>
    <row r="709" spans="2:22">
      <c r="B709" s="21">
        <v>42921</v>
      </c>
      <c r="C709" s="122" t="s">
        <v>30</v>
      </c>
      <c r="D709" s="116">
        <v>22.87</v>
      </c>
      <c r="E709" s="11">
        <v>23.08</v>
      </c>
      <c r="F709" s="12">
        <v>6418766</v>
      </c>
      <c r="H709" s="21">
        <v>42940</v>
      </c>
      <c r="I709" s="122" t="s">
        <v>30</v>
      </c>
      <c r="J709" s="116">
        <v>23.51</v>
      </c>
      <c r="K709" s="11">
        <v>23.17</v>
      </c>
      <c r="L709" s="12">
        <v>3805861</v>
      </c>
      <c r="N709" s="113" t="str">
        <f t="shared" si="44"/>
        <v>42937EQR</v>
      </c>
      <c r="O709" s="21">
        <v>42937</v>
      </c>
      <c r="P709" s="122" t="s">
        <v>246</v>
      </c>
      <c r="Q709" s="116">
        <v>67.13</v>
      </c>
      <c r="R709" s="11">
        <v>67.16</v>
      </c>
      <c r="S709" s="11">
        <v>1187477</v>
      </c>
      <c r="T709" s="78">
        <f t="shared" si="42"/>
        <v>998397.43333333335</v>
      </c>
      <c r="U709" s="11">
        <f t="shared" ref="U709:U772" si="45">LN(R709/R708)</f>
        <v>0</v>
      </c>
      <c r="V709" s="119">
        <f t="shared" si="43"/>
        <v>5.492803316071611</v>
      </c>
    </row>
    <row r="710" spans="2:22">
      <c r="B710" s="21">
        <v>42921</v>
      </c>
      <c r="C710" s="122" t="s">
        <v>31</v>
      </c>
      <c r="D710" s="116">
        <v>51.79</v>
      </c>
      <c r="E710" s="11">
        <v>52.07</v>
      </c>
      <c r="F710" s="12">
        <v>1345219</v>
      </c>
      <c r="H710" s="21">
        <v>42940</v>
      </c>
      <c r="I710" s="122" t="s">
        <v>31</v>
      </c>
      <c r="J710" s="116">
        <v>51.44</v>
      </c>
      <c r="K710" s="11">
        <v>51.68</v>
      </c>
      <c r="L710" s="12">
        <v>774128</v>
      </c>
      <c r="N710" s="113" t="str">
        <f t="shared" si="44"/>
        <v>42940EQR</v>
      </c>
      <c r="O710" s="21">
        <v>42940</v>
      </c>
      <c r="P710" s="122" t="s">
        <v>246</v>
      </c>
      <c r="Q710" s="116">
        <v>67.180000000000007</v>
      </c>
      <c r="R710" s="11">
        <v>66.650000000000006</v>
      </c>
      <c r="S710" s="11">
        <v>1683921</v>
      </c>
      <c r="T710" s="78">
        <f t="shared" si="42"/>
        <v>1025364.8</v>
      </c>
      <c r="U710" s="11">
        <f t="shared" si="45"/>
        <v>-7.622785584622236E-3</v>
      </c>
      <c r="V710" s="119">
        <f t="shared" si="43"/>
        <v>5.4925139071217286</v>
      </c>
    </row>
    <row r="711" spans="2:22">
      <c r="B711" s="21">
        <v>42921</v>
      </c>
      <c r="C711" s="122" t="s">
        <v>32</v>
      </c>
      <c r="D711" s="116">
        <v>228.38</v>
      </c>
      <c r="E711" s="11">
        <v>228.04</v>
      </c>
      <c r="F711" s="12">
        <v>2772023</v>
      </c>
      <c r="H711" s="21">
        <v>42940</v>
      </c>
      <c r="I711" s="122" t="s">
        <v>32</v>
      </c>
      <c r="J711" s="116">
        <v>218.94</v>
      </c>
      <c r="K711" s="11">
        <v>218.18</v>
      </c>
      <c r="L711" s="12">
        <v>3168178</v>
      </c>
      <c r="N711" s="113" t="str">
        <f t="shared" si="44"/>
        <v>42941EQR</v>
      </c>
      <c r="O711" s="21">
        <v>42941</v>
      </c>
      <c r="P711" s="122" t="s">
        <v>246</v>
      </c>
      <c r="Q711" s="116">
        <v>66.66</v>
      </c>
      <c r="R711" s="11">
        <v>66.069999999999993</v>
      </c>
      <c r="S711" s="11">
        <v>1942938</v>
      </c>
      <c r="T711" s="78">
        <f t="shared" si="42"/>
        <v>1059653.0666666667</v>
      </c>
      <c r="U711" s="11">
        <f t="shared" si="45"/>
        <v>-8.740260582923572E-3</v>
      </c>
      <c r="V711" s="119">
        <f t="shared" si="43"/>
        <v>5.4923747742777849</v>
      </c>
    </row>
    <row r="712" spans="2:22">
      <c r="B712" s="21">
        <v>42921</v>
      </c>
      <c r="C712" s="122" t="s">
        <v>33</v>
      </c>
      <c r="D712" s="116">
        <v>35.1</v>
      </c>
      <c r="E712" s="11">
        <v>35.07</v>
      </c>
      <c r="F712" s="12">
        <v>1968211</v>
      </c>
      <c r="H712" s="21">
        <v>42940</v>
      </c>
      <c r="I712" s="122" t="s">
        <v>33</v>
      </c>
      <c r="J712" s="116">
        <v>35.36</v>
      </c>
      <c r="K712" s="11">
        <v>35.159999999999997</v>
      </c>
      <c r="L712" s="12">
        <v>2004155</v>
      </c>
      <c r="N712" s="113" t="str">
        <f t="shared" si="44"/>
        <v>42942EQR</v>
      </c>
      <c r="O712" s="21">
        <v>42942</v>
      </c>
      <c r="P712" s="122" t="s">
        <v>246</v>
      </c>
      <c r="Q712" s="116">
        <v>66.08</v>
      </c>
      <c r="R712" s="11">
        <v>67.36</v>
      </c>
      <c r="S712" s="11">
        <v>1929090</v>
      </c>
      <c r="T712" s="78">
        <f t="shared" si="42"/>
        <v>1104709</v>
      </c>
      <c r="U712" s="11">
        <f t="shared" si="45"/>
        <v>1.9336583892277069E-2</v>
      </c>
      <c r="V712" s="119">
        <f t="shared" si="43"/>
        <v>5.4882758395965627</v>
      </c>
    </row>
    <row r="713" spans="2:22">
      <c r="B713" s="21">
        <v>42921</v>
      </c>
      <c r="C713" s="122" t="s">
        <v>34</v>
      </c>
      <c r="D713" s="116">
        <v>185.13</v>
      </c>
      <c r="E713" s="11">
        <v>184.18</v>
      </c>
      <c r="F713" s="12">
        <v>1243204</v>
      </c>
      <c r="H713" s="21">
        <v>42940</v>
      </c>
      <c r="I713" s="122" t="s">
        <v>34</v>
      </c>
      <c r="J713" s="116">
        <v>164.92</v>
      </c>
      <c r="K713" s="11">
        <v>166.88</v>
      </c>
      <c r="L713" s="12">
        <v>969704</v>
      </c>
      <c r="N713" s="113" t="str">
        <f t="shared" si="44"/>
        <v>42943EQR</v>
      </c>
      <c r="O713" s="21">
        <v>42943</v>
      </c>
      <c r="P713" s="122" t="s">
        <v>246</v>
      </c>
      <c r="Q713" s="116">
        <v>67.23</v>
      </c>
      <c r="R713" s="11">
        <v>67.5</v>
      </c>
      <c r="S713" s="11">
        <v>1583951</v>
      </c>
      <c r="T713" s="78">
        <f t="shared" si="42"/>
        <v>1153931.6333333333</v>
      </c>
      <c r="U713" s="11">
        <f t="shared" si="45"/>
        <v>2.0762279444129423E-3</v>
      </c>
      <c r="V713" s="119">
        <f t="shared" si="43"/>
        <v>5.4917308268610681</v>
      </c>
    </row>
    <row r="714" spans="2:22">
      <c r="B714" s="21">
        <v>42921</v>
      </c>
      <c r="C714" s="122" t="s">
        <v>35</v>
      </c>
      <c r="D714" s="116">
        <v>44.07</v>
      </c>
      <c r="E714" s="11">
        <v>42.86</v>
      </c>
      <c r="F714" s="12">
        <v>9475855</v>
      </c>
      <c r="H714" s="21">
        <v>42940</v>
      </c>
      <c r="I714" s="122" t="s">
        <v>35</v>
      </c>
      <c r="J714" s="116">
        <v>45.05</v>
      </c>
      <c r="K714" s="11">
        <v>42.51</v>
      </c>
      <c r="L714" s="12">
        <v>22394865</v>
      </c>
      <c r="N714" s="113" t="str">
        <f t="shared" si="44"/>
        <v>42944EQR</v>
      </c>
      <c r="O714" s="21">
        <v>42944</v>
      </c>
      <c r="P714" s="122" t="s">
        <v>246</v>
      </c>
      <c r="Q714" s="116">
        <v>67.62</v>
      </c>
      <c r="R714" s="11">
        <v>67.709999999999994</v>
      </c>
      <c r="S714" s="11">
        <v>1084168</v>
      </c>
      <c r="T714" s="78">
        <f t="shared" si="42"/>
        <v>1179886.3666666667</v>
      </c>
      <c r="U714" s="11">
        <f t="shared" si="45"/>
        <v>3.1062816190698308E-3</v>
      </c>
      <c r="V714" s="119">
        <f t="shared" si="43"/>
        <v>5.4936823925940121</v>
      </c>
    </row>
    <row r="715" spans="2:22">
      <c r="B715" s="21">
        <v>42921</v>
      </c>
      <c r="C715" s="122" t="s">
        <v>36</v>
      </c>
      <c r="D715" s="116">
        <v>110.42</v>
      </c>
      <c r="E715" s="11">
        <v>112</v>
      </c>
      <c r="F715" s="12">
        <v>741833</v>
      </c>
      <c r="H715" s="21">
        <v>42940</v>
      </c>
      <c r="I715" s="122" t="s">
        <v>36</v>
      </c>
      <c r="J715" s="116">
        <v>111.16</v>
      </c>
      <c r="K715" s="11">
        <v>105</v>
      </c>
      <c r="L715" s="12">
        <v>5715778</v>
      </c>
      <c r="N715" s="113" t="str">
        <f t="shared" si="44"/>
        <v>42947EQR</v>
      </c>
      <c r="O715" s="21">
        <v>42947</v>
      </c>
      <c r="P715" s="122" t="s">
        <v>246</v>
      </c>
      <c r="Q715" s="116">
        <v>67.73</v>
      </c>
      <c r="R715" s="11">
        <v>68.06</v>
      </c>
      <c r="S715" s="11">
        <v>1319997</v>
      </c>
      <c r="T715" s="78">
        <f t="shared" si="42"/>
        <v>1192768.6666666667</v>
      </c>
      <c r="U715" s="11">
        <f t="shared" si="45"/>
        <v>5.1557895752057954E-3</v>
      </c>
      <c r="V715" s="119">
        <f t="shared" si="43"/>
        <v>5.4948076235021537</v>
      </c>
    </row>
    <row r="716" spans="2:22">
      <c r="B716" s="21">
        <v>42921</v>
      </c>
      <c r="C716" s="122" t="s">
        <v>37</v>
      </c>
      <c r="D716" s="116">
        <v>13.77</v>
      </c>
      <c r="E716" s="11">
        <v>13.8</v>
      </c>
      <c r="F716" s="12">
        <v>11309139</v>
      </c>
      <c r="H716" s="21">
        <v>42940</v>
      </c>
      <c r="I716" s="122" t="s">
        <v>37</v>
      </c>
      <c r="J716" s="116">
        <v>12.99</v>
      </c>
      <c r="K716" s="11">
        <v>13.19</v>
      </c>
      <c r="L716" s="12">
        <v>11629861</v>
      </c>
      <c r="N716" s="113" t="str">
        <f t="shared" si="44"/>
        <v>42948EQR</v>
      </c>
      <c r="O716" s="21">
        <v>42948</v>
      </c>
      <c r="P716" s="122" t="s">
        <v>246</v>
      </c>
      <c r="Q716" s="116">
        <v>68.2</v>
      </c>
      <c r="R716" s="11">
        <v>67.84</v>
      </c>
      <c r="S716" s="11">
        <v>1330748</v>
      </c>
      <c r="T716" s="78">
        <f t="shared" si="42"/>
        <v>1202583.9666666666</v>
      </c>
      <c r="U716" s="11">
        <f t="shared" si="45"/>
        <v>-3.2376775891119767E-3</v>
      </c>
      <c r="V716" s="119">
        <f t="shared" si="43"/>
        <v>5.4952534225206886</v>
      </c>
    </row>
    <row r="717" spans="2:22">
      <c r="B717" s="21">
        <v>42921</v>
      </c>
      <c r="C717" s="122" t="s">
        <v>38</v>
      </c>
      <c r="D717" s="116">
        <v>23.26</v>
      </c>
      <c r="E717" s="11">
        <v>23.18</v>
      </c>
      <c r="F717" s="12">
        <v>4922499</v>
      </c>
      <c r="H717" s="21">
        <v>42940</v>
      </c>
      <c r="I717" s="122" t="s">
        <v>38</v>
      </c>
      <c r="J717" s="116">
        <v>23.45</v>
      </c>
      <c r="K717" s="11">
        <v>23.24</v>
      </c>
      <c r="L717" s="12">
        <v>1460652</v>
      </c>
      <c r="N717" s="113" t="str">
        <f t="shared" si="44"/>
        <v>42949EQR</v>
      </c>
      <c r="O717" s="21">
        <v>42949</v>
      </c>
      <c r="P717" s="122" t="s">
        <v>246</v>
      </c>
      <c r="Q717" s="116">
        <v>67.64</v>
      </c>
      <c r="R717" s="11">
        <v>67.760000000000005</v>
      </c>
      <c r="S717" s="11">
        <v>1638750</v>
      </c>
      <c r="T717" s="78">
        <f t="shared" si="42"/>
        <v>1220652.7666666666</v>
      </c>
      <c r="U717" s="11">
        <f t="shared" si="45"/>
        <v>-1.1799411398486367E-3</v>
      </c>
      <c r="V717" s="119">
        <f t="shared" si="43"/>
        <v>5.4959689409329808</v>
      </c>
    </row>
    <row r="718" spans="2:22">
      <c r="B718" s="21">
        <v>42921</v>
      </c>
      <c r="C718" s="122" t="s">
        <v>39</v>
      </c>
      <c r="D718" s="116">
        <v>87.3</v>
      </c>
      <c r="E718" s="11">
        <v>87.24</v>
      </c>
      <c r="F718" s="12">
        <v>1534854</v>
      </c>
      <c r="H718" s="21">
        <v>42940</v>
      </c>
      <c r="I718" s="122" t="s">
        <v>39</v>
      </c>
      <c r="J718" s="116">
        <v>85.74</v>
      </c>
      <c r="K718" s="11">
        <v>86.09</v>
      </c>
      <c r="L718" s="12">
        <v>2533328</v>
      </c>
      <c r="N718" s="113" t="str">
        <f t="shared" si="44"/>
        <v>42950EQR</v>
      </c>
      <c r="O718" s="21">
        <v>42950</v>
      </c>
      <c r="P718" s="122" t="s">
        <v>246</v>
      </c>
      <c r="Q718" s="116">
        <v>67.64</v>
      </c>
      <c r="R718" s="11">
        <v>67.3</v>
      </c>
      <c r="S718" s="11">
        <v>1276065</v>
      </c>
      <c r="T718" s="78">
        <f t="shared" si="42"/>
        <v>1249008.0333333334</v>
      </c>
      <c r="U718" s="11">
        <f t="shared" si="45"/>
        <v>-6.8118136931169136E-3</v>
      </c>
      <c r="V718" s="119">
        <f t="shared" si="43"/>
        <v>5.4951863981681486</v>
      </c>
    </row>
    <row r="719" spans="2:22">
      <c r="B719" s="21">
        <v>42921</v>
      </c>
      <c r="C719" s="122" t="s">
        <v>40</v>
      </c>
      <c r="D719" s="116">
        <v>75.790000000000006</v>
      </c>
      <c r="E719" s="11">
        <v>75.09</v>
      </c>
      <c r="F719" s="12">
        <v>1350956</v>
      </c>
      <c r="H719" s="21">
        <v>42940</v>
      </c>
      <c r="I719" s="122" t="s">
        <v>40</v>
      </c>
      <c r="J719" s="116">
        <v>73.959999999999994</v>
      </c>
      <c r="K719" s="11">
        <v>73.150000000000006</v>
      </c>
      <c r="L719" s="12">
        <v>1855047</v>
      </c>
      <c r="N719" s="113" t="str">
        <f t="shared" si="44"/>
        <v>42951EQR</v>
      </c>
      <c r="O719" s="21">
        <v>42951</v>
      </c>
      <c r="P719" s="122" t="s">
        <v>246</v>
      </c>
      <c r="Q719" s="116">
        <v>67.31</v>
      </c>
      <c r="R719" s="11">
        <v>67.319999999999993</v>
      </c>
      <c r="S719" s="11">
        <v>1057330</v>
      </c>
      <c r="T719" s="78">
        <f t="shared" si="42"/>
        <v>1257507.2333333334</v>
      </c>
      <c r="U719" s="11">
        <f t="shared" si="45"/>
        <v>2.971326719231363E-4</v>
      </c>
      <c r="V719" s="119">
        <f t="shared" si="43"/>
        <v>5.4953271691993955</v>
      </c>
    </row>
    <row r="720" spans="2:22">
      <c r="B720" s="21">
        <v>42921</v>
      </c>
      <c r="C720" s="122" t="s">
        <v>41</v>
      </c>
      <c r="D720" s="116">
        <v>32.65</v>
      </c>
      <c r="E720" s="11">
        <v>32.15</v>
      </c>
      <c r="F720" s="12">
        <v>2311130</v>
      </c>
      <c r="H720" s="21">
        <v>42940</v>
      </c>
      <c r="I720" s="122" t="s">
        <v>41</v>
      </c>
      <c r="J720" s="116">
        <v>31.51</v>
      </c>
      <c r="K720" s="11">
        <v>31.34</v>
      </c>
      <c r="L720" s="12">
        <v>4416547</v>
      </c>
      <c r="N720" s="113" t="str">
        <f t="shared" si="44"/>
        <v>42954EQR</v>
      </c>
      <c r="O720" s="21">
        <v>42954</v>
      </c>
      <c r="P720" s="122" t="s">
        <v>246</v>
      </c>
      <c r="Q720" s="116">
        <v>67.209999999999994</v>
      </c>
      <c r="R720" s="11">
        <v>67.239999999999995</v>
      </c>
      <c r="S720" s="11">
        <v>1108327</v>
      </c>
      <c r="T720" s="78">
        <f t="shared" si="42"/>
        <v>1278696.2333333334</v>
      </c>
      <c r="U720" s="11">
        <f t="shared" si="45"/>
        <v>-1.1890607821903546E-3</v>
      </c>
      <c r="V720" s="119">
        <f t="shared" si="43"/>
        <v>5.4959195599576507</v>
      </c>
    </row>
    <row r="721" spans="2:22">
      <c r="B721" s="21">
        <v>42921</v>
      </c>
      <c r="C721" s="122" t="s">
        <v>42</v>
      </c>
      <c r="D721" s="116">
        <v>154.01</v>
      </c>
      <c r="E721" s="11">
        <v>152.69</v>
      </c>
      <c r="F721" s="12">
        <v>4432537</v>
      </c>
      <c r="H721" s="21">
        <v>42940</v>
      </c>
      <c r="I721" s="122" t="s">
        <v>42</v>
      </c>
      <c r="J721" s="116">
        <v>146.61000000000001</v>
      </c>
      <c r="K721" s="11">
        <v>144.58000000000001</v>
      </c>
      <c r="L721" s="12">
        <v>7295913</v>
      </c>
      <c r="N721" s="113" t="str">
        <f t="shared" si="44"/>
        <v>42955EQR</v>
      </c>
      <c r="O721" s="21">
        <v>42955</v>
      </c>
      <c r="P721" s="122" t="s">
        <v>246</v>
      </c>
      <c r="Q721" s="116">
        <v>67.11</v>
      </c>
      <c r="R721" s="11">
        <v>67.150000000000006</v>
      </c>
      <c r="S721" s="11">
        <v>2096581</v>
      </c>
      <c r="T721" s="78">
        <f t="shared" si="42"/>
        <v>1302042.8</v>
      </c>
      <c r="U721" s="11">
        <f t="shared" si="45"/>
        <v>-1.3393855711680699E-3</v>
      </c>
      <c r="V721" s="119">
        <f t="shared" si="43"/>
        <v>5.4967983194962526</v>
      </c>
    </row>
    <row r="722" spans="2:22">
      <c r="B722" s="21">
        <v>42921</v>
      </c>
      <c r="C722" s="122" t="s">
        <v>43</v>
      </c>
      <c r="D722" s="116">
        <v>44.88</v>
      </c>
      <c r="E722" s="11">
        <v>43.36</v>
      </c>
      <c r="F722" s="12">
        <v>5875534</v>
      </c>
      <c r="H722" s="21">
        <v>42940</v>
      </c>
      <c r="I722" s="122" t="s">
        <v>43</v>
      </c>
      <c r="J722" s="116">
        <v>43.76</v>
      </c>
      <c r="K722" s="11">
        <v>44.13</v>
      </c>
      <c r="L722" s="12">
        <v>3966155</v>
      </c>
      <c r="N722" s="113" t="str">
        <f t="shared" si="44"/>
        <v>42956EQR</v>
      </c>
      <c r="O722" s="21">
        <v>42956</v>
      </c>
      <c r="P722" s="122" t="s">
        <v>246</v>
      </c>
      <c r="Q722" s="116">
        <v>67.33</v>
      </c>
      <c r="R722" s="11">
        <v>67.349999999999994</v>
      </c>
      <c r="S722" s="11">
        <v>1865447</v>
      </c>
      <c r="T722" s="78">
        <f t="shared" si="42"/>
        <v>1356497.3666666667</v>
      </c>
      <c r="U722" s="11">
        <f t="shared" si="45"/>
        <v>2.9739798871262569E-3</v>
      </c>
      <c r="V722" s="119">
        <f t="shared" si="43"/>
        <v>5.4975819072761514</v>
      </c>
    </row>
    <row r="723" spans="2:22">
      <c r="B723" s="21">
        <v>42921</v>
      </c>
      <c r="C723" s="122" t="s">
        <v>44</v>
      </c>
      <c r="D723" s="116">
        <v>52.96</v>
      </c>
      <c r="E723" s="11">
        <v>52.71</v>
      </c>
      <c r="F723" s="12">
        <v>2013885</v>
      </c>
      <c r="H723" s="21">
        <v>42940</v>
      </c>
      <c r="I723" s="122" t="s">
        <v>44</v>
      </c>
      <c r="J723" s="116">
        <v>53.79</v>
      </c>
      <c r="K723" s="11">
        <v>53.7</v>
      </c>
      <c r="L723" s="12">
        <v>2002342</v>
      </c>
      <c r="N723" s="113" t="str">
        <f t="shared" si="44"/>
        <v>42957EQR</v>
      </c>
      <c r="O723" s="21">
        <v>42957</v>
      </c>
      <c r="P723" s="122" t="s">
        <v>246</v>
      </c>
      <c r="Q723" s="116">
        <v>67.17</v>
      </c>
      <c r="R723" s="11">
        <v>67.08</v>
      </c>
      <c r="S723" s="11">
        <v>1642099</v>
      </c>
      <c r="T723" s="78">
        <f t="shared" si="42"/>
        <v>1404742.9666666666</v>
      </c>
      <c r="U723" s="11">
        <f t="shared" si="45"/>
        <v>-4.0169659013648846E-3</v>
      </c>
      <c r="V723" s="119">
        <f t="shared" si="43"/>
        <v>5.4984724767199022</v>
      </c>
    </row>
    <row r="724" spans="2:22">
      <c r="B724" s="21">
        <v>42921</v>
      </c>
      <c r="C724" s="122" t="s">
        <v>45</v>
      </c>
      <c r="D724" s="116">
        <v>61.31</v>
      </c>
      <c r="E724" s="11">
        <v>61.51</v>
      </c>
      <c r="F724" s="12">
        <v>3681417</v>
      </c>
      <c r="H724" s="21">
        <v>42940</v>
      </c>
      <c r="I724" s="122" t="s">
        <v>45</v>
      </c>
      <c r="J724" s="116">
        <v>62.5</v>
      </c>
      <c r="K724" s="11">
        <v>62.01</v>
      </c>
      <c r="L724" s="12">
        <v>1923393</v>
      </c>
      <c r="N724" s="113" t="str">
        <f t="shared" si="44"/>
        <v>42958EQR</v>
      </c>
      <c r="O724" s="21">
        <v>42958</v>
      </c>
      <c r="P724" s="122" t="s">
        <v>246</v>
      </c>
      <c r="Q724" s="116">
        <v>66.87</v>
      </c>
      <c r="R724" s="11">
        <v>66.98</v>
      </c>
      <c r="S724" s="11">
        <v>1260508</v>
      </c>
      <c r="T724" s="78">
        <f t="shared" si="42"/>
        <v>1437591.4333333333</v>
      </c>
      <c r="U724" s="11">
        <f t="shared" si="45"/>
        <v>-1.4918695889494904E-3</v>
      </c>
      <c r="V724" s="119">
        <f t="shared" si="43"/>
        <v>5.4961815719137821</v>
      </c>
    </row>
    <row r="725" spans="2:22">
      <c r="B725" s="21">
        <v>42921</v>
      </c>
      <c r="C725" s="122" t="s">
        <v>46</v>
      </c>
      <c r="D725" s="116">
        <v>54.77</v>
      </c>
      <c r="E725" s="11">
        <v>53.93</v>
      </c>
      <c r="F725" s="12">
        <v>2153606</v>
      </c>
      <c r="H725" s="21">
        <v>42940</v>
      </c>
      <c r="I725" s="122" t="s">
        <v>46</v>
      </c>
      <c r="J725" s="116">
        <v>48.2</v>
      </c>
      <c r="K725" s="11">
        <v>48.48</v>
      </c>
      <c r="L725" s="12">
        <v>2915430</v>
      </c>
      <c r="N725" s="113" t="str">
        <f t="shared" si="44"/>
        <v>42961EQR</v>
      </c>
      <c r="O725" s="21">
        <v>42961</v>
      </c>
      <c r="P725" s="122" t="s">
        <v>246</v>
      </c>
      <c r="Q725" s="116">
        <v>67.23</v>
      </c>
      <c r="R725" s="11">
        <v>67.98</v>
      </c>
      <c r="S725" s="11">
        <v>1597853</v>
      </c>
      <c r="T725" s="78">
        <f t="shared" si="42"/>
        <v>1470093.6666666667</v>
      </c>
      <c r="U725" s="11">
        <f t="shared" si="45"/>
        <v>1.4819476901911424E-2</v>
      </c>
      <c r="V725" s="119">
        <f t="shared" si="43"/>
        <v>5.4960829120731347</v>
      </c>
    </row>
    <row r="726" spans="2:22">
      <c r="B726" s="21">
        <v>42921</v>
      </c>
      <c r="C726" s="122" t="s">
        <v>47</v>
      </c>
      <c r="D726" s="116">
        <v>44.8</v>
      </c>
      <c r="E726" s="11">
        <v>45.16</v>
      </c>
      <c r="F726" s="12">
        <v>2252123</v>
      </c>
      <c r="H726" s="21">
        <v>42940</v>
      </c>
      <c r="I726" s="122" t="s">
        <v>47</v>
      </c>
      <c r="J726" s="116">
        <v>45.02</v>
      </c>
      <c r="K726" s="11">
        <v>45.13</v>
      </c>
      <c r="L726" s="12">
        <v>1430629</v>
      </c>
      <c r="N726" s="113" t="str">
        <f t="shared" si="44"/>
        <v>42962EQR</v>
      </c>
      <c r="O726" s="21">
        <v>42962</v>
      </c>
      <c r="P726" s="122" t="s">
        <v>246</v>
      </c>
      <c r="Q726" s="116">
        <v>67.819999999999993</v>
      </c>
      <c r="R726" s="11">
        <v>68.31</v>
      </c>
      <c r="S726" s="11">
        <v>1491619</v>
      </c>
      <c r="T726" s="78">
        <f t="shared" si="42"/>
        <v>1509907.7333333334</v>
      </c>
      <c r="U726" s="11">
        <f t="shared" si="45"/>
        <v>4.8426244757879908E-3</v>
      </c>
      <c r="V726" s="119">
        <f t="shared" si="43"/>
        <v>5.4966153685396408</v>
      </c>
    </row>
    <row r="727" spans="2:22">
      <c r="B727" s="21">
        <v>42921</v>
      </c>
      <c r="C727" s="122" t="s">
        <v>48</v>
      </c>
      <c r="D727" s="116">
        <v>133.6</v>
      </c>
      <c r="E727" s="11">
        <v>133.80000000000001</v>
      </c>
      <c r="F727" s="12">
        <v>1871238</v>
      </c>
      <c r="H727" s="21">
        <v>42940</v>
      </c>
      <c r="I727" s="122" t="s">
        <v>48</v>
      </c>
      <c r="J727" s="116">
        <v>136.80000000000001</v>
      </c>
      <c r="K727" s="11">
        <v>137.71</v>
      </c>
      <c r="L727" s="12">
        <v>3879936</v>
      </c>
      <c r="N727" s="113" t="str">
        <f t="shared" si="44"/>
        <v>42963EQR</v>
      </c>
      <c r="O727" s="21">
        <v>42963</v>
      </c>
      <c r="P727" s="122" t="s">
        <v>246</v>
      </c>
      <c r="Q727" s="116">
        <v>68.44</v>
      </c>
      <c r="R727" s="11">
        <v>67.91</v>
      </c>
      <c r="S727" s="11">
        <v>1275433</v>
      </c>
      <c r="T727" s="78">
        <f t="shared" si="42"/>
        <v>1524809.2333333334</v>
      </c>
      <c r="U727" s="11">
        <f t="shared" si="45"/>
        <v>-5.8728696180579444E-3</v>
      </c>
      <c r="V727" s="119">
        <f t="shared" si="43"/>
        <v>0.14113609892254378</v>
      </c>
    </row>
    <row r="728" spans="2:22">
      <c r="B728" s="21">
        <v>42921</v>
      </c>
      <c r="C728" s="122" t="s">
        <v>49</v>
      </c>
      <c r="D728" s="116">
        <v>55.3</v>
      </c>
      <c r="E728" s="11">
        <v>54.34</v>
      </c>
      <c r="F728" s="12">
        <v>1958634</v>
      </c>
      <c r="H728" s="21">
        <v>42940</v>
      </c>
      <c r="I728" s="122" t="s">
        <v>49</v>
      </c>
      <c r="J728" s="116">
        <v>54.34</v>
      </c>
      <c r="K728" s="11">
        <v>54.37</v>
      </c>
      <c r="L728" s="12">
        <v>2328171</v>
      </c>
      <c r="N728" s="113" t="str">
        <f t="shared" si="44"/>
        <v>42964EQR</v>
      </c>
      <c r="O728" s="21">
        <v>42964</v>
      </c>
      <c r="P728" s="122" t="s">
        <v>246</v>
      </c>
      <c r="Q728" s="116">
        <v>67.8</v>
      </c>
      <c r="R728" s="11">
        <v>67.650000000000006</v>
      </c>
      <c r="S728" s="11">
        <v>1441945</v>
      </c>
      <c r="T728" s="78">
        <f t="shared" si="42"/>
        <v>1495416.9333333333</v>
      </c>
      <c r="U728" s="11">
        <f t="shared" si="45"/>
        <v>-3.8359445089028257E-3</v>
      </c>
      <c r="V728" s="119">
        <f t="shared" si="43"/>
        <v>0.14227302631987634</v>
      </c>
    </row>
    <row r="729" spans="2:22">
      <c r="B729" s="21">
        <v>42921</v>
      </c>
      <c r="C729" s="122" t="s">
        <v>50</v>
      </c>
      <c r="D729" s="116">
        <v>16.72</v>
      </c>
      <c r="E729" s="11">
        <v>13.140112999999999</v>
      </c>
      <c r="F729" s="12">
        <v>10803033</v>
      </c>
      <c r="H729" s="21">
        <v>42940</v>
      </c>
      <c r="I729" s="122" t="s">
        <v>50</v>
      </c>
      <c r="J729" s="116">
        <v>17.98</v>
      </c>
      <c r="K729" s="11">
        <v>13.838229</v>
      </c>
      <c r="L729" s="12">
        <v>10919482</v>
      </c>
      <c r="N729" s="113" t="str">
        <f t="shared" si="44"/>
        <v>42965EQR</v>
      </c>
      <c r="O729" s="21">
        <v>42965</v>
      </c>
      <c r="P729" s="122" t="s">
        <v>246</v>
      </c>
      <c r="Q729" s="116">
        <v>67.53</v>
      </c>
      <c r="R729" s="11">
        <v>67.17</v>
      </c>
      <c r="S729" s="11">
        <v>2942273</v>
      </c>
      <c r="T729" s="78">
        <f t="shared" si="42"/>
        <v>1449230.7666666666</v>
      </c>
      <c r="U729" s="11">
        <f t="shared" si="45"/>
        <v>-7.1206353380239935E-3</v>
      </c>
      <c r="V729" s="119">
        <f t="shared" si="43"/>
        <v>0.11333586215517499</v>
      </c>
    </row>
    <row r="730" spans="2:22">
      <c r="B730" s="21">
        <v>42921</v>
      </c>
      <c r="C730" s="122" t="s">
        <v>51</v>
      </c>
      <c r="D730" s="116">
        <v>17.57</v>
      </c>
      <c r="E730" s="11">
        <v>17.649999999999999</v>
      </c>
      <c r="F730" s="12">
        <v>13992329</v>
      </c>
      <c r="H730" s="21">
        <v>42940</v>
      </c>
      <c r="I730" s="122" t="s">
        <v>51</v>
      </c>
      <c r="J730" s="116">
        <v>19.12</v>
      </c>
      <c r="K730" s="11">
        <v>19.239999999999998</v>
      </c>
      <c r="L730" s="12">
        <v>8144841</v>
      </c>
      <c r="N730" s="113" t="str">
        <f t="shared" si="44"/>
        <v>42968EQR</v>
      </c>
      <c r="O730" s="21">
        <v>42968</v>
      </c>
      <c r="P730" s="122" t="s">
        <v>246</v>
      </c>
      <c r="Q730" s="116">
        <v>67.290000000000006</v>
      </c>
      <c r="R730" s="11">
        <v>67.77</v>
      </c>
      <c r="S730" s="11">
        <v>975948</v>
      </c>
      <c r="T730" s="78">
        <f t="shared" si="42"/>
        <v>1499086.8333333333</v>
      </c>
      <c r="U730" s="11">
        <f t="shared" si="45"/>
        <v>8.8928998692484554E-3</v>
      </c>
      <c r="V730" s="119">
        <f t="shared" si="43"/>
        <v>0.11596724656047326</v>
      </c>
    </row>
    <row r="731" spans="2:22">
      <c r="B731" s="21">
        <v>42921</v>
      </c>
      <c r="C731" s="122" t="s">
        <v>52</v>
      </c>
      <c r="D731" s="116">
        <v>31.01</v>
      </c>
      <c r="E731" s="11">
        <v>31.04</v>
      </c>
      <c r="F731" s="12">
        <v>4271230</v>
      </c>
      <c r="H731" s="21">
        <v>42940</v>
      </c>
      <c r="I731" s="122" t="s">
        <v>52</v>
      </c>
      <c r="J731" s="116">
        <v>29.75</v>
      </c>
      <c r="K731" s="11">
        <v>29.78</v>
      </c>
      <c r="L731" s="12">
        <v>2505969</v>
      </c>
      <c r="N731" s="113" t="str">
        <f t="shared" si="44"/>
        <v>42969EQR</v>
      </c>
      <c r="O731" s="21">
        <v>42969</v>
      </c>
      <c r="P731" s="122" t="s">
        <v>246</v>
      </c>
      <c r="Q731" s="116">
        <v>67.77</v>
      </c>
      <c r="R731" s="11">
        <v>67.739999999999995</v>
      </c>
      <c r="S731" s="11">
        <v>1021478</v>
      </c>
      <c r="T731" s="78">
        <f t="shared" si="42"/>
        <v>1485144.0333333334</v>
      </c>
      <c r="U731" s="11">
        <f t="shared" si="45"/>
        <v>-4.4277175839590495E-4</v>
      </c>
      <c r="V731" s="119">
        <f t="shared" si="43"/>
        <v>0.11710047563689915</v>
      </c>
    </row>
    <row r="732" spans="2:22">
      <c r="B732" s="21">
        <v>42921</v>
      </c>
      <c r="C732" s="122" t="s">
        <v>53</v>
      </c>
      <c r="D732" s="116">
        <v>34.159999999999997</v>
      </c>
      <c r="E732" s="11">
        <v>33.729999999999997</v>
      </c>
      <c r="F732" s="12">
        <v>1622283</v>
      </c>
      <c r="H732" s="21">
        <v>42940</v>
      </c>
      <c r="I732" s="122" t="s">
        <v>53</v>
      </c>
      <c r="J732" s="116">
        <v>33.200000000000003</v>
      </c>
      <c r="K732" s="11">
        <v>33.31</v>
      </c>
      <c r="L732" s="12">
        <v>1888298</v>
      </c>
      <c r="N732" s="113" t="str">
        <f t="shared" si="44"/>
        <v>42970EQR</v>
      </c>
      <c r="O732" s="21">
        <v>42970</v>
      </c>
      <c r="P732" s="122" t="s">
        <v>246</v>
      </c>
      <c r="Q732" s="116">
        <v>67.75</v>
      </c>
      <c r="R732" s="11">
        <v>67.98</v>
      </c>
      <c r="S732" s="11">
        <v>1251373</v>
      </c>
      <c r="T732" s="78">
        <f t="shared" si="42"/>
        <v>1484216.5333333334</v>
      </c>
      <c r="U732" s="11">
        <f t="shared" si="45"/>
        <v>3.5366968783444716E-3</v>
      </c>
      <c r="V732" s="119">
        <f t="shared" si="43"/>
        <v>0.11566153017750395</v>
      </c>
    </row>
    <row r="733" spans="2:22">
      <c r="B733" s="21">
        <v>42921</v>
      </c>
      <c r="C733" s="122" t="s">
        <v>54</v>
      </c>
      <c r="D733" s="116">
        <v>109.66</v>
      </c>
      <c r="E733" s="11">
        <v>110.83</v>
      </c>
      <c r="F733" s="12">
        <v>713913</v>
      </c>
      <c r="H733" s="21">
        <v>42940</v>
      </c>
      <c r="I733" s="122" t="s">
        <v>54</v>
      </c>
      <c r="J733" s="116">
        <v>114.08</v>
      </c>
      <c r="K733" s="11">
        <v>113.94</v>
      </c>
      <c r="L733" s="12">
        <v>675277</v>
      </c>
      <c r="N733" s="113" t="str">
        <f t="shared" si="44"/>
        <v>42971EQR</v>
      </c>
      <c r="O733" s="21">
        <v>42971</v>
      </c>
      <c r="P733" s="122" t="s">
        <v>246</v>
      </c>
      <c r="Q733" s="116">
        <v>68.13</v>
      </c>
      <c r="R733" s="11">
        <v>67.97</v>
      </c>
      <c r="S733" s="11">
        <v>1484310</v>
      </c>
      <c r="T733" s="78">
        <f t="shared" si="42"/>
        <v>1487174.9333333333</v>
      </c>
      <c r="U733" s="11">
        <f t="shared" si="45"/>
        <v>-1.4711290942315305E-4</v>
      </c>
      <c r="V733" s="119">
        <f t="shared" si="43"/>
        <v>0.11320361922473821</v>
      </c>
    </row>
    <row r="734" spans="2:22">
      <c r="B734" s="21">
        <v>42921</v>
      </c>
      <c r="C734" s="122" t="s">
        <v>55</v>
      </c>
      <c r="D734" s="116">
        <v>91.23</v>
      </c>
      <c r="E734" s="11">
        <v>91.84</v>
      </c>
      <c r="F734" s="12">
        <v>679088</v>
      </c>
      <c r="H734" s="21">
        <v>42940</v>
      </c>
      <c r="I734" s="122" t="s">
        <v>55</v>
      </c>
      <c r="J734" s="116">
        <v>92.525000000000006</v>
      </c>
      <c r="K734" s="11">
        <v>92.844999999999999</v>
      </c>
      <c r="L734" s="12">
        <v>458182</v>
      </c>
      <c r="N734" s="113" t="str">
        <f t="shared" si="44"/>
        <v>42972EQR</v>
      </c>
      <c r="O734" s="21">
        <v>42972</v>
      </c>
      <c r="P734" s="122" t="s">
        <v>246</v>
      </c>
      <c r="Q734" s="116">
        <v>68.069999999999993</v>
      </c>
      <c r="R734" s="11">
        <v>67.94</v>
      </c>
      <c r="S734" s="11">
        <v>1191219</v>
      </c>
      <c r="T734" s="78">
        <f t="shared" si="42"/>
        <v>1500028.0666666667</v>
      </c>
      <c r="U734" s="11">
        <f t="shared" si="45"/>
        <v>-4.4146862610897585E-4</v>
      </c>
      <c r="V734" s="119">
        <f t="shared" si="43"/>
        <v>0.11313740237453804</v>
      </c>
    </row>
    <row r="735" spans="2:22">
      <c r="B735" s="21">
        <v>42921</v>
      </c>
      <c r="C735" s="122" t="s">
        <v>56</v>
      </c>
      <c r="D735" s="116">
        <v>18.79</v>
      </c>
      <c r="E735" s="11">
        <v>18.71</v>
      </c>
      <c r="F735" s="12">
        <v>5724632</v>
      </c>
      <c r="H735" s="21">
        <v>42940</v>
      </c>
      <c r="I735" s="122" t="s">
        <v>56</v>
      </c>
      <c r="J735" s="116">
        <v>17.940000000000001</v>
      </c>
      <c r="K735" s="11">
        <v>17.97</v>
      </c>
      <c r="L735" s="12">
        <v>4948503</v>
      </c>
      <c r="N735" s="113" t="str">
        <f t="shared" si="44"/>
        <v>42975EQR</v>
      </c>
      <c r="O735" s="21">
        <v>42975</v>
      </c>
      <c r="P735" s="122" t="s">
        <v>246</v>
      </c>
      <c r="Q735" s="116">
        <v>67.989999999999995</v>
      </c>
      <c r="R735" s="11">
        <v>67.37</v>
      </c>
      <c r="S735" s="11">
        <v>915453</v>
      </c>
      <c r="T735" s="78">
        <f t="shared" si="42"/>
        <v>1496029.6333333333</v>
      </c>
      <c r="U735" s="11">
        <f t="shared" si="45"/>
        <v>-8.4251477598692847E-3</v>
      </c>
      <c r="V735" s="119">
        <f t="shared" si="43"/>
        <v>0.11208869300796689</v>
      </c>
    </row>
    <row r="736" spans="2:22">
      <c r="B736" s="21">
        <v>42921</v>
      </c>
      <c r="C736" s="122" t="s">
        <v>57</v>
      </c>
      <c r="D736" s="116">
        <v>106.64</v>
      </c>
      <c r="E736" s="11">
        <v>106.31</v>
      </c>
      <c r="F736" s="12">
        <v>1715041</v>
      </c>
      <c r="H736" s="21">
        <v>42940</v>
      </c>
      <c r="I736" s="122" t="s">
        <v>57</v>
      </c>
      <c r="J736" s="116">
        <v>106.37</v>
      </c>
      <c r="K736" s="11">
        <v>105.3</v>
      </c>
      <c r="L736" s="12">
        <v>1293543</v>
      </c>
      <c r="N736" s="113" t="str">
        <f t="shared" si="44"/>
        <v>42976EQR</v>
      </c>
      <c r="O736" s="21">
        <v>42976</v>
      </c>
      <c r="P736" s="122" t="s">
        <v>246</v>
      </c>
      <c r="Q736" s="116">
        <v>67.41</v>
      </c>
      <c r="R736" s="11">
        <v>67.150000000000006</v>
      </c>
      <c r="S736" s="11">
        <v>1039413</v>
      </c>
      <c r="T736" s="78">
        <f t="shared" si="42"/>
        <v>1486138.1666666667</v>
      </c>
      <c r="U736" s="11">
        <f t="shared" si="45"/>
        <v>-3.2708920033218724E-3</v>
      </c>
      <c r="V736" s="119">
        <f t="shared" si="43"/>
        <v>0.11068783090086885</v>
      </c>
    </row>
    <row r="737" spans="2:22">
      <c r="B737" s="21">
        <v>42921</v>
      </c>
      <c r="C737" s="122" t="s">
        <v>58</v>
      </c>
      <c r="D737" s="116">
        <v>239.29</v>
      </c>
      <c r="E737" s="11">
        <v>242.32</v>
      </c>
      <c r="F737" s="12">
        <v>948217</v>
      </c>
      <c r="H737" s="21">
        <v>42940</v>
      </c>
      <c r="I737" s="122" t="s">
        <v>58</v>
      </c>
      <c r="J737" s="116">
        <v>235.85</v>
      </c>
      <c r="K737" s="11">
        <v>235.5</v>
      </c>
      <c r="L737" s="12">
        <v>1219665</v>
      </c>
      <c r="N737" s="113" t="str">
        <f t="shared" si="44"/>
        <v>42977EQR</v>
      </c>
      <c r="O737" s="21">
        <v>42977</v>
      </c>
      <c r="P737" s="122" t="s">
        <v>246</v>
      </c>
      <c r="Q737" s="116">
        <v>67.069999999999993</v>
      </c>
      <c r="R737" s="11">
        <v>67.31</v>
      </c>
      <c r="S737" s="11">
        <v>1323675</v>
      </c>
      <c r="T737" s="78">
        <f t="shared" si="42"/>
        <v>1463377.8666666667</v>
      </c>
      <c r="U737" s="11">
        <f t="shared" si="45"/>
        <v>2.3798910533750798E-3</v>
      </c>
      <c r="V737" s="119">
        <f t="shared" si="43"/>
        <v>0.1107591527796831</v>
      </c>
    </row>
    <row r="738" spans="2:22">
      <c r="B738" s="21">
        <v>42921</v>
      </c>
      <c r="C738" s="122" t="s">
        <v>59</v>
      </c>
      <c r="D738" s="116">
        <v>155.77000000000001</v>
      </c>
      <c r="E738" s="11">
        <v>153.66999999999999</v>
      </c>
      <c r="F738" s="12">
        <v>3564354</v>
      </c>
      <c r="H738" s="21">
        <v>42940</v>
      </c>
      <c r="I738" s="122" t="s">
        <v>59</v>
      </c>
      <c r="J738" s="116">
        <v>147</v>
      </c>
      <c r="K738" s="11">
        <v>145.99</v>
      </c>
      <c r="L738" s="12">
        <v>3877593</v>
      </c>
      <c r="N738" s="113" t="str">
        <f t="shared" si="44"/>
        <v>42978EQR</v>
      </c>
      <c r="O738" s="21">
        <v>42978</v>
      </c>
      <c r="P738" s="122" t="s">
        <v>246</v>
      </c>
      <c r="Q738" s="116">
        <v>67.33</v>
      </c>
      <c r="R738" s="11">
        <v>67.150000000000006</v>
      </c>
      <c r="S738" s="11">
        <v>2363046</v>
      </c>
      <c r="T738" s="78">
        <f t="shared" si="42"/>
        <v>1448355.2</v>
      </c>
      <c r="U738" s="11">
        <f t="shared" si="45"/>
        <v>-2.3798910533751392E-3</v>
      </c>
      <c r="V738" s="119">
        <f t="shared" si="43"/>
        <v>9.9994959486934598E-2</v>
      </c>
    </row>
    <row r="739" spans="2:22">
      <c r="B739" s="21">
        <v>42921</v>
      </c>
      <c r="C739" s="122" t="s">
        <v>60</v>
      </c>
      <c r="D739" s="116">
        <v>66.66</v>
      </c>
      <c r="E739" s="11">
        <v>66.180000000000007</v>
      </c>
      <c r="F739" s="12">
        <v>2689116</v>
      </c>
      <c r="H739" s="21">
        <v>42940</v>
      </c>
      <c r="I739" s="122" t="s">
        <v>60</v>
      </c>
      <c r="J739" s="116">
        <v>66.48</v>
      </c>
      <c r="K739" s="11">
        <v>66.75</v>
      </c>
      <c r="L739" s="12">
        <v>3596353</v>
      </c>
      <c r="N739" s="113" t="str">
        <f t="shared" si="44"/>
        <v>42979EQR</v>
      </c>
      <c r="O739" s="21">
        <v>42979</v>
      </c>
      <c r="P739" s="122" t="s">
        <v>246</v>
      </c>
      <c r="Q739" s="117">
        <v>67.150000000000006</v>
      </c>
      <c r="R739" s="96">
        <v>66.989999999999995</v>
      </c>
      <c r="S739" s="11">
        <v>1399816</v>
      </c>
      <c r="T739" s="78">
        <f t="shared" si="42"/>
        <v>1477414.5</v>
      </c>
      <c r="U739" s="11">
        <f t="shared" si="45"/>
        <v>-2.3855684490705249E-3</v>
      </c>
      <c r="V739" s="119">
        <f t="shared" si="43"/>
        <v>0.10024590948169942</v>
      </c>
    </row>
    <row r="740" spans="2:22">
      <c r="B740" s="21">
        <v>42921</v>
      </c>
      <c r="C740" s="122" t="s">
        <v>61</v>
      </c>
      <c r="D740" s="116">
        <v>159.51</v>
      </c>
      <c r="E740" s="11">
        <v>161.38</v>
      </c>
      <c r="F740" s="12">
        <v>760200</v>
      </c>
      <c r="H740" s="21">
        <v>42940</v>
      </c>
      <c r="I740" s="122" t="s">
        <v>61</v>
      </c>
      <c r="J740" s="116">
        <v>166.78</v>
      </c>
      <c r="K740" s="11">
        <v>170.18</v>
      </c>
      <c r="L740" s="12">
        <v>394197</v>
      </c>
      <c r="N740" s="113" t="str">
        <f t="shared" si="44"/>
        <v>42983EQR</v>
      </c>
      <c r="O740" s="21">
        <v>42983</v>
      </c>
      <c r="P740" s="122" t="s">
        <v>246</v>
      </c>
      <c r="Q740" s="117">
        <v>67.099999999999994</v>
      </c>
      <c r="R740" s="96">
        <v>67.14</v>
      </c>
      <c r="S740" s="11">
        <v>1642776</v>
      </c>
      <c r="T740" s="78">
        <f t="shared" si="42"/>
        <v>1484492.4666666666</v>
      </c>
      <c r="U740" s="11">
        <f t="shared" si="45"/>
        <v>2.2366370317126933E-3</v>
      </c>
      <c r="V740" s="119">
        <f t="shared" si="43"/>
        <v>0.10048115586692649</v>
      </c>
    </row>
    <row r="741" spans="2:22">
      <c r="B741" s="21">
        <v>42921</v>
      </c>
      <c r="C741" s="122" t="s">
        <v>62</v>
      </c>
      <c r="D741" s="116">
        <v>134.99</v>
      </c>
      <c r="E741" s="11">
        <v>134.21</v>
      </c>
      <c r="F741" s="12">
        <v>401880</v>
      </c>
      <c r="H741" s="21">
        <v>42940</v>
      </c>
      <c r="I741" s="122" t="s">
        <v>62</v>
      </c>
      <c r="J741" s="116">
        <v>132.88</v>
      </c>
      <c r="K741" s="11">
        <v>132.51</v>
      </c>
      <c r="L741" s="12">
        <v>372201</v>
      </c>
      <c r="N741" s="113" t="str">
        <f t="shared" si="44"/>
        <v>42984EQR</v>
      </c>
      <c r="O741" s="21">
        <v>42984</v>
      </c>
      <c r="P741" s="122" t="s">
        <v>246</v>
      </c>
      <c r="Q741" s="117">
        <v>67.400000000000006</v>
      </c>
      <c r="R741" s="96">
        <v>67.22</v>
      </c>
      <c r="S741" s="11">
        <v>1904626</v>
      </c>
      <c r="T741" s="78">
        <f t="shared" si="42"/>
        <v>1483120.9666666666</v>
      </c>
      <c r="U741" s="11">
        <f t="shared" si="45"/>
        <v>1.1908307450707145E-3</v>
      </c>
      <c r="V741" s="119">
        <f t="shared" si="43"/>
        <v>9.810756683823367E-2</v>
      </c>
    </row>
    <row r="742" spans="2:22">
      <c r="B742" s="21">
        <v>42921</v>
      </c>
      <c r="C742" s="122" t="s">
        <v>63</v>
      </c>
      <c r="D742" s="116">
        <v>173.9</v>
      </c>
      <c r="E742" s="11">
        <v>174.35</v>
      </c>
      <c r="F742" s="12">
        <v>901378</v>
      </c>
      <c r="H742" s="21">
        <v>42940</v>
      </c>
      <c r="I742" s="122" t="s">
        <v>63</v>
      </c>
      <c r="J742" s="116">
        <v>172.48</v>
      </c>
      <c r="K742" s="11">
        <v>173.99</v>
      </c>
      <c r="L742" s="12">
        <v>1148054</v>
      </c>
      <c r="N742" s="113" t="str">
        <f t="shared" si="44"/>
        <v>42985EQR</v>
      </c>
      <c r="O742" s="21">
        <v>42985</v>
      </c>
      <c r="P742" s="122" t="s">
        <v>246</v>
      </c>
      <c r="Q742" s="117">
        <v>67.38</v>
      </c>
      <c r="R742" s="96">
        <v>67.72</v>
      </c>
      <c r="S742" s="11">
        <v>3078188</v>
      </c>
      <c r="T742" s="78">
        <f t="shared" si="42"/>
        <v>1481843.9</v>
      </c>
      <c r="U742" s="11">
        <f t="shared" si="45"/>
        <v>7.4107349679749853E-3</v>
      </c>
      <c r="V742" s="119">
        <f t="shared" si="43"/>
        <v>9.4385476384222691E-2</v>
      </c>
    </row>
    <row r="743" spans="2:22">
      <c r="B743" s="21">
        <v>42921</v>
      </c>
      <c r="C743" s="122" t="s">
        <v>64</v>
      </c>
      <c r="D743" s="116">
        <v>126</v>
      </c>
      <c r="E743" s="11">
        <v>128.34</v>
      </c>
      <c r="F743" s="12">
        <v>1189352</v>
      </c>
      <c r="H743" s="21">
        <v>42940</v>
      </c>
      <c r="I743" s="122" t="s">
        <v>64</v>
      </c>
      <c r="J743" s="116">
        <v>134.24</v>
      </c>
      <c r="K743" s="11">
        <v>138.27000000000001</v>
      </c>
      <c r="L743" s="12">
        <v>1207494</v>
      </c>
      <c r="N743" s="113" t="str">
        <f t="shared" si="44"/>
        <v>42986EQR</v>
      </c>
      <c r="O743" s="21">
        <v>42986</v>
      </c>
      <c r="P743" s="122" t="s">
        <v>246</v>
      </c>
      <c r="Q743" s="117">
        <v>67.58</v>
      </c>
      <c r="R743" s="96">
        <v>68.09</v>
      </c>
      <c r="S743" s="11">
        <v>1463819</v>
      </c>
      <c r="T743" s="78">
        <f t="shared" si="42"/>
        <v>1520147.1666666667</v>
      </c>
      <c r="U743" s="11">
        <f t="shared" si="45"/>
        <v>5.4488022299408823E-3</v>
      </c>
      <c r="V743" s="119">
        <f t="shared" si="43"/>
        <v>7.8969324293938062E-2</v>
      </c>
    </row>
    <row r="744" spans="2:22">
      <c r="B744" s="21">
        <v>42921</v>
      </c>
      <c r="C744" s="122" t="s">
        <v>65</v>
      </c>
      <c r="D744" s="116">
        <v>44.2</v>
      </c>
      <c r="E744" s="11">
        <v>44.34</v>
      </c>
      <c r="F744" s="12">
        <v>1805603</v>
      </c>
      <c r="H744" s="21">
        <v>42940</v>
      </c>
      <c r="I744" s="122" t="s">
        <v>65</v>
      </c>
      <c r="J744" s="116">
        <v>45.67</v>
      </c>
      <c r="K744" s="11">
        <v>45.7</v>
      </c>
      <c r="L744" s="12">
        <v>2162781</v>
      </c>
      <c r="N744" s="113" t="str">
        <f t="shared" si="44"/>
        <v>42989EQR</v>
      </c>
      <c r="O744" s="21">
        <v>42989</v>
      </c>
      <c r="P744" s="122" t="s">
        <v>246</v>
      </c>
      <c r="Q744" s="117">
        <v>68.2</v>
      </c>
      <c r="R744" s="96">
        <v>68.61</v>
      </c>
      <c r="S744" s="11">
        <v>1257665</v>
      </c>
      <c r="T744" s="78">
        <f t="shared" si="42"/>
        <v>1516142.7666666666</v>
      </c>
      <c r="U744" s="11">
        <f t="shared" si="45"/>
        <v>7.6079372079241635E-3</v>
      </c>
      <c r="V744" s="119">
        <f t="shared" si="43"/>
        <v>8.0257937408873936E-2</v>
      </c>
    </row>
    <row r="745" spans="2:22">
      <c r="B745" s="21">
        <v>42921</v>
      </c>
      <c r="C745" s="122" t="s">
        <v>66</v>
      </c>
      <c r="D745" s="116">
        <v>33.520000000000003</v>
      </c>
      <c r="E745" s="11">
        <v>34.340000000000003</v>
      </c>
      <c r="F745" s="12">
        <v>30010803</v>
      </c>
      <c r="H745" s="21">
        <v>42940</v>
      </c>
      <c r="I745" s="122" t="s">
        <v>66</v>
      </c>
      <c r="J745" s="116">
        <v>34.729999999999997</v>
      </c>
      <c r="K745" s="11">
        <v>34.5</v>
      </c>
      <c r="L745" s="12">
        <v>16146284</v>
      </c>
      <c r="N745" s="113" t="str">
        <f t="shared" si="44"/>
        <v>42990EQR</v>
      </c>
      <c r="O745" s="21">
        <v>42990</v>
      </c>
      <c r="P745" s="122" t="s">
        <v>246</v>
      </c>
      <c r="Q745" s="117">
        <v>68.38</v>
      </c>
      <c r="R745" s="96">
        <v>67.61</v>
      </c>
      <c r="S745" s="11">
        <v>1257186</v>
      </c>
      <c r="T745" s="78">
        <f t="shared" si="42"/>
        <v>1521926</v>
      </c>
      <c r="U745" s="11">
        <f t="shared" si="45"/>
        <v>-1.4682395600212911E-2</v>
      </c>
      <c r="V745" s="119">
        <f t="shared" si="43"/>
        <v>8.2636484451490411E-2</v>
      </c>
    </row>
    <row r="746" spans="2:22">
      <c r="B746" s="21">
        <v>42921</v>
      </c>
      <c r="C746" s="122" t="s">
        <v>67</v>
      </c>
      <c r="D746" s="116">
        <v>131.91</v>
      </c>
      <c r="E746" s="11">
        <v>131.97999999999999</v>
      </c>
      <c r="F746" s="12">
        <v>1275638</v>
      </c>
      <c r="H746" s="21">
        <v>42940</v>
      </c>
      <c r="I746" s="122" t="s">
        <v>67</v>
      </c>
      <c r="J746" s="116">
        <v>134.97999999999999</v>
      </c>
      <c r="K746" s="11">
        <v>136.25</v>
      </c>
      <c r="L746" s="12">
        <v>910630</v>
      </c>
      <c r="N746" s="113" t="str">
        <f t="shared" si="44"/>
        <v>42991EQR</v>
      </c>
      <c r="O746" s="21">
        <v>42991</v>
      </c>
      <c r="P746" s="122" t="s">
        <v>246</v>
      </c>
      <c r="Q746" s="117">
        <v>67.55</v>
      </c>
      <c r="R746" s="96">
        <v>67.31</v>
      </c>
      <c r="S746" s="11">
        <v>1050344</v>
      </c>
      <c r="T746" s="78">
        <f t="shared" si="42"/>
        <v>1519832.3</v>
      </c>
      <c r="U746" s="11">
        <f t="shared" si="45"/>
        <v>-4.4470870799647516E-3</v>
      </c>
      <c r="V746" s="119">
        <f t="shared" si="43"/>
        <v>9.2170898220719541E-2</v>
      </c>
    </row>
    <row r="747" spans="2:22">
      <c r="B747" s="21">
        <v>42921</v>
      </c>
      <c r="C747" s="122" t="s">
        <v>68</v>
      </c>
      <c r="D747" s="116">
        <v>56.94</v>
      </c>
      <c r="E747" s="11">
        <v>56.75</v>
      </c>
      <c r="F747" s="12">
        <v>1460949</v>
      </c>
      <c r="H747" s="21">
        <v>42940</v>
      </c>
      <c r="I747" s="122" t="s">
        <v>68</v>
      </c>
      <c r="J747" s="116">
        <v>56.63</v>
      </c>
      <c r="K747" s="11">
        <v>56.75</v>
      </c>
      <c r="L747" s="12">
        <v>1233027</v>
      </c>
      <c r="N747" s="113" t="str">
        <f t="shared" si="44"/>
        <v>42992EQR</v>
      </c>
      <c r="O747" s="21">
        <v>42992</v>
      </c>
      <c r="P747" s="122" t="s">
        <v>246</v>
      </c>
      <c r="Q747" s="117">
        <v>67.38</v>
      </c>
      <c r="R747" s="96">
        <v>67.39</v>
      </c>
      <c r="S747" s="11">
        <v>1631113</v>
      </c>
      <c r="T747" s="78">
        <f t="shared" si="42"/>
        <v>1510485.5</v>
      </c>
      <c r="U747" s="11">
        <f t="shared" si="45"/>
        <v>1.1878249355038247E-3</v>
      </c>
      <c r="V747" s="119">
        <f t="shared" si="43"/>
        <v>9.2577341774390851E-2</v>
      </c>
    </row>
    <row r="748" spans="2:22">
      <c r="B748" s="21">
        <v>42921</v>
      </c>
      <c r="C748" s="122" t="s">
        <v>69</v>
      </c>
      <c r="D748" s="116">
        <v>25.08</v>
      </c>
      <c r="E748" s="11">
        <v>25.11</v>
      </c>
      <c r="F748" s="12">
        <v>2694072</v>
      </c>
      <c r="H748" s="21">
        <v>42940</v>
      </c>
      <c r="I748" s="122" t="s">
        <v>69</v>
      </c>
      <c r="J748" s="116">
        <v>25.55</v>
      </c>
      <c r="K748" s="11">
        <v>25.57</v>
      </c>
      <c r="L748" s="12">
        <v>3278143</v>
      </c>
      <c r="N748" s="113" t="str">
        <f t="shared" si="44"/>
        <v>42993EQR</v>
      </c>
      <c r="O748" s="21">
        <v>42993</v>
      </c>
      <c r="P748" s="122" t="s">
        <v>246</v>
      </c>
      <c r="Q748" s="117">
        <v>67.239999999999995</v>
      </c>
      <c r="R748" s="96">
        <v>67.88</v>
      </c>
      <c r="S748" s="11">
        <v>3190161</v>
      </c>
      <c r="T748" s="78">
        <f t="shared" si="42"/>
        <v>1510230.9333333333</v>
      </c>
      <c r="U748" s="11">
        <f t="shared" si="45"/>
        <v>7.244801407899939E-3</v>
      </c>
      <c r="V748" s="119">
        <f t="shared" si="43"/>
        <v>9.2627139656368165E-2</v>
      </c>
    </row>
    <row r="749" spans="2:22">
      <c r="B749" s="21">
        <v>42921</v>
      </c>
      <c r="C749" s="122" t="s">
        <v>70</v>
      </c>
      <c r="D749" s="116">
        <v>91.39</v>
      </c>
      <c r="E749" s="11">
        <v>92.16</v>
      </c>
      <c r="F749" s="12">
        <v>1101700</v>
      </c>
      <c r="H749" s="21">
        <v>42940</v>
      </c>
      <c r="I749" s="122" t="s">
        <v>70</v>
      </c>
      <c r="J749" s="116">
        <v>91.47</v>
      </c>
      <c r="K749" s="11">
        <v>91.05</v>
      </c>
      <c r="L749" s="12">
        <v>1466006</v>
      </c>
      <c r="N749" s="113" t="str">
        <f t="shared" si="44"/>
        <v>42996EQR</v>
      </c>
      <c r="O749" s="21">
        <v>42996</v>
      </c>
      <c r="P749" s="122" t="s">
        <v>246</v>
      </c>
      <c r="Q749" s="117">
        <v>67.819999999999993</v>
      </c>
      <c r="R749" s="96">
        <v>67.34</v>
      </c>
      <c r="S749" s="11">
        <v>1518814</v>
      </c>
      <c r="T749" s="78">
        <f t="shared" si="42"/>
        <v>1574034.1333333333</v>
      </c>
      <c r="U749" s="11">
        <f t="shared" si="45"/>
        <v>-7.9870266330970691E-3</v>
      </c>
      <c r="V749" s="119">
        <f t="shared" si="43"/>
        <v>9.2842395323216018E-2</v>
      </c>
    </row>
    <row r="750" spans="2:22">
      <c r="B750" s="21">
        <v>42921</v>
      </c>
      <c r="C750" s="122" t="s">
        <v>71</v>
      </c>
      <c r="D750" s="116">
        <v>34.81</v>
      </c>
      <c r="E750" s="11">
        <v>34.520000000000003</v>
      </c>
      <c r="F750" s="12">
        <v>864739</v>
      </c>
      <c r="H750" s="21">
        <v>42940</v>
      </c>
      <c r="I750" s="122" t="s">
        <v>71</v>
      </c>
      <c r="J750" s="116">
        <v>34.979999999999997</v>
      </c>
      <c r="K750" s="11">
        <v>34.89</v>
      </c>
      <c r="L750" s="12">
        <v>691783</v>
      </c>
      <c r="N750" s="113" t="str">
        <f t="shared" si="44"/>
        <v>42997EQR</v>
      </c>
      <c r="O750" s="21">
        <v>42997</v>
      </c>
      <c r="P750" s="122" t="s">
        <v>246</v>
      </c>
      <c r="Q750" s="117">
        <v>67.64</v>
      </c>
      <c r="R750" s="96">
        <v>66.83</v>
      </c>
      <c r="S750" s="11">
        <v>1854002</v>
      </c>
      <c r="T750" s="78">
        <f t="shared" si="42"/>
        <v>1589416.9333333333</v>
      </c>
      <c r="U750" s="11">
        <f t="shared" si="45"/>
        <v>-7.6023322099496938E-3</v>
      </c>
      <c r="V750" s="119">
        <f t="shared" si="43"/>
        <v>9.5864592761228259E-2</v>
      </c>
    </row>
    <row r="751" spans="2:22">
      <c r="B751" s="21">
        <v>42921</v>
      </c>
      <c r="C751" s="122" t="s">
        <v>72</v>
      </c>
      <c r="D751" s="116">
        <v>309.38</v>
      </c>
      <c r="E751" s="11">
        <v>312.69670000000002</v>
      </c>
      <c r="F751" s="12">
        <v>1141571.977</v>
      </c>
      <c r="H751" s="21">
        <v>42940</v>
      </c>
      <c r="I751" s="122" t="s">
        <v>72</v>
      </c>
      <c r="J751" s="116">
        <v>308.93</v>
      </c>
      <c r="K751" s="11">
        <v>316.39</v>
      </c>
      <c r="L751" s="12">
        <v>1505543.97</v>
      </c>
      <c r="N751" s="113" t="str">
        <f t="shared" si="44"/>
        <v>42998EQR</v>
      </c>
      <c r="O751" s="21">
        <v>42998</v>
      </c>
      <c r="P751" s="122" t="s">
        <v>246</v>
      </c>
      <c r="Q751" s="117">
        <v>66.88</v>
      </c>
      <c r="R751" s="96">
        <v>66.72</v>
      </c>
      <c r="S751" s="11">
        <v>1278370</v>
      </c>
      <c r="T751" s="78">
        <f t="shared" ref="T751:T814" si="46">AVERAGE(S721:S750)</f>
        <v>1614272.7666666666</v>
      </c>
      <c r="U751" s="11">
        <f t="shared" si="45"/>
        <v>-1.6473234724874314E-3</v>
      </c>
      <c r="V751" s="119">
        <f t="shared" ref="V751:V814" si="47">_xlfn.STDEV.S(U721:U750)*(250)^0.5</f>
        <v>9.8312482387945488E-2</v>
      </c>
    </row>
    <row r="752" spans="2:22">
      <c r="B752" s="21">
        <v>42921</v>
      </c>
      <c r="C752" s="122" t="s">
        <v>73</v>
      </c>
      <c r="D752" s="116">
        <v>124.42</v>
      </c>
      <c r="E752" s="11">
        <v>125.2</v>
      </c>
      <c r="F752" s="12">
        <v>413449</v>
      </c>
      <c r="H752" s="21">
        <v>42940</v>
      </c>
      <c r="I752" s="122" t="s">
        <v>73</v>
      </c>
      <c r="J752" s="116">
        <v>128.38</v>
      </c>
      <c r="K752" s="11">
        <v>128.46</v>
      </c>
      <c r="L752" s="12">
        <v>437787</v>
      </c>
      <c r="N752" s="113" t="str">
        <f t="shared" si="44"/>
        <v>42999EQR</v>
      </c>
      <c r="O752" s="21">
        <v>42999</v>
      </c>
      <c r="P752" s="122" t="s">
        <v>246</v>
      </c>
      <c r="Q752" s="117">
        <v>66.73</v>
      </c>
      <c r="R752" s="96">
        <v>66.47</v>
      </c>
      <c r="S752" s="11">
        <v>1611887</v>
      </c>
      <c r="T752" s="78">
        <f t="shared" si="46"/>
        <v>1586999.0666666667</v>
      </c>
      <c r="U752" s="11">
        <f t="shared" si="45"/>
        <v>-3.7540399970008671E-3</v>
      </c>
      <c r="V752" s="119">
        <f t="shared" si="47"/>
        <v>9.8347156282601128E-2</v>
      </c>
    </row>
    <row r="753" spans="2:22">
      <c r="B753" s="21">
        <v>42921</v>
      </c>
      <c r="C753" s="122" t="s">
        <v>285</v>
      </c>
      <c r="D753" s="116">
        <v>144.38999999999999</v>
      </c>
      <c r="E753" s="11">
        <v>145.47999999999999</v>
      </c>
      <c r="F753" s="12">
        <v>1079230</v>
      </c>
      <c r="H753" s="21">
        <v>42941</v>
      </c>
      <c r="I753" s="122" t="s">
        <v>24</v>
      </c>
      <c r="J753" s="116">
        <v>31.9</v>
      </c>
      <c r="K753" s="11">
        <v>32.130000000000003</v>
      </c>
      <c r="L753" s="12">
        <v>9552285</v>
      </c>
      <c r="N753" s="113" t="str">
        <f t="shared" si="44"/>
        <v>43000EQR</v>
      </c>
      <c r="O753" s="21">
        <v>43000</v>
      </c>
      <c r="P753" s="122" t="s">
        <v>246</v>
      </c>
      <c r="Q753" s="117">
        <v>66.099999999999994</v>
      </c>
      <c r="R753" s="96">
        <v>65.88</v>
      </c>
      <c r="S753" s="11">
        <v>1822556</v>
      </c>
      <c r="T753" s="78">
        <f t="shared" si="46"/>
        <v>1578547.0666666667</v>
      </c>
      <c r="U753" s="11">
        <f t="shared" si="45"/>
        <v>-8.9158127440509063E-3</v>
      </c>
      <c r="V753" s="119">
        <f t="shared" si="47"/>
        <v>9.8384750076641742E-2</v>
      </c>
    </row>
    <row r="754" spans="2:22">
      <c r="B754" s="21">
        <v>42921</v>
      </c>
      <c r="C754" s="122" t="s">
        <v>286</v>
      </c>
      <c r="D754" s="116">
        <v>35.56</v>
      </c>
      <c r="E754" s="11">
        <v>35.5</v>
      </c>
      <c r="F754" s="12">
        <v>2033895</v>
      </c>
      <c r="H754" s="21">
        <v>42941</v>
      </c>
      <c r="I754" s="122" t="s">
        <v>25</v>
      </c>
      <c r="J754" s="116">
        <v>35.94</v>
      </c>
      <c r="K754" s="11">
        <v>35.57</v>
      </c>
      <c r="L754" s="12">
        <v>14540098</v>
      </c>
      <c r="N754" s="113" t="str">
        <f t="shared" si="44"/>
        <v>43003EQR</v>
      </c>
      <c r="O754" s="21">
        <v>43003</v>
      </c>
      <c r="P754" s="122" t="s">
        <v>246</v>
      </c>
      <c r="Q754" s="117">
        <v>66</v>
      </c>
      <c r="R754" s="96">
        <v>66.08</v>
      </c>
      <c r="S754" s="11">
        <v>1637727</v>
      </c>
      <c r="T754" s="78">
        <f t="shared" si="46"/>
        <v>1584562.3</v>
      </c>
      <c r="U754" s="11">
        <f t="shared" si="45"/>
        <v>3.0312239032830794E-3</v>
      </c>
      <c r="V754" s="119">
        <f t="shared" si="47"/>
        <v>0.10090492390051896</v>
      </c>
    </row>
    <row r="755" spans="2:22">
      <c r="B755" s="21">
        <v>42921</v>
      </c>
      <c r="C755" s="122" t="s">
        <v>287</v>
      </c>
      <c r="D755" s="116">
        <v>93.21</v>
      </c>
      <c r="E755" s="11">
        <v>93.25</v>
      </c>
      <c r="F755" s="12">
        <v>1604887</v>
      </c>
      <c r="H755" s="21">
        <v>42941</v>
      </c>
      <c r="I755" s="122" t="s">
        <v>26</v>
      </c>
      <c r="J755" s="116">
        <v>953.81</v>
      </c>
      <c r="K755" s="11">
        <v>950.7</v>
      </c>
      <c r="L755" s="12">
        <v>4660979</v>
      </c>
      <c r="N755" s="113" t="str">
        <f t="shared" si="44"/>
        <v>43004EQR</v>
      </c>
      <c r="O755" s="21">
        <v>43004</v>
      </c>
      <c r="P755" s="122" t="s">
        <v>246</v>
      </c>
      <c r="Q755" s="117">
        <v>66.150000000000006</v>
      </c>
      <c r="R755" s="96">
        <v>66.03</v>
      </c>
      <c r="S755" s="11">
        <v>1520658</v>
      </c>
      <c r="T755" s="78">
        <f t="shared" si="46"/>
        <v>1597136.2666666666</v>
      </c>
      <c r="U755" s="11">
        <f t="shared" si="45"/>
        <v>-7.569450062425454E-4</v>
      </c>
      <c r="V755" s="119">
        <f t="shared" si="47"/>
        <v>0.10140449147208294</v>
      </c>
    </row>
    <row r="756" spans="2:22">
      <c r="B756" s="21">
        <v>42921</v>
      </c>
      <c r="C756" s="122" t="s">
        <v>288</v>
      </c>
      <c r="D756" s="116">
        <v>43.3</v>
      </c>
      <c r="E756" s="11">
        <v>43.57</v>
      </c>
      <c r="F756" s="12">
        <v>3759104</v>
      </c>
      <c r="H756" s="21">
        <v>42941</v>
      </c>
      <c r="I756" s="122" t="s">
        <v>27</v>
      </c>
      <c r="J756" s="116">
        <v>970.7</v>
      </c>
      <c r="K756" s="11">
        <v>969.03</v>
      </c>
      <c r="L756" s="12">
        <v>5933602</v>
      </c>
      <c r="N756" s="113" t="str">
        <f t="shared" si="44"/>
        <v>43005EQR</v>
      </c>
      <c r="O756" s="21">
        <v>43005</v>
      </c>
      <c r="P756" s="122" t="s">
        <v>246</v>
      </c>
      <c r="Q756" s="117">
        <v>65.84</v>
      </c>
      <c r="R756" s="96">
        <v>65.62</v>
      </c>
      <c r="S756" s="11">
        <v>1284052</v>
      </c>
      <c r="T756" s="78">
        <f t="shared" si="46"/>
        <v>1594563.1</v>
      </c>
      <c r="U756" s="11">
        <f t="shared" si="45"/>
        <v>-6.2286566735244098E-3</v>
      </c>
      <c r="V756" s="119">
        <f t="shared" si="47"/>
        <v>9.0574498038993145E-2</v>
      </c>
    </row>
    <row r="757" spans="2:22">
      <c r="B757" s="21">
        <v>42921</v>
      </c>
      <c r="C757" s="122" t="s">
        <v>289</v>
      </c>
      <c r="D757" s="116">
        <v>55.05</v>
      </c>
      <c r="E757" s="11">
        <v>54.86</v>
      </c>
      <c r="F757" s="12">
        <v>926250</v>
      </c>
      <c r="H757" s="21">
        <v>42941</v>
      </c>
      <c r="I757" s="122" t="s">
        <v>28</v>
      </c>
      <c r="J757" s="116">
        <v>82.2</v>
      </c>
      <c r="K757" s="11">
        <v>83.32</v>
      </c>
      <c r="L757" s="12">
        <v>1045584</v>
      </c>
      <c r="N757" s="113" t="str">
        <f t="shared" si="44"/>
        <v>43006EQR</v>
      </c>
      <c r="O757" s="21">
        <v>43006</v>
      </c>
      <c r="P757" s="122" t="s">
        <v>246</v>
      </c>
      <c r="Q757" s="117">
        <v>65.67</v>
      </c>
      <c r="R757" s="96">
        <v>65.84</v>
      </c>
      <c r="S757" s="11">
        <v>1281426</v>
      </c>
      <c r="T757" s="78">
        <f t="shared" si="46"/>
        <v>1587644.2</v>
      </c>
      <c r="U757" s="11">
        <f t="shared" si="45"/>
        <v>3.3470288358587847E-3</v>
      </c>
      <c r="V757" s="119">
        <f t="shared" si="47"/>
        <v>9.0086724389115053E-2</v>
      </c>
    </row>
    <row r="758" spans="2:22">
      <c r="B758" s="21">
        <v>42921</v>
      </c>
      <c r="C758" s="122" t="s">
        <v>290</v>
      </c>
      <c r="D758" s="116">
        <v>132.97999999999999</v>
      </c>
      <c r="E758" s="11">
        <v>133.63999999999999</v>
      </c>
      <c r="F758" s="12">
        <v>4302669</v>
      </c>
      <c r="H758" s="21">
        <v>42941</v>
      </c>
      <c r="I758" s="122" t="s">
        <v>29</v>
      </c>
      <c r="J758" s="116">
        <v>95.05</v>
      </c>
      <c r="K758" s="11">
        <v>95.01</v>
      </c>
      <c r="L758" s="12">
        <v>836992</v>
      </c>
      <c r="N758" s="113" t="str">
        <f t="shared" si="44"/>
        <v>43007EQR</v>
      </c>
      <c r="O758" s="21">
        <v>43007</v>
      </c>
      <c r="P758" s="122" t="s">
        <v>246</v>
      </c>
      <c r="Q758" s="117">
        <v>65.75</v>
      </c>
      <c r="R758" s="96">
        <v>65.930000000000007</v>
      </c>
      <c r="S758" s="11">
        <v>1729187</v>
      </c>
      <c r="T758" s="78">
        <f t="shared" si="46"/>
        <v>1587843.9666666666</v>
      </c>
      <c r="U758" s="11">
        <f t="shared" si="45"/>
        <v>1.3660167563940724E-3</v>
      </c>
      <c r="V758" s="119">
        <f t="shared" si="47"/>
        <v>9.0018412232553857E-2</v>
      </c>
    </row>
    <row r="759" spans="2:22">
      <c r="B759" s="21">
        <v>42921</v>
      </c>
      <c r="C759" s="122" t="s">
        <v>291</v>
      </c>
      <c r="D759" s="116">
        <v>27.86</v>
      </c>
      <c r="E759" s="11">
        <v>28.18</v>
      </c>
      <c r="F759" s="12">
        <v>3979051</v>
      </c>
      <c r="H759" s="21">
        <v>42941</v>
      </c>
      <c r="I759" s="122" t="s">
        <v>30</v>
      </c>
      <c r="J759" s="116">
        <v>23.38</v>
      </c>
      <c r="K759" s="11">
        <v>23.97</v>
      </c>
      <c r="L759" s="12">
        <v>4857988</v>
      </c>
      <c r="N759" s="113" t="str">
        <f t="shared" si="44"/>
        <v>42919EQT</v>
      </c>
      <c r="O759" s="21">
        <v>42919</v>
      </c>
      <c r="P759" s="122" t="s">
        <v>247</v>
      </c>
      <c r="Q759" s="116">
        <v>60.23</v>
      </c>
      <c r="R759" s="11">
        <v>59.75</v>
      </c>
      <c r="S759" s="11">
        <v>6730337</v>
      </c>
      <c r="T759" s="78">
        <f t="shared" si="46"/>
        <v>1597418.7</v>
      </c>
      <c r="U759" s="11">
        <f t="shared" si="45"/>
        <v>-9.8424382313588368E-2</v>
      </c>
      <c r="V759" s="119">
        <f t="shared" si="47"/>
        <v>8.9873923979366915E-2</v>
      </c>
    </row>
    <row r="760" spans="2:22">
      <c r="B760" s="21">
        <v>42921</v>
      </c>
      <c r="C760" s="122" t="s">
        <v>292</v>
      </c>
      <c r="D760" s="116">
        <v>93.12</v>
      </c>
      <c r="E760" s="11">
        <v>93.68</v>
      </c>
      <c r="F760" s="12">
        <v>17535404</v>
      </c>
      <c r="H760" s="21">
        <v>42941</v>
      </c>
      <c r="I760" s="122" t="s">
        <v>31</v>
      </c>
      <c r="J760" s="116">
        <v>51.65</v>
      </c>
      <c r="K760" s="11">
        <v>52.56</v>
      </c>
      <c r="L760" s="12">
        <v>1557396</v>
      </c>
      <c r="N760" s="113" t="str">
        <f t="shared" si="44"/>
        <v>42921EQT</v>
      </c>
      <c r="O760" s="21">
        <v>42921</v>
      </c>
      <c r="P760" s="122" t="s">
        <v>247</v>
      </c>
      <c r="Q760" s="116">
        <v>59.05</v>
      </c>
      <c r="R760" s="11">
        <v>59.79</v>
      </c>
      <c r="S760" s="11">
        <v>6736003</v>
      </c>
      <c r="T760" s="78">
        <f t="shared" si="46"/>
        <v>1723687.5</v>
      </c>
      <c r="U760" s="11">
        <f t="shared" si="45"/>
        <v>6.692320811929602E-4</v>
      </c>
      <c r="V760" s="119">
        <f t="shared" si="47"/>
        <v>0.29564343484449673</v>
      </c>
    </row>
    <row r="761" spans="2:22">
      <c r="B761" s="21">
        <v>42921</v>
      </c>
      <c r="C761" s="122" t="s">
        <v>293</v>
      </c>
      <c r="D761" s="116">
        <v>48.3</v>
      </c>
      <c r="E761" s="11">
        <v>48.12</v>
      </c>
      <c r="F761" s="12">
        <v>1748859</v>
      </c>
      <c r="H761" s="21">
        <v>42941</v>
      </c>
      <c r="I761" s="122" t="s">
        <v>32</v>
      </c>
      <c r="J761" s="116">
        <v>220.34</v>
      </c>
      <c r="K761" s="11">
        <v>221.58</v>
      </c>
      <c r="L761" s="12">
        <v>3509470</v>
      </c>
      <c r="N761" s="113" t="str">
        <f t="shared" si="44"/>
        <v>42922EQT</v>
      </c>
      <c r="O761" s="21">
        <v>42922</v>
      </c>
      <c r="P761" s="122" t="s">
        <v>247</v>
      </c>
      <c r="Q761" s="116">
        <v>60.06</v>
      </c>
      <c r="R761" s="11">
        <v>59</v>
      </c>
      <c r="S761" s="11">
        <v>5480347</v>
      </c>
      <c r="T761" s="78">
        <f t="shared" si="46"/>
        <v>1915689.3333333333</v>
      </c>
      <c r="U761" s="11">
        <f t="shared" si="45"/>
        <v>-1.3300978987093523E-2</v>
      </c>
      <c r="V761" s="119">
        <f t="shared" si="47"/>
        <v>0.29352081625082321</v>
      </c>
    </row>
    <row r="762" spans="2:22">
      <c r="B762" s="21">
        <v>42921</v>
      </c>
      <c r="C762" s="122" t="s">
        <v>294</v>
      </c>
      <c r="D762" s="116">
        <v>68.73</v>
      </c>
      <c r="E762" s="11">
        <v>67.7</v>
      </c>
      <c r="F762" s="12">
        <v>4124401</v>
      </c>
      <c r="H762" s="21">
        <v>42941</v>
      </c>
      <c r="I762" s="122" t="s">
        <v>33</v>
      </c>
      <c r="J762" s="116">
        <v>35.32</v>
      </c>
      <c r="K762" s="11">
        <v>35.83</v>
      </c>
      <c r="L762" s="12">
        <v>2079286</v>
      </c>
      <c r="N762" s="113" t="str">
        <f t="shared" si="44"/>
        <v>42923EQT</v>
      </c>
      <c r="O762" s="21">
        <v>42923</v>
      </c>
      <c r="P762" s="122" t="s">
        <v>247</v>
      </c>
      <c r="Q762" s="116">
        <v>58.69</v>
      </c>
      <c r="R762" s="11">
        <v>58.74</v>
      </c>
      <c r="S762" s="11">
        <v>5494472</v>
      </c>
      <c r="T762" s="78">
        <f t="shared" si="46"/>
        <v>2064318.3</v>
      </c>
      <c r="U762" s="11">
        <f t="shared" si="45"/>
        <v>-4.4165181352453656E-3</v>
      </c>
      <c r="V762" s="119">
        <f t="shared" si="47"/>
        <v>0.29445646269341241</v>
      </c>
    </row>
    <row r="763" spans="2:22">
      <c r="B763" s="21">
        <v>42921</v>
      </c>
      <c r="C763" s="122" t="s">
        <v>295</v>
      </c>
      <c r="D763" s="116">
        <v>19.07</v>
      </c>
      <c r="E763" s="11">
        <v>19.2</v>
      </c>
      <c r="F763" s="12">
        <v>9349513</v>
      </c>
      <c r="H763" s="21">
        <v>42941</v>
      </c>
      <c r="I763" s="122" t="s">
        <v>34</v>
      </c>
      <c r="J763" s="116">
        <v>168</v>
      </c>
      <c r="K763" s="11">
        <v>169.06</v>
      </c>
      <c r="L763" s="12">
        <v>976650</v>
      </c>
      <c r="N763" s="113" t="str">
        <f t="shared" si="44"/>
        <v>42926EQT</v>
      </c>
      <c r="O763" s="21">
        <v>42926</v>
      </c>
      <c r="P763" s="122" t="s">
        <v>247</v>
      </c>
      <c r="Q763" s="116">
        <v>58.88</v>
      </c>
      <c r="R763" s="11">
        <v>59.9</v>
      </c>
      <c r="S763" s="11">
        <v>4065189</v>
      </c>
      <c r="T763" s="78">
        <f t="shared" si="46"/>
        <v>2205754.9333333331</v>
      </c>
      <c r="U763" s="11">
        <f t="shared" si="45"/>
        <v>1.9555579350929619E-2</v>
      </c>
      <c r="V763" s="119">
        <f t="shared" si="47"/>
        <v>0.29345416193809859</v>
      </c>
    </row>
    <row r="764" spans="2:22">
      <c r="B764" s="21">
        <v>42921</v>
      </c>
      <c r="C764" s="122" t="s">
        <v>296</v>
      </c>
      <c r="D764" s="116">
        <v>84.46</v>
      </c>
      <c r="E764" s="11">
        <v>83.79</v>
      </c>
      <c r="F764" s="12">
        <v>4607746</v>
      </c>
      <c r="H764" s="21">
        <v>42941</v>
      </c>
      <c r="I764" s="122" t="s">
        <v>35</v>
      </c>
      <c r="J764" s="116">
        <v>42.89</v>
      </c>
      <c r="K764" s="11">
        <v>42.69</v>
      </c>
      <c r="L764" s="12">
        <v>13843568</v>
      </c>
      <c r="N764" s="113" t="str">
        <f t="shared" si="44"/>
        <v>42927EQT</v>
      </c>
      <c r="O764" s="21">
        <v>42927</v>
      </c>
      <c r="P764" s="122" t="s">
        <v>247</v>
      </c>
      <c r="Q764" s="116">
        <v>60.05</v>
      </c>
      <c r="R764" s="11">
        <v>61.04</v>
      </c>
      <c r="S764" s="11">
        <v>3994876</v>
      </c>
      <c r="T764" s="78">
        <f t="shared" si="46"/>
        <v>2291784.2333333334</v>
      </c>
      <c r="U764" s="11">
        <f t="shared" si="45"/>
        <v>1.885288185479787E-2</v>
      </c>
      <c r="V764" s="119">
        <f t="shared" si="47"/>
        <v>0.30158680538956567</v>
      </c>
    </row>
    <row r="765" spans="2:22">
      <c r="B765" s="21">
        <v>42921</v>
      </c>
      <c r="C765" s="122" t="s">
        <v>297</v>
      </c>
      <c r="D765" s="116">
        <v>18.87</v>
      </c>
      <c r="E765" s="11">
        <v>17.850000000000001</v>
      </c>
      <c r="F765" s="12">
        <v>6381878</v>
      </c>
      <c r="H765" s="21">
        <v>42941</v>
      </c>
      <c r="I765" s="122" t="s">
        <v>36</v>
      </c>
      <c r="J765" s="116">
        <v>107.39</v>
      </c>
      <c r="K765" s="11">
        <v>106.32</v>
      </c>
      <c r="L765" s="12">
        <v>3151481</v>
      </c>
      <c r="N765" s="113" t="str">
        <f t="shared" si="44"/>
        <v>42928EQT</v>
      </c>
      <c r="O765" s="21">
        <v>42928</v>
      </c>
      <c r="P765" s="122" t="s">
        <v>247</v>
      </c>
      <c r="Q765" s="116">
        <v>61.5</v>
      </c>
      <c r="R765" s="11">
        <v>61.23</v>
      </c>
      <c r="S765" s="11">
        <v>4958435</v>
      </c>
      <c r="T765" s="78">
        <f t="shared" si="46"/>
        <v>2385239.4666666668</v>
      </c>
      <c r="U765" s="11">
        <f t="shared" si="45"/>
        <v>3.1078785136615522E-3</v>
      </c>
      <c r="V765" s="119">
        <f t="shared" si="47"/>
        <v>0.30872562076128601</v>
      </c>
    </row>
    <row r="766" spans="2:22">
      <c r="B766" s="21">
        <v>42921</v>
      </c>
      <c r="C766" s="122" t="s">
        <v>298</v>
      </c>
      <c r="D766" s="116">
        <v>91.74</v>
      </c>
      <c r="E766" s="11">
        <v>92.29</v>
      </c>
      <c r="F766" s="12">
        <v>1660634</v>
      </c>
      <c r="H766" s="21">
        <v>42941</v>
      </c>
      <c r="I766" s="122" t="s">
        <v>37</v>
      </c>
      <c r="J766" s="116">
        <v>13.45</v>
      </c>
      <c r="K766" s="11">
        <v>13.4</v>
      </c>
      <c r="L766" s="12">
        <v>19004054</v>
      </c>
      <c r="N766" s="113" t="str">
        <f t="shared" si="44"/>
        <v>42929EQT</v>
      </c>
      <c r="O766" s="21">
        <v>42929</v>
      </c>
      <c r="P766" s="122" t="s">
        <v>247</v>
      </c>
      <c r="Q766" s="116">
        <v>61.01</v>
      </c>
      <c r="R766" s="11">
        <v>61.7</v>
      </c>
      <c r="S766" s="11">
        <v>2867599</v>
      </c>
      <c r="T766" s="78">
        <f t="shared" si="46"/>
        <v>2520005.5333333332</v>
      </c>
      <c r="U766" s="11">
        <f t="shared" si="45"/>
        <v>7.6466654214792148E-3</v>
      </c>
      <c r="V766" s="119">
        <f t="shared" si="47"/>
        <v>0.30895708250461767</v>
      </c>
    </row>
    <row r="767" spans="2:22">
      <c r="B767" s="21">
        <v>42921</v>
      </c>
      <c r="C767" s="122" t="s">
        <v>299</v>
      </c>
      <c r="D767" s="116">
        <v>128.74</v>
      </c>
      <c r="E767" s="11">
        <v>128.66</v>
      </c>
      <c r="F767" s="12">
        <v>1161131</v>
      </c>
      <c r="H767" s="21">
        <v>42941</v>
      </c>
      <c r="I767" s="122" t="s">
        <v>38</v>
      </c>
      <c r="J767" s="116">
        <v>23.23</v>
      </c>
      <c r="K767" s="11">
        <v>23.57</v>
      </c>
      <c r="L767" s="12">
        <v>2356045</v>
      </c>
      <c r="N767" s="113" t="str">
        <f t="shared" si="44"/>
        <v>42930EQT</v>
      </c>
      <c r="O767" s="21">
        <v>42930</v>
      </c>
      <c r="P767" s="122" t="s">
        <v>247</v>
      </c>
      <c r="Q767" s="116">
        <v>62.21</v>
      </c>
      <c r="R767" s="11">
        <v>61.88</v>
      </c>
      <c r="S767" s="11">
        <v>1931712</v>
      </c>
      <c r="T767" s="78">
        <f t="shared" si="46"/>
        <v>2580945.0666666669</v>
      </c>
      <c r="U767" s="11">
        <f t="shared" si="45"/>
        <v>2.9130947935233193E-3</v>
      </c>
      <c r="V767" s="119">
        <f t="shared" si="47"/>
        <v>0.3105344832675333</v>
      </c>
    </row>
    <row r="768" spans="2:22">
      <c r="B768" s="21">
        <v>42921</v>
      </c>
      <c r="C768" s="122" t="s">
        <v>300</v>
      </c>
      <c r="D768" s="116">
        <v>19.440000000000001</v>
      </c>
      <c r="E768" s="11">
        <v>19.309999999999999</v>
      </c>
      <c r="F768" s="12">
        <v>8669470</v>
      </c>
      <c r="H768" s="21">
        <v>42941</v>
      </c>
      <c r="I768" s="122" t="s">
        <v>39</v>
      </c>
      <c r="J768" s="116">
        <v>82.6</v>
      </c>
      <c r="K768" s="11">
        <v>82.18</v>
      </c>
      <c r="L768" s="12">
        <v>4952332</v>
      </c>
      <c r="N768" s="113" t="str">
        <f t="shared" si="44"/>
        <v>42933EQT</v>
      </c>
      <c r="O768" s="21">
        <v>42933</v>
      </c>
      <c r="P768" s="122" t="s">
        <v>247</v>
      </c>
      <c r="Q768" s="116">
        <v>61.94</v>
      </c>
      <c r="R768" s="11">
        <v>62.17</v>
      </c>
      <c r="S768" s="11">
        <v>2222295</v>
      </c>
      <c r="T768" s="78">
        <f t="shared" si="46"/>
        <v>2601212.9666666668</v>
      </c>
      <c r="U768" s="11">
        <f t="shared" si="45"/>
        <v>4.6755425763807725E-3</v>
      </c>
      <c r="V768" s="119">
        <f t="shared" si="47"/>
        <v>0.3106152793663135</v>
      </c>
    </row>
    <row r="769" spans="2:22">
      <c r="B769" s="21">
        <v>42921</v>
      </c>
      <c r="C769" s="122" t="s">
        <v>301</v>
      </c>
      <c r="D769" s="116">
        <v>63.53</v>
      </c>
      <c r="E769" s="11">
        <v>63.37</v>
      </c>
      <c r="F769" s="12">
        <v>2196914</v>
      </c>
      <c r="H769" s="21">
        <v>42941</v>
      </c>
      <c r="I769" s="122" t="s">
        <v>40</v>
      </c>
      <c r="J769" s="116">
        <v>73.31</v>
      </c>
      <c r="K769" s="11">
        <v>73.010000000000005</v>
      </c>
      <c r="L769" s="12">
        <v>1623925</v>
      </c>
      <c r="N769" s="113" t="str">
        <f t="shared" si="44"/>
        <v>42934EQT</v>
      </c>
      <c r="O769" s="21">
        <v>42934</v>
      </c>
      <c r="P769" s="122" t="s">
        <v>247</v>
      </c>
      <c r="Q769" s="116">
        <v>62.53</v>
      </c>
      <c r="R769" s="11">
        <v>61.15</v>
      </c>
      <c r="S769" s="11">
        <v>2153248</v>
      </c>
      <c r="T769" s="78">
        <f t="shared" si="46"/>
        <v>2596521.2666666666</v>
      </c>
      <c r="U769" s="11">
        <f t="shared" si="45"/>
        <v>-1.6542706148064894E-2</v>
      </c>
      <c r="V769" s="119">
        <f t="shared" si="47"/>
        <v>0.3113651161929179</v>
      </c>
    </row>
    <row r="770" spans="2:22">
      <c r="B770" s="21">
        <v>42921</v>
      </c>
      <c r="C770" s="122" t="s">
        <v>302</v>
      </c>
      <c r="D770" s="116">
        <v>44.79</v>
      </c>
      <c r="E770" s="11">
        <v>44.82</v>
      </c>
      <c r="F770" s="12">
        <v>6853558</v>
      </c>
      <c r="H770" s="21">
        <v>42941</v>
      </c>
      <c r="I770" s="122" t="s">
        <v>41</v>
      </c>
      <c r="J770" s="116">
        <v>31.35</v>
      </c>
      <c r="K770" s="11">
        <v>31.7</v>
      </c>
      <c r="L770" s="12">
        <v>3002233</v>
      </c>
      <c r="N770" s="113" t="str">
        <f t="shared" si="44"/>
        <v>42935EQT</v>
      </c>
      <c r="O770" s="21">
        <v>42935</v>
      </c>
      <c r="P770" s="122" t="s">
        <v>247</v>
      </c>
      <c r="Q770" s="116">
        <v>61.37</v>
      </c>
      <c r="R770" s="11">
        <v>62.52</v>
      </c>
      <c r="S770" s="11">
        <v>3870685</v>
      </c>
      <c r="T770" s="78">
        <f t="shared" si="46"/>
        <v>2621635.6666666665</v>
      </c>
      <c r="U770" s="11">
        <f t="shared" si="45"/>
        <v>2.2156643420094487E-2</v>
      </c>
      <c r="V770" s="119">
        <f t="shared" si="47"/>
        <v>0.31396461205404386</v>
      </c>
    </row>
    <row r="771" spans="2:22">
      <c r="B771" s="21">
        <v>42921</v>
      </c>
      <c r="C771" s="122" t="s">
        <v>303</v>
      </c>
      <c r="D771" s="116">
        <v>36.22</v>
      </c>
      <c r="E771" s="11">
        <v>36.409999999999997</v>
      </c>
      <c r="F771" s="12">
        <v>1890461</v>
      </c>
      <c r="H771" s="21">
        <v>42941</v>
      </c>
      <c r="I771" s="122" t="s">
        <v>42</v>
      </c>
      <c r="J771" s="116">
        <v>145.74</v>
      </c>
      <c r="K771" s="11">
        <v>146.97</v>
      </c>
      <c r="L771" s="12">
        <v>5002381</v>
      </c>
      <c r="N771" s="113" t="str">
        <f t="shared" si="44"/>
        <v>42936EQT</v>
      </c>
      <c r="O771" s="21">
        <v>42936</v>
      </c>
      <c r="P771" s="122" t="s">
        <v>247</v>
      </c>
      <c r="Q771" s="116">
        <v>62.83</v>
      </c>
      <c r="R771" s="11">
        <v>61.96</v>
      </c>
      <c r="S771" s="11">
        <v>4244660</v>
      </c>
      <c r="T771" s="78">
        <f t="shared" si="46"/>
        <v>2695899.3</v>
      </c>
      <c r="U771" s="11">
        <f t="shared" si="45"/>
        <v>-8.9974900046080053E-3</v>
      </c>
      <c r="V771" s="119">
        <f t="shared" si="47"/>
        <v>0.32201382995127947</v>
      </c>
    </row>
    <row r="772" spans="2:22">
      <c r="B772" s="21">
        <v>42921</v>
      </c>
      <c r="C772" s="122" t="s">
        <v>304</v>
      </c>
      <c r="D772" s="116">
        <v>23.65</v>
      </c>
      <c r="E772" s="11">
        <v>23.23</v>
      </c>
      <c r="F772" s="12">
        <v>14218197</v>
      </c>
      <c r="H772" s="21">
        <v>42941</v>
      </c>
      <c r="I772" s="122" t="s">
        <v>43</v>
      </c>
      <c r="J772" s="116">
        <v>44.96</v>
      </c>
      <c r="K772" s="11">
        <v>45.37</v>
      </c>
      <c r="L772" s="12">
        <v>5754110</v>
      </c>
      <c r="N772" s="113" t="str">
        <f t="shared" ref="N772:N835" si="48">O772&amp;P772</f>
        <v>42937EQT</v>
      </c>
      <c r="O772" s="21">
        <v>42937</v>
      </c>
      <c r="P772" s="122" t="s">
        <v>247</v>
      </c>
      <c r="Q772" s="116">
        <v>61.99</v>
      </c>
      <c r="R772" s="11">
        <v>62.94</v>
      </c>
      <c r="S772" s="11">
        <v>4642549</v>
      </c>
      <c r="T772" s="78">
        <f t="shared" si="46"/>
        <v>2773900.4333333331</v>
      </c>
      <c r="U772" s="11">
        <f t="shared" si="45"/>
        <v>1.5692876087592865E-2</v>
      </c>
      <c r="V772" s="119">
        <f t="shared" si="47"/>
        <v>0.3223837641446074</v>
      </c>
    </row>
    <row r="773" spans="2:22">
      <c r="B773" s="21">
        <v>42921</v>
      </c>
      <c r="C773" s="122" t="s">
        <v>305</v>
      </c>
      <c r="D773" s="116">
        <v>39.51</v>
      </c>
      <c r="E773" s="11">
        <v>39.31</v>
      </c>
      <c r="F773" s="12">
        <v>2694076</v>
      </c>
      <c r="H773" s="21">
        <v>42941</v>
      </c>
      <c r="I773" s="122" t="s">
        <v>44</v>
      </c>
      <c r="J773" s="116">
        <v>54.19</v>
      </c>
      <c r="K773" s="11">
        <v>53.94</v>
      </c>
      <c r="L773" s="12">
        <v>2339392</v>
      </c>
      <c r="N773" s="113" t="str">
        <f t="shared" si="48"/>
        <v>42940EQT</v>
      </c>
      <c r="O773" s="21">
        <v>42940</v>
      </c>
      <c r="P773" s="122" t="s">
        <v>247</v>
      </c>
      <c r="Q773" s="116">
        <v>62.99</v>
      </c>
      <c r="R773" s="11">
        <v>63.08</v>
      </c>
      <c r="S773" s="11">
        <v>2866224</v>
      </c>
      <c r="T773" s="78">
        <f t="shared" si="46"/>
        <v>2826045.8</v>
      </c>
      <c r="U773" s="11">
        <f t="shared" ref="U773:U836" si="49">LN(R773/R772)</f>
        <v>2.2218704585768205E-3</v>
      </c>
      <c r="V773" s="119">
        <f t="shared" si="47"/>
        <v>0.32549803079252543</v>
      </c>
    </row>
    <row r="774" spans="2:22">
      <c r="B774" s="21">
        <v>42921</v>
      </c>
      <c r="C774" s="122" t="s">
        <v>306</v>
      </c>
      <c r="D774" s="116">
        <v>104.91</v>
      </c>
      <c r="E774" s="11">
        <v>104.28</v>
      </c>
      <c r="F774" s="12">
        <v>921623</v>
      </c>
      <c r="H774" s="21">
        <v>42941</v>
      </c>
      <c r="I774" s="122" t="s">
        <v>45</v>
      </c>
      <c r="J774" s="116">
        <v>62.32</v>
      </c>
      <c r="K774" s="11">
        <v>63.08</v>
      </c>
      <c r="L774" s="12">
        <v>3711538</v>
      </c>
      <c r="N774" s="113" t="str">
        <f t="shared" si="48"/>
        <v>42941EQT</v>
      </c>
      <c r="O774" s="21">
        <v>42941</v>
      </c>
      <c r="P774" s="122" t="s">
        <v>247</v>
      </c>
      <c r="Q774" s="116">
        <v>64.03</v>
      </c>
      <c r="R774" s="11">
        <v>64.06</v>
      </c>
      <c r="S774" s="11">
        <v>3294830</v>
      </c>
      <c r="T774" s="78">
        <f t="shared" si="46"/>
        <v>2872792.6333333333</v>
      </c>
      <c r="U774" s="11">
        <f t="shared" si="49"/>
        <v>1.541638208617448E-2</v>
      </c>
      <c r="V774" s="119">
        <f t="shared" si="47"/>
        <v>0.32495666950280577</v>
      </c>
    </row>
    <row r="775" spans="2:22">
      <c r="B775" s="21">
        <v>42921</v>
      </c>
      <c r="C775" s="122" t="s">
        <v>307</v>
      </c>
      <c r="D775" s="116">
        <v>47.42</v>
      </c>
      <c r="E775" s="11">
        <v>47.01</v>
      </c>
      <c r="F775" s="12">
        <v>960763</v>
      </c>
      <c r="H775" s="21">
        <v>42941</v>
      </c>
      <c r="I775" s="122" t="s">
        <v>46</v>
      </c>
      <c r="J775" s="116">
        <v>48.72</v>
      </c>
      <c r="K775" s="11">
        <v>48.14</v>
      </c>
      <c r="L775" s="12">
        <v>2843400</v>
      </c>
      <c r="N775" s="113" t="str">
        <f t="shared" si="48"/>
        <v>42942EQT</v>
      </c>
      <c r="O775" s="21">
        <v>42942</v>
      </c>
      <c r="P775" s="122" t="s">
        <v>247</v>
      </c>
      <c r="Q775" s="116">
        <v>64.2</v>
      </c>
      <c r="R775" s="11">
        <v>63.97</v>
      </c>
      <c r="S775" s="11">
        <v>2705350</v>
      </c>
      <c r="T775" s="78">
        <f t="shared" si="46"/>
        <v>2940698.1333333333</v>
      </c>
      <c r="U775" s="11">
        <f t="shared" si="49"/>
        <v>-1.4059207189658536E-3</v>
      </c>
      <c r="V775" s="119">
        <f t="shared" si="47"/>
        <v>0.32782945643645112</v>
      </c>
    </row>
    <row r="776" spans="2:22">
      <c r="B776" s="21">
        <v>42921</v>
      </c>
      <c r="C776" s="122" t="s">
        <v>308</v>
      </c>
      <c r="D776" s="116">
        <v>55.58</v>
      </c>
      <c r="E776" s="11">
        <v>54.11</v>
      </c>
      <c r="F776" s="12">
        <v>3720309</v>
      </c>
      <c r="H776" s="21">
        <v>42941</v>
      </c>
      <c r="I776" s="122" t="s">
        <v>47</v>
      </c>
      <c r="J776" s="116">
        <v>45.27</v>
      </c>
      <c r="K776" s="11">
        <v>45.09</v>
      </c>
      <c r="L776" s="12">
        <v>1363039</v>
      </c>
      <c r="N776" s="113" t="str">
        <f t="shared" si="48"/>
        <v>42943EQT</v>
      </c>
      <c r="O776" s="21">
        <v>42943</v>
      </c>
      <c r="P776" s="122" t="s">
        <v>247</v>
      </c>
      <c r="Q776" s="116">
        <v>63.89</v>
      </c>
      <c r="R776" s="11">
        <v>67.02</v>
      </c>
      <c r="S776" s="11">
        <v>6355146</v>
      </c>
      <c r="T776" s="78">
        <f t="shared" si="46"/>
        <v>2988970.2666666666</v>
      </c>
      <c r="U776" s="11">
        <f t="shared" si="49"/>
        <v>4.6576858847117951E-2</v>
      </c>
      <c r="V776" s="119">
        <f t="shared" si="47"/>
        <v>0.32573566449541491</v>
      </c>
    </row>
    <row r="777" spans="2:22">
      <c r="B777" s="21">
        <v>42921</v>
      </c>
      <c r="C777" s="122" t="s">
        <v>309</v>
      </c>
      <c r="D777" s="116">
        <v>52.47</v>
      </c>
      <c r="E777" s="11">
        <v>52.71</v>
      </c>
      <c r="F777" s="12">
        <v>710176</v>
      </c>
      <c r="H777" s="21">
        <v>42941</v>
      </c>
      <c r="I777" s="122" t="s">
        <v>48</v>
      </c>
      <c r="J777" s="116">
        <v>138</v>
      </c>
      <c r="K777" s="11">
        <v>137.25</v>
      </c>
      <c r="L777" s="12">
        <v>3073882</v>
      </c>
      <c r="N777" s="113" t="str">
        <f t="shared" si="48"/>
        <v>42944EQT</v>
      </c>
      <c r="O777" s="21">
        <v>42944</v>
      </c>
      <c r="P777" s="122" t="s">
        <v>247</v>
      </c>
      <c r="Q777" s="116">
        <v>67.11</v>
      </c>
      <c r="R777" s="11">
        <v>66.099999999999994</v>
      </c>
      <c r="S777" s="11">
        <v>4482366</v>
      </c>
      <c r="T777" s="78">
        <f t="shared" si="46"/>
        <v>3165797</v>
      </c>
      <c r="U777" s="11">
        <f t="shared" si="49"/>
        <v>-1.3822335451523712E-2</v>
      </c>
      <c r="V777" s="119">
        <f t="shared" si="47"/>
        <v>0.35427351228618209</v>
      </c>
    </row>
    <row r="778" spans="2:22">
      <c r="B778" s="21">
        <v>42921</v>
      </c>
      <c r="C778" s="122" t="s">
        <v>310</v>
      </c>
      <c r="D778" s="116">
        <v>52.44</v>
      </c>
      <c r="E778" s="11">
        <v>52.4</v>
      </c>
      <c r="F778" s="12">
        <v>2120479</v>
      </c>
      <c r="H778" s="21">
        <v>42941</v>
      </c>
      <c r="I778" s="122" t="s">
        <v>49</v>
      </c>
      <c r="J778" s="116">
        <v>55.28</v>
      </c>
      <c r="K778" s="11">
        <v>56.16</v>
      </c>
      <c r="L778" s="12">
        <v>1742616</v>
      </c>
      <c r="N778" s="113" t="str">
        <f t="shared" si="48"/>
        <v>42947EQT</v>
      </c>
      <c r="O778" s="21">
        <v>42947</v>
      </c>
      <c r="P778" s="122" t="s">
        <v>247</v>
      </c>
      <c r="Q778" s="116">
        <v>65.8</v>
      </c>
      <c r="R778" s="11">
        <v>63.7</v>
      </c>
      <c r="S778" s="11">
        <v>4461241</v>
      </c>
      <c r="T778" s="78">
        <f t="shared" si="46"/>
        <v>3260838.7666666666</v>
      </c>
      <c r="U778" s="11">
        <f t="shared" si="49"/>
        <v>-3.6984184279522846E-2</v>
      </c>
      <c r="V778" s="119">
        <f t="shared" si="47"/>
        <v>0.35643037362276964</v>
      </c>
    </row>
    <row r="779" spans="2:22">
      <c r="B779" s="21">
        <v>42921</v>
      </c>
      <c r="C779" s="122" t="s">
        <v>311</v>
      </c>
      <c r="D779" s="116">
        <v>151.97</v>
      </c>
      <c r="E779" s="11">
        <v>153.33000000000001</v>
      </c>
      <c r="F779" s="12">
        <v>687658</v>
      </c>
      <c r="H779" s="21">
        <v>42941</v>
      </c>
      <c r="I779" s="122" t="s">
        <v>50</v>
      </c>
      <c r="J779" s="116">
        <v>17.84</v>
      </c>
      <c r="K779" s="11">
        <v>13.869256</v>
      </c>
      <c r="L779" s="12">
        <v>7702155</v>
      </c>
      <c r="N779" s="113" t="str">
        <f t="shared" si="48"/>
        <v>42948EQT</v>
      </c>
      <c r="O779" s="21">
        <v>42948</v>
      </c>
      <c r="P779" s="122" t="s">
        <v>247</v>
      </c>
      <c r="Q779" s="116">
        <v>63.65</v>
      </c>
      <c r="R779" s="11">
        <v>63.93</v>
      </c>
      <c r="S779" s="11">
        <v>2568551</v>
      </c>
      <c r="T779" s="78">
        <f t="shared" si="46"/>
        <v>3303208.1</v>
      </c>
      <c r="U779" s="11">
        <f t="shared" si="49"/>
        <v>3.6041722005177241E-3</v>
      </c>
      <c r="V779" s="119">
        <f t="shared" si="47"/>
        <v>0.37057840003743125</v>
      </c>
    </row>
    <row r="780" spans="2:22">
      <c r="B780" s="21">
        <v>42921</v>
      </c>
      <c r="C780" s="122" t="s">
        <v>312</v>
      </c>
      <c r="D780" s="116">
        <v>33.29</v>
      </c>
      <c r="E780" s="11">
        <v>32.450000000000003</v>
      </c>
      <c r="F780" s="12">
        <v>2379381</v>
      </c>
      <c r="H780" s="21">
        <v>42941</v>
      </c>
      <c r="I780" s="122" t="s">
        <v>51</v>
      </c>
      <c r="J780" s="116">
        <v>19.27</v>
      </c>
      <c r="K780" s="11">
        <v>19.41</v>
      </c>
      <c r="L780" s="12">
        <v>9266648</v>
      </c>
      <c r="N780" s="113" t="str">
        <f t="shared" si="48"/>
        <v>42949EQT</v>
      </c>
      <c r="O780" s="21">
        <v>42949</v>
      </c>
      <c r="P780" s="122" t="s">
        <v>247</v>
      </c>
      <c r="Q780" s="116">
        <v>63.36</v>
      </c>
      <c r="R780" s="11">
        <v>63.01</v>
      </c>
      <c r="S780" s="11">
        <v>2155383</v>
      </c>
      <c r="T780" s="78">
        <f t="shared" si="46"/>
        <v>3338199.3333333335</v>
      </c>
      <c r="U780" s="11">
        <f t="shared" si="49"/>
        <v>-1.4495290824671409E-2</v>
      </c>
      <c r="V780" s="119">
        <f t="shared" si="47"/>
        <v>0.37050665404542354</v>
      </c>
    </row>
    <row r="781" spans="2:22">
      <c r="B781" s="21">
        <v>42921</v>
      </c>
      <c r="C781" s="122" t="s">
        <v>313</v>
      </c>
      <c r="D781" s="116">
        <v>170.53</v>
      </c>
      <c r="E781" s="11">
        <v>171.33</v>
      </c>
      <c r="F781" s="12">
        <v>559667</v>
      </c>
      <c r="H781" s="21">
        <v>42941</v>
      </c>
      <c r="I781" s="122" t="s">
        <v>52</v>
      </c>
      <c r="J781" s="116">
        <v>29.85</v>
      </c>
      <c r="K781" s="11">
        <v>30.22</v>
      </c>
      <c r="L781" s="12">
        <v>2678444</v>
      </c>
      <c r="N781" s="113" t="str">
        <f t="shared" si="48"/>
        <v>42950EQT</v>
      </c>
      <c r="O781" s="21">
        <v>42950</v>
      </c>
      <c r="P781" s="122" t="s">
        <v>247</v>
      </c>
      <c r="Q781" s="116">
        <v>63.12</v>
      </c>
      <c r="R781" s="11">
        <v>62.12</v>
      </c>
      <c r="S781" s="11">
        <v>3499279</v>
      </c>
      <c r="T781" s="78">
        <f t="shared" si="46"/>
        <v>3348245.3666666667</v>
      </c>
      <c r="U781" s="11">
        <f t="shared" si="49"/>
        <v>-1.4225445673477759E-2</v>
      </c>
      <c r="V781" s="119">
        <f t="shared" si="47"/>
        <v>0.37197950653153855</v>
      </c>
    </row>
    <row r="782" spans="2:22">
      <c r="B782" s="21">
        <v>42921</v>
      </c>
      <c r="C782" s="122" t="s">
        <v>314</v>
      </c>
      <c r="D782" s="116">
        <v>82.63</v>
      </c>
      <c r="E782" s="11">
        <v>82.7</v>
      </c>
      <c r="F782" s="12">
        <v>2263553</v>
      </c>
      <c r="H782" s="21">
        <v>42941</v>
      </c>
      <c r="I782" s="122" t="s">
        <v>53</v>
      </c>
      <c r="J782" s="116">
        <v>33.4</v>
      </c>
      <c r="K782" s="11">
        <v>34.11</v>
      </c>
      <c r="L782" s="12">
        <v>2435134</v>
      </c>
      <c r="N782" s="113" t="str">
        <f t="shared" si="48"/>
        <v>42951EQT</v>
      </c>
      <c r="O782" s="21">
        <v>42951</v>
      </c>
      <c r="P782" s="122" t="s">
        <v>247</v>
      </c>
      <c r="Q782" s="116">
        <v>62.14</v>
      </c>
      <c r="R782" s="11">
        <v>62.46</v>
      </c>
      <c r="S782" s="11">
        <v>2727328</v>
      </c>
      <c r="T782" s="78">
        <f t="shared" si="46"/>
        <v>3422275.6666666665</v>
      </c>
      <c r="U782" s="11">
        <f t="shared" si="49"/>
        <v>5.4583535744462909E-3</v>
      </c>
      <c r="V782" s="119">
        <f t="shared" si="47"/>
        <v>0.37365616643278782</v>
      </c>
    </row>
    <row r="783" spans="2:22">
      <c r="B783" s="21">
        <v>42921</v>
      </c>
      <c r="C783" s="122" t="s">
        <v>315</v>
      </c>
      <c r="D783" s="116">
        <v>279.5</v>
      </c>
      <c r="E783" s="11">
        <v>282.39999999999998</v>
      </c>
      <c r="F783" s="12">
        <v>869479</v>
      </c>
      <c r="H783" s="21">
        <v>42941</v>
      </c>
      <c r="I783" s="122" t="s">
        <v>54</v>
      </c>
      <c r="J783" s="116">
        <v>114.42</v>
      </c>
      <c r="K783" s="11">
        <v>114.97</v>
      </c>
      <c r="L783" s="12">
        <v>350989</v>
      </c>
      <c r="N783" s="113" t="str">
        <f t="shared" si="48"/>
        <v>42954EQT</v>
      </c>
      <c r="O783" s="21">
        <v>42954</v>
      </c>
      <c r="P783" s="122" t="s">
        <v>247</v>
      </c>
      <c r="Q783" s="116">
        <v>62.36</v>
      </c>
      <c r="R783" s="11">
        <v>61.66</v>
      </c>
      <c r="S783" s="11">
        <v>2879588</v>
      </c>
      <c r="T783" s="78">
        <f t="shared" si="46"/>
        <v>3459457.0333333332</v>
      </c>
      <c r="U783" s="11">
        <f t="shared" si="49"/>
        <v>-1.2890929396928232E-2</v>
      </c>
      <c r="V783" s="119">
        <f t="shared" si="47"/>
        <v>0.37431018623345214</v>
      </c>
    </row>
    <row r="784" spans="2:22">
      <c r="B784" s="21">
        <v>42921</v>
      </c>
      <c r="C784" s="122" t="s">
        <v>316</v>
      </c>
      <c r="D784" s="116">
        <v>69.39</v>
      </c>
      <c r="E784" s="11">
        <v>68.959999999999994</v>
      </c>
      <c r="F784" s="12">
        <v>1172828</v>
      </c>
      <c r="H784" s="21">
        <v>42941</v>
      </c>
      <c r="I784" s="122" t="s">
        <v>55</v>
      </c>
      <c r="J784" s="116">
        <v>92.97</v>
      </c>
      <c r="K784" s="11">
        <v>92.37</v>
      </c>
      <c r="L784" s="12">
        <v>814582</v>
      </c>
      <c r="N784" s="113" t="str">
        <f t="shared" si="48"/>
        <v>42955EQT</v>
      </c>
      <c r="O784" s="21">
        <v>42955</v>
      </c>
      <c r="P784" s="122" t="s">
        <v>247</v>
      </c>
      <c r="Q784" s="116">
        <v>61.28</v>
      </c>
      <c r="R784" s="11">
        <v>62.78</v>
      </c>
      <c r="S784" s="11">
        <v>4378691</v>
      </c>
      <c r="T784" s="78">
        <f t="shared" si="46"/>
        <v>3494691.4333333331</v>
      </c>
      <c r="U784" s="11">
        <f t="shared" si="49"/>
        <v>1.8001128955803351E-2</v>
      </c>
      <c r="V784" s="119">
        <f t="shared" si="47"/>
        <v>0.37511158207242196</v>
      </c>
    </row>
    <row r="785" spans="2:22">
      <c r="B785" s="21">
        <v>42921</v>
      </c>
      <c r="C785" s="122" t="s">
        <v>317</v>
      </c>
      <c r="D785" s="116">
        <v>39.92</v>
      </c>
      <c r="E785" s="11">
        <v>39.76</v>
      </c>
      <c r="F785" s="12">
        <v>1119140</v>
      </c>
      <c r="H785" s="21">
        <v>42941</v>
      </c>
      <c r="I785" s="122" t="s">
        <v>56</v>
      </c>
      <c r="J785" s="116">
        <v>18.059999999999999</v>
      </c>
      <c r="K785" s="11">
        <v>18.440000000000001</v>
      </c>
      <c r="L785" s="12">
        <v>8909453</v>
      </c>
      <c r="N785" s="113" t="str">
        <f t="shared" si="48"/>
        <v>42956EQT</v>
      </c>
      <c r="O785" s="21">
        <v>42956</v>
      </c>
      <c r="P785" s="122" t="s">
        <v>247</v>
      </c>
      <c r="Q785" s="116">
        <v>63.16</v>
      </c>
      <c r="R785" s="11">
        <v>62.71</v>
      </c>
      <c r="S785" s="11">
        <v>2652566</v>
      </c>
      <c r="T785" s="78">
        <f t="shared" si="46"/>
        <v>3586056.9</v>
      </c>
      <c r="U785" s="11">
        <f t="shared" si="49"/>
        <v>-1.1156268588780713E-3</v>
      </c>
      <c r="V785" s="119">
        <f t="shared" si="47"/>
        <v>0.37937855422988359</v>
      </c>
    </row>
    <row r="786" spans="2:22">
      <c r="B786" s="21">
        <v>42921</v>
      </c>
      <c r="C786" s="122" t="s">
        <v>318</v>
      </c>
      <c r="D786" s="116">
        <v>78.239999999999995</v>
      </c>
      <c r="E786" s="11">
        <v>77.37</v>
      </c>
      <c r="F786" s="12">
        <v>3929977</v>
      </c>
      <c r="H786" s="21">
        <v>42941</v>
      </c>
      <c r="I786" s="122" t="s">
        <v>57</v>
      </c>
      <c r="J786" s="116">
        <v>105.41</v>
      </c>
      <c r="K786" s="11">
        <v>107.44</v>
      </c>
      <c r="L786" s="12">
        <v>1301418</v>
      </c>
      <c r="N786" s="113" t="str">
        <f t="shared" si="48"/>
        <v>42957EQT</v>
      </c>
      <c r="O786" s="21">
        <v>42957</v>
      </c>
      <c r="P786" s="122" t="s">
        <v>247</v>
      </c>
      <c r="Q786" s="116">
        <v>62.99</v>
      </c>
      <c r="R786" s="11">
        <v>62.07</v>
      </c>
      <c r="S786" s="11">
        <v>1663753</v>
      </c>
      <c r="T786" s="78">
        <f t="shared" si="46"/>
        <v>3623787.1666666665</v>
      </c>
      <c r="U786" s="11">
        <f t="shared" si="49"/>
        <v>-1.0258144129368069E-2</v>
      </c>
      <c r="V786" s="119">
        <f t="shared" si="47"/>
        <v>0.37937221851096836</v>
      </c>
    </row>
    <row r="787" spans="2:22">
      <c r="B787" s="21">
        <v>42921</v>
      </c>
      <c r="C787" s="122" t="s">
        <v>319</v>
      </c>
      <c r="D787" s="116">
        <v>140.41999999999999</v>
      </c>
      <c r="E787" s="11">
        <v>142.53</v>
      </c>
      <c r="F787" s="12">
        <v>2618913</v>
      </c>
      <c r="H787" s="21">
        <v>42941</v>
      </c>
      <c r="I787" s="122" t="s">
        <v>58</v>
      </c>
      <c r="J787" s="116">
        <v>236.26</v>
      </c>
      <c r="K787" s="11">
        <v>234.91</v>
      </c>
      <c r="L787" s="12">
        <v>948577</v>
      </c>
      <c r="N787" s="113" t="str">
        <f t="shared" si="48"/>
        <v>42958EQT</v>
      </c>
      <c r="O787" s="21">
        <v>42958</v>
      </c>
      <c r="P787" s="122" t="s">
        <v>247</v>
      </c>
      <c r="Q787" s="116">
        <v>61.83</v>
      </c>
      <c r="R787" s="11">
        <v>62.93</v>
      </c>
      <c r="S787" s="11">
        <v>1313096</v>
      </c>
      <c r="T787" s="78">
        <f t="shared" si="46"/>
        <v>3636443.8666666667</v>
      </c>
      <c r="U787" s="11">
        <f t="shared" si="49"/>
        <v>1.3760217113280798E-2</v>
      </c>
      <c r="V787" s="119">
        <f t="shared" si="47"/>
        <v>0.37996295587377532</v>
      </c>
    </row>
    <row r="788" spans="2:22">
      <c r="B788" s="21">
        <v>42921</v>
      </c>
      <c r="C788" s="122" t="s">
        <v>320</v>
      </c>
      <c r="D788" s="116">
        <v>26.8</v>
      </c>
      <c r="E788" s="11">
        <v>26.74</v>
      </c>
      <c r="F788" s="12">
        <v>1957316</v>
      </c>
      <c r="H788" s="21">
        <v>42941</v>
      </c>
      <c r="I788" s="122" t="s">
        <v>59</v>
      </c>
      <c r="J788" s="116">
        <v>146.57</v>
      </c>
      <c r="K788" s="11">
        <v>146.19</v>
      </c>
      <c r="L788" s="12">
        <v>4208895</v>
      </c>
      <c r="N788" s="113" t="str">
        <f t="shared" si="48"/>
        <v>42961EQT</v>
      </c>
      <c r="O788" s="21">
        <v>42961</v>
      </c>
      <c r="P788" s="122" t="s">
        <v>247</v>
      </c>
      <c r="Q788" s="116">
        <v>63.18</v>
      </c>
      <c r="R788" s="11">
        <v>61.82</v>
      </c>
      <c r="S788" s="11">
        <v>2330825</v>
      </c>
      <c r="T788" s="78">
        <f t="shared" si="46"/>
        <v>3637499.5333333332</v>
      </c>
      <c r="U788" s="11">
        <f t="shared" si="49"/>
        <v>-1.7796060834871955E-2</v>
      </c>
      <c r="V788" s="119">
        <f t="shared" si="47"/>
        <v>0.3823731632970348</v>
      </c>
    </row>
    <row r="789" spans="2:22">
      <c r="B789" s="21">
        <v>42921</v>
      </c>
      <c r="C789" s="122" t="s">
        <v>321</v>
      </c>
      <c r="D789" s="116">
        <v>62.14</v>
      </c>
      <c r="E789" s="11">
        <v>63.16</v>
      </c>
      <c r="F789" s="12">
        <v>3150908</v>
      </c>
      <c r="H789" s="21">
        <v>42941</v>
      </c>
      <c r="I789" s="122" t="s">
        <v>60</v>
      </c>
      <c r="J789" s="116">
        <v>67.260000000000005</v>
      </c>
      <c r="K789" s="11">
        <v>66.38</v>
      </c>
      <c r="L789" s="12">
        <v>1757034</v>
      </c>
      <c r="N789" s="113" t="str">
        <f t="shared" si="48"/>
        <v>42962EQT</v>
      </c>
      <c r="O789" s="21">
        <v>42962</v>
      </c>
      <c r="P789" s="122" t="s">
        <v>247</v>
      </c>
      <c r="Q789" s="116">
        <v>61.53</v>
      </c>
      <c r="R789" s="11">
        <v>61.05</v>
      </c>
      <c r="S789" s="11">
        <v>2978737</v>
      </c>
      <c r="T789" s="78">
        <f t="shared" si="46"/>
        <v>3657554.1333333333</v>
      </c>
      <c r="U789" s="11">
        <f t="shared" si="49"/>
        <v>-1.253373614725658E-2</v>
      </c>
      <c r="V789" s="119">
        <f t="shared" si="47"/>
        <v>0.38512333557846828</v>
      </c>
    </row>
    <row r="790" spans="2:22">
      <c r="B790" s="21">
        <v>42921</v>
      </c>
      <c r="C790" s="122" t="s">
        <v>322</v>
      </c>
      <c r="D790" s="116">
        <v>59.52</v>
      </c>
      <c r="E790" s="11">
        <v>59.15</v>
      </c>
      <c r="F790" s="12">
        <v>2745110</v>
      </c>
      <c r="H790" s="21">
        <v>42941</v>
      </c>
      <c r="I790" s="122" t="s">
        <v>61</v>
      </c>
      <c r="J790" s="116">
        <v>170.56</v>
      </c>
      <c r="K790" s="11">
        <v>166.55</v>
      </c>
      <c r="L790" s="12">
        <v>582428</v>
      </c>
      <c r="N790" s="113" t="str">
        <f t="shared" si="48"/>
        <v>42963EQT</v>
      </c>
      <c r="O790" s="21">
        <v>42963</v>
      </c>
      <c r="P790" s="122" t="s">
        <v>247</v>
      </c>
      <c r="Q790" s="116">
        <v>60.85</v>
      </c>
      <c r="R790" s="11">
        <v>60.76</v>
      </c>
      <c r="S790" s="11">
        <v>1990053</v>
      </c>
      <c r="T790" s="78">
        <f t="shared" si="46"/>
        <v>3532500.8</v>
      </c>
      <c r="U790" s="11">
        <f t="shared" si="49"/>
        <v>-4.7615228291415408E-3</v>
      </c>
      <c r="V790" s="119">
        <f t="shared" si="47"/>
        <v>0.25926808401954848</v>
      </c>
    </row>
    <row r="791" spans="2:22">
      <c r="B791" s="21">
        <v>42921</v>
      </c>
      <c r="C791" s="122" t="s">
        <v>323</v>
      </c>
      <c r="D791" s="116">
        <v>85.65</v>
      </c>
      <c r="E791" s="11">
        <v>83.36</v>
      </c>
      <c r="F791" s="12">
        <v>2367643</v>
      </c>
      <c r="H791" s="21">
        <v>42941</v>
      </c>
      <c r="I791" s="122" t="s">
        <v>62</v>
      </c>
      <c r="J791" s="116">
        <v>133.16999999999999</v>
      </c>
      <c r="K791" s="11">
        <v>132.97999999999999</v>
      </c>
      <c r="L791" s="12">
        <v>527563</v>
      </c>
      <c r="N791" s="113" t="str">
        <f t="shared" si="48"/>
        <v>42964EQT</v>
      </c>
      <c r="O791" s="21">
        <v>42964</v>
      </c>
      <c r="P791" s="122" t="s">
        <v>247</v>
      </c>
      <c r="Q791" s="116">
        <v>60.22</v>
      </c>
      <c r="R791" s="11">
        <v>61.05</v>
      </c>
      <c r="S791" s="11">
        <v>2886007</v>
      </c>
      <c r="T791" s="78">
        <f t="shared" si="46"/>
        <v>3374302.4666666668</v>
      </c>
      <c r="U791" s="11">
        <f t="shared" si="49"/>
        <v>4.7615228291414758E-3</v>
      </c>
      <c r="V791" s="119">
        <f t="shared" si="47"/>
        <v>0.25975032556029953</v>
      </c>
    </row>
    <row r="792" spans="2:22">
      <c r="B792" s="21">
        <v>42921</v>
      </c>
      <c r="C792" s="122" t="s">
        <v>324</v>
      </c>
      <c r="D792" s="116">
        <v>24.17</v>
      </c>
      <c r="E792" s="11">
        <v>23.52</v>
      </c>
      <c r="F792" s="12">
        <v>12113751</v>
      </c>
      <c r="H792" s="21">
        <v>42941</v>
      </c>
      <c r="I792" s="122" t="s">
        <v>63</v>
      </c>
      <c r="J792" s="116">
        <v>175</v>
      </c>
      <c r="K792" s="11">
        <v>173.85</v>
      </c>
      <c r="L792" s="12">
        <v>853369</v>
      </c>
      <c r="N792" s="113" t="str">
        <f t="shared" si="48"/>
        <v>42965EQT</v>
      </c>
      <c r="O792" s="21">
        <v>42965</v>
      </c>
      <c r="P792" s="122" t="s">
        <v>247</v>
      </c>
      <c r="Q792" s="116">
        <v>60.95</v>
      </c>
      <c r="R792" s="11">
        <v>60.25</v>
      </c>
      <c r="S792" s="11">
        <v>3441117</v>
      </c>
      <c r="T792" s="78">
        <f t="shared" si="46"/>
        <v>3287824.4666666668</v>
      </c>
      <c r="U792" s="11">
        <f t="shared" si="49"/>
        <v>-1.3190628185949307E-2</v>
      </c>
      <c r="V792" s="119">
        <f t="shared" si="47"/>
        <v>0.25667047220777833</v>
      </c>
    </row>
    <row r="793" spans="2:22">
      <c r="B793" s="21">
        <v>42921</v>
      </c>
      <c r="C793" s="122" t="s">
        <v>325</v>
      </c>
      <c r="D793" s="116">
        <v>121.14</v>
      </c>
      <c r="E793" s="11">
        <v>121.98</v>
      </c>
      <c r="F793" s="12">
        <v>3856490</v>
      </c>
      <c r="H793" s="21">
        <v>42941</v>
      </c>
      <c r="I793" s="122" t="s">
        <v>64</v>
      </c>
      <c r="J793" s="116">
        <v>134.13</v>
      </c>
      <c r="K793" s="11">
        <v>133.56</v>
      </c>
      <c r="L793" s="12">
        <v>1826726</v>
      </c>
      <c r="N793" s="113" t="str">
        <f t="shared" si="48"/>
        <v>42968EQT</v>
      </c>
      <c r="O793" s="21">
        <v>42968</v>
      </c>
      <c r="P793" s="122" t="s">
        <v>247</v>
      </c>
      <c r="Q793" s="116">
        <v>60.16</v>
      </c>
      <c r="R793" s="11">
        <v>60.18</v>
      </c>
      <c r="S793" s="11">
        <v>2639361</v>
      </c>
      <c r="T793" s="78">
        <f t="shared" si="46"/>
        <v>3219379.3</v>
      </c>
      <c r="U793" s="11">
        <f t="shared" si="49"/>
        <v>-1.1625011688652311E-3</v>
      </c>
      <c r="V793" s="119">
        <f t="shared" si="47"/>
        <v>0.25954118660207887</v>
      </c>
    </row>
    <row r="794" spans="2:22">
      <c r="B794" s="21">
        <v>42921</v>
      </c>
      <c r="C794" s="122" t="s">
        <v>326</v>
      </c>
      <c r="D794" s="116">
        <v>105.91</v>
      </c>
      <c r="E794" s="11">
        <v>105.32</v>
      </c>
      <c r="F794" s="12">
        <v>753036</v>
      </c>
      <c r="H794" s="21">
        <v>42941</v>
      </c>
      <c r="I794" s="122" t="s">
        <v>65</v>
      </c>
      <c r="J794" s="116">
        <v>45.95</v>
      </c>
      <c r="K794" s="11">
        <v>45.58</v>
      </c>
      <c r="L794" s="12">
        <v>1571880</v>
      </c>
      <c r="N794" s="113" t="str">
        <f t="shared" si="48"/>
        <v>42969EQT</v>
      </c>
      <c r="O794" s="21">
        <v>42969</v>
      </c>
      <c r="P794" s="122" t="s">
        <v>247</v>
      </c>
      <c r="Q794" s="116">
        <v>60.4</v>
      </c>
      <c r="R794" s="11">
        <v>61.26</v>
      </c>
      <c r="S794" s="11">
        <v>2384910</v>
      </c>
      <c r="T794" s="78">
        <f t="shared" si="46"/>
        <v>3171851.7</v>
      </c>
      <c r="U794" s="11">
        <f t="shared" si="49"/>
        <v>1.7787030202730082E-2</v>
      </c>
      <c r="V794" s="119">
        <f t="shared" si="47"/>
        <v>0.25348653002202071</v>
      </c>
    </row>
    <row r="795" spans="2:22">
      <c r="B795" s="21">
        <v>42921</v>
      </c>
      <c r="C795" s="122" t="s">
        <v>327</v>
      </c>
      <c r="D795" s="116">
        <v>59.37</v>
      </c>
      <c r="E795" s="11">
        <v>57.95</v>
      </c>
      <c r="F795" s="12">
        <v>1518839</v>
      </c>
      <c r="H795" s="21">
        <v>42941</v>
      </c>
      <c r="I795" s="122" t="s">
        <v>66</v>
      </c>
      <c r="J795" s="116">
        <v>34.549999999999997</v>
      </c>
      <c r="K795" s="11">
        <v>34.67</v>
      </c>
      <c r="L795" s="12">
        <v>18096682</v>
      </c>
      <c r="N795" s="113" t="str">
        <f t="shared" si="48"/>
        <v>42970EQT</v>
      </c>
      <c r="O795" s="21">
        <v>42970</v>
      </c>
      <c r="P795" s="122" t="s">
        <v>247</v>
      </c>
      <c r="Q795" s="116">
        <v>61.11</v>
      </c>
      <c r="R795" s="11">
        <v>61.04</v>
      </c>
      <c r="S795" s="11">
        <v>2739708</v>
      </c>
      <c r="T795" s="78">
        <f t="shared" si="46"/>
        <v>3118186.1666666665</v>
      </c>
      <c r="U795" s="11">
        <f t="shared" si="49"/>
        <v>-3.5977144284275878E-3</v>
      </c>
      <c r="V795" s="119">
        <f t="shared" si="47"/>
        <v>0.25282660038273624</v>
      </c>
    </row>
    <row r="796" spans="2:22">
      <c r="B796" s="21">
        <v>42921</v>
      </c>
      <c r="C796" s="122" t="s">
        <v>328</v>
      </c>
      <c r="D796" s="116">
        <v>100.3</v>
      </c>
      <c r="E796" s="11">
        <v>101.17</v>
      </c>
      <c r="F796" s="12">
        <v>2290927</v>
      </c>
      <c r="H796" s="21">
        <v>42941</v>
      </c>
      <c r="I796" s="122" t="s">
        <v>67</v>
      </c>
      <c r="J796" s="116">
        <v>136.83000000000001</v>
      </c>
      <c r="K796" s="11">
        <v>136.84</v>
      </c>
      <c r="L796" s="12">
        <v>941055</v>
      </c>
      <c r="N796" s="113" t="str">
        <f t="shared" si="48"/>
        <v>42971EQT</v>
      </c>
      <c r="O796" s="21">
        <v>42971</v>
      </c>
      <c r="P796" s="122" t="s">
        <v>247</v>
      </c>
      <c r="Q796" s="116">
        <v>61.04</v>
      </c>
      <c r="R796" s="11">
        <v>61.28</v>
      </c>
      <c r="S796" s="11">
        <v>1100892</v>
      </c>
      <c r="T796" s="78">
        <f t="shared" si="46"/>
        <v>3044228.6</v>
      </c>
      <c r="U796" s="11">
        <f t="shared" si="49"/>
        <v>3.9241384561343653E-3</v>
      </c>
      <c r="V796" s="119">
        <f t="shared" si="47"/>
        <v>0.25288445896788914</v>
      </c>
    </row>
    <row r="797" spans="2:22">
      <c r="B797" s="21">
        <v>42921</v>
      </c>
      <c r="C797" s="122" t="s">
        <v>329</v>
      </c>
      <c r="D797" s="116">
        <v>37.950000000000003</v>
      </c>
      <c r="E797" s="11">
        <v>38.15</v>
      </c>
      <c r="F797" s="12">
        <v>2750420</v>
      </c>
      <c r="H797" s="21">
        <v>42941</v>
      </c>
      <c r="I797" s="122" t="s">
        <v>68</v>
      </c>
      <c r="J797" s="116">
        <v>57.3</v>
      </c>
      <c r="K797" s="11">
        <v>56.9</v>
      </c>
      <c r="L797" s="12">
        <v>1554533</v>
      </c>
      <c r="N797" s="113" t="str">
        <f t="shared" si="48"/>
        <v>42972EQT</v>
      </c>
      <c r="O797" s="21">
        <v>42972</v>
      </c>
      <c r="P797" s="122" t="s">
        <v>247</v>
      </c>
      <c r="Q797" s="116">
        <v>61.42</v>
      </c>
      <c r="R797" s="11">
        <v>61.06</v>
      </c>
      <c r="S797" s="11">
        <v>1860530</v>
      </c>
      <c r="T797" s="78">
        <f t="shared" si="46"/>
        <v>2985338.3666666667</v>
      </c>
      <c r="U797" s="11">
        <f t="shared" si="49"/>
        <v>-3.5965381256040773E-3</v>
      </c>
      <c r="V797" s="119">
        <f t="shared" si="47"/>
        <v>0.25212814780768594</v>
      </c>
    </row>
    <row r="798" spans="2:22">
      <c r="B798" s="21">
        <v>42921</v>
      </c>
      <c r="C798" s="122" t="s">
        <v>330</v>
      </c>
      <c r="D798" s="116">
        <v>20.99</v>
      </c>
      <c r="E798" s="11">
        <v>20.97</v>
      </c>
      <c r="F798" s="12">
        <v>5117118</v>
      </c>
      <c r="H798" s="21">
        <v>42941</v>
      </c>
      <c r="I798" s="122" t="s">
        <v>69</v>
      </c>
      <c r="J798" s="116">
        <v>23.48</v>
      </c>
      <c r="K798" s="11">
        <v>22.16</v>
      </c>
      <c r="L798" s="12">
        <v>26954916</v>
      </c>
      <c r="N798" s="113" t="str">
        <f t="shared" si="48"/>
        <v>42975EQT</v>
      </c>
      <c r="O798" s="21">
        <v>42975</v>
      </c>
      <c r="P798" s="122" t="s">
        <v>247</v>
      </c>
      <c r="Q798" s="116">
        <v>60.88</v>
      </c>
      <c r="R798" s="11">
        <v>60.83</v>
      </c>
      <c r="S798" s="11">
        <v>1324847</v>
      </c>
      <c r="T798" s="78">
        <f t="shared" si="46"/>
        <v>2982965.6333333333</v>
      </c>
      <c r="U798" s="11">
        <f t="shared" si="49"/>
        <v>-3.7738989741178913E-3</v>
      </c>
      <c r="V798" s="119">
        <f t="shared" si="47"/>
        <v>0.25212938256430778</v>
      </c>
    </row>
    <row r="799" spans="2:22">
      <c r="B799" s="21">
        <v>42921</v>
      </c>
      <c r="C799" s="122" t="s">
        <v>331</v>
      </c>
      <c r="D799" s="116">
        <v>152.82</v>
      </c>
      <c r="E799" s="11">
        <v>153.07</v>
      </c>
      <c r="F799" s="12">
        <v>2497334</v>
      </c>
      <c r="H799" s="21">
        <v>42941</v>
      </c>
      <c r="I799" s="122" t="s">
        <v>70</v>
      </c>
      <c r="J799" s="116">
        <v>91.84</v>
      </c>
      <c r="K799" s="11">
        <v>90.47</v>
      </c>
      <c r="L799" s="12">
        <v>1588692</v>
      </c>
      <c r="N799" s="113" t="str">
        <f t="shared" si="48"/>
        <v>42976EQT</v>
      </c>
      <c r="O799" s="21">
        <v>42976</v>
      </c>
      <c r="P799" s="122" t="s">
        <v>247</v>
      </c>
      <c r="Q799" s="116">
        <v>60.44</v>
      </c>
      <c r="R799" s="11">
        <v>61.18</v>
      </c>
      <c r="S799" s="11">
        <v>1029774</v>
      </c>
      <c r="T799" s="78">
        <f t="shared" si="46"/>
        <v>2953050.7</v>
      </c>
      <c r="U799" s="11">
        <f t="shared" si="49"/>
        <v>5.7372503901433726E-3</v>
      </c>
      <c r="V799" s="119">
        <f t="shared" si="47"/>
        <v>0.25182981422782486</v>
      </c>
    </row>
    <row r="800" spans="2:22">
      <c r="B800" s="21">
        <v>42921</v>
      </c>
      <c r="C800" s="122" t="s">
        <v>332</v>
      </c>
      <c r="D800" s="116">
        <v>76.02</v>
      </c>
      <c r="E800" s="11">
        <v>77.94</v>
      </c>
      <c r="F800" s="12">
        <v>3103157</v>
      </c>
      <c r="H800" s="21">
        <v>42941</v>
      </c>
      <c r="I800" s="122" t="s">
        <v>71</v>
      </c>
      <c r="J800" s="116">
        <v>35</v>
      </c>
      <c r="K800" s="11">
        <v>34.86</v>
      </c>
      <c r="L800" s="12">
        <v>793798</v>
      </c>
      <c r="N800" s="113" t="str">
        <f t="shared" si="48"/>
        <v>42977EQT</v>
      </c>
      <c r="O800" s="21">
        <v>42977</v>
      </c>
      <c r="P800" s="122" t="s">
        <v>247</v>
      </c>
      <c r="Q800" s="116">
        <v>60.75</v>
      </c>
      <c r="R800" s="11">
        <v>61.78</v>
      </c>
      <c r="S800" s="11">
        <v>1399550</v>
      </c>
      <c r="T800" s="78">
        <f t="shared" si="46"/>
        <v>2915601.5666666669</v>
      </c>
      <c r="U800" s="11">
        <f t="shared" si="49"/>
        <v>9.7593487676781877E-3</v>
      </c>
      <c r="V800" s="119">
        <f t="shared" si="47"/>
        <v>0.24795005342177615</v>
      </c>
    </row>
    <row r="801" spans="2:22">
      <c r="B801" s="21">
        <v>42921</v>
      </c>
      <c r="C801" s="122" t="s">
        <v>333</v>
      </c>
      <c r="D801" s="116">
        <v>164.68</v>
      </c>
      <c r="E801" s="11">
        <v>165.27</v>
      </c>
      <c r="F801" s="12">
        <v>1029600</v>
      </c>
      <c r="H801" s="21">
        <v>42941</v>
      </c>
      <c r="I801" s="122" t="s">
        <v>72</v>
      </c>
      <c r="J801" s="116">
        <v>317.24335000000002</v>
      </c>
      <c r="K801" s="11">
        <v>314.97332999999998</v>
      </c>
      <c r="L801" s="12">
        <v>1069694.9790000001</v>
      </c>
      <c r="N801" s="113" t="str">
        <f t="shared" si="48"/>
        <v>42978EQT</v>
      </c>
      <c r="O801" s="21">
        <v>42978</v>
      </c>
      <c r="P801" s="122" t="s">
        <v>247</v>
      </c>
      <c r="Q801" s="116">
        <v>62.01</v>
      </c>
      <c r="R801" s="11">
        <v>62.34</v>
      </c>
      <c r="S801" s="11">
        <v>1679424</v>
      </c>
      <c r="T801" s="78">
        <f t="shared" si="46"/>
        <v>2833230.4</v>
      </c>
      <c r="U801" s="11">
        <f t="shared" si="49"/>
        <v>9.0235868487554462E-3</v>
      </c>
      <c r="V801" s="119">
        <f t="shared" si="47"/>
        <v>0.24088917323708234</v>
      </c>
    </row>
    <row r="802" spans="2:22">
      <c r="B802" s="21">
        <v>42921</v>
      </c>
      <c r="C802" s="122" t="s">
        <v>334</v>
      </c>
      <c r="D802" s="116">
        <v>122.25</v>
      </c>
      <c r="E802" s="11">
        <v>123.98</v>
      </c>
      <c r="F802" s="12">
        <v>820340</v>
      </c>
      <c r="H802" s="21">
        <v>42941</v>
      </c>
      <c r="I802" s="122" t="s">
        <v>73</v>
      </c>
      <c r="J802" s="116">
        <v>128.91</v>
      </c>
      <c r="K802" s="11">
        <v>128.47</v>
      </c>
      <c r="L802" s="12">
        <v>273014</v>
      </c>
      <c r="N802" s="113" t="str">
        <f t="shared" si="48"/>
        <v>42979EQT</v>
      </c>
      <c r="O802" s="21">
        <v>42979</v>
      </c>
      <c r="P802" s="122" t="s">
        <v>247</v>
      </c>
      <c r="Q802" s="117">
        <v>62.45</v>
      </c>
      <c r="R802" s="96">
        <v>62.61</v>
      </c>
      <c r="S802" s="11">
        <v>1776219</v>
      </c>
      <c r="T802" s="78">
        <f t="shared" si="46"/>
        <v>2747722.5333333332</v>
      </c>
      <c r="U802" s="11">
        <f t="shared" si="49"/>
        <v>4.3217354180279752E-3</v>
      </c>
      <c r="V802" s="119">
        <f t="shared" si="47"/>
        <v>0.24095984028747108</v>
      </c>
    </row>
    <row r="803" spans="2:22">
      <c r="B803" s="21">
        <v>42921</v>
      </c>
      <c r="C803" s="122" t="s">
        <v>335</v>
      </c>
      <c r="D803" s="116">
        <v>43.15</v>
      </c>
      <c r="E803" s="11">
        <v>43.12</v>
      </c>
      <c r="F803" s="12">
        <v>6965412</v>
      </c>
      <c r="H803" s="21">
        <v>42942</v>
      </c>
      <c r="I803" s="122" t="s">
        <v>24</v>
      </c>
      <c r="J803" s="116">
        <v>31.54</v>
      </c>
      <c r="K803" s="11">
        <v>30.42</v>
      </c>
      <c r="L803" s="12">
        <v>16073342</v>
      </c>
      <c r="N803" s="113" t="str">
        <f t="shared" si="48"/>
        <v>42983EQT</v>
      </c>
      <c r="O803" s="21">
        <v>42983</v>
      </c>
      <c r="P803" s="122" t="s">
        <v>247</v>
      </c>
      <c r="Q803" s="117">
        <v>62.96</v>
      </c>
      <c r="R803" s="96">
        <v>62.69</v>
      </c>
      <c r="S803" s="11">
        <v>3499192</v>
      </c>
      <c r="T803" s="78">
        <f t="shared" si="46"/>
        <v>2652178.2000000002</v>
      </c>
      <c r="U803" s="11">
        <f t="shared" si="49"/>
        <v>1.2769355286581182E-3</v>
      </c>
      <c r="V803" s="119">
        <f t="shared" si="47"/>
        <v>0.23685960472780107</v>
      </c>
    </row>
    <row r="804" spans="2:22">
      <c r="B804" s="21">
        <v>42921</v>
      </c>
      <c r="C804" s="122" t="s">
        <v>336</v>
      </c>
      <c r="D804" s="116">
        <v>88.52</v>
      </c>
      <c r="E804" s="11">
        <v>88.9</v>
      </c>
      <c r="F804" s="12">
        <v>2892122</v>
      </c>
      <c r="H804" s="21">
        <v>42942</v>
      </c>
      <c r="I804" s="122" t="s">
        <v>25</v>
      </c>
      <c r="J804" s="116">
        <v>35.549999999999997</v>
      </c>
      <c r="K804" s="11">
        <v>35.619999999999997</v>
      </c>
      <c r="L804" s="12">
        <v>10814204</v>
      </c>
      <c r="N804" s="113" t="str">
        <f t="shared" si="48"/>
        <v>42984EQT</v>
      </c>
      <c r="O804" s="21">
        <v>42984</v>
      </c>
      <c r="P804" s="122" t="s">
        <v>247</v>
      </c>
      <c r="Q804" s="117">
        <v>63.31</v>
      </c>
      <c r="R804" s="96">
        <v>62.92</v>
      </c>
      <c r="S804" s="11">
        <v>1966426</v>
      </c>
      <c r="T804" s="78">
        <f t="shared" si="46"/>
        <v>2673277.1333333333</v>
      </c>
      <c r="U804" s="11">
        <f t="shared" si="49"/>
        <v>3.662132904199956E-3</v>
      </c>
      <c r="V804" s="119">
        <f t="shared" si="47"/>
        <v>0.23679286242492009</v>
      </c>
    </row>
    <row r="805" spans="2:22">
      <c r="B805" s="21">
        <v>42921</v>
      </c>
      <c r="C805" s="122" t="s">
        <v>337</v>
      </c>
      <c r="D805" s="116">
        <v>56.13</v>
      </c>
      <c r="E805" s="11">
        <v>49.806145000000001</v>
      </c>
      <c r="F805" s="12">
        <v>4164366</v>
      </c>
      <c r="H805" s="21">
        <v>42942</v>
      </c>
      <c r="I805" s="122" t="s">
        <v>26</v>
      </c>
      <c r="J805" s="116">
        <v>954.68</v>
      </c>
      <c r="K805" s="11">
        <v>947.8</v>
      </c>
      <c r="L805" s="12">
        <v>2088256</v>
      </c>
      <c r="N805" s="113" t="str">
        <f t="shared" si="48"/>
        <v>42985EQT</v>
      </c>
      <c r="O805" s="21">
        <v>42985</v>
      </c>
      <c r="P805" s="122" t="s">
        <v>247</v>
      </c>
      <c r="Q805" s="117">
        <v>62.84</v>
      </c>
      <c r="R805" s="96">
        <v>62.11</v>
      </c>
      <c r="S805" s="11">
        <v>1940994</v>
      </c>
      <c r="T805" s="78">
        <f t="shared" si="46"/>
        <v>2628997</v>
      </c>
      <c r="U805" s="11">
        <f t="shared" si="49"/>
        <v>-1.2957071618865459E-2</v>
      </c>
      <c r="V805" s="119">
        <f t="shared" si="47"/>
        <v>0.23249955221143473</v>
      </c>
    </row>
    <row r="806" spans="2:22">
      <c r="B806" s="21">
        <v>42921</v>
      </c>
      <c r="C806" s="122" t="s">
        <v>338</v>
      </c>
      <c r="D806" s="116">
        <v>30.66</v>
      </c>
      <c r="E806" s="11">
        <v>30.98</v>
      </c>
      <c r="F806" s="12">
        <v>7558754</v>
      </c>
      <c r="H806" s="21">
        <v>42942</v>
      </c>
      <c r="I806" s="122" t="s">
        <v>27</v>
      </c>
      <c r="J806" s="116">
        <v>972.78</v>
      </c>
      <c r="K806" s="11">
        <v>965.31</v>
      </c>
      <c r="L806" s="12">
        <v>2221625</v>
      </c>
      <c r="N806" s="113" t="str">
        <f t="shared" si="48"/>
        <v>42986EQT</v>
      </c>
      <c r="O806" s="21">
        <v>42986</v>
      </c>
      <c r="P806" s="122" t="s">
        <v>247</v>
      </c>
      <c r="Q806" s="117">
        <v>61.47</v>
      </c>
      <c r="R806" s="96">
        <v>60.67</v>
      </c>
      <c r="S806" s="11">
        <v>3677877</v>
      </c>
      <c r="T806" s="78">
        <f t="shared" si="46"/>
        <v>2603518.4666666668</v>
      </c>
      <c r="U806" s="11">
        <f t="shared" si="49"/>
        <v>-2.3457664617005086E-2</v>
      </c>
      <c r="V806" s="119">
        <f t="shared" si="47"/>
        <v>0.23522063658252373</v>
      </c>
    </row>
    <row r="807" spans="2:22">
      <c r="B807" s="21">
        <v>42921</v>
      </c>
      <c r="C807" s="122" t="s">
        <v>339</v>
      </c>
      <c r="D807" s="116">
        <v>241.71</v>
      </c>
      <c r="E807" s="11">
        <v>243.76</v>
      </c>
      <c r="F807" s="12">
        <v>253519</v>
      </c>
      <c r="H807" s="21">
        <v>42942</v>
      </c>
      <c r="I807" s="122" t="s">
        <v>28</v>
      </c>
      <c r="J807" s="116">
        <v>83.45</v>
      </c>
      <c r="K807" s="11">
        <v>82.81</v>
      </c>
      <c r="L807" s="12">
        <v>970578</v>
      </c>
      <c r="N807" s="113" t="str">
        <f t="shared" si="48"/>
        <v>42989EQT</v>
      </c>
      <c r="O807" s="21">
        <v>42989</v>
      </c>
      <c r="P807" s="122" t="s">
        <v>247</v>
      </c>
      <c r="Q807" s="117">
        <v>60.86</v>
      </c>
      <c r="R807" s="96">
        <v>60.98</v>
      </c>
      <c r="S807" s="11">
        <v>2992234</v>
      </c>
      <c r="T807" s="78">
        <f t="shared" si="46"/>
        <v>2514276.1666666665</v>
      </c>
      <c r="U807" s="11">
        <f t="shared" si="49"/>
        <v>5.0965996059020814E-3</v>
      </c>
      <c r="V807" s="119">
        <f t="shared" si="47"/>
        <v>0.19690997115408168</v>
      </c>
    </row>
    <row r="808" spans="2:22">
      <c r="B808" s="21">
        <v>42921</v>
      </c>
      <c r="C808" s="122" t="s">
        <v>340</v>
      </c>
      <c r="D808" s="116">
        <v>97.43</v>
      </c>
      <c r="E808" s="11">
        <v>96.75</v>
      </c>
      <c r="F808" s="12">
        <v>1001186</v>
      </c>
      <c r="H808" s="21">
        <v>42942</v>
      </c>
      <c r="I808" s="122" t="s">
        <v>29</v>
      </c>
      <c r="J808" s="116">
        <v>95.05</v>
      </c>
      <c r="K808" s="11">
        <v>95.3</v>
      </c>
      <c r="L808" s="12">
        <v>662799</v>
      </c>
      <c r="N808" s="113" t="str">
        <f t="shared" si="48"/>
        <v>42990EQT</v>
      </c>
      <c r="O808" s="21">
        <v>42990</v>
      </c>
      <c r="P808" s="122" t="s">
        <v>247</v>
      </c>
      <c r="Q808" s="117">
        <v>61.25</v>
      </c>
      <c r="R808" s="96">
        <v>62.23</v>
      </c>
      <c r="S808" s="11">
        <v>2434070</v>
      </c>
      <c r="T808" s="78">
        <f t="shared" si="46"/>
        <v>2464605.1</v>
      </c>
      <c r="U808" s="11">
        <f t="shared" si="49"/>
        <v>2.0291257021017736E-2</v>
      </c>
      <c r="V808" s="119">
        <f t="shared" si="47"/>
        <v>0.19578018131705793</v>
      </c>
    </row>
    <row r="809" spans="2:22">
      <c r="B809" s="21">
        <v>42921</v>
      </c>
      <c r="C809" s="122" t="s">
        <v>341</v>
      </c>
      <c r="D809" s="116">
        <v>67.45</v>
      </c>
      <c r="E809" s="11">
        <v>68.150000000000006</v>
      </c>
      <c r="F809" s="12">
        <v>700562</v>
      </c>
      <c r="H809" s="21">
        <v>42942</v>
      </c>
      <c r="I809" s="122" t="s">
        <v>30</v>
      </c>
      <c r="J809" s="116">
        <v>23.95</v>
      </c>
      <c r="K809" s="11">
        <v>23.96</v>
      </c>
      <c r="L809" s="12">
        <v>2847992</v>
      </c>
      <c r="N809" s="113" t="str">
        <f t="shared" si="48"/>
        <v>42991EQT</v>
      </c>
      <c r="O809" s="21">
        <v>42991</v>
      </c>
      <c r="P809" s="122" t="s">
        <v>247</v>
      </c>
      <c r="Q809" s="117">
        <v>62.48</v>
      </c>
      <c r="R809" s="96">
        <v>63.11</v>
      </c>
      <c r="S809" s="11">
        <v>4418815</v>
      </c>
      <c r="T809" s="78">
        <f t="shared" si="46"/>
        <v>2397032.7333333334</v>
      </c>
      <c r="U809" s="11">
        <f t="shared" si="49"/>
        <v>1.4042037015021758E-2</v>
      </c>
      <c r="V809" s="119">
        <f t="shared" si="47"/>
        <v>0.17832238206400525</v>
      </c>
    </row>
    <row r="810" spans="2:22">
      <c r="B810" s="21">
        <v>42921</v>
      </c>
      <c r="C810" s="122" t="s">
        <v>342</v>
      </c>
      <c r="D810" s="116">
        <v>223.22</v>
      </c>
      <c r="E810" s="11">
        <v>226.84</v>
      </c>
      <c r="F810" s="12">
        <v>677748</v>
      </c>
      <c r="H810" s="21">
        <v>42942</v>
      </c>
      <c r="I810" s="122" t="s">
        <v>31</v>
      </c>
      <c r="J810" s="116">
        <v>52.72</v>
      </c>
      <c r="K810" s="11">
        <v>52.25</v>
      </c>
      <c r="L810" s="12">
        <v>749952</v>
      </c>
      <c r="N810" s="113" t="str">
        <f t="shared" si="48"/>
        <v>42992EQT</v>
      </c>
      <c r="O810" s="21">
        <v>42992</v>
      </c>
      <c r="P810" s="122" t="s">
        <v>247</v>
      </c>
      <c r="Q810" s="117">
        <v>63.59</v>
      </c>
      <c r="R810" s="96">
        <v>64.87</v>
      </c>
      <c r="S810" s="11">
        <v>6870340</v>
      </c>
      <c r="T810" s="78">
        <f t="shared" si="46"/>
        <v>2458708.2000000002</v>
      </c>
      <c r="U810" s="11">
        <f t="shared" si="49"/>
        <v>2.7506031628816052E-2</v>
      </c>
      <c r="V810" s="119">
        <f t="shared" si="47"/>
        <v>0.18301763387294223</v>
      </c>
    </row>
    <row r="811" spans="2:22">
      <c r="B811" s="21">
        <v>42921</v>
      </c>
      <c r="C811" s="122" t="s">
        <v>343</v>
      </c>
      <c r="D811" s="116">
        <v>78.040000000000006</v>
      </c>
      <c r="E811" s="11">
        <v>78.12</v>
      </c>
      <c r="F811" s="12">
        <v>1323173</v>
      </c>
      <c r="H811" s="21">
        <v>42942</v>
      </c>
      <c r="I811" s="122" t="s">
        <v>32</v>
      </c>
      <c r="J811" s="116">
        <v>222.45</v>
      </c>
      <c r="K811" s="11">
        <v>222.25</v>
      </c>
      <c r="L811" s="12">
        <v>2792457</v>
      </c>
      <c r="N811" s="113" t="str">
        <f t="shared" si="48"/>
        <v>42993EQT</v>
      </c>
      <c r="O811" s="21">
        <v>42993</v>
      </c>
      <c r="P811" s="122" t="s">
        <v>247</v>
      </c>
      <c r="Q811" s="117">
        <v>64.63</v>
      </c>
      <c r="R811" s="96">
        <v>64.86</v>
      </c>
      <c r="S811" s="11">
        <v>3225072</v>
      </c>
      <c r="T811" s="78">
        <f t="shared" si="46"/>
        <v>2615873.4333333331</v>
      </c>
      <c r="U811" s="11">
        <f t="shared" si="49"/>
        <v>-1.5416634579220847E-4</v>
      </c>
      <c r="V811" s="119">
        <f t="shared" si="47"/>
        <v>0.19496429939740093</v>
      </c>
    </row>
    <row r="812" spans="2:22">
      <c r="B812" s="21">
        <v>42921</v>
      </c>
      <c r="C812" s="122" t="s">
        <v>344</v>
      </c>
      <c r="D812" s="116">
        <v>210</v>
      </c>
      <c r="E812" s="11">
        <v>209.76</v>
      </c>
      <c r="F812" s="12">
        <v>1065328</v>
      </c>
      <c r="H812" s="21">
        <v>42942</v>
      </c>
      <c r="I812" s="122" t="s">
        <v>33</v>
      </c>
      <c r="J812" s="116">
        <v>35.9</v>
      </c>
      <c r="K812" s="11">
        <v>35.79</v>
      </c>
      <c r="L812" s="12">
        <v>1784595</v>
      </c>
      <c r="N812" s="113" t="str">
        <f t="shared" si="48"/>
        <v>42996EQT</v>
      </c>
      <c r="O812" s="21">
        <v>42996</v>
      </c>
      <c r="P812" s="122" t="s">
        <v>247</v>
      </c>
      <c r="Q812" s="117">
        <v>65.12</v>
      </c>
      <c r="R812" s="96">
        <v>64.319999999999993</v>
      </c>
      <c r="S812" s="11">
        <v>2325857</v>
      </c>
      <c r="T812" s="78">
        <f t="shared" si="46"/>
        <v>2606733.2000000002</v>
      </c>
      <c r="U812" s="11">
        <f t="shared" si="49"/>
        <v>-8.3604760084610551E-3</v>
      </c>
      <c r="V812" s="119">
        <f t="shared" si="47"/>
        <v>0.18966974186879879</v>
      </c>
    </row>
    <row r="813" spans="2:22">
      <c r="B813" s="21">
        <v>42921</v>
      </c>
      <c r="C813" s="122" t="s">
        <v>345</v>
      </c>
      <c r="D813" s="116">
        <v>49.83</v>
      </c>
      <c r="E813" s="11">
        <v>49.51</v>
      </c>
      <c r="F813" s="12">
        <v>1899637</v>
      </c>
      <c r="H813" s="21">
        <v>42942</v>
      </c>
      <c r="I813" s="122" t="s">
        <v>34</v>
      </c>
      <c r="J813" s="116">
        <v>169.06</v>
      </c>
      <c r="K813" s="11">
        <v>166.18</v>
      </c>
      <c r="L813" s="12">
        <v>982320</v>
      </c>
      <c r="N813" s="113" t="str">
        <f t="shared" si="48"/>
        <v>42997EQT</v>
      </c>
      <c r="O813" s="21">
        <v>42997</v>
      </c>
      <c r="P813" s="122" t="s">
        <v>247</v>
      </c>
      <c r="Q813" s="117">
        <v>64.36</v>
      </c>
      <c r="R813" s="96">
        <v>64.12</v>
      </c>
      <c r="S813" s="11">
        <v>2254865</v>
      </c>
      <c r="T813" s="78">
        <f t="shared" si="46"/>
        <v>2593350.8333333335</v>
      </c>
      <c r="U813" s="11">
        <f t="shared" si="49"/>
        <v>-3.1142971293585584E-3</v>
      </c>
      <c r="V813" s="119">
        <f t="shared" si="47"/>
        <v>0.19133284122738395</v>
      </c>
    </row>
    <row r="814" spans="2:22">
      <c r="B814" s="21">
        <v>42921</v>
      </c>
      <c r="C814" s="122" t="s">
        <v>346</v>
      </c>
      <c r="D814" s="116">
        <v>74.510000000000005</v>
      </c>
      <c r="E814" s="11">
        <v>74.61</v>
      </c>
      <c r="F814" s="12">
        <v>4015194</v>
      </c>
      <c r="H814" s="21">
        <v>42942</v>
      </c>
      <c r="I814" s="122" t="s">
        <v>35</v>
      </c>
      <c r="J814" s="116">
        <v>43.04</v>
      </c>
      <c r="K814" s="11">
        <v>43.32</v>
      </c>
      <c r="L814" s="12">
        <v>11246818</v>
      </c>
      <c r="N814" s="113" t="str">
        <f t="shared" si="48"/>
        <v>42998EQT</v>
      </c>
      <c r="O814" s="21">
        <v>42998</v>
      </c>
      <c r="P814" s="122" t="s">
        <v>247</v>
      </c>
      <c r="Q814" s="117">
        <v>64.540000000000006</v>
      </c>
      <c r="R814" s="96">
        <v>64.5</v>
      </c>
      <c r="S814" s="11">
        <v>4171559</v>
      </c>
      <c r="T814" s="78">
        <f t="shared" si="46"/>
        <v>2572526.7333333334</v>
      </c>
      <c r="U814" s="11">
        <f t="shared" si="49"/>
        <v>5.9088960603745277E-3</v>
      </c>
      <c r="V814" s="119">
        <f t="shared" si="47"/>
        <v>0.18726176899719357</v>
      </c>
    </row>
    <row r="815" spans="2:22">
      <c r="B815" s="21">
        <v>42921</v>
      </c>
      <c r="C815" s="122" t="s">
        <v>347</v>
      </c>
      <c r="D815" s="116">
        <v>117.76</v>
      </c>
      <c r="E815" s="11">
        <v>118.01</v>
      </c>
      <c r="F815" s="12">
        <v>1414831</v>
      </c>
      <c r="H815" s="21">
        <v>42942</v>
      </c>
      <c r="I815" s="122" t="s">
        <v>36</v>
      </c>
      <c r="J815" s="116">
        <v>105.79</v>
      </c>
      <c r="K815" s="11">
        <v>106.1</v>
      </c>
      <c r="L815" s="12">
        <v>1141461</v>
      </c>
      <c r="N815" s="113" t="str">
        <f t="shared" si="48"/>
        <v>42999EQT</v>
      </c>
      <c r="O815" s="21">
        <v>42999</v>
      </c>
      <c r="P815" s="122" t="s">
        <v>247</v>
      </c>
      <c r="Q815" s="117">
        <v>64.08</v>
      </c>
      <c r="R815" s="96">
        <v>63.84</v>
      </c>
      <c r="S815" s="11">
        <v>3931032</v>
      </c>
      <c r="T815" s="78">
        <f t="shared" ref="T815:T878" si="50">AVERAGE(S785:S814)</f>
        <v>2565622.3333333335</v>
      </c>
      <c r="U815" s="11">
        <f t="shared" si="49"/>
        <v>-1.0285270660173425E-2</v>
      </c>
      <c r="V815" s="119">
        <f t="shared" ref="V815:V878" si="51">_xlfn.STDEV.S(U785:U814)*(250)^0.5</f>
        <v>0.18111974861182684</v>
      </c>
    </row>
    <row r="816" spans="2:22">
      <c r="B816" s="21">
        <v>42921</v>
      </c>
      <c r="C816" s="122" t="s">
        <v>348</v>
      </c>
      <c r="D816" s="116">
        <v>23.76</v>
      </c>
      <c r="E816" s="11">
        <v>22.87</v>
      </c>
      <c r="F816" s="12">
        <v>4404563</v>
      </c>
      <c r="H816" s="21">
        <v>42942</v>
      </c>
      <c r="I816" s="122" t="s">
        <v>37</v>
      </c>
      <c r="J816" s="116">
        <v>13.43</v>
      </c>
      <c r="K816" s="11">
        <v>13.18</v>
      </c>
      <c r="L816" s="12">
        <v>9282884</v>
      </c>
      <c r="N816" s="113" t="str">
        <f t="shared" si="48"/>
        <v>43000EQT</v>
      </c>
      <c r="O816" s="21">
        <v>43000</v>
      </c>
      <c r="P816" s="122" t="s">
        <v>247</v>
      </c>
      <c r="Q816" s="117">
        <v>63.75</v>
      </c>
      <c r="R816" s="96">
        <v>64.260000000000005</v>
      </c>
      <c r="S816" s="11">
        <v>2202770</v>
      </c>
      <c r="T816" s="78">
        <f t="shared" si="50"/>
        <v>2608237.8666666667</v>
      </c>
      <c r="U816" s="11">
        <f t="shared" si="49"/>
        <v>6.5574005461590396E-3</v>
      </c>
      <c r="V816" s="119">
        <f t="shared" si="51"/>
        <v>0.1839126586497489</v>
      </c>
    </row>
    <row r="817" spans="2:22">
      <c r="B817" s="21">
        <v>42921</v>
      </c>
      <c r="C817" s="122" t="s">
        <v>349</v>
      </c>
      <c r="D817" s="116">
        <v>52.83</v>
      </c>
      <c r="E817" s="11">
        <v>52.9</v>
      </c>
      <c r="F817" s="12">
        <v>4098330</v>
      </c>
      <c r="H817" s="21">
        <v>42942</v>
      </c>
      <c r="I817" s="122" t="s">
        <v>38</v>
      </c>
      <c r="J817" s="116">
        <v>23.57</v>
      </c>
      <c r="K817" s="11">
        <v>23.39</v>
      </c>
      <c r="L817" s="12">
        <v>3117855</v>
      </c>
      <c r="N817" s="113" t="str">
        <f t="shared" si="48"/>
        <v>43003EQT</v>
      </c>
      <c r="O817" s="21">
        <v>43003</v>
      </c>
      <c r="P817" s="122" t="s">
        <v>247</v>
      </c>
      <c r="Q817" s="117">
        <v>64.569999999999993</v>
      </c>
      <c r="R817" s="96">
        <v>64.45</v>
      </c>
      <c r="S817" s="11">
        <v>2065692</v>
      </c>
      <c r="T817" s="78">
        <f t="shared" si="50"/>
        <v>2626205.1</v>
      </c>
      <c r="U817" s="11">
        <f t="shared" si="49"/>
        <v>2.9523756974840568E-3</v>
      </c>
      <c r="V817" s="119">
        <f t="shared" si="51"/>
        <v>0.18175135536807177</v>
      </c>
    </row>
    <row r="818" spans="2:22">
      <c r="B818" s="21">
        <v>42921</v>
      </c>
      <c r="C818" s="122" t="s">
        <v>350</v>
      </c>
      <c r="D818" s="116">
        <v>64.47</v>
      </c>
      <c r="E818" s="11">
        <v>64.16</v>
      </c>
      <c r="F818" s="12">
        <v>6507846</v>
      </c>
      <c r="H818" s="21">
        <v>42942</v>
      </c>
      <c r="I818" s="122" t="s">
        <v>39</v>
      </c>
      <c r="J818" s="116">
        <v>81</v>
      </c>
      <c r="K818" s="11">
        <v>81.63</v>
      </c>
      <c r="L818" s="12">
        <v>4315992</v>
      </c>
      <c r="N818" s="113" t="str">
        <f t="shared" si="48"/>
        <v>43004EQT</v>
      </c>
      <c r="O818" s="21">
        <v>43004</v>
      </c>
      <c r="P818" s="122" t="s">
        <v>247</v>
      </c>
      <c r="Q818" s="117">
        <v>65.099999999999994</v>
      </c>
      <c r="R818" s="96">
        <v>64.95</v>
      </c>
      <c r="S818" s="11">
        <v>3062496</v>
      </c>
      <c r="T818" s="78">
        <f t="shared" si="50"/>
        <v>2651291.6333333333</v>
      </c>
      <c r="U818" s="11">
        <f t="shared" si="49"/>
        <v>7.7280137314122135E-3</v>
      </c>
      <c r="V818" s="119">
        <f t="shared" si="51"/>
        <v>0.17792761796715148</v>
      </c>
    </row>
    <row r="819" spans="2:22">
      <c r="B819" s="21">
        <v>42921</v>
      </c>
      <c r="C819" s="122" t="s">
        <v>351</v>
      </c>
      <c r="D819" s="116">
        <v>12.03</v>
      </c>
      <c r="E819" s="11">
        <v>11.74</v>
      </c>
      <c r="F819" s="12">
        <v>18979809</v>
      </c>
      <c r="H819" s="21">
        <v>42942</v>
      </c>
      <c r="I819" s="122" t="s">
        <v>40</v>
      </c>
      <c r="J819" s="116">
        <v>73.040000000000006</v>
      </c>
      <c r="K819" s="11">
        <v>73.290000000000006</v>
      </c>
      <c r="L819" s="12">
        <v>1007731</v>
      </c>
      <c r="N819" s="113" t="str">
        <f t="shared" si="48"/>
        <v>43005EQT</v>
      </c>
      <c r="O819" s="21">
        <v>43005</v>
      </c>
      <c r="P819" s="122" t="s">
        <v>247</v>
      </c>
      <c r="Q819" s="117">
        <v>65.430000000000007</v>
      </c>
      <c r="R819" s="96">
        <v>65.28</v>
      </c>
      <c r="S819" s="11">
        <v>2428689</v>
      </c>
      <c r="T819" s="78">
        <f t="shared" si="50"/>
        <v>2675680.6666666665</v>
      </c>
      <c r="U819" s="11">
        <f t="shared" si="49"/>
        <v>5.0679675392430639E-3</v>
      </c>
      <c r="V819" s="119">
        <f t="shared" si="51"/>
        <v>0.17001648598239008</v>
      </c>
    </row>
    <row r="820" spans="2:22">
      <c r="B820" s="21">
        <v>42921</v>
      </c>
      <c r="C820" s="122" t="s">
        <v>352</v>
      </c>
      <c r="D820" s="116">
        <v>45.89</v>
      </c>
      <c r="E820" s="11">
        <v>46.16</v>
      </c>
      <c r="F820" s="12">
        <v>9843234</v>
      </c>
      <c r="H820" s="21">
        <v>42942</v>
      </c>
      <c r="I820" s="122" t="s">
        <v>41</v>
      </c>
      <c r="J820" s="116">
        <v>31.63</v>
      </c>
      <c r="K820" s="11">
        <v>31.99</v>
      </c>
      <c r="L820" s="12">
        <v>3315420</v>
      </c>
      <c r="N820" s="113" t="str">
        <f t="shared" si="48"/>
        <v>43006EQT</v>
      </c>
      <c r="O820" s="21">
        <v>43006</v>
      </c>
      <c r="P820" s="122" t="s">
        <v>247</v>
      </c>
      <c r="Q820" s="117">
        <v>65.28</v>
      </c>
      <c r="R820" s="96">
        <v>65.06</v>
      </c>
      <c r="S820" s="11">
        <v>3078715</v>
      </c>
      <c r="T820" s="78">
        <f t="shared" si="50"/>
        <v>2657345.7333333334</v>
      </c>
      <c r="U820" s="11">
        <f t="shared" si="49"/>
        <v>-3.375789610646105E-3</v>
      </c>
      <c r="V820" s="119">
        <f t="shared" si="51"/>
        <v>0.16487600278466474</v>
      </c>
    </row>
    <row r="821" spans="2:22">
      <c r="B821" s="21">
        <v>42921</v>
      </c>
      <c r="C821" s="122" t="s">
        <v>353</v>
      </c>
      <c r="D821" s="116">
        <v>68.254999999999995</v>
      </c>
      <c r="E821" s="11">
        <v>69.08</v>
      </c>
      <c r="F821" s="12">
        <v>21176272</v>
      </c>
      <c r="H821" s="21">
        <v>42942</v>
      </c>
      <c r="I821" s="122" t="s">
        <v>42</v>
      </c>
      <c r="J821" s="116">
        <v>146.86000000000001</v>
      </c>
      <c r="K821" s="11">
        <v>146.69</v>
      </c>
      <c r="L821" s="12">
        <v>2835975</v>
      </c>
      <c r="N821" s="113" t="str">
        <f t="shared" si="48"/>
        <v>43007EQT</v>
      </c>
      <c r="O821" s="21">
        <v>43007</v>
      </c>
      <c r="P821" s="122" t="s">
        <v>247</v>
      </c>
      <c r="Q821" s="117">
        <v>64.7</v>
      </c>
      <c r="R821" s="96">
        <v>65.239999999999995</v>
      </c>
      <c r="S821" s="11">
        <v>2628981</v>
      </c>
      <c r="T821" s="78">
        <f t="shared" si="50"/>
        <v>2693634.4666666668</v>
      </c>
      <c r="U821" s="11">
        <f t="shared" si="49"/>
        <v>2.7628567076076194E-3</v>
      </c>
      <c r="V821" s="119">
        <f t="shared" si="51"/>
        <v>0.16441710260539349</v>
      </c>
    </row>
    <row r="822" spans="2:22">
      <c r="B822" s="21">
        <v>42921</v>
      </c>
      <c r="C822" s="122" t="s">
        <v>354</v>
      </c>
      <c r="D822" s="116">
        <v>86.83</v>
      </c>
      <c r="E822" s="11">
        <v>86.83</v>
      </c>
      <c r="F822" s="12">
        <v>815204</v>
      </c>
      <c r="H822" s="21">
        <v>42942</v>
      </c>
      <c r="I822" s="122" t="s">
        <v>43</v>
      </c>
      <c r="J822" s="116">
        <v>46.2</v>
      </c>
      <c r="K822" s="11">
        <v>43.47</v>
      </c>
      <c r="L822" s="12">
        <v>7444857</v>
      </c>
      <c r="N822" s="113" t="str">
        <f t="shared" si="48"/>
        <v>42919ES</v>
      </c>
      <c r="O822" s="21">
        <v>42919</v>
      </c>
      <c r="P822" s="122" t="s">
        <v>248</v>
      </c>
      <c r="Q822" s="116">
        <v>60.74</v>
      </c>
      <c r="R822" s="11">
        <v>60.41</v>
      </c>
      <c r="S822" s="11">
        <v>798733</v>
      </c>
      <c r="T822" s="78">
        <f t="shared" si="50"/>
        <v>2685066.9333333331</v>
      </c>
      <c r="U822" s="11">
        <f t="shared" si="49"/>
        <v>-7.6918123602163241E-2</v>
      </c>
      <c r="V822" s="119">
        <f t="shared" si="51"/>
        <v>0.16425813477813259</v>
      </c>
    </row>
    <row r="823" spans="2:22">
      <c r="B823" s="21">
        <v>42921</v>
      </c>
      <c r="C823" s="122" t="s">
        <v>355</v>
      </c>
      <c r="D823" s="116">
        <v>164.44</v>
      </c>
      <c r="E823" s="11">
        <v>164.44</v>
      </c>
      <c r="F823" s="12">
        <v>533587</v>
      </c>
      <c r="H823" s="21">
        <v>42942</v>
      </c>
      <c r="I823" s="122" t="s">
        <v>44</v>
      </c>
      <c r="J823" s="116">
        <v>53.97</v>
      </c>
      <c r="K823" s="11">
        <v>53.22</v>
      </c>
      <c r="L823" s="12">
        <v>2459639</v>
      </c>
      <c r="N823" s="113" t="str">
        <f t="shared" si="48"/>
        <v>42921ES</v>
      </c>
      <c r="O823" s="21">
        <v>42921</v>
      </c>
      <c r="P823" s="122" t="s">
        <v>248</v>
      </c>
      <c r="Q823" s="116">
        <v>60.530999999999999</v>
      </c>
      <c r="R823" s="11">
        <v>60.07</v>
      </c>
      <c r="S823" s="11">
        <v>1414918</v>
      </c>
      <c r="T823" s="78">
        <f t="shared" si="50"/>
        <v>2596987.4666666668</v>
      </c>
      <c r="U823" s="11">
        <f t="shared" si="49"/>
        <v>-5.6441052885798084E-3</v>
      </c>
      <c r="V823" s="119">
        <f t="shared" si="51"/>
        <v>0.27883394513181675</v>
      </c>
    </row>
    <row r="824" spans="2:22">
      <c r="B824" s="21">
        <v>42921</v>
      </c>
      <c r="C824" s="122" t="s">
        <v>356</v>
      </c>
      <c r="D824" s="116">
        <v>587.96</v>
      </c>
      <c r="E824" s="11">
        <v>588</v>
      </c>
      <c r="F824" s="12">
        <v>272132</v>
      </c>
      <c r="H824" s="21">
        <v>42942</v>
      </c>
      <c r="I824" s="122" t="s">
        <v>45</v>
      </c>
      <c r="J824" s="116">
        <v>63.9</v>
      </c>
      <c r="K824" s="11">
        <v>62.52</v>
      </c>
      <c r="L824" s="12">
        <v>6574685</v>
      </c>
      <c r="N824" s="113" t="str">
        <f t="shared" si="48"/>
        <v>42922ES</v>
      </c>
      <c r="O824" s="21">
        <v>42922</v>
      </c>
      <c r="P824" s="122" t="s">
        <v>248</v>
      </c>
      <c r="Q824" s="116">
        <v>59.91</v>
      </c>
      <c r="R824" s="11">
        <v>59.99</v>
      </c>
      <c r="S824" s="11">
        <v>1334866</v>
      </c>
      <c r="T824" s="78">
        <f t="shared" si="50"/>
        <v>2556172.7000000002</v>
      </c>
      <c r="U824" s="11">
        <f t="shared" si="49"/>
        <v>-1.3326671970682567E-3</v>
      </c>
      <c r="V824" s="119">
        <f t="shared" si="51"/>
        <v>0.27930699637780337</v>
      </c>
    </row>
    <row r="825" spans="2:22">
      <c r="B825" s="21">
        <v>42921</v>
      </c>
      <c r="C825" s="122" t="s">
        <v>357</v>
      </c>
      <c r="D825" s="116">
        <v>29.55</v>
      </c>
      <c r="E825" s="11">
        <v>30.51</v>
      </c>
      <c r="F825" s="12">
        <v>40444551</v>
      </c>
      <c r="H825" s="21">
        <v>42942</v>
      </c>
      <c r="I825" s="122" t="s">
        <v>46</v>
      </c>
      <c r="J825" s="116">
        <v>48.16</v>
      </c>
      <c r="K825" s="11">
        <v>48.64</v>
      </c>
      <c r="L825" s="12">
        <v>3353428</v>
      </c>
      <c r="N825" s="113" t="str">
        <f t="shared" si="48"/>
        <v>42923ES</v>
      </c>
      <c r="O825" s="21">
        <v>42923</v>
      </c>
      <c r="P825" s="122" t="s">
        <v>248</v>
      </c>
      <c r="Q825" s="116">
        <v>60.07</v>
      </c>
      <c r="R825" s="11">
        <v>60.07</v>
      </c>
      <c r="S825" s="11">
        <v>1164094</v>
      </c>
      <c r="T825" s="78">
        <f t="shared" si="50"/>
        <v>2521171.2333333334</v>
      </c>
      <c r="U825" s="11">
        <f t="shared" si="49"/>
        <v>1.3326671970684118E-3</v>
      </c>
      <c r="V825" s="119">
        <f t="shared" si="51"/>
        <v>0.27418088559123471</v>
      </c>
    </row>
    <row r="826" spans="2:22">
      <c r="B826" s="21">
        <v>42921</v>
      </c>
      <c r="C826" s="122" t="s">
        <v>358</v>
      </c>
      <c r="D826" s="116">
        <v>39.04</v>
      </c>
      <c r="E826" s="11">
        <v>38.47</v>
      </c>
      <c r="F826" s="12">
        <v>3803400</v>
      </c>
      <c r="H826" s="21">
        <v>42942</v>
      </c>
      <c r="I826" s="122" t="s">
        <v>47</v>
      </c>
      <c r="J826" s="116">
        <v>45.13</v>
      </c>
      <c r="K826" s="11">
        <v>45.14</v>
      </c>
      <c r="L826" s="12">
        <v>1199698</v>
      </c>
      <c r="N826" s="113" t="str">
        <f t="shared" si="48"/>
        <v>42926ES</v>
      </c>
      <c r="O826" s="21">
        <v>42926</v>
      </c>
      <c r="P826" s="122" t="s">
        <v>248</v>
      </c>
      <c r="Q826" s="116">
        <v>60.15</v>
      </c>
      <c r="R826" s="11">
        <v>59.91</v>
      </c>
      <c r="S826" s="11">
        <v>1320979</v>
      </c>
      <c r="T826" s="78">
        <f t="shared" si="50"/>
        <v>2468650.7666666666</v>
      </c>
      <c r="U826" s="11">
        <f t="shared" si="49"/>
        <v>-2.6671127662365899E-3</v>
      </c>
      <c r="V826" s="119">
        <f t="shared" si="51"/>
        <v>0.27410082366501787</v>
      </c>
    </row>
    <row r="827" spans="2:22">
      <c r="B827" s="21">
        <v>42921</v>
      </c>
      <c r="C827" s="122" t="s">
        <v>359</v>
      </c>
      <c r="D827" s="116">
        <v>16.82</v>
      </c>
      <c r="E827" s="11">
        <v>16.68</v>
      </c>
      <c r="F827" s="12">
        <v>3164605</v>
      </c>
      <c r="H827" s="21">
        <v>42942</v>
      </c>
      <c r="I827" s="122" t="s">
        <v>48</v>
      </c>
      <c r="J827" s="116">
        <v>137.32</v>
      </c>
      <c r="K827" s="11">
        <v>138.49</v>
      </c>
      <c r="L827" s="12">
        <v>2680240</v>
      </c>
      <c r="N827" s="113" t="str">
        <f t="shared" si="48"/>
        <v>42927ES</v>
      </c>
      <c r="O827" s="21">
        <v>42927</v>
      </c>
      <c r="P827" s="122" t="s">
        <v>248</v>
      </c>
      <c r="Q827" s="116">
        <v>59.98</v>
      </c>
      <c r="R827" s="11">
        <v>59.82</v>
      </c>
      <c r="S827" s="11">
        <v>1245091</v>
      </c>
      <c r="T827" s="78">
        <f t="shared" si="50"/>
        <v>2475987</v>
      </c>
      <c r="U827" s="11">
        <f t="shared" si="49"/>
        <v>-1.5033828940315109E-3</v>
      </c>
      <c r="V827" s="119">
        <f t="shared" si="51"/>
        <v>0.27383694284549082</v>
      </c>
    </row>
    <row r="828" spans="2:22">
      <c r="B828" s="21">
        <v>42921</v>
      </c>
      <c r="C828" s="122" t="s">
        <v>360</v>
      </c>
      <c r="D828" s="116">
        <v>28.63</v>
      </c>
      <c r="E828" s="11">
        <v>28.07</v>
      </c>
      <c r="F828" s="12">
        <v>3975053</v>
      </c>
      <c r="H828" s="21">
        <v>42942</v>
      </c>
      <c r="I828" s="122" t="s">
        <v>49</v>
      </c>
      <c r="J828" s="116">
        <v>56.66</v>
      </c>
      <c r="K828" s="11">
        <v>55.07</v>
      </c>
      <c r="L828" s="12">
        <v>2534644</v>
      </c>
      <c r="N828" s="113" t="str">
        <f t="shared" si="48"/>
        <v>42928ES</v>
      </c>
      <c r="O828" s="21">
        <v>42928</v>
      </c>
      <c r="P828" s="122" t="s">
        <v>248</v>
      </c>
      <c r="Q828" s="116">
        <v>60.31</v>
      </c>
      <c r="R828" s="11">
        <v>60.02</v>
      </c>
      <c r="S828" s="11">
        <v>1616767</v>
      </c>
      <c r="T828" s="78">
        <f t="shared" si="50"/>
        <v>2455472.3666666667</v>
      </c>
      <c r="U828" s="11">
        <f t="shared" si="49"/>
        <v>3.3377868104191425E-3</v>
      </c>
      <c r="V828" s="119">
        <f t="shared" si="51"/>
        <v>0.27371625114639242</v>
      </c>
    </row>
    <row r="829" spans="2:22">
      <c r="B829" s="21">
        <v>42921</v>
      </c>
      <c r="C829" s="122" t="s">
        <v>361</v>
      </c>
      <c r="D829" s="116">
        <v>71.69</v>
      </c>
      <c r="E829" s="11">
        <v>71.680000000000007</v>
      </c>
      <c r="F829" s="12">
        <v>927299</v>
      </c>
      <c r="H829" s="21">
        <v>42942</v>
      </c>
      <c r="I829" s="122" t="s">
        <v>50</v>
      </c>
      <c r="J829" s="116">
        <v>17.899999999999999</v>
      </c>
      <c r="K829" s="11">
        <v>13.6598215</v>
      </c>
      <c r="L829" s="12">
        <v>7976202</v>
      </c>
      <c r="N829" s="113" t="str">
        <f t="shared" si="48"/>
        <v>42929ES</v>
      </c>
      <c r="O829" s="21">
        <v>42929</v>
      </c>
      <c r="P829" s="122" t="s">
        <v>248</v>
      </c>
      <c r="Q829" s="116">
        <v>60.01</v>
      </c>
      <c r="R829" s="11">
        <v>59.9</v>
      </c>
      <c r="S829" s="11">
        <v>1325347</v>
      </c>
      <c r="T829" s="78">
        <f t="shared" si="50"/>
        <v>2465203.0333333332</v>
      </c>
      <c r="U829" s="11">
        <f t="shared" si="49"/>
        <v>-2.0013348908174268E-3</v>
      </c>
      <c r="V829" s="119">
        <f t="shared" si="51"/>
        <v>0.27379403225109589</v>
      </c>
    </row>
    <row r="830" spans="2:22">
      <c r="B830" s="21">
        <v>42921</v>
      </c>
      <c r="C830" s="122" t="s">
        <v>362</v>
      </c>
      <c r="D830" s="116">
        <v>139.58000000000001</v>
      </c>
      <c r="E830" s="11">
        <v>138.82</v>
      </c>
      <c r="F830" s="12">
        <v>1926448</v>
      </c>
      <c r="H830" s="21">
        <v>42942</v>
      </c>
      <c r="I830" s="122" t="s">
        <v>51</v>
      </c>
      <c r="J830" s="116">
        <v>19.440000000000001</v>
      </c>
      <c r="K830" s="11">
        <v>19.260000000000002</v>
      </c>
      <c r="L830" s="12">
        <v>8027772</v>
      </c>
      <c r="N830" s="113" t="str">
        <f t="shared" si="48"/>
        <v>42930ES</v>
      </c>
      <c r="O830" s="21">
        <v>42930</v>
      </c>
      <c r="P830" s="122" t="s">
        <v>248</v>
      </c>
      <c r="Q830" s="116">
        <v>60.37</v>
      </c>
      <c r="R830" s="11">
        <v>60.22</v>
      </c>
      <c r="S830" s="11">
        <v>932541</v>
      </c>
      <c r="T830" s="78">
        <f t="shared" si="50"/>
        <v>2475055.4666666668</v>
      </c>
      <c r="U830" s="11">
        <f t="shared" si="49"/>
        <v>5.3280179321842178E-3</v>
      </c>
      <c r="V830" s="119">
        <f t="shared" si="51"/>
        <v>0.27319793930320574</v>
      </c>
    </row>
    <row r="831" spans="2:22">
      <c r="B831" s="21">
        <v>42921</v>
      </c>
      <c r="C831" s="122" t="s">
        <v>363</v>
      </c>
      <c r="D831" s="116">
        <v>32.130000000000003</v>
      </c>
      <c r="E831" s="11">
        <v>32.68</v>
      </c>
      <c r="F831" s="12">
        <v>8030808</v>
      </c>
      <c r="H831" s="21">
        <v>42942</v>
      </c>
      <c r="I831" s="122" t="s">
        <v>52</v>
      </c>
      <c r="J831" s="116">
        <v>30.3</v>
      </c>
      <c r="K831" s="11">
        <v>30.18</v>
      </c>
      <c r="L831" s="12">
        <v>1888005</v>
      </c>
      <c r="N831" s="113" t="str">
        <f t="shared" si="48"/>
        <v>42933ES</v>
      </c>
      <c r="O831" s="21">
        <v>42933</v>
      </c>
      <c r="P831" s="122" t="s">
        <v>248</v>
      </c>
      <c r="Q831" s="116">
        <v>60.21</v>
      </c>
      <c r="R831" s="11">
        <v>60.32</v>
      </c>
      <c r="S831" s="11">
        <v>902066</v>
      </c>
      <c r="T831" s="78">
        <f t="shared" si="50"/>
        <v>2459488.5</v>
      </c>
      <c r="U831" s="11">
        <f t="shared" si="49"/>
        <v>1.6592006461129802E-3</v>
      </c>
      <c r="V831" s="119">
        <f t="shared" si="51"/>
        <v>0.27203174263436958</v>
      </c>
    </row>
    <row r="832" spans="2:22">
      <c r="B832" s="21">
        <v>42921</v>
      </c>
      <c r="C832" s="122" t="s">
        <v>364</v>
      </c>
      <c r="D832" s="116">
        <v>146.58000000000001</v>
      </c>
      <c r="E832" s="11">
        <v>147.61000000000001</v>
      </c>
      <c r="F832" s="12">
        <v>4627803</v>
      </c>
      <c r="H832" s="21">
        <v>42942</v>
      </c>
      <c r="I832" s="122" t="s">
        <v>53</v>
      </c>
      <c r="J832" s="116">
        <v>34.090000000000003</v>
      </c>
      <c r="K832" s="11">
        <v>34.01</v>
      </c>
      <c r="L832" s="12">
        <v>2801902</v>
      </c>
      <c r="N832" s="113" t="str">
        <f t="shared" si="48"/>
        <v>42934ES</v>
      </c>
      <c r="O832" s="21">
        <v>42934</v>
      </c>
      <c r="P832" s="122" t="s">
        <v>248</v>
      </c>
      <c r="Q832" s="116">
        <v>60.43</v>
      </c>
      <c r="R832" s="11">
        <v>60.44</v>
      </c>
      <c r="S832" s="11">
        <v>979401</v>
      </c>
      <c r="T832" s="78">
        <f t="shared" si="50"/>
        <v>2433576.5666666669</v>
      </c>
      <c r="U832" s="11">
        <f t="shared" si="49"/>
        <v>1.9874137048381956E-3</v>
      </c>
      <c r="V832" s="119">
        <f t="shared" si="51"/>
        <v>0.27055356512639628</v>
      </c>
    </row>
    <row r="833" spans="2:22">
      <c r="B833" s="21">
        <v>42921</v>
      </c>
      <c r="C833" s="122" t="s">
        <v>365</v>
      </c>
      <c r="D833" s="116">
        <v>29.21</v>
      </c>
      <c r="E833" s="11">
        <v>27.53</v>
      </c>
      <c r="F833" s="12">
        <v>4211736</v>
      </c>
      <c r="H833" s="21">
        <v>42942</v>
      </c>
      <c r="I833" s="122" t="s">
        <v>54</v>
      </c>
      <c r="J833" s="116">
        <v>115.27</v>
      </c>
      <c r="K833" s="11">
        <v>115.23</v>
      </c>
      <c r="L833" s="12">
        <v>419528</v>
      </c>
      <c r="N833" s="113" t="str">
        <f t="shared" si="48"/>
        <v>42935ES</v>
      </c>
      <c r="O833" s="21">
        <v>42935</v>
      </c>
      <c r="P833" s="122" t="s">
        <v>248</v>
      </c>
      <c r="Q833" s="116">
        <v>60.56</v>
      </c>
      <c r="R833" s="11">
        <v>60.67</v>
      </c>
      <c r="S833" s="11">
        <v>862788</v>
      </c>
      <c r="T833" s="78">
        <f t="shared" si="50"/>
        <v>2407015.9666666668</v>
      </c>
      <c r="U833" s="11">
        <f t="shared" si="49"/>
        <v>3.7982045496677049E-3</v>
      </c>
      <c r="V833" s="119">
        <f t="shared" si="51"/>
        <v>0.27023418238661218</v>
      </c>
    </row>
    <row r="834" spans="2:22">
      <c r="B834" s="21">
        <v>42921</v>
      </c>
      <c r="C834" s="122" t="s">
        <v>366</v>
      </c>
      <c r="D834" s="116">
        <v>25.31</v>
      </c>
      <c r="E834" s="11">
        <v>25.35</v>
      </c>
      <c r="F834" s="12">
        <v>2750809</v>
      </c>
      <c r="H834" s="21">
        <v>42942</v>
      </c>
      <c r="I834" s="122" t="s">
        <v>55</v>
      </c>
      <c r="J834" s="116">
        <v>89.762500000000003</v>
      </c>
      <c r="K834" s="11">
        <v>92.37</v>
      </c>
      <c r="L834" s="12">
        <v>553118</v>
      </c>
      <c r="N834" s="113" t="str">
        <f t="shared" si="48"/>
        <v>42936ES</v>
      </c>
      <c r="O834" s="21">
        <v>42936</v>
      </c>
      <c r="P834" s="122" t="s">
        <v>248</v>
      </c>
      <c r="Q834" s="116">
        <v>60.7</v>
      </c>
      <c r="R834" s="11">
        <v>61.21</v>
      </c>
      <c r="S834" s="11">
        <v>1004425</v>
      </c>
      <c r="T834" s="78">
        <f t="shared" si="50"/>
        <v>2319135.8333333335</v>
      </c>
      <c r="U834" s="11">
        <f t="shared" si="49"/>
        <v>8.8612329087720629E-3</v>
      </c>
      <c r="V834" s="119">
        <f t="shared" si="51"/>
        <v>0.27052930941474312</v>
      </c>
    </row>
    <row r="835" spans="2:22">
      <c r="B835" s="21">
        <v>42921</v>
      </c>
      <c r="C835" s="122" t="s">
        <v>367</v>
      </c>
      <c r="D835" s="116">
        <v>58.24</v>
      </c>
      <c r="E835" s="11">
        <v>57.56</v>
      </c>
      <c r="F835" s="12">
        <v>16166954</v>
      </c>
      <c r="H835" s="21">
        <v>42942</v>
      </c>
      <c r="I835" s="122" t="s">
        <v>56</v>
      </c>
      <c r="J835" s="116">
        <v>18.46</v>
      </c>
      <c r="K835" s="11">
        <v>18.02</v>
      </c>
      <c r="L835" s="12">
        <v>9040159</v>
      </c>
      <c r="N835" s="113" t="str">
        <f t="shared" si="48"/>
        <v>42937ES</v>
      </c>
      <c r="O835" s="21">
        <v>42937</v>
      </c>
      <c r="P835" s="122" t="s">
        <v>248</v>
      </c>
      <c r="Q835" s="116">
        <v>61.12</v>
      </c>
      <c r="R835" s="11">
        <v>61.54</v>
      </c>
      <c r="S835" s="11">
        <v>1223705</v>
      </c>
      <c r="T835" s="78">
        <f t="shared" si="50"/>
        <v>2287069.1333333333</v>
      </c>
      <c r="U835" s="11">
        <f t="shared" si="49"/>
        <v>5.3767950309173583E-3</v>
      </c>
      <c r="V835" s="119">
        <f t="shared" si="51"/>
        <v>0.27173056384273087</v>
      </c>
    </row>
    <row r="836" spans="2:22">
      <c r="B836" s="21">
        <v>42921</v>
      </c>
      <c r="C836" s="122" t="s">
        <v>368</v>
      </c>
      <c r="D836" s="116">
        <v>38.369999999999997</v>
      </c>
      <c r="E836" s="11">
        <v>37.97</v>
      </c>
      <c r="F836" s="12">
        <v>2343949</v>
      </c>
      <c r="H836" s="21">
        <v>42942</v>
      </c>
      <c r="I836" s="122" t="s">
        <v>57</v>
      </c>
      <c r="J836" s="116">
        <v>106.89</v>
      </c>
      <c r="K836" s="11">
        <v>106</v>
      </c>
      <c r="L836" s="12">
        <v>1761698</v>
      </c>
      <c r="N836" s="113" t="str">
        <f t="shared" ref="N836:N899" si="52">O836&amp;P836</f>
        <v>42940ES</v>
      </c>
      <c r="O836" s="21">
        <v>42940</v>
      </c>
      <c r="P836" s="122" t="s">
        <v>248</v>
      </c>
      <c r="Q836" s="116">
        <v>61.55</v>
      </c>
      <c r="R836" s="11">
        <v>60.74</v>
      </c>
      <c r="S836" s="11">
        <v>1071355</v>
      </c>
      <c r="T836" s="78">
        <f t="shared" si="50"/>
        <v>2263159.5</v>
      </c>
      <c r="U836" s="11">
        <f t="shared" si="49"/>
        <v>-1.3084910276292973E-2</v>
      </c>
      <c r="V836" s="119">
        <f t="shared" si="51"/>
        <v>0.26987620517513244</v>
      </c>
    </row>
    <row r="837" spans="2:22">
      <c r="B837" s="21">
        <v>42921</v>
      </c>
      <c r="C837" s="122" t="s">
        <v>369</v>
      </c>
      <c r="D837" s="116">
        <v>257.8</v>
      </c>
      <c r="E837" s="11">
        <v>260.27999999999997</v>
      </c>
      <c r="F837" s="12">
        <v>442992</v>
      </c>
      <c r="H837" s="21">
        <v>42942</v>
      </c>
      <c r="I837" s="122" t="s">
        <v>58</v>
      </c>
      <c r="J837" s="116">
        <v>235.44</v>
      </c>
      <c r="K837" s="11">
        <v>233.5</v>
      </c>
      <c r="L837" s="12">
        <v>1114849</v>
      </c>
      <c r="N837" s="113" t="str">
        <f t="shared" si="52"/>
        <v>42941ES</v>
      </c>
      <c r="O837" s="21">
        <v>42941</v>
      </c>
      <c r="P837" s="122" t="s">
        <v>248</v>
      </c>
      <c r="Q837" s="116">
        <v>60.78</v>
      </c>
      <c r="R837" s="11">
        <v>60.48</v>
      </c>
      <c r="S837" s="11">
        <v>886389</v>
      </c>
      <c r="T837" s="78">
        <f t="shared" si="50"/>
        <v>2176275.4333333331</v>
      </c>
      <c r="U837" s="11">
        <f t="shared" ref="U837:U900" si="53">LN(R837/R836)</f>
        <v>-4.2897277463252136E-3</v>
      </c>
      <c r="V837" s="119">
        <f t="shared" si="51"/>
        <v>0.26379833573892442</v>
      </c>
    </row>
    <row r="838" spans="2:22">
      <c r="B838" s="21">
        <v>42921</v>
      </c>
      <c r="C838" s="122" t="s">
        <v>370</v>
      </c>
      <c r="D838" s="116">
        <v>33.58</v>
      </c>
      <c r="E838" s="11">
        <v>32.729999999999997</v>
      </c>
      <c r="F838" s="12">
        <v>2616153</v>
      </c>
      <c r="H838" s="21">
        <v>42942</v>
      </c>
      <c r="I838" s="122" t="s">
        <v>59</v>
      </c>
      <c r="J838" s="116">
        <v>146.27000000000001</v>
      </c>
      <c r="K838" s="11">
        <v>145.36000000000001</v>
      </c>
      <c r="L838" s="12">
        <v>3932361</v>
      </c>
      <c r="N838" s="113" t="str">
        <f t="shared" si="52"/>
        <v>42942ES</v>
      </c>
      <c r="O838" s="21">
        <v>42942</v>
      </c>
      <c r="P838" s="122" t="s">
        <v>248</v>
      </c>
      <c r="Q838" s="116">
        <v>60.4</v>
      </c>
      <c r="R838" s="11">
        <v>60.94</v>
      </c>
      <c r="S838" s="11">
        <v>944843</v>
      </c>
      <c r="T838" s="78">
        <f t="shared" si="50"/>
        <v>2106080.6</v>
      </c>
      <c r="U838" s="11">
        <f t="shared" si="53"/>
        <v>7.5770416862855471E-3</v>
      </c>
      <c r="V838" s="119">
        <f t="shared" si="51"/>
        <v>0.26363834324609875</v>
      </c>
    </row>
    <row r="839" spans="2:22">
      <c r="B839" s="21">
        <v>42921</v>
      </c>
      <c r="C839" s="122" t="s">
        <v>371</v>
      </c>
      <c r="D839" s="116">
        <v>17.13</v>
      </c>
      <c r="E839" s="11">
        <v>16.8</v>
      </c>
      <c r="F839" s="12">
        <v>3658992</v>
      </c>
      <c r="H839" s="21">
        <v>42942</v>
      </c>
      <c r="I839" s="122" t="s">
        <v>60</v>
      </c>
      <c r="J839" s="116">
        <v>66.33</v>
      </c>
      <c r="K839" s="11">
        <v>66.34</v>
      </c>
      <c r="L839" s="12">
        <v>1639051</v>
      </c>
      <c r="N839" s="113" t="str">
        <f t="shared" si="52"/>
        <v>42943ES</v>
      </c>
      <c r="O839" s="21">
        <v>42943</v>
      </c>
      <c r="P839" s="122" t="s">
        <v>248</v>
      </c>
      <c r="Q839" s="116">
        <v>60.81</v>
      </c>
      <c r="R839" s="11">
        <v>60.71</v>
      </c>
      <c r="S839" s="11">
        <v>2204710</v>
      </c>
      <c r="T839" s="78">
        <f t="shared" si="50"/>
        <v>2056439.7</v>
      </c>
      <c r="U839" s="11">
        <f t="shared" si="53"/>
        <v>-3.7813444152202378E-3</v>
      </c>
      <c r="V839" s="119">
        <f t="shared" si="51"/>
        <v>0.25757338937779667</v>
      </c>
    </row>
    <row r="840" spans="2:22">
      <c r="B840" s="21">
        <v>42921</v>
      </c>
      <c r="C840" s="122" t="s">
        <v>372</v>
      </c>
      <c r="D840" s="116">
        <v>123.12</v>
      </c>
      <c r="E840" s="11">
        <v>122.67</v>
      </c>
      <c r="F840" s="12">
        <v>1241975</v>
      </c>
      <c r="H840" s="21">
        <v>42942</v>
      </c>
      <c r="I840" s="122" t="s">
        <v>61</v>
      </c>
      <c r="J840" s="116">
        <v>165.93</v>
      </c>
      <c r="K840" s="11">
        <v>166.83</v>
      </c>
      <c r="L840" s="12">
        <v>330919</v>
      </c>
      <c r="N840" s="113" t="str">
        <f t="shared" si="52"/>
        <v>42944ES</v>
      </c>
      <c r="O840" s="21">
        <v>42944</v>
      </c>
      <c r="P840" s="122" t="s">
        <v>248</v>
      </c>
      <c r="Q840" s="116">
        <v>60.64</v>
      </c>
      <c r="R840" s="11">
        <v>60.53</v>
      </c>
      <c r="S840" s="11">
        <v>1116938</v>
      </c>
      <c r="T840" s="78">
        <f t="shared" si="50"/>
        <v>1982636.2</v>
      </c>
      <c r="U840" s="11">
        <f t="shared" si="53"/>
        <v>-2.9693192387467734E-3</v>
      </c>
      <c r="V840" s="119">
        <f t="shared" si="51"/>
        <v>0.25389297072446748</v>
      </c>
    </row>
    <row r="841" spans="2:22">
      <c r="B841" s="21">
        <v>42921</v>
      </c>
      <c r="C841" s="122" t="s">
        <v>373</v>
      </c>
      <c r="D841" s="116">
        <v>39.549999999999997</v>
      </c>
      <c r="E841" s="11">
        <v>39.659999999999997</v>
      </c>
      <c r="F841" s="12">
        <v>2572225</v>
      </c>
      <c r="H841" s="21">
        <v>42942</v>
      </c>
      <c r="I841" s="122" t="s">
        <v>62</v>
      </c>
      <c r="J841" s="116">
        <v>133.04</v>
      </c>
      <c r="K841" s="11">
        <v>133.38</v>
      </c>
      <c r="L841" s="12">
        <v>505701</v>
      </c>
      <c r="N841" s="113" t="str">
        <f t="shared" si="52"/>
        <v>42947ES</v>
      </c>
      <c r="O841" s="21">
        <v>42947</v>
      </c>
      <c r="P841" s="122" t="s">
        <v>248</v>
      </c>
      <c r="Q841" s="116">
        <v>60.399000000000001</v>
      </c>
      <c r="R841" s="11">
        <v>60.79</v>
      </c>
      <c r="S841" s="11">
        <v>1196692</v>
      </c>
      <c r="T841" s="78">
        <f t="shared" si="50"/>
        <v>1790856.1333333333</v>
      </c>
      <c r="U841" s="11">
        <f t="shared" si="53"/>
        <v>4.2861918570352838E-3</v>
      </c>
      <c r="V841" s="119">
        <f t="shared" si="51"/>
        <v>0.23889214296826486</v>
      </c>
    </row>
    <row r="842" spans="2:22">
      <c r="B842" s="21">
        <v>42921</v>
      </c>
      <c r="C842" s="122" t="s">
        <v>374</v>
      </c>
      <c r="D842" s="116">
        <v>98.88</v>
      </c>
      <c r="E842" s="11">
        <v>98.98</v>
      </c>
      <c r="F842" s="12">
        <v>1175000</v>
      </c>
      <c r="H842" s="21">
        <v>42942</v>
      </c>
      <c r="I842" s="122" t="s">
        <v>63</v>
      </c>
      <c r="J842" s="116">
        <v>173.37</v>
      </c>
      <c r="K842" s="11">
        <v>176.3</v>
      </c>
      <c r="L842" s="12">
        <v>769779</v>
      </c>
      <c r="N842" s="113" t="str">
        <f t="shared" si="52"/>
        <v>42948ES</v>
      </c>
      <c r="O842" s="21">
        <v>42948</v>
      </c>
      <c r="P842" s="122" t="s">
        <v>248</v>
      </c>
      <c r="Q842" s="116">
        <v>60.93</v>
      </c>
      <c r="R842" s="11">
        <v>60.89</v>
      </c>
      <c r="S842" s="11">
        <v>1807252</v>
      </c>
      <c r="T842" s="78">
        <f t="shared" si="50"/>
        <v>1723243.4666666666</v>
      </c>
      <c r="U842" s="11">
        <f t="shared" si="53"/>
        <v>1.6436558598516469E-3</v>
      </c>
      <c r="V842" s="119">
        <f t="shared" si="51"/>
        <v>0.23958019779339437</v>
      </c>
    </row>
    <row r="843" spans="2:22">
      <c r="B843" s="21">
        <v>42921</v>
      </c>
      <c r="C843" s="122" t="s">
        <v>375</v>
      </c>
      <c r="D843" s="116">
        <v>58.93</v>
      </c>
      <c r="E843" s="11">
        <v>59.16</v>
      </c>
      <c r="F843" s="12">
        <v>2776811</v>
      </c>
      <c r="H843" s="21">
        <v>42942</v>
      </c>
      <c r="I843" s="122" t="s">
        <v>64</v>
      </c>
      <c r="J843" s="116">
        <v>133.52000000000001</v>
      </c>
      <c r="K843" s="11">
        <v>137.19</v>
      </c>
      <c r="L843" s="12">
        <v>893607</v>
      </c>
      <c r="N843" s="113" t="str">
        <f t="shared" si="52"/>
        <v>42949ES</v>
      </c>
      <c r="O843" s="21">
        <v>42949</v>
      </c>
      <c r="P843" s="122" t="s">
        <v>248</v>
      </c>
      <c r="Q843" s="116">
        <v>60.64</v>
      </c>
      <c r="R843" s="11">
        <v>61.06</v>
      </c>
      <c r="S843" s="11">
        <v>1153782</v>
      </c>
      <c r="T843" s="78">
        <f t="shared" si="50"/>
        <v>1705956.6333333333</v>
      </c>
      <c r="U843" s="11">
        <f t="shared" si="53"/>
        <v>2.7880296862490962E-3</v>
      </c>
      <c r="V843" s="119">
        <f t="shared" si="51"/>
        <v>0.23908834629281056</v>
      </c>
    </row>
    <row r="844" spans="2:22">
      <c r="B844" s="21">
        <v>42921</v>
      </c>
      <c r="C844" s="122" t="s">
        <v>376</v>
      </c>
      <c r="D844" s="116">
        <v>141.9</v>
      </c>
      <c r="E844" s="11">
        <v>143.05000000000001</v>
      </c>
      <c r="F844" s="12">
        <v>20504738</v>
      </c>
      <c r="H844" s="21">
        <v>42942</v>
      </c>
      <c r="I844" s="122" t="s">
        <v>65</v>
      </c>
      <c r="J844" s="116">
        <v>45.64</v>
      </c>
      <c r="K844" s="11">
        <v>45.93</v>
      </c>
      <c r="L844" s="12">
        <v>1538627</v>
      </c>
      <c r="N844" s="113" t="str">
        <f t="shared" si="52"/>
        <v>42950ES</v>
      </c>
      <c r="O844" s="21">
        <v>42950</v>
      </c>
      <c r="P844" s="122" t="s">
        <v>248</v>
      </c>
      <c r="Q844" s="116">
        <v>60.95</v>
      </c>
      <c r="R844" s="11">
        <v>61.88</v>
      </c>
      <c r="S844" s="11">
        <v>1954996</v>
      </c>
      <c r="T844" s="78">
        <f t="shared" si="50"/>
        <v>1669253.8666666667</v>
      </c>
      <c r="U844" s="11">
        <f t="shared" si="53"/>
        <v>1.3340038398133563E-2</v>
      </c>
      <c r="V844" s="119">
        <f t="shared" si="51"/>
        <v>0.23942121964279997</v>
      </c>
    </row>
    <row r="845" spans="2:22">
      <c r="B845" s="21">
        <v>42921</v>
      </c>
      <c r="C845" s="122" t="s">
        <v>377</v>
      </c>
      <c r="D845" s="116">
        <v>53.42</v>
      </c>
      <c r="E845" s="11">
        <v>53.7</v>
      </c>
      <c r="F845" s="12">
        <v>1681574</v>
      </c>
      <c r="H845" s="21">
        <v>42942</v>
      </c>
      <c r="I845" s="122" t="s">
        <v>66</v>
      </c>
      <c r="J845" s="116">
        <v>34.700000000000003</v>
      </c>
      <c r="K845" s="11">
        <v>34.75</v>
      </c>
      <c r="L845" s="12">
        <v>15499322</v>
      </c>
      <c r="N845" s="113" t="str">
        <f t="shared" si="52"/>
        <v>42951ES</v>
      </c>
      <c r="O845" s="21">
        <v>42951</v>
      </c>
      <c r="P845" s="122" t="s">
        <v>248</v>
      </c>
      <c r="Q845" s="116">
        <v>61.74</v>
      </c>
      <c r="R845" s="11">
        <v>61.58</v>
      </c>
      <c r="S845" s="11">
        <v>1175032</v>
      </c>
      <c r="T845" s="78">
        <f t="shared" si="50"/>
        <v>1595368.4333333333</v>
      </c>
      <c r="U845" s="11">
        <f t="shared" si="53"/>
        <v>-4.8598832085111517E-3</v>
      </c>
      <c r="V845" s="119">
        <f t="shared" si="51"/>
        <v>0.24238111924361291</v>
      </c>
    </row>
    <row r="846" spans="2:22">
      <c r="B846" s="21">
        <v>42921</v>
      </c>
      <c r="C846" s="122" t="s">
        <v>378</v>
      </c>
      <c r="D846" s="116">
        <v>14.3</v>
      </c>
      <c r="E846" s="11">
        <v>14.15</v>
      </c>
      <c r="F846" s="12">
        <v>273739</v>
      </c>
      <c r="H846" s="21">
        <v>42942</v>
      </c>
      <c r="I846" s="122" t="s">
        <v>67</v>
      </c>
      <c r="J846" s="116">
        <v>137</v>
      </c>
      <c r="K846" s="11">
        <v>137.13999999999999</v>
      </c>
      <c r="L846" s="12">
        <v>980682</v>
      </c>
      <c r="N846" s="113" t="str">
        <f t="shared" si="52"/>
        <v>42954ES</v>
      </c>
      <c r="O846" s="21">
        <v>42954</v>
      </c>
      <c r="P846" s="122" t="s">
        <v>248</v>
      </c>
      <c r="Q846" s="116">
        <v>61.59</v>
      </c>
      <c r="R846" s="11">
        <v>62.05</v>
      </c>
      <c r="S846" s="11">
        <v>1525837</v>
      </c>
      <c r="T846" s="78">
        <f t="shared" si="50"/>
        <v>1503501.7666666666</v>
      </c>
      <c r="U846" s="11">
        <f t="shared" si="53"/>
        <v>7.6033691542619682E-3</v>
      </c>
      <c r="V846" s="119">
        <f t="shared" si="51"/>
        <v>0.2411661263066289</v>
      </c>
    </row>
    <row r="847" spans="2:22">
      <c r="B847" s="21">
        <v>42921</v>
      </c>
      <c r="C847" s="122" t="s">
        <v>379</v>
      </c>
      <c r="D847" s="116">
        <v>13.89</v>
      </c>
      <c r="E847" s="11">
        <v>13.73</v>
      </c>
      <c r="F847" s="12">
        <v>1874979</v>
      </c>
      <c r="H847" s="21">
        <v>42942</v>
      </c>
      <c r="I847" s="122" t="s">
        <v>68</v>
      </c>
      <c r="J847" s="116">
        <v>56.96</v>
      </c>
      <c r="K847" s="11">
        <v>56.39</v>
      </c>
      <c r="L847" s="12">
        <v>1817434</v>
      </c>
      <c r="N847" s="113" t="str">
        <f t="shared" si="52"/>
        <v>42955ES</v>
      </c>
      <c r="O847" s="21">
        <v>42955</v>
      </c>
      <c r="P847" s="122" t="s">
        <v>248</v>
      </c>
      <c r="Q847" s="116">
        <v>61.95</v>
      </c>
      <c r="R847" s="11">
        <v>62.31</v>
      </c>
      <c r="S847" s="11">
        <v>1030576</v>
      </c>
      <c r="T847" s="78">
        <f t="shared" si="50"/>
        <v>1480937.3333333333</v>
      </c>
      <c r="U847" s="11">
        <f t="shared" si="53"/>
        <v>4.1814149055144738E-3</v>
      </c>
      <c r="V847" s="119">
        <f t="shared" si="51"/>
        <v>0.24147492583378596</v>
      </c>
    </row>
    <row r="848" spans="2:22">
      <c r="B848" s="21">
        <v>42921</v>
      </c>
      <c r="C848" s="122" t="s">
        <v>380</v>
      </c>
      <c r="D848" s="116">
        <v>56.01</v>
      </c>
      <c r="E848" s="11">
        <v>55.21</v>
      </c>
      <c r="F848" s="12">
        <v>1586170</v>
      </c>
      <c r="H848" s="21">
        <v>42942</v>
      </c>
      <c r="I848" s="122" t="s">
        <v>69</v>
      </c>
      <c r="J848" s="116">
        <v>21.91</v>
      </c>
      <c r="K848" s="11">
        <v>21.44</v>
      </c>
      <c r="L848" s="12">
        <v>12762890</v>
      </c>
      <c r="N848" s="113" t="str">
        <f t="shared" si="52"/>
        <v>42956ES</v>
      </c>
      <c r="O848" s="21">
        <v>42956</v>
      </c>
      <c r="P848" s="122" t="s">
        <v>248</v>
      </c>
      <c r="Q848" s="116">
        <v>62.54</v>
      </c>
      <c r="R848" s="11">
        <v>61.73</v>
      </c>
      <c r="S848" s="11">
        <v>1427627</v>
      </c>
      <c r="T848" s="78">
        <f t="shared" si="50"/>
        <v>1446433.4666666666</v>
      </c>
      <c r="U848" s="11">
        <f t="shared" si="53"/>
        <v>-9.3518901503262357E-3</v>
      </c>
      <c r="V848" s="119">
        <f t="shared" si="51"/>
        <v>0.24168162788903116</v>
      </c>
    </row>
    <row r="849" spans="2:22">
      <c r="B849" s="21">
        <v>42921</v>
      </c>
      <c r="C849" s="122" t="s">
        <v>381</v>
      </c>
      <c r="D849" s="116">
        <v>52.01</v>
      </c>
      <c r="E849" s="11">
        <v>50.75</v>
      </c>
      <c r="F849" s="12">
        <v>31997180</v>
      </c>
      <c r="H849" s="21">
        <v>42942</v>
      </c>
      <c r="I849" s="122" t="s">
        <v>70</v>
      </c>
      <c r="J849" s="116">
        <v>89.42</v>
      </c>
      <c r="K849" s="11">
        <v>86.94</v>
      </c>
      <c r="L849" s="12">
        <v>4795738</v>
      </c>
      <c r="N849" s="113" t="str">
        <f t="shared" si="52"/>
        <v>42957ES</v>
      </c>
      <c r="O849" s="21">
        <v>42957</v>
      </c>
      <c r="P849" s="122" t="s">
        <v>248</v>
      </c>
      <c r="Q849" s="116">
        <v>61.75</v>
      </c>
      <c r="R849" s="11">
        <v>62.22</v>
      </c>
      <c r="S849" s="11">
        <v>2116599</v>
      </c>
      <c r="T849" s="78">
        <f t="shared" si="50"/>
        <v>1391937.8333333333</v>
      </c>
      <c r="U849" s="11">
        <f t="shared" si="53"/>
        <v>7.9064550636864014E-3</v>
      </c>
      <c r="V849" s="119">
        <f t="shared" si="51"/>
        <v>0.24131683580553562</v>
      </c>
    </row>
    <row r="850" spans="2:22">
      <c r="B850" s="21">
        <v>42921</v>
      </c>
      <c r="C850" s="122" t="s">
        <v>382</v>
      </c>
      <c r="D850" s="116">
        <v>83.42</v>
      </c>
      <c r="E850" s="11">
        <v>83.24</v>
      </c>
      <c r="F850" s="12">
        <v>1543687</v>
      </c>
      <c r="H850" s="21">
        <v>42942</v>
      </c>
      <c r="I850" s="122" t="s">
        <v>71</v>
      </c>
      <c r="J850" s="116">
        <v>35.04</v>
      </c>
      <c r="K850" s="11">
        <v>34.96</v>
      </c>
      <c r="L850" s="12">
        <v>956572</v>
      </c>
      <c r="N850" s="113" t="str">
        <f t="shared" si="52"/>
        <v>42958ES</v>
      </c>
      <c r="O850" s="21">
        <v>42958</v>
      </c>
      <c r="P850" s="122" t="s">
        <v>248</v>
      </c>
      <c r="Q850" s="116">
        <v>62</v>
      </c>
      <c r="R850" s="11">
        <v>61.86</v>
      </c>
      <c r="S850" s="11">
        <v>1416436</v>
      </c>
      <c r="T850" s="78">
        <f t="shared" si="50"/>
        <v>1381534.8333333333</v>
      </c>
      <c r="U850" s="11">
        <f t="shared" si="53"/>
        <v>-5.8027242125674233E-3</v>
      </c>
      <c r="V850" s="119">
        <f t="shared" si="51"/>
        <v>0.24214030872333753</v>
      </c>
    </row>
    <row r="851" spans="2:22">
      <c r="B851" s="21">
        <v>42921</v>
      </c>
      <c r="C851" s="122" t="s">
        <v>383</v>
      </c>
      <c r="D851" s="116">
        <v>49.8</v>
      </c>
      <c r="E851" s="11">
        <v>49.46</v>
      </c>
      <c r="F851" s="12">
        <v>15775251</v>
      </c>
      <c r="H851" s="21">
        <v>42942</v>
      </c>
      <c r="I851" s="122" t="s">
        <v>72</v>
      </c>
      <c r="J851" s="116">
        <v>315.36002000000002</v>
      </c>
      <c r="K851" s="11">
        <v>314.63666000000001</v>
      </c>
      <c r="L851" s="12">
        <v>798272.98400000005</v>
      </c>
      <c r="N851" s="113" t="str">
        <f t="shared" si="52"/>
        <v>42961ES</v>
      </c>
      <c r="O851" s="21">
        <v>42961</v>
      </c>
      <c r="P851" s="122" t="s">
        <v>248</v>
      </c>
      <c r="Q851" s="116">
        <v>61.89</v>
      </c>
      <c r="R851" s="11">
        <v>62.17</v>
      </c>
      <c r="S851" s="11">
        <v>892440</v>
      </c>
      <c r="T851" s="78">
        <f t="shared" si="50"/>
        <v>1326125.5333333334</v>
      </c>
      <c r="U851" s="11">
        <f t="shared" si="53"/>
        <v>4.9988010243226548E-3</v>
      </c>
      <c r="V851" s="119">
        <f t="shared" si="51"/>
        <v>0.24239493659579076</v>
      </c>
    </row>
    <row r="852" spans="2:22">
      <c r="B852" s="21">
        <v>42921</v>
      </c>
      <c r="C852" s="122" t="s">
        <v>384</v>
      </c>
      <c r="D852" s="116">
        <v>199.6</v>
      </c>
      <c r="E852" s="11">
        <v>178.77</v>
      </c>
      <c r="F852" s="12">
        <v>12830416</v>
      </c>
      <c r="H852" s="21">
        <v>42942</v>
      </c>
      <c r="I852" s="122" t="s">
        <v>73</v>
      </c>
      <c r="J852" s="116">
        <v>128.57</v>
      </c>
      <c r="K852" s="11">
        <v>129.53</v>
      </c>
      <c r="L852" s="12">
        <v>212099</v>
      </c>
      <c r="N852" s="113" t="str">
        <f t="shared" si="52"/>
        <v>42962ES</v>
      </c>
      <c r="O852" s="21">
        <v>42962</v>
      </c>
      <c r="P852" s="122" t="s">
        <v>248</v>
      </c>
      <c r="Q852" s="116">
        <v>61.94</v>
      </c>
      <c r="R852" s="11">
        <v>62.57</v>
      </c>
      <c r="S852" s="11">
        <v>961937</v>
      </c>
      <c r="T852" s="78">
        <f t="shared" si="50"/>
        <v>1268240.8333333333</v>
      </c>
      <c r="U852" s="11">
        <f t="shared" si="53"/>
        <v>6.4133617290258356E-3</v>
      </c>
      <c r="V852" s="119">
        <f t="shared" si="51"/>
        <v>0.24283387186475225</v>
      </c>
    </row>
    <row r="853" spans="2:22">
      <c r="B853" s="21">
        <v>42921</v>
      </c>
      <c r="C853" s="122" t="s">
        <v>385</v>
      </c>
      <c r="D853" s="116">
        <v>61.04</v>
      </c>
      <c r="E853" s="11">
        <v>59.75</v>
      </c>
      <c r="F853" s="12">
        <v>4070463</v>
      </c>
      <c r="H853" s="21">
        <v>42943</v>
      </c>
      <c r="I853" s="122" t="s">
        <v>24</v>
      </c>
      <c r="J853" s="116">
        <v>30.42</v>
      </c>
      <c r="K853" s="11">
        <v>29.49</v>
      </c>
      <c r="L853" s="12">
        <v>15722354</v>
      </c>
      <c r="N853" s="113" t="str">
        <f t="shared" si="52"/>
        <v>42963ES</v>
      </c>
      <c r="O853" s="21">
        <v>42963</v>
      </c>
      <c r="P853" s="122" t="s">
        <v>248</v>
      </c>
      <c r="Q853" s="116">
        <v>62.6</v>
      </c>
      <c r="R853" s="11">
        <v>62.8</v>
      </c>
      <c r="S853" s="11">
        <v>836069</v>
      </c>
      <c r="T853" s="78">
        <f t="shared" si="50"/>
        <v>1273680.9666666666</v>
      </c>
      <c r="U853" s="11">
        <f t="shared" si="53"/>
        <v>3.6691434638807269E-3</v>
      </c>
      <c r="V853" s="119">
        <f t="shared" si="51"/>
        <v>9.2910636532845009E-2</v>
      </c>
    </row>
    <row r="854" spans="2:22">
      <c r="B854" s="21">
        <v>42921</v>
      </c>
      <c r="C854" s="122" t="s">
        <v>386</v>
      </c>
      <c r="D854" s="116">
        <v>56.77</v>
      </c>
      <c r="E854" s="11">
        <v>57.49</v>
      </c>
      <c r="F854" s="12">
        <v>2792229</v>
      </c>
      <c r="H854" s="21">
        <v>42943</v>
      </c>
      <c r="I854" s="122" t="s">
        <v>25</v>
      </c>
      <c r="J854" s="116">
        <v>35.520000000000003</v>
      </c>
      <c r="K854" s="11">
        <v>35.94</v>
      </c>
      <c r="L854" s="12">
        <v>10006533</v>
      </c>
      <c r="N854" s="113" t="str">
        <f t="shared" si="52"/>
        <v>42964ES</v>
      </c>
      <c r="O854" s="21">
        <v>42964</v>
      </c>
      <c r="P854" s="122" t="s">
        <v>248</v>
      </c>
      <c r="Q854" s="116">
        <v>62.85</v>
      </c>
      <c r="R854" s="11">
        <v>62.46</v>
      </c>
      <c r="S854" s="11">
        <v>1114049</v>
      </c>
      <c r="T854" s="78">
        <f t="shared" si="50"/>
        <v>1254386</v>
      </c>
      <c r="U854" s="11">
        <f t="shared" si="53"/>
        <v>-5.4287216192204189E-3</v>
      </c>
      <c r="V854" s="119">
        <f t="shared" si="51"/>
        <v>9.0889278445847266E-2</v>
      </c>
    </row>
    <row r="855" spans="2:22">
      <c r="B855" s="21">
        <v>42921</v>
      </c>
      <c r="C855" s="122" t="s">
        <v>387</v>
      </c>
      <c r="D855" s="116">
        <v>18.03</v>
      </c>
      <c r="E855" s="11">
        <v>18.02</v>
      </c>
      <c r="F855" s="12">
        <v>4268223</v>
      </c>
      <c r="H855" s="21">
        <v>42943</v>
      </c>
      <c r="I855" s="122" t="s">
        <v>26</v>
      </c>
      <c r="J855" s="116">
        <v>951.78</v>
      </c>
      <c r="K855" s="11">
        <v>934.09</v>
      </c>
      <c r="L855" s="12">
        <v>3212996</v>
      </c>
      <c r="N855" s="113" t="str">
        <f t="shared" si="52"/>
        <v>42965ES</v>
      </c>
      <c r="O855" s="21">
        <v>42965</v>
      </c>
      <c r="P855" s="122" t="s">
        <v>248</v>
      </c>
      <c r="Q855" s="116">
        <v>62.37</v>
      </c>
      <c r="R855" s="11">
        <v>63.06</v>
      </c>
      <c r="S855" s="11">
        <v>1481023</v>
      </c>
      <c r="T855" s="78">
        <f t="shared" si="50"/>
        <v>1247025.4333333333</v>
      </c>
      <c r="U855" s="11">
        <f t="shared" si="53"/>
        <v>9.5603022619823348E-3</v>
      </c>
      <c r="V855" s="119">
        <f t="shared" si="51"/>
        <v>9.2733029362391917E-2</v>
      </c>
    </row>
    <row r="856" spans="2:22">
      <c r="B856" s="21">
        <v>42921</v>
      </c>
      <c r="C856" s="122" t="s">
        <v>388</v>
      </c>
      <c r="D856" s="116">
        <v>67.17</v>
      </c>
      <c r="E856" s="11">
        <v>66.39</v>
      </c>
      <c r="F856" s="12">
        <v>2532872</v>
      </c>
      <c r="H856" s="21">
        <v>42943</v>
      </c>
      <c r="I856" s="122" t="s">
        <v>27</v>
      </c>
      <c r="J856" s="116">
        <v>969.18</v>
      </c>
      <c r="K856" s="11">
        <v>952.51</v>
      </c>
      <c r="L856" s="12">
        <v>3717900</v>
      </c>
      <c r="N856" s="113" t="str">
        <f t="shared" si="52"/>
        <v>42968ES</v>
      </c>
      <c r="O856" s="21">
        <v>42968</v>
      </c>
      <c r="P856" s="122" t="s">
        <v>248</v>
      </c>
      <c r="Q856" s="116">
        <v>63.12</v>
      </c>
      <c r="R856" s="11">
        <v>62.97</v>
      </c>
      <c r="S856" s="11">
        <v>1275310</v>
      </c>
      <c r="T856" s="78">
        <f t="shared" si="50"/>
        <v>1257589.7333333334</v>
      </c>
      <c r="U856" s="11">
        <f t="shared" si="53"/>
        <v>-1.4282316162635002E-3</v>
      </c>
      <c r="V856" s="119">
        <f t="shared" si="51"/>
        <v>9.5717234492064679E-2</v>
      </c>
    </row>
    <row r="857" spans="2:22">
      <c r="B857" s="21">
        <v>42921</v>
      </c>
      <c r="C857" s="122" t="s">
        <v>389</v>
      </c>
      <c r="D857" s="116">
        <v>65.72</v>
      </c>
      <c r="E857" s="11">
        <v>65.44</v>
      </c>
      <c r="F857" s="12">
        <v>1836564</v>
      </c>
      <c r="H857" s="21">
        <v>42943</v>
      </c>
      <c r="I857" s="122" t="s">
        <v>28</v>
      </c>
      <c r="J857" s="116">
        <v>83.01</v>
      </c>
      <c r="K857" s="11">
        <v>84.79</v>
      </c>
      <c r="L857" s="12">
        <v>1224376</v>
      </c>
      <c r="N857" s="113" t="str">
        <f t="shared" si="52"/>
        <v>42969ES</v>
      </c>
      <c r="O857" s="21">
        <v>42969</v>
      </c>
      <c r="P857" s="122" t="s">
        <v>248</v>
      </c>
      <c r="Q857" s="116">
        <v>62.91</v>
      </c>
      <c r="R857" s="11">
        <v>62.91</v>
      </c>
      <c r="S857" s="11">
        <v>2193436</v>
      </c>
      <c r="T857" s="78">
        <f t="shared" si="50"/>
        <v>1256067.4333333333</v>
      </c>
      <c r="U857" s="11">
        <f t="shared" si="53"/>
        <v>-9.5328891871309643E-4</v>
      </c>
      <c r="V857" s="119">
        <f t="shared" si="51"/>
        <v>9.5304897036091338E-2</v>
      </c>
    </row>
    <row r="858" spans="2:22">
      <c r="B858" s="21">
        <v>42921</v>
      </c>
      <c r="C858" s="122" t="s">
        <v>390</v>
      </c>
      <c r="D858" s="116">
        <v>1845.5</v>
      </c>
      <c r="E858" s="11">
        <v>1866.01</v>
      </c>
      <c r="F858" s="12">
        <v>374930</v>
      </c>
      <c r="H858" s="21">
        <v>42943</v>
      </c>
      <c r="I858" s="122" t="s">
        <v>29</v>
      </c>
      <c r="J858" s="116">
        <v>95.49</v>
      </c>
      <c r="K858" s="11">
        <v>94.62</v>
      </c>
      <c r="L858" s="12">
        <v>861808</v>
      </c>
      <c r="N858" s="113" t="str">
        <f t="shared" si="52"/>
        <v>42970ES</v>
      </c>
      <c r="O858" s="21">
        <v>42970</v>
      </c>
      <c r="P858" s="122" t="s">
        <v>248</v>
      </c>
      <c r="Q858" s="116">
        <v>62.94</v>
      </c>
      <c r="R858" s="11">
        <v>63.14</v>
      </c>
      <c r="S858" s="11">
        <v>1531577</v>
      </c>
      <c r="T858" s="78">
        <f t="shared" si="50"/>
        <v>1287678.9333333333</v>
      </c>
      <c r="U858" s="11">
        <f t="shared" si="53"/>
        <v>3.6493495479074291E-3</v>
      </c>
      <c r="V858" s="119">
        <f t="shared" si="51"/>
        <v>9.5160588659860892E-2</v>
      </c>
    </row>
    <row r="859" spans="2:22">
      <c r="B859" s="21">
        <v>42921</v>
      </c>
      <c r="C859" s="122" t="s">
        <v>391</v>
      </c>
      <c r="D859" s="116">
        <v>47.49</v>
      </c>
      <c r="E859" s="11">
        <v>47.43</v>
      </c>
      <c r="F859" s="12">
        <v>753772</v>
      </c>
      <c r="H859" s="21">
        <v>42943</v>
      </c>
      <c r="I859" s="122" t="s">
        <v>30</v>
      </c>
      <c r="J859" s="116">
        <v>23.97</v>
      </c>
      <c r="K859" s="11">
        <v>24.26</v>
      </c>
      <c r="L859" s="12">
        <v>4434648</v>
      </c>
      <c r="N859" s="113" t="str">
        <f t="shared" si="52"/>
        <v>42971ES</v>
      </c>
      <c r="O859" s="21">
        <v>42971</v>
      </c>
      <c r="P859" s="122" t="s">
        <v>248</v>
      </c>
      <c r="Q859" s="116">
        <v>63.14</v>
      </c>
      <c r="R859" s="11">
        <v>62.97</v>
      </c>
      <c r="S859" s="11">
        <v>1394386</v>
      </c>
      <c r="T859" s="78">
        <f t="shared" si="50"/>
        <v>1284839.2666666666</v>
      </c>
      <c r="U859" s="11">
        <f t="shared" si="53"/>
        <v>-2.6960606291942606E-3</v>
      </c>
      <c r="V859" s="119">
        <f t="shared" si="51"/>
        <v>9.5211648795001394E-2</v>
      </c>
    </row>
    <row r="860" spans="2:22">
      <c r="B860" s="21">
        <v>42921</v>
      </c>
      <c r="C860" s="122" t="s">
        <v>392</v>
      </c>
      <c r="D860" s="116">
        <v>42.69</v>
      </c>
      <c r="E860" s="11">
        <v>42.32</v>
      </c>
      <c r="F860" s="12">
        <v>3085435</v>
      </c>
      <c r="H860" s="21">
        <v>42943</v>
      </c>
      <c r="I860" s="122" t="s">
        <v>31</v>
      </c>
      <c r="J860" s="116">
        <v>52.23</v>
      </c>
      <c r="K860" s="11">
        <v>51.88</v>
      </c>
      <c r="L860" s="12">
        <v>1061337</v>
      </c>
      <c r="N860" s="113" t="str">
        <f t="shared" si="52"/>
        <v>42972ES</v>
      </c>
      <c r="O860" s="21">
        <v>42972</v>
      </c>
      <c r="P860" s="122" t="s">
        <v>248</v>
      </c>
      <c r="Q860" s="116">
        <v>63.05</v>
      </c>
      <c r="R860" s="11">
        <v>63.08</v>
      </c>
      <c r="S860" s="11">
        <v>1325430</v>
      </c>
      <c r="T860" s="78">
        <f t="shared" si="50"/>
        <v>1287140.5666666667</v>
      </c>
      <c r="U860" s="11">
        <f t="shared" si="53"/>
        <v>1.7453395941862224E-3</v>
      </c>
      <c r="V860" s="119">
        <f t="shared" si="51"/>
        <v>9.5464578209250459E-2</v>
      </c>
    </row>
    <row r="861" spans="2:22">
      <c r="B861" s="21">
        <v>42921</v>
      </c>
      <c r="C861" s="122" t="s">
        <v>393</v>
      </c>
      <c r="D861" s="116">
        <v>115.5</v>
      </c>
      <c r="E861" s="11">
        <v>115.3</v>
      </c>
      <c r="F861" s="12">
        <v>4023052</v>
      </c>
      <c r="H861" s="21">
        <v>42943</v>
      </c>
      <c r="I861" s="122" t="s">
        <v>32</v>
      </c>
      <c r="J861" s="116">
        <v>221.84</v>
      </c>
      <c r="K861" s="11">
        <v>221.48</v>
      </c>
      <c r="L861" s="12">
        <v>2812519</v>
      </c>
      <c r="N861" s="113" t="str">
        <f t="shared" si="52"/>
        <v>42975ES</v>
      </c>
      <c r="O861" s="21">
        <v>42975</v>
      </c>
      <c r="P861" s="122" t="s">
        <v>248</v>
      </c>
      <c r="Q861" s="116">
        <v>63.11</v>
      </c>
      <c r="R861" s="11">
        <v>63.27</v>
      </c>
      <c r="S861" s="11">
        <v>1147000</v>
      </c>
      <c r="T861" s="78">
        <f t="shared" si="50"/>
        <v>1300236.8666666667</v>
      </c>
      <c r="U861" s="11">
        <f t="shared" si="53"/>
        <v>3.0075210639553224E-3</v>
      </c>
      <c r="V861" s="119">
        <f t="shared" si="51"/>
        <v>9.4838013663758464E-2</v>
      </c>
    </row>
    <row r="862" spans="2:22">
      <c r="B862" s="21">
        <v>42921</v>
      </c>
      <c r="C862" s="122" t="s">
        <v>394</v>
      </c>
      <c r="D862" s="116">
        <v>33.94</v>
      </c>
      <c r="E862" s="11">
        <v>33.64</v>
      </c>
      <c r="F862" s="12">
        <v>16197580</v>
      </c>
      <c r="H862" s="21">
        <v>42943</v>
      </c>
      <c r="I862" s="122" t="s">
        <v>33</v>
      </c>
      <c r="J862" s="116">
        <v>36.04</v>
      </c>
      <c r="K862" s="11">
        <v>35.58</v>
      </c>
      <c r="L862" s="12">
        <v>2686081</v>
      </c>
      <c r="N862" s="113" t="str">
        <f t="shared" si="52"/>
        <v>42976ES</v>
      </c>
      <c r="O862" s="21">
        <v>42976</v>
      </c>
      <c r="P862" s="122" t="s">
        <v>248</v>
      </c>
      <c r="Q862" s="116">
        <v>63.41</v>
      </c>
      <c r="R862" s="11">
        <v>63.29</v>
      </c>
      <c r="S862" s="11">
        <v>647325</v>
      </c>
      <c r="T862" s="78">
        <f t="shared" si="50"/>
        <v>1308401.3333333333</v>
      </c>
      <c r="U862" s="11">
        <f t="shared" si="53"/>
        <v>3.1605562842091034E-4</v>
      </c>
      <c r="V862" s="119">
        <f t="shared" si="51"/>
        <v>9.4931634478981453E-2</v>
      </c>
    </row>
    <row r="863" spans="2:22">
      <c r="B863" s="21">
        <v>42921</v>
      </c>
      <c r="C863" s="122" t="s">
        <v>395</v>
      </c>
      <c r="D863" s="116">
        <v>64.8</v>
      </c>
      <c r="E863" s="11">
        <v>64.25</v>
      </c>
      <c r="F863" s="12">
        <v>1590581</v>
      </c>
      <c r="H863" s="21">
        <v>42943</v>
      </c>
      <c r="I863" s="122" t="s">
        <v>34</v>
      </c>
      <c r="J863" s="116">
        <v>165.4</v>
      </c>
      <c r="K863" s="11">
        <v>167.47</v>
      </c>
      <c r="L863" s="12">
        <v>895927</v>
      </c>
      <c r="N863" s="113" t="str">
        <f t="shared" si="52"/>
        <v>42977ES</v>
      </c>
      <c r="O863" s="21">
        <v>42977</v>
      </c>
      <c r="P863" s="122" t="s">
        <v>248</v>
      </c>
      <c r="Q863" s="116">
        <v>63.33</v>
      </c>
      <c r="R863" s="11">
        <v>63.24</v>
      </c>
      <c r="S863" s="11">
        <v>883110</v>
      </c>
      <c r="T863" s="78">
        <f t="shared" si="50"/>
        <v>1297332.1333333333</v>
      </c>
      <c r="U863" s="11">
        <f t="shared" si="53"/>
        <v>-7.9032644594268561E-4</v>
      </c>
      <c r="V863" s="119">
        <f t="shared" si="51"/>
        <v>9.4994144436457054E-2</v>
      </c>
    </row>
    <row r="864" spans="2:22">
      <c r="B864" s="21">
        <v>42921</v>
      </c>
      <c r="C864" s="122" t="s">
        <v>396</v>
      </c>
      <c r="D864" s="116">
        <v>87.86</v>
      </c>
      <c r="E864" s="11">
        <v>87.67</v>
      </c>
      <c r="F864" s="12">
        <v>4974329</v>
      </c>
      <c r="H864" s="21">
        <v>42943</v>
      </c>
      <c r="I864" s="122" t="s">
        <v>35</v>
      </c>
      <c r="J864" s="116">
        <v>43.5</v>
      </c>
      <c r="K864" s="11">
        <v>43.09</v>
      </c>
      <c r="L864" s="12">
        <v>10452311</v>
      </c>
      <c r="N864" s="113" t="str">
        <f t="shared" si="52"/>
        <v>42978ES</v>
      </c>
      <c r="O864" s="21">
        <v>42978</v>
      </c>
      <c r="P864" s="122" t="s">
        <v>248</v>
      </c>
      <c r="Q864" s="116">
        <v>63.3</v>
      </c>
      <c r="R864" s="11">
        <v>63</v>
      </c>
      <c r="S864" s="11">
        <v>1782221</v>
      </c>
      <c r="T864" s="78">
        <f t="shared" si="50"/>
        <v>1298009.5333333334</v>
      </c>
      <c r="U864" s="11">
        <f t="shared" si="53"/>
        <v>-3.8022859497385706E-3</v>
      </c>
      <c r="V864" s="119">
        <f t="shared" si="51"/>
        <v>9.4975595327392998E-2</v>
      </c>
    </row>
    <row r="865" spans="2:22">
      <c r="B865" s="21">
        <v>42921</v>
      </c>
      <c r="C865" s="122" t="s">
        <v>397</v>
      </c>
      <c r="D865" s="116">
        <v>44.43</v>
      </c>
      <c r="E865" s="11">
        <v>44.76</v>
      </c>
      <c r="F865" s="12">
        <v>2891156</v>
      </c>
      <c r="H865" s="21">
        <v>42943</v>
      </c>
      <c r="I865" s="122" t="s">
        <v>36</v>
      </c>
      <c r="J865" s="116">
        <v>106.29</v>
      </c>
      <c r="K865" s="11">
        <v>106.64</v>
      </c>
      <c r="L865" s="12">
        <v>968513</v>
      </c>
      <c r="N865" s="113" t="str">
        <f t="shared" si="52"/>
        <v>42979ES</v>
      </c>
      <c r="O865" s="21">
        <v>42979</v>
      </c>
      <c r="P865" s="122" t="s">
        <v>248</v>
      </c>
      <c r="Q865" s="117">
        <v>63.18</v>
      </c>
      <c r="R865" s="96">
        <v>62.57</v>
      </c>
      <c r="S865" s="11">
        <v>1102478</v>
      </c>
      <c r="T865" s="78">
        <f t="shared" si="50"/>
        <v>1323936.0666666667</v>
      </c>
      <c r="U865" s="11">
        <f t="shared" si="53"/>
        <v>-6.8487963812605881E-3</v>
      </c>
      <c r="V865" s="119">
        <f t="shared" si="51"/>
        <v>9.3402076509882373E-2</v>
      </c>
    </row>
    <row r="866" spans="2:22">
      <c r="B866" s="21">
        <v>42921</v>
      </c>
      <c r="C866" s="122" t="s">
        <v>398</v>
      </c>
      <c r="D866" s="116">
        <v>161.06</v>
      </c>
      <c r="E866" s="11">
        <v>161.13999999999999</v>
      </c>
      <c r="F866" s="12">
        <v>897300</v>
      </c>
      <c r="H866" s="21">
        <v>42943</v>
      </c>
      <c r="I866" s="122" t="s">
        <v>37</v>
      </c>
      <c r="J866" s="116">
        <v>13.17</v>
      </c>
      <c r="K866" s="11">
        <v>13.12</v>
      </c>
      <c r="L866" s="12">
        <v>13071008</v>
      </c>
      <c r="N866" s="113" t="str">
        <f t="shared" si="52"/>
        <v>42983ES</v>
      </c>
      <c r="O866" s="21">
        <v>42983</v>
      </c>
      <c r="P866" s="122" t="s">
        <v>248</v>
      </c>
      <c r="Q866" s="117">
        <v>62.62</v>
      </c>
      <c r="R866" s="96">
        <v>62.95</v>
      </c>
      <c r="S866" s="11">
        <v>1316955</v>
      </c>
      <c r="T866" s="78">
        <f t="shared" si="50"/>
        <v>1319895.1666666667</v>
      </c>
      <c r="U866" s="11">
        <f t="shared" si="53"/>
        <v>6.054830480084053E-3</v>
      </c>
      <c r="V866" s="119">
        <f t="shared" si="51"/>
        <v>9.5071873605137872E-2</v>
      </c>
    </row>
    <row r="867" spans="2:22">
      <c r="B867" s="21">
        <v>42921</v>
      </c>
      <c r="C867" s="122" t="s">
        <v>399</v>
      </c>
      <c r="D867" s="116">
        <v>24.43</v>
      </c>
      <c r="E867" s="11">
        <v>24.64</v>
      </c>
      <c r="F867" s="12">
        <v>7304579</v>
      </c>
      <c r="H867" s="21">
        <v>42943</v>
      </c>
      <c r="I867" s="122" t="s">
        <v>38</v>
      </c>
      <c r="J867" s="116">
        <v>23.48</v>
      </c>
      <c r="K867" s="11">
        <v>23.12</v>
      </c>
      <c r="L867" s="12">
        <v>3618593</v>
      </c>
      <c r="N867" s="113" t="str">
        <f t="shared" si="52"/>
        <v>42984ES</v>
      </c>
      <c r="O867" s="21">
        <v>42984</v>
      </c>
      <c r="P867" s="122" t="s">
        <v>248</v>
      </c>
      <c r="Q867" s="117">
        <v>63.13</v>
      </c>
      <c r="R867" s="96">
        <v>62.61</v>
      </c>
      <c r="S867" s="11">
        <v>1769618</v>
      </c>
      <c r="T867" s="78">
        <f t="shared" si="50"/>
        <v>1328081.8333333333</v>
      </c>
      <c r="U867" s="11">
        <f t="shared" si="53"/>
        <v>-5.4157507331371408E-3</v>
      </c>
      <c r="V867" s="119">
        <f t="shared" si="51"/>
        <v>8.7125569490605362E-2</v>
      </c>
    </row>
    <row r="868" spans="2:22">
      <c r="B868" s="21">
        <v>42921</v>
      </c>
      <c r="C868" s="122" t="s">
        <v>400</v>
      </c>
      <c r="D868" s="116">
        <v>112.24</v>
      </c>
      <c r="E868" s="11">
        <v>111.89</v>
      </c>
      <c r="F868" s="12">
        <v>548194</v>
      </c>
      <c r="H868" s="21">
        <v>42943</v>
      </c>
      <c r="I868" s="122" t="s">
        <v>39</v>
      </c>
      <c r="J868" s="116">
        <v>81.02</v>
      </c>
      <c r="K868" s="11">
        <v>79.959999999999994</v>
      </c>
      <c r="L868" s="12">
        <v>2816630</v>
      </c>
      <c r="N868" s="113" t="str">
        <f t="shared" si="52"/>
        <v>42985ES</v>
      </c>
      <c r="O868" s="21">
        <v>42985</v>
      </c>
      <c r="P868" s="122" t="s">
        <v>248</v>
      </c>
      <c r="Q868" s="117">
        <v>62.77</v>
      </c>
      <c r="R868" s="96">
        <v>63.2</v>
      </c>
      <c r="S868" s="11">
        <v>1582249</v>
      </c>
      <c r="T868" s="78">
        <f t="shared" si="50"/>
        <v>1357522.8</v>
      </c>
      <c r="U868" s="11">
        <f t="shared" si="53"/>
        <v>9.3792913955926763E-3</v>
      </c>
      <c r="V868" s="119">
        <f t="shared" si="51"/>
        <v>8.7794306092588134E-2</v>
      </c>
    </row>
    <row r="869" spans="2:22">
      <c r="B869" s="21">
        <v>42921</v>
      </c>
      <c r="C869" s="122" t="s">
        <v>401</v>
      </c>
      <c r="D869" s="116">
        <v>67.900000000000006</v>
      </c>
      <c r="E869" s="11">
        <v>68.25</v>
      </c>
      <c r="F869" s="12">
        <v>425083</v>
      </c>
      <c r="H869" s="21">
        <v>42943</v>
      </c>
      <c r="I869" s="122" t="s">
        <v>40</v>
      </c>
      <c r="J869" s="116">
        <v>73</v>
      </c>
      <c r="K869" s="11">
        <v>72.790000000000006</v>
      </c>
      <c r="L869" s="12">
        <v>1396760</v>
      </c>
      <c r="N869" s="113" t="str">
        <f t="shared" si="52"/>
        <v>42986ES</v>
      </c>
      <c r="O869" s="21">
        <v>42986</v>
      </c>
      <c r="P869" s="122" t="s">
        <v>248</v>
      </c>
      <c r="Q869" s="117">
        <v>63.1</v>
      </c>
      <c r="R869" s="96">
        <v>63.49</v>
      </c>
      <c r="S869" s="11">
        <v>1127778</v>
      </c>
      <c r="T869" s="78">
        <f t="shared" si="50"/>
        <v>1378769.6666666667</v>
      </c>
      <c r="U869" s="11">
        <f t="shared" si="53"/>
        <v>4.5781120295467154E-3</v>
      </c>
      <c r="V869" s="119">
        <f t="shared" si="51"/>
        <v>8.9075813934605799E-2</v>
      </c>
    </row>
    <row r="870" spans="2:22">
      <c r="B870" s="21">
        <v>42921</v>
      </c>
      <c r="C870" s="122" t="s">
        <v>402</v>
      </c>
      <c r="D870" s="116">
        <v>59.26</v>
      </c>
      <c r="E870" s="11">
        <v>58.53</v>
      </c>
      <c r="F870" s="12">
        <v>2244151</v>
      </c>
      <c r="H870" s="21">
        <v>42943</v>
      </c>
      <c r="I870" s="122" t="s">
        <v>41</v>
      </c>
      <c r="J870" s="116">
        <v>31.81</v>
      </c>
      <c r="K870" s="11">
        <v>31.91</v>
      </c>
      <c r="L870" s="12">
        <v>3082358</v>
      </c>
      <c r="N870" s="113" t="str">
        <f t="shared" si="52"/>
        <v>42989ES</v>
      </c>
      <c r="O870" s="21">
        <v>42989</v>
      </c>
      <c r="P870" s="122" t="s">
        <v>248</v>
      </c>
      <c r="Q870" s="117">
        <v>63.44</v>
      </c>
      <c r="R870" s="96">
        <v>64.11</v>
      </c>
      <c r="S870" s="11">
        <v>1393913</v>
      </c>
      <c r="T870" s="78">
        <f t="shared" si="50"/>
        <v>1342871.9333333333</v>
      </c>
      <c r="U870" s="11">
        <f t="shared" si="53"/>
        <v>9.7179448168072842E-3</v>
      </c>
      <c r="V870" s="119">
        <f t="shared" si="51"/>
        <v>8.8300015432071249E-2</v>
      </c>
    </row>
    <row r="871" spans="2:22">
      <c r="B871" s="21">
        <v>42921</v>
      </c>
      <c r="C871" s="122" t="s">
        <v>403</v>
      </c>
      <c r="D871" s="116">
        <v>116.17</v>
      </c>
      <c r="E871" s="11">
        <v>118.54</v>
      </c>
      <c r="F871" s="12">
        <v>3667948</v>
      </c>
      <c r="H871" s="21">
        <v>42943</v>
      </c>
      <c r="I871" s="122" t="s">
        <v>42</v>
      </c>
      <c r="J871" s="116">
        <v>146.18</v>
      </c>
      <c r="K871" s="11">
        <v>147.72999999999999</v>
      </c>
      <c r="L871" s="12">
        <v>5399029</v>
      </c>
      <c r="N871" s="113" t="str">
        <f t="shared" si="52"/>
        <v>42990ES</v>
      </c>
      <c r="O871" s="21">
        <v>42990</v>
      </c>
      <c r="P871" s="122" t="s">
        <v>248</v>
      </c>
      <c r="Q871" s="117">
        <v>64.150000000000006</v>
      </c>
      <c r="R871" s="96">
        <v>62.64</v>
      </c>
      <c r="S871" s="11">
        <v>1288649</v>
      </c>
      <c r="T871" s="78">
        <f t="shared" si="50"/>
        <v>1352104.4333333333</v>
      </c>
      <c r="U871" s="11">
        <f t="shared" si="53"/>
        <v>-2.3196306316618218E-2</v>
      </c>
      <c r="V871" s="119">
        <f t="shared" si="51"/>
        <v>9.0345360896810126E-2</v>
      </c>
    </row>
    <row r="872" spans="2:22">
      <c r="B872" s="21">
        <v>42921</v>
      </c>
      <c r="C872" s="122" t="s">
        <v>404</v>
      </c>
      <c r="D872" s="116">
        <v>125.98</v>
      </c>
      <c r="E872" s="11">
        <v>126.08</v>
      </c>
      <c r="F872" s="12">
        <v>2495999</v>
      </c>
      <c r="H872" s="21">
        <v>42943</v>
      </c>
      <c r="I872" s="122" t="s">
        <v>43</v>
      </c>
      <c r="J872" s="116">
        <v>43.44</v>
      </c>
      <c r="K872" s="11">
        <v>43.98</v>
      </c>
      <c r="L872" s="12">
        <v>4488089</v>
      </c>
      <c r="N872" s="113" t="str">
        <f t="shared" si="52"/>
        <v>42991ES</v>
      </c>
      <c r="O872" s="21">
        <v>42991</v>
      </c>
      <c r="P872" s="122" t="s">
        <v>248</v>
      </c>
      <c r="Q872" s="117">
        <v>62.57</v>
      </c>
      <c r="R872" s="96">
        <v>62.37</v>
      </c>
      <c r="S872" s="11">
        <v>1104532</v>
      </c>
      <c r="T872" s="78">
        <f t="shared" si="50"/>
        <v>1355169.6666666667</v>
      </c>
      <c r="U872" s="11">
        <f t="shared" si="53"/>
        <v>-4.3196611445165071E-3</v>
      </c>
      <c r="V872" s="119">
        <f t="shared" si="51"/>
        <v>0.1154684789408168</v>
      </c>
    </row>
    <row r="873" spans="2:22">
      <c r="B873" s="21">
        <v>42921</v>
      </c>
      <c r="C873" s="122" t="s">
        <v>405</v>
      </c>
      <c r="D873" s="116">
        <v>67.09</v>
      </c>
      <c r="E873" s="11">
        <v>66.69</v>
      </c>
      <c r="F873" s="12">
        <v>702747</v>
      </c>
      <c r="H873" s="21">
        <v>42943</v>
      </c>
      <c r="I873" s="122" t="s">
        <v>44</v>
      </c>
      <c r="J873" s="116">
        <v>53.22</v>
      </c>
      <c r="K873" s="11">
        <v>52.92</v>
      </c>
      <c r="L873" s="12">
        <v>3434558</v>
      </c>
      <c r="N873" s="113" t="str">
        <f t="shared" si="52"/>
        <v>42992ES</v>
      </c>
      <c r="O873" s="21">
        <v>42992</v>
      </c>
      <c r="P873" s="122" t="s">
        <v>248</v>
      </c>
      <c r="Q873" s="117">
        <v>62.34</v>
      </c>
      <c r="R873" s="96">
        <v>63.05</v>
      </c>
      <c r="S873" s="11">
        <v>1445985</v>
      </c>
      <c r="T873" s="78">
        <f t="shared" si="50"/>
        <v>1331745.6666666667</v>
      </c>
      <c r="U873" s="11">
        <f t="shared" si="53"/>
        <v>1.0843671872897238E-2</v>
      </c>
      <c r="V873" s="119">
        <f t="shared" si="51"/>
        <v>0.11646055862836895</v>
      </c>
    </row>
    <row r="874" spans="2:22">
      <c r="B874" s="21">
        <v>42921</v>
      </c>
      <c r="C874" s="122" t="s">
        <v>406</v>
      </c>
      <c r="D874" s="116">
        <v>85.01</v>
      </c>
      <c r="E874" s="11">
        <v>84.64</v>
      </c>
      <c r="F874" s="12">
        <v>755820</v>
      </c>
      <c r="H874" s="21">
        <v>42943</v>
      </c>
      <c r="I874" s="122" t="s">
        <v>45</v>
      </c>
      <c r="J874" s="116">
        <v>62.83</v>
      </c>
      <c r="K874" s="11">
        <v>62.56</v>
      </c>
      <c r="L874" s="12">
        <v>2882527</v>
      </c>
      <c r="N874" s="113" t="str">
        <f t="shared" si="52"/>
        <v>42993ES</v>
      </c>
      <c r="O874" s="21">
        <v>42993</v>
      </c>
      <c r="P874" s="122" t="s">
        <v>248</v>
      </c>
      <c r="Q874" s="117">
        <v>62.81</v>
      </c>
      <c r="R874" s="96">
        <v>62.86</v>
      </c>
      <c r="S874" s="11">
        <v>2129562</v>
      </c>
      <c r="T874" s="78">
        <f t="shared" si="50"/>
        <v>1341485.7666666666</v>
      </c>
      <c r="U874" s="11">
        <f t="shared" si="53"/>
        <v>-3.0180310415070144E-3</v>
      </c>
      <c r="V874" s="119">
        <f t="shared" si="51"/>
        <v>0.11991616472421986</v>
      </c>
    </row>
    <row r="875" spans="2:22">
      <c r="B875" s="21">
        <v>42921</v>
      </c>
      <c r="C875" s="122" t="s">
        <v>407</v>
      </c>
      <c r="D875" s="116">
        <v>111.22</v>
      </c>
      <c r="E875" s="11">
        <v>110.68</v>
      </c>
      <c r="F875" s="12">
        <v>630808</v>
      </c>
      <c r="H875" s="21">
        <v>42943</v>
      </c>
      <c r="I875" s="122" t="s">
        <v>46</v>
      </c>
      <c r="J875" s="116">
        <v>48.63</v>
      </c>
      <c r="K875" s="11">
        <v>50.26</v>
      </c>
      <c r="L875" s="12">
        <v>5183801</v>
      </c>
      <c r="N875" s="113" t="str">
        <f t="shared" si="52"/>
        <v>42996ES</v>
      </c>
      <c r="O875" s="21">
        <v>42996</v>
      </c>
      <c r="P875" s="122" t="s">
        <v>248</v>
      </c>
      <c r="Q875" s="117">
        <v>62.55</v>
      </c>
      <c r="R875" s="96">
        <v>61.69</v>
      </c>
      <c r="S875" s="11">
        <v>1450362</v>
      </c>
      <c r="T875" s="78">
        <f t="shared" si="50"/>
        <v>1347304.6333333333</v>
      </c>
      <c r="U875" s="11">
        <f t="shared" si="53"/>
        <v>-1.8788188147874349E-2</v>
      </c>
      <c r="V875" s="119">
        <f t="shared" si="51"/>
        <v>0.1146687096618378</v>
      </c>
    </row>
    <row r="876" spans="2:22">
      <c r="B876" s="21">
        <v>42921</v>
      </c>
      <c r="C876" s="122" t="s">
        <v>408</v>
      </c>
      <c r="D876" s="116">
        <v>38.36</v>
      </c>
      <c r="E876" s="11">
        <v>38.29</v>
      </c>
      <c r="F876" s="12">
        <v>3263384</v>
      </c>
      <c r="H876" s="21">
        <v>42943</v>
      </c>
      <c r="I876" s="122" t="s">
        <v>47</v>
      </c>
      <c r="J876" s="116">
        <v>45.05</v>
      </c>
      <c r="K876" s="11">
        <v>44.44</v>
      </c>
      <c r="L876" s="12">
        <v>1863629</v>
      </c>
      <c r="N876" s="113" t="str">
        <f t="shared" si="52"/>
        <v>42997ES</v>
      </c>
      <c r="O876" s="21">
        <v>42997</v>
      </c>
      <c r="P876" s="122" t="s">
        <v>248</v>
      </c>
      <c r="Q876" s="117">
        <v>61.74</v>
      </c>
      <c r="R876" s="96">
        <v>61.77</v>
      </c>
      <c r="S876" s="11">
        <v>1447286</v>
      </c>
      <c r="T876" s="78">
        <f t="shared" si="50"/>
        <v>1356482.3</v>
      </c>
      <c r="U876" s="11">
        <f t="shared" si="53"/>
        <v>1.2959664862605543E-3</v>
      </c>
      <c r="V876" s="119">
        <f t="shared" si="51"/>
        <v>0.12672177077730917</v>
      </c>
    </row>
    <row r="877" spans="2:22">
      <c r="B877" s="21">
        <v>42921</v>
      </c>
      <c r="C877" s="122" t="s">
        <v>409</v>
      </c>
      <c r="D877" s="116">
        <v>75.72</v>
      </c>
      <c r="E877" s="11">
        <v>74.7</v>
      </c>
      <c r="F877" s="12">
        <v>831062</v>
      </c>
      <c r="H877" s="21">
        <v>42943</v>
      </c>
      <c r="I877" s="122" t="s">
        <v>48</v>
      </c>
      <c r="J877" s="116">
        <v>138.35</v>
      </c>
      <c r="K877" s="11">
        <v>136.97999999999999</v>
      </c>
      <c r="L877" s="12">
        <v>3670422</v>
      </c>
      <c r="N877" s="113" t="str">
        <f t="shared" si="52"/>
        <v>42998ES</v>
      </c>
      <c r="O877" s="21">
        <v>42998</v>
      </c>
      <c r="P877" s="122" t="s">
        <v>248</v>
      </c>
      <c r="Q877" s="117">
        <v>61.96</v>
      </c>
      <c r="R877" s="96">
        <v>61.48</v>
      </c>
      <c r="S877" s="11">
        <v>1573644</v>
      </c>
      <c r="T877" s="78">
        <f t="shared" si="50"/>
        <v>1353863.9333333333</v>
      </c>
      <c r="U877" s="11">
        <f t="shared" si="53"/>
        <v>-4.7058910374127277E-3</v>
      </c>
      <c r="V877" s="119">
        <f t="shared" si="51"/>
        <v>0.12477800579433797</v>
      </c>
    </row>
    <row r="878" spans="2:22">
      <c r="B878" s="21">
        <v>42921</v>
      </c>
      <c r="C878" s="122" t="s">
        <v>410</v>
      </c>
      <c r="D878" s="116">
        <v>110.42</v>
      </c>
      <c r="E878" s="11">
        <v>110.22</v>
      </c>
      <c r="F878" s="12">
        <v>2026144</v>
      </c>
      <c r="H878" s="21">
        <v>42943</v>
      </c>
      <c r="I878" s="122" t="s">
        <v>49</v>
      </c>
      <c r="J878" s="116">
        <v>55.05</v>
      </c>
      <c r="K878" s="11">
        <v>53.05</v>
      </c>
      <c r="L878" s="12">
        <v>4819113</v>
      </c>
      <c r="N878" s="113" t="str">
        <f t="shared" si="52"/>
        <v>42999ES</v>
      </c>
      <c r="O878" s="21">
        <v>42999</v>
      </c>
      <c r="P878" s="122" t="s">
        <v>248</v>
      </c>
      <c r="Q878" s="117">
        <v>61.48</v>
      </c>
      <c r="R878" s="96">
        <v>61.44</v>
      </c>
      <c r="S878" s="11">
        <v>1125424</v>
      </c>
      <c r="T878" s="78">
        <f t="shared" si="50"/>
        <v>1371966.2</v>
      </c>
      <c r="U878" s="11">
        <f t="shared" si="53"/>
        <v>-6.5082983097836968E-4</v>
      </c>
      <c r="V878" s="119">
        <f t="shared" si="51"/>
        <v>0.12475550624423364</v>
      </c>
    </row>
    <row r="879" spans="2:22">
      <c r="B879" s="21">
        <v>42921</v>
      </c>
      <c r="C879" s="122" t="s">
        <v>411</v>
      </c>
      <c r="D879" s="116">
        <v>212.23</v>
      </c>
      <c r="E879" s="11">
        <v>208.06</v>
      </c>
      <c r="F879" s="12">
        <v>756519</v>
      </c>
      <c r="H879" s="21">
        <v>42943</v>
      </c>
      <c r="I879" s="122" t="s">
        <v>50</v>
      </c>
      <c r="J879" s="116">
        <v>17.7</v>
      </c>
      <c r="K879" s="11">
        <v>13.613279</v>
      </c>
      <c r="L879" s="12">
        <v>10228387</v>
      </c>
      <c r="N879" s="113" t="str">
        <f t="shared" si="52"/>
        <v>43000ES</v>
      </c>
      <c r="O879" s="21">
        <v>43000</v>
      </c>
      <c r="P879" s="122" t="s">
        <v>248</v>
      </c>
      <c r="Q879" s="117">
        <v>61.59</v>
      </c>
      <c r="R879" s="96">
        <v>60.71</v>
      </c>
      <c r="S879" s="11">
        <v>1678498</v>
      </c>
      <c r="T879" s="78">
        <f t="shared" ref="T879:T942" si="54">AVERAGE(S849:S878)</f>
        <v>1361892.7666666666</v>
      </c>
      <c r="U879" s="11">
        <f t="shared" si="53"/>
        <v>-1.1952659697074011E-2</v>
      </c>
      <c r="V879" s="119">
        <f t="shared" ref="V879:V942" si="55">_xlfn.STDEV.S(U849:U878)*(250)^0.5</f>
        <v>0.12189726747240709</v>
      </c>
    </row>
    <row r="880" spans="2:22">
      <c r="B880" s="21">
        <v>42921</v>
      </c>
      <c r="C880" s="122" t="s">
        <v>412</v>
      </c>
      <c r="D880" s="116">
        <v>83.25</v>
      </c>
      <c r="E880" s="11">
        <v>82.33</v>
      </c>
      <c r="F880" s="12">
        <v>1974184</v>
      </c>
      <c r="H880" s="21">
        <v>42943</v>
      </c>
      <c r="I880" s="122" t="s">
        <v>51</v>
      </c>
      <c r="J880" s="116">
        <v>19.329999999999998</v>
      </c>
      <c r="K880" s="11">
        <v>19.21</v>
      </c>
      <c r="L880" s="12">
        <v>14731886</v>
      </c>
      <c r="N880" s="113" t="str">
        <f t="shared" si="52"/>
        <v>43003ES</v>
      </c>
      <c r="O880" s="21">
        <v>43003</v>
      </c>
      <c r="P880" s="122" t="s">
        <v>248</v>
      </c>
      <c r="Q880" s="117">
        <v>60.78</v>
      </c>
      <c r="R880" s="96">
        <v>61.47</v>
      </c>
      <c r="S880" s="11">
        <v>1283643</v>
      </c>
      <c r="T880" s="78">
        <f t="shared" si="54"/>
        <v>1347289.4</v>
      </c>
      <c r="U880" s="11">
        <f t="shared" si="53"/>
        <v>1.244082177657534E-2</v>
      </c>
      <c r="V880" s="119">
        <f t="shared" si="55"/>
        <v>0.12403458250783216</v>
      </c>
    </row>
    <row r="881" spans="2:22">
      <c r="B881" s="21">
        <v>42921</v>
      </c>
      <c r="C881" s="122" t="s">
        <v>413</v>
      </c>
      <c r="D881" s="116">
        <v>114.64</v>
      </c>
      <c r="E881" s="11">
        <v>113.45</v>
      </c>
      <c r="F881" s="12">
        <v>801623</v>
      </c>
      <c r="H881" s="21">
        <v>42943</v>
      </c>
      <c r="I881" s="122" t="s">
        <v>52</v>
      </c>
      <c r="J881" s="116">
        <v>30.25</v>
      </c>
      <c r="K881" s="11">
        <v>30.41</v>
      </c>
      <c r="L881" s="12">
        <v>2263091</v>
      </c>
      <c r="N881" s="113" t="str">
        <f t="shared" si="52"/>
        <v>43004ES</v>
      </c>
      <c r="O881" s="21">
        <v>43004</v>
      </c>
      <c r="P881" s="122" t="s">
        <v>248</v>
      </c>
      <c r="Q881" s="117">
        <v>61.49</v>
      </c>
      <c r="R881" s="96">
        <v>61.34</v>
      </c>
      <c r="S881" s="11">
        <v>1218864</v>
      </c>
      <c r="T881" s="78">
        <f t="shared" si="54"/>
        <v>1342862.9666666666</v>
      </c>
      <c r="U881" s="11">
        <f t="shared" si="53"/>
        <v>-2.1170922328125562E-3</v>
      </c>
      <c r="V881" s="119">
        <f t="shared" si="55"/>
        <v>0.12880417460254326</v>
      </c>
    </row>
    <row r="882" spans="2:22">
      <c r="B882" s="21">
        <v>42921</v>
      </c>
      <c r="C882" s="122" t="s">
        <v>414</v>
      </c>
      <c r="D882" s="116">
        <v>32.68</v>
      </c>
      <c r="E882" s="11">
        <v>32.67</v>
      </c>
      <c r="F882" s="12">
        <v>1674468</v>
      </c>
      <c r="H882" s="21">
        <v>42943</v>
      </c>
      <c r="I882" s="122" t="s">
        <v>53</v>
      </c>
      <c r="J882" s="116">
        <v>34.01</v>
      </c>
      <c r="K882" s="11">
        <v>34.33</v>
      </c>
      <c r="L882" s="12">
        <v>1521471</v>
      </c>
      <c r="N882" s="113" t="str">
        <f t="shared" si="52"/>
        <v>43005ES</v>
      </c>
      <c r="O882" s="21">
        <v>43005</v>
      </c>
      <c r="P882" s="122" t="s">
        <v>248</v>
      </c>
      <c r="Q882" s="117">
        <v>61.04</v>
      </c>
      <c r="R882" s="96">
        <v>60.43</v>
      </c>
      <c r="S882" s="11">
        <v>1153213</v>
      </c>
      <c r="T882" s="78">
        <f t="shared" si="54"/>
        <v>1353743.7666666666</v>
      </c>
      <c r="U882" s="11">
        <f t="shared" si="53"/>
        <v>-1.4946488312638397E-2</v>
      </c>
      <c r="V882" s="119">
        <f t="shared" si="55"/>
        <v>0.12795829343297971</v>
      </c>
    </row>
    <row r="883" spans="2:22">
      <c r="B883" s="21">
        <v>42921</v>
      </c>
      <c r="C883" s="122" t="s">
        <v>415</v>
      </c>
      <c r="D883" s="116">
        <v>134.22</v>
      </c>
      <c r="E883" s="11">
        <v>132.66</v>
      </c>
      <c r="F883" s="12">
        <v>1072421</v>
      </c>
      <c r="H883" s="21">
        <v>42943</v>
      </c>
      <c r="I883" s="122" t="s">
        <v>54</v>
      </c>
      <c r="J883" s="116">
        <v>115.64</v>
      </c>
      <c r="K883" s="11">
        <v>113.88</v>
      </c>
      <c r="L883" s="12">
        <v>715431</v>
      </c>
      <c r="N883" s="113" t="str">
        <f t="shared" si="52"/>
        <v>43006ES</v>
      </c>
      <c r="O883" s="21">
        <v>43006</v>
      </c>
      <c r="P883" s="122" t="s">
        <v>248</v>
      </c>
      <c r="Q883" s="117">
        <v>60.48</v>
      </c>
      <c r="R883" s="96">
        <v>60.57</v>
      </c>
      <c r="S883" s="11">
        <v>2710185</v>
      </c>
      <c r="T883" s="78">
        <f t="shared" si="54"/>
        <v>1360119.6333333333</v>
      </c>
      <c r="U883" s="11">
        <f t="shared" si="53"/>
        <v>2.3140506193886677E-3</v>
      </c>
      <c r="V883" s="119">
        <f t="shared" si="55"/>
        <v>0.1328476205261141</v>
      </c>
    </row>
    <row r="884" spans="2:22">
      <c r="B884" s="21">
        <v>42921</v>
      </c>
      <c r="C884" s="122" t="s">
        <v>416</v>
      </c>
      <c r="D884" s="116">
        <v>161.5</v>
      </c>
      <c r="E884" s="11">
        <v>159.41</v>
      </c>
      <c r="F884" s="12">
        <v>1305296</v>
      </c>
      <c r="H884" s="21">
        <v>42943</v>
      </c>
      <c r="I884" s="122" t="s">
        <v>55</v>
      </c>
      <c r="J884" s="116">
        <v>92.14</v>
      </c>
      <c r="K884" s="11">
        <v>91.415000000000006</v>
      </c>
      <c r="L884" s="12">
        <v>630022</v>
      </c>
      <c r="N884" s="113" t="str">
        <f t="shared" si="52"/>
        <v>43007ES</v>
      </c>
      <c r="O884" s="21">
        <v>43007</v>
      </c>
      <c r="P884" s="122" t="s">
        <v>248</v>
      </c>
      <c r="Q884" s="117">
        <v>60.5</v>
      </c>
      <c r="R884" s="96">
        <v>60.44</v>
      </c>
      <c r="S884" s="11">
        <v>3067600</v>
      </c>
      <c r="T884" s="78">
        <f t="shared" si="54"/>
        <v>1422590.1666666667</v>
      </c>
      <c r="U884" s="11">
        <f t="shared" si="53"/>
        <v>-2.1485835883169918E-3</v>
      </c>
      <c r="V884" s="119">
        <f t="shared" si="55"/>
        <v>0.13248005838393132</v>
      </c>
    </row>
    <row r="885" spans="2:22">
      <c r="B885" s="21">
        <v>42921</v>
      </c>
      <c r="C885" s="122" t="s">
        <v>417</v>
      </c>
      <c r="D885" s="116">
        <v>53</v>
      </c>
      <c r="E885" s="11">
        <v>54.61</v>
      </c>
      <c r="F885" s="12">
        <v>9800564</v>
      </c>
      <c r="H885" s="21">
        <v>42943</v>
      </c>
      <c r="I885" s="122" t="s">
        <v>56</v>
      </c>
      <c r="J885" s="116">
        <v>18.02</v>
      </c>
      <c r="K885" s="11">
        <v>18.68</v>
      </c>
      <c r="L885" s="12">
        <v>8934719</v>
      </c>
      <c r="N885" s="113" t="str">
        <f t="shared" si="52"/>
        <v>42919ESRX</v>
      </c>
      <c r="O885" s="21">
        <v>42919</v>
      </c>
      <c r="P885" s="122" t="s">
        <v>249</v>
      </c>
      <c r="Q885" s="116">
        <v>64.150000000000006</v>
      </c>
      <c r="R885" s="11">
        <v>63.92</v>
      </c>
      <c r="S885" s="11">
        <v>1765679</v>
      </c>
      <c r="T885" s="78">
        <f t="shared" si="54"/>
        <v>1487708.5333333334</v>
      </c>
      <c r="U885" s="11">
        <f t="shared" si="53"/>
        <v>5.5981164053480456E-2</v>
      </c>
      <c r="V885" s="119">
        <f t="shared" si="55"/>
        <v>0.1319157611777691</v>
      </c>
    </row>
    <row r="886" spans="2:22">
      <c r="B886" s="21">
        <v>42921</v>
      </c>
      <c r="C886" s="122" t="s">
        <v>418</v>
      </c>
      <c r="D886" s="116">
        <v>88.48</v>
      </c>
      <c r="E886" s="11">
        <v>89.16</v>
      </c>
      <c r="F886" s="12">
        <v>634488</v>
      </c>
      <c r="H886" s="21">
        <v>42943</v>
      </c>
      <c r="I886" s="122" t="s">
        <v>57</v>
      </c>
      <c r="J886" s="116">
        <v>106.06</v>
      </c>
      <c r="K886" s="11">
        <v>106.45</v>
      </c>
      <c r="L886" s="12">
        <v>1434937</v>
      </c>
      <c r="N886" s="113" t="str">
        <f t="shared" si="52"/>
        <v>42921ESRX</v>
      </c>
      <c r="O886" s="21">
        <v>42921</v>
      </c>
      <c r="P886" s="122" t="s">
        <v>249</v>
      </c>
      <c r="Q886" s="116">
        <v>63.89</v>
      </c>
      <c r="R886" s="11">
        <v>63.68</v>
      </c>
      <c r="S886" s="11">
        <v>2482106</v>
      </c>
      <c r="T886" s="78">
        <f t="shared" si="54"/>
        <v>1497197.0666666667</v>
      </c>
      <c r="U886" s="11">
        <f t="shared" si="53"/>
        <v>-3.7617599218916845E-3</v>
      </c>
      <c r="V886" s="119">
        <f t="shared" si="55"/>
        <v>0.20949459464845294</v>
      </c>
    </row>
    <row r="887" spans="2:22">
      <c r="B887" s="21">
        <v>42921</v>
      </c>
      <c r="C887" s="122" t="s">
        <v>419</v>
      </c>
      <c r="D887" s="116">
        <v>55.01</v>
      </c>
      <c r="E887" s="11">
        <v>55.45</v>
      </c>
      <c r="F887" s="12">
        <v>6823806</v>
      </c>
      <c r="H887" s="21">
        <v>42943</v>
      </c>
      <c r="I887" s="122" t="s">
        <v>58</v>
      </c>
      <c r="J887" s="116">
        <v>233.22</v>
      </c>
      <c r="K887" s="11">
        <v>232.6</v>
      </c>
      <c r="L887" s="12">
        <v>782611</v>
      </c>
      <c r="N887" s="113" t="str">
        <f t="shared" si="52"/>
        <v>42922ESRX</v>
      </c>
      <c r="O887" s="21">
        <v>42922</v>
      </c>
      <c r="P887" s="122" t="s">
        <v>249</v>
      </c>
      <c r="Q887" s="116">
        <v>63.5</v>
      </c>
      <c r="R887" s="11">
        <v>62.53</v>
      </c>
      <c r="S887" s="11">
        <v>2833485</v>
      </c>
      <c r="T887" s="78">
        <f t="shared" si="54"/>
        <v>1537423.6</v>
      </c>
      <c r="U887" s="11">
        <f t="shared" si="53"/>
        <v>-1.8224099956921039E-2</v>
      </c>
      <c r="V887" s="119">
        <f t="shared" si="55"/>
        <v>0.20978320169586451</v>
      </c>
    </row>
    <row r="888" spans="2:22">
      <c r="B888" s="21">
        <v>42921</v>
      </c>
      <c r="C888" s="122" t="s">
        <v>420</v>
      </c>
      <c r="D888" s="116">
        <v>63.43</v>
      </c>
      <c r="E888" s="11">
        <v>65.02</v>
      </c>
      <c r="F888" s="12">
        <v>2265780</v>
      </c>
      <c r="H888" s="21">
        <v>42943</v>
      </c>
      <c r="I888" s="122" t="s">
        <v>59</v>
      </c>
      <c r="J888" s="116">
        <v>145</v>
      </c>
      <c r="K888" s="11">
        <v>145.07</v>
      </c>
      <c r="L888" s="12">
        <v>6430841</v>
      </c>
      <c r="N888" s="113" t="str">
        <f t="shared" si="52"/>
        <v>42923ESRX</v>
      </c>
      <c r="O888" s="21">
        <v>42923</v>
      </c>
      <c r="P888" s="122" t="s">
        <v>249</v>
      </c>
      <c r="Q888" s="116">
        <v>62.77</v>
      </c>
      <c r="R888" s="11">
        <v>62.5</v>
      </c>
      <c r="S888" s="11">
        <v>2969091</v>
      </c>
      <c r="T888" s="78">
        <f t="shared" si="54"/>
        <v>1558758.5666666667</v>
      </c>
      <c r="U888" s="11">
        <f t="shared" si="53"/>
        <v>-4.7988483685077252E-4</v>
      </c>
      <c r="V888" s="119">
        <f t="shared" si="55"/>
        <v>0.21654056906185062</v>
      </c>
    </row>
    <row r="889" spans="2:22">
      <c r="B889" s="21">
        <v>42921</v>
      </c>
      <c r="C889" s="122" t="s">
        <v>421</v>
      </c>
      <c r="D889" s="116">
        <v>109.02</v>
      </c>
      <c r="E889" s="11">
        <v>110.64</v>
      </c>
      <c r="F889" s="12">
        <v>1135915</v>
      </c>
      <c r="H889" s="21">
        <v>42943</v>
      </c>
      <c r="I889" s="122" t="s">
        <v>60</v>
      </c>
      <c r="J889" s="116">
        <v>66.290000000000006</v>
      </c>
      <c r="K889" s="11">
        <v>66.13</v>
      </c>
      <c r="L889" s="12">
        <v>1658684</v>
      </c>
      <c r="N889" s="113" t="str">
        <f t="shared" si="52"/>
        <v>42926ESRX</v>
      </c>
      <c r="O889" s="21">
        <v>42926</v>
      </c>
      <c r="P889" s="122" t="s">
        <v>249</v>
      </c>
      <c r="Q889" s="116">
        <v>62.48</v>
      </c>
      <c r="R889" s="11">
        <v>61.83</v>
      </c>
      <c r="S889" s="11">
        <v>5126635</v>
      </c>
      <c r="T889" s="78">
        <f t="shared" si="54"/>
        <v>1606675.7</v>
      </c>
      <c r="U889" s="11">
        <f t="shared" si="53"/>
        <v>-1.0777873171878524E-2</v>
      </c>
      <c r="V889" s="119">
        <f t="shared" si="55"/>
        <v>0.21623532894053515</v>
      </c>
    </row>
    <row r="890" spans="2:22">
      <c r="B890" s="21">
        <v>42921</v>
      </c>
      <c r="C890" s="122" t="s">
        <v>422</v>
      </c>
      <c r="D890" s="116">
        <v>264.8</v>
      </c>
      <c r="E890" s="11">
        <v>262.75</v>
      </c>
      <c r="F890" s="12">
        <v>523239</v>
      </c>
      <c r="H890" s="21">
        <v>42943</v>
      </c>
      <c r="I890" s="122" t="s">
        <v>61</v>
      </c>
      <c r="J890" s="116">
        <v>166.81</v>
      </c>
      <c r="K890" s="11">
        <v>164.4</v>
      </c>
      <c r="L890" s="12">
        <v>378436</v>
      </c>
      <c r="N890" s="113" t="str">
        <f t="shared" si="52"/>
        <v>42927ESRX</v>
      </c>
      <c r="O890" s="21">
        <v>42927</v>
      </c>
      <c r="P890" s="122" t="s">
        <v>249</v>
      </c>
      <c r="Q890" s="116">
        <v>61.83</v>
      </c>
      <c r="R890" s="11">
        <v>61.56</v>
      </c>
      <c r="S890" s="11">
        <v>2155440</v>
      </c>
      <c r="T890" s="78">
        <f t="shared" si="54"/>
        <v>1731084</v>
      </c>
      <c r="U890" s="11">
        <f t="shared" si="53"/>
        <v>-4.3763745997987772E-3</v>
      </c>
      <c r="V890" s="119">
        <f t="shared" si="55"/>
        <v>0.21824382753626245</v>
      </c>
    </row>
    <row r="891" spans="2:22">
      <c r="B891" s="21">
        <v>42921</v>
      </c>
      <c r="C891" s="122" t="s">
        <v>423</v>
      </c>
      <c r="D891" s="116">
        <v>63.74</v>
      </c>
      <c r="E891" s="11">
        <v>62.65</v>
      </c>
      <c r="F891" s="12">
        <v>1107702</v>
      </c>
      <c r="H891" s="21">
        <v>42943</v>
      </c>
      <c r="I891" s="122" t="s">
        <v>62</v>
      </c>
      <c r="J891" s="116">
        <v>133.37</v>
      </c>
      <c r="K891" s="11">
        <v>133.58000000000001</v>
      </c>
      <c r="L891" s="12">
        <v>449936</v>
      </c>
      <c r="N891" s="113" t="str">
        <f t="shared" si="52"/>
        <v>42928ESRX</v>
      </c>
      <c r="O891" s="21">
        <v>42928</v>
      </c>
      <c r="P891" s="122" t="s">
        <v>249</v>
      </c>
      <c r="Q891" s="116">
        <v>61.97</v>
      </c>
      <c r="R891" s="11">
        <v>62.12</v>
      </c>
      <c r="S891" s="11">
        <v>2748714</v>
      </c>
      <c r="T891" s="78">
        <f t="shared" si="54"/>
        <v>1758751</v>
      </c>
      <c r="U891" s="11">
        <f t="shared" si="53"/>
        <v>9.0556893098077337E-3</v>
      </c>
      <c r="V891" s="119">
        <f t="shared" si="55"/>
        <v>0.21838995179846812</v>
      </c>
    </row>
    <row r="892" spans="2:22">
      <c r="B892" s="21">
        <v>42921</v>
      </c>
      <c r="C892" s="122" t="s">
        <v>424</v>
      </c>
      <c r="D892" s="116">
        <v>490.08</v>
      </c>
      <c r="E892" s="11">
        <v>497</v>
      </c>
      <c r="F892" s="12">
        <v>823013</v>
      </c>
      <c r="H892" s="21">
        <v>42943</v>
      </c>
      <c r="I892" s="122" t="s">
        <v>63</v>
      </c>
      <c r="J892" s="116">
        <v>176.5</v>
      </c>
      <c r="K892" s="11">
        <v>174.33</v>
      </c>
      <c r="L892" s="12">
        <v>1134497</v>
      </c>
      <c r="N892" s="113" t="str">
        <f t="shared" si="52"/>
        <v>42929ESRX</v>
      </c>
      <c r="O892" s="21">
        <v>42929</v>
      </c>
      <c r="P892" s="122" t="s">
        <v>249</v>
      </c>
      <c r="Q892" s="116">
        <v>61.97</v>
      </c>
      <c r="R892" s="11">
        <v>61.72</v>
      </c>
      <c r="S892" s="11">
        <v>2135144</v>
      </c>
      <c r="T892" s="78">
        <f t="shared" si="54"/>
        <v>1812141.4666666666</v>
      </c>
      <c r="U892" s="11">
        <f t="shared" si="53"/>
        <v>-6.4599707855262306E-3</v>
      </c>
      <c r="V892" s="119">
        <f t="shared" si="55"/>
        <v>0.21999411689175399</v>
      </c>
    </row>
    <row r="893" spans="2:22">
      <c r="B893" s="21">
        <v>42921</v>
      </c>
      <c r="C893" s="122" t="s">
        <v>425</v>
      </c>
      <c r="D893" s="116">
        <v>14.9</v>
      </c>
      <c r="E893" s="11">
        <v>14.85</v>
      </c>
      <c r="F893" s="12">
        <v>14363653</v>
      </c>
      <c r="H893" s="21">
        <v>42943</v>
      </c>
      <c r="I893" s="122" t="s">
        <v>64</v>
      </c>
      <c r="J893" s="116">
        <v>138.72999999999999</v>
      </c>
      <c r="K893" s="11">
        <v>132.72</v>
      </c>
      <c r="L893" s="12">
        <v>1512324</v>
      </c>
      <c r="N893" s="113" t="str">
        <f t="shared" si="52"/>
        <v>42930ESRX</v>
      </c>
      <c r="O893" s="21">
        <v>42930</v>
      </c>
      <c r="P893" s="122" t="s">
        <v>249</v>
      </c>
      <c r="Q893" s="116">
        <v>61.92</v>
      </c>
      <c r="R893" s="11">
        <v>62.14</v>
      </c>
      <c r="S893" s="11">
        <v>2046136</v>
      </c>
      <c r="T893" s="78">
        <f t="shared" si="54"/>
        <v>1861735.4333333333</v>
      </c>
      <c r="U893" s="11">
        <f t="shared" si="53"/>
        <v>6.7818764699412396E-3</v>
      </c>
      <c r="V893" s="119">
        <f t="shared" si="55"/>
        <v>0.22061657860396339</v>
      </c>
    </row>
    <row r="894" spans="2:22">
      <c r="B894" s="21">
        <v>42921</v>
      </c>
      <c r="C894" s="122" t="s">
        <v>426</v>
      </c>
      <c r="D894" s="116">
        <v>48.59</v>
      </c>
      <c r="E894" s="11">
        <v>48.76</v>
      </c>
      <c r="F894" s="12">
        <v>806073</v>
      </c>
      <c r="H894" s="21">
        <v>42943</v>
      </c>
      <c r="I894" s="122" t="s">
        <v>65</v>
      </c>
      <c r="J894" s="116">
        <v>45.94</v>
      </c>
      <c r="K894" s="11">
        <v>46.07</v>
      </c>
      <c r="L894" s="12">
        <v>1281318</v>
      </c>
      <c r="N894" s="113" t="str">
        <f t="shared" si="52"/>
        <v>42933ESRX</v>
      </c>
      <c r="O894" s="21">
        <v>42933</v>
      </c>
      <c r="P894" s="122" t="s">
        <v>249</v>
      </c>
      <c r="Q894" s="116">
        <v>62.14</v>
      </c>
      <c r="R894" s="11">
        <v>62.72</v>
      </c>
      <c r="S894" s="11">
        <v>2151647</v>
      </c>
      <c r="T894" s="78">
        <f t="shared" si="54"/>
        <v>1900502.9666666666</v>
      </c>
      <c r="U894" s="11">
        <f t="shared" si="53"/>
        <v>9.2904720772509827E-3</v>
      </c>
      <c r="V894" s="119">
        <f t="shared" si="55"/>
        <v>0.22171068436309319</v>
      </c>
    </row>
    <row r="895" spans="2:22">
      <c r="B895" s="21">
        <v>42921</v>
      </c>
      <c r="C895" s="122" t="s">
        <v>427</v>
      </c>
      <c r="D895" s="116">
        <v>95.11</v>
      </c>
      <c r="E895" s="11">
        <v>95.54</v>
      </c>
      <c r="F895" s="12">
        <v>1511831</v>
      </c>
      <c r="H895" s="21">
        <v>42943</v>
      </c>
      <c r="I895" s="122" t="s">
        <v>66</v>
      </c>
      <c r="J895" s="116">
        <v>34.78</v>
      </c>
      <c r="K895" s="11">
        <v>34.97</v>
      </c>
      <c r="L895" s="12">
        <v>43062842</v>
      </c>
      <c r="N895" s="113" t="str">
        <f t="shared" si="52"/>
        <v>42934ESRX</v>
      </c>
      <c r="O895" s="21">
        <v>42934</v>
      </c>
      <c r="P895" s="122" t="s">
        <v>249</v>
      </c>
      <c r="Q895" s="116">
        <v>62.67</v>
      </c>
      <c r="R895" s="11">
        <v>62.65</v>
      </c>
      <c r="S895" s="11">
        <v>2025371</v>
      </c>
      <c r="T895" s="78">
        <f t="shared" si="54"/>
        <v>1912817.1666666667</v>
      </c>
      <c r="U895" s="11">
        <f t="shared" si="53"/>
        <v>-1.1166947000750686E-3</v>
      </c>
      <c r="V895" s="119">
        <f t="shared" si="55"/>
        <v>0.22328870832000269</v>
      </c>
    </row>
    <row r="896" spans="2:22">
      <c r="B896" s="21">
        <v>42921</v>
      </c>
      <c r="C896" s="122" t="s">
        <v>428</v>
      </c>
      <c r="D896" s="116">
        <v>81.7</v>
      </c>
      <c r="E896" s="11">
        <v>81.53</v>
      </c>
      <c r="F896" s="12">
        <v>720330</v>
      </c>
      <c r="H896" s="21">
        <v>42943</v>
      </c>
      <c r="I896" s="122" t="s">
        <v>67</v>
      </c>
      <c r="J896" s="116">
        <v>136.9</v>
      </c>
      <c r="K896" s="11">
        <v>136.87</v>
      </c>
      <c r="L896" s="12">
        <v>1257848</v>
      </c>
      <c r="N896" s="113" t="str">
        <f t="shared" si="52"/>
        <v>42935ESRX</v>
      </c>
      <c r="O896" s="21">
        <v>42935</v>
      </c>
      <c r="P896" s="122" t="s">
        <v>249</v>
      </c>
      <c r="Q896" s="116">
        <v>62.64</v>
      </c>
      <c r="R896" s="11">
        <v>62.05</v>
      </c>
      <c r="S896" s="11">
        <v>3846170</v>
      </c>
      <c r="T896" s="78">
        <f t="shared" si="54"/>
        <v>1943580.2666666666</v>
      </c>
      <c r="U896" s="11">
        <f t="shared" si="53"/>
        <v>-9.6231696914610663E-3</v>
      </c>
      <c r="V896" s="119">
        <f t="shared" si="55"/>
        <v>0.22241732735051359</v>
      </c>
    </row>
    <row r="897" spans="2:22">
      <c r="B897" s="21">
        <v>42921</v>
      </c>
      <c r="C897" s="122" t="s">
        <v>429</v>
      </c>
      <c r="D897" s="116">
        <v>74.73</v>
      </c>
      <c r="E897" s="11">
        <v>73.099999999999994</v>
      </c>
      <c r="F897" s="12">
        <v>1293782</v>
      </c>
      <c r="H897" s="21">
        <v>42943</v>
      </c>
      <c r="I897" s="122" t="s">
        <v>68</v>
      </c>
      <c r="J897" s="116">
        <v>55.89</v>
      </c>
      <c r="K897" s="11">
        <v>57.49</v>
      </c>
      <c r="L897" s="12">
        <v>2731121</v>
      </c>
      <c r="N897" s="113" t="str">
        <f t="shared" si="52"/>
        <v>42936ESRX</v>
      </c>
      <c r="O897" s="21">
        <v>42936</v>
      </c>
      <c r="P897" s="122" t="s">
        <v>249</v>
      </c>
      <c r="Q897" s="116">
        <v>62.19</v>
      </c>
      <c r="R897" s="11">
        <v>62.64</v>
      </c>
      <c r="S897" s="11">
        <v>2264678</v>
      </c>
      <c r="T897" s="78">
        <f t="shared" si="54"/>
        <v>2027887.4333333333</v>
      </c>
      <c r="U897" s="11">
        <f t="shared" si="53"/>
        <v>9.4635400319314396E-3</v>
      </c>
      <c r="V897" s="119">
        <f t="shared" si="55"/>
        <v>0.22336657739677027</v>
      </c>
    </row>
    <row r="898" spans="2:22">
      <c r="B898" s="21">
        <v>42921</v>
      </c>
      <c r="C898" s="122" t="s">
        <v>430</v>
      </c>
      <c r="D898" s="116">
        <v>77.099999999999994</v>
      </c>
      <c r="E898" s="11">
        <v>77.08</v>
      </c>
      <c r="F898" s="12">
        <v>865563</v>
      </c>
      <c r="H898" s="21">
        <v>42943</v>
      </c>
      <c r="I898" s="122" t="s">
        <v>69</v>
      </c>
      <c r="J898" s="116">
        <v>21.11</v>
      </c>
      <c r="K898" s="11">
        <v>21.35</v>
      </c>
      <c r="L898" s="12">
        <v>16540565</v>
      </c>
      <c r="N898" s="113" t="str">
        <f t="shared" si="52"/>
        <v>42937ESRX</v>
      </c>
      <c r="O898" s="21">
        <v>42937</v>
      </c>
      <c r="P898" s="122" t="s">
        <v>249</v>
      </c>
      <c r="Q898" s="116">
        <v>62.44</v>
      </c>
      <c r="R898" s="11">
        <v>62.5</v>
      </c>
      <c r="S898" s="11">
        <v>2098090</v>
      </c>
      <c r="T898" s="78">
        <f t="shared" si="54"/>
        <v>2044389.4333333333</v>
      </c>
      <c r="U898" s="11">
        <f t="shared" si="53"/>
        <v>-2.2374949401919031E-3</v>
      </c>
      <c r="V898" s="119">
        <f t="shared" si="55"/>
        <v>0.2246583164153341</v>
      </c>
    </row>
    <row r="899" spans="2:22">
      <c r="B899" s="21">
        <v>42921</v>
      </c>
      <c r="C899" s="122" t="s">
        <v>431</v>
      </c>
      <c r="D899" s="116">
        <v>162.56</v>
      </c>
      <c r="E899" s="11">
        <v>163.49</v>
      </c>
      <c r="F899" s="12">
        <v>699293</v>
      </c>
      <c r="H899" s="21">
        <v>42943</v>
      </c>
      <c r="I899" s="122" t="s">
        <v>70</v>
      </c>
      <c r="J899" s="116">
        <v>86.96</v>
      </c>
      <c r="K899" s="11">
        <v>87.78</v>
      </c>
      <c r="L899" s="12">
        <v>2199201</v>
      </c>
      <c r="N899" s="113" t="str">
        <f t="shared" si="52"/>
        <v>42940ESRX</v>
      </c>
      <c r="O899" s="21">
        <v>42940</v>
      </c>
      <c r="P899" s="122" t="s">
        <v>249</v>
      </c>
      <c r="Q899" s="116">
        <v>62.31</v>
      </c>
      <c r="R899" s="11">
        <v>62.61</v>
      </c>
      <c r="S899" s="11">
        <v>2037408</v>
      </c>
      <c r="T899" s="78">
        <f t="shared" si="54"/>
        <v>2061584.1333333333</v>
      </c>
      <c r="U899" s="11">
        <f t="shared" si="53"/>
        <v>1.7584530148632416E-3</v>
      </c>
      <c r="V899" s="119">
        <f t="shared" si="55"/>
        <v>0.2229810879400328</v>
      </c>
    </row>
    <row r="900" spans="2:22">
      <c r="B900" s="21">
        <v>42921</v>
      </c>
      <c r="C900" s="122" t="s">
        <v>432</v>
      </c>
      <c r="D900" s="116">
        <v>232.65</v>
      </c>
      <c r="E900" s="11">
        <v>235.27</v>
      </c>
      <c r="F900" s="12">
        <v>396138</v>
      </c>
      <c r="H900" s="21">
        <v>42943</v>
      </c>
      <c r="I900" s="122" t="s">
        <v>71</v>
      </c>
      <c r="J900" s="116">
        <v>34.950000000000003</v>
      </c>
      <c r="K900" s="11">
        <v>34.76</v>
      </c>
      <c r="L900" s="12">
        <v>827667</v>
      </c>
      <c r="N900" s="113" t="str">
        <f t="shared" ref="N900:N963" si="56">O900&amp;P900</f>
        <v>42941ESRX</v>
      </c>
      <c r="O900" s="21">
        <v>42941</v>
      </c>
      <c r="P900" s="122" t="s">
        <v>249</v>
      </c>
      <c r="Q900" s="116">
        <v>62.8</v>
      </c>
      <c r="R900" s="11">
        <v>62.56</v>
      </c>
      <c r="S900" s="11">
        <v>3461456</v>
      </c>
      <c r="T900" s="78">
        <f t="shared" si="54"/>
        <v>2091905.1333333333</v>
      </c>
      <c r="U900" s="11">
        <f t="shared" si="53"/>
        <v>-7.9891352016340036E-4</v>
      </c>
      <c r="V900" s="119">
        <f t="shared" si="55"/>
        <v>0.22258977258595414</v>
      </c>
    </row>
    <row r="901" spans="2:22">
      <c r="B901" s="21">
        <v>42921</v>
      </c>
      <c r="C901" s="122" t="s">
        <v>433</v>
      </c>
      <c r="D901" s="116">
        <v>58.18</v>
      </c>
      <c r="E901" s="11">
        <v>57.39</v>
      </c>
      <c r="F901" s="12">
        <v>3940254</v>
      </c>
      <c r="H901" s="21">
        <v>42943</v>
      </c>
      <c r="I901" s="122" t="s">
        <v>72</v>
      </c>
      <c r="J901" s="116">
        <v>314.69</v>
      </c>
      <c r="K901" s="11">
        <v>310.61667</v>
      </c>
      <c r="L901" s="12">
        <v>1317137.9739999999</v>
      </c>
      <c r="N901" s="113" t="str">
        <f t="shared" si="56"/>
        <v>42942ESRX</v>
      </c>
      <c r="O901" s="21">
        <v>42942</v>
      </c>
      <c r="P901" s="122" t="s">
        <v>249</v>
      </c>
      <c r="Q901" s="116">
        <v>63</v>
      </c>
      <c r="R901" s="11">
        <v>63.47</v>
      </c>
      <c r="S901" s="11">
        <v>7578250</v>
      </c>
      <c r="T901" s="78">
        <f t="shared" si="54"/>
        <v>2160823.2333333334</v>
      </c>
      <c r="U901" s="11">
        <f t="shared" ref="U901:U964" si="57">LN(R901/R900)</f>
        <v>1.4441257081323131E-2</v>
      </c>
      <c r="V901" s="119">
        <f t="shared" si="55"/>
        <v>0.22050270011275477</v>
      </c>
    </row>
    <row r="902" spans="2:22">
      <c r="B902" s="21">
        <v>42921</v>
      </c>
      <c r="C902" s="122" t="s">
        <v>434</v>
      </c>
      <c r="D902" s="116">
        <v>23.3</v>
      </c>
      <c r="E902" s="11">
        <v>22.17</v>
      </c>
      <c r="F902" s="12">
        <v>5997033</v>
      </c>
      <c r="H902" s="21">
        <v>42943</v>
      </c>
      <c r="I902" s="122" t="s">
        <v>73</v>
      </c>
      <c r="J902" s="116">
        <v>129.77000000000001</v>
      </c>
      <c r="K902" s="11">
        <v>128.22999999999999</v>
      </c>
      <c r="L902" s="12">
        <v>333945</v>
      </c>
      <c r="N902" s="113" t="str">
        <f t="shared" si="56"/>
        <v>42943ESRX</v>
      </c>
      <c r="O902" s="21">
        <v>42943</v>
      </c>
      <c r="P902" s="122" t="s">
        <v>249</v>
      </c>
      <c r="Q902" s="116">
        <v>63.37</v>
      </c>
      <c r="R902" s="11">
        <v>62.33</v>
      </c>
      <c r="S902" s="11">
        <v>3840255</v>
      </c>
      <c r="T902" s="78">
        <f t="shared" si="54"/>
        <v>2370476.6</v>
      </c>
      <c r="U902" s="11">
        <f t="shared" si="57"/>
        <v>-1.8124502497619537E-2</v>
      </c>
      <c r="V902" s="119">
        <f t="shared" si="55"/>
        <v>0.21425007490301187</v>
      </c>
    </row>
    <row r="903" spans="2:22">
      <c r="B903" s="21">
        <v>42921</v>
      </c>
      <c r="C903" s="122" t="s">
        <v>435</v>
      </c>
      <c r="D903" s="116">
        <v>63.85</v>
      </c>
      <c r="E903" s="11">
        <v>63.97</v>
      </c>
      <c r="F903" s="12">
        <v>812856</v>
      </c>
      <c r="H903" s="21">
        <v>42944</v>
      </c>
      <c r="I903" s="122" t="s">
        <v>24</v>
      </c>
      <c r="J903" s="116">
        <v>29.48</v>
      </c>
      <c r="K903" s="11">
        <v>29.25</v>
      </c>
      <c r="L903" s="12">
        <v>9132054</v>
      </c>
      <c r="N903" s="113" t="str">
        <f t="shared" si="56"/>
        <v>42944ESRX</v>
      </c>
      <c r="O903" s="21">
        <v>42944</v>
      </c>
      <c r="P903" s="122" t="s">
        <v>249</v>
      </c>
      <c r="Q903" s="116">
        <v>62.48</v>
      </c>
      <c r="R903" s="11">
        <v>62.9</v>
      </c>
      <c r="S903" s="11">
        <v>3038852</v>
      </c>
      <c r="T903" s="78">
        <f t="shared" si="54"/>
        <v>2461667.3666666667</v>
      </c>
      <c r="U903" s="11">
        <f t="shared" si="57"/>
        <v>9.1033128856356383E-3</v>
      </c>
      <c r="V903" s="119">
        <f t="shared" si="55"/>
        <v>0.22050801695366981</v>
      </c>
    </row>
    <row r="904" spans="2:22">
      <c r="B904" s="21">
        <v>42921</v>
      </c>
      <c r="C904" s="122" t="s">
        <v>436</v>
      </c>
      <c r="D904" s="116">
        <v>162.74</v>
      </c>
      <c r="E904" s="11">
        <v>164.81</v>
      </c>
      <c r="F904" s="12">
        <v>1305900</v>
      </c>
      <c r="H904" s="21">
        <v>42944</v>
      </c>
      <c r="I904" s="122" t="s">
        <v>25</v>
      </c>
      <c r="J904" s="116">
        <v>35.82</v>
      </c>
      <c r="K904" s="11">
        <v>35.770000000000003</v>
      </c>
      <c r="L904" s="12">
        <v>7531936</v>
      </c>
      <c r="N904" s="113" t="str">
        <f t="shared" si="56"/>
        <v>42947ESRX</v>
      </c>
      <c r="O904" s="21">
        <v>42947</v>
      </c>
      <c r="P904" s="122" t="s">
        <v>249</v>
      </c>
      <c r="Q904" s="116">
        <v>62.9</v>
      </c>
      <c r="R904" s="11">
        <v>62.64</v>
      </c>
      <c r="S904" s="11">
        <v>3184863</v>
      </c>
      <c r="T904" s="78">
        <f t="shared" si="54"/>
        <v>2514762.9333333331</v>
      </c>
      <c r="U904" s="11">
        <f t="shared" si="57"/>
        <v>-4.1421120238471429E-3</v>
      </c>
      <c r="V904" s="119">
        <f t="shared" si="55"/>
        <v>0.21982494628242985</v>
      </c>
    </row>
    <row r="905" spans="2:22">
      <c r="B905" s="21">
        <v>42921</v>
      </c>
      <c r="C905" s="122" t="s">
        <v>437</v>
      </c>
      <c r="D905" s="116">
        <v>134.05000000000001</v>
      </c>
      <c r="E905" s="11">
        <v>134.41</v>
      </c>
      <c r="F905" s="12">
        <v>580301</v>
      </c>
      <c r="H905" s="21">
        <v>42944</v>
      </c>
      <c r="I905" s="122" t="s">
        <v>26</v>
      </c>
      <c r="J905" s="116">
        <v>929.4</v>
      </c>
      <c r="K905" s="11">
        <v>941.53</v>
      </c>
      <c r="L905" s="12">
        <v>1846351</v>
      </c>
      <c r="N905" s="113" t="str">
        <f t="shared" si="56"/>
        <v>42948ESRX</v>
      </c>
      <c r="O905" s="21">
        <v>42948</v>
      </c>
      <c r="P905" s="122" t="s">
        <v>249</v>
      </c>
      <c r="Q905" s="116">
        <v>62.72</v>
      </c>
      <c r="R905" s="11">
        <v>62.36</v>
      </c>
      <c r="S905" s="11">
        <v>2681547</v>
      </c>
      <c r="T905" s="78">
        <f t="shared" si="54"/>
        <v>2549939.6333333333</v>
      </c>
      <c r="U905" s="11">
        <f t="shared" si="57"/>
        <v>-4.4800074929718919E-3</v>
      </c>
      <c r="V905" s="119">
        <f t="shared" si="55"/>
        <v>0.2199783840970912</v>
      </c>
    </row>
    <row r="906" spans="2:22">
      <c r="B906" s="21">
        <v>42921</v>
      </c>
      <c r="C906" s="122" t="s">
        <v>438</v>
      </c>
      <c r="D906" s="116">
        <v>58.43</v>
      </c>
      <c r="E906" s="11">
        <v>57.94</v>
      </c>
      <c r="F906" s="12">
        <v>7773566</v>
      </c>
      <c r="H906" s="21">
        <v>42944</v>
      </c>
      <c r="I906" s="122" t="s">
        <v>27</v>
      </c>
      <c r="J906" s="116">
        <v>947.99</v>
      </c>
      <c r="K906" s="11">
        <v>958.33</v>
      </c>
      <c r="L906" s="12">
        <v>1813794</v>
      </c>
      <c r="N906" s="113" t="str">
        <f t="shared" si="56"/>
        <v>42949ESRX</v>
      </c>
      <c r="O906" s="21">
        <v>42949</v>
      </c>
      <c r="P906" s="122" t="s">
        <v>249</v>
      </c>
      <c r="Q906" s="116">
        <v>61.99</v>
      </c>
      <c r="R906" s="11">
        <v>61.98</v>
      </c>
      <c r="S906" s="11">
        <v>3135934</v>
      </c>
      <c r="T906" s="78">
        <f t="shared" si="54"/>
        <v>2590979.1333333333</v>
      </c>
      <c r="U906" s="11">
        <f t="shared" si="57"/>
        <v>-6.1122918299736789E-3</v>
      </c>
      <c r="V906" s="119">
        <f t="shared" si="55"/>
        <v>0.21328488671865564</v>
      </c>
    </row>
    <row r="907" spans="2:22">
      <c r="B907" s="21">
        <v>42921</v>
      </c>
      <c r="C907" s="122" t="s">
        <v>439</v>
      </c>
      <c r="D907" s="116">
        <v>67.12</v>
      </c>
      <c r="E907" s="11">
        <v>66.819999999999993</v>
      </c>
      <c r="F907" s="12">
        <v>679710</v>
      </c>
      <c r="H907" s="21">
        <v>42944</v>
      </c>
      <c r="I907" s="122" t="s">
        <v>28</v>
      </c>
      <c r="J907" s="116">
        <v>84.73</v>
      </c>
      <c r="K907" s="11">
        <v>83.93</v>
      </c>
      <c r="L907" s="12">
        <v>971327</v>
      </c>
      <c r="N907" s="113" t="str">
        <f t="shared" si="56"/>
        <v>42950ESRX</v>
      </c>
      <c r="O907" s="21">
        <v>42950</v>
      </c>
      <c r="P907" s="122" t="s">
        <v>249</v>
      </c>
      <c r="Q907" s="116">
        <v>61.89</v>
      </c>
      <c r="R907" s="11">
        <v>62.6</v>
      </c>
      <c r="S907" s="11">
        <v>2965060</v>
      </c>
      <c r="T907" s="78">
        <f t="shared" si="54"/>
        <v>2647267.4</v>
      </c>
      <c r="U907" s="11">
        <f t="shared" si="57"/>
        <v>9.953525746450748E-3</v>
      </c>
      <c r="V907" s="119">
        <f t="shared" si="55"/>
        <v>0.21407534893041313</v>
      </c>
    </row>
    <row r="908" spans="2:22">
      <c r="B908" s="21">
        <v>42921</v>
      </c>
      <c r="C908" s="122" t="s">
        <v>440</v>
      </c>
      <c r="D908" s="116">
        <v>43.65</v>
      </c>
      <c r="E908" s="11">
        <v>43.68</v>
      </c>
      <c r="F908" s="12">
        <v>7350607</v>
      </c>
      <c r="H908" s="21">
        <v>42944</v>
      </c>
      <c r="I908" s="122" t="s">
        <v>29</v>
      </c>
      <c r="J908" s="116">
        <v>94.16</v>
      </c>
      <c r="K908" s="11">
        <v>94.52</v>
      </c>
      <c r="L908" s="12">
        <v>600059</v>
      </c>
      <c r="N908" s="113" t="str">
        <f t="shared" si="56"/>
        <v>42951ESRX</v>
      </c>
      <c r="O908" s="21">
        <v>42951</v>
      </c>
      <c r="P908" s="122" t="s">
        <v>249</v>
      </c>
      <c r="Q908" s="116">
        <v>62.83</v>
      </c>
      <c r="R908" s="11">
        <v>62.53</v>
      </c>
      <c r="S908" s="11">
        <v>2848358</v>
      </c>
      <c r="T908" s="78">
        <f t="shared" si="54"/>
        <v>2693647.9333333331</v>
      </c>
      <c r="U908" s="11">
        <f t="shared" si="57"/>
        <v>-1.118836526846247E-3</v>
      </c>
      <c r="V908" s="119">
        <f t="shared" si="55"/>
        <v>0.21540908719063181</v>
      </c>
    </row>
    <row r="909" spans="2:22">
      <c r="B909" s="21">
        <v>42921</v>
      </c>
      <c r="C909" s="122" t="s">
        <v>441</v>
      </c>
      <c r="D909" s="116">
        <v>44.99</v>
      </c>
      <c r="E909" s="11">
        <v>45.03</v>
      </c>
      <c r="F909" s="12">
        <v>1426385</v>
      </c>
      <c r="H909" s="21">
        <v>42944</v>
      </c>
      <c r="I909" s="122" t="s">
        <v>30</v>
      </c>
      <c r="J909" s="116">
        <v>24.22</v>
      </c>
      <c r="K909" s="11">
        <v>23.79</v>
      </c>
      <c r="L909" s="12">
        <v>5983528</v>
      </c>
      <c r="N909" s="113" t="str">
        <f t="shared" si="56"/>
        <v>42954ESRX</v>
      </c>
      <c r="O909" s="21">
        <v>42954</v>
      </c>
      <c r="P909" s="122" t="s">
        <v>249</v>
      </c>
      <c r="Q909" s="116">
        <v>62.42</v>
      </c>
      <c r="R909" s="11">
        <v>62.32</v>
      </c>
      <c r="S909" s="11">
        <v>2207277</v>
      </c>
      <c r="T909" s="78">
        <f t="shared" si="54"/>
        <v>2751079.0666666669</v>
      </c>
      <c r="U909" s="11">
        <f t="shared" si="57"/>
        <v>-3.3640400167137719E-3</v>
      </c>
      <c r="V909" s="119">
        <f t="shared" si="55"/>
        <v>0.21543678306120409</v>
      </c>
    </row>
    <row r="910" spans="2:22">
      <c r="B910" s="21">
        <v>42921</v>
      </c>
      <c r="C910" s="122" t="s">
        <v>442</v>
      </c>
      <c r="D910" s="116">
        <v>353.5</v>
      </c>
      <c r="E910" s="11">
        <v>351.08</v>
      </c>
      <c r="F910" s="12">
        <v>789135</v>
      </c>
      <c r="H910" s="21">
        <v>42944</v>
      </c>
      <c r="I910" s="122" t="s">
        <v>31</v>
      </c>
      <c r="J910" s="116">
        <v>51.88</v>
      </c>
      <c r="K910" s="11">
        <v>51.32</v>
      </c>
      <c r="L910" s="12">
        <v>773323</v>
      </c>
      <c r="N910" s="113" t="str">
        <f t="shared" si="56"/>
        <v>42955ESRX</v>
      </c>
      <c r="O910" s="21">
        <v>42955</v>
      </c>
      <c r="P910" s="122" t="s">
        <v>249</v>
      </c>
      <c r="Q910" s="116">
        <v>62.16</v>
      </c>
      <c r="R910" s="11">
        <v>62.24</v>
      </c>
      <c r="S910" s="11">
        <v>2975079</v>
      </c>
      <c r="T910" s="78">
        <f t="shared" si="54"/>
        <v>2768705.0333333332</v>
      </c>
      <c r="U910" s="11">
        <f t="shared" si="57"/>
        <v>-1.2845216923566276E-3</v>
      </c>
      <c r="V910" s="119">
        <f t="shared" si="55"/>
        <v>0.21253461829307271</v>
      </c>
    </row>
    <row r="911" spans="2:22">
      <c r="B911" s="21">
        <v>42921</v>
      </c>
      <c r="C911" s="122" t="s">
        <v>443</v>
      </c>
      <c r="D911" s="116">
        <v>63.42</v>
      </c>
      <c r="E911" s="11">
        <v>64.09</v>
      </c>
      <c r="F911" s="12">
        <v>1221057</v>
      </c>
      <c r="H911" s="21">
        <v>42944</v>
      </c>
      <c r="I911" s="122" t="s">
        <v>32</v>
      </c>
      <c r="J911" s="116">
        <v>221.77</v>
      </c>
      <c r="K911" s="11">
        <v>223.61</v>
      </c>
      <c r="L911" s="12">
        <v>2483233</v>
      </c>
      <c r="N911" s="113" t="str">
        <f t="shared" si="56"/>
        <v>42956ESRX</v>
      </c>
      <c r="O911" s="21">
        <v>42956</v>
      </c>
      <c r="P911" s="122" t="s">
        <v>249</v>
      </c>
      <c r="Q911" s="116">
        <v>62.06</v>
      </c>
      <c r="R911" s="11">
        <v>61.2</v>
      </c>
      <c r="S911" s="11">
        <v>3971717</v>
      </c>
      <c r="T911" s="78">
        <f t="shared" si="54"/>
        <v>2825086.2333333334</v>
      </c>
      <c r="U911" s="11">
        <f t="shared" si="57"/>
        <v>-1.6850690351855765E-2</v>
      </c>
      <c r="V911" s="119">
        <f t="shared" si="55"/>
        <v>0.20976953800506831</v>
      </c>
    </row>
    <row r="912" spans="2:22">
      <c r="B912" s="21">
        <v>42921</v>
      </c>
      <c r="C912" s="122" t="s">
        <v>444</v>
      </c>
      <c r="D912" s="116">
        <v>117.89</v>
      </c>
      <c r="E912" s="11">
        <v>116.3</v>
      </c>
      <c r="F912" s="12">
        <v>977062</v>
      </c>
      <c r="H912" s="21">
        <v>42944</v>
      </c>
      <c r="I912" s="122" t="s">
        <v>33</v>
      </c>
      <c r="J912" s="116">
        <v>31.75</v>
      </c>
      <c r="K912" s="11">
        <v>32.51</v>
      </c>
      <c r="L912" s="12">
        <v>18004667</v>
      </c>
      <c r="N912" s="113" t="str">
        <f t="shared" si="56"/>
        <v>42957ESRX</v>
      </c>
      <c r="O912" s="21">
        <v>42957</v>
      </c>
      <c r="P912" s="122" t="s">
        <v>249</v>
      </c>
      <c r="Q912" s="116">
        <v>61</v>
      </c>
      <c r="R912" s="11">
        <v>60.3</v>
      </c>
      <c r="S912" s="11">
        <v>4307052</v>
      </c>
      <c r="T912" s="78">
        <f t="shared" si="54"/>
        <v>2916848</v>
      </c>
      <c r="U912" s="11">
        <f t="shared" si="57"/>
        <v>-1.4815085785140699E-2</v>
      </c>
      <c r="V912" s="119">
        <f t="shared" si="55"/>
        <v>0.21553528622324913</v>
      </c>
    </row>
    <row r="913" spans="2:22">
      <c r="B913" s="21">
        <v>42921</v>
      </c>
      <c r="C913" s="122" t="s">
        <v>445</v>
      </c>
      <c r="D913" s="116">
        <v>67.260000000000005</v>
      </c>
      <c r="E913" s="11">
        <v>65.739999999999995</v>
      </c>
      <c r="F913" s="12">
        <v>8872902</v>
      </c>
      <c r="H913" s="21">
        <v>42944</v>
      </c>
      <c r="I913" s="122" t="s">
        <v>34</v>
      </c>
      <c r="J913" s="116">
        <v>167</v>
      </c>
      <c r="K913" s="11">
        <v>165.23</v>
      </c>
      <c r="L913" s="12">
        <v>719082</v>
      </c>
      <c r="N913" s="113" t="str">
        <f t="shared" si="56"/>
        <v>42958ESRX</v>
      </c>
      <c r="O913" s="21">
        <v>42958</v>
      </c>
      <c r="P913" s="122" t="s">
        <v>249</v>
      </c>
      <c r="Q913" s="116">
        <v>60.5</v>
      </c>
      <c r="R913" s="11">
        <v>60.82</v>
      </c>
      <c r="S913" s="11">
        <v>2898864</v>
      </c>
      <c r="T913" s="78">
        <f t="shared" si="54"/>
        <v>3021975.9666666668</v>
      </c>
      <c r="U913" s="11">
        <f t="shared" si="57"/>
        <v>8.586578516078967E-3</v>
      </c>
      <c r="V913" s="119">
        <f t="shared" si="55"/>
        <v>0.21545745258741655</v>
      </c>
    </row>
    <row r="914" spans="2:22">
      <c r="B914" s="21">
        <v>42921</v>
      </c>
      <c r="C914" s="122" t="s">
        <v>446</v>
      </c>
      <c r="D914" s="116">
        <v>107.42</v>
      </c>
      <c r="E914" s="11">
        <v>105.92</v>
      </c>
      <c r="F914" s="12">
        <v>557663</v>
      </c>
      <c r="H914" s="21">
        <v>42944</v>
      </c>
      <c r="I914" s="122" t="s">
        <v>35</v>
      </c>
      <c r="J914" s="116">
        <v>42.77</v>
      </c>
      <c r="K914" s="11">
        <v>42.93</v>
      </c>
      <c r="L914" s="12">
        <v>8895558</v>
      </c>
      <c r="N914" s="113" t="str">
        <f t="shared" si="56"/>
        <v>42961ESRX</v>
      </c>
      <c r="O914" s="21">
        <v>42961</v>
      </c>
      <c r="P914" s="122" t="s">
        <v>249</v>
      </c>
      <c r="Q914" s="116">
        <v>61.04</v>
      </c>
      <c r="R914" s="11">
        <v>61.31</v>
      </c>
      <c r="S914" s="11">
        <v>2650944</v>
      </c>
      <c r="T914" s="78">
        <f t="shared" si="54"/>
        <v>3028265.2666666666</v>
      </c>
      <c r="U914" s="11">
        <f t="shared" si="57"/>
        <v>8.0242795253780783E-3</v>
      </c>
      <c r="V914" s="119">
        <f t="shared" si="55"/>
        <v>0.21681283794243475</v>
      </c>
    </row>
    <row r="915" spans="2:22">
      <c r="B915" s="21">
        <v>42921</v>
      </c>
      <c r="C915" s="122" t="s">
        <v>447</v>
      </c>
      <c r="D915" s="116">
        <v>159.26</v>
      </c>
      <c r="E915" s="11">
        <v>156.96</v>
      </c>
      <c r="F915" s="12">
        <v>759111</v>
      </c>
      <c r="H915" s="21">
        <v>42944</v>
      </c>
      <c r="I915" s="122" t="s">
        <v>36</v>
      </c>
      <c r="J915" s="116">
        <v>106.08</v>
      </c>
      <c r="K915" s="11">
        <v>105.74</v>
      </c>
      <c r="L915" s="12">
        <v>1305443</v>
      </c>
      <c r="N915" s="113" t="str">
        <f t="shared" si="56"/>
        <v>42962ESRX</v>
      </c>
      <c r="O915" s="21">
        <v>42962</v>
      </c>
      <c r="P915" s="122" t="s">
        <v>249</v>
      </c>
      <c r="Q915" s="116">
        <v>61.3</v>
      </c>
      <c r="R915" s="11">
        <v>61.73</v>
      </c>
      <c r="S915" s="11">
        <v>2677186</v>
      </c>
      <c r="T915" s="78">
        <f t="shared" si="54"/>
        <v>3014376.7333333334</v>
      </c>
      <c r="U915" s="11">
        <f t="shared" si="57"/>
        <v>6.8270746312079078E-3</v>
      </c>
      <c r="V915" s="119">
        <f t="shared" si="55"/>
        <v>0.21787443421647573</v>
      </c>
    </row>
    <row r="916" spans="2:22">
      <c r="B916" s="21">
        <v>42921</v>
      </c>
      <c r="C916" s="122" t="s">
        <v>448</v>
      </c>
      <c r="D916" s="116">
        <v>68.77</v>
      </c>
      <c r="E916" s="11">
        <v>68.61</v>
      </c>
      <c r="F916" s="12">
        <v>1236534</v>
      </c>
      <c r="H916" s="21">
        <v>42944</v>
      </c>
      <c r="I916" s="122" t="s">
        <v>37</v>
      </c>
      <c r="J916" s="116">
        <v>13.09</v>
      </c>
      <c r="K916" s="11">
        <v>13.17</v>
      </c>
      <c r="L916" s="12">
        <v>7231729</v>
      </c>
      <c r="N916" s="113" t="str">
        <f t="shared" si="56"/>
        <v>42963ESRX</v>
      </c>
      <c r="O916" s="21">
        <v>42963</v>
      </c>
      <c r="P916" s="122" t="s">
        <v>249</v>
      </c>
      <c r="Q916" s="116">
        <v>61.73</v>
      </c>
      <c r="R916" s="11">
        <v>62</v>
      </c>
      <c r="S916" s="11">
        <v>2055354</v>
      </c>
      <c r="T916" s="78">
        <f t="shared" si="54"/>
        <v>3044760.3</v>
      </c>
      <c r="U916" s="11">
        <f t="shared" si="57"/>
        <v>4.3643486392871394E-3</v>
      </c>
      <c r="V916" s="119">
        <f t="shared" si="55"/>
        <v>0.14340229734198282</v>
      </c>
    </row>
    <row r="917" spans="2:22">
      <c r="B917" s="21">
        <v>42921</v>
      </c>
      <c r="C917" s="122" t="s">
        <v>449</v>
      </c>
      <c r="D917" s="116">
        <v>72.430000000000007</v>
      </c>
      <c r="E917" s="11">
        <v>72.739999999999995</v>
      </c>
      <c r="F917" s="12">
        <v>1081871</v>
      </c>
      <c r="H917" s="21">
        <v>42944</v>
      </c>
      <c r="I917" s="122" t="s">
        <v>38</v>
      </c>
      <c r="J917" s="116">
        <v>23.04</v>
      </c>
      <c r="K917" s="11">
        <v>23.27</v>
      </c>
      <c r="L917" s="12">
        <v>3744982</v>
      </c>
      <c r="N917" s="113" t="str">
        <f t="shared" si="56"/>
        <v>42964ESRX</v>
      </c>
      <c r="O917" s="21">
        <v>42964</v>
      </c>
      <c r="P917" s="122" t="s">
        <v>249</v>
      </c>
      <c r="Q917" s="116">
        <v>61.86</v>
      </c>
      <c r="R917" s="11">
        <v>61.04</v>
      </c>
      <c r="S917" s="11">
        <v>2913407</v>
      </c>
      <c r="T917" s="78">
        <f t="shared" si="54"/>
        <v>3030535.2333333334</v>
      </c>
      <c r="U917" s="11">
        <f t="shared" si="57"/>
        <v>-1.5604998068890007E-2</v>
      </c>
      <c r="V917" s="119">
        <f t="shared" si="55"/>
        <v>0.14404953870649911</v>
      </c>
    </row>
    <row r="918" spans="2:22">
      <c r="B918" s="21">
        <v>42921</v>
      </c>
      <c r="C918" s="122" t="s">
        <v>450</v>
      </c>
      <c r="D918" s="116">
        <v>47.72</v>
      </c>
      <c r="E918" s="11">
        <v>47.42</v>
      </c>
      <c r="F918" s="12">
        <v>4753779</v>
      </c>
      <c r="H918" s="21">
        <v>42944</v>
      </c>
      <c r="I918" s="122" t="s">
        <v>39</v>
      </c>
      <c r="J918" s="116">
        <v>80.11</v>
      </c>
      <c r="K918" s="11">
        <v>80.44</v>
      </c>
      <c r="L918" s="12">
        <v>2461836</v>
      </c>
      <c r="N918" s="113" t="str">
        <f t="shared" si="56"/>
        <v>42965ESRX</v>
      </c>
      <c r="O918" s="21">
        <v>42965</v>
      </c>
      <c r="P918" s="122" t="s">
        <v>249</v>
      </c>
      <c r="Q918" s="116">
        <v>60.53</v>
      </c>
      <c r="R918" s="11">
        <v>60.56</v>
      </c>
      <c r="S918" s="11">
        <v>2382740</v>
      </c>
      <c r="T918" s="78">
        <f t="shared" si="54"/>
        <v>3033199.3</v>
      </c>
      <c r="U918" s="11">
        <f t="shared" si="57"/>
        <v>-7.8947778470081498E-3</v>
      </c>
      <c r="V918" s="119">
        <f t="shared" si="55"/>
        <v>0.14150877508157675</v>
      </c>
    </row>
    <row r="919" spans="2:22">
      <c r="B919" s="21">
        <v>42921</v>
      </c>
      <c r="C919" s="122" t="s">
        <v>451</v>
      </c>
      <c r="D919" s="116">
        <v>164.98</v>
      </c>
      <c r="E919" s="11">
        <v>158.22999999999999</v>
      </c>
      <c r="F919" s="12">
        <v>2456898</v>
      </c>
      <c r="H919" s="21">
        <v>42944</v>
      </c>
      <c r="I919" s="122" t="s">
        <v>40</v>
      </c>
      <c r="J919" s="116">
        <v>74.400000000000006</v>
      </c>
      <c r="K919" s="11">
        <v>73.069999999999993</v>
      </c>
      <c r="L919" s="12">
        <v>1365187</v>
      </c>
      <c r="N919" s="113" t="str">
        <f t="shared" si="56"/>
        <v>42968ESRX</v>
      </c>
      <c r="O919" s="21">
        <v>42968</v>
      </c>
      <c r="P919" s="122" t="s">
        <v>249</v>
      </c>
      <c r="Q919" s="116">
        <v>60.65</v>
      </c>
      <c r="R919" s="11">
        <v>60.33</v>
      </c>
      <c r="S919" s="11">
        <v>2674387</v>
      </c>
      <c r="T919" s="78">
        <f t="shared" si="54"/>
        <v>3013654.2666666666</v>
      </c>
      <c r="U919" s="11">
        <f t="shared" si="57"/>
        <v>-3.8051166765230857E-3</v>
      </c>
      <c r="V919" s="119">
        <f t="shared" si="55"/>
        <v>0.14297371126782651</v>
      </c>
    </row>
    <row r="920" spans="2:22">
      <c r="B920" s="21">
        <v>42921</v>
      </c>
      <c r="C920" s="122" t="s">
        <v>452</v>
      </c>
      <c r="D920" s="116">
        <v>146.07</v>
      </c>
      <c r="E920" s="11">
        <v>147.53</v>
      </c>
      <c r="F920" s="12">
        <v>1240818</v>
      </c>
      <c r="H920" s="21">
        <v>42944</v>
      </c>
      <c r="I920" s="122" t="s">
        <v>41</v>
      </c>
      <c r="J920" s="116">
        <v>31.94</v>
      </c>
      <c r="K920" s="11">
        <v>31.83</v>
      </c>
      <c r="L920" s="12">
        <v>3144336</v>
      </c>
      <c r="N920" s="113" t="str">
        <f t="shared" si="56"/>
        <v>42969ESRX</v>
      </c>
      <c r="O920" s="21">
        <v>42969</v>
      </c>
      <c r="P920" s="122" t="s">
        <v>249</v>
      </c>
      <c r="Q920" s="116">
        <v>60.52</v>
      </c>
      <c r="R920" s="11">
        <v>61.62</v>
      </c>
      <c r="S920" s="11">
        <v>2915257</v>
      </c>
      <c r="T920" s="78">
        <f t="shared" si="54"/>
        <v>2931912.6666666665</v>
      </c>
      <c r="U920" s="11">
        <f t="shared" si="57"/>
        <v>2.1157000715851519E-2</v>
      </c>
      <c r="V920" s="119">
        <f t="shared" si="55"/>
        <v>0.14027575315420182</v>
      </c>
    </row>
    <row r="921" spans="2:22">
      <c r="B921" s="21">
        <v>42921</v>
      </c>
      <c r="C921" s="122" t="s">
        <v>453</v>
      </c>
      <c r="D921" s="116">
        <v>76.12</v>
      </c>
      <c r="E921" s="11">
        <v>75.650000000000006</v>
      </c>
      <c r="F921" s="12">
        <v>1243083</v>
      </c>
      <c r="H921" s="21">
        <v>42944</v>
      </c>
      <c r="I921" s="122" t="s">
        <v>42</v>
      </c>
      <c r="J921" s="116">
        <v>147.9</v>
      </c>
      <c r="K921" s="11">
        <v>148.08000000000001</v>
      </c>
      <c r="L921" s="12">
        <v>3421081</v>
      </c>
      <c r="N921" s="113" t="str">
        <f t="shared" si="56"/>
        <v>42970ESRX</v>
      </c>
      <c r="O921" s="21">
        <v>42970</v>
      </c>
      <c r="P921" s="122" t="s">
        <v>249</v>
      </c>
      <c r="Q921" s="116">
        <v>61.48</v>
      </c>
      <c r="R921" s="11">
        <v>60.93</v>
      </c>
      <c r="S921" s="11">
        <v>2842328</v>
      </c>
      <c r="T921" s="78">
        <f t="shared" si="54"/>
        <v>2957239.9</v>
      </c>
      <c r="U921" s="11">
        <f t="shared" si="57"/>
        <v>-1.1260828908118829E-2</v>
      </c>
      <c r="V921" s="119">
        <f t="shared" si="55"/>
        <v>0.15344056476449325</v>
      </c>
    </row>
    <row r="922" spans="2:22">
      <c r="B922" s="21">
        <v>42921</v>
      </c>
      <c r="C922" s="122" t="s">
        <v>454</v>
      </c>
      <c r="D922" s="116">
        <v>111.43</v>
      </c>
      <c r="E922" s="11">
        <v>111.14</v>
      </c>
      <c r="F922" s="12">
        <v>862246</v>
      </c>
      <c r="H922" s="21">
        <v>42944</v>
      </c>
      <c r="I922" s="122" t="s">
        <v>43</v>
      </c>
      <c r="J922" s="116">
        <v>43.83</v>
      </c>
      <c r="K922" s="11">
        <v>44.8</v>
      </c>
      <c r="L922" s="12">
        <v>4983482</v>
      </c>
      <c r="N922" s="113" t="str">
        <f t="shared" si="56"/>
        <v>42971ESRX</v>
      </c>
      <c r="O922" s="21">
        <v>42971</v>
      </c>
      <c r="P922" s="122" t="s">
        <v>249</v>
      </c>
      <c r="Q922" s="116">
        <v>61.06</v>
      </c>
      <c r="R922" s="11">
        <v>60.51</v>
      </c>
      <c r="S922" s="11">
        <v>2546519</v>
      </c>
      <c r="T922" s="78">
        <f t="shared" si="54"/>
        <v>2960360.3666666667</v>
      </c>
      <c r="U922" s="11">
        <f t="shared" si="57"/>
        <v>-6.917023626172988E-3</v>
      </c>
      <c r="V922" s="119">
        <f t="shared" si="55"/>
        <v>0.15434696506966217</v>
      </c>
    </row>
    <row r="923" spans="2:22">
      <c r="B923" s="21">
        <v>42921</v>
      </c>
      <c r="C923" s="122" t="s">
        <v>455</v>
      </c>
      <c r="D923" s="116">
        <v>57.65</v>
      </c>
      <c r="E923" s="11">
        <v>57.72</v>
      </c>
      <c r="F923" s="12">
        <v>3736685</v>
      </c>
      <c r="H923" s="21">
        <v>42944</v>
      </c>
      <c r="I923" s="122" t="s">
        <v>44</v>
      </c>
      <c r="J923" s="116">
        <v>53.5</v>
      </c>
      <c r="K923" s="11">
        <v>54.82</v>
      </c>
      <c r="L923" s="12">
        <v>4663891</v>
      </c>
      <c r="N923" s="113" t="str">
        <f t="shared" si="56"/>
        <v>42972ESRX</v>
      </c>
      <c r="O923" s="21">
        <v>42972</v>
      </c>
      <c r="P923" s="122" t="s">
        <v>249</v>
      </c>
      <c r="Q923" s="116">
        <v>60.73</v>
      </c>
      <c r="R923" s="11">
        <v>60.79</v>
      </c>
      <c r="S923" s="11">
        <v>1426493</v>
      </c>
      <c r="T923" s="78">
        <f t="shared" si="54"/>
        <v>2974072.8666666667</v>
      </c>
      <c r="U923" s="11">
        <f t="shared" si="57"/>
        <v>4.6166611264010834E-3</v>
      </c>
      <c r="V923" s="119">
        <f t="shared" si="55"/>
        <v>0.15450097639777127</v>
      </c>
    </row>
    <row r="924" spans="2:22">
      <c r="B924" s="21">
        <v>42921</v>
      </c>
      <c r="C924" s="122" t="s">
        <v>456</v>
      </c>
      <c r="D924" s="116">
        <v>91.35</v>
      </c>
      <c r="E924" s="11">
        <v>91.53</v>
      </c>
      <c r="F924" s="12">
        <v>1505875</v>
      </c>
      <c r="H924" s="21">
        <v>42944</v>
      </c>
      <c r="I924" s="122" t="s">
        <v>45</v>
      </c>
      <c r="J924" s="116">
        <v>62.23</v>
      </c>
      <c r="K924" s="11">
        <v>62.46</v>
      </c>
      <c r="L924" s="12">
        <v>1184767</v>
      </c>
      <c r="N924" s="113" t="str">
        <f t="shared" si="56"/>
        <v>42975ESRX</v>
      </c>
      <c r="O924" s="21">
        <v>42975</v>
      </c>
      <c r="P924" s="122" t="s">
        <v>249</v>
      </c>
      <c r="Q924" s="116">
        <v>61.06</v>
      </c>
      <c r="R924" s="11">
        <v>61.17</v>
      </c>
      <c r="S924" s="11">
        <v>2196113</v>
      </c>
      <c r="T924" s="78">
        <f t="shared" si="54"/>
        <v>2953418.1</v>
      </c>
      <c r="U924" s="11">
        <f t="shared" si="57"/>
        <v>6.231571493842427E-3</v>
      </c>
      <c r="V924" s="119">
        <f t="shared" si="55"/>
        <v>0.15372639829923593</v>
      </c>
    </row>
    <row r="925" spans="2:22">
      <c r="B925" s="21">
        <v>42921</v>
      </c>
      <c r="C925" s="122" t="s">
        <v>457</v>
      </c>
      <c r="D925" s="116">
        <v>38.799999999999997</v>
      </c>
      <c r="E925" s="11">
        <v>39.020000000000003</v>
      </c>
      <c r="F925" s="12">
        <v>5116855</v>
      </c>
      <c r="H925" s="21">
        <v>42944</v>
      </c>
      <c r="I925" s="122" t="s">
        <v>46</v>
      </c>
      <c r="J925" s="116">
        <v>50.09</v>
      </c>
      <c r="K925" s="11">
        <v>48.86</v>
      </c>
      <c r="L925" s="12">
        <v>2355038</v>
      </c>
      <c r="N925" s="113" t="str">
        <f t="shared" si="56"/>
        <v>42976ESRX</v>
      </c>
      <c r="O925" s="21">
        <v>42976</v>
      </c>
      <c r="P925" s="122" t="s">
        <v>249</v>
      </c>
      <c r="Q925" s="116">
        <v>60.9</v>
      </c>
      <c r="R925" s="11">
        <v>61.38</v>
      </c>
      <c r="S925" s="11">
        <v>2420508</v>
      </c>
      <c r="T925" s="78">
        <f t="shared" si="54"/>
        <v>2954900.3</v>
      </c>
      <c r="U925" s="11">
        <f t="shared" si="57"/>
        <v>3.4271759371165673E-3</v>
      </c>
      <c r="V925" s="119">
        <f t="shared" si="55"/>
        <v>0.15225370130514054</v>
      </c>
    </row>
    <row r="926" spans="2:22">
      <c r="B926" s="21">
        <v>42921</v>
      </c>
      <c r="C926" s="122" t="s">
        <v>458</v>
      </c>
      <c r="D926" s="116">
        <v>191.41</v>
      </c>
      <c r="E926" s="11">
        <v>193.92</v>
      </c>
      <c r="F926" s="12">
        <v>1450460</v>
      </c>
      <c r="H926" s="21">
        <v>42944</v>
      </c>
      <c r="I926" s="122" t="s">
        <v>47</v>
      </c>
      <c r="J926" s="116">
        <v>44.43</v>
      </c>
      <c r="K926" s="11">
        <v>44.12</v>
      </c>
      <c r="L926" s="12">
        <v>2689152</v>
      </c>
      <c r="N926" s="113" t="str">
        <f t="shared" si="56"/>
        <v>42977ESRX</v>
      </c>
      <c r="O926" s="21">
        <v>42977</v>
      </c>
      <c r="P926" s="122" t="s">
        <v>249</v>
      </c>
      <c r="Q926" s="116">
        <v>61.09</v>
      </c>
      <c r="R926" s="11">
        <v>61.53</v>
      </c>
      <c r="S926" s="11">
        <v>1957415</v>
      </c>
      <c r="T926" s="78">
        <f t="shared" si="54"/>
        <v>2968071.5333333332</v>
      </c>
      <c r="U926" s="11">
        <f t="shared" si="57"/>
        <v>2.440811560808818E-3</v>
      </c>
      <c r="V926" s="119">
        <f t="shared" si="55"/>
        <v>0.15274523890368552</v>
      </c>
    </row>
    <row r="927" spans="2:22">
      <c r="B927" s="21">
        <v>42921</v>
      </c>
      <c r="C927" s="122" t="s">
        <v>459</v>
      </c>
      <c r="D927" s="116">
        <v>142</v>
      </c>
      <c r="E927" s="11">
        <v>143.02000000000001</v>
      </c>
      <c r="F927" s="12">
        <v>954055</v>
      </c>
      <c r="H927" s="21">
        <v>42944</v>
      </c>
      <c r="I927" s="122" t="s">
        <v>48</v>
      </c>
      <c r="J927" s="116">
        <v>136.97999999999999</v>
      </c>
      <c r="K927" s="11">
        <v>136.79</v>
      </c>
      <c r="L927" s="12">
        <v>1846783</v>
      </c>
      <c r="N927" s="113" t="str">
        <f t="shared" si="56"/>
        <v>42978ESRX</v>
      </c>
      <c r="O927" s="21">
        <v>42978</v>
      </c>
      <c r="P927" s="122" t="s">
        <v>249</v>
      </c>
      <c r="Q927" s="116">
        <v>61.74</v>
      </c>
      <c r="R927" s="11">
        <v>62.82</v>
      </c>
      <c r="S927" s="11">
        <v>3122156</v>
      </c>
      <c r="T927" s="78">
        <f t="shared" si="54"/>
        <v>2905113.0333333332</v>
      </c>
      <c r="U927" s="11">
        <f t="shared" si="57"/>
        <v>2.074863335810161E-2</v>
      </c>
      <c r="V927" s="119">
        <f t="shared" si="55"/>
        <v>0.15061312718969416</v>
      </c>
    </row>
    <row r="928" spans="2:22">
      <c r="B928" s="21">
        <v>42921</v>
      </c>
      <c r="C928" s="122" t="s">
        <v>460</v>
      </c>
      <c r="D928" s="116">
        <v>95.79</v>
      </c>
      <c r="E928" s="11">
        <v>97.53</v>
      </c>
      <c r="F928" s="12">
        <v>2346245</v>
      </c>
      <c r="H928" s="21">
        <v>42944</v>
      </c>
      <c r="I928" s="122" t="s">
        <v>49</v>
      </c>
      <c r="J928" s="116">
        <v>51.7</v>
      </c>
      <c r="K928" s="11">
        <v>51.82</v>
      </c>
      <c r="L928" s="12">
        <v>4109843</v>
      </c>
      <c r="N928" s="113" t="str">
        <f t="shared" si="56"/>
        <v>42979ESRX</v>
      </c>
      <c r="O928" s="21">
        <v>42979</v>
      </c>
      <c r="P928" s="122" t="s">
        <v>249</v>
      </c>
      <c r="Q928" s="117">
        <v>62.93</v>
      </c>
      <c r="R928" s="96">
        <v>62.16</v>
      </c>
      <c r="S928" s="11">
        <v>2458504</v>
      </c>
      <c r="T928" s="78">
        <f t="shared" si="54"/>
        <v>2933695.6333333333</v>
      </c>
      <c r="U928" s="11">
        <f t="shared" si="57"/>
        <v>-1.056178805110854E-2</v>
      </c>
      <c r="V928" s="119">
        <f t="shared" si="55"/>
        <v>0.16012963352457879</v>
      </c>
    </row>
    <row r="929" spans="2:22">
      <c r="B929" s="21">
        <v>42921</v>
      </c>
      <c r="C929" s="122" t="s">
        <v>461</v>
      </c>
      <c r="D929" s="116">
        <v>30.17</v>
      </c>
      <c r="E929" s="11">
        <v>29.78</v>
      </c>
      <c r="F929" s="12">
        <v>4380623</v>
      </c>
      <c r="H929" s="21">
        <v>42944</v>
      </c>
      <c r="I929" s="122" t="s">
        <v>50</v>
      </c>
      <c r="J929" s="116">
        <v>17.5</v>
      </c>
      <c r="K929" s="11">
        <v>13.582253</v>
      </c>
      <c r="L929" s="12">
        <v>9136957</v>
      </c>
      <c r="N929" s="113" t="str">
        <f t="shared" si="56"/>
        <v>42983ESRX</v>
      </c>
      <c r="O929" s="21">
        <v>42983</v>
      </c>
      <c r="P929" s="122" t="s">
        <v>249</v>
      </c>
      <c r="Q929" s="117">
        <v>61.98</v>
      </c>
      <c r="R929" s="96">
        <v>61.75</v>
      </c>
      <c r="S929" s="11">
        <v>2654470</v>
      </c>
      <c r="T929" s="78">
        <f t="shared" si="54"/>
        <v>2945709.4333333331</v>
      </c>
      <c r="U929" s="11">
        <f t="shared" si="57"/>
        <v>-6.6177305513053638E-3</v>
      </c>
      <c r="V929" s="119">
        <f t="shared" si="55"/>
        <v>0.16295338711426488</v>
      </c>
    </row>
    <row r="930" spans="2:22">
      <c r="B930" s="21">
        <v>42921</v>
      </c>
      <c r="C930" s="122" t="s">
        <v>462</v>
      </c>
      <c r="D930" s="116">
        <v>138.56</v>
      </c>
      <c r="E930" s="11">
        <v>139.74</v>
      </c>
      <c r="F930" s="12">
        <v>1040930</v>
      </c>
      <c r="H930" s="21">
        <v>42944</v>
      </c>
      <c r="I930" s="122" t="s">
        <v>51</v>
      </c>
      <c r="J930" s="116">
        <v>19.09</v>
      </c>
      <c r="K930" s="11">
        <v>19.170000000000002</v>
      </c>
      <c r="L930" s="12">
        <v>5898307</v>
      </c>
      <c r="N930" s="113" t="str">
        <f t="shared" si="56"/>
        <v>42984ESRX</v>
      </c>
      <c r="O930" s="21">
        <v>42984</v>
      </c>
      <c r="P930" s="122" t="s">
        <v>249</v>
      </c>
      <c r="Q930" s="117">
        <v>62.13</v>
      </c>
      <c r="R930" s="96">
        <v>62.69</v>
      </c>
      <c r="S930" s="11">
        <v>3077273</v>
      </c>
      <c r="T930" s="78">
        <f t="shared" si="54"/>
        <v>2966278.1666666665</v>
      </c>
      <c r="U930" s="11">
        <f t="shared" si="57"/>
        <v>1.510796977779048E-2</v>
      </c>
      <c r="V930" s="119">
        <f t="shared" si="55"/>
        <v>0.16388492079748659</v>
      </c>
    </row>
    <row r="931" spans="2:22">
      <c r="B931" s="21">
        <v>42921</v>
      </c>
      <c r="C931" s="122" t="s">
        <v>463</v>
      </c>
      <c r="D931" s="116">
        <v>27.46</v>
      </c>
      <c r="E931" s="11">
        <v>27.79</v>
      </c>
      <c r="F931" s="12">
        <v>4573893</v>
      </c>
      <c r="H931" s="21">
        <v>42944</v>
      </c>
      <c r="I931" s="122" t="s">
        <v>52</v>
      </c>
      <c r="J931" s="116">
        <v>30.35</v>
      </c>
      <c r="K931" s="11">
        <v>30.23</v>
      </c>
      <c r="L931" s="12">
        <v>1687977</v>
      </c>
      <c r="N931" s="113" t="str">
        <f t="shared" si="56"/>
        <v>42985ESRX</v>
      </c>
      <c r="O931" s="21">
        <v>42985</v>
      </c>
      <c r="P931" s="122" t="s">
        <v>249</v>
      </c>
      <c r="Q931" s="117">
        <v>62.68</v>
      </c>
      <c r="R931" s="96">
        <v>62.34</v>
      </c>
      <c r="S931" s="11">
        <v>2322996</v>
      </c>
      <c r="T931" s="78">
        <f t="shared" si="54"/>
        <v>2953472.0666666669</v>
      </c>
      <c r="U931" s="11">
        <f t="shared" si="57"/>
        <v>-5.59867094668603E-3</v>
      </c>
      <c r="V931" s="119">
        <f t="shared" si="55"/>
        <v>0.16992403059173616</v>
      </c>
    </row>
    <row r="932" spans="2:22">
      <c r="B932" s="21">
        <v>42921</v>
      </c>
      <c r="C932" s="122" t="s">
        <v>464</v>
      </c>
      <c r="D932" s="116">
        <v>50.33</v>
      </c>
      <c r="E932" s="11">
        <v>49.38</v>
      </c>
      <c r="F932" s="12">
        <v>4398253</v>
      </c>
      <c r="H932" s="21">
        <v>42944</v>
      </c>
      <c r="I932" s="122" t="s">
        <v>53</v>
      </c>
      <c r="J932" s="116">
        <v>34.299999999999997</v>
      </c>
      <c r="K932" s="11">
        <v>34.15</v>
      </c>
      <c r="L932" s="12">
        <v>992014</v>
      </c>
      <c r="N932" s="113" t="str">
        <f t="shared" si="56"/>
        <v>42986ESRX</v>
      </c>
      <c r="O932" s="21">
        <v>42986</v>
      </c>
      <c r="P932" s="122" t="s">
        <v>249</v>
      </c>
      <c r="Q932" s="117">
        <v>62.33</v>
      </c>
      <c r="R932" s="96">
        <v>62.9</v>
      </c>
      <c r="S932" s="11">
        <v>2287339</v>
      </c>
      <c r="T932" s="78">
        <f t="shared" si="54"/>
        <v>2778296.9333333331</v>
      </c>
      <c r="U932" s="11">
        <f t="shared" si="57"/>
        <v>8.9428893672037092E-3</v>
      </c>
      <c r="V932" s="119">
        <f t="shared" si="55"/>
        <v>0.16509104976937319</v>
      </c>
    </row>
    <row r="933" spans="2:22">
      <c r="B933" s="21">
        <v>42921</v>
      </c>
      <c r="C933" s="122" t="s">
        <v>465</v>
      </c>
      <c r="D933" s="116">
        <v>38.11</v>
      </c>
      <c r="E933" s="11">
        <v>38.119999999999997</v>
      </c>
      <c r="F933" s="12">
        <v>20084860</v>
      </c>
      <c r="H933" s="21">
        <v>42944</v>
      </c>
      <c r="I933" s="122" t="s">
        <v>54</v>
      </c>
      <c r="J933" s="116">
        <v>113.82</v>
      </c>
      <c r="K933" s="11">
        <v>114.41</v>
      </c>
      <c r="L933" s="12">
        <v>374642</v>
      </c>
      <c r="N933" s="113" t="str">
        <f t="shared" si="56"/>
        <v>42989ESRX</v>
      </c>
      <c r="O933" s="21">
        <v>42989</v>
      </c>
      <c r="P933" s="122" t="s">
        <v>249</v>
      </c>
      <c r="Q933" s="117">
        <v>63.4</v>
      </c>
      <c r="R933" s="96">
        <v>63.67</v>
      </c>
      <c r="S933" s="11">
        <v>3413862</v>
      </c>
      <c r="T933" s="78">
        <f t="shared" si="54"/>
        <v>2726533.0666666669</v>
      </c>
      <c r="U933" s="11">
        <f t="shared" si="57"/>
        <v>1.2167330322539114E-2</v>
      </c>
      <c r="V933" s="119">
        <f t="shared" si="55"/>
        <v>0.15868692394839629</v>
      </c>
    </row>
    <row r="934" spans="2:22">
      <c r="B934" s="21">
        <v>42921</v>
      </c>
      <c r="C934" s="122" t="s">
        <v>466</v>
      </c>
      <c r="D934" s="116">
        <v>86.15</v>
      </c>
      <c r="E934" s="11">
        <v>86.44</v>
      </c>
      <c r="F934" s="12">
        <v>1720014</v>
      </c>
      <c r="H934" s="21">
        <v>42944</v>
      </c>
      <c r="I934" s="122" t="s">
        <v>55</v>
      </c>
      <c r="J934" s="116">
        <v>91.2</v>
      </c>
      <c r="K934" s="11">
        <v>91.454999999999998</v>
      </c>
      <c r="L934" s="12">
        <v>638036</v>
      </c>
      <c r="N934" s="113" t="str">
        <f t="shared" si="56"/>
        <v>42990ESRX</v>
      </c>
      <c r="O934" s="21">
        <v>42990</v>
      </c>
      <c r="P934" s="122" t="s">
        <v>249</v>
      </c>
      <c r="Q934" s="117">
        <v>63.74</v>
      </c>
      <c r="R934" s="96">
        <v>62.64</v>
      </c>
      <c r="S934" s="11">
        <v>4313062</v>
      </c>
      <c r="T934" s="78">
        <f t="shared" si="54"/>
        <v>2739033.4</v>
      </c>
      <c r="U934" s="11">
        <f t="shared" si="57"/>
        <v>-1.6309442346386281E-2</v>
      </c>
      <c r="V934" s="119">
        <f t="shared" si="55"/>
        <v>0.16038906866191802</v>
      </c>
    </row>
    <row r="935" spans="2:22">
      <c r="B935" s="21">
        <v>42921</v>
      </c>
      <c r="C935" s="122" t="s">
        <v>467</v>
      </c>
      <c r="D935" s="116">
        <v>265.26</v>
      </c>
      <c r="E935" s="11">
        <v>268.31</v>
      </c>
      <c r="F935" s="12">
        <v>322401</v>
      </c>
      <c r="H935" s="21">
        <v>42944</v>
      </c>
      <c r="I935" s="122" t="s">
        <v>56</v>
      </c>
      <c r="J935" s="116">
        <v>18.68</v>
      </c>
      <c r="K935" s="11">
        <v>18.71</v>
      </c>
      <c r="L935" s="12">
        <v>6100997</v>
      </c>
      <c r="N935" s="113" t="str">
        <f t="shared" si="56"/>
        <v>42991ESRX</v>
      </c>
      <c r="O935" s="21">
        <v>42991</v>
      </c>
      <c r="P935" s="122" t="s">
        <v>249</v>
      </c>
      <c r="Q935" s="117">
        <v>62.66</v>
      </c>
      <c r="R935" s="96">
        <v>63.24</v>
      </c>
      <c r="S935" s="11">
        <v>2741978</v>
      </c>
      <c r="T935" s="78">
        <f t="shared" si="54"/>
        <v>2776640.0333333332</v>
      </c>
      <c r="U935" s="11">
        <f t="shared" si="57"/>
        <v>9.5329606587236868E-3</v>
      </c>
      <c r="V935" s="119">
        <f t="shared" si="55"/>
        <v>0.16706996787863065</v>
      </c>
    </row>
    <row r="936" spans="2:22">
      <c r="B936" s="21">
        <v>42921</v>
      </c>
      <c r="C936" s="122" t="s">
        <v>468</v>
      </c>
      <c r="D936" s="116">
        <v>78.569999999999993</v>
      </c>
      <c r="E936" s="11">
        <v>78.84</v>
      </c>
      <c r="F936" s="12">
        <v>1398032</v>
      </c>
      <c r="H936" s="21">
        <v>42944</v>
      </c>
      <c r="I936" s="122" t="s">
        <v>57</v>
      </c>
      <c r="J936" s="116">
        <v>106.35</v>
      </c>
      <c r="K936" s="11">
        <v>106.07</v>
      </c>
      <c r="L936" s="12">
        <v>815677</v>
      </c>
      <c r="N936" s="113" t="str">
        <f t="shared" si="56"/>
        <v>42992ESRX</v>
      </c>
      <c r="O936" s="21">
        <v>42992</v>
      </c>
      <c r="P936" s="122" t="s">
        <v>249</v>
      </c>
      <c r="Q936" s="117">
        <v>63.02</v>
      </c>
      <c r="R936" s="96">
        <v>62.34</v>
      </c>
      <c r="S936" s="11">
        <v>2408588</v>
      </c>
      <c r="T936" s="78">
        <f t="shared" si="54"/>
        <v>2778654.4</v>
      </c>
      <c r="U936" s="11">
        <f t="shared" si="57"/>
        <v>-1.4333738002080177E-2</v>
      </c>
      <c r="V936" s="119">
        <f t="shared" si="55"/>
        <v>0.1687197439697293</v>
      </c>
    </row>
    <row r="937" spans="2:22">
      <c r="B937" s="21">
        <v>42921</v>
      </c>
      <c r="C937" s="122" t="s">
        <v>469</v>
      </c>
      <c r="D937" s="116">
        <v>52.85</v>
      </c>
      <c r="E937" s="11">
        <v>52.16</v>
      </c>
      <c r="F937" s="12">
        <v>3960745</v>
      </c>
      <c r="H937" s="21">
        <v>42944</v>
      </c>
      <c r="I937" s="122" t="s">
        <v>58</v>
      </c>
      <c r="J937" s="116">
        <v>232.97</v>
      </c>
      <c r="K937" s="11">
        <v>233.08</v>
      </c>
      <c r="L937" s="12">
        <v>1590958</v>
      </c>
      <c r="N937" s="113" t="str">
        <f t="shared" si="56"/>
        <v>42993ESRX</v>
      </c>
      <c r="O937" s="21">
        <v>42993</v>
      </c>
      <c r="P937" s="122" t="s">
        <v>249</v>
      </c>
      <c r="Q937" s="117">
        <v>62.3</v>
      </c>
      <c r="R937" s="96">
        <v>62.65</v>
      </c>
      <c r="S937" s="11">
        <v>7853916</v>
      </c>
      <c r="T937" s="78">
        <f t="shared" si="54"/>
        <v>2754409.5333333332</v>
      </c>
      <c r="U937" s="11">
        <f t="shared" si="57"/>
        <v>4.9604070028862824E-3</v>
      </c>
      <c r="V937" s="119">
        <f t="shared" si="55"/>
        <v>0.17309605045614779</v>
      </c>
    </row>
    <row r="938" spans="2:22">
      <c r="B938" s="21">
        <v>42921</v>
      </c>
      <c r="C938" s="122" t="s">
        <v>470</v>
      </c>
      <c r="D938" s="116">
        <v>93.21</v>
      </c>
      <c r="E938" s="11">
        <v>93.07</v>
      </c>
      <c r="F938" s="12">
        <v>1531960</v>
      </c>
      <c r="H938" s="21">
        <v>42944</v>
      </c>
      <c r="I938" s="122" t="s">
        <v>59</v>
      </c>
      <c r="J938" s="116">
        <v>144.81</v>
      </c>
      <c r="K938" s="11">
        <v>144.29</v>
      </c>
      <c r="L938" s="12">
        <v>3054834</v>
      </c>
      <c r="N938" s="113" t="str">
        <f t="shared" si="56"/>
        <v>42996ESRX</v>
      </c>
      <c r="O938" s="21">
        <v>42996</v>
      </c>
      <c r="P938" s="122" t="s">
        <v>249</v>
      </c>
      <c r="Q938" s="117">
        <v>62.66</v>
      </c>
      <c r="R938" s="96">
        <v>62.01</v>
      </c>
      <c r="S938" s="11">
        <v>2458145</v>
      </c>
      <c r="T938" s="78">
        <f t="shared" si="54"/>
        <v>2917371.4</v>
      </c>
      <c r="U938" s="11">
        <f t="shared" si="57"/>
        <v>-1.0268018980290681E-2</v>
      </c>
      <c r="V938" s="119">
        <f t="shared" si="55"/>
        <v>0.17125927922106041</v>
      </c>
    </row>
    <row r="939" spans="2:22">
      <c r="B939" s="21">
        <v>42921</v>
      </c>
      <c r="C939" s="122" t="s">
        <v>471</v>
      </c>
      <c r="D939" s="116">
        <v>71.709999999999994</v>
      </c>
      <c r="E939" s="11">
        <v>71.180000000000007</v>
      </c>
      <c r="F939" s="12">
        <v>5138700</v>
      </c>
      <c r="H939" s="21">
        <v>42944</v>
      </c>
      <c r="I939" s="122" t="s">
        <v>60</v>
      </c>
      <c r="J939" s="116">
        <v>66.2</v>
      </c>
      <c r="K939" s="11">
        <v>66.37</v>
      </c>
      <c r="L939" s="12">
        <v>1177465</v>
      </c>
      <c r="N939" s="113" t="str">
        <f t="shared" si="56"/>
        <v>42997ESRX</v>
      </c>
      <c r="O939" s="21">
        <v>42997</v>
      </c>
      <c r="P939" s="122" t="s">
        <v>249</v>
      </c>
      <c r="Q939" s="117">
        <v>62.12</v>
      </c>
      <c r="R939" s="96">
        <v>61</v>
      </c>
      <c r="S939" s="11">
        <v>7207248</v>
      </c>
      <c r="T939" s="78">
        <f t="shared" si="54"/>
        <v>2904364.3</v>
      </c>
      <c r="U939" s="11">
        <f t="shared" si="57"/>
        <v>-1.6421798188475268E-2</v>
      </c>
      <c r="V939" s="119">
        <f t="shared" si="55"/>
        <v>0.17380446487425499</v>
      </c>
    </row>
    <row r="940" spans="2:22">
      <c r="B940" s="21">
        <v>42921</v>
      </c>
      <c r="C940" s="122" t="s">
        <v>472</v>
      </c>
      <c r="D940" s="116">
        <v>77.489999999999995</v>
      </c>
      <c r="E940" s="11">
        <v>76.8</v>
      </c>
      <c r="F940" s="12">
        <v>457097</v>
      </c>
      <c r="H940" s="21">
        <v>42944</v>
      </c>
      <c r="I940" s="122" t="s">
        <v>61</v>
      </c>
      <c r="J940" s="116">
        <v>165.6</v>
      </c>
      <c r="K940" s="11">
        <v>167.52</v>
      </c>
      <c r="L940" s="12">
        <v>482309</v>
      </c>
      <c r="N940" s="113" t="str">
        <f t="shared" si="56"/>
        <v>42998ESRX</v>
      </c>
      <c r="O940" s="21">
        <v>42998</v>
      </c>
      <c r="P940" s="122" t="s">
        <v>249</v>
      </c>
      <c r="Q940" s="117">
        <v>61</v>
      </c>
      <c r="R940" s="96">
        <v>61.82</v>
      </c>
      <c r="S940" s="11">
        <v>6855729</v>
      </c>
      <c r="T940" s="78">
        <f t="shared" si="54"/>
        <v>3071030</v>
      </c>
      <c r="U940" s="11">
        <f t="shared" si="57"/>
        <v>1.3353072530659101E-2</v>
      </c>
      <c r="V940" s="119">
        <f t="shared" si="55"/>
        <v>0.17978753660730953</v>
      </c>
    </row>
    <row r="941" spans="2:22">
      <c r="B941" s="21">
        <v>42921</v>
      </c>
      <c r="C941" s="122" t="s">
        <v>473</v>
      </c>
      <c r="D941" s="116">
        <v>174.6</v>
      </c>
      <c r="E941" s="11">
        <v>175.74</v>
      </c>
      <c r="F941" s="12">
        <v>1186823</v>
      </c>
      <c r="H941" s="21">
        <v>42944</v>
      </c>
      <c r="I941" s="122" t="s">
        <v>62</v>
      </c>
      <c r="J941" s="116">
        <v>133.63999999999999</v>
      </c>
      <c r="K941" s="11">
        <v>133.15</v>
      </c>
      <c r="L941" s="12">
        <v>340568</v>
      </c>
      <c r="N941" s="113" t="str">
        <f t="shared" si="56"/>
        <v>42999ESRX</v>
      </c>
      <c r="O941" s="21">
        <v>42999</v>
      </c>
      <c r="P941" s="122" t="s">
        <v>249</v>
      </c>
      <c r="Q941" s="117">
        <v>61.73</v>
      </c>
      <c r="R941" s="96">
        <v>61.72</v>
      </c>
      <c r="S941" s="11">
        <v>3542705</v>
      </c>
      <c r="T941" s="78">
        <f t="shared" si="54"/>
        <v>3200385</v>
      </c>
      <c r="U941" s="11">
        <f t="shared" si="57"/>
        <v>-1.6189092090101653E-3</v>
      </c>
      <c r="V941" s="119">
        <f t="shared" si="55"/>
        <v>0.1842958790911749</v>
      </c>
    </row>
    <row r="942" spans="2:22">
      <c r="B942" s="21">
        <v>42921</v>
      </c>
      <c r="C942" s="122" t="s">
        <v>474</v>
      </c>
      <c r="D942" s="116">
        <v>38.450000000000003</v>
      </c>
      <c r="E942" s="11">
        <v>37.78</v>
      </c>
      <c r="F942" s="12">
        <v>2263014</v>
      </c>
      <c r="H942" s="21">
        <v>42944</v>
      </c>
      <c r="I942" s="122" t="s">
        <v>63</v>
      </c>
      <c r="J942" s="116">
        <v>174.44</v>
      </c>
      <c r="K942" s="11">
        <v>174.92</v>
      </c>
      <c r="L942" s="12">
        <v>626882</v>
      </c>
      <c r="N942" s="113" t="str">
        <f t="shared" si="56"/>
        <v>43000ESRX</v>
      </c>
      <c r="O942" s="21">
        <v>43000</v>
      </c>
      <c r="P942" s="122" t="s">
        <v>249</v>
      </c>
      <c r="Q942" s="117">
        <v>61.65</v>
      </c>
      <c r="R942" s="96">
        <v>62.29</v>
      </c>
      <c r="S942" s="11">
        <v>2916660</v>
      </c>
      <c r="T942" s="78">
        <f t="shared" si="54"/>
        <v>3186084.6</v>
      </c>
      <c r="U942" s="11">
        <f t="shared" si="57"/>
        <v>9.1928717710940012E-3</v>
      </c>
      <c r="V942" s="119">
        <f t="shared" si="55"/>
        <v>0.17757353357603212</v>
      </c>
    </row>
    <row r="943" spans="2:22">
      <c r="B943" s="21">
        <v>42921</v>
      </c>
      <c r="C943" s="122" t="s">
        <v>475</v>
      </c>
      <c r="D943" s="116">
        <v>75.19</v>
      </c>
      <c r="E943" s="11">
        <v>75.31</v>
      </c>
      <c r="F943" s="12">
        <v>974807</v>
      </c>
      <c r="H943" s="21">
        <v>42944</v>
      </c>
      <c r="I943" s="122" t="s">
        <v>64</v>
      </c>
      <c r="J943" s="116">
        <v>132.6</v>
      </c>
      <c r="K943" s="11">
        <v>135.74</v>
      </c>
      <c r="L943" s="12">
        <v>989763</v>
      </c>
      <c r="N943" s="113" t="str">
        <f t="shared" si="56"/>
        <v>43003ESRX</v>
      </c>
      <c r="O943" s="21">
        <v>43003</v>
      </c>
      <c r="P943" s="122" t="s">
        <v>249</v>
      </c>
      <c r="Q943" s="117">
        <v>62.17</v>
      </c>
      <c r="R943" s="96">
        <v>62.47</v>
      </c>
      <c r="S943" s="11">
        <v>2960650</v>
      </c>
      <c r="T943" s="78">
        <f t="shared" ref="T943:T1006" si="58">AVERAGE(S913:S942)</f>
        <v>3139738.2</v>
      </c>
      <c r="U943" s="11">
        <f t="shared" si="57"/>
        <v>2.8855422394243832E-3</v>
      </c>
      <c r="V943" s="119">
        <f t="shared" ref="V943:V1006" si="59">_xlfn.STDEV.S(U913:U942)*(250)^0.5</f>
        <v>0.17345428944218658</v>
      </c>
    </row>
    <row r="944" spans="2:22">
      <c r="B944" s="21">
        <v>42921</v>
      </c>
      <c r="C944" s="122" t="s">
        <v>476</v>
      </c>
      <c r="D944" s="116">
        <v>127.47</v>
      </c>
      <c r="E944" s="11">
        <v>126.37</v>
      </c>
      <c r="F944" s="12">
        <v>1402623</v>
      </c>
      <c r="H944" s="21">
        <v>42944</v>
      </c>
      <c r="I944" s="122" t="s">
        <v>65</v>
      </c>
      <c r="J944" s="116">
        <v>46.03</v>
      </c>
      <c r="K944" s="11">
        <v>46.53</v>
      </c>
      <c r="L944" s="12">
        <v>2198638</v>
      </c>
      <c r="N944" s="113" t="str">
        <f t="shared" si="56"/>
        <v>43004ESRX</v>
      </c>
      <c r="O944" s="21">
        <v>43004</v>
      </c>
      <c r="P944" s="122" t="s">
        <v>249</v>
      </c>
      <c r="Q944" s="117">
        <v>62.43</v>
      </c>
      <c r="R944" s="96">
        <v>63.05</v>
      </c>
      <c r="S944" s="11">
        <v>2233474</v>
      </c>
      <c r="T944" s="78">
        <f t="shared" si="58"/>
        <v>3141797.7333333334</v>
      </c>
      <c r="U944" s="11">
        <f t="shared" si="57"/>
        <v>9.2416209054500247E-3</v>
      </c>
      <c r="V944" s="119">
        <f t="shared" si="59"/>
        <v>0.17210350023485521</v>
      </c>
    </row>
    <row r="945" spans="2:22">
      <c r="B945" s="21">
        <v>42921</v>
      </c>
      <c r="C945" s="122" t="s">
        <v>477</v>
      </c>
      <c r="D945" s="116">
        <v>54.83</v>
      </c>
      <c r="E945" s="11">
        <v>53</v>
      </c>
      <c r="F945" s="12">
        <v>2824917</v>
      </c>
      <c r="H945" s="21">
        <v>42944</v>
      </c>
      <c r="I945" s="122" t="s">
        <v>66</v>
      </c>
      <c r="J945" s="116">
        <v>35.130000000000003</v>
      </c>
      <c r="K945" s="11">
        <v>35.31</v>
      </c>
      <c r="L945" s="12">
        <v>36291484</v>
      </c>
      <c r="N945" s="113" t="str">
        <f t="shared" si="56"/>
        <v>43005ESRX</v>
      </c>
      <c r="O945" s="21">
        <v>43005</v>
      </c>
      <c r="P945" s="122" t="s">
        <v>249</v>
      </c>
      <c r="Q945" s="117">
        <v>63.11</v>
      </c>
      <c r="R945" s="96">
        <v>62.96</v>
      </c>
      <c r="S945" s="11">
        <v>2240815</v>
      </c>
      <c r="T945" s="78">
        <f t="shared" si="58"/>
        <v>3127882.0666666669</v>
      </c>
      <c r="U945" s="11">
        <f t="shared" si="57"/>
        <v>-1.4284583017807723E-3</v>
      </c>
      <c r="V945" s="119">
        <f t="shared" si="59"/>
        <v>0.17257362364363624</v>
      </c>
    </row>
    <row r="946" spans="2:22">
      <c r="B946" s="21">
        <v>42921</v>
      </c>
      <c r="C946" s="122" t="s">
        <v>478</v>
      </c>
      <c r="D946" s="116">
        <v>62.67</v>
      </c>
      <c r="E946" s="11">
        <v>61.57</v>
      </c>
      <c r="F946" s="12">
        <v>2505300</v>
      </c>
      <c r="H946" s="21">
        <v>42944</v>
      </c>
      <c r="I946" s="122" t="s">
        <v>67</v>
      </c>
      <c r="J946" s="116">
        <v>136.47999999999999</v>
      </c>
      <c r="K946" s="11">
        <v>135.63999999999999</v>
      </c>
      <c r="L946" s="12">
        <v>979628</v>
      </c>
      <c r="N946" s="113" t="str">
        <f t="shared" si="56"/>
        <v>43006ESRX</v>
      </c>
      <c r="O946" s="21">
        <v>43006</v>
      </c>
      <c r="P946" s="122" t="s">
        <v>249</v>
      </c>
      <c r="Q946" s="117">
        <v>62.78</v>
      </c>
      <c r="R946" s="96">
        <v>63.07</v>
      </c>
      <c r="S946" s="11">
        <v>2235054</v>
      </c>
      <c r="T946" s="78">
        <f t="shared" si="58"/>
        <v>3113336.3666666667</v>
      </c>
      <c r="U946" s="11">
        <f t="shared" si="57"/>
        <v>1.7456165664120895E-3</v>
      </c>
      <c r="V946" s="119">
        <f t="shared" si="59"/>
        <v>0.17178660393838951</v>
      </c>
    </row>
    <row r="947" spans="2:22">
      <c r="B947" s="21">
        <v>42921</v>
      </c>
      <c r="C947" s="122" t="s">
        <v>479</v>
      </c>
      <c r="D947" s="116">
        <v>58.09</v>
      </c>
      <c r="E947" s="11">
        <v>58.39</v>
      </c>
      <c r="F947" s="12">
        <v>828528</v>
      </c>
      <c r="H947" s="21">
        <v>42944</v>
      </c>
      <c r="I947" s="122" t="s">
        <v>68</v>
      </c>
      <c r="J947" s="116">
        <v>57.44</v>
      </c>
      <c r="K947" s="11">
        <v>54.74</v>
      </c>
      <c r="L947" s="12">
        <v>6280646</v>
      </c>
      <c r="N947" s="113" t="str">
        <f t="shared" si="56"/>
        <v>43007ESRX</v>
      </c>
      <c r="O947" s="21">
        <v>43007</v>
      </c>
      <c r="P947" s="122" t="s">
        <v>249</v>
      </c>
      <c r="Q947" s="117">
        <v>63.12</v>
      </c>
      <c r="R947" s="96">
        <v>63.32</v>
      </c>
      <c r="S947" s="11">
        <v>3891946</v>
      </c>
      <c r="T947" s="78">
        <f t="shared" si="58"/>
        <v>3119326.3666666667</v>
      </c>
      <c r="U947" s="11">
        <f t="shared" si="57"/>
        <v>3.9560143372514671E-3</v>
      </c>
      <c r="V947" s="119">
        <f t="shared" si="59"/>
        <v>0.17146552388705674</v>
      </c>
    </row>
    <row r="948" spans="2:22">
      <c r="B948" s="21">
        <v>42921</v>
      </c>
      <c r="C948" s="122" t="s">
        <v>480</v>
      </c>
      <c r="D948" s="116">
        <v>101.5</v>
      </c>
      <c r="E948" s="11">
        <v>101.57</v>
      </c>
      <c r="F948" s="12">
        <v>4500879</v>
      </c>
      <c r="H948" s="21">
        <v>42944</v>
      </c>
      <c r="I948" s="122" t="s">
        <v>69</v>
      </c>
      <c r="J948" s="116">
        <v>21.4</v>
      </c>
      <c r="K948" s="11">
        <v>21.61</v>
      </c>
      <c r="L948" s="12">
        <v>7662620</v>
      </c>
      <c r="N948" s="113" t="str">
        <f t="shared" si="56"/>
        <v>42919ESS</v>
      </c>
      <c r="O948" s="21">
        <v>42919</v>
      </c>
      <c r="P948" s="122" t="s">
        <v>250</v>
      </c>
      <c r="Q948" s="116">
        <v>258.39999999999998</v>
      </c>
      <c r="R948" s="11">
        <v>261.24</v>
      </c>
      <c r="S948" s="11">
        <v>216614</v>
      </c>
      <c r="T948" s="78">
        <f t="shared" si="58"/>
        <v>3151944.3333333335</v>
      </c>
      <c r="U948" s="11">
        <f t="shared" si="57"/>
        <v>1.4172382900216449</v>
      </c>
      <c r="V948" s="119">
        <f t="shared" si="59"/>
        <v>0.16472326223967909</v>
      </c>
    </row>
    <row r="949" spans="2:22">
      <c r="B949" s="21">
        <v>42921</v>
      </c>
      <c r="C949" s="122" t="s">
        <v>481</v>
      </c>
      <c r="D949" s="116">
        <v>76.63</v>
      </c>
      <c r="E949" s="11">
        <v>76.91</v>
      </c>
      <c r="F949" s="12">
        <v>6680753</v>
      </c>
      <c r="H949" s="21">
        <v>42944</v>
      </c>
      <c r="I949" s="122" t="s">
        <v>70</v>
      </c>
      <c r="J949" s="116">
        <v>87.61</v>
      </c>
      <c r="K949" s="11">
        <v>88.54</v>
      </c>
      <c r="L949" s="12">
        <v>1608774</v>
      </c>
      <c r="N949" s="113" t="str">
        <f t="shared" si="56"/>
        <v>42921ESS</v>
      </c>
      <c r="O949" s="21">
        <v>42921</v>
      </c>
      <c r="P949" s="122" t="s">
        <v>250</v>
      </c>
      <c r="Q949" s="116">
        <v>261.26</v>
      </c>
      <c r="R949" s="11">
        <v>259.72000000000003</v>
      </c>
      <c r="S949" s="11">
        <v>381063</v>
      </c>
      <c r="T949" s="78">
        <f t="shared" si="58"/>
        <v>3079740.1333333333</v>
      </c>
      <c r="U949" s="11">
        <f t="shared" si="57"/>
        <v>-5.8353973941702936E-3</v>
      </c>
      <c r="V949" s="119">
        <f t="shared" si="59"/>
        <v>4.0900059708499796</v>
      </c>
    </row>
    <row r="950" spans="2:22">
      <c r="B950" s="21">
        <v>42921</v>
      </c>
      <c r="C950" s="122" t="s">
        <v>482</v>
      </c>
      <c r="D950" s="116">
        <v>47.71</v>
      </c>
      <c r="E950" s="11">
        <v>48.03</v>
      </c>
      <c r="F950" s="12">
        <v>1317552</v>
      </c>
      <c r="H950" s="21">
        <v>42944</v>
      </c>
      <c r="I950" s="122" t="s">
        <v>71</v>
      </c>
      <c r="J950" s="116">
        <v>34.79</v>
      </c>
      <c r="K950" s="11">
        <v>35.19</v>
      </c>
      <c r="L950" s="12">
        <v>1753461</v>
      </c>
      <c r="N950" s="113" t="str">
        <f t="shared" si="56"/>
        <v>42922ESS</v>
      </c>
      <c r="O950" s="21">
        <v>42922</v>
      </c>
      <c r="P950" s="122" t="s">
        <v>250</v>
      </c>
      <c r="Q950" s="116">
        <v>259.08999999999997</v>
      </c>
      <c r="R950" s="11">
        <v>254.03</v>
      </c>
      <c r="S950" s="11">
        <v>299620</v>
      </c>
      <c r="T950" s="78">
        <f t="shared" si="58"/>
        <v>3003296</v>
      </c>
      <c r="U950" s="11">
        <f t="shared" si="57"/>
        <v>-2.2151757359993848E-2</v>
      </c>
      <c r="V950" s="119">
        <f t="shared" si="59"/>
        <v>4.0902349644396736</v>
      </c>
    </row>
    <row r="951" spans="2:22">
      <c r="B951" s="21">
        <v>42921</v>
      </c>
      <c r="C951" s="122" t="s">
        <v>483</v>
      </c>
      <c r="D951" s="116">
        <v>20.5</v>
      </c>
      <c r="E951" s="11">
        <v>20.399999999999999</v>
      </c>
      <c r="F951" s="12">
        <v>1931975</v>
      </c>
      <c r="H951" s="21">
        <v>42944</v>
      </c>
      <c r="I951" s="122" t="s">
        <v>72</v>
      </c>
      <c r="J951" s="116">
        <v>310.16669999999999</v>
      </c>
      <c r="K951" s="11">
        <v>313.73334</v>
      </c>
      <c r="L951" s="12">
        <v>1461002.9709999999</v>
      </c>
      <c r="N951" s="113" t="str">
        <f t="shared" si="56"/>
        <v>42923ESS</v>
      </c>
      <c r="O951" s="21">
        <v>42923</v>
      </c>
      <c r="P951" s="122" t="s">
        <v>250</v>
      </c>
      <c r="Q951" s="116">
        <v>254.58</v>
      </c>
      <c r="R951" s="11">
        <v>255.74</v>
      </c>
      <c r="S951" s="11">
        <v>322983</v>
      </c>
      <c r="T951" s="78">
        <f t="shared" si="58"/>
        <v>2916108.1</v>
      </c>
      <c r="U951" s="11">
        <f t="shared" si="57"/>
        <v>6.7089331027300608E-3</v>
      </c>
      <c r="V951" s="119">
        <f t="shared" si="59"/>
        <v>4.0946536363775232</v>
      </c>
    </row>
    <row r="952" spans="2:22">
      <c r="B952" s="21">
        <v>42921</v>
      </c>
      <c r="C952" s="122" t="s">
        <v>484</v>
      </c>
      <c r="D952" s="116">
        <v>22.07</v>
      </c>
      <c r="E952" s="11">
        <v>22.14</v>
      </c>
      <c r="F952" s="12">
        <v>3633185</v>
      </c>
      <c r="H952" s="21">
        <v>42944</v>
      </c>
      <c r="I952" s="122" t="s">
        <v>73</v>
      </c>
      <c r="J952" s="116">
        <v>128</v>
      </c>
      <c r="K952" s="11">
        <v>128.03</v>
      </c>
      <c r="L952" s="12">
        <v>362445</v>
      </c>
      <c r="N952" s="113" t="str">
        <f t="shared" si="56"/>
        <v>42926ESS</v>
      </c>
      <c r="O952" s="21">
        <v>42926</v>
      </c>
      <c r="P952" s="122" t="s">
        <v>250</v>
      </c>
      <c r="Q952" s="116">
        <v>256.06</v>
      </c>
      <c r="R952" s="11">
        <v>253.09</v>
      </c>
      <c r="S952" s="11">
        <v>301751</v>
      </c>
      <c r="T952" s="78">
        <f t="shared" si="58"/>
        <v>2832129.9333333331</v>
      </c>
      <c r="U952" s="11">
        <f t="shared" si="57"/>
        <v>-1.0416146687556523E-2</v>
      </c>
      <c r="V952" s="119">
        <f t="shared" si="59"/>
        <v>4.0927694766712523</v>
      </c>
    </row>
    <row r="953" spans="2:22">
      <c r="B953" s="21">
        <v>42921</v>
      </c>
      <c r="C953" s="122" t="s">
        <v>485</v>
      </c>
      <c r="D953" s="116">
        <v>75.349999999999994</v>
      </c>
      <c r="E953" s="11">
        <v>76.540000000000006</v>
      </c>
      <c r="F953" s="12">
        <v>4519464</v>
      </c>
      <c r="H953" s="21">
        <v>42947</v>
      </c>
      <c r="I953" s="122" t="s">
        <v>24</v>
      </c>
      <c r="J953" s="116">
        <v>29.43</v>
      </c>
      <c r="K953" s="11">
        <v>29.14</v>
      </c>
      <c r="L953" s="12">
        <v>9434710</v>
      </c>
      <c r="N953" s="113" t="str">
        <f t="shared" si="56"/>
        <v>42927ESS</v>
      </c>
      <c r="O953" s="21">
        <v>42927</v>
      </c>
      <c r="P953" s="122" t="s">
        <v>250</v>
      </c>
      <c r="Q953" s="116">
        <v>253.46</v>
      </c>
      <c r="R953" s="11">
        <v>251.73</v>
      </c>
      <c r="S953" s="11">
        <v>351728</v>
      </c>
      <c r="T953" s="78">
        <f t="shared" si="58"/>
        <v>2757304.3333333335</v>
      </c>
      <c r="U953" s="11">
        <f t="shared" si="57"/>
        <v>-5.3880721453779109E-3</v>
      </c>
      <c r="V953" s="119">
        <f t="shared" si="59"/>
        <v>4.0931853072489179</v>
      </c>
    </row>
    <row r="954" spans="2:22">
      <c r="B954" s="21">
        <v>42921</v>
      </c>
      <c r="C954" s="122" t="s">
        <v>486</v>
      </c>
      <c r="D954" s="116">
        <v>39.31</v>
      </c>
      <c r="E954" s="11">
        <v>39.35</v>
      </c>
      <c r="F954" s="12">
        <v>1347333</v>
      </c>
      <c r="H954" s="21">
        <v>42947</v>
      </c>
      <c r="I954" s="122" t="s">
        <v>25</v>
      </c>
      <c r="J954" s="116">
        <v>35.82</v>
      </c>
      <c r="K954" s="11">
        <v>35.979999999999997</v>
      </c>
      <c r="L954" s="12">
        <v>13855521</v>
      </c>
      <c r="N954" s="113" t="str">
        <f t="shared" si="56"/>
        <v>42928ESS</v>
      </c>
      <c r="O954" s="21">
        <v>42928</v>
      </c>
      <c r="P954" s="122" t="s">
        <v>250</v>
      </c>
      <c r="Q954" s="116">
        <v>253.79</v>
      </c>
      <c r="R954" s="11">
        <v>254</v>
      </c>
      <c r="S954" s="11">
        <v>360273</v>
      </c>
      <c r="T954" s="78">
        <f t="shared" si="58"/>
        <v>2721478.8333333335</v>
      </c>
      <c r="U954" s="11">
        <f t="shared" si="57"/>
        <v>8.9771824684489829E-3</v>
      </c>
      <c r="V954" s="119">
        <f t="shared" si="59"/>
        <v>4.0941948408301014</v>
      </c>
    </row>
    <row r="955" spans="2:22">
      <c r="B955" s="21">
        <v>42921</v>
      </c>
      <c r="C955" s="122" t="s">
        <v>487</v>
      </c>
      <c r="D955" s="116">
        <v>121.71</v>
      </c>
      <c r="E955" s="11">
        <v>122.32</v>
      </c>
      <c r="F955" s="12">
        <v>509153</v>
      </c>
      <c r="H955" s="21">
        <v>42947</v>
      </c>
      <c r="I955" s="122" t="s">
        <v>26</v>
      </c>
      <c r="J955" s="116">
        <v>941.89</v>
      </c>
      <c r="K955" s="11">
        <v>930.5</v>
      </c>
      <c r="L955" s="12">
        <v>1970095</v>
      </c>
      <c r="N955" s="113" t="str">
        <f t="shared" si="56"/>
        <v>42929ESS</v>
      </c>
      <c r="O955" s="21">
        <v>42929</v>
      </c>
      <c r="P955" s="122" t="s">
        <v>250</v>
      </c>
      <c r="Q955" s="116">
        <v>254.08</v>
      </c>
      <c r="R955" s="11">
        <v>252.26</v>
      </c>
      <c r="S955" s="11">
        <v>249754</v>
      </c>
      <c r="T955" s="78">
        <f t="shared" si="58"/>
        <v>2660284.1666666665</v>
      </c>
      <c r="U955" s="11">
        <f t="shared" si="57"/>
        <v>-6.8739653594895086E-3</v>
      </c>
      <c r="V955" s="119">
        <f t="shared" si="59"/>
        <v>4.0939647121183933</v>
      </c>
    </row>
    <row r="956" spans="2:22">
      <c r="B956" s="21">
        <v>42921</v>
      </c>
      <c r="C956" s="122" t="s">
        <v>488</v>
      </c>
      <c r="D956" s="116">
        <v>281</v>
      </c>
      <c r="E956" s="11">
        <v>279.04000000000002</v>
      </c>
      <c r="F956" s="12">
        <v>1294317</v>
      </c>
      <c r="H956" s="21">
        <v>42947</v>
      </c>
      <c r="I956" s="122" t="s">
        <v>27</v>
      </c>
      <c r="J956" s="116">
        <v>960</v>
      </c>
      <c r="K956" s="11">
        <v>945.5</v>
      </c>
      <c r="L956" s="12">
        <v>2293389</v>
      </c>
      <c r="N956" s="113" t="str">
        <f t="shared" si="56"/>
        <v>42930ESS</v>
      </c>
      <c r="O956" s="21">
        <v>42930</v>
      </c>
      <c r="P956" s="122" t="s">
        <v>250</v>
      </c>
      <c r="Q956" s="116">
        <v>253.56</v>
      </c>
      <c r="R956" s="11">
        <v>253.52</v>
      </c>
      <c r="S956" s="11">
        <v>348810</v>
      </c>
      <c r="T956" s="78">
        <f t="shared" si="58"/>
        <v>2587925.7000000002</v>
      </c>
      <c r="U956" s="11">
        <f t="shared" si="57"/>
        <v>4.982413723618369E-3</v>
      </c>
      <c r="V956" s="119">
        <f t="shared" si="59"/>
        <v>4.095027607494953</v>
      </c>
    </row>
    <row r="957" spans="2:22">
      <c r="B957" s="21">
        <v>42921</v>
      </c>
      <c r="C957" s="122" t="s">
        <v>489</v>
      </c>
      <c r="D957" s="116">
        <v>186.14</v>
      </c>
      <c r="E957" s="11">
        <v>188.25</v>
      </c>
      <c r="F957" s="12">
        <v>2587433</v>
      </c>
      <c r="H957" s="21">
        <v>42947</v>
      </c>
      <c r="I957" s="122" t="s">
        <v>28</v>
      </c>
      <c r="J957" s="116">
        <v>84.1</v>
      </c>
      <c r="K957" s="11">
        <v>84.93</v>
      </c>
      <c r="L957" s="12">
        <v>1976105</v>
      </c>
      <c r="N957" s="113" t="str">
        <f t="shared" si="56"/>
        <v>42933ESS</v>
      </c>
      <c r="O957" s="21">
        <v>42933</v>
      </c>
      <c r="P957" s="122" t="s">
        <v>250</v>
      </c>
      <c r="Q957" s="116">
        <v>253.46</v>
      </c>
      <c r="R957" s="11">
        <v>257.8</v>
      </c>
      <c r="S957" s="11">
        <v>264315</v>
      </c>
      <c r="T957" s="78">
        <f t="shared" si="58"/>
        <v>2534305.5333333332</v>
      </c>
      <c r="U957" s="11">
        <f t="shared" si="57"/>
        <v>1.6741375122421753E-2</v>
      </c>
      <c r="V957" s="119">
        <f t="shared" si="59"/>
        <v>4.0947951584462343</v>
      </c>
    </row>
    <row r="958" spans="2:22">
      <c r="B958" s="21">
        <v>42921</v>
      </c>
      <c r="C958" s="122" t="s">
        <v>490</v>
      </c>
      <c r="D958" s="116">
        <v>47.3</v>
      </c>
      <c r="E958" s="11">
        <v>47.11</v>
      </c>
      <c r="F958" s="12">
        <v>1182294</v>
      </c>
      <c r="H958" s="21">
        <v>42947</v>
      </c>
      <c r="I958" s="122" t="s">
        <v>29</v>
      </c>
      <c r="J958" s="116">
        <v>94.93</v>
      </c>
      <c r="K958" s="11">
        <v>94.37</v>
      </c>
      <c r="L958" s="12">
        <v>798575</v>
      </c>
      <c r="N958" s="113" t="str">
        <f t="shared" si="56"/>
        <v>42934ESS</v>
      </c>
      <c r="O958" s="21">
        <v>42934</v>
      </c>
      <c r="P958" s="122" t="s">
        <v>250</v>
      </c>
      <c r="Q958" s="116">
        <v>257.54000000000002</v>
      </c>
      <c r="R958" s="11">
        <v>258.81</v>
      </c>
      <c r="S958" s="11">
        <v>279847</v>
      </c>
      <c r="T958" s="78">
        <f t="shared" si="58"/>
        <v>2439044.1666666665</v>
      </c>
      <c r="U958" s="11">
        <f t="shared" si="57"/>
        <v>3.910111251510074E-3</v>
      </c>
      <c r="V958" s="119">
        <f t="shared" si="59"/>
        <v>4.095034622621136</v>
      </c>
    </row>
    <row r="959" spans="2:22">
      <c r="B959" s="21">
        <v>42921</v>
      </c>
      <c r="C959" s="122" t="s">
        <v>491</v>
      </c>
      <c r="D959" s="116">
        <v>110.13</v>
      </c>
      <c r="E959" s="11">
        <v>108.25</v>
      </c>
      <c r="F959" s="12">
        <v>2668052</v>
      </c>
      <c r="H959" s="21">
        <v>42947</v>
      </c>
      <c r="I959" s="122" t="s">
        <v>30</v>
      </c>
      <c r="J959" s="116">
        <v>23.89</v>
      </c>
      <c r="K959" s="11">
        <v>23.83</v>
      </c>
      <c r="L959" s="12">
        <v>11477079</v>
      </c>
      <c r="N959" s="113" t="str">
        <f t="shared" si="56"/>
        <v>42935ESS</v>
      </c>
      <c r="O959" s="21">
        <v>42935</v>
      </c>
      <c r="P959" s="122" t="s">
        <v>250</v>
      </c>
      <c r="Q959" s="116">
        <v>259.31</v>
      </c>
      <c r="R959" s="11">
        <v>263.49</v>
      </c>
      <c r="S959" s="11">
        <v>339418</v>
      </c>
      <c r="T959" s="78">
        <f t="shared" si="58"/>
        <v>2366422.2666666666</v>
      </c>
      <c r="U959" s="11">
        <f t="shared" si="57"/>
        <v>1.7921214840538727E-2</v>
      </c>
      <c r="V959" s="119">
        <f t="shared" si="59"/>
        <v>4.0934918358255077</v>
      </c>
    </row>
    <row r="960" spans="2:22">
      <c r="B960" s="21">
        <v>42921</v>
      </c>
      <c r="C960" s="122" t="s">
        <v>492</v>
      </c>
      <c r="D960" s="116">
        <v>110.57</v>
      </c>
      <c r="E960" s="11">
        <v>110.52</v>
      </c>
      <c r="F960" s="12">
        <v>1628693</v>
      </c>
      <c r="H960" s="21">
        <v>42947</v>
      </c>
      <c r="I960" s="122" t="s">
        <v>31</v>
      </c>
      <c r="J960" s="116">
        <v>51.5</v>
      </c>
      <c r="K960" s="11">
        <v>50.19</v>
      </c>
      <c r="L960" s="12">
        <v>1401994</v>
      </c>
      <c r="N960" s="113" t="str">
        <f t="shared" si="56"/>
        <v>42936ESS</v>
      </c>
      <c r="O960" s="21">
        <v>42936</v>
      </c>
      <c r="P960" s="122" t="s">
        <v>250</v>
      </c>
      <c r="Q960" s="116">
        <v>263.72000000000003</v>
      </c>
      <c r="R960" s="11">
        <v>264.17</v>
      </c>
      <c r="S960" s="11">
        <v>257891</v>
      </c>
      <c r="T960" s="78">
        <f t="shared" si="58"/>
        <v>2289253.8666666667</v>
      </c>
      <c r="U960" s="11">
        <f t="shared" si="57"/>
        <v>2.5774187031103145E-3</v>
      </c>
      <c r="V960" s="119">
        <f t="shared" si="59"/>
        <v>4.0913051092694257</v>
      </c>
    </row>
    <row r="961" spans="2:22">
      <c r="B961" s="21">
        <v>42921</v>
      </c>
      <c r="C961" s="122" t="s">
        <v>493</v>
      </c>
      <c r="D961" s="116">
        <v>113.76</v>
      </c>
      <c r="E961" s="11">
        <v>114.27</v>
      </c>
      <c r="F961" s="12">
        <v>1906074</v>
      </c>
      <c r="H961" s="21">
        <v>42947</v>
      </c>
      <c r="I961" s="122" t="s">
        <v>32</v>
      </c>
      <c r="J961" s="116">
        <v>223.95</v>
      </c>
      <c r="K961" s="11">
        <v>225.33</v>
      </c>
      <c r="L961" s="12">
        <v>1999637</v>
      </c>
      <c r="N961" s="113" t="str">
        <f t="shared" si="56"/>
        <v>42937ESS</v>
      </c>
      <c r="O961" s="21">
        <v>42937</v>
      </c>
      <c r="P961" s="122" t="s">
        <v>250</v>
      </c>
      <c r="Q961" s="116">
        <v>263.83</v>
      </c>
      <c r="R961" s="11">
        <v>264.85000000000002</v>
      </c>
      <c r="S961" s="11">
        <v>232598</v>
      </c>
      <c r="T961" s="78">
        <f t="shared" si="58"/>
        <v>2195274.4666666668</v>
      </c>
      <c r="U961" s="11">
        <f t="shared" si="57"/>
        <v>2.5707926902898233E-3</v>
      </c>
      <c r="V961" s="119">
        <f t="shared" si="59"/>
        <v>4.0923429387935526</v>
      </c>
    </row>
    <row r="962" spans="2:22">
      <c r="B962" s="21">
        <v>42921</v>
      </c>
      <c r="C962" s="122" t="s">
        <v>494</v>
      </c>
      <c r="D962" s="116">
        <v>52.71</v>
      </c>
      <c r="E962" s="11">
        <v>52.66</v>
      </c>
      <c r="F962" s="12">
        <v>5896863</v>
      </c>
      <c r="H962" s="21">
        <v>42947</v>
      </c>
      <c r="I962" s="122" t="s">
        <v>33</v>
      </c>
      <c r="J962" s="116">
        <v>32.659999999999997</v>
      </c>
      <c r="K962" s="11">
        <v>31.51</v>
      </c>
      <c r="L962" s="12">
        <v>9644791</v>
      </c>
      <c r="N962" s="113" t="str">
        <f t="shared" si="56"/>
        <v>42940ESS</v>
      </c>
      <c r="O962" s="21">
        <v>42940</v>
      </c>
      <c r="P962" s="122" t="s">
        <v>250</v>
      </c>
      <c r="Q962" s="116">
        <v>264.89999999999998</v>
      </c>
      <c r="R962" s="11">
        <v>262.76</v>
      </c>
      <c r="S962" s="11">
        <v>339402</v>
      </c>
      <c r="T962" s="78">
        <f t="shared" si="58"/>
        <v>2125594.5333333332</v>
      </c>
      <c r="U962" s="11">
        <f t="shared" si="57"/>
        <v>-7.9225599662636429E-3</v>
      </c>
      <c r="V962" s="119">
        <f t="shared" si="59"/>
        <v>4.0914893287646379</v>
      </c>
    </row>
    <row r="963" spans="2:22">
      <c r="B963" s="21">
        <v>42921</v>
      </c>
      <c r="C963" s="122" t="s">
        <v>495</v>
      </c>
      <c r="D963" s="116">
        <v>122.37</v>
      </c>
      <c r="E963" s="11">
        <v>122.79</v>
      </c>
      <c r="F963" s="12">
        <v>1737984</v>
      </c>
      <c r="H963" s="21">
        <v>42947</v>
      </c>
      <c r="I963" s="122" t="s">
        <v>34</v>
      </c>
      <c r="J963" s="116">
        <v>165.79</v>
      </c>
      <c r="K963" s="11">
        <v>166.74</v>
      </c>
      <c r="L963" s="12">
        <v>1476151</v>
      </c>
      <c r="N963" s="113" t="str">
        <f t="shared" si="56"/>
        <v>42941ESS</v>
      </c>
      <c r="O963" s="21">
        <v>42941</v>
      </c>
      <c r="P963" s="122" t="s">
        <v>250</v>
      </c>
      <c r="Q963" s="116">
        <v>263.36</v>
      </c>
      <c r="R963" s="11">
        <v>261.45</v>
      </c>
      <c r="S963" s="11">
        <v>326238</v>
      </c>
      <c r="T963" s="78">
        <f t="shared" si="58"/>
        <v>2060663.3</v>
      </c>
      <c r="U963" s="11">
        <f t="shared" si="57"/>
        <v>-4.9980073901325821E-3</v>
      </c>
      <c r="V963" s="119">
        <f t="shared" si="59"/>
        <v>4.0931743237504712</v>
      </c>
    </row>
    <row r="964" spans="2:22">
      <c r="B964" s="21">
        <v>42921</v>
      </c>
      <c r="C964" s="122" t="s">
        <v>496</v>
      </c>
      <c r="D964" s="116">
        <v>93.75</v>
      </c>
      <c r="E964" s="11">
        <v>94.01</v>
      </c>
      <c r="F964" s="12">
        <v>9339609</v>
      </c>
      <c r="H964" s="21">
        <v>42947</v>
      </c>
      <c r="I964" s="122" t="s">
        <v>35</v>
      </c>
      <c r="J964" s="116">
        <v>42.82</v>
      </c>
      <c r="K964" s="11">
        <v>42.44</v>
      </c>
      <c r="L964" s="12">
        <v>8185424</v>
      </c>
      <c r="N964" s="113" t="str">
        <f t="shared" ref="N964:N1027" si="60">O964&amp;P964</f>
        <v>42942ESS</v>
      </c>
      <c r="O964" s="21">
        <v>42942</v>
      </c>
      <c r="P964" s="122" t="s">
        <v>250</v>
      </c>
      <c r="Q964" s="116">
        <v>261.94</v>
      </c>
      <c r="R964" s="11">
        <v>267.14</v>
      </c>
      <c r="S964" s="11">
        <v>326655</v>
      </c>
      <c r="T964" s="78">
        <f t="shared" si="58"/>
        <v>1957742.5</v>
      </c>
      <c r="U964" s="11">
        <f t="shared" si="57"/>
        <v>2.1529804914819619E-2</v>
      </c>
      <c r="V964" s="119">
        <f t="shared" si="59"/>
        <v>4.0947569666230086</v>
      </c>
    </row>
    <row r="965" spans="2:22">
      <c r="B965" s="21">
        <v>42921</v>
      </c>
      <c r="C965" s="122" t="s">
        <v>497</v>
      </c>
      <c r="D965" s="116">
        <v>103.12</v>
      </c>
      <c r="E965" s="11">
        <v>103.72</v>
      </c>
      <c r="F965" s="12">
        <v>1692307</v>
      </c>
      <c r="H965" s="21">
        <v>42947</v>
      </c>
      <c r="I965" s="122" t="s">
        <v>36</v>
      </c>
      <c r="J965" s="116">
        <v>105.7</v>
      </c>
      <c r="K965" s="11">
        <v>105.88</v>
      </c>
      <c r="L965" s="12">
        <v>1344825</v>
      </c>
      <c r="N965" s="113" t="str">
        <f t="shared" si="60"/>
        <v>42943ESS</v>
      </c>
      <c r="O965" s="21">
        <v>42943</v>
      </c>
      <c r="P965" s="122" t="s">
        <v>250</v>
      </c>
      <c r="Q965" s="116">
        <v>266.06</v>
      </c>
      <c r="R965" s="11">
        <v>264.04000000000002</v>
      </c>
      <c r="S965" s="11">
        <v>329384</v>
      </c>
      <c r="T965" s="78">
        <f t="shared" si="58"/>
        <v>1824862.2666666666</v>
      </c>
      <c r="U965" s="11">
        <f t="shared" ref="U965:U1028" si="61">LN(R965/R964)</f>
        <v>-1.1672258728389083E-2</v>
      </c>
      <c r="V965" s="119">
        <f t="shared" si="59"/>
        <v>4.0911622080814141</v>
      </c>
    </row>
    <row r="966" spans="2:22">
      <c r="B966" s="21">
        <v>42921</v>
      </c>
      <c r="C966" s="122" t="s">
        <v>498</v>
      </c>
      <c r="D966" s="116">
        <v>57.71</v>
      </c>
      <c r="E966" s="11">
        <v>57.33</v>
      </c>
      <c r="F966" s="12">
        <v>1958594</v>
      </c>
      <c r="H966" s="21">
        <v>42947</v>
      </c>
      <c r="I966" s="122" t="s">
        <v>37</v>
      </c>
      <c r="J966" s="116">
        <v>13.2</v>
      </c>
      <c r="K966" s="11">
        <v>13.25</v>
      </c>
      <c r="L966" s="12">
        <v>7563482</v>
      </c>
      <c r="N966" s="113" t="str">
        <f t="shared" si="60"/>
        <v>42944ESS</v>
      </c>
      <c r="O966" s="21">
        <v>42944</v>
      </c>
      <c r="P966" s="122" t="s">
        <v>250</v>
      </c>
      <c r="Q966" s="116">
        <v>263.66000000000003</v>
      </c>
      <c r="R966" s="11">
        <v>264.66000000000003</v>
      </c>
      <c r="S966" s="11">
        <v>441977</v>
      </c>
      <c r="T966" s="78">
        <f t="shared" si="58"/>
        <v>1744442.4666666666</v>
      </c>
      <c r="U966" s="11">
        <f t="shared" si="61"/>
        <v>2.3453765243332206E-3</v>
      </c>
      <c r="V966" s="119">
        <f t="shared" si="59"/>
        <v>4.0933538305509307</v>
      </c>
    </row>
    <row r="967" spans="2:22">
      <c r="B967" s="21">
        <v>42921</v>
      </c>
      <c r="C967" s="122" t="s">
        <v>499</v>
      </c>
      <c r="D967" s="116">
        <v>34.14</v>
      </c>
      <c r="E967" s="11">
        <v>33</v>
      </c>
      <c r="F967" s="12">
        <v>5598383</v>
      </c>
      <c r="H967" s="21">
        <v>42947</v>
      </c>
      <c r="I967" s="122" t="s">
        <v>38</v>
      </c>
      <c r="J967" s="116">
        <v>23.27</v>
      </c>
      <c r="K967" s="11">
        <v>22.92</v>
      </c>
      <c r="L967" s="12">
        <v>6361637</v>
      </c>
      <c r="N967" s="113" t="str">
        <f t="shared" si="60"/>
        <v>42947ESS</v>
      </c>
      <c r="O967" s="21">
        <v>42947</v>
      </c>
      <c r="P967" s="122" t="s">
        <v>250</v>
      </c>
      <c r="Q967" s="116">
        <v>263.52</v>
      </c>
      <c r="R967" s="11">
        <v>261.7</v>
      </c>
      <c r="S967" s="11">
        <v>672256</v>
      </c>
      <c r="T967" s="78">
        <f t="shared" si="58"/>
        <v>1678888.7666666666</v>
      </c>
      <c r="U967" s="11">
        <f t="shared" si="61"/>
        <v>-1.1247173808803319E-2</v>
      </c>
      <c r="V967" s="119">
        <f t="shared" si="59"/>
        <v>4.0914596855894549</v>
      </c>
    </row>
    <row r="968" spans="2:22">
      <c r="B968" s="21">
        <v>42921</v>
      </c>
      <c r="C968" s="122" t="s">
        <v>500</v>
      </c>
      <c r="D968" s="116">
        <v>68</v>
      </c>
      <c r="E968" s="11">
        <v>67.069999999999993</v>
      </c>
      <c r="F968" s="12">
        <v>3938059</v>
      </c>
      <c r="H968" s="21">
        <v>42947</v>
      </c>
      <c r="I968" s="122" t="s">
        <v>39</v>
      </c>
      <c r="J968" s="116">
        <v>80.33</v>
      </c>
      <c r="K968" s="11">
        <v>80.34</v>
      </c>
      <c r="L968" s="12">
        <v>2016181</v>
      </c>
      <c r="N968" s="113" t="str">
        <f t="shared" si="60"/>
        <v>42948ESS</v>
      </c>
      <c r="O968" s="21">
        <v>42948</v>
      </c>
      <c r="P968" s="122" t="s">
        <v>250</v>
      </c>
      <c r="Q968" s="116">
        <v>263.16000000000003</v>
      </c>
      <c r="R968" s="11">
        <v>263.2</v>
      </c>
      <c r="S968" s="11">
        <v>386631</v>
      </c>
      <c r="T968" s="78">
        <f t="shared" si="58"/>
        <v>1439500.1</v>
      </c>
      <c r="U968" s="11">
        <f t="shared" si="61"/>
        <v>5.7153899150620092E-3</v>
      </c>
      <c r="V968" s="119">
        <f t="shared" si="59"/>
        <v>4.0932032515117056</v>
      </c>
    </row>
    <row r="969" spans="2:22">
      <c r="B969" s="21">
        <v>42921</v>
      </c>
      <c r="C969" s="122" t="s">
        <v>501</v>
      </c>
      <c r="D969" s="116">
        <v>127.41</v>
      </c>
      <c r="E969" s="11">
        <v>130</v>
      </c>
      <c r="F969" s="12">
        <v>1539045</v>
      </c>
      <c r="H969" s="21">
        <v>42947</v>
      </c>
      <c r="I969" s="122" t="s">
        <v>40</v>
      </c>
      <c r="J969" s="116">
        <v>73.209999999999994</v>
      </c>
      <c r="K969" s="11">
        <v>73.39</v>
      </c>
      <c r="L969" s="12">
        <v>2128558</v>
      </c>
      <c r="N969" s="113" t="str">
        <f t="shared" si="60"/>
        <v>42949ESS</v>
      </c>
      <c r="O969" s="21">
        <v>42949</v>
      </c>
      <c r="P969" s="122" t="s">
        <v>250</v>
      </c>
      <c r="Q969" s="116">
        <v>262.13</v>
      </c>
      <c r="R969" s="11">
        <v>263.45999999999998</v>
      </c>
      <c r="S969" s="11">
        <v>296867</v>
      </c>
      <c r="T969" s="78">
        <f t="shared" si="58"/>
        <v>1370449.6333333333</v>
      </c>
      <c r="U969" s="11">
        <f t="shared" si="61"/>
        <v>9.8735435051885805E-4</v>
      </c>
      <c r="V969" s="119">
        <f t="shared" si="59"/>
        <v>4.0915131322478224</v>
      </c>
    </row>
    <row r="970" spans="2:22">
      <c r="B970" s="21">
        <v>42921</v>
      </c>
      <c r="C970" s="122" t="s">
        <v>502</v>
      </c>
      <c r="D970" s="116">
        <v>95.74</v>
      </c>
      <c r="E970" s="11">
        <v>76.047110000000004</v>
      </c>
      <c r="F970" s="12">
        <v>916722</v>
      </c>
      <c r="H970" s="21">
        <v>42947</v>
      </c>
      <c r="I970" s="122" t="s">
        <v>41</v>
      </c>
      <c r="J970" s="116">
        <v>31.84</v>
      </c>
      <c r="K970" s="11">
        <v>31.65</v>
      </c>
      <c r="L970" s="12">
        <v>9972117</v>
      </c>
      <c r="N970" s="113" t="str">
        <f t="shared" si="60"/>
        <v>42950ESS</v>
      </c>
      <c r="O970" s="21">
        <v>42950</v>
      </c>
      <c r="P970" s="122" t="s">
        <v>250</v>
      </c>
      <c r="Q970" s="116">
        <v>263.16000000000003</v>
      </c>
      <c r="R970" s="11">
        <v>263.27</v>
      </c>
      <c r="S970" s="11">
        <v>324809</v>
      </c>
      <c r="T970" s="78">
        <f t="shared" si="58"/>
        <v>1140103.6000000001</v>
      </c>
      <c r="U970" s="11">
        <f t="shared" si="61"/>
        <v>-7.214322641227246E-4</v>
      </c>
      <c r="V970" s="119">
        <f t="shared" si="59"/>
        <v>4.0894513624684716</v>
      </c>
    </row>
    <row r="971" spans="2:22">
      <c r="B971" s="21">
        <v>42921</v>
      </c>
      <c r="C971" s="122" t="s">
        <v>503</v>
      </c>
      <c r="D971" s="116">
        <v>84.22</v>
      </c>
      <c r="E971" s="11">
        <v>84.29</v>
      </c>
      <c r="F971" s="12">
        <v>781014</v>
      </c>
      <c r="H971" s="21">
        <v>42947</v>
      </c>
      <c r="I971" s="122" t="s">
        <v>42</v>
      </c>
      <c r="J971" s="116">
        <v>148</v>
      </c>
      <c r="K971" s="11">
        <v>149.6</v>
      </c>
      <c r="L971" s="12">
        <v>5253318</v>
      </c>
      <c r="N971" s="113" t="str">
        <f t="shared" si="60"/>
        <v>42951ESS</v>
      </c>
      <c r="O971" s="21">
        <v>42951</v>
      </c>
      <c r="P971" s="122" t="s">
        <v>250</v>
      </c>
      <c r="Q971" s="116">
        <v>262.89999999999998</v>
      </c>
      <c r="R971" s="11">
        <v>262</v>
      </c>
      <c r="S971" s="11">
        <v>249679</v>
      </c>
      <c r="T971" s="78">
        <f t="shared" si="58"/>
        <v>922406.26666666672</v>
      </c>
      <c r="U971" s="11">
        <f t="shared" si="61"/>
        <v>-4.835617776461406E-3</v>
      </c>
      <c r="V971" s="119">
        <f t="shared" si="59"/>
        <v>4.0907037333474232</v>
      </c>
    </row>
    <row r="972" spans="2:22">
      <c r="B972" s="21">
        <v>42921</v>
      </c>
      <c r="C972" s="122" t="s">
        <v>504</v>
      </c>
      <c r="D972" s="116">
        <v>94.05</v>
      </c>
      <c r="E972" s="11">
        <v>94.44</v>
      </c>
      <c r="F972" s="12">
        <v>1519934</v>
      </c>
      <c r="H972" s="21">
        <v>42947</v>
      </c>
      <c r="I972" s="122" t="s">
        <v>43</v>
      </c>
      <c r="J972" s="116">
        <v>44.75</v>
      </c>
      <c r="K972" s="11">
        <v>44.54</v>
      </c>
      <c r="L972" s="12">
        <v>3725537</v>
      </c>
      <c r="N972" s="113" t="str">
        <f t="shared" si="60"/>
        <v>42954ESS</v>
      </c>
      <c r="O972" s="21">
        <v>42954</v>
      </c>
      <c r="P972" s="122" t="s">
        <v>250</v>
      </c>
      <c r="Q972" s="116">
        <v>261.91000000000003</v>
      </c>
      <c r="R972" s="11">
        <v>261.51</v>
      </c>
      <c r="S972" s="11">
        <v>322701</v>
      </c>
      <c r="T972" s="78">
        <f t="shared" si="58"/>
        <v>812638.73333333328</v>
      </c>
      <c r="U972" s="11">
        <f t="shared" si="61"/>
        <v>-1.8719800695025765E-3</v>
      </c>
      <c r="V972" s="119">
        <f t="shared" si="59"/>
        <v>4.0910526397922862</v>
      </c>
    </row>
    <row r="973" spans="2:22">
      <c r="B973" s="21">
        <v>42921</v>
      </c>
      <c r="C973" s="122" t="s">
        <v>505</v>
      </c>
      <c r="D973" s="116">
        <v>128.31</v>
      </c>
      <c r="E973" s="11">
        <v>129</v>
      </c>
      <c r="F973" s="12">
        <v>1320590</v>
      </c>
      <c r="H973" s="21">
        <v>42947</v>
      </c>
      <c r="I973" s="122" t="s">
        <v>44</v>
      </c>
      <c r="J973" s="116">
        <v>55.19</v>
      </c>
      <c r="K973" s="11">
        <v>55</v>
      </c>
      <c r="L973" s="12">
        <v>2711202</v>
      </c>
      <c r="N973" s="113" t="str">
        <f t="shared" si="60"/>
        <v>42955ESS</v>
      </c>
      <c r="O973" s="21">
        <v>42955</v>
      </c>
      <c r="P973" s="122" t="s">
        <v>250</v>
      </c>
      <c r="Q973" s="116">
        <v>261.22000000000003</v>
      </c>
      <c r="R973" s="11">
        <v>262.69</v>
      </c>
      <c r="S973" s="11">
        <v>394297</v>
      </c>
      <c r="T973" s="78">
        <f t="shared" si="58"/>
        <v>726173.43333333335</v>
      </c>
      <c r="U973" s="11">
        <f t="shared" si="61"/>
        <v>4.5021060401129812E-3</v>
      </c>
      <c r="V973" s="119">
        <f t="shared" si="59"/>
        <v>4.092086485221504</v>
      </c>
    </row>
    <row r="974" spans="2:22">
      <c r="B974" s="21">
        <v>42921</v>
      </c>
      <c r="C974" s="122" t="s">
        <v>506</v>
      </c>
      <c r="D974" s="116">
        <v>69.89</v>
      </c>
      <c r="E974" s="11">
        <v>69.180000000000007</v>
      </c>
      <c r="F974" s="12">
        <v>1912292</v>
      </c>
      <c r="H974" s="21">
        <v>42947</v>
      </c>
      <c r="I974" s="122" t="s">
        <v>45</v>
      </c>
      <c r="J974" s="116">
        <v>62.81</v>
      </c>
      <c r="K974" s="11">
        <v>62.53</v>
      </c>
      <c r="L974" s="12">
        <v>2068102</v>
      </c>
      <c r="N974" s="113" t="str">
        <f t="shared" si="60"/>
        <v>42956ESS</v>
      </c>
      <c r="O974" s="21">
        <v>42956</v>
      </c>
      <c r="P974" s="122" t="s">
        <v>250</v>
      </c>
      <c r="Q974" s="116">
        <v>263.02</v>
      </c>
      <c r="R974" s="11">
        <v>264.66000000000003</v>
      </c>
      <c r="S974" s="11">
        <v>394257</v>
      </c>
      <c r="T974" s="78">
        <f t="shared" si="58"/>
        <v>640628.33333333337</v>
      </c>
      <c r="U974" s="11">
        <f t="shared" si="61"/>
        <v>7.4713536131960669E-3</v>
      </c>
      <c r="V974" s="119">
        <f t="shared" si="59"/>
        <v>4.0919361077067933</v>
      </c>
    </row>
    <row r="975" spans="2:22">
      <c r="B975" s="21">
        <v>42921</v>
      </c>
      <c r="C975" s="122" t="s">
        <v>507</v>
      </c>
      <c r="D975" s="116">
        <v>45.05</v>
      </c>
      <c r="E975" s="11">
        <v>44.65</v>
      </c>
      <c r="F975" s="12">
        <v>14853432</v>
      </c>
      <c r="H975" s="21">
        <v>42947</v>
      </c>
      <c r="I975" s="122" t="s">
        <v>46</v>
      </c>
      <c r="J975" s="116">
        <v>48.97</v>
      </c>
      <c r="K975" s="11">
        <v>48.67</v>
      </c>
      <c r="L975" s="12">
        <v>1789132</v>
      </c>
      <c r="N975" s="113" t="str">
        <f t="shared" si="60"/>
        <v>42957ESS</v>
      </c>
      <c r="O975" s="21">
        <v>42957</v>
      </c>
      <c r="P975" s="122" t="s">
        <v>250</v>
      </c>
      <c r="Q975" s="116">
        <v>263.97000000000003</v>
      </c>
      <c r="R975" s="11">
        <v>262.52999999999997</v>
      </c>
      <c r="S975" s="11">
        <v>293602</v>
      </c>
      <c r="T975" s="78">
        <f t="shared" si="58"/>
        <v>579321.1</v>
      </c>
      <c r="U975" s="11">
        <f t="shared" si="61"/>
        <v>-8.0806221290541103E-3</v>
      </c>
      <c r="V975" s="119">
        <f t="shared" si="59"/>
        <v>4.0920833845352433</v>
      </c>
    </row>
    <row r="976" spans="2:22">
      <c r="B976" s="21">
        <v>42921</v>
      </c>
      <c r="C976" s="122" t="s">
        <v>508</v>
      </c>
      <c r="D976" s="116">
        <v>183.09</v>
      </c>
      <c r="E976" s="11">
        <v>183.78</v>
      </c>
      <c r="F976" s="12">
        <v>363232</v>
      </c>
      <c r="H976" s="21">
        <v>42947</v>
      </c>
      <c r="I976" s="122" t="s">
        <v>47</v>
      </c>
      <c r="J976" s="116">
        <v>44.21</v>
      </c>
      <c r="K976" s="11">
        <v>44.21</v>
      </c>
      <c r="L976" s="12">
        <v>2109656</v>
      </c>
      <c r="N976" s="113" t="str">
        <f t="shared" si="60"/>
        <v>42958ESS</v>
      </c>
      <c r="O976" s="21">
        <v>42958</v>
      </c>
      <c r="P976" s="122" t="s">
        <v>250</v>
      </c>
      <c r="Q976" s="116">
        <v>263.33999999999997</v>
      </c>
      <c r="R976" s="11">
        <v>259.14</v>
      </c>
      <c r="S976" s="11">
        <v>216119</v>
      </c>
      <c r="T976" s="78">
        <f t="shared" si="58"/>
        <v>514414</v>
      </c>
      <c r="U976" s="11">
        <f t="shared" si="61"/>
        <v>-1.2996905015184648E-2</v>
      </c>
      <c r="V976" s="119">
        <f t="shared" si="59"/>
        <v>4.0928185032687319</v>
      </c>
    </row>
    <row r="977" spans="2:22">
      <c r="B977" s="21">
        <v>42921</v>
      </c>
      <c r="C977" s="122" t="s">
        <v>509</v>
      </c>
      <c r="D977" s="116">
        <v>78.13</v>
      </c>
      <c r="E977" s="11">
        <v>78.64</v>
      </c>
      <c r="F977" s="12">
        <v>6480982</v>
      </c>
      <c r="H977" s="21">
        <v>42947</v>
      </c>
      <c r="I977" s="122" t="s">
        <v>48</v>
      </c>
      <c r="J977" s="116">
        <v>137.41999999999999</v>
      </c>
      <c r="K977" s="11">
        <v>136.12</v>
      </c>
      <c r="L977" s="12">
        <v>3858925</v>
      </c>
      <c r="N977" s="113" t="str">
        <f t="shared" si="60"/>
        <v>42961ESS</v>
      </c>
      <c r="O977" s="21">
        <v>42961</v>
      </c>
      <c r="P977" s="122" t="s">
        <v>250</v>
      </c>
      <c r="Q977" s="116">
        <v>260.64</v>
      </c>
      <c r="R977" s="11">
        <v>263.45999999999998</v>
      </c>
      <c r="S977" s="11">
        <v>340870</v>
      </c>
      <c r="T977" s="78">
        <f t="shared" si="58"/>
        <v>447116.16666666669</v>
      </c>
      <c r="U977" s="11">
        <f t="shared" si="61"/>
        <v>1.6533097601016261E-2</v>
      </c>
      <c r="V977" s="119">
        <f t="shared" si="59"/>
        <v>4.0944631733392294</v>
      </c>
    </row>
    <row r="978" spans="2:22">
      <c r="B978" s="21">
        <v>42921</v>
      </c>
      <c r="C978" s="122" t="s">
        <v>510</v>
      </c>
      <c r="D978" s="116">
        <v>85.95</v>
      </c>
      <c r="E978" s="11">
        <v>86.41</v>
      </c>
      <c r="F978" s="12">
        <v>5119810</v>
      </c>
      <c r="H978" s="21">
        <v>42947</v>
      </c>
      <c r="I978" s="122" t="s">
        <v>49</v>
      </c>
      <c r="J978" s="116">
        <v>51.6</v>
      </c>
      <c r="K978" s="11">
        <v>50.62</v>
      </c>
      <c r="L978" s="12">
        <v>2251837</v>
      </c>
      <c r="N978" s="113" t="str">
        <f t="shared" si="60"/>
        <v>42962ESS</v>
      </c>
      <c r="O978" s="21">
        <v>42962</v>
      </c>
      <c r="P978" s="122" t="s">
        <v>250</v>
      </c>
      <c r="Q978" s="116">
        <v>263.27999999999997</v>
      </c>
      <c r="R978" s="11">
        <v>265.08</v>
      </c>
      <c r="S978" s="11">
        <v>444893</v>
      </c>
      <c r="T978" s="78">
        <f t="shared" si="58"/>
        <v>328746.96666666667</v>
      </c>
      <c r="U978" s="11">
        <f t="shared" si="61"/>
        <v>6.1301134183451367E-3</v>
      </c>
      <c r="V978" s="119">
        <f t="shared" si="59"/>
        <v>4.0934814482115058</v>
      </c>
    </row>
    <row r="979" spans="2:22">
      <c r="B979" s="21">
        <v>42921</v>
      </c>
      <c r="C979" s="122" t="s">
        <v>511</v>
      </c>
      <c r="D979" s="116">
        <v>61.13</v>
      </c>
      <c r="E979" s="11">
        <v>60.83</v>
      </c>
      <c r="F979" s="12">
        <v>1152096</v>
      </c>
      <c r="H979" s="21">
        <v>42947</v>
      </c>
      <c r="I979" s="122" t="s">
        <v>50</v>
      </c>
      <c r="J979" s="116">
        <v>17.600000000000001</v>
      </c>
      <c r="K979" s="11">
        <v>13.582253</v>
      </c>
      <c r="L979" s="12">
        <v>8762126</v>
      </c>
      <c r="N979" s="113" t="str">
        <f t="shared" si="60"/>
        <v>42963ESS</v>
      </c>
      <c r="O979" s="21">
        <v>42963</v>
      </c>
      <c r="P979" s="122" t="s">
        <v>250</v>
      </c>
      <c r="Q979" s="116">
        <v>266.06</v>
      </c>
      <c r="R979" s="11">
        <v>262.7</v>
      </c>
      <c r="S979" s="11">
        <v>338374</v>
      </c>
      <c r="T979" s="78">
        <f t="shared" si="58"/>
        <v>336356.26666666666</v>
      </c>
      <c r="U979" s="11">
        <f t="shared" si="61"/>
        <v>-9.0189705285319225E-3</v>
      </c>
      <c r="V979" s="119">
        <f t="shared" si="59"/>
        <v>0.16040463618417508</v>
      </c>
    </row>
    <row r="980" spans="2:22">
      <c r="B980" s="21">
        <v>42921</v>
      </c>
      <c r="C980" s="122" t="s">
        <v>512</v>
      </c>
      <c r="D980" s="116">
        <v>55.97</v>
      </c>
      <c r="E980" s="11">
        <v>55.78</v>
      </c>
      <c r="F980" s="12">
        <v>14086881</v>
      </c>
      <c r="H980" s="21">
        <v>42947</v>
      </c>
      <c r="I980" s="122" t="s">
        <v>51</v>
      </c>
      <c r="J980" s="116">
        <v>19.2</v>
      </c>
      <c r="K980" s="11">
        <v>19.100000000000001</v>
      </c>
      <c r="L980" s="12">
        <v>12771589</v>
      </c>
      <c r="N980" s="113" t="str">
        <f t="shared" si="60"/>
        <v>42964ESS</v>
      </c>
      <c r="O980" s="21">
        <v>42964</v>
      </c>
      <c r="P980" s="122" t="s">
        <v>250</v>
      </c>
      <c r="Q980" s="116">
        <v>261.94</v>
      </c>
      <c r="R980" s="11">
        <v>262.61</v>
      </c>
      <c r="S980" s="11">
        <v>373350</v>
      </c>
      <c r="T980" s="78">
        <f t="shared" si="58"/>
        <v>334933.3</v>
      </c>
      <c r="U980" s="11">
        <f t="shared" si="61"/>
        <v>-3.426548167008162E-4</v>
      </c>
      <c r="V980" s="119">
        <f t="shared" si="59"/>
        <v>0.16174395012740456</v>
      </c>
    </row>
    <row r="981" spans="2:22">
      <c r="B981" s="21">
        <v>42921</v>
      </c>
      <c r="C981" s="122" t="s">
        <v>513</v>
      </c>
      <c r="D981" s="116">
        <v>192.64</v>
      </c>
      <c r="E981" s="11">
        <v>193.21</v>
      </c>
      <c r="F981" s="12">
        <v>416850</v>
      </c>
      <c r="H981" s="21">
        <v>42947</v>
      </c>
      <c r="I981" s="122" t="s">
        <v>52</v>
      </c>
      <c r="J981" s="116">
        <v>30.29</v>
      </c>
      <c r="K981" s="11">
        <v>30.5</v>
      </c>
      <c r="L981" s="12">
        <v>1778576</v>
      </c>
      <c r="N981" s="113" t="str">
        <f t="shared" si="60"/>
        <v>42965ESS</v>
      </c>
      <c r="O981" s="21">
        <v>42965</v>
      </c>
      <c r="P981" s="122" t="s">
        <v>250</v>
      </c>
      <c r="Q981" s="116">
        <v>262.17</v>
      </c>
      <c r="R981" s="11">
        <v>260.76</v>
      </c>
      <c r="S981" s="11">
        <v>670628</v>
      </c>
      <c r="T981" s="78">
        <f t="shared" si="58"/>
        <v>337390.96666666667</v>
      </c>
      <c r="U981" s="11">
        <f t="shared" si="61"/>
        <v>-7.0695978184546872E-3</v>
      </c>
      <c r="V981" s="119">
        <f t="shared" si="59"/>
        <v>0.14714710394025815</v>
      </c>
    </row>
    <row r="982" spans="2:22">
      <c r="B982" s="21">
        <v>42921</v>
      </c>
      <c r="C982" s="122" t="s">
        <v>514</v>
      </c>
      <c r="D982" s="116">
        <v>146.35</v>
      </c>
      <c r="E982" s="11">
        <v>145.49</v>
      </c>
      <c r="F982" s="12">
        <v>671866</v>
      </c>
      <c r="H982" s="21">
        <v>42947</v>
      </c>
      <c r="I982" s="122" t="s">
        <v>53</v>
      </c>
      <c r="J982" s="116">
        <v>34.15</v>
      </c>
      <c r="K982" s="11">
        <v>34.17</v>
      </c>
      <c r="L982" s="12">
        <v>1799073</v>
      </c>
      <c r="N982" s="113" t="str">
        <f t="shared" si="60"/>
        <v>42968ESS</v>
      </c>
      <c r="O982" s="21">
        <v>42968</v>
      </c>
      <c r="P982" s="122" t="s">
        <v>250</v>
      </c>
      <c r="Q982" s="116">
        <v>260.98</v>
      </c>
      <c r="R982" s="11">
        <v>264.2</v>
      </c>
      <c r="S982" s="11">
        <v>218225</v>
      </c>
      <c r="T982" s="78">
        <f t="shared" si="58"/>
        <v>348979.13333333336</v>
      </c>
      <c r="U982" s="11">
        <f t="shared" si="61"/>
        <v>1.310594803188634E-2</v>
      </c>
      <c r="V982" s="119">
        <f t="shared" si="59"/>
        <v>0.1479986376754972</v>
      </c>
    </row>
    <row r="983" spans="2:22">
      <c r="B983" s="21">
        <v>42921</v>
      </c>
      <c r="C983" s="122" t="s">
        <v>515</v>
      </c>
      <c r="D983" s="116">
        <v>73.8</v>
      </c>
      <c r="E983" s="11">
        <v>73.72</v>
      </c>
      <c r="F983" s="12">
        <v>1413883</v>
      </c>
      <c r="H983" s="21">
        <v>42947</v>
      </c>
      <c r="I983" s="122" t="s">
        <v>54</v>
      </c>
      <c r="J983" s="116">
        <v>114.8</v>
      </c>
      <c r="K983" s="11">
        <v>114.47</v>
      </c>
      <c r="L983" s="12">
        <v>787893</v>
      </c>
      <c r="N983" s="113" t="str">
        <f t="shared" si="60"/>
        <v>42969ESS</v>
      </c>
      <c r="O983" s="21">
        <v>42969</v>
      </c>
      <c r="P983" s="122" t="s">
        <v>250</v>
      </c>
      <c r="Q983" s="116">
        <v>264.55</v>
      </c>
      <c r="R983" s="11">
        <v>265.23</v>
      </c>
      <c r="S983" s="11">
        <v>288397</v>
      </c>
      <c r="T983" s="78">
        <f t="shared" si="58"/>
        <v>346194.93333333335</v>
      </c>
      <c r="U983" s="11">
        <f t="shared" si="61"/>
        <v>3.8909819975979599E-3</v>
      </c>
      <c r="V983" s="119">
        <f t="shared" si="59"/>
        <v>0.14841579330754348</v>
      </c>
    </row>
    <row r="984" spans="2:22">
      <c r="B984" s="21">
        <v>42921</v>
      </c>
      <c r="C984" s="122" t="s">
        <v>516</v>
      </c>
      <c r="D984" s="116">
        <v>30.74</v>
      </c>
      <c r="E984" s="11">
        <v>30.35</v>
      </c>
      <c r="F984" s="12">
        <v>6948856</v>
      </c>
      <c r="H984" s="21">
        <v>42947</v>
      </c>
      <c r="I984" s="122" t="s">
        <v>55</v>
      </c>
      <c r="J984" s="116">
        <v>90.14</v>
      </c>
      <c r="K984" s="11">
        <v>91.105000000000004</v>
      </c>
      <c r="L984" s="12">
        <v>468136</v>
      </c>
      <c r="N984" s="113" t="str">
        <f t="shared" si="60"/>
        <v>42970ESS</v>
      </c>
      <c r="O984" s="21">
        <v>42970</v>
      </c>
      <c r="P984" s="122" t="s">
        <v>250</v>
      </c>
      <c r="Q984" s="116">
        <v>265.02999999999997</v>
      </c>
      <c r="R984" s="11">
        <v>267.16000000000003</v>
      </c>
      <c r="S984" s="11">
        <v>252017</v>
      </c>
      <c r="T984" s="78">
        <f t="shared" si="58"/>
        <v>344083.9</v>
      </c>
      <c r="U984" s="11">
        <f t="shared" si="61"/>
        <v>7.2503557716124423E-3</v>
      </c>
      <c r="V984" s="119">
        <f t="shared" si="59"/>
        <v>0.14715178504153148</v>
      </c>
    </row>
    <row r="985" spans="2:22">
      <c r="B985" s="21">
        <v>42921</v>
      </c>
      <c r="C985" s="122" t="s">
        <v>517</v>
      </c>
      <c r="D985" s="116">
        <v>75.55</v>
      </c>
      <c r="E985" s="11">
        <v>75.319999999999993</v>
      </c>
      <c r="F985" s="12">
        <v>6037661</v>
      </c>
      <c r="H985" s="21">
        <v>42947</v>
      </c>
      <c r="I985" s="122" t="s">
        <v>56</v>
      </c>
      <c r="J985" s="116">
        <v>18.670000000000002</v>
      </c>
      <c r="K985" s="11">
        <v>18.66</v>
      </c>
      <c r="L985" s="12">
        <v>17220292</v>
      </c>
      <c r="N985" s="113" t="str">
        <f t="shared" si="60"/>
        <v>42971ESS</v>
      </c>
      <c r="O985" s="21">
        <v>42971</v>
      </c>
      <c r="P985" s="122" t="s">
        <v>250</v>
      </c>
      <c r="Q985" s="116">
        <v>267.61</v>
      </c>
      <c r="R985" s="11">
        <v>266.41000000000003</v>
      </c>
      <c r="S985" s="11">
        <v>396526</v>
      </c>
      <c r="T985" s="78">
        <f t="shared" si="58"/>
        <v>340475.36666666664</v>
      </c>
      <c r="U985" s="11">
        <f t="shared" si="61"/>
        <v>-2.8112543581793291E-3</v>
      </c>
      <c r="V985" s="119">
        <f t="shared" si="59"/>
        <v>0.14650278332989955</v>
      </c>
    </row>
    <row r="986" spans="2:22">
      <c r="B986" s="21">
        <v>42921</v>
      </c>
      <c r="C986" s="122" t="s">
        <v>518</v>
      </c>
      <c r="D986" s="116">
        <v>57.21</v>
      </c>
      <c r="E986" s="11">
        <v>57.12</v>
      </c>
      <c r="F986" s="12">
        <v>794958</v>
      </c>
      <c r="H986" s="21">
        <v>42947</v>
      </c>
      <c r="I986" s="122" t="s">
        <v>57</v>
      </c>
      <c r="J986" s="116">
        <v>106.19</v>
      </c>
      <c r="K986" s="11">
        <v>105.31</v>
      </c>
      <c r="L986" s="12">
        <v>1179947</v>
      </c>
      <c r="N986" s="113" t="str">
        <f t="shared" si="60"/>
        <v>42972ESS</v>
      </c>
      <c r="O986" s="21">
        <v>42972</v>
      </c>
      <c r="P986" s="122" t="s">
        <v>250</v>
      </c>
      <c r="Q986" s="116">
        <v>266.52</v>
      </c>
      <c r="R986" s="11">
        <v>265.64999999999998</v>
      </c>
      <c r="S986" s="11">
        <v>226924</v>
      </c>
      <c r="T986" s="78">
        <f t="shared" si="58"/>
        <v>345367.76666666666</v>
      </c>
      <c r="U986" s="11">
        <f t="shared" si="61"/>
        <v>-2.856822602303832E-3</v>
      </c>
      <c r="V986" s="119">
        <f t="shared" si="59"/>
        <v>0.14491780442549979</v>
      </c>
    </row>
    <row r="987" spans="2:22">
      <c r="B987" s="21">
        <v>42921</v>
      </c>
      <c r="C987" s="122" t="s">
        <v>519</v>
      </c>
      <c r="D987" s="116">
        <v>19.18</v>
      </c>
      <c r="E987" s="11">
        <v>18.690000000000001</v>
      </c>
      <c r="F987" s="12">
        <v>5171643</v>
      </c>
      <c r="H987" s="21">
        <v>42947</v>
      </c>
      <c r="I987" s="122" t="s">
        <v>58</v>
      </c>
      <c r="J987" s="116">
        <v>233.69</v>
      </c>
      <c r="K987" s="11">
        <v>231.2</v>
      </c>
      <c r="L987" s="12">
        <v>844476</v>
      </c>
      <c r="N987" s="113" t="str">
        <f t="shared" si="60"/>
        <v>42975ESS</v>
      </c>
      <c r="O987" s="21">
        <v>42975</v>
      </c>
      <c r="P987" s="122" t="s">
        <v>250</v>
      </c>
      <c r="Q987" s="116">
        <v>265.87</v>
      </c>
      <c r="R987" s="11">
        <v>266.07</v>
      </c>
      <c r="S987" s="11">
        <v>236526</v>
      </c>
      <c r="T987" s="78">
        <f t="shared" si="58"/>
        <v>341304.9</v>
      </c>
      <c r="U987" s="11">
        <f t="shared" si="61"/>
        <v>1.5797791595184333E-3</v>
      </c>
      <c r="V987" s="119">
        <f t="shared" si="59"/>
        <v>0.14520932060022251</v>
      </c>
    </row>
    <row r="988" spans="2:22">
      <c r="B988" s="21">
        <v>42921</v>
      </c>
      <c r="C988" s="122" t="s">
        <v>520</v>
      </c>
      <c r="D988" s="116">
        <v>33.49</v>
      </c>
      <c r="E988" s="11">
        <v>33.21</v>
      </c>
      <c r="F988" s="12">
        <v>2581332</v>
      </c>
      <c r="H988" s="21">
        <v>42947</v>
      </c>
      <c r="I988" s="122" t="s">
        <v>59</v>
      </c>
      <c r="J988" s="116">
        <v>144.38</v>
      </c>
      <c r="K988" s="11">
        <v>144.66999999999999</v>
      </c>
      <c r="L988" s="12">
        <v>4355718</v>
      </c>
      <c r="N988" s="113" t="str">
        <f t="shared" si="60"/>
        <v>42976ESS</v>
      </c>
      <c r="O988" s="21">
        <v>42976</v>
      </c>
      <c r="P988" s="122" t="s">
        <v>250</v>
      </c>
      <c r="Q988" s="116">
        <v>266.06</v>
      </c>
      <c r="R988" s="11">
        <v>264.64</v>
      </c>
      <c r="S988" s="11">
        <v>220722</v>
      </c>
      <c r="T988" s="78">
        <f t="shared" si="58"/>
        <v>340378.6</v>
      </c>
      <c r="U988" s="11">
        <f t="shared" si="61"/>
        <v>-5.3890202211442093E-3</v>
      </c>
      <c r="V988" s="119">
        <f t="shared" si="59"/>
        <v>0.13795759780496381</v>
      </c>
    </row>
    <row r="989" spans="2:22">
      <c r="B989" s="21">
        <v>42921</v>
      </c>
      <c r="C989" s="122" t="s">
        <v>521</v>
      </c>
      <c r="D989" s="116">
        <v>101.11</v>
      </c>
      <c r="E989" s="11">
        <v>101.29</v>
      </c>
      <c r="F989" s="12">
        <v>975004</v>
      </c>
      <c r="H989" s="21">
        <v>42947</v>
      </c>
      <c r="I989" s="122" t="s">
        <v>60</v>
      </c>
      <c r="J989" s="116">
        <v>66.28</v>
      </c>
      <c r="K989" s="11">
        <v>66.709999999999994</v>
      </c>
      <c r="L989" s="12">
        <v>2083024</v>
      </c>
      <c r="N989" s="113" t="str">
        <f t="shared" si="60"/>
        <v>42977ESS</v>
      </c>
      <c r="O989" s="21">
        <v>42977</v>
      </c>
      <c r="P989" s="122" t="s">
        <v>250</v>
      </c>
      <c r="Q989" s="116">
        <v>264.23</v>
      </c>
      <c r="R989" s="11">
        <v>266.35000000000002</v>
      </c>
      <c r="S989" s="11">
        <v>201592</v>
      </c>
      <c r="T989" s="78">
        <f t="shared" si="58"/>
        <v>338407.76666666666</v>
      </c>
      <c r="U989" s="11">
        <f t="shared" si="61"/>
        <v>6.4408215276818108E-3</v>
      </c>
      <c r="V989" s="119">
        <f t="shared" si="59"/>
        <v>0.13890556364021944</v>
      </c>
    </row>
    <row r="990" spans="2:22">
      <c r="B990" s="21">
        <v>42921</v>
      </c>
      <c r="C990" s="122" t="s">
        <v>522</v>
      </c>
      <c r="D990" s="116">
        <v>131.6</v>
      </c>
      <c r="E990" s="11">
        <v>132.41999999999999</v>
      </c>
      <c r="F990" s="12">
        <v>1212958</v>
      </c>
      <c r="H990" s="21">
        <v>42947</v>
      </c>
      <c r="I990" s="122" t="s">
        <v>61</v>
      </c>
      <c r="J990" s="116">
        <v>168.07</v>
      </c>
      <c r="K990" s="11">
        <v>166.46</v>
      </c>
      <c r="L990" s="12">
        <v>578514</v>
      </c>
      <c r="N990" s="113" t="str">
        <f t="shared" si="60"/>
        <v>42978ESS</v>
      </c>
      <c r="O990" s="21">
        <v>42978</v>
      </c>
      <c r="P990" s="122" t="s">
        <v>250</v>
      </c>
      <c r="Q990" s="116">
        <v>266.77</v>
      </c>
      <c r="R990" s="11">
        <v>265.97000000000003</v>
      </c>
      <c r="S990" s="11">
        <v>428093</v>
      </c>
      <c r="T990" s="78">
        <f t="shared" si="58"/>
        <v>333813.56666666665</v>
      </c>
      <c r="U990" s="11">
        <f t="shared" si="61"/>
        <v>-1.4277128965591507E-3</v>
      </c>
      <c r="V990" s="119">
        <f t="shared" si="59"/>
        <v>0.13035633812731526</v>
      </c>
    </row>
    <row r="991" spans="2:22">
      <c r="B991" s="21">
        <v>42921</v>
      </c>
      <c r="C991" s="122" t="s">
        <v>523</v>
      </c>
      <c r="D991" s="116">
        <v>95.9</v>
      </c>
      <c r="E991" s="11">
        <v>94.25</v>
      </c>
      <c r="F991" s="12">
        <v>1284065</v>
      </c>
      <c r="H991" s="21">
        <v>42947</v>
      </c>
      <c r="I991" s="122" t="s">
        <v>62</v>
      </c>
      <c r="J991" s="116">
        <v>133.36000000000001</v>
      </c>
      <c r="K991" s="11">
        <v>133.18</v>
      </c>
      <c r="L991" s="12">
        <v>441236</v>
      </c>
      <c r="N991" s="113" t="str">
        <f t="shared" si="60"/>
        <v>42979ESS</v>
      </c>
      <c r="O991" s="21">
        <v>42979</v>
      </c>
      <c r="P991" s="122" t="s">
        <v>250</v>
      </c>
      <c r="Q991" s="117">
        <v>267.08999999999997</v>
      </c>
      <c r="R991" s="96">
        <v>265.77</v>
      </c>
      <c r="S991" s="11">
        <v>275680</v>
      </c>
      <c r="T991" s="78">
        <f t="shared" si="58"/>
        <v>339486.96666666667</v>
      </c>
      <c r="U991" s="11">
        <f t="shared" si="61"/>
        <v>-7.5224737439845283E-4</v>
      </c>
      <c r="V991" s="119">
        <f t="shared" si="59"/>
        <v>0.13028169213131383</v>
      </c>
    </row>
    <row r="992" spans="2:22">
      <c r="B992" s="21">
        <v>42921</v>
      </c>
      <c r="C992" s="122" t="s">
        <v>524</v>
      </c>
      <c r="D992" s="116">
        <v>45.57</v>
      </c>
      <c r="E992" s="11">
        <v>45.53</v>
      </c>
      <c r="F992" s="12">
        <v>3187816</v>
      </c>
      <c r="H992" s="21">
        <v>42947</v>
      </c>
      <c r="I992" s="122" t="s">
        <v>63</v>
      </c>
      <c r="J992" s="116">
        <v>175.21</v>
      </c>
      <c r="K992" s="11">
        <v>173.85</v>
      </c>
      <c r="L992" s="12">
        <v>905743</v>
      </c>
      <c r="N992" s="113" t="str">
        <f t="shared" si="60"/>
        <v>42983ESS</v>
      </c>
      <c r="O992" s="21">
        <v>42983</v>
      </c>
      <c r="P992" s="122" t="s">
        <v>250</v>
      </c>
      <c r="Q992" s="117">
        <v>266.08</v>
      </c>
      <c r="R992" s="96">
        <v>266.08999999999997</v>
      </c>
      <c r="S992" s="11">
        <v>318122</v>
      </c>
      <c r="T992" s="78">
        <f t="shared" si="58"/>
        <v>340923.03333333333</v>
      </c>
      <c r="U992" s="11">
        <f t="shared" si="61"/>
        <v>1.2033243282557719E-3</v>
      </c>
      <c r="V992" s="119">
        <f t="shared" si="59"/>
        <v>0.13011925018395679</v>
      </c>
    </row>
    <row r="993" spans="2:22">
      <c r="B993" s="21">
        <v>42921</v>
      </c>
      <c r="C993" s="122" t="s">
        <v>525</v>
      </c>
      <c r="D993" s="116">
        <v>44.5</v>
      </c>
      <c r="E993" s="11">
        <v>44.25</v>
      </c>
      <c r="F993" s="12">
        <v>1302720</v>
      </c>
      <c r="H993" s="21">
        <v>42947</v>
      </c>
      <c r="I993" s="122" t="s">
        <v>64</v>
      </c>
      <c r="J993" s="116">
        <v>135.31</v>
      </c>
      <c r="K993" s="11">
        <v>133.29</v>
      </c>
      <c r="L993" s="12">
        <v>1215853</v>
      </c>
      <c r="N993" s="113" t="str">
        <f t="shared" si="60"/>
        <v>42984ESS</v>
      </c>
      <c r="O993" s="21">
        <v>42984</v>
      </c>
      <c r="P993" s="122" t="s">
        <v>250</v>
      </c>
      <c r="Q993" s="117">
        <v>266.89</v>
      </c>
      <c r="R993" s="96">
        <v>262.77</v>
      </c>
      <c r="S993" s="11">
        <v>426427</v>
      </c>
      <c r="T993" s="78">
        <f t="shared" si="58"/>
        <v>340213.7</v>
      </c>
      <c r="U993" s="11">
        <f t="shared" si="61"/>
        <v>-1.2555472577199136E-2</v>
      </c>
      <c r="V993" s="119">
        <f t="shared" si="59"/>
        <v>0.12790734526445915</v>
      </c>
    </row>
    <row r="994" spans="2:22">
      <c r="B994" s="21">
        <v>42921</v>
      </c>
      <c r="C994" s="122" t="s">
        <v>526</v>
      </c>
      <c r="D994" s="116">
        <v>63.63</v>
      </c>
      <c r="E994" s="11">
        <v>64.709999999999994</v>
      </c>
      <c r="F994" s="12">
        <v>2128239</v>
      </c>
      <c r="H994" s="21">
        <v>42947</v>
      </c>
      <c r="I994" s="122" t="s">
        <v>65</v>
      </c>
      <c r="J994" s="116">
        <v>46.52</v>
      </c>
      <c r="K994" s="11">
        <v>46.65</v>
      </c>
      <c r="L994" s="12">
        <v>1564399</v>
      </c>
      <c r="N994" s="113" t="str">
        <f t="shared" si="60"/>
        <v>42985ESS</v>
      </c>
      <c r="O994" s="21">
        <v>42985</v>
      </c>
      <c r="P994" s="122" t="s">
        <v>250</v>
      </c>
      <c r="Q994" s="117">
        <v>263.06</v>
      </c>
      <c r="R994" s="96">
        <v>266.05</v>
      </c>
      <c r="S994" s="11">
        <v>345773</v>
      </c>
      <c r="T994" s="78">
        <f t="shared" si="58"/>
        <v>343553.33333333331</v>
      </c>
      <c r="U994" s="11">
        <f t="shared" si="61"/>
        <v>1.2405136199271218E-2</v>
      </c>
      <c r="V994" s="119">
        <f t="shared" si="59"/>
        <v>0.13244694782363742</v>
      </c>
    </row>
    <row r="995" spans="2:22">
      <c r="B995" s="21">
        <v>42921</v>
      </c>
      <c r="C995" s="122" t="s">
        <v>527</v>
      </c>
      <c r="D995" s="116">
        <v>81.680000000000007</v>
      </c>
      <c r="E995" s="11">
        <v>80.849999999999994</v>
      </c>
      <c r="F995" s="12">
        <v>9830764</v>
      </c>
      <c r="H995" s="21">
        <v>42947</v>
      </c>
      <c r="I995" s="122" t="s">
        <v>66</v>
      </c>
      <c r="J995" s="116">
        <v>35.47</v>
      </c>
      <c r="K995" s="11">
        <v>35.47</v>
      </c>
      <c r="L995" s="12">
        <v>27056989</v>
      </c>
      <c r="N995" s="113" t="str">
        <f t="shared" si="60"/>
        <v>42986ESS</v>
      </c>
      <c r="O995" s="21">
        <v>42986</v>
      </c>
      <c r="P995" s="122" t="s">
        <v>250</v>
      </c>
      <c r="Q995" s="117">
        <v>265.77999999999997</v>
      </c>
      <c r="R995" s="96">
        <v>266.58</v>
      </c>
      <c r="S995" s="11">
        <v>300607</v>
      </c>
      <c r="T995" s="78">
        <f t="shared" si="58"/>
        <v>344190.6</v>
      </c>
      <c r="U995" s="11">
        <f t="shared" si="61"/>
        <v>1.9901251334937262E-3</v>
      </c>
      <c r="V995" s="119">
        <f t="shared" si="59"/>
        <v>0.12196443737734625</v>
      </c>
    </row>
    <row r="996" spans="2:22">
      <c r="B996" s="21">
        <v>42921</v>
      </c>
      <c r="C996" s="122" t="s">
        <v>528</v>
      </c>
      <c r="D996" s="116">
        <v>64.739999999999995</v>
      </c>
      <c r="E996" s="11">
        <v>65.08</v>
      </c>
      <c r="F996" s="12">
        <v>1053801</v>
      </c>
      <c r="H996" s="21">
        <v>42947</v>
      </c>
      <c r="I996" s="122" t="s">
        <v>67</v>
      </c>
      <c r="J996" s="116">
        <v>135.56</v>
      </c>
      <c r="K996" s="11">
        <v>137.21</v>
      </c>
      <c r="L996" s="12">
        <v>1133216</v>
      </c>
      <c r="N996" s="113" t="str">
        <f t="shared" si="60"/>
        <v>42989ESS</v>
      </c>
      <c r="O996" s="21">
        <v>42989</v>
      </c>
      <c r="P996" s="122" t="s">
        <v>250</v>
      </c>
      <c r="Q996" s="117">
        <v>267.02</v>
      </c>
      <c r="R996" s="96">
        <v>269.39</v>
      </c>
      <c r="S996" s="11">
        <v>245486</v>
      </c>
      <c r="T996" s="78">
        <f t="shared" si="58"/>
        <v>343231.36666666664</v>
      </c>
      <c r="U996" s="11">
        <f t="shared" si="61"/>
        <v>1.0485757586574803E-2</v>
      </c>
      <c r="V996" s="119">
        <f t="shared" si="59"/>
        <v>0.11710437937742135</v>
      </c>
    </row>
    <row r="997" spans="2:22">
      <c r="B997" s="21">
        <v>42921</v>
      </c>
      <c r="C997" s="122" t="s">
        <v>529</v>
      </c>
      <c r="D997" s="116">
        <v>28.9</v>
      </c>
      <c r="E997" s="11">
        <v>28.45</v>
      </c>
      <c r="F997" s="12">
        <v>2940692</v>
      </c>
      <c r="H997" s="21">
        <v>42947</v>
      </c>
      <c r="I997" s="122" t="s">
        <v>68</v>
      </c>
      <c r="J997" s="116">
        <v>54.67</v>
      </c>
      <c r="K997" s="11">
        <v>54.98</v>
      </c>
      <c r="L997" s="12">
        <v>3013545</v>
      </c>
      <c r="N997" s="113" t="str">
        <f t="shared" si="60"/>
        <v>42990ESS</v>
      </c>
      <c r="O997" s="21">
        <v>42990</v>
      </c>
      <c r="P997" s="122" t="s">
        <v>250</v>
      </c>
      <c r="Q997" s="117">
        <v>268.95</v>
      </c>
      <c r="R997" s="96">
        <v>264.58999999999997</v>
      </c>
      <c r="S997" s="11">
        <v>360229</v>
      </c>
      <c r="T997" s="78">
        <f t="shared" si="58"/>
        <v>336681.66666666669</v>
      </c>
      <c r="U997" s="11">
        <f t="shared" si="61"/>
        <v>-1.7978685690696883E-2</v>
      </c>
      <c r="V997" s="119">
        <f t="shared" si="59"/>
        <v>0.12062353749332234</v>
      </c>
    </row>
    <row r="998" spans="2:22">
      <c r="B998" s="21">
        <v>42921</v>
      </c>
      <c r="C998" s="122" t="s">
        <v>530</v>
      </c>
      <c r="D998" s="116">
        <v>55.41</v>
      </c>
      <c r="E998" s="11">
        <v>54.94</v>
      </c>
      <c r="F998" s="12">
        <v>2073518</v>
      </c>
      <c r="H998" s="21">
        <v>42947</v>
      </c>
      <c r="I998" s="122" t="s">
        <v>69</v>
      </c>
      <c r="J998" s="116">
        <v>21.65</v>
      </c>
      <c r="K998" s="11">
        <v>21.61</v>
      </c>
      <c r="L998" s="12">
        <v>4864839</v>
      </c>
      <c r="N998" s="113" t="str">
        <f t="shared" si="60"/>
        <v>42991ESS</v>
      </c>
      <c r="O998" s="21">
        <v>42991</v>
      </c>
      <c r="P998" s="122" t="s">
        <v>250</v>
      </c>
      <c r="Q998" s="117">
        <v>264.57</v>
      </c>
      <c r="R998" s="96">
        <v>261.18</v>
      </c>
      <c r="S998" s="11">
        <v>384048</v>
      </c>
      <c r="T998" s="78">
        <f t="shared" si="58"/>
        <v>326280.76666666666</v>
      </c>
      <c r="U998" s="11">
        <f t="shared" si="61"/>
        <v>-1.2971633279488854E-2</v>
      </c>
      <c r="V998" s="119">
        <f t="shared" si="59"/>
        <v>0.12767745264427732</v>
      </c>
    </row>
    <row r="999" spans="2:22">
      <c r="B999" s="21">
        <v>42921</v>
      </c>
      <c r="C999" s="122" t="s">
        <v>531</v>
      </c>
      <c r="D999" s="116">
        <v>73.33</v>
      </c>
      <c r="E999" s="11">
        <v>73.08</v>
      </c>
      <c r="F999" s="12">
        <v>3147976</v>
      </c>
      <c r="H999" s="21">
        <v>42947</v>
      </c>
      <c r="I999" s="122" t="s">
        <v>70</v>
      </c>
      <c r="J999" s="116">
        <v>88.8</v>
      </c>
      <c r="K999" s="11">
        <v>87.88</v>
      </c>
      <c r="L999" s="12">
        <v>1444582</v>
      </c>
      <c r="N999" s="113" t="str">
        <f t="shared" si="60"/>
        <v>42992ESS</v>
      </c>
      <c r="O999" s="21">
        <v>42992</v>
      </c>
      <c r="P999" s="122" t="s">
        <v>250</v>
      </c>
      <c r="Q999" s="117">
        <v>261.02</v>
      </c>
      <c r="R999" s="96">
        <v>262.16000000000003</v>
      </c>
      <c r="S999" s="11">
        <v>404965</v>
      </c>
      <c r="T999" s="78">
        <f t="shared" si="58"/>
        <v>326194.66666666669</v>
      </c>
      <c r="U999" s="11">
        <f t="shared" si="61"/>
        <v>3.7451795982981358E-3</v>
      </c>
      <c r="V999" s="119">
        <f t="shared" si="59"/>
        <v>0.13224250612304622</v>
      </c>
    </row>
    <row r="1000" spans="2:22">
      <c r="B1000" s="21">
        <v>42921</v>
      </c>
      <c r="C1000" s="122" t="s">
        <v>532</v>
      </c>
      <c r="D1000" s="116">
        <v>128.55000000000001</v>
      </c>
      <c r="E1000" s="11">
        <v>127.77</v>
      </c>
      <c r="F1000" s="12">
        <v>1859818</v>
      </c>
      <c r="H1000" s="21">
        <v>42947</v>
      </c>
      <c r="I1000" s="122" t="s">
        <v>71</v>
      </c>
      <c r="J1000" s="116">
        <v>35.19</v>
      </c>
      <c r="K1000" s="11">
        <v>36.43</v>
      </c>
      <c r="L1000" s="12">
        <v>2486708</v>
      </c>
      <c r="N1000" s="113" t="str">
        <f t="shared" si="60"/>
        <v>42993ESS</v>
      </c>
      <c r="O1000" s="21">
        <v>42993</v>
      </c>
      <c r="P1000" s="122" t="s">
        <v>250</v>
      </c>
      <c r="Q1000" s="117">
        <v>262.19</v>
      </c>
      <c r="R1000" s="96">
        <v>261.99</v>
      </c>
      <c r="S1000" s="11">
        <v>562503</v>
      </c>
      <c r="T1000" s="78">
        <f t="shared" si="58"/>
        <v>329797.93333333335</v>
      </c>
      <c r="U1000" s="11">
        <f t="shared" si="61"/>
        <v>-6.486692968079525E-4</v>
      </c>
      <c r="V1000" s="119">
        <f t="shared" si="59"/>
        <v>0.13270500727627013</v>
      </c>
    </row>
    <row r="1001" spans="2:22">
      <c r="B1001" s="21">
        <v>42921</v>
      </c>
      <c r="C1001" s="122" t="s">
        <v>533</v>
      </c>
      <c r="D1001" s="116">
        <v>44.76</v>
      </c>
      <c r="E1001" s="11">
        <v>44.74</v>
      </c>
      <c r="F1001" s="12">
        <v>2217860</v>
      </c>
      <c r="H1001" s="21">
        <v>42947</v>
      </c>
      <c r="I1001" s="122" t="s">
        <v>72</v>
      </c>
      <c r="J1001" s="116">
        <v>314.50335999999999</v>
      </c>
      <c r="K1001" s="11">
        <v>312.75335999999999</v>
      </c>
      <c r="L1001" s="12">
        <v>1141901.977</v>
      </c>
      <c r="N1001" s="113" t="str">
        <f t="shared" si="60"/>
        <v>42996ESS</v>
      </c>
      <c r="O1001" s="21">
        <v>42996</v>
      </c>
      <c r="P1001" s="122" t="s">
        <v>250</v>
      </c>
      <c r="Q1001" s="117">
        <v>262.22000000000003</v>
      </c>
      <c r="R1001" s="96">
        <v>260.17</v>
      </c>
      <c r="S1001" s="11">
        <v>445410</v>
      </c>
      <c r="T1001" s="78">
        <f t="shared" si="58"/>
        <v>337721.06666666665</v>
      </c>
      <c r="U1001" s="11">
        <f t="shared" si="61"/>
        <v>-6.9710715886431929E-3</v>
      </c>
      <c r="V1001" s="119">
        <f t="shared" si="59"/>
        <v>0.13270254281347271</v>
      </c>
    </row>
    <row r="1002" spans="2:22">
      <c r="B1002" s="21">
        <v>42921</v>
      </c>
      <c r="C1002" s="122" t="s">
        <v>534</v>
      </c>
      <c r="D1002" s="116">
        <v>62.71</v>
      </c>
      <c r="E1002" s="11">
        <v>62.55</v>
      </c>
      <c r="F1002" s="12">
        <v>3000331</v>
      </c>
      <c r="H1002" s="21">
        <v>42947</v>
      </c>
      <c r="I1002" s="122" t="s">
        <v>73</v>
      </c>
      <c r="J1002" s="116">
        <v>128.27000000000001</v>
      </c>
      <c r="K1002" s="11">
        <v>128.32</v>
      </c>
      <c r="L1002" s="12">
        <v>413088</v>
      </c>
      <c r="N1002" s="113" t="str">
        <f t="shared" si="60"/>
        <v>42997ESS</v>
      </c>
      <c r="O1002" s="21">
        <v>42997</v>
      </c>
      <c r="P1002" s="122" t="s">
        <v>250</v>
      </c>
      <c r="Q1002" s="117">
        <v>260.3</v>
      </c>
      <c r="R1002" s="96">
        <v>257.41000000000003</v>
      </c>
      <c r="S1002" s="11">
        <v>497234</v>
      </c>
      <c r="T1002" s="78">
        <f t="shared" si="58"/>
        <v>344245.43333333335</v>
      </c>
      <c r="U1002" s="11">
        <f t="shared" si="61"/>
        <v>-1.0665119058874947E-2</v>
      </c>
      <c r="V1002" s="119">
        <f t="shared" si="59"/>
        <v>0.13349166025484949</v>
      </c>
    </row>
    <row r="1003" spans="2:22">
      <c r="B1003" s="21">
        <v>42922</v>
      </c>
      <c r="C1003" s="122" t="s">
        <v>85</v>
      </c>
      <c r="D1003" s="116">
        <v>59.46</v>
      </c>
      <c r="E1003" s="11">
        <v>59.22</v>
      </c>
      <c r="F1003" s="12">
        <v>2249516</v>
      </c>
      <c r="H1003" s="21">
        <v>42948</v>
      </c>
      <c r="I1003" s="122" t="s">
        <v>24</v>
      </c>
      <c r="J1003" s="116">
        <v>29.26</v>
      </c>
      <c r="K1003" s="11">
        <v>29.52</v>
      </c>
      <c r="L1003" s="12">
        <v>8018196</v>
      </c>
      <c r="N1003" s="113" t="str">
        <f t="shared" si="60"/>
        <v>42998ESS</v>
      </c>
      <c r="O1003" s="21">
        <v>42998</v>
      </c>
      <c r="P1003" s="122" t="s">
        <v>250</v>
      </c>
      <c r="Q1003" s="117">
        <v>257.69</v>
      </c>
      <c r="R1003" s="96">
        <v>256.13</v>
      </c>
      <c r="S1003" s="11">
        <v>419357</v>
      </c>
      <c r="T1003" s="78">
        <f t="shared" si="58"/>
        <v>350063.2</v>
      </c>
      <c r="U1003" s="11">
        <f t="shared" si="61"/>
        <v>-4.9850163598044788E-3</v>
      </c>
      <c r="V1003" s="119">
        <f t="shared" si="59"/>
        <v>0.13679449012393197</v>
      </c>
    </row>
    <row r="1004" spans="2:22">
      <c r="B1004" s="21">
        <v>42922</v>
      </c>
      <c r="C1004" s="122" t="s">
        <v>86</v>
      </c>
      <c r="D1004" s="116">
        <v>50.97</v>
      </c>
      <c r="E1004" s="11">
        <v>52.05</v>
      </c>
      <c r="F1004" s="12">
        <v>7021422</v>
      </c>
      <c r="H1004" s="21">
        <v>42948</v>
      </c>
      <c r="I1004" s="122" t="s">
        <v>25</v>
      </c>
      <c r="J1004" s="116">
        <v>35.81</v>
      </c>
      <c r="K1004" s="11">
        <v>34.76</v>
      </c>
      <c r="L1004" s="12">
        <v>21582819</v>
      </c>
      <c r="N1004" s="113" t="str">
        <f t="shared" si="60"/>
        <v>42999ESS</v>
      </c>
      <c r="O1004" s="21">
        <v>42999</v>
      </c>
      <c r="P1004" s="122" t="s">
        <v>250</v>
      </c>
      <c r="Q1004" s="117">
        <v>256.27999999999997</v>
      </c>
      <c r="R1004" s="96">
        <v>255.27</v>
      </c>
      <c r="S1004" s="11">
        <v>344640</v>
      </c>
      <c r="T1004" s="78">
        <f t="shared" si="58"/>
        <v>350898.53333333333</v>
      </c>
      <c r="U1004" s="11">
        <f t="shared" si="61"/>
        <v>-3.363319556853003E-3</v>
      </c>
      <c r="V1004" s="119">
        <f t="shared" si="59"/>
        <v>0.1365291307954494</v>
      </c>
    </row>
    <row r="1005" spans="2:22">
      <c r="B1005" s="21">
        <v>42922</v>
      </c>
      <c r="C1005" s="122" t="s">
        <v>87</v>
      </c>
      <c r="D1005" s="116">
        <v>104.48</v>
      </c>
      <c r="E1005" s="11">
        <v>103.16</v>
      </c>
      <c r="F1005" s="12">
        <v>2718737</v>
      </c>
      <c r="H1005" s="21">
        <v>42948</v>
      </c>
      <c r="I1005" s="122" t="s">
        <v>26</v>
      </c>
      <c r="J1005" s="116">
        <v>932.38</v>
      </c>
      <c r="K1005" s="11">
        <v>930.83</v>
      </c>
      <c r="L1005" s="12">
        <v>1277734</v>
      </c>
      <c r="N1005" s="113" t="str">
        <f t="shared" si="60"/>
        <v>43000ESS</v>
      </c>
      <c r="O1005" s="21">
        <v>43000</v>
      </c>
      <c r="P1005" s="122" t="s">
        <v>250</v>
      </c>
      <c r="Q1005" s="117">
        <v>255.74</v>
      </c>
      <c r="R1005" s="96">
        <v>255</v>
      </c>
      <c r="S1005" s="11">
        <v>393085</v>
      </c>
      <c r="T1005" s="78">
        <f t="shared" si="58"/>
        <v>349244.63333333336</v>
      </c>
      <c r="U1005" s="11">
        <f t="shared" si="61"/>
        <v>-1.0582633711495296E-3</v>
      </c>
      <c r="V1005" s="119">
        <f t="shared" si="59"/>
        <v>0.13440720752245897</v>
      </c>
    </row>
    <row r="1006" spans="2:22">
      <c r="B1006" s="21">
        <v>42922</v>
      </c>
      <c r="C1006" s="122" t="s">
        <v>88</v>
      </c>
      <c r="D1006" s="116">
        <v>143.02000000000001</v>
      </c>
      <c r="E1006" s="11">
        <v>142.72999999999999</v>
      </c>
      <c r="F1006" s="12">
        <v>24128782</v>
      </c>
      <c r="H1006" s="21">
        <v>42948</v>
      </c>
      <c r="I1006" s="122" t="s">
        <v>27</v>
      </c>
      <c r="J1006" s="116">
        <v>947.81</v>
      </c>
      <c r="K1006" s="11">
        <v>946.56</v>
      </c>
      <c r="L1006" s="12">
        <v>1332456</v>
      </c>
      <c r="N1006" s="113" t="str">
        <f t="shared" si="60"/>
        <v>43003ESS</v>
      </c>
      <c r="O1006" s="21">
        <v>43003</v>
      </c>
      <c r="P1006" s="122" t="s">
        <v>250</v>
      </c>
      <c r="Q1006" s="117">
        <v>256.02</v>
      </c>
      <c r="R1006" s="96">
        <v>255.57</v>
      </c>
      <c r="S1006" s="11">
        <v>530954</v>
      </c>
      <c r="T1006" s="78">
        <f t="shared" si="58"/>
        <v>352560.73333333334</v>
      </c>
      <c r="U1006" s="11">
        <f t="shared" si="61"/>
        <v>2.2327995644327091E-3</v>
      </c>
      <c r="V1006" s="119">
        <f t="shared" si="59"/>
        <v>0.13282948558686317</v>
      </c>
    </row>
    <row r="1007" spans="2:22">
      <c r="B1007" s="21">
        <v>42922</v>
      </c>
      <c r="C1007" s="122" t="s">
        <v>89</v>
      </c>
      <c r="D1007" s="116">
        <v>72.239999999999995</v>
      </c>
      <c r="E1007" s="11">
        <v>71.73</v>
      </c>
      <c r="F1007" s="12">
        <v>4372054</v>
      </c>
      <c r="H1007" s="21">
        <v>42948</v>
      </c>
      <c r="I1007" s="122" t="s">
        <v>28</v>
      </c>
      <c r="J1007" s="116">
        <v>85.01</v>
      </c>
      <c r="K1007" s="11">
        <v>84.96</v>
      </c>
      <c r="L1007" s="12">
        <v>968279</v>
      </c>
      <c r="N1007" s="113" t="str">
        <f t="shared" si="60"/>
        <v>43004ESS</v>
      </c>
      <c r="O1007" s="21">
        <v>43004</v>
      </c>
      <c r="P1007" s="122" t="s">
        <v>250</v>
      </c>
      <c r="Q1007" s="117">
        <v>255.82</v>
      </c>
      <c r="R1007" s="96">
        <v>254.91</v>
      </c>
      <c r="S1007" s="11">
        <v>287467</v>
      </c>
      <c r="T1007" s="78">
        <f t="shared" ref="T1007:T1070" si="62">AVERAGE(S977:S1006)</f>
        <v>363055.23333333334</v>
      </c>
      <c r="U1007" s="11">
        <f t="shared" si="61"/>
        <v>-2.5858030392991718E-3</v>
      </c>
      <c r="V1007" s="119">
        <f t="shared" ref="V1007:V1070" si="63">_xlfn.STDEV.S(U977:U1006)*(250)^0.5</f>
        <v>0.12813475669411098</v>
      </c>
    </row>
    <row r="1008" spans="2:22">
      <c r="B1008" s="21">
        <v>42922</v>
      </c>
      <c r="C1008" s="122" t="s">
        <v>90</v>
      </c>
      <c r="D1008" s="116">
        <v>94.69</v>
      </c>
      <c r="E1008" s="11">
        <v>92.51</v>
      </c>
      <c r="F1008" s="12">
        <v>951073</v>
      </c>
      <c r="H1008" s="21">
        <v>42948</v>
      </c>
      <c r="I1008" s="122" t="s">
        <v>29</v>
      </c>
      <c r="J1008" s="116">
        <v>95</v>
      </c>
      <c r="K1008" s="11">
        <v>95.51</v>
      </c>
      <c r="L1008" s="12">
        <v>1007935</v>
      </c>
      <c r="N1008" s="113" t="str">
        <f t="shared" si="60"/>
        <v>43005ESS</v>
      </c>
      <c r="O1008" s="21">
        <v>43005</v>
      </c>
      <c r="P1008" s="122" t="s">
        <v>250</v>
      </c>
      <c r="Q1008" s="117">
        <v>253.78</v>
      </c>
      <c r="R1008" s="96">
        <v>251.42</v>
      </c>
      <c r="S1008" s="11">
        <v>341372</v>
      </c>
      <c r="T1008" s="78">
        <f t="shared" si="62"/>
        <v>361275.13333333336</v>
      </c>
      <c r="U1008" s="11">
        <f t="shared" si="61"/>
        <v>-1.378569419687471E-2</v>
      </c>
      <c r="V1008" s="119">
        <f t="shared" si="63"/>
        <v>0.11773821007271312</v>
      </c>
    </row>
    <row r="1009" spans="2:22">
      <c r="B1009" s="21">
        <v>42922</v>
      </c>
      <c r="C1009" s="122" t="s">
        <v>91</v>
      </c>
      <c r="D1009" s="116">
        <v>48.83</v>
      </c>
      <c r="E1009" s="11">
        <v>47.94</v>
      </c>
      <c r="F1009" s="12">
        <v>5665313</v>
      </c>
      <c r="H1009" s="21">
        <v>42948</v>
      </c>
      <c r="I1009" s="122" t="s">
        <v>30</v>
      </c>
      <c r="J1009" s="116">
        <v>23.84</v>
      </c>
      <c r="K1009" s="11">
        <v>23.88</v>
      </c>
      <c r="L1009" s="12">
        <v>6411123</v>
      </c>
      <c r="N1009" s="113" t="str">
        <f t="shared" si="60"/>
        <v>43006ESS</v>
      </c>
      <c r="O1009" s="21">
        <v>43006</v>
      </c>
      <c r="P1009" s="122" t="s">
        <v>250</v>
      </c>
      <c r="Q1009" s="117">
        <v>249.95</v>
      </c>
      <c r="R1009" s="96">
        <v>253.05</v>
      </c>
      <c r="S1009" s="11">
        <v>319163</v>
      </c>
      <c r="T1009" s="78">
        <f t="shared" si="62"/>
        <v>357824.43333333335</v>
      </c>
      <c r="U1009" s="11">
        <f t="shared" si="61"/>
        <v>6.46225017340214E-3</v>
      </c>
      <c r="V1009" s="119">
        <f t="shared" si="63"/>
        <v>0.12118197012249908</v>
      </c>
    </row>
    <row r="1010" spans="2:22">
      <c r="B1010" s="21">
        <v>42922</v>
      </c>
      <c r="C1010" s="122" t="s">
        <v>92</v>
      </c>
      <c r="D1010" s="116">
        <v>123.35</v>
      </c>
      <c r="E1010" s="11">
        <v>122.94</v>
      </c>
      <c r="F1010" s="12">
        <v>1938109</v>
      </c>
      <c r="H1010" s="21">
        <v>42948</v>
      </c>
      <c r="I1010" s="122" t="s">
        <v>31</v>
      </c>
      <c r="J1010" s="116">
        <v>50.49</v>
      </c>
      <c r="K1010" s="11">
        <v>49.99</v>
      </c>
      <c r="L1010" s="12">
        <v>1606303</v>
      </c>
      <c r="N1010" s="113" t="str">
        <f t="shared" si="60"/>
        <v>43007ESS</v>
      </c>
      <c r="O1010" s="21">
        <v>43007</v>
      </c>
      <c r="P1010" s="122" t="s">
        <v>250</v>
      </c>
      <c r="Q1010" s="117">
        <v>252.37</v>
      </c>
      <c r="R1010" s="96">
        <v>254.03</v>
      </c>
      <c r="S1010" s="11">
        <v>313599</v>
      </c>
      <c r="T1010" s="78">
        <f t="shared" si="62"/>
        <v>357184.06666666665</v>
      </c>
      <c r="U1010" s="11">
        <f t="shared" si="61"/>
        <v>3.8652726202052577E-3</v>
      </c>
      <c r="V1010" s="119">
        <f t="shared" si="63"/>
        <v>0.12143190791071475</v>
      </c>
    </row>
    <row r="1011" spans="2:22">
      <c r="B1011" s="21">
        <v>42922</v>
      </c>
      <c r="C1011" s="122" t="s">
        <v>93</v>
      </c>
      <c r="D1011" s="116">
        <v>139.72999999999999</v>
      </c>
      <c r="E1011" s="11">
        <v>140.75</v>
      </c>
      <c r="F1011" s="12">
        <v>1803234</v>
      </c>
      <c r="H1011" s="21">
        <v>42948</v>
      </c>
      <c r="I1011" s="122" t="s">
        <v>32</v>
      </c>
      <c r="J1011" s="116">
        <v>227.09</v>
      </c>
      <c r="K1011" s="11">
        <v>227</v>
      </c>
      <c r="L1011" s="12">
        <v>2986784</v>
      </c>
      <c r="N1011" s="113" t="str">
        <f t="shared" si="60"/>
        <v>42919ETFC</v>
      </c>
      <c r="O1011" s="21">
        <v>42919</v>
      </c>
      <c r="P1011" s="122" t="s">
        <v>251</v>
      </c>
      <c r="Q1011" s="116">
        <v>38.28</v>
      </c>
      <c r="R1011" s="11">
        <v>38.450000000000003</v>
      </c>
      <c r="S1011" s="11">
        <v>1254696</v>
      </c>
      <c r="T1011" s="78">
        <f t="shared" si="62"/>
        <v>355192.36666666664</v>
      </c>
      <c r="U1011" s="11">
        <f t="shared" si="61"/>
        <v>-1.8880936743286392</v>
      </c>
      <c r="V1011" s="119">
        <f t="shared" si="63"/>
        <v>0.12230663145502124</v>
      </c>
    </row>
    <row r="1012" spans="2:22">
      <c r="B1012" s="21">
        <v>42922</v>
      </c>
      <c r="C1012" s="122" t="s">
        <v>94</v>
      </c>
      <c r="D1012" s="116">
        <v>76.91</v>
      </c>
      <c r="E1012" s="11">
        <v>77.33</v>
      </c>
      <c r="F1012" s="12">
        <v>2897961</v>
      </c>
      <c r="H1012" s="21">
        <v>42948</v>
      </c>
      <c r="I1012" s="122" t="s">
        <v>33</v>
      </c>
      <c r="J1012" s="116">
        <v>31.574999999999999</v>
      </c>
      <c r="K1012" s="11">
        <v>31.48</v>
      </c>
      <c r="L1012" s="12">
        <v>8138944</v>
      </c>
      <c r="N1012" s="113" t="str">
        <f t="shared" si="60"/>
        <v>42921ETFC</v>
      </c>
      <c r="O1012" s="21">
        <v>42921</v>
      </c>
      <c r="P1012" s="122" t="s">
        <v>251</v>
      </c>
      <c r="Q1012" s="116">
        <v>38.6</v>
      </c>
      <c r="R1012" s="11">
        <v>38.700000000000003</v>
      </c>
      <c r="S1012" s="11">
        <v>2989894</v>
      </c>
      <c r="T1012" s="78">
        <f t="shared" si="62"/>
        <v>374661.3</v>
      </c>
      <c r="U1012" s="11">
        <f t="shared" si="61"/>
        <v>6.4809040840831415E-3</v>
      </c>
      <c r="V1012" s="119">
        <f t="shared" si="63"/>
        <v>5.4491977494639476</v>
      </c>
    </row>
    <row r="1013" spans="2:22">
      <c r="B1013" s="21">
        <v>42922</v>
      </c>
      <c r="C1013" s="122" t="s">
        <v>95</v>
      </c>
      <c r="D1013" s="116">
        <v>41.7</v>
      </c>
      <c r="E1013" s="11">
        <v>41.1</v>
      </c>
      <c r="F1013" s="12">
        <v>2724985</v>
      </c>
      <c r="H1013" s="21">
        <v>42948</v>
      </c>
      <c r="I1013" s="122" t="s">
        <v>34</v>
      </c>
      <c r="J1013" s="116">
        <v>167.47</v>
      </c>
      <c r="K1013" s="11">
        <v>169.72</v>
      </c>
      <c r="L1013" s="12">
        <v>1066405</v>
      </c>
      <c r="N1013" s="113" t="str">
        <f t="shared" si="60"/>
        <v>42922ETFC</v>
      </c>
      <c r="O1013" s="21">
        <v>42922</v>
      </c>
      <c r="P1013" s="122" t="s">
        <v>251</v>
      </c>
      <c r="Q1013" s="116">
        <v>38.58</v>
      </c>
      <c r="R1013" s="11">
        <v>38.51</v>
      </c>
      <c r="S1013" s="11">
        <v>1855876</v>
      </c>
      <c r="T1013" s="78">
        <f t="shared" si="62"/>
        <v>467050.26666666666</v>
      </c>
      <c r="U1013" s="11">
        <f t="shared" si="61"/>
        <v>-4.9216522089187273E-3</v>
      </c>
      <c r="V1013" s="119">
        <f t="shared" si="63"/>
        <v>5.4484251282806353</v>
      </c>
    </row>
    <row r="1014" spans="2:22">
      <c r="B1014" s="21">
        <v>42922</v>
      </c>
      <c r="C1014" s="122" t="s">
        <v>96</v>
      </c>
      <c r="D1014" s="116">
        <v>103.76</v>
      </c>
      <c r="E1014" s="11">
        <v>103.44</v>
      </c>
      <c r="F1014" s="12">
        <v>2724710</v>
      </c>
      <c r="H1014" s="21">
        <v>42948</v>
      </c>
      <c r="I1014" s="122" t="s">
        <v>35</v>
      </c>
      <c r="J1014" s="116">
        <v>42.5</v>
      </c>
      <c r="K1014" s="11">
        <v>42.45</v>
      </c>
      <c r="L1014" s="12">
        <v>14301533</v>
      </c>
      <c r="N1014" s="113" t="str">
        <f t="shared" si="60"/>
        <v>42923ETFC</v>
      </c>
      <c r="O1014" s="21">
        <v>42923</v>
      </c>
      <c r="P1014" s="122" t="s">
        <v>251</v>
      </c>
      <c r="Q1014" s="116">
        <v>38.71</v>
      </c>
      <c r="R1014" s="11">
        <v>38.69</v>
      </c>
      <c r="S1014" s="11">
        <v>2137706</v>
      </c>
      <c r="T1014" s="78">
        <f t="shared" si="62"/>
        <v>519299.56666666665</v>
      </c>
      <c r="U1014" s="11">
        <f t="shared" si="61"/>
        <v>4.663220885604117E-3</v>
      </c>
      <c r="V1014" s="119">
        <f t="shared" si="63"/>
        <v>5.4475373965309579</v>
      </c>
    </row>
    <row r="1015" spans="2:22">
      <c r="B1015" s="21">
        <v>42922</v>
      </c>
      <c r="C1015" s="122" t="s">
        <v>97</v>
      </c>
      <c r="D1015" s="116">
        <v>257.02</v>
      </c>
      <c r="E1015" s="11">
        <v>254.33</v>
      </c>
      <c r="F1015" s="12">
        <v>423866</v>
      </c>
      <c r="H1015" s="21">
        <v>42948</v>
      </c>
      <c r="I1015" s="122" t="s">
        <v>36</v>
      </c>
      <c r="J1015" s="116">
        <v>106.08</v>
      </c>
      <c r="K1015" s="11">
        <v>105.95</v>
      </c>
      <c r="L1015" s="12">
        <v>1214409</v>
      </c>
      <c r="N1015" s="113" t="str">
        <f t="shared" si="60"/>
        <v>42926ETFC</v>
      </c>
      <c r="O1015" s="21">
        <v>42926</v>
      </c>
      <c r="P1015" s="122" t="s">
        <v>251</v>
      </c>
      <c r="Q1015" s="116">
        <v>38.520000000000003</v>
      </c>
      <c r="R1015" s="11">
        <v>38.68</v>
      </c>
      <c r="S1015" s="11">
        <v>2333845</v>
      </c>
      <c r="T1015" s="78">
        <f t="shared" si="62"/>
        <v>582155.8666666667</v>
      </c>
      <c r="U1015" s="11">
        <f t="shared" si="61"/>
        <v>-2.5849812732793798E-4</v>
      </c>
      <c r="V1015" s="119">
        <f t="shared" si="63"/>
        <v>5.4472494797489031</v>
      </c>
    </row>
    <row r="1016" spans="2:22">
      <c r="B1016" s="21">
        <v>42922</v>
      </c>
      <c r="C1016" s="122" t="s">
        <v>98</v>
      </c>
      <c r="D1016" s="116">
        <v>101.59</v>
      </c>
      <c r="E1016" s="11">
        <v>102.05</v>
      </c>
      <c r="F1016" s="12">
        <v>2605694</v>
      </c>
      <c r="H1016" s="21">
        <v>42948</v>
      </c>
      <c r="I1016" s="122" t="s">
        <v>37</v>
      </c>
      <c r="J1016" s="116">
        <v>13.34</v>
      </c>
      <c r="K1016" s="11">
        <v>13.32</v>
      </c>
      <c r="L1016" s="12">
        <v>8544584</v>
      </c>
      <c r="N1016" s="113" t="str">
        <f t="shared" si="60"/>
        <v>42927ETFC</v>
      </c>
      <c r="O1016" s="21">
        <v>42927</v>
      </c>
      <c r="P1016" s="122" t="s">
        <v>251</v>
      </c>
      <c r="Q1016" s="116">
        <v>38.74</v>
      </c>
      <c r="R1016" s="11">
        <v>38.5</v>
      </c>
      <c r="S1016" s="11">
        <v>2670978</v>
      </c>
      <c r="T1016" s="78">
        <f t="shared" si="62"/>
        <v>646733.16666666663</v>
      </c>
      <c r="U1016" s="11">
        <f t="shared" si="61"/>
        <v>-4.6644292913550428E-3</v>
      </c>
      <c r="V1016" s="119">
        <f t="shared" si="63"/>
        <v>5.4475033086938858</v>
      </c>
    </row>
    <row r="1017" spans="2:22">
      <c r="B1017" s="21">
        <v>42922</v>
      </c>
      <c r="C1017" s="122" t="s">
        <v>99</v>
      </c>
      <c r="D1017" s="116">
        <v>53.7</v>
      </c>
      <c r="E1017" s="11">
        <v>53.75</v>
      </c>
      <c r="F1017" s="12">
        <v>1082562</v>
      </c>
      <c r="H1017" s="21">
        <v>42948</v>
      </c>
      <c r="I1017" s="122" t="s">
        <v>38</v>
      </c>
      <c r="J1017" s="116">
        <v>22.89</v>
      </c>
      <c r="K1017" s="11">
        <v>23.04</v>
      </c>
      <c r="L1017" s="12">
        <v>6981585</v>
      </c>
      <c r="N1017" s="113" t="str">
        <f t="shared" si="60"/>
        <v>42928ETFC</v>
      </c>
      <c r="O1017" s="21">
        <v>42928</v>
      </c>
      <c r="P1017" s="122" t="s">
        <v>251</v>
      </c>
      <c r="Q1017" s="116">
        <v>38.43</v>
      </c>
      <c r="R1017" s="11">
        <v>38.85</v>
      </c>
      <c r="S1017" s="11">
        <v>2060994</v>
      </c>
      <c r="T1017" s="78">
        <f t="shared" si="62"/>
        <v>728201.6333333333</v>
      </c>
      <c r="U1017" s="11">
        <f t="shared" si="61"/>
        <v>9.0498355199178562E-3</v>
      </c>
      <c r="V1017" s="119">
        <f t="shared" si="63"/>
        <v>5.4473299762253795</v>
      </c>
    </row>
    <row r="1018" spans="2:22">
      <c r="B1018" s="21">
        <v>42922</v>
      </c>
      <c r="C1018" s="122" t="s">
        <v>100</v>
      </c>
      <c r="D1018" s="116">
        <v>68.69</v>
      </c>
      <c r="E1018" s="11">
        <v>69.02</v>
      </c>
      <c r="F1018" s="12">
        <v>2147834</v>
      </c>
      <c r="H1018" s="21">
        <v>42948</v>
      </c>
      <c r="I1018" s="122" t="s">
        <v>39</v>
      </c>
      <c r="J1018" s="116">
        <v>80.459999999999994</v>
      </c>
      <c r="K1018" s="11">
        <v>79.28</v>
      </c>
      <c r="L1018" s="12">
        <v>3178920</v>
      </c>
      <c r="N1018" s="113" t="str">
        <f t="shared" si="60"/>
        <v>42929ETFC</v>
      </c>
      <c r="O1018" s="21">
        <v>42929</v>
      </c>
      <c r="P1018" s="122" t="s">
        <v>251</v>
      </c>
      <c r="Q1018" s="116">
        <v>38.96</v>
      </c>
      <c r="R1018" s="11">
        <v>39.409999999999997</v>
      </c>
      <c r="S1018" s="11">
        <v>2420496</v>
      </c>
      <c r="T1018" s="78">
        <f t="shared" si="62"/>
        <v>789017.23333333328</v>
      </c>
      <c r="U1018" s="11">
        <f t="shared" si="61"/>
        <v>1.4311514393255726E-2</v>
      </c>
      <c r="V1018" s="119">
        <f t="shared" si="63"/>
        <v>5.448152405576856</v>
      </c>
    </row>
    <row r="1019" spans="2:22">
      <c r="B1019" s="21">
        <v>42922</v>
      </c>
      <c r="C1019" s="122" t="s">
        <v>101</v>
      </c>
      <c r="D1019" s="116">
        <v>10.81</v>
      </c>
      <c r="E1019" s="11">
        <v>10.68</v>
      </c>
      <c r="F1019" s="12">
        <v>5693826</v>
      </c>
      <c r="H1019" s="21">
        <v>42948</v>
      </c>
      <c r="I1019" s="122" t="s">
        <v>40</v>
      </c>
      <c r="J1019" s="116">
        <v>73.599999999999994</v>
      </c>
      <c r="K1019" s="11">
        <v>72.319999999999993</v>
      </c>
      <c r="L1019" s="12">
        <v>2091627</v>
      </c>
      <c r="N1019" s="113" t="str">
        <f t="shared" si="60"/>
        <v>42930ETFC</v>
      </c>
      <c r="O1019" s="21">
        <v>42930</v>
      </c>
      <c r="P1019" s="122" t="s">
        <v>251</v>
      </c>
      <c r="Q1019" s="116">
        <v>38.97</v>
      </c>
      <c r="R1019" s="11">
        <v>39.5</v>
      </c>
      <c r="S1019" s="11">
        <v>2469210</v>
      </c>
      <c r="T1019" s="78">
        <f t="shared" si="62"/>
        <v>862343.03333333333</v>
      </c>
      <c r="U1019" s="11">
        <f t="shared" si="61"/>
        <v>2.2810807001639784E-3</v>
      </c>
      <c r="V1019" s="119">
        <f t="shared" si="63"/>
        <v>5.4502800685822965</v>
      </c>
    </row>
    <row r="1020" spans="2:22">
      <c r="B1020" s="21">
        <v>42922</v>
      </c>
      <c r="C1020" s="122" t="s">
        <v>102</v>
      </c>
      <c r="D1020" s="116">
        <v>153.29</v>
      </c>
      <c r="E1020" s="11">
        <v>152.33000000000001</v>
      </c>
      <c r="F1020" s="12">
        <v>1545686</v>
      </c>
      <c r="H1020" s="21">
        <v>42948</v>
      </c>
      <c r="I1020" s="122" t="s">
        <v>41</v>
      </c>
      <c r="J1020" s="116">
        <v>31.76</v>
      </c>
      <c r="K1020" s="11">
        <v>30.25</v>
      </c>
      <c r="L1020" s="12">
        <v>6385793</v>
      </c>
      <c r="N1020" s="113" t="str">
        <f t="shared" si="60"/>
        <v>42933ETFC</v>
      </c>
      <c r="O1020" s="21">
        <v>42933</v>
      </c>
      <c r="P1020" s="122" t="s">
        <v>251</v>
      </c>
      <c r="Q1020" s="116">
        <v>39.5</v>
      </c>
      <c r="R1020" s="11">
        <v>39.520000000000003</v>
      </c>
      <c r="S1020" s="11">
        <v>1631223</v>
      </c>
      <c r="T1020" s="78">
        <f t="shared" si="62"/>
        <v>937930.3</v>
      </c>
      <c r="U1020" s="11">
        <f t="shared" si="61"/>
        <v>5.0620097259106123E-4</v>
      </c>
      <c r="V1020" s="119">
        <f t="shared" si="63"/>
        <v>5.4498332488906538</v>
      </c>
    </row>
    <row r="1021" spans="2:22">
      <c r="B1021" s="21">
        <v>42922</v>
      </c>
      <c r="C1021" s="122" t="s">
        <v>103</v>
      </c>
      <c r="D1021" s="116">
        <v>78.33</v>
      </c>
      <c r="E1021" s="11">
        <v>77.53</v>
      </c>
      <c r="F1021" s="12">
        <v>1893980</v>
      </c>
      <c r="H1021" s="21">
        <v>42948</v>
      </c>
      <c r="I1021" s="122" t="s">
        <v>42</v>
      </c>
      <c r="J1021" s="116">
        <v>150.24</v>
      </c>
      <c r="K1021" s="11">
        <v>149.85</v>
      </c>
      <c r="L1021" s="12">
        <v>4110605</v>
      </c>
      <c r="N1021" s="113" t="str">
        <f t="shared" si="60"/>
        <v>42934ETFC</v>
      </c>
      <c r="O1021" s="21">
        <v>42934</v>
      </c>
      <c r="P1021" s="122" t="s">
        <v>251</v>
      </c>
      <c r="Q1021" s="116">
        <v>39.380000000000003</v>
      </c>
      <c r="R1021" s="11">
        <v>40.07</v>
      </c>
      <c r="S1021" s="11">
        <v>4181785</v>
      </c>
      <c r="T1021" s="78">
        <f t="shared" si="62"/>
        <v>978034.6333333333</v>
      </c>
      <c r="U1021" s="11">
        <f t="shared" si="61"/>
        <v>1.3821051768386107E-2</v>
      </c>
      <c r="V1021" s="119">
        <f t="shared" si="63"/>
        <v>5.4500263491931271</v>
      </c>
    </row>
    <row r="1022" spans="2:22">
      <c r="B1022" s="21">
        <v>42922</v>
      </c>
      <c r="C1022" s="122" t="s">
        <v>104</v>
      </c>
      <c r="D1022" s="116">
        <v>243.01</v>
      </c>
      <c r="E1022" s="11">
        <v>241.55</v>
      </c>
      <c r="F1022" s="12">
        <v>1560745</v>
      </c>
      <c r="H1022" s="21">
        <v>42948</v>
      </c>
      <c r="I1022" s="122" t="s">
        <v>43</v>
      </c>
      <c r="J1022" s="116">
        <v>44.51</v>
      </c>
      <c r="K1022" s="11">
        <v>43.16</v>
      </c>
      <c r="L1022" s="12">
        <v>4388952</v>
      </c>
      <c r="N1022" s="113" t="str">
        <f t="shared" si="60"/>
        <v>42935ETFC</v>
      </c>
      <c r="O1022" s="21">
        <v>42935</v>
      </c>
      <c r="P1022" s="122" t="s">
        <v>251</v>
      </c>
      <c r="Q1022" s="116">
        <v>40.22</v>
      </c>
      <c r="R1022" s="11">
        <v>39.67</v>
      </c>
      <c r="S1022" s="11">
        <v>3314383</v>
      </c>
      <c r="T1022" s="78">
        <f t="shared" si="62"/>
        <v>1108238.1333333333</v>
      </c>
      <c r="U1022" s="11">
        <f t="shared" si="61"/>
        <v>-1.0032690121814434E-2</v>
      </c>
      <c r="V1022" s="119">
        <f t="shared" si="63"/>
        <v>5.4516361297796587</v>
      </c>
    </row>
    <row r="1023" spans="2:22">
      <c r="B1023" s="21">
        <v>42922</v>
      </c>
      <c r="C1023" s="122" t="s">
        <v>105</v>
      </c>
      <c r="D1023" s="116">
        <v>62.78</v>
      </c>
      <c r="E1023" s="11">
        <v>63.08</v>
      </c>
      <c r="F1023" s="12">
        <v>6088044</v>
      </c>
      <c r="H1023" s="21">
        <v>42948</v>
      </c>
      <c r="I1023" s="122" t="s">
        <v>44</v>
      </c>
      <c r="J1023" s="116">
        <v>55.29</v>
      </c>
      <c r="K1023" s="11">
        <v>55.71</v>
      </c>
      <c r="L1023" s="12">
        <v>2816546</v>
      </c>
      <c r="N1023" s="113" t="str">
        <f t="shared" si="60"/>
        <v>42936ETFC</v>
      </c>
      <c r="O1023" s="21">
        <v>42936</v>
      </c>
      <c r="P1023" s="122" t="s">
        <v>251</v>
      </c>
      <c r="Q1023" s="116">
        <v>39.770000000000003</v>
      </c>
      <c r="R1023" s="11">
        <v>39.6</v>
      </c>
      <c r="S1023" s="11">
        <v>3457045</v>
      </c>
      <c r="T1023" s="78">
        <f t="shared" si="62"/>
        <v>1208113.5</v>
      </c>
      <c r="U1023" s="11">
        <f t="shared" si="61"/>
        <v>-1.7661162658039113E-3</v>
      </c>
      <c r="V1023" s="119">
        <f t="shared" si="63"/>
        <v>5.4505905984694252</v>
      </c>
    </row>
    <row r="1024" spans="2:22">
      <c r="B1024" s="21">
        <v>42922</v>
      </c>
      <c r="C1024" s="122" t="s">
        <v>106</v>
      </c>
      <c r="D1024" s="116">
        <v>43.56</v>
      </c>
      <c r="E1024" s="11">
        <v>42.76</v>
      </c>
      <c r="F1024" s="12">
        <v>2380509</v>
      </c>
      <c r="H1024" s="21">
        <v>42948</v>
      </c>
      <c r="I1024" s="122" t="s">
        <v>45</v>
      </c>
      <c r="J1024" s="116">
        <v>62.88</v>
      </c>
      <c r="K1024" s="11">
        <v>62.77</v>
      </c>
      <c r="L1024" s="12">
        <v>2659228</v>
      </c>
      <c r="N1024" s="113" t="str">
        <f t="shared" si="60"/>
        <v>42937ETFC</v>
      </c>
      <c r="O1024" s="21">
        <v>42937</v>
      </c>
      <c r="P1024" s="122" t="s">
        <v>251</v>
      </c>
      <c r="Q1024" s="116">
        <v>40.869999999999997</v>
      </c>
      <c r="R1024" s="11">
        <v>41.63</v>
      </c>
      <c r="S1024" s="11">
        <v>5862642</v>
      </c>
      <c r="T1024" s="78">
        <f t="shared" si="62"/>
        <v>1309134.1000000001</v>
      </c>
      <c r="U1024" s="11">
        <f t="shared" si="61"/>
        <v>4.9991942946449285E-2</v>
      </c>
      <c r="V1024" s="119">
        <f t="shared" si="63"/>
        <v>5.451547845640083</v>
      </c>
    </row>
    <row r="1025" spans="2:22">
      <c r="B1025" s="21">
        <v>42922</v>
      </c>
      <c r="C1025" s="122" t="s">
        <v>107</v>
      </c>
      <c r="D1025" s="116">
        <v>104.6</v>
      </c>
      <c r="E1025" s="11">
        <v>104.15</v>
      </c>
      <c r="F1025" s="12">
        <v>410510</v>
      </c>
      <c r="H1025" s="21">
        <v>42948</v>
      </c>
      <c r="I1025" s="122" t="s">
        <v>46</v>
      </c>
      <c r="J1025" s="116">
        <v>48.76</v>
      </c>
      <c r="K1025" s="11">
        <v>48.86</v>
      </c>
      <c r="L1025" s="12">
        <v>1656133</v>
      </c>
      <c r="N1025" s="113" t="str">
        <f t="shared" si="60"/>
        <v>42940ETFC</v>
      </c>
      <c r="O1025" s="21">
        <v>42940</v>
      </c>
      <c r="P1025" s="122" t="s">
        <v>251</v>
      </c>
      <c r="Q1025" s="116">
        <v>41.91</v>
      </c>
      <c r="R1025" s="11">
        <v>41.48</v>
      </c>
      <c r="S1025" s="11">
        <v>2322585</v>
      </c>
      <c r="T1025" s="78">
        <f t="shared" si="62"/>
        <v>1493029.7333333334</v>
      </c>
      <c r="U1025" s="11">
        <f t="shared" si="61"/>
        <v>-3.609677845557626E-3</v>
      </c>
      <c r="V1025" s="119">
        <f t="shared" si="63"/>
        <v>5.4571115144998039</v>
      </c>
    </row>
    <row r="1026" spans="2:22">
      <c r="B1026" s="21">
        <v>42922</v>
      </c>
      <c r="C1026" s="122" t="s">
        <v>108</v>
      </c>
      <c r="D1026" s="116">
        <v>57.42</v>
      </c>
      <c r="E1026" s="11">
        <v>57.16</v>
      </c>
      <c r="F1026" s="12">
        <v>714276</v>
      </c>
      <c r="H1026" s="21">
        <v>42948</v>
      </c>
      <c r="I1026" s="122" t="s">
        <v>47</v>
      </c>
      <c r="J1026" s="116">
        <v>44.37</v>
      </c>
      <c r="K1026" s="11">
        <v>44</v>
      </c>
      <c r="L1026" s="12">
        <v>2313724</v>
      </c>
      <c r="N1026" s="113" t="str">
        <f t="shared" si="60"/>
        <v>42941ETFC</v>
      </c>
      <c r="O1026" s="21">
        <v>42941</v>
      </c>
      <c r="P1026" s="122" t="s">
        <v>251</v>
      </c>
      <c r="Q1026" s="116">
        <v>41.99</v>
      </c>
      <c r="R1026" s="11">
        <v>41.92</v>
      </c>
      <c r="S1026" s="11">
        <v>2283698</v>
      </c>
      <c r="T1026" s="78">
        <f t="shared" si="62"/>
        <v>1560429</v>
      </c>
      <c r="U1026" s="11">
        <f t="shared" si="61"/>
        <v>1.0551656651460363E-2</v>
      </c>
      <c r="V1026" s="119">
        <f t="shared" si="63"/>
        <v>5.4565708818579086</v>
      </c>
    </row>
    <row r="1027" spans="2:22">
      <c r="B1027" s="21">
        <v>42922</v>
      </c>
      <c r="C1027" s="122" t="s">
        <v>109</v>
      </c>
      <c r="D1027" s="116">
        <v>50.63</v>
      </c>
      <c r="E1027" s="11">
        <v>49.36</v>
      </c>
      <c r="F1027" s="12">
        <v>2523928</v>
      </c>
      <c r="H1027" s="21">
        <v>42948</v>
      </c>
      <c r="I1027" s="122" t="s">
        <v>48</v>
      </c>
      <c r="J1027" s="116">
        <v>136.35</v>
      </c>
      <c r="K1027" s="11">
        <v>137.01</v>
      </c>
      <c r="L1027" s="12">
        <v>2869981</v>
      </c>
      <c r="N1027" s="113" t="str">
        <f t="shared" si="60"/>
        <v>42942ETFC</v>
      </c>
      <c r="O1027" s="21">
        <v>42942</v>
      </c>
      <c r="P1027" s="122" t="s">
        <v>251</v>
      </c>
      <c r="Q1027" s="116">
        <v>41.94</v>
      </c>
      <c r="R1027" s="11">
        <v>41.11</v>
      </c>
      <c r="S1027" s="11">
        <v>3183851</v>
      </c>
      <c r="T1027" s="78">
        <f t="shared" si="62"/>
        <v>1628369.4</v>
      </c>
      <c r="U1027" s="11">
        <f t="shared" si="61"/>
        <v>-1.9511639102999752E-2</v>
      </c>
      <c r="V1027" s="119">
        <f t="shared" si="63"/>
        <v>5.4565784334244629</v>
      </c>
    </row>
    <row r="1028" spans="2:22">
      <c r="B1028" s="21">
        <v>42922</v>
      </c>
      <c r="C1028" s="122" t="s">
        <v>110</v>
      </c>
      <c r="D1028" s="116">
        <v>107.86</v>
      </c>
      <c r="E1028" s="11">
        <v>108.05</v>
      </c>
      <c r="F1028" s="12">
        <v>1174492</v>
      </c>
      <c r="H1028" s="21">
        <v>42948</v>
      </c>
      <c r="I1028" s="122" t="s">
        <v>49</v>
      </c>
      <c r="J1028" s="116">
        <v>50.51</v>
      </c>
      <c r="K1028" s="11">
        <v>49.2</v>
      </c>
      <c r="L1028" s="12">
        <v>3585214</v>
      </c>
      <c r="N1028" s="113" t="str">
        <f t="shared" ref="N1028:N1091" si="64">O1028&amp;P1028</f>
        <v>42943ETFC</v>
      </c>
      <c r="O1028" s="21">
        <v>42943</v>
      </c>
      <c r="P1028" s="122" t="s">
        <v>251</v>
      </c>
      <c r="Q1028" s="116">
        <v>41.23</v>
      </c>
      <c r="R1028" s="11">
        <v>40.72</v>
      </c>
      <c r="S1028" s="11">
        <v>3694693</v>
      </c>
      <c r="T1028" s="78">
        <f t="shared" si="62"/>
        <v>1722490.1333333333</v>
      </c>
      <c r="U1028" s="11">
        <f t="shared" si="61"/>
        <v>-9.5320286675197926E-3</v>
      </c>
      <c r="V1028" s="119">
        <f t="shared" si="63"/>
        <v>5.456473580952192</v>
      </c>
    </row>
    <row r="1029" spans="2:22">
      <c r="B1029" s="21">
        <v>42922</v>
      </c>
      <c r="C1029" s="122" t="s">
        <v>111</v>
      </c>
      <c r="D1029" s="116">
        <v>151.12</v>
      </c>
      <c r="E1029" s="11">
        <v>149.74</v>
      </c>
      <c r="F1029" s="12">
        <v>679595</v>
      </c>
      <c r="H1029" s="21">
        <v>42948</v>
      </c>
      <c r="I1029" s="122" t="s">
        <v>50</v>
      </c>
      <c r="J1029" s="116">
        <v>17.55</v>
      </c>
      <c r="K1029" s="11">
        <v>13.613279</v>
      </c>
      <c r="L1029" s="12">
        <v>7714003</v>
      </c>
      <c r="N1029" s="113" t="str">
        <f t="shared" si="64"/>
        <v>42944ETFC</v>
      </c>
      <c r="O1029" s="21">
        <v>42944</v>
      </c>
      <c r="P1029" s="122" t="s">
        <v>251</v>
      </c>
      <c r="Q1029" s="116">
        <v>40.69</v>
      </c>
      <c r="R1029" s="11">
        <v>41.02</v>
      </c>
      <c r="S1029" s="11">
        <v>1517826</v>
      </c>
      <c r="T1029" s="78">
        <f t="shared" si="62"/>
        <v>1832844.9666666666</v>
      </c>
      <c r="U1029" s="11">
        <f t="shared" ref="U1029:U1092" si="65">LN(R1029/R1028)</f>
        <v>7.3403804019674355E-3</v>
      </c>
      <c r="V1029" s="119">
        <f t="shared" si="63"/>
        <v>5.4567493895825931</v>
      </c>
    </row>
    <row r="1030" spans="2:22">
      <c r="B1030" s="21">
        <v>42922</v>
      </c>
      <c r="C1030" s="122" t="s">
        <v>112</v>
      </c>
      <c r="D1030" s="116">
        <v>91</v>
      </c>
      <c r="E1030" s="11">
        <v>91.4</v>
      </c>
      <c r="F1030" s="12">
        <v>1091736</v>
      </c>
      <c r="H1030" s="21">
        <v>42948</v>
      </c>
      <c r="I1030" s="122" t="s">
        <v>51</v>
      </c>
      <c r="J1030" s="116">
        <v>19.14</v>
      </c>
      <c r="K1030" s="11">
        <v>19.14</v>
      </c>
      <c r="L1030" s="12">
        <v>6530072</v>
      </c>
      <c r="N1030" s="113" t="str">
        <f t="shared" si="64"/>
        <v>42947ETFC</v>
      </c>
      <c r="O1030" s="21">
        <v>42947</v>
      </c>
      <c r="P1030" s="122" t="s">
        <v>251</v>
      </c>
      <c r="Q1030" s="116">
        <v>41.14</v>
      </c>
      <c r="R1030" s="11">
        <v>41</v>
      </c>
      <c r="S1030" s="11">
        <v>1554089</v>
      </c>
      <c r="T1030" s="78">
        <f t="shared" si="62"/>
        <v>1869940.3333333333</v>
      </c>
      <c r="U1030" s="11">
        <f t="shared" si="65"/>
        <v>-4.8768593992683517E-4</v>
      </c>
      <c r="V1030" s="119">
        <f t="shared" si="63"/>
        <v>5.4571323778270333</v>
      </c>
    </row>
    <row r="1031" spans="2:22">
      <c r="B1031" s="21">
        <v>42922</v>
      </c>
      <c r="C1031" s="122" t="s">
        <v>113</v>
      </c>
      <c r="D1031" s="116">
        <v>88.93</v>
      </c>
      <c r="E1031" s="11">
        <v>88.72</v>
      </c>
      <c r="F1031" s="12">
        <v>1450561</v>
      </c>
      <c r="H1031" s="21">
        <v>42948</v>
      </c>
      <c r="I1031" s="122" t="s">
        <v>52</v>
      </c>
      <c r="J1031" s="116">
        <v>30.57</v>
      </c>
      <c r="K1031" s="11">
        <v>30.62</v>
      </c>
      <c r="L1031" s="12">
        <v>2262124</v>
      </c>
      <c r="N1031" s="113" t="str">
        <f t="shared" si="64"/>
        <v>42948ETFC</v>
      </c>
      <c r="O1031" s="21">
        <v>42948</v>
      </c>
      <c r="P1031" s="122" t="s">
        <v>251</v>
      </c>
      <c r="Q1031" s="116">
        <v>41.22</v>
      </c>
      <c r="R1031" s="11">
        <v>41.16</v>
      </c>
      <c r="S1031" s="11">
        <v>2769852</v>
      </c>
      <c r="T1031" s="78">
        <f t="shared" si="62"/>
        <v>1902993.2</v>
      </c>
      <c r="U1031" s="11">
        <f t="shared" si="65"/>
        <v>3.8948442615410572E-3</v>
      </c>
      <c r="V1031" s="119">
        <f t="shared" si="63"/>
        <v>5.4571479563991785</v>
      </c>
    </row>
    <row r="1032" spans="2:22">
      <c r="B1032" s="21">
        <v>42922</v>
      </c>
      <c r="C1032" s="122" t="s">
        <v>114</v>
      </c>
      <c r="D1032" s="116">
        <v>81.92</v>
      </c>
      <c r="E1032" s="11">
        <v>80.66</v>
      </c>
      <c r="F1032" s="12">
        <v>424548</v>
      </c>
      <c r="H1032" s="21">
        <v>42948</v>
      </c>
      <c r="I1032" s="122" t="s">
        <v>53</v>
      </c>
      <c r="J1032" s="116">
        <v>34.229999999999997</v>
      </c>
      <c r="K1032" s="11">
        <v>34.14</v>
      </c>
      <c r="L1032" s="12">
        <v>1552580</v>
      </c>
      <c r="N1032" s="113" t="str">
        <f t="shared" si="64"/>
        <v>42949ETFC</v>
      </c>
      <c r="O1032" s="21">
        <v>42949</v>
      </c>
      <c r="P1032" s="122" t="s">
        <v>251</v>
      </c>
      <c r="Q1032" s="116">
        <v>41.1</v>
      </c>
      <c r="R1032" s="11">
        <v>41.09</v>
      </c>
      <c r="S1032" s="11">
        <v>2067121</v>
      </c>
      <c r="T1032" s="78">
        <f t="shared" si="62"/>
        <v>1980474.6</v>
      </c>
      <c r="U1032" s="11">
        <f t="shared" si="65"/>
        <v>-1.7021280705303073E-3</v>
      </c>
      <c r="V1032" s="119">
        <f t="shared" si="63"/>
        <v>5.4581795629153831</v>
      </c>
    </row>
    <row r="1033" spans="2:22">
      <c r="B1033" s="21">
        <v>42922</v>
      </c>
      <c r="C1033" s="122" t="s">
        <v>115</v>
      </c>
      <c r="D1033" s="116">
        <v>124.21</v>
      </c>
      <c r="E1033" s="11">
        <v>121.09</v>
      </c>
      <c r="F1033" s="12">
        <v>4463727</v>
      </c>
      <c r="H1033" s="21">
        <v>42948</v>
      </c>
      <c r="I1033" s="122" t="s">
        <v>54</v>
      </c>
      <c r="J1033" s="116">
        <v>113.62</v>
      </c>
      <c r="K1033" s="11">
        <v>115.85</v>
      </c>
      <c r="L1033" s="12">
        <v>1085616</v>
      </c>
      <c r="N1033" s="113" t="str">
        <f t="shared" si="64"/>
        <v>42950ETFC</v>
      </c>
      <c r="O1033" s="21">
        <v>42950</v>
      </c>
      <c r="P1033" s="122" t="s">
        <v>251</v>
      </c>
      <c r="Q1033" s="116">
        <v>40.98</v>
      </c>
      <c r="R1033" s="11">
        <v>41.04</v>
      </c>
      <c r="S1033" s="11">
        <v>1541766</v>
      </c>
      <c r="T1033" s="78">
        <f t="shared" si="62"/>
        <v>2032804.1666666667</v>
      </c>
      <c r="U1033" s="11">
        <f t="shared" si="65"/>
        <v>-1.2175820328043873E-3</v>
      </c>
      <c r="V1033" s="119">
        <f t="shared" si="63"/>
        <v>5.4589599289556929</v>
      </c>
    </row>
    <row r="1034" spans="2:22">
      <c r="B1034" s="21">
        <v>42922</v>
      </c>
      <c r="C1034" s="122" t="s">
        <v>116</v>
      </c>
      <c r="D1034" s="116">
        <v>41.72</v>
      </c>
      <c r="E1034" s="11">
        <v>42.11</v>
      </c>
      <c r="F1034" s="12">
        <v>11934214</v>
      </c>
      <c r="H1034" s="21">
        <v>42948</v>
      </c>
      <c r="I1034" s="122" t="s">
        <v>55</v>
      </c>
      <c r="J1034" s="116">
        <v>90.35</v>
      </c>
      <c r="K1034" s="11">
        <v>90.635000000000005</v>
      </c>
      <c r="L1034" s="12">
        <v>707616</v>
      </c>
      <c r="N1034" s="113" t="str">
        <f t="shared" si="64"/>
        <v>42951ETFC</v>
      </c>
      <c r="O1034" s="21">
        <v>42951</v>
      </c>
      <c r="P1034" s="122" t="s">
        <v>251</v>
      </c>
      <c r="Q1034" s="116">
        <v>41.31</v>
      </c>
      <c r="R1034" s="11">
        <v>41.21</v>
      </c>
      <c r="S1034" s="11">
        <v>1233418</v>
      </c>
      <c r="T1034" s="78">
        <f t="shared" si="62"/>
        <v>2070217.8</v>
      </c>
      <c r="U1034" s="11">
        <f t="shared" si="65"/>
        <v>4.1337444882120046E-3</v>
      </c>
      <c r="V1034" s="119">
        <f t="shared" si="63"/>
        <v>5.4593049834887326</v>
      </c>
    </row>
    <row r="1035" spans="2:22">
      <c r="B1035" s="21">
        <v>42922</v>
      </c>
      <c r="C1035" s="122" t="s">
        <v>117</v>
      </c>
      <c r="D1035" s="116">
        <v>12.94</v>
      </c>
      <c r="E1035" s="11">
        <v>13.02</v>
      </c>
      <c r="F1035" s="12">
        <v>88927822</v>
      </c>
      <c r="H1035" s="21">
        <v>42948</v>
      </c>
      <c r="I1035" s="122" t="s">
        <v>56</v>
      </c>
      <c r="J1035" s="116">
        <v>18.72</v>
      </c>
      <c r="K1035" s="11">
        <v>18.91</v>
      </c>
      <c r="L1035" s="12">
        <v>6824907</v>
      </c>
      <c r="N1035" s="113" t="str">
        <f t="shared" si="64"/>
        <v>42954ETFC</v>
      </c>
      <c r="O1035" s="21">
        <v>42954</v>
      </c>
      <c r="P1035" s="122" t="s">
        <v>251</v>
      </c>
      <c r="Q1035" s="116">
        <v>41.22</v>
      </c>
      <c r="R1035" s="11">
        <v>41.11</v>
      </c>
      <c r="S1035" s="11">
        <v>1670945</v>
      </c>
      <c r="T1035" s="78">
        <f t="shared" si="62"/>
        <v>2099843.7333333334</v>
      </c>
      <c r="U1035" s="11">
        <f t="shared" si="65"/>
        <v>-2.4295444409390015E-3</v>
      </c>
      <c r="V1035" s="119">
        <f t="shared" si="63"/>
        <v>5.4600306125717033</v>
      </c>
    </row>
    <row r="1036" spans="2:22">
      <c r="B1036" s="21">
        <v>42922</v>
      </c>
      <c r="C1036" s="122" t="s">
        <v>118</v>
      </c>
      <c r="D1036" s="116">
        <v>60.97</v>
      </c>
      <c r="E1036" s="11">
        <v>61.17</v>
      </c>
      <c r="F1036" s="12">
        <v>1050219</v>
      </c>
      <c r="H1036" s="21">
        <v>42948</v>
      </c>
      <c r="I1036" s="122" t="s">
        <v>57</v>
      </c>
      <c r="J1036" s="116">
        <v>105.51</v>
      </c>
      <c r="K1036" s="11">
        <v>105.65</v>
      </c>
      <c r="L1036" s="12">
        <v>890207</v>
      </c>
      <c r="N1036" s="113" t="str">
        <f t="shared" si="64"/>
        <v>42955ETFC</v>
      </c>
      <c r="O1036" s="21">
        <v>42955</v>
      </c>
      <c r="P1036" s="122" t="s">
        <v>251</v>
      </c>
      <c r="Q1036" s="116">
        <v>41.01</v>
      </c>
      <c r="R1036" s="11">
        <v>41.23</v>
      </c>
      <c r="S1036" s="11">
        <v>1730319</v>
      </c>
      <c r="T1036" s="78">
        <f t="shared" si="62"/>
        <v>2142439.0666666669</v>
      </c>
      <c r="U1036" s="11">
        <f t="shared" si="65"/>
        <v>2.9147458090215141E-3</v>
      </c>
      <c r="V1036" s="119">
        <f t="shared" si="63"/>
        <v>5.4599027264952884</v>
      </c>
    </row>
    <row r="1037" spans="2:22">
      <c r="B1037" s="21">
        <v>42922</v>
      </c>
      <c r="C1037" s="122" t="s">
        <v>119</v>
      </c>
      <c r="D1037" s="116">
        <v>169.92</v>
      </c>
      <c r="E1037" s="11">
        <v>166.18</v>
      </c>
      <c r="F1037" s="12">
        <v>543202</v>
      </c>
      <c r="H1037" s="21">
        <v>42948</v>
      </c>
      <c r="I1037" s="122" t="s">
        <v>58</v>
      </c>
      <c r="J1037" s="116">
        <v>231.64</v>
      </c>
      <c r="K1037" s="11">
        <v>230.77</v>
      </c>
      <c r="L1037" s="12">
        <v>1022824</v>
      </c>
      <c r="N1037" s="113" t="str">
        <f t="shared" si="64"/>
        <v>42956ETFC</v>
      </c>
      <c r="O1037" s="21">
        <v>42956</v>
      </c>
      <c r="P1037" s="122" t="s">
        <v>251</v>
      </c>
      <c r="Q1037" s="116">
        <v>40.85</v>
      </c>
      <c r="R1037" s="11">
        <v>41.15</v>
      </c>
      <c r="S1037" s="11">
        <v>1117748</v>
      </c>
      <c r="T1037" s="78">
        <f t="shared" si="62"/>
        <v>2182417.9</v>
      </c>
      <c r="U1037" s="11">
        <f t="shared" si="65"/>
        <v>-1.9422195957297635E-3</v>
      </c>
      <c r="V1037" s="119">
        <f t="shared" si="63"/>
        <v>5.4599709866680559</v>
      </c>
    </row>
    <row r="1038" spans="2:22">
      <c r="B1038" s="21">
        <v>42922</v>
      </c>
      <c r="C1038" s="122" t="s">
        <v>120</v>
      </c>
      <c r="D1038" s="116">
        <v>173.1</v>
      </c>
      <c r="E1038" s="11">
        <v>171.72</v>
      </c>
      <c r="F1038" s="12">
        <v>2566438</v>
      </c>
      <c r="H1038" s="21">
        <v>42948</v>
      </c>
      <c r="I1038" s="122" t="s">
        <v>59</v>
      </c>
      <c r="J1038" s="116">
        <v>145</v>
      </c>
      <c r="K1038" s="11">
        <v>145.30000000000001</v>
      </c>
      <c r="L1038" s="12">
        <v>3219477</v>
      </c>
      <c r="N1038" s="113" t="str">
        <f t="shared" si="64"/>
        <v>42957ETFC</v>
      </c>
      <c r="O1038" s="21">
        <v>42957</v>
      </c>
      <c r="P1038" s="122" t="s">
        <v>251</v>
      </c>
      <c r="Q1038" s="116">
        <v>40.869999999999997</v>
      </c>
      <c r="R1038" s="11">
        <v>40.15</v>
      </c>
      <c r="S1038" s="11">
        <v>1964170</v>
      </c>
      <c r="T1038" s="78">
        <f t="shared" si="62"/>
        <v>2210093.9333333331</v>
      </c>
      <c r="U1038" s="11">
        <f t="shared" si="65"/>
        <v>-2.4601486730308118E-2</v>
      </c>
      <c r="V1038" s="119">
        <f t="shared" si="63"/>
        <v>5.4600304677980454</v>
      </c>
    </row>
    <row r="1039" spans="2:22">
      <c r="B1039" s="21">
        <v>42922</v>
      </c>
      <c r="C1039" s="122" t="s">
        <v>121</v>
      </c>
      <c r="D1039" s="116">
        <v>130.94999999999999</v>
      </c>
      <c r="E1039" s="11">
        <v>129.15</v>
      </c>
      <c r="F1039" s="12">
        <v>797389</v>
      </c>
      <c r="H1039" s="21">
        <v>42948</v>
      </c>
      <c r="I1039" s="122" t="s">
        <v>60</v>
      </c>
      <c r="J1039" s="116">
        <v>66.790000000000006</v>
      </c>
      <c r="K1039" s="11">
        <v>67.28</v>
      </c>
      <c r="L1039" s="12">
        <v>2238655</v>
      </c>
      <c r="N1039" s="113" t="str">
        <f t="shared" si="64"/>
        <v>42958ETFC</v>
      </c>
      <c r="O1039" s="21">
        <v>42958</v>
      </c>
      <c r="P1039" s="122" t="s">
        <v>251</v>
      </c>
      <c r="Q1039" s="116">
        <v>40.31</v>
      </c>
      <c r="R1039" s="11">
        <v>40.07</v>
      </c>
      <c r="S1039" s="11">
        <v>1182001</v>
      </c>
      <c r="T1039" s="78">
        <f t="shared" si="62"/>
        <v>2264187.2000000002</v>
      </c>
      <c r="U1039" s="11">
        <f t="shared" si="65"/>
        <v>-1.9945157447174336E-3</v>
      </c>
      <c r="V1039" s="119">
        <f t="shared" si="63"/>
        <v>5.4593170188900455</v>
      </c>
    </row>
    <row r="1040" spans="2:22">
      <c r="B1040" s="21">
        <v>42922</v>
      </c>
      <c r="C1040" s="122" t="s">
        <v>122</v>
      </c>
      <c r="D1040" s="116">
        <v>131.56</v>
      </c>
      <c r="E1040" s="11">
        <v>131.54</v>
      </c>
      <c r="F1040" s="12">
        <v>1249176</v>
      </c>
      <c r="H1040" s="21">
        <v>42948</v>
      </c>
      <c r="I1040" s="122" t="s">
        <v>61</v>
      </c>
      <c r="J1040" s="116">
        <v>163.84</v>
      </c>
      <c r="K1040" s="11">
        <v>154.68</v>
      </c>
      <c r="L1040" s="12">
        <v>1380335</v>
      </c>
      <c r="N1040" s="113" t="str">
        <f t="shared" si="64"/>
        <v>42961ETFC</v>
      </c>
      <c r="O1040" s="21">
        <v>42961</v>
      </c>
      <c r="P1040" s="122" t="s">
        <v>251</v>
      </c>
      <c r="Q1040" s="116">
        <v>40.57</v>
      </c>
      <c r="R1040" s="11">
        <v>40.51</v>
      </c>
      <c r="S1040" s="11">
        <v>2461327</v>
      </c>
      <c r="T1040" s="78">
        <f t="shared" si="62"/>
        <v>2292948.4666666668</v>
      </c>
      <c r="U1040" s="11">
        <f t="shared" si="65"/>
        <v>1.0920932566545877E-2</v>
      </c>
      <c r="V1040" s="119">
        <f t="shared" si="63"/>
        <v>5.4584686481181404</v>
      </c>
    </row>
    <row r="1041" spans="2:22">
      <c r="B1041" s="21">
        <v>42922</v>
      </c>
      <c r="C1041" s="122" t="s">
        <v>123</v>
      </c>
      <c r="D1041" s="116">
        <v>964.66</v>
      </c>
      <c r="E1041" s="11">
        <v>965.14</v>
      </c>
      <c r="F1041" s="12">
        <v>3259613</v>
      </c>
      <c r="H1041" s="21">
        <v>42948</v>
      </c>
      <c r="I1041" s="122" t="s">
        <v>62</v>
      </c>
      <c r="J1041" s="116">
        <v>133.68</v>
      </c>
      <c r="K1041" s="11">
        <v>134.57</v>
      </c>
      <c r="L1041" s="12">
        <v>445952</v>
      </c>
      <c r="N1041" s="113" t="str">
        <f t="shared" si="64"/>
        <v>42962ETFC</v>
      </c>
      <c r="O1041" s="21">
        <v>42962</v>
      </c>
      <c r="P1041" s="122" t="s">
        <v>251</v>
      </c>
      <c r="Q1041" s="116">
        <v>40.9</v>
      </c>
      <c r="R1041" s="11">
        <v>40.340000000000003</v>
      </c>
      <c r="S1041" s="11">
        <v>3199522</v>
      </c>
      <c r="T1041" s="78">
        <f t="shared" si="62"/>
        <v>2364539.4</v>
      </c>
      <c r="U1041" s="11">
        <f t="shared" si="65"/>
        <v>-4.2053246885333604E-3</v>
      </c>
      <c r="V1041" s="119">
        <f t="shared" si="63"/>
        <v>5.4592342137031595</v>
      </c>
    </row>
    <row r="1042" spans="2:22">
      <c r="B1042" s="21">
        <v>42922</v>
      </c>
      <c r="C1042" s="122" t="s">
        <v>124</v>
      </c>
      <c r="D1042" s="116">
        <v>94.6</v>
      </c>
      <c r="E1042" s="11">
        <v>94.13</v>
      </c>
      <c r="F1042" s="12">
        <v>1594819</v>
      </c>
      <c r="H1042" s="21">
        <v>42948</v>
      </c>
      <c r="I1042" s="122" t="s">
        <v>63</v>
      </c>
      <c r="J1042" s="116">
        <v>173.96</v>
      </c>
      <c r="K1042" s="11">
        <v>172.3</v>
      </c>
      <c r="L1042" s="12">
        <v>1438919</v>
      </c>
      <c r="N1042" s="113" t="str">
        <f t="shared" si="64"/>
        <v>42963ETFC</v>
      </c>
      <c r="O1042" s="21">
        <v>42963</v>
      </c>
      <c r="P1042" s="122" t="s">
        <v>251</v>
      </c>
      <c r="Q1042" s="116">
        <v>40.58</v>
      </c>
      <c r="R1042" s="11">
        <v>40.42</v>
      </c>
      <c r="S1042" s="11">
        <v>1475855</v>
      </c>
      <c r="T1042" s="78">
        <f t="shared" si="62"/>
        <v>2429366.9333333331</v>
      </c>
      <c r="U1042" s="11">
        <f t="shared" si="65"/>
        <v>1.9811794494091354E-3</v>
      </c>
      <c r="V1042" s="119">
        <f t="shared" si="63"/>
        <v>0.1984906787650533</v>
      </c>
    </row>
    <row r="1043" spans="2:22">
      <c r="B1043" s="21">
        <v>42922</v>
      </c>
      <c r="C1043" s="122" t="s">
        <v>125</v>
      </c>
      <c r="D1043" s="116">
        <v>120.15</v>
      </c>
      <c r="E1043" s="11">
        <v>120.94</v>
      </c>
      <c r="F1043" s="12">
        <v>382838</v>
      </c>
      <c r="H1043" s="21">
        <v>42948</v>
      </c>
      <c r="I1043" s="122" t="s">
        <v>64</v>
      </c>
      <c r="J1043" s="116">
        <v>132.91999999999999</v>
      </c>
      <c r="K1043" s="11">
        <v>128.76</v>
      </c>
      <c r="L1043" s="12">
        <v>1472494</v>
      </c>
      <c r="N1043" s="113" t="str">
        <f t="shared" si="64"/>
        <v>42964ETFC</v>
      </c>
      <c r="O1043" s="21">
        <v>42964</v>
      </c>
      <c r="P1043" s="122" t="s">
        <v>251</v>
      </c>
      <c r="Q1043" s="116">
        <v>40.26</v>
      </c>
      <c r="R1043" s="11">
        <v>39.61</v>
      </c>
      <c r="S1043" s="11">
        <v>2341006</v>
      </c>
      <c r="T1043" s="78">
        <f t="shared" si="62"/>
        <v>2378898.9666666668</v>
      </c>
      <c r="U1043" s="11">
        <f t="shared" si="65"/>
        <v>-2.0243100341649712E-2</v>
      </c>
      <c r="V1043" s="119">
        <f t="shared" si="63"/>
        <v>0.1979610366469601</v>
      </c>
    </row>
    <row r="1044" spans="2:22">
      <c r="B1044" s="21">
        <v>42922</v>
      </c>
      <c r="C1044" s="122" t="s">
        <v>126</v>
      </c>
      <c r="D1044" s="116">
        <v>191</v>
      </c>
      <c r="E1044" s="11">
        <v>190.28</v>
      </c>
      <c r="F1044" s="12">
        <v>1111229</v>
      </c>
      <c r="H1044" s="21">
        <v>42948</v>
      </c>
      <c r="I1044" s="122" t="s">
        <v>65</v>
      </c>
      <c r="J1044" s="116">
        <v>46.75</v>
      </c>
      <c r="K1044" s="11">
        <v>47.18</v>
      </c>
      <c r="L1044" s="12">
        <v>3440323</v>
      </c>
      <c r="N1044" s="113" t="str">
        <f t="shared" si="64"/>
        <v>42965ETFC</v>
      </c>
      <c r="O1044" s="21">
        <v>42965</v>
      </c>
      <c r="P1044" s="122" t="s">
        <v>251</v>
      </c>
      <c r="Q1044" s="116">
        <v>39.49</v>
      </c>
      <c r="R1044" s="11">
        <v>39.72</v>
      </c>
      <c r="S1044" s="11">
        <v>3053133</v>
      </c>
      <c r="T1044" s="78">
        <f t="shared" si="62"/>
        <v>2395069.9666666668</v>
      </c>
      <c r="U1044" s="11">
        <f t="shared" si="65"/>
        <v>2.7732275431465434E-3</v>
      </c>
      <c r="V1044" s="119">
        <f t="shared" si="63"/>
        <v>0.20694882981027712</v>
      </c>
    </row>
    <row r="1045" spans="2:22">
      <c r="B1045" s="21">
        <v>42922</v>
      </c>
      <c r="C1045" s="122" t="s">
        <v>127</v>
      </c>
      <c r="D1045" s="116">
        <v>133.21</v>
      </c>
      <c r="E1045" s="11">
        <v>133.38999999999999</v>
      </c>
      <c r="F1045" s="12">
        <v>1191233</v>
      </c>
      <c r="H1045" s="21">
        <v>42948</v>
      </c>
      <c r="I1045" s="122" t="s">
        <v>66</v>
      </c>
      <c r="J1045" s="116">
        <v>35.659999999999997</v>
      </c>
      <c r="K1045" s="11">
        <v>36.35</v>
      </c>
      <c r="L1045" s="12">
        <v>38710244</v>
      </c>
      <c r="N1045" s="113" t="str">
        <f t="shared" si="64"/>
        <v>42968ETFC</v>
      </c>
      <c r="O1045" s="21">
        <v>42968</v>
      </c>
      <c r="P1045" s="122" t="s">
        <v>251</v>
      </c>
      <c r="Q1045" s="116">
        <v>39.67</v>
      </c>
      <c r="R1045" s="11">
        <v>39.840000000000003</v>
      </c>
      <c r="S1045" s="11">
        <v>2109522</v>
      </c>
      <c r="T1045" s="78">
        <f t="shared" si="62"/>
        <v>2425584.2000000002</v>
      </c>
      <c r="U1045" s="11">
        <f t="shared" si="65"/>
        <v>3.0165935394257273E-3</v>
      </c>
      <c r="V1045" s="119">
        <f t="shared" si="63"/>
        <v>0.2067274068983532</v>
      </c>
    </row>
    <row r="1046" spans="2:22">
      <c r="B1046" s="21">
        <v>42922</v>
      </c>
      <c r="C1046" s="122" t="s">
        <v>128</v>
      </c>
      <c r="D1046" s="116">
        <v>56.97</v>
      </c>
      <c r="E1046" s="11">
        <v>56.58</v>
      </c>
      <c r="F1046" s="12">
        <v>1091854</v>
      </c>
      <c r="H1046" s="21">
        <v>42948</v>
      </c>
      <c r="I1046" s="122" t="s">
        <v>67</v>
      </c>
      <c r="J1046" s="116">
        <v>137.63999999999999</v>
      </c>
      <c r="K1046" s="11">
        <v>137.43</v>
      </c>
      <c r="L1046" s="12">
        <v>1009964</v>
      </c>
      <c r="N1046" s="113" t="str">
        <f t="shared" si="64"/>
        <v>42969ETFC</v>
      </c>
      <c r="O1046" s="21">
        <v>42969</v>
      </c>
      <c r="P1046" s="122" t="s">
        <v>251</v>
      </c>
      <c r="Q1046" s="116">
        <v>39.950000000000003</v>
      </c>
      <c r="R1046" s="11">
        <v>40.64</v>
      </c>
      <c r="S1046" s="11">
        <v>2276523</v>
      </c>
      <c r="T1046" s="78">
        <f t="shared" si="62"/>
        <v>2418106.7666666666</v>
      </c>
      <c r="U1046" s="11">
        <f t="shared" si="65"/>
        <v>1.9881370553828995E-2</v>
      </c>
      <c r="V1046" s="119">
        <f t="shared" si="63"/>
        <v>0.20678867491205011</v>
      </c>
    </row>
    <row r="1047" spans="2:22">
      <c r="B1047" s="21">
        <v>42922</v>
      </c>
      <c r="C1047" s="122" t="s">
        <v>129</v>
      </c>
      <c r="D1047" s="116">
        <v>47.65</v>
      </c>
      <c r="E1047" s="11">
        <v>45.77</v>
      </c>
      <c r="F1047" s="12">
        <v>3540149</v>
      </c>
      <c r="H1047" s="21">
        <v>42948</v>
      </c>
      <c r="I1047" s="122" t="s">
        <v>68</v>
      </c>
      <c r="J1047" s="116">
        <v>55.36</v>
      </c>
      <c r="K1047" s="11">
        <v>55.33</v>
      </c>
      <c r="L1047" s="12">
        <v>2652594</v>
      </c>
      <c r="N1047" s="113" t="str">
        <f t="shared" si="64"/>
        <v>42970ETFC</v>
      </c>
      <c r="O1047" s="21">
        <v>42970</v>
      </c>
      <c r="P1047" s="122" t="s">
        <v>251</v>
      </c>
      <c r="Q1047" s="116">
        <v>40.28</v>
      </c>
      <c r="R1047" s="11">
        <v>40.590000000000003</v>
      </c>
      <c r="S1047" s="11">
        <v>1740928</v>
      </c>
      <c r="T1047" s="78">
        <f t="shared" si="62"/>
        <v>2404958.2666666666</v>
      </c>
      <c r="U1047" s="11">
        <f t="shared" si="65"/>
        <v>-1.2310724194200316E-3</v>
      </c>
      <c r="V1047" s="119">
        <f t="shared" si="63"/>
        <v>0.21305285261974549</v>
      </c>
    </row>
    <row r="1048" spans="2:22">
      <c r="B1048" s="21">
        <v>42922</v>
      </c>
      <c r="C1048" s="122" t="s">
        <v>130</v>
      </c>
      <c r="D1048" s="116">
        <v>44.91</v>
      </c>
      <c r="E1048" s="11">
        <v>43.62</v>
      </c>
      <c r="F1048" s="12">
        <v>7640657</v>
      </c>
      <c r="H1048" s="21">
        <v>42948</v>
      </c>
      <c r="I1048" s="122" t="s">
        <v>69</v>
      </c>
      <c r="J1048" s="116">
        <v>21.61</v>
      </c>
      <c r="K1048" s="11">
        <v>21.74</v>
      </c>
      <c r="L1048" s="12">
        <v>4322570</v>
      </c>
      <c r="N1048" s="113" t="str">
        <f t="shared" si="64"/>
        <v>42971ETFC</v>
      </c>
      <c r="O1048" s="21">
        <v>42971</v>
      </c>
      <c r="P1048" s="122" t="s">
        <v>251</v>
      </c>
      <c r="Q1048" s="116">
        <v>40.729999999999997</v>
      </c>
      <c r="R1048" s="11">
        <v>40.94</v>
      </c>
      <c r="S1048" s="11">
        <v>2848549</v>
      </c>
      <c r="T1048" s="78">
        <f t="shared" si="62"/>
        <v>2394289.4</v>
      </c>
      <c r="U1048" s="11">
        <f t="shared" si="65"/>
        <v>8.5858493823369637E-3</v>
      </c>
      <c r="V1048" s="119">
        <f t="shared" si="63"/>
        <v>0.2121032797921073</v>
      </c>
    </row>
    <row r="1049" spans="2:22">
      <c r="B1049" s="21">
        <v>42922</v>
      </c>
      <c r="C1049" s="122" t="s">
        <v>131</v>
      </c>
      <c r="D1049" s="116">
        <v>142.31</v>
      </c>
      <c r="E1049" s="11">
        <v>142.13</v>
      </c>
      <c r="F1049" s="12">
        <v>533625</v>
      </c>
      <c r="H1049" s="21">
        <v>42948</v>
      </c>
      <c r="I1049" s="122" t="s">
        <v>70</v>
      </c>
      <c r="J1049" s="116">
        <v>88.08</v>
      </c>
      <c r="K1049" s="11">
        <v>86.49</v>
      </c>
      <c r="L1049" s="12">
        <v>2267358</v>
      </c>
      <c r="N1049" s="113" t="str">
        <f t="shared" si="64"/>
        <v>42972ETFC</v>
      </c>
      <c r="O1049" s="21">
        <v>42972</v>
      </c>
      <c r="P1049" s="122" t="s">
        <v>251</v>
      </c>
      <c r="Q1049" s="116">
        <v>41.03</v>
      </c>
      <c r="R1049" s="11">
        <v>41.07</v>
      </c>
      <c r="S1049" s="11">
        <v>2815713</v>
      </c>
      <c r="T1049" s="78">
        <f t="shared" si="62"/>
        <v>2408557.8333333335</v>
      </c>
      <c r="U1049" s="11">
        <f t="shared" si="65"/>
        <v>3.1703477353237832E-3</v>
      </c>
      <c r="V1049" s="119">
        <f t="shared" si="63"/>
        <v>0.20974355637402786</v>
      </c>
    </row>
    <row r="1050" spans="2:22">
      <c r="B1050" s="21">
        <v>42922</v>
      </c>
      <c r="C1050" s="122" t="s">
        <v>132</v>
      </c>
      <c r="D1050" s="116">
        <v>72.849999999999994</v>
      </c>
      <c r="E1050" s="11">
        <v>72.48</v>
      </c>
      <c r="F1050" s="12">
        <v>1455097</v>
      </c>
      <c r="H1050" s="21">
        <v>42948</v>
      </c>
      <c r="I1050" s="122" t="s">
        <v>71</v>
      </c>
      <c r="J1050" s="116">
        <v>36.369999999999997</v>
      </c>
      <c r="K1050" s="11">
        <v>36.869999999999997</v>
      </c>
      <c r="L1050" s="12">
        <v>1540902</v>
      </c>
      <c r="N1050" s="113" t="str">
        <f t="shared" si="64"/>
        <v>42975ETFC</v>
      </c>
      <c r="O1050" s="21">
        <v>42975</v>
      </c>
      <c r="P1050" s="122" t="s">
        <v>251</v>
      </c>
      <c r="Q1050" s="116">
        <v>41.17</v>
      </c>
      <c r="R1050" s="11">
        <v>41.03</v>
      </c>
      <c r="S1050" s="11">
        <v>2748808</v>
      </c>
      <c r="T1050" s="78">
        <f t="shared" si="62"/>
        <v>2420107.9333333331</v>
      </c>
      <c r="U1050" s="11">
        <f t="shared" si="65"/>
        <v>-9.7442151437246069E-4</v>
      </c>
      <c r="V1050" s="119">
        <f t="shared" si="63"/>
        <v>0.20979622881756607</v>
      </c>
    </row>
    <row r="1051" spans="2:22">
      <c r="B1051" s="21">
        <v>42922</v>
      </c>
      <c r="C1051" s="122" t="s">
        <v>133</v>
      </c>
      <c r="D1051" s="116">
        <v>120.23</v>
      </c>
      <c r="E1051" s="11">
        <v>118.15</v>
      </c>
      <c r="F1051" s="12">
        <v>444551</v>
      </c>
      <c r="H1051" s="21">
        <v>42948</v>
      </c>
      <c r="I1051" s="122" t="s">
        <v>72</v>
      </c>
      <c r="J1051" s="116">
        <v>312.99</v>
      </c>
      <c r="K1051" s="11">
        <v>313.65667999999999</v>
      </c>
      <c r="L1051" s="12">
        <v>814586.98400000005</v>
      </c>
      <c r="N1051" s="113" t="str">
        <f t="shared" si="64"/>
        <v>42976ETFC</v>
      </c>
      <c r="O1051" s="21">
        <v>42976</v>
      </c>
      <c r="P1051" s="122" t="s">
        <v>251</v>
      </c>
      <c r="Q1051" s="116">
        <v>40.46</v>
      </c>
      <c r="R1051" s="11">
        <v>40.67</v>
      </c>
      <c r="S1051" s="11">
        <v>1750992</v>
      </c>
      <c r="T1051" s="78">
        <f t="shared" si="62"/>
        <v>2457360.7666666666</v>
      </c>
      <c r="U1051" s="11">
        <f t="shared" si="65"/>
        <v>-8.8127865349615364E-3</v>
      </c>
      <c r="V1051" s="119">
        <f t="shared" si="63"/>
        <v>0.20988799642814657</v>
      </c>
    </row>
    <row r="1052" spans="2:22">
      <c r="B1052" s="21">
        <v>42922</v>
      </c>
      <c r="C1052" s="122" t="s">
        <v>134</v>
      </c>
      <c r="D1052" s="116">
        <v>56.57</v>
      </c>
      <c r="E1052" s="11">
        <v>56.62</v>
      </c>
      <c r="F1052" s="12">
        <v>6628496</v>
      </c>
      <c r="H1052" s="21">
        <v>42948</v>
      </c>
      <c r="I1052" s="122" t="s">
        <v>73</v>
      </c>
      <c r="J1052" s="116">
        <v>129.13</v>
      </c>
      <c r="K1052" s="11">
        <v>128.22</v>
      </c>
      <c r="L1052" s="12">
        <v>827250</v>
      </c>
      <c r="N1052" s="113" t="str">
        <f t="shared" si="64"/>
        <v>42977ETFC</v>
      </c>
      <c r="O1052" s="21">
        <v>42977</v>
      </c>
      <c r="P1052" s="122" t="s">
        <v>251</v>
      </c>
      <c r="Q1052" s="116">
        <v>40.630000000000003</v>
      </c>
      <c r="R1052" s="11">
        <v>40.909999999999997</v>
      </c>
      <c r="S1052" s="11">
        <v>1168185</v>
      </c>
      <c r="T1052" s="78">
        <f t="shared" si="62"/>
        <v>2376334.3333333335</v>
      </c>
      <c r="U1052" s="11">
        <f t="shared" si="65"/>
        <v>5.8838120221739428E-3</v>
      </c>
      <c r="V1052" s="119">
        <f t="shared" si="63"/>
        <v>0.20836579939021421</v>
      </c>
    </row>
    <row r="1053" spans="2:22">
      <c r="B1053" s="21">
        <v>42922</v>
      </c>
      <c r="C1053" s="122" t="s">
        <v>135</v>
      </c>
      <c r="D1053" s="116">
        <v>193.29</v>
      </c>
      <c r="E1053" s="11">
        <v>188.19</v>
      </c>
      <c r="F1053" s="12">
        <v>844537</v>
      </c>
      <c r="H1053" s="21">
        <v>42949</v>
      </c>
      <c r="I1053" s="122" t="s">
        <v>24</v>
      </c>
      <c r="J1053" s="116">
        <v>29.67</v>
      </c>
      <c r="K1053" s="11">
        <v>29.77</v>
      </c>
      <c r="L1053" s="12">
        <v>9899818</v>
      </c>
      <c r="N1053" s="113" t="str">
        <f t="shared" si="64"/>
        <v>42978ETFC</v>
      </c>
      <c r="O1053" s="21">
        <v>42978</v>
      </c>
      <c r="P1053" s="122" t="s">
        <v>251</v>
      </c>
      <c r="Q1053" s="116">
        <v>41.01</v>
      </c>
      <c r="R1053" s="11">
        <v>41.01</v>
      </c>
      <c r="S1053" s="11">
        <v>2330783</v>
      </c>
      <c r="T1053" s="78">
        <f t="shared" si="62"/>
        <v>2304794.4</v>
      </c>
      <c r="U1053" s="11">
        <f t="shared" si="65"/>
        <v>2.4414074626608099E-3</v>
      </c>
      <c r="V1053" s="119">
        <f t="shared" si="63"/>
        <v>0.2064903874888879</v>
      </c>
    </row>
    <row r="1054" spans="2:22">
      <c r="B1054" s="21">
        <v>42922</v>
      </c>
      <c r="C1054" s="122" t="s">
        <v>136</v>
      </c>
      <c r="D1054" s="116">
        <v>227.56</v>
      </c>
      <c r="E1054" s="11">
        <v>235.04</v>
      </c>
      <c r="F1054" s="12">
        <v>2633380</v>
      </c>
      <c r="H1054" s="21">
        <v>42949</v>
      </c>
      <c r="I1054" s="122" t="s">
        <v>25</v>
      </c>
      <c r="J1054" s="116">
        <v>34.64</v>
      </c>
      <c r="K1054" s="11">
        <v>34.82</v>
      </c>
      <c r="L1054" s="12">
        <v>9325622</v>
      </c>
      <c r="N1054" s="113" t="str">
        <f t="shared" si="64"/>
        <v>42979ETFC</v>
      </c>
      <c r="O1054" s="21">
        <v>42979</v>
      </c>
      <c r="P1054" s="122" t="s">
        <v>251</v>
      </c>
      <c r="Q1054" s="117">
        <v>41.09</v>
      </c>
      <c r="R1054" s="96">
        <v>40.99</v>
      </c>
      <c r="S1054" s="11">
        <v>2694023</v>
      </c>
      <c r="T1054" s="78">
        <f t="shared" si="62"/>
        <v>2267252.3333333335</v>
      </c>
      <c r="U1054" s="11">
        <f t="shared" si="65"/>
        <v>-4.8780488772160764E-4</v>
      </c>
      <c r="V1054" s="119">
        <f t="shared" si="63"/>
        <v>0.2063571153015093</v>
      </c>
    </row>
    <row r="1055" spans="2:22">
      <c r="B1055" s="21">
        <v>42922</v>
      </c>
      <c r="C1055" s="122" t="s">
        <v>137</v>
      </c>
      <c r="D1055" s="116">
        <v>88.63</v>
      </c>
      <c r="E1055" s="11">
        <v>89.18</v>
      </c>
      <c r="F1055" s="12">
        <v>941462</v>
      </c>
      <c r="H1055" s="21">
        <v>42949</v>
      </c>
      <c r="I1055" s="122" t="s">
        <v>26</v>
      </c>
      <c r="J1055" s="116">
        <v>928.61</v>
      </c>
      <c r="K1055" s="11">
        <v>930.39</v>
      </c>
      <c r="L1055" s="12">
        <v>1824448</v>
      </c>
      <c r="N1055" s="113" t="str">
        <f t="shared" si="64"/>
        <v>42983ETFC</v>
      </c>
      <c r="O1055" s="21">
        <v>42983</v>
      </c>
      <c r="P1055" s="122" t="s">
        <v>251</v>
      </c>
      <c r="Q1055" s="117">
        <v>40.619999999999997</v>
      </c>
      <c r="R1055" s="96">
        <v>39.94</v>
      </c>
      <c r="S1055" s="11">
        <v>2576453</v>
      </c>
      <c r="T1055" s="78">
        <f t="shared" si="62"/>
        <v>2161631.7000000002</v>
      </c>
      <c r="U1055" s="11">
        <f t="shared" si="65"/>
        <v>-2.5949806528577105E-2</v>
      </c>
      <c r="V1055" s="119">
        <f t="shared" si="63"/>
        <v>0.14602500980628547</v>
      </c>
    </row>
    <row r="1056" spans="2:22">
      <c r="B1056" s="21">
        <v>42922</v>
      </c>
      <c r="C1056" s="122" t="s">
        <v>138</v>
      </c>
      <c r="D1056" s="116">
        <v>77.739999999999995</v>
      </c>
      <c r="E1056" s="11">
        <v>77.599999999999994</v>
      </c>
      <c r="F1056" s="12">
        <v>577879</v>
      </c>
      <c r="H1056" s="21">
        <v>42949</v>
      </c>
      <c r="I1056" s="122" t="s">
        <v>27</v>
      </c>
      <c r="J1056" s="116">
        <v>948.37</v>
      </c>
      <c r="K1056" s="11">
        <v>947.64</v>
      </c>
      <c r="L1056" s="12">
        <v>2039418</v>
      </c>
      <c r="N1056" s="113" t="str">
        <f t="shared" si="64"/>
        <v>42984ETFC</v>
      </c>
      <c r="O1056" s="21">
        <v>42984</v>
      </c>
      <c r="P1056" s="122" t="s">
        <v>251</v>
      </c>
      <c r="Q1056" s="117">
        <v>40.17</v>
      </c>
      <c r="R1056" s="96">
        <v>40.119999999999997</v>
      </c>
      <c r="S1056" s="11">
        <v>1885943</v>
      </c>
      <c r="T1056" s="78">
        <f t="shared" si="62"/>
        <v>2170093.9666666668</v>
      </c>
      <c r="U1056" s="11">
        <f t="shared" si="65"/>
        <v>4.4966351060655406E-3</v>
      </c>
      <c r="V1056" s="119">
        <f t="shared" si="63"/>
        <v>0.16332101822707301</v>
      </c>
    </row>
    <row r="1057" spans="2:22">
      <c r="B1057" s="21">
        <v>42922</v>
      </c>
      <c r="C1057" s="122" t="s">
        <v>139</v>
      </c>
      <c r="D1057" s="116">
        <v>84.67</v>
      </c>
      <c r="E1057" s="11">
        <v>83.74</v>
      </c>
      <c r="F1057" s="12">
        <v>3213448</v>
      </c>
      <c r="H1057" s="21">
        <v>42949</v>
      </c>
      <c r="I1057" s="122" t="s">
        <v>28</v>
      </c>
      <c r="J1057" s="116">
        <v>84.65</v>
      </c>
      <c r="K1057" s="11">
        <v>84.43</v>
      </c>
      <c r="L1057" s="12">
        <v>655797</v>
      </c>
      <c r="N1057" s="113" t="str">
        <f t="shared" si="64"/>
        <v>42985ETFC</v>
      </c>
      <c r="O1057" s="21">
        <v>42985</v>
      </c>
      <c r="P1057" s="122" t="s">
        <v>251</v>
      </c>
      <c r="Q1057" s="117">
        <v>40.200000000000003</v>
      </c>
      <c r="R1057" s="96">
        <v>39.49</v>
      </c>
      <c r="S1057" s="11">
        <v>2227157</v>
      </c>
      <c r="T1057" s="78">
        <f t="shared" si="62"/>
        <v>2156835.4666666668</v>
      </c>
      <c r="U1057" s="11">
        <f t="shared" si="65"/>
        <v>-1.5827487795176669E-2</v>
      </c>
      <c r="V1057" s="119">
        <f t="shared" si="63"/>
        <v>0.16045580929271117</v>
      </c>
    </row>
    <row r="1058" spans="2:22">
      <c r="B1058" s="21">
        <v>42922</v>
      </c>
      <c r="C1058" s="122" t="s">
        <v>140</v>
      </c>
      <c r="D1058" s="116">
        <v>200.78</v>
      </c>
      <c r="E1058" s="11">
        <v>199.02</v>
      </c>
      <c r="F1058" s="12">
        <v>540892</v>
      </c>
      <c r="H1058" s="21">
        <v>42949</v>
      </c>
      <c r="I1058" s="122" t="s">
        <v>29</v>
      </c>
      <c r="J1058" s="116">
        <v>95.41</v>
      </c>
      <c r="K1058" s="11">
        <v>95.41</v>
      </c>
      <c r="L1058" s="12">
        <v>1298914</v>
      </c>
      <c r="N1058" s="113" t="str">
        <f t="shared" si="64"/>
        <v>42986ETFC</v>
      </c>
      <c r="O1058" s="21">
        <v>42986</v>
      </c>
      <c r="P1058" s="122" t="s">
        <v>251</v>
      </c>
      <c r="Q1058" s="117">
        <v>39.51</v>
      </c>
      <c r="R1058" s="96">
        <v>39.659999999999997</v>
      </c>
      <c r="S1058" s="11">
        <v>2311768</v>
      </c>
      <c r="T1058" s="78">
        <f t="shared" si="62"/>
        <v>2124945.6666666665</v>
      </c>
      <c r="U1058" s="11">
        <f t="shared" si="65"/>
        <v>4.2956477930916441E-3</v>
      </c>
      <c r="V1058" s="119">
        <f t="shared" si="63"/>
        <v>0.1572028113728095</v>
      </c>
    </row>
    <row r="1059" spans="2:22">
      <c r="B1059" s="21">
        <v>42922</v>
      </c>
      <c r="C1059" s="122" t="s">
        <v>141</v>
      </c>
      <c r="D1059" s="116">
        <v>514.01</v>
      </c>
      <c r="E1059" s="11">
        <v>507.48</v>
      </c>
      <c r="F1059" s="12">
        <v>901523</v>
      </c>
      <c r="H1059" s="21">
        <v>42949</v>
      </c>
      <c r="I1059" s="122" t="s">
        <v>30</v>
      </c>
      <c r="J1059" s="116">
        <v>23.76</v>
      </c>
      <c r="K1059" s="11">
        <v>23.42</v>
      </c>
      <c r="L1059" s="12">
        <v>4470930</v>
      </c>
      <c r="N1059" s="113" t="str">
        <f t="shared" si="64"/>
        <v>42989ETFC</v>
      </c>
      <c r="O1059" s="21">
        <v>42989</v>
      </c>
      <c r="P1059" s="122" t="s">
        <v>251</v>
      </c>
      <c r="Q1059" s="117">
        <v>39.83</v>
      </c>
      <c r="R1059" s="96">
        <v>40.44</v>
      </c>
      <c r="S1059" s="11">
        <v>1655025</v>
      </c>
      <c r="T1059" s="78">
        <f t="shared" si="62"/>
        <v>2078848.1666666667</v>
      </c>
      <c r="U1059" s="11">
        <f t="shared" si="65"/>
        <v>1.947627106062072E-2</v>
      </c>
      <c r="V1059" s="119">
        <f t="shared" si="63"/>
        <v>0.1560547344323428</v>
      </c>
    </row>
    <row r="1060" spans="2:22">
      <c r="B1060" s="21">
        <v>42922</v>
      </c>
      <c r="C1060" s="122" t="s">
        <v>142</v>
      </c>
      <c r="D1060" s="116">
        <v>201.64</v>
      </c>
      <c r="E1060" s="11">
        <v>201.48</v>
      </c>
      <c r="F1060" s="12">
        <v>2737400</v>
      </c>
      <c r="H1060" s="21">
        <v>42949</v>
      </c>
      <c r="I1060" s="122" t="s">
        <v>31</v>
      </c>
      <c r="J1060" s="116">
        <v>51.07</v>
      </c>
      <c r="K1060" s="11">
        <v>52.22</v>
      </c>
      <c r="L1060" s="12">
        <v>3343113</v>
      </c>
      <c r="N1060" s="113" t="str">
        <f t="shared" si="64"/>
        <v>42990ETFC</v>
      </c>
      <c r="O1060" s="21">
        <v>42990</v>
      </c>
      <c r="P1060" s="122" t="s">
        <v>251</v>
      </c>
      <c r="Q1060" s="117">
        <v>40.630000000000003</v>
      </c>
      <c r="R1060" s="96">
        <v>40.75</v>
      </c>
      <c r="S1060" s="11">
        <v>1472336</v>
      </c>
      <c r="T1060" s="78">
        <f t="shared" si="62"/>
        <v>2083421.4666666666</v>
      </c>
      <c r="U1060" s="11">
        <f t="shared" si="65"/>
        <v>7.6364455346010817E-3</v>
      </c>
      <c r="V1060" s="119">
        <f t="shared" si="63"/>
        <v>0.16522794781438591</v>
      </c>
    </row>
    <row r="1061" spans="2:22">
      <c r="B1061" s="21">
        <v>42922</v>
      </c>
      <c r="C1061" s="122" t="s">
        <v>143</v>
      </c>
      <c r="D1061" s="116">
        <v>24.9</v>
      </c>
      <c r="E1061" s="11">
        <v>24.71</v>
      </c>
      <c r="F1061" s="12">
        <v>84465444</v>
      </c>
      <c r="H1061" s="21">
        <v>42949</v>
      </c>
      <c r="I1061" s="122" t="s">
        <v>32</v>
      </c>
      <c r="J1061" s="116">
        <v>226.4</v>
      </c>
      <c r="K1061" s="11">
        <v>226.27</v>
      </c>
      <c r="L1061" s="12">
        <v>1863287</v>
      </c>
      <c r="N1061" s="113" t="str">
        <f t="shared" si="64"/>
        <v>42991ETFC</v>
      </c>
      <c r="O1061" s="21">
        <v>42991</v>
      </c>
      <c r="P1061" s="122" t="s">
        <v>251</v>
      </c>
      <c r="Q1061" s="117">
        <v>40.6</v>
      </c>
      <c r="R1061" s="96">
        <v>40.67</v>
      </c>
      <c r="S1061" s="11">
        <v>1976614</v>
      </c>
      <c r="T1061" s="78">
        <f t="shared" si="62"/>
        <v>2080696.3666666667</v>
      </c>
      <c r="U1061" s="11">
        <f t="shared" si="65"/>
        <v>-1.9651197677384713E-3</v>
      </c>
      <c r="V1061" s="119">
        <f t="shared" si="63"/>
        <v>0.16687859475952216</v>
      </c>
    </row>
    <row r="1062" spans="2:22">
      <c r="B1062" s="21">
        <v>42922</v>
      </c>
      <c r="C1062" s="122" t="s">
        <v>144</v>
      </c>
      <c r="D1062" s="116">
        <v>60.44</v>
      </c>
      <c r="E1062" s="11">
        <v>60.16</v>
      </c>
      <c r="F1062" s="12">
        <v>3123112</v>
      </c>
      <c r="H1062" s="21">
        <v>42949</v>
      </c>
      <c r="I1062" s="122" t="s">
        <v>33</v>
      </c>
      <c r="J1062" s="116">
        <v>31.47</v>
      </c>
      <c r="K1062" s="11">
        <v>31.43</v>
      </c>
      <c r="L1062" s="12">
        <v>6237785</v>
      </c>
      <c r="N1062" s="113" t="str">
        <f t="shared" si="64"/>
        <v>42992ETFC</v>
      </c>
      <c r="O1062" s="21">
        <v>42992</v>
      </c>
      <c r="P1062" s="122" t="s">
        <v>251</v>
      </c>
      <c r="Q1062" s="117">
        <v>40.53</v>
      </c>
      <c r="R1062" s="96">
        <v>40.72</v>
      </c>
      <c r="S1062" s="11">
        <v>1578897</v>
      </c>
      <c r="T1062" s="78">
        <f t="shared" si="62"/>
        <v>2054255.1</v>
      </c>
      <c r="U1062" s="11">
        <f t="shared" si="65"/>
        <v>1.2286523231340078E-3</v>
      </c>
      <c r="V1062" s="119">
        <f t="shared" si="63"/>
        <v>0.16649479225464706</v>
      </c>
    </row>
    <row r="1063" spans="2:22">
      <c r="B1063" s="21">
        <v>42922</v>
      </c>
      <c r="C1063" s="122" t="s">
        <v>145</v>
      </c>
      <c r="D1063" s="116">
        <v>46.14</v>
      </c>
      <c r="E1063" s="11">
        <v>45.53</v>
      </c>
      <c r="F1063" s="12">
        <v>3914050</v>
      </c>
      <c r="H1063" s="21">
        <v>42949</v>
      </c>
      <c r="I1063" s="122" t="s">
        <v>34</v>
      </c>
      <c r="J1063" s="116">
        <v>168.84</v>
      </c>
      <c r="K1063" s="11">
        <v>170.02</v>
      </c>
      <c r="L1063" s="12">
        <v>970756</v>
      </c>
      <c r="N1063" s="113" t="str">
        <f t="shared" si="64"/>
        <v>42993ETFC</v>
      </c>
      <c r="O1063" s="21">
        <v>42993</v>
      </c>
      <c r="P1063" s="122" t="s">
        <v>251</v>
      </c>
      <c r="Q1063" s="117">
        <v>40.729999999999997</v>
      </c>
      <c r="R1063" s="96">
        <v>41.06</v>
      </c>
      <c r="S1063" s="11">
        <v>3594233</v>
      </c>
      <c r="T1063" s="78">
        <f t="shared" si="62"/>
        <v>2037980.9666666666</v>
      </c>
      <c r="U1063" s="11">
        <f t="shared" si="65"/>
        <v>8.3150393485202732E-3</v>
      </c>
      <c r="V1063" s="119">
        <f t="shared" si="63"/>
        <v>0.16651203336252576</v>
      </c>
    </row>
    <row r="1064" spans="2:22">
      <c r="B1064" s="21">
        <v>42922</v>
      </c>
      <c r="C1064" s="122" t="s">
        <v>146</v>
      </c>
      <c r="D1064" s="116">
        <v>58</v>
      </c>
      <c r="E1064" s="11">
        <v>57.42</v>
      </c>
      <c r="F1064" s="12">
        <v>1895444</v>
      </c>
      <c r="H1064" s="21">
        <v>42949</v>
      </c>
      <c r="I1064" s="122" t="s">
        <v>35</v>
      </c>
      <c r="J1064" s="116">
        <v>42.13</v>
      </c>
      <c r="K1064" s="11">
        <v>42.85</v>
      </c>
      <c r="L1064" s="12">
        <v>9983325</v>
      </c>
      <c r="N1064" s="113" t="str">
        <f t="shared" si="64"/>
        <v>42996ETFC</v>
      </c>
      <c r="O1064" s="21">
        <v>42996</v>
      </c>
      <c r="P1064" s="122" t="s">
        <v>251</v>
      </c>
      <c r="Q1064" s="117">
        <v>41.5</v>
      </c>
      <c r="R1064" s="96">
        <v>41.46</v>
      </c>
      <c r="S1064" s="11">
        <v>4493640</v>
      </c>
      <c r="T1064" s="78">
        <f t="shared" si="62"/>
        <v>2106396.5333333332</v>
      </c>
      <c r="U1064" s="11">
        <f t="shared" si="65"/>
        <v>9.6946954168460834E-3</v>
      </c>
      <c r="V1064" s="119">
        <f t="shared" si="63"/>
        <v>0.16832395432459787</v>
      </c>
    </row>
    <row r="1065" spans="2:22">
      <c r="B1065" s="21">
        <v>42922</v>
      </c>
      <c r="C1065" s="122" t="s">
        <v>147</v>
      </c>
      <c r="D1065" s="116">
        <v>317.3</v>
      </c>
      <c r="E1065" s="11">
        <v>317.05</v>
      </c>
      <c r="F1065" s="12">
        <v>630274</v>
      </c>
      <c r="H1065" s="21">
        <v>42949</v>
      </c>
      <c r="I1065" s="122" t="s">
        <v>36</v>
      </c>
      <c r="J1065" s="116">
        <v>105.5</v>
      </c>
      <c r="K1065" s="11">
        <v>104.77</v>
      </c>
      <c r="L1065" s="12">
        <v>1540321</v>
      </c>
      <c r="N1065" s="113" t="str">
        <f t="shared" si="64"/>
        <v>42997ETFC</v>
      </c>
      <c r="O1065" s="21">
        <v>42997</v>
      </c>
      <c r="P1065" s="122" t="s">
        <v>251</v>
      </c>
      <c r="Q1065" s="117">
        <v>41.62</v>
      </c>
      <c r="R1065" s="96">
        <v>41.7</v>
      </c>
      <c r="S1065" s="11">
        <v>3536506</v>
      </c>
      <c r="T1065" s="78">
        <f t="shared" si="62"/>
        <v>2215070.6</v>
      </c>
      <c r="U1065" s="11">
        <f t="shared" si="65"/>
        <v>5.7720217971221907E-3</v>
      </c>
      <c r="V1065" s="119">
        <f t="shared" si="63"/>
        <v>0.17025109407126196</v>
      </c>
    </row>
    <row r="1066" spans="2:22">
      <c r="B1066" s="21">
        <v>42922</v>
      </c>
      <c r="C1066" s="122" t="s">
        <v>148</v>
      </c>
      <c r="D1066" s="116">
        <v>196.38</v>
      </c>
      <c r="E1066" s="11">
        <v>195.34</v>
      </c>
      <c r="F1066" s="12">
        <v>1314178</v>
      </c>
      <c r="H1066" s="21">
        <v>42949</v>
      </c>
      <c r="I1066" s="122" t="s">
        <v>37</v>
      </c>
      <c r="J1066" s="116">
        <v>13.3</v>
      </c>
      <c r="K1066" s="11">
        <v>13.32</v>
      </c>
      <c r="L1066" s="12">
        <v>7145596</v>
      </c>
      <c r="N1066" s="113" t="str">
        <f t="shared" si="64"/>
        <v>42998ETFC</v>
      </c>
      <c r="O1066" s="21">
        <v>42998</v>
      </c>
      <c r="P1066" s="122" t="s">
        <v>251</v>
      </c>
      <c r="Q1066" s="117">
        <v>41.75</v>
      </c>
      <c r="R1066" s="96">
        <v>41.78</v>
      </c>
      <c r="S1066" s="11">
        <v>3025922</v>
      </c>
      <c r="T1066" s="78">
        <f t="shared" si="62"/>
        <v>2277255.9666666668</v>
      </c>
      <c r="U1066" s="11">
        <f t="shared" si="65"/>
        <v>1.9166273236639068E-3</v>
      </c>
      <c r="V1066" s="119">
        <f t="shared" si="63"/>
        <v>0.17080375065735129</v>
      </c>
    </row>
    <row r="1067" spans="2:22">
      <c r="B1067" s="21">
        <v>42922</v>
      </c>
      <c r="C1067" s="122" t="s">
        <v>149</v>
      </c>
      <c r="D1067" s="116">
        <v>45.07</v>
      </c>
      <c r="E1067" s="11">
        <v>44.92</v>
      </c>
      <c r="F1067" s="12">
        <v>1648254</v>
      </c>
      <c r="H1067" s="21">
        <v>42949</v>
      </c>
      <c r="I1067" s="122" t="s">
        <v>38</v>
      </c>
      <c r="J1067" s="116">
        <v>23.98</v>
      </c>
      <c r="K1067" s="11">
        <v>23.65</v>
      </c>
      <c r="L1067" s="12">
        <v>12215587</v>
      </c>
      <c r="N1067" s="113" t="str">
        <f t="shared" si="64"/>
        <v>42999ETFC</v>
      </c>
      <c r="O1067" s="21">
        <v>42999</v>
      </c>
      <c r="P1067" s="122" t="s">
        <v>251</v>
      </c>
      <c r="Q1067" s="117">
        <v>41.8</v>
      </c>
      <c r="R1067" s="96">
        <v>41.78</v>
      </c>
      <c r="S1067" s="11">
        <v>1491097</v>
      </c>
      <c r="T1067" s="78">
        <f t="shared" si="62"/>
        <v>2320442.7333333334</v>
      </c>
      <c r="U1067" s="11">
        <f t="shared" si="65"/>
        <v>0</v>
      </c>
      <c r="V1067" s="119">
        <f t="shared" si="63"/>
        <v>0.1707051189888632</v>
      </c>
    </row>
    <row r="1068" spans="2:22">
      <c r="B1068" s="21">
        <v>42922</v>
      </c>
      <c r="C1068" s="122" t="s">
        <v>150</v>
      </c>
      <c r="D1068" s="116">
        <v>38.090000000000003</v>
      </c>
      <c r="E1068" s="11">
        <v>37.01</v>
      </c>
      <c r="F1068" s="12">
        <v>5133756</v>
      </c>
      <c r="H1068" s="21">
        <v>42949</v>
      </c>
      <c r="I1068" s="122" t="s">
        <v>39</v>
      </c>
      <c r="J1068" s="116">
        <v>79.394999999999996</v>
      </c>
      <c r="K1068" s="11">
        <v>78.98</v>
      </c>
      <c r="L1068" s="12">
        <v>2714922</v>
      </c>
      <c r="N1068" s="113" t="str">
        <f t="shared" si="64"/>
        <v>43000ETFC</v>
      </c>
      <c r="O1068" s="21">
        <v>43000</v>
      </c>
      <c r="P1068" s="122" t="s">
        <v>251</v>
      </c>
      <c r="Q1068" s="117">
        <v>41.68</v>
      </c>
      <c r="R1068" s="96">
        <v>41.82</v>
      </c>
      <c r="S1068" s="11">
        <v>1527041</v>
      </c>
      <c r="T1068" s="78">
        <f t="shared" si="62"/>
        <v>2332887.7000000002</v>
      </c>
      <c r="U1068" s="11">
        <f t="shared" si="65"/>
        <v>9.5693787206774066E-4</v>
      </c>
      <c r="V1068" s="119">
        <f t="shared" si="63"/>
        <v>0.17056331047400725</v>
      </c>
    </row>
    <row r="1069" spans="2:22">
      <c r="B1069" s="21">
        <v>42922</v>
      </c>
      <c r="C1069" s="122" t="s">
        <v>151</v>
      </c>
      <c r="D1069" s="116">
        <v>275.57</v>
      </c>
      <c r="E1069" s="11">
        <v>271.95999999999998</v>
      </c>
      <c r="F1069" s="12">
        <v>1309650</v>
      </c>
      <c r="H1069" s="21">
        <v>42949</v>
      </c>
      <c r="I1069" s="122" t="s">
        <v>40</v>
      </c>
      <c r="J1069" s="116">
        <v>72.12</v>
      </c>
      <c r="K1069" s="11">
        <v>72.430000000000007</v>
      </c>
      <c r="L1069" s="12">
        <v>1455975</v>
      </c>
      <c r="N1069" s="113" t="str">
        <f t="shared" si="64"/>
        <v>43003ETFC</v>
      </c>
      <c r="O1069" s="21">
        <v>43003</v>
      </c>
      <c r="P1069" s="122" t="s">
        <v>251</v>
      </c>
      <c r="Q1069" s="117">
        <v>41.62</v>
      </c>
      <c r="R1069" s="96">
        <v>41.66</v>
      </c>
      <c r="S1069" s="11">
        <v>1794627</v>
      </c>
      <c r="T1069" s="78">
        <f t="shared" si="62"/>
        <v>2318316.7333333334</v>
      </c>
      <c r="U1069" s="11">
        <f t="shared" si="65"/>
        <v>-3.8332581676616549E-3</v>
      </c>
      <c r="V1069" s="119">
        <f t="shared" si="63"/>
        <v>0.1532035278679319</v>
      </c>
    </row>
    <row r="1070" spans="2:22">
      <c r="B1070" s="21">
        <v>42922</v>
      </c>
      <c r="C1070" s="122" t="s">
        <v>152</v>
      </c>
      <c r="D1070" s="116">
        <v>52.2</v>
      </c>
      <c r="E1070" s="11">
        <v>51.23</v>
      </c>
      <c r="F1070" s="12">
        <v>5161174</v>
      </c>
      <c r="H1070" s="21">
        <v>42949</v>
      </c>
      <c r="I1070" s="122" t="s">
        <v>41</v>
      </c>
      <c r="J1070" s="116">
        <v>30.13</v>
      </c>
      <c r="K1070" s="11">
        <v>30.03</v>
      </c>
      <c r="L1070" s="12">
        <v>5740591</v>
      </c>
      <c r="N1070" s="113" t="str">
        <f t="shared" si="64"/>
        <v>43004ETFC</v>
      </c>
      <c r="O1070" s="21">
        <v>43004</v>
      </c>
      <c r="P1070" s="122" t="s">
        <v>251</v>
      </c>
      <c r="Q1070" s="117">
        <v>41.81</v>
      </c>
      <c r="R1070" s="96">
        <v>41.9</v>
      </c>
      <c r="S1070" s="11">
        <v>1462470</v>
      </c>
      <c r="T1070" s="78">
        <f t="shared" si="62"/>
        <v>2338737.6</v>
      </c>
      <c r="U1070" s="11">
        <f t="shared" si="65"/>
        <v>5.7443910952661784E-3</v>
      </c>
      <c r="V1070" s="119">
        <f t="shared" si="63"/>
        <v>0.15364176405657431</v>
      </c>
    </row>
    <row r="1071" spans="2:22">
      <c r="B1071" s="21">
        <v>42922</v>
      </c>
      <c r="C1071" s="122" t="s">
        <v>153</v>
      </c>
      <c r="D1071" s="116">
        <v>426.99</v>
      </c>
      <c r="E1071" s="11">
        <v>425.19</v>
      </c>
      <c r="F1071" s="12">
        <v>336154</v>
      </c>
      <c r="H1071" s="21">
        <v>42949</v>
      </c>
      <c r="I1071" s="122" t="s">
        <v>42</v>
      </c>
      <c r="J1071" s="116">
        <v>149.94</v>
      </c>
      <c r="K1071" s="11">
        <v>150.5</v>
      </c>
      <c r="L1071" s="12">
        <v>3754192</v>
      </c>
      <c r="N1071" s="113" t="str">
        <f t="shared" si="64"/>
        <v>43005ETFC</v>
      </c>
      <c r="O1071" s="21">
        <v>43005</v>
      </c>
      <c r="P1071" s="122" t="s">
        <v>251</v>
      </c>
      <c r="Q1071" s="117">
        <v>42.5</v>
      </c>
      <c r="R1071" s="96">
        <v>43.16</v>
      </c>
      <c r="S1071" s="11">
        <v>2068613</v>
      </c>
      <c r="T1071" s="78">
        <f t="shared" ref="T1071:T1134" si="66">AVERAGE(S1041:S1070)</f>
        <v>2305442.3666666667</v>
      </c>
      <c r="U1071" s="11">
        <f t="shared" si="65"/>
        <v>2.9628313461841759E-2</v>
      </c>
      <c r="V1071" s="119">
        <f t="shared" ref="V1071:V1134" si="67">_xlfn.STDEV.S(U1041:U1070)*(250)^0.5</f>
        <v>0.1515591108844502</v>
      </c>
    </row>
    <row r="1072" spans="2:22">
      <c r="B1072" s="21">
        <v>42922</v>
      </c>
      <c r="C1072" s="122" t="s">
        <v>154</v>
      </c>
      <c r="D1072" s="116">
        <v>42.43</v>
      </c>
      <c r="E1072" s="11">
        <v>42.02</v>
      </c>
      <c r="F1072" s="12">
        <v>2025909</v>
      </c>
      <c r="H1072" s="21">
        <v>42949</v>
      </c>
      <c r="I1072" s="122" t="s">
        <v>43</v>
      </c>
      <c r="J1072" s="116">
        <v>42.72</v>
      </c>
      <c r="K1072" s="11">
        <v>44</v>
      </c>
      <c r="L1072" s="12">
        <v>3341153</v>
      </c>
      <c r="N1072" s="113" t="str">
        <f t="shared" si="64"/>
        <v>43006ETFC</v>
      </c>
      <c r="O1072" s="21">
        <v>43006</v>
      </c>
      <c r="P1072" s="122" t="s">
        <v>251</v>
      </c>
      <c r="Q1072" s="117">
        <v>43.17</v>
      </c>
      <c r="R1072" s="96">
        <v>43.2</v>
      </c>
      <c r="S1072" s="11">
        <v>1239412</v>
      </c>
      <c r="T1072" s="78">
        <f t="shared" si="66"/>
        <v>2267745.4</v>
      </c>
      <c r="U1072" s="11">
        <f t="shared" si="65"/>
        <v>9.2635486013088264E-4</v>
      </c>
      <c r="V1072" s="119">
        <f t="shared" si="67"/>
        <v>0.17146523155871843</v>
      </c>
    </row>
    <row r="1073" spans="2:22">
      <c r="B1073" s="21">
        <v>42922</v>
      </c>
      <c r="C1073" s="122" t="s">
        <v>155</v>
      </c>
      <c r="D1073" s="116">
        <v>56.1</v>
      </c>
      <c r="E1073" s="11">
        <v>55.28</v>
      </c>
      <c r="F1073" s="12">
        <v>5546105</v>
      </c>
      <c r="H1073" s="21">
        <v>42949</v>
      </c>
      <c r="I1073" s="122" t="s">
        <v>44</v>
      </c>
      <c r="J1073" s="116">
        <v>55.65</v>
      </c>
      <c r="K1073" s="11">
        <v>55.63</v>
      </c>
      <c r="L1073" s="12">
        <v>2702220</v>
      </c>
      <c r="N1073" s="113" t="str">
        <f t="shared" si="64"/>
        <v>43007ETFC</v>
      </c>
      <c r="O1073" s="21">
        <v>43007</v>
      </c>
      <c r="P1073" s="122" t="s">
        <v>251</v>
      </c>
      <c r="Q1073" s="117">
        <v>43.1</v>
      </c>
      <c r="R1073" s="96">
        <v>43.61</v>
      </c>
      <c r="S1073" s="11">
        <v>2165361</v>
      </c>
      <c r="T1073" s="78">
        <f t="shared" si="66"/>
        <v>2259863.9666666668</v>
      </c>
      <c r="U1073" s="11">
        <f t="shared" si="65"/>
        <v>9.4459866046104554E-3</v>
      </c>
      <c r="V1073" s="119">
        <f t="shared" si="67"/>
        <v>0.17150664564925672</v>
      </c>
    </row>
    <row r="1074" spans="2:22">
      <c r="B1074" s="21">
        <v>42922</v>
      </c>
      <c r="C1074" s="122" t="s">
        <v>156</v>
      </c>
      <c r="D1074" s="116">
        <v>27.44</v>
      </c>
      <c r="E1074" s="11">
        <v>27.31</v>
      </c>
      <c r="F1074" s="12">
        <v>5296538</v>
      </c>
      <c r="H1074" s="21">
        <v>42949</v>
      </c>
      <c r="I1074" s="122" t="s">
        <v>45</v>
      </c>
      <c r="J1074" s="116">
        <v>62.69</v>
      </c>
      <c r="K1074" s="11">
        <v>61.98</v>
      </c>
      <c r="L1074" s="12">
        <v>2185970</v>
      </c>
      <c r="N1074" s="113" t="str">
        <f t="shared" si="64"/>
        <v>42919ETN</v>
      </c>
      <c r="O1074" s="21">
        <v>42919</v>
      </c>
      <c r="P1074" s="122" t="s">
        <v>252</v>
      </c>
      <c r="Q1074" s="116">
        <v>78.37</v>
      </c>
      <c r="R1074" s="11">
        <v>78.349999999999994</v>
      </c>
      <c r="S1074" s="11">
        <v>1386832</v>
      </c>
      <c r="T1074" s="78">
        <f t="shared" si="66"/>
        <v>2254009.1333333333</v>
      </c>
      <c r="U1074" s="11">
        <f t="shared" si="65"/>
        <v>0.58589948694735461</v>
      </c>
      <c r="V1074" s="119">
        <f t="shared" si="67"/>
        <v>0.15894302599350707</v>
      </c>
    </row>
    <row r="1075" spans="2:22">
      <c r="B1075" s="21">
        <v>42922</v>
      </c>
      <c r="C1075" s="122" t="s">
        <v>157</v>
      </c>
      <c r="D1075" s="116">
        <v>43.12</v>
      </c>
      <c r="E1075" s="11">
        <v>43</v>
      </c>
      <c r="F1075" s="12">
        <v>1867322</v>
      </c>
      <c r="H1075" s="21">
        <v>42949</v>
      </c>
      <c r="I1075" s="122" t="s">
        <v>46</v>
      </c>
      <c r="J1075" s="116">
        <v>48.8</v>
      </c>
      <c r="K1075" s="11">
        <v>47.8</v>
      </c>
      <c r="L1075" s="12">
        <v>2701805</v>
      </c>
      <c r="N1075" s="113" t="str">
        <f t="shared" si="64"/>
        <v>42921ETN</v>
      </c>
      <c r="O1075" s="21">
        <v>42921</v>
      </c>
      <c r="P1075" s="122" t="s">
        <v>252</v>
      </c>
      <c r="Q1075" s="116">
        <v>78.33</v>
      </c>
      <c r="R1075" s="11">
        <v>78.63</v>
      </c>
      <c r="S1075" s="11">
        <v>1892701</v>
      </c>
      <c r="T1075" s="78">
        <f t="shared" si="66"/>
        <v>2198465.7666666666</v>
      </c>
      <c r="U1075" s="11">
        <f t="shared" si="65"/>
        <v>3.5673372013947467E-3</v>
      </c>
      <c r="V1075" s="119">
        <f t="shared" si="67"/>
        <v>1.6895380392372543</v>
      </c>
    </row>
    <row r="1076" spans="2:22">
      <c r="B1076" s="21">
        <v>42922</v>
      </c>
      <c r="C1076" s="122" t="s">
        <v>158</v>
      </c>
      <c r="D1076" s="116">
        <v>122.51</v>
      </c>
      <c r="E1076" s="11">
        <v>119.97</v>
      </c>
      <c r="F1076" s="12">
        <v>626766</v>
      </c>
      <c r="H1076" s="21">
        <v>42949</v>
      </c>
      <c r="I1076" s="122" t="s">
        <v>47</v>
      </c>
      <c r="J1076" s="116">
        <v>43.9</v>
      </c>
      <c r="K1076" s="11">
        <v>43.67</v>
      </c>
      <c r="L1076" s="12">
        <v>6896682</v>
      </c>
      <c r="N1076" s="113" t="str">
        <f t="shared" si="64"/>
        <v>42922ETN</v>
      </c>
      <c r="O1076" s="21">
        <v>42922</v>
      </c>
      <c r="P1076" s="122" t="s">
        <v>252</v>
      </c>
      <c r="Q1076" s="116">
        <v>78.319999999999993</v>
      </c>
      <c r="R1076" s="11">
        <v>78.55</v>
      </c>
      <c r="S1076" s="11">
        <v>1923390</v>
      </c>
      <c r="T1076" s="78">
        <f t="shared" si="66"/>
        <v>2191238.4</v>
      </c>
      <c r="U1076" s="11">
        <f t="shared" si="65"/>
        <v>-1.017941301794427E-3</v>
      </c>
      <c r="V1076" s="119">
        <f t="shared" si="67"/>
        <v>1.6894836301503764</v>
      </c>
    </row>
    <row r="1077" spans="2:22">
      <c r="B1077" s="21">
        <v>42922</v>
      </c>
      <c r="C1077" s="122" t="s">
        <v>159</v>
      </c>
      <c r="D1077" s="116">
        <v>68.45</v>
      </c>
      <c r="E1077" s="11">
        <v>67.63</v>
      </c>
      <c r="F1077" s="12">
        <v>17960745</v>
      </c>
      <c r="H1077" s="21">
        <v>42949</v>
      </c>
      <c r="I1077" s="122" t="s">
        <v>48</v>
      </c>
      <c r="J1077" s="116">
        <v>137.36000000000001</v>
      </c>
      <c r="K1077" s="11">
        <v>138.72</v>
      </c>
      <c r="L1077" s="12">
        <v>4827345</v>
      </c>
      <c r="N1077" s="113" t="str">
        <f t="shared" si="64"/>
        <v>42923ETN</v>
      </c>
      <c r="O1077" s="21">
        <v>42923</v>
      </c>
      <c r="P1077" s="122" t="s">
        <v>252</v>
      </c>
      <c r="Q1077" s="116">
        <v>78.55</v>
      </c>
      <c r="R1077" s="11">
        <v>79.36</v>
      </c>
      <c r="S1077" s="11">
        <v>1934334</v>
      </c>
      <c r="T1077" s="78">
        <f t="shared" si="66"/>
        <v>2179467.2999999998</v>
      </c>
      <c r="U1077" s="11">
        <f t="shared" si="65"/>
        <v>1.0259098274987184E-2</v>
      </c>
      <c r="V1077" s="119">
        <f t="shared" si="67"/>
        <v>1.6908568819830321</v>
      </c>
    </row>
    <row r="1078" spans="2:22">
      <c r="B1078" s="21">
        <v>42922</v>
      </c>
      <c r="C1078" s="122" t="s">
        <v>160</v>
      </c>
      <c r="D1078" s="116">
        <v>34.130000000000003</v>
      </c>
      <c r="E1078" s="11">
        <v>33.9</v>
      </c>
      <c r="F1078" s="12">
        <v>3173076</v>
      </c>
      <c r="H1078" s="21">
        <v>42949</v>
      </c>
      <c r="I1078" s="122" t="s">
        <v>49</v>
      </c>
      <c r="J1078" s="116">
        <v>49.15</v>
      </c>
      <c r="K1078" s="11">
        <v>49.06</v>
      </c>
      <c r="L1078" s="12">
        <v>2956724</v>
      </c>
      <c r="N1078" s="113" t="str">
        <f t="shared" si="64"/>
        <v>42926ETN</v>
      </c>
      <c r="O1078" s="21">
        <v>42926</v>
      </c>
      <c r="P1078" s="122" t="s">
        <v>252</v>
      </c>
      <c r="Q1078" s="116">
        <v>79.28</v>
      </c>
      <c r="R1078" s="11">
        <v>80.400000000000006</v>
      </c>
      <c r="S1078" s="11">
        <v>2238511</v>
      </c>
      <c r="T1078" s="78">
        <f t="shared" si="66"/>
        <v>2185914.1666666665</v>
      </c>
      <c r="U1078" s="11">
        <f t="shared" si="65"/>
        <v>1.3019713208303403E-2</v>
      </c>
      <c r="V1078" s="119">
        <f t="shared" si="67"/>
        <v>1.6898229760296588</v>
      </c>
    </row>
    <row r="1079" spans="2:22">
      <c r="B1079" s="21">
        <v>42922</v>
      </c>
      <c r="C1079" s="122" t="s">
        <v>161</v>
      </c>
      <c r="D1079" s="116">
        <v>34.69</v>
      </c>
      <c r="E1079" s="11">
        <v>34.130000000000003</v>
      </c>
      <c r="F1079" s="12">
        <v>9813921</v>
      </c>
      <c r="H1079" s="21">
        <v>42949</v>
      </c>
      <c r="I1079" s="122" t="s">
        <v>50</v>
      </c>
      <c r="J1079" s="116">
        <v>17.59</v>
      </c>
      <c r="K1079" s="11">
        <v>13.458143</v>
      </c>
      <c r="L1079" s="12">
        <v>7968737</v>
      </c>
      <c r="N1079" s="113" t="str">
        <f t="shared" si="64"/>
        <v>42927ETN</v>
      </c>
      <c r="O1079" s="21">
        <v>42927</v>
      </c>
      <c r="P1079" s="122" t="s">
        <v>252</v>
      </c>
      <c r="Q1079" s="116">
        <v>80.3</v>
      </c>
      <c r="R1079" s="11">
        <v>80.45</v>
      </c>
      <c r="S1079" s="11">
        <v>2314978</v>
      </c>
      <c r="T1079" s="78">
        <f t="shared" si="66"/>
        <v>2165579.5666666669</v>
      </c>
      <c r="U1079" s="11">
        <f t="shared" si="65"/>
        <v>6.2169725347154111E-4</v>
      </c>
      <c r="V1079" s="119">
        <f t="shared" si="67"/>
        <v>1.6895601122099777</v>
      </c>
    </row>
    <row r="1080" spans="2:22">
      <c r="B1080" s="21">
        <v>42922</v>
      </c>
      <c r="C1080" s="122" t="s">
        <v>162</v>
      </c>
      <c r="D1080" s="116">
        <v>78.27</v>
      </c>
      <c r="E1080" s="11">
        <v>76.89</v>
      </c>
      <c r="F1080" s="12">
        <v>1840226</v>
      </c>
      <c r="H1080" s="21">
        <v>42949</v>
      </c>
      <c r="I1080" s="122" t="s">
        <v>51</v>
      </c>
      <c r="J1080" s="116">
        <v>19.190000000000001</v>
      </c>
      <c r="K1080" s="11">
        <v>19.100000000000001</v>
      </c>
      <c r="L1080" s="12">
        <v>10780658</v>
      </c>
      <c r="N1080" s="113" t="str">
        <f t="shared" si="64"/>
        <v>42928ETN</v>
      </c>
      <c r="O1080" s="21">
        <v>42928</v>
      </c>
      <c r="P1080" s="122" t="s">
        <v>252</v>
      </c>
      <c r="Q1080" s="116">
        <v>80.790000000000006</v>
      </c>
      <c r="R1080" s="11">
        <v>80.510000000000005</v>
      </c>
      <c r="S1080" s="11">
        <v>1843368</v>
      </c>
      <c r="T1080" s="78">
        <f t="shared" si="66"/>
        <v>2148888.4</v>
      </c>
      <c r="U1080" s="11">
        <f t="shared" si="65"/>
        <v>7.4552687349721959E-4</v>
      </c>
      <c r="V1080" s="119">
        <f t="shared" si="67"/>
        <v>1.6898274333567396</v>
      </c>
    </row>
    <row r="1081" spans="2:22">
      <c r="B1081" s="21">
        <v>42922</v>
      </c>
      <c r="C1081" s="122" t="s">
        <v>163</v>
      </c>
      <c r="D1081" s="116">
        <v>107.23</v>
      </c>
      <c r="E1081" s="11">
        <v>106.51</v>
      </c>
      <c r="F1081" s="12">
        <v>2921670</v>
      </c>
      <c r="H1081" s="21">
        <v>42949</v>
      </c>
      <c r="I1081" s="122" t="s">
        <v>52</v>
      </c>
      <c r="J1081" s="116">
        <v>30.7</v>
      </c>
      <c r="K1081" s="11">
        <v>30.47</v>
      </c>
      <c r="L1081" s="12">
        <v>1677241</v>
      </c>
      <c r="N1081" s="113" t="str">
        <f t="shared" si="64"/>
        <v>42929ETN</v>
      </c>
      <c r="O1081" s="21">
        <v>42929</v>
      </c>
      <c r="P1081" s="122" t="s">
        <v>252</v>
      </c>
      <c r="Q1081" s="116">
        <v>80.41</v>
      </c>
      <c r="R1081" s="11">
        <v>80.319999999999993</v>
      </c>
      <c r="S1081" s="11">
        <v>1857897</v>
      </c>
      <c r="T1081" s="78">
        <f t="shared" si="66"/>
        <v>2118707.0666666669</v>
      </c>
      <c r="U1081" s="11">
        <f t="shared" si="65"/>
        <v>-2.3627443684705023E-3</v>
      </c>
      <c r="V1081" s="119">
        <f t="shared" si="67"/>
        <v>1.6896295158579233</v>
      </c>
    </row>
    <row r="1082" spans="2:22">
      <c r="B1082" s="21">
        <v>42922</v>
      </c>
      <c r="C1082" s="122" t="s">
        <v>164</v>
      </c>
      <c r="D1082" s="116">
        <v>146.05000000000001</v>
      </c>
      <c r="E1082" s="11">
        <v>145.44</v>
      </c>
      <c r="F1082" s="12">
        <v>1212547</v>
      </c>
      <c r="H1082" s="21">
        <v>42949</v>
      </c>
      <c r="I1082" s="122" t="s">
        <v>53</v>
      </c>
      <c r="J1082" s="116">
        <v>34.119999999999997</v>
      </c>
      <c r="K1082" s="11">
        <v>34.159999999999997</v>
      </c>
      <c r="L1082" s="12">
        <v>1112341</v>
      </c>
      <c r="N1082" s="113" t="str">
        <f t="shared" si="64"/>
        <v>42930ETN</v>
      </c>
      <c r="O1082" s="21">
        <v>42930</v>
      </c>
      <c r="P1082" s="122" t="s">
        <v>252</v>
      </c>
      <c r="Q1082" s="116">
        <v>80.52</v>
      </c>
      <c r="R1082" s="11">
        <v>80.61</v>
      </c>
      <c r="S1082" s="11">
        <v>1683278</v>
      </c>
      <c r="T1082" s="78">
        <f t="shared" si="66"/>
        <v>2122270.5666666669</v>
      </c>
      <c r="U1082" s="11">
        <f t="shared" si="65"/>
        <v>3.6040553520904524E-3</v>
      </c>
      <c r="V1082" s="119">
        <f t="shared" si="67"/>
        <v>1.6887023984373377</v>
      </c>
    </row>
    <row r="1083" spans="2:22">
      <c r="B1083" s="21">
        <v>42922</v>
      </c>
      <c r="C1083" s="122" t="s">
        <v>165</v>
      </c>
      <c r="D1083" s="116">
        <v>36.53</v>
      </c>
      <c r="E1083" s="11">
        <v>36.159999999999997</v>
      </c>
      <c r="F1083" s="12">
        <v>1766824</v>
      </c>
      <c r="H1083" s="21">
        <v>42949</v>
      </c>
      <c r="I1083" s="122" t="s">
        <v>54</v>
      </c>
      <c r="J1083" s="116">
        <v>116.05</v>
      </c>
      <c r="K1083" s="11">
        <v>116.25</v>
      </c>
      <c r="L1083" s="12">
        <v>1008979</v>
      </c>
      <c r="N1083" s="113" t="str">
        <f t="shared" si="64"/>
        <v>42933ETN</v>
      </c>
      <c r="O1083" s="21">
        <v>42933</v>
      </c>
      <c r="P1083" s="122" t="s">
        <v>252</v>
      </c>
      <c r="Q1083" s="116">
        <v>80.48</v>
      </c>
      <c r="R1083" s="11">
        <v>80.209999999999994</v>
      </c>
      <c r="S1083" s="11">
        <v>1808266</v>
      </c>
      <c r="T1083" s="78">
        <f t="shared" si="66"/>
        <v>2139440.3333333335</v>
      </c>
      <c r="U1083" s="11">
        <f t="shared" si="65"/>
        <v>-4.9745159166764202E-3</v>
      </c>
      <c r="V1083" s="119">
        <f t="shared" si="67"/>
        <v>1.6889107324958921</v>
      </c>
    </row>
    <row r="1084" spans="2:22">
      <c r="B1084" s="21">
        <v>42922</v>
      </c>
      <c r="C1084" s="122" t="s">
        <v>166</v>
      </c>
      <c r="D1084" s="116">
        <v>92.96</v>
      </c>
      <c r="E1084" s="11">
        <v>92.18</v>
      </c>
      <c r="F1084" s="12">
        <v>919201</v>
      </c>
      <c r="H1084" s="21">
        <v>42949</v>
      </c>
      <c r="I1084" s="122" t="s">
        <v>55</v>
      </c>
      <c r="J1084" s="116">
        <v>90.504999999999995</v>
      </c>
      <c r="K1084" s="11">
        <v>89.65</v>
      </c>
      <c r="L1084" s="12">
        <v>864988</v>
      </c>
      <c r="N1084" s="113" t="str">
        <f t="shared" si="64"/>
        <v>42934ETN</v>
      </c>
      <c r="O1084" s="21">
        <v>42934</v>
      </c>
      <c r="P1084" s="122" t="s">
        <v>252</v>
      </c>
      <c r="Q1084" s="116">
        <v>80.17</v>
      </c>
      <c r="R1084" s="11">
        <v>80.23</v>
      </c>
      <c r="S1084" s="11">
        <v>1583540</v>
      </c>
      <c r="T1084" s="78">
        <f t="shared" si="66"/>
        <v>2122023.1</v>
      </c>
      <c r="U1084" s="11">
        <f t="shared" si="65"/>
        <v>2.4931438673157932E-4</v>
      </c>
      <c r="V1084" s="119">
        <f t="shared" si="67"/>
        <v>1.6898095490720164</v>
      </c>
    </row>
    <row r="1085" spans="2:22">
      <c r="B1085" s="21">
        <v>42922</v>
      </c>
      <c r="C1085" s="122" t="s">
        <v>167</v>
      </c>
      <c r="D1085" s="116">
        <v>63.2</v>
      </c>
      <c r="E1085" s="11">
        <v>62.07</v>
      </c>
      <c r="F1085" s="12">
        <v>1805173</v>
      </c>
      <c r="H1085" s="21">
        <v>42949</v>
      </c>
      <c r="I1085" s="122" t="s">
        <v>56</v>
      </c>
      <c r="J1085" s="116">
        <v>18.829999999999998</v>
      </c>
      <c r="K1085" s="11">
        <v>18.64</v>
      </c>
      <c r="L1085" s="12">
        <v>7519996</v>
      </c>
      <c r="N1085" s="113" t="str">
        <f t="shared" si="64"/>
        <v>42935ETN</v>
      </c>
      <c r="O1085" s="21">
        <v>42935</v>
      </c>
      <c r="P1085" s="122" t="s">
        <v>252</v>
      </c>
      <c r="Q1085" s="116">
        <v>80.44</v>
      </c>
      <c r="R1085" s="11">
        <v>80.38</v>
      </c>
      <c r="S1085" s="11">
        <v>1758258</v>
      </c>
      <c r="T1085" s="78">
        <f t="shared" si="66"/>
        <v>2085007</v>
      </c>
      <c r="U1085" s="11">
        <f t="shared" si="65"/>
        <v>1.8678792554903379E-3</v>
      </c>
      <c r="V1085" s="119">
        <f t="shared" si="67"/>
        <v>1.6897249642072543</v>
      </c>
    </row>
    <row r="1086" spans="2:22">
      <c r="B1086" s="21">
        <v>42922</v>
      </c>
      <c r="C1086" s="122" t="s">
        <v>168</v>
      </c>
      <c r="D1086" s="116">
        <v>98.79</v>
      </c>
      <c r="E1086" s="11">
        <v>98.37</v>
      </c>
      <c r="F1086" s="12">
        <v>1273097</v>
      </c>
      <c r="H1086" s="21">
        <v>42949</v>
      </c>
      <c r="I1086" s="122" t="s">
        <v>57</v>
      </c>
      <c r="J1086" s="116">
        <v>105.57</v>
      </c>
      <c r="K1086" s="11">
        <v>105.59</v>
      </c>
      <c r="L1086" s="12">
        <v>707401</v>
      </c>
      <c r="N1086" s="113" t="str">
        <f t="shared" si="64"/>
        <v>42936ETN</v>
      </c>
      <c r="O1086" s="21">
        <v>42936</v>
      </c>
      <c r="P1086" s="122" t="s">
        <v>252</v>
      </c>
      <c r="Q1086" s="116">
        <v>80.319999999999993</v>
      </c>
      <c r="R1086" s="11">
        <v>79.56</v>
      </c>
      <c r="S1086" s="11">
        <v>1530099</v>
      </c>
      <c r="T1086" s="78">
        <f t="shared" si="66"/>
        <v>2057733.8333333333</v>
      </c>
      <c r="U1086" s="11">
        <f t="shared" si="65"/>
        <v>-1.0253935035283497E-2</v>
      </c>
      <c r="V1086" s="119">
        <f t="shared" si="67"/>
        <v>1.6847660264487387</v>
      </c>
    </row>
    <row r="1087" spans="2:22">
      <c r="B1087" s="21">
        <v>42922</v>
      </c>
      <c r="C1087" s="122" t="s">
        <v>169</v>
      </c>
      <c r="D1087" s="116">
        <v>65.680000000000007</v>
      </c>
      <c r="E1087" s="11">
        <v>65.48</v>
      </c>
      <c r="F1087" s="12">
        <v>2946613</v>
      </c>
      <c r="H1087" s="21">
        <v>42949</v>
      </c>
      <c r="I1087" s="122" t="s">
        <v>58</v>
      </c>
      <c r="J1087" s="116">
        <v>238</v>
      </c>
      <c r="K1087" s="11">
        <v>241.09</v>
      </c>
      <c r="L1087" s="12">
        <v>2951853</v>
      </c>
      <c r="N1087" s="113" t="str">
        <f t="shared" si="64"/>
        <v>42937ETN</v>
      </c>
      <c r="O1087" s="21">
        <v>42937</v>
      </c>
      <c r="P1087" s="122" t="s">
        <v>252</v>
      </c>
      <c r="Q1087" s="116">
        <v>79.19</v>
      </c>
      <c r="R1087" s="11">
        <v>78.97</v>
      </c>
      <c r="S1087" s="11">
        <v>2436414</v>
      </c>
      <c r="T1087" s="78">
        <f t="shared" si="66"/>
        <v>2045872.3666666667</v>
      </c>
      <c r="U1087" s="11">
        <f t="shared" si="65"/>
        <v>-7.443420476281928E-3</v>
      </c>
      <c r="V1087" s="119">
        <f t="shared" si="67"/>
        <v>1.6867231785823449</v>
      </c>
    </row>
    <row r="1088" spans="2:22">
      <c r="B1088" s="21">
        <v>42922</v>
      </c>
      <c r="C1088" s="122" t="s">
        <v>170</v>
      </c>
      <c r="D1088" s="116">
        <v>132.18</v>
      </c>
      <c r="E1088" s="11">
        <v>131.94999999999999</v>
      </c>
      <c r="F1088" s="12">
        <v>3330920</v>
      </c>
      <c r="H1088" s="21">
        <v>42949</v>
      </c>
      <c r="I1088" s="122" t="s">
        <v>59</v>
      </c>
      <c r="J1088" s="116">
        <v>145.12</v>
      </c>
      <c r="K1088" s="11">
        <v>144.44999999999999</v>
      </c>
      <c r="L1088" s="12">
        <v>3540949</v>
      </c>
      <c r="N1088" s="113" t="str">
        <f t="shared" si="64"/>
        <v>42940ETN</v>
      </c>
      <c r="O1088" s="21">
        <v>42940</v>
      </c>
      <c r="P1088" s="122" t="s">
        <v>252</v>
      </c>
      <c r="Q1088" s="116">
        <v>79</v>
      </c>
      <c r="R1088" s="11">
        <v>78.650000000000006</v>
      </c>
      <c r="S1088" s="11">
        <v>1786912</v>
      </c>
      <c r="T1088" s="78">
        <f t="shared" si="66"/>
        <v>2052847.6</v>
      </c>
      <c r="U1088" s="11">
        <f t="shared" si="65"/>
        <v>-4.0604040052027411E-3</v>
      </c>
      <c r="V1088" s="119">
        <f t="shared" si="67"/>
        <v>1.6852400633223765</v>
      </c>
    </row>
    <row r="1089" spans="2:22">
      <c r="B1089" s="21">
        <v>42922</v>
      </c>
      <c r="C1089" s="122" t="s">
        <v>171</v>
      </c>
      <c r="D1089" s="116">
        <v>66.180000000000007</v>
      </c>
      <c r="E1089" s="11">
        <v>65.03</v>
      </c>
      <c r="F1089" s="12">
        <v>1495895</v>
      </c>
      <c r="H1089" s="21">
        <v>42949</v>
      </c>
      <c r="I1089" s="122" t="s">
        <v>60</v>
      </c>
      <c r="J1089" s="116">
        <v>67.28</v>
      </c>
      <c r="K1089" s="11">
        <v>67.02</v>
      </c>
      <c r="L1089" s="12">
        <v>1784677</v>
      </c>
      <c r="N1089" s="113" t="str">
        <f t="shared" si="64"/>
        <v>42941ETN</v>
      </c>
      <c r="O1089" s="21">
        <v>42941</v>
      </c>
      <c r="P1089" s="122" t="s">
        <v>252</v>
      </c>
      <c r="Q1089" s="116">
        <v>79.5</v>
      </c>
      <c r="R1089" s="11">
        <v>79.33</v>
      </c>
      <c r="S1089" s="11">
        <v>2311751</v>
      </c>
      <c r="T1089" s="78">
        <f t="shared" si="66"/>
        <v>2035352.4</v>
      </c>
      <c r="U1089" s="11">
        <f t="shared" si="65"/>
        <v>8.6087378096245601E-3</v>
      </c>
      <c r="V1089" s="119">
        <f t="shared" si="67"/>
        <v>1.6862162297477077</v>
      </c>
    </row>
    <row r="1090" spans="2:22">
      <c r="B1090" s="21">
        <v>42922</v>
      </c>
      <c r="C1090" s="122" t="s">
        <v>172</v>
      </c>
      <c r="D1090" s="116">
        <v>28.61</v>
      </c>
      <c r="E1090" s="11">
        <v>27.58</v>
      </c>
      <c r="F1090" s="12">
        <v>3710236</v>
      </c>
      <c r="H1090" s="21">
        <v>42949</v>
      </c>
      <c r="I1090" s="122" t="s">
        <v>61</v>
      </c>
      <c r="J1090" s="116">
        <v>154.52000000000001</v>
      </c>
      <c r="K1090" s="11">
        <v>151.21</v>
      </c>
      <c r="L1090" s="12">
        <v>1104893</v>
      </c>
      <c r="N1090" s="113" t="str">
        <f t="shared" si="64"/>
        <v>42942ETN</v>
      </c>
      <c r="O1090" s="21">
        <v>42942</v>
      </c>
      <c r="P1090" s="122" t="s">
        <v>252</v>
      </c>
      <c r="Q1090" s="116">
        <v>79.349999999999994</v>
      </c>
      <c r="R1090" s="11">
        <v>79</v>
      </c>
      <c r="S1090" s="11">
        <v>1821870</v>
      </c>
      <c r="T1090" s="78">
        <f t="shared" si="66"/>
        <v>2057243.2666666666</v>
      </c>
      <c r="U1090" s="11">
        <f t="shared" si="65"/>
        <v>-4.1685148468900979E-3</v>
      </c>
      <c r="V1090" s="119">
        <f t="shared" si="67"/>
        <v>1.6866938931111699</v>
      </c>
    </row>
    <row r="1091" spans="2:22">
      <c r="B1091" s="21">
        <v>42922</v>
      </c>
      <c r="C1091" s="122" t="s">
        <v>173</v>
      </c>
      <c r="D1091" s="116">
        <v>36.869999999999997</v>
      </c>
      <c r="E1091" s="11">
        <v>36.6</v>
      </c>
      <c r="F1091" s="12">
        <v>4151233</v>
      </c>
      <c r="H1091" s="21">
        <v>42949</v>
      </c>
      <c r="I1091" s="122" t="s">
        <v>62</v>
      </c>
      <c r="J1091" s="116">
        <v>134.36000000000001</v>
      </c>
      <c r="K1091" s="11">
        <v>133.84</v>
      </c>
      <c r="L1091" s="12">
        <v>636807</v>
      </c>
      <c r="N1091" s="113" t="str">
        <f t="shared" si="64"/>
        <v>42943ETN</v>
      </c>
      <c r="O1091" s="21">
        <v>42943</v>
      </c>
      <c r="P1091" s="122" t="s">
        <v>252</v>
      </c>
      <c r="Q1091" s="116">
        <v>79.11</v>
      </c>
      <c r="R1091" s="11">
        <v>78.489999999999995</v>
      </c>
      <c r="S1091" s="11">
        <v>2638713</v>
      </c>
      <c r="T1091" s="78">
        <f t="shared" si="66"/>
        <v>2068894.4</v>
      </c>
      <c r="U1091" s="11">
        <f t="shared" si="65"/>
        <v>-6.4766243282992474E-3</v>
      </c>
      <c r="V1091" s="119">
        <f t="shared" si="67"/>
        <v>1.687932069713779</v>
      </c>
    </row>
    <row r="1092" spans="2:22">
      <c r="B1092" s="21">
        <v>42922</v>
      </c>
      <c r="C1092" s="122" t="s">
        <v>174</v>
      </c>
      <c r="D1092" s="116">
        <v>51.78</v>
      </c>
      <c r="E1092" s="11">
        <v>51.95</v>
      </c>
      <c r="F1092" s="12">
        <v>1272091</v>
      </c>
      <c r="H1092" s="21">
        <v>42949</v>
      </c>
      <c r="I1092" s="122" t="s">
        <v>63</v>
      </c>
      <c r="J1092" s="116">
        <v>188</v>
      </c>
      <c r="K1092" s="11">
        <v>197.85</v>
      </c>
      <c r="L1092" s="12">
        <v>5011245</v>
      </c>
      <c r="N1092" s="113" t="str">
        <f t="shared" ref="N1092:N1155" si="68">O1092&amp;P1092</f>
        <v>42944ETN</v>
      </c>
      <c r="O1092" s="21">
        <v>42944</v>
      </c>
      <c r="P1092" s="122" t="s">
        <v>252</v>
      </c>
      <c r="Q1092" s="116">
        <v>78.45</v>
      </c>
      <c r="R1092" s="11">
        <v>78.430000000000007</v>
      </c>
      <c r="S1092" s="11">
        <v>1734915</v>
      </c>
      <c r="T1092" s="78">
        <f t="shared" si="66"/>
        <v>2090964.3666666667</v>
      </c>
      <c r="U1092" s="11">
        <f t="shared" si="65"/>
        <v>-7.6472091414706803E-4</v>
      </c>
      <c r="V1092" s="119">
        <f t="shared" si="67"/>
        <v>1.6885359241576774</v>
      </c>
    </row>
    <row r="1093" spans="2:22">
      <c r="B1093" s="21">
        <v>42922</v>
      </c>
      <c r="C1093" s="122" t="s">
        <v>175</v>
      </c>
      <c r="D1093" s="116">
        <v>4.82</v>
      </c>
      <c r="E1093" s="11">
        <v>4.66</v>
      </c>
      <c r="F1093" s="12">
        <v>36888019</v>
      </c>
      <c r="H1093" s="21">
        <v>42949</v>
      </c>
      <c r="I1093" s="122" t="s">
        <v>64</v>
      </c>
      <c r="J1093" s="116">
        <v>128.5</v>
      </c>
      <c r="K1093" s="11">
        <v>125.71</v>
      </c>
      <c r="L1093" s="12">
        <v>1480320</v>
      </c>
      <c r="N1093" s="113" t="str">
        <f t="shared" si="68"/>
        <v>42947ETN</v>
      </c>
      <c r="O1093" s="21">
        <v>42947</v>
      </c>
      <c r="P1093" s="122" t="s">
        <v>252</v>
      </c>
      <c r="Q1093" s="116">
        <v>78.430000000000007</v>
      </c>
      <c r="R1093" s="11">
        <v>78.25</v>
      </c>
      <c r="S1093" s="11">
        <v>3675636</v>
      </c>
      <c r="T1093" s="78">
        <f t="shared" si="66"/>
        <v>2096164.9666666666</v>
      </c>
      <c r="U1093" s="11">
        <f t="shared" ref="U1093:U1156" si="69">LN(R1093/R1092)</f>
        <v>-2.2976778043125807E-3</v>
      </c>
      <c r="V1093" s="119">
        <f t="shared" si="67"/>
        <v>1.6887562505446738</v>
      </c>
    </row>
    <row r="1094" spans="2:22">
      <c r="B1094" s="21">
        <v>42922</v>
      </c>
      <c r="C1094" s="122" t="s">
        <v>176</v>
      </c>
      <c r="D1094" s="116">
        <v>68.48</v>
      </c>
      <c r="E1094" s="11">
        <v>67.680000000000007</v>
      </c>
      <c r="F1094" s="12">
        <v>1375380</v>
      </c>
      <c r="H1094" s="21">
        <v>42949</v>
      </c>
      <c r="I1094" s="122" t="s">
        <v>65</v>
      </c>
      <c r="J1094" s="116">
        <v>47.02</v>
      </c>
      <c r="K1094" s="11">
        <v>46.99</v>
      </c>
      <c r="L1094" s="12">
        <v>1526989</v>
      </c>
      <c r="N1094" s="113" t="str">
        <f t="shared" si="68"/>
        <v>42948ETN</v>
      </c>
      <c r="O1094" s="21">
        <v>42948</v>
      </c>
      <c r="P1094" s="122" t="s">
        <v>252</v>
      </c>
      <c r="Q1094" s="116">
        <v>75.489999999999995</v>
      </c>
      <c r="R1094" s="11">
        <v>74.260000000000005</v>
      </c>
      <c r="S1094" s="11">
        <v>10716944</v>
      </c>
      <c r="T1094" s="78">
        <f t="shared" si="66"/>
        <v>2098878.4</v>
      </c>
      <c r="U1094" s="11">
        <f t="shared" si="69"/>
        <v>-5.2336380671328536E-2</v>
      </c>
      <c r="V1094" s="119">
        <f t="shared" si="67"/>
        <v>1.6897670771727249</v>
      </c>
    </row>
    <row r="1095" spans="2:22">
      <c r="B1095" s="21">
        <v>42922</v>
      </c>
      <c r="C1095" s="122" t="s">
        <v>177</v>
      </c>
      <c r="D1095" s="116">
        <v>334.01</v>
      </c>
      <c r="E1095" s="11">
        <v>332.18</v>
      </c>
      <c r="F1095" s="12">
        <v>1251939</v>
      </c>
      <c r="H1095" s="21">
        <v>42949</v>
      </c>
      <c r="I1095" s="122" t="s">
        <v>66</v>
      </c>
      <c r="J1095" s="116">
        <v>36.33</v>
      </c>
      <c r="K1095" s="11">
        <v>36.64</v>
      </c>
      <c r="L1095" s="12">
        <v>35004283</v>
      </c>
      <c r="N1095" s="113" t="str">
        <f t="shared" si="68"/>
        <v>42949ETN</v>
      </c>
      <c r="O1095" s="21">
        <v>42949</v>
      </c>
      <c r="P1095" s="122" t="s">
        <v>252</v>
      </c>
      <c r="Q1095" s="116">
        <v>73.400000000000006</v>
      </c>
      <c r="R1095" s="11">
        <v>74.099999999999994</v>
      </c>
      <c r="S1095" s="11">
        <v>5824347</v>
      </c>
      <c r="T1095" s="78">
        <f t="shared" si="66"/>
        <v>2306321.8666666667</v>
      </c>
      <c r="U1095" s="11">
        <f t="shared" si="69"/>
        <v>-2.1569164468929489E-3</v>
      </c>
      <c r="V1095" s="119">
        <f t="shared" si="67"/>
        <v>1.7029385015802656</v>
      </c>
    </row>
    <row r="1096" spans="2:22">
      <c r="B1096" s="21">
        <v>42922</v>
      </c>
      <c r="C1096" s="122" t="s">
        <v>178</v>
      </c>
      <c r="D1096" s="116">
        <v>168.85</v>
      </c>
      <c r="E1096" s="11">
        <v>167.94</v>
      </c>
      <c r="F1096" s="12">
        <v>1049246</v>
      </c>
      <c r="H1096" s="21">
        <v>42949</v>
      </c>
      <c r="I1096" s="122" t="s">
        <v>67</v>
      </c>
      <c r="J1096" s="116">
        <v>137.49</v>
      </c>
      <c r="K1096" s="11">
        <v>136.53</v>
      </c>
      <c r="L1096" s="12">
        <v>1238340</v>
      </c>
      <c r="N1096" s="113" t="str">
        <f t="shared" si="68"/>
        <v>42950ETN</v>
      </c>
      <c r="O1096" s="21">
        <v>42950</v>
      </c>
      <c r="P1096" s="122" t="s">
        <v>252</v>
      </c>
      <c r="Q1096" s="116">
        <v>73.900000000000006</v>
      </c>
      <c r="R1096" s="11">
        <v>73.61</v>
      </c>
      <c r="S1096" s="11">
        <v>4533726</v>
      </c>
      <c r="T1096" s="78">
        <f t="shared" si="66"/>
        <v>2382583.2333333334</v>
      </c>
      <c r="U1096" s="11">
        <f t="shared" si="69"/>
        <v>-6.6346462314265621E-3</v>
      </c>
      <c r="V1096" s="119">
        <f t="shared" si="67"/>
        <v>1.7036403105601388</v>
      </c>
    </row>
    <row r="1097" spans="2:22">
      <c r="B1097" s="21">
        <v>42922</v>
      </c>
      <c r="C1097" s="122" t="s">
        <v>179</v>
      </c>
      <c r="D1097" s="116">
        <v>72.52</v>
      </c>
      <c r="E1097" s="11">
        <v>72.2</v>
      </c>
      <c r="F1097" s="12">
        <v>576309</v>
      </c>
      <c r="H1097" s="21">
        <v>42949</v>
      </c>
      <c r="I1097" s="122" t="s">
        <v>68</v>
      </c>
      <c r="J1097" s="116">
        <v>55.16</v>
      </c>
      <c r="K1097" s="11">
        <v>54.53</v>
      </c>
      <c r="L1097" s="12">
        <v>2003290</v>
      </c>
      <c r="N1097" s="113" t="str">
        <f t="shared" si="68"/>
        <v>42951ETN</v>
      </c>
      <c r="O1097" s="21">
        <v>42951</v>
      </c>
      <c r="P1097" s="122" t="s">
        <v>252</v>
      </c>
      <c r="Q1097" s="116">
        <v>73.680000000000007</v>
      </c>
      <c r="R1097" s="11">
        <v>74.53</v>
      </c>
      <c r="S1097" s="11">
        <v>2778315</v>
      </c>
      <c r="T1097" s="78">
        <f t="shared" si="66"/>
        <v>2432843.3666666667</v>
      </c>
      <c r="U1097" s="11">
        <f t="shared" si="69"/>
        <v>1.2420842822987919E-2</v>
      </c>
      <c r="V1097" s="119">
        <f t="shared" si="67"/>
        <v>1.7045652022140008</v>
      </c>
    </row>
    <row r="1098" spans="2:22">
      <c r="B1098" s="21">
        <v>42922</v>
      </c>
      <c r="C1098" s="122" t="s">
        <v>180</v>
      </c>
      <c r="D1098" s="116">
        <v>73.680000000000007</v>
      </c>
      <c r="E1098" s="11">
        <v>73.45</v>
      </c>
      <c r="F1098" s="12">
        <v>2853957</v>
      </c>
      <c r="H1098" s="21">
        <v>42949</v>
      </c>
      <c r="I1098" s="122" t="s">
        <v>69</v>
      </c>
      <c r="J1098" s="116">
        <v>21.72</v>
      </c>
      <c r="K1098" s="11">
        <v>21.7</v>
      </c>
      <c r="L1098" s="12">
        <v>3515134</v>
      </c>
      <c r="N1098" s="113" t="str">
        <f t="shared" si="68"/>
        <v>42954ETN</v>
      </c>
      <c r="O1098" s="21">
        <v>42954</v>
      </c>
      <c r="P1098" s="122" t="s">
        <v>252</v>
      </c>
      <c r="Q1098" s="116">
        <v>73.760000000000005</v>
      </c>
      <c r="R1098" s="11">
        <v>73.989999999999995</v>
      </c>
      <c r="S1098" s="11">
        <v>3197306</v>
      </c>
      <c r="T1098" s="78">
        <f t="shared" si="66"/>
        <v>2475750.6333333333</v>
      </c>
      <c r="U1098" s="11">
        <f t="shared" si="69"/>
        <v>-7.2717799561429416E-3</v>
      </c>
      <c r="V1098" s="119">
        <f t="shared" si="67"/>
        <v>1.7037562143016762</v>
      </c>
    </row>
    <row r="1099" spans="2:22">
      <c r="B1099" s="21">
        <v>42922</v>
      </c>
      <c r="C1099" s="122" t="s">
        <v>181</v>
      </c>
      <c r="D1099" s="116">
        <v>133.94</v>
      </c>
      <c r="E1099" s="11">
        <v>133.77000000000001</v>
      </c>
      <c r="F1099" s="12">
        <v>770622</v>
      </c>
      <c r="H1099" s="21">
        <v>42949</v>
      </c>
      <c r="I1099" s="122" t="s">
        <v>70</v>
      </c>
      <c r="J1099" s="116">
        <v>86.05</v>
      </c>
      <c r="K1099" s="11">
        <v>87.15</v>
      </c>
      <c r="L1099" s="12">
        <v>2451791</v>
      </c>
      <c r="N1099" s="113" t="str">
        <f t="shared" si="68"/>
        <v>42955ETN</v>
      </c>
      <c r="O1099" s="21">
        <v>42955</v>
      </c>
      <c r="P1099" s="122" t="s">
        <v>252</v>
      </c>
      <c r="Q1099" s="116">
        <v>73.709999999999994</v>
      </c>
      <c r="R1099" s="11">
        <v>72.989999999999995</v>
      </c>
      <c r="S1099" s="11">
        <v>4769918</v>
      </c>
      <c r="T1099" s="78">
        <f t="shared" si="66"/>
        <v>2531426.1333333333</v>
      </c>
      <c r="U1099" s="11">
        <f t="shared" si="69"/>
        <v>-1.3607503473918663E-2</v>
      </c>
      <c r="V1099" s="119">
        <f t="shared" si="67"/>
        <v>1.7046849834756388</v>
      </c>
    </row>
    <row r="1100" spans="2:22">
      <c r="B1100" s="21">
        <v>42922</v>
      </c>
      <c r="C1100" s="122" t="s">
        <v>182</v>
      </c>
      <c r="D1100" s="116">
        <v>74.55</v>
      </c>
      <c r="E1100" s="11">
        <v>74.13</v>
      </c>
      <c r="F1100" s="12">
        <v>1140915</v>
      </c>
      <c r="H1100" s="21">
        <v>42949</v>
      </c>
      <c r="I1100" s="122" t="s">
        <v>71</v>
      </c>
      <c r="J1100" s="116">
        <v>36.83</v>
      </c>
      <c r="K1100" s="11">
        <v>36.92</v>
      </c>
      <c r="L1100" s="12">
        <v>1049088</v>
      </c>
      <c r="N1100" s="113" t="str">
        <f t="shared" si="68"/>
        <v>42956ETN</v>
      </c>
      <c r="O1100" s="21">
        <v>42956</v>
      </c>
      <c r="P1100" s="122" t="s">
        <v>252</v>
      </c>
      <c r="Q1100" s="116">
        <v>72.77</v>
      </c>
      <c r="R1100" s="11">
        <v>73.14</v>
      </c>
      <c r="S1100" s="11">
        <v>3167251</v>
      </c>
      <c r="T1100" s="78">
        <f t="shared" si="66"/>
        <v>2630602.5</v>
      </c>
      <c r="U1100" s="11">
        <f t="shared" si="69"/>
        <v>2.0529672576943417E-3</v>
      </c>
      <c r="V1100" s="119">
        <f t="shared" si="67"/>
        <v>1.706047490100153</v>
      </c>
    </row>
    <row r="1101" spans="2:22">
      <c r="B1101" s="21">
        <v>42922</v>
      </c>
      <c r="C1101" s="122" t="s">
        <v>183</v>
      </c>
      <c r="D1101" s="116">
        <v>38.51</v>
      </c>
      <c r="E1101" s="11">
        <v>38.25</v>
      </c>
      <c r="F1101" s="12">
        <v>14121860</v>
      </c>
      <c r="H1101" s="21">
        <v>42949</v>
      </c>
      <c r="I1101" s="122" t="s">
        <v>72</v>
      </c>
      <c r="J1101" s="116">
        <v>313.13335999999998</v>
      </c>
      <c r="K1101" s="11">
        <v>310.99</v>
      </c>
      <c r="L1101" s="12">
        <v>909752.98199999996</v>
      </c>
      <c r="N1101" s="113" t="str">
        <f t="shared" si="68"/>
        <v>42957ETN</v>
      </c>
      <c r="O1101" s="21">
        <v>42957</v>
      </c>
      <c r="P1101" s="122" t="s">
        <v>252</v>
      </c>
      <c r="Q1101" s="116">
        <v>72.89</v>
      </c>
      <c r="R1101" s="11">
        <v>71.650000000000006</v>
      </c>
      <c r="S1101" s="11">
        <v>2704385</v>
      </c>
      <c r="T1101" s="78">
        <f t="shared" si="66"/>
        <v>2687428.5333333332</v>
      </c>
      <c r="U1101" s="11">
        <f t="shared" si="69"/>
        <v>-2.0582258447054236E-2</v>
      </c>
      <c r="V1101" s="119">
        <f t="shared" si="67"/>
        <v>1.7063222707887868</v>
      </c>
    </row>
    <row r="1102" spans="2:22">
      <c r="B1102" s="21">
        <v>42922</v>
      </c>
      <c r="C1102" s="122" t="s">
        <v>184</v>
      </c>
      <c r="D1102" s="116">
        <v>125.95</v>
      </c>
      <c r="E1102" s="11">
        <v>123.69</v>
      </c>
      <c r="F1102" s="12">
        <v>1426754</v>
      </c>
      <c r="H1102" s="21">
        <v>42949</v>
      </c>
      <c r="I1102" s="122" t="s">
        <v>73</v>
      </c>
      <c r="J1102" s="116">
        <v>128.18</v>
      </c>
      <c r="K1102" s="11">
        <v>126.81</v>
      </c>
      <c r="L1102" s="12">
        <v>414419</v>
      </c>
      <c r="N1102" s="113" t="str">
        <f t="shared" si="68"/>
        <v>42958ETN</v>
      </c>
      <c r="O1102" s="21">
        <v>42958</v>
      </c>
      <c r="P1102" s="122" t="s">
        <v>252</v>
      </c>
      <c r="Q1102" s="116">
        <v>71.739999999999995</v>
      </c>
      <c r="R1102" s="11">
        <v>71.48</v>
      </c>
      <c r="S1102" s="11">
        <v>1294632</v>
      </c>
      <c r="T1102" s="78">
        <f t="shared" si="66"/>
        <v>2708620.9333333331</v>
      </c>
      <c r="U1102" s="11">
        <f t="shared" si="69"/>
        <v>-2.3754639829535675E-3</v>
      </c>
      <c r="V1102" s="119">
        <f t="shared" si="67"/>
        <v>1.7096699664236696</v>
      </c>
    </row>
    <row r="1103" spans="2:22">
      <c r="B1103" s="21">
        <v>42922</v>
      </c>
      <c r="C1103" s="122" t="s">
        <v>185</v>
      </c>
      <c r="D1103" s="116">
        <v>411.76</v>
      </c>
      <c r="E1103" s="11">
        <v>412.76</v>
      </c>
      <c r="F1103" s="12">
        <v>1125960</v>
      </c>
      <c r="H1103" s="21">
        <v>42950</v>
      </c>
      <c r="I1103" s="122" t="s">
        <v>24</v>
      </c>
      <c r="J1103" s="116">
        <v>29.74</v>
      </c>
      <c r="K1103" s="11">
        <v>29.28</v>
      </c>
      <c r="L1103" s="12">
        <v>10426863</v>
      </c>
      <c r="N1103" s="113" t="str">
        <f t="shared" si="68"/>
        <v>42961ETN</v>
      </c>
      <c r="O1103" s="21">
        <v>42961</v>
      </c>
      <c r="P1103" s="122" t="s">
        <v>252</v>
      </c>
      <c r="Q1103" s="116">
        <v>72.19</v>
      </c>
      <c r="R1103" s="11">
        <v>72.48</v>
      </c>
      <c r="S1103" s="11">
        <v>2032861</v>
      </c>
      <c r="T1103" s="78">
        <f t="shared" si="66"/>
        <v>2710461.6</v>
      </c>
      <c r="U1103" s="11">
        <f t="shared" si="69"/>
        <v>1.3892971443496554E-2</v>
      </c>
      <c r="V1103" s="119">
        <f t="shared" si="67"/>
        <v>1.7099623857916941</v>
      </c>
    </row>
    <row r="1104" spans="2:22">
      <c r="B1104" s="21">
        <v>42922</v>
      </c>
      <c r="C1104" s="122" t="s">
        <v>186</v>
      </c>
      <c r="D1104" s="116">
        <v>163.98</v>
      </c>
      <c r="E1104" s="11">
        <v>164.21</v>
      </c>
      <c r="F1104" s="12">
        <v>1457137</v>
      </c>
      <c r="H1104" s="21">
        <v>42950</v>
      </c>
      <c r="I1104" s="122" t="s">
        <v>25</v>
      </c>
      <c r="J1104" s="116">
        <v>34.92</v>
      </c>
      <c r="K1104" s="11">
        <v>34.770000000000003</v>
      </c>
      <c r="L1104" s="12">
        <v>10367559</v>
      </c>
      <c r="N1104" s="113" t="str">
        <f t="shared" si="68"/>
        <v>42962ETN</v>
      </c>
      <c r="O1104" s="21">
        <v>42962</v>
      </c>
      <c r="P1104" s="122" t="s">
        <v>252</v>
      </c>
      <c r="Q1104" s="116">
        <v>72.44</v>
      </c>
      <c r="R1104" s="11">
        <v>72.31</v>
      </c>
      <c r="S1104" s="11">
        <v>1973921</v>
      </c>
      <c r="T1104" s="78">
        <f t="shared" si="66"/>
        <v>2706044.9333333331</v>
      </c>
      <c r="U1104" s="11">
        <f t="shared" si="69"/>
        <v>-2.3482295478633765E-3</v>
      </c>
      <c r="V1104" s="119">
        <f t="shared" si="67"/>
        <v>1.7098460137246798</v>
      </c>
    </row>
    <row r="1105" spans="2:22">
      <c r="B1105" s="21">
        <v>42922</v>
      </c>
      <c r="C1105" s="122" t="s">
        <v>187</v>
      </c>
      <c r="D1105" s="116">
        <v>45.7</v>
      </c>
      <c r="E1105" s="11">
        <v>45.7</v>
      </c>
      <c r="F1105" s="12">
        <v>1406179</v>
      </c>
      <c r="H1105" s="21">
        <v>42950</v>
      </c>
      <c r="I1105" s="122" t="s">
        <v>26</v>
      </c>
      <c r="J1105" s="116">
        <v>930.34</v>
      </c>
      <c r="K1105" s="11">
        <v>923.65</v>
      </c>
      <c r="L1105" s="12">
        <v>1202512</v>
      </c>
      <c r="N1105" s="113" t="str">
        <f t="shared" si="68"/>
        <v>42963ETN</v>
      </c>
      <c r="O1105" s="21">
        <v>42963</v>
      </c>
      <c r="P1105" s="122" t="s">
        <v>252</v>
      </c>
      <c r="Q1105" s="116">
        <v>72.53</v>
      </c>
      <c r="R1105" s="11">
        <v>72.67</v>
      </c>
      <c r="S1105" s="11">
        <v>2103335</v>
      </c>
      <c r="T1105" s="78">
        <f t="shared" si="66"/>
        <v>2725614.5666666669</v>
      </c>
      <c r="U1105" s="11">
        <f t="shared" si="69"/>
        <v>4.9662124416839943E-3</v>
      </c>
      <c r="V1105" s="119">
        <f t="shared" si="67"/>
        <v>0.19141586210489661</v>
      </c>
    </row>
    <row r="1106" spans="2:22">
      <c r="B1106" s="21">
        <v>42922</v>
      </c>
      <c r="C1106" s="122" t="s">
        <v>188</v>
      </c>
      <c r="D1106" s="116">
        <v>81</v>
      </c>
      <c r="E1106" s="11">
        <v>79.7</v>
      </c>
      <c r="F1106" s="12">
        <v>1324630</v>
      </c>
      <c r="H1106" s="21">
        <v>42950</v>
      </c>
      <c r="I1106" s="122" t="s">
        <v>27</v>
      </c>
      <c r="J1106" s="116">
        <v>949.1</v>
      </c>
      <c r="K1106" s="11">
        <v>940.3</v>
      </c>
      <c r="L1106" s="12">
        <v>1123921</v>
      </c>
      <c r="N1106" s="113" t="str">
        <f t="shared" si="68"/>
        <v>42964ETN</v>
      </c>
      <c r="O1106" s="21">
        <v>42964</v>
      </c>
      <c r="P1106" s="122" t="s">
        <v>252</v>
      </c>
      <c r="Q1106" s="116">
        <v>71.52</v>
      </c>
      <c r="R1106" s="11">
        <v>71.72</v>
      </c>
      <c r="S1106" s="11">
        <v>4160596</v>
      </c>
      <c r="T1106" s="78">
        <f t="shared" si="66"/>
        <v>2732635.7</v>
      </c>
      <c r="U1106" s="11">
        <f t="shared" si="69"/>
        <v>-1.3158995891612476E-2</v>
      </c>
      <c r="V1106" s="119">
        <f t="shared" si="67"/>
        <v>0.19185117706304877</v>
      </c>
    </row>
    <row r="1107" spans="2:22">
      <c r="B1107" s="21">
        <v>42922</v>
      </c>
      <c r="C1107" s="122" t="s">
        <v>189</v>
      </c>
      <c r="D1107" s="116">
        <v>27.37</v>
      </c>
      <c r="E1107" s="11">
        <v>27.28</v>
      </c>
      <c r="F1107" s="12">
        <v>2649678</v>
      </c>
      <c r="H1107" s="21">
        <v>42950</v>
      </c>
      <c r="I1107" s="122" t="s">
        <v>28</v>
      </c>
      <c r="J1107" s="116">
        <v>84.32</v>
      </c>
      <c r="K1107" s="11">
        <v>84.11</v>
      </c>
      <c r="L1107" s="12">
        <v>560867</v>
      </c>
      <c r="N1107" s="113" t="str">
        <f t="shared" si="68"/>
        <v>42965ETN</v>
      </c>
      <c r="O1107" s="21">
        <v>42965</v>
      </c>
      <c r="P1107" s="122" t="s">
        <v>252</v>
      </c>
      <c r="Q1107" s="116">
        <v>71.62</v>
      </c>
      <c r="R1107" s="11">
        <v>71.2</v>
      </c>
      <c r="S1107" s="11">
        <v>2261065</v>
      </c>
      <c r="T1107" s="78">
        <f t="shared" si="66"/>
        <v>2807209.2333333334</v>
      </c>
      <c r="U1107" s="11">
        <f t="shared" si="69"/>
        <v>-7.2768303190020043E-3</v>
      </c>
      <c r="V1107" s="119">
        <f t="shared" si="67"/>
        <v>0.19416056930404796</v>
      </c>
    </row>
    <row r="1108" spans="2:22">
      <c r="B1108" s="21">
        <v>42922</v>
      </c>
      <c r="C1108" s="122" t="s">
        <v>190</v>
      </c>
      <c r="D1108" s="116">
        <v>82.32</v>
      </c>
      <c r="E1108" s="11">
        <v>82.11</v>
      </c>
      <c r="F1108" s="12">
        <v>3517753</v>
      </c>
      <c r="H1108" s="21">
        <v>42950</v>
      </c>
      <c r="I1108" s="122" t="s">
        <v>29</v>
      </c>
      <c r="J1108" s="116">
        <v>94.45</v>
      </c>
      <c r="K1108" s="11">
        <v>95.15</v>
      </c>
      <c r="L1108" s="12">
        <v>2136436</v>
      </c>
      <c r="N1108" s="113" t="str">
        <f t="shared" si="68"/>
        <v>42968ETN</v>
      </c>
      <c r="O1108" s="21">
        <v>42968</v>
      </c>
      <c r="P1108" s="122" t="s">
        <v>252</v>
      </c>
      <c r="Q1108" s="116">
        <v>71.13</v>
      </c>
      <c r="R1108" s="11">
        <v>71.14</v>
      </c>
      <c r="S1108" s="11">
        <v>2134123</v>
      </c>
      <c r="T1108" s="78">
        <f t="shared" si="66"/>
        <v>2818100.2666666666</v>
      </c>
      <c r="U1108" s="11">
        <f t="shared" si="69"/>
        <v>-8.4305189762100556E-4</v>
      </c>
      <c r="V1108" s="119">
        <f t="shared" si="67"/>
        <v>0.19037427314862942</v>
      </c>
    </row>
    <row r="1109" spans="2:22">
      <c r="B1109" s="21">
        <v>42922</v>
      </c>
      <c r="C1109" s="122" t="s">
        <v>191</v>
      </c>
      <c r="D1109" s="116">
        <v>24.95</v>
      </c>
      <c r="E1109" s="11">
        <v>24.26</v>
      </c>
      <c r="F1109" s="12">
        <v>8985592</v>
      </c>
      <c r="H1109" s="21">
        <v>42950</v>
      </c>
      <c r="I1109" s="122" t="s">
        <v>30</v>
      </c>
      <c r="J1109" s="116">
        <v>23.32</v>
      </c>
      <c r="K1109" s="11">
        <v>23.47</v>
      </c>
      <c r="L1109" s="12">
        <v>3645803</v>
      </c>
      <c r="N1109" s="113" t="str">
        <f t="shared" si="68"/>
        <v>42969ETN</v>
      </c>
      <c r="O1109" s="21">
        <v>42969</v>
      </c>
      <c r="P1109" s="122" t="s">
        <v>252</v>
      </c>
      <c r="Q1109" s="116">
        <v>71.31</v>
      </c>
      <c r="R1109" s="11">
        <v>71.900000000000006</v>
      </c>
      <c r="S1109" s="11">
        <v>2317420</v>
      </c>
      <c r="T1109" s="78">
        <f t="shared" si="66"/>
        <v>2814620.6666666665</v>
      </c>
      <c r="U1109" s="11">
        <f t="shared" si="69"/>
        <v>1.0626498206691946E-2</v>
      </c>
      <c r="V1109" s="119">
        <f t="shared" si="67"/>
        <v>0.1840312618254413</v>
      </c>
    </row>
    <row r="1110" spans="2:22">
      <c r="B1110" s="21">
        <v>42922</v>
      </c>
      <c r="C1110" s="122" t="s">
        <v>192</v>
      </c>
      <c r="D1110" s="116">
        <v>46.94</v>
      </c>
      <c r="E1110" s="11">
        <v>46.68</v>
      </c>
      <c r="F1110" s="12">
        <v>2600478</v>
      </c>
      <c r="H1110" s="21">
        <v>42950</v>
      </c>
      <c r="I1110" s="122" t="s">
        <v>31</v>
      </c>
      <c r="J1110" s="116">
        <v>52.09</v>
      </c>
      <c r="K1110" s="11">
        <v>51.82</v>
      </c>
      <c r="L1110" s="12">
        <v>1426152</v>
      </c>
      <c r="N1110" s="113" t="str">
        <f t="shared" si="68"/>
        <v>42970ETN</v>
      </c>
      <c r="O1110" s="21">
        <v>42970</v>
      </c>
      <c r="P1110" s="122" t="s">
        <v>252</v>
      </c>
      <c r="Q1110" s="116">
        <v>71.430000000000007</v>
      </c>
      <c r="R1110" s="11">
        <v>71.209999999999994</v>
      </c>
      <c r="S1110" s="11">
        <v>1182801</v>
      </c>
      <c r="T1110" s="78">
        <f t="shared" si="66"/>
        <v>2814702.0666666669</v>
      </c>
      <c r="U1110" s="11">
        <f t="shared" si="69"/>
        <v>-9.6430067329677308E-3</v>
      </c>
      <c r="V1110" s="119">
        <f t="shared" si="67"/>
        <v>0.1884475020097984</v>
      </c>
    </row>
    <row r="1111" spans="2:22">
      <c r="B1111" s="21">
        <v>42922</v>
      </c>
      <c r="C1111" s="122" t="s">
        <v>193</v>
      </c>
      <c r="D1111" s="116">
        <v>105.86</v>
      </c>
      <c r="E1111" s="11">
        <v>105.4</v>
      </c>
      <c r="F1111" s="12">
        <v>850255</v>
      </c>
      <c r="H1111" s="21">
        <v>42950</v>
      </c>
      <c r="I1111" s="122" t="s">
        <v>32</v>
      </c>
      <c r="J1111" s="116">
        <v>226</v>
      </c>
      <c r="K1111" s="11">
        <v>223.99</v>
      </c>
      <c r="L1111" s="12">
        <v>2106377</v>
      </c>
      <c r="N1111" s="113" t="str">
        <f t="shared" si="68"/>
        <v>42971ETN</v>
      </c>
      <c r="O1111" s="21">
        <v>42971</v>
      </c>
      <c r="P1111" s="122" t="s">
        <v>252</v>
      </c>
      <c r="Q1111" s="116">
        <v>71.37</v>
      </c>
      <c r="R1111" s="11">
        <v>70.64</v>
      </c>
      <c r="S1111" s="11">
        <v>2530326</v>
      </c>
      <c r="T1111" s="78">
        <f t="shared" si="66"/>
        <v>2792683.1666666665</v>
      </c>
      <c r="U1111" s="11">
        <f t="shared" si="69"/>
        <v>-8.0367016983287701E-3</v>
      </c>
      <c r="V1111" s="119">
        <f t="shared" si="67"/>
        <v>0.1886993386461128</v>
      </c>
    </row>
    <row r="1112" spans="2:22">
      <c r="B1112" s="21">
        <v>42922</v>
      </c>
      <c r="C1112" s="122" t="s">
        <v>194</v>
      </c>
      <c r="D1112" s="116">
        <v>237.45</v>
      </c>
      <c r="E1112" s="11">
        <v>236.19</v>
      </c>
      <c r="F1112" s="12">
        <v>294007</v>
      </c>
      <c r="H1112" s="21">
        <v>42950</v>
      </c>
      <c r="I1112" s="122" t="s">
        <v>33</v>
      </c>
      <c r="J1112" s="116">
        <v>31.91</v>
      </c>
      <c r="K1112" s="11">
        <v>31.11</v>
      </c>
      <c r="L1112" s="12">
        <v>5755502</v>
      </c>
      <c r="N1112" s="113" t="str">
        <f t="shared" si="68"/>
        <v>42972ETN</v>
      </c>
      <c r="O1112" s="21">
        <v>42972</v>
      </c>
      <c r="P1112" s="122" t="s">
        <v>252</v>
      </c>
      <c r="Q1112" s="116">
        <v>71.040000000000006</v>
      </c>
      <c r="R1112" s="11">
        <v>70.7</v>
      </c>
      <c r="S1112" s="11">
        <v>1734668</v>
      </c>
      <c r="T1112" s="78">
        <f t="shared" si="66"/>
        <v>2815097.4666666668</v>
      </c>
      <c r="U1112" s="11">
        <f t="shared" si="69"/>
        <v>8.4901660682248567E-4</v>
      </c>
      <c r="V1112" s="119">
        <f t="shared" si="67"/>
        <v>0.18896188250053211</v>
      </c>
    </row>
    <row r="1113" spans="2:22">
      <c r="B1113" s="21">
        <v>42922</v>
      </c>
      <c r="C1113" s="122" t="s">
        <v>195</v>
      </c>
      <c r="D1113" s="116">
        <v>44.15</v>
      </c>
      <c r="E1113" s="11">
        <v>43.31</v>
      </c>
      <c r="F1113" s="12">
        <v>7155511</v>
      </c>
      <c r="H1113" s="21">
        <v>42950</v>
      </c>
      <c r="I1113" s="122" t="s">
        <v>34</v>
      </c>
      <c r="J1113" s="116">
        <v>169.95</v>
      </c>
      <c r="K1113" s="11">
        <v>169.47</v>
      </c>
      <c r="L1113" s="12">
        <v>630098</v>
      </c>
      <c r="N1113" s="113" t="str">
        <f t="shared" si="68"/>
        <v>42975ETN</v>
      </c>
      <c r="O1113" s="21">
        <v>42975</v>
      </c>
      <c r="P1113" s="122" t="s">
        <v>252</v>
      </c>
      <c r="Q1113" s="116">
        <v>70.98</v>
      </c>
      <c r="R1113" s="11">
        <v>70.44</v>
      </c>
      <c r="S1113" s="11">
        <v>1319877</v>
      </c>
      <c r="T1113" s="78">
        <f t="shared" si="66"/>
        <v>2816810.4666666668</v>
      </c>
      <c r="U1113" s="11">
        <f t="shared" si="69"/>
        <v>-3.6842892745217641E-3</v>
      </c>
      <c r="V1113" s="119">
        <f t="shared" si="67"/>
        <v>0.18813641895708999</v>
      </c>
    </row>
    <row r="1114" spans="2:22">
      <c r="B1114" s="21">
        <v>42922</v>
      </c>
      <c r="C1114" s="122" t="s">
        <v>196</v>
      </c>
      <c r="D1114" s="116">
        <v>161.11000000000001</v>
      </c>
      <c r="E1114" s="11">
        <v>157.09</v>
      </c>
      <c r="F1114" s="12">
        <v>6963416</v>
      </c>
      <c r="H1114" s="21">
        <v>42950</v>
      </c>
      <c r="I1114" s="122" t="s">
        <v>35</v>
      </c>
      <c r="J1114" s="116">
        <v>42.77</v>
      </c>
      <c r="K1114" s="11">
        <v>42.03</v>
      </c>
      <c r="L1114" s="12">
        <v>7944770</v>
      </c>
      <c r="N1114" s="113" t="str">
        <f t="shared" si="68"/>
        <v>42976ETN</v>
      </c>
      <c r="O1114" s="21">
        <v>42976</v>
      </c>
      <c r="P1114" s="122" t="s">
        <v>252</v>
      </c>
      <c r="Q1114" s="116">
        <v>70.16</v>
      </c>
      <c r="R1114" s="11">
        <v>70.52</v>
      </c>
      <c r="S1114" s="11">
        <v>2684823</v>
      </c>
      <c r="T1114" s="78">
        <f t="shared" si="66"/>
        <v>2800530.8333333335</v>
      </c>
      <c r="U1114" s="11">
        <f t="shared" si="69"/>
        <v>1.1350739016640886E-3</v>
      </c>
      <c r="V1114" s="119">
        <f t="shared" si="67"/>
        <v>0.18813769978413628</v>
      </c>
    </row>
    <row r="1115" spans="2:22">
      <c r="B1115" s="21">
        <v>42922</v>
      </c>
      <c r="C1115" s="122" t="s">
        <v>197</v>
      </c>
      <c r="D1115" s="116">
        <v>18.79</v>
      </c>
      <c r="E1115" s="11">
        <v>18.79</v>
      </c>
      <c r="F1115" s="12">
        <v>5870441</v>
      </c>
      <c r="H1115" s="21">
        <v>42950</v>
      </c>
      <c r="I1115" s="122" t="s">
        <v>36</v>
      </c>
      <c r="J1115" s="116">
        <v>105.13</v>
      </c>
      <c r="K1115" s="11">
        <v>103.94</v>
      </c>
      <c r="L1115" s="12">
        <v>1009154</v>
      </c>
      <c r="N1115" s="113" t="str">
        <f t="shared" si="68"/>
        <v>42977ETN</v>
      </c>
      <c r="O1115" s="21">
        <v>42977</v>
      </c>
      <c r="P1115" s="122" t="s">
        <v>252</v>
      </c>
      <c r="Q1115" s="116">
        <v>70.5</v>
      </c>
      <c r="R1115" s="11">
        <v>71.05</v>
      </c>
      <c r="S1115" s="11">
        <v>2561602</v>
      </c>
      <c r="T1115" s="78">
        <f t="shared" si="66"/>
        <v>2837240.2666666666</v>
      </c>
      <c r="U1115" s="11">
        <f t="shared" si="69"/>
        <v>7.4874970134401466E-3</v>
      </c>
      <c r="V1115" s="119">
        <f t="shared" si="67"/>
        <v>0.18834080675150569</v>
      </c>
    </row>
    <row r="1116" spans="2:22">
      <c r="B1116" s="21">
        <v>42922</v>
      </c>
      <c r="C1116" s="122" t="s">
        <v>198</v>
      </c>
      <c r="D1116" s="116">
        <v>51.8</v>
      </c>
      <c r="E1116" s="11">
        <v>51.68</v>
      </c>
      <c r="F1116" s="12">
        <v>2150851</v>
      </c>
      <c r="H1116" s="21">
        <v>42950</v>
      </c>
      <c r="I1116" s="122" t="s">
        <v>37</v>
      </c>
      <c r="J1116" s="116">
        <v>13.27</v>
      </c>
      <c r="K1116" s="11">
        <v>13.16</v>
      </c>
      <c r="L1116" s="12">
        <v>13027724</v>
      </c>
      <c r="N1116" s="113" t="str">
        <f t="shared" si="68"/>
        <v>42978ETN</v>
      </c>
      <c r="O1116" s="21">
        <v>42978</v>
      </c>
      <c r="P1116" s="122" t="s">
        <v>252</v>
      </c>
      <c r="Q1116" s="116">
        <v>71.45</v>
      </c>
      <c r="R1116" s="11">
        <v>71.760000000000005</v>
      </c>
      <c r="S1116" s="11">
        <v>2252886</v>
      </c>
      <c r="T1116" s="78">
        <f t="shared" si="66"/>
        <v>2864018.4</v>
      </c>
      <c r="U1116" s="11">
        <f t="shared" si="69"/>
        <v>9.9433632074312512E-3</v>
      </c>
      <c r="V1116" s="119">
        <f t="shared" si="67"/>
        <v>0.19061226697931927</v>
      </c>
    </row>
    <row r="1117" spans="2:22">
      <c r="B1117" s="21">
        <v>42922</v>
      </c>
      <c r="C1117" s="122" t="s">
        <v>199</v>
      </c>
      <c r="D1117" s="116">
        <v>86.62</v>
      </c>
      <c r="E1117" s="11">
        <v>86.85</v>
      </c>
      <c r="F1117" s="12">
        <v>3275044</v>
      </c>
      <c r="H1117" s="21">
        <v>42950</v>
      </c>
      <c r="I1117" s="122" t="s">
        <v>38</v>
      </c>
      <c r="J1117" s="116">
        <v>23.76</v>
      </c>
      <c r="K1117" s="11">
        <v>23.84</v>
      </c>
      <c r="L1117" s="12">
        <v>4401535</v>
      </c>
      <c r="N1117" s="113" t="str">
        <f t="shared" si="68"/>
        <v>42979ETN</v>
      </c>
      <c r="O1117" s="21">
        <v>42979</v>
      </c>
      <c r="P1117" s="122" t="s">
        <v>252</v>
      </c>
      <c r="Q1117" s="117">
        <v>72.040000000000006</v>
      </c>
      <c r="R1117" s="96">
        <v>71.63</v>
      </c>
      <c r="S1117" s="11">
        <v>1707331</v>
      </c>
      <c r="T1117" s="78">
        <f t="shared" si="66"/>
        <v>2888111.3</v>
      </c>
      <c r="U1117" s="11">
        <f t="shared" si="69"/>
        <v>-1.8132371241809425E-3</v>
      </c>
      <c r="V1117" s="119">
        <f t="shared" si="67"/>
        <v>0.19389148633870534</v>
      </c>
    </row>
    <row r="1118" spans="2:22">
      <c r="B1118" s="21">
        <v>42922</v>
      </c>
      <c r="C1118" s="122" t="s">
        <v>200</v>
      </c>
      <c r="D1118" s="116">
        <v>30.99</v>
      </c>
      <c r="E1118" s="11">
        <v>30.72</v>
      </c>
      <c r="F1118" s="12">
        <v>20789117</v>
      </c>
      <c r="H1118" s="21">
        <v>42950</v>
      </c>
      <c r="I1118" s="122" t="s">
        <v>39</v>
      </c>
      <c r="J1118" s="116">
        <v>78.459999999999994</v>
      </c>
      <c r="K1118" s="11">
        <v>78.959999999999994</v>
      </c>
      <c r="L1118" s="12">
        <v>1552086</v>
      </c>
      <c r="N1118" s="113" t="str">
        <f t="shared" si="68"/>
        <v>42983ETN</v>
      </c>
      <c r="O1118" s="21">
        <v>42983</v>
      </c>
      <c r="P1118" s="122" t="s">
        <v>252</v>
      </c>
      <c r="Q1118" s="117">
        <v>71.61</v>
      </c>
      <c r="R1118" s="96">
        <v>71.099999999999994</v>
      </c>
      <c r="S1118" s="11">
        <v>2039028</v>
      </c>
      <c r="T1118" s="78">
        <f t="shared" si="66"/>
        <v>2863808.5333333332</v>
      </c>
      <c r="U1118" s="11">
        <f t="shared" si="69"/>
        <v>-7.4266438171646321E-3</v>
      </c>
      <c r="V1118" s="119">
        <f t="shared" si="67"/>
        <v>0.19357012932121076</v>
      </c>
    </row>
    <row r="1119" spans="2:22">
      <c r="B1119" s="21">
        <v>42922</v>
      </c>
      <c r="C1119" s="122" t="s">
        <v>201</v>
      </c>
      <c r="D1119" s="116">
        <v>31.8</v>
      </c>
      <c r="E1119" s="11">
        <v>31.34</v>
      </c>
      <c r="F1119" s="12">
        <v>626702</v>
      </c>
      <c r="H1119" s="21">
        <v>42950</v>
      </c>
      <c r="I1119" s="122" t="s">
        <v>40</v>
      </c>
      <c r="J1119" s="116">
        <v>72.430000000000007</v>
      </c>
      <c r="K1119" s="11">
        <v>73.06</v>
      </c>
      <c r="L1119" s="12">
        <v>1632550</v>
      </c>
      <c r="N1119" s="113" t="str">
        <f t="shared" si="68"/>
        <v>42984ETN</v>
      </c>
      <c r="O1119" s="21">
        <v>42984</v>
      </c>
      <c r="P1119" s="122" t="s">
        <v>252</v>
      </c>
      <c r="Q1119" s="117">
        <v>71.569999999999993</v>
      </c>
      <c r="R1119" s="96">
        <v>71.33</v>
      </c>
      <c r="S1119" s="11">
        <v>1700425</v>
      </c>
      <c r="T1119" s="78">
        <f t="shared" si="66"/>
        <v>2872212.4</v>
      </c>
      <c r="U1119" s="11">
        <f t="shared" si="69"/>
        <v>3.2296594807515993E-3</v>
      </c>
      <c r="V1119" s="119">
        <f t="shared" si="67"/>
        <v>0.19393492433178805</v>
      </c>
    </row>
    <row r="1120" spans="2:22">
      <c r="B1120" s="21">
        <v>42922</v>
      </c>
      <c r="C1120" s="122" t="s">
        <v>202</v>
      </c>
      <c r="D1120" s="116">
        <v>54.63</v>
      </c>
      <c r="E1120" s="11">
        <v>54.59</v>
      </c>
      <c r="F1120" s="12">
        <v>4794756</v>
      </c>
      <c r="H1120" s="21">
        <v>42950</v>
      </c>
      <c r="I1120" s="122" t="s">
        <v>41</v>
      </c>
      <c r="J1120" s="116">
        <v>29.58</v>
      </c>
      <c r="K1120" s="11">
        <v>30.03</v>
      </c>
      <c r="L1120" s="12">
        <v>2967174</v>
      </c>
      <c r="N1120" s="113" t="str">
        <f t="shared" si="68"/>
        <v>42985ETN</v>
      </c>
      <c r="O1120" s="21">
        <v>42985</v>
      </c>
      <c r="P1120" s="122" t="s">
        <v>252</v>
      </c>
      <c r="Q1120" s="117">
        <v>71.48</v>
      </c>
      <c r="R1120" s="96">
        <v>71.319999999999993</v>
      </c>
      <c r="S1120" s="11">
        <v>1439251</v>
      </c>
      <c r="T1120" s="78">
        <f t="shared" si="66"/>
        <v>2851834.8666666667</v>
      </c>
      <c r="U1120" s="11">
        <f t="shared" si="69"/>
        <v>-1.4020329500711478E-4</v>
      </c>
      <c r="V1120" s="119">
        <f t="shared" si="67"/>
        <v>0.19168069876809279</v>
      </c>
    </row>
    <row r="1121" spans="2:22">
      <c r="B1121" s="21">
        <v>42922</v>
      </c>
      <c r="C1121" s="122" t="s">
        <v>203</v>
      </c>
      <c r="D1121" s="116">
        <v>125.41</v>
      </c>
      <c r="E1121" s="11">
        <v>123.73</v>
      </c>
      <c r="F1121" s="12">
        <v>610287</v>
      </c>
      <c r="H1121" s="21">
        <v>42950</v>
      </c>
      <c r="I1121" s="122" t="s">
        <v>42</v>
      </c>
      <c r="J1121" s="116">
        <v>150.69999999999999</v>
      </c>
      <c r="K1121" s="11">
        <v>150.79</v>
      </c>
      <c r="L1121" s="12">
        <v>5146565</v>
      </c>
      <c r="N1121" s="113" t="str">
        <f t="shared" si="68"/>
        <v>42986ETN</v>
      </c>
      <c r="O1121" s="21">
        <v>42986</v>
      </c>
      <c r="P1121" s="122" t="s">
        <v>252</v>
      </c>
      <c r="Q1121" s="117">
        <v>71.2</v>
      </c>
      <c r="R1121" s="96">
        <v>72.14</v>
      </c>
      <c r="S1121" s="11">
        <v>1775647</v>
      </c>
      <c r="T1121" s="78">
        <f t="shared" si="66"/>
        <v>2839080.9</v>
      </c>
      <c r="U1121" s="11">
        <f t="shared" si="69"/>
        <v>1.1431882480453296E-2</v>
      </c>
      <c r="V1121" s="119">
        <f t="shared" si="67"/>
        <v>0.19192002276285416</v>
      </c>
    </row>
    <row r="1122" spans="2:22">
      <c r="B1122" s="21">
        <v>42922</v>
      </c>
      <c r="C1122" s="122" t="s">
        <v>204</v>
      </c>
      <c r="D1122" s="116">
        <v>23.69</v>
      </c>
      <c r="E1122" s="11">
        <v>23.9</v>
      </c>
      <c r="F1122" s="12">
        <v>8895865</v>
      </c>
      <c r="H1122" s="21">
        <v>42950</v>
      </c>
      <c r="I1122" s="122" t="s">
        <v>43</v>
      </c>
      <c r="J1122" s="116">
        <v>44.07</v>
      </c>
      <c r="K1122" s="11">
        <v>43.21</v>
      </c>
      <c r="L1122" s="12">
        <v>3627805</v>
      </c>
      <c r="N1122" s="113" t="str">
        <f t="shared" si="68"/>
        <v>42989ETN</v>
      </c>
      <c r="O1122" s="21">
        <v>42989</v>
      </c>
      <c r="P1122" s="122" t="s">
        <v>252</v>
      </c>
      <c r="Q1122" s="117">
        <v>72.69</v>
      </c>
      <c r="R1122" s="96">
        <v>73.349999999999994</v>
      </c>
      <c r="S1122" s="11">
        <v>2186492</v>
      </c>
      <c r="T1122" s="78">
        <f t="shared" si="66"/>
        <v>2810312.0333333332</v>
      </c>
      <c r="U1122" s="11">
        <f t="shared" si="69"/>
        <v>1.6633829113597665E-2</v>
      </c>
      <c r="V1122" s="119">
        <f t="shared" si="67"/>
        <v>0.19636380924468069</v>
      </c>
    </row>
    <row r="1123" spans="2:22">
      <c r="B1123" s="21">
        <v>42922</v>
      </c>
      <c r="C1123" s="122" t="s">
        <v>205</v>
      </c>
      <c r="D1123" s="116">
        <v>66.459999999999994</v>
      </c>
      <c r="E1123" s="11">
        <v>66.290000000000006</v>
      </c>
      <c r="F1123" s="12">
        <v>2362431</v>
      </c>
      <c r="H1123" s="21">
        <v>42950</v>
      </c>
      <c r="I1123" s="122" t="s">
        <v>44</v>
      </c>
      <c r="J1123" s="116">
        <v>55.54</v>
      </c>
      <c r="K1123" s="11">
        <v>55.84</v>
      </c>
      <c r="L1123" s="12">
        <v>1772780</v>
      </c>
      <c r="N1123" s="113" t="str">
        <f t="shared" si="68"/>
        <v>42990ETN</v>
      </c>
      <c r="O1123" s="21">
        <v>42990</v>
      </c>
      <c r="P1123" s="122" t="s">
        <v>252</v>
      </c>
      <c r="Q1123" s="117">
        <v>73.5</v>
      </c>
      <c r="R1123" s="96">
        <v>74.599999999999994</v>
      </c>
      <c r="S1123" s="11">
        <v>2483067</v>
      </c>
      <c r="T1123" s="78">
        <f t="shared" si="66"/>
        <v>2825364.6</v>
      </c>
      <c r="U1123" s="11">
        <f t="shared" si="69"/>
        <v>1.6898002620724516E-2</v>
      </c>
      <c r="V1123" s="119">
        <f t="shared" si="67"/>
        <v>0.2041947187757599</v>
      </c>
    </row>
    <row r="1124" spans="2:22">
      <c r="B1124" s="21">
        <v>42922</v>
      </c>
      <c r="C1124" s="122" t="s">
        <v>206</v>
      </c>
      <c r="D1124" s="116">
        <v>78.81</v>
      </c>
      <c r="E1124" s="11">
        <v>78.67</v>
      </c>
      <c r="F1124" s="12">
        <v>676292</v>
      </c>
      <c r="H1124" s="21">
        <v>42950</v>
      </c>
      <c r="I1124" s="122" t="s">
        <v>45</v>
      </c>
      <c r="J1124" s="116">
        <v>62.1</v>
      </c>
      <c r="K1124" s="11">
        <v>62.13</v>
      </c>
      <c r="L1124" s="12">
        <v>1957896</v>
      </c>
      <c r="N1124" s="113" t="str">
        <f t="shared" si="68"/>
        <v>42991ETN</v>
      </c>
      <c r="O1124" s="21">
        <v>42991</v>
      </c>
      <c r="P1124" s="122" t="s">
        <v>252</v>
      </c>
      <c r="Q1124" s="117">
        <v>74.540000000000006</v>
      </c>
      <c r="R1124" s="96">
        <v>74.930000000000007</v>
      </c>
      <c r="S1124" s="11">
        <v>2137316</v>
      </c>
      <c r="T1124" s="78">
        <f t="shared" si="66"/>
        <v>2785612.3</v>
      </c>
      <c r="U1124" s="11">
        <f t="shared" si="69"/>
        <v>4.4138371665044243E-3</v>
      </c>
      <c r="V1124" s="119">
        <f t="shared" si="67"/>
        <v>0.21152874154093834</v>
      </c>
    </row>
    <row r="1125" spans="2:22">
      <c r="B1125" s="21">
        <v>42922</v>
      </c>
      <c r="C1125" s="122" t="s">
        <v>207</v>
      </c>
      <c r="D1125" s="116">
        <v>79.81</v>
      </c>
      <c r="E1125" s="11">
        <v>78.709999999999994</v>
      </c>
      <c r="F1125" s="12">
        <v>4425526</v>
      </c>
      <c r="H1125" s="21">
        <v>42950</v>
      </c>
      <c r="I1125" s="122" t="s">
        <v>46</v>
      </c>
      <c r="J1125" s="116">
        <v>47.83</v>
      </c>
      <c r="K1125" s="11">
        <v>47.99</v>
      </c>
      <c r="L1125" s="12">
        <v>2519125</v>
      </c>
      <c r="N1125" s="113" t="str">
        <f t="shared" si="68"/>
        <v>42992ETN</v>
      </c>
      <c r="O1125" s="21">
        <v>42992</v>
      </c>
      <c r="P1125" s="122" t="s">
        <v>252</v>
      </c>
      <c r="Q1125" s="117">
        <v>74.760000000000005</v>
      </c>
      <c r="R1125" s="96">
        <v>75.62</v>
      </c>
      <c r="S1125" s="11">
        <v>2480978</v>
      </c>
      <c r="T1125" s="78">
        <f t="shared" si="66"/>
        <v>2499624.7000000002</v>
      </c>
      <c r="U1125" s="11">
        <f t="shared" si="69"/>
        <v>9.1664540865673844E-3</v>
      </c>
      <c r="V1125" s="119">
        <f t="shared" si="67"/>
        <v>0.14809444430773774</v>
      </c>
    </row>
    <row r="1126" spans="2:22">
      <c r="B1126" s="21">
        <v>42922</v>
      </c>
      <c r="C1126" s="122" t="s">
        <v>208</v>
      </c>
      <c r="D1126" s="116">
        <v>104.67</v>
      </c>
      <c r="E1126" s="11">
        <v>103.82</v>
      </c>
      <c r="F1126" s="12">
        <v>5084808</v>
      </c>
      <c r="H1126" s="21">
        <v>42950</v>
      </c>
      <c r="I1126" s="122" t="s">
        <v>47</v>
      </c>
      <c r="J1126" s="116">
        <v>40.200000000000003</v>
      </c>
      <c r="K1126" s="11">
        <v>39.909999999999997</v>
      </c>
      <c r="L1126" s="12">
        <v>13607781</v>
      </c>
      <c r="N1126" s="113" t="str">
        <f t="shared" si="68"/>
        <v>42993ETN</v>
      </c>
      <c r="O1126" s="21">
        <v>42993</v>
      </c>
      <c r="P1126" s="122" t="s">
        <v>252</v>
      </c>
      <c r="Q1126" s="117">
        <v>75.59</v>
      </c>
      <c r="R1126" s="96">
        <v>76.91</v>
      </c>
      <c r="S1126" s="11">
        <v>4901320</v>
      </c>
      <c r="T1126" s="78">
        <f t="shared" si="66"/>
        <v>2388179.0666666669</v>
      </c>
      <c r="U1126" s="11">
        <f t="shared" si="69"/>
        <v>1.6915108606175518E-2</v>
      </c>
      <c r="V1126" s="119">
        <f t="shared" si="67"/>
        <v>0.15006967214041506</v>
      </c>
    </row>
    <row r="1127" spans="2:22">
      <c r="B1127" s="21">
        <v>42922</v>
      </c>
      <c r="C1127" s="122" t="s">
        <v>209</v>
      </c>
      <c r="D1127" s="116">
        <v>122.76</v>
      </c>
      <c r="E1127" s="11">
        <v>121.77</v>
      </c>
      <c r="F1127" s="12">
        <v>1840107</v>
      </c>
      <c r="H1127" s="21">
        <v>42950</v>
      </c>
      <c r="I1127" s="122" t="s">
        <v>48</v>
      </c>
      <c r="J1127" s="116">
        <v>138.58000000000001</v>
      </c>
      <c r="K1127" s="11">
        <v>139.56</v>
      </c>
      <c r="L1127" s="12">
        <v>2555286</v>
      </c>
      <c r="N1127" s="113" t="str">
        <f t="shared" si="68"/>
        <v>42996ETN</v>
      </c>
      <c r="O1127" s="21">
        <v>42996</v>
      </c>
      <c r="P1127" s="122" t="s">
        <v>252</v>
      </c>
      <c r="Q1127" s="117">
        <v>77</v>
      </c>
      <c r="R1127" s="96">
        <v>77.900000000000006</v>
      </c>
      <c r="S1127" s="11">
        <v>2832521</v>
      </c>
      <c r="T1127" s="78">
        <f t="shared" si="66"/>
        <v>2400432.2000000002</v>
      </c>
      <c r="U1127" s="11">
        <f t="shared" si="69"/>
        <v>1.2790045807740321E-2</v>
      </c>
      <c r="V1127" s="119">
        <f t="shared" si="67"/>
        <v>0.15547929846179961</v>
      </c>
    </row>
    <row r="1128" spans="2:22">
      <c r="B1128" s="21">
        <v>42922</v>
      </c>
      <c r="C1128" s="122" t="s">
        <v>210</v>
      </c>
      <c r="D1128" s="116">
        <v>75.709999999999994</v>
      </c>
      <c r="E1128" s="11">
        <v>75.72</v>
      </c>
      <c r="F1128" s="12">
        <v>2033463</v>
      </c>
      <c r="H1128" s="21">
        <v>42950</v>
      </c>
      <c r="I1128" s="122" t="s">
        <v>49</v>
      </c>
      <c r="J1128" s="116">
        <v>49.29</v>
      </c>
      <c r="K1128" s="11">
        <v>49.54</v>
      </c>
      <c r="L1128" s="12">
        <v>2329622</v>
      </c>
      <c r="N1128" s="113" t="str">
        <f t="shared" si="68"/>
        <v>42997ETN</v>
      </c>
      <c r="O1128" s="21">
        <v>42997</v>
      </c>
      <c r="P1128" s="122" t="s">
        <v>252</v>
      </c>
      <c r="Q1128" s="117">
        <v>77.739999999999995</v>
      </c>
      <c r="R1128" s="96">
        <v>77.03</v>
      </c>
      <c r="S1128" s="11">
        <v>3215299</v>
      </c>
      <c r="T1128" s="78">
        <f t="shared" si="66"/>
        <v>2402239.0666666669</v>
      </c>
      <c r="U1128" s="11">
        <f t="shared" si="69"/>
        <v>-1.1230996511828163E-2</v>
      </c>
      <c r="V1128" s="119">
        <f t="shared" si="67"/>
        <v>0.15570712410559942</v>
      </c>
    </row>
    <row r="1129" spans="2:22">
      <c r="B1129" s="21">
        <v>42922</v>
      </c>
      <c r="C1129" s="122" t="s">
        <v>211</v>
      </c>
      <c r="D1129" s="116">
        <v>54.18</v>
      </c>
      <c r="E1129" s="11">
        <v>54.37</v>
      </c>
      <c r="F1129" s="12">
        <v>6221446</v>
      </c>
      <c r="H1129" s="21">
        <v>42950</v>
      </c>
      <c r="I1129" s="122" t="s">
        <v>50</v>
      </c>
      <c r="J1129" s="116">
        <v>17.34</v>
      </c>
      <c r="K1129" s="11">
        <v>13.411602999999999</v>
      </c>
      <c r="L1129" s="12">
        <v>6660133</v>
      </c>
      <c r="N1129" s="113" t="str">
        <f t="shared" si="68"/>
        <v>42998ETN</v>
      </c>
      <c r="O1129" s="21">
        <v>42998</v>
      </c>
      <c r="P1129" s="122" t="s">
        <v>252</v>
      </c>
      <c r="Q1129" s="117">
        <v>77.22</v>
      </c>
      <c r="R1129" s="96">
        <v>77.77</v>
      </c>
      <c r="S1129" s="11">
        <v>2482024</v>
      </c>
      <c r="T1129" s="78">
        <f t="shared" si="66"/>
        <v>2402838.8333333335</v>
      </c>
      <c r="U1129" s="11">
        <f t="shared" si="69"/>
        <v>9.5607963419773838E-3</v>
      </c>
      <c r="V1129" s="119">
        <f t="shared" si="67"/>
        <v>0.15802643429904856</v>
      </c>
    </row>
    <row r="1130" spans="2:22">
      <c r="B1130" s="21">
        <v>42922</v>
      </c>
      <c r="C1130" s="122" t="s">
        <v>212</v>
      </c>
      <c r="D1130" s="116">
        <v>125.29</v>
      </c>
      <c r="E1130" s="11">
        <v>125.09</v>
      </c>
      <c r="F1130" s="12">
        <v>1851906</v>
      </c>
      <c r="H1130" s="21">
        <v>42950</v>
      </c>
      <c r="I1130" s="122" t="s">
        <v>51</v>
      </c>
      <c r="J1130" s="116">
        <v>19.100000000000001</v>
      </c>
      <c r="K1130" s="11">
        <v>19.36</v>
      </c>
      <c r="L1130" s="12">
        <v>14994479</v>
      </c>
      <c r="N1130" s="113" t="str">
        <f t="shared" si="68"/>
        <v>42999ETN</v>
      </c>
      <c r="O1130" s="21">
        <v>42999</v>
      </c>
      <c r="P1130" s="122" t="s">
        <v>252</v>
      </c>
      <c r="Q1130" s="117">
        <v>77.7</v>
      </c>
      <c r="R1130" s="96">
        <v>78.06</v>
      </c>
      <c r="S1130" s="11">
        <v>1784557</v>
      </c>
      <c r="T1130" s="78">
        <f t="shared" si="66"/>
        <v>2326575.7000000002</v>
      </c>
      <c r="U1130" s="11">
        <f t="shared" si="69"/>
        <v>3.7220090456169933E-3</v>
      </c>
      <c r="V1130" s="119">
        <f t="shared" si="67"/>
        <v>0.15321142548967487</v>
      </c>
    </row>
    <row r="1131" spans="2:22">
      <c r="B1131" s="21">
        <v>42922</v>
      </c>
      <c r="C1131" s="122" t="s">
        <v>213</v>
      </c>
      <c r="D1131" s="116">
        <v>61.3</v>
      </c>
      <c r="E1131" s="11">
        <v>61.2</v>
      </c>
      <c r="F1131" s="12">
        <v>3159137</v>
      </c>
      <c r="H1131" s="21">
        <v>42950</v>
      </c>
      <c r="I1131" s="122" t="s">
        <v>52</v>
      </c>
      <c r="J1131" s="116">
        <v>30.51</v>
      </c>
      <c r="K1131" s="11">
        <v>30.54</v>
      </c>
      <c r="L1131" s="12">
        <v>2207749</v>
      </c>
      <c r="N1131" s="113" t="str">
        <f t="shared" si="68"/>
        <v>43000ETN</v>
      </c>
      <c r="O1131" s="21">
        <v>43000</v>
      </c>
      <c r="P1131" s="122" t="s">
        <v>252</v>
      </c>
      <c r="Q1131" s="117">
        <v>77.989999999999995</v>
      </c>
      <c r="R1131" s="96">
        <v>78.099999999999994</v>
      </c>
      <c r="S1131" s="11">
        <v>1624863</v>
      </c>
      <c r="T1131" s="78">
        <f t="shared" si="66"/>
        <v>2280485.9</v>
      </c>
      <c r="U1131" s="11">
        <f t="shared" si="69"/>
        <v>5.12295093171298E-4</v>
      </c>
      <c r="V1131" s="119">
        <f t="shared" si="67"/>
        <v>0.15328139480384881</v>
      </c>
    </row>
    <row r="1132" spans="2:22">
      <c r="B1132" s="21">
        <v>42922</v>
      </c>
      <c r="C1132" s="122" t="s">
        <v>214</v>
      </c>
      <c r="D1132" s="116">
        <v>71.08</v>
      </c>
      <c r="E1132" s="11">
        <v>70.03</v>
      </c>
      <c r="F1132" s="12">
        <v>1811045</v>
      </c>
      <c r="H1132" s="21">
        <v>42950</v>
      </c>
      <c r="I1132" s="122" t="s">
        <v>53</v>
      </c>
      <c r="J1132" s="116">
        <v>34.17</v>
      </c>
      <c r="K1132" s="11">
        <v>33.93</v>
      </c>
      <c r="L1132" s="12">
        <v>1279161</v>
      </c>
      <c r="N1132" s="113" t="str">
        <f t="shared" si="68"/>
        <v>43003ETN</v>
      </c>
      <c r="O1132" s="21">
        <v>43003</v>
      </c>
      <c r="P1132" s="122" t="s">
        <v>252</v>
      </c>
      <c r="Q1132" s="117">
        <v>78.14</v>
      </c>
      <c r="R1132" s="96">
        <v>77.55</v>
      </c>
      <c r="S1132" s="11">
        <v>2669637</v>
      </c>
      <c r="T1132" s="78">
        <f t="shared" si="66"/>
        <v>2244501.8333333335</v>
      </c>
      <c r="U1132" s="11">
        <f t="shared" si="69"/>
        <v>-7.067167223092443E-3</v>
      </c>
      <c r="V1132" s="119">
        <f t="shared" si="67"/>
        <v>0.13758033138943804</v>
      </c>
    </row>
    <row r="1133" spans="2:22">
      <c r="B1133" s="21">
        <v>42922</v>
      </c>
      <c r="C1133" s="122" t="s">
        <v>215</v>
      </c>
      <c r="D1133" s="116">
        <v>110.19</v>
      </c>
      <c r="E1133" s="11">
        <v>109.01</v>
      </c>
      <c r="F1133" s="12">
        <v>1051153</v>
      </c>
      <c r="H1133" s="21">
        <v>42950</v>
      </c>
      <c r="I1133" s="122" t="s">
        <v>54</v>
      </c>
      <c r="J1133" s="116">
        <v>115.96</v>
      </c>
      <c r="K1133" s="11">
        <v>116.91</v>
      </c>
      <c r="L1133" s="12">
        <v>592606</v>
      </c>
      <c r="N1133" s="113" t="str">
        <f t="shared" si="68"/>
        <v>43004ETN</v>
      </c>
      <c r="O1133" s="21">
        <v>43004</v>
      </c>
      <c r="P1133" s="122" t="s">
        <v>252</v>
      </c>
      <c r="Q1133" s="117">
        <v>77.599999999999994</v>
      </c>
      <c r="R1133" s="96">
        <v>77.11</v>
      </c>
      <c r="S1133" s="11">
        <v>1855662</v>
      </c>
      <c r="T1133" s="78">
        <f t="shared" si="66"/>
        <v>2290335.3333333335</v>
      </c>
      <c r="U1133" s="11">
        <f t="shared" si="69"/>
        <v>-5.6899157776785702E-3</v>
      </c>
      <c r="V1133" s="119">
        <f t="shared" si="67"/>
        <v>0.13977251509273367</v>
      </c>
    </row>
    <row r="1134" spans="2:22">
      <c r="B1134" s="21">
        <v>42922</v>
      </c>
      <c r="C1134" s="122" t="s">
        <v>216</v>
      </c>
      <c r="D1134" s="116">
        <v>34.54</v>
      </c>
      <c r="E1134" s="11">
        <v>34.49</v>
      </c>
      <c r="F1134" s="12">
        <v>6048863</v>
      </c>
      <c r="H1134" s="21">
        <v>42950</v>
      </c>
      <c r="I1134" s="122" t="s">
        <v>55</v>
      </c>
      <c r="J1134" s="116">
        <v>89.575000000000003</v>
      </c>
      <c r="K1134" s="11">
        <v>89.59</v>
      </c>
      <c r="L1134" s="12">
        <v>692432</v>
      </c>
      <c r="N1134" s="113" t="str">
        <f t="shared" si="68"/>
        <v>43005ETN</v>
      </c>
      <c r="O1134" s="21">
        <v>43005</v>
      </c>
      <c r="P1134" s="122" t="s">
        <v>252</v>
      </c>
      <c r="Q1134" s="117">
        <v>77.44</v>
      </c>
      <c r="R1134" s="96">
        <v>77.12</v>
      </c>
      <c r="S1134" s="11">
        <v>2015333</v>
      </c>
      <c r="T1134" s="78">
        <f t="shared" si="66"/>
        <v>2284428.7000000002</v>
      </c>
      <c r="U1134" s="11">
        <f t="shared" si="69"/>
        <v>1.2967645742088032E-4</v>
      </c>
      <c r="V1134" s="119">
        <f t="shared" si="67"/>
        <v>0.13769036785901251</v>
      </c>
    </row>
    <row r="1135" spans="2:22">
      <c r="B1135" s="21">
        <v>42922</v>
      </c>
      <c r="C1135" s="122" t="s">
        <v>217</v>
      </c>
      <c r="D1135" s="116">
        <v>83.7</v>
      </c>
      <c r="E1135" s="11">
        <v>82.93</v>
      </c>
      <c r="F1135" s="12">
        <v>2875305</v>
      </c>
      <c r="H1135" s="21">
        <v>42950</v>
      </c>
      <c r="I1135" s="122" t="s">
        <v>56</v>
      </c>
      <c r="J1135" s="116">
        <v>18.61</v>
      </c>
      <c r="K1135" s="11">
        <v>18.39</v>
      </c>
      <c r="L1135" s="12">
        <v>4564652</v>
      </c>
      <c r="N1135" s="113" t="str">
        <f t="shared" si="68"/>
        <v>43006ETN</v>
      </c>
      <c r="O1135" s="21">
        <v>43006</v>
      </c>
      <c r="P1135" s="122" t="s">
        <v>252</v>
      </c>
      <c r="Q1135" s="117">
        <v>76.84</v>
      </c>
      <c r="R1135" s="96">
        <v>76.09</v>
      </c>
      <c r="S1135" s="11">
        <v>3048055</v>
      </c>
      <c r="T1135" s="78">
        <f t="shared" ref="T1135:T1198" si="70">AVERAGE(S1105:S1134)</f>
        <v>2285809.1</v>
      </c>
      <c r="U1135" s="11">
        <f t="shared" si="69"/>
        <v>-1.3445800113858859E-2</v>
      </c>
      <c r="V1135" s="119">
        <f t="shared" ref="V1135:V1198" si="71">_xlfn.STDEV.S(U1105:U1134)*(250)^0.5</f>
        <v>0.13719074084379632</v>
      </c>
    </row>
    <row r="1136" spans="2:22">
      <c r="B1136" s="21">
        <v>42922</v>
      </c>
      <c r="C1136" s="122" t="s">
        <v>218</v>
      </c>
      <c r="D1136" s="116">
        <v>104.61</v>
      </c>
      <c r="E1136" s="11">
        <v>103.35</v>
      </c>
      <c r="F1136" s="12">
        <v>8690802</v>
      </c>
      <c r="H1136" s="21">
        <v>42950</v>
      </c>
      <c r="I1136" s="122" t="s">
        <v>57</v>
      </c>
      <c r="J1136" s="116">
        <v>105.57</v>
      </c>
      <c r="K1136" s="11">
        <v>105.54</v>
      </c>
      <c r="L1136" s="12">
        <v>727496</v>
      </c>
      <c r="N1136" s="113" t="str">
        <f t="shared" si="68"/>
        <v>43007ETN</v>
      </c>
      <c r="O1136" s="21">
        <v>43007</v>
      </c>
      <c r="P1136" s="122" t="s">
        <v>252</v>
      </c>
      <c r="Q1136" s="117">
        <v>75.95</v>
      </c>
      <c r="R1136" s="96">
        <v>76.790000000000006</v>
      </c>
      <c r="S1136" s="11">
        <v>2236259</v>
      </c>
      <c r="T1136" s="78">
        <f t="shared" si="70"/>
        <v>2317299.7666666666</v>
      </c>
      <c r="U1136" s="11">
        <f t="shared" si="69"/>
        <v>9.1575731540207966E-3</v>
      </c>
      <c r="V1136" s="119">
        <f t="shared" si="71"/>
        <v>0.14405297467300515</v>
      </c>
    </row>
    <row r="1137" spans="2:22">
      <c r="B1137" s="21">
        <v>42922</v>
      </c>
      <c r="C1137" s="122" t="s">
        <v>219</v>
      </c>
      <c r="D1137" s="116">
        <v>25.97</v>
      </c>
      <c r="E1137" s="11">
        <v>25.78</v>
      </c>
      <c r="F1137" s="12">
        <v>1545428</v>
      </c>
      <c r="H1137" s="21">
        <v>42950</v>
      </c>
      <c r="I1137" s="122" t="s">
        <v>58</v>
      </c>
      <c r="J1137" s="116">
        <v>241.83</v>
      </c>
      <c r="K1137" s="11">
        <v>248.84</v>
      </c>
      <c r="L1137" s="12">
        <v>2366057</v>
      </c>
      <c r="N1137" s="113" t="str">
        <f t="shared" si="68"/>
        <v>42919ETR</v>
      </c>
      <c r="O1137" s="21">
        <v>42919</v>
      </c>
      <c r="P1137" s="122" t="s">
        <v>253</v>
      </c>
      <c r="Q1137" s="116">
        <v>77.06</v>
      </c>
      <c r="R1137" s="11">
        <v>76.47</v>
      </c>
      <c r="S1137" s="11">
        <v>529268</v>
      </c>
      <c r="T1137" s="78">
        <f t="shared" si="70"/>
        <v>2253155.2000000002</v>
      </c>
      <c r="U1137" s="11">
        <f t="shared" si="69"/>
        <v>-4.1759162863185158E-3</v>
      </c>
      <c r="V1137" s="119">
        <f t="shared" si="71"/>
        <v>0.13873899988997043</v>
      </c>
    </row>
    <row r="1138" spans="2:22">
      <c r="B1138" s="21">
        <v>42922</v>
      </c>
      <c r="C1138" s="122" t="s">
        <v>220</v>
      </c>
      <c r="D1138" s="116">
        <v>25.3</v>
      </c>
      <c r="E1138" s="11">
        <v>25.08</v>
      </c>
      <c r="F1138" s="12">
        <v>866496</v>
      </c>
      <c r="H1138" s="21">
        <v>42950</v>
      </c>
      <c r="I1138" s="122" t="s">
        <v>59</v>
      </c>
      <c r="J1138" s="116">
        <v>144.43</v>
      </c>
      <c r="K1138" s="11">
        <v>144.94</v>
      </c>
      <c r="L1138" s="12">
        <v>3035393</v>
      </c>
      <c r="N1138" s="113" t="str">
        <f t="shared" si="68"/>
        <v>42921ETR</v>
      </c>
      <c r="O1138" s="21">
        <v>42921</v>
      </c>
      <c r="P1138" s="122" t="s">
        <v>253</v>
      </c>
      <c r="Q1138" s="116">
        <v>76.510000000000005</v>
      </c>
      <c r="R1138" s="11">
        <v>75.959999999999994</v>
      </c>
      <c r="S1138" s="11">
        <v>1045771</v>
      </c>
      <c r="T1138" s="78">
        <f t="shared" si="70"/>
        <v>2195428.6333333333</v>
      </c>
      <c r="U1138" s="11">
        <f t="shared" si="69"/>
        <v>-6.6916211120486933E-3</v>
      </c>
      <c r="V1138" s="119">
        <f t="shared" si="71"/>
        <v>0.13717821856672885</v>
      </c>
    </row>
    <row r="1139" spans="2:22">
      <c r="B1139" s="21">
        <v>42922</v>
      </c>
      <c r="C1139" s="122" t="s">
        <v>221</v>
      </c>
      <c r="D1139" s="116">
        <v>62.84</v>
      </c>
      <c r="E1139" s="11">
        <v>63.4</v>
      </c>
      <c r="F1139" s="12">
        <v>2827277</v>
      </c>
      <c r="H1139" s="21">
        <v>42950</v>
      </c>
      <c r="I1139" s="122" t="s">
        <v>60</v>
      </c>
      <c r="J1139" s="116">
        <v>64</v>
      </c>
      <c r="K1139" s="11">
        <v>65.150000000000006</v>
      </c>
      <c r="L1139" s="12">
        <v>4085124</v>
      </c>
      <c r="N1139" s="113" t="str">
        <f t="shared" si="68"/>
        <v>42922ETR</v>
      </c>
      <c r="O1139" s="21">
        <v>42922</v>
      </c>
      <c r="P1139" s="122" t="s">
        <v>253</v>
      </c>
      <c r="Q1139" s="116">
        <v>75.86</v>
      </c>
      <c r="R1139" s="11">
        <v>75.52</v>
      </c>
      <c r="S1139" s="11">
        <v>892991</v>
      </c>
      <c r="T1139" s="78">
        <f t="shared" si="70"/>
        <v>2159150.2333333334</v>
      </c>
      <c r="U1139" s="11">
        <f t="shared" si="69"/>
        <v>-5.8093641068398911E-3</v>
      </c>
      <c r="V1139" s="119">
        <f t="shared" si="71"/>
        <v>0.13938412735941871</v>
      </c>
    </row>
    <row r="1140" spans="2:22">
      <c r="B1140" s="21">
        <v>42922</v>
      </c>
      <c r="C1140" s="122" t="s">
        <v>222</v>
      </c>
      <c r="D1140" s="116">
        <v>87.51</v>
      </c>
      <c r="E1140" s="11">
        <v>86.73</v>
      </c>
      <c r="F1140" s="12">
        <v>1167837</v>
      </c>
      <c r="H1140" s="21">
        <v>42950</v>
      </c>
      <c r="I1140" s="122" t="s">
        <v>61</v>
      </c>
      <c r="J1140" s="116">
        <v>151.44</v>
      </c>
      <c r="K1140" s="11">
        <v>154.09</v>
      </c>
      <c r="L1140" s="12">
        <v>759260</v>
      </c>
      <c r="N1140" s="113" t="str">
        <f t="shared" si="68"/>
        <v>42923ETR</v>
      </c>
      <c r="O1140" s="21">
        <v>42923</v>
      </c>
      <c r="P1140" s="122" t="s">
        <v>253</v>
      </c>
      <c r="Q1140" s="116">
        <v>75.52</v>
      </c>
      <c r="R1140" s="11">
        <v>75.790000000000006</v>
      </c>
      <c r="S1140" s="11">
        <v>907816</v>
      </c>
      <c r="T1140" s="78">
        <f t="shared" si="70"/>
        <v>2111669.2666666666</v>
      </c>
      <c r="U1140" s="11">
        <f t="shared" si="69"/>
        <v>3.5688359866927304E-3</v>
      </c>
      <c r="V1140" s="119">
        <f t="shared" si="71"/>
        <v>0.13887772580546132</v>
      </c>
    </row>
    <row r="1141" spans="2:22">
      <c r="B1141" s="21">
        <v>42922</v>
      </c>
      <c r="C1141" s="122" t="s">
        <v>223</v>
      </c>
      <c r="D1141" s="116">
        <v>110.54</v>
      </c>
      <c r="E1141" s="11">
        <v>109.36</v>
      </c>
      <c r="F1141" s="12">
        <v>1125594</v>
      </c>
      <c r="H1141" s="21">
        <v>42950</v>
      </c>
      <c r="I1141" s="122" t="s">
        <v>62</v>
      </c>
      <c r="J1141" s="116">
        <v>134.02000000000001</v>
      </c>
      <c r="K1141" s="11">
        <v>134.33000000000001</v>
      </c>
      <c r="L1141" s="12">
        <v>672094</v>
      </c>
      <c r="N1141" s="113" t="str">
        <f t="shared" si="68"/>
        <v>42926ETR</v>
      </c>
      <c r="O1141" s="21">
        <v>42926</v>
      </c>
      <c r="P1141" s="122" t="s">
        <v>253</v>
      </c>
      <c r="Q1141" s="116">
        <v>75.73</v>
      </c>
      <c r="R1141" s="11">
        <v>75.31</v>
      </c>
      <c r="S1141" s="11">
        <v>1142375</v>
      </c>
      <c r="T1141" s="78">
        <f t="shared" si="70"/>
        <v>2102503.1</v>
      </c>
      <c r="U1141" s="11">
        <f t="shared" si="69"/>
        <v>-6.3534297106774985E-3</v>
      </c>
      <c r="V1141" s="119">
        <f t="shared" si="71"/>
        <v>0.1348038080482136</v>
      </c>
    </row>
    <row r="1142" spans="2:22">
      <c r="B1142" s="21">
        <v>42922</v>
      </c>
      <c r="C1142" s="122" t="s">
        <v>224</v>
      </c>
      <c r="D1142" s="116">
        <v>68.06</v>
      </c>
      <c r="E1142" s="11">
        <v>67.930000000000007</v>
      </c>
      <c r="F1142" s="12">
        <v>2797930</v>
      </c>
      <c r="H1142" s="21">
        <v>42950</v>
      </c>
      <c r="I1142" s="122" t="s">
        <v>63</v>
      </c>
      <c r="J1142" s="116">
        <v>197</v>
      </c>
      <c r="K1142" s="11">
        <v>198.46</v>
      </c>
      <c r="L1142" s="12">
        <v>2014655</v>
      </c>
      <c r="N1142" s="113" t="str">
        <f t="shared" si="68"/>
        <v>42927ETR</v>
      </c>
      <c r="O1142" s="21">
        <v>42927</v>
      </c>
      <c r="P1142" s="122" t="s">
        <v>253</v>
      </c>
      <c r="Q1142" s="116">
        <v>75.430000000000007</v>
      </c>
      <c r="R1142" s="11">
        <v>75.180000000000007</v>
      </c>
      <c r="S1142" s="11">
        <v>1134514</v>
      </c>
      <c r="T1142" s="78">
        <f t="shared" si="70"/>
        <v>2056238.0666666667</v>
      </c>
      <c r="U1142" s="11">
        <f t="shared" si="69"/>
        <v>-1.7276899772283906E-3</v>
      </c>
      <c r="V1142" s="119">
        <f t="shared" si="71"/>
        <v>0.13379886722767351</v>
      </c>
    </row>
    <row r="1143" spans="2:22">
      <c r="B1143" s="21">
        <v>42922</v>
      </c>
      <c r="C1143" s="122" t="s">
        <v>225</v>
      </c>
      <c r="D1143" s="116">
        <v>81.59</v>
      </c>
      <c r="E1143" s="11">
        <v>82.21</v>
      </c>
      <c r="F1143" s="12">
        <v>2110327</v>
      </c>
      <c r="H1143" s="21">
        <v>42950</v>
      </c>
      <c r="I1143" s="122" t="s">
        <v>64</v>
      </c>
      <c r="J1143" s="116">
        <v>125.65</v>
      </c>
      <c r="K1143" s="11">
        <v>125.98</v>
      </c>
      <c r="L1143" s="12">
        <v>1271240</v>
      </c>
      <c r="N1143" s="113" t="str">
        <f t="shared" si="68"/>
        <v>42928ETR</v>
      </c>
      <c r="O1143" s="21">
        <v>42928</v>
      </c>
      <c r="P1143" s="122" t="s">
        <v>253</v>
      </c>
      <c r="Q1143" s="116">
        <v>75.92</v>
      </c>
      <c r="R1143" s="11">
        <v>75.69</v>
      </c>
      <c r="S1143" s="11">
        <v>664249</v>
      </c>
      <c r="T1143" s="78">
        <f t="shared" si="70"/>
        <v>2036232.9333333333</v>
      </c>
      <c r="U1143" s="11">
        <f t="shared" si="69"/>
        <v>6.7608131850439741E-3</v>
      </c>
      <c r="V1143" s="119">
        <f t="shared" si="71"/>
        <v>0.13421827972714689</v>
      </c>
    </row>
    <row r="1144" spans="2:22">
      <c r="B1144" s="21">
        <v>42922</v>
      </c>
      <c r="C1144" s="122" t="s">
        <v>226</v>
      </c>
      <c r="D1144" s="116">
        <v>89.56</v>
      </c>
      <c r="E1144" s="11">
        <v>89.07</v>
      </c>
      <c r="F1144" s="12">
        <v>1336438</v>
      </c>
      <c r="H1144" s="21">
        <v>42950</v>
      </c>
      <c r="I1144" s="122" t="s">
        <v>65</v>
      </c>
      <c r="J1144" s="116">
        <v>46.91</v>
      </c>
      <c r="K1144" s="11">
        <v>46.66</v>
      </c>
      <c r="L1144" s="12">
        <v>1999617</v>
      </c>
      <c r="N1144" s="113" t="str">
        <f t="shared" si="68"/>
        <v>42929ETR</v>
      </c>
      <c r="O1144" s="21">
        <v>42929</v>
      </c>
      <c r="P1144" s="122" t="s">
        <v>253</v>
      </c>
      <c r="Q1144" s="116">
        <v>75.52</v>
      </c>
      <c r="R1144" s="11">
        <v>75.06</v>
      </c>
      <c r="S1144" s="11">
        <v>888730</v>
      </c>
      <c r="T1144" s="78">
        <f t="shared" si="70"/>
        <v>2014378.6666666667</v>
      </c>
      <c r="U1144" s="11">
        <f t="shared" si="69"/>
        <v>-8.358257614201248E-3</v>
      </c>
      <c r="V1144" s="119">
        <f t="shared" si="71"/>
        <v>0.13375873918661865</v>
      </c>
    </row>
    <row r="1145" spans="2:22">
      <c r="B1145" s="21">
        <v>42922</v>
      </c>
      <c r="C1145" s="122" t="s">
        <v>227</v>
      </c>
      <c r="D1145" s="116">
        <v>27.47</v>
      </c>
      <c r="E1145" s="11">
        <v>27.33</v>
      </c>
      <c r="F1145" s="12">
        <v>2301078</v>
      </c>
      <c r="H1145" s="21">
        <v>42950</v>
      </c>
      <c r="I1145" s="122" t="s">
        <v>66</v>
      </c>
      <c r="J1145" s="116">
        <v>36.549999999999997</v>
      </c>
      <c r="K1145" s="11">
        <v>36.49</v>
      </c>
      <c r="L1145" s="12">
        <v>26611347</v>
      </c>
      <c r="N1145" s="113" t="str">
        <f t="shared" si="68"/>
        <v>42930ETR</v>
      </c>
      <c r="O1145" s="21">
        <v>42930</v>
      </c>
      <c r="P1145" s="122" t="s">
        <v>253</v>
      </c>
      <c r="Q1145" s="116">
        <v>75.599999999999994</v>
      </c>
      <c r="R1145" s="11">
        <v>75.489999999999995</v>
      </c>
      <c r="S1145" s="11">
        <v>524256</v>
      </c>
      <c r="T1145" s="78">
        <f t="shared" si="70"/>
        <v>1954508.9</v>
      </c>
      <c r="U1145" s="11">
        <f t="shared" si="69"/>
        <v>5.7124034446585717E-3</v>
      </c>
      <c r="V1145" s="119">
        <f t="shared" si="71"/>
        <v>0.13729107839526022</v>
      </c>
    </row>
    <row r="1146" spans="2:22">
      <c r="B1146" s="21">
        <v>42922</v>
      </c>
      <c r="C1146" s="122" t="s">
        <v>228</v>
      </c>
      <c r="D1146" s="116">
        <v>89.38</v>
      </c>
      <c r="E1146" s="11">
        <v>89.68</v>
      </c>
      <c r="F1146" s="12">
        <v>1535063</v>
      </c>
      <c r="H1146" s="21">
        <v>42950</v>
      </c>
      <c r="I1146" s="122" t="s">
        <v>67</v>
      </c>
      <c r="J1146" s="116">
        <v>136.94999999999999</v>
      </c>
      <c r="K1146" s="11">
        <v>137.13999999999999</v>
      </c>
      <c r="L1146" s="12">
        <v>879567</v>
      </c>
      <c r="N1146" s="113" t="str">
        <f t="shared" si="68"/>
        <v>42933ETR</v>
      </c>
      <c r="O1146" s="21">
        <v>42933</v>
      </c>
      <c r="P1146" s="122" t="s">
        <v>253</v>
      </c>
      <c r="Q1146" s="116">
        <v>75.52</v>
      </c>
      <c r="R1146" s="11">
        <v>75.61</v>
      </c>
      <c r="S1146" s="11">
        <v>1176733</v>
      </c>
      <c r="T1146" s="78">
        <f t="shared" si="70"/>
        <v>1886597.3666666667</v>
      </c>
      <c r="U1146" s="11">
        <f t="shared" si="69"/>
        <v>1.5883524186450506E-3</v>
      </c>
      <c r="V1146" s="119">
        <f t="shared" si="71"/>
        <v>0.13678301308294322</v>
      </c>
    </row>
    <row r="1147" spans="2:22">
      <c r="B1147" s="21">
        <v>42922</v>
      </c>
      <c r="C1147" s="122" t="s">
        <v>229</v>
      </c>
      <c r="D1147" s="116">
        <v>105.19</v>
      </c>
      <c r="E1147" s="11">
        <v>105.17</v>
      </c>
      <c r="F1147" s="12">
        <v>945801</v>
      </c>
      <c r="H1147" s="21">
        <v>42950</v>
      </c>
      <c r="I1147" s="122" t="s">
        <v>68</v>
      </c>
      <c r="J1147" s="116">
        <v>54.5</v>
      </c>
      <c r="K1147" s="11">
        <v>53.66</v>
      </c>
      <c r="L1147" s="12">
        <v>3034381</v>
      </c>
      <c r="N1147" s="113" t="str">
        <f t="shared" si="68"/>
        <v>42934ETR</v>
      </c>
      <c r="O1147" s="21">
        <v>42934</v>
      </c>
      <c r="P1147" s="122" t="s">
        <v>253</v>
      </c>
      <c r="Q1147" s="116">
        <v>75.77</v>
      </c>
      <c r="R1147" s="11">
        <v>75.64</v>
      </c>
      <c r="S1147" s="11">
        <v>730696</v>
      </c>
      <c r="T1147" s="78">
        <f t="shared" si="70"/>
        <v>1850725.6</v>
      </c>
      <c r="U1147" s="11">
        <f t="shared" si="69"/>
        <v>3.9669422007828579E-4</v>
      </c>
      <c r="V1147" s="119">
        <f t="shared" si="71"/>
        <v>0.13472198749028408</v>
      </c>
    </row>
    <row r="1148" spans="2:22">
      <c r="B1148" s="21">
        <v>42922</v>
      </c>
      <c r="C1148" s="122" t="s">
        <v>230</v>
      </c>
      <c r="D1148" s="116">
        <v>83.1</v>
      </c>
      <c r="E1148" s="11">
        <v>83.21</v>
      </c>
      <c r="F1148" s="12">
        <v>2801781</v>
      </c>
      <c r="H1148" s="21">
        <v>42950</v>
      </c>
      <c r="I1148" s="122" t="s">
        <v>69</v>
      </c>
      <c r="J1148" s="116">
        <v>21.7</v>
      </c>
      <c r="K1148" s="11">
        <v>21.83</v>
      </c>
      <c r="L1148" s="12">
        <v>5383630</v>
      </c>
      <c r="N1148" s="113" t="str">
        <f t="shared" si="68"/>
        <v>42935ETR</v>
      </c>
      <c r="O1148" s="21">
        <v>42935</v>
      </c>
      <c r="P1148" s="122" t="s">
        <v>253</v>
      </c>
      <c r="Q1148" s="116">
        <v>75.77</v>
      </c>
      <c r="R1148" s="11">
        <v>75.900000000000006</v>
      </c>
      <c r="S1148" s="11">
        <v>718515</v>
      </c>
      <c r="T1148" s="78">
        <f t="shared" si="70"/>
        <v>1818171.1</v>
      </c>
      <c r="U1148" s="11">
        <f t="shared" si="69"/>
        <v>3.4314406113274756E-3</v>
      </c>
      <c r="V1148" s="119">
        <f t="shared" si="71"/>
        <v>0.1343698178197324</v>
      </c>
    </row>
    <row r="1149" spans="2:22">
      <c r="B1149" s="21">
        <v>42922</v>
      </c>
      <c r="C1149" s="122" t="s">
        <v>231</v>
      </c>
      <c r="D1149" s="116">
        <v>64.099999999999994</v>
      </c>
      <c r="E1149" s="11">
        <v>63.05</v>
      </c>
      <c r="F1149" s="12">
        <v>1420868</v>
      </c>
      <c r="H1149" s="21">
        <v>42950</v>
      </c>
      <c r="I1149" s="122" t="s">
        <v>70</v>
      </c>
      <c r="J1149" s="116">
        <v>87.28</v>
      </c>
      <c r="K1149" s="11">
        <v>86.73</v>
      </c>
      <c r="L1149" s="12">
        <v>1988325</v>
      </c>
      <c r="N1149" s="113" t="str">
        <f t="shared" si="68"/>
        <v>42936ETR</v>
      </c>
      <c r="O1149" s="21">
        <v>42936</v>
      </c>
      <c r="P1149" s="122" t="s">
        <v>253</v>
      </c>
      <c r="Q1149" s="116">
        <v>76</v>
      </c>
      <c r="R1149" s="11">
        <v>76.47</v>
      </c>
      <c r="S1149" s="11">
        <v>1280844</v>
      </c>
      <c r="T1149" s="78">
        <f t="shared" si="70"/>
        <v>1774154</v>
      </c>
      <c r="U1149" s="11">
        <f t="shared" si="69"/>
        <v>7.4818226545494805E-3</v>
      </c>
      <c r="V1149" s="119">
        <f t="shared" si="71"/>
        <v>0.13155791748962967</v>
      </c>
    </row>
    <row r="1150" spans="2:22">
      <c r="B1150" s="21">
        <v>42922</v>
      </c>
      <c r="C1150" s="122" t="s">
        <v>232</v>
      </c>
      <c r="D1150" s="116">
        <v>31.16</v>
      </c>
      <c r="E1150" s="11">
        <v>30.18</v>
      </c>
      <c r="F1150" s="12">
        <v>7081444</v>
      </c>
      <c r="H1150" s="21">
        <v>42950</v>
      </c>
      <c r="I1150" s="122" t="s">
        <v>71</v>
      </c>
      <c r="J1150" s="116">
        <v>37</v>
      </c>
      <c r="K1150" s="11">
        <v>37.4</v>
      </c>
      <c r="L1150" s="12">
        <v>1239470</v>
      </c>
      <c r="N1150" s="113" t="str">
        <f t="shared" si="68"/>
        <v>42937ETR</v>
      </c>
      <c r="O1150" s="21">
        <v>42937</v>
      </c>
      <c r="P1150" s="122" t="s">
        <v>253</v>
      </c>
      <c r="Q1150" s="116">
        <v>76.52</v>
      </c>
      <c r="R1150" s="11">
        <v>77.180000000000007</v>
      </c>
      <c r="S1150" s="11">
        <v>1018974</v>
      </c>
      <c r="T1150" s="78">
        <f t="shared" si="70"/>
        <v>1760167.9666666666</v>
      </c>
      <c r="U1150" s="11">
        <f t="shared" si="69"/>
        <v>9.2418490533389738E-3</v>
      </c>
      <c r="V1150" s="119">
        <f t="shared" si="71"/>
        <v>0.13242086792214269</v>
      </c>
    </row>
    <row r="1151" spans="2:22">
      <c r="B1151" s="21">
        <v>42922</v>
      </c>
      <c r="C1151" s="122" t="s">
        <v>233</v>
      </c>
      <c r="D1151" s="116">
        <v>63.28</v>
      </c>
      <c r="E1151" s="11">
        <v>63.56</v>
      </c>
      <c r="F1151" s="12">
        <v>3368502</v>
      </c>
      <c r="H1151" s="21">
        <v>42950</v>
      </c>
      <c r="I1151" s="122" t="s">
        <v>72</v>
      </c>
      <c r="J1151" s="116">
        <v>309.77667000000002</v>
      </c>
      <c r="K1151" s="11">
        <v>311.38666000000001</v>
      </c>
      <c r="L1151" s="12">
        <v>844955.98300000001</v>
      </c>
      <c r="N1151" s="113" t="str">
        <f t="shared" si="68"/>
        <v>42940ETR</v>
      </c>
      <c r="O1151" s="21">
        <v>42940</v>
      </c>
      <c r="P1151" s="122" t="s">
        <v>253</v>
      </c>
      <c r="Q1151" s="116">
        <v>76.89</v>
      </c>
      <c r="R1151" s="11">
        <v>76.31</v>
      </c>
      <c r="S1151" s="11">
        <v>718071</v>
      </c>
      <c r="T1151" s="78">
        <f t="shared" si="70"/>
        <v>1746158.7333333334</v>
      </c>
      <c r="U1151" s="11">
        <f t="shared" si="69"/>
        <v>-1.1336364807930968E-2</v>
      </c>
      <c r="V1151" s="119">
        <f t="shared" si="71"/>
        <v>0.13368226831449675</v>
      </c>
    </row>
    <row r="1152" spans="2:22">
      <c r="B1152" s="21">
        <v>42922</v>
      </c>
      <c r="C1152" s="122" t="s">
        <v>234</v>
      </c>
      <c r="D1152" s="116">
        <v>76.2</v>
      </c>
      <c r="E1152" s="11">
        <v>76.510000000000005</v>
      </c>
      <c r="F1152" s="12">
        <v>1941737</v>
      </c>
      <c r="H1152" s="21">
        <v>42950</v>
      </c>
      <c r="I1152" s="122" t="s">
        <v>73</v>
      </c>
      <c r="J1152" s="116">
        <v>126.65</v>
      </c>
      <c r="K1152" s="11">
        <v>127.56</v>
      </c>
      <c r="L1152" s="12">
        <v>472071</v>
      </c>
      <c r="N1152" s="113" t="str">
        <f t="shared" si="68"/>
        <v>42941ETR</v>
      </c>
      <c r="O1152" s="21">
        <v>42941</v>
      </c>
      <c r="P1152" s="122" t="s">
        <v>253</v>
      </c>
      <c r="Q1152" s="116">
        <v>76.260000000000005</v>
      </c>
      <c r="R1152" s="11">
        <v>75.42</v>
      </c>
      <c r="S1152" s="11">
        <v>891880</v>
      </c>
      <c r="T1152" s="78">
        <f t="shared" si="70"/>
        <v>1710906.2</v>
      </c>
      <c r="U1152" s="11">
        <f t="shared" si="69"/>
        <v>-1.1731499471330771E-2</v>
      </c>
      <c r="V1152" s="119">
        <f t="shared" si="71"/>
        <v>0.13688130368420212</v>
      </c>
    </row>
    <row r="1153" spans="2:22">
      <c r="B1153" s="21">
        <v>42922</v>
      </c>
      <c r="C1153" s="122" t="s">
        <v>235</v>
      </c>
      <c r="D1153" s="116">
        <v>106.06</v>
      </c>
      <c r="E1153" s="11">
        <v>105.75</v>
      </c>
      <c r="F1153" s="12">
        <v>2471580</v>
      </c>
      <c r="H1153" s="21">
        <v>42951</v>
      </c>
      <c r="I1153" s="122" t="s">
        <v>24</v>
      </c>
      <c r="J1153" s="116">
        <v>29.37</v>
      </c>
      <c r="K1153" s="11">
        <v>29.25</v>
      </c>
      <c r="L1153" s="12">
        <v>4879974</v>
      </c>
      <c r="N1153" s="113" t="str">
        <f t="shared" si="68"/>
        <v>42942ETR</v>
      </c>
      <c r="O1153" s="21">
        <v>42942</v>
      </c>
      <c r="P1153" s="122" t="s">
        <v>253</v>
      </c>
      <c r="Q1153" s="116">
        <v>75.25</v>
      </c>
      <c r="R1153" s="11">
        <v>75.64</v>
      </c>
      <c r="S1153" s="11">
        <v>739752</v>
      </c>
      <c r="T1153" s="78">
        <f t="shared" si="70"/>
        <v>1667752.4666666666</v>
      </c>
      <c r="U1153" s="11">
        <f t="shared" si="69"/>
        <v>2.9127519600457138E-3</v>
      </c>
      <c r="V1153" s="119">
        <f t="shared" si="71"/>
        <v>0.13499117607918018</v>
      </c>
    </row>
    <row r="1154" spans="2:22">
      <c r="B1154" s="21">
        <v>42922</v>
      </c>
      <c r="C1154" s="122" t="s">
        <v>236</v>
      </c>
      <c r="D1154" s="116">
        <v>34.39</v>
      </c>
      <c r="E1154" s="11">
        <v>34.03</v>
      </c>
      <c r="F1154" s="12">
        <v>8600413</v>
      </c>
      <c r="H1154" s="21">
        <v>42951</v>
      </c>
      <c r="I1154" s="122" t="s">
        <v>25</v>
      </c>
      <c r="J1154" s="116">
        <v>34.97</v>
      </c>
      <c r="K1154" s="11">
        <v>35.270000000000003</v>
      </c>
      <c r="L1154" s="12">
        <v>9160776</v>
      </c>
      <c r="N1154" s="113" t="str">
        <f t="shared" si="68"/>
        <v>42943ETR</v>
      </c>
      <c r="O1154" s="21">
        <v>42943</v>
      </c>
      <c r="P1154" s="122" t="s">
        <v>253</v>
      </c>
      <c r="Q1154" s="116">
        <v>75.41</v>
      </c>
      <c r="R1154" s="11">
        <v>76.150000000000006</v>
      </c>
      <c r="S1154" s="11">
        <v>745826</v>
      </c>
      <c r="T1154" s="78">
        <f t="shared" si="70"/>
        <v>1609641.9666666666</v>
      </c>
      <c r="U1154" s="11">
        <f t="shared" si="69"/>
        <v>6.7198355509141237E-3</v>
      </c>
      <c r="V1154" s="119">
        <f t="shared" si="71"/>
        <v>0.12649768263306044</v>
      </c>
    </row>
    <row r="1155" spans="2:22">
      <c r="B1155" s="21">
        <v>42922</v>
      </c>
      <c r="C1155" s="122" t="s">
        <v>237</v>
      </c>
      <c r="D1155" s="116">
        <v>133.07</v>
      </c>
      <c r="E1155" s="11">
        <v>132.18</v>
      </c>
      <c r="F1155" s="12">
        <v>768522</v>
      </c>
      <c r="H1155" s="21">
        <v>42951</v>
      </c>
      <c r="I1155" s="122" t="s">
        <v>26</v>
      </c>
      <c r="J1155" s="116">
        <v>926.75</v>
      </c>
      <c r="K1155" s="11">
        <v>927.96</v>
      </c>
      <c r="L1155" s="12">
        <v>1082267</v>
      </c>
      <c r="N1155" s="113" t="str">
        <f t="shared" si="68"/>
        <v>42944ETR</v>
      </c>
      <c r="O1155" s="21">
        <v>42944</v>
      </c>
      <c r="P1155" s="122" t="s">
        <v>253</v>
      </c>
      <c r="Q1155" s="116">
        <v>76.16</v>
      </c>
      <c r="R1155" s="11">
        <v>76.25</v>
      </c>
      <c r="S1155" s="11">
        <v>821855</v>
      </c>
      <c r="T1155" s="78">
        <f t="shared" si="70"/>
        <v>1563258.9666666666</v>
      </c>
      <c r="U1155" s="11">
        <f t="shared" si="69"/>
        <v>1.3123361463500893E-3</v>
      </c>
      <c r="V1155" s="119">
        <f t="shared" si="71"/>
        <v>0.12729146474147374</v>
      </c>
    </row>
    <row r="1156" spans="2:22">
      <c r="B1156" s="21">
        <v>42922</v>
      </c>
      <c r="C1156" s="122" t="s">
        <v>238</v>
      </c>
      <c r="D1156" s="116">
        <v>80.36</v>
      </c>
      <c r="E1156" s="11">
        <v>80.39</v>
      </c>
      <c r="F1156" s="12">
        <v>1200178</v>
      </c>
      <c r="H1156" s="21">
        <v>42951</v>
      </c>
      <c r="I1156" s="122" t="s">
        <v>27</v>
      </c>
      <c r="J1156" s="116">
        <v>943.95</v>
      </c>
      <c r="K1156" s="11">
        <v>945.79</v>
      </c>
      <c r="L1156" s="12">
        <v>1254574</v>
      </c>
      <c r="N1156" s="113" t="str">
        <f t="shared" ref="N1156:N1219" si="72">O1156&amp;P1156</f>
        <v>42947ETR</v>
      </c>
      <c r="O1156" s="21">
        <v>42947</v>
      </c>
      <c r="P1156" s="122" t="s">
        <v>253</v>
      </c>
      <c r="Q1156" s="116">
        <v>76.239999999999995</v>
      </c>
      <c r="R1156" s="11">
        <v>76.72</v>
      </c>
      <c r="S1156" s="11">
        <v>1699164</v>
      </c>
      <c r="T1156" s="78">
        <f t="shared" si="70"/>
        <v>1507954.8666666667</v>
      </c>
      <c r="U1156" s="11">
        <f t="shared" si="69"/>
        <v>6.1450150876616915E-3</v>
      </c>
      <c r="V1156" s="119">
        <f t="shared" si="71"/>
        <v>0.12469481123378856</v>
      </c>
    </row>
    <row r="1157" spans="2:22">
      <c r="B1157" s="21">
        <v>42922</v>
      </c>
      <c r="C1157" s="122" t="s">
        <v>239</v>
      </c>
      <c r="D1157" s="116">
        <v>138.56</v>
      </c>
      <c r="E1157" s="11">
        <v>137.22</v>
      </c>
      <c r="F1157" s="12">
        <v>784131</v>
      </c>
      <c r="H1157" s="21">
        <v>42951</v>
      </c>
      <c r="I1157" s="122" t="s">
        <v>28</v>
      </c>
      <c r="J1157" s="116">
        <v>84.32</v>
      </c>
      <c r="K1157" s="11">
        <v>83.88</v>
      </c>
      <c r="L1157" s="12">
        <v>524531</v>
      </c>
      <c r="N1157" s="113" t="str">
        <f t="shared" si="72"/>
        <v>42948ETR</v>
      </c>
      <c r="O1157" s="21">
        <v>42948</v>
      </c>
      <c r="P1157" s="122" t="s">
        <v>253</v>
      </c>
      <c r="Q1157" s="116">
        <v>76.849999999999994</v>
      </c>
      <c r="R1157" s="11">
        <v>77.150000000000006</v>
      </c>
      <c r="S1157" s="11">
        <v>1122723</v>
      </c>
      <c r="T1157" s="78">
        <f t="shared" si="70"/>
        <v>1401216.3333333333</v>
      </c>
      <c r="U1157" s="11">
        <f t="shared" ref="U1157:U1220" si="73">LN(R1157/R1156)</f>
        <v>5.5891482339871556E-3</v>
      </c>
      <c r="V1157" s="119">
        <f t="shared" si="71"/>
        <v>0.11586969371524002</v>
      </c>
    </row>
    <row r="1158" spans="2:22">
      <c r="B1158" s="21">
        <v>42922</v>
      </c>
      <c r="C1158" s="122" t="s">
        <v>240</v>
      </c>
      <c r="D1158" s="116">
        <v>76.67</v>
      </c>
      <c r="E1158" s="11">
        <v>76.67</v>
      </c>
      <c r="F1158" s="12">
        <v>1053753</v>
      </c>
      <c r="H1158" s="21">
        <v>42951</v>
      </c>
      <c r="I1158" s="122" t="s">
        <v>29</v>
      </c>
      <c r="J1158" s="116">
        <v>95.73</v>
      </c>
      <c r="K1158" s="11">
        <v>97.72</v>
      </c>
      <c r="L1158" s="12">
        <v>2128728</v>
      </c>
      <c r="N1158" s="113" t="str">
        <f t="shared" si="72"/>
        <v>42949ETR</v>
      </c>
      <c r="O1158" s="21">
        <v>42949</v>
      </c>
      <c r="P1158" s="122" t="s">
        <v>253</v>
      </c>
      <c r="Q1158" s="116">
        <v>77.06</v>
      </c>
      <c r="R1158" s="11">
        <v>76.53</v>
      </c>
      <c r="S1158" s="11">
        <v>1674972</v>
      </c>
      <c r="T1158" s="78">
        <f t="shared" si="70"/>
        <v>1344223.0666666667</v>
      </c>
      <c r="U1158" s="11">
        <f t="shared" si="73"/>
        <v>-8.0687579873401482E-3</v>
      </c>
      <c r="V1158" s="119">
        <f t="shared" si="71"/>
        <v>0.11072366292053146</v>
      </c>
    </row>
    <row r="1159" spans="2:22">
      <c r="B1159" s="21">
        <v>42922</v>
      </c>
      <c r="C1159" s="122" t="s">
        <v>241</v>
      </c>
      <c r="D1159" s="116">
        <v>95.34</v>
      </c>
      <c r="E1159" s="11">
        <v>94.84</v>
      </c>
      <c r="F1159" s="12">
        <v>1575467</v>
      </c>
      <c r="H1159" s="21">
        <v>42951</v>
      </c>
      <c r="I1159" s="122" t="s">
        <v>30</v>
      </c>
      <c r="J1159" s="116">
        <v>23.63</v>
      </c>
      <c r="K1159" s="11">
        <v>23.87</v>
      </c>
      <c r="L1159" s="12">
        <v>2833876</v>
      </c>
      <c r="N1159" s="113" t="str">
        <f t="shared" si="72"/>
        <v>42950ETR</v>
      </c>
      <c r="O1159" s="21">
        <v>42950</v>
      </c>
      <c r="P1159" s="122" t="s">
        <v>253</v>
      </c>
      <c r="Q1159" s="116">
        <v>76.790000000000006</v>
      </c>
      <c r="R1159" s="11">
        <v>76.86</v>
      </c>
      <c r="S1159" s="11">
        <v>1120705</v>
      </c>
      <c r="T1159" s="78">
        <f t="shared" si="70"/>
        <v>1292878.8333333333</v>
      </c>
      <c r="U1159" s="11">
        <f t="shared" si="73"/>
        <v>4.3027643148681191E-3</v>
      </c>
      <c r="V1159" s="119">
        <f t="shared" si="71"/>
        <v>0.10838963818180046</v>
      </c>
    </row>
    <row r="1160" spans="2:22">
      <c r="B1160" s="21">
        <v>42922</v>
      </c>
      <c r="C1160" s="122" t="s">
        <v>242</v>
      </c>
      <c r="D1160" s="116">
        <v>83.36</v>
      </c>
      <c r="E1160" s="11">
        <v>83.6</v>
      </c>
      <c r="F1160" s="12">
        <v>1239160</v>
      </c>
      <c r="H1160" s="21">
        <v>42951</v>
      </c>
      <c r="I1160" s="122" t="s">
        <v>31</v>
      </c>
      <c r="J1160" s="116">
        <v>51.91</v>
      </c>
      <c r="K1160" s="11">
        <v>51.88</v>
      </c>
      <c r="L1160" s="12">
        <v>1104238</v>
      </c>
      <c r="N1160" s="113" t="str">
        <f t="shared" si="72"/>
        <v>42951ETR</v>
      </c>
      <c r="O1160" s="21">
        <v>42951</v>
      </c>
      <c r="P1160" s="122" t="s">
        <v>253</v>
      </c>
      <c r="Q1160" s="116">
        <v>76.55</v>
      </c>
      <c r="R1160" s="11">
        <v>76.88</v>
      </c>
      <c r="S1160" s="11">
        <v>1068056</v>
      </c>
      <c r="T1160" s="78">
        <f t="shared" si="70"/>
        <v>1247501.5333333334</v>
      </c>
      <c r="U1160" s="11">
        <f t="shared" si="73"/>
        <v>2.6017952533910032E-4</v>
      </c>
      <c r="V1160" s="119">
        <f t="shared" si="71"/>
        <v>0.10531991663229597</v>
      </c>
    </row>
    <row r="1161" spans="2:22">
      <c r="B1161" s="21">
        <v>42922</v>
      </c>
      <c r="C1161" s="122" t="s">
        <v>243</v>
      </c>
      <c r="D1161" s="116">
        <v>59.15</v>
      </c>
      <c r="E1161" s="11">
        <v>59.18</v>
      </c>
      <c r="F1161" s="12">
        <v>3230399</v>
      </c>
      <c r="H1161" s="21">
        <v>42951</v>
      </c>
      <c r="I1161" s="122" t="s">
        <v>32</v>
      </c>
      <c r="J1161" s="116">
        <v>226.05</v>
      </c>
      <c r="K1161" s="11">
        <v>229.79</v>
      </c>
      <c r="L1161" s="12">
        <v>3400343</v>
      </c>
      <c r="N1161" s="113" t="str">
        <f t="shared" si="72"/>
        <v>42954ETR</v>
      </c>
      <c r="O1161" s="21">
        <v>42954</v>
      </c>
      <c r="P1161" s="122" t="s">
        <v>253</v>
      </c>
      <c r="Q1161" s="116">
        <v>76.819999999999993</v>
      </c>
      <c r="R1161" s="11">
        <v>76.59</v>
      </c>
      <c r="S1161" s="11">
        <v>1300616</v>
      </c>
      <c r="T1161" s="78">
        <f t="shared" si="70"/>
        <v>1223618.1666666667</v>
      </c>
      <c r="U1161" s="11">
        <f t="shared" si="73"/>
        <v>-3.7792447405347479E-3</v>
      </c>
      <c r="V1161" s="119">
        <f t="shared" si="71"/>
        <v>0.10462591354465778</v>
      </c>
    </row>
    <row r="1162" spans="2:22">
      <c r="B1162" s="21">
        <v>42922</v>
      </c>
      <c r="C1162" s="122" t="s">
        <v>244</v>
      </c>
      <c r="D1162" s="116">
        <v>90.53</v>
      </c>
      <c r="E1162" s="11">
        <v>88.63</v>
      </c>
      <c r="F1162" s="12">
        <v>3290586</v>
      </c>
      <c r="H1162" s="21">
        <v>42951</v>
      </c>
      <c r="I1162" s="122" t="s">
        <v>33</v>
      </c>
      <c r="J1162" s="116">
        <v>31.06</v>
      </c>
      <c r="K1162" s="11">
        <v>31.2</v>
      </c>
      <c r="L1162" s="12">
        <v>5078798</v>
      </c>
      <c r="N1162" s="113" t="str">
        <f t="shared" si="72"/>
        <v>42955ETR</v>
      </c>
      <c r="O1162" s="21">
        <v>42955</v>
      </c>
      <c r="P1162" s="122" t="s">
        <v>253</v>
      </c>
      <c r="Q1162" s="116">
        <v>75.77</v>
      </c>
      <c r="R1162" s="11">
        <v>77.5</v>
      </c>
      <c r="S1162" s="11">
        <v>1747405</v>
      </c>
      <c r="T1162" s="78">
        <f t="shared" si="70"/>
        <v>1212809.9333333333</v>
      </c>
      <c r="U1162" s="11">
        <f t="shared" si="73"/>
        <v>1.181141643779913E-2</v>
      </c>
      <c r="V1162" s="119">
        <f t="shared" si="71"/>
        <v>0.10499802569259699</v>
      </c>
    </row>
    <row r="1163" spans="2:22">
      <c r="B1163" s="21">
        <v>42922</v>
      </c>
      <c r="C1163" s="122" t="s">
        <v>245</v>
      </c>
      <c r="D1163" s="116">
        <v>421.5</v>
      </c>
      <c r="E1163" s="11">
        <v>418.43</v>
      </c>
      <c r="F1163" s="12">
        <v>437058</v>
      </c>
      <c r="H1163" s="21">
        <v>42951</v>
      </c>
      <c r="I1163" s="122" t="s">
        <v>34</v>
      </c>
      <c r="J1163" s="116">
        <v>169.18</v>
      </c>
      <c r="K1163" s="11">
        <v>170.35</v>
      </c>
      <c r="L1163" s="12">
        <v>693046</v>
      </c>
      <c r="N1163" s="113" t="str">
        <f t="shared" si="72"/>
        <v>42956ETR</v>
      </c>
      <c r="O1163" s="21">
        <v>42956</v>
      </c>
      <c r="P1163" s="122" t="s">
        <v>253</v>
      </c>
      <c r="Q1163" s="116">
        <v>77.64</v>
      </c>
      <c r="R1163" s="11">
        <v>76.81</v>
      </c>
      <c r="S1163" s="11">
        <v>1073115</v>
      </c>
      <c r="T1163" s="78">
        <f t="shared" si="70"/>
        <v>1182068.8666666667</v>
      </c>
      <c r="U1163" s="11">
        <f t="shared" si="73"/>
        <v>-8.9430963487106586E-3</v>
      </c>
      <c r="V1163" s="119">
        <f t="shared" si="71"/>
        <v>0.10911510700935835</v>
      </c>
    </row>
    <row r="1164" spans="2:22">
      <c r="B1164" s="21">
        <v>42922</v>
      </c>
      <c r="C1164" s="122" t="s">
        <v>246</v>
      </c>
      <c r="D1164" s="116">
        <v>66.13</v>
      </c>
      <c r="E1164" s="11">
        <v>64.89</v>
      </c>
      <c r="F1164" s="12">
        <v>2827530</v>
      </c>
      <c r="H1164" s="21">
        <v>42951</v>
      </c>
      <c r="I1164" s="122" t="s">
        <v>35</v>
      </c>
      <c r="J1164" s="116">
        <v>42</v>
      </c>
      <c r="K1164" s="11">
        <v>41.99</v>
      </c>
      <c r="L1164" s="12">
        <v>6534104</v>
      </c>
      <c r="N1164" s="113" t="str">
        <f t="shared" si="72"/>
        <v>42957ETR</v>
      </c>
      <c r="O1164" s="21">
        <v>42957</v>
      </c>
      <c r="P1164" s="122" t="s">
        <v>253</v>
      </c>
      <c r="Q1164" s="116">
        <v>76.73</v>
      </c>
      <c r="R1164" s="11">
        <v>76.84</v>
      </c>
      <c r="S1164" s="11">
        <v>1241079</v>
      </c>
      <c r="T1164" s="78">
        <f t="shared" si="70"/>
        <v>1155983.9666666666</v>
      </c>
      <c r="U1164" s="11">
        <f t="shared" si="73"/>
        <v>3.9049788976523595E-4</v>
      </c>
      <c r="V1164" s="119">
        <f t="shared" si="71"/>
        <v>0.11096052203885289</v>
      </c>
    </row>
    <row r="1165" spans="2:22">
      <c r="B1165" s="21">
        <v>42922</v>
      </c>
      <c r="C1165" s="122" t="s">
        <v>247</v>
      </c>
      <c r="D1165" s="116">
        <v>60.06</v>
      </c>
      <c r="E1165" s="11">
        <v>59</v>
      </c>
      <c r="F1165" s="12">
        <v>5480347</v>
      </c>
      <c r="H1165" s="21">
        <v>42951</v>
      </c>
      <c r="I1165" s="122" t="s">
        <v>36</v>
      </c>
      <c r="J1165" s="116">
        <v>104.3</v>
      </c>
      <c r="K1165" s="11">
        <v>103.49</v>
      </c>
      <c r="L1165" s="12">
        <v>1000431</v>
      </c>
      <c r="N1165" s="113" t="str">
        <f t="shared" si="72"/>
        <v>42958ETR</v>
      </c>
      <c r="O1165" s="21">
        <v>42958</v>
      </c>
      <c r="P1165" s="122" t="s">
        <v>253</v>
      </c>
      <c r="Q1165" s="116">
        <v>76.989999999999995</v>
      </c>
      <c r="R1165" s="11">
        <v>76.2</v>
      </c>
      <c r="S1165" s="11">
        <v>807208</v>
      </c>
      <c r="T1165" s="78">
        <f t="shared" si="70"/>
        <v>1130175.5</v>
      </c>
      <c r="U1165" s="11">
        <f t="shared" si="73"/>
        <v>-8.3638752077553093E-3</v>
      </c>
      <c r="V1165" s="119">
        <f t="shared" si="71"/>
        <v>0.11096833699067783</v>
      </c>
    </row>
    <row r="1166" spans="2:22">
      <c r="B1166" s="21">
        <v>42922</v>
      </c>
      <c r="C1166" s="122" t="s">
        <v>248</v>
      </c>
      <c r="D1166" s="116">
        <v>59.91</v>
      </c>
      <c r="E1166" s="11">
        <v>59.99</v>
      </c>
      <c r="F1166" s="12">
        <v>1334866</v>
      </c>
      <c r="H1166" s="21">
        <v>42951</v>
      </c>
      <c r="I1166" s="122" t="s">
        <v>37</v>
      </c>
      <c r="J1166" s="116">
        <v>13.3</v>
      </c>
      <c r="K1166" s="11">
        <v>13.3</v>
      </c>
      <c r="L1166" s="12">
        <v>9120948</v>
      </c>
      <c r="N1166" s="113" t="str">
        <f t="shared" si="72"/>
        <v>42961ETR</v>
      </c>
      <c r="O1166" s="21">
        <v>42961</v>
      </c>
      <c r="P1166" s="122" t="s">
        <v>253</v>
      </c>
      <c r="Q1166" s="116">
        <v>76.42</v>
      </c>
      <c r="R1166" s="11">
        <v>77.05</v>
      </c>
      <c r="S1166" s="11">
        <v>670936</v>
      </c>
      <c r="T1166" s="78">
        <f t="shared" si="70"/>
        <v>1055480.6000000001</v>
      </c>
      <c r="U1166" s="11">
        <f t="shared" si="73"/>
        <v>1.1093099073524074E-2</v>
      </c>
      <c r="V1166" s="119">
        <f t="shared" si="71"/>
        <v>0.10659126881426369</v>
      </c>
    </row>
    <row r="1167" spans="2:22">
      <c r="B1167" s="21">
        <v>42922</v>
      </c>
      <c r="C1167" s="122" t="s">
        <v>249</v>
      </c>
      <c r="D1167" s="116">
        <v>63.5</v>
      </c>
      <c r="E1167" s="11">
        <v>62.53</v>
      </c>
      <c r="F1167" s="12">
        <v>2833485</v>
      </c>
      <c r="H1167" s="21">
        <v>42951</v>
      </c>
      <c r="I1167" s="122" t="s">
        <v>38</v>
      </c>
      <c r="J1167" s="116">
        <v>23.94</v>
      </c>
      <c r="K1167" s="11">
        <v>24.29</v>
      </c>
      <c r="L1167" s="12">
        <v>6537460</v>
      </c>
      <c r="N1167" s="113" t="str">
        <f t="shared" si="72"/>
        <v>42962ETR</v>
      </c>
      <c r="O1167" s="21">
        <v>42962</v>
      </c>
      <c r="P1167" s="122" t="s">
        <v>253</v>
      </c>
      <c r="Q1167" s="116">
        <v>76.53</v>
      </c>
      <c r="R1167" s="11">
        <v>77.569999999999993</v>
      </c>
      <c r="S1167" s="11">
        <v>1016211</v>
      </c>
      <c r="T1167" s="78">
        <f t="shared" si="70"/>
        <v>1003303.1666666666</v>
      </c>
      <c r="U1167" s="11">
        <f t="shared" si="73"/>
        <v>6.7261927366553927E-3</v>
      </c>
      <c r="V1167" s="119">
        <f t="shared" si="71"/>
        <v>0.10815224965020089</v>
      </c>
    </row>
    <row r="1168" spans="2:22">
      <c r="B1168" s="21">
        <v>42922</v>
      </c>
      <c r="C1168" s="122" t="s">
        <v>250</v>
      </c>
      <c r="D1168" s="116">
        <v>259.08999999999997</v>
      </c>
      <c r="E1168" s="11">
        <v>254.03</v>
      </c>
      <c r="F1168" s="12">
        <v>299620</v>
      </c>
      <c r="H1168" s="21">
        <v>42951</v>
      </c>
      <c r="I1168" s="122" t="s">
        <v>39</v>
      </c>
      <c r="J1168" s="116">
        <v>79.290000000000006</v>
      </c>
      <c r="K1168" s="11">
        <v>78.87</v>
      </c>
      <c r="L1168" s="12">
        <v>1156568</v>
      </c>
      <c r="N1168" s="113" t="str">
        <f t="shared" si="72"/>
        <v>42963ETR</v>
      </c>
      <c r="O1168" s="21">
        <v>42963</v>
      </c>
      <c r="P1168" s="122" t="s">
        <v>253</v>
      </c>
      <c r="Q1168" s="116">
        <v>77.540000000000006</v>
      </c>
      <c r="R1168" s="11">
        <v>78.12</v>
      </c>
      <c r="S1168" s="11">
        <v>984129</v>
      </c>
      <c r="T1168" s="78">
        <f t="shared" si="70"/>
        <v>1019534.6</v>
      </c>
      <c r="U1168" s="11">
        <f t="shared" si="73"/>
        <v>7.0653515056981302E-3</v>
      </c>
      <c r="V1168" s="119">
        <f t="shared" si="71"/>
        <v>0.10900119711453066</v>
      </c>
    </row>
    <row r="1169" spans="2:22">
      <c r="B1169" s="21">
        <v>42922</v>
      </c>
      <c r="C1169" s="122" t="s">
        <v>251</v>
      </c>
      <c r="D1169" s="116">
        <v>38.58</v>
      </c>
      <c r="E1169" s="11">
        <v>38.51</v>
      </c>
      <c r="F1169" s="12">
        <v>1855876</v>
      </c>
      <c r="H1169" s="21">
        <v>42951</v>
      </c>
      <c r="I1169" s="122" t="s">
        <v>40</v>
      </c>
      <c r="J1169" s="116">
        <v>72.2</v>
      </c>
      <c r="K1169" s="11">
        <v>71.83</v>
      </c>
      <c r="L1169" s="12">
        <v>1361389</v>
      </c>
      <c r="N1169" s="113" t="str">
        <f t="shared" si="72"/>
        <v>42964ETR</v>
      </c>
      <c r="O1169" s="21">
        <v>42964</v>
      </c>
      <c r="P1169" s="122" t="s">
        <v>253</v>
      </c>
      <c r="Q1169" s="116">
        <v>78.16</v>
      </c>
      <c r="R1169" s="11">
        <v>77.55</v>
      </c>
      <c r="S1169" s="11">
        <v>612303</v>
      </c>
      <c r="T1169" s="78">
        <f t="shared" si="70"/>
        <v>1017479.8666666667</v>
      </c>
      <c r="U1169" s="11">
        <f t="shared" si="73"/>
        <v>-7.3232163859304452E-3</v>
      </c>
      <c r="V1169" s="119">
        <f t="shared" si="71"/>
        <v>0.10843560364272206</v>
      </c>
    </row>
    <row r="1170" spans="2:22">
      <c r="B1170" s="21">
        <v>42922</v>
      </c>
      <c r="C1170" s="122" t="s">
        <v>252</v>
      </c>
      <c r="D1170" s="116">
        <v>78.319999999999993</v>
      </c>
      <c r="E1170" s="11">
        <v>78.55</v>
      </c>
      <c r="F1170" s="12">
        <v>1923390</v>
      </c>
      <c r="H1170" s="21">
        <v>42951</v>
      </c>
      <c r="I1170" s="122" t="s">
        <v>41</v>
      </c>
      <c r="J1170" s="116">
        <v>29.91</v>
      </c>
      <c r="K1170" s="11">
        <v>29.85</v>
      </c>
      <c r="L1170" s="12">
        <v>2143210</v>
      </c>
      <c r="N1170" s="113" t="str">
        <f t="shared" si="72"/>
        <v>42965ETR</v>
      </c>
      <c r="O1170" s="21">
        <v>42965</v>
      </c>
      <c r="P1170" s="122" t="s">
        <v>253</v>
      </c>
      <c r="Q1170" s="116">
        <v>77.489999999999995</v>
      </c>
      <c r="R1170" s="11">
        <v>77.84</v>
      </c>
      <c r="S1170" s="11">
        <v>875719</v>
      </c>
      <c r="T1170" s="78">
        <f t="shared" si="70"/>
        <v>1008123.6</v>
      </c>
      <c r="U1170" s="11">
        <f t="shared" si="73"/>
        <v>3.7325482552018696E-3</v>
      </c>
      <c r="V1170" s="119">
        <f t="shared" si="71"/>
        <v>0.10933161778200723</v>
      </c>
    </row>
    <row r="1171" spans="2:22">
      <c r="B1171" s="21">
        <v>42922</v>
      </c>
      <c r="C1171" s="122" t="s">
        <v>253</v>
      </c>
      <c r="D1171" s="116">
        <v>75.86</v>
      </c>
      <c r="E1171" s="11">
        <v>75.52</v>
      </c>
      <c r="F1171" s="12">
        <v>892991</v>
      </c>
      <c r="H1171" s="21">
        <v>42951</v>
      </c>
      <c r="I1171" s="122" t="s">
        <v>42</v>
      </c>
      <c r="J1171" s="116">
        <v>151.01</v>
      </c>
      <c r="K1171" s="11">
        <v>152.75</v>
      </c>
      <c r="L1171" s="12">
        <v>3258581</v>
      </c>
      <c r="N1171" s="113" t="str">
        <f t="shared" si="72"/>
        <v>42968ETR</v>
      </c>
      <c r="O1171" s="21">
        <v>42968</v>
      </c>
      <c r="P1171" s="122" t="s">
        <v>253</v>
      </c>
      <c r="Q1171" s="116">
        <v>77.86</v>
      </c>
      <c r="R1171" s="11">
        <v>78.25</v>
      </c>
      <c r="S1171" s="11">
        <v>1480426</v>
      </c>
      <c r="T1171" s="78">
        <f t="shared" si="70"/>
        <v>1007053.7</v>
      </c>
      <c r="U1171" s="11">
        <f t="shared" si="73"/>
        <v>5.2533915425129899E-3</v>
      </c>
      <c r="V1171" s="119">
        <f t="shared" si="71"/>
        <v>0.10936728841559648</v>
      </c>
    </row>
    <row r="1172" spans="2:22">
      <c r="B1172" s="21">
        <v>42922</v>
      </c>
      <c r="C1172" s="122" t="s">
        <v>254</v>
      </c>
      <c r="D1172" s="116">
        <v>61.84</v>
      </c>
      <c r="E1172" s="11">
        <v>60.58</v>
      </c>
      <c r="F1172" s="12">
        <v>873521</v>
      </c>
      <c r="H1172" s="21">
        <v>42951</v>
      </c>
      <c r="I1172" s="122" t="s">
        <v>43</v>
      </c>
      <c r="J1172" s="116">
        <v>43.26</v>
      </c>
      <c r="K1172" s="11">
        <v>44.35</v>
      </c>
      <c r="L1172" s="12">
        <v>4478010</v>
      </c>
      <c r="N1172" s="113" t="str">
        <f t="shared" si="72"/>
        <v>42969ETR</v>
      </c>
      <c r="O1172" s="21">
        <v>42969</v>
      </c>
      <c r="P1172" s="122" t="s">
        <v>253</v>
      </c>
      <c r="Q1172" s="116">
        <v>78.23</v>
      </c>
      <c r="R1172" s="11">
        <v>78.599999999999994</v>
      </c>
      <c r="S1172" s="11">
        <v>1182508</v>
      </c>
      <c r="T1172" s="78">
        <f t="shared" si="70"/>
        <v>1018322.0666666667</v>
      </c>
      <c r="U1172" s="11">
        <f t="shared" si="73"/>
        <v>4.4628700148982986E-3</v>
      </c>
      <c r="V1172" s="119">
        <f t="shared" si="71"/>
        <v>0.10786283552947956</v>
      </c>
    </row>
    <row r="1173" spans="2:22">
      <c r="B1173" s="21">
        <v>42922</v>
      </c>
      <c r="C1173" s="122" t="s">
        <v>255</v>
      </c>
      <c r="D1173" s="116">
        <v>118.71</v>
      </c>
      <c r="E1173" s="11">
        <v>117.08</v>
      </c>
      <c r="F1173" s="12">
        <v>1449022</v>
      </c>
      <c r="H1173" s="21">
        <v>42951</v>
      </c>
      <c r="I1173" s="122" t="s">
        <v>44</v>
      </c>
      <c r="J1173" s="116">
        <v>56.11</v>
      </c>
      <c r="K1173" s="11">
        <v>56.29</v>
      </c>
      <c r="L1173" s="12">
        <v>1497319</v>
      </c>
      <c r="N1173" s="113" t="str">
        <f t="shared" si="72"/>
        <v>42970ETR</v>
      </c>
      <c r="O1173" s="21">
        <v>42970</v>
      </c>
      <c r="P1173" s="122" t="s">
        <v>253</v>
      </c>
      <c r="Q1173" s="116">
        <v>78.489999999999995</v>
      </c>
      <c r="R1173" s="11">
        <v>79.17</v>
      </c>
      <c r="S1173" s="11">
        <v>930939</v>
      </c>
      <c r="T1173" s="78">
        <f t="shared" si="70"/>
        <v>1019921.8666666667</v>
      </c>
      <c r="U1173" s="11">
        <f t="shared" si="73"/>
        <v>7.2257397481816366E-3</v>
      </c>
      <c r="V1173" s="119">
        <f t="shared" si="71"/>
        <v>0.10785684076218</v>
      </c>
    </row>
    <row r="1174" spans="2:22">
      <c r="B1174" s="21">
        <v>42922</v>
      </c>
      <c r="C1174" s="122" t="s">
        <v>256</v>
      </c>
      <c r="D1174" s="116">
        <v>35.44</v>
      </c>
      <c r="E1174" s="11">
        <v>35.68</v>
      </c>
      <c r="F1174" s="12">
        <v>5980475</v>
      </c>
      <c r="H1174" s="21">
        <v>42951</v>
      </c>
      <c r="I1174" s="122" t="s">
        <v>45</v>
      </c>
      <c r="J1174" s="116">
        <v>62.31</v>
      </c>
      <c r="K1174" s="11">
        <v>62.98</v>
      </c>
      <c r="L1174" s="12">
        <v>2890786</v>
      </c>
      <c r="N1174" s="113" t="str">
        <f t="shared" si="72"/>
        <v>42971ETR</v>
      </c>
      <c r="O1174" s="21">
        <v>42971</v>
      </c>
      <c r="P1174" s="122" t="s">
        <v>253</v>
      </c>
      <c r="Q1174" s="116">
        <v>79.05</v>
      </c>
      <c r="R1174" s="11">
        <v>78.989999999999995</v>
      </c>
      <c r="S1174" s="11">
        <v>889980</v>
      </c>
      <c r="T1174" s="78">
        <f t="shared" si="70"/>
        <v>1028811.5333333333</v>
      </c>
      <c r="U1174" s="11">
        <f t="shared" si="73"/>
        <v>-2.2761770070147233E-3</v>
      </c>
      <c r="V1174" s="119">
        <f t="shared" si="71"/>
        <v>0.10806112700868398</v>
      </c>
    </row>
    <row r="1175" spans="2:22">
      <c r="B1175" s="21">
        <v>42922</v>
      </c>
      <c r="C1175" s="122" t="s">
        <v>257</v>
      </c>
      <c r="D1175" s="116">
        <v>56.85</v>
      </c>
      <c r="E1175" s="11">
        <v>56.18</v>
      </c>
      <c r="F1175" s="12">
        <v>1184386</v>
      </c>
      <c r="H1175" s="21">
        <v>42951</v>
      </c>
      <c r="I1175" s="122" t="s">
        <v>46</v>
      </c>
      <c r="J1175" s="116">
        <v>48.18</v>
      </c>
      <c r="K1175" s="11">
        <v>48.34</v>
      </c>
      <c r="L1175" s="12">
        <v>1584452</v>
      </c>
      <c r="N1175" s="113" t="str">
        <f t="shared" si="72"/>
        <v>42972ETR</v>
      </c>
      <c r="O1175" s="21">
        <v>42972</v>
      </c>
      <c r="P1175" s="122" t="s">
        <v>253</v>
      </c>
      <c r="Q1175" s="116">
        <v>79.36</v>
      </c>
      <c r="R1175" s="11">
        <v>79.849999999999994</v>
      </c>
      <c r="S1175" s="11">
        <v>932219</v>
      </c>
      <c r="T1175" s="78">
        <f t="shared" si="70"/>
        <v>1028853.2</v>
      </c>
      <c r="U1175" s="11">
        <f t="shared" si="73"/>
        <v>1.0828612484693743E-2</v>
      </c>
      <c r="V1175" s="119">
        <f t="shared" si="71"/>
        <v>0.10465118396495007</v>
      </c>
    </row>
    <row r="1176" spans="2:22">
      <c r="B1176" s="21">
        <v>42922</v>
      </c>
      <c r="C1176" s="122" t="s">
        <v>258</v>
      </c>
      <c r="D1176" s="116">
        <v>149.24</v>
      </c>
      <c r="E1176" s="11">
        <v>148.66</v>
      </c>
      <c r="F1176" s="12">
        <v>1285685</v>
      </c>
      <c r="H1176" s="21">
        <v>42951</v>
      </c>
      <c r="I1176" s="122" t="s">
        <v>47</v>
      </c>
      <c r="J1176" s="116">
        <v>39.93</v>
      </c>
      <c r="K1176" s="11">
        <v>39.25</v>
      </c>
      <c r="L1176" s="12">
        <v>5768147</v>
      </c>
      <c r="N1176" s="113" t="str">
        <f t="shared" si="72"/>
        <v>42975ETR</v>
      </c>
      <c r="O1176" s="21">
        <v>42975</v>
      </c>
      <c r="P1176" s="122" t="s">
        <v>253</v>
      </c>
      <c r="Q1176" s="116">
        <v>80</v>
      </c>
      <c r="R1176" s="11">
        <v>79.84</v>
      </c>
      <c r="S1176" s="11">
        <v>786728</v>
      </c>
      <c r="T1176" s="78">
        <f t="shared" si="70"/>
        <v>1042451.9666666667</v>
      </c>
      <c r="U1176" s="11">
        <f t="shared" si="73"/>
        <v>-1.2524265781274342E-4</v>
      </c>
      <c r="V1176" s="119">
        <f t="shared" si="71"/>
        <v>0.10734914052250273</v>
      </c>
    </row>
    <row r="1177" spans="2:22">
      <c r="B1177" s="21">
        <v>42922</v>
      </c>
      <c r="C1177" s="122" t="s">
        <v>259</v>
      </c>
      <c r="D1177" s="116">
        <v>77.239999999999995</v>
      </c>
      <c r="E1177" s="11">
        <v>75.91</v>
      </c>
      <c r="F1177" s="12">
        <v>1198650</v>
      </c>
      <c r="H1177" s="21">
        <v>42951</v>
      </c>
      <c r="I1177" s="122" t="s">
        <v>48</v>
      </c>
      <c r="J1177" s="116">
        <v>139.56</v>
      </c>
      <c r="K1177" s="11">
        <v>140.04</v>
      </c>
      <c r="L1177" s="12">
        <v>3494708</v>
      </c>
      <c r="N1177" s="113" t="str">
        <f t="shared" si="72"/>
        <v>42976ETR</v>
      </c>
      <c r="O1177" s="21">
        <v>42976</v>
      </c>
      <c r="P1177" s="122" t="s">
        <v>253</v>
      </c>
      <c r="Q1177" s="116">
        <v>80.11</v>
      </c>
      <c r="R1177" s="11">
        <v>79.849999999999994</v>
      </c>
      <c r="S1177" s="11">
        <v>995923</v>
      </c>
      <c r="T1177" s="78">
        <f t="shared" si="70"/>
        <v>1029451.8</v>
      </c>
      <c r="U1177" s="11">
        <f t="shared" si="73"/>
        <v>1.2524265781277375E-4</v>
      </c>
      <c r="V1177" s="119">
        <f t="shared" si="71"/>
        <v>0.10750199145721712</v>
      </c>
    </row>
    <row r="1178" spans="2:22">
      <c r="B1178" s="21">
        <v>42922</v>
      </c>
      <c r="C1178" s="122" t="s">
        <v>260</v>
      </c>
      <c r="D1178" s="116">
        <v>11.29</v>
      </c>
      <c r="E1178" s="11">
        <v>11.18</v>
      </c>
      <c r="F1178" s="12">
        <v>31935984</v>
      </c>
      <c r="H1178" s="21">
        <v>42951</v>
      </c>
      <c r="I1178" s="122" t="s">
        <v>49</v>
      </c>
      <c r="J1178" s="116">
        <v>49.61</v>
      </c>
      <c r="K1178" s="11">
        <v>49.34</v>
      </c>
      <c r="L1178" s="12">
        <v>1620863</v>
      </c>
      <c r="N1178" s="113" t="str">
        <f t="shared" si="72"/>
        <v>42977ETR</v>
      </c>
      <c r="O1178" s="21">
        <v>42977</v>
      </c>
      <c r="P1178" s="122" t="s">
        <v>253</v>
      </c>
      <c r="Q1178" s="116">
        <v>79.73</v>
      </c>
      <c r="R1178" s="11">
        <v>79.38</v>
      </c>
      <c r="S1178" s="11">
        <v>636461</v>
      </c>
      <c r="T1178" s="78">
        <f t="shared" si="70"/>
        <v>1038292.7</v>
      </c>
      <c r="U1178" s="11">
        <f t="shared" si="73"/>
        <v>-5.9034273061020579E-3</v>
      </c>
      <c r="V1178" s="119">
        <f t="shared" si="71"/>
        <v>0.10753570569541965</v>
      </c>
    </row>
    <row r="1179" spans="2:22">
      <c r="B1179" s="21">
        <v>42922</v>
      </c>
      <c r="C1179" s="122" t="s">
        <v>261</v>
      </c>
      <c r="D1179" s="116">
        <v>43.98</v>
      </c>
      <c r="E1179" s="11">
        <v>44.07</v>
      </c>
      <c r="F1179" s="12">
        <v>2429452</v>
      </c>
      <c r="H1179" s="21">
        <v>42951</v>
      </c>
      <c r="I1179" s="122" t="s">
        <v>50</v>
      </c>
      <c r="J1179" s="116">
        <v>17.29</v>
      </c>
      <c r="K1179" s="11">
        <v>13.582253</v>
      </c>
      <c r="L1179" s="12">
        <v>6302497</v>
      </c>
      <c r="N1179" s="113" t="str">
        <f t="shared" si="72"/>
        <v>42978ETR</v>
      </c>
      <c r="O1179" s="21">
        <v>42978</v>
      </c>
      <c r="P1179" s="122" t="s">
        <v>253</v>
      </c>
      <c r="Q1179" s="116">
        <v>79.47</v>
      </c>
      <c r="R1179" s="11">
        <v>79.17</v>
      </c>
      <c r="S1179" s="11">
        <v>1125638</v>
      </c>
      <c r="T1179" s="78">
        <f t="shared" si="70"/>
        <v>1035557.5666666667</v>
      </c>
      <c r="U1179" s="11">
        <f t="shared" si="73"/>
        <v>-2.6490081715768417E-3</v>
      </c>
      <c r="V1179" s="119">
        <f t="shared" si="71"/>
        <v>0.10967407187844784</v>
      </c>
    </row>
    <row r="1180" spans="2:22">
      <c r="B1180" s="21">
        <v>42922</v>
      </c>
      <c r="C1180" s="122" t="s">
        <v>262</v>
      </c>
      <c r="D1180" s="116">
        <v>149.03</v>
      </c>
      <c r="E1180" s="11">
        <v>148.82</v>
      </c>
      <c r="F1180" s="12">
        <v>14951802</v>
      </c>
      <c r="H1180" s="21">
        <v>42951</v>
      </c>
      <c r="I1180" s="122" t="s">
        <v>51</v>
      </c>
      <c r="J1180" s="116">
        <v>19.329999999999998</v>
      </c>
      <c r="K1180" s="11">
        <v>19.37</v>
      </c>
      <c r="L1180" s="12">
        <v>9123018</v>
      </c>
      <c r="N1180" s="113" t="str">
        <f t="shared" si="72"/>
        <v>42979ETR</v>
      </c>
      <c r="O1180" s="21">
        <v>42979</v>
      </c>
      <c r="P1180" s="122" t="s">
        <v>253</v>
      </c>
      <c r="Q1180" s="117">
        <v>79.37</v>
      </c>
      <c r="R1180" s="96">
        <v>79.260000000000005</v>
      </c>
      <c r="S1180" s="11">
        <v>954671</v>
      </c>
      <c r="T1180" s="78">
        <f t="shared" si="70"/>
        <v>1030384.0333333333</v>
      </c>
      <c r="U1180" s="11">
        <f t="shared" si="73"/>
        <v>1.1361485789465329E-3</v>
      </c>
      <c r="V1180" s="119">
        <f t="shared" si="71"/>
        <v>0.10880188428710878</v>
      </c>
    </row>
    <row r="1181" spans="2:22">
      <c r="B1181" s="21">
        <v>42922</v>
      </c>
      <c r="C1181" s="122" t="s">
        <v>263</v>
      </c>
      <c r="D1181" s="116">
        <v>65.02</v>
      </c>
      <c r="E1181" s="11">
        <v>65.05</v>
      </c>
      <c r="F1181" s="12">
        <v>879239</v>
      </c>
      <c r="H1181" s="21">
        <v>42951</v>
      </c>
      <c r="I1181" s="122" t="s">
        <v>52</v>
      </c>
      <c r="J1181" s="116">
        <v>30.61</v>
      </c>
      <c r="K1181" s="11">
        <v>30.09</v>
      </c>
      <c r="L1181" s="12">
        <v>2800829</v>
      </c>
      <c r="N1181" s="113" t="str">
        <f t="shared" si="72"/>
        <v>42983ETR</v>
      </c>
      <c r="O1181" s="21">
        <v>42983</v>
      </c>
      <c r="P1181" s="122" t="s">
        <v>253</v>
      </c>
      <c r="Q1181" s="117">
        <v>79.400000000000006</v>
      </c>
      <c r="R1181" s="96">
        <v>79.790000000000006</v>
      </c>
      <c r="S1181" s="11">
        <v>882724</v>
      </c>
      <c r="T1181" s="78">
        <f t="shared" si="70"/>
        <v>1028240.6</v>
      </c>
      <c r="U1181" s="11">
        <f t="shared" si="73"/>
        <v>6.6645955579006317E-3</v>
      </c>
      <c r="V1181" s="119">
        <f t="shared" si="71"/>
        <v>0.10609162408044344</v>
      </c>
    </row>
    <row r="1182" spans="2:22">
      <c r="B1182" s="21">
        <v>42922</v>
      </c>
      <c r="C1182" s="122" t="s">
        <v>264</v>
      </c>
      <c r="D1182" s="116">
        <v>12.09</v>
      </c>
      <c r="E1182" s="11">
        <v>11.89</v>
      </c>
      <c r="F1182" s="12">
        <v>12965548</v>
      </c>
      <c r="H1182" s="21">
        <v>42951</v>
      </c>
      <c r="I1182" s="122" t="s">
        <v>53</v>
      </c>
      <c r="J1182" s="116">
        <v>34.01</v>
      </c>
      <c r="K1182" s="11">
        <v>33.67</v>
      </c>
      <c r="L1182" s="12">
        <v>1222692</v>
      </c>
      <c r="N1182" s="113" t="str">
        <f t="shared" si="72"/>
        <v>42984ETR</v>
      </c>
      <c r="O1182" s="21">
        <v>42984</v>
      </c>
      <c r="P1182" s="122" t="s">
        <v>253</v>
      </c>
      <c r="Q1182" s="117">
        <v>79.92</v>
      </c>
      <c r="R1182" s="96">
        <v>78.73</v>
      </c>
      <c r="S1182" s="11">
        <v>1737686</v>
      </c>
      <c r="T1182" s="78">
        <f t="shared" si="70"/>
        <v>1033729.0333333333</v>
      </c>
      <c r="U1182" s="11">
        <f t="shared" si="73"/>
        <v>-1.3373906123813766E-2</v>
      </c>
      <c r="V1182" s="119">
        <f t="shared" si="71"/>
        <v>0.10080790571019652</v>
      </c>
    </row>
    <row r="1183" spans="2:22">
      <c r="B1183" s="21">
        <v>42922</v>
      </c>
      <c r="C1183" s="122" t="s">
        <v>265</v>
      </c>
      <c r="D1183" s="116">
        <v>217.3</v>
      </c>
      <c r="E1183" s="11">
        <v>215.03</v>
      </c>
      <c r="F1183" s="12">
        <v>1501064</v>
      </c>
      <c r="H1183" s="21">
        <v>42951</v>
      </c>
      <c r="I1183" s="122" t="s">
        <v>54</v>
      </c>
      <c r="J1183" s="116">
        <v>117.26</v>
      </c>
      <c r="K1183" s="11">
        <v>116.69</v>
      </c>
      <c r="L1183" s="12">
        <v>390620</v>
      </c>
      <c r="N1183" s="113" t="str">
        <f t="shared" si="72"/>
        <v>42985ETR</v>
      </c>
      <c r="O1183" s="21">
        <v>42985</v>
      </c>
      <c r="P1183" s="122" t="s">
        <v>253</v>
      </c>
      <c r="Q1183" s="117">
        <v>78.86</v>
      </c>
      <c r="R1183" s="96">
        <v>79.22</v>
      </c>
      <c r="S1183" s="11">
        <v>745474</v>
      </c>
      <c r="T1183" s="78">
        <f t="shared" si="70"/>
        <v>1061922.5666666667</v>
      </c>
      <c r="U1183" s="11">
        <f t="shared" si="73"/>
        <v>6.2045149973947913E-3</v>
      </c>
      <c r="V1183" s="119">
        <f t="shared" si="71"/>
        <v>0.10275704867358812</v>
      </c>
    </row>
    <row r="1184" spans="2:22">
      <c r="B1184" s="21">
        <v>42922</v>
      </c>
      <c r="C1184" s="122" t="s">
        <v>266</v>
      </c>
      <c r="D1184" s="116">
        <v>29.18</v>
      </c>
      <c r="E1184" s="11">
        <v>29.31</v>
      </c>
      <c r="F1184" s="12">
        <v>4930622</v>
      </c>
      <c r="H1184" s="21">
        <v>42951</v>
      </c>
      <c r="I1184" s="122" t="s">
        <v>55</v>
      </c>
      <c r="J1184" s="116">
        <v>89.954999999999998</v>
      </c>
      <c r="K1184" s="11">
        <v>89.355000000000004</v>
      </c>
      <c r="L1184" s="12">
        <v>889550</v>
      </c>
      <c r="N1184" s="113" t="str">
        <f t="shared" si="72"/>
        <v>42986ETR</v>
      </c>
      <c r="O1184" s="21">
        <v>42986</v>
      </c>
      <c r="P1184" s="122" t="s">
        <v>253</v>
      </c>
      <c r="Q1184" s="117">
        <v>79.3</v>
      </c>
      <c r="R1184" s="96">
        <v>79.81</v>
      </c>
      <c r="S1184" s="11">
        <v>744491</v>
      </c>
      <c r="T1184" s="78">
        <f t="shared" si="70"/>
        <v>1062113.3</v>
      </c>
      <c r="U1184" s="11">
        <f t="shared" si="73"/>
        <v>7.4200176941470195E-3</v>
      </c>
      <c r="V1184" s="119">
        <f t="shared" si="71"/>
        <v>0.10360194744442698</v>
      </c>
    </row>
    <row r="1185" spans="2:22">
      <c r="B1185" s="21">
        <v>42922</v>
      </c>
      <c r="C1185" s="122" t="s">
        <v>267</v>
      </c>
      <c r="D1185" s="116">
        <v>128.19</v>
      </c>
      <c r="E1185" s="11">
        <v>127.15</v>
      </c>
      <c r="F1185" s="12">
        <v>714213</v>
      </c>
      <c r="H1185" s="21">
        <v>42951</v>
      </c>
      <c r="I1185" s="122" t="s">
        <v>56</v>
      </c>
      <c r="J1185" s="116">
        <v>18.45</v>
      </c>
      <c r="K1185" s="11">
        <v>18.649999999999999</v>
      </c>
      <c r="L1185" s="12">
        <v>4053197</v>
      </c>
      <c r="N1185" s="113" t="str">
        <f t="shared" si="72"/>
        <v>42989ETR</v>
      </c>
      <c r="O1185" s="21">
        <v>42989</v>
      </c>
      <c r="P1185" s="122" t="s">
        <v>253</v>
      </c>
      <c r="Q1185" s="117">
        <v>79.77</v>
      </c>
      <c r="R1185" s="96">
        <v>80.34</v>
      </c>
      <c r="S1185" s="11">
        <v>970600</v>
      </c>
      <c r="T1185" s="78">
        <f t="shared" si="70"/>
        <v>1062068.8</v>
      </c>
      <c r="U1185" s="11">
        <f t="shared" si="73"/>
        <v>6.618819043218635E-3</v>
      </c>
      <c r="V1185" s="119">
        <f t="shared" si="71"/>
        <v>0.10392287030422194</v>
      </c>
    </row>
    <row r="1186" spans="2:22">
      <c r="B1186" s="21">
        <v>42922</v>
      </c>
      <c r="C1186" s="122" t="s">
        <v>268</v>
      </c>
      <c r="D1186" s="116">
        <v>85.8</v>
      </c>
      <c r="E1186" s="11">
        <v>85.55</v>
      </c>
      <c r="F1186" s="12">
        <v>1521423</v>
      </c>
      <c r="H1186" s="21">
        <v>42951</v>
      </c>
      <c r="I1186" s="122" t="s">
        <v>57</v>
      </c>
      <c r="J1186" s="116">
        <v>105.86</v>
      </c>
      <c r="K1186" s="11">
        <v>104.86</v>
      </c>
      <c r="L1186" s="12">
        <v>710820</v>
      </c>
      <c r="N1186" s="113" t="str">
        <f t="shared" si="72"/>
        <v>42990ETR</v>
      </c>
      <c r="O1186" s="21">
        <v>42990</v>
      </c>
      <c r="P1186" s="122" t="s">
        <v>253</v>
      </c>
      <c r="Q1186" s="117">
        <v>80.33</v>
      </c>
      <c r="R1186" s="96">
        <v>79.040000000000006</v>
      </c>
      <c r="S1186" s="11">
        <v>843091</v>
      </c>
      <c r="T1186" s="78">
        <f t="shared" si="70"/>
        <v>1067026.9666666666</v>
      </c>
      <c r="U1186" s="11">
        <f t="shared" si="73"/>
        <v>-1.6313575491523683E-2</v>
      </c>
      <c r="V1186" s="119">
        <f t="shared" si="71"/>
        <v>0.10493579914274873</v>
      </c>
    </row>
    <row r="1187" spans="2:22">
      <c r="B1187" s="21">
        <v>42922</v>
      </c>
      <c r="C1187" s="122" t="s">
        <v>269</v>
      </c>
      <c r="D1187" s="116">
        <v>121.61</v>
      </c>
      <c r="E1187" s="11">
        <v>121.79</v>
      </c>
      <c r="F1187" s="12">
        <v>834355</v>
      </c>
      <c r="H1187" s="21">
        <v>42951</v>
      </c>
      <c r="I1187" s="122" t="s">
        <v>58</v>
      </c>
      <c r="J1187" s="116">
        <v>249.59</v>
      </c>
      <c r="K1187" s="11">
        <v>245.93</v>
      </c>
      <c r="L1187" s="12">
        <v>1557990</v>
      </c>
      <c r="N1187" s="113" t="str">
        <f t="shared" si="72"/>
        <v>42991ETR</v>
      </c>
      <c r="O1187" s="21">
        <v>42991</v>
      </c>
      <c r="P1187" s="122" t="s">
        <v>253</v>
      </c>
      <c r="Q1187" s="117">
        <v>78.989999999999995</v>
      </c>
      <c r="R1187" s="96">
        <v>78.23</v>
      </c>
      <c r="S1187" s="11">
        <v>1229959</v>
      </c>
      <c r="T1187" s="78">
        <f t="shared" si="70"/>
        <v>1038491.2</v>
      </c>
      <c r="U1187" s="11">
        <f t="shared" si="73"/>
        <v>-1.0300847742623088E-2</v>
      </c>
      <c r="V1187" s="119">
        <f t="shared" si="71"/>
        <v>0.11623127264298005</v>
      </c>
    </row>
    <row r="1188" spans="2:22">
      <c r="B1188" s="21">
        <v>42922</v>
      </c>
      <c r="C1188" s="122" t="s">
        <v>270</v>
      </c>
      <c r="D1188" s="116">
        <v>26.55</v>
      </c>
      <c r="E1188" s="11">
        <v>26.46</v>
      </c>
      <c r="F1188" s="12">
        <v>5320934</v>
      </c>
      <c r="H1188" s="21">
        <v>42951</v>
      </c>
      <c r="I1188" s="122" t="s">
        <v>59</v>
      </c>
      <c r="J1188" s="116">
        <v>145</v>
      </c>
      <c r="K1188" s="11">
        <v>145.16</v>
      </c>
      <c r="L1188" s="12">
        <v>2549400</v>
      </c>
      <c r="N1188" s="113" t="str">
        <f t="shared" si="72"/>
        <v>42992ETR</v>
      </c>
      <c r="O1188" s="21">
        <v>42992</v>
      </c>
      <c r="P1188" s="122" t="s">
        <v>253</v>
      </c>
      <c r="Q1188" s="117">
        <v>78.099999999999994</v>
      </c>
      <c r="R1188" s="96">
        <v>79.14</v>
      </c>
      <c r="S1188" s="11">
        <v>854022</v>
      </c>
      <c r="T1188" s="78">
        <f t="shared" si="70"/>
        <v>1042065.7333333333</v>
      </c>
      <c r="U1188" s="11">
        <f t="shared" si="73"/>
        <v>1.1565230260288863E-2</v>
      </c>
      <c r="V1188" s="119">
        <f t="shared" si="71"/>
        <v>0.11981084057334747</v>
      </c>
    </row>
    <row r="1189" spans="2:22">
      <c r="B1189" s="21">
        <v>42922</v>
      </c>
      <c r="C1189" s="122" t="s">
        <v>271</v>
      </c>
      <c r="D1189" s="116">
        <v>50.04</v>
      </c>
      <c r="E1189" s="11">
        <v>50.08</v>
      </c>
      <c r="F1189" s="12">
        <v>5044036</v>
      </c>
      <c r="H1189" s="21">
        <v>42951</v>
      </c>
      <c r="I1189" s="122" t="s">
        <v>60</v>
      </c>
      <c r="J1189" s="116">
        <v>65.55</v>
      </c>
      <c r="K1189" s="11">
        <v>64.819999999999993</v>
      </c>
      <c r="L1189" s="12">
        <v>2764042</v>
      </c>
      <c r="N1189" s="113" t="str">
        <f t="shared" si="72"/>
        <v>42993ETR</v>
      </c>
      <c r="O1189" s="21">
        <v>42993</v>
      </c>
      <c r="P1189" s="122" t="s">
        <v>253</v>
      </c>
      <c r="Q1189" s="117">
        <v>79.02</v>
      </c>
      <c r="R1189" s="96">
        <v>78.87</v>
      </c>
      <c r="S1189" s="11">
        <v>1513207</v>
      </c>
      <c r="T1189" s="78">
        <f t="shared" si="70"/>
        <v>1014700.7333333333</v>
      </c>
      <c r="U1189" s="11">
        <f t="shared" si="73"/>
        <v>-3.4175085473786252E-3</v>
      </c>
      <c r="V1189" s="119">
        <f t="shared" si="71"/>
        <v>0.12115612514676888</v>
      </c>
    </row>
    <row r="1190" spans="2:22">
      <c r="B1190" s="21">
        <v>42922</v>
      </c>
      <c r="C1190" s="122" t="s">
        <v>272</v>
      </c>
      <c r="D1190" s="116">
        <v>34.11</v>
      </c>
      <c r="E1190" s="11">
        <v>34.1</v>
      </c>
      <c r="F1190" s="12">
        <v>1558316</v>
      </c>
      <c r="H1190" s="21">
        <v>42951</v>
      </c>
      <c r="I1190" s="122" t="s">
        <v>61</v>
      </c>
      <c r="J1190" s="116">
        <v>154.72999999999999</v>
      </c>
      <c r="K1190" s="11">
        <v>152.6</v>
      </c>
      <c r="L1190" s="12">
        <v>464850</v>
      </c>
      <c r="N1190" s="113" t="str">
        <f t="shared" si="72"/>
        <v>42996ETR</v>
      </c>
      <c r="O1190" s="21">
        <v>42996</v>
      </c>
      <c r="P1190" s="122" t="s">
        <v>253</v>
      </c>
      <c r="Q1190" s="117">
        <v>78.989999999999995</v>
      </c>
      <c r="R1190" s="96">
        <v>78.37</v>
      </c>
      <c r="S1190" s="11">
        <v>851270</v>
      </c>
      <c r="T1190" s="78">
        <f t="shared" si="70"/>
        <v>1027784.1333333333</v>
      </c>
      <c r="U1190" s="11">
        <f t="shared" si="73"/>
        <v>-6.3597263451263099E-3</v>
      </c>
      <c r="V1190" s="119">
        <f t="shared" si="71"/>
        <v>0.12145599018734314</v>
      </c>
    </row>
    <row r="1191" spans="2:22">
      <c r="B1191" s="21">
        <v>42922</v>
      </c>
      <c r="C1191" s="122" t="s">
        <v>273</v>
      </c>
      <c r="D1191" s="116">
        <v>46.1</v>
      </c>
      <c r="E1191" s="11">
        <v>45.21</v>
      </c>
      <c r="F1191" s="12">
        <v>1224224</v>
      </c>
      <c r="H1191" s="21">
        <v>42951</v>
      </c>
      <c r="I1191" s="122" t="s">
        <v>62</v>
      </c>
      <c r="J1191" s="116">
        <v>134.61000000000001</v>
      </c>
      <c r="K1191" s="11">
        <v>134.80000000000001</v>
      </c>
      <c r="L1191" s="12">
        <v>354693</v>
      </c>
      <c r="N1191" s="113" t="str">
        <f t="shared" si="72"/>
        <v>42997ETR</v>
      </c>
      <c r="O1191" s="21">
        <v>42997</v>
      </c>
      <c r="P1191" s="122" t="s">
        <v>253</v>
      </c>
      <c r="Q1191" s="117">
        <v>78.45</v>
      </c>
      <c r="R1191" s="96">
        <v>78.05</v>
      </c>
      <c r="S1191" s="11">
        <v>772411</v>
      </c>
      <c r="T1191" s="78">
        <f t="shared" si="70"/>
        <v>1020557.9333333333</v>
      </c>
      <c r="U1191" s="11">
        <f t="shared" si="73"/>
        <v>-4.0915541033322515E-3</v>
      </c>
      <c r="V1191" s="119">
        <f t="shared" si="71"/>
        <v>0.12322852821090045</v>
      </c>
    </row>
    <row r="1192" spans="2:22">
      <c r="B1192" s="21">
        <v>42922</v>
      </c>
      <c r="C1192" s="122" t="s">
        <v>274</v>
      </c>
      <c r="D1192" s="116">
        <v>46.76</v>
      </c>
      <c r="E1192" s="11">
        <v>46.32</v>
      </c>
      <c r="F1192" s="12">
        <v>1889378</v>
      </c>
      <c r="H1192" s="21">
        <v>42951</v>
      </c>
      <c r="I1192" s="122" t="s">
        <v>63</v>
      </c>
      <c r="J1192" s="116">
        <v>198.44</v>
      </c>
      <c r="K1192" s="11">
        <v>194.47</v>
      </c>
      <c r="L1192" s="12">
        <v>1192122</v>
      </c>
      <c r="N1192" s="113" t="str">
        <f t="shared" si="72"/>
        <v>42998ETR</v>
      </c>
      <c r="O1192" s="21">
        <v>42998</v>
      </c>
      <c r="P1192" s="122" t="s">
        <v>253</v>
      </c>
      <c r="Q1192" s="117">
        <v>78.3</v>
      </c>
      <c r="R1192" s="96">
        <v>77.8</v>
      </c>
      <c r="S1192" s="11">
        <v>1661783</v>
      </c>
      <c r="T1192" s="78">
        <f t="shared" si="70"/>
        <v>1002951.1</v>
      </c>
      <c r="U1192" s="11">
        <f t="shared" si="73"/>
        <v>-3.2082157770950978E-3</v>
      </c>
      <c r="V1192" s="119">
        <f t="shared" si="71"/>
        <v>0.12332833500820706</v>
      </c>
    </row>
    <row r="1193" spans="2:22">
      <c r="B1193" s="21">
        <v>42922</v>
      </c>
      <c r="C1193" s="122" t="s">
        <v>275</v>
      </c>
      <c r="D1193" s="116">
        <v>73.23</v>
      </c>
      <c r="E1193" s="11">
        <v>73.599999999999994</v>
      </c>
      <c r="F1193" s="12">
        <v>743465</v>
      </c>
      <c r="H1193" s="21">
        <v>42951</v>
      </c>
      <c r="I1193" s="122" t="s">
        <v>64</v>
      </c>
      <c r="J1193" s="116">
        <v>125.88</v>
      </c>
      <c r="K1193" s="11">
        <v>128.69999999999999</v>
      </c>
      <c r="L1193" s="12">
        <v>872485</v>
      </c>
      <c r="N1193" s="113" t="str">
        <f t="shared" si="72"/>
        <v>42999ETR</v>
      </c>
      <c r="O1193" s="21">
        <v>42999</v>
      </c>
      <c r="P1193" s="122" t="s">
        <v>253</v>
      </c>
      <c r="Q1193" s="117">
        <v>78.56</v>
      </c>
      <c r="R1193" s="96">
        <v>77.959999999999994</v>
      </c>
      <c r="S1193" s="11">
        <v>1088110</v>
      </c>
      <c r="T1193" s="78">
        <f t="shared" si="70"/>
        <v>1000097.0333333333</v>
      </c>
      <c r="U1193" s="11">
        <f t="shared" si="73"/>
        <v>2.0544434550140308E-3</v>
      </c>
      <c r="V1193" s="119">
        <f t="shared" si="71"/>
        <v>0.11913905088585923</v>
      </c>
    </row>
    <row r="1194" spans="2:22">
      <c r="B1194" s="21">
        <v>42922</v>
      </c>
      <c r="C1194" s="122" t="s">
        <v>276</v>
      </c>
      <c r="D1194" s="116">
        <v>27.76</v>
      </c>
      <c r="E1194" s="11">
        <v>27.52</v>
      </c>
      <c r="F1194" s="12">
        <v>2027786</v>
      </c>
      <c r="H1194" s="21">
        <v>42951</v>
      </c>
      <c r="I1194" s="122" t="s">
        <v>65</v>
      </c>
      <c r="J1194" s="116">
        <v>46.73</v>
      </c>
      <c r="K1194" s="11">
        <v>46.39</v>
      </c>
      <c r="L1194" s="12">
        <v>1382509</v>
      </c>
      <c r="N1194" s="113" t="str">
        <f t="shared" si="72"/>
        <v>43000ETR</v>
      </c>
      <c r="O1194" s="21">
        <v>43000</v>
      </c>
      <c r="P1194" s="122" t="s">
        <v>253</v>
      </c>
      <c r="Q1194" s="117">
        <v>78.2</v>
      </c>
      <c r="R1194" s="96">
        <v>76.75</v>
      </c>
      <c r="S1194" s="11">
        <v>880092</v>
      </c>
      <c r="T1194" s="78">
        <f t="shared" si="70"/>
        <v>1000596.8666666667</v>
      </c>
      <c r="U1194" s="11">
        <f t="shared" si="73"/>
        <v>-1.5642488172053451E-2</v>
      </c>
      <c r="V1194" s="119">
        <f t="shared" si="71"/>
        <v>0.11611137637971247</v>
      </c>
    </row>
    <row r="1195" spans="2:22">
      <c r="B1195" s="21">
        <v>42922</v>
      </c>
      <c r="C1195" s="122" t="s">
        <v>277</v>
      </c>
      <c r="D1195" s="116">
        <v>28.22</v>
      </c>
      <c r="E1195" s="11">
        <v>27.95</v>
      </c>
      <c r="F1195" s="12">
        <v>6921734</v>
      </c>
      <c r="H1195" s="21">
        <v>42951</v>
      </c>
      <c r="I1195" s="122" t="s">
        <v>66</v>
      </c>
      <c r="J1195" s="116">
        <v>36.450000000000003</v>
      </c>
      <c r="K1195" s="11">
        <v>36.299999999999997</v>
      </c>
      <c r="L1195" s="12">
        <v>20520301</v>
      </c>
      <c r="N1195" s="113" t="str">
        <f t="shared" si="72"/>
        <v>43003ETR</v>
      </c>
      <c r="O1195" s="21">
        <v>43003</v>
      </c>
      <c r="P1195" s="122" t="s">
        <v>253</v>
      </c>
      <c r="Q1195" s="117">
        <v>76.86</v>
      </c>
      <c r="R1195" s="96">
        <v>77.760000000000005</v>
      </c>
      <c r="S1195" s="11">
        <v>923386</v>
      </c>
      <c r="T1195" s="78">
        <f t="shared" si="70"/>
        <v>988563.96666666667</v>
      </c>
      <c r="U1195" s="11">
        <f t="shared" si="73"/>
        <v>1.3073773684877204E-2</v>
      </c>
      <c r="V1195" s="119">
        <f t="shared" si="71"/>
        <v>0.12511186868949015</v>
      </c>
    </row>
    <row r="1196" spans="2:22">
      <c r="B1196" s="21">
        <v>42922</v>
      </c>
      <c r="C1196" s="122" t="s">
        <v>278</v>
      </c>
      <c r="D1196" s="116">
        <v>125.93</v>
      </c>
      <c r="E1196" s="11">
        <v>125.38</v>
      </c>
      <c r="F1196" s="12">
        <v>436418</v>
      </c>
      <c r="H1196" s="21">
        <v>42951</v>
      </c>
      <c r="I1196" s="122" t="s">
        <v>67</v>
      </c>
      <c r="J1196" s="116">
        <v>137.55000000000001</v>
      </c>
      <c r="K1196" s="11">
        <v>136.9</v>
      </c>
      <c r="L1196" s="12">
        <v>675694</v>
      </c>
      <c r="N1196" s="113" t="str">
        <f t="shared" si="72"/>
        <v>43004ETR</v>
      </c>
      <c r="O1196" s="21">
        <v>43004</v>
      </c>
      <c r="P1196" s="122" t="s">
        <v>253</v>
      </c>
      <c r="Q1196" s="117">
        <v>77.75</v>
      </c>
      <c r="R1196" s="96">
        <v>77.45</v>
      </c>
      <c r="S1196" s="11">
        <v>756933</v>
      </c>
      <c r="T1196" s="78">
        <f t="shared" si="70"/>
        <v>992436.56666666665</v>
      </c>
      <c r="U1196" s="11">
        <f t="shared" si="73"/>
        <v>-3.9945932893060256E-3</v>
      </c>
      <c r="V1196" s="119">
        <f t="shared" si="71"/>
        <v>0.12808505478635479</v>
      </c>
    </row>
    <row r="1197" spans="2:22">
      <c r="B1197" s="21">
        <v>42922</v>
      </c>
      <c r="C1197" s="122" t="s">
        <v>279</v>
      </c>
      <c r="D1197" s="116">
        <v>63.4</v>
      </c>
      <c r="E1197" s="11">
        <v>63.33</v>
      </c>
      <c r="F1197" s="12">
        <v>1475693</v>
      </c>
      <c r="H1197" s="21">
        <v>42951</v>
      </c>
      <c r="I1197" s="122" t="s">
        <v>68</v>
      </c>
      <c r="J1197" s="116">
        <v>53.92</v>
      </c>
      <c r="K1197" s="11">
        <v>53.93</v>
      </c>
      <c r="L1197" s="12">
        <v>1647921</v>
      </c>
      <c r="N1197" s="113" t="str">
        <f t="shared" si="72"/>
        <v>43005ETR</v>
      </c>
      <c r="O1197" s="21">
        <v>43005</v>
      </c>
      <c r="P1197" s="122" t="s">
        <v>253</v>
      </c>
      <c r="Q1197" s="117">
        <v>76.95</v>
      </c>
      <c r="R1197" s="96">
        <v>76.459999999999994</v>
      </c>
      <c r="S1197" s="11">
        <v>1076316</v>
      </c>
      <c r="T1197" s="78">
        <f t="shared" si="70"/>
        <v>995303.1333333333</v>
      </c>
      <c r="U1197" s="11">
        <f t="shared" si="73"/>
        <v>-1.2864838594611074E-2</v>
      </c>
      <c r="V1197" s="119">
        <f t="shared" si="71"/>
        <v>0.12487120191431553</v>
      </c>
    </row>
    <row r="1198" spans="2:22">
      <c r="B1198" s="21">
        <v>42922</v>
      </c>
      <c r="C1198" s="122" t="s">
        <v>280</v>
      </c>
      <c r="D1198" s="116">
        <v>200.7</v>
      </c>
      <c r="E1198" s="11">
        <v>199.02</v>
      </c>
      <c r="F1198" s="12">
        <v>799711</v>
      </c>
      <c r="H1198" s="21">
        <v>42951</v>
      </c>
      <c r="I1198" s="122" t="s">
        <v>69</v>
      </c>
      <c r="J1198" s="116">
        <v>21.81</v>
      </c>
      <c r="K1198" s="11">
        <v>21.31</v>
      </c>
      <c r="L1198" s="12">
        <v>5710448</v>
      </c>
      <c r="N1198" s="113" t="str">
        <f t="shared" si="72"/>
        <v>43006ETR</v>
      </c>
      <c r="O1198" s="21">
        <v>43006</v>
      </c>
      <c r="P1198" s="122" t="s">
        <v>253</v>
      </c>
      <c r="Q1198" s="117">
        <v>76.34</v>
      </c>
      <c r="R1198" s="96">
        <v>76.34</v>
      </c>
      <c r="S1198" s="11">
        <v>843158</v>
      </c>
      <c r="T1198" s="78">
        <f t="shared" si="70"/>
        <v>997306.6333333333</v>
      </c>
      <c r="U1198" s="11">
        <f t="shared" si="73"/>
        <v>-1.5706809511829341E-3</v>
      </c>
      <c r="V1198" s="119">
        <f t="shared" si="71"/>
        <v>0.12875392183132753</v>
      </c>
    </row>
    <row r="1199" spans="2:22">
      <c r="B1199" s="21">
        <v>42922</v>
      </c>
      <c r="C1199" s="122" t="s">
        <v>281</v>
      </c>
      <c r="D1199" s="116">
        <v>26.86</v>
      </c>
      <c r="E1199" s="11">
        <v>26.31</v>
      </c>
      <c r="F1199" s="12">
        <v>76645911</v>
      </c>
      <c r="H1199" s="21">
        <v>42951</v>
      </c>
      <c r="I1199" s="122" t="s">
        <v>70</v>
      </c>
      <c r="J1199" s="116">
        <v>87.09</v>
      </c>
      <c r="K1199" s="11">
        <v>88.18</v>
      </c>
      <c r="L1199" s="12">
        <v>1542594</v>
      </c>
      <c r="N1199" s="113" t="str">
        <f t="shared" si="72"/>
        <v>43007ETR</v>
      </c>
      <c r="O1199" s="21">
        <v>43007</v>
      </c>
      <c r="P1199" s="122" t="s">
        <v>253</v>
      </c>
      <c r="Q1199" s="117">
        <v>76.28</v>
      </c>
      <c r="R1199" s="96">
        <v>76.36</v>
      </c>
      <c r="S1199" s="11">
        <v>1149643</v>
      </c>
      <c r="T1199" s="78">
        <f t="shared" ref="T1199:T1262" si="74">AVERAGE(S1169:S1198)</f>
        <v>992607.6</v>
      </c>
      <c r="U1199" s="11">
        <f t="shared" si="73"/>
        <v>2.6195154046317168E-4</v>
      </c>
      <c r="V1199" s="119">
        <f t="shared" ref="V1199:V1262" si="75">_xlfn.STDEV.S(U1169:U1198)*(250)^0.5</f>
        <v>0.12678933510549253</v>
      </c>
    </row>
    <row r="1200" spans="2:22">
      <c r="B1200" s="21">
        <v>42922</v>
      </c>
      <c r="C1200" s="122" t="s">
        <v>282</v>
      </c>
      <c r="D1200" s="116">
        <v>23.03</v>
      </c>
      <c r="E1200" s="11">
        <v>22.59</v>
      </c>
      <c r="F1200" s="12">
        <v>5262827</v>
      </c>
      <c r="H1200" s="21">
        <v>42951</v>
      </c>
      <c r="I1200" s="122" t="s">
        <v>71</v>
      </c>
      <c r="J1200" s="116">
        <v>37.35</v>
      </c>
      <c r="K1200" s="11">
        <v>37</v>
      </c>
      <c r="L1200" s="12">
        <v>1056657</v>
      </c>
      <c r="N1200" s="113" t="str">
        <f t="shared" si="72"/>
        <v>42919EVHC</v>
      </c>
      <c r="O1200" s="21">
        <v>42919</v>
      </c>
      <c r="P1200" s="122" t="s">
        <v>254</v>
      </c>
      <c r="Q1200" s="116">
        <v>62.69</v>
      </c>
      <c r="R1200" s="11">
        <v>61.4</v>
      </c>
      <c r="S1200" s="11">
        <v>777335</v>
      </c>
      <c r="T1200" s="78">
        <f t="shared" si="74"/>
        <v>1010518.9333333333</v>
      </c>
      <c r="U1200" s="11">
        <f t="shared" si="73"/>
        <v>-0.2180491637044501</v>
      </c>
      <c r="V1200" s="119">
        <f t="shared" si="75"/>
        <v>0.12529065555784011</v>
      </c>
    </row>
    <row r="1201" spans="2:22">
      <c r="B1201" s="21">
        <v>42922</v>
      </c>
      <c r="C1201" s="122" t="s">
        <v>283</v>
      </c>
      <c r="D1201" s="116">
        <v>70.66</v>
      </c>
      <c r="E1201" s="11">
        <v>69.48</v>
      </c>
      <c r="F1201" s="12">
        <v>7989034</v>
      </c>
      <c r="H1201" s="21">
        <v>42951</v>
      </c>
      <c r="I1201" s="122" t="s">
        <v>72</v>
      </c>
      <c r="J1201" s="116">
        <v>312.74</v>
      </c>
      <c r="K1201" s="11">
        <v>310.35669999999999</v>
      </c>
      <c r="L1201" s="12">
        <v>974696.98100000003</v>
      </c>
      <c r="N1201" s="113" t="str">
        <f t="shared" si="72"/>
        <v>42921EVHC</v>
      </c>
      <c r="O1201" s="21">
        <v>42921</v>
      </c>
      <c r="P1201" s="122" t="s">
        <v>254</v>
      </c>
      <c r="Q1201" s="116">
        <v>61.07</v>
      </c>
      <c r="R1201" s="11">
        <v>62.29</v>
      </c>
      <c r="S1201" s="11">
        <v>914377</v>
      </c>
      <c r="T1201" s="78">
        <f t="shared" si="74"/>
        <v>1007239.4666666667</v>
      </c>
      <c r="U1201" s="11">
        <f t="shared" si="73"/>
        <v>1.4391064112957319E-2</v>
      </c>
      <c r="V1201" s="119">
        <f t="shared" si="75"/>
        <v>0.63980218667667854</v>
      </c>
    </row>
    <row r="1202" spans="2:22">
      <c r="B1202" s="21">
        <v>42922</v>
      </c>
      <c r="C1202" s="122" t="s">
        <v>284</v>
      </c>
      <c r="D1202" s="116">
        <v>54.21</v>
      </c>
      <c r="E1202" s="11">
        <v>53.82</v>
      </c>
      <c r="F1202" s="12">
        <v>5105560</v>
      </c>
      <c r="H1202" s="21">
        <v>42951</v>
      </c>
      <c r="I1202" s="122" t="s">
        <v>73</v>
      </c>
      <c r="J1202" s="116">
        <v>127.68</v>
      </c>
      <c r="K1202" s="11">
        <v>126.94</v>
      </c>
      <c r="L1202" s="12">
        <v>466610</v>
      </c>
      <c r="N1202" s="113" t="str">
        <f t="shared" si="72"/>
        <v>42922EVHC</v>
      </c>
      <c r="O1202" s="21">
        <v>42922</v>
      </c>
      <c r="P1202" s="122" t="s">
        <v>254</v>
      </c>
      <c r="Q1202" s="116">
        <v>61.84</v>
      </c>
      <c r="R1202" s="11">
        <v>60.58</v>
      </c>
      <c r="S1202" s="11">
        <v>873521</v>
      </c>
      <c r="T1202" s="78">
        <f t="shared" si="74"/>
        <v>988371.16666666663</v>
      </c>
      <c r="U1202" s="11">
        <f t="shared" si="73"/>
        <v>-2.7836093666962932E-2</v>
      </c>
      <c r="V1202" s="119">
        <f t="shared" si="75"/>
        <v>0.64196277303409577</v>
      </c>
    </row>
    <row r="1203" spans="2:22">
      <c r="B1203" s="21">
        <v>42922</v>
      </c>
      <c r="C1203" s="122" t="s">
        <v>24</v>
      </c>
      <c r="D1203" s="116">
        <v>30.31</v>
      </c>
      <c r="E1203" s="11">
        <v>29.81</v>
      </c>
      <c r="F1203" s="12">
        <v>6236459</v>
      </c>
      <c r="H1203" s="21">
        <v>42954</v>
      </c>
      <c r="I1203" s="122" t="s">
        <v>24</v>
      </c>
      <c r="J1203" s="116">
        <v>29.3</v>
      </c>
      <c r="K1203" s="11">
        <v>29.24</v>
      </c>
      <c r="L1203" s="12">
        <v>4967568</v>
      </c>
      <c r="N1203" s="113" t="str">
        <f t="shared" si="72"/>
        <v>42923EVHC</v>
      </c>
      <c r="O1203" s="21">
        <v>42923</v>
      </c>
      <c r="P1203" s="122" t="s">
        <v>254</v>
      </c>
      <c r="Q1203" s="116">
        <v>60.66</v>
      </c>
      <c r="R1203" s="11">
        <v>61.65</v>
      </c>
      <c r="S1203" s="11">
        <v>847828</v>
      </c>
      <c r="T1203" s="78">
        <f t="shared" si="74"/>
        <v>978071.6</v>
      </c>
      <c r="U1203" s="11">
        <f t="shared" si="73"/>
        <v>1.7508424011262052E-2</v>
      </c>
      <c r="V1203" s="119">
        <f t="shared" si="75"/>
        <v>0.64349838288169636</v>
      </c>
    </row>
    <row r="1204" spans="2:22">
      <c r="B1204" s="21">
        <v>42922</v>
      </c>
      <c r="C1204" s="122" t="s">
        <v>25</v>
      </c>
      <c r="D1204" s="116">
        <v>34.869999999999997</v>
      </c>
      <c r="E1204" s="11">
        <v>34.869999999999997</v>
      </c>
      <c r="F1204" s="12">
        <v>8567239</v>
      </c>
      <c r="H1204" s="21">
        <v>42954</v>
      </c>
      <c r="I1204" s="122" t="s">
        <v>25</v>
      </c>
      <c r="J1204" s="116">
        <v>35.159999999999997</v>
      </c>
      <c r="K1204" s="11">
        <v>35.299999999999997</v>
      </c>
      <c r="L1204" s="12">
        <v>8254997</v>
      </c>
      <c r="N1204" s="113" t="str">
        <f t="shared" si="72"/>
        <v>42926EVHC</v>
      </c>
      <c r="O1204" s="21">
        <v>42926</v>
      </c>
      <c r="P1204" s="122" t="s">
        <v>254</v>
      </c>
      <c r="Q1204" s="116">
        <v>61.51</v>
      </c>
      <c r="R1204" s="11">
        <v>60.84</v>
      </c>
      <c r="S1204" s="11">
        <v>772811</v>
      </c>
      <c r="T1204" s="78">
        <f t="shared" si="74"/>
        <v>975301.23333333328</v>
      </c>
      <c r="U1204" s="11">
        <f t="shared" si="73"/>
        <v>-1.3225762219261137E-2</v>
      </c>
      <c r="V1204" s="119">
        <f t="shared" si="75"/>
        <v>0.6463677081848197</v>
      </c>
    </row>
    <row r="1205" spans="2:22">
      <c r="B1205" s="21">
        <v>42922</v>
      </c>
      <c r="C1205" s="122" t="s">
        <v>26</v>
      </c>
      <c r="D1205" s="116">
        <v>904.12</v>
      </c>
      <c r="E1205" s="11">
        <v>906.69</v>
      </c>
      <c r="F1205" s="12">
        <v>1424503</v>
      </c>
      <c r="H1205" s="21">
        <v>42954</v>
      </c>
      <c r="I1205" s="122" t="s">
        <v>26</v>
      </c>
      <c r="J1205" s="116">
        <v>929.06</v>
      </c>
      <c r="K1205" s="11">
        <v>929.36</v>
      </c>
      <c r="L1205" s="12">
        <v>1032239</v>
      </c>
      <c r="N1205" s="113" t="str">
        <f t="shared" si="72"/>
        <v>42927EVHC</v>
      </c>
      <c r="O1205" s="21">
        <v>42927</v>
      </c>
      <c r="P1205" s="122" t="s">
        <v>254</v>
      </c>
      <c r="Q1205" s="116">
        <v>60.76</v>
      </c>
      <c r="R1205" s="11">
        <v>61.16</v>
      </c>
      <c r="S1205" s="11">
        <v>774798</v>
      </c>
      <c r="T1205" s="78">
        <f t="shared" si="74"/>
        <v>971395.6</v>
      </c>
      <c r="U1205" s="11">
        <f t="shared" si="73"/>
        <v>5.2459136697693256E-3</v>
      </c>
      <c r="V1205" s="119">
        <f t="shared" si="75"/>
        <v>0.6462553971376932</v>
      </c>
    </row>
    <row r="1206" spans="2:22">
      <c r="B1206" s="21">
        <v>42922</v>
      </c>
      <c r="C1206" s="122" t="s">
        <v>27</v>
      </c>
      <c r="D1206" s="116">
        <v>925</v>
      </c>
      <c r="E1206" s="11">
        <v>927.69</v>
      </c>
      <c r="F1206" s="12">
        <v>2014855</v>
      </c>
      <c r="H1206" s="21">
        <v>42954</v>
      </c>
      <c r="I1206" s="122" t="s">
        <v>27</v>
      </c>
      <c r="J1206" s="116">
        <v>947.52</v>
      </c>
      <c r="K1206" s="11">
        <v>945.75</v>
      </c>
      <c r="L1206" s="12">
        <v>1445754</v>
      </c>
      <c r="N1206" s="113" t="str">
        <f t="shared" si="72"/>
        <v>42928EVHC</v>
      </c>
      <c r="O1206" s="21">
        <v>42928</v>
      </c>
      <c r="P1206" s="122" t="s">
        <v>254</v>
      </c>
      <c r="Q1206" s="116">
        <v>61.5</v>
      </c>
      <c r="R1206" s="11">
        <v>61.87</v>
      </c>
      <c r="S1206" s="11">
        <v>827153</v>
      </c>
      <c r="T1206" s="78">
        <f t="shared" si="74"/>
        <v>966148.23333333328</v>
      </c>
      <c r="U1206" s="11">
        <f t="shared" si="73"/>
        <v>1.1542028482035985E-2</v>
      </c>
      <c r="V1206" s="119">
        <f t="shared" si="75"/>
        <v>0.64500064086844255</v>
      </c>
    </row>
    <row r="1207" spans="2:22">
      <c r="B1207" s="21">
        <v>42922</v>
      </c>
      <c r="C1207" s="122" t="s">
        <v>28</v>
      </c>
      <c r="D1207" s="116">
        <v>87.1</v>
      </c>
      <c r="E1207" s="11">
        <v>86.74</v>
      </c>
      <c r="F1207" s="12">
        <v>1709881</v>
      </c>
      <c r="H1207" s="21">
        <v>42954</v>
      </c>
      <c r="I1207" s="122" t="s">
        <v>28</v>
      </c>
      <c r="J1207" s="116">
        <v>83.9</v>
      </c>
      <c r="K1207" s="11">
        <v>84.15</v>
      </c>
      <c r="L1207" s="12">
        <v>438086</v>
      </c>
      <c r="N1207" s="113" t="str">
        <f t="shared" si="72"/>
        <v>42929EVHC</v>
      </c>
      <c r="O1207" s="21">
        <v>42929</v>
      </c>
      <c r="P1207" s="122" t="s">
        <v>254</v>
      </c>
      <c r="Q1207" s="116">
        <v>61.88</v>
      </c>
      <c r="R1207" s="11">
        <v>61.3</v>
      </c>
      <c r="S1207" s="11">
        <v>692506</v>
      </c>
      <c r="T1207" s="78">
        <f t="shared" si="74"/>
        <v>967495.73333333328</v>
      </c>
      <c r="U1207" s="11">
        <f t="shared" si="73"/>
        <v>-9.255566600731676E-3</v>
      </c>
      <c r="V1207" s="119">
        <f t="shared" si="75"/>
        <v>0.6472426353716243</v>
      </c>
    </row>
    <row r="1208" spans="2:22">
      <c r="B1208" s="21">
        <v>42922</v>
      </c>
      <c r="C1208" s="122" t="s">
        <v>29</v>
      </c>
      <c r="D1208" s="116">
        <v>89.25</v>
      </c>
      <c r="E1208" s="11">
        <v>88.41</v>
      </c>
      <c r="F1208" s="12">
        <v>963428</v>
      </c>
      <c r="H1208" s="21">
        <v>42954</v>
      </c>
      <c r="I1208" s="122" t="s">
        <v>29</v>
      </c>
      <c r="J1208" s="116">
        <v>97.57</v>
      </c>
      <c r="K1208" s="11">
        <v>96.76</v>
      </c>
      <c r="L1208" s="12">
        <v>2060242</v>
      </c>
      <c r="N1208" s="113" t="str">
        <f t="shared" si="72"/>
        <v>42930EVHC</v>
      </c>
      <c r="O1208" s="21">
        <v>42930</v>
      </c>
      <c r="P1208" s="122" t="s">
        <v>254</v>
      </c>
      <c r="Q1208" s="116">
        <v>61.49</v>
      </c>
      <c r="R1208" s="11">
        <v>61.79</v>
      </c>
      <c r="S1208" s="11">
        <v>850218</v>
      </c>
      <c r="T1208" s="78">
        <f t="shared" si="74"/>
        <v>957381.83333333337</v>
      </c>
      <c r="U1208" s="11">
        <f t="shared" si="73"/>
        <v>7.9616961307224302E-3</v>
      </c>
      <c r="V1208" s="119">
        <f t="shared" si="75"/>
        <v>0.64673130952607516</v>
      </c>
    </row>
    <row r="1209" spans="2:22">
      <c r="B1209" s="21">
        <v>42922</v>
      </c>
      <c r="C1209" s="122" t="s">
        <v>30</v>
      </c>
      <c r="D1209" s="116">
        <v>22.54</v>
      </c>
      <c r="E1209" s="11">
        <v>22.71</v>
      </c>
      <c r="F1209" s="12">
        <v>9808318</v>
      </c>
      <c r="H1209" s="21">
        <v>42954</v>
      </c>
      <c r="I1209" s="122" t="s">
        <v>30</v>
      </c>
      <c r="J1209" s="116">
        <v>23.93</v>
      </c>
      <c r="K1209" s="11">
        <v>24.04</v>
      </c>
      <c r="L1209" s="12">
        <v>3314091</v>
      </c>
      <c r="N1209" s="113" t="str">
        <f t="shared" si="72"/>
        <v>42933EVHC</v>
      </c>
      <c r="O1209" s="21">
        <v>42933</v>
      </c>
      <c r="P1209" s="122" t="s">
        <v>254</v>
      </c>
      <c r="Q1209" s="116">
        <v>62.08</v>
      </c>
      <c r="R1209" s="11">
        <v>61.65</v>
      </c>
      <c r="S1209" s="11">
        <v>933866</v>
      </c>
      <c r="T1209" s="78">
        <f t="shared" si="74"/>
        <v>964507.06666666665</v>
      </c>
      <c r="U1209" s="11">
        <f t="shared" si="73"/>
        <v>-2.2683094625348577E-3</v>
      </c>
      <c r="V1209" s="119">
        <f t="shared" si="75"/>
        <v>0.64850503922381031</v>
      </c>
    </row>
    <row r="1210" spans="2:22">
      <c r="B1210" s="21">
        <v>42922</v>
      </c>
      <c r="C1210" s="122" t="s">
        <v>31</v>
      </c>
      <c r="D1210" s="116">
        <v>51.85</v>
      </c>
      <c r="E1210" s="11">
        <v>50.98</v>
      </c>
      <c r="F1210" s="12">
        <v>1132568</v>
      </c>
      <c r="H1210" s="21">
        <v>42954</v>
      </c>
      <c r="I1210" s="122" t="s">
        <v>31</v>
      </c>
      <c r="J1210" s="116">
        <v>51.03</v>
      </c>
      <c r="K1210" s="11">
        <v>52.1</v>
      </c>
      <c r="L1210" s="12">
        <v>986658</v>
      </c>
      <c r="N1210" s="113" t="str">
        <f t="shared" si="72"/>
        <v>42934EVHC</v>
      </c>
      <c r="O1210" s="21">
        <v>42934</v>
      </c>
      <c r="P1210" s="122" t="s">
        <v>254</v>
      </c>
      <c r="Q1210" s="116">
        <v>61.77</v>
      </c>
      <c r="R1210" s="11">
        <v>61.14</v>
      </c>
      <c r="S1210" s="11">
        <v>709127</v>
      </c>
      <c r="T1210" s="78">
        <f t="shared" si="74"/>
        <v>958114.66666666663</v>
      </c>
      <c r="U1210" s="11">
        <f t="shared" si="73"/>
        <v>-8.3069131476648031E-3</v>
      </c>
      <c r="V1210" s="119">
        <f t="shared" si="75"/>
        <v>0.64853482153164554</v>
      </c>
    </row>
    <row r="1211" spans="2:22">
      <c r="B1211" s="21">
        <v>42922</v>
      </c>
      <c r="C1211" s="122" t="s">
        <v>32</v>
      </c>
      <c r="D1211" s="116">
        <v>227.97</v>
      </c>
      <c r="E1211" s="11">
        <v>226.69</v>
      </c>
      <c r="F1211" s="12">
        <v>3076622</v>
      </c>
      <c r="H1211" s="21">
        <v>42954</v>
      </c>
      <c r="I1211" s="122" t="s">
        <v>32</v>
      </c>
      <c r="J1211" s="116">
        <v>229.8</v>
      </c>
      <c r="K1211" s="11">
        <v>232.92</v>
      </c>
      <c r="L1211" s="12">
        <v>3809764</v>
      </c>
      <c r="N1211" s="113" t="str">
        <f t="shared" si="72"/>
        <v>42935EVHC</v>
      </c>
      <c r="O1211" s="21">
        <v>42935</v>
      </c>
      <c r="P1211" s="122" t="s">
        <v>254</v>
      </c>
      <c r="Q1211" s="116">
        <v>61.2</v>
      </c>
      <c r="R1211" s="11">
        <v>62.23</v>
      </c>
      <c r="S1211" s="11">
        <v>845320</v>
      </c>
      <c r="T1211" s="78">
        <f t="shared" si="74"/>
        <v>949929.8666666667</v>
      </c>
      <c r="U1211" s="11">
        <f t="shared" si="73"/>
        <v>1.7670882118437956E-2</v>
      </c>
      <c r="V1211" s="119">
        <f t="shared" si="75"/>
        <v>0.64791827885745779</v>
      </c>
    </row>
    <row r="1212" spans="2:22">
      <c r="B1212" s="21">
        <v>42922</v>
      </c>
      <c r="C1212" s="122" t="s">
        <v>33</v>
      </c>
      <c r="D1212" s="116">
        <v>34.96</v>
      </c>
      <c r="E1212" s="11">
        <v>35.1</v>
      </c>
      <c r="F1212" s="12">
        <v>2035897</v>
      </c>
      <c r="H1212" s="21">
        <v>42954</v>
      </c>
      <c r="I1212" s="122" t="s">
        <v>33</v>
      </c>
      <c r="J1212" s="116">
        <v>31.2</v>
      </c>
      <c r="K1212" s="11">
        <v>31.46</v>
      </c>
      <c r="L1212" s="12">
        <v>3855357</v>
      </c>
      <c r="N1212" s="113" t="str">
        <f t="shared" si="72"/>
        <v>42936EVHC</v>
      </c>
      <c r="O1212" s="21">
        <v>42936</v>
      </c>
      <c r="P1212" s="122" t="s">
        <v>254</v>
      </c>
      <c r="Q1212" s="116">
        <v>62.25</v>
      </c>
      <c r="R1212" s="11">
        <v>62.94</v>
      </c>
      <c r="S1212" s="11">
        <v>630696</v>
      </c>
      <c r="T1212" s="78">
        <f t="shared" si="74"/>
        <v>948683.06666666665</v>
      </c>
      <c r="U1212" s="11">
        <f t="shared" si="73"/>
        <v>1.1344693055134362E-2</v>
      </c>
      <c r="V1212" s="119">
        <f t="shared" si="75"/>
        <v>0.65093329918821574</v>
      </c>
    </row>
    <row r="1213" spans="2:22">
      <c r="B1213" s="21">
        <v>42922</v>
      </c>
      <c r="C1213" s="122" t="s">
        <v>34</v>
      </c>
      <c r="D1213" s="116">
        <v>183.73</v>
      </c>
      <c r="E1213" s="11">
        <v>181.12</v>
      </c>
      <c r="F1213" s="12">
        <v>1001955</v>
      </c>
      <c r="H1213" s="21">
        <v>42954</v>
      </c>
      <c r="I1213" s="122" t="s">
        <v>34</v>
      </c>
      <c r="J1213" s="116">
        <v>170.45</v>
      </c>
      <c r="K1213" s="11">
        <v>167.39</v>
      </c>
      <c r="L1213" s="12">
        <v>648632</v>
      </c>
      <c r="N1213" s="113" t="str">
        <f t="shared" si="72"/>
        <v>42937EVHC</v>
      </c>
      <c r="O1213" s="21">
        <v>42937</v>
      </c>
      <c r="P1213" s="122" t="s">
        <v>254</v>
      </c>
      <c r="Q1213" s="116">
        <v>62.92</v>
      </c>
      <c r="R1213" s="11">
        <v>62.61</v>
      </c>
      <c r="S1213" s="11">
        <v>588123</v>
      </c>
      <c r="T1213" s="78">
        <f t="shared" si="74"/>
        <v>911783.4</v>
      </c>
      <c r="U1213" s="11">
        <f t="shared" si="73"/>
        <v>-5.2568818790416577E-3</v>
      </c>
      <c r="V1213" s="119">
        <f t="shared" si="75"/>
        <v>0.65317475069247177</v>
      </c>
    </row>
    <row r="1214" spans="2:22">
      <c r="B1214" s="21">
        <v>42922</v>
      </c>
      <c r="C1214" s="122" t="s">
        <v>35</v>
      </c>
      <c r="D1214" s="116">
        <v>43.1</v>
      </c>
      <c r="E1214" s="11">
        <v>42.02</v>
      </c>
      <c r="F1214" s="12">
        <v>9338625</v>
      </c>
      <c r="H1214" s="21">
        <v>42954</v>
      </c>
      <c r="I1214" s="122" t="s">
        <v>35</v>
      </c>
      <c r="J1214" s="116">
        <v>41.77</v>
      </c>
      <c r="K1214" s="11">
        <v>41.45</v>
      </c>
      <c r="L1214" s="12">
        <v>7546654</v>
      </c>
      <c r="N1214" s="113" t="str">
        <f t="shared" si="72"/>
        <v>42940EVHC</v>
      </c>
      <c r="O1214" s="21">
        <v>42940</v>
      </c>
      <c r="P1214" s="122" t="s">
        <v>254</v>
      </c>
      <c r="Q1214" s="116">
        <v>62.5</v>
      </c>
      <c r="R1214" s="11">
        <v>60.28</v>
      </c>
      <c r="S1214" s="11">
        <v>3017862</v>
      </c>
      <c r="T1214" s="78">
        <f t="shared" si="74"/>
        <v>906538.3666666667</v>
      </c>
      <c r="U1214" s="11">
        <f t="shared" si="73"/>
        <v>-3.792463599892433E-2</v>
      </c>
      <c r="V1214" s="119">
        <f t="shared" si="75"/>
        <v>0.65194434101623755</v>
      </c>
    </row>
    <row r="1215" spans="2:22">
      <c r="B1215" s="21">
        <v>42922</v>
      </c>
      <c r="C1215" s="122" t="s">
        <v>36</v>
      </c>
      <c r="D1215" s="116">
        <v>111.26</v>
      </c>
      <c r="E1215" s="11">
        <v>111.12</v>
      </c>
      <c r="F1215" s="12">
        <v>643744</v>
      </c>
      <c r="H1215" s="21">
        <v>42954</v>
      </c>
      <c r="I1215" s="122" t="s">
        <v>36</v>
      </c>
      <c r="J1215" s="116">
        <v>103.65</v>
      </c>
      <c r="K1215" s="11">
        <v>103.02</v>
      </c>
      <c r="L1215" s="12">
        <v>825195</v>
      </c>
      <c r="N1215" s="113" t="str">
        <f t="shared" si="72"/>
        <v>42941EVHC</v>
      </c>
      <c r="O1215" s="21">
        <v>42941</v>
      </c>
      <c r="P1215" s="122" t="s">
        <v>254</v>
      </c>
      <c r="Q1215" s="116">
        <v>60.22</v>
      </c>
      <c r="R1215" s="11">
        <v>58.88</v>
      </c>
      <c r="S1215" s="11">
        <v>2101733</v>
      </c>
      <c r="T1215" s="78">
        <f t="shared" si="74"/>
        <v>982317.4</v>
      </c>
      <c r="U1215" s="11">
        <f t="shared" si="73"/>
        <v>-2.3498899337673872E-2</v>
      </c>
      <c r="V1215" s="119">
        <f t="shared" si="75"/>
        <v>0.65592137544931617</v>
      </c>
    </row>
    <row r="1216" spans="2:22">
      <c r="B1216" s="21">
        <v>42922</v>
      </c>
      <c r="C1216" s="122" t="s">
        <v>37</v>
      </c>
      <c r="D1216" s="116">
        <v>13.8</v>
      </c>
      <c r="E1216" s="11">
        <v>13.66</v>
      </c>
      <c r="F1216" s="12">
        <v>10690870</v>
      </c>
      <c r="H1216" s="21">
        <v>42954</v>
      </c>
      <c r="I1216" s="122" t="s">
        <v>37</v>
      </c>
      <c r="J1216" s="116">
        <v>13.3</v>
      </c>
      <c r="K1216" s="11">
        <v>13.28</v>
      </c>
      <c r="L1216" s="12">
        <v>5434266</v>
      </c>
      <c r="N1216" s="113" t="str">
        <f t="shared" si="72"/>
        <v>42942EVHC</v>
      </c>
      <c r="O1216" s="21">
        <v>42942</v>
      </c>
      <c r="P1216" s="122" t="s">
        <v>254</v>
      </c>
      <c r="Q1216" s="116">
        <v>58.27</v>
      </c>
      <c r="R1216" s="11">
        <v>58.15</v>
      </c>
      <c r="S1216" s="11">
        <v>2290182</v>
      </c>
      <c r="T1216" s="78">
        <f t="shared" si="74"/>
        <v>1020021.8333333334</v>
      </c>
      <c r="U1216" s="11">
        <f t="shared" si="73"/>
        <v>-1.247559545594744E-2</v>
      </c>
      <c r="V1216" s="119">
        <f t="shared" si="75"/>
        <v>0.65536029130372564</v>
      </c>
    </row>
    <row r="1217" spans="2:22">
      <c r="B1217" s="21">
        <v>42922</v>
      </c>
      <c r="C1217" s="122" t="s">
        <v>38</v>
      </c>
      <c r="D1217" s="116">
        <v>23.1</v>
      </c>
      <c r="E1217" s="11">
        <v>22.53</v>
      </c>
      <c r="F1217" s="12">
        <v>3763801</v>
      </c>
      <c r="H1217" s="21">
        <v>42954</v>
      </c>
      <c r="I1217" s="122" t="s">
        <v>38</v>
      </c>
      <c r="J1217" s="116">
        <v>24.29</v>
      </c>
      <c r="K1217" s="11">
        <v>24.29</v>
      </c>
      <c r="L1217" s="12">
        <v>7655315</v>
      </c>
      <c r="N1217" s="113" t="str">
        <f t="shared" si="72"/>
        <v>42943EVHC</v>
      </c>
      <c r="O1217" s="21">
        <v>42943</v>
      </c>
      <c r="P1217" s="122" t="s">
        <v>254</v>
      </c>
      <c r="Q1217" s="116">
        <v>57.75</v>
      </c>
      <c r="R1217" s="11">
        <v>56.78</v>
      </c>
      <c r="S1217" s="11">
        <v>1418436</v>
      </c>
      <c r="T1217" s="78">
        <f t="shared" si="74"/>
        <v>1068258.2</v>
      </c>
      <c r="U1217" s="11">
        <f t="shared" si="73"/>
        <v>-2.3841727919848302E-2</v>
      </c>
      <c r="V1217" s="119">
        <f t="shared" si="75"/>
        <v>0.6551532851998163</v>
      </c>
    </row>
    <row r="1218" spans="2:22">
      <c r="B1218" s="21">
        <v>42922</v>
      </c>
      <c r="C1218" s="122" t="s">
        <v>39</v>
      </c>
      <c r="D1218" s="116">
        <v>86.81</v>
      </c>
      <c r="E1218" s="11">
        <v>84.83</v>
      </c>
      <c r="F1218" s="12">
        <v>2319902</v>
      </c>
      <c r="H1218" s="21">
        <v>42954</v>
      </c>
      <c r="I1218" s="122" t="s">
        <v>39</v>
      </c>
      <c r="J1218" s="116">
        <v>78.77</v>
      </c>
      <c r="K1218" s="11">
        <v>78.489999999999995</v>
      </c>
      <c r="L1218" s="12">
        <v>1684686</v>
      </c>
      <c r="N1218" s="113" t="str">
        <f t="shared" si="72"/>
        <v>42944EVHC</v>
      </c>
      <c r="O1218" s="21">
        <v>42944</v>
      </c>
      <c r="P1218" s="122" t="s">
        <v>254</v>
      </c>
      <c r="Q1218" s="116">
        <v>56.81</v>
      </c>
      <c r="R1218" s="11">
        <v>56.16</v>
      </c>
      <c r="S1218" s="11">
        <v>1945105</v>
      </c>
      <c r="T1218" s="78">
        <f t="shared" si="74"/>
        <v>1074540.7666666666</v>
      </c>
      <c r="U1218" s="11">
        <f t="shared" si="73"/>
        <v>-1.0979391327269529E-2</v>
      </c>
      <c r="V1218" s="119">
        <f t="shared" si="75"/>
        <v>0.65633079325601373</v>
      </c>
    </row>
    <row r="1219" spans="2:22">
      <c r="B1219" s="21">
        <v>42922</v>
      </c>
      <c r="C1219" s="122" t="s">
        <v>40</v>
      </c>
      <c r="D1219" s="116">
        <v>74.760000000000005</v>
      </c>
      <c r="E1219" s="11">
        <v>73.069999999999993</v>
      </c>
      <c r="F1219" s="12">
        <v>1490071</v>
      </c>
      <c r="H1219" s="21">
        <v>42954</v>
      </c>
      <c r="I1219" s="122" t="s">
        <v>40</v>
      </c>
      <c r="J1219" s="116">
        <v>71.83</v>
      </c>
      <c r="K1219" s="11">
        <v>71.92</v>
      </c>
      <c r="L1219" s="12">
        <v>1253081</v>
      </c>
      <c r="N1219" s="113" t="str">
        <f t="shared" si="72"/>
        <v>42947EVHC</v>
      </c>
      <c r="O1219" s="21">
        <v>42947</v>
      </c>
      <c r="P1219" s="122" t="s">
        <v>254</v>
      </c>
      <c r="Q1219" s="116">
        <v>56.21</v>
      </c>
      <c r="R1219" s="11">
        <v>56.43</v>
      </c>
      <c r="S1219" s="11">
        <v>1806096</v>
      </c>
      <c r="T1219" s="78">
        <f t="shared" si="74"/>
        <v>1110910.2</v>
      </c>
      <c r="U1219" s="11">
        <f t="shared" si="73"/>
        <v>4.7961722634930135E-3</v>
      </c>
      <c r="V1219" s="119">
        <f t="shared" si="75"/>
        <v>0.6529609374709846</v>
      </c>
    </row>
    <row r="1220" spans="2:22">
      <c r="B1220" s="21">
        <v>42922</v>
      </c>
      <c r="C1220" s="122" t="s">
        <v>41</v>
      </c>
      <c r="D1220" s="116">
        <v>32</v>
      </c>
      <c r="E1220" s="11">
        <v>31.15</v>
      </c>
      <c r="F1220" s="12">
        <v>4374302</v>
      </c>
      <c r="H1220" s="21">
        <v>42954</v>
      </c>
      <c r="I1220" s="122" t="s">
        <v>41</v>
      </c>
      <c r="J1220" s="116">
        <v>29.82</v>
      </c>
      <c r="K1220" s="11">
        <v>29.56</v>
      </c>
      <c r="L1220" s="12">
        <v>3501049</v>
      </c>
      <c r="N1220" s="113" t="str">
        <f t="shared" ref="N1220:N1283" si="76">O1220&amp;P1220</f>
        <v>42948EVHC</v>
      </c>
      <c r="O1220" s="21">
        <v>42948</v>
      </c>
      <c r="P1220" s="122" t="s">
        <v>254</v>
      </c>
      <c r="Q1220" s="116">
        <v>56.88</v>
      </c>
      <c r="R1220" s="11">
        <v>55.98</v>
      </c>
      <c r="S1220" s="11">
        <v>1476518</v>
      </c>
      <c r="T1220" s="78">
        <f t="shared" si="74"/>
        <v>1120673.1666666667</v>
      </c>
      <c r="U1220" s="11">
        <f t="shared" si="73"/>
        <v>-8.0064478937412562E-3</v>
      </c>
      <c r="V1220" s="119">
        <f t="shared" si="75"/>
        <v>0.65425944207690756</v>
      </c>
    </row>
    <row r="1221" spans="2:22">
      <c r="B1221" s="21">
        <v>42922</v>
      </c>
      <c r="C1221" s="122" t="s">
        <v>42</v>
      </c>
      <c r="D1221" s="116">
        <v>151.77000000000001</v>
      </c>
      <c r="E1221" s="11">
        <v>152.05000000000001</v>
      </c>
      <c r="F1221" s="12">
        <v>3408538</v>
      </c>
      <c r="H1221" s="21">
        <v>42954</v>
      </c>
      <c r="I1221" s="122" t="s">
        <v>42</v>
      </c>
      <c r="J1221" s="116">
        <v>152.83000000000001</v>
      </c>
      <c r="K1221" s="11">
        <v>153.35</v>
      </c>
      <c r="L1221" s="12">
        <v>3833620</v>
      </c>
      <c r="N1221" s="113" t="str">
        <f t="shared" si="76"/>
        <v>42949EVHC</v>
      </c>
      <c r="O1221" s="21">
        <v>42949</v>
      </c>
      <c r="P1221" s="122" t="s">
        <v>254</v>
      </c>
      <c r="Q1221" s="116">
        <v>55.6</v>
      </c>
      <c r="R1221" s="11">
        <v>54.75</v>
      </c>
      <c r="S1221" s="11">
        <v>1862203</v>
      </c>
      <c r="T1221" s="78">
        <f t="shared" si="74"/>
        <v>1141514.7666666666</v>
      </c>
      <c r="U1221" s="11">
        <f t="shared" ref="U1221:U1284" si="77">LN(R1221/R1220)</f>
        <v>-2.221711539069722E-2</v>
      </c>
      <c r="V1221" s="119">
        <f t="shared" si="75"/>
        <v>0.65417255125058837</v>
      </c>
    </row>
    <row r="1222" spans="2:22">
      <c r="B1222" s="21">
        <v>42922</v>
      </c>
      <c r="C1222" s="122" t="s">
        <v>43</v>
      </c>
      <c r="D1222" s="116">
        <v>43.75</v>
      </c>
      <c r="E1222" s="11">
        <v>42.83</v>
      </c>
      <c r="F1222" s="12">
        <v>3928214</v>
      </c>
      <c r="H1222" s="21">
        <v>42954</v>
      </c>
      <c r="I1222" s="122" t="s">
        <v>43</v>
      </c>
      <c r="J1222" s="116">
        <v>44.01</v>
      </c>
      <c r="K1222" s="11">
        <v>42.86</v>
      </c>
      <c r="L1222" s="12">
        <v>4356922</v>
      </c>
      <c r="N1222" s="113" t="str">
        <f t="shared" si="76"/>
        <v>42950EVHC</v>
      </c>
      <c r="O1222" s="21">
        <v>42950</v>
      </c>
      <c r="P1222" s="122" t="s">
        <v>254</v>
      </c>
      <c r="Q1222" s="116">
        <v>54.33</v>
      </c>
      <c r="R1222" s="11">
        <v>54.82</v>
      </c>
      <c r="S1222" s="11">
        <v>2200796</v>
      </c>
      <c r="T1222" s="78">
        <f t="shared" si="74"/>
        <v>1177841.1666666667</v>
      </c>
      <c r="U1222" s="11">
        <f t="shared" si="77"/>
        <v>1.2777221780295334E-3</v>
      </c>
      <c r="V1222" s="119">
        <f t="shared" si="75"/>
        <v>0.65456353014547963</v>
      </c>
    </row>
    <row r="1223" spans="2:22">
      <c r="B1223" s="21">
        <v>42922</v>
      </c>
      <c r="C1223" s="122" t="s">
        <v>44</v>
      </c>
      <c r="D1223" s="116">
        <v>52.73</v>
      </c>
      <c r="E1223" s="11">
        <v>52.56</v>
      </c>
      <c r="F1223" s="12">
        <v>1851648</v>
      </c>
      <c r="H1223" s="21">
        <v>42954</v>
      </c>
      <c r="I1223" s="122" t="s">
        <v>44</v>
      </c>
      <c r="J1223" s="116">
        <v>56.23</v>
      </c>
      <c r="K1223" s="11">
        <v>55.97</v>
      </c>
      <c r="L1223" s="12">
        <v>1588227</v>
      </c>
      <c r="N1223" s="113" t="str">
        <f t="shared" si="76"/>
        <v>42951EVHC</v>
      </c>
      <c r="O1223" s="21">
        <v>42951</v>
      </c>
      <c r="P1223" s="122" t="s">
        <v>254</v>
      </c>
      <c r="Q1223" s="116">
        <v>54.92</v>
      </c>
      <c r="R1223" s="11">
        <v>55.79</v>
      </c>
      <c r="S1223" s="11">
        <v>1908776</v>
      </c>
      <c r="T1223" s="78">
        <f t="shared" si="74"/>
        <v>1195808.2666666666</v>
      </c>
      <c r="U1223" s="11">
        <f t="shared" si="77"/>
        <v>1.7539550982797126E-2</v>
      </c>
      <c r="V1223" s="119">
        <f t="shared" si="75"/>
        <v>0.65520005210198984</v>
      </c>
    </row>
    <row r="1224" spans="2:22">
      <c r="B1224" s="21">
        <v>42922</v>
      </c>
      <c r="C1224" s="122" t="s">
        <v>45</v>
      </c>
      <c r="D1224" s="116">
        <v>61.02</v>
      </c>
      <c r="E1224" s="11">
        <v>61.08</v>
      </c>
      <c r="F1224" s="12">
        <v>2926199</v>
      </c>
      <c r="H1224" s="21">
        <v>42954</v>
      </c>
      <c r="I1224" s="122" t="s">
        <v>45</v>
      </c>
      <c r="J1224" s="116">
        <v>63.34</v>
      </c>
      <c r="K1224" s="11">
        <v>63.77</v>
      </c>
      <c r="L1224" s="12">
        <v>3245097</v>
      </c>
      <c r="N1224" s="113" t="str">
        <f t="shared" si="76"/>
        <v>42954EVHC</v>
      </c>
      <c r="O1224" s="21">
        <v>42954</v>
      </c>
      <c r="P1224" s="122" t="s">
        <v>254</v>
      </c>
      <c r="Q1224" s="116">
        <v>55.75</v>
      </c>
      <c r="R1224" s="11">
        <v>55.05</v>
      </c>
      <c r="S1224" s="11">
        <v>2273303</v>
      </c>
      <c r="T1224" s="78">
        <f t="shared" si="74"/>
        <v>1223163.8</v>
      </c>
      <c r="U1224" s="11">
        <f t="shared" si="77"/>
        <v>-1.3352778688748082E-2</v>
      </c>
      <c r="V1224" s="119">
        <f t="shared" si="75"/>
        <v>0.65950696727786351</v>
      </c>
    </row>
    <row r="1225" spans="2:22">
      <c r="B1225" s="21">
        <v>42922</v>
      </c>
      <c r="C1225" s="122" t="s">
        <v>46</v>
      </c>
      <c r="D1225" s="116">
        <v>53.9</v>
      </c>
      <c r="E1225" s="11">
        <v>52.84</v>
      </c>
      <c r="F1225" s="12">
        <v>1875440</v>
      </c>
      <c r="H1225" s="21">
        <v>42954</v>
      </c>
      <c r="I1225" s="122" t="s">
        <v>46</v>
      </c>
      <c r="J1225" s="116">
        <v>48.35</v>
      </c>
      <c r="K1225" s="11">
        <v>48.06</v>
      </c>
      <c r="L1225" s="12">
        <v>1853735</v>
      </c>
      <c r="N1225" s="113" t="str">
        <f t="shared" si="76"/>
        <v>42955EVHC</v>
      </c>
      <c r="O1225" s="21">
        <v>42955</v>
      </c>
      <c r="P1225" s="122" t="s">
        <v>254</v>
      </c>
      <c r="Q1225" s="116">
        <v>56.13</v>
      </c>
      <c r="R1225" s="11">
        <v>55.55</v>
      </c>
      <c r="S1225" s="11">
        <v>3357815</v>
      </c>
      <c r="T1225" s="78">
        <f t="shared" si="74"/>
        <v>1269604.1666666667</v>
      </c>
      <c r="U1225" s="11">
        <f t="shared" si="77"/>
        <v>9.0416529169499455E-3</v>
      </c>
      <c r="V1225" s="119">
        <f t="shared" si="75"/>
        <v>0.65940572451650303</v>
      </c>
    </row>
    <row r="1226" spans="2:22">
      <c r="B1226" s="21">
        <v>42922</v>
      </c>
      <c r="C1226" s="122" t="s">
        <v>47</v>
      </c>
      <c r="D1226" s="116">
        <v>44.9</v>
      </c>
      <c r="E1226" s="11">
        <v>44.59</v>
      </c>
      <c r="F1226" s="12">
        <v>2669955</v>
      </c>
      <c r="H1226" s="21">
        <v>42954</v>
      </c>
      <c r="I1226" s="122" t="s">
        <v>47</v>
      </c>
      <c r="J1226" s="116">
        <v>38.68</v>
      </c>
      <c r="K1226" s="11">
        <v>39.03</v>
      </c>
      <c r="L1226" s="12">
        <v>4007627</v>
      </c>
      <c r="N1226" s="113" t="str">
        <f t="shared" si="76"/>
        <v>42956EVHC</v>
      </c>
      <c r="O1226" s="21">
        <v>42956</v>
      </c>
      <c r="P1226" s="122" t="s">
        <v>254</v>
      </c>
      <c r="Q1226" s="116">
        <v>55.32</v>
      </c>
      <c r="R1226" s="11">
        <v>54.35</v>
      </c>
      <c r="S1226" s="11">
        <v>2378423</v>
      </c>
      <c r="T1226" s="78">
        <f t="shared" si="74"/>
        <v>1350751.8</v>
      </c>
      <c r="U1226" s="11">
        <f t="shared" si="77"/>
        <v>-2.1838902518420519E-2</v>
      </c>
      <c r="V1226" s="119">
        <f t="shared" si="75"/>
        <v>0.65823433810481069</v>
      </c>
    </row>
    <row r="1227" spans="2:22">
      <c r="B1227" s="21">
        <v>42922</v>
      </c>
      <c r="C1227" s="122" t="s">
        <v>48</v>
      </c>
      <c r="D1227" s="116">
        <v>133.32</v>
      </c>
      <c r="E1227" s="11">
        <v>133.37</v>
      </c>
      <c r="F1227" s="12">
        <v>1430570</v>
      </c>
      <c r="H1227" s="21">
        <v>42954</v>
      </c>
      <c r="I1227" s="122" t="s">
        <v>48</v>
      </c>
      <c r="J1227" s="116">
        <v>140.21</v>
      </c>
      <c r="K1227" s="11">
        <v>138.96</v>
      </c>
      <c r="L1227" s="12">
        <v>3542142</v>
      </c>
      <c r="N1227" s="113" t="str">
        <f t="shared" si="76"/>
        <v>42957EVHC</v>
      </c>
      <c r="O1227" s="21">
        <v>42957</v>
      </c>
      <c r="P1227" s="122" t="s">
        <v>254</v>
      </c>
      <c r="Q1227" s="116">
        <v>53.99</v>
      </c>
      <c r="R1227" s="11">
        <v>52.77</v>
      </c>
      <c r="S1227" s="11">
        <v>3299062</v>
      </c>
      <c r="T1227" s="78">
        <f t="shared" si="74"/>
        <v>1404801.4666666666</v>
      </c>
      <c r="U1227" s="11">
        <f t="shared" si="77"/>
        <v>-2.9501766149641877E-2</v>
      </c>
      <c r="V1227" s="119">
        <f t="shared" si="75"/>
        <v>0.65856328122346153</v>
      </c>
    </row>
    <row r="1228" spans="2:22">
      <c r="B1228" s="21">
        <v>42922</v>
      </c>
      <c r="C1228" s="122" t="s">
        <v>49</v>
      </c>
      <c r="D1228" s="116">
        <v>54.66</v>
      </c>
      <c r="E1228" s="11">
        <v>53.47</v>
      </c>
      <c r="F1228" s="12">
        <v>2403775</v>
      </c>
      <c r="H1228" s="21">
        <v>42954</v>
      </c>
      <c r="I1228" s="122" t="s">
        <v>49</v>
      </c>
      <c r="J1228" s="116">
        <v>49.05</v>
      </c>
      <c r="K1228" s="11">
        <v>47.43</v>
      </c>
      <c r="L1228" s="12">
        <v>2391695</v>
      </c>
      <c r="N1228" s="113" t="str">
        <f t="shared" si="76"/>
        <v>42958EVHC</v>
      </c>
      <c r="O1228" s="21">
        <v>42958</v>
      </c>
      <c r="P1228" s="122" t="s">
        <v>254</v>
      </c>
      <c r="Q1228" s="116">
        <v>52.71</v>
      </c>
      <c r="R1228" s="11">
        <v>52.89</v>
      </c>
      <c r="S1228" s="11">
        <v>1356646</v>
      </c>
      <c r="T1228" s="78">
        <f t="shared" si="74"/>
        <v>1478893</v>
      </c>
      <c r="U1228" s="11">
        <f t="shared" si="77"/>
        <v>2.2714376603119165E-3</v>
      </c>
      <c r="V1228" s="119">
        <f t="shared" si="75"/>
        <v>0.6605420514266418</v>
      </c>
    </row>
    <row r="1229" spans="2:22">
      <c r="B1229" s="21">
        <v>42922</v>
      </c>
      <c r="C1229" s="122" t="s">
        <v>50</v>
      </c>
      <c r="D1229" s="116">
        <v>16.850000000000001</v>
      </c>
      <c r="E1229" s="11">
        <v>12.783296999999999</v>
      </c>
      <c r="F1229" s="12">
        <v>14536874</v>
      </c>
      <c r="H1229" s="21">
        <v>42954</v>
      </c>
      <c r="I1229" s="122" t="s">
        <v>50</v>
      </c>
      <c r="J1229" s="116">
        <v>17.489999999999998</v>
      </c>
      <c r="K1229" s="11">
        <v>13.675335</v>
      </c>
      <c r="L1229" s="12">
        <v>4584397</v>
      </c>
      <c r="N1229" s="113" t="str">
        <f t="shared" si="76"/>
        <v>42961EVHC</v>
      </c>
      <c r="O1229" s="21">
        <v>42961</v>
      </c>
      <c r="P1229" s="122" t="s">
        <v>254</v>
      </c>
      <c r="Q1229" s="116">
        <v>53.09</v>
      </c>
      <c r="R1229" s="11">
        <v>51.32</v>
      </c>
      <c r="S1229" s="11">
        <v>1644479</v>
      </c>
      <c r="T1229" s="78">
        <f t="shared" si="74"/>
        <v>1496009.2666666666</v>
      </c>
      <c r="U1229" s="11">
        <f t="shared" si="77"/>
        <v>-3.0133745330452877E-2</v>
      </c>
      <c r="V1229" s="119">
        <f t="shared" si="75"/>
        <v>0.66117591737090897</v>
      </c>
    </row>
    <row r="1230" spans="2:22">
      <c r="B1230" s="21">
        <v>42922</v>
      </c>
      <c r="C1230" s="122" t="s">
        <v>51</v>
      </c>
      <c r="D1230" s="116">
        <v>17.579999999999998</v>
      </c>
      <c r="E1230" s="11">
        <v>17.190000000000001</v>
      </c>
      <c r="F1230" s="12">
        <v>11986446</v>
      </c>
      <c r="H1230" s="21">
        <v>42954</v>
      </c>
      <c r="I1230" s="122" t="s">
        <v>51</v>
      </c>
      <c r="J1230" s="116">
        <v>19.37</v>
      </c>
      <c r="K1230" s="11">
        <v>19.32</v>
      </c>
      <c r="L1230" s="12">
        <v>9191767</v>
      </c>
      <c r="N1230" s="113" t="str">
        <f t="shared" si="76"/>
        <v>42962EVHC</v>
      </c>
      <c r="O1230" s="21">
        <v>42962</v>
      </c>
      <c r="P1230" s="122" t="s">
        <v>254</v>
      </c>
      <c r="Q1230" s="116">
        <v>51.41</v>
      </c>
      <c r="R1230" s="11">
        <v>50.81</v>
      </c>
      <c r="S1230" s="11">
        <v>1735063</v>
      </c>
      <c r="T1230" s="78">
        <f t="shared" si="74"/>
        <v>1512503.8</v>
      </c>
      <c r="U1230" s="11">
        <f t="shared" si="77"/>
        <v>-9.9873541417951194E-3</v>
      </c>
      <c r="V1230" s="119">
        <f t="shared" si="75"/>
        <v>0.66204586121878906</v>
      </c>
    </row>
    <row r="1231" spans="2:22">
      <c r="B1231" s="21">
        <v>42922</v>
      </c>
      <c r="C1231" s="122" t="s">
        <v>52</v>
      </c>
      <c r="D1231" s="116">
        <v>30.82</v>
      </c>
      <c r="E1231" s="11">
        <v>31.28</v>
      </c>
      <c r="F1231" s="12">
        <v>5022762</v>
      </c>
      <c r="H1231" s="21">
        <v>42954</v>
      </c>
      <c r="I1231" s="122" t="s">
        <v>52</v>
      </c>
      <c r="J1231" s="116">
        <v>30.12</v>
      </c>
      <c r="K1231" s="11">
        <v>30.23</v>
      </c>
      <c r="L1231" s="12">
        <v>2175525</v>
      </c>
      <c r="N1231" s="113" t="str">
        <f t="shared" si="76"/>
        <v>42963EVHC</v>
      </c>
      <c r="O1231" s="21">
        <v>42963</v>
      </c>
      <c r="P1231" s="122" t="s">
        <v>254</v>
      </c>
      <c r="Q1231" s="116">
        <v>50.94</v>
      </c>
      <c r="R1231" s="11">
        <v>51.02</v>
      </c>
      <c r="S1231" s="11">
        <v>1189545</v>
      </c>
      <c r="T1231" s="78">
        <f t="shared" si="74"/>
        <v>1544428.0666666667</v>
      </c>
      <c r="U1231" s="11">
        <f t="shared" si="77"/>
        <v>4.1245271080248445E-3</v>
      </c>
      <c r="V1231" s="119">
        <f t="shared" si="75"/>
        <v>0.25370731807235658</v>
      </c>
    </row>
    <row r="1232" spans="2:22">
      <c r="B1232" s="21">
        <v>42922</v>
      </c>
      <c r="C1232" s="122" t="s">
        <v>53</v>
      </c>
      <c r="D1232" s="116">
        <v>33.65</v>
      </c>
      <c r="E1232" s="11">
        <v>33.15</v>
      </c>
      <c r="F1232" s="12">
        <v>1779666</v>
      </c>
      <c r="H1232" s="21">
        <v>42954</v>
      </c>
      <c r="I1232" s="122" t="s">
        <v>53</v>
      </c>
      <c r="J1232" s="116">
        <v>33.75</v>
      </c>
      <c r="K1232" s="11">
        <v>34.200000000000003</v>
      </c>
      <c r="L1232" s="12">
        <v>1743447</v>
      </c>
      <c r="N1232" s="113" t="str">
        <f t="shared" si="76"/>
        <v>42964EVHC</v>
      </c>
      <c r="O1232" s="21">
        <v>42964</v>
      </c>
      <c r="P1232" s="122" t="s">
        <v>254</v>
      </c>
      <c r="Q1232" s="116">
        <v>50.8</v>
      </c>
      <c r="R1232" s="11">
        <v>49.88</v>
      </c>
      <c r="S1232" s="11">
        <v>1549208</v>
      </c>
      <c r="T1232" s="78">
        <f t="shared" si="74"/>
        <v>1553600.3333333333</v>
      </c>
      <c r="U1232" s="11">
        <f t="shared" si="77"/>
        <v>-2.2597591901829698E-2</v>
      </c>
      <c r="V1232" s="119">
        <f t="shared" si="75"/>
        <v>0.24815594527814988</v>
      </c>
    </row>
    <row r="1233" spans="2:22">
      <c r="B1233" s="21">
        <v>42922</v>
      </c>
      <c r="C1233" s="122" t="s">
        <v>54</v>
      </c>
      <c r="D1233" s="116">
        <v>110.38</v>
      </c>
      <c r="E1233" s="11">
        <v>110.28</v>
      </c>
      <c r="F1233" s="12">
        <v>647913</v>
      </c>
      <c r="H1233" s="21">
        <v>42954</v>
      </c>
      <c r="I1233" s="122" t="s">
        <v>54</v>
      </c>
      <c r="J1233" s="116">
        <v>116.69</v>
      </c>
      <c r="K1233" s="11">
        <v>117.38</v>
      </c>
      <c r="L1233" s="12">
        <v>575024</v>
      </c>
      <c r="N1233" s="113" t="str">
        <f t="shared" si="76"/>
        <v>42965EVHC</v>
      </c>
      <c r="O1233" s="21">
        <v>42965</v>
      </c>
      <c r="P1233" s="122" t="s">
        <v>254</v>
      </c>
      <c r="Q1233" s="116">
        <v>49.88</v>
      </c>
      <c r="R1233" s="11">
        <v>50.21</v>
      </c>
      <c r="S1233" s="11">
        <v>1433281</v>
      </c>
      <c r="T1233" s="78">
        <f t="shared" si="74"/>
        <v>1576123.2333333334</v>
      </c>
      <c r="U1233" s="11">
        <f t="shared" si="77"/>
        <v>6.5940892347784242E-3</v>
      </c>
      <c r="V1233" s="119">
        <f t="shared" si="75"/>
        <v>0.24473822631368342</v>
      </c>
    </row>
    <row r="1234" spans="2:22">
      <c r="B1234" s="21">
        <v>42922</v>
      </c>
      <c r="C1234" s="122" t="s">
        <v>55</v>
      </c>
      <c r="D1234" s="116">
        <v>91.3</v>
      </c>
      <c r="E1234" s="11">
        <v>90.555000000000007</v>
      </c>
      <c r="F1234" s="12">
        <v>667572</v>
      </c>
      <c r="H1234" s="21">
        <v>42954</v>
      </c>
      <c r="I1234" s="122" t="s">
        <v>55</v>
      </c>
      <c r="J1234" s="116">
        <v>90.25</v>
      </c>
      <c r="K1234" s="11">
        <v>91.894999999999996</v>
      </c>
      <c r="L1234" s="12">
        <v>1854228</v>
      </c>
      <c r="N1234" s="113" t="str">
        <f t="shared" si="76"/>
        <v>42968EVHC</v>
      </c>
      <c r="O1234" s="21">
        <v>42968</v>
      </c>
      <c r="P1234" s="122" t="s">
        <v>254</v>
      </c>
      <c r="Q1234" s="116">
        <v>50.29</v>
      </c>
      <c r="R1234" s="11">
        <v>51.26</v>
      </c>
      <c r="S1234" s="11">
        <v>1914690</v>
      </c>
      <c r="T1234" s="78">
        <f t="shared" si="74"/>
        <v>1595638.3333333333</v>
      </c>
      <c r="U1234" s="11">
        <f t="shared" si="77"/>
        <v>2.0696510889310966E-2</v>
      </c>
      <c r="V1234" s="119">
        <f t="shared" si="75"/>
        <v>0.23743575441751616</v>
      </c>
    </row>
    <row r="1235" spans="2:22">
      <c r="B1235" s="21">
        <v>42922</v>
      </c>
      <c r="C1235" s="122" t="s">
        <v>56</v>
      </c>
      <c r="D1235" s="116">
        <v>18.61</v>
      </c>
      <c r="E1235" s="11">
        <v>18.3</v>
      </c>
      <c r="F1235" s="12">
        <v>5149920</v>
      </c>
      <c r="H1235" s="21">
        <v>42954</v>
      </c>
      <c r="I1235" s="122" t="s">
        <v>56</v>
      </c>
      <c r="J1235" s="116">
        <v>18.670000000000002</v>
      </c>
      <c r="K1235" s="11">
        <v>18.739999999999998</v>
      </c>
      <c r="L1235" s="12">
        <v>2686552</v>
      </c>
      <c r="N1235" s="113" t="str">
        <f t="shared" si="76"/>
        <v>42969EVHC</v>
      </c>
      <c r="O1235" s="21">
        <v>42969</v>
      </c>
      <c r="P1235" s="122" t="s">
        <v>254</v>
      </c>
      <c r="Q1235" s="116">
        <v>51.17</v>
      </c>
      <c r="R1235" s="11">
        <v>51.41</v>
      </c>
      <c r="S1235" s="11">
        <v>1673156</v>
      </c>
      <c r="T1235" s="78">
        <f t="shared" si="74"/>
        <v>1633700.9666666666</v>
      </c>
      <c r="U1235" s="11">
        <f t="shared" si="77"/>
        <v>2.9219851314882662E-3</v>
      </c>
      <c r="V1235" s="119">
        <f t="shared" si="75"/>
        <v>0.24946223434239592</v>
      </c>
    </row>
    <row r="1236" spans="2:22">
      <c r="B1236" s="21">
        <v>42922</v>
      </c>
      <c r="C1236" s="122" t="s">
        <v>57</v>
      </c>
      <c r="D1236" s="116">
        <v>106.38</v>
      </c>
      <c r="E1236" s="11">
        <v>106.43</v>
      </c>
      <c r="F1236" s="12">
        <v>1198316</v>
      </c>
      <c r="H1236" s="21">
        <v>42954</v>
      </c>
      <c r="I1236" s="122" t="s">
        <v>57</v>
      </c>
      <c r="J1236" s="116">
        <v>105</v>
      </c>
      <c r="K1236" s="11">
        <v>105.65</v>
      </c>
      <c r="L1236" s="12">
        <v>761613</v>
      </c>
      <c r="N1236" s="113" t="str">
        <f t="shared" si="76"/>
        <v>42970EVHC</v>
      </c>
      <c r="O1236" s="21">
        <v>42970</v>
      </c>
      <c r="P1236" s="122" t="s">
        <v>254</v>
      </c>
      <c r="Q1236" s="116">
        <v>51.34</v>
      </c>
      <c r="R1236" s="11">
        <v>50.87</v>
      </c>
      <c r="S1236" s="11">
        <v>1081527</v>
      </c>
      <c r="T1236" s="78">
        <f t="shared" si="74"/>
        <v>1663646.2333333334</v>
      </c>
      <c r="U1236" s="11">
        <f t="shared" si="77"/>
        <v>-1.0559347232739666E-2</v>
      </c>
      <c r="V1236" s="119">
        <f t="shared" si="75"/>
        <v>0.2486712368208451</v>
      </c>
    </row>
    <row r="1237" spans="2:22">
      <c r="B1237" s="21">
        <v>42922</v>
      </c>
      <c r="C1237" s="122" t="s">
        <v>58</v>
      </c>
      <c r="D1237" s="116">
        <v>241.76</v>
      </c>
      <c r="E1237" s="11">
        <v>238.46</v>
      </c>
      <c r="F1237" s="12">
        <v>1232982</v>
      </c>
      <c r="H1237" s="21">
        <v>42954</v>
      </c>
      <c r="I1237" s="122" t="s">
        <v>58</v>
      </c>
      <c r="J1237" s="116">
        <v>245.49</v>
      </c>
      <c r="K1237" s="11">
        <v>249.62</v>
      </c>
      <c r="L1237" s="12">
        <v>1068145</v>
      </c>
      <c r="N1237" s="113" t="str">
        <f t="shared" si="76"/>
        <v>42971EVHC</v>
      </c>
      <c r="O1237" s="21">
        <v>42971</v>
      </c>
      <c r="P1237" s="122" t="s">
        <v>254</v>
      </c>
      <c r="Q1237" s="116">
        <v>50.95</v>
      </c>
      <c r="R1237" s="11">
        <v>50.82</v>
      </c>
      <c r="S1237" s="11">
        <v>1109929</v>
      </c>
      <c r="T1237" s="78">
        <f t="shared" si="74"/>
        <v>1672125.3666666667</v>
      </c>
      <c r="U1237" s="11">
        <f t="shared" si="77"/>
        <v>-9.8338094265560576E-4</v>
      </c>
      <c r="V1237" s="119">
        <f t="shared" si="75"/>
        <v>0.24352404806627939</v>
      </c>
    </row>
    <row r="1238" spans="2:22">
      <c r="B1238" s="21">
        <v>42922</v>
      </c>
      <c r="C1238" s="122" t="s">
        <v>59</v>
      </c>
      <c r="D1238" s="116">
        <v>153.36000000000001</v>
      </c>
      <c r="E1238" s="11">
        <v>152.36000000000001</v>
      </c>
      <c r="F1238" s="12">
        <v>2757522</v>
      </c>
      <c r="H1238" s="21">
        <v>42954</v>
      </c>
      <c r="I1238" s="122" t="s">
        <v>59</v>
      </c>
      <c r="J1238" s="116">
        <v>145</v>
      </c>
      <c r="K1238" s="11">
        <v>143.47</v>
      </c>
      <c r="L1238" s="12">
        <v>4618284</v>
      </c>
      <c r="N1238" s="113" t="str">
        <f t="shared" si="76"/>
        <v>42972EVHC</v>
      </c>
      <c r="O1238" s="21">
        <v>42972</v>
      </c>
      <c r="P1238" s="122" t="s">
        <v>254</v>
      </c>
      <c r="Q1238" s="116">
        <v>50.91</v>
      </c>
      <c r="R1238" s="11">
        <v>52.05</v>
      </c>
      <c r="S1238" s="11">
        <v>1298633</v>
      </c>
      <c r="T1238" s="78">
        <f t="shared" si="74"/>
        <v>1686039.4666666666</v>
      </c>
      <c r="U1238" s="11">
        <f t="shared" si="77"/>
        <v>2.391481716895974E-2</v>
      </c>
      <c r="V1238" s="119">
        <f t="shared" si="75"/>
        <v>0.24389509501956971</v>
      </c>
    </row>
    <row r="1239" spans="2:22">
      <c r="B1239" s="21">
        <v>42922</v>
      </c>
      <c r="C1239" s="122" t="s">
        <v>60</v>
      </c>
      <c r="D1239" s="116">
        <v>66.17</v>
      </c>
      <c r="E1239" s="11">
        <v>65.97</v>
      </c>
      <c r="F1239" s="12">
        <v>2717479</v>
      </c>
      <c r="H1239" s="21">
        <v>42954</v>
      </c>
      <c r="I1239" s="122" t="s">
        <v>60</v>
      </c>
      <c r="J1239" s="116">
        <v>65.09</v>
      </c>
      <c r="K1239" s="11">
        <v>64.37</v>
      </c>
      <c r="L1239" s="12">
        <v>2334739</v>
      </c>
      <c r="N1239" s="113" t="str">
        <f t="shared" si="76"/>
        <v>42975EVHC</v>
      </c>
      <c r="O1239" s="21">
        <v>42975</v>
      </c>
      <c r="P1239" s="122" t="s">
        <v>254</v>
      </c>
      <c r="Q1239" s="116">
        <v>52.14</v>
      </c>
      <c r="R1239" s="11">
        <v>51.53</v>
      </c>
      <c r="S1239" s="11">
        <v>1563237</v>
      </c>
      <c r="T1239" s="78">
        <f t="shared" si="74"/>
        <v>1700986.6333333333</v>
      </c>
      <c r="U1239" s="11">
        <f t="shared" si="77"/>
        <v>-1.0040632720844902E-2</v>
      </c>
      <c r="V1239" s="119">
        <f t="shared" si="75"/>
        <v>0.25595811419998321</v>
      </c>
    </row>
    <row r="1240" spans="2:22">
      <c r="B1240" s="21">
        <v>42922</v>
      </c>
      <c r="C1240" s="122" t="s">
        <v>61</v>
      </c>
      <c r="D1240" s="116">
        <v>160.22999999999999</v>
      </c>
      <c r="E1240" s="11">
        <v>159.26</v>
      </c>
      <c r="F1240" s="12">
        <v>670163</v>
      </c>
      <c r="H1240" s="21">
        <v>42954</v>
      </c>
      <c r="I1240" s="122" t="s">
        <v>61</v>
      </c>
      <c r="J1240" s="116">
        <v>152.9</v>
      </c>
      <c r="K1240" s="11">
        <v>155.49</v>
      </c>
      <c r="L1240" s="12">
        <v>489002</v>
      </c>
      <c r="N1240" s="113" t="str">
        <f t="shared" si="76"/>
        <v>42976EVHC</v>
      </c>
      <c r="O1240" s="21">
        <v>42976</v>
      </c>
      <c r="P1240" s="122" t="s">
        <v>254</v>
      </c>
      <c r="Q1240" s="116">
        <v>51.24</v>
      </c>
      <c r="R1240" s="11">
        <v>51.13</v>
      </c>
      <c r="S1240" s="11">
        <v>1523782</v>
      </c>
      <c r="T1240" s="78">
        <f t="shared" si="74"/>
        <v>1721965.6666666667</v>
      </c>
      <c r="U1240" s="11">
        <f t="shared" si="77"/>
        <v>-7.7927532482250312E-3</v>
      </c>
      <c r="V1240" s="119">
        <f t="shared" si="75"/>
        <v>0.25603847643893085</v>
      </c>
    </row>
    <row r="1241" spans="2:22">
      <c r="B1241" s="21">
        <v>42922</v>
      </c>
      <c r="C1241" s="122" t="s">
        <v>62</v>
      </c>
      <c r="D1241" s="116">
        <v>133.28</v>
      </c>
      <c r="E1241" s="11">
        <v>132.16</v>
      </c>
      <c r="F1241" s="12">
        <v>276339</v>
      </c>
      <c r="H1241" s="21">
        <v>42954</v>
      </c>
      <c r="I1241" s="122" t="s">
        <v>62</v>
      </c>
      <c r="J1241" s="116">
        <v>134.76</v>
      </c>
      <c r="K1241" s="11">
        <v>134.81</v>
      </c>
      <c r="L1241" s="12">
        <v>439721</v>
      </c>
      <c r="N1241" s="113" t="str">
        <f t="shared" si="76"/>
        <v>42977EVHC</v>
      </c>
      <c r="O1241" s="21">
        <v>42977</v>
      </c>
      <c r="P1241" s="122" t="s">
        <v>254</v>
      </c>
      <c r="Q1241" s="116">
        <v>51</v>
      </c>
      <c r="R1241" s="11">
        <v>51.52</v>
      </c>
      <c r="S1241" s="11">
        <v>1536913</v>
      </c>
      <c r="T1241" s="78">
        <f t="shared" si="74"/>
        <v>1749120.8333333333</v>
      </c>
      <c r="U1241" s="11">
        <f t="shared" si="77"/>
        <v>7.5986727041903899E-3</v>
      </c>
      <c r="V1241" s="119">
        <f t="shared" si="75"/>
        <v>0.25600244114187476</v>
      </c>
    </row>
    <row r="1242" spans="2:22">
      <c r="B1242" s="21">
        <v>42922</v>
      </c>
      <c r="C1242" s="122" t="s">
        <v>63</v>
      </c>
      <c r="D1242" s="116">
        <v>172.8</v>
      </c>
      <c r="E1242" s="11">
        <v>172.32</v>
      </c>
      <c r="F1242" s="12">
        <v>838233</v>
      </c>
      <c r="H1242" s="21">
        <v>42954</v>
      </c>
      <c r="I1242" s="122" t="s">
        <v>63</v>
      </c>
      <c r="J1242" s="116">
        <v>195.26</v>
      </c>
      <c r="K1242" s="11">
        <v>199.58</v>
      </c>
      <c r="L1242" s="12">
        <v>938509</v>
      </c>
      <c r="N1242" s="113" t="str">
        <f t="shared" si="76"/>
        <v>42978EVHC</v>
      </c>
      <c r="O1242" s="21">
        <v>42978</v>
      </c>
      <c r="P1242" s="122" t="s">
        <v>254</v>
      </c>
      <c r="Q1242" s="116">
        <v>51.76</v>
      </c>
      <c r="R1242" s="11">
        <v>52.41</v>
      </c>
      <c r="S1242" s="11">
        <v>1364981</v>
      </c>
      <c r="T1242" s="78">
        <f t="shared" si="74"/>
        <v>1772173.9333333333</v>
      </c>
      <c r="U1242" s="11">
        <f t="shared" si="77"/>
        <v>1.7127331017976498E-2</v>
      </c>
      <c r="V1242" s="119">
        <f t="shared" si="75"/>
        <v>0.24955757012619487</v>
      </c>
    </row>
    <row r="1243" spans="2:22">
      <c r="B1243" s="21">
        <v>42922</v>
      </c>
      <c r="C1243" s="122" t="s">
        <v>64</v>
      </c>
      <c r="D1243" s="116">
        <v>127.05</v>
      </c>
      <c r="E1243" s="11">
        <v>127.22</v>
      </c>
      <c r="F1243" s="12">
        <v>1256344</v>
      </c>
      <c r="H1243" s="21">
        <v>42954</v>
      </c>
      <c r="I1243" s="122" t="s">
        <v>64</v>
      </c>
      <c r="J1243" s="116">
        <v>128.87</v>
      </c>
      <c r="K1243" s="11">
        <v>132</v>
      </c>
      <c r="L1243" s="12">
        <v>1038401</v>
      </c>
      <c r="N1243" s="113" t="str">
        <f t="shared" si="76"/>
        <v>42979EVHC</v>
      </c>
      <c r="O1243" s="21">
        <v>42979</v>
      </c>
      <c r="P1243" s="122" t="s">
        <v>254</v>
      </c>
      <c r="Q1243" s="117">
        <v>52.59</v>
      </c>
      <c r="R1243" s="96">
        <v>52.31</v>
      </c>
      <c r="S1243" s="11">
        <v>851491</v>
      </c>
      <c r="T1243" s="78">
        <f t="shared" si="74"/>
        <v>1796650.1</v>
      </c>
      <c r="U1243" s="11">
        <f t="shared" si="77"/>
        <v>-1.9098554315550317E-3</v>
      </c>
      <c r="V1243" s="119">
        <f t="shared" si="75"/>
        <v>0.25360675099622276</v>
      </c>
    </row>
    <row r="1244" spans="2:22">
      <c r="B1244" s="21">
        <v>42922</v>
      </c>
      <c r="C1244" s="122" t="s">
        <v>65</v>
      </c>
      <c r="D1244" s="116">
        <v>44.05</v>
      </c>
      <c r="E1244" s="11">
        <v>43.93</v>
      </c>
      <c r="F1244" s="12">
        <v>1896321</v>
      </c>
      <c r="H1244" s="21">
        <v>42954</v>
      </c>
      <c r="I1244" s="122" t="s">
        <v>65</v>
      </c>
      <c r="J1244" s="116">
        <v>46.32</v>
      </c>
      <c r="K1244" s="11">
        <v>45.98</v>
      </c>
      <c r="L1244" s="12">
        <v>2045453</v>
      </c>
      <c r="N1244" s="113" t="str">
        <f t="shared" si="76"/>
        <v>42983EVHC</v>
      </c>
      <c r="O1244" s="21">
        <v>42983</v>
      </c>
      <c r="P1244" s="122" t="s">
        <v>254</v>
      </c>
      <c r="Q1244" s="117">
        <v>52.15</v>
      </c>
      <c r="R1244" s="96">
        <v>50.93</v>
      </c>
      <c r="S1244" s="11">
        <v>2426231</v>
      </c>
      <c r="T1244" s="78">
        <f t="shared" si="74"/>
        <v>1805429.0333333334</v>
      </c>
      <c r="U1244" s="11">
        <f t="shared" si="77"/>
        <v>-2.6735416486006535E-2</v>
      </c>
      <c r="V1244" s="119">
        <f t="shared" si="75"/>
        <v>0.25388689539007092</v>
      </c>
    </row>
    <row r="1245" spans="2:22">
      <c r="B1245" s="21">
        <v>42922</v>
      </c>
      <c r="C1245" s="122" t="s">
        <v>66</v>
      </c>
      <c r="D1245" s="116">
        <v>34.119999999999997</v>
      </c>
      <c r="E1245" s="11">
        <v>33.630000000000003</v>
      </c>
      <c r="F1245" s="12">
        <v>20733189</v>
      </c>
      <c r="H1245" s="21">
        <v>42954</v>
      </c>
      <c r="I1245" s="122" t="s">
        <v>66</v>
      </c>
      <c r="J1245" s="116">
        <v>36.39</v>
      </c>
      <c r="K1245" s="11">
        <v>36.43</v>
      </c>
      <c r="L1245" s="12">
        <v>18169335</v>
      </c>
      <c r="N1245" s="113" t="str">
        <f t="shared" si="76"/>
        <v>42984EVHC</v>
      </c>
      <c r="O1245" s="21">
        <v>42984</v>
      </c>
      <c r="P1245" s="122" t="s">
        <v>254</v>
      </c>
      <c r="Q1245" s="117">
        <v>51.09</v>
      </c>
      <c r="R1245" s="96">
        <v>48.77</v>
      </c>
      <c r="S1245" s="11">
        <v>2290382</v>
      </c>
      <c r="T1245" s="78">
        <f t="shared" si="74"/>
        <v>1785708</v>
      </c>
      <c r="U1245" s="11">
        <f t="shared" si="77"/>
        <v>-4.3336771174551952E-2</v>
      </c>
      <c r="V1245" s="119">
        <f t="shared" si="75"/>
        <v>0.24360083294323065</v>
      </c>
    </row>
    <row r="1246" spans="2:22">
      <c r="B1246" s="21">
        <v>42922</v>
      </c>
      <c r="C1246" s="122" t="s">
        <v>67</v>
      </c>
      <c r="D1246" s="116">
        <v>130.88999999999999</v>
      </c>
      <c r="E1246" s="11">
        <v>131.1</v>
      </c>
      <c r="F1246" s="12">
        <v>1411562</v>
      </c>
      <c r="H1246" s="21">
        <v>42954</v>
      </c>
      <c r="I1246" s="122" t="s">
        <v>67</v>
      </c>
      <c r="J1246" s="116">
        <v>136.27000000000001</v>
      </c>
      <c r="K1246" s="11">
        <v>136.65</v>
      </c>
      <c r="L1246" s="12">
        <v>866302</v>
      </c>
      <c r="N1246" s="113" t="str">
        <f t="shared" si="76"/>
        <v>42985EVHC</v>
      </c>
      <c r="O1246" s="21">
        <v>42985</v>
      </c>
      <c r="P1246" s="122" t="s">
        <v>254</v>
      </c>
      <c r="Q1246" s="117">
        <v>48.8</v>
      </c>
      <c r="R1246" s="96">
        <v>48.5</v>
      </c>
      <c r="S1246" s="11">
        <v>2225119</v>
      </c>
      <c r="T1246" s="78">
        <f t="shared" si="74"/>
        <v>1791996.3</v>
      </c>
      <c r="U1246" s="11">
        <f t="shared" si="77"/>
        <v>-5.5515717785237818E-3</v>
      </c>
      <c r="V1246" s="119">
        <f t="shared" si="75"/>
        <v>0.26217670806206428</v>
      </c>
    </row>
    <row r="1247" spans="2:22">
      <c r="B1247" s="21">
        <v>42922</v>
      </c>
      <c r="C1247" s="122" t="s">
        <v>68</v>
      </c>
      <c r="D1247" s="116">
        <v>56.55</v>
      </c>
      <c r="E1247" s="11">
        <v>56.13</v>
      </c>
      <c r="F1247" s="12">
        <v>1474989</v>
      </c>
      <c r="H1247" s="21">
        <v>42954</v>
      </c>
      <c r="I1247" s="122" t="s">
        <v>68</v>
      </c>
      <c r="J1247" s="116">
        <v>54.02</v>
      </c>
      <c r="K1247" s="11">
        <v>54.3</v>
      </c>
      <c r="L1247" s="12">
        <v>1494665</v>
      </c>
      <c r="N1247" s="113" t="str">
        <f t="shared" si="76"/>
        <v>42986EVHC</v>
      </c>
      <c r="O1247" s="21">
        <v>42986</v>
      </c>
      <c r="P1247" s="122" t="s">
        <v>254</v>
      </c>
      <c r="Q1247" s="117">
        <v>48.43</v>
      </c>
      <c r="R1247" s="96">
        <v>49.25</v>
      </c>
      <c r="S1247" s="11">
        <v>3859265</v>
      </c>
      <c r="T1247" s="78">
        <f t="shared" si="74"/>
        <v>1789827.5333333334</v>
      </c>
      <c r="U1247" s="11">
        <f t="shared" si="77"/>
        <v>1.5345569674660321E-2</v>
      </c>
      <c r="V1247" s="119">
        <f t="shared" si="75"/>
        <v>0.26152716885018151</v>
      </c>
    </row>
    <row r="1248" spans="2:22">
      <c r="B1248" s="21">
        <v>42922</v>
      </c>
      <c r="C1248" s="122" t="s">
        <v>69</v>
      </c>
      <c r="D1248" s="116">
        <v>25.04</v>
      </c>
      <c r="E1248" s="11">
        <v>24.83</v>
      </c>
      <c r="F1248" s="12">
        <v>4406033</v>
      </c>
      <c r="H1248" s="21">
        <v>42954</v>
      </c>
      <c r="I1248" s="122" t="s">
        <v>69</v>
      </c>
      <c r="J1248" s="116">
        <v>21.26</v>
      </c>
      <c r="K1248" s="11">
        <v>21.55</v>
      </c>
      <c r="L1248" s="12">
        <v>3711988</v>
      </c>
      <c r="N1248" s="113" t="str">
        <f t="shared" si="76"/>
        <v>42989EVHC</v>
      </c>
      <c r="O1248" s="21">
        <v>42989</v>
      </c>
      <c r="P1248" s="122" t="s">
        <v>254</v>
      </c>
      <c r="Q1248" s="117">
        <v>49.61</v>
      </c>
      <c r="R1248" s="96">
        <v>50.62</v>
      </c>
      <c r="S1248" s="11">
        <v>2560566</v>
      </c>
      <c r="T1248" s="78">
        <f t="shared" si="74"/>
        <v>1871188.5</v>
      </c>
      <c r="U1248" s="11">
        <f t="shared" si="77"/>
        <v>2.7437387498879976E-2</v>
      </c>
      <c r="V1248" s="119">
        <f t="shared" si="75"/>
        <v>0.26300529329347316</v>
      </c>
    </row>
    <row r="1249" spans="2:22">
      <c r="B1249" s="21">
        <v>42922</v>
      </c>
      <c r="C1249" s="122" t="s">
        <v>70</v>
      </c>
      <c r="D1249" s="116">
        <v>91.96</v>
      </c>
      <c r="E1249" s="11">
        <v>92.12</v>
      </c>
      <c r="F1249" s="12">
        <v>1696243</v>
      </c>
      <c r="H1249" s="21">
        <v>42954</v>
      </c>
      <c r="I1249" s="122" t="s">
        <v>70</v>
      </c>
      <c r="J1249" s="116">
        <v>88.11</v>
      </c>
      <c r="K1249" s="11">
        <v>88.1</v>
      </c>
      <c r="L1249" s="12">
        <v>1344630</v>
      </c>
      <c r="N1249" s="113" t="str">
        <f t="shared" si="76"/>
        <v>42990EVHC</v>
      </c>
      <c r="O1249" s="21">
        <v>42990</v>
      </c>
      <c r="P1249" s="122" t="s">
        <v>254</v>
      </c>
      <c r="Q1249" s="117">
        <v>50.63</v>
      </c>
      <c r="R1249" s="96">
        <v>50.29</v>
      </c>
      <c r="S1249" s="11">
        <v>1365238</v>
      </c>
      <c r="T1249" s="78">
        <f t="shared" si="74"/>
        <v>1891703.8666666667</v>
      </c>
      <c r="U1249" s="11">
        <f t="shared" si="77"/>
        <v>-6.540504933104551E-3</v>
      </c>
      <c r="V1249" s="119">
        <f t="shared" si="75"/>
        <v>0.2780997372410085</v>
      </c>
    </row>
    <row r="1250" spans="2:22">
      <c r="B1250" s="21">
        <v>42922</v>
      </c>
      <c r="C1250" s="122" t="s">
        <v>71</v>
      </c>
      <c r="D1250" s="116">
        <v>34.380000000000003</v>
      </c>
      <c r="E1250" s="11">
        <v>34.07</v>
      </c>
      <c r="F1250" s="12">
        <v>838376</v>
      </c>
      <c r="H1250" s="21">
        <v>42954</v>
      </c>
      <c r="I1250" s="122" t="s">
        <v>71</v>
      </c>
      <c r="J1250" s="116">
        <v>36.909999999999997</v>
      </c>
      <c r="K1250" s="11">
        <v>37.119999999999997</v>
      </c>
      <c r="L1250" s="12">
        <v>543705</v>
      </c>
      <c r="N1250" s="113" t="str">
        <f t="shared" si="76"/>
        <v>42991EVHC</v>
      </c>
      <c r="O1250" s="21">
        <v>42991</v>
      </c>
      <c r="P1250" s="122" t="s">
        <v>254</v>
      </c>
      <c r="Q1250" s="117">
        <v>50.23</v>
      </c>
      <c r="R1250" s="96">
        <v>49.75</v>
      </c>
      <c r="S1250" s="11">
        <v>1993270</v>
      </c>
      <c r="T1250" s="78">
        <f t="shared" si="74"/>
        <v>1877008.6</v>
      </c>
      <c r="U1250" s="11">
        <f t="shared" si="77"/>
        <v>-1.0795786579271598E-2</v>
      </c>
      <c r="V1250" s="119">
        <f t="shared" si="75"/>
        <v>0.2771215202486178</v>
      </c>
    </row>
    <row r="1251" spans="2:22">
      <c r="B1251" s="21">
        <v>42922</v>
      </c>
      <c r="C1251" s="122" t="s">
        <v>72</v>
      </c>
      <c r="D1251" s="116">
        <v>310.82666</v>
      </c>
      <c r="E1251" s="11">
        <v>311.60000000000002</v>
      </c>
      <c r="F1251" s="12">
        <v>651734.98699999996</v>
      </c>
      <c r="H1251" s="21">
        <v>42954</v>
      </c>
      <c r="I1251" s="122" t="s">
        <v>72</v>
      </c>
      <c r="J1251" s="116">
        <v>309.90334999999999</v>
      </c>
      <c r="K1251" s="11">
        <v>312.21001999999999</v>
      </c>
      <c r="L1251" s="12">
        <v>908078.98199999996</v>
      </c>
      <c r="N1251" s="113" t="str">
        <f t="shared" si="76"/>
        <v>42992EVHC</v>
      </c>
      <c r="O1251" s="21">
        <v>42992</v>
      </c>
      <c r="P1251" s="122" t="s">
        <v>254</v>
      </c>
      <c r="Q1251" s="117">
        <v>49.86</v>
      </c>
      <c r="R1251" s="96">
        <v>49.25</v>
      </c>
      <c r="S1251" s="11">
        <v>1738006</v>
      </c>
      <c r="T1251" s="78">
        <f t="shared" si="74"/>
        <v>1894233.6666666667</v>
      </c>
      <c r="U1251" s="11">
        <f t="shared" si="77"/>
        <v>-1.0101095986503933E-2</v>
      </c>
      <c r="V1251" s="119">
        <f t="shared" si="75"/>
        <v>0.27759963124595521</v>
      </c>
    </row>
    <row r="1252" spans="2:22">
      <c r="B1252" s="21">
        <v>42922</v>
      </c>
      <c r="C1252" s="122" t="s">
        <v>73</v>
      </c>
      <c r="D1252" s="116">
        <v>124.56</v>
      </c>
      <c r="E1252" s="11">
        <v>124.36</v>
      </c>
      <c r="F1252" s="12">
        <v>356580</v>
      </c>
      <c r="H1252" s="21">
        <v>42954</v>
      </c>
      <c r="I1252" s="122" t="s">
        <v>73</v>
      </c>
      <c r="J1252" s="116">
        <v>127.24</v>
      </c>
      <c r="K1252" s="11">
        <v>126.25</v>
      </c>
      <c r="L1252" s="12">
        <v>748123</v>
      </c>
      <c r="N1252" s="113" t="str">
        <f t="shared" si="76"/>
        <v>42993EVHC</v>
      </c>
      <c r="O1252" s="21">
        <v>42993</v>
      </c>
      <c r="P1252" s="122" t="s">
        <v>254</v>
      </c>
      <c r="Q1252" s="117">
        <v>49.18</v>
      </c>
      <c r="R1252" s="96">
        <v>48.49</v>
      </c>
      <c r="S1252" s="11">
        <v>2239404</v>
      </c>
      <c r="T1252" s="78">
        <f t="shared" si="74"/>
        <v>1890093.7666666666</v>
      </c>
      <c r="U1252" s="11">
        <f t="shared" si="77"/>
        <v>-1.5551776500836903E-2</v>
      </c>
      <c r="V1252" s="119">
        <f t="shared" si="75"/>
        <v>0.27288337235775756</v>
      </c>
    </row>
    <row r="1253" spans="2:22">
      <c r="B1253" s="21">
        <v>42922</v>
      </c>
      <c r="C1253" s="122" t="s">
        <v>285</v>
      </c>
      <c r="D1253" s="116">
        <v>145.03</v>
      </c>
      <c r="E1253" s="11">
        <v>144.35</v>
      </c>
      <c r="F1253" s="12">
        <v>836937</v>
      </c>
      <c r="H1253" s="21">
        <v>42955</v>
      </c>
      <c r="I1253" s="122" t="s">
        <v>24</v>
      </c>
      <c r="J1253" s="116">
        <v>29.16</v>
      </c>
      <c r="K1253" s="11">
        <v>29.3</v>
      </c>
      <c r="L1253" s="12">
        <v>5799701</v>
      </c>
      <c r="N1253" s="113" t="str">
        <f t="shared" si="76"/>
        <v>42996EVHC</v>
      </c>
      <c r="O1253" s="21">
        <v>42996</v>
      </c>
      <c r="P1253" s="122" t="s">
        <v>254</v>
      </c>
      <c r="Q1253" s="117">
        <v>48.7</v>
      </c>
      <c r="R1253" s="96">
        <v>47.67</v>
      </c>
      <c r="S1253" s="11">
        <v>2524119</v>
      </c>
      <c r="T1253" s="78">
        <f t="shared" si="74"/>
        <v>1891380.7</v>
      </c>
      <c r="U1253" s="11">
        <f t="shared" si="77"/>
        <v>-1.705532190052661E-2</v>
      </c>
      <c r="V1253" s="119">
        <f t="shared" si="75"/>
        <v>0.27464683594499251</v>
      </c>
    </row>
    <row r="1254" spans="2:22">
      <c r="B1254" s="21">
        <v>42922</v>
      </c>
      <c r="C1254" s="122" t="s">
        <v>286</v>
      </c>
      <c r="D1254" s="116">
        <v>35.33</v>
      </c>
      <c r="E1254" s="11">
        <v>35.159999999999997</v>
      </c>
      <c r="F1254" s="12">
        <v>3101870</v>
      </c>
      <c r="H1254" s="21">
        <v>42955</v>
      </c>
      <c r="I1254" s="122" t="s">
        <v>25</v>
      </c>
      <c r="J1254" s="116">
        <v>35.299999999999997</v>
      </c>
      <c r="K1254" s="11">
        <v>35.39</v>
      </c>
      <c r="L1254" s="12">
        <v>9024204</v>
      </c>
      <c r="N1254" s="113" t="str">
        <f t="shared" si="76"/>
        <v>42997EVHC</v>
      </c>
      <c r="O1254" s="21">
        <v>42997</v>
      </c>
      <c r="P1254" s="122" t="s">
        <v>254</v>
      </c>
      <c r="Q1254" s="117">
        <v>46.11</v>
      </c>
      <c r="R1254" s="96">
        <v>43.11</v>
      </c>
      <c r="S1254" s="11">
        <v>11219790</v>
      </c>
      <c r="T1254" s="78">
        <f t="shared" si="74"/>
        <v>1911892.1333333333</v>
      </c>
      <c r="U1254" s="11">
        <f t="shared" si="77"/>
        <v>-0.10054728045769111</v>
      </c>
      <c r="V1254" s="119">
        <f t="shared" si="75"/>
        <v>0.26926395453146762</v>
      </c>
    </row>
    <row r="1255" spans="2:22">
      <c r="B1255" s="21">
        <v>42922</v>
      </c>
      <c r="C1255" s="122" t="s">
        <v>287</v>
      </c>
      <c r="D1255" s="116">
        <v>93.91</v>
      </c>
      <c r="E1255" s="11">
        <v>92.25</v>
      </c>
      <c r="F1255" s="12">
        <v>1085531</v>
      </c>
      <c r="H1255" s="21">
        <v>42955</v>
      </c>
      <c r="I1255" s="122" t="s">
        <v>26</v>
      </c>
      <c r="J1255" s="116">
        <v>927.09</v>
      </c>
      <c r="K1255" s="11">
        <v>926.79</v>
      </c>
      <c r="L1255" s="12">
        <v>1061579</v>
      </c>
      <c r="N1255" s="113" t="str">
        <f t="shared" si="76"/>
        <v>42998EVHC</v>
      </c>
      <c r="O1255" s="21">
        <v>42998</v>
      </c>
      <c r="P1255" s="122" t="s">
        <v>254</v>
      </c>
      <c r="Q1255" s="117">
        <v>43.12</v>
      </c>
      <c r="R1255" s="96">
        <v>44.37</v>
      </c>
      <c r="S1255" s="11">
        <v>3756238</v>
      </c>
      <c r="T1255" s="78">
        <f t="shared" si="74"/>
        <v>2210108.3666666667</v>
      </c>
      <c r="U1255" s="11">
        <f t="shared" si="77"/>
        <v>2.8808576631774861E-2</v>
      </c>
      <c r="V1255" s="119">
        <f t="shared" si="75"/>
        <v>0.3847754736716959</v>
      </c>
    </row>
    <row r="1256" spans="2:22">
      <c r="B1256" s="21">
        <v>42922</v>
      </c>
      <c r="C1256" s="122" t="s">
        <v>288</v>
      </c>
      <c r="D1256" s="116">
        <v>43.48</v>
      </c>
      <c r="E1256" s="11">
        <v>43.05</v>
      </c>
      <c r="F1256" s="12">
        <v>2697547</v>
      </c>
      <c r="H1256" s="21">
        <v>42955</v>
      </c>
      <c r="I1256" s="122" t="s">
        <v>27</v>
      </c>
      <c r="J1256" s="116">
        <v>944.29</v>
      </c>
      <c r="K1256" s="11">
        <v>944.19</v>
      </c>
      <c r="L1256" s="12">
        <v>1505064</v>
      </c>
      <c r="N1256" s="113" t="str">
        <f t="shared" si="76"/>
        <v>42999EVHC</v>
      </c>
      <c r="O1256" s="21">
        <v>42999</v>
      </c>
      <c r="P1256" s="122" t="s">
        <v>254</v>
      </c>
      <c r="Q1256" s="117">
        <v>44.56</v>
      </c>
      <c r="R1256" s="96">
        <v>44.76</v>
      </c>
      <c r="S1256" s="11">
        <v>1817140</v>
      </c>
      <c r="T1256" s="78">
        <f t="shared" si="74"/>
        <v>2223389.1333333333</v>
      </c>
      <c r="U1256" s="11">
        <f t="shared" si="77"/>
        <v>8.7513180529062932E-3</v>
      </c>
      <c r="V1256" s="119">
        <f t="shared" si="75"/>
        <v>0.39644316177578187</v>
      </c>
    </row>
    <row r="1257" spans="2:22">
      <c r="B1257" s="21">
        <v>42922</v>
      </c>
      <c r="C1257" s="122" t="s">
        <v>289</v>
      </c>
      <c r="D1257" s="116">
        <v>54.8</v>
      </c>
      <c r="E1257" s="11">
        <v>54.17</v>
      </c>
      <c r="F1257" s="12">
        <v>1043834</v>
      </c>
      <c r="H1257" s="21">
        <v>42955</v>
      </c>
      <c r="I1257" s="122" t="s">
        <v>28</v>
      </c>
      <c r="J1257" s="116">
        <v>84.22</v>
      </c>
      <c r="K1257" s="11">
        <v>83.45</v>
      </c>
      <c r="L1257" s="12">
        <v>539879</v>
      </c>
      <c r="N1257" s="113" t="str">
        <f t="shared" si="76"/>
        <v>43000EVHC</v>
      </c>
      <c r="O1257" s="21">
        <v>43000</v>
      </c>
      <c r="P1257" s="122" t="s">
        <v>254</v>
      </c>
      <c r="Q1257" s="117">
        <v>44.63</v>
      </c>
      <c r="R1257" s="96">
        <v>44.69</v>
      </c>
      <c r="S1257" s="11">
        <v>3133677</v>
      </c>
      <c r="T1257" s="78">
        <f t="shared" si="74"/>
        <v>2204679.7000000002</v>
      </c>
      <c r="U1257" s="11">
        <f t="shared" si="77"/>
        <v>-1.5651204983643298E-3</v>
      </c>
      <c r="V1257" s="119">
        <f t="shared" si="75"/>
        <v>0.39673376574186664</v>
      </c>
    </row>
    <row r="1258" spans="2:22">
      <c r="B1258" s="21">
        <v>42922</v>
      </c>
      <c r="C1258" s="122" t="s">
        <v>290</v>
      </c>
      <c r="D1258" s="116">
        <v>133.61000000000001</v>
      </c>
      <c r="E1258" s="11">
        <v>132.52000000000001</v>
      </c>
      <c r="F1258" s="12">
        <v>4282244</v>
      </c>
      <c r="H1258" s="21">
        <v>42955</v>
      </c>
      <c r="I1258" s="122" t="s">
        <v>29</v>
      </c>
      <c r="J1258" s="116">
        <v>96.31</v>
      </c>
      <c r="K1258" s="11">
        <v>96.95</v>
      </c>
      <c r="L1258" s="12">
        <v>1130220</v>
      </c>
      <c r="N1258" s="113" t="str">
        <f t="shared" si="76"/>
        <v>43003EVHC</v>
      </c>
      <c r="O1258" s="21">
        <v>43003</v>
      </c>
      <c r="P1258" s="122" t="s">
        <v>254</v>
      </c>
      <c r="Q1258" s="117">
        <v>44.79</v>
      </c>
      <c r="R1258" s="96">
        <v>43.62</v>
      </c>
      <c r="S1258" s="11">
        <v>1746411</v>
      </c>
      <c r="T1258" s="78">
        <f t="shared" si="74"/>
        <v>2199166.8666666667</v>
      </c>
      <c r="U1258" s="11">
        <f t="shared" si="77"/>
        <v>-2.423400217187717E-2</v>
      </c>
      <c r="V1258" s="119">
        <f t="shared" si="75"/>
        <v>0.39090706561557059</v>
      </c>
    </row>
    <row r="1259" spans="2:22">
      <c r="B1259" s="21">
        <v>42922</v>
      </c>
      <c r="C1259" s="122" t="s">
        <v>291</v>
      </c>
      <c r="D1259" s="116">
        <v>28.01</v>
      </c>
      <c r="E1259" s="11">
        <v>27.79</v>
      </c>
      <c r="F1259" s="12">
        <v>4180933</v>
      </c>
      <c r="H1259" s="21">
        <v>42955</v>
      </c>
      <c r="I1259" s="122" t="s">
        <v>30</v>
      </c>
      <c r="J1259" s="116">
        <v>24.27</v>
      </c>
      <c r="K1259" s="11">
        <v>24.58</v>
      </c>
      <c r="L1259" s="12">
        <v>5450907</v>
      </c>
      <c r="N1259" s="113" t="str">
        <f t="shared" si="76"/>
        <v>43004EVHC</v>
      </c>
      <c r="O1259" s="21">
        <v>43004</v>
      </c>
      <c r="P1259" s="122" t="s">
        <v>254</v>
      </c>
      <c r="Q1259" s="117">
        <v>43.64</v>
      </c>
      <c r="R1259" s="96">
        <v>43.27</v>
      </c>
      <c r="S1259" s="11">
        <v>3107447</v>
      </c>
      <c r="T1259" s="78">
        <f t="shared" si="74"/>
        <v>2212159.0333333332</v>
      </c>
      <c r="U1259" s="11">
        <f t="shared" si="77"/>
        <v>-8.0562065366894912E-3</v>
      </c>
      <c r="V1259" s="119">
        <f t="shared" si="75"/>
        <v>0.39381870689136489</v>
      </c>
    </row>
    <row r="1260" spans="2:22">
      <c r="B1260" s="21">
        <v>42922</v>
      </c>
      <c r="C1260" s="122" t="s">
        <v>292</v>
      </c>
      <c r="D1260" s="116">
        <v>93.54</v>
      </c>
      <c r="E1260" s="11">
        <v>93.38</v>
      </c>
      <c r="F1260" s="12">
        <v>16596123</v>
      </c>
      <c r="H1260" s="21">
        <v>42955</v>
      </c>
      <c r="I1260" s="122" t="s">
        <v>31</v>
      </c>
      <c r="J1260" s="116">
        <v>52.13</v>
      </c>
      <c r="K1260" s="11">
        <v>51.76</v>
      </c>
      <c r="L1260" s="12">
        <v>1030657</v>
      </c>
      <c r="N1260" s="113" t="str">
        <f t="shared" si="76"/>
        <v>43005EVHC</v>
      </c>
      <c r="O1260" s="21">
        <v>43005</v>
      </c>
      <c r="P1260" s="122" t="s">
        <v>254</v>
      </c>
      <c r="Q1260" s="117">
        <v>43.53</v>
      </c>
      <c r="R1260" s="96">
        <v>42.8</v>
      </c>
      <c r="S1260" s="11">
        <v>1537496</v>
      </c>
      <c r="T1260" s="78">
        <f t="shared" si="74"/>
        <v>2260924.6333333333</v>
      </c>
      <c r="U1260" s="11">
        <f t="shared" si="77"/>
        <v>-1.0921451649042412E-2</v>
      </c>
      <c r="V1260" s="119">
        <f t="shared" si="75"/>
        <v>0.38746569793290037</v>
      </c>
    </row>
    <row r="1261" spans="2:22">
      <c r="B1261" s="21">
        <v>42922</v>
      </c>
      <c r="C1261" s="122" t="s">
        <v>293</v>
      </c>
      <c r="D1261" s="116">
        <v>47.92</v>
      </c>
      <c r="E1261" s="11">
        <v>47.38</v>
      </c>
      <c r="F1261" s="12">
        <v>1241157</v>
      </c>
      <c r="H1261" s="21">
        <v>42955</v>
      </c>
      <c r="I1261" s="122" t="s">
        <v>32</v>
      </c>
      <c r="J1261" s="116">
        <v>232.4</v>
      </c>
      <c r="K1261" s="11">
        <v>232.05</v>
      </c>
      <c r="L1261" s="12">
        <v>3322548</v>
      </c>
      <c r="N1261" s="113" t="str">
        <f t="shared" si="76"/>
        <v>43006EVHC</v>
      </c>
      <c r="O1261" s="21">
        <v>43006</v>
      </c>
      <c r="P1261" s="122" t="s">
        <v>254</v>
      </c>
      <c r="Q1261" s="117">
        <v>42.56</v>
      </c>
      <c r="R1261" s="96">
        <v>44</v>
      </c>
      <c r="S1261" s="11">
        <v>2176893</v>
      </c>
      <c r="T1261" s="78">
        <f t="shared" si="74"/>
        <v>2254339.0666666669</v>
      </c>
      <c r="U1261" s="11">
        <f t="shared" si="77"/>
        <v>2.7651531330510164E-2</v>
      </c>
      <c r="V1261" s="119">
        <f t="shared" si="75"/>
        <v>0.38756443346692759</v>
      </c>
    </row>
    <row r="1262" spans="2:22">
      <c r="B1262" s="21">
        <v>42922</v>
      </c>
      <c r="C1262" s="122" t="s">
        <v>294</v>
      </c>
      <c r="D1262" s="116">
        <v>67.53</v>
      </c>
      <c r="E1262" s="11">
        <v>66.55</v>
      </c>
      <c r="F1262" s="12">
        <v>2709384</v>
      </c>
      <c r="H1262" s="21">
        <v>42955</v>
      </c>
      <c r="I1262" s="122" t="s">
        <v>33</v>
      </c>
      <c r="J1262" s="116">
        <v>31.41</v>
      </c>
      <c r="K1262" s="11">
        <v>31.48</v>
      </c>
      <c r="L1262" s="12">
        <v>2459663</v>
      </c>
      <c r="N1262" s="113" t="str">
        <f t="shared" si="76"/>
        <v>43007EVHC</v>
      </c>
      <c r="O1262" s="21">
        <v>43007</v>
      </c>
      <c r="P1262" s="122" t="s">
        <v>254</v>
      </c>
      <c r="Q1262" s="117">
        <v>44.01</v>
      </c>
      <c r="R1262" s="96">
        <v>44.95</v>
      </c>
      <c r="S1262" s="11">
        <v>2540652</v>
      </c>
      <c r="T1262" s="78">
        <f t="shared" si="74"/>
        <v>2287250.6666666665</v>
      </c>
      <c r="U1262" s="11">
        <f t="shared" si="77"/>
        <v>2.1361126999368239E-2</v>
      </c>
      <c r="V1262" s="119">
        <f t="shared" si="75"/>
        <v>0.39851168507697526</v>
      </c>
    </row>
    <row r="1263" spans="2:22">
      <c r="B1263" s="21">
        <v>42922</v>
      </c>
      <c r="C1263" s="122" t="s">
        <v>295</v>
      </c>
      <c r="D1263" s="116">
        <v>19.18</v>
      </c>
      <c r="E1263" s="11">
        <v>19</v>
      </c>
      <c r="F1263" s="12">
        <v>10376125</v>
      </c>
      <c r="H1263" s="21">
        <v>42955</v>
      </c>
      <c r="I1263" s="122" t="s">
        <v>34</v>
      </c>
      <c r="J1263" s="116">
        <v>168.35</v>
      </c>
      <c r="K1263" s="11">
        <v>164.59</v>
      </c>
      <c r="L1263" s="12">
        <v>686060</v>
      </c>
      <c r="N1263" s="113" t="str">
        <f t="shared" si="76"/>
        <v>42919EW</v>
      </c>
      <c r="O1263" s="21">
        <v>42919</v>
      </c>
      <c r="P1263" s="122" t="s">
        <v>255</v>
      </c>
      <c r="Q1263" s="116">
        <v>118.6</v>
      </c>
      <c r="R1263" s="11">
        <v>118.01</v>
      </c>
      <c r="S1263" s="11">
        <v>739598</v>
      </c>
      <c r="T1263" s="78">
        <f t="shared" ref="T1263:T1326" si="78">AVERAGE(S1233:S1262)</f>
        <v>2320298.7999999998</v>
      </c>
      <c r="U1263" s="11">
        <f t="shared" si="77"/>
        <v>0.96521860572002804</v>
      </c>
      <c r="V1263" s="119">
        <f t="shared" ref="V1263:V1326" si="79">_xlfn.STDEV.S(U1233:U1262)*(250)^0.5</f>
        <v>0.40190477434365196</v>
      </c>
    </row>
    <row r="1264" spans="2:22">
      <c r="B1264" s="21">
        <v>42922</v>
      </c>
      <c r="C1264" s="122" t="s">
        <v>296</v>
      </c>
      <c r="D1264" s="116">
        <v>83.3</v>
      </c>
      <c r="E1264" s="11">
        <v>82.82</v>
      </c>
      <c r="F1264" s="12">
        <v>3403118</v>
      </c>
      <c r="H1264" s="21">
        <v>42955</v>
      </c>
      <c r="I1264" s="122" t="s">
        <v>35</v>
      </c>
      <c r="J1264" s="116">
        <v>41.2</v>
      </c>
      <c r="K1264" s="11">
        <v>41.03</v>
      </c>
      <c r="L1264" s="12">
        <v>9244666</v>
      </c>
      <c r="N1264" s="113" t="str">
        <f t="shared" si="76"/>
        <v>42921EW</v>
      </c>
      <c r="O1264" s="21">
        <v>42921</v>
      </c>
      <c r="P1264" s="122" t="s">
        <v>255</v>
      </c>
      <c r="Q1264" s="116">
        <v>117.87</v>
      </c>
      <c r="R1264" s="11">
        <v>119.58</v>
      </c>
      <c r="S1264" s="11">
        <v>1040882</v>
      </c>
      <c r="T1264" s="78">
        <f t="shared" si="78"/>
        <v>2297176.0333333332</v>
      </c>
      <c r="U1264" s="11">
        <f t="shared" si="77"/>
        <v>1.3216236815100897E-2</v>
      </c>
      <c r="V1264" s="119">
        <f t="shared" si="79"/>
        <v>2.8259260346871495</v>
      </c>
    </row>
    <row r="1265" spans="2:22">
      <c r="B1265" s="21">
        <v>42922</v>
      </c>
      <c r="C1265" s="122" t="s">
        <v>297</v>
      </c>
      <c r="D1265" s="116">
        <v>17.760000000000002</v>
      </c>
      <c r="E1265" s="11">
        <v>17.96</v>
      </c>
      <c r="F1265" s="12">
        <v>7236824</v>
      </c>
      <c r="H1265" s="21">
        <v>42955</v>
      </c>
      <c r="I1265" s="122" t="s">
        <v>36</v>
      </c>
      <c r="J1265" s="116">
        <v>102.99</v>
      </c>
      <c r="K1265" s="11">
        <v>101.43</v>
      </c>
      <c r="L1265" s="12">
        <v>1182400</v>
      </c>
      <c r="N1265" s="113" t="str">
        <f t="shared" si="76"/>
        <v>42922EW</v>
      </c>
      <c r="O1265" s="21">
        <v>42922</v>
      </c>
      <c r="P1265" s="122" t="s">
        <v>255</v>
      </c>
      <c r="Q1265" s="116">
        <v>118.71</v>
      </c>
      <c r="R1265" s="11">
        <v>117.08</v>
      </c>
      <c r="S1265" s="11">
        <v>1449022</v>
      </c>
      <c r="T1265" s="78">
        <f t="shared" si="78"/>
        <v>2268049.1</v>
      </c>
      <c r="U1265" s="11">
        <f t="shared" si="77"/>
        <v>-2.1128141629073265E-2</v>
      </c>
      <c r="V1265" s="119">
        <f t="shared" si="79"/>
        <v>2.8261862547474279</v>
      </c>
    </row>
    <row r="1266" spans="2:22">
      <c r="B1266" s="21">
        <v>42922</v>
      </c>
      <c r="C1266" s="122" t="s">
        <v>298</v>
      </c>
      <c r="D1266" s="116">
        <v>91.85</v>
      </c>
      <c r="E1266" s="11">
        <v>92.48</v>
      </c>
      <c r="F1266" s="12">
        <v>1222347</v>
      </c>
      <c r="H1266" s="21">
        <v>42955</v>
      </c>
      <c r="I1266" s="122" t="s">
        <v>37</v>
      </c>
      <c r="J1266" s="116">
        <v>13.24</v>
      </c>
      <c r="K1266" s="11">
        <v>13.35</v>
      </c>
      <c r="L1266" s="12">
        <v>8658454</v>
      </c>
      <c r="N1266" s="113" t="str">
        <f t="shared" si="76"/>
        <v>42923EW</v>
      </c>
      <c r="O1266" s="21">
        <v>42923</v>
      </c>
      <c r="P1266" s="122" t="s">
        <v>255</v>
      </c>
      <c r="Q1266" s="116">
        <v>117.8</v>
      </c>
      <c r="R1266" s="11">
        <v>118.17</v>
      </c>
      <c r="S1266" s="11">
        <v>754976</v>
      </c>
      <c r="T1266" s="78">
        <f t="shared" si="78"/>
        <v>2260577.9666666668</v>
      </c>
      <c r="U1266" s="11">
        <f t="shared" si="77"/>
        <v>9.2668038272392325E-3</v>
      </c>
      <c r="V1266" s="119">
        <f t="shared" si="79"/>
        <v>2.8288947293876925</v>
      </c>
    </row>
    <row r="1267" spans="2:22">
      <c r="B1267" s="21">
        <v>42922</v>
      </c>
      <c r="C1267" s="122" t="s">
        <v>299</v>
      </c>
      <c r="D1267" s="116">
        <v>128.25</v>
      </c>
      <c r="E1267" s="11">
        <v>126.38</v>
      </c>
      <c r="F1267" s="12">
        <v>1654697</v>
      </c>
      <c r="H1267" s="21">
        <v>42955</v>
      </c>
      <c r="I1267" s="122" t="s">
        <v>38</v>
      </c>
      <c r="J1267" s="116">
        <v>24.54</v>
      </c>
      <c r="K1267" s="11">
        <v>24.62</v>
      </c>
      <c r="L1267" s="12">
        <v>7161097</v>
      </c>
      <c r="N1267" s="113" t="str">
        <f t="shared" si="76"/>
        <v>42926EW</v>
      </c>
      <c r="O1267" s="21">
        <v>42926</v>
      </c>
      <c r="P1267" s="122" t="s">
        <v>255</v>
      </c>
      <c r="Q1267" s="116">
        <v>117.98</v>
      </c>
      <c r="R1267" s="11">
        <v>117.53</v>
      </c>
      <c r="S1267" s="11">
        <v>944822</v>
      </c>
      <c r="T1267" s="78">
        <f t="shared" si="78"/>
        <v>2249692.9333333331</v>
      </c>
      <c r="U1267" s="11">
        <f t="shared" si="77"/>
        <v>-5.4306455061614908E-3</v>
      </c>
      <c r="V1267" s="119">
        <f t="shared" si="79"/>
        <v>2.8271776913006454</v>
      </c>
    </row>
    <row r="1268" spans="2:22">
      <c r="B1268" s="21">
        <v>42922</v>
      </c>
      <c r="C1268" s="122" t="s">
        <v>300</v>
      </c>
      <c r="D1268" s="116">
        <v>19.36</v>
      </c>
      <c r="E1268" s="11">
        <v>19.13</v>
      </c>
      <c r="F1268" s="12">
        <v>7189152</v>
      </c>
      <c r="H1268" s="21">
        <v>42955</v>
      </c>
      <c r="I1268" s="122" t="s">
        <v>39</v>
      </c>
      <c r="J1268" s="116">
        <v>78</v>
      </c>
      <c r="K1268" s="11">
        <v>78.13</v>
      </c>
      <c r="L1268" s="12">
        <v>3036920</v>
      </c>
      <c r="N1268" s="113" t="str">
        <f t="shared" si="76"/>
        <v>42927EW</v>
      </c>
      <c r="O1268" s="21">
        <v>42927</v>
      </c>
      <c r="P1268" s="122" t="s">
        <v>255</v>
      </c>
      <c r="Q1268" s="116">
        <v>117.44</v>
      </c>
      <c r="R1268" s="11">
        <v>117.59</v>
      </c>
      <c r="S1268" s="11">
        <v>967036</v>
      </c>
      <c r="T1268" s="78">
        <f t="shared" si="78"/>
        <v>2244189.3666666667</v>
      </c>
      <c r="U1268" s="11">
        <f t="shared" si="77"/>
        <v>5.1037769056174582E-4</v>
      </c>
      <c r="V1268" s="119">
        <f t="shared" si="79"/>
        <v>2.8276011318463241</v>
      </c>
    </row>
    <row r="1269" spans="2:22">
      <c r="B1269" s="21">
        <v>42922</v>
      </c>
      <c r="C1269" s="122" t="s">
        <v>301</v>
      </c>
      <c r="D1269" s="116">
        <v>63.34</v>
      </c>
      <c r="E1269" s="11">
        <v>63.51</v>
      </c>
      <c r="F1269" s="12">
        <v>2096649</v>
      </c>
      <c r="H1269" s="21">
        <v>42955</v>
      </c>
      <c r="I1269" s="122" t="s">
        <v>40</v>
      </c>
      <c r="J1269" s="116">
        <v>71.739999999999995</v>
      </c>
      <c r="K1269" s="11">
        <v>71.94</v>
      </c>
      <c r="L1269" s="12">
        <v>1535993</v>
      </c>
      <c r="N1269" s="113" t="str">
        <f t="shared" si="76"/>
        <v>42928EW</v>
      </c>
      <c r="O1269" s="21">
        <v>42928</v>
      </c>
      <c r="P1269" s="122" t="s">
        <v>255</v>
      </c>
      <c r="Q1269" s="116">
        <v>117.68</v>
      </c>
      <c r="R1269" s="11">
        <v>118.44</v>
      </c>
      <c r="S1269" s="11">
        <v>950891</v>
      </c>
      <c r="T1269" s="78">
        <f t="shared" si="78"/>
        <v>2233136.1333333333</v>
      </c>
      <c r="U1269" s="11">
        <f t="shared" si="77"/>
        <v>7.2025053980660355E-3</v>
      </c>
      <c r="V1269" s="119">
        <f t="shared" si="79"/>
        <v>2.8286957935960344</v>
      </c>
    </row>
    <row r="1270" spans="2:22">
      <c r="B1270" s="21">
        <v>42922</v>
      </c>
      <c r="C1270" s="122" t="s">
        <v>302</v>
      </c>
      <c r="D1270" s="116">
        <v>44.72</v>
      </c>
      <c r="E1270" s="11">
        <v>44.4</v>
      </c>
      <c r="F1270" s="12">
        <v>13113019</v>
      </c>
      <c r="H1270" s="21">
        <v>42955</v>
      </c>
      <c r="I1270" s="122" t="s">
        <v>41</v>
      </c>
      <c r="J1270" s="116">
        <v>29.41</v>
      </c>
      <c r="K1270" s="11">
        <v>29.61</v>
      </c>
      <c r="L1270" s="12">
        <v>4181082</v>
      </c>
      <c r="N1270" s="113" t="str">
        <f t="shared" si="76"/>
        <v>42929EW</v>
      </c>
      <c r="O1270" s="21">
        <v>42929</v>
      </c>
      <c r="P1270" s="122" t="s">
        <v>255</v>
      </c>
      <c r="Q1270" s="116">
        <v>118.05</v>
      </c>
      <c r="R1270" s="11">
        <v>116.03</v>
      </c>
      <c r="S1270" s="11">
        <v>1127651</v>
      </c>
      <c r="T1270" s="78">
        <f t="shared" si="78"/>
        <v>2212724.6</v>
      </c>
      <c r="U1270" s="11">
        <f t="shared" si="77"/>
        <v>-2.0557724873936482E-2</v>
      </c>
      <c r="V1270" s="119">
        <f t="shared" si="79"/>
        <v>2.8271781078665725</v>
      </c>
    </row>
    <row r="1271" spans="2:22">
      <c r="B1271" s="21">
        <v>42922</v>
      </c>
      <c r="C1271" s="122" t="s">
        <v>303</v>
      </c>
      <c r="D1271" s="116">
        <v>36.340000000000003</v>
      </c>
      <c r="E1271" s="11">
        <v>35.49</v>
      </c>
      <c r="F1271" s="12">
        <v>1794774</v>
      </c>
      <c r="H1271" s="21">
        <v>42955</v>
      </c>
      <c r="I1271" s="122" t="s">
        <v>42</v>
      </c>
      <c r="J1271" s="116">
        <v>153.32</v>
      </c>
      <c r="K1271" s="11">
        <v>153.35</v>
      </c>
      <c r="L1271" s="12">
        <v>3218945</v>
      </c>
      <c r="N1271" s="113" t="str">
        <f t="shared" si="76"/>
        <v>42930EW</v>
      </c>
      <c r="O1271" s="21">
        <v>42930</v>
      </c>
      <c r="P1271" s="122" t="s">
        <v>255</v>
      </c>
      <c r="Q1271" s="116">
        <v>116.22</v>
      </c>
      <c r="R1271" s="11">
        <v>116.92</v>
      </c>
      <c r="S1271" s="11">
        <v>864239</v>
      </c>
      <c r="T1271" s="78">
        <f t="shared" si="78"/>
        <v>2199520.2333333334</v>
      </c>
      <c r="U1271" s="11">
        <f t="shared" si="77"/>
        <v>7.6411618835912258E-3</v>
      </c>
      <c r="V1271" s="119">
        <f t="shared" si="79"/>
        <v>2.8288008919963246</v>
      </c>
    </row>
    <row r="1272" spans="2:22">
      <c r="B1272" s="21">
        <v>42922</v>
      </c>
      <c r="C1272" s="122" t="s">
        <v>304</v>
      </c>
      <c r="D1272" s="116">
        <v>23.2</v>
      </c>
      <c r="E1272" s="11">
        <v>23.13</v>
      </c>
      <c r="F1272" s="12">
        <v>13637783</v>
      </c>
      <c r="H1272" s="21">
        <v>42955</v>
      </c>
      <c r="I1272" s="122" t="s">
        <v>43</v>
      </c>
      <c r="J1272" s="116">
        <v>42.72</v>
      </c>
      <c r="K1272" s="11">
        <v>42.62</v>
      </c>
      <c r="L1272" s="12">
        <v>2861739</v>
      </c>
      <c r="N1272" s="113" t="str">
        <f t="shared" si="76"/>
        <v>42933EW</v>
      </c>
      <c r="O1272" s="21">
        <v>42933</v>
      </c>
      <c r="P1272" s="122" t="s">
        <v>255</v>
      </c>
      <c r="Q1272" s="116">
        <v>117.55</v>
      </c>
      <c r="R1272" s="11">
        <v>116.1</v>
      </c>
      <c r="S1272" s="11">
        <v>1015603</v>
      </c>
      <c r="T1272" s="78">
        <f t="shared" si="78"/>
        <v>2177097.7666666666</v>
      </c>
      <c r="U1272" s="11">
        <f t="shared" si="77"/>
        <v>-7.0380515391994681E-3</v>
      </c>
      <c r="V1272" s="119">
        <f t="shared" si="79"/>
        <v>2.8287983415762978</v>
      </c>
    </row>
    <row r="1273" spans="2:22">
      <c r="B1273" s="21">
        <v>42922</v>
      </c>
      <c r="C1273" s="122" t="s">
        <v>305</v>
      </c>
      <c r="D1273" s="116">
        <v>38.96</v>
      </c>
      <c r="E1273" s="11">
        <v>38.29</v>
      </c>
      <c r="F1273" s="12">
        <v>3243516</v>
      </c>
      <c r="H1273" s="21">
        <v>42955</v>
      </c>
      <c r="I1273" s="122" t="s">
        <v>44</v>
      </c>
      <c r="J1273" s="116">
        <v>55.93</v>
      </c>
      <c r="K1273" s="11">
        <v>56.05</v>
      </c>
      <c r="L1273" s="12">
        <v>1666520</v>
      </c>
      <c r="N1273" s="113" t="str">
        <f t="shared" si="76"/>
        <v>42934EW</v>
      </c>
      <c r="O1273" s="21">
        <v>42934</v>
      </c>
      <c r="P1273" s="122" t="s">
        <v>255</v>
      </c>
      <c r="Q1273" s="116">
        <v>115.88</v>
      </c>
      <c r="R1273" s="11">
        <v>116.49</v>
      </c>
      <c r="S1273" s="11">
        <v>916485</v>
      </c>
      <c r="T1273" s="78">
        <f t="shared" si="78"/>
        <v>2165451.8333333335</v>
      </c>
      <c r="U1273" s="11">
        <f t="shared" si="77"/>
        <v>3.3535437078397682E-3</v>
      </c>
      <c r="V1273" s="119">
        <f t="shared" si="79"/>
        <v>2.8304084590361311</v>
      </c>
    </row>
    <row r="1274" spans="2:22">
      <c r="B1274" s="21">
        <v>42922</v>
      </c>
      <c r="C1274" s="122" t="s">
        <v>306</v>
      </c>
      <c r="D1274" s="116">
        <v>103.93</v>
      </c>
      <c r="E1274" s="11">
        <v>103.11</v>
      </c>
      <c r="F1274" s="12">
        <v>1150499</v>
      </c>
      <c r="H1274" s="21">
        <v>42955</v>
      </c>
      <c r="I1274" s="122" t="s">
        <v>45</v>
      </c>
      <c r="J1274" s="116">
        <v>62.84</v>
      </c>
      <c r="K1274" s="11">
        <v>62.08</v>
      </c>
      <c r="L1274" s="12">
        <v>2852104</v>
      </c>
      <c r="N1274" s="113" t="str">
        <f t="shared" si="76"/>
        <v>42935EW</v>
      </c>
      <c r="O1274" s="21">
        <v>42935</v>
      </c>
      <c r="P1274" s="122" t="s">
        <v>255</v>
      </c>
      <c r="Q1274" s="116">
        <v>117</v>
      </c>
      <c r="R1274" s="11">
        <v>119.04</v>
      </c>
      <c r="S1274" s="11">
        <v>1561133</v>
      </c>
      <c r="T1274" s="78">
        <f t="shared" si="78"/>
        <v>2167618.2999999998</v>
      </c>
      <c r="U1274" s="11">
        <f t="shared" si="77"/>
        <v>2.1654138673096211E-2</v>
      </c>
      <c r="V1274" s="119">
        <f t="shared" si="79"/>
        <v>2.8299935846497508</v>
      </c>
    </row>
    <row r="1275" spans="2:22">
      <c r="B1275" s="21">
        <v>42922</v>
      </c>
      <c r="C1275" s="122" t="s">
        <v>307</v>
      </c>
      <c r="D1275" s="116">
        <v>47.01</v>
      </c>
      <c r="E1275" s="11">
        <v>46.78</v>
      </c>
      <c r="F1275" s="12">
        <v>886111</v>
      </c>
      <c r="H1275" s="21">
        <v>42955</v>
      </c>
      <c r="I1275" s="122" t="s">
        <v>46</v>
      </c>
      <c r="J1275" s="116">
        <v>47.91</v>
      </c>
      <c r="K1275" s="11">
        <v>47.81</v>
      </c>
      <c r="L1275" s="12">
        <v>1208140</v>
      </c>
      <c r="N1275" s="113" t="str">
        <f t="shared" si="76"/>
        <v>42936EW</v>
      </c>
      <c r="O1275" s="21">
        <v>42936</v>
      </c>
      <c r="P1275" s="122" t="s">
        <v>255</v>
      </c>
      <c r="Q1275" s="116">
        <v>119.17</v>
      </c>
      <c r="R1275" s="11">
        <v>119.42</v>
      </c>
      <c r="S1275" s="11">
        <v>1589096</v>
      </c>
      <c r="T1275" s="78">
        <f t="shared" si="78"/>
        <v>2138781.7000000002</v>
      </c>
      <c r="U1275" s="11">
        <f t="shared" si="77"/>
        <v>3.1871200340646126E-3</v>
      </c>
      <c r="V1275" s="119">
        <f t="shared" si="79"/>
        <v>2.8255629375229505</v>
      </c>
    </row>
    <row r="1276" spans="2:22">
      <c r="B1276" s="21">
        <v>42922</v>
      </c>
      <c r="C1276" s="122" t="s">
        <v>308</v>
      </c>
      <c r="D1276" s="116">
        <v>49.59</v>
      </c>
      <c r="E1276" s="11">
        <v>46.49</v>
      </c>
      <c r="F1276" s="12">
        <v>14315862</v>
      </c>
      <c r="H1276" s="21">
        <v>42955</v>
      </c>
      <c r="I1276" s="122" t="s">
        <v>47</v>
      </c>
      <c r="J1276" s="116">
        <v>38.86</v>
      </c>
      <c r="K1276" s="11">
        <v>38.96</v>
      </c>
      <c r="L1276" s="12">
        <v>4143085</v>
      </c>
      <c r="N1276" s="113" t="str">
        <f t="shared" si="76"/>
        <v>42937EW</v>
      </c>
      <c r="O1276" s="21">
        <v>42937</v>
      </c>
      <c r="P1276" s="122" t="s">
        <v>255</v>
      </c>
      <c r="Q1276" s="116">
        <v>119.01</v>
      </c>
      <c r="R1276" s="11">
        <v>118.01</v>
      </c>
      <c r="S1276" s="11">
        <v>1018456</v>
      </c>
      <c r="T1276" s="78">
        <f t="shared" si="78"/>
        <v>2115405.5</v>
      </c>
      <c r="U1276" s="11">
        <f t="shared" si="77"/>
        <v>-1.1877324481188943E-2</v>
      </c>
      <c r="V1276" s="119">
        <f t="shared" si="79"/>
        <v>2.8185777528096154</v>
      </c>
    </row>
    <row r="1277" spans="2:22">
      <c r="B1277" s="21">
        <v>42922</v>
      </c>
      <c r="C1277" s="122" t="s">
        <v>309</v>
      </c>
      <c r="D1277" s="116">
        <v>52.54</v>
      </c>
      <c r="E1277" s="11">
        <v>52.15</v>
      </c>
      <c r="F1277" s="12">
        <v>546983</v>
      </c>
      <c r="H1277" s="21">
        <v>42955</v>
      </c>
      <c r="I1277" s="122" t="s">
        <v>48</v>
      </c>
      <c r="J1277" s="116">
        <v>138.84</v>
      </c>
      <c r="K1277" s="11">
        <v>138.66999999999999</v>
      </c>
      <c r="L1277" s="12">
        <v>2067757</v>
      </c>
      <c r="N1277" s="113" t="str">
        <f t="shared" si="76"/>
        <v>42940EW</v>
      </c>
      <c r="O1277" s="21">
        <v>42940</v>
      </c>
      <c r="P1277" s="122" t="s">
        <v>255</v>
      </c>
      <c r="Q1277" s="116">
        <v>117.87</v>
      </c>
      <c r="R1277" s="11">
        <v>117.14</v>
      </c>
      <c r="S1277" s="11">
        <v>1337378</v>
      </c>
      <c r="T1277" s="78">
        <f t="shared" si="78"/>
        <v>2075183.4</v>
      </c>
      <c r="U1277" s="11">
        <f t="shared" si="77"/>
        <v>-7.3995659760211878E-3</v>
      </c>
      <c r="V1277" s="119">
        <f t="shared" si="79"/>
        <v>2.8193217595603741</v>
      </c>
    </row>
    <row r="1278" spans="2:22">
      <c r="B1278" s="21">
        <v>42922</v>
      </c>
      <c r="C1278" s="122" t="s">
        <v>310</v>
      </c>
      <c r="D1278" s="116">
        <v>52</v>
      </c>
      <c r="E1278" s="11">
        <v>51.87</v>
      </c>
      <c r="F1278" s="12">
        <v>2568555</v>
      </c>
      <c r="H1278" s="21">
        <v>42955</v>
      </c>
      <c r="I1278" s="122" t="s">
        <v>49</v>
      </c>
      <c r="J1278" s="116">
        <v>47.34</v>
      </c>
      <c r="K1278" s="11">
        <v>46.4</v>
      </c>
      <c r="L1278" s="12">
        <v>2295607</v>
      </c>
      <c r="N1278" s="113" t="str">
        <f t="shared" si="76"/>
        <v>42941EW</v>
      </c>
      <c r="O1278" s="21">
        <v>42941</v>
      </c>
      <c r="P1278" s="122" t="s">
        <v>255</v>
      </c>
      <c r="Q1278" s="116">
        <v>117.64</v>
      </c>
      <c r="R1278" s="11">
        <v>115.87</v>
      </c>
      <c r="S1278" s="11">
        <v>1538229</v>
      </c>
      <c r="T1278" s="78">
        <f t="shared" si="78"/>
        <v>1991120.5</v>
      </c>
      <c r="U1278" s="11">
        <f t="shared" si="77"/>
        <v>-1.0900927652665248E-2</v>
      </c>
      <c r="V1278" s="119">
        <f t="shared" si="79"/>
        <v>2.821079953063399</v>
      </c>
    </row>
    <row r="1279" spans="2:22">
      <c r="B1279" s="21">
        <v>42922</v>
      </c>
      <c r="C1279" s="122" t="s">
        <v>311</v>
      </c>
      <c r="D1279" s="116">
        <v>152.54</v>
      </c>
      <c r="E1279" s="11">
        <v>150.99</v>
      </c>
      <c r="F1279" s="12">
        <v>590938</v>
      </c>
      <c r="H1279" s="21">
        <v>42955</v>
      </c>
      <c r="I1279" s="122" t="s">
        <v>50</v>
      </c>
      <c r="J1279" s="116">
        <v>17.59</v>
      </c>
      <c r="K1279" s="11">
        <v>13.675335</v>
      </c>
      <c r="L1279" s="12">
        <v>7892419</v>
      </c>
      <c r="N1279" s="113" t="str">
        <f t="shared" si="76"/>
        <v>42942EW</v>
      </c>
      <c r="O1279" s="21">
        <v>42942</v>
      </c>
      <c r="P1279" s="122" t="s">
        <v>255</v>
      </c>
      <c r="Q1279" s="116">
        <v>115.99</v>
      </c>
      <c r="R1279" s="11">
        <v>115.61</v>
      </c>
      <c r="S1279" s="11">
        <v>2168817</v>
      </c>
      <c r="T1279" s="78">
        <f t="shared" si="78"/>
        <v>1957042.6</v>
      </c>
      <c r="U1279" s="11">
        <f t="shared" si="77"/>
        <v>-2.2464153217407255E-3</v>
      </c>
      <c r="V1279" s="119">
        <f t="shared" si="79"/>
        <v>2.8234191260306902</v>
      </c>
    </row>
    <row r="1280" spans="2:22">
      <c r="B1280" s="21">
        <v>42922</v>
      </c>
      <c r="C1280" s="122" t="s">
        <v>312</v>
      </c>
      <c r="D1280" s="116">
        <v>32.380000000000003</v>
      </c>
      <c r="E1280" s="11">
        <v>31.39</v>
      </c>
      <c r="F1280" s="12">
        <v>2205264</v>
      </c>
      <c r="H1280" s="21">
        <v>42955</v>
      </c>
      <c r="I1280" s="122" t="s">
        <v>51</v>
      </c>
      <c r="J1280" s="116">
        <v>19.3</v>
      </c>
      <c r="K1280" s="11">
        <v>19.32</v>
      </c>
      <c r="L1280" s="12">
        <v>11560509</v>
      </c>
      <c r="N1280" s="113" t="str">
        <f t="shared" si="76"/>
        <v>42943EW</v>
      </c>
      <c r="O1280" s="21">
        <v>42943</v>
      </c>
      <c r="P1280" s="122" t="s">
        <v>255</v>
      </c>
      <c r="Q1280" s="116">
        <v>119.51</v>
      </c>
      <c r="R1280" s="11">
        <v>116.36</v>
      </c>
      <c r="S1280" s="11">
        <v>3531500</v>
      </c>
      <c r="T1280" s="78">
        <f t="shared" si="78"/>
        <v>1983828.5666666667</v>
      </c>
      <c r="U1280" s="11">
        <f t="shared" si="77"/>
        <v>6.4663759397706206E-3</v>
      </c>
      <c r="V1280" s="119">
        <f t="shared" si="79"/>
        <v>2.822998634880999</v>
      </c>
    </row>
    <row r="1281" spans="2:22">
      <c r="B1281" s="21">
        <v>42922</v>
      </c>
      <c r="C1281" s="122" t="s">
        <v>313</v>
      </c>
      <c r="D1281" s="116">
        <v>171.14</v>
      </c>
      <c r="E1281" s="11">
        <v>169.06</v>
      </c>
      <c r="F1281" s="12">
        <v>509967</v>
      </c>
      <c r="H1281" s="21">
        <v>42955</v>
      </c>
      <c r="I1281" s="122" t="s">
        <v>52</v>
      </c>
      <c r="J1281" s="116">
        <v>30.2</v>
      </c>
      <c r="K1281" s="11">
        <v>30.31</v>
      </c>
      <c r="L1281" s="12">
        <v>1583721</v>
      </c>
      <c r="N1281" s="113" t="str">
        <f t="shared" si="76"/>
        <v>42944EW</v>
      </c>
      <c r="O1281" s="21">
        <v>42944</v>
      </c>
      <c r="P1281" s="122" t="s">
        <v>255</v>
      </c>
      <c r="Q1281" s="116">
        <v>115.95</v>
      </c>
      <c r="R1281" s="11">
        <v>115.51</v>
      </c>
      <c r="S1281" s="11">
        <v>2185053</v>
      </c>
      <c r="T1281" s="78">
        <f t="shared" si="78"/>
        <v>2035102.9</v>
      </c>
      <c r="U1281" s="11">
        <f t="shared" si="77"/>
        <v>-7.3317273264118816E-3</v>
      </c>
      <c r="V1281" s="119">
        <f t="shared" si="79"/>
        <v>2.8214062411662328</v>
      </c>
    </row>
    <row r="1282" spans="2:22">
      <c r="B1282" s="21">
        <v>42922</v>
      </c>
      <c r="C1282" s="122" t="s">
        <v>314</v>
      </c>
      <c r="D1282" s="116">
        <v>82.32</v>
      </c>
      <c r="E1282" s="11">
        <v>81.599999999999994</v>
      </c>
      <c r="F1282" s="12">
        <v>3390996</v>
      </c>
      <c r="H1282" s="21">
        <v>42955</v>
      </c>
      <c r="I1282" s="122" t="s">
        <v>53</v>
      </c>
      <c r="J1282" s="116">
        <v>34.15</v>
      </c>
      <c r="K1282" s="11">
        <v>33.659999999999997</v>
      </c>
      <c r="L1282" s="12">
        <v>1826523</v>
      </c>
      <c r="N1282" s="113" t="str">
        <f t="shared" si="76"/>
        <v>42947EW</v>
      </c>
      <c r="O1282" s="21">
        <v>42947</v>
      </c>
      <c r="P1282" s="122" t="s">
        <v>255</v>
      </c>
      <c r="Q1282" s="116">
        <v>115.78</v>
      </c>
      <c r="R1282" s="11">
        <v>115.18</v>
      </c>
      <c r="S1282" s="11">
        <v>1467864</v>
      </c>
      <c r="T1282" s="78">
        <f t="shared" si="78"/>
        <v>2050004.4666666666</v>
      </c>
      <c r="U1282" s="11">
        <f t="shared" si="77"/>
        <v>-2.8609842220626153E-3</v>
      </c>
      <c r="V1282" s="119">
        <f t="shared" si="79"/>
        <v>2.821092420378855</v>
      </c>
    </row>
    <row r="1283" spans="2:22">
      <c r="B1283" s="21">
        <v>42922</v>
      </c>
      <c r="C1283" s="122" t="s">
        <v>315</v>
      </c>
      <c r="D1283" s="116">
        <v>282</v>
      </c>
      <c r="E1283" s="11">
        <v>280.95999999999998</v>
      </c>
      <c r="F1283" s="12">
        <v>766047</v>
      </c>
      <c r="H1283" s="21">
        <v>42955</v>
      </c>
      <c r="I1283" s="122" t="s">
        <v>54</v>
      </c>
      <c r="J1283" s="116">
        <v>117.26</v>
      </c>
      <c r="K1283" s="11">
        <v>116.89</v>
      </c>
      <c r="L1283" s="12">
        <v>646884</v>
      </c>
      <c r="N1283" s="113" t="str">
        <f t="shared" si="76"/>
        <v>42948EW</v>
      </c>
      <c r="O1283" s="21">
        <v>42948</v>
      </c>
      <c r="P1283" s="122" t="s">
        <v>255</v>
      </c>
      <c r="Q1283" s="116">
        <v>115.87</v>
      </c>
      <c r="R1283" s="11">
        <v>115.27</v>
      </c>
      <c r="S1283" s="11">
        <v>1297176</v>
      </c>
      <c r="T1283" s="78">
        <f t="shared" si="78"/>
        <v>2024286.4666666666</v>
      </c>
      <c r="U1283" s="11">
        <f t="shared" si="77"/>
        <v>7.8108053439479954E-4</v>
      </c>
      <c r="V1283" s="119">
        <f t="shared" si="79"/>
        <v>2.8196248629595737</v>
      </c>
    </row>
    <row r="1284" spans="2:22">
      <c r="B1284" s="21">
        <v>42922</v>
      </c>
      <c r="C1284" s="122" t="s">
        <v>316</v>
      </c>
      <c r="D1284" s="116">
        <v>69.08</v>
      </c>
      <c r="E1284" s="11">
        <v>69.36</v>
      </c>
      <c r="F1284" s="12">
        <v>1945649</v>
      </c>
      <c r="H1284" s="21">
        <v>42955</v>
      </c>
      <c r="I1284" s="122" t="s">
        <v>55</v>
      </c>
      <c r="J1284" s="116">
        <v>88.5</v>
      </c>
      <c r="K1284" s="11">
        <v>87.01</v>
      </c>
      <c r="L1284" s="12">
        <v>2470370</v>
      </c>
      <c r="N1284" s="113" t="str">
        <f t="shared" ref="N1284:N1347" si="80">O1284&amp;P1284</f>
        <v>42949EW</v>
      </c>
      <c r="O1284" s="21">
        <v>42949</v>
      </c>
      <c r="P1284" s="122" t="s">
        <v>255</v>
      </c>
      <c r="Q1284" s="116">
        <v>115.26</v>
      </c>
      <c r="R1284" s="11">
        <v>114.24</v>
      </c>
      <c r="S1284" s="11">
        <v>1249581</v>
      </c>
      <c r="T1284" s="78">
        <f t="shared" si="78"/>
        <v>1983388.3666666667</v>
      </c>
      <c r="U1284" s="11">
        <f t="shared" si="77"/>
        <v>-8.9757040216469301E-3</v>
      </c>
      <c r="V1284" s="119">
        <f t="shared" si="79"/>
        <v>2.8175915638117033</v>
      </c>
    </row>
    <row r="1285" spans="2:22">
      <c r="B1285" s="21">
        <v>42922</v>
      </c>
      <c r="C1285" s="122" t="s">
        <v>317</v>
      </c>
      <c r="D1285" s="116">
        <v>39.6</v>
      </c>
      <c r="E1285" s="11">
        <v>39.67</v>
      </c>
      <c r="F1285" s="12">
        <v>864168</v>
      </c>
      <c r="H1285" s="21">
        <v>42955</v>
      </c>
      <c r="I1285" s="122" t="s">
        <v>56</v>
      </c>
      <c r="J1285" s="116">
        <v>18.52</v>
      </c>
      <c r="K1285" s="11">
        <v>18.21</v>
      </c>
      <c r="L1285" s="12">
        <v>7786407</v>
      </c>
      <c r="N1285" s="113" t="str">
        <f t="shared" si="80"/>
        <v>42950EW</v>
      </c>
      <c r="O1285" s="21">
        <v>42950</v>
      </c>
      <c r="P1285" s="122" t="s">
        <v>255</v>
      </c>
      <c r="Q1285" s="116">
        <v>114.25</v>
      </c>
      <c r="R1285" s="11">
        <v>116.45</v>
      </c>
      <c r="S1285" s="11">
        <v>1469943</v>
      </c>
      <c r="T1285" s="78">
        <f t="shared" si="78"/>
        <v>1651048.0666666667</v>
      </c>
      <c r="U1285" s="11">
        <f t="shared" ref="U1285:U1348" si="81">LN(R1285/R1284)</f>
        <v>1.9160497739075789E-2</v>
      </c>
      <c r="V1285" s="119">
        <f t="shared" si="79"/>
        <v>2.7934719359446514</v>
      </c>
    </row>
    <row r="1286" spans="2:22">
      <c r="B1286" s="21">
        <v>42922</v>
      </c>
      <c r="C1286" s="122" t="s">
        <v>318</v>
      </c>
      <c r="D1286" s="116">
        <v>77.069999999999993</v>
      </c>
      <c r="E1286" s="11">
        <v>76.59</v>
      </c>
      <c r="F1286" s="12">
        <v>4439706</v>
      </c>
      <c r="H1286" s="21">
        <v>42955</v>
      </c>
      <c r="I1286" s="122" t="s">
        <v>57</v>
      </c>
      <c r="J1286" s="116">
        <v>105.27</v>
      </c>
      <c r="K1286" s="11">
        <v>105.1</v>
      </c>
      <c r="L1286" s="12">
        <v>971567</v>
      </c>
      <c r="N1286" s="113" t="str">
        <f t="shared" si="80"/>
        <v>42951EW</v>
      </c>
      <c r="O1286" s="21">
        <v>42951</v>
      </c>
      <c r="P1286" s="122" t="s">
        <v>255</v>
      </c>
      <c r="Q1286" s="116">
        <v>116.82</v>
      </c>
      <c r="R1286" s="11">
        <v>116.19</v>
      </c>
      <c r="S1286" s="11">
        <v>963512</v>
      </c>
      <c r="T1286" s="78">
        <f t="shared" si="78"/>
        <v>1574838.2333333334</v>
      </c>
      <c r="U1286" s="11">
        <f t="shared" si="81"/>
        <v>-2.2352141355795269E-3</v>
      </c>
      <c r="V1286" s="119">
        <f t="shared" si="79"/>
        <v>2.7937202273054971</v>
      </c>
    </row>
    <row r="1287" spans="2:22">
      <c r="B1287" s="21">
        <v>42922</v>
      </c>
      <c r="C1287" s="122" t="s">
        <v>319</v>
      </c>
      <c r="D1287" s="116">
        <v>141.435</v>
      </c>
      <c r="E1287" s="11">
        <v>143.88999999999999</v>
      </c>
      <c r="F1287" s="12">
        <v>2796655</v>
      </c>
      <c r="H1287" s="21">
        <v>42955</v>
      </c>
      <c r="I1287" s="122" t="s">
        <v>58</v>
      </c>
      <c r="J1287" s="116">
        <v>249.32</v>
      </c>
      <c r="K1287" s="11">
        <v>250.22</v>
      </c>
      <c r="L1287" s="12">
        <v>1257223</v>
      </c>
      <c r="N1287" s="113" t="str">
        <f t="shared" si="80"/>
        <v>42954EW</v>
      </c>
      <c r="O1287" s="21">
        <v>42954</v>
      </c>
      <c r="P1287" s="122" t="s">
        <v>255</v>
      </c>
      <c r="Q1287" s="116">
        <v>116.2</v>
      </c>
      <c r="R1287" s="11">
        <v>116.48</v>
      </c>
      <c r="S1287" s="11">
        <v>723226</v>
      </c>
      <c r="T1287" s="78">
        <f t="shared" si="78"/>
        <v>1546383.9666666666</v>
      </c>
      <c r="U1287" s="11">
        <f t="shared" si="81"/>
        <v>2.4928022536053565E-3</v>
      </c>
      <c r="V1287" s="119">
        <f t="shared" si="79"/>
        <v>2.7946937824623981</v>
      </c>
    </row>
    <row r="1288" spans="2:22">
      <c r="B1288" s="21">
        <v>42922</v>
      </c>
      <c r="C1288" s="122" t="s">
        <v>320</v>
      </c>
      <c r="D1288" s="116">
        <v>26.69</v>
      </c>
      <c r="E1288" s="11">
        <v>26.62</v>
      </c>
      <c r="F1288" s="12">
        <v>2248111</v>
      </c>
      <c r="H1288" s="21">
        <v>42955</v>
      </c>
      <c r="I1288" s="122" t="s">
        <v>59</v>
      </c>
      <c r="J1288" s="116">
        <v>142</v>
      </c>
      <c r="K1288" s="11">
        <v>142.11000000000001</v>
      </c>
      <c r="L1288" s="12">
        <v>3298718</v>
      </c>
      <c r="N1288" s="113" t="str">
        <f t="shared" si="80"/>
        <v>42955EW</v>
      </c>
      <c r="O1288" s="21">
        <v>42955</v>
      </c>
      <c r="P1288" s="122" t="s">
        <v>255</v>
      </c>
      <c r="Q1288" s="116">
        <v>116.48</v>
      </c>
      <c r="R1288" s="11">
        <v>116.16</v>
      </c>
      <c r="S1288" s="11">
        <v>976383</v>
      </c>
      <c r="T1288" s="78">
        <f t="shared" si="78"/>
        <v>1466035.6</v>
      </c>
      <c r="U1288" s="11">
        <f t="shared" si="81"/>
        <v>-2.7510333718899819E-3</v>
      </c>
      <c r="V1288" s="119">
        <f t="shared" si="79"/>
        <v>2.7943007000914375</v>
      </c>
    </row>
    <row r="1289" spans="2:22">
      <c r="B1289" s="21">
        <v>42922</v>
      </c>
      <c r="C1289" s="122" t="s">
        <v>321</v>
      </c>
      <c r="D1289" s="116">
        <v>62.9</v>
      </c>
      <c r="E1289" s="11">
        <v>63.36</v>
      </c>
      <c r="F1289" s="12">
        <v>5594088</v>
      </c>
      <c r="H1289" s="21">
        <v>42955</v>
      </c>
      <c r="I1289" s="122" t="s">
        <v>60</v>
      </c>
      <c r="J1289" s="116">
        <v>64.209999999999994</v>
      </c>
      <c r="K1289" s="11">
        <v>64.55</v>
      </c>
      <c r="L1289" s="12">
        <v>2301976</v>
      </c>
      <c r="N1289" s="113" t="str">
        <f t="shared" si="80"/>
        <v>42956EW</v>
      </c>
      <c r="O1289" s="21">
        <v>42956</v>
      </c>
      <c r="P1289" s="122" t="s">
        <v>255</v>
      </c>
      <c r="Q1289" s="116">
        <v>115.75</v>
      </c>
      <c r="R1289" s="11">
        <v>116.26</v>
      </c>
      <c r="S1289" s="11">
        <v>981149</v>
      </c>
      <c r="T1289" s="78">
        <f t="shared" si="78"/>
        <v>1440368</v>
      </c>
      <c r="U1289" s="11">
        <f t="shared" si="81"/>
        <v>8.6051119671863401E-4</v>
      </c>
      <c r="V1289" s="119">
        <f t="shared" si="79"/>
        <v>2.791264695592067</v>
      </c>
    </row>
    <row r="1290" spans="2:22">
      <c r="B1290" s="21">
        <v>42922</v>
      </c>
      <c r="C1290" s="122" t="s">
        <v>322</v>
      </c>
      <c r="D1290" s="116">
        <v>58.82</v>
      </c>
      <c r="E1290" s="11">
        <v>59.34</v>
      </c>
      <c r="F1290" s="12">
        <v>3582595</v>
      </c>
      <c r="H1290" s="21">
        <v>42955</v>
      </c>
      <c r="I1290" s="122" t="s">
        <v>61</v>
      </c>
      <c r="J1290" s="116">
        <v>154.83000000000001</v>
      </c>
      <c r="K1290" s="11">
        <v>154.77000000000001</v>
      </c>
      <c r="L1290" s="12">
        <v>518777</v>
      </c>
      <c r="N1290" s="113" t="str">
        <f t="shared" si="80"/>
        <v>42957EW</v>
      </c>
      <c r="O1290" s="21">
        <v>42957</v>
      </c>
      <c r="P1290" s="122" t="s">
        <v>255</v>
      </c>
      <c r="Q1290" s="116">
        <v>115.74</v>
      </c>
      <c r="R1290" s="11">
        <v>114.13</v>
      </c>
      <c r="S1290" s="11">
        <v>982136</v>
      </c>
      <c r="T1290" s="78">
        <f t="shared" si="78"/>
        <v>1369491.4</v>
      </c>
      <c r="U1290" s="11">
        <f t="shared" si="81"/>
        <v>-1.8490912707695945E-2</v>
      </c>
      <c r="V1290" s="119">
        <f t="shared" si="79"/>
        <v>2.7902622417992666</v>
      </c>
    </row>
    <row r="1291" spans="2:22">
      <c r="B1291" s="21">
        <v>42922</v>
      </c>
      <c r="C1291" s="122" t="s">
        <v>323</v>
      </c>
      <c r="D1291" s="116">
        <v>82.91</v>
      </c>
      <c r="E1291" s="11">
        <v>83.05</v>
      </c>
      <c r="F1291" s="12">
        <v>2487550</v>
      </c>
      <c r="H1291" s="21">
        <v>42955</v>
      </c>
      <c r="I1291" s="122" t="s">
        <v>62</v>
      </c>
      <c r="J1291" s="116">
        <v>134.68</v>
      </c>
      <c r="K1291" s="11">
        <v>134.63999999999999</v>
      </c>
      <c r="L1291" s="12">
        <v>667605</v>
      </c>
      <c r="N1291" s="113" t="str">
        <f t="shared" si="80"/>
        <v>42958EW</v>
      </c>
      <c r="O1291" s="21">
        <v>42958</v>
      </c>
      <c r="P1291" s="122" t="s">
        <v>255</v>
      </c>
      <c r="Q1291" s="116">
        <v>113.95</v>
      </c>
      <c r="R1291" s="11">
        <v>114.5</v>
      </c>
      <c r="S1291" s="11">
        <v>673704</v>
      </c>
      <c r="T1291" s="78">
        <f t="shared" si="78"/>
        <v>1350979.4</v>
      </c>
      <c r="U1291" s="11">
        <f t="shared" si="81"/>
        <v>3.2366734287857277E-3</v>
      </c>
      <c r="V1291" s="119">
        <f t="shared" si="79"/>
        <v>2.7913734713152119</v>
      </c>
    </row>
    <row r="1292" spans="2:22">
      <c r="B1292" s="21">
        <v>42922</v>
      </c>
      <c r="C1292" s="122" t="s">
        <v>324</v>
      </c>
      <c r="D1292" s="116">
        <v>23.26</v>
      </c>
      <c r="E1292" s="11">
        <v>22.85</v>
      </c>
      <c r="F1292" s="12">
        <v>5704721</v>
      </c>
      <c r="H1292" s="21">
        <v>42955</v>
      </c>
      <c r="I1292" s="122" t="s">
        <v>63</v>
      </c>
      <c r="J1292" s="116">
        <v>198.28</v>
      </c>
      <c r="K1292" s="11">
        <v>197.61</v>
      </c>
      <c r="L1292" s="12">
        <v>711104</v>
      </c>
      <c r="N1292" s="113" t="str">
        <f t="shared" si="80"/>
        <v>42961EW</v>
      </c>
      <c r="O1292" s="21">
        <v>42961</v>
      </c>
      <c r="P1292" s="122" t="s">
        <v>255</v>
      </c>
      <c r="Q1292" s="116">
        <v>115.04</v>
      </c>
      <c r="R1292" s="11">
        <v>115.64</v>
      </c>
      <c r="S1292" s="11">
        <v>1295686</v>
      </c>
      <c r="T1292" s="78">
        <f t="shared" si="78"/>
        <v>1300873.1000000001</v>
      </c>
      <c r="U1292" s="11">
        <f t="shared" si="81"/>
        <v>9.9070941538508678E-3</v>
      </c>
      <c r="V1292" s="119">
        <f t="shared" si="79"/>
        <v>2.7926431135961347</v>
      </c>
    </row>
    <row r="1293" spans="2:22">
      <c r="B1293" s="21">
        <v>42922</v>
      </c>
      <c r="C1293" s="122" t="s">
        <v>325</v>
      </c>
      <c r="D1293" s="116">
        <v>121.34</v>
      </c>
      <c r="E1293" s="11">
        <v>120.8</v>
      </c>
      <c r="F1293" s="12">
        <v>2702571</v>
      </c>
      <c r="H1293" s="21">
        <v>42955</v>
      </c>
      <c r="I1293" s="122" t="s">
        <v>64</v>
      </c>
      <c r="J1293" s="116">
        <v>131.62</v>
      </c>
      <c r="K1293" s="11">
        <v>130.69999999999999</v>
      </c>
      <c r="L1293" s="12">
        <v>650092</v>
      </c>
      <c r="N1293" s="113" t="str">
        <f t="shared" si="80"/>
        <v>42962EW</v>
      </c>
      <c r="O1293" s="21">
        <v>42962</v>
      </c>
      <c r="P1293" s="122" t="s">
        <v>255</v>
      </c>
      <c r="Q1293" s="116">
        <v>115.78</v>
      </c>
      <c r="R1293" s="11">
        <v>114.83</v>
      </c>
      <c r="S1293" s="11">
        <v>898391</v>
      </c>
      <c r="T1293" s="78">
        <f t="shared" si="78"/>
        <v>1259374.2333333334</v>
      </c>
      <c r="U1293" s="11">
        <f t="shared" si="81"/>
        <v>-7.0291433600474388E-3</v>
      </c>
      <c r="V1293" s="119">
        <f t="shared" si="79"/>
        <v>2.7932107072334733</v>
      </c>
    </row>
    <row r="1294" spans="2:22">
      <c r="B1294" s="21">
        <v>42922</v>
      </c>
      <c r="C1294" s="122" t="s">
        <v>326</v>
      </c>
      <c r="D1294" s="116">
        <v>104.2</v>
      </c>
      <c r="E1294" s="11">
        <v>101.55</v>
      </c>
      <c r="F1294" s="12">
        <v>938293</v>
      </c>
      <c r="H1294" s="21">
        <v>42955</v>
      </c>
      <c r="I1294" s="122" t="s">
        <v>65</v>
      </c>
      <c r="J1294" s="116">
        <v>45.96</v>
      </c>
      <c r="K1294" s="11">
        <v>45.34</v>
      </c>
      <c r="L1294" s="12">
        <v>2110779</v>
      </c>
      <c r="N1294" s="113" t="str">
        <f t="shared" si="80"/>
        <v>42963EW</v>
      </c>
      <c r="O1294" s="21">
        <v>42963</v>
      </c>
      <c r="P1294" s="122" t="s">
        <v>255</v>
      </c>
      <c r="Q1294" s="116">
        <v>115.22</v>
      </c>
      <c r="R1294" s="11">
        <v>115.57</v>
      </c>
      <c r="S1294" s="11">
        <v>943562</v>
      </c>
      <c r="T1294" s="78">
        <f t="shared" si="78"/>
        <v>1264667.3333333333</v>
      </c>
      <c r="U1294" s="11">
        <f t="shared" si="81"/>
        <v>6.4236331992518656E-3</v>
      </c>
      <c r="V1294" s="119">
        <f t="shared" si="79"/>
        <v>0.1654608038029452</v>
      </c>
    </row>
    <row r="1295" spans="2:22">
      <c r="B1295" s="21">
        <v>42922</v>
      </c>
      <c r="C1295" s="122" t="s">
        <v>327</v>
      </c>
      <c r="D1295" s="116">
        <v>57.69</v>
      </c>
      <c r="E1295" s="11">
        <v>56.94</v>
      </c>
      <c r="F1295" s="12">
        <v>1645529</v>
      </c>
      <c r="H1295" s="21">
        <v>42955</v>
      </c>
      <c r="I1295" s="122" t="s">
        <v>66</v>
      </c>
      <c r="J1295" s="116">
        <v>36.369999999999997</v>
      </c>
      <c r="K1295" s="11">
        <v>36.409999999999997</v>
      </c>
      <c r="L1295" s="12">
        <v>22819871</v>
      </c>
      <c r="N1295" s="113" t="str">
        <f t="shared" si="80"/>
        <v>42964EW</v>
      </c>
      <c r="O1295" s="21">
        <v>42964</v>
      </c>
      <c r="P1295" s="122" t="s">
        <v>255</v>
      </c>
      <c r="Q1295" s="116">
        <v>115.49</v>
      </c>
      <c r="R1295" s="11">
        <v>113.57</v>
      </c>
      <c r="S1295" s="11">
        <v>981506</v>
      </c>
      <c r="T1295" s="78">
        <f t="shared" si="78"/>
        <v>1261423.3333333333</v>
      </c>
      <c r="U1295" s="11">
        <f t="shared" si="81"/>
        <v>-1.7457020083794968E-2</v>
      </c>
      <c r="V1295" s="119">
        <f t="shared" si="79"/>
        <v>0.16157762931800268</v>
      </c>
    </row>
    <row r="1296" spans="2:22">
      <c r="B1296" s="21">
        <v>42922</v>
      </c>
      <c r="C1296" s="122" t="s">
        <v>328</v>
      </c>
      <c r="D1296" s="116">
        <v>100.45</v>
      </c>
      <c r="E1296" s="11">
        <v>99.65</v>
      </c>
      <c r="F1296" s="12">
        <v>1984415</v>
      </c>
      <c r="H1296" s="21">
        <v>42955</v>
      </c>
      <c r="I1296" s="122" t="s">
        <v>67</v>
      </c>
      <c r="J1296" s="116">
        <v>136.03</v>
      </c>
      <c r="K1296" s="11">
        <v>136.18</v>
      </c>
      <c r="L1296" s="12">
        <v>747127</v>
      </c>
      <c r="N1296" s="113" t="str">
        <f t="shared" si="80"/>
        <v>42965EW</v>
      </c>
      <c r="O1296" s="21">
        <v>42965</v>
      </c>
      <c r="P1296" s="122" t="s">
        <v>255</v>
      </c>
      <c r="Q1296" s="116">
        <v>113.37</v>
      </c>
      <c r="R1296" s="11">
        <v>113.11</v>
      </c>
      <c r="S1296" s="11">
        <v>1134626</v>
      </c>
      <c r="T1296" s="78">
        <f t="shared" si="78"/>
        <v>1245839.4666666666</v>
      </c>
      <c r="U1296" s="11">
        <f t="shared" si="81"/>
        <v>-4.0585903602652377E-3</v>
      </c>
      <c r="V1296" s="119">
        <f t="shared" si="79"/>
        <v>0.15796928421980924</v>
      </c>
    </row>
    <row r="1297" spans="2:22">
      <c r="B1297" s="21">
        <v>42922</v>
      </c>
      <c r="C1297" s="122" t="s">
        <v>329</v>
      </c>
      <c r="D1297" s="116">
        <v>37.9</v>
      </c>
      <c r="E1297" s="11">
        <v>37.68</v>
      </c>
      <c r="F1297" s="12">
        <v>1979881</v>
      </c>
      <c r="H1297" s="21">
        <v>42955</v>
      </c>
      <c r="I1297" s="122" t="s">
        <v>68</v>
      </c>
      <c r="J1297" s="116">
        <v>54.3</v>
      </c>
      <c r="K1297" s="11">
        <v>53.99</v>
      </c>
      <c r="L1297" s="12">
        <v>1569325</v>
      </c>
      <c r="N1297" s="113" t="str">
        <f t="shared" si="80"/>
        <v>42968EW</v>
      </c>
      <c r="O1297" s="21">
        <v>42968</v>
      </c>
      <c r="P1297" s="122" t="s">
        <v>255</v>
      </c>
      <c r="Q1297" s="116">
        <v>113.15</v>
      </c>
      <c r="R1297" s="11">
        <v>114.22</v>
      </c>
      <c r="S1297" s="11">
        <v>1089024</v>
      </c>
      <c r="T1297" s="78">
        <f t="shared" si="78"/>
        <v>1258494.4666666666</v>
      </c>
      <c r="U1297" s="11">
        <f t="shared" si="81"/>
        <v>9.7656166934270879E-3</v>
      </c>
      <c r="V1297" s="119">
        <f t="shared" si="79"/>
        <v>0.15515114618612635</v>
      </c>
    </row>
    <row r="1298" spans="2:22">
      <c r="B1298" s="21">
        <v>42922</v>
      </c>
      <c r="C1298" s="122" t="s">
        <v>330</v>
      </c>
      <c r="D1298" s="116">
        <v>20.87</v>
      </c>
      <c r="E1298" s="11">
        <v>20.76</v>
      </c>
      <c r="F1298" s="12">
        <v>4425522</v>
      </c>
      <c r="H1298" s="21">
        <v>42955</v>
      </c>
      <c r="I1298" s="122" t="s">
        <v>69</v>
      </c>
      <c r="J1298" s="116">
        <v>21.48</v>
      </c>
      <c r="K1298" s="11">
        <v>21.15</v>
      </c>
      <c r="L1298" s="12">
        <v>5721369</v>
      </c>
      <c r="N1298" s="113" t="str">
        <f t="shared" si="80"/>
        <v>42969EW</v>
      </c>
      <c r="O1298" s="21">
        <v>42969</v>
      </c>
      <c r="P1298" s="122" t="s">
        <v>255</v>
      </c>
      <c r="Q1298" s="116">
        <v>114.05</v>
      </c>
      <c r="R1298" s="11">
        <v>114.22</v>
      </c>
      <c r="S1298" s="11">
        <v>1433210</v>
      </c>
      <c r="T1298" s="78">
        <f t="shared" si="78"/>
        <v>1263301.2</v>
      </c>
      <c r="U1298" s="11">
        <f t="shared" si="81"/>
        <v>0</v>
      </c>
      <c r="V1298" s="119">
        <f t="shared" si="79"/>
        <v>0.15797347431953182</v>
      </c>
    </row>
    <row r="1299" spans="2:22">
      <c r="B1299" s="21">
        <v>42922</v>
      </c>
      <c r="C1299" s="122" t="s">
        <v>331</v>
      </c>
      <c r="D1299" s="116">
        <v>152.69999999999999</v>
      </c>
      <c r="E1299" s="11">
        <v>153.09</v>
      </c>
      <c r="F1299" s="12">
        <v>2019798</v>
      </c>
      <c r="H1299" s="21">
        <v>42955</v>
      </c>
      <c r="I1299" s="122" t="s">
        <v>70</v>
      </c>
      <c r="J1299" s="116">
        <v>88.03</v>
      </c>
      <c r="K1299" s="11">
        <v>87.5</v>
      </c>
      <c r="L1299" s="12">
        <v>1147452</v>
      </c>
      <c r="N1299" s="113" t="str">
        <f t="shared" si="80"/>
        <v>42970EW</v>
      </c>
      <c r="O1299" s="21">
        <v>42970</v>
      </c>
      <c r="P1299" s="122" t="s">
        <v>255</v>
      </c>
      <c r="Q1299" s="116">
        <v>114</v>
      </c>
      <c r="R1299" s="11">
        <v>112.71</v>
      </c>
      <c r="S1299" s="11">
        <v>2073981</v>
      </c>
      <c r="T1299" s="78">
        <f t="shared" si="78"/>
        <v>1278840.3333333333</v>
      </c>
      <c r="U1299" s="11">
        <f t="shared" si="81"/>
        <v>-1.3308264982729709E-2</v>
      </c>
      <c r="V1299" s="119">
        <f t="shared" si="79"/>
        <v>0.15793960499199808</v>
      </c>
    </row>
    <row r="1300" spans="2:22">
      <c r="B1300" s="21">
        <v>42922</v>
      </c>
      <c r="C1300" s="122" t="s">
        <v>332</v>
      </c>
      <c r="D1300" s="116">
        <v>77.099999999999994</v>
      </c>
      <c r="E1300" s="11">
        <v>77.12</v>
      </c>
      <c r="F1300" s="12">
        <v>1657014</v>
      </c>
      <c r="H1300" s="21">
        <v>42955</v>
      </c>
      <c r="I1300" s="122" t="s">
        <v>71</v>
      </c>
      <c r="J1300" s="116">
        <v>37.07</v>
      </c>
      <c r="K1300" s="11">
        <v>37.18</v>
      </c>
      <c r="L1300" s="12">
        <v>1015186</v>
      </c>
      <c r="N1300" s="113" t="str">
        <f t="shared" si="80"/>
        <v>42971EW</v>
      </c>
      <c r="O1300" s="21">
        <v>42971</v>
      </c>
      <c r="P1300" s="122" t="s">
        <v>255</v>
      </c>
      <c r="Q1300" s="116">
        <v>112.77</v>
      </c>
      <c r="R1300" s="11">
        <v>112.75</v>
      </c>
      <c r="S1300" s="11">
        <v>1269392</v>
      </c>
      <c r="T1300" s="78">
        <f t="shared" si="78"/>
        <v>1316276.6666666667</v>
      </c>
      <c r="U1300" s="11">
        <f t="shared" si="81"/>
        <v>3.5483012880056016E-4</v>
      </c>
      <c r="V1300" s="119">
        <f t="shared" si="79"/>
        <v>0.15987767726485511</v>
      </c>
    </row>
    <row r="1301" spans="2:22">
      <c r="B1301" s="21">
        <v>42922</v>
      </c>
      <c r="C1301" s="122" t="s">
        <v>333</v>
      </c>
      <c r="D1301" s="116">
        <v>164.99</v>
      </c>
      <c r="E1301" s="11">
        <v>163.08000000000001</v>
      </c>
      <c r="F1301" s="12">
        <v>1333704</v>
      </c>
      <c r="H1301" s="21">
        <v>42955</v>
      </c>
      <c r="I1301" s="122" t="s">
        <v>72</v>
      </c>
      <c r="J1301" s="116">
        <v>311.05002000000002</v>
      </c>
      <c r="K1301" s="11">
        <v>311.46001999999999</v>
      </c>
      <c r="L1301" s="12">
        <v>683528.98600000003</v>
      </c>
      <c r="N1301" s="113" t="str">
        <f t="shared" si="80"/>
        <v>42972EW</v>
      </c>
      <c r="O1301" s="21">
        <v>42972</v>
      </c>
      <c r="P1301" s="122" t="s">
        <v>255</v>
      </c>
      <c r="Q1301" s="116">
        <v>112.95</v>
      </c>
      <c r="R1301" s="11">
        <v>111.76</v>
      </c>
      <c r="S1301" s="11">
        <v>1206428</v>
      </c>
      <c r="T1301" s="78">
        <f t="shared" si="78"/>
        <v>1321001.3666666667</v>
      </c>
      <c r="U1301" s="11">
        <f t="shared" si="81"/>
        <v>-8.8192634340813602E-3</v>
      </c>
      <c r="V1301" s="119">
        <f t="shared" si="79"/>
        <v>0.14962953532718956</v>
      </c>
    </row>
    <row r="1302" spans="2:22">
      <c r="B1302" s="21">
        <v>42922</v>
      </c>
      <c r="C1302" s="122" t="s">
        <v>334</v>
      </c>
      <c r="D1302" s="116">
        <v>123.49</v>
      </c>
      <c r="E1302" s="11">
        <v>122.17</v>
      </c>
      <c r="F1302" s="12">
        <v>714751</v>
      </c>
      <c r="H1302" s="21">
        <v>42955</v>
      </c>
      <c r="I1302" s="122" t="s">
        <v>73</v>
      </c>
      <c r="J1302" s="116">
        <v>121.73</v>
      </c>
      <c r="K1302" s="11">
        <v>122.3</v>
      </c>
      <c r="L1302" s="12">
        <v>1911501</v>
      </c>
      <c r="N1302" s="113" t="str">
        <f t="shared" si="80"/>
        <v>42975EW</v>
      </c>
      <c r="O1302" s="21">
        <v>42975</v>
      </c>
      <c r="P1302" s="122" t="s">
        <v>255</v>
      </c>
      <c r="Q1302" s="116">
        <v>112.56</v>
      </c>
      <c r="R1302" s="11">
        <v>113.11</v>
      </c>
      <c r="S1302" s="11">
        <v>1050249</v>
      </c>
      <c r="T1302" s="78">
        <f t="shared" si="78"/>
        <v>1332407.6666666667</v>
      </c>
      <c r="U1302" s="11">
        <f t="shared" si="81"/>
        <v>1.2007081594583358E-2</v>
      </c>
      <c r="V1302" s="119">
        <f t="shared" si="79"/>
        <v>0.14902026470532156</v>
      </c>
    </row>
    <row r="1303" spans="2:22">
      <c r="B1303" s="21">
        <v>42922</v>
      </c>
      <c r="C1303" s="122" t="s">
        <v>335</v>
      </c>
      <c r="D1303" s="116">
        <v>43</v>
      </c>
      <c r="E1303" s="11">
        <v>43.06</v>
      </c>
      <c r="F1303" s="12">
        <v>7093539</v>
      </c>
      <c r="H1303" s="21">
        <v>42956</v>
      </c>
      <c r="I1303" s="122" t="s">
        <v>24</v>
      </c>
      <c r="J1303" s="116">
        <v>29.17</v>
      </c>
      <c r="K1303" s="11">
        <v>29.36</v>
      </c>
      <c r="L1303" s="12">
        <v>4786487</v>
      </c>
      <c r="N1303" s="113" t="str">
        <f t="shared" si="80"/>
        <v>42976EW</v>
      </c>
      <c r="O1303" s="21">
        <v>42976</v>
      </c>
      <c r="P1303" s="122" t="s">
        <v>255</v>
      </c>
      <c r="Q1303" s="116">
        <v>112.32</v>
      </c>
      <c r="R1303" s="11">
        <v>111.83</v>
      </c>
      <c r="S1303" s="11">
        <v>1366091</v>
      </c>
      <c r="T1303" s="78">
        <f t="shared" si="78"/>
        <v>1333562.5333333334</v>
      </c>
      <c r="U1303" s="11">
        <f t="shared" si="81"/>
        <v>-1.1380935503192757E-2</v>
      </c>
      <c r="V1303" s="119">
        <f t="shared" si="79"/>
        <v>0.15301200618817881</v>
      </c>
    </row>
    <row r="1304" spans="2:22">
      <c r="B1304" s="21">
        <v>42922</v>
      </c>
      <c r="C1304" s="122" t="s">
        <v>336</v>
      </c>
      <c r="D1304" s="116">
        <v>88.7</v>
      </c>
      <c r="E1304" s="11">
        <v>87.26</v>
      </c>
      <c r="F1304" s="12">
        <v>3884944</v>
      </c>
      <c r="H1304" s="21">
        <v>42956</v>
      </c>
      <c r="I1304" s="122" t="s">
        <v>25</v>
      </c>
      <c r="J1304" s="116">
        <v>35.15</v>
      </c>
      <c r="K1304" s="11">
        <v>35.28</v>
      </c>
      <c r="L1304" s="12">
        <v>8260469</v>
      </c>
      <c r="N1304" s="113" t="str">
        <f t="shared" si="80"/>
        <v>42977EW</v>
      </c>
      <c r="O1304" s="21">
        <v>42977</v>
      </c>
      <c r="P1304" s="122" t="s">
        <v>255</v>
      </c>
      <c r="Q1304" s="116">
        <v>112.02</v>
      </c>
      <c r="R1304" s="11">
        <v>112.69</v>
      </c>
      <c r="S1304" s="11">
        <v>929201</v>
      </c>
      <c r="T1304" s="78">
        <f t="shared" si="78"/>
        <v>1348549.4</v>
      </c>
      <c r="U1304" s="11">
        <f t="shared" si="81"/>
        <v>7.6608249241610889E-3</v>
      </c>
      <c r="V1304" s="119">
        <f t="shared" si="79"/>
        <v>0.15539947279959279</v>
      </c>
    </row>
    <row r="1305" spans="2:22">
      <c r="B1305" s="21">
        <v>42922</v>
      </c>
      <c r="C1305" s="122" t="s">
        <v>337</v>
      </c>
      <c r="D1305" s="116">
        <v>55.99</v>
      </c>
      <c r="E1305" s="11">
        <v>49.797234000000003</v>
      </c>
      <c r="F1305" s="12">
        <v>5150213</v>
      </c>
      <c r="H1305" s="21">
        <v>42956</v>
      </c>
      <c r="I1305" s="122" t="s">
        <v>26</v>
      </c>
      <c r="J1305" s="116">
        <v>920.61</v>
      </c>
      <c r="K1305" s="11">
        <v>922.9</v>
      </c>
      <c r="L1305" s="12">
        <v>1192081</v>
      </c>
      <c r="N1305" s="113" t="str">
        <f t="shared" si="80"/>
        <v>42978EW</v>
      </c>
      <c r="O1305" s="21">
        <v>42978</v>
      </c>
      <c r="P1305" s="122" t="s">
        <v>255</v>
      </c>
      <c r="Q1305" s="116">
        <v>112.82</v>
      </c>
      <c r="R1305" s="11">
        <v>113.66</v>
      </c>
      <c r="S1305" s="11">
        <v>1091382</v>
      </c>
      <c r="T1305" s="78">
        <f t="shared" si="78"/>
        <v>1327485</v>
      </c>
      <c r="U1305" s="11">
        <f t="shared" si="81"/>
        <v>8.5708499047175528E-3</v>
      </c>
      <c r="V1305" s="119">
        <f t="shared" si="79"/>
        <v>0.14222545563936459</v>
      </c>
    </row>
    <row r="1306" spans="2:22">
      <c r="B1306" s="21">
        <v>42922</v>
      </c>
      <c r="C1306" s="122" t="s">
        <v>338</v>
      </c>
      <c r="D1306" s="116">
        <v>30.85</v>
      </c>
      <c r="E1306" s="11">
        <v>30.3</v>
      </c>
      <c r="F1306" s="12">
        <v>5158368</v>
      </c>
      <c r="H1306" s="21">
        <v>42956</v>
      </c>
      <c r="I1306" s="122" t="s">
        <v>27</v>
      </c>
      <c r="J1306" s="116">
        <v>938.45</v>
      </c>
      <c r="K1306" s="11">
        <v>940.08</v>
      </c>
      <c r="L1306" s="12">
        <v>1400852</v>
      </c>
      <c r="N1306" s="113" t="str">
        <f t="shared" si="80"/>
        <v>42979EW</v>
      </c>
      <c r="O1306" s="21">
        <v>42979</v>
      </c>
      <c r="P1306" s="122" t="s">
        <v>255</v>
      </c>
      <c r="Q1306" s="117">
        <v>113.79</v>
      </c>
      <c r="R1306" s="96">
        <v>113.31</v>
      </c>
      <c r="S1306" s="11">
        <v>950136</v>
      </c>
      <c r="T1306" s="78">
        <f t="shared" si="78"/>
        <v>1310894.5333333334</v>
      </c>
      <c r="U1306" s="11">
        <f t="shared" si="81"/>
        <v>-3.0841104765001958E-3</v>
      </c>
      <c r="V1306" s="119">
        <f t="shared" si="79"/>
        <v>0.1446895674350033</v>
      </c>
    </row>
    <row r="1307" spans="2:22">
      <c r="B1307" s="21">
        <v>42922</v>
      </c>
      <c r="C1307" s="122" t="s">
        <v>339</v>
      </c>
      <c r="D1307" s="116">
        <v>242.39</v>
      </c>
      <c r="E1307" s="11">
        <v>241.67</v>
      </c>
      <c r="F1307" s="12">
        <v>274045</v>
      </c>
      <c r="H1307" s="21">
        <v>42956</v>
      </c>
      <c r="I1307" s="122" t="s">
        <v>28</v>
      </c>
      <c r="J1307" s="116">
        <v>83.3</v>
      </c>
      <c r="K1307" s="11">
        <v>83.48</v>
      </c>
      <c r="L1307" s="12">
        <v>650967</v>
      </c>
      <c r="N1307" s="113" t="str">
        <f t="shared" si="80"/>
        <v>42983EW</v>
      </c>
      <c r="O1307" s="21">
        <v>42983</v>
      </c>
      <c r="P1307" s="122" t="s">
        <v>255</v>
      </c>
      <c r="Q1307" s="117">
        <v>112.52</v>
      </c>
      <c r="R1307" s="96">
        <v>111.87</v>
      </c>
      <c r="S1307" s="11">
        <v>1805710</v>
      </c>
      <c r="T1307" s="78">
        <f t="shared" si="78"/>
        <v>1308617.2</v>
      </c>
      <c r="U1307" s="11">
        <f t="shared" si="81"/>
        <v>-1.2789942533635978E-2</v>
      </c>
      <c r="V1307" s="119">
        <f t="shared" si="79"/>
        <v>0.14152224655727888</v>
      </c>
    </row>
    <row r="1308" spans="2:22">
      <c r="B1308" s="21">
        <v>42922</v>
      </c>
      <c r="C1308" s="122" t="s">
        <v>340</v>
      </c>
      <c r="D1308" s="116">
        <v>95.94</v>
      </c>
      <c r="E1308" s="11">
        <v>95.74</v>
      </c>
      <c r="F1308" s="12">
        <v>708665</v>
      </c>
      <c r="H1308" s="21">
        <v>42956</v>
      </c>
      <c r="I1308" s="122" t="s">
        <v>29</v>
      </c>
      <c r="J1308" s="116">
        <v>97</v>
      </c>
      <c r="K1308" s="11">
        <v>96.02</v>
      </c>
      <c r="L1308" s="12">
        <v>1482369</v>
      </c>
      <c r="N1308" s="113" t="str">
        <f t="shared" si="80"/>
        <v>42984EW</v>
      </c>
      <c r="O1308" s="21">
        <v>42984</v>
      </c>
      <c r="P1308" s="122" t="s">
        <v>255</v>
      </c>
      <c r="Q1308" s="117">
        <v>112.03</v>
      </c>
      <c r="R1308" s="96">
        <v>112.23</v>
      </c>
      <c r="S1308" s="11">
        <v>2136730</v>
      </c>
      <c r="T1308" s="78">
        <f t="shared" si="78"/>
        <v>1324228.2666666666</v>
      </c>
      <c r="U1308" s="11">
        <f t="shared" si="81"/>
        <v>3.212854169325343E-3</v>
      </c>
      <c r="V1308" s="119">
        <f t="shared" si="79"/>
        <v>0.14433458667500271</v>
      </c>
    </row>
    <row r="1309" spans="2:22">
      <c r="B1309" s="21">
        <v>42922</v>
      </c>
      <c r="C1309" s="122" t="s">
        <v>341</v>
      </c>
      <c r="D1309" s="116">
        <v>67.5</v>
      </c>
      <c r="E1309" s="11">
        <v>68.150000000000006</v>
      </c>
      <c r="F1309" s="12">
        <v>904514</v>
      </c>
      <c r="H1309" s="21">
        <v>42956</v>
      </c>
      <c r="I1309" s="122" t="s">
        <v>30</v>
      </c>
      <c r="J1309" s="116">
        <v>24.29</v>
      </c>
      <c r="K1309" s="11">
        <v>23.77</v>
      </c>
      <c r="L1309" s="12">
        <v>5712569</v>
      </c>
      <c r="N1309" s="113" t="str">
        <f t="shared" si="80"/>
        <v>42985EW</v>
      </c>
      <c r="O1309" s="21">
        <v>42985</v>
      </c>
      <c r="P1309" s="122" t="s">
        <v>255</v>
      </c>
      <c r="Q1309" s="117">
        <v>112.46</v>
      </c>
      <c r="R1309" s="96">
        <v>112.34</v>
      </c>
      <c r="S1309" s="11">
        <v>1251567</v>
      </c>
      <c r="T1309" s="78">
        <f t="shared" si="78"/>
        <v>1344178.3</v>
      </c>
      <c r="U1309" s="11">
        <f t="shared" si="81"/>
        <v>9.7965007612207966E-4</v>
      </c>
      <c r="V1309" s="119">
        <f t="shared" si="79"/>
        <v>0.14217315139189121</v>
      </c>
    </row>
    <row r="1310" spans="2:22">
      <c r="B1310" s="21">
        <v>42922</v>
      </c>
      <c r="C1310" s="122" t="s">
        <v>342</v>
      </c>
      <c r="D1310" s="116">
        <v>225.54</v>
      </c>
      <c r="E1310" s="11">
        <v>226</v>
      </c>
      <c r="F1310" s="12">
        <v>582446</v>
      </c>
      <c r="H1310" s="21">
        <v>42956</v>
      </c>
      <c r="I1310" s="122" t="s">
        <v>31</v>
      </c>
      <c r="J1310" s="116">
        <v>51.65</v>
      </c>
      <c r="K1310" s="11">
        <v>52.28</v>
      </c>
      <c r="L1310" s="12">
        <v>1453402</v>
      </c>
      <c r="N1310" s="113" t="str">
        <f t="shared" si="80"/>
        <v>42986EW</v>
      </c>
      <c r="O1310" s="21">
        <v>42986</v>
      </c>
      <c r="P1310" s="122" t="s">
        <v>255</v>
      </c>
      <c r="Q1310" s="117">
        <v>112.3</v>
      </c>
      <c r="R1310" s="96">
        <v>113.19</v>
      </c>
      <c r="S1310" s="11">
        <v>1612089</v>
      </c>
      <c r="T1310" s="78">
        <f t="shared" si="78"/>
        <v>1313603.3</v>
      </c>
      <c r="U1310" s="11">
        <f t="shared" si="81"/>
        <v>7.5378355400421227E-3</v>
      </c>
      <c r="V1310" s="119">
        <f t="shared" si="79"/>
        <v>0.14224683941314734</v>
      </c>
    </row>
    <row r="1311" spans="2:22">
      <c r="B1311" s="21">
        <v>42922</v>
      </c>
      <c r="C1311" s="122" t="s">
        <v>343</v>
      </c>
      <c r="D1311" s="116">
        <v>77.94</v>
      </c>
      <c r="E1311" s="11">
        <v>77.67</v>
      </c>
      <c r="F1311" s="12">
        <v>1910746</v>
      </c>
      <c r="H1311" s="21">
        <v>42956</v>
      </c>
      <c r="I1311" s="122" t="s">
        <v>32</v>
      </c>
      <c r="J1311" s="116">
        <v>230.32</v>
      </c>
      <c r="K1311" s="11">
        <v>231.01</v>
      </c>
      <c r="L1311" s="12">
        <v>2571146</v>
      </c>
      <c r="N1311" s="113" t="str">
        <f t="shared" si="80"/>
        <v>42989EW</v>
      </c>
      <c r="O1311" s="21">
        <v>42989</v>
      </c>
      <c r="P1311" s="122" t="s">
        <v>255</v>
      </c>
      <c r="Q1311" s="117">
        <v>113.51</v>
      </c>
      <c r="R1311" s="96">
        <v>115.13</v>
      </c>
      <c r="S1311" s="11">
        <v>1108508</v>
      </c>
      <c r="T1311" s="78">
        <f t="shared" si="78"/>
        <v>1249622.9333333333</v>
      </c>
      <c r="U1311" s="11">
        <f t="shared" si="81"/>
        <v>1.6994102041244304E-2</v>
      </c>
      <c r="V1311" s="119">
        <f t="shared" si="79"/>
        <v>0.14276153091663352</v>
      </c>
    </row>
    <row r="1312" spans="2:22">
      <c r="B1312" s="21">
        <v>42922</v>
      </c>
      <c r="C1312" s="122" t="s">
        <v>344</v>
      </c>
      <c r="D1312" s="116">
        <v>209.05</v>
      </c>
      <c r="E1312" s="11">
        <v>208.02</v>
      </c>
      <c r="F1312" s="12">
        <v>1189853</v>
      </c>
      <c r="H1312" s="21">
        <v>42956</v>
      </c>
      <c r="I1312" s="122" t="s">
        <v>33</v>
      </c>
      <c r="J1312" s="116">
        <v>31.3</v>
      </c>
      <c r="K1312" s="11">
        <v>31.2</v>
      </c>
      <c r="L1312" s="12">
        <v>3843561</v>
      </c>
      <c r="N1312" s="113" t="str">
        <f t="shared" si="80"/>
        <v>42990EW</v>
      </c>
      <c r="O1312" s="21">
        <v>42990</v>
      </c>
      <c r="P1312" s="122" t="s">
        <v>255</v>
      </c>
      <c r="Q1312" s="117">
        <v>115.17</v>
      </c>
      <c r="R1312" s="96">
        <v>114.69</v>
      </c>
      <c r="S1312" s="11">
        <v>966783</v>
      </c>
      <c r="T1312" s="78">
        <f t="shared" si="78"/>
        <v>1213738.1000000001</v>
      </c>
      <c r="U1312" s="11">
        <f t="shared" si="81"/>
        <v>-3.8290883091419842E-3</v>
      </c>
      <c r="V1312" s="119">
        <f t="shared" si="79"/>
        <v>0.15041016218632525</v>
      </c>
    </row>
    <row r="1313" spans="2:22">
      <c r="B1313" s="21">
        <v>42922</v>
      </c>
      <c r="C1313" s="122" t="s">
        <v>345</v>
      </c>
      <c r="D1313" s="116">
        <v>49.25</v>
      </c>
      <c r="E1313" s="11">
        <v>50.33</v>
      </c>
      <c r="F1313" s="12">
        <v>3692137</v>
      </c>
      <c r="H1313" s="21">
        <v>42956</v>
      </c>
      <c r="I1313" s="122" t="s">
        <v>34</v>
      </c>
      <c r="J1313" s="116">
        <v>165.08</v>
      </c>
      <c r="K1313" s="11">
        <v>166.1</v>
      </c>
      <c r="L1313" s="12">
        <v>613026</v>
      </c>
      <c r="N1313" s="113" t="str">
        <f t="shared" si="80"/>
        <v>42991EW</v>
      </c>
      <c r="O1313" s="21">
        <v>42991</v>
      </c>
      <c r="P1313" s="122" t="s">
        <v>255</v>
      </c>
      <c r="Q1313" s="117">
        <v>114.48</v>
      </c>
      <c r="R1313" s="96">
        <v>111.78</v>
      </c>
      <c r="S1313" s="11">
        <v>1208965</v>
      </c>
      <c r="T1313" s="78">
        <f t="shared" si="78"/>
        <v>1197035.3999999999</v>
      </c>
      <c r="U1313" s="11">
        <f t="shared" si="81"/>
        <v>-2.5700182534878942E-2</v>
      </c>
      <c r="V1313" s="119">
        <f t="shared" si="79"/>
        <v>0.15058867054813044</v>
      </c>
    </row>
    <row r="1314" spans="2:22">
      <c r="B1314" s="21">
        <v>42922</v>
      </c>
      <c r="C1314" s="122" t="s">
        <v>346</v>
      </c>
      <c r="D1314" s="116">
        <v>74.349999999999994</v>
      </c>
      <c r="E1314" s="11">
        <v>74.319999999999993</v>
      </c>
      <c r="F1314" s="12">
        <v>3394213</v>
      </c>
      <c r="H1314" s="21">
        <v>42956</v>
      </c>
      <c r="I1314" s="122" t="s">
        <v>35</v>
      </c>
      <c r="J1314" s="116">
        <v>41.18</v>
      </c>
      <c r="K1314" s="11">
        <v>41.29</v>
      </c>
      <c r="L1314" s="12">
        <v>6396729</v>
      </c>
      <c r="N1314" s="113" t="str">
        <f t="shared" si="80"/>
        <v>42992EW</v>
      </c>
      <c r="O1314" s="21">
        <v>42992</v>
      </c>
      <c r="P1314" s="122" t="s">
        <v>255</v>
      </c>
      <c r="Q1314" s="117">
        <v>111.54</v>
      </c>
      <c r="R1314" s="96">
        <v>111.5</v>
      </c>
      <c r="S1314" s="11">
        <v>1325191</v>
      </c>
      <c r="T1314" s="78">
        <f t="shared" si="78"/>
        <v>1194095.0333333334</v>
      </c>
      <c r="U1314" s="11">
        <f t="shared" si="81"/>
        <v>-2.5080629413786141E-3</v>
      </c>
      <c r="V1314" s="119">
        <f t="shared" si="79"/>
        <v>0.16762832207505207</v>
      </c>
    </row>
    <row r="1315" spans="2:22">
      <c r="B1315" s="21">
        <v>42922</v>
      </c>
      <c r="C1315" s="122" t="s">
        <v>347</v>
      </c>
      <c r="D1315" s="116">
        <v>117.84</v>
      </c>
      <c r="E1315" s="11">
        <v>117.61</v>
      </c>
      <c r="F1315" s="12">
        <v>987173</v>
      </c>
      <c r="H1315" s="21">
        <v>42956</v>
      </c>
      <c r="I1315" s="122" t="s">
        <v>36</v>
      </c>
      <c r="J1315" s="116">
        <v>101</v>
      </c>
      <c r="K1315" s="11">
        <v>100</v>
      </c>
      <c r="L1315" s="12">
        <v>1575645</v>
      </c>
      <c r="N1315" s="113" t="str">
        <f t="shared" si="80"/>
        <v>42993EW</v>
      </c>
      <c r="O1315" s="21">
        <v>42993</v>
      </c>
      <c r="P1315" s="122" t="s">
        <v>255</v>
      </c>
      <c r="Q1315" s="117">
        <v>111.66</v>
      </c>
      <c r="R1315" s="96">
        <v>113.5</v>
      </c>
      <c r="S1315" s="11">
        <v>1944139</v>
      </c>
      <c r="T1315" s="78">
        <f t="shared" si="78"/>
        <v>1196615.3666666667</v>
      </c>
      <c r="U1315" s="11">
        <f t="shared" si="81"/>
        <v>1.7778246021283969E-2</v>
      </c>
      <c r="V1315" s="119">
        <f t="shared" si="79"/>
        <v>0.16601574994683851</v>
      </c>
    </row>
    <row r="1316" spans="2:22">
      <c r="B1316" s="21">
        <v>42922</v>
      </c>
      <c r="C1316" s="122" t="s">
        <v>348</v>
      </c>
      <c r="D1316" s="116">
        <v>22.73</v>
      </c>
      <c r="E1316" s="11">
        <v>22.4</v>
      </c>
      <c r="F1316" s="12">
        <v>3217021</v>
      </c>
      <c r="H1316" s="21">
        <v>42956</v>
      </c>
      <c r="I1316" s="122" t="s">
        <v>37</v>
      </c>
      <c r="J1316" s="116">
        <v>13.24</v>
      </c>
      <c r="K1316" s="11">
        <v>13.17</v>
      </c>
      <c r="L1316" s="12">
        <v>8095206</v>
      </c>
      <c r="N1316" s="113" t="str">
        <f t="shared" si="80"/>
        <v>42996EW</v>
      </c>
      <c r="O1316" s="21">
        <v>42996</v>
      </c>
      <c r="P1316" s="122" t="s">
        <v>255</v>
      </c>
      <c r="Q1316" s="117">
        <v>113.55</v>
      </c>
      <c r="R1316" s="96">
        <v>112.69</v>
      </c>
      <c r="S1316" s="11">
        <v>984040</v>
      </c>
      <c r="T1316" s="78">
        <f t="shared" si="78"/>
        <v>1212421.8999999999</v>
      </c>
      <c r="U1316" s="11">
        <f t="shared" si="81"/>
        <v>-7.1621509571993857E-3</v>
      </c>
      <c r="V1316" s="119">
        <f t="shared" si="79"/>
        <v>0.16462452423309656</v>
      </c>
    </row>
    <row r="1317" spans="2:22">
      <c r="B1317" s="21">
        <v>42922</v>
      </c>
      <c r="C1317" s="122" t="s">
        <v>349</v>
      </c>
      <c r="D1317" s="116">
        <v>53.14</v>
      </c>
      <c r="E1317" s="11">
        <v>52.85</v>
      </c>
      <c r="F1317" s="12">
        <v>3074631</v>
      </c>
      <c r="H1317" s="21">
        <v>42956</v>
      </c>
      <c r="I1317" s="122" t="s">
        <v>38</v>
      </c>
      <c r="J1317" s="116">
        <v>24.49</v>
      </c>
      <c r="K1317" s="11">
        <v>24.31</v>
      </c>
      <c r="L1317" s="12">
        <v>3747771</v>
      </c>
      <c r="N1317" s="113" t="str">
        <f t="shared" si="80"/>
        <v>42997EW</v>
      </c>
      <c r="O1317" s="21">
        <v>42997</v>
      </c>
      <c r="P1317" s="122" t="s">
        <v>255</v>
      </c>
      <c r="Q1317" s="117">
        <v>112.74</v>
      </c>
      <c r="R1317" s="96">
        <v>111.28</v>
      </c>
      <c r="S1317" s="11">
        <v>973723</v>
      </c>
      <c r="T1317" s="78">
        <f t="shared" si="78"/>
        <v>1213106.1666666667</v>
      </c>
      <c r="U1317" s="11">
        <f t="shared" si="81"/>
        <v>-1.2591138349070415E-2</v>
      </c>
      <c r="V1317" s="119">
        <f t="shared" si="79"/>
        <v>0.16559209694759916</v>
      </c>
    </row>
    <row r="1318" spans="2:22">
      <c r="B1318" s="21">
        <v>42922</v>
      </c>
      <c r="C1318" s="122" t="s">
        <v>350</v>
      </c>
      <c r="D1318" s="116">
        <v>63.77</v>
      </c>
      <c r="E1318" s="11">
        <v>63.1</v>
      </c>
      <c r="F1318" s="12">
        <v>11342702</v>
      </c>
      <c r="H1318" s="21">
        <v>42956</v>
      </c>
      <c r="I1318" s="122" t="s">
        <v>39</v>
      </c>
      <c r="J1318" s="116">
        <v>78.23</v>
      </c>
      <c r="K1318" s="11">
        <v>77.92</v>
      </c>
      <c r="L1318" s="12">
        <v>1766788</v>
      </c>
      <c r="N1318" s="113" t="str">
        <f t="shared" si="80"/>
        <v>42998EW</v>
      </c>
      <c r="O1318" s="21">
        <v>42998</v>
      </c>
      <c r="P1318" s="122" t="s">
        <v>255</v>
      </c>
      <c r="Q1318" s="117">
        <v>111.65</v>
      </c>
      <c r="R1318" s="96">
        <v>111.72</v>
      </c>
      <c r="S1318" s="11">
        <v>1093606</v>
      </c>
      <c r="T1318" s="78">
        <f t="shared" si="78"/>
        <v>1221456.0666666667</v>
      </c>
      <c r="U1318" s="11">
        <f t="shared" si="81"/>
        <v>3.9461934617884709E-3</v>
      </c>
      <c r="V1318" s="119">
        <f t="shared" si="79"/>
        <v>0.1685329039657805</v>
      </c>
    </row>
    <row r="1319" spans="2:22">
      <c r="B1319" s="21">
        <v>42922</v>
      </c>
      <c r="C1319" s="122" t="s">
        <v>351</v>
      </c>
      <c r="D1319" s="116">
        <v>11.89</v>
      </c>
      <c r="E1319" s="11">
        <v>11.59</v>
      </c>
      <c r="F1319" s="12">
        <v>17909368</v>
      </c>
      <c r="H1319" s="21">
        <v>42956</v>
      </c>
      <c r="I1319" s="122" t="s">
        <v>40</v>
      </c>
      <c r="J1319" s="116">
        <v>72</v>
      </c>
      <c r="K1319" s="11">
        <v>71.239999999999995</v>
      </c>
      <c r="L1319" s="12">
        <v>1222351</v>
      </c>
      <c r="N1319" s="113" t="str">
        <f t="shared" si="80"/>
        <v>42999EW</v>
      </c>
      <c r="O1319" s="21">
        <v>42999</v>
      </c>
      <c r="P1319" s="122" t="s">
        <v>255</v>
      </c>
      <c r="Q1319" s="117">
        <v>111.66</v>
      </c>
      <c r="R1319" s="96">
        <v>110.33</v>
      </c>
      <c r="S1319" s="11">
        <v>1353571</v>
      </c>
      <c r="T1319" s="78">
        <f t="shared" si="78"/>
        <v>1225363.5</v>
      </c>
      <c r="U1319" s="11">
        <f t="shared" si="81"/>
        <v>-1.2519866304761299E-2</v>
      </c>
      <c r="V1319" s="119">
        <f t="shared" si="79"/>
        <v>0.169219491481477</v>
      </c>
    </row>
    <row r="1320" spans="2:22">
      <c r="B1320" s="21">
        <v>42922</v>
      </c>
      <c r="C1320" s="122" t="s">
        <v>352</v>
      </c>
      <c r="D1320" s="116">
        <v>46.1</v>
      </c>
      <c r="E1320" s="11">
        <v>46.13</v>
      </c>
      <c r="F1320" s="12">
        <v>10417339</v>
      </c>
      <c r="H1320" s="21">
        <v>42956</v>
      </c>
      <c r="I1320" s="122" t="s">
        <v>41</v>
      </c>
      <c r="J1320" s="116">
        <v>29.67</v>
      </c>
      <c r="K1320" s="11">
        <v>29.38</v>
      </c>
      <c r="L1320" s="12">
        <v>2901998</v>
      </c>
      <c r="N1320" s="113" t="str">
        <f t="shared" si="80"/>
        <v>43000EW</v>
      </c>
      <c r="O1320" s="21">
        <v>43000</v>
      </c>
      <c r="P1320" s="122" t="s">
        <v>255</v>
      </c>
      <c r="Q1320" s="117">
        <v>110.48</v>
      </c>
      <c r="R1320" s="96">
        <v>110.64</v>
      </c>
      <c r="S1320" s="11">
        <v>970645</v>
      </c>
      <c r="T1320" s="78">
        <f t="shared" si="78"/>
        <v>1237777.5666666667</v>
      </c>
      <c r="U1320" s="11">
        <f t="shared" si="81"/>
        <v>2.8058125842881682E-3</v>
      </c>
      <c r="V1320" s="119">
        <f t="shared" si="79"/>
        <v>0.17213070012035619</v>
      </c>
    </row>
    <row r="1321" spans="2:22">
      <c r="B1321" s="21">
        <v>42922</v>
      </c>
      <c r="C1321" s="122" t="s">
        <v>353</v>
      </c>
      <c r="D1321" s="116">
        <v>68.27</v>
      </c>
      <c r="E1321" s="11">
        <v>68.569999999999993</v>
      </c>
      <c r="F1321" s="12">
        <v>21117572</v>
      </c>
      <c r="H1321" s="21">
        <v>42956</v>
      </c>
      <c r="I1321" s="122" t="s">
        <v>42</v>
      </c>
      <c r="J1321" s="116">
        <v>153.35</v>
      </c>
      <c r="K1321" s="11">
        <v>155.26</v>
      </c>
      <c r="L1321" s="12">
        <v>3844857</v>
      </c>
      <c r="N1321" s="113" t="str">
        <f t="shared" si="80"/>
        <v>43003EW</v>
      </c>
      <c r="O1321" s="21">
        <v>43003</v>
      </c>
      <c r="P1321" s="122" t="s">
        <v>255</v>
      </c>
      <c r="Q1321" s="117">
        <v>110.63</v>
      </c>
      <c r="R1321" s="96">
        <v>110.46</v>
      </c>
      <c r="S1321" s="11">
        <v>858876</v>
      </c>
      <c r="T1321" s="78">
        <f t="shared" si="78"/>
        <v>1237394.5333333334</v>
      </c>
      <c r="U1321" s="11">
        <f t="shared" si="81"/>
        <v>-1.6282228834613632E-3</v>
      </c>
      <c r="V1321" s="119">
        <f t="shared" si="79"/>
        <v>0.16510529339511734</v>
      </c>
    </row>
    <row r="1322" spans="2:22">
      <c r="B1322" s="21">
        <v>42922</v>
      </c>
      <c r="C1322" s="122" t="s">
        <v>354</v>
      </c>
      <c r="D1322" s="116">
        <v>86.7</v>
      </c>
      <c r="E1322" s="11">
        <v>85.96</v>
      </c>
      <c r="F1322" s="12">
        <v>860675</v>
      </c>
      <c r="H1322" s="21">
        <v>42956</v>
      </c>
      <c r="I1322" s="122" t="s">
        <v>43</v>
      </c>
      <c r="J1322" s="116">
        <v>42.9</v>
      </c>
      <c r="K1322" s="11">
        <v>42.36</v>
      </c>
      <c r="L1322" s="12">
        <v>2698624</v>
      </c>
      <c r="N1322" s="113" t="str">
        <f t="shared" si="80"/>
        <v>43004EW</v>
      </c>
      <c r="O1322" s="21">
        <v>43004</v>
      </c>
      <c r="P1322" s="122" t="s">
        <v>255</v>
      </c>
      <c r="Q1322" s="117">
        <v>110.47</v>
      </c>
      <c r="R1322" s="96">
        <v>110.59</v>
      </c>
      <c r="S1322" s="11">
        <v>832303</v>
      </c>
      <c r="T1322" s="78">
        <f t="shared" si="78"/>
        <v>1243566.9333333333</v>
      </c>
      <c r="U1322" s="11">
        <f t="shared" si="81"/>
        <v>1.1762046142271439E-3</v>
      </c>
      <c r="V1322" s="119">
        <f t="shared" si="79"/>
        <v>0.16461673443392674</v>
      </c>
    </row>
    <row r="1323" spans="2:22">
      <c r="B1323" s="21">
        <v>42922</v>
      </c>
      <c r="C1323" s="122" t="s">
        <v>355</v>
      </c>
      <c r="D1323" s="116">
        <v>164.38</v>
      </c>
      <c r="E1323" s="11">
        <v>163.59</v>
      </c>
      <c r="F1323" s="12">
        <v>700075</v>
      </c>
      <c r="H1323" s="21">
        <v>42956</v>
      </c>
      <c r="I1323" s="122" t="s">
        <v>44</v>
      </c>
      <c r="J1323" s="116">
        <v>55.99</v>
      </c>
      <c r="K1323" s="11">
        <v>56.24</v>
      </c>
      <c r="L1323" s="12">
        <v>1777388</v>
      </c>
      <c r="N1323" s="113" t="str">
        <f t="shared" si="80"/>
        <v>43005EW</v>
      </c>
      <c r="O1323" s="21">
        <v>43005</v>
      </c>
      <c r="P1323" s="122" t="s">
        <v>255</v>
      </c>
      <c r="Q1323" s="117">
        <v>110.39</v>
      </c>
      <c r="R1323" s="96">
        <v>109.37</v>
      </c>
      <c r="S1323" s="11">
        <v>2275041</v>
      </c>
      <c r="T1323" s="78">
        <f t="shared" si="78"/>
        <v>1228120.8333333333</v>
      </c>
      <c r="U1323" s="11">
        <f t="shared" si="81"/>
        <v>-1.1093039740134187E-2</v>
      </c>
      <c r="V1323" s="119">
        <f t="shared" si="79"/>
        <v>0.16143828936694202</v>
      </c>
    </row>
    <row r="1324" spans="2:22">
      <c r="B1324" s="21">
        <v>42922</v>
      </c>
      <c r="C1324" s="122" t="s">
        <v>356</v>
      </c>
      <c r="D1324" s="116">
        <v>586.57000000000005</v>
      </c>
      <c r="E1324" s="11">
        <v>584.74</v>
      </c>
      <c r="F1324" s="12">
        <v>177366</v>
      </c>
      <c r="H1324" s="21">
        <v>42956</v>
      </c>
      <c r="I1324" s="122" t="s">
        <v>45</v>
      </c>
      <c r="J1324" s="116">
        <v>61.76</v>
      </c>
      <c r="K1324" s="11">
        <v>61.37</v>
      </c>
      <c r="L1324" s="12">
        <v>2983989</v>
      </c>
      <c r="N1324" s="113" t="str">
        <f t="shared" si="80"/>
        <v>43006EW</v>
      </c>
      <c r="O1324" s="21">
        <v>43006</v>
      </c>
      <c r="P1324" s="122" t="s">
        <v>255</v>
      </c>
      <c r="Q1324" s="117">
        <v>109</v>
      </c>
      <c r="R1324" s="96">
        <v>108.87</v>
      </c>
      <c r="S1324" s="11">
        <v>1057868</v>
      </c>
      <c r="T1324" s="78">
        <f t="shared" si="78"/>
        <v>1274009.1666666667</v>
      </c>
      <c r="U1324" s="11">
        <f t="shared" si="81"/>
        <v>-4.5821194540457714E-3</v>
      </c>
      <c r="V1324" s="119">
        <f t="shared" si="79"/>
        <v>0.16305879941260371</v>
      </c>
    </row>
    <row r="1325" spans="2:22">
      <c r="B1325" s="21">
        <v>42922</v>
      </c>
      <c r="C1325" s="122" t="s">
        <v>357</v>
      </c>
      <c r="D1325" s="116">
        <v>29.94</v>
      </c>
      <c r="E1325" s="11">
        <v>30.1</v>
      </c>
      <c r="F1325" s="12">
        <v>27143769</v>
      </c>
      <c r="H1325" s="21">
        <v>42956</v>
      </c>
      <c r="I1325" s="122" t="s">
        <v>46</v>
      </c>
      <c r="J1325" s="116">
        <v>47.65</v>
      </c>
      <c r="K1325" s="11">
        <v>47.8</v>
      </c>
      <c r="L1325" s="12">
        <v>1637090</v>
      </c>
      <c r="N1325" s="113" t="str">
        <f t="shared" si="80"/>
        <v>43007EW</v>
      </c>
      <c r="O1325" s="21">
        <v>43007</v>
      </c>
      <c r="P1325" s="122" t="s">
        <v>255</v>
      </c>
      <c r="Q1325" s="117">
        <v>108.72</v>
      </c>
      <c r="R1325" s="96">
        <v>109.31</v>
      </c>
      <c r="S1325" s="11">
        <v>1606065</v>
      </c>
      <c r="T1325" s="78">
        <f t="shared" si="78"/>
        <v>1277819.3666666667</v>
      </c>
      <c r="U1325" s="11">
        <f t="shared" si="81"/>
        <v>4.033372412655405E-3</v>
      </c>
      <c r="V1325" s="119">
        <f t="shared" si="79"/>
        <v>0.16146365305938123</v>
      </c>
    </row>
    <row r="1326" spans="2:22">
      <c r="B1326" s="21">
        <v>42922</v>
      </c>
      <c r="C1326" s="122" t="s">
        <v>358</v>
      </c>
      <c r="D1326" s="116">
        <v>38.22</v>
      </c>
      <c r="E1326" s="11">
        <v>37.65</v>
      </c>
      <c r="F1326" s="12">
        <v>3202283</v>
      </c>
      <c r="H1326" s="21">
        <v>42956</v>
      </c>
      <c r="I1326" s="122" t="s">
        <v>47</v>
      </c>
      <c r="J1326" s="116">
        <v>38.81</v>
      </c>
      <c r="K1326" s="11">
        <v>38.33</v>
      </c>
      <c r="L1326" s="12">
        <v>5540947</v>
      </c>
      <c r="N1326" s="113" t="str">
        <f t="shared" si="80"/>
        <v>42919EXC</v>
      </c>
      <c r="O1326" s="21">
        <v>42919</v>
      </c>
      <c r="P1326" s="122" t="s">
        <v>256</v>
      </c>
      <c r="Q1326" s="116">
        <v>36.200000000000003</v>
      </c>
      <c r="R1326" s="11">
        <v>35.840000000000003</v>
      </c>
      <c r="S1326" s="11">
        <v>2314238</v>
      </c>
      <c r="T1326" s="78">
        <f t="shared" si="78"/>
        <v>1298638</v>
      </c>
      <c r="U1326" s="11">
        <f t="shared" si="81"/>
        <v>-1.1151232941990143</v>
      </c>
      <c r="V1326" s="119">
        <f t="shared" si="79"/>
        <v>0.15552659205988814</v>
      </c>
    </row>
    <row r="1327" spans="2:22">
      <c r="B1327" s="21">
        <v>42922</v>
      </c>
      <c r="C1327" s="122" t="s">
        <v>359</v>
      </c>
      <c r="D1327" s="116">
        <v>16.62</v>
      </c>
      <c r="E1327" s="11">
        <v>16.05</v>
      </c>
      <c r="F1327" s="12">
        <v>4329252</v>
      </c>
      <c r="H1327" s="21">
        <v>42956</v>
      </c>
      <c r="I1327" s="122" t="s">
        <v>48</v>
      </c>
      <c r="J1327" s="116">
        <v>138.88999999999999</v>
      </c>
      <c r="K1327" s="11">
        <v>139</v>
      </c>
      <c r="L1327" s="12">
        <v>1957614</v>
      </c>
      <c r="N1327" s="113" t="str">
        <f t="shared" si="80"/>
        <v>42921EXC</v>
      </c>
      <c r="O1327" s="21">
        <v>42921</v>
      </c>
      <c r="P1327" s="122" t="s">
        <v>256</v>
      </c>
      <c r="Q1327" s="116">
        <v>35.840000000000003</v>
      </c>
      <c r="R1327" s="11">
        <v>35.520000000000003</v>
      </c>
      <c r="S1327" s="11">
        <v>4002960</v>
      </c>
      <c r="T1327" s="78">
        <f t="shared" ref="T1327:T1390" si="82">AVERAGE(S1297:S1326)</f>
        <v>1337958.3999999999</v>
      </c>
      <c r="U1327" s="11">
        <f t="shared" si="81"/>
        <v>-8.9686699827603751E-3</v>
      </c>
      <c r="V1327" s="119">
        <f t="shared" ref="V1327:V1390" si="83">_xlfn.STDEV.S(U1297:U1326)*(250)^0.5</f>
        <v>3.2194300826682638</v>
      </c>
    </row>
    <row r="1328" spans="2:22">
      <c r="B1328" s="21">
        <v>42922</v>
      </c>
      <c r="C1328" s="122" t="s">
        <v>360</v>
      </c>
      <c r="D1328" s="116">
        <v>28.22</v>
      </c>
      <c r="E1328" s="11">
        <v>27.16</v>
      </c>
      <c r="F1328" s="12">
        <v>4697302</v>
      </c>
      <c r="H1328" s="21">
        <v>42956</v>
      </c>
      <c r="I1328" s="122" t="s">
        <v>49</v>
      </c>
      <c r="J1328" s="116">
        <v>46.96</v>
      </c>
      <c r="K1328" s="11">
        <v>46.48</v>
      </c>
      <c r="L1328" s="12">
        <v>2173733</v>
      </c>
      <c r="N1328" s="113" t="str">
        <f t="shared" si="80"/>
        <v>42922EXC</v>
      </c>
      <c r="O1328" s="21">
        <v>42922</v>
      </c>
      <c r="P1328" s="122" t="s">
        <v>256</v>
      </c>
      <c r="Q1328" s="116">
        <v>35.44</v>
      </c>
      <c r="R1328" s="11">
        <v>35.68</v>
      </c>
      <c r="S1328" s="11">
        <v>5980475</v>
      </c>
      <c r="T1328" s="78">
        <f t="shared" si="82"/>
        <v>1435089.6</v>
      </c>
      <c r="U1328" s="11">
        <f t="shared" si="81"/>
        <v>4.4943895878392674E-3</v>
      </c>
      <c r="V1328" s="119">
        <f t="shared" si="83"/>
        <v>3.2174720224644382</v>
      </c>
    </row>
    <row r="1329" spans="2:22">
      <c r="B1329" s="21">
        <v>42922</v>
      </c>
      <c r="C1329" s="122" t="s">
        <v>361</v>
      </c>
      <c r="D1329" s="116">
        <v>71.540000000000006</v>
      </c>
      <c r="E1329" s="11">
        <v>71.260000000000005</v>
      </c>
      <c r="F1329" s="12">
        <v>629754</v>
      </c>
      <c r="H1329" s="21">
        <v>42956</v>
      </c>
      <c r="I1329" s="122" t="s">
        <v>50</v>
      </c>
      <c r="J1329" s="116">
        <v>17.55</v>
      </c>
      <c r="K1329" s="11">
        <v>13.683090999999999</v>
      </c>
      <c r="L1329" s="12">
        <v>6970445</v>
      </c>
      <c r="N1329" s="113" t="str">
        <f t="shared" si="80"/>
        <v>42923EXC</v>
      </c>
      <c r="O1329" s="21">
        <v>42923</v>
      </c>
      <c r="P1329" s="122" t="s">
        <v>256</v>
      </c>
      <c r="Q1329" s="116">
        <v>35.700000000000003</v>
      </c>
      <c r="R1329" s="11">
        <v>35.58</v>
      </c>
      <c r="S1329" s="11">
        <v>4383479</v>
      </c>
      <c r="T1329" s="78">
        <f t="shared" si="82"/>
        <v>1586665.1</v>
      </c>
      <c r="U1329" s="11">
        <f t="shared" si="81"/>
        <v>-2.8066254741195788E-3</v>
      </c>
      <c r="V1329" s="119">
        <f t="shared" si="83"/>
        <v>3.2179669897586796</v>
      </c>
    </row>
    <row r="1330" spans="2:22">
      <c r="B1330" s="21">
        <v>42922</v>
      </c>
      <c r="C1330" s="122" t="s">
        <v>362</v>
      </c>
      <c r="D1330" s="116">
        <v>138.54</v>
      </c>
      <c r="E1330" s="11">
        <v>139.57</v>
      </c>
      <c r="F1330" s="12">
        <v>1741127</v>
      </c>
      <c r="H1330" s="21">
        <v>42956</v>
      </c>
      <c r="I1330" s="122" t="s">
        <v>51</v>
      </c>
      <c r="J1330" s="116">
        <v>19.22</v>
      </c>
      <c r="K1330" s="11">
        <v>19.32</v>
      </c>
      <c r="L1330" s="12">
        <v>7843810</v>
      </c>
      <c r="N1330" s="113" t="str">
        <f t="shared" si="80"/>
        <v>42926EXC</v>
      </c>
      <c r="O1330" s="21">
        <v>42926</v>
      </c>
      <c r="P1330" s="122" t="s">
        <v>256</v>
      </c>
      <c r="Q1330" s="116">
        <v>35.590000000000003</v>
      </c>
      <c r="R1330" s="11">
        <v>35.76</v>
      </c>
      <c r="S1330" s="11">
        <v>4393236</v>
      </c>
      <c r="T1330" s="78">
        <f t="shared" si="82"/>
        <v>1663648.3666666667</v>
      </c>
      <c r="U1330" s="11">
        <f t="shared" si="81"/>
        <v>5.0462680676242192E-3</v>
      </c>
      <c r="V1330" s="119">
        <f t="shared" si="83"/>
        <v>3.2188263991649055</v>
      </c>
    </row>
    <row r="1331" spans="2:22">
      <c r="B1331" s="21">
        <v>42922</v>
      </c>
      <c r="C1331" s="122" t="s">
        <v>363</v>
      </c>
      <c r="D1331" s="116">
        <v>32.56</v>
      </c>
      <c r="E1331" s="11">
        <v>32.28</v>
      </c>
      <c r="F1331" s="12">
        <v>3853384</v>
      </c>
      <c r="H1331" s="21">
        <v>42956</v>
      </c>
      <c r="I1331" s="122" t="s">
        <v>52</v>
      </c>
      <c r="J1331" s="116">
        <v>30.22</v>
      </c>
      <c r="K1331" s="11">
        <v>30.9</v>
      </c>
      <c r="L1331" s="12">
        <v>2591934</v>
      </c>
      <c r="N1331" s="113" t="str">
        <f t="shared" si="80"/>
        <v>42927EXC</v>
      </c>
      <c r="O1331" s="21">
        <v>42927</v>
      </c>
      <c r="P1331" s="122" t="s">
        <v>256</v>
      </c>
      <c r="Q1331" s="116">
        <v>35.82</v>
      </c>
      <c r="R1331" s="11">
        <v>35.72</v>
      </c>
      <c r="S1331" s="11">
        <v>4268963</v>
      </c>
      <c r="T1331" s="78">
        <f t="shared" si="82"/>
        <v>1767776.5</v>
      </c>
      <c r="U1331" s="11">
        <f t="shared" si="81"/>
        <v>-1.1191942970151119E-3</v>
      </c>
      <c r="V1331" s="119">
        <f t="shared" si="83"/>
        <v>3.2193422227103445</v>
      </c>
    </row>
    <row r="1332" spans="2:22">
      <c r="B1332" s="21">
        <v>42922</v>
      </c>
      <c r="C1332" s="122" t="s">
        <v>364</v>
      </c>
      <c r="D1332" s="116">
        <v>146.13</v>
      </c>
      <c r="E1332" s="11">
        <v>146.25</v>
      </c>
      <c r="F1332" s="12">
        <v>5486482</v>
      </c>
      <c r="H1332" s="21">
        <v>42956</v>
      </c>
      <c r="I1332" s="122" t="s">
        <v>53</v>
      </c>
      <c r="J1332" s="116">
        <v>33.67</v>
      </c>
      <c r="K1332" s="11">
        <v>33.61</v>
      </c>
      <c r="L1332" s="12">
        <v>1814108</v>
      </c>
      <c r="N1332" s="113" t="str">
        <f t="shared" si="80"/>
        <v>42928EXC</v>
      </c>
      <c r="O1332" s="21">
        <v>42928</v>
      </c>
      <c r="P1332" s="122" t="s">
        <v>256</v>
      </c>
      <c r="Q1332" s="116">
        <v>36.01</v>
      </c>
      <c r="R1332" s="11">
        <v>36.07</v>
      </c>
      <c r="S1332" s="11">
        <v>3481538</v>
      </c>
      <c r="T1332" s="78">
        <f t="shared" si="82"/>
        <v>1869861</v>
      </c>
      <c r="U1332" s="11">
        <f t="shared" si="81"/>
        <v>9.7507389071494442E-3</v>
      </c>
      <c r="V1332" s="119">
        <f t="shared" si="83"/>
        <v>3.2200263025138298</v>
      </c>
    </row>
    <row r="1333" spans="2:22">
      <c r="B1333" s="21">
        <v>42922</v>
      </c>
      <c r="C1333" s="122" t="s">
        <v>365</v>
      </c>
      <c r="D1333" s="116">
        <v>27.6</v>
      </c>
      <c r="E1333" s="11">
        <v>26.24</v>
      </c>
      <c r="F1333" s="12">
        <v>4122622</v>
      </c>
      <c r="H1333" s="21">
        <v>42956</v>
      </c>
      <c r="I1333" s="122" t="s">
        <v>54</v>
      </c>
      <c r="J1333" s="116">
        <v>116.75</v>
      </c>
      <c r="K1333" s="11">
        <v>118.55</v>
      </c>
      <c r="L1333" s="12">
        <v>602343</v>
      </c>
      <c r="N1333" s="113" t="str">
        <f t="shared" si="80"/>
        <v>42929EXC</v>
      </c>
      <c r="O1333" s="21">
        <v>42929</v>
      </c>
      <c r="P1333" s="122" t="s">
        <v>256</v>
      </c>
      <c r="Q1333" s="116">
        <v>35.97</v>
      </c>
      <c r="R1333" s="11">
        <v>35.72</v>
      </c>
      <c r="S1333" s="11">
        <v>3468368</v>
      </c>
      <c r="T1333" s="78">
        <f t="shared" si="82"/>
        <v>1950903.9666666666</v>
      </c>
      <c r="U1333" s="11">
        <f t="shared" si="81"/>
        <v>-9.7507389071493176E-3</v>
      </c>
      <c r="V1333" s="119">
        <f t="shared" si="83"/>
        <v>3.2197306692195391</v>
      </c>
    </row>
    <row r="1334" spans="2:22">
      <c r="B1334" s="21">
        <v>42922</v>
      </c>
      <c r="C1334" s="122" t="s">
        <v>366</v>
      </c>
      <c r="D1334" s="116">
        <v>25.27</v>
      </c>
      <c r="E1334" s="11">
        <v>25.2</v>
      </c>
      <c r="F1334" s="12">
        <v>1706984</v>
      </c>
      <c r="H1334" s="21">
        <v>42956</v>
      </c>
      <c r="I1334" s="122" t="s">
        <v>55</v>
      </c>
      <c r="J1334" s="116">
        <v>86.54</v>
      </c>
      <c r="K1334" s="11">
        <v>84.825000000000003</v>
      </c>
      <c r="L1334" s="12">
        <v>2165006</v>
      </c>
      <c r="N1334" s="113" t="str">
        <f t="shared" si="80"/>
        <v>42930EXC</v>
      </c>
      <c r="O1334" s="21">
        <v>42930</v>
      </c>
      <c r="P1334" s="122" t="s">
        <v>256</v>
      </c>
      <c r="Q1334" s="116">
        <v>35.96</v>
      </c>
      <c r="R1334" s="11">
        <v>36.06</v>
      </c>
      <c r="S1334" s="11">
        <v>3073777</v>
      </c>
      <c r="T1334" s="78">
        <f t="shared" si="82"/>
        <v>2020979.8666666667</v>
      </c>
      <c r="U1334" s="11">
        <f t="shared" si="81"/>
        <v>9.4734617668730467E-3</v>
      </c>
      <c r="V1334" s="119">
        <f t="shared" si="83"/>
        <v>3.2198507143278103</v>
      </c>
    </row>
    <row r="1335" spans="2:22">
      <c r="B1335" s="21">
        <v>42922</v>
      </c>
      <c r="C1335" s="122" t="s">
        <v>367</v>
      </c>
      <c r="D1335" s="116">
        <v>57.45</v>
      </c>
      <c r="E1335" s="11">
        <v>57.16</v>
      </c>
      <c r="F1335" s="12">
        <v>9035661</v>
      </c>
      <c r="H1335" s="21">
        <v>42956</v>
      </c>
      <c r="I1335" s="122" t="s">
        <v>56</v>
      </c>
      <c r="J1335" s="116">
        <v>18.21</v>
      </c>
      <c r="K1335" s="11">
        <v>17.97</v>
      </c>
      <c r="L1335" s="12">
        <v>5068160</v>
      </c>
      <c r="N1335" s="113" t="str">
        <f t="shared" si="80"/>
        <v>42933EXC</v>
      </c>
      <c r="O1335" s="21">
        <v>42933</v>
      </c>
      <c r="P1335" s="122" t="s">
        <v>256</v>
      </c>
      <c r="Q1335" s="116">
        <v>36.49</v>
      </c>
      <c r="R1335" s="11">
        <v>37.03</v>
      </c>
      <c r="S1335" s="11">
        <v>7360173</v>
      </c>
      <c r="T1335" s="78">
        <f t="shared" si="82"/>
        <v>2092465.7333333334</v>
      </c>
      <c r="U1335" s="11">
        <f t="shared" si="81"/>
        <v>2.6544177150350082E-2</v>
      </c>
      <c r="V1335" s="119">
        <f t="shared" si="83"/>
        <v>3.2200767589588035</v>
      </c>
    </row>
    <row r="1336" spans="2:22">
      <c r="B1336" s="21">
        <v>42922</v>
      </c>
      <c r="C1336" s="122" t="s">
        <v>368</v>
      </c>
      <c r="D1336" s="116">
        <v>37.85</v>
      </c>
      <c r="E1336" s="11">
        <v>37.49</v>
      </c>
      <c r="F1336" s="12">
        <v>2283664</v>
      </c>
      <c r="H1336" s="21">
        <v>42956</v>
      </c>
      <c r="I1336" s="122" t="s">
        <v>57</v>
      </c>
      <c r="J1336" s="116">
        <v>105.13</v>
      </c>
      <c r="K1336" s="11">
        <v>105.25</v>
      </c>
      <c r="L1336" s="12">
        <v>1003588</v>
      </c>
      <c r="N1336" s="113" t="str">
        <f t="shared" si="80"/>
        <v>42934EXC</v>
      </c>
      <c r="O1336" s="21">
        <v>42934</v>
      </c>
      <c r="P1336" s="122" t="s">
        <v>256</v>
      </c>
      <c r="Q1336" s="116">
        <v>37.049999999999997</v>
      </c>
      <c r="R1336" s="11">
        <v>37.159999999999997</v>
      </c>
      <c r="S1336" s="11">
        <v>4829224</v>
      </c>
      <c r="T1336" s="78">
        <f t="shared" si="82"/>
        <v>2301425.4333333331</v>
      </c>
      <c r="U1336" s="11">
        <f t="shared" si="81"/>
        <v>3.5045190201162301E-3</v>
      </c>
      <c r="V1336" s="119">
        <f t="shared" si="83"/>
        <v>3.2227336732794241</v>
      </c>
    </row>
    <row r="1337" spans="2:22">
      <c r="B1337" s="21">
        <v>42922</v>
      </c>
      <c r="C1337" s="122" t="s">
        <v>369</v>
      </c>
      <c r="D1337" s="116">
        <v>260.06</v>
      </c>
      <c r="E1337" s="11">
        <v>258.94</v>
      </c>
      <c r="F1337" s="12">
        <v>540094</v>
      </c>
      <c r="H1337" s="21">
        <v>42956</v>
      </c>
      <c r="I1337" s="122" t="s">
        <v>58</v>
      </c>
      <c r="J1337" s="116">
        <v>250.34</v>
      </c>
      <c r="K1337" s="11">
        <v>254.96</v>
      </c>
      <c r="L1337" s="12">
        <v>1353904</v>
      </c>
      <c r="N1337" s="113" t="str">
        <f t="shared" si="80"/>
        <v>42935EXC</v>
      </c>
      <c r="O1337" s="21">
        <v>42935</v>
      </c>
      <c r="P1337" s="122" t="s">
        <v>256</v>
      </c>
      <c r="Q1337" s="116">
        <v>37.25</v>
      </c>
      <c r="R1337" s="11">
        <v>37.39</v>
      </c>
      <c r="S1337" s="11">
        <v>3317967</v>
      </c>
      <c r="T1337" s="78">
        <f t="shared" si="82"/>
        <v>2430728.3666666667</v>
      </c>
      <c r="U1337" s="11">
        <f t="shared" si="81"/>
        <v>6.1703750433846714E-3</v>
      </c>
      <c r="V1337" s="119">
        <f t="shared" si="83"/>
        <v>3.2233942213542219</v>
      </c>
    </row>
    <row r="1338" spans="2:22">
      <c r="B1338" s="21">
        <v>42922</v>
      </c>
      <c r="C1338" s="122" t="s">
        <v>370</v>
      </c>
      <c r="D1338" s="116">
        <v>32.97</v>
      </c>
      <c r="E1338" s="11">
        <v>32.28</v>
      </c>
      <c r="F1338" s="12">
        <v>2494210</v>
      </c>
      <c r="H1338" s="21">
        <v>42956</v>
      </c>
      <c r="I1338" s="122" t="s">
        <v>59</v>
      </c>
      <c r="J1338" s="116">
        <v>141.75</v>
      </c>
      <c r="K1338" s="11">
        <v>141.77000000000001</v>
      </c>
      <c r="L1338" s="12">
        <v>2925770</v>
      </c>
      <c r="N1338" s="113" t="str">
        <f t="shared" si="80"/>
        <v>42936EXC</v>
      </c>
      <c r="O1338" s="21">
        <v>42936</v>
      </c>
      <c r="P1338" s="122" t="s">
        <v>256</v>
      </c>
      <c r="Q1338" s="116">
        <v>37.450000000000003</v>
      </c>
      <c r="R1338" s="11">
        <v>37.6</v>
      </c>
      <c r="S1338" s="11">
        <v>3379606</v>
      </c>
      <c r="T1338" s="78">
        <f t="shared" si="82"/>
        <v>2481136.9333333331</v>
      </c>
      <c r="U1338" s="11">
        <f t="shared" si="81"/>
        <v>5.6007614068263965E-3</v>
      </c>
      <c r="V1338" s="119">
        <f t="shared" si="83"/>
        <v>3.2250943765523483</v>
      </c>
    </row>
    <row r="1339" spans="2:22">
      <c r="B1339" s="21">
        <v>42922</v>
      </c>
      <c r="C1339" s="122" t="s">
        <v>371</v>
      </c>
      <c r="D1339" s="116">
        <v>16.88</v>
      </c>
      <c r="E1339" s="11">
        <v>16.36</v>
      </c>
      <c r="F1339" s="12">
        <v>4213617</v>
      </c>
      <c r="H1339" s="21">
        <v>42956</v>
      </c>
      <c r="I1339" s="122" t="s">
        <v>60</v>
      </c>
      <c r="J1339" s="116">
        <v>64.28</v>
      </c>
      <c r="K1339" s="11">
        <v>65.73</v>
      </c>
      <c r="L1339" s="12">
        <v>1723022</v>
      </c>
      <c r="N1339" s="113" t="str">
        <f t="shared" si="80"/>
        <v>42937EXC</v>
      </c>
      <c r="O1339" s="21">
        <v>42937</v>
      </c>
      <c r="P1339" s="122" t="s">
        <v>256</v>
      </c>
      <c r="Q1339" s="116">
        <v>37.56</v>
      </c>
      <c r="R1339" s="11">
        <v>37.479999999999997</v>
      </c>
      <c r="S1339" s="11">
        <v>4373348</v>
      </c>
      <c r="T1339" s="78">
        <f t="shared" si="82"/>
        <v>2522566.1333333333</v>
      </c>
      <c r="U1339" s="11">
        <f t="shared" si="81"/>
        <v>-3.1965930256274808E-3</v>
      </c>
      <c r="V1339" s="119">
        <f t="shared" si="83"/>
        <v>3.2253554141797038</v>
      </c>
    </row>
    <row r="1340" spans="2:22">
      <c r="B1340" s="21">
        <v>42922</v>
      </c>
      <c r="C1340" s="122" t="s">
        <v>372</v>
      </c>
      <c r="D1340" s="116">
        <v>121.3</v>
      </c>
      <c r="E1340" s="11">
        <v>121.24</v>
      </c>
      <c r="F1340" s="12">
        <v>1680027</v>
      </c>
      <c r="H1340" s="21">
        <v>42956</v>
      </c>
      <c r="I1340" s="122" t="s">
        <v>61</v>
      </c>
      <c r="J1340" s="116">
        <v>154.33000000000001</v>
      </c>
      <c r="K1340" s="11">
        <v>154.51</v>
      </c>
      <c r="L1340" s="12">
        <v>389476</v>
      </c>
      <c r="N1340" s="113" t="str">
        <f t="shared" si="80"/>
        <v>42940EXC</v>
      </c>
      <c r="O1340" s="21">
        <v>42940</v>
      </c>
      <c r="P1340" s="122" t="s">
        <v>256</v>
      </c>
      <c r="Q1340" s="116">
        <v>37.479999999999997</v>
      </c>
      <c r="R1340" s="11">
        <v>37.200000000000003</v>
      </c>
      <c r="S1340" s="11">
        <v>4827922</v>
      </c>
      <c r="T1340" s="78">
        <f t="shared" si="82"/>
        <v>2626625.5</v>
      </c>
      <c r="U1340" s="11">
        <f t="shared" si="81"/>
        <v>-7.498696091120396E-3</v>
      </c>
      <c r="V1340" s="119">
        <f t="shared" si="83"/>
        <v>3.2249601062208271</v>
      </c>
    </row>
    <row r="1341" spans="2:22">
      <c r="B1341" s="21">
        <v>42922</v>
      </c>
      <c r="C1341" s="122" t="s">
        <v>373</v>
      </c>
      <c r="D1341" s="116">
        <v>39.33</v>
      </c>
      <c r="E1341" s="11">
        <v>38.299999999999997</v>
      </c>
      <c r="F1341" s="12">
        <v>2587020</v>
      </c>
      <c r="H1341" s="21">
        <v>42956</v>
      </c>
      <c r="I1341" s="122" t="s">
        <v>62</v>
      </c>
      <c r="J1341" s="116">
        <v>136.22</v>
      </c>
      <c r="K1341" s="11">
        <v>139.68</v>
      </c>
      <c r="L1341" s="12">
        <v>1016974</v>
      </c>
      <c r="N1341" s="113" t="str">
        <f t="shared" si="80"/>
        <v>42941EXC</v>
      </c>
      <c r="O1341" s="21">
        <v>42941</v>
      </c>
      <c r="P1341" s="122" t="s">
        <v>256</v>
      </c>
      <c r="Q1341" s="116">
        <v>37.270000000000003</v>
      </c>
      <c r="R1341" s="11">
        <v>37.020000000000003</v>
      </c>
      <c r="S1341" s="11">
        <v>3904490</v>
      </c>
      <c r="T1341" s="78">
        <f t="shared" si="82"/>
        <v>2733819.9333333331</v>
      </c>
      <c r="U1341" s="11">
        <f t="shared" si="81"/>
        <v>-4.8504541337494661E-3</v>
      </c>
      <c r="V1341" s="119">
        <f t="shared" si="83"/>
        <v>3.2234781635091903</v>
      </c>
    </row>
    <row r="1342" spans="2:22">
      <c r="B1342" s="21">
        <v>42922</v>
      </c>
      <c r="C1342" s="122" t="s">
        <v>374</v>
      </c>
      <c r="D1342" s="116">
        <v>98.99</v>
      </c>
      <c r="E1342" s="11">
        <v>97.54</v>
      </c>
      <c r="F1342" s="12">
        <v>1403671</v>
      </c>
      <c r="H1342" s="21">
        <v>42956</v>
      </c>
      <c r="I1342" s="122" t="s">
        <v>63</v>
      </c>
      <c r="J1342" s="116">
        <v>197.53</v>
      </c>
      <c r="K1342" s="11">
        <v>199.23</v>
      </c>
      <c r="L1342" s="12">
        <v>1021449</v>
      </c>
      <c r="N1342" s="113" t="str">
        <f t="shared" si="80"/>
        <v>42942EXC</v>
      </c>
      <c r="O1342" s="21">
        <v>42942</v>
      </c>
      <c r="P1342" s="122" t="s">
        <v>256</v>
      </c>
      <c r="Q1342" s="116">
        <v>37.020000000000003</v>
      </c>
      <c r="R1342" s="11">
        <v>37.68</v>
      </c>
      <c r="S1342" s="11">
        <v>4667900</v>
      </c>
      <c r="T1342" s="78">
        <f t="shared" si="82"/>
        <v>2827019.3333333335</v>
      </c>
      <c r="U1342" s="11">
        <f t="shared" si="81"/>
        <v>1.7671142562810844E-2</v>
      </c>
      <c r="V1342" s="119">
        <f t="shared" si="83"/>
        <v>3.2209342677754118</v>
      </c>
    </row>
    <row r="1343" spans="2:22">
      <c r="B1343" s="21">
        <v>42922</v>
      </c>
      <c r="C1343" s="122" t="s">
        <v>375</v>
      </c>
      <c r="D1343" s="116">
        <v>58.9</v>
      </c>
      <c r="E1343" s="11">
        <v>59.19</v>
      </c>
      <c r="F1343" s="12">
        <v>2290367</v>
      </c>
      <c r="H1343" s="21">
        <v>42956</v>
      </c>
      <c r="I1343" s="122" t="s">
        <v>64</v>
      </c>
      <c r="J1343" s="116">
        <v>130.21</v>
      </c>
      <c r="K1343" s="11">
        <v>130.08000000000001</v>
      </c>
      <c r="L1343" s="12">
        <v>728355</v>
      </c>
      <c r="N1343" s="113" t="str">
        <f t="shared" si="80"/>
        <v>42943EXC</v>
      </c>
      <c r="O1343" s="21">
        <v>42943</v>
      </c>
      <c r="P1343" s="122" t="s">
        <v>256</v>
      </c>
      <c r="Q1343" s="116">
        <v>37.729999999999997</v>
      </c>
      <c r="R1343" s="11">
        <v>37.99</v>
      </c>
      <c r="S1343" s="11">
        <v>5253496</v>
      </c>
      <c r="T1343" s="78">
        <f t="shared" si="82"/>
        <v>2950389.9</v>
      </c>
      <c r="U1343" s="11">
        <f t="shared" si="81"/>
        <v>8.1935174913719197E-3</v>
      </c>
      <c r="V1343" s="119">
        <f t="shared" si="83"/>
        <v>3.2234872394239487</v>
      </c>
    </row>
    <row r="1344" spans="2:22">
      <c r="B1344" s="21">
        <v>42922</v>
      </c>
      <c r="C1344" s="122" t="s">
        <v>376</v>
      </c>
      <c r="D1344" s="116">
        <v>141.87</v>
      </c>
      <c r="E1344" s="11">
        <v>143.47999999999999</v>
      </c>
      <c r="F1344" s="12">
        <v>18657132</v>
      </c>
      <c r="H1344" s="21">
        <v>42956</v>
      </c>
      <c r="I1344" s="122" t="s">
        <v>65</v>
      </c>
      <c r="J1344" s="116">
        <v>45.25</v>
      </c>
      <c r="K1344" s="11">
        <v>45.36</v>
      </c>
      <c r="L1344" s="12">
        <v>2228232</v>
      </c>
      <c r="N1344" s="113" t="str">
        <f t="shared" si="80"/>
        <v>42944EXC</v>
      </c>
      <c r="O1344" s="21">
        <v>42944</v>
      </c>
      <c r="P1344" s="122" t="s">
        <v>256</v>
      </c>
      <c r="Q1344" s="116">
        <v>37.97</v>
      </c>
      <c r="R1344" s="11">
        <v>38.4</v>
      </c>
      <c r="S1344" s="11">
        <v>5686790</v>
      </c>
      <c r="T1344" s="78">
        <f t="shared" si="82"/>
        <v>3085207.6</v>
      </c>
      <c r="U1344" s="11">
        <f t="shared" si="81"/>
        <v>1.073449239414693E-2</v>
      </c>
      <c r="V1344" s="119">
        <f t="shared" si="83"/>
        <v>3.2260047963334917</v>
      </c>
    </row>
    <row r="1345" spans="2:22">
      <c r="B1345" s="21">
        <v>42922</v>
      </c>
      <c r="C1345" s="122" t="s">
        <v>377</v>
      </c>
      <c r="D1345" s="116">
        <v>53.5</v>
      </c>
      <c r="E1345" s="11">
        <v>53.05</v>
      </c>
      <c r="F1345" s="12">
        <v>2708300</v>
      </c>
      <c r="H1345" s="21">
        <v>42956</v>
      </c>
      <c r="I1345" s="122" t="s">
        <v>66</v>
      </c>
      <c r="J1345" s="116">
        <v>36.28</v>
      </c>
      <c r="K1345" s="11">
        <v>36.590000000000003</v>
      </c>
      <c r="L1345" s="12">
        <v>22796797</v>
      </c>
      <c r="N1345" s="113" t="str">
        <f t="shared" si="80"/>
        <v>42947EXC</v>
      </c>
      <c r="O1345" s="21">
        <v>42947</v>
      </c>
      <c r="P1345" s="122" t="s">
        <v>256</v>
      </c>
      <c r="Q1345" s="116">
        <v>38.39</v>
      </c>
      <c r="R1345" s="11">
        <v>38.340000000000003</v>
      </c>
      <c r="S1345" s="11">
        <v>8144584</v>
      </c>
      <c r="T1345" s="78">
        <f t="shared" si="82"/>
        <v>3230594.2333333334</v>
      </c>
      <c r="U1345" s="11">
        <f t="shared" si="81"/>
        <v>-1.5637219761826474E-3</v>
      </c>
      <c r="V1345" s="119">
        <f t="shared" si="83"/>
        <v>3.2274152482750247</v>
      </c>
    </row>
    <row r="1346" spans="2:22">
      <c r="B1346" s="21">
        <v>42922</v>
      </c>
      <c r="C1346" s="122" t="s">
        <v>378</v>
      </c>
      <c r="D1346" s="116">
        <v>14.1</v>
      </c>
      <c r="E1346" s="11">
        <v>13.65</v>
      </c>
      <c r="F1346" s="12">
        <v>365082</v>
      </c>
      <c r="H1346" s="21">
        <v>42956</v>
      </c>
      <c r="I1346" s="122" t="s">
        <v>67</v>
      </c>
      <c r="J1346" s="116">
        <v>136</v>
      </c>
      <c r="K1346" s="11">
        <v>136.82</v>
      </c>
      <c r="L1346" s="12">
        <v>761658</v>
      </c>
      <c r="N1346" s="113" t="str">
        <f t="shared" si="80"/>
        <v>42948EXC</v>
      </c>
      <c r="O1346" s="21">
        <v>42948</v>
      </c>
      <c r="P1346" s="122" t="s">
        <v>256</v>
      </c>
      <c r="Q1346" s="116">
        <v>38.479999999999997</v>
      </c>
      <c r="R1346" s="11">
        <v>38.549999999999997</v>
      </c>
      <c r="S1346" s="11">
        <v>6353698</v>
      </c>
      <c r="T1346" s="78">
        <f t="shared" si="82"/>
        <v>3437275.7333333334</v>
      </c>
      <c r="U1346" s="11">
        <f t="shared" si="81"/>
        <v>5.4623623918398064E-3</v>
      </c>
      <c r="V1346" s="119">
        <f t="shared" si="83"/>
        <v>3.2251432037588277</v>
      </c>
    </row>
    <row r="1347" spans="2:22">
      <c r="B1347" s="21">
        <v>42922</v>
      </c>
      <c r="C1347" s="122" t="s">
        <v>379</v>
      </c>
      <c r="D1347" s="116">
        <v>13.67</v>
      </c>
      <c r="E1347" s="11">
        <v>13.24</v>
      </c>
      <c r="F1347" s="12">
        <v>2048195</v>
      </c>
      <c r="H1347" s="21">
        <v>42956</v>
      </c>
      <c r="I1347" s="122" t="s">
        <v>68</v>
      </c>
      <c r="J1347" s="116">
        <v>53.75</v>
      </c>
      <c r="K1347" s="11">
        <v>53.41</v>
      </c>
      <c r="L1347" s="12">
        <v>1850870</v>
      </c>
      <c r="N1347" s="113" t="str">
        <f t="shared" si="80"/>
        <v>42949EXC</v>
      </c>
      <c r="O1347" s="21">
        <v>42949</v>
      </c>
      <c r="P1347" s="122" t="s">
        <v>256</v>
      </c>
      <c r="Q1347" s="116">
        <v>38.19</v>
      </c>
      <c r="R1347" s="11">
        <v>38.42</v>
      </c>
      <c r="S1347" s="11">
        <v>6033582</v>
      </c>
      <c r="T1347" s="78">
        <f t="shared" si="82"/>
        <v>3616264.3333333335</v>
      </c>
      <c r="U1347" s="11">
        <f t="shared" si="81"/>
        <v>-3.3779426689277826E-3</v>
      </c>
      <c r="V1347" s="119">
        <f t="shared" si="83"/>
        <v>3.2263279932152797</v>
      </c>
    </row>
    <row r="1348" spans="2:22">
      <c r="B1348" s="21">
        <v>42922</v>
      </c>
      <c r="C1348" s="122" t="s">
        <v>380</v>
      </c>
      <c r="D1348" s="116">
        <v>55.01</v>
      </c>
      <c r="E1348" s="11">
        <v>54.13</v>
      </c>
      <c r="F1348" s="12">
        <v>1596401</v>
      </c>
      <c r="H1348" s="21">
        <v>42956</v>
      </c>
      <c r="I1348" s="122" t="s">
        <v>69</v>
      </c>
      <c r="J1348" s="116">
        <v>21.02</v>
      </c>
      <c r="K1348" s="11">
        <v>21.14</v>
      </c>
      <c r="L1348" s="12">
        <v>3832748</v>
      </c>
      <c r="N1348" s="113" t="str">
        <f t="shared" ref="N1348:N1411" si="84">O1348&amp;P1348</f>
        <v>42950EXC</v>
      </c>
      <c r="O1348" s="21">
        <v>42950</v>
      </c>
      <c r="P1348" s="122" t="s">
        <v>256</v>
      </c>
      <c r="Q1348" s="116">
        <v>38.380000000000003</v>
      </c>
      <c r="R1348" s="11">
        <v>38.44</v>
      </c>
      <c r="S1348" s="11">
        <v>3869929</v>
      </c>
      <c r="T1348" s="78">
        <f t="shared" si="82"/>
        <v>3784926.3</v>
      </c>
      <c r="U1348" s="11">
        <f t="shared" si="81"/>
        <v>5.2042676168094438E-4</v>
      </c>
      <c r="V1348" s="119">
        <f t="shared" si="83"/>
        <v>3.2270078089179464</v>
      </c>
    </row>
    <row r="1349" spans="2:22">
      <c r="B1349" s="21">
        <v>42922</v>
      </c>
      <c r="C1349" s="122" t="s">
        <v>381</v>
      </c>
      <c r="D1349" s="116">
        <v>51.27</v>
      </c>
      <c r="E1349" s="11">
        <v>52.6</v>
      </c>
      <c r="F1349" s="12">
        <v>17186960</v>
      </c>
      <c r="H1349" s="21">
        <v>42956</v>
      </c>
      <c r="I1349" s="122" t="s">
        <v>70</v>
      </c>
      <c r="J1349" s="116">
        <v>87.29</v>
      </c>
      <c r="K1349" s="11">
        <v>87.26</v>
      </c>
      <c r="L1349" s="12">
        <v>879769</v>
      </c>
      <c r="N1349" s="113" t="str">
        <f t="shared" si="84"/>
        <v>42951EXC</v>
      </c>
      <c r="O1349" s="21">
        <v>42951</v>
      </c>
      <c r="P1349" s="122" t="s">
        <v>256</v>
      </c>
      <c r="Q1349" s="116">
        <v>38.22</v>
      </c>
      <c r="R1349" s="11">
        <v>38.17</v>
      </c>
      <c r="S1349" s="11">
        <v>3888697</v>
      </c>
      <c r="T1349" s="78">
        <f t="shared" si="82"/>
        <v>3877470.4</v>
      </c>
      <c r="U1349" s="11">
        <f t="shared" ref="U1349:U1412" si="85">LN(R1349/R1348)</f>
        <v>-7.0487173449533215E-3</v>
      </c>
      <c r="V1349" s="119">
        <f t="shared" si="83"/>
        <v>3.2266624118737268</v>
      </c>
    </row>
    <row r="1350" spans="2:22">
      <c r="B1350" s="21">
        <v>42922</v>
      </c>
      <c r="C1350" s="122" t="s">
        <v>382</v>
      </c>
      <c r="D1350" s="116">
        <v>82.94</v>
      </c>
      <c r="E1350" s="11">
        <v>81.540000000000006</v>
      </c>
      <c r="F1350" s="12">
        <v>2521523</v>
      </c>
      <c r="H1350" s="21">
        <v>42956</v>
      </c>
      <c r="I1350" s="122" t="s">
        <v>71</v>
      </c>
      <c r="J1350" s="116">
        <v>37.33</v>
      </c>
      <c r="K1350" s="11">
        <v>38.31</v>
      </c>
      <c r="L1350" s="12">
        <v>1728220</v>
      </c>
      <c r="N1350" s="113" t="str">
        <f t="shared" si="84"/>
        <v>42954EXC</v>
      </c>
      <c r="O1350" s="21">
        <v>42954</v>
      </c>
      <c r="P1350" s="122" t="s">
        <v>256</v>
      </c>
      <c r="Q1350" s="116">
        <v>38.15</v>
      </c>
      <c r="R1350" s="11">
        <v>38.22</v>
      </c>
      <c r="S1350" s="11">
        <v>2558561</v>
      </c>
      <c r="T1350" s="78">
        <f t="shared" si="82"/>
        <v>3961974.6</v>
      </c>
      <c r="U1350" s="11">
        <f t="shared" si="85"/>
        <v>1.3090720549885327E-3</v>
      </c>
      <c r="V1350" s="119">
        <f t="shared" si="83"/>
        <v>3.2270378756151992</v>
      </c>
    </row>
    <row r="1351" spans="2:22">
      <c r="B1351" s="21">
        <v>42922</v>
      </c>
      <c r="C1351" s="122" t="s">
        <v>383</v>
      </c>
      <c r="D1351" s="116">
        <v>49.25</v>
      </c>
      <c r="E1351" s="11">
        <v>48.85</v>
      </c>
      <c r="F1351" s="12">
        <v>14411942</v>
      </c>
      <c r="H1351" s="21">
        <v>42956</v>
      </c>
      <c r="I1351" s="122" t="s">
        <v>72</v>
      </c>
      <c r="J1351" s="116">
        <v>311.46334999999999</v>
      </c>
      <c r="K1351" s="11">
        <v>314.48334</v>
      </c>
      <c r="L1351" s="12">
        <v>793775.98400000005</v>
      </c>
      <c r="N1351" s="113" t="str">
        <f t="shared" si="84"/>
        <v>42955EXC</v>
      </c>
      <c r="O1351" s="21">
        <v>42955</v>
      </c>
      <c r="P1351" s="122" t="s">
        <v>256</v>
      </c>
      <c r="Q1351" s="116">
        <v>38.130000000000003</v>
      </c>
      <c r="R1351" s="11">
        <v>38.21</v>
      </c>
      <c r="S1351" s="11">
        <v>3391520</v>
      </c>
      <c r="T1351" s="78">
        <f t="shared" si="82"/>
        <v>4014905.1333333333</v>
      </c>
      <c r="U1351" s="11">
        <f t="shared" si="85"/>
        <v>-2.6167735331837996E-4</v>
      </c>
      <c r="V1351" s="119">
        <f t="shared" si="83"/>
        <v>3.2268880796711596</v>
      </c>
    </row>
    <row r="1352" spans="2:22">
      <c r="B1352" s="21">
        <v>42922</v>
      </c>
      <c r="C1352" s="122" t="s">
        <v>384</v>
      </c>
      <c r="D1352" s="116">
        <v>178</v>
      </c>
      <c r="E1352" s="11">
        <v>176.53</v>
      </c>
      <c r="F1352" s="12">
        <v>5388894</v>
      </c>
      <c r="H1352" s="21">
        <v>42956</v>
      </c>
      <c r="I1352" s="122" t="s">
        <v>73</v>
      </c>
      <c r="J1352" s="116">
        <v>122.1</v>
      </c>
      <c r="K1352" s="11">
        <v>120.1</v>
      </c>
      <c r="L1352" s="12">
        <v>1085760</v>
      </c>
      <c r="N1352" s="113" t="str">
        <f t="shared" si="84"/>
        <v>42956EXC</v>
      </c>
      <c r="O1352" s="21">
        <v>42956</v>
      </c>
      <c r="P1352" s="122" t="s">
        <v>256</v>
      </c>
      <c r="Q1352" s="116">
        <v>38.42</v>
      </c>
      <c r="R1352" s="11">
        <v>37.700000000000003</v>
      </c>
      <c r="S1352" s="11">
        <v>5622888</v>
      </c>
      <c r="T1352" s="78">
        <f t="shared" si="82"/>
        <v>4099326.6</v>
      </c>
      <c r="U1352" s="11">
        <f t="shared" si="85"/>
        <v>-1.3437167004843469E-2</v>
      </c>
      <c r="V1352" s="119">
        <f t="shared" si="83"/>
        <v>3.2270138931688401</v>
      </c>
    </row>
    <row r="1353" spans="2:22">
      <c r="B1353" s="21">
        <v>42922</v>
      </c>
      <c r="C1353" s="122" t="s">
        <v>385</v>
      </c>
      <c r="D1353" s="116">
        <v>59.83</v>
      </c>
      <c r="E1353" s="11">
        <v>58.87</v>
      </c>
      <c r="F1353" s="12">
        <v>4341003</v>
      </c>
      <c r="H1353" s="21">
        <v>42957</v>
      </c>
      <c r="I1353" s="122" t="s">
        <v>24</v>
      </c>
      <c r="J1353" s="116">
        <v>29.19</v>
      </c>
      <c r="K1353" s="11">
        <v>28.57</v>
      </c>
      <c r="L1353" s="12">
        <v>6846788</v>
      </c>
      <c r="N1353" s="113" t="str">
        <f t="shared" si="84"/>
        <v>42957EXC</v>
      </c>
      <c r="O1353" s="21">
        <v>42957</v>
      </c>
      <c r="P1353" s="122" t="s">
        <v>256</v>
      </c>
      <c r="Q1353" s="116">
        <v>37.71</v>
      </c>
      <c r="R1353" s="11">
        <v>37.74</v>
      </c>
      <c r="S1353" s="11">
        <v>3928153</v>
      </c>
      <c r="T1353" s="78">
        <f t="shared" si="82"/>
        <v>4259012.7666666666</v>
      </c>
      <c r="U1353" s="11">
        <f t="shared" si="85"/>
        <v>1.0604454864390973E-3</v>
      </c>
      <c r="V1353" s="119">
        <f t="shared" si="83"/>
        <v>3.2258621229790445</v>
      </c>
    </row>
    <row r="1354" spans="2:22">
      <c r="B1354" s="21">
        <v>42922</v>
      </c>
      <c r="C1354" s="122" t="s">
        <v>386</v>
      </c>
      <c r="D1354" s="116">
        <v>57.31</v>
      </c>
      <c r="E1354" s="11">
        <v>56.97</v>
      </c>
      <c r="F1354" s="12">
        <v>2176360</v>
      </c>
      <c r="H1354" s="21">
        <v>42957</v>
      </c>
      <c r="I1354" s="122" t="s">
        <v>25</v>
      </c>
      <c r="J1354" s="116">
        <v>35.200000000000003</v>
      </c>
      <c r="K1354" s="11">
        <v>34.880000000000003</v>
      </c>
      <c r="L1354" s="12">
        <v>9628305</v>
      </c>
      <c r="N1354" s="113" t="str">
        <f t="shared" si="84"/>
        <v>42958EXC</v>
      </c>
      <c r="O1354" s="21">
        <v>42958</v>
      </c>
      <c r="P1354" s="122" t="s">
        <v>256</v>
      </c>
      <c r="Q1354" s="116">
        <v>37.5</v>
      </c>
      <c r="R1354" s="11">
        <v>37.5</v>
      </c>
      <c r="S1354" s="11">
        <v>3651164</v>
      </c>
      <c r="T1354" s="78">
        <f t="shared" si="82"/>
        <v>4314116.5</v>
      </c>
      <c r="U1354" s="11">
        <f t="shared" si="85"/>
        <v>-6.3796069640390399E-3</v>
      </c>
      <c r="V1354" s="119">
        <f t="shared" si="83"/>
        <v>3.2268575504085275</v>
      </c>
    </row>
    <row r="1355" spans="2:22">
      <c r="B1355" s="21">
        <v>42922</v>
      </c>
      <c r="C1355" s="122" t="s">
        <v>387</v>
      </c>
      <c r="D1355" s="116">
        <v>17.98</v>
      </c>
      <c r="E1355" s="11">
        <v>17.79</v>
      </c>
      <c r="F1355" s="12">
        <v>3073094</v>
      </c>
      <c r="H1355" s="21">
        <v>42957</v>
      </c>
      <c r="I1355" s="122" t="s">
        <v>26</v>
      </c>
      <c r="J1355" s="116">
        <v>917.55</v>
      </c>
      <c r="K1355" s="11">
        <v>907.24</v>
      </c>
      <c r="L1355" s="12">
        <v>1823967</v>
      </c>
      <c r="N1355" s="113" t="str">
        <f t="shared" si="84"/>
        <v>42961EXC</v>
      </c>
      <c r="O1355" s="21">
        <v>42961</v>
      </c>
      <c r="P1355" s="122" t="s">
        <v>256</v>
      </c>
      <c r="Q1355" s="116">
        <v>37.56</v>
      </c>
      <c r="R1355" s="11">
        <v>37.6</v>
      </c>
      <c r="S1355" s="11">
        <v>2775252</v>
      </c>
      <c r="T1355" s="78">
        <f t="shared" si="82"/>
        <v>4400559.7</v>
      </c>
      <c r="U1355" s="11">
        <f t="shared" si="85"/>
        <v>2.6631174194836284E-3</v>
      </c>
      <c r="V1355" s="119">
        <f t="shared" si="83"/>
        <v>3.2267134069543246</v>
      </c>
    </row>
    <row r="1356" spans="2:22">
      <c r="B1356" s="21">
        <v>42922</v>
      </c>
      <c r="C1356" s="122" t="s">
        <v>388</v>
      </c>
      <c r="D1356" s="116">
        <v>66.42</v>
      </c>
      <c r="E1356" s="11">
        <v>67.2</v>
      </c>
      <c r="F1356" s="12">
        <v>3234539</v>
      </c>
      <c r="H1356" s="21">
        <v>42957</v>
      </c>
      <c r="I1356" s="122" t="s">
        <v>27</v>
      </c>
      <c r="J1356" s="116">
        <v>935</v>
      </c>
      <c r="K1356" s="11">
        <v>923.59</v>
      </c>
      <c r="L1356" s="12">
        <v>2707393</v>
      </c>
      <c r="N1356" s="113" t="str">
        <f t="shared" si="84"/>
        <v>42962EXC</v>
      </c>
      <c r="O1356" s="21">
        <v>42962</v>
      </c>
      <c r="P1356" s="122" t="s">
        <v>256</v>
      </c>
      <c r="Q1356" s="116">
        <v>37.4</v>
      </c>
      <c r="R1356" s="11">
        <v>37.840000000000003</v>
      </c>
      <c r="S1356" s="11">
        <v>4521508</v>
      </c>
      <c r="T1356" s="78">
        <f t="shared" si="82"/>
        <v>4439532.5999999996</v>
      </c>
      <c r="U1356" s="11">
        <f t="shared" si="85"/>
        <v>6.3626937878286504E-3</v>
      </c>
      <c r="V1356" s="119">
        <f t="shared" si="83"/>
        <v>3.2265710029773405</v>
      </c>
    </row>
    <row r="1357" spans="2:22">
      <c r="B1357" s="21">
        <v>42922</v>
      </c>
      <c r="C1357" s="122" t="s">
        <v>389</v>
      </c>
      <c r="D1357" s="116">
        <v>65.209999999999994</v>
      </c>
      <c r="E1357" s="11">
        <v>65.209999999999994</v>
      </c>
      <c r="F1357" s="12">
        <v>2894183</v>
      </c>
      <c r="H1357" s="21">
        <v>42957</v>
      </c>
      <c r="I1357" s="122" t="s">
        <v>28</v>
      </c>
      <c r="J1357" s="116">
        <v>82.98</v>
      </c>
      <c r="K1357" s="11">
        <v>82.29</v>
      </c>
      <c r="L1357" s="12">
        <v>556049</v>
      </c>
      <c r="N1357" s="113" t="str">
        <f t="shared" si="84"/>
        <v>42963EXC</v>
      </c>
      <c r="O1357" s="21">
        <v>42963</v>
      </c>
      <c r="P1357" s="122" t="s">
        <v>256</v>
      </c>
      <c r="Q1357" s="116">
        <v>37.840000000000003</v>
      </c>
      <c r="R1357" s="11">
        <v>38.130000000000003</v>
      </c>
      <c r="S1357" s="11">
        <v>4175308</v>
      </c>
      <c r="T1357" s="78">
        <f t="shared" si="82"/>
        <v>4513108.2666666666</v>
      </c>
      <c r="U1357" s="11">
        <f t="shared" si="85"/>
        <v>7.6346296857947391E-3</v>
      </c>
      <c r="V1357" s="119">
        <f t="shared" si="83"/>
        <v>0.13303984234832208</v>
      </c>
    </row>
    <row r="1358" spans="2:22">
      <c r="B1358" s="21">
        <v>42922</v>
      </c>
      <c r="C1358" s="122" t="s">
        <v>390</v>
      </c>
      <c r="D1358" s="116">
        <v>1851.15</v>
      </c>
      <c r="E1358" s="11">
        <v>1872.3</v>
      </c>
      <c r="F1358" s="12">
        <v>422611</v>
      </c>
      <c r="H1358" s="21">
        <v>42957</v>
      </c>
      <c r="I1358" s="122" t="s">
        <v>29</v>
      </c>
      <c r="J1358" s="116">
        <v>95.83</v>
      </c>
      <c r="K1358" s="11">
        <v>93.64</v>
      </c>
      <c r="L1358" s="12">
        <v>1305551</v>
      </c>
      <c r="N1358" s="113" t="str">
        <f t="shared" si="84"/>
        <v>42964EXC</v>
      </c>
      <c r="O1358" s="21">
        <v>42964</v>
      </c>
      <c r="P1358" s="122" t="s">
        <v>256</v>
      </c>
      <c r="Q1358" s="116">
        <v>38.06</v>
      </c>
      <c r="R1358" s="11">
        <v>37.6</v>
      </c>
      <c r="S1358" s="11">
        <v>3654219</v>
      </c>
      <c r="T1358" s="78">
        <f t="shared" si="82"/>
        <v>4518853.2</v>
      </c>
      <c r="U1358" s="11">
        <f t="shared" si="85"/>
        <v>-1.3997323473623558E-2</v>
      </c>
      <c r="V1358" s="119">
        <f t="shared" si="83"/>
        <v>0.13004338706213972</v>
      </c>
    </row>
    <row r="1359" spans="2:22">
      <c r="B1359" s="21">
        <v>42922</v>
      </c>
      <c r="C1359" s="122" t="s">
        <v>391</v>
      </c>
      <c r="D1359" s="116">
        <v>45.03</v>
      </c>
      <c r="E1359" s="11">
        <v>44.15</v>
      </c>
      <c r="F1359" s="12">
        <v>2707889</v>
      </c>
      <c r="H1359" s="21">
        <v>42957</v>
      </c>
      <c r="I1359" s="122" t="s">
        <v>30</v>
      </c>
      <c r="J1359" s="116">
        <v>23.541</v>
      </c>
      <c r="K1359" s="11">
        <v>23.05</v>
      </c>
      <c r="L1359" s="12">
        <v>5200502</v>
      </c>
      <c r="N1359" s="113" t="str">
        <f t="shared" si="84"/>
        <v>42965EXC</v>
      </c>
      <c r="O1359" s="21">
        <v>42965</v>
      </c>
      <c r="P1359" s="122" t="s">
        <v>256</v>
      </c>
      <c r="Q1359" s="116">
        <v>37.57</v>
      </c>
      <c r="R1359" s="11">
        <v>37.99</v>
      </c>
      <c r="S1359" s="11">
        <v>3853849</v>
      </c>
      <c r="T1359" s="78">
        <f t="shared" si="82"/>
        <v>4441311.333333333</v>
      </c>
      <c r="U1359" s="11">
        <f t="shared" si="85"/>
        <v>1.0318916803685491E-2</v>
      </c>
      <c r="V1359" s="119">
        <f t="shared" si="83"/>
        <v>0.13813558660399247</v>
      </c>
    </row>
    <row r="1360" spans="2:22">
      <c r="B1360" s="21">
        <v>42922</v>
      </c>
      <c r="C1360" s="122" t="s">
        <v>392</v>
      </c>
      <c r="D1360" s="116">
        <v>42.25</v>
      </c>
      <c r="E1360" s="11">
        <v>42.01</v>
      </c>
      <c r="F1360" s="12">
        <v>2924611</v>
      </c>
      <c r="H1360" s="21">
        <v>42957</v>
      </c>
      <c r="I1360" s="122" t="s">
        <v>31</v>
      </c>
      <c r="J1360" s="116">
        <v>52.02</v>
      </c>
      <c r="K1360" s="11">
        <v>51.29</v>
      </c>
      <c r="L1360" s="12">
        <v>1583637</v>
      </c>
      <c r="N1360" s="113" t="str">
        <f t="shared" si="84"/>
        <v>42968EXC</v>
      </c>
      <c r="O1360" s="21">
        <v>42968</v>
      </c>
      <c r="P1360" s="122" t="s">
        <v>256</v>
      </c>
      <c r="Q1360" s="116">
        <v>38.06</v>
      </c>
      <c r="R1360" s="11">
        <v>37.96</v>
      </c>
      <c r="S1360" s="11">
        <v>3094604</v>
      </c>
      <c r="T1360" s="78">
        <f t="shared" si="82"/>
        <v>4423657</v>
      </c>
      <c r="U1360" s="11">
        <f t="shared" si="85"/>
        <v>-7.8999345780715765E-4</v>
      </c>
      <c r="V1360" s="119">
        <f t="shared" si="83"/>
        <v>0.13959434422423753</v>
      </c>
    </row>
    <row r="1361" spans="2:22">
      <c r="B1361" s="21">
        <v>42922</v>
      </c>
      <c r="C1361" s="122" t="s">
        <v>393</v>
      </c>
      <c r="D1361" s="116">
        <v>114.97</v>
      </c>
      <c r="E1361" s="11">
        <v>115.13</v>
      </c>
      <c r="F1361" s="12">
        <v>4006999</v>
      </c>
      <c r="H1361" s="21">
        <v>42957</v>
      </c>
      <c r="I1361" s="122" t="s">
        <v>32</v>
      </c>
      <c r="J1361" s="116">
        <v>229.02</v>
      </c>
      <c r="K1361" s="11">
        <v>225.5</v>
      </c>
      <c r="L1361" s="12">
        <v>3325531</v>
      </c>
      <c r="N1361" s="113" t="str">
        <f t="shared" si="84"/>
        <v>42969EXC</v>
      </c>
      <c r="O1361" s="21">
        <v>42969</v>
      </c>
      <c r="P1361" s="122" t="s">
        <v>256</v>
      </c>
      <c r="Q1361" s="116">
        <v>37.99</v>
      </c>
      <c r="R1361" s="11">
        <v>38.229999999999997</v>
      </c>
      <c r="S1361" s="11">
        <v>1899469</v>
      </c>
      <c r="T1361" s="78">
        <f t="shared" si="82"/>
        <v>4380369.2666666666</v>
      </c>
      <c r="U1361" s="11">
        <f t="shared" si="85"/>
        <v>7.0875739665942775E-3</v>
      </c>
      <c r="V1361" s="119">
        <f t="shared" si="83"/>
        <v>0.13957965074834769</v>
      </c>
    </row>
    <row r="1362" spans="2:22">
      <c r="B1362" s="21">
        <v>42922</v>
      </c>
      <c r="C1362" s="122" t="s">
        <v>394</v>
      </c>
      <c r="D1362" s="116">
        <v>33.64</v>
      </c>
      <c r="E1362" s="11">
        <v>33.22</v>
      </c>
      <c r="F1362" s="12">
        <v>13924394</v>
      </c>
      <c r="H1362" s="21">
        <v>42957</v>
      </c>
      <c r="I1362" s="122" t="s">
        <v>33</v>
      </c>
      <c r="J1362" s="116">
        <v>31.09</v>
      </c>
      <c r="K1362" s="11">
        <v>30.43</v>
      </c>
      <c r="L1362" s="12">
        <v>4102195</v>
      </c>
      <c r="N1362" s="113" t="str">
        <f t="shared" si="84"/>
        <v>42970EXC</v>
      </c>
      <c r="O1362" s="21">
        <v>42970</v>
      </c>
      <c r="P1362" s="122" t="s">
        <v>256</v>
      </c>
      <c r="Q1362" s="116">
        <v>38.200000000000003</v>
      </c>
      <c r="R1362" s="11">
        <v>38.32</v>
      </c>
      <c r="S1362" s="11">
        <v>2752448</v>
      </c>
      <c r="T1362" s="78">
        <f t="shared" si="82"/>
        <v>4301386.1333333338</v>
      </c>
      <c r="U1362" s="11">
        <f t="shared" si="85"/>
        <v>2.351405394338521E-3</v>
      </c>
      <c r="V1362" s="119">
        <f t="shared" si="83"/>
        <v>0.1400135164318603</v>
      </c>
    </row>
    <row r="1363" spans="2:22">
      <c r="B1363" s="21">
        <v>42922</v>
      </c>
      <c r="C1363" s="122" t="s">
        <v>395</v>
      </c>
      <c r="D1363" s="116">
        <v>64.28</v>
      </c>
      <c r="E1363" s="11">
        <v>64.12</v>
      </c>
      <c r="F1363" s="12">
        <v>1624466</v>
      </c>
      <c r="H1363" s="21">
        <v>42957</v>
      </c>
      <c r="I1363" s="122" t="s">
        <v>34</v>
      </c>
      <c r="J1363" s="116">
        <v>164.39</v>
      </c>
      <c r="K1363" s="11">
        <v>163.52000000000001</v>
      </c>
      <c r="L1363" s="12">
        <v>672952</v>
      </c>
      <c r="N1363" s="113" t="str">
        <f t="shared" si="84"/>
        <v>42971EXC</v>
      </c>
      <c r="O1363" s="21">
        <v>42971</v>
      </c>
      <c r="P1363" s="122" t="s">
        <v>256</v>
      </c>
      <c r="Q1363" s="116">
        <v>38.31</v>
      </c>
      <c r="R1363" s="11">
        <v>38.340000000000003</v>
      </c>
      <c r="S1363" s="11">
        <v>5958665</v>
      </c>
      <c r="T1363" s="78">
        <f t="shared" si="82"/>
        <v>4277083.1333333338</v>
      </c>
      <c r="U1363" s="11">
        <f t="shared" si="85"/>
        <v>5.217845148386374E-4</v>
      </c>
      <c r="V1363" s="119">
        <f t="shared" si="83"/>
        <v>0.13822038171694931</v>
      </c>
    </row>
    <row r="1364" spans="2:22">
      <c r="B1364" s="21">
        <v>42922</v>
      </c>
      <c r="C1364" s="122" t="s">
        <v>396</v>
      </c>
      <c r="D1364" s="116">
        <v>87.65</v>
      </c>
      <c r="E1364" s="11">
        <v>87.37</v>
      </c>
      <c r="F1364" s="12">
        <v>6038851</v>
      </c>
      <c r="H1364" s="21">
        <v>42957</v>
      </c>
      <c r="I1364" s="122" t="s">
        <v>35</v>
      </c>
      <c r="J1364" s="116">
        <v>41.32</v>
      </c>
      <c r="K1364" s="11">
        <v>40.51</v>
      </c>
      <c r="L1364" s="12">
        <v>6988607</v>
      </c>
      <c r="N1364" s="113" t="str">
        <f t="shared" si="84"/>
        <v>42972EXC</v>
      </c>
      <c r="O1364" s="21">
        <v>42972</v>
      </c>
      <c r="P1364" s="122" t="s">
        <v>256</v>
      </c>
      <c r="Q1364" s="116">
        <v>38.49</v>
      </c>
      <c r="R1364" s="11">
        <v>38.299999999999997</v>
      </c>
      <c r="S1364" s="11">
        <v>3193260</v>
      </c>
      <c r="T1364" s="78">
        <f t="shared" si="82"/>
        <v>4360093.0333333332</v>
      </c>
      <c r="U1364" s="11">
        <f t="shared" si="85"/>
        <v>-1.0438414308983311E-3</v>
      </c>
      <c r="V1364" s="119">
        <f t="shared" si="83"/>
        <v>0.133790996304153</v>
      </c>
    </row>
    <row r="1365" spans="2:22">
      <c r="B1365" s="21">
        <v>42922</v>
      </c>
      <c r="C1365" s="122" t="s">
        <v>397</v>
      </c>
      <c r="D1365" s="116">
        <v>44.75</v>
      </c>
      <c r="E1365" s="11">
        <v>44.43</v>
      </c>
      <c r="F1365" s="12">
        <v>4703329</v>
      </c>
      <c r="H1365" s="21">
        <v>42957</v>
      </c>
      <c r="I1365" s="122" t="s">
        <v>36</v>
      </c>
      <c r="J1365" s="116">
        <v>99.56</v>
      </c>
      <c r="K1365" s="11">
        <v>97.82</v>
      </c>
      <c r="L1365" s="12">
        <v>1223853</v>
      </c>
      <c r="N1365" s="113" t="str">
        <f t="shared" si="84"/>
        <v>42975EXC</v>
      </c>
      <c r="O1365" s="21">
        <v>42975</v>
      </c>
      <c r="P1365" s="122" t="s">
        <v>256</v>
      </c>
      <c r="Q1365" s="116">
        <v>38.369999999999997</v>
      </c>
      <c r="R1365" s="11">
        <v>38.270000000000003</v>
      </c>
      <c r="S1365" s="11">
        <v>3883171</v>
      </c>
      <c r="T1365" s="78">
        <f t="shared" si="82"/>
        <v>4364075.8</v>
      </c>
      <c r="U1365" s="11">
        <f t="shared" si="85"/>
        <v>-7.835967489892272E-4</v>
      </c>
      <c r="V1365" s="119">
        <f t="shared" si="83"/>
        <v>0.13240772010168786</v>
      </c>
    </row>
    <row r="1366" spans="2:22">
      <c r="B1366" s="21">
        <v>42922</v>
      </c>
      <c r="C1366" s="122" t="s">
        <v>398</v>
      </c>
      <c r="D1366" s="116">
        <v>160</v>
      </c>
      <c r="E1366" s="11">
        <v>159.44999999999999</v>
      </c>
      <c r="F1366" s="12">
        <v>791564</v>
      </c>
      <c r="H1366" s="21">
        <v>42957</v>
      </c>
      <c r="I1366" s="122" t="s">
        <v>37</v>
      </c>
      <c r="J1366" s="116">
        <v>13.06</v>
      </c>
      <c r="K1366" s="11">
        <v>12.81</v>
      </c>
      <c r="L1366" s="12">
        <v>8248788</v>
      </c>
      <c r="N1366" s="113" t="str">
        <f t="shared" si="84"/>
        <v>42976EXC</v>
      </c>
      <c r="O1366" s="21">
        <v>42976</v>
      </c>
      <c r="P1366" s="122" t="s">
        <v>256</v>
      </c>
      <c r="Q1366" s="116">
        <v>38.29</v>
      </c>
      <c r="R1366" s="11">
        <v>38.22</v>
      </c>
      <c r="S1366" s="11">
        <v>2429776</v>
      </c>
      <c r="T1366" s="78">
        <f t="shared" si="82"/>
        <v>4248175.7333333334</v>
      </c>
      <c r="U1366" s="11">
        <f t="shared" si="85"/>
        <v>-1.3073606254840032E-3</v>
      </c>
      <c r="V1366" s="119">
        <f t="shared" si="83"/>
        <v>0.11043064351054363</v>
      </c>
    </row>
    <row r="1367" spans="2:22">
      <c r="B1367" s="21">
        <v>42922</v>
      </c>
      <c r="C1367" s="122" t="s">
        <v>399</v>
      </c>
      <c r="D1367" s="116">
        <v>24.57</v>
      </c>
      <c r="E1367" s="11">
        <v>24.41</v>
      </c>
      <c r="F1367" s="12">
        <v>8924699</v>
      </c>
      <c r="H1367" s="21">
        <v>42957</v>
      </c>
      <c r="I1367" s="122" t="s">
        <v>38</v>
      </c>
      <c r="J1367" s="116">
        <v>24.11</v>
      </c>
      <c r="K1367" s="11">
        <v>23.95</v>
      </c>
      <c r="L1367" s="12">
        <v>3972489</v>
      </c>
      <c r="N1367" s="113" t="str">
        <f t="shared" si="84"/>
        <v>42977EXC</v>
      </c>
      <c r="O1367" s="21">
        <v>42977</v>
      </c>
      <c r="P1367" s="122" t="s">
        <v>256</v>
      </c>
      <c r="Q1367" s="116">
        <v>38.22</v>
      </c>
      <c r="R1367" s="11">
        <v>37.840000000000003</v>
      </c>
      <c r="S1367" s="11">
        <v>4002276</v>
      </c>
      <c r="T1367" s="78">
        <f t="shared" si="82"/>
        <v>4168194.1333333333</v>
      </c>
      <c r="U1367" s="11">
        <f t="shared" si="85"/>
        <v>-9.9921946284493683E-3</v>
      </c>
      <c r="V1367" s="119">
        <f t="shared" si="83"/>
        <v>0.11040027027748607</v>
      </c>
    </row>
    <row r="1368" spans="2:22">
      <c r="B1368" s="21">
        <v>42922</v>
      </c>
      <c r="C1368" s="122" t="s">
        <v>400</v>
      </c>
      <c r="D1368" s="116">
        <v>111.42</v>
      </c>
      <c r="E1368" s="11">
        <v>110.84</v>
      </c>
      <c r="F1368" s="12">
        <v>498350</v>
      </c>
      <c r="H1368" s="21">
        <v>42957</v>
      </c>
      <c r="I1368" s="122" t="s">
        <v>39</v>
      </c>
      <c r="J1368" s="116">
        <v>77.790000000000006</v>
      </c>
      <c r="K1368" s="11">
        <v>77.81</v>
      </c>
      <c r="L1368" s="12">
        <v>2519814</v>
      </c>
      <c r="N1368" s="113" t="str">
        <f t="shared" si="84"/>
        <v>42978EXC</v>
      </c>
      <c r="O1368" s="21">
        <v>42978</v>
      </c>
      <c r="P1368" s="122" t="s">
        <v>256</v>
      </c>
      <c r="Q1368" s="116">
        <v>38</v>
      </c>
      <c r="R1368" s="11">
        <v>37.869999999999997</v>
      </c>
      <c r="S1368" s="11">
        <v>6435502</v>
      </c>
      <c r="T1368" s="78">
        <f t="shared" si="82"/>
        <v>4191004.4333333331</v>
      </c>
      <c r="U1368" s="11">
        <f t="shared" si="85"/>
        <v>7.9249773002569026E-4</v>
      </c>
      <c r="V1368" s="119">
        <f t="shared" si="83"/>
        <v>0.11360860702182526</v>
      </c>
    </row>
    <row r="1369" spans="2:22">
      <c r="B1369" s="21">
        <v>42922</v>
      </c>
      <c r="C1369" s="122" t="s">
        <v>401</v>
      </c>
      <c r="D1369" s="116">
        <v>67.849999999999994</v>
      </c>
      <c r="E1369" s="11">
        <v>67.53</v>
      </c>
      <c r="F1369" s="12">
        <v>476111</v>
      </c>
      <c r="H1369" s="21">
        <v>42957</v>
      </c>
      <c r="I1369" s="122" t="s">
        <v>40</v>
      </c>
      <c r="J1369" s="116">
        <v>71.209999999999994</v>
      </c>
      <c r="K1369" s="11">
        <v>70.599999999999994</v>
      </c>
      <c r="L1369" s="12">
        <v>1486133</v>
      </c>
      <c r="N1369" s="113" t="str">
        <f t="shared" si="84"/>
        <v>42979EXC</v>
      </c>
      <c r="O1369" s="21">
        <v>42979</v>
      </c>
      <c r="P1369" s="122" t="s">
        <v>256</v>
      </c>
      <c r="Q1369" s="117">
        <v>37.950000000000003</v>
      </c>
      <c r="R1369" s="96">
        <v>37.54</v>
      </c>
      <c r="S1369" s="11">
        <v>5859462</v>
      </c>
      <c r="T1369" s="78">
        <f t="shared" si="82"/>
        <v>4292867.6333333338</v>
      </c>
      <c r="U1369" s="11">
        <f t="shared" si="85"/>
        <v>-8.7522107553406822E-3</v>
      </c>
      <c r="V1369" s="119">
        <f t="shared" si="83"/>
        <v>0.11255366469120701</v>
      </c>
    </row>
    <row r="1370" spans="2:22">
      <c r="B1370" s="21">
        <v>42922</v>
      </c>
      <c r="C1370" s="122" t="s">
        <v>402</v>
      </c>
      <c r="D1370" s="116">
        <v>58.29</v>
      </c>
      <c r="E1370" s="11">
        <v>57.28</v>
      </c>
      <c r="F1370" s="12">
        <v>2529467</v>
      </c>
      <c r="H1370" s="21">
        <v>42957</v>
      </c>
      <c r="I1370" s="122" t="s">
        <v>41</v>
      </c>
      <c r="J1370" s="116">
        <v>29.33</v>
      </c>
      <c r="K1370" s="11">
        <v>29.19</v>
      </c>
      <c r="L1370" s="12">
        <v>2368366</v>
      </c>
      <c r="N1370" s="113" t="str">
        <f t="shared" si="84"/>
        <v>42983EXC</v>
      </c>
      <c r="O1370" s="21">
        <v>42983</v>
      </c>
      <c r="P1370" s="122" t="s">
        <v>256</v>
      </c>
      <c r="Q1370" s="117">
        <v>37.590000000000003</v>
      </c>
      <c r="R1370" s="96">
        <v>37.6</v>
      </c>
      <c r="S1370" s="11">
        <v>6423655</v>
      </c>
      <c r="T1370" s="78">
        <f t="shared" si="82"/>
        <v>4342404.7666666666</v>
      </c>
      <c r="U1370" s="11">
        <f t="shared" si="85"/>
        <v>1.597019237486101E-3</v>
      </c>
      <c r="V1370" s="119">
        <f t="shared" si="83"/>
        <v>0.11512849791090464</v>
      </c>
    </row>
    <row r="1371" spans="2:22">
      <c r="B1371" s="21">
        <v>42922</v>
      </c>
      <c r="C1371" s="122" t="s">
        <v>403</v>
      </c>
      <c r="D1371" s="116">
        <v>118.21</v>
      </c>
      <c r="E1371" s="11">
        <v>118.35</v>
      </c>
      <c r="F1371" s="12">
        <v>3830996</v>
      </c>
      <c r="H1371" s="21">
        <v>42957</v>
      </c>
      <c r="I1371" s="122" t="s">
        <v>42</v>
      </c>
      <c r="J1371" s="116">
        <v>155.19</v>
      </c>
      <c r="K1371" s="11">
        <v>153.88</v>
      </c>
      <c r="L1371" s="12">
        <v>4433653</v>
      </c>
      <c r="N1371" s="113" t="str">
        <f t="shared" si="84"/>
        <v>42984EXC</v>
      </c>
      <c r="O1371" s="21">
        <v>42984</v>
      </c>
      <c r="P1371" s="122" t="s">
        <v>256</v>
      </c>
      <c r="Q1371" s="117">
        <v>37.76</v>
      </c>
      <c r="R1371" s="96">
        <v>37.549999999999997</v>
      </c>
      <c r="S1371" s="11">
        <v>5036457</v>
      </c>
      <c r="T1371" s="78">
        <f t="shared" si="82"/>
        <v>4395595.8666666662</v>
      </c>
      <c r="U1371" s="11">
        <f t="shared" si="85"/>
        <v>-1.3306721857051726E-3</v>
      </c>
      <c r="V1371" s="119">
        <f t="shared" si="83"/>
        <v>0.11295874213368925</v>
      </c>
    </row>
    <row r="1372" spans="2:22">
      <c r="B1372" s="21">
        <v>42922</v>
      </c>
      <c r="C1372" s="122" t="s">
        <v>404</v>
      </c>
      <c r="D1372" s="116">
        <v>126.15</v>
      </c>
      <c r="E1372" s="11">
        <v>126.01</v>
      </c>
      <c r="F1372" s="12">
        <v>1763069</v>
      </c>
      <c r="H1372" s="21">
        <v>42957</v>
      </c>
      <c r="I1372" s="122" t="s">
        <v>43</v>
      </c>
      <c r="J1372" s="116">
        <v>42.61</v>
      </c>
      <c r="K1372" s="11">
        <v>41.74</v>
      </c>
      <c r="L1372" s="12">
        <v>3548663</v>
      </c>
      <c r="N1372" s="113" t="str">
        <f t="shared" si="84"/>
        <v>42985EXC</v>
      </c>
      <c r="O1372" s="21">
        <v>42985</v>
      </c>
      <c r="P1372" s="122" t="s">
        <v>256</v>
      </c>
      <c r="Q1372" s="117">
        <v>37.65</v>
      </c>
      <c r="R1372" s="96">
        <v>38.03</v>
      </c>
      <c r="S1372" s="11">
        <v>4234716</v>
      </c>
      <c r="T1372" s="78">
        <f t="shared" si="82"/>
        <v>4433328.0999999996</v>
      </c>
      <c r="U1372" s="11">
        <f t="shared" si="85"/>
        <v>1.2701943730024579E-2</v>
      </c>
      <c r="V1372" s="119">
        <f t="shared" si="83"/>
        <v>0.11201307381588933</v>
      </c>
    </row>
    <row r="1373" spans="2:22">
      <c r="B1373" s="21">
        <v>42922</v>
      </c>
      <c r="C1373" s="122" t="s">
        <v>405</v>
      </c>
      <c r="D1373" s="116">
        <v>66.540000000000006</v>
      </c>
      <c r="E1373" s="11">
        <v>65.61</v>
      </c>
      <c r="F1373" s="12">
        <v>857284</v>
      </c>
      <c r="H1373" s="21">
        <v>42957</v>
      </c>
      <c r="I1373" s="122" t="s">
        <v>44</v>
      </c>
      <c r="J1373" s="116">
        <v>55.92</v>
      </c>
      <c r="K1373" s="11">
        <v>55.73</v>
      </c>
      <c r="L1373" s="12">
        <v>1520325</v>
      </c>
      <c r="N1373" s="113" t="str">
        <f t="shared" si="84"/>
        <v>42986EXC</v>
      </c>
      <c r="O1373" s="21">
        <v>42986</v>
      </c>
      <c r="P1373" s="122" t="s">
        <v>256</v>
      </c>
      <c r="Q1373" s="117">
        <v>37.97</v>
      </c>
      <c r="R1373" s="96">
        <v>38.17</v>
      </c>
      <c r="S1373" s="11">
        <v>4466711</v>
      </c>
      <c r="T1373" s="78">
        <f t="shared" si="82"/>
        <v>4418888.6333333338</v>
      </c>
      <c r="U1373" s="11">
        <f t="shared" si="85"/>
        <v>3.6745448169702038E-3</v>
      </c>
      <c r="V1373" s="119">
        <f t="shared" si="83"/>
        <v>0.10620409331353227</v>
      </c>
    </row>
    <row r="1374" spans="2:22">
      <c r="B1374" s="21">
        <v>42922</v>
      </c>
      <c r="C1374" s="122" t="s">
        <v>406</v>
      </c>
      <c r="D1374" s="116">
        <v>84.47</v>
      </c>
      <c r="E1374" s="11">
        <v>84.36</v>
      </c>
      <c r="F1374" s="12">
        <v>497413</v>
      </c>
      <c r="H1374" s="21">
        <v>42957</v>
      </c>
      <c r="I1374" s="122" t="s">
        <v>45</v>
      </c>
      <c r="J1374" s="116">
        <v>60.99</v>
      </c>
      <c r="K1374" s="11">
        <v>61</v>
      </c>
      <c r="L1374" s="12">
        <v>2226616</v>
      </c>
      <c r="N1374" s="113" t="str">
        <f t="shared" si="84"/>
        <v>42989EXC</v>
      </c>
      <c r="O1374" s="21">
        <v>42989</v>
      </c>
      <c r="P1374" s="122" t="s">
        <v>256</v>
      </c>
      <c r="Q1374" s="117">
        <v>38.14</v>
      </c>
      <c r="R1374" s="96">
        <v>38.47</v>
      </c>
      <c r="S1374" s="11">
        <v>3289240</v>
      </c>
      <c r="T1374" s="78">
        <f t="shared" si="82"/>
        <v>4392662.4666666668</v>
      </c>
      <c r="U1374" s="11">
        <f t="shared" si="85"/>
        <v>7.8288500070653622E-3</v>
      </c>
      <c r="V1374" s="119">
        <f t="shared" si="83"/>
        <v>0.10409185258428358</v>
      </c>
    </row>
    <row r="1375" spans="2:22">
      <c r="B1375" s="21">
        <v>42922</v>
      </c>
      <c r="C1375" s="122" t="s">
        <v>407</v>
      </c>
      <c r="D1375" s="116">
        <v>110.44</v>
      </c>
      <c r="E1375" s="11">
        <v>110.05</v>
      </c>
      <c r="F1375" s="12">
        <v>864919</v>
      </c>
      <c r="H1375" s="21">
        <v>42957</v>
      </c>
      <c r="I1375" s="122" t="s">
        <v>46</v>
      </c>
      <c r="J1375" s="116">
        <v>47.44</v>
      </c>
      <c r="K1375" s="11">
        <v>47.32</v>
      </c>
      <c r="L1375" s="12">
        <v>3173417</v>
      </c>
      <c r="N1375" s="113" t="str">
        <f t="shared" si="84"/>
        <v>42990EXC</v>
      </c>
      <c r="O1375" s="21">
        <v>42990</v>
      </c>
      <c r="P1375" s="122" t="s">
        <v>256</v>
      </c>
      <c r="Q1375" s="117">
        <v>38.35</v>
      </c>
      <c r="R1375" s="96">
        <v>37.880000000000003</v>
      </c>
      <c r="S1375" s="11">
        <v>4713606</v>
      </c>
      <c r="T1375" s="78">
        <f t="shared" si="82"/>
        <v>4312744.1333333338</v>
      </c>
      <c r="U1375" s="11">
        <f t="shared" si="85"/>
        <v>-1.5455448446326132E-2</v>
      </c>
      <c r="V1375" s="119">
        <f t="shared" si="83"/>
        <v>0.1018606630853206</v>
      </c>
    </row>
    <row r="1376" spans="2:22">
      <c r="B1376" s="21">
        <v>42922</v>
      </c>
      <c r="C1376" s="122" t="s">
        <v>408</v>
      </c>
      <c r="D1376" s="116">
        <v>38.18</v>
      </c>
      <c r="E1376" s="11">
        <v>38.03</v>
      </c>
      <c r="F1376" s="12">
        <v>3622549</v>
      </c>
      <c r="H1376" s="21">
        <v>42957</v>
      </c>
      <c r="I1376" s="122" t="s">
        <v>47</v>
      </c>
      <c r="J1376" s="116">
        <v>38.119999999999997</v>
      </c>
      <c r="K1376" s="11">
        <v>37.39</v>
      </c>
      <c r="L1376" s="12">
        <v>3691144</v>
      </c>
      <c r="N1376" s="113" t="str">
        <f t="shared" si="84"/>
        <v>42991EXC</v>
      </c>
      <c r="O1376" s="21">
        <v>42991</v>
      </c>
      <c r="P1376" s="122" t="s">
        <v>256</v>
      </c>
      <c r="Q1376" s="117">
        <v>37.909999999999997</v>
      </c>
      <c r="R1376" s="96">
        <v>37.799999999999997</v>
      </c>
      <c r="S1376" s="11">
        <v>5369144</v>
      </c>
      <c r="T1376" s="78">
        <f t="shared" si="82"/>
        <v>4198378.2</v>
      </c>
      <c r="U1376" s="11">
        <f t="shared" si="85"/>
        <v>-2.1141656923356366E-3</v>
      </c>
      <c r="V1376" s="119">
        <f t="shared" si="83"/>
        <v>0.11123323851164771</v>
      </c>
    </row>
    <row r="1377" spans="2:22">
      <c r="B1377" s="21">
        <v>42922</v>
      </c>
      <c r="C1377" s="122" t="s">
        <v>409</v>
      </c>
      <c r="D1377" s="116">
        <v>74.2</v>
      </c>
      <c r="E1377" s="11">
        <v>72.319999999999993</v>
      </c>
      <c r="F1377" s="12">
        <v>1528438</v>
      </c>
      <c r="H1377" s="21">
        <v>42957</v>
      </c>
      <c r="I1377" s="122" t="s">
        <v>48</v>
      </c>
      <c r="J1377" s="116">
        <v>138.33000000000001</v>
      </c>
      <c r="K1377" s="11">
        <v>137.24</v>
      </c>
      <c r="L1377" s="12">
        <v>3064117</v>
      </c>
      <c r="N1377" s="113" t="str">
        <f t="shared" si="84"/>
        <v>42992EXC</v>
      </c>
      <c r="O1377" s="21">
        <v>42992</v>
      </c>
      <c r="P1377" s="122" t="s">
        <v>256</v>
      </c>
      <c r="Q1377" s="117">
        <v>37.69</v>
      </c>
      <c r="R1377" s="96">
        <v>38.1</v>
      </c>
      <c r="S1377" s="11">
        <v>3907454</v>
      </c>
      <c r="T1377" s="78">
        <f t="shared" si="82"/>
        <v>4165559.7333333334</v>
      </c>
      <c r="U1377" s="11">
        <f t="shared" si="85"/>
        <v>7.9051795071134676E-3</v>
      </c>
      <c r="V1377" s="119">
        <f t="shared" si="83"/>
        <v>0.10993221604100266</v>
      </c>
    </row>
    <row r="1378" spans="2:22">
      <c r="B1378" s="21">
        <v>42922</v>
      </c>
      <c r="C1378" s="122" t="s">
        <v>410</v>
      </c>
      <c r="D1378" s="116">
        <v>110.39</v>
      </c>
      <c r="E1378" s="11">
        <v>110.8</v>
      </c>
      <c r="F1378" s="12">
        <v>3178459</v>
      </c>
      <c r="H1378" s="21">
        <v>42957</v>
      </c>
      <c r="I1378" s="122" t="s">
        <v>49</v>
      </c>
      <c r="J1378" s="116">
        <v>46.7</v>
      </c>
      <c r="K1378" s="11">
        <v>46.41</v>
      </c>
      <c r="L1378" s="12">
        <v>1787603</v>
      </c>
      <c r="N1378" s="113" t="str">
        <f t="shared" si="84"/>
        <v>42993EXC</v>
      </c>
      <c r="O1378" s="21">
        <v>42993</v>
      </c>
      <c r="P1378" s="122" t="s">
        <v>256</v>
      </c>
      <c r="Q1378" s="117">
        <v>38.119999999999997</v>
      </c>
      <c r="R1378" s="96">
        <v>37.61</v>
      </c>
      <c r="S1378" s="11">
        <v>15250725</v>
      </c>
      <c r="T1378" s="78">
        <f t="shared" si="82"/>
        <v>4094688.8</v>
      </c>
      <c r="U1378" s="11">
        <f t="shared" si="85"/>
        <v>-1.2944309650410265E-2</v>
      </c>
      <c r="V1378" s="119">
        <f t="shared" si="83"/>
        <v>0.11232216043094895</v>
      </c>
    </row>
    <row r="1379" spans="2:22">
      <c r="B1379" s="21">
        <v>42922</v>
      </c>
      <c r="C1379" s="122" t="s">
        <v>411</v>
      </c>
      <c r="D1379" s="116">
        <v>207.01</v>
      </c>
      <c r="E1379" s="11">
        <v>205.36</v>
      </c>
      <c r="F1379" s="12">
        <v>1028919</v>
      </c>
      <c r="H1379" s="21">
        <v>42957</v>
      </c>
      <c r="I1379" s="122" t="s">
        <v>50</v>
      </c>
      <c r="J1379" s="116">
        <v>17.600000000000001</v>
      </c>
      <c r="K1379" s="11">
        <v>13.2797365</v>
      </c>
      <c r="L1379" s="12">
        <v>9363145</v>
      </c>
      <c r="N1379" s="113" t="str">
        <f t="shared" si="84"/>
        <v>42996EXC</v>
      </c>
      <c r="O1379" s="21">
        <v>42996</v>
      </c>
      <c r="P1379" s="122" t="s">
        <v>256</v>
      </c>
      <c r="Q1379" s="117">
        <v>37.590000000000003</v>
      </c>
      <c r="R1379" s="96">
        <v>37.4</v>
      </c>
      <c r="S1379" s="11">
        <v>6811964</v>
      </c>
      <c r="T1379" s="78">
        <f t="shared" si="82"/>
        <v>4474048.666666667</v>
      </c>
      <c r="U1379" s="11">
        <f t="shared" si="85"/>
        <v>-5.5992680617587909E-3</v>
      </c>
      <c r="V1379" s="119">
        <f t="shared" si="83"/>
        <v>0.11807435687091568</v>
      </c>
    </row>
    <row r="1380" spans="2:22">
      <c r="B1380" s="21">
        <v>42922</v>
      </c>
      <c r="C1380" s="122" t="s">
        <v>412</v>
      </c>
      <c r="D1380" s="116">
        <v>82.4</v>
      </c>
      <c r="E1380" s="11">
        <v>81.89</v>
      </c>
      <c r="F1380" s="12">
        <v>1590807</v>
      </c>
      <c r="H1380" s="21">
        <v>42957</v>
      </c>
      <c r="I1380" s="122" t="s">
        <v>51</v>
      </c>
      <c r="J1380" s="116">
        <v>19.22</v>
      </c>
      <c r="K1380" s="11">
        <v>18.899999999999999</v>
      </c>
      <c r="L1380" s="12">
        <v>13284580</v>
      </c>
      <c r="N1380" s="113" t="str">
        <f t="shared" si="84"/>
        <v>42997EXC</v>
      </c>
      <c r="O1380" s="21">
        <v>42997</v>
      </c>
      <c r="P1380" s="122" t="s">
        <v>256</v>
      </c>
      <c r="Q1380" s="117">
        <v>37.4</v>
      </c>
      <c r="R1380" s="96">
        <v>37.28</v>
      </c>
      <c r="S1380" s="11">
        <v>5360586</v>
      </c>
      <c r="T1380" s="78">
        <f t="shared" si="82"/>
        <v>4571490.9000000004</v>
      </c>
      <c r="U1380" s="11">
        <f t="shared" si="85"/>
        <v>-3.2137146030957833E-3</v>
      </c>
      <c r="V1380" s="119">
        <f t="shared" si="83"/>
        <v>0.11747805698498892</v>
      </c>
    </row>
    <row r="1381" spans="2:22">
      <c r="B1381" s="21">
        <v>42922</v>
      </c>
      <c r="C1381" s="122" t="s">
        <v>413</v>
      </c>
      <c r="D1381" s="116">
        <v>113.04</v>
      </c>
      <c r="E1381" s="11">
        <v>110.88</v>
      </c>
      <c r="F1381" s="12">
        <v>850480</v>
      </c>
      <c r="H1381" s="21">
        <v>42957</v>
      </c>
      <c r="I1381" s="122" t="s">
        <v>52</v>
      </c>
      <c r="J1381" s="116">
        <v>30.8</v>
      </c>
      <c r="K1381" s="11">
        <v>30.63</v>
      </c>
      <c r="L1381" s="12">
        <v>2892182</v>
      </c>
      <c r="N1381" s="113" t="str">
        <f t="shared" si="84"/>
        <v>42998EXC</v>
      </c>
      <c r="O1381" s="21">
        <v>42998</v>
      </c>
      <c r="P1381" s="122" t="s">
        <v>256</v>
      </c>
      <c r="Q1381" s="117">
        <v>37.380000000000003</v>
      </c>
      <c r="R1381" s="96">
        <v>36.909999999999997</v>
      </c>
      <c r="S1381" s="11">
        <v>7924549</v>
      </c>
      <c r="T1381" s="78">
        <f t="shared" si="82"/>
        <v>4664891.7333333334</v>
      </c>
      <c r="U1381" s="11">
        <f t="shared" si="85"/>
        <v>-9.9744727754833371E-3</v>
      </c>
      <c r="V1381" s="119">
        <f t="shared" si="83"/>
        <v>0.11754363169958805</v>
      </c>
    </row>
    <row r="1382" spans="2:22">
      <c r="B1382" s="21">
        <v>42922</v>
      </c>
      <c r="C1382" s="122" t="s">
        <v>414</v>
      </c>
      <c r="D1382" s="116">
        <v>32.51</v>
      </c>
      <c r="E1382" s="11">
        <v>32.76</v>
      </c>
      <c r="F1382" s="12">
        <v>2113152</v>
      </c>
      <c r="H1382" s="21">
        <v>42957</v>
      </c>
      <c r="I1382" s="122" t="s">
        <v>53</v>
      </c>
      <c r="J1382" s="116">
        <v>33.479999999999997</v>
      </c>
      <c r="K1382" s="11">
        <v>33.659999999999997</v>
      </c>
      <c r="L1382" s="12">
        <v>1534838</v>
      </c>
      <c r="N1382" s="113" t="str">
        <f t="shared" si="84"/>
        <v>42999EXC</v>
      </c>
      <c r="O1382" s="21">
        <v>42999</v>
      </c>
      <c r="P1382" s="122" t="s">
        <v>256</v>
      </c>
      <c r="Q1382" s="117">
        <v>36.9</v>
      </c>
      <c r="R1382" s="96">
        <v>37.15</v>
      </c>
      <c r="S1382" s="11">
        <v>3446887</v>
      </c>
      <c r="T1382" s="78">
        <f t="shared" si="82"/>
        <v>4815992.7</v>
      </c>
      <c r="U1382" s="11">
        <f t="shared" si="85"/>
        <v>6.4812541218610825E-3</v>
      </c>
      <c r="V1382" s="119">
        <f t="shared" si="83"/>
        <v>0.12044698137875498</v>
      </c>
    </row>
    <row r="1383" spans="2:22">
      <c r="B1383" s="21">
        <v>42922</v>
      </c>
      <c r="C1383" s="122" t="s">
        <v>415</v>
      </c>
      <c r="D1383" s="116">
        <v>132.44999999999999</v>
      </c>
      <c r="E1383" s="11">
        <v>132.43</v>
      </c>
      <c r="F1383" s="12">
        <v>1598871</v>
      </c>
      <c r="H1383" s="21">
        <v>42957</v>
      </c>
      <c r="I1383" s="122" t="s">
        <v>54</v>
      </c>
      <c r="J1383" s="116">
        <v>117.86</v>
      </c>
      <c r="K1383" s="11">
        <v>118.23</v>
      </c>
      <c r="L1383" s="12">
        <v>949839</v>
      </c>
      <c r="N1383" s="113" t="str">
        <f t="shared" si="84"/>
        <v>43000EXC</v>
      </c>
      <c r="O1383" s="21">
        <v>43000</v>
      </c>
      <c r="P1383" s="122" t="s">
        <v>256</v>
      </c>
      <c r="Q1383" s="117">
        <v>37.25</v>
      </c>
      <c r="R1383" s="96">
        <v>37.119999999999997</v>
      </c>
      <c r="S1383" s="11">
        <v>3383822</v>
      </c>
      <c r="T1383" s="78">
        <f t="shared" si="82"/>
        <v>4743459.333333333</v>
      </c>
      <c r="U1383" s="11">
        <f t="shared" si="85"/>
        <v>-8.0786324576840435E-4</v>
      </c>
      <c r="V1383" s="119">
        <f t="shared" si="83"/>
        <v>0.11659894012107316</v>
      </c>
    </row>
    <row r="1384" spans="2:22">
      <c r="B1384" s="21">
        <v>42922</v>
      </c>
      <c r="C1384" s="122" t="s">
        <v>416</v>
      </c>
      <c r="D1384" s="116">
        <v>159.68</v>
      </c>
      <c r="E1384" s="11">
        <v>156.99</v>
      </c>
      <c r="F1384" s="12">
        <v>1371670</v>
      </c>
      <c r="H1384" s="21">
        <v>42957</v>
      </c>
      <c r="I1384" s="122" t="s">
        <v>55</v>
      </c>
      <c r="J1384" s="116">
        <v>84.26</v>
      </c>
      <c r="K1384" s="11">
        <v>83.66</v>
      </c>
      <c r="L1384" s="12">
        <v>1263826</v>
      </c>
      <c r="N1384" s="113" t="str">
        <f t="shared" si="84"/>
        <v>43003EXC</v>
      </c>
      <c r="O1384" s="21">
        <v>43003</v>
      </c>
      <c r="P1384" s="122" t="s">
        <v>256</v>
      </c>
      <c r="Q1384" s="117">
        <v>37.14</v>
      </c>
      <c r="R1384" s="96">
        <v>37.6</v>
      </c>
      <c r="S1384" s="11">
        <v>4546787</v>
      </c>
      <c r="T1384" s="78">
        <f t="shared" si="82"/>
        <v>4725314.9666666668</v>
      </c>
      <c r="U1384" s="11">
        <f t="shared" si="85"/>
        <v>1.2848142477849059E-2</v>
      </c>
      <c r="V1384" s="119">
        <f t="shared" si="83"/>
        <v>0.11650949163401451</v>
      </c>
    </row>
    <row r="1385" spans="2:22">
      <c r="B1385" s="21">
        <v>42922</v>
      </c>
      <c r="C1385" s="122" t="s">
        <v>417</v>
      </c>
      <c r="D1385" s="116">
        <v>54.22</v>
      </c>
      <c r="E1385" s="11">
        <v>53.47</v>
      </c>
      <c r="F1385" s="12">
        <v>7447943</v>
      </c>
      <c r="H1385" s="21">
        <v>42957</v>
      </c>
      <c r="I1385" s="122" t="s">
        <v>56</v>
      </c>
      <c r="J1385" s="116">
        <v>17.91</v>
      </c>
      <c r="K1385" s="11">
        <v>17.829999999999998</v>
      </c>
      <c r="L1385" s="12">
        <v>3986336</v>
      </c>
      <c r="N1385" s="113" t="str">
        <f t="shared" si="84"/>
        <v>43004EXC</v>
      </c>
      <c r="O1385" s="21">
        <v>43004</v>
      </c>
      <c r="P1385" s="122" t="s">
        <v>256</v>
      </c>
      <c r="Q1385" s="117">
        <v>37.520000000000003</v>
      </c>
      <c r="R1385" s="96">
        <v>37.17</v>
      </c>
      <c r="S1385" s="11">
        <v>3971960</v>
      </c>
      <c r="T1385" s="78">
        <f t="shared" si="82"/>
        <v>4755169.0666666664</v>
      </c>
      <c r="U1385" s="11">
        <f t="shared" si="85"/>
        <v>-1.1502066086688098E-2</v>
      </c>
      <c r="V1385" s="119">
        <f t="shared" si="83"/>
        <v>0.12134031504617089</v>
      </c>
    </row>
    <row r="1386" spans="2:22">
      <c r="B1386" s="21">
        <v>42922</v>
      </c>
      <c r="C1386" s="122" t="s">
        <v>418</v>
      </c>
      <c r="D1386" s="116">
        <v>88.68</v>
      </c>
      <c r="E1386" s="11">
        <v>87.86</v>
      </c>
      <c r="F1386" s="12">
        <v>723672</v>
      </c>
      <c r="H1386" s="21">
        <v>42957</v>
      </c>
      <c r="I1386" s="122" t="s">
        <v>57</v>
      </c>
      <c r="J1386" s="116">
        <v>104.98</v>
      </c>
      <c r="K1386" s="11">
        <v>105.3</v>
      </c>
      <c r="L1386" s="12">
        <v>552563</v>
      </c>
      <c r="N1386" s="113" t="str">
        <f t="shared" si="84"/>
        <v>43005EXC</v>
      </c>
      <c r="O1386" s="21">
        <v>43005</v>
      </c>
      <c r="P1386" s="122" t="s">
        <v>256</v>
      </c>
      <c r="Q1386" s="117">
        <v>37</v>
      </c>
      <c r="R1386" s="96">
        <v>37.15</v>
      </c>
      <c r="S1386" s="11">
        <v>5833880</v>
      </c>
      <c r="T1386" s="78">
        <f t="shared" si="82"/>
        <v>4795059.333333333</v>
      </c>
      <c r="U1386" s="11">
        <f t="shared" si="85"/>
        <v>-5.3821314539271572E-4</v>
      </c>
      <c r="V1386" s="119">
        <f t="shared" si="83"/>
        <v>0.12556611726274808</v>
      </c>
    </row>
    <row r="1387" spans="2:22">
      <c r="B1387" s="21">
        <v>42922</v>
      </c>
      <c r="C1387" s="122" t="s">
        <v>419</v>
      </c>
      <c r="D1387" s="116">
        <v>55.02</v>
      </c>
      <c r="E1387" s="11">
        <v>54.79</v>
      </c>
      <c r="F1387" s="12">
        <v>5663022</v>
      </c>
      <c r="H1387" s="21">
        <v>42957</v>
      </c>
      <c r="I1387" s="122" t="s">
        <v>58</v>
      </c>
      <c r="J1387" s="116">
        <v>253.49</v>
      </c>
      <c r="K1387" s="11">
        <v>251.67</v>
      </c>
      <c r="L1387" s="12">
        <v>802328</v>
      </c>
      <c r="N1387" s="113" t="str">
        <f t="shared" si="84"/>
        <v>43006EXC</v>
      </c>
      <c r="O1387" s="21">
        <v>43006</v>
      </c>
      <c r="P1387" s="122" t="s">
        <v>256</v>
      </c>
      <c r="Q1387" s="117">
        <v>37</v>
      </c>
      <c r="R1387" s="96">
        <v>37.4</v>
      </c>
      <c r="S1387" s="11">
        <v>4253414</v>
      </c>
      <c r="T1387" s="78">
        <f t="shared" si="82"/>
        <v>4838805.0666666664</v>
      </c>
      <c r="U1387" s="11">
        <f t="shared" si="85"/>
        <v>6.7069332567180799E-3</v>
      </c>
      <c r="V1387" s="119">
        <f t="shared" si="83"/>
        <v>0.12393968622884506</v>
      </c>
    </row>
    <row r="1388" spans="2:22">
      <c r="B1388" s="21">
        <v>42922</v>
      </c>
      <c r="C1388" s="122" t="s">
        <v>420</v>
      </c>
      <c r="D1388" s="116">
        <v>64.08</v>
      </c>
      <c r="E1388" s="11">
        <v>64.010000000000005</v>
      </c>
      <c r="F1388" s="12">
        <v>1965180</v>
      </c>
      <c r="H1388" s="21">
        <v>42957</v>
      </c>
      <c r="I1388" s="122" t="s">
        <v>59</v>
      </c>
      <c r="J1388" s="116">
        <v>141.63999999999999</v>
      </c>
      <c r="K1388" s="11">
        <v>141.84</v>
      </c>
      <c r="L1388" s="12">
        <v>4525378</v>
      </c>
      <c r="N1388" s="113" t="str">
        <f t="shared" si="84"/>
        <v>43007EXC</v>
      </c>
      <c r="O1388" s="21">
        <v>43007</v>
      </c>
      <c r="P1388" s="122" t="s">
        <v>256</v>
      </c>
      <c r="Q1388" s="117">
        <v>37.479999999999997</v>
      </c>
      <c r="R1388" s="96">
        <v>37.67</v>
      </c>
      <c r="S1388" s="11">
        <v>6891931</v>
      </c>
      <c r="T1388" s="78">
        <f t="shared" si="82"/>
        <v>4841408.5999999996</v>
      </c>
      <c r="U1388" s="11">
        <f t="shared" si="85"/>
        <v>7.1933172834635455E-3</v>
      </c>
      <c r="V1388" s="119">
        <f t="shared" si="83"/>
        <v>0.12343537514692834</v>
      </c>
    </row>
    <row r="1389" spans="2:22">
      <c r="B1389" s="21">
        <v>42922</v>
      </c>
      <c r="C1389" s="122" t="s">
        <v>421</v>
      </c>
      <c r="D1389" s="116">
        <v>109.77</v>
      </c>
      <c r="E1389" s="11">
        <v>108.57</v>
      </c>
      <c r="F1389" s="12">
        <v>992068</v>
      </c>
      <c r="H1389" s="21">
        <v>42957</v>
      </c>
      <c r="I1389" s="122" t="s">
        <v>60</v>
      </c>
      <c r="J1389" s="116">
        <v>65.319999999999993</v>
      </c>
      <c r="K1389" s="11">
        <v>65.16</v>
      </c>
      <c r="L1389" s="12">
        <v>2750660</v>
      </c>
      <c r="N1389" s="113" t="str">
        <f t="shared" si="84"/>
        <v>42919EXPD</v>
      </c>
      <c r="O1389" s="21">
        <v>42919</v>
      </c>
      <c r="P1389" s="122" t="s">
        <v>257</v>
      </c>
      <c r="Q1389" s="116">
        <v>56.76</v>
      </c>
      <c r="R1389" s="11">
        <v>56.99</v>
      </c>
      <c r="S1389" s="11">
        <v>633688</v>
      </c>
      <c r="T1389" s="78">
        <f t="shared" si="82"/>
        <v>4949332.333333333</v>
      </c>
      <c r="U1389" s="11">
        <f t="shared" si="85"/>
        <v>0.41401179214295847</v>
      </c>
      <c r="V1389" s="119">
        <f t="shared" si="83"/>
        <v>0.11874229963733461</v>
      </c>
    </row>
    <row r="1390" spans="2:22">
      <c r="B1390" s="21">
        <v>42922</v>
      </c>
      <c r="C1390" s="122" t="s">
        <v>422</v>
      </c>
      <c r="D1390" s="116">
        <v>262.5</v>
      </c>
      <c r="E1390" s="11">
        <v>261.32</v>
      </c>
      <c r="F1390" s="12">
        <v>438065</v>
      </c>
      <c r="H1390" s="21">
        <v>42957</v>
      </c>
      <c r="I1390" s="122" t="s">
        <v>61</v>
      </c>
      <c r="J1390" s="116">
        <v>154.28</v>
      </c>
      <c r="K1390" s="11">
        <v>151.06</v>
      </c>
      <c r="L1390" s="12">
        <v>912673</v>
      </c>
      <c r="N1390" s="113" t="str">
        <f t="shared" si="84"/>
        <v>42921EXPD</v>
      </c>
      <c r="O1390" s="21">
        <v>42921</v>
      </c>
      <c r="P1390" s="122" t="s">
        <v>257</v>
      </c>
      <c r="Q1390" s="116">
        <v>56.9</v>
      </c>
      <c r="R1390" s="11">
        <v>56.93</v>
      </c>
      <c r="S1390" s="11">
        <v>1113786</v>
      </c>
      <c r="T1390" s="78">
        <f t="shared" si="82"/>
        <v>4841993.6333333338</v>
      </c>
      <c r="U1390" s="11">
        <f t="shared" si="85"/>
        <v>-1.0533708839177375E-3</v>
      </c>
      <c r="V1390" s="119">
        <f t="shared" si="83"/>
        <v>1.2014808799628536</v>
      </c>
    </row>
    <row r="1391" spans="2:22">
      <c r="B1391" s="21">
        <v>42922</v>
      </c>
      <c r="C1391" s="122" t="s">
        <v>423</v>
      </c>
      <c r="D1391" s="116">
        <v>62.4</v>
      </c>
      <c r="E1391" s="11">
        <v>61.71</v>
      </c>
      <c r="F1391" s="12">
        <v>978172</v>
      </c>
      <c r="H1391" s="21">
        <v>42957</v>
      </c>
      <c r="I1391" s="122" t="s">
        <v>62</v>
      </c>
      <c r="J1391" s="116">
        <v>139.19</v>
      </c>
      <c r="K1391" s="11">
        <v>136.85</v>
      </c>
      <c r="L1391" s="12">
        <v>729332</v>
      </c>
      <c r="N1391" s="113" t="str">
        <f t="shared" si="84"/>
        <v>42922EXPD</v>
      </c>
      <c r="O1391" s="21">
        <v>42922</v>
      </c>
      <c r="P1391" s="122" t="s">
        <v>257</v>
      </c>
      <c r="Q1391" s="116">
        <v>56.85</v>
      </c>
      <c r="R1391" s="11">
        <v>56.18</v>
      </c>
      <c r="S1391" s="11">
        <v>1184386</v>
      </c>
      <c r="T1391" s="78">
        <f t="shared" ref="T1391:T1454" si="86">AVERAGE(S1361:S1390)</f>
        <v>4775966.3666666662</v>
      </c>
      <c r="U1391" s="11">
        <f t="shared" si="85"/>
        <v>-1.3261621286892877E-2</v>
      </c>
      <c r="V1391" s="119">
        <f t="shared" ref="V1391:V1454" si="87">_xlfn.STDEV.S(U1361:U1390)*(250)^0.5</f>
        <v>1.2015081595151518</v>
      </c>
    </row>
    <row r="1392" spans="2:22">
      <c r="B1392" s="21">
        <v>42922</v>
      </c>
      <c r="C1392" s="122" t="s">
        <v>424</v>
      </c>
      <c r="D1392" s="116">
        <v>491.76</v>
      </c>
      <c r="E1392" s="11">
        <v>490.19</v>
      </c>
      <c r="F1392" s="12">
        <v>898606</v>
      </c>
      <c r="H1392" s="21">
        <v>42957</v>
      </c>
      <c r="I1392" s="122" t="s">
        <v>63</v>
      </c>
      <c r="J1392" s="116">
        <v>197.6</v>
      </c>
      <c r="K1392" s="11">
        <v>194.65</v>
      </c>
      <c r="L1392" s="12">
        <v>1163636</v>
      </c>
      <c r="N1392" s="113" t="str">
        <f t="shared" si="84"/>
        <v>42923EXPD</v>
      </c>
      <c r="O1392" s="21">
        <v>42923</v>
      </c>
      <c r="P1392" s="122" t="s">
        <v>257</v>
      </c>
      <c r="Q1392" s="116">
        <v>56.35</v>
      </c>
      <c r="R1392" s="11">
        <v>56.93</v>
      </c>
      <c r="S1392" s="11">
        <v>815365</v>
      </c>
      <c r="T1392" s="78">
        <f t="shared" si="86"/>
        <v>4752130.2666666666</v>
      </c>
      <c r="U1392" s="11">
        <f t="shared" si="85"/>
        <v>1.3261621286892908E-2</v>
      </c>
      <c r="V1392" s="119">
        <f t="shared" si="87"/>
        <v>1.2038794701693711</v>
      </c>
    </row>
    <row r="1393" spans="2:22">
      <c r="B1393" s="21">
        <v>42922</v>
      </c>
      <c r="C1393" s="122" t="s">
        <v>425</v>
      </c>
      <c r="D1393" s="116">
        <v>14.84</v>
      </c>
      <c r="E1393" s="11">
        <v>14.71</v>
      </c>
      <c r="F1393" s="12">
        <v>11626912</v>
      </c>
      <c r="H1393" s="21">
        <v>42957</v>
      </c>
      <c r="I1393" s="122" t="s">
        <v>64</v>
      </c>
      <c r="J1393" s="116">
        <v>129.04</v>
      </c>
      <c r="K1393" s="11">
        <v>122.12</v>
      </c>
      <c r="L1393" s="12">
        <v>1382635</v>
      </c>
      <c r="N1393" s="113" t="str">
        <f t="shared" si="84"/>
        <v>42926EXPD</v>
      </c>
      <c r="O1393" s="21">
        <v>42926</v>
      </c>
      <c r="P1393" s="122" t="s">
        <v>257</v>
      </c>
      <c r="Q1393" s="116">
        <v>56.9</v>
      </c>
      <c r="R1393" s="11">
        <v>57.16</v>
      </c>
      <c r="S1393" s="11">
        <v>1348222</v>
      </c>
      <c r="T1393" s="78">
        <f t="shared" si="86"/>
        <v>4687560.833333333</v>
      </c>
      <c r="U1393" s="11">
        <f t="shared" si="85"/>
        <v>4.0319100986760245E-3</v>
      </c>
      <c r="V1393" s="119">
        <f t="shared" si="87"/>
        <v>1.2034726284695203</v>
      </c>
    </row>
    <row r="1394" spans="2:22">
      <c r="B1394" s="21">
        <v>42922</v>
      </c>
      <c r="C1394" s="122" t="s">
        <v>426</v>
      </c>
      <c r="D1394" s="116">
        <v>48.33</v>
      </c>
      <c r="E1394" s="11">
        <v>47.97</v>
      </c>
      <c r="F1394" s="12">
        <v>1047871</v>
      </c>
      <c r="H1394" s="21">
        <v>42957</v>
      </c>
      <c r="I1394" s="122" t="s">
        <v>65</v>
      </c>
      <c r="J1394" s="116">
        <v>45.28</v>
      </c>
      <c r="K1394" s="11">
        <v>45.16</v>
      </c>
      <c r="L1394" s="12">
        <v>1259284</v>
      </c>
      <c r="N1394" s="113" t="str">
        <f t="shared" si="84"/>
        <v>42927EXPD</v>
      </c>
      <c r="O1394" s="21">
        <v>42927</v>
      </c>
      <c r="P1394" s="122" t="s">
        <v>257</v>
      </c>
      <c r="Q1394" s="116">
        <v>57.28</v>
      </c>
      <c r="R1394" s="11">
        <v>57.49</v>
      </c>
      <c r="S1394" s="11">
        <v>970513</v>
      </c>
      <c r="T1394" s="78">
        <f t="shared" si="86"/>
        <v>4533879.4000000004</v>
      </c>
      <c r="U1394" s="11">
        <f t="shared" si="85"/>
        <v>5.7566665735330879E-3</v>
      </c>
      <c r="V1394" s="119">
        <f t="shared" si="87"/>
        <v>1.2031966031587764</v>
      </c>
    </row>
    <row r="1395" spans="2:22">
      <c r="B1395" s="21">
        <v>42922</v>
      </c>
      <c r="C1395" s="122" t="s">
        <v>427</v>
      </c>
      <c r="D1395" s="116">
        <v>94.75</v>
      </c>
      <c r="E1395" s="11">
        <v>94.91</v>
      </c>
      <c r="F1395" s="12">
        <v>1090040</v>
      </c>
      <c r="H1395" s="21">
        <v>42957</v>
      </c>
      <c r="I1395" s="122" t="s">
        <v>66</v>
      </c>
      <c r="J1395" s="116">
        <v>36.4</v>
      </c>
      <c r="K1395" s="11">
        <v>36.14</v>
      </c>
      <c r="L1395" s="12">
        <v>22693316</v>
      </c>
      <c r="N1395" s="113" t="str">
        <f t="shared" si="84"/>
        <v>42928EXPD</v>
      </c>
      <c r="O1395" s="21">
        <v>42928</v>
      </c>
      <c r="P1395" s="122" t="s">
        <v>257</v>
      </c>
      <c r="Q1395" s="116">
        <v>57.73</v>
      </c>
      <c r="R1395" s="11">
        <v>57.2</v>
      </c>
      <c r="S1395" s="11">
        <v>1124560</v>
      </c>
      <c r="T1395" s="78">
        <f t="shared" si="86"/>
        <v>4459787.833333333</v>
      </c>
      <c r="U1395" s="11">
        <f t="shared" si="85"/>
        <v>-5.0571212494472583E-3</v>
      </c>
      <c r="V1395" s="119">
        <f t="shared" si="87"/>
        <v>1.2026571539585951</v>
      </c>
    </row>
    <row r="1396" spans="2:22">
      <c r="B1396" s="21">
        <v>42922</v>
      </c>
      <c r="C1396" s="122" t="s">
        <v>428</v>
      </c>
      <c r="D1396" s="116">
        <v>81.48</v>
      </c>
      <c r="E1396" s="11">
        <v>81.010000000000005</v>
      </c>
      <c r="F1396" s="12">
        <v>758614</v>
      </c>
      <c r="H1396" s="21">
        <v>42957</v>
      </c>
      <c r="I1396" s="122" t="s">
        <v>67</v>
      </c>
      <c r="J1396" s="116">
        <v>135.99</v>
      </c>
      <c r="K1396" s="11">
        <v>135.16</v>
      </c>
      <c r="L1396" s="12">
        <v>928321</v>
      </c>
      <c r="N1396" s="113" t="str">
        <f t="shared" si="84"/>
        <v>42929EXPD</v>
      </c>
      <c r="O1396" s="21">
        <v>42929</v>
      </c>
      <c r="P1396" s="122" t="s">
        <v>257</v>
      </c>
      <c r="Q1396" s="116">
        <v>57.18</v>
      </c>
      <c r="R1396" s="11">
        <v>57.11</v>
      </c>
      <c r="S1396" s="11">
        <v>703669</v>
      </c>
      <c r="T1396" s="78">
        <f t="shared" si="86"/>
        <v>4367834.1333333338</v>
      </c>
      <c r="U1396" s="11">
        <f t="shared" si="85"/>
        <v>-1.5746657089807208E-3</v>
      </c>
      <c r="V1396" s="119">
        <f t="shared" si="87"/>
        <v>1.2031590542091544</v>
      </c>
    </row>
    <row r="1397" spans="2:22">
      <c r="B1397" s="21">
        <v>42922</v>
      </c>
      <c r="C1397" s="122" t="s">
        <v>429</v>
      </c>
      <c r="D1397" s="116">
        <v>72.88</v>
      </c>
      <c r="E1397" s="11">
        <v>70.53</v>
      </c>
      <c r="F1397" s="12">
        <v>1871484</v>
      </c>
      <c r="H1397" s="21">
        <v>42957</v>
      </c>
      <c r="I1397" s="122" t="s">
        <v>68</v>
      </c>
      <c r="J1397" s="116">
        <v>53.31</v>
      </c>
      <c r="K1397" s="11">
        <v>52.21</v>
      </c>
      <c r="L1397" s="12">
        <v>2426654</v>
      </c>
      <c r="N1397" s="113" t="str">
        <f t="shared" si="84"/>
        <v>42930EXPD</v>
      </c>
      <c r="O1397" s="21">
        <v>42930</v>
      </c>
      <c r="P1397" s="122" t="s">
        <v>257</v>
      </c>
      <c r="Q1397" s="116">
        <v>57.11</v>
      </c>
      <c r="R1397" s="11">
        <v>57.27</v>
      </c>
      <c r="S1397" s="11">
        <v>808655</v>
      </c>
      <c r="T1397" s="78">
        <f t="shared" si="86"/>
        <v>4310297.2333333334</v>
      </c>
      <c r="U1397" s="11">
        <f t="shared" si="85"/>
        <v>2.7976937289945028E-3</v>
      </c>
      <c r="V1397" s="119">
        <f t="shared" si="87"/>
        <v>1.2031874624624901</v>
      </c>
    </row>
    <row r="1398" spans="2:22">
      <c r="B1398" s="21">
        <v>42922</v>
      </c>
      <c r="C1398" s="122" t="s">
        <v>430</v>
      </c>
      <c r="D1398" s="116">
        <v>76.849999999999994</v>
      </c>
      <c r="E1398" s="11">
        <v>76.040000000000006</v>
      </c>
      <c r="F1398" s="12">
        <v>1013850</v>
      </c>
      <c r="H1398" s="21">
        <v>42957</v>
      </c>
      <c r="I1398" s="122" t="s">
        <v>69</v>
      </c>
      <c r="J1398" s="116">
        <v>21.05</v>
      </c>
      <c r="K1398" s="11">
        <v>20.78</v>
      </c>
      <c r="L1398" s="12">
        <v>4532544</v>
      </c>
      <c r="N1398" s="113" t="str">
        <f t="shared" si="84"/>
        <v>42933EXPD</v>
      </c>
      <c r="O1398" s="21">
        <v>42933</v>
      </c>
      <c r="P1398" s="122" t="s">
        <v>257</v>
      </c>
      <c r="Q1398" s="116">
        <v>57.26</v>
      </c>
      <c r="R1398" s="11">
        <v>57.58</v>
      </c>
      <c r="S1398" s="11">
        <v>988594</v>
      </c>
      <c r="T1398" s="78">
        <f t="shared" si="86"/>
        <v>4203843.2</v>
      </c>
      <c r="U1398" s="11">
        <f t="shared" si="85"/>
        <v>5.398358778263751E-3</v>
      </c>
      <c r="V1398" s="119">
        <f t="shared" si="87"/>
        <v>1.2016104612949841</v>
      </c>
    </row>
    <row r="1399" spans="2:22">
      <c r="B1399" s="21">
        <v>42922</v>
      </c>
      <c r="C1399" s="122" t="s">
        <v>431</v>
      </c>
      <c r="D1399" s="116">
        <v>163.19</v>
      </c>
      <c r="E1399" s="11">
        <v>162.79</v>
      </c>
      <c r="F1399" s="12">
        <v>705953</v>
      </c>
      <c r="H1399" s="21">
        <v>42957</v>
      </c>
      <c r="I1399" s="122" t="s">
        <v>70</v>
      </c>
      <c r="J1399" s="116">
        <v>86.66</v>
      </c>
      <c r="K1399" s="11">
        <v>84.98</v>
      </c>
      <c r="L1399" s="12">
        <v>2449943</v>
      </c>
      <c r="N1399" s="113" t="str">
        <f t="shared" si="84"/>
        <v>42934EXPD</v>
      </c>
      <c r="O1399" s="21">
        <v>42934</v>
      </c>
      <c r="P1399" s="122" t="s">
        <v>257</v>
      </c>
      <c r="Q1399" s="116">
        <v>57.53</v>
      </c>
      <c r="R1399" s="11">
        <v>58.82</v>
      </c>
      <c r="S1399" s="11">
        <v>1925522</v>
      </c>
      <c r="T1399" s="78">
        <f t="shared" si="86"/>
        <v>4022279.6</v>
      </c>
      <c r="U1399" s="11">
        <f t="shared" si="85"/>
        <v>2.1306647941819124E-2</v>
      </c>
      <c r="V1399" s="119">
        <f t="shared" si="87"/>
        <v>1.2012537009129256</v>
      </c>
    </row>
    <row r="1400" spans="2:22">
      <c r="B1400" s="21">
        <v>42922</v>
      </c>
      <c r="C1400" s="122" t="s">
        <v>432</v>
      </c>
      <c r="D1400" s="116">
        <v>234.63</v>
      </c>
      <c r="E1400" s="11">
        <v>233.15</v>
      </c>
      <c r="F1400" s="12">
        <v>511777</v>
      </c>
      <c r="H1400" s="21">
        <v>42957</v>
      </c>
      <c r="I1400" s="122" t="s">
        <v>71</v>
      </c>
      <c r="J1400" s="116">
        <v>38.200000000000003</v>
      </c>
      <c r="K1400" s="11">
        <v>37.83</v>
      </c>
      <c r="L1400" s="12">
        <v>1283091</v>
      </c>
      <c r="N1400" s="113" t="str">
        <f t="shared" si="84"/>
        <v>42935EXPD</v>
      </c>
      <c r="O1400" s="21">
        <v>42935</v>
      </c>
      <c r="P1400" s="122" t="s">
        <v>257</v>
      </c>
      <c r="Q1400" s="116">
        <v>58.84</v>
      </c>
      <c r="R1400" s="11">
        <v>59.1</v>
      </c>
      <c r="S1400" s="11">
        <v>1290710</v>
      </c>
      <c r="T1400" s="78">
        <f t="shared" si="86"/>
        <v>3891148.2666666666</v>
      </c>
      <c r="U1400" s="11">
        <f t="shared" si="85"/>
        <v>4.7489912862036668E-3</v>
      </c>
      <c r="V1400" s="119">
        <f t="shared" si="87"/>
        <v>1.1994854881560602</v>
      </c>
    </row>
    <row r="1401" spans="2:22">
      <c r="B1401" s="21">
        <v>42922</v>
      </c>
      <c r="C1401" s="122" t="s">
        <v>433</v>
      </c>
      <c r="D1401" s="116">
        <v>56.91</v>
      </c>
      <c r="E1401" s="11">
        <v>56.28</v>
      </c>
      <c r="F1401" s="12">
        <v>4068917</v>
      </c>
      <c r="H1401" s="21">
        <v>42957</v>
      </c>
      <c r="I1401" s="122" t="s">
        <v>72</v>
      </c>
      <c r="J1401" s="116">
        <v>313.16000000000003</v>
      </c>
      <c r="K1401" s="11">
        <v>309.79333000000003</v>
      </c>
      <c r="L1401" s="12">
        <v>763100.98499999999</v>
      </c>
      <c r="N1401" s="113" t="str">
        <f t="shared" si="84"/>
        <v>42936EXPD</v>
      </c>
      <c r="O1401" s="21">
        <v>42936</v>
      </c>
      <c r="P1401" s="122" t="s">
        <v>257</v>
      </c>
      <c r="Q1401" s="116">
        <v>59.04</v>
      </c>
      <c r="R1401" s="11">
        <v>59.05</v>
      </c>
      <c r="S1401" s="11">
        <v>911192</v>
      </c>
      <c r="T1401" s="78">
        <f t="shared" si="86"/>
        <v>3720050.1</v>
      </c>
      <c r="U1401" s="11">
        <f t="shared" si="85"/>
        <v>-8.4638176868129765E-4</v>
      </c>
      <c r="V1401" s="119">
        <f t="shared" si="87"/>
        <v>1.199217047467773</v>
      </c>
    </row>
    <row r="1402" spans="2:22">
      <c r="B1402" s="21">
        <v>42922</v>
      </c>
      <c r="C1402" s="122" t="s">
        <v>434</v>
      </c>
      <c r="D1402" s="116">
        <v>22.22</v>
      </c>
      <c r="E1402" s="11">
        <v>21.69</v>
      </c>
      <c r="F1402" s="12">
        <v>5365025</v>
      </c>
      <c r="H1402" s="21">
        <v>42957</v>
      </c>
      <c r="I1402" s="122" t="s">
        <v>73</v>
      </c>
      <c r="J1402" s="116">
        <v>119.46</v>
      </c>
      <c r="K1402" s="11">
        <v>117.11</v>
      </c>
      <c r="L1402" s="12">
        <v>987479</v>
      </c>
      <c r="N1402" s="113" t="str">
        <f t="shared" si="84"/>
        <v>42937EXPD</v>
      </c>
      <c r="O1402" s="21">
        <v>42937</v>
      </c>
      <c r="P1402" s="122" t="s">
        <v>257</v>
      </c>
      <c r="Q1402" s="116">
        <v>58.6</v>
      </c>
      <c r="R1402" s="11">
        <v>59.01</v>
      </c>
      <c r="S1402" s="11">
        <v>1401447</v>
      </c>
      <c r="T1402" s="78">
        <f t="shared" si="86"/>
        <v>3582541.2666666666</v>
      </c>
      <c r="U1402" s="11">
        <f t="shared" si="85"/>
        <v>-6.7762157429393857E-4</v>
      </c>
      <c r="V1402" s="119">
        <f t="shared" si="87"/>
        <v>1.1991607495238146</v>
      </c>
    </row>
    <row r="1403" spans="2:22">
      <c r="B1403" s="21">
        <v>42922</v>
      </c>
      <c r="C1403" s="122" t="s">
        <v>435</v>
      </c>
      <c r="D1403" s="116">
        <v>63.88</v>
      </c>
      <c r="E1403" s="11">
        <v>63.58</v>
      </c>
      <c r="F1403" s="12">
        <v>1091625</v>
      </c>
      <c r="H1403" s="21">
        <v>42958</v>
      </c>
      <c r="I1403" s="122" t="s">
        <v>24</v>
      </c>
      <c r="J1403" s="116">
        <v>28.67</v>
      </c>
      <c r="K1403" s="11">
        <v>28.98</v>
      </c>
      <c r="L1403" s="12">
        <v>3743820</v>
      </c>
      <c r="N1403" s="113" t="str">
        <f t="shared" si="84"/>
        <v>42940EXPD</v>
      </c>
      <c r="O1403" s="21">
        <v>42940</v>
      </c>
      <c r="P1403" s="122" t="s">
        <v>257</v>
      </c>
      <c r="Q1403" s="116">
        <v>59.04</v>
      </c>
      <c r="R1403" s="11">
        <v>59.09</v>
      </c>
      <c r="S1403" s="11">
        <v>1106441</v>
      </c>
      <c r="T1403" s="78">
        <f t="shared" si="86"/>
        <v>3488098.9666666668</v>
      </c>
      <c r="U1403" s="11">
        <f t="shared" si="85"/>
        <v>1.3547842885059233E-3</v>
      </c>
      <c r="V1403" s="119">
        <f t="shared" si="87"/>
        <v>1.2000121849757892</v>
      </c>
    </row>
    <row r="1404" spans="2:22">
      <c r="B1404" s="21">
        <v>42922</v>
      </c>
      <c r="C1404" s="122" t="s">
        <v>436</v>
      </c>
      <c r="D1404" s="116">
        <v>164.48</v>
      </c>
      <c r="E1404" s="11">
        <v>163.56</v>
      </c>
      <c r="F1404" s="12">
        <v>1995507</v>
      </c>
      <c r="H1404" s="21">
        <v>42958</v>
      </c>
      <c r="I1404" s="122" t="s">
        <v>25</v>
      </c>
      <c r="J1404" s="116">
        <v>34.97</v>
      </c>
      <c r="K1404" s="11">
        <v>34.93</v>
      </c>
      <c r="L1404" s="12">
        <v>6821396</v>
      </c>
      <c r="N1404" s="113" t="str">
        <f t="shared" si="84"/>
        <v>42941EXPD</v>
      </c>
      <c r="O1404" s="21">
        <v>42941</v>
      </c>
      <c r="P1404" s="122" t="s">
        <v>257</v>
      </c>
      <c r="Q1404" s="116">
        <v>59.47</v>
      </c>
      <c r="R1404" s="11">
        <v>59.6</v>
      </c>
      <c r="S1404" s="11">
        <v>558373</v>
      </c>
      <c r="T1404" s="78">
        <f t="shared" si="86"/>
        <v>3376089.9666666668</v>
      </c>
      <c r="U1404" s="11">
        <f t="shared" si="85"/>
        <v>8.5938687137207762E-3</v>
      </c>
      <c r="V1404" s="119">
        <f t="shared" si="87"/>
        <v>1.2002136628721329</v>
      </c>
    </row>
    <row r="1405" spans="2:22">
      <c r="B1405" s="21">
        <v>42922</v>
      </c>
      <c r="C1405" s="122" t="s">
        <v>437</v>
      </c>
      <c r="D1405" s="116">
        <v>134.05000000000001</v>
      </c>
      <c r="E1405" s="11">
        <v>134.36000000000001</v>
      </c>
      <c r="F1405" s="12">
        <v>925417</v>
      </c>
      <c r="H1405" s="21">
        <v>42958</v>
      </c>
      <c r="I1405" s="122" t="s">
        <v>26</v>
      </c>
      <c r="J1405" s="116">
        <v>907.97</v>
      </c>
      <c r="K1405" s="11">
        <v>914.39</v>
      </c>
      <c r="L1405" s="12">
        <v>1206782</v>
      </c>
      <c r="N1405" s="113" t="str">
        <f t="shared" si="84"/>
        <v>42942EXPD</v>
      </c>
      <c r="O1405" s="21">
        <v>42942</v>
      </c>
      <c r="P1405" s="122" t="s">
        <v>257</v>
      </c>
      <c r="Q1405" s="116">
        <v>59.7</v>
      </c>
      <c r="R1405" s="11">
        <v>59.66</v>
      </c>
      <c r="S1405" s="11">
        <v>651113</v>
      </c>
      <c r="T1405" s="78">
        <f t="shared" si="86"/>
        <v>3285061.0666666669</v>
      </c>
      <c r="U1405" s="11">
        <f t="shared" si="85"/>
        <v>1.0062050152983095E-3</v>
      </c>
      <c r="V1405" s="119">
        <f t="shared" si="87"/>
        <v>1.2001786686997615</v>
      </c>
    </row>
    <row r="1406" spans="2:22">
      <c r="B1406" s="21">
        <v>42922</v>
      </c>
      <c r="C1406" s="122" t="s">
        <v>438</v>
      </c>
      <c r="D1406" s="116">
        <v>57.8</v>
      </c>
      <c r="E1406" s="11">
        <v>57.6</v>
      </c>
      <c r="F1406" s="12">
        <v>8886648</v>
      </c>
      <c r="H1406" s="21">
        <v>42958</v>
      </c>
      <c r="I1406" s="122" t="s">
        <v>27</v>
      </c>
      <c r="J1406" s="116">
        <v>923.71</v>
      </c>
      <c r="K1406" s="11">
        <v>930.09</v>
      </c>
      <c r="L1406" s="12">
        <v>1616708</v>
      </c>
      <c r="N1406" s="113" t="str">
        <f t="shared" si="84"/>
        <v>42943EXPD</v>
      </c>
      <c r="O1406" s="21">
        <v>42943</v>
      </c>
      <c r="P1406" s="122" t="s">
        <v>257</v>
      </c>
      <c r="Q1406" s="116">
        <v>59.73</v>
      </c>
      <c r="R1406" s="11">
        <v>58.64</v>
      </c>
      <c r="S1406" s="11">
        <v>1708631</v>
      </c>
      <c r="T1406" s="78">
        <f t="shared" si="86"/>
        <v>3149644.6333333333</v>
      </c>
      <c r="U1406" s="11">
        <f t="shared" si="85"/>
        <v>-1.7244721508206301E-2</v>
      </c>
      <c r="V1406" s="119">
        <f t="shared" si="87"/>
        <v>1.1975636847528002</v>
      </c>
    </row>
    <row r="1407" spans="2:22">
      <c r="B1407" s="21">
        <v>42922</v>
      </c>
      <c r="C1407" s="122" t="s">
        <v>439</v>
      </c>
      <c r="D1407" s="116">
        <v>66.62</v>
      </c>
      <c r="E1407" s="11">
        <v>66.400000000000006</v>
      </c>
      <c r="F1407" s="12">
        <v>613422</v>
      </c>
      <c r="H1407" s="21">
        <v>42958</v>
      </c>
      <c r="I1407" s="122" t="s">
        <v>28</v>
      </c>
      <c r="J1407" s="116">
        <v>82.11</v>
      </c>
      <c r="K1407" s="11">
        <v>82.81</v>
      </c>
      <c r="L1407" s="12">
        <v>470391</v>
      </c>
      <c r="N1407" s="113" t="str">
        <f t="shared" si="84"/>
        <v>42944EXPD</v>
      </c>
      <c r="O1407" s="21">
        <v>42944</v>
      </c>
      <c r="P1407" s="122" t="s">
        <v>257</v>
      </c>
      <c r="Q1407" s="116">
        <v>58.68</v>
      </c>
      <c r="R1407" s="11">
        <v>58.78</v>
      </c>
      <c r="S1407" s="11">
        <v>793654</v>
      </c>
      <c r="T1407" s="78">
        <f t="shared" si="86"/>
        <v>3027627.5333333332</v>
      </c>
      <c r="U1407" s="11">
        <f t="shared" si="85"/>
        <v>2.3846034123753612E-3</v>
      </c>
      <c r="V1407" s="119">
        <f t="shared" si="87"/>
        <v>1.2002366506734321</v>
      </c>
    </row>
    <row r="1408" spans="2:22">
      <c r="B1408" s="21">
        <v>42922</v>
      </c>
      <c r="C1408" s="122" t="s">
        <v>440</v>
      </c>
      <c r="D1408" s="116">
        <v>43.61</v>
      </c>
      <c r="E1408" s="11">
        <v>43.48</v>
      </c>
      <c r="F1408" s="12">
        <v>7903069</v>
      </c>
      <c r="H1408" s="21">
        <v>42958</v>
      </c>
      <c r="I1408" s="122" t="s">
        <v>29</v>
      </c>
      <c r="J1408" s="116">
        <v>93.59</v>
      </c>
      <c r="K1408" s="11">
        <v>93.31</v>
      </c>
      <c r="L1408" s="12">
        <v>930314</v>
      </c>
      <c r="N1408" s="113" t="str">
        <f t="shared" si="84"/>
        <v>42947EXPD</v>
      </c>
      <c r="O1408" s="21">
        <v>42947</v>
      </c>
      <c r="P1408" s="122" t="s">
        <v>257</v>
      </c>
      <c r="Q1408" s="116">
        <v>58.84</v>
      </c>
      <c r="R1408" s="11">
        <v>58.88</v>
      </c>
      <c r="S1408" s="11">
        <v>820661</v>
      </c>
      <c r="T1408" s="78">
        <f t="shared" si="86"/>
        <v>2923834.2</v>
      </c>
      <c r="U1408" s="11">
        <f t="shared" si="85"/>
        <v>1.6998134298495523E-3</v>
      </c>
      <c r="V1408" s="119">
        <f t="shared" si="87"/>
        <v>1.2006093180570083</v>
      </c>
    </row>
    <row r="1409" spans="2:22">
      <c r="B1409" s="21">
        <v>42922</v>
      </c>
      <c r="C1409" s="122" t="s">
        <v>441</v>
      </c>
      <c r="D1409" s="116">
        <v>44.82</v>
      </c>
      <c r="E1409" s="11">
        <v>44.72</v>
      </c>
      <c r="F1409" s="12">
        <v>1283967</v>
      </c>
      <c r="H1409" s="21">
        <v>42958</v>
      </c>
      <c r="I1409" s="122" t="s">
        <v>30</v>
      </c>
      <c r="J1409" s="116">
        <v>23</v>
      </c>
      <c r="K1409" s="11">
        <v>23.15</v>
      </c>
      <c r="L1409" s="12">
        <v>3689388</v>
      </c>
      <c r="N1409" s="113" t="str">
        <f t="shared" si="84"/>
        <v>42948EXPD</v>
      </c>
      <c r="O1409" s="21">
        <v>42948</v>
      </c>
      <c r="P1409" s="122" t="s">
        <v>257</v>
      </c>
      <c r="Q1409" s="116">
        <v>58.445</v>
      </c>
      <c r="R1409" s="11">
        <v>58.79</v>
      </c>
      <c r="S1409" s="11">
        <v>983542</v>
      </c>
      <c r="T1409" s="78">
        <f t="shared" si="86"/>
        <v>2442832.0666666669</v>
      </c>
      <c r="U1409" s="11">
        <f t="shared" si="85"/>
        <v>-1.5297020064572525E-3</v>
      </c>
      <c r="V1409" s="119">
        <f t="shared" si="87"/>
        <v>1.1984708742310324</v>
      </c>
    </row>
    <row r="1410" spans="2:22">
      <c r="B1410" s="21">
        <v>42922</v>
      </c>
      <c r="C1410" s="122" t="s">
        <v>442</v>
      </c>
      <c r="D1410" s="116">
        <v>349.4</v>
      </c>
      <c r="E1410" s="11">
        <v>349.83</v>
      </c>
      <c r="F1410" s="12">
        <v>691900</v>
      </c>
      <c r="H1410" s="21">
        <v>42958</v>
      </c>
      <c r="I1410" s="122" t="s">
        <v>31</v>
      </c>
      <c r="J1410" s="116">
        <v>51.63</v>
      </c>
      <c r="K1410" s="11">
        <v>51.21</v>
      </c>
      <c r="L1410" s="12">
        <v>918377</v>
      </c>
      <c r="N1410" s="113" t="str">
        <f t="shared" si="84"/>
        <v>42949EXPD</v>
      </c>
      <c r="O1410" s="21">
        <v>42949</v>
      </c>
      <c r="P1410" s="122" t="s">
        <v>257</v>
      </c>
      <c r="Q1410" s="116">
        <v>58.8</v>
      </c>
      <c r="R1410" s="11">
        <v>59.14</v>
      </c>
      <c r="S1410" s="11">
        <v>936345</v>
      </c>
      <c r="T1410" s="78">
        <f t="shared" si="86"/>
        <v>2248551.3333333335</v>
      </c>
      <c r="U1410" s="11">
        <f t="shared" si="85"/>
        <v>5.9357420101675551E-3</v>
      </c>
      <c r="V1410" s="119">
        <f t="shared" si="87"/>
        <v>1.1979270586119735</v>
      </c>
    </row>
    <row r="1411" spans="2:22">
      <c r="B1411" s="21">
        <v>42922</v>
      </c>
      <c r="C1411" s="122" t="s">
        <v>443</v>
      </c>
      <c r="D1411" s="116">
        <v>63.62</v>
      </c>
      <c r="E1411" s="11">
        <v>61.57</v>
      </c>
      <c r="F1411" s="12">
        <v>1467082</v>
      </c>
      <c r="H1411" s="21">
        <v>42958</v>
      </c>
      <c r="I1411" s="122" t="s">
        <v>32</v>
      </c>
      <c r="J1411" s="116">
        <v>225.07</v>
      </c>
      <c r="K1411" s="11">
        <v>224.15</v>
      </c>
      <c r="L1411" s="12">
        <v>2956601</v>
      </c>
      <c r="N1411" s="113" t="str">
        <f t="shared" si="84"/>
        <v>42950EXPD</v>
      </c>
      <c r="O1411" s="21">
        <v>42950</v>
      </c>
      <c r="P1411" s="122" t="s">
        <v>257</v>
      </c>
      <c r="Q1411" s="116">
        <v>59.01</v>
      </c>
      <c r="R1411" s="11">
        <v>59.56</v>
      </c>
      <c r="S1411" s="11">
        <v>856285</v>
      </c>
      <c r="T1411" s="78">
        <f t="shared" si="86"/>
        <v>2101076.6333333333</v>
      </c>
      <c r="U1411" s="11">
        <f t="shared" si="85"/>
        <v>7.076693391477205E-3</v>
      </c>
      <c r="V1411" s="119">
        <f t="shared" si="87"/>
        <v>1.1970135934113866</v>
      </c>
    </row>
    <row r="1412" spans="2:22">
      <c r="B1412" s="21">
        <v>42922</v>
      </c>
      <c r="C1412" s="122" t="s">
        <v>444</v>
      </c>
      <c r="D1412" s="116">
        <v>116.21</v>
      </c>
      <c r="E1412" s="11">
        <v>115.11</v>
      </c>
      <c r="F1412" s="12">
        <v>833546</v>
      </c>
      <c r="H1412" s="21">
        <v>42958</v>
      </c>
      <c r="I1412" s="122" t="s">
        <v>33</v>
      </c>
      <c r="J1412" s="116">
        <v>30.58</v>
      </c>
      <c r="K1412" s="11">
        <v>30.27</v>
      </c>
      <c r="L1412" s="12">
        <v>1891783</v>
      </c>
      <c r="N1412" s="113" t="str">
        <f t="shared" ref="N1412:N1475" si="88">O1412&amp;P1412</f>
        <v>42951EXPD</v>
      </c>
      <c r="O1412" s="21">
        <v>42951</v>
      </c>
      <c r="P1412" s="122" t="s">
        <v>257</v>
      </c>
      <c r="Q1412" s="116">
        <v>59.54</v>
      </c>
      <c r="R1412" s="11">
        <v>59.56</v>
      </c>
      <c r="S1412" s="11">
        <v>716814</v>
      </c>
      <c r="T1412" s="78">
        <f t="shared" si="86"/>
        <v>1865467.8333333333</v>
      </c>
      <c r="U1412" s="11">
        <f t="shared" si="85"/>
        <v>0</v>
      </c>
      <c r="V1412" s="119">
        <f t="shared" si="87"/>
        <v>1.1949100591408559</v>
      </c>
    </row>
    <row r="1413" spans="2:22">
      <c r="B1413" s="21">
        <v>42922</v>
      </c>
      <c r="C1413" s="122" t="s">
        <v>445</v>
      </c>
      <c r="D1413" s="116">
        <v>66.16</v>
      </c>
      <c r="E1413" s="11">
        <v>65.13</v>
      </c>
      <c r="F1413" s="12">
        <v>6503753</v>
      </c>
      <c r="H1413" s="21">
        <v>42958</v>
      </c>
      <c r="I1413" s="122" t="s">
        <v>34</v>
      </c>
      <c r="J1413" s="116">
        <v>164.11</v>
      </c>
      <c r="K1413" s="11">
        <v>163.82</v>
      </c>
      <c r="L1413" s="12">
        <v>485375</v>
      </c>
      <c r="N1413" s="113" t="str">
        <f t="shared" si="88"/>
        <v>42954EXPD</v>
      </c>
      <c r="O1413" s="21">
        <v>42954</v>
      </c>
      <c r="P1413" s="122" t="s">
        <v>257</v>
      </c>
      <c r="Q1413" s="116">
        <v>59.36</v>
      </c>
      <c r="R1413" s="11">
        <v>59.06</v>
      </c>
      <c r="S1413" s="11">
        <v>1154575</v>
      </c>
      <c r="T1413" s="78">
        <f t="shared" si="86"/>
        <v>1774465.4</v>
      </c>
      <c r="U1413" s="11">
        <f t="shared" ref="U1413:U1476" si="89">LN(R1413/R1412)</f>
        <v>-8.4303315000316143E-3</v>
      </c>
      <c r="V1413" s="119">
        <f t="shared" si="87"/>
        <v>1.1954991440412657</v>
      </c>
    </row>
    <row r="1414" spans="2:22">
      <c r="B1414" s="21">
        <v>42922</v>
      </c>
      <c r="C1414" s="122" t="s">
        <v>446</v>
      </c>
      <c r="D1414" s="116">
        <v>105.86</v>
      </c>
      <c r="E1414" s="11">
        <v>102.75</v>
      </c>
      <c r="F1414" s="12">
        <v>895995</v>
      </c>
      <c r="H1414" s="21">
        <v>42958</v>
      </c>
      <c r="I1414" s="122" t="s">
        <v>35</v>
      </c>
      <c r="J1414" s="116">
        <v>40.299999999999997</v>
      </c>
      <c r="K1414" s="11">
        <v>40.020000000000003</v>
      </c>
      <c r="L1414" s="12">
        <v>5519611</v>
      </c>
      <c r="N1414" s="113" t="str">
        <f t="shared" si="88"/>
        <v>42955EXPD</v>
      </c>
      <c r="O1414" s="21">
        <v>42955</v>
      </c>
      <c r="P1414" s="122" t="s">
        <v>257</v>
      </c>
      <c r="Q1414" s="116">
        <v>57.34</v>
      </c>
      <c r="R1414" s="11">
        <v>55.92</v>
      </c>
      <c r="S1414" s="11">
        <v>2594729</v>
      </c>
      <c r="T1414" s="78">
        <f t="shared" si="86"/>
        <v>1700157.1666666667</v>
      </c>
      <c r="U1414" s="11">
        <f t="shared" si="89"/>
        <v>-5.4631778390221826E-2</v>
      </c>
      <c r="V1414" s="119">
        <f t="shared" si="87"/>
        <v>1.1966103590466195</v>
      </c>
    </row>
    <row r="1415" spans="2:22">
      <c r="B1415" s="21">
        <v>42922</v>
      </c>
      <c r="C1415" s="122" t="s">
        <v>447</v>
      </c>
      <c r="D1415" s="116">
        <v>156.05000000000001</v>
      </c>
      <c r="E1415" s="11">
        <v>154.32</v>
      </c>
      <c r="F1415" s="12">
        <v>861162</v>
      </c>
      <c r="H1415" s="21">
        <v>42958</v>
      </c>
      <c r="I1415" s="122" t="s">
        <v>36</v>
      </c>
      <c r="J1415" s="116">
        <v>97.99</v>
      </c>
      <c r="K1415" s="11">
        <v>97.55</v>
      </c>
      <c r="L1415" s="12">
        <v>1515537</v>
      </c>
      <c r="N1415" s="113" t="str">
        <f t="shared" si="88"/>
        <v>42956EXPD</v>
      </c>
      <c r="O1415" s="21">
        <v>42956</v>
      </c>
      <c r="P1415" s="122" t="s">
        <v>257</v>
      </c>
      <c r="Q1415" s="116">
        <v>55.11</v>
      </c>
      <c r="R1415" s="11">
        <v>55.62</v>
      </c>
      <c r="S1415" s="11">
        <v>1783942</v>
      </c>
      <c r="T1415" s="78">
        <f t="shared" si="86"/>
        <v>1635088.5666666667</v>
      </c>
      <c r="U1415" s="11">
        <f t="shared" si="89"/>
        <v>-5.3792491197360839E-3</v>
      </c>
      <c r="V1415" s="119">
        <f t="shared" si="87"/>
        <v>1.2136245150090756</v>
      </c>
    </row>
    <row r="1416" spans="2:22">
      <c r="B1416" s="21">
        <v>42922</v>
      </c>
      <c r="C1416" s="122" t="s">
        <v>448</v>
      </c>
      <c r="D1416" s="116">
        <v>68.25</v>
      </c>
      <c r="E1416" s="11">
        <v>67.47</v>
      </c>
      <c r="F1416" s="12">
        <v>1121270</v>
      </c>
      <c r="H1416" s="21">
        <v>42958</v>
      </c>
      <c r="I1416" s="122" t="s">
        <v>37</v>
      </c>
      <c r="J1416" s="116">
        <v>12.99</v>
      </c>
      <c r="K1416" s="11">
        <v>12.72</v>
      </c>
      <c r="L1416" s="12">
        <v>7865786</v>
      </c>
      <c r="N1416" s="113" t="str">
        <f t="shared" si="88"/>
        <v>42957EXPD</v>
      </c>
      <c r="O1416" s="21">
        <v>42957</v>
      </c>
      <c r="P1416" s="122" t="s">
        <v>257</v>
      </c>
      <c r="Q1416" s="116">
        <v>55.55</v>
      </c>
      <c r="R1416" s="11">
        <v>54.74</v>
      </c>
      <c r="S1416" s="11">
        <v>1529243</v>
      </c>
      <c r="T1416" s="78">
        <f t="shared" si="86"/>
        <v>1562154.6333333333</v>
      </c>
      <c r="U1416" s="11">
        <f t="shared" si="89"/>
        <v>-1.594814519328568E-2</v>
      </c>
      <c r="V1416" s="119">
        <f t="shared" si="87"/>
        <v>1.212677181585101</v>
      </c>
    </row>
    <row r="1417" spans="2:22">
      <c r="B1417" s="21">
        <v>42922</v>
      </c>
      <c r="C1417" s="122" t="s">
        <v>449</v>
      </c>
      <c r="D1417" s="116">
        <v>72.48</v>
      </c>
      <c r="E1417" s="11">
        <v>72.53</v>
      </c>
      <c r="F1417" s="12">
        <v>1042928</v>
      </c>
      <c r="H1417" s="21">
        <v>42958</v>
      </c>
      <c r="I1417" s="122" t="s">
        <v>38</v>
      </c>
      <c r="J1417" s="116">
        <v>23.46</v>
      </c>
      <c r="K1417" s="11">
        <v>23.93</v>
      </c>
      <c r="L1417" s="12">
        <v>3757495</v>
      </c>
      <c r="N1417" s="113" t="str">
        <f t="shared" si="88"/>
        <v>42958EXPD</v>
      </c>
      <c r="O1417" s="21">
        <v>42958</v>
      </c>
      <c r="P1417" s="122" t="s">
        <v>257</v>
      </c>
      <c r="Q1417" s="116">
        <v>54.89</v>
      </c>
      <c r="R1417" s="11">
        <v>54.44</v>
      </c>
      <c r="S1417" s="11">
        <v>1596297</v>
      </c>
      <c r="T1417" s="78">
        <f t="shared" si="86"/>
        <v>1418666.7333333334</v>
      </c>
      <c r="U1417" s="11">
        <f t="shared" si="89"/>
        <v>-5.495525829267758E-3</v>
      </c>
      <c r="V1417" s="119">
        <f t="shared" si="87"/>
        <v>1.2150215105186364</v>
      </c>
    </row>
    <row r="1418" spans="2:22">
      <c r="B1418" s="21">
        <v>42922</v>
      </c>
      <c r="C1418" s="122" t="s">
        <v>450</v>
      </c>
      <c r="D1418" s="116">
        <v>47.28</v>
      </c>
      <c r="E1418" s="11">
        <v>47.4</v>
      </c>
      <c r="F1418" s="12">
        <v>4044758</v>
      </c>
      <c r="H1418" s="21">
        <v>42958</v>
      </c>
      <c r="I1418" s="122" t="s">
        <v>39</v>
      </c>
      <c r="J1418" s="116">
        <v>77.63</v>
      </c>
      <c r="K1418" s="11">
        <v>79.37</v>
      </c>
      <c r="L1418" s="12">
        <v>2492255</v>
      </c>
      <c r="N1418" s="113" t="str">
        <f t="shared" si="88"/>
        <v>42961EXPD</v>
      </c>
      <c r="O1418" s="21">
        <v>42961</v>
      </c>
      <c r="P1418" s="122" t="s">
        <v>257</v>
      </c>
      <c r="Q1418" s="116">
        <v>54.6</v>
      </c>
      <c r="R1418" s="11">
        <v>55.7</v>
      </c>
      <c r="S1418" s="11">
        <v>1452564</v>
      </c>
      <c r="T1418" s="78">
        <f t="shared" si="86"/>
        <v>1330096.1666666667</v>
      </c>
      <c r="U1418" s="11">
        <f t="shared" si="89"/>
        <v>2.2880969149973104E-2</v>
      </c>
      <c r="V1418" s="119">
        <f t="shared" si="87"/>
        <v>1.216069681894085</v>
      </c>
    </row>
    <row r="1419" spans="2:22">
      <c r="B1419" s="21">
        <v>42922</v>
      </c>
      <c r="C1419" s="122" t="s">
        <v>451</v>
      </c>
      <c r="D1419" s="116">
        <v>157.91</v>
      </c>
      <c r="E1419" s="11">
        <v>155.78</v>
      </c>
      <c r="F1419" s="12">
        <v>1594489</v>
      </c>
      <c r="H1419" s="21">
        <v>42958</v>
      </c>
      <c r="I1419" s="122" t="s">
        <v>40</v>
      </c>
      <c r="J1419" s="116">
        <v>70.89</v>
      </c>
      <c r="K1419" s="11">
        <v>70.400000000000006</v>
      </c>
      <c r="L1419" s="12">
        <v>1346528</v>
      </c>
      <c r="N1419" s="113" t="str">
        <f t="shared" si="88"/>
        <v>42962EXPD</v>
      </c>
      <c r="O1419" s="21">
        <v>42962</v>
      </c>
      <c r="P1419" s="122" t="s">
        <v>257</v>
      </c>
      <c r="Q1419" s="116">
        <v>55.72</v>
      </c>
      <c r="R1419" s="11">
        <v>55.57</v>
      </c>
      <c r="S1419" s="11">
        <v>901010</v>
      </c>
      <c r="T1419" s="78">
        <f t="shared" si="86"/>
        <v>1148783.9333333333</v>
      </c>
      <c r="U1419" s="11">
        <f t="shared" si="89"/>
        <v>-2.336659641408478E-3</v>
      </c>
      <c r="V1419" s="119">
        <f t="shared" si="87"/>
        <v>1.2163211448188866</v>
      </c>
    </row>
    <row r="1420" spans="2:22">
      <c r="B1420" s="21">
        <v>42922</v>
      </c>
      <c r="C1420" s="122" t="s">
        <v>452</v>
      </c>
      <c r="D1420" s="116">
        <v>147.27000000000001</v>
      </c>
      <c r="E1420" s="11">
        <v>146.35</v>
      </c>
      <c r="F1420" s="12">
        <v>1015303</v>
      </c>
      <c r="H1420" s="21">
        <v>42958</v>
      </c>
      <c r="I1420" s="122" t="s">
        <v>41</v>
      </c>
      <c r="J1420" s="116">
        <v>29.17</v>
      </c>
      <c r="K1420" s="11">
        <v>29.27</v>
      </c>
      <c r="L1420" s="12">
        <v>3230845</v>
      </c>
      <c r="N1420" s="113" t="str">
        <f t="shared" si="88"/>
        <v>42963EXPD</v>
      </c>
      <c r="O1420" s="21">
        <v>42963</v>
      </c>
      <c r="P1420" s="122" t="s">
        <v>257</v>
      </c>
      <c r="Q1420" s="116">
        <v>55.67</v>
      </c>
      <c r="R1420" s="11">
        <v>55.72</v>
      </c>
      <c r="S1420" s="11">
        <v>821049</v>
      </c>
      <c r="T1420" s="78">
        <f t="shared" si="86"/>
        <v>1157694.6666666667</v>
      </c>
      <c r="U1420" s="11">
        <f t="shared" si="89"/>
        <v>2.695661619775008E-3</v>
      </c>
      <c r="V1420" s="119">
        <f t="shared" si="87"/>
        <v>0.21359487015540279</v>
      </c>
    </row>
    <row r="1421" spans="2:22">
      <c r="B1421" s="21">
        <v>42922</v>
      </c>
      <c r="C1421" s="122" t="s">
        <v>453</v>
      </c>
      <c r="D1421" s="116">
        <v>75.25</v>
      </c>
      <c r="E1421" s="11">
        <v>75.23</v>
      </c>
      <c r="F1421" s="12">
        <v>1494849</v>
      </c>
      <c r="H1421" s="21">
        <v>42958</v>
      </c>
      <c r="I1421" s="122" t="s">
        <v>42</v>
      </c>
      <c r="J1421" s="116">
        <v>154.11000000000001</v>
      </c>
      <c r="K1421" s="11">
        <v>154.88</v>
      </c>
      <c r="L1421" s="12">
        <v>3650541</v>
      </c>
      <c r="N1421" s="113" t="str">
        <f t="shared" si="88"/>
        <v>42964EXPD</v>
      </c>
      <c r="O1421" s="21">
        <v>42964</v>
      </c>
      <c r="P1421" s="122" t="s">
        <v>257</v>
      </c>
      <c r="Q1421" s="116">
        <v>55.61</v>
      </c>
      <c r="R1421" s="11">
        <v>54.82</v>
      </c>
      <c r="S1421" s="11">
        <v>1235143</v>
      </c>
      <c r="T1421" s="78">
        <f t="shared" si="86"/>
        <v>1147936.7666666666</v>
      </c>
      <c r="U1421" s="11">
        <f t="shared" si="89"/>
        <v>-1.6284058036965168E-2</v>
      </c>
      <c r="V1421" s="119">
        <f t="shared" si="87"/>
        <v>0.2138367912106226</v>
      </c>
    </row>
    <row r="1422" spans="2:22">
      <c r="B1422" s="21">
        <v>42922</v>
      </c>
      <c r="C1422" s="122" t="s">
        <v>454</v>
      </c>
      <c r="D1422" s="116">
        <v>110.88</v>
      </c>
      <c r="E1422" s="11">
        <v>110.92</v>
      </c>
      <c r="F1422" s="12">
        <v>729289</v>
      </c>
      <c r="H1422" s="21">
        <v>42958</v>
      </c>
      <c r="I1422" s="122" t="s">
        <v>43</v>
      </c>
      <c r="J1422" s="116">
        <v>41.52</v>
      </c>
      <c r="K1422" s="11">
        <v>41.33</v>
      </c>
      <c r="L1422" s="12">
        <v>2096532</v>
      </c>
      <c r="N1422" s="113" t="str">
        <f t="shared" si="88"/>
        <v>42965EXPD</v>
      </c>
      <c r="O1422" s="21">
        <v>42965</v>
      </c>
      <c r="P1422" s="122" t="s">
        <v>257</v>
      </c>
      <c r="Q1422" s="116">
        <v>54.82</v>
      </c>
      <c r="R1422" s="11">
        <v>54.87</v>
      </c>
      <c r="S1422" s="11">
        <v>1006746</v>
      </c>
      <c r="T1422" s="78">
        <f t="shared" si="86"/>
        <v>1149628.6666666667</v>
      </c>
      <c r="U1422" s="11">
        <f t="shared" si="89"/>
        <v>9.1166019624432668E-4</v>
      </c>
      <c r="V1422" s="119">
        <f t="shared" si="87"/>
        <v>0.21553667480608973</v>
      </c>
    </row>
    <row r="1423" spans="2:22">
      <c r="B1423" s="21">
        <v>42922</v>
      </c>
      <c r="C1423" s="122" t="s">
        <v>455</v>
      </c>
      <c r="D1423" s="116">
        <v>57.78</v>
      </c>
      <c r="E1423" s="11">
        <v>57.36</v>
      </c>
      <c r="F1423" s="12">
        <v>3190451</v>
      </c>
      <c r="H1423" s="21">
        <v>42958</v>
      </c>
      <c r="I1423" s="122" t="s">
        <v>44</v>
      </c>
      <c r="J1423" s="116">
        <v>55.73</v>
      </c>
      <c r="K1423" s="11">
        <v>56.04</v>
      </c>
      <c r="L1423" s="12">
        <v>1788726</v>
      </c>
      <c r="N1423" s="113" t="str">
        <f t="shared" si="88"/>
        <v>42968EXPD</v>
      </c>
      <c r="O1423" s="21">
        <v>42968</v>
      </c>
      <c r="P1423" s="122" t="s">
        <v>257</v>
      </c>
      <c r="Q1423" s="116">
        <v>54.93</v>
      </c>
      <c r="R1423" s="11">
        <v>54.98</v>
      </c>
      <c r="S1423" s="11">
        <v>885130</v>
      </c>
      <c r="T1423" s="78">
        <f t="shared" si="86"/>
        <v>1156008.0333333334</v>
      </c>
      <c r="U1423" s="11">
        <f t="shared" si="89"/>
        <v>2.0027316662155834E-3</v>
      </c>
      <c r="V1423" s="119">
        <f t="shared" si="87"/>
        <v>0.2114931094913424</v>
      </c>
    </row>
    <row r="1424" spans="2:22">
      <c r="B1424" s="21">
        <v>42922</v>
      </c>
      <c r="C1424" s="122" t="s">
        <v>456</v>
      </c>
      <c r="D1424" s="116">
        <v>91.55</v>
      </c>
      <c r="E1424" s="11">
        <v>90.61</v>
      </c>
      <c r="F1424" s="12">
        <v>1361040</v>
      </c>
      <c r="H1424" s="21">
        <v>42958</v>
      </c>
      <c r="I1424" s="122" t="s">
        <v>45</v>
      </c>
      <c r="J1424" s="116">
        <v>60.92</v>
      </c>
      <c r="K1424" s="11">
        <v>61.3</v>
      </c>
      <c r="L1424" s="12">
        <v>1682860</v>
      </c>
      <c r="N1424" s="113" t="str">
        <f t="shared" si="88"/>
        <v>42969EXPD</v>
      </c>
      <c r="O1424" s="21">
        <v>42969</v>
      </c>
      <c r="P1424" s="122" t="s">
        <v>257</v>
      </c>
      <c r="Q1424" s="116">
        <v>55.26</v>
      </c>
      <c r="R1424" s="11">
        <v>55.75</v>
      </c>
      <c r="S1424" s="11">
        <v>960343</v>
      </c>
      <c r="T1424" s="78">
        <f t="shared" si="86"/>
        <v>1140571.6333333333</v>
      </c>
      <c r="U1424" s="11">
        <f t="shared" si="89"/>
        <v>1.3907927603128518E-2</v>
      </c>
      <c r="V1424" s="119">
        <f t="shared" si="87"/>
        <v>0.21113883526736166</v>
      </c>
    </row>
    <row r="1425" spans="2:22">
      <c r="B1425" s="21">
        <v>42922</v>
      </c>
      <c r="C1425" s="122" t="s">
        <v>457</v>
      </c>
      <c r="D1425" s="116">
        <v>38.28</v>
      </c>
      <c r="E1425" s="11">
        <v>37.29</v>
      </c>
      <c r="F1425" s="12">
        <v>9051804</v>
      </c>
      <c r="H1425" s="21">
        <v>42958</v>
      </c>
      <c r="I1425" s="122" t="s">
        <v>46</v>
      </c>
      <c r="J1425" s="116">
        <v>47.31</v>
      </c>
      <c r="K1425" s="11">
        <v>47.54</v>
      </c>
      <c r="L1425" s="12">
        <v>1923559</v>
      </c>
      <c r="N1425" s="113" t="str">
        <f t="shared" si="88"/>
        <v>42970EXPD</v>
      </c>
      <c r="O1425" s="21">
        <v>42970</v>
      </c>
      <c r="P1425" s="122" t="s">
        <v>257</v>
      </c>
      <c r="Q1425" s="116">
        <v>55.6</v>
      </c>
      <c r="R1425" s="11">
        <v>55.03</v>
      </c>
      <c r="S1425" s="11">
        <v>886663</v>
      </c>
      <c r="T1425" s="78">
        <f t="shared" si="86"/>
        <v>1140232.6333333333</v>
      </c>
      <c r="U1425" s="11">
        <f t="shared" si="89"/>
        <v>-1.2998919268560737E-2</v>
      </c>
      <c r="V1425" s="119">
        <f t="shared" si="87"/>
        <v>0.21476614560902593</v>
      </c>
    </row>
    <row r="1426" spans="2:22">
      <c r="B1426" s="21">
        <v>42922</v>
      </c>
      <c r="C1426" s="122" t="s">
        <v>458</v>
      </c>
      <c r="D1426" s="116">
        <v>192.89</v>
      </c>
      <c r="E1426" s="11">
        <v>193.76</v>
      </c>
      <c r="F1426" s="12">
        <v>1187001</v>
      </c>
      <c r="H1426" s="21">
        <v>42958</v>
      </c>
      <c r="I1426" s="122" t="s">
        <v>47</v>
      </c>
      <c r="J1426" s="116">
        <v>37.53</v>
      </c>
      <c r="K1426" s="11">
        <v>38.200000000000003</v>
      </c>
      <c r="L1426" s="12">
        <v>3819623</v>
      </c>
      <c r="N1426" s="113" t="str">
        <f t="shared" si="88"/>
        <v>42971EXPD</v>
      </c>
      <c r="O1426" s="21">
        <v>42971</v>
      </c>
      <c r="P1426" s="122" t="s">
        <v>257</v>
      </c>
      <c r="Q1426" s="116">
        <v>55.16</v>
      </c>
      <c r="R1426" s="11">
        <v>54.95</v>
      </c>
      <c r="S1426" s="11">
        <v>572310</v>
      </c>
      <c r="T1426" s="78">
        <f t="shared" si="86"/>
        <v>1132302.7333333334</v>
      </c>
      <c r="U1426" s="11">
        <f t="shared" si="89"/>
        <v>-1.4548102220370617E-3</v>
      </c>
      <c r="V1426" s="119">
        <f t="shared" si="87"/>
        <v>0.21726086141196316</v>
      </c>
    </row>
    <row r="1427" spans="2:22">
      <c r="B1427" s="21">
        <v>42922</v>
      </c>
      <c r="C1427" s="122" t="s">
        <v>459</v>
      </c>
      <c r="D1427" s="116">
        <v>142.68</v>
      </c>
      <c r="E1427" s="11">
        <v>142.29</v>
      </c>
      <c r="F1427" s="12">
        <v>848455</v>
      </c>
      <c r="H1427" s="21">
        <v>42958</v>
      </c>
      <c r="I1427" s="122" t="s">
        <v>48</v>
      </c>
      <c r="J1427" s="116">
        <v>136.83000000000001</v>
      </c>
      <c r="K1427" s="11">
        <v>136.59</v>
      </c>
      <c r="L1427" s="12">
        <v>2347107</v>
      </c>
      <c r="N1427" s="113" t="str">
        <f t="shared" si="88"/>
        <v>42972EXPD</v>
      </c>
      <c r="O1427" s="21">
        <v>42972</v>
      </c>
      <c r="P1427" s="122" t="s">
        <v>257</v>
      </c>
      <c r="Q1427" s="116">
        <v>55.25</v>
      </c>
      <c r="R1427" s="11">
        <v>55.05</v>
      </c>
      <c r="S1427" s="11">
        <v>688229</v>
      </c>
      <c r="T1427" s="78">
        <f t="shared" si="86"/>
        <v>1127924.1000000001</v>
      </c>
      <c r="U1427" s="11">
        <f t="shared" si="89"/>
        <v>1.8181823190585051E-3</v>
      </c>
      <c r="V1427" s="119">
        <f t="shared" si="87"/>
        <v>0.21725977921453823</v>
      </c>
    </row>
    <row r="1428" spans="2:22">
      <c r="B1428" s="21">
        <v>42922</v>
      </c>
      <c r="C1428" s="122" t="s">
        <v>460</v>
      </c>
      <c r="D1428" s="116">
        <v>97.14</v>
      </c>
      <c r="E1428" s="11">
        <v>97.79</v>
      </c>
      <c r="F1428" s="12">
        <v>2241850</v>
      </c>
      <c r="H1428" s="21">
        <v>42958</v>
      </c>
      <c r="I1428" s="122" t="s">
        <v>49</v>
      </c>
      <c r="J1428" s="116">
        <v>46.13</v>
      </c>
      <c r="K1428" s="11">
        <v>46.18</v>
      </c>
      <c r="L1428" s="12">
        <v>1659801</v>
      </c>
      <c r="N1428" s="113" t="str">
        <f t="shared" si="88"/>
        <v>42975EXPD</v>
      </c>
      <c r="O1428" s="21">
        <v>42975</v>
      </c>
      <c r="P1428" s="122" t="s">
        <v>257</v>
      </c>
      <c r="Q1428" s="116">
        <v>55.26</v>
      </c>
      <c r="R1428" s="11">
        <v>55.44</v>
      </c>
      <c r="S1428" s="11">
        <v>656840</v>
      </c>
      <c r="T1428" s="78">
        <f t="shared" si="86"/>
        <v>1123909.8999999999</v>
      </c>
      <c r="U1428" s="11">
        <f t="shared" si="89"/>
        <v>7.0594917129588163E-3</v>
      </c>
      <c r="V1428" s="119">
        <f t="shared" si="87"/>
        <v>0.21711944832452462</v>
      </c>
    </row>
    <row r="1429" spans="2:22">
      <c r="B1429" s="21">
        <v>42922</v>
      </c>
      <c r="C1429" s="122" t="s">
        <v>461</v>
      </c>
      <c r="D1429" s="116">
        <v>29.8</v>
      </c>
      <c r="E1429" s="11">
        <v>29.38</v>
      </c>
      <c r="F1429" s="12">
        <v>4040153</v>
      </c>
      <c r="H1429" s="21">
        <v>42958</v>
      </c>
      <c r="I1429" s="122" t="s">
        <v>50</v>
      </c>
      <c r="J1429" s="116">
        <v>17.2</v>
      </c>
      <c r="K1429" s="11">
        <v>13.419358000000001</v>
      </c>
      <c r="L1429" s="12">
        <v>5279450</v>
      </c>
      <c r="N1429" s="113" t="str">
        <f t="shared" si="88"/>
        <v>42976EXPD</v>
      </c>
      <c r="O1429" s="21">
        <v>42976</v>
      </c>
      <c r="P1429" s="122" t="s">
        <v>257</v>
      </c>
      <c r="Q1429" s="116">
        <v>55.23</v>
      </c>
      <c r="R1429" s="11">
        <v>55.9</v>
      </c>
      <c r="S1429" s="11">
        <v>1248072</v>
      </c>
      <c r="T1429" s="78">
        <f t="shared" si="86"/>
        <v>1112851.4333333333</v>
      </c>
      <c r="U1429" s="11">
        <f t="shared" si="89"/>
        <v>8.2630252794056343E-3</v>
      </c>
      <c r="V1429" s="119">
        <f t="shared" si="87"/>
        <v>0.21761480379225179</v>
      </c>
    </row>
    <row r="1430" spans="2:22">
      <c r="B1430" s="21">
        <v>42922</v>
      </c>
      <c r="C1430" s="122" t="s">
        <v>462</v>
      </c>
      <c r="D1430" s="116">
        <v>139.15</v>
      </c>
      <c r="E1430" s="11">
        <v>139.27000000000001</v>
      </c>
      <c r="F1430" s="12">
        <v>1182427</v>
      </c>
      <c r="H1430" s="21">
        <v>42958</v>
      </c>
      <c r="I1430" s="122" t="s">
        <v>51</v>
      </c>
      <c r="J1430" s="116">
        <v>18.940000000000001</v>
      </c>
      <c r="K1430" s="11">
        <v>18.899999999999999</v>
      </c>
      <c r="L1430" s="12">
        <v>6609422</v>
      </c>
      <c r="N1430" s="113" t="str">
        <f t="shared" si="88"/>
        <v>42977EXPD</v>
      </c>
      <c r="O1430" s="21">
        <v>42977</v>
      </c>
      <c r="P1430" s="122" t="s">
        <v>257</v>
      </c>
      <c r="Q1430" s="116">
        <v>55.96</v>
      </c>
      <c r="R1430" s="11">
        <v>56.12</v>
      </c>
      <c r="S1430" s="11">
        <v>984160</v>
      </c>
      <c r="T1430" s="78">
        <f t="shared" si="86"/>
        <v>1090269.7666666666</v>
      </c>
      <c r="U1430" s="11">
        <f t="shared" si="89"/>
        <v>3.9278750732067626E-3</v>
      </c>
      <c r="V1430" s="119">
        <f t="shared" si="87"/>
        <v>0.20904170612512796</v>
      </c>
    </row>
    <row r="1431" spans="2:22">
      <c r="B1431" s="21">
        <v>42922</v>
      </c>
      <c r="C1431" s="122" t="s">
        <v>463</v>
      </c>
      <c r="D1431" s="116">
        <v>27.63</v>
      </c>
      <c r="E1431" s="11">
        <v>27.72</v>
      </c>
      <c r="F1431" s="12">
        <v>6323162</v>
      </c>
      <c r="H1431" s="21">
        <v>42958</v>
      </c>
      <c r="I1431" s="122" t="s">
        <v>52</v>
      </c>
      <c r="J1431" s="116">
        <v>30.44</v>
      </c>
      <c r="K1431" s="11">
        <v>30.7</v>
      </c>
      <c r="L1431" s="12">
        <v>1617786</v>
      </c>
      <c r="N1431" s="113" t="str">
        <f t="shared" si="88"/>
        <v>42978EXPD</v>
      </c>
      <c r="O1431" s="21">
        <v>42978</v>
      </c>
      <c r="P1431" s="122" t="s">
        <v>257</v>
      </c>
      <c r="Q1431" s="116">
        <v>56.16</v>
      </c>
      <c r="R1431" s="11">
        <v>56.1</v>
      </c>
      <c r="S1431" s="11">
        <v>1161346</v>
      </c>
      <c r="T1431" s="78">
        <f t="shared" si="86"/>
        <v>1080051.4333333333</v>
      </c>
      <c r="U1431" s="11">
        <f t="shared" si="89"/>
        <v>-3.5644270560945281E-4</v>
      </c>
      <c r="V1431" s="119">
        <f t="shared" si="87"/>
        <v>0.20883676137202087</v>
      </c>
    </row>
    <row r="1432" spans="2:22">
      <c r="B1432" s="21">
        <v>42922</v>
      </c>
      <c r="C1432" s="122" t="s">
        <v>464</v>
      </c>
      <c r="D1432" s="116">
        <v>49.25</v>
      </c>
      <c r="E1432" s="11">
        <v>49.11</v>
      </c>
      <c r="F1432" s="12">
        <v>3148002</v>
      </c>
      <c r="H1432" s="21">
        <v>42958</v>
      </c>
      <c r="I1432" s="122" t="s">
        <v>53</v>
      </c>
      <c r="J1432" s="116">
        <v>33.700000000000003</v>
      </c>
      <c r="K1432" s="11">
        <v>34.01</v>
      </c>
      <c r="L1432" s="12">
        <v>1250009</v>
      </c>
      <c r="N1432" s="113" t="str">
        <f t="shared" si="88"/>
        <v>42979EXPD</v>
      </c>
      <c r="O1432" s="21">
        <v>42979</v>
      </c>
      <c r="P1432" s="122" t="s">
        <v>257</v>
      </c>
      <c r="Q1432" s="117">
        <v>56.32</v>
      </c>
      <c r="R1432" s="96">
        <v>56.53</v>
      </c>
      <c r="S1432" s="11">
        <v>856024</v>
      </c>
      <c r="T1432" s="78">
        <f t="shared" si="86"/>
        <v>1088389.8999999999</v>
      </c>
      <c r="U1432" s="11">
        <f t="shared" si="89"/>
        <v>7.635658158548715E-3</v>
      </c>
      <c r="V1432" s="119">
        <f t="shared" si="87"/>
        <v>0.20885931133585414</v>
      </c>
    </row>
    <row r="1433" spans="2:22">
      <c r="B1433" s="21">
        <v>42922</v>
      </c>
      <c r="C1433" s="122" t="s">
        <v>465</v>
      </c>
      <c r="D1433" s="116">
        <v>37.590000000000003</v>
      </c>
      <c r="E1433" s="11">
        <v>37.18</v>
      </c>
      <c r="F1433" s="12">
        <v>20807681</v>
      </c>
      <c r="H1433" s="21">
        <v>42958</v>
      </c>
      <c r="I1433" s="122" t="s">
        <v>54</v>
      </c>
      <c r="J1433" s="116">
        <v>118.27</v>
      </c>
      <c r="K1433" s="11">
        <v>118.37</v>
      </c>
      <c r="L1433" s="12">
        <v>531766</v>
      </c>
      <c r="N1433" s="113" t="str">
        <f t="shared" si="88"/>
        <v>42983EXPD</v>
      </c>
      <c r="O1433" s="21">
        <v>42983</v>
      </c>
      <c r="P1433" s="122" t="s">
        <v>257</v>
      </c>
      <c r="Q1433" s="117">
        <v>56.23</v>
      </c>
      <c r="R1433" s="96">
        <v>56.55</v>
      </c>
      <c r="S1433" s="11">
        <v>953419</v>
      </c>
      <c r="T1433" s="78">
        <f t="shared" si="86"/>
        <v>1070209.1333333333</v>
      </c>
      <c r="U1433" s="11">
        <f t="shared" si="89"/>
        <v>3.537318749298673E-4</v>
      </c>
      <c r="V1433" s="119">
        <f t="shared" si="87"/>
        <v>0.21058457231415256</v>
      </c>
    </row>
    <row r="1434" spans="2:22">
      <c r="B1434" s="21">
        <v>42922</v>
      </c>
      <c r="C1434" s="122" t="s">
        <v>466</v>
      </c>
      <c r="D1434" s="116">
        <v>86.32</v>
      </c>
      <c r="E1434" s="11">
        <v>86.2</v>
      </c>
      <c r="F1434" s="12">
        <v>1011419</v>
      </c>
      <c r="H1434" s="21">
        <v>42958</v>
      </c>
      <c r="I1434" s="122" t="s">
        <v>55</v>
      </c>
      <c r="J1434" s="116">
        <v>84.07</v>
      </c>
      <c r="K1434" s="11">
        <v>85.29</v>
      </c>
      <c r="L1434" s="12">
        <v>1256484</v>
      </c>
      <c r="N1434" s="113" t="str">
        <f t="shared" si="88"/>
        <v>42984EXPD</v>
      </c>
      <c r="O1434" s="21">
        <v>42984</v>
      </c>
      <c r="P1434" s="122" t="s">
        <v>257</v>
      </c>
      <c r="Q1434" s="117">
        <v>56.62</v>
      </c>
      <c r="R1434" s="96">
        <v>56.47</v>
      </c>
      <c r="S1434" s="11">
        <v>1245050</v>
      </c>
      <c r="T1434" s="78">
        <f t="shared" si="86"/>
        <v>1065108.3999999999</v>
      </c>
      <c r="U1434" s="11">
        <f t="shared" si="89"/>
        <v>-1.415678877384049E-3</v>
      </c>
      <c r="V1434" s="119">
        <f t="shared" si="87"/>
        <v>0.2104902100621342</v>
      </c>
    </row>
    <row r="1435" spans="2:22">
      <c r="B1435" s="21">
        <v>42922</v>
      </c>
      <c r="C1435" s="122" t="s">
        <v>467</v>
      </c>
      <c r="D1435" s="116">
        <v>267.14999999999998</v>
      </c>
      <c r="E1435" s="11">
        <v>263.60000000000002</v>
      </c>
      <c r="F1435" s="12">
        <v>467388</v>
      </c>
      <c r="H1435" s="21">
        <v>42958</v>
      </c>
      <c r="I1435" s="122" t="s">
        <v>56</v>
      </c>
      <c r="J1435" s="116">
        <v>17.78</v>
      </c>
      <c r="K1435" s="11">
        <v>17.850000000000001</v>
      </c>
      <c r="L1435" s="12">
        <v>6192505</v>
      </c>
      <c r="N1435" s="113" t="str">
        <f t="shared" si="88"/>
        <v>42985EXPD</v>
      </c>
      <c r="O1435" s="21">
        <v>42985</v>
      </c>
      <c r="P1435" s="122" t="s">
        <v>257</v>
      </c>
      <c r="Q1435" s="117">
        <v>56.59</v>
      </c>
      <c r="R1435" s="96">
        <v>56.59</v>
      </c>
      <c r="S1435" s="11">
        <v>2174953</v>
      </c>
      <c r="T1435" s="78">
        <f t="shared" si="86"/>
        <v>1087997.6333333333</v>
      </c>
      <c r="U1435" s="11">
        <f t="shared" si="89"/>
        <v>2.1227674696871392E-3</v>
      </c>
      <c r="V1435" s="119">
        <f t="shared" si="87"/>
        <v>0.20833911778181591</v>
      </c>
    </row>
    <row r="1436" spans="2:22">
      <c r="B1436" s="21">
        <v>42922</v>
      </c>
      <c r="C1436" s="122" t="s">
        <v>468</v>
      </c>
      <c r="D1436" s="116">
        <v>78.2</v>
      </c>
      <c r="E1436" s="11">
        <v>78.239999999999995</v>
      </c>
      <c r="F1436" s="12">
        <v>2214729</v>
      </c>
      <c r="H1436" s="21">
        <v>42958</v>
      </c>
      <c r="I1436" s="122" t="s">
        <v>57</v>
      </c>
      <c r="J1436" s="116">
        <v>105.26</v>
      </c>
      <c r="K1436" s="11">
        <v>105.2</v>
      </c>
      <c r="L1436" s="12">
        <v>572176</v>
      </c>
      <c r="N1436" s="113" t="str">
        <f t="shared" si="88"/>
        <v>42986EXPD</v>
      </c>
      <c r="O1436" s="21">
        <v>42986</v>
      </c>
      <c r="P1436" s="122" t="s">
        <v>257</v>
      </c>
      <c r="Q1436" s="117">
        <v>56.59</v>
      </c>
      <c r="R1436" s="96">
        <v>56.97</v>
      </c>
      <c r="S1436" s="11">
        <v>1278987</v>
      </c>
      <c r="T1436" s="78">
        <f t="shared" si="86"/>
        <v>1138792.3</v>
      </c>
      <c r="U1436" s="11">
        <f t="shared" si="89"/>
        <v>6.6925223378716345E-3</v>
      </c>
      <c r="V1436" s="119">
        <f t="shared" si="87"/>
        <v>0.20849356131797875</v>
      </c>
    </row>
    <row r="1437" spans="2:22">
      <c r="B1437" s="21">
        <v>42922</v>
      </c>
      <c r="C1437" s="122" t="s">
        <v>469</v>
      </c>
      <c r="D1437" s="116">
        <v>52</v>
      </c>
      <c r="E1437" s="11">
        <v>51.44</v>
      </c>
      <c r="F1437" s="12">
        <v>3712665</v>
      </c>
      <c r="H1437" s="21">
        <v>42958</v>
      </c>
      <c r="I1437" s="122" t="s">
        <v>58</v>
      </c>
      <c r="J1437" s="116">
        <v>251.3</v>
      </c>
      <c r="K1437" s="11">
        <v>249.99</v>
      </c>
      <c r="L1437" s="12">
        <v>840291</v>
      </c>
      <c r="N1437" s="113" t="str">
        <f t="shared" si="88"/>
        <v>42989EXPD</v>
      </c>
      <c r="O1437" s="21">
        <v>42989</v>
      </c>
      <c r="P1437" s="122" t="s">
        <v>257</v>
      </c>
      <c r="Q1437" s="117">
        <v>57.06</v>
      </c>
      <c r="R1437" s="96">
        <v>57.15</v>
      </c>
      <c r="S1437" s="11">
        <v>1254275</v>
      </c>
      <c r="T1437" s="78">
        <f t="shared" si="86"/>
        <v>1124470.8333333333</v>
      </c>
      <c r="U1437" s="11">
        <f t="shared" si="89"/>
        <v>3.1545767485153453E-3</v>
      </c>
      <c r="V1437" s="119">
        <f t="shared" si="87"/>
        <v>0.20458295304438159</v>
      </c>
    </row>
    <row r="1438" spans="2:22">
      <c r="B1438" s="21">
        <v>42922</v>
      </c>
      <c r="C1438" s="122" t="s">
        <v>470</v>
      </c>
      <c r="D1438" s="116">
        <v>92.73</v>
      </c>
      <c r="E1438" s="11">
        <v>93.05</v>
      </c>
      <c r="F1438" s="12">
        <v>1380442</v>
      </c>
      <c r="H1438" s="21">
        <v>42958</v>
      </c>
      <c r="I1438" s="122" t="s">
        <v>59</v>
      </c>
      <c r="J1438" s="116">
        <v>142.44999999999999</v>
      </c>
      <c r="K1438" s="11">
        <v>141.84</v>
      </c>
      <c r="L1438" s="12">
        <v>3004360</v>
      </c>
      <c r="N1438" s="113" t="str">
        <f t="shared" si="88"/>
        <v>42990EXPD</v>
      </c>
      <c r="O1438" s="21">
        <v>42990</v>
      </c>
      <c r="P1438" s="122" t="s">
        <v>257</v>
      </c>
      <c r="Q1438" s="117">
        <v>57.28</v>
      </c>
      <c r="R1438" s="96">
        <v>57.96</v>
      </c>
      <c r="S1438" s="11">
        <v>898510</v>
      </c>
      <c r="T1438" s="78">
        <f t="shared" si="86"/>
        <v>1139824.8666666667</v>
      </c>
      <c r="U1438" s="11">
        <f t="shared" si="89"/>
        <v>1.4073727211661899E-2</v>
      </c>
      <c r="V1438" s="119">
        <f t="shared" si="87"/>
        <v>0.20470360754698283</v>
      </c>
    </row>
    <row r="1439" spans="2:22">
      <c r="B1439" s="21">
        <v>42922</v>
      </c>
      <c r="C1439" s="122" t="s">
        <v>471</v>
      </c>
      <c r="D1439" s="116">
        <v>70.650000000000006</v>
      </c>
      <c r="E1439" s="11">
        <v>70.290000000000006</v>
      </c>
      <c r="F1439" s="12">
        <v>4691841</v>
      </c>
      <c r="H1439" s="21">
        <v>42958</v>
      </c>
      <c r="I1439" s="122" t="s">
        <v>60</v>
      </c>
      <c r="J1439" s="116">
        <v>65.36</v>
      </c>
      <c r="K1439" s="11">
        <v>65.010000000000005</v>
      </c>
      <c r="L1439" s="12">
        <v>2067776</v>
      </c>
      <c r="N1439" s="113" t="str">
        <f t="shared" si="88"/>
        <v>42991EXPD</v>
      </c>
      <c r="O1439" s="21">
        <v>42991</v>
      </c>
      <c r="P1439" s="122" t="s">
        <v>257</v>
      </c>
      <c r="Q1439" s="117">
        <v>57.46</v>
      </c>
      <c r="R1439" s="96">
        <v>56.72</v>
      </c>
      <c r="S1439" s="11">
        <v>1270940</v>
      </c>
      <c r="T1439" s="78">
        <f t="shared" si="86"/>
        <v>1142419.8333333333</v>
      </c>
      <c r="U1439" s="11">
        <f t="shared" si="89"/>
        <v>-2.1626235228609587E-2</v>
      </c>
      <c r="V1439" s="119">
        <f t="shared" si="87"/>
        <v>0.20914623746252534</v>
      </c>
    </row>
    <row r="1440" spans="2:22">
      <c r="B1440" s="21">
        <v>42922</v>
      </c>
      <c r="C1440" s="122" t="s">
        <v>472</v>
      </c>
      <c r="D1440" s="116">
        <v>76.75</v>
      </c>
      <c r="E1440" s="11">
        <v>76.73</v>
      </c>
      <c r="F1440" s="12">
        <v>622539</v>
      </c>
      <c r="H1440" s="21">
        <v>42958</v>
      </c>
      <c r="I1440" s="122" t="s">
        <v>61</v>
      </c>
      <c r="J1440" s="116">
        <v>151.71</v>
      </c>
      <c r="K1440" s="11">
        <v>153.02000000000001</v>
      </c>
      <c r="L1440" s="12">
        <v>502062</v>
      </c>
      <c r="N1440" s="113" t="str">
        <f t="shared" si="88"/>
        <v>42992EXPD</v>
      </c>
      <c r="O1440" s="21">
        <v>42992</v>
      </c>
      <c r="P1440" s="122" t="s">
        <v>257</v>
      </c>
      <c r="Q1440" s="117">
        <v>56.82</v>
      </c>
      <c r="R1440" s="96">
        <v>57.04</v>
      </c>
      <c r="S1440" s="11">
        <v>1704824</v>
      </c>
      <c r="T1440" s="78">
        <f t="shared" si="86"/>
        <v>1151999.7666666666</v>
      </c>
      <c r="U1440" s="11">
        <f t="shared" si="89"/>
        <v>5.6258938821684285E-3</v>
      </c>
      <c r="V1440" s="119">
        <f t="shared" si="87"/>
        <v>0.21784369972617096</v>
      </c>
    </row>
    <row r="1441" spans="2:22">
      <c r="B1441" s="21">
        <v>42922</v>
      </c>
      <c r="C1441" s="122" t="s">
        <v>473</v>
      </c>
      <c r="D1441" s="116">
        <v>174.78</v>
      </c>
      <c r="E1441" s="11">
        <v>175.04</v>
      </c>
      <c r="F1441" s="12">
        <v>2290556</v>
      </c>
      <c r="H1441" s="21">
        <v>42958</v>
      </c>
      <c r="I1441" s="122" t="s">
        <v>62</v>
      </c>
      <c r="J1441" s="116">
        <v>137.19</v>
      </c>
      <c r="K1441" s="11">
        <v>135.38</v>
      </c>
      <c r="L1441" s="12">
        <v>371990</v>
      </c>
      <c r="N1441" s="113" t="str">
        <f t="shared" si="88"/>
        <v>42993EXPD</v>
      </c>
      <c r="O1441" s="21">
        <v>42993</v>
      </c>
      <c r="P1441" s="122" t="s">
        <v>257</v>
      </c>
      <c r="Q1441" s="117">
        <v>56.98</v>
      </c>
      <c r="R1441" s="96">
        <v>56.9</v>
      </c>
      <c r="S1441" s="11">
        <v>1322338</v>
      </c>
      <c r="T1441" s="78">
        <f t="shared" si="86"/>
        <v>1177615.7333333334</v>
      </c>
      <c r="U1441" s="11">
        <f t="shared" si="89"/>
        <v>-2.4574349737552532E-3</v>
      </c>
      <c r="V1441" s="119">
        <f t="shared" si="87"/>
        <v>0.21775808723048867</v>
      </c>
    </row>
    <row r="1442" spans="2:22">
      <c r="B1442" s="21">
        <v>42922</v>
      </c>
      <c r="C1442" s="122" t="s">
        <v>474</v>
      </c>
      <c r="D1442" s="116">
        <v>37.68</v>
      </c>
      <c r="E1442" s="11">
        <v>36.659999999999997</v>
      </c>
      <c r="F1442" s="12">
        <v>2046224</v>
      </c>
      <c r="H1442" s="21">
        <v>42958</v>
      </c>
      <c r="I1442" s="122" t="s">
        <v>63</v>
      </c>
      <c r="J1442" s="116">
        <v>195.7</v>
      </c>
      <c r="K1442" s="11">
        <v>194.25</v>
      </c>
      <c r="L1442" s="12">
        <v>695985</v>
      </c>
      <c r="N1442" s="113" t="str">
        <f t="shared" si="88"/>
        <v>42996EXPD</v>
      </c>
      <c r="O1442" s="21">
        <v>42996</v>
      </c>
      <c r="P1442" s="122" t="s">
        <v>257</v>
      </c>
      <c r="Q1442" s="117">
        <v>57.06</v>
      </c>
      <c r="R1442" s="96">
        <v>56.89</v>
      </c>
      <c r="S1442" s="11">
        <v>566150</v>
      </c>
      <c r="T1442" s="78">
        <f t="shared" si="86"/>
        <v>1193150.8333333333</v>
      </c>
      <c r="U1442" s="11">
        <f t="shared" si="89"/>
        <v>-1.757623697291802E-4</v>
      </c>
      <c r="V1442" s="119">
        <f t="shared" si="87"/>
        <v>0.21636704442085958</v>
      </c>
    </row>
    <row r="1443" spans="2:22">
      <c r="B1443" s="21">
        <v>42922</v>
      </c>
      <c r="C1443" s="122" t="s">
        <v>475</v>
      </c>
      <c r="D1443" s="116">
        <v>75.11</v>
      </c>
      <c r="E1443" s="11">
        <v>74.23</v>
      </c>
      <c r="F1443" s="12">
        <v>1335724</v>
      </c>
      <c r="H1443" s="21">
        <v>42958</v>
      </c>
      <c r="I1443" s="122" t="s">
        <v>64</v>
      </c>
      <c r="J1443" s="116">
        <v>122.74</v>
      </c>
      <c r="K1443" s="11">
        <v>124.1</v>
      </c>
      <c r="L1443" s="12">
        <v>898025</v>
      </c>
      <c r="N1443" s="113" t="str">
        <f t="shared" si="88"/>
        <v>42997EXPD</v>
      </c>
      <c r="O1443" s="21">
        <v>42997</v>
      </c>
      <c r="P1443" s="122" t="s">
        <v>257</v>
      </c>
      <c r="Q1443" s="117">
        <v>57.08</v>
      </c>
      <c r="R1443" s="96">
        <v>57.12</v>
      </c>
      <c r="S1443" s="11">
        <v>556782</v>
      </c>
      <c r="T1443" s="78">
        <f t="shared" si="86"/>
        <v>1188128.7</v>
      </c>
      <c r="U1443" s="11">
        <f t="shared" si="89"/>
        <v>4.0347392687729057E-3</v>
      </c>
      <c r="V1443" s="119">
        <f t="shared" si="87"/>
        <v>0.21635697396953632</v>
      </c>
    </row>
    <row r="1444" spans="2:22">
      <c r="B1444" s="21">
        <v>42922</v>
      </c>
      <c r="C1444" s="122" t="s">
        <v>476</v>
      </c>
      <c r="D1444" s="116">
        <v>126.51</v>
      </c>
      <c r="E1444" s="11">
        <v>126.18</v>
      </c>
      <c r="F1444" s="12">
        <v>1014593</v>
      </c>
      <c r="H1444" s="21">
        <v>42958</v>
      </c>
      <c r="I1444" s="122" t="s">
        <v>65</v>
      </c>
      <c r="J1444" s="116">
        <v>45.31</v>
      </c>
      <c r="K1444" s="11">
        <v>45.65</v>
      </c>
      <c r="L1444" s="12">
        <v>1550442</v>
      </c>
      <c r="N1444" s="113" t="str">
        <f t="shared" si="88"/>
        <v>42998EXPD</v>
      </c>
      <c r="O1444" s="21">
        <v>42998</v>
      </c>
      <c r="P1444" s="122" t="s">
        <v>257</v>
      </c>
      <c r="Q1444" s="117">
        <v>57.28</v>
      </c>
      <c r="R1444" s="96">
        <v>57.99</v>
      </c>
      <c r="S1444" s="11">
        <v>1103150</v>
      </c>
      <c r="T1444" s="78">
        <f t="shared" si="86"/>
        <v>1168202.2666666666</v>
      </c>
      <c r="U1444" s="11">
        <f t="shared" si="89"/>
        <v>1.511626385702044E-2</v>
      </c>
      <c r="V1444" s="119">
        <f t="shared" si="87"/>
        <v>0.21592109330757289</v>
      </c>
    </row>
    <row r="1445" spans="2:22">
      <c r="B1445" s="21">
        <v>42922</v>
      </c>
      <c r="C1445" s="122" t="s">
        <v>477</v>
      </c>
      <c r="D1445" s="116">
        <v>52.97</v>
      </c>
      <c r="E1445" s="11">
        <v>51.5</v>
      </c>
      <c r="F1445" s="12">
        <v>3083490</v>
      </c>
      <c r="H1445" s="21">
        <v>42958</v>
      </c>
      <c r="I1445" s="122" t="s">
        <v>66</v>
      </c>
      <c r="J1445" s="116">
        <v>36.26</v>
      </c>
      <c r="K1445" s="11">
        <v>35.869999999999997</v>
      </c>
      <c r="L1445" s="12">
        <v>19275060</v>
      </c>
      <c r="N1445" s="113" t="str">
        <f t="shared" si="88"/>
        <v>42999EXPD</v>
      </c>
      <c r="O1445" s="21">
        <v>42999</v>
      </c>
      <c r="P1445" s="122" t="s">
        <v>257</v>
      </c>
      <c r="Q1445" s="117">
        <v>58.02</v>
      </c>
      <c r="R1445" s="96">
        <v>57.75</v>
      </c>
      <c r="S1445" s="11">
        <v>455795</v>
      </c>
      <c r="T1445" s="78">
        <f t="shared" si="86"/>
        <v>1118482.9666666666</v>
      </c>
      <c r="U1445" s="11">
        <f t="shared" si="89"/>
        <v>-4.1472324864463683E-3</v>
      </c>
      <c r="V1445" s="119">
        <f t="shared" si="87"/>
        <v>0.15100687108233168</v>
      </c>
    </row>
    <row r="1446" spans="2:22">
      <c r="B1446" s="21">
        <v>42922</v>
      </c>
      <c r="C1446" s="122" t="s">
        <v>478</v>
      </c>
      <c r="D1446" s="116">
        <v>61.45</v>
      </c>
      <c r="E1446" s="11">
        <v>60.21</v>
      </c>
      <c r="F1446" s="12">
        <v>2578280</v>
      </c>
      <c r="H1446" s="21">
        <v>42958</v>
      </c>
      <c r="I1446" s="122" t="s">
        <v>67</v>
      </c>
      <c r="J1446" s="116">
        <v>136.72999999999999</v>
      </c>
      <c r="K1446" s="11">
        <v>136.6</v>
      </c>
      <c r="L1446" s="12">
        <v>747234</v>
      </c>
      <c r="N1446" s="113" t="str">
        <f t="shared" si="88"/>
        <v>43000EXPD</v>
      </c>
      <c r="O1446" s="21">
        <v>43000</v>
      </c>
      <c r="P1446" s="122" t="s">
        <v>257</v>
      </c>
      <c r="Q1446" s="117">
        <v>57.8</v>
      </c>
      <c r="R1446" s="96">
        <v>58.19</v>
      </c>
      <c r="S1446" s="11">
        <v>774974</v>
      </c>
      <c r="T1446" s="78">
        <f t="shared" si="86"/>
        <v>1074211.3999999999</v>
      </c>
      <c r="U1446" s="11">
        <f t="shared" si="89"/>
        <v>7.5901692666756528E-3</v>
      </c>
      <c r="V1446" s="119">
        <f t="shared" si="87"/>
        <v>0.15058460422638498</v>
      </c>
    </row>
    <row r="1447" spans="2:22">
      <c r="B1447" s="21">
        <v>42922</v>
      </c>
      <c r="C1447" s="122" t="s">
        <v>479</v>
      </c>
      <c r="D1447" s="116">
        <v>57.96</v>
      </c>
      <c r="E1447" s="11">
        <v>57.62</v>
      </c>
      <c r="F1447" s="12">
        <v>657829</v>
      </c>
      <c r="H1447" s="21">
        <v>42958</v>
      </c>
      <c r="I1447" s="122" t="s">
        <v>68</v>
      </c>
      <c r="J1447" s="116">
        <v>51.69</v>
      </c>
      <c r="K1447" s="11">
        <v>52.59</v>
      </c>
      <c r="L1447" s="12">
        <v>2091472</v>
      </c>
      <c r="N1447" s="113" t="str">
        <f t="shared" si="88"/>
        <v>43003EXPD</v>
      </c>
      <c r="O1447" s="21">
        <v>43003</v>
      </c>
      <c r="P1447" s="122" t="s">
        <v>257</v>
      </c>
      <c r="Q1447" s="117">
        <v>58.06</v>
      </c>
      <c r="R1447" s="96">
        <v>58.08</v>
      </c>
      <c r="S1447" s="11">
        <v>540382</v>
      </c>
      <c r="T1447" s="78">
        <f t="shared" si="86"/>
        <v>1049069.1000000001</v>
      </c>
      <c r="U1447" s="11">
        <f t="shared" si="89"/>
        <v>-1.8921481520379265E-3</v>
      </c>
      <c r="V1447" s="119">
        <f t="shared" si="87"/>
        <v>0.14252073921211575</v>
      </c>
    </row>
    <row r="1448" spans="2:22">
      <c r="B1448" s="21">
        <v>42922</v>
      </c>
      <c r="C1448" s="122" t="s">
        <v>480</v>
      </c>
      <c r="D1448" s="116">
        <v>100.98</v>
      </c>
      <c r="E1448" s="11">
        <v>101.5</v>
      </c>
      <c r="F1448" s="12">
        <v>7161323</v>
      </c>
      <c r="H1448" s="21">
        <v>42958</v>
      </c>
      <c r="I1448" s="122" t="s">
        <v>69</v>
      </c>
      <c r="J1448" s="116">
        <v>20.74</v>
      </c>
      <c r="K1448" s="11">
        <v>20.67</v>
      </c>
      <c r="L1448" s="12">
        <v>4538715</v>
      </c>
      <c r="N1448" s="113" t="str">
        <f t="shared" si="88"/>
        <v>43004EXPD</v>
      </c>
      <c r="O1448" s="21">
        <v>43004</v>
      </c>
      <c r="P1448" s="122" t="s">
        <v>257</v>
      </c>
      <c r="Q1448" s="117">
        <v>58.09</v>
      </c>
      <c r="R1448" s="96">
        <v>58.95</v>
      </c>
      <c r="S1448" s="11">
        <v>885554</v>
      </c>
      <c r="T1448" s="78">
        <f t="shared" si="86"/>
        <v>1013871.9333333333</v>
      </c>
      <c r="U1448" s="11">
        <f t="shared" si="89"/>
        <v>1.4868256466839386E-2</v>
      </c>
      <c r="V1448" s="119">
        <f t="shared" si="87"/>
        <v>0.14125286141308963</v>
      </c>
    </row>
    <row r="1449" spans="2:22">
      <c r="B1449" s="21">
        <v>42922</v>
      </c>
      <c r="C1449" s="122" t="s">
        <v>481</v>
      </c>
      <c r="D1449" s="116">
        <v>76.19</v>
      </c>
      <c r="E1449" s="11">
        <v>76.86</v>
      </c>
      <c r="F1449" s="12">
        <v>5047044</v>
      </c>
      <c r="H1449" s="21">
        <v>42958</v>
      </c>
      <c r="I1449" s="122" t="s">
        <v>70</v>
      </c>
      <c r="J1449" s="116">
        <v>84.77</v>
      </c>
      <c r="K1449" s="11">
        <v>85.09</v>
      </c>
      <c r="L1449" s="12">
        <v>2023411</v>
      </c>
      <c r="N1449" s="113" t="str">
        <f t="shared" si="88"/>
        <v>43005EXPD</v>
      </c>
      <c r="O1449" s="21">
        <v>43005</v>
      </c>
      <c r="P1449" s="122" t="s">
        <v>257</v>
      </c>
      <c r="Q1449" s="117">
        <v>59.19</v>
      </c>
      <c r="R1449" s="96">
        <v>59.4</v>
      </c>
      <c r="S1449" s="11">
        <v>794677</v>
      </c>
      <c r="T1449" s="78">
        <f t="shared" si="86"/>
        <v>994971.6</v>
      </c>
      <c r="U1449" s="11">
        <f t="shared" si="89"/>
        <v>7.6045993852192125E-3</v>
      </c>
      <c r="V1449" s="119">
        <f t="shared" si="87"/>
        <v>0.13275705570573124</v>
      </c>
    </row>
    <row r="1450" spans="2:22">
      <c r="B1450" s="21">
        <v>42922</v>
      </c>
      <c r="C1450" s="122" t="s">
        <v>482</v>
      </c>
      <c r="D1450" s="116">
        <v>47.97</v>
      </c>
      <c r="E1450" s="11">
        <v>47.43</v>
      </c>
      <c r="F1450" s="12">
        <v>1375963</v>
      </c>
      <c r="H1450" s="21">
        <v>42958</v>
      </c>
      <c r="I1450" s="122" t="s">
        <v>71</v>
      </c>
      <c r="J1450" s="116">
        <v>37.71</v>
      </c>
      <c r="K1450" s="11">
        <v>37.130000000000003</v>
      </c>
      <c r="L1450" s="12">
        <v>1066335</v>
      </c>
      <c r="N1450" s="113" t="str">
        <f t="shared" si="88"/>
        <v>43006EXPD</v>
      </c>
      <c r="O1450" s="21">
        <v>43006</v>
      </c>
      <c r="P1450" s="122" t="s">
        <v>257</v>
      </c>
      <c r="Q1450" s="117">
        <v>59.29</v>
      </c>
      <c r="R1450" s="96">
        <v>59.63</v>
      </c>
      <c r="S1450" s="11">
        <v>725352</v>
      </c>
      <c r="T1450" s="78">
        <f t="shared" si="86"/>
        <v>991427.16666666663</v>
      </c>
      <c r="U1450" s="11">
        <f t="shared" si="89"/>
        <v>3.86457676641544E-3</v>
      </c>
      <c r="V1450" s="119">
        <f t="shared" si="87"/>
        <v>0.13312963546079123</v>
      </c>
    </row>
    <row r="1451" spans="2:22">
      <c r="B1451" s="21">
        <v>42922</v>
      </c>
      <c r="C1451" s="122" t="s">
        <v>483</v>
      </c>
      <c r="D1451" s="116">
        <v>20.22</v>
      </c>
      <c r="E1451" s="11">
        <v>19.100000000000001</v>
      </c>
      <c r="F1451" s="12">
        <v>3786154</v>
      </c>
      <c r="H1451" s="21">
        <v>42958</v>
      </c>
      <c r="I1451" s="122" t="s">
        <v>72</v>
      </c>
      <c r="J1451" s="116">
        <v>310.09334999999999</v>
      </c>
      <c r="K1451" s="11">
        <v>314.08334000000002</v>
      </c>
      <c r="L1451" s="12">
        <v>724715.98600000003</v>
      </c>
      <c r="N1451" s="113" t="str">
        <f t="shared" si="88"/>
        <v>43007EXPD</v>
      </c>
      <c r="O1451" s="21">
        <v>43007</v>
      </c>
      <c r="P1451" s="122" t="s">
        <v>257</v>
      </c>
      <c r="Q1451" s="117">
        <v>59.81</v>
      </c>
      <c r="R1451" s="96">
        <v>59.86</v>
      </c>
      <c r="S1451" s="11">
        <v>1213265</v>
      </c>
      <c r="T1451" s="78">
        <f t="shared" si="86"/>
        <v>988237.26666666672</v>
      </c>
      <c r="U1451" s="11">
        <f t="shared" si="89"/>
        <v>3.8496992895383406E-3</v>
      </c>
      <c r="V1451" s="119">
        <f t="shared" si="87"/>
        <v>0.1332082521960985</v>
      </c>
    </row>
    <row r="1452" spans="2:22">
      <c r="B1452" s="21">
        <v>42922</v>
      </c>
      <c r="C1452" s="122" t="s">
        <v>484</v>
      </c>
      <c r="D1452" s="116">
        <v>22.03</v>
      </c>
      <c r="E1452" s="11">
        <v>20.65</v>
      </c>
      <c r="F1452" s="12">
        <v>7879206</v>
      </c>
      <c r="H1452" s="21">
        <v>42958</v>
      </c>
      <c r="I1452" s="122" t="s">
        <v>73</v>
      </c>
      <c r="J1452" s="116">
        <v>117.51</v>
      </c>
      <c r="K1452" s="11">
        <v>116.92</v>
      </c>
      <c r="L1452" s="12">
        <v>952138</v>
      </c>
      <c r="N1452" s="113" t="str">
        <f t="shared" si="88"/>
        <v>42919EXPE</v>
      </c>
      <c r="O1452" s="21">
        <v>42919</v>
      </c>
      <c r="P1452" s="122" t="s">
        <v>258</v>
      </c>
      <c r="Q1452" s="116">
        <v>149.56</v>
      </c>
      <c r="R1452" s="11">
        <v>147.72999999999999</v>
      </c>
      <c r="S1452" s="11">
        <v>826531</v>
      </c>
      <c r="T1452" s="78">
        <f t="shared" si="86"/>
        <v>987508</v>
      </c>
      <c r="U1452" s="11">
        <f t="shared" si="89"/>
        <v>0.9033777809089637</v>
      </c>
      <c r="V1452" s="119">
        <f t="shared" si="87"/>
        <v>0.12118172668036671</v>
      </c>
    </row>
    <row r="1453" spans="2:22">
      <c r="B1453" s="21">
        <v>42922</v>
      </c>
      <c r="C1453" s="122" t="s">
        <v>485</v>
      </c>
      <c r="D1453" s="116">
        <v>76</v>
      </c>
      <c r="E1453" s="11">
        <v>77.709999999999994</v>
      </c>
      <c r="F1453" s="12">
        <v>4312651</v>
      </c>
      <c r="H1453" s="21">
        <v>42961</v>
      </c>
      <c r="I1453" s="122" t="s">
        <v>24</v>
      </c>
      <c r="J1453" s="116">
        <v>29.3</v>
      </c>
      <c r="K1453" s="11">
        <v>29.41</v>
      </c>
      <c r="L1453" s="12">
        <v>3735146</v>
      </c>
      <c r="N1453" s="113" t="str">
        <f t="shared" si="88"/>
        <v>42921EXPE</v>
      </c>
      <c r="O1453" s="21">
        <v>42921</v>
      </c>
      <c r="P1453" s="122" t="s">
        <v>258</v>
      </c>
      <c r="Q1453" s="116">
        <v>148.28</v>
      </c>
      <c r="R1453" s="11">
        <v>150.15</v>
      </c>
      <c r="S1453" s="11">
        <v>1723227</v>
      </c>
      <c r="T1453" s="78">
        <f t="shared" si="86"/>
        <v>981500.83333333337</v>
      </c>
      <c r="U1453" s="11">
        <f t="shared" si="89"/>
        <v>1.6248511095822683E-2</v>
      </c>
      <c r="V1453" s="119">
        <f t="shared" si="87"/>
        <v>2.6019790383681576</v>
      </c>
    </row>
    <row r="1454" spans="2:22">
      <c r="B1454" s="21">
        <v>42922</v>
      </c>
      <c r="C1454" s="122" t="s">
        <v>486</v>
      </c>
      <c r="D1454" s="116">
        <v>38.92</v>
      </c>
      <c r="E1454" s="11">
        <v>38.07</v>
      </c>
      <c r="F1454" s="12">
        <v>1508169</v>
      </c>
      <c r="H1454" s="21">
        <v>42961</v>
      </c>
      <c r="I1454" s="122" t="s">
        <v>25</v>
      </c>
      <c r="J1454" s="116">
        <v>35.159999999999997</v>
      </c>
      <c r="K1454" s="11">
        <v>35.47</v>
      </c>
      <c r="L1454" s="12">
        <v>7366842</v>
      </c>
      <c r="N1454" s="113" t="str">
        <f t="shared" si="88"/>
        <v>42922EXPE</v>
      </c>
      <c r="O1454" s="21">
        <v>42922</v>
      </c>
      <c r="P1454" s="122" t="s">
        <v>258</v>
      </c>
      <c r="Q1454" s="116">
        <v>149.24</v>
      </c>
      <c r="R1454" s="11">
        <v>148.66</v>
      </c>
      <c r="S1454" s="11">
        <v>1285685</v>
      </c>
      <c r="T1454" s="78">
        <f t="shared" si="86"/>
        <v>1009437.4</v>
      </c>
      <c r="U1454" s="11">
        <f t="shared" si="89"/>
        <v>-9.9729751321919434E-3</v>
      </c>
      <c r="V1454" s="119">
        <f t="shared" si="87"/>
        <v>2.600840097741195</v>
      </c>
    </row>
    <row r="1455" spans="2:22">
      <c r="B1455" s="21">
        <v>42922</v>
      </c>
      <c r="C1455" s="122" t="s">
        <v>487</v>
      </c>
      <c r="D1455" s="116">
        <v>121.64</v>
      </c>
      <c r="E1455" s="11">
        <v>119.74</v>
      </c>
      <c r="F1455" s="12">
        <v>511945</v>
      </c>
      <c r="H1455" s="21">
        <v>42961</v>
      </c>
      <c r="I1455" s="122" t="s">
        <v>26</v>
      </c>
      <c r="J1455" s="116">
        <v>922.53</v>
      </c>
      <c r="K1455" s="11">
        <v>922.67</v>
      </c>
      <c r="L1455" s="12">
        <v>1064530</v>
      </c>
      <c r="N1455" s="113" t="str">
        <f t="shared" si="88"/>
        <v>42923EXPE</v>
      </c>
      <c r="O1455" s="21">
        <v>42923</v>
      </c>
      <c r="P1455" s="122" t="s">
        <v>258</v>
      </c>
      <c r="Q1455" s="116">
        <v>148.94999999999999</v>
      </c>
      <c r="R1455" s="11">
        <v>149.78</v>
      </c>
      <c r="S1455" s="11">
        <v>932340</v>
      </c>
      <c r="T1455" s="78">
        <f t="shared" ref="T1455:T1518" si="90">AVERAGE(S1425:S1454)</f>
        <v>1020282.1333333333</v>
      </c>
      <c r="U1455" s="11">
        <f t="shared" si="89"/>
        <v>7.5057315240735657E-3</v>
      </c>
      <c r="V1455" s="119">
        <f t="shared" ref="V1455:V1518" si="91">_xlfn.STDEV.S(U1425:U1454)*(250)^0.5</f>
        <v>2.6033025052591401</v>
      </c>
    </row>
    <row r="1456" spans="2:22">
      <c r="B1456" s="21">
        <v>42922</v>
      </c>
      <c r="C1456" s="122" t="s">
        <v>488</v>
      </c>
      <c r="D1456" s="116">
        <v>276.51</v>
      </c>
      <c r="E1456" s="11">
        <v>273.24</v>
      </c>
      <c r="F1456" s="12">
        <v>1084648</v>
      </c>
      <c r="H1456" s="21">
        <v>42961</v>
      </c>
      <c r="I1456" s="122" t="s">
        <v>27</v>
      </c>
      <c r="J1456" s="116">
        <v>939.07</v>
      </c>
      <c r="K1456" s="11">
        <v>938.93</v>
      </c>
      <c r="L1456" s="12">
        <v>1150612</v>
      </c>
      <c r="N1456" s="113" t="str">
        <f t="shared" si="88"/>
        <v>42926EXPE</v>
      </c>
      <c r="O1456" s="21">
        <v>42926</v>
      </c>
      <c r="P1456" s="122" t="s">
        <v>258</v>
      </c>
      <c r="Q1456" s="116">
        <v>149.63</v>
      </c>
      <c r="R1456" s="11">
        <v>149.97999999999999</v>
      </c>
      <c r="S1456" s="11">
        <v>1036030</v>
      </c>
      <c r="T1456" s="78">
        <f t="shared" si="90"/>
        <v>1021804.7</v>
      </c>
      <c r="U1456" s="11">
        <f t="shared" si="89"/>
        <v>1.3344010520221551E-3</v>
      </c>
      <c r="V1456" s="119">
        <f t="shared" si="91"/>
        <v>2.6008718304382379</v>
      </c>
    </row>
    <row r="1457" spans="2:22">
      <c r="B1457" s="21">
        <v>42922</v>
      </c>
      <c r="C1457" s="122" t="s">
        <v>489</v>
      </c>
      <c r="D1457" s="116">
        <v>188.12</v>
      </c>
      <c r="E1457" s="11">
        <v>186.94</v>
      </c>
      <c r="F1457" s="12">
        <v>1844743</v>
      </c>
      <c r="H1457" s="21">
        <v>42961</v>
      </c>
      <c r="I1457" s="122" t="s">
        <v>28</v>
      </c>
      <c r="J1457" s="116">
        <v>83.3</v>
      </c>
      <c r="K1457" s="11">
        <v>83.77</v>
      </c>
      <c r="L1457" s="12">
        <v>679849</v>
      </c>
      <c r="N1457" s="113" t="str">
        <f t="shared" si="88"/>
        <v>42927EXPE</v>
      </c>
      <c r="O1457" s="21">
        <v>42927</v>
      </c>
      <c r="P1457" s="122" t="s">
        <v>258</v>
      </c>
      <c r="Q1457" s="116">
        <v>150.19999999999999</v>
      </c>
      <c r="R1457" s="11">
        <v>149.94</v>
      </c>
      <c r="S1457" s="11">
        <v>1212956</v>
      </c>
      <c r="T1457" s="78">
        <f t="shared" si="90"/>
        <v>1037262.0333333333</v>
      </c>
      <c r="U1457" s="11">
        <f t="shared" si="89"/>
        <v>-2.6673779832728212E-4</v>
      </c>
      <c r="V1457" s="119">
        <f t="shared" si="91"/>
        <v>2.6005622634827388</v>
      </c>
    </row>
    <row r="1458" spans="2:22">
      <c r="B1458" s="21">
        <v>42922</v>
      </c>
      <c r="C1458" s="122" t="s">
        <v>490</v>
      </c>
      <c r="D1458" s="116">
        <v>47.12</v>
      </c>
      <c r="E1458" s="11">
        <v>47.32</v>
      </c>
      <c r="F1458" s="12">
        <v>1195493</v>
      </c>
      <c r="H1458" s="21">
        <v>42961</v>
      </c>
      <c r="I1458" s="122" t="s">
        <v>29</v>
      </c>
      <c r="J1458" s="116">
        <v>94.2</v>
      </c>
      <c r="K1458" s="11">
        <v>94.48</v>
      </c>
      <c r="L1458" s="12">
        <v>922348</v>
      </c>
      <c r="N1458" s="113" t="str">
        <f t="shared" si="88"/>
        <v>42928EXPE</v>
      </c>
      <c r="O1458" s="21">
        <v>42928</v>
      </c>
      <c r="P1458" s="122" t="s">
        <v>258</v>
      </c>
      <c r="Q1458" s="116">
        <v>151.32</v>
      </c>
      <c r="R1458" s="11">
        <v>152.34</v>
      </c>
      <c r="S1458" s="11">
        <v>1470098</v>
      </c>
      <c r="T1458" s="78">
        <f t="shared" si="90"/>
        <v>1054752.9333333333</v>
      </c>
      <c r="U1458" s="11">
        <f t="shared" si="89"/>
        <v>1.5879650869726123E-2</v>
      </c>
      <c r="V1458" s="119">
        <f t="shared" si="91"/>
        <v>2.6007879707875459</v>
      </c>
    </row>
    <row r="1459" spans="2:22">
      <c r="B1459" s="21">
        <v>42922</v>
      </c>
      <c r="C1459" s="122" t="s">
        <v>491</v>
      </c>
      <c r="D1459" s="116">
        <v>107.75</v>
      </c>
      <c r="E1459" s="11">
        <v>107.76</v>
      </c>
      <c r="F1459" s="12">
        <v>2984218</v>
      </c>
      <c r="H1459" s="21">
        <v>42961</v>
      </c>
      <c r="I1459" s="122" t="s">
        <v>30</v>
      </c>
      <c r="J1459" s="116">
        <v>23.39</v>
      </c>
      <c r="K1459" s="11">
        <v>23.1</v>
      </c>
      <c r="L1459" s="12">
        <v>4711070</v>
      </c>
      <c r="N1459" s="113" t="str">
        <f t="shared" si="88"/>
        <v>42929EXPE</v>
      </c>
      <c r="O1459" s="21">
        <v>42929</v>
      </c>
      <c r="P1459" s="122" t="s">
        <v>258</v>
      </c>
      <c r="Q1459" s="116">
        <v>152.24</v>
      </c>
      <c r="R1459" s="11">
        <v>152.9</v>
      </c>
      <c r="S1459" s="11">
        <v>1005078</v>
      </c>
      <c r="T1459" s="78">
        <f t="shared" si="90"/>
        <v>1081861.5333333334</v>
      </c>
      <c r="U1459" s="11">
        <f t="shared" si="89"/>
        <v>3.6692479903746313E-3</v>
      </c>
      <c r="V1459" s="119">
        <f t="shared" si="91"/>
        <v>2.6001424480145627</v>
      </c>
    </row>
    <row r="1460" spans="2:22">
      <c r="B1460" s="21">
        <v>42922</v>
      </c>
      <c r="C1460" s="122" t="s">
        <v>492</v>
      </c>
      <c r="D1460" s="116">
        <v>110.11</v>
      </c>
      <c r="E1460" s="11">
        <v>109.24</v>
      </c>
      <c r="F1460" s="12">
        <v>1637242</v>
      </c>
      <c r="H1460" s="21">
        <v>42961</v>
      </c>
      <c r="I1460" s="122" t="s">
        <v>31</v>
      </c>
      <c r="J1460" s="116">
        <v>51.47</v>
      </c>
      <c r="K1460" s="11">
        <v>51.8</v>
      </c>
      <c r="L1460" s="12">
        <v>651250</v>
      </c>
      <c r="N1460" s="113" t="str">
        <f t="shared" si="88"/>
        <v>42930EXPE</v>
      </c>
      <c r="O1460" s="21">
        <v>42930</v>
      </c>
      <c r="P1460" s="122" t="s">
        <v>258</v>
      </c>
      <c r="Q1460" s="116">
        <v>153.72999999999999</v>
      </c>
      <c r="R1460" s="11">
        <v>154.16999999999999</v>
      </c>
      <c r="S1460" s="11">
        <v>1216820</v>
      </c>
      <c r="T1460" s="78">
        <f t="shared" si="90"/>
        <v>1073761.7333333334</v>
      </c>
      <c r="U1460" s="11">
        <f t="shared" si="89"/>
        <v>8.2717767372312272E-3</v>
      </c>
      <c r="V1460" s="119">
        <f t="shared" si="91"/>
        <v>2.6005635543757624</v>
      </c>
    </row>
    <row r="1461" spans="2:22">
      <c r="B1461" s="21">
        <v>42922</v>
      </c>
      <c r="C1461" s="122" t="s">
        <v>493</v>
      </c>
      <c r="D1461" s="116">
        <v>114.18</v>
      </c>
      <c r="E1461" s="11">
        <v>112.35</v>
      </c>
      <c r="F1461" s="12">
        <v>2251166</v>
      </c>
      <c r="H1461" s="21">
        <v>42961</v>
      </c>
      <c r="I1461" s="122" t="s">
        <v>32</v>
      </c>
      <c r="J1461" s="116">
        <v>226.37</v>
      </c>
      <c r="K1461" s="11">
        <v>227.36</v>
      </c>
      <c r="L1461" s="12">
        <v>2266069</v>
      </c>
      <c r="N1461" s="113" t="str">
        <f t="shared" si="88"/>
        <v>42933EXPE</v>
      </c>
      <c r="O1461" s="21">
        <v>42933</v>
      </c>
      <c r="P1461" s="122" t="s">
        <v>258</v>
      </c>
      <c r="Q1461" s="116">
        <v>154.30000000000001</v>
      </c>
      <c r="R1461" s="11">
        <v>152.72999999999999</v>
      </c>
      <c r="S1461" s="11">
        <v>1291421</v>
      </c>
      <c r="T1461" s="78">
        <f t="shared" si="90"/>
        <v>1081517.0666666667</v>
      </c>
      <c r="U1461" s="11">
        <f t="shared" si="89"/>
        <v>-9.3842330898935931E-3</v>
      </c>
      <c r="V1461" s="119">
        <f t="shared" si="91"/>
        <v>2.6001673409465109</v>
      </c>
    </row>
    <row r="1462" spans="2:22">
      <c r="B1462" s="21">
        <v>42922</v>
      </c>
      <c r="C1462" s="122" t="s">
        <v>494</v>
      </c>
      <c r="D1462" s="116">
        <v>52.62</v>
      </c>
      <c r="E1462" s="11">
        <v>52.18</v>
      </c>
      <c r="F1462" s="12">
        <v>5161885</v>
      </c>
      <c r="H1462" s="21">
        <v>42961</v>
      </c>
      <c r="I1462" s="122" t="s">
        <v>33</v>
      </c>
      <c r="J1462" s="116">
        <v>30.5</v>
      </c>
      <c r="K1462" s="11">
        <v>30.23</v>
      </c>
      <c r="L1462" s="12">
        <v>2588232</v>
      </c>
      <c r="N1462" s="113" t="str">
        <f t="shared" si="88"/>
        <v>42934EXPE</v>
      </c>
      <c r="O1462" s="21">
        <v>42934</v>
      </c>
      <c r="P1462" s="122" t="s">
        <v>258</v>
      </c>
      <c r="Q1462" s="116">
        <v>152.47</v>
      </c>
      <c r="R1462" s="11">
        <v>153.57</v>
      </c>
      <c r="S1462" s="11">
        <v>933731</v>
      </c>
      <c r="T1462" s="78">
        <f t="shared" si="90"/>
        <v>1085852.8999999999</v>
      </c>
      <c r="U1462" s="11">
        <f t="shared" si="89"/>
        <v>5.4848325552473371E-3</v>
      </c>
      <c r="V1462" s="119">
        <f t="shared" si="91"/>
        <v>2.6013165993905263</v>
      </c>
    </row>
    <row r="1463" spans="2:22">
      <c r="B1463" s="21">
        <v>42922</v>
      </c>
      <c r="C1463" s="122" t="s">
        <v>495</v>
      </c>
      <c r="D1463" s="116">
        <v>122.56</v>
      </c>
      <c r="E1463" s="11">
        <v>121.89</v>
      </c>
      <c r="F1463" s="12">
        <v>3058197</v>
      </c>
      <c r="H1463" s="21">
        <v>42961</v>
      </c>
      <c r="I1463" s="122" t="s">
        <v>34</v>
      </c>
      <c r="J1463" s="116">
        <v>165.08</v>
      </c>
      <c r="K1463" s="11">
        <v>166.99</v>
      </c>
      <c r="L1463" s="12">
        <v>734606</v>
      </c>
      <c r="N1463" s="113" t="str">
        <f t="shared" si="88"/>
        <v>42935EXPE</v>
      </c>
      <c r="O1463" s="21">
        <v>42935</v>
      </c>
      <c r="P1463" s="122" t="s">
        <v>258</v>
      </c>
      <c r="Q1463" s="116">
        <v>154.25</v>
      </c>
      <c r="R1463" s="11">
        <v>155.47</v>
      </c>
      <c r="S1463" s="11">
        <v>1007330</v>
      </c>
      <c r="T1463" s="78">
        <f t="shared" si="90"/>
        <v>1088443.1333333333</v>
      </c>
      <c r="U1463" s="11">
        <f t="shared" si="89"/>
        <v>1.2296297824047946E-2</v>
      </c>
      <c r="V1463" s="119">
        <f t="shared" si="91"/>
        <v>2.6015075343316623</v>
      </c>
    </row>
    <row r="1464" spans="2:22">
      <c r="B1464" s="21">
        <v>42922</v>
      </c>
      <c r="C1464" s="122" t="s">
        <v>496</v>
      </c>
      <c r="D1464" s="116">
        <v>93.45</v>
      </c>
      <c r="E1464" s="11">
        <v>93.25</v>
      </c>
      <c r="F1464" s="12">
        <v>8215653</v>
      </c>
      <c r="H1464" s="21">
        <v>42961</v>
      </c>
      <c r="I1464" s="122" t="s">
        <v>35</v>
      </c>
      <c r="J1464" s="116">
        <v>40.049999999999997</v>
      </c>
      <c r="K1464" s="11">
        <v>39.909999999999997</v>
      </c>
      <c r="L1464" s="12">
        <v>7282298</v>
      </c>
      <c r="N1464" s="113" t="str">
        <f t="shared" si="88"/>
        <v>42936EXPE</v>
      </c>
      <c r="O1464" s="21">
        <v>42936</v>
      </c>
      <c r="P1464" s="122" t="s">
        <v>258</v>
      </c>
      <c r="Q1464" s="116">
        <v>155.22</v>
      </c>
      <c r="R1464" s="11">
        <v>154.63</v>
      </c>
      <c r="S1464" s="11">
        <v>953561</v>
      </c>
      <c r="T1464" s="78">
        <f t="shared" si="90"/>
        <v>1090240.1666666667</v>
      </c>
      <c r="U1464" s="11">
        <f t="shared" si="89"/>
        <v>-5.417620474310306E-3</v>
      </c>
      <c r="V1464" s="119">
        <f t="shared" si="91"/>
        <v>2.600431407438359</v>
      </c>
    </row>
    <row r="1465" spans="2:22">
      <c r="B1465" s="21">
        <v>42922</v>
      </c>
      <c r="C1465" s="122" t="s">
        <v>497</v>
      </c>
      <c r="D1465" s="116">
        <v>103.16</v>
      </c>
      <c r="E1465" s="11">
        <v>103.13</v>
      </c>
      <c r="F1465" s="12">
        <v>1291845</v>
      </c>
      <c r="H1465" s="21">
        <v>42961</v>
      </c>
      <c r="I1465" s="122" t="s">
        <v>36</v>
      </c>
      <c r="J1465" s="116">
        <v>98.48</v>
      </c>
      <c r="K1465" s="11">
        <v>98.24</v>
      </c>
      <c r="L1465" s="12">
        <v>943145</v>
      </c>
      <c r="N1465" s="113" t="str">
        <f t="shared" si="88"/>
        <v>42937EXPE</v>
      </c>
      <c r="O1465" s="21">
        <v>42937</v>
      </c>
      <c r="P1465" s="122" t="s">
        <v>258</v>
      </c>
      <c r="Q1465" s="116">
        <v>153.91</v>
      </c>
      <c r="R1465" s="11">
        <v>153.94</v>
      </c>
      <c r="S1465" s="11">
        <v>1218922</v>
      </c>
      <c r="T1465" s="78">
        <f t="shared" si="90"/>
        <v>1080523.8666666667</v>
      </c>
      <c r="U1465" s="11">
        <f t="shared" si="89"/>
        <v>-4.4722503811677619E-3</v>
      </c>
      <c r="V1465" s="119">
        <f t="shared" si="91"/>
        <v>2.6009230414436204</v>
      </c>
    </row>
    <row r="1466" spans="2:22">
      <c r="B1466" s="21">
        <v>42922</v>
      </c>
      <c r="C1466" s="122" t="s">
        <v>498</v>
      </c>
      <c r="D1466" s="116">
        <v>57.15</v>
      </c>
      <c r="E1466" s="11">
        <v>56.13</v>
      </c>
      <c r="F1466" s="12">
        <v>1815447</v>
      </c>
      <c r="H1466" s="21">
        <v>42961</v>
      </c>
      <c r="I1466" s="122" t="s">
        <v>37</v>
      </c>
      <c r="J1466" s="116">
        <v>12.86</v>
      </c>
      <c r="K1466" s="11">
        <v>12.96</v>
      </c>
      <c r="L1466" s="12">
        <v>5664764</v>
      </c>
      <c r="N1466" s="113" t="str">
        <f t="shared" si="88"/>
        <v>42940EXPE</v>
      </c>
      <c r="O1466" s="21">
        <v>42940</v>
      </c>
      <c r="P1466" s="122" t="s">
        <v>258</v>
      </c>
      <c r="Q1466" s="116">
        <v>153.94</v>
      </c>
      <c r="R1466" s="11">
        <v>154.61000000000001</v>
      </c>
      <c r="S1466" s="11">
        <v>858425</v>
      </c>
      <c r="T1466" s="78">
        <f t="shared" si="90"/>
        <v>1048656.1666666667</v>
      </c>
      <c r="U1466" s="11">
        <f t="shared" si="89"/>
        <v>4.3429010083320257E-3</v>
      </c>
      <c r="V1466" s="119">
        <f t="shared" si="91"/>
        <v>2.6016801786188033</v>
      </c>
    </row>
    <row r="1467" spans="2:22">
      <c r="B1467" s="21">
        <v>42922</v>
      </c>
      <c r="C1467" s="122" t="s">
        <v>499</v>
      </c>
      <c r="D1467" s="116">
        <v>32.96</v>
      </c>
      <c r="E1467" s="11">
        <v>33.07</v>
      </c>
      <c r="F1467" s="12">
        <v>7563864</v>
      </c>
      <c r="H1467" s="21">
        <v>42961</v>
      </c>
      <c r="I1467" s="122" t="s">
        <v>38</v>
      </c>
      <c r="J1467" s="116">
        <v>24.1</v>
      </c>
      <c r="K1467" s="11">
        <v>24.21</v>
      </c>
      <c r="L1467" s="12">
        <v>2594954</v>
      </c>
      <c r="N1467" s="113" t="str">
        <f t="shared" si="88"/>
        <v>42941EXPE</v>
      </c>
      <c r="O1467" s="21">
        <v>42941</v>
      </c>
      <c r="P1467" s="122" t="s">
        <v>258</v>
      </c>
      <c r="Q1467" s="116">
        <v>155.68</v>
      </c>
      <c r="R1467" s="11">
        <v>154.57</v>
      </c>
      <c r="S1467" s="11">
        <v>1697370</v>
      </c>
      <c r="T1467" s="78">
        <f t="shared" si="90"/>
        <v>1034637.4333333333</v>
      </c>
      <c r="U1467" s="11">
        <f t="shared" si="89"/>
        <v>-2.5874895027611859E-4</v>
      </c>
      <c r="V1467" s="119">
        <f t="shared" si="91"/>
        <v>2.6018966126006831</v>
      </c>
    </row>
    <row r="1468" spans="2:22">
      <c r="B1468" s="21">
        <v>42922</v>
      </c>
      <c r="C1468" s="122" t="s">
        <v>500</v>
      </c>
      <c r="D1468" s="116">
        <v>66.989999999999995</v>
      </c>
      <c r="E1468" s="11">
        <v>66.459999999999994</v>
      </c>
      <c r="F1468" s="12">
        <v>3332080</v>
      </c>
      <c r="H1468" s="21">
        <v>42961</v>
      </c>
      <c r="I1468" s="122" t="s">
        <v>39</v>
      </c>
      <c r="J1468" s="116">
        <v>79.62</v>
      </c>
      <c r="K1468" s="11">
        <v>79.52</v>
      </c>
      <c r="L1468" s="12">
        <v>2035971</v>
      </c>
      <c r="N1468" s="113" t="str">
        <f t="shared" si="88"/>
        <v>42942EXPE</v>
      </c>
      <c r="O1468" s="21">
        <v>42942</v>
      </c>
      <c r="P1468" s="122" t="s">
        <v>258</v>
      </c>
      <c r="Q1468" s="116">
        <v>155.24</v>
      </c>
      <c r="R1468" s="11">
        <v>156.94</v>
      </c>
      <c r="S1468" s="11">
        <v>2066509</v>
      </c>
      <c r="T1468" s="78">
        <f t="shared" si="90"/>
        <v>1049407.2666666666</v>
      </c>
      <c r="U1468" s="11">
        <f t="shared" si="89"/>
        <v>1.5216498535099999E-2</v>
      </c>
      <c r="V1468" s="119">
        <f t="shared" si="91"/>
        <v>2.6022559308877589</v>
      </c>
    </row>
    <row r="1469" spans="2:22">
      <c r="B1469" s="21">
        <v>42922</v>
      </c>
      <c r="C1469" s="122" t="s">
        <v>501</v>
      </c>
      <c r="D1469" s="116">
        <v>129.25</v>
      </c>
      <c r="E1469" s="11">
        <v>129.44999999999999</v>
      </c>
      <c r="F1469" s="12">
        <v>1434084</v>
      </c>
      <c r="H1469" s="21">
        <v>42961</v>
      </c>
      <c r="I1469" s="122" t="s">
        <v>40</v>
      </c>
      <c r="J1469" s="116">
        <v>70.63</v>
      </c>
      <c r="K1469" s="11">
        <v>71.75</v>
      </c>
      <c r="L1469" s="12">
        <v>1605665</v>
      </c>
      <c r="N1469" s="113" t="str">
        <f t="shared" si="88"/>
        <v>42943EXPE</v>
      </c>
      <c r="O1469" s="21">
        <v>42943</v>
      </c>
      <c r="P1469" s="122" t="s">
        <v>258</v>
      </c>
      <c r="Q1469" s="116">
        <v>158.53</v>
      </c>
      <c r="R1469" s="11">
        <v>154.25</v>
      </c>
      <c r="S1469" s="11">
        <v>2943418</v>
      </c>
      <c r="T1469" s="78">
        <f t="shared" si="90"/>
        <v>1088340.5666666667</v>
      </c>
      <c r="U1469" s="11">
        <f t="shared" si="89"/>
        <v>-1.7288903913829898E-2</v>
      </c>
      <c r="V1469" s="119">
        <f t="shared" si="91"/>
        <v>2.6021857440395539</v>
      </c>
    </row>
    <row r="1470" spans="2:22">
      <c r="B1470" s="21">
        <v>42922</v>
      </c>
      <c r="C1470" s="122" t="s">
        <v>502</v>
      </c>
      <c r="D1470" s="116">
        <v>93.82</v>
      </c>
      <c r="E1470" s="11">
        <v>74.657089999999997</v>
      </c>
      <c r="F1470" s="12">
        <v>1072839</v>
      </c>
      <c r="H1470" s="21">
        <v>42961</v>
      </c>
      <c r="I1470" s="122" t="s">
        <v>41</v>
      </c>
      <c r="J1470" s="116">
        <v>29.36</v>
      </c>
      <c r="K1470" s="11">
        <v>29.8</v>
      </c>
      <c r="L1470" s="12">
        <v>2821085</v>
      </c>
      <c r="N1470" s="113" t="str">
        <f t="shared" si="88"/>
        <v>42944EXPE</v>
      </c>
      <c r="O1470" s="21">
        <v>42944</v>
      </c>
      <c r="P1470" s="122" t="s">
        <v>258</v>
      </c>
      <c r="Q1470" s="116">
        <v>154.44</v>
      </c>
      <c r="R1470" s="11">
        <v>159.5</v>
      </c>
      <c r="S1470" s="11">
        <v>4398933</v>
      </c>
      <c r="T1470" s="78">
        <f t="shared" si="90"/>
        <v>1144089.8333333333</v>
      </c>
      <c r="U1470" s="11">
        <f t="shared" si="89"/>
        <v>3.3469259439402009E-2</v>
      </c>
      <c r="V1470" s="119">
        <f t="shared" si="91"/>
        <v>2.6014279058496119</v>
      </c>
    </row>
    <row r="1471" spans="2:22">
      <c r="B1471" s="21">
        <v>42922</v>
      </c>
      <c r="C1471" s="122" t="s">
        <v>503</v>
      </c>
      <c r="D1471" s="116">
        <v>83.74</v>
      </c>
      <c r="E1471" s="11">
        <v>83.48</v>
      </c>
      <c r="F1471" s="12">
        <v>830306</v>
      </c>
      <c r="H1471" s="21">
        <v>42961</v>
      </c>
      <c r="I1471" s="122" t="s">
        <v>42</v>
      </c>
      <c r="J1471" s="116">
        <v>156.04</v>
      </c>
      <c r="K1471" s="11">
        <v>154.26</v>
      </c>
      <c r="L1471" s="12">
        <v>6662484</v>
      </c>
      <c r="N1471" s="113" t="str">
        <f t="shared" si="88"/>
        <v>42947EXPE</v>
      </c>
      <c r="O1471" s="21">
        <v>42947</v>
      </c>
      <c r="P1471" s="122" t="s">
        <v>258</v>
      </c>
      <c r="Q1471" s="116">
        <v>159.28</v>
      </c>
      <c r="R1471" s="11">
        <v>156.47</v>
      </c>
      <c r="S1471" s="11">
        <v>2287033</v>
      </c>
      <c r="T1471" s="78">
        <f t="shared" si="90"/>
        <v>1233893.4666666666</v>
      </c>
      <c r="U1471" s="11">
        <f t="shared" si="89"/>
        <v>-1.9179623910933384E-2</v>
      </c>
      <c r="V1471" s="119">
        <f t="shared" si="91"/>
        <v>2.6001113912636491</v>
      </c>
    </row>
    <row r="1472" spans="2:22">
      <c r="B1472" s="21">
        <v>42922</v>
      </c>
      <c r="C1472" s="122" t="s">
        <v>504</v>
      </c>
      <c r="D1472" s="116">
        <v>94.27</v>
      </c>
      <c r="E1472" s="11">
        <v>93.25</v>
      </c>
      <c r="F1472" s="12">
        <v>669614</v>
      </c>
      <c r="H1472" s="21">
        <v>42961</v>
      </c>
      <c r="I1472" s="122" t="s">
        <v>43</v>
      </c>
      <c r="J1472" s="116">
        <v>41.36</v>
      </c>
      <c r="K1472" s="11">
        <v>40.54</v>
      </c>
      <c r="L1472" s="12">
        <v>3838889</v>
      </c>
      <c r="N1472" s="113" t="str">
        <f t="shared" si="88"/>
        <v>42948EXPE</v>
      </c>
      <c r="O1472" s="21">
        <v>42948</v>
      </c>
      <c r="P1472" s="122" t="s">
        <v>258</v>
      </c>
      <c r="Q1472" s="116">
        <v>157.24</v>
      </c>
      <c r="R1472" s="11">
        <v>152.69</v>
      </c>
      <c r="S1472" s="11">
        <v>1847023</v>
      </c>
      <c r="T1472" s="78">
        <f t="shared" si="90"/>
        <v>1266049.9666666666</v>
      </c>
      <c r="U1472" s="11">
        <f t="shared" si="89"/>
        <v>-2.4454576118545557E-2</v>
      </c>
      <c r="V1472" s="119">
        <f t="shared" si="91"/>
        <v>2.6025949293771902</v>
      </c>
    </row>
    <row r="1473" spans="2:22">
      <c r="B1473" s="21">
        <v>42922</v>
      </c>
      <c r="C1473" s="122" t="s">
        <v>505</v>
      </c>
      <c r="D1473" s="116">
        <v>127.32</v>
      </c>
      <c r="E1473" s="11">
        <v>128.46</v>
      </c>
      <c r="F1473" s="12">
        <v>1171802</v>
      </c>
      <c r="H1473" s="21">
        <v>42961</v>
      </c>
      <c r="I1473" s="122" t="s">
        <v>44</v>
      </c>
      <c r="J1473" s="116">
        <v>56.38</v>
      </c>
      <c r="K1473" s="11">
        <v>56.45</v>
      </c>
      <c r="L1473" s="12">
        <v>1451934</v>
      </c>
      <c r="N1473" s="113" t="str">
        <f t="shared" si="88"/>
        <v>42949EXPE</v>
      </c>
      <c r="O1473" s="21">
        <v>42949</v>
      </c>
      <c r="P1473" s="122" t="s">
        <v>258</v>
      </c>
      <c r="Q1473" s="116">
        <v>152.87</v>
      </c>
      <c r="R1473" s="11">
        <v>153.13</v>
      </c>
      <c r="S1473" s="11">
        <v>1640051</v>
      </c>
      <c r="T1473" s="78">
        <f t="shared" si="90"/>
        <v>1308745.7333333334</v>
      </c>
      <c r="U1473" s="11">
        <f t="shared" si="89"/>
        <v>2.8775116316959834E-3</v>
      </c>
      <c r="V1473" s="119">
        <f t="shared" si="91"/>
        <v>2.606261859587498</v>
      </c>
    </row>
    <row r="1474" spans="2:22">
      <c r="B1474" s="21">
        <v>42922</v>
      </c>
      <c r="C1474" s="122" t="s">
        <v>506</v>
      </c>
      <c r="D1474" s="116">
        <v>68.89</v>
      </c>
      <c r="E1474" s="11">
        <v>67.61</v>
      </c>
      <c r="F1474" s="12">
        <v>1667965</v>
      </c>
      <c r="H1474" s="21">
        <v>42961</v>
      </c>
      <c r="I1474" s="122" t="s">
        <v>45</v>
      </c>
      <c r="J1474" s="116">
        <v>61.87</v>
      </c>
      <c r="K1474" s="11">
        <v>61.75</v>
      </c>
      <c r="L1474" s="12">
        <v>2410279</v>
      </c>
      <c r="N1474" s="113" t="str">
        <f t="shared" si="88"/>
        <v>42950EXPE</v>
      </c>
      <c r="O1474" s="21">
        <v>42950</v>
      </c>
      <c r="P1474" s="122" t="s">
        <v>258</v>
      </c>
      <c r="Q1474" s="116">
        <v>153.26</v>
      </c>
      <c r="R1474" s="11">
        <v>153.68</v>
      </c>
      <c r="S1474" s="11">
        <v>1143458</v>
      </c>
      <c r="T1474" s="78">
        <f t="shared" si="90"/>
        <v>1344854.7</v>
      </c>
      <c r="U1474" s="11">
        <f t="shared" si="89"/>
        <v>3.5852846331849166E-3</v>
      </c>
      <c r="V1474" s="119">
        <f t="shared" si="91"/>
        <v>2.6063745239276588</v>
      </c>
    </row>
    <row r="1475" spans="2:22">
      <c r="B1475" s="21">
        <v>42922</v>
      </c>
      <c r="C1475" s="122" t="s">
        <v>507</v>
      </c>
      <c r="D1475" s="116">
        <v>43.97</v>
      </c>
      <c r="E1475" s="11">
        <v>43.52</v>
      </c>
      <c r="F1475" s="12">
        <v>16854256</v>
      </c>
      <c r="H1475" s="21">
        <v>42961</v>
      </c>
      <c r="I1475" s="122" t="s">
        <v>46</v>
      </c>
      <c r="J1475" s="116">
        <v>47.82</v>
      </c>
      <c r="K1475" s="11">
        <v>47.9</v>
      </c>
      <c r="L1475" s="12">
        <v>1405386</v>
      </c>
      <c r="N1475" s="113" t="str">
        <f t="shared" si="88"/>
        <v>42951EXPE</v>
      </c>
      <c r="O1475" s="21">
        <v>42951</v>
      </c>
      <c r="P1475" s="122" t="s">
        <v>258</v>
      </c>
      <c r="Q1475" s="116">
        <v>153</v>
      </c>
      <c r="R1475" s="11">
        <v>151.35</v>
      </c>
      <c r="S1475" s="11">
        <v>1934161</v>
      </c>
      <c r="T1475" s="78">
        <f t="shared" si="90"/>
        <v>1346198.3</v>
      </c>
      <c r="U1475" s="11">
        <f t="shared" si="89"/>
        <v>-1.5277482992573626E-2</v>
      </c>
      <c r="V1475" s="119">
        <f t="shared" si="91"/>
        <v>2.6072640883064766</v>
      </c>
    </row>
    <row r="1476" spans="2:22">
      <c r="B1476" s="21">
        <v>42922</v>
      </c>
      <c r="C1476" s="122" t="s">
        <v>508</v>
      </c>
      <c r="D1476" s="116">
        <v>182.93</v>
      </c>
      <c r="E1476" s="11">
        <v>182.24</v>
      </c>
      <c r="F1476" s="12">
        <v>587864</v>
      </c>
      <c r="H1476" s="21">
        <v>42961</v>
      </c>
      <c r="I1476" s="122" t="s">
        <v>47</v>
      </c>
      <c r="J1476" s="116">
        <v>38.47</v>
      </c>
      <c r="K1476" s="11">
        <v>38.44</v>
      </c>
      <c r="L1476" s="12">
        <v>4719040</v>
      </c>
      <c r="N1476" s="113" t="str">
        <f t="shared" ref="N1476:N1539" si="92">O1476&amp;P1476</f>
        <v>42954EXPE</v>
      </c>
      <c r="O1476" s="21">
        <v>42954</v>
      </c>
      <c r="P1476" s="122" t="s">
        <v>258</v>
      </c>
      <c r="Q1476" s="116">
        <v>151.47</v>
      </c>
      <c r="R1476" s="11">
        <v>149.12</v>
      </c>
      <c r="S1476" s="11">
        <v>2622575</v>
      </c>
      <c r="T1476" s="78">
        <f t="shared" si="90"/>
        <v>1395477.1666666667</v>
      </c>
      <c r="U1476" s="11">
        <f t="shared" si="89"/>
        <v>-1.4843684530446561E-2</v>
      </c>
      <c r="V1476" s="119">
        <f t="shared" si="91"/>
        <v>2.6088097802786967</v>
      </c>
    </row>
    <row r="1477" spans="2:22">
      <c r="B1477" s="21">
        <v>42922</v>
      </c>
      <c r="C1477" s="122" t="s">
        <v>509</v>
      </c>
      <c r="D1477" s="116">
        <v>78.45</v>
      </c>
      <c r="E1477" s="11">
        <v>77.72</v>
      </c>
      <c r="F1477" s="12">
        <v>6011562</v>
      </c>
      <c r="H1477" s="21">
        <v>42961</v>
      </c>
      <c r="I1477" s="122" t="s">
        <v>48</v>
      </c>
      <c r="J1477" s="116">
        <v>137.15</v>
      </c>
      <c r="K1477" s="11">
        <v>138.27000000000001</v>
      </c>
      <c r="L1477" s="12">
        <v>2321050</v>
      </c>
      <c r="N1477" s="113" t="str">
        <f t="shared" si="92"/>
        <v>42955EXPE</v>
      </c>
      <c r="O1477" s="21">
        <v>42955</v>
      </c>
      <c r="P1477" s="122" t="s">
        <v>258</v>
      </c>
      <c r="Q1477" s="116">
        <v>148.37</v>
      </c>
      <c r="R1477" s="11">
        <v>145.91999999999999</v>
      </c>
      <c r="S1477" s="11">
        <v>4185002</v>
      </c>
      <c r="T1477" s="78">
        <f t="shared" si="90"/>
        <v>1457063.8666666667</v>
      </c>
      <c r="U1477" s="11">
        <f t="shared" ref="U1477:U1540" si="93">LN(R1477/R1476)</f>
        <v>-2.1692824611259896E-2</v>
      </c>
      <c r="V1477" s="119">
        <f t="shared" si="91"/>
        <v>2.6114303943398061</v>
      </c>
    </row>
    <row r="1478" spans="2:22">
      <c r="B1478" s="21">
        <v>42922</v>
      </c>
      <c r="C1478" s="122" t="s">
        <v>510</v>
      </c>
      <c r="D1478" s="116">
        <v>86.17</v>
      </c>
      <c r="E1478" s="11">
        <v>86.12</v>
      </c>
      <c r="F1478" s="12">
        <v>4143838</v>
      </c>
      <c r="H1478" s="21">
        <v>42961</v>
      </c>
      <c r="I1478" s="122" t="s">
        <v>49</v>
      </c>
      <c r="J1478" s="116">
        <v>46.2</v>
      </c>
      <c r="K1478" s="11">
        <v>46.09</v>
      </c>
      <c r="L1478" s="12">
        <v>1495814</v>
      </c>
      <c r="N1478" s="113" t="str">
        <f t="shared" si="92"/>
        <v>42956EXPE</v>
      </c>
      <c r="O1478" s="21">
        <v>42956</v>
      </c>
      <c r="P1478" s="122" t="s">
        <v>258</v>
      </c>
      <c r="Q1478" s="116">
        <v>143.75</v>
      </c>
      <c r="R1478" s="11">
        <v>147.9</v>
      </c>
      <c r="S1478" s="11">
        <v>2507021</v>
      </c>
      <c r="T1478" s="78">
        <f t="shared" si="90"/>
        <v>1578551.2</v>
      </c>
      <c r="U1478" s="11">
        <f t="shared" si="93"/>
        <v>1.3477843390733017E-2</v>
      </c>
      <c r="V1478" s="119">
        <f t="shared" si="91"/>
        <v>2.6142284937249065</v>
      </c>
    </row>
    <row r="1479" spans="2:22">
      <c r="B1479" s="21">
        <v>42922</v>
      </c>
      <c r="C1479" s="122" t="s">
        <v>511</v>
      </c>
      <c r="D1479" s="116">
        <v>60.66</v>
      </c>
      <c r="E1479" s="11">
        <v>60.72</v>
      </c>
      <c r="F1479" s="12">
        <v>1395131</v>
      </c>
      <c r="H1479" s="21">
        <v>42961</v>
      </c>
      <c r="I1479" s="122" t="s">
        <v>50</v>
      </c>
      <c r="J1479" s="116">
        <v>17.489999999999998</v>
      </c>
      <c r="K1479" s="11">
        <v>13.636551000000001</v>
      </c>
      <c r="L1479" s="12">
        <v>7955051</v>
      </c>
      <c r="N1479" s="113" t="str">
        <f t="shared" si="92"/>
        <v>42957EXPE</v>
      </c>
      <c r="O1479" s="21">
        <v>42957</v>
      </c>
      <c r="P1479" s="122" t="s">
        <v>258</v>
      </c>
      <c r="Q1479" s="116">
        <v>146.76</v>
      </c>
      <c r="R1479" s="11">
        <v>143.55000000000001</v>
      </c>
      <c r="S1479" s="11">
        <v>1813932</v>
      </c>
      <c r="T1479" s="78">
        <f t="shared" si="90"/>
        <v>1632600.1</v>
      </c>
      <c r="U1479" s="11">
        <f t="shared" si="93"/>
        <v>-2.985296314968116E-2</v>
      </c>
      <c r="V1479" s="119">
        <f t="shared" si="91"/>
        <v>2.6143041992071643</v>
      </c>
    </row>
    <row r="1480" spans="2:22">
      <c r="B1480" s="21">
        <v>42922</v>
      </c>
      <c r="C1480" s="122" t="s">
        <v>512</v>
      </c>
      <c r="D1480" s="116">
        <v>55.98</v>
      </c>
      <c r="E1480" s="11">
        <v>55.56</v>
      </c>
      <c r="F1480" s="12">
        <v>14481179</v>
      </c>
      <c r="H1480" s="21">
        <v>42961</v>
      </c>
      <c r="I1480" s="122" t="s">
        <v>51</v>
      </c>
      <c r="J1480" s="116">
        <v>19.07</v>
      </c>
      <c r="K1480" s="11">
        <v>19.100000000000001</v>
      </c>
      <c r="L1480" s="12">
        <v>7615826</v>
      </c>
      <c r="N1480" s="113" t="str">
        <f t="shared" si="92"/>
        <v>42958EXPE</v>
      </c>
      <c r="O1480" s="21">
        <v>42958</v>
      </c>
      <c r="P1480" s="122" t="s">
        <v>258</v>
      </c>
      <c r="Q1480" s="116">
        <v>144.16</v>
      </c>
      <c r="R1480" s="11">
        <v>144.51</v>
      </c>
      <c r="S1480" s="11">
        <v>1327508</v>
      </c>
      <c r="T1480" s="78">
        <f t="shared" si="90"/>
        <v>1666575.2666666666</v>
      </c>
      <c r="U1480" s="11">
        <f t="shared" si="93"/>
        <v>6.6653027431659529E-3</v>
      </c>
      <c r="V1480" s="119">
        <f t="shared" si="91"/>
        <v>2.6193833880635902</v>
      </c>
    </row>
    <row r="1481" spans="2:22">
      <c r="B1481" s="21">
        <v>42922</v>
      </c>
      <c r="C1481" s="122" t="s">
        <v>513</v>
      </c>
      <c r="D1481" s="116">
        <v>192.28</v>
      </c>
      <c r="E1481" s="11">
        <v>189.7</v>
      </c>
      <c r="F1481" s="12">
        <v>518504</v>
      </c>
      <c r="H1481" s="21">
        <v>42961</v>
      </c>
      <c r="I1481" s="122" t="s">
        <v>52</v>
      </c>
      <c r="J1481" s="116">
        <v>30.86</v>
      </c>
      <c r="K1481" s="11">
        <v>31.27</v>
      </c>
      <c r="L1481" s="12">
        <v>1337550</v>
      </c>
      <c r="N1481" s="113" t="str">
        <f t="shared" si="92"/>
        <v>42961EXPE</v>
      </c>
      <c r="O1481" s="21">
        <v>42961</v>
      </c>
      <c r="P1481" s="122" t="s">
        <v>258</v>
      </c>
      <c r="Q1481" s="116">
        <v>146.11000000000001</v>
      </c>
      <c r="R1481" s="11">
        <v>147.58000000000001</v>
      </c>
      <c r="S1481" s="11">
        <v>1399986</v>
      </c>
      <c r="T1481" s="78">
        <f t="shared" si="90"/>
        <v>1686647.1333333333</v>
      </c>
      <c r="U1481" s="11">
        <f t="shared" si="93"/>
        <v>2.1021692319981682E-2</v>
      </c>
      <c r="V1481" s="119">
        <f t="shared" si="91"/>
        <v>2.6191603636009102</v>
      </c>
    </row>
    <row r="1482" spans="2:22">
      <c r="B1482" s="21">
        <v>42922</v>
      </c>
      <c r="C1482" s="122" t="s">
        <v>514</v>
      </c>
      <c r="D1482" s="116">
        <v>145.59</v>
      </c>
      <c r="E1482" s="11">
        <v>145.03</v>
      </c>
      <c r="F1482" s="12">
        <v>687541</v>
      </c>
      <c r="H1482" s="21">
        <v>42961</v>
      </c>
      <c r="I1482" s="122" t="s">
        <v>53</v>
      </c>
      <c r="J1482" s="116">
        <v>34.14</v>
      </c>
      <c r="K1482" s="11">
        <v>34.42</v>
      </c>
      <c r="L1482" s="12">
        <v>1368698</v>
      </c>
      <c r="N1482" s="113" t="str">
        <f t="shared" si="92"/>
        <v>42962EXPE</v>
      </c>
      <c r="O1482" s="21">
        <v>42962</v>
      </c>
      <c r="P1482" s="122" t="s">
        <v>258</v>
      </c>
      <c r="Q1482" s="116">
        <v>147.54</v>
      </c>
      <c r="R1482" s="11">
        <v>147.06</v>
      </c>
      <c r="S1482" s="11">
        <v>1254710</v>
      </c>
      <c r="T1482" s="78">
        <f t="shared" si="90"/>
        <v>1692871.1666666667</v>
      </c>
      <c r="U1482" s="11">
        <f t="shared" si="93"/>
        <v>-3.5297348621444766E-3</v>
      </c>
      <c r="V1482" s="119">
        <f t="shared" si="91"/>
        <v>2.6181791749940149</v>
      </c>
    </row>
    <row r="1483" spans="2:22">
      <c r="B1483" s="21">
        <v>42922</v>
      </c>
      <c r="C1483" s="122" t="s">
        <v>515</v>
      </c>
      <c r="D1483" s="116">
        <v>73.41</v>
      </c>
      <c r="E1483" s="11">
        <v>73.39</v>
      </c>
      <c r="F1483" s="12">
        <v>1552173</v>
      </c>
      <c r="H1483" s="21">
        <v>42961</v>
      </c>
      <c r="I1483" s="122" t="s">
        <v>54</v>
      </c>
      <c r="J1483" s="116">
        <v>119</v>
      </c>
      <c r="K1483" s="11">
        <v>119.84</v>
      </c>
      <c r="L1483" s="12">
        <v>823400</v>
      </c>
      <c r="N1483" s="113" t="str">
        <f t="shared" si="92"/>
        <v>42963EXPE</v>
      </c>
      <c r="O1483" s="21">
        <v>42963</v>
      </c>
      <c r="P1483" s="122" t="s">
        <v>258</v>
      </c>
      <c r="Q1483" s="116">
        <v>148.16</v>
      </c>
      <c r="R1483" s="11">
        <v>148.78</v>
      </c>
      <c r="S1483" s="11">
        <v>1707731</v>
      </c>
      <c r="T1483" s="78">
        <f t="shared" si="90"/>
        <v>1707143.8</v>
      </c>
      <c r="U1483" s="11">
        <f t="shared" si="93"/>
        <v>1.1628037995118993E-2</v>
      </c>
      <c r="V1483" s="119">
        <f t="shared" si="91"/>
        <v>0.23167808845344198</v>
      </c>
    </row>
    <row r="1484" spans="2:22">
      <c r="B1484" s="21">
        <v>42922</v>
      </c>
      <c r="C1484" s="122" t="s">
        <v>516</v>
      </c>
      <c r="D1484" s="116">
        <v>30.5</v>
      </c>
      <c r="E1484" s="11">
        <v>30.47</v>
      </c>
      <c r="F1484" s="12">
        <v>5590599</v>
      </c>
      <c r="H1484" s="21">
        <v>42961</v>
      </c>
      <c r="I1484" s="122" t="s">
        <v>55</v>
      </c>
      <c r="J1484" s="116">
        <v>85.775000000000006</v>
      </c>
      <c r="K1484" s="11">
        <v>84.635000000000005</v>
      </c>
      <c r="L1484" s="12">
        <v>703254</v>
      </c>
      <c r="N1484" s="113" t="str">
        <f t="shared" si="92"/>
        <v>42964EXPE</v>
      </c>
      <c r="O1484" s="21">
        <v>42964</v>
      </c>
      <c r="P1484" s="122" t="s">
        <v>258</v>
      </c>
      <c r="Q1484" s="116">
        <v>148.09</v>
      </c>
      <c r="R1484" s="11">
        <v>144.13999999999999</v>
      </c>
      <c r="S1484" s="11">
        <v>1721911</v>
      </c>
      <c r="T1484" s="78">
        <f t="shared" si="90"/>
        <v>1706627.2666666666</v>
      </c>
      <c r="U1484" s="11">
        <f t="shared" si="93"/>
        <v>-3.1683655266900382E-2</v>
      </c>
      <c r="V1484" s="119">
        <f t="shared" si="91"/>
        <v>0.22922949630880027</v>
      </c>
    </row>
    <row r="1485" spans="2:22">
      <c r="B1485" s="21">
        <v>42922</v>
      </c>
      <c r="C1485" s="122" t="s">
        <v>517</v>
      </c>
      <c r="D1485" s="116">
        <v>75.349999999999994</v>
      </c>
      <c r="E1485" s="11">
        <v>75.47</v>
      </c>
      <c r="F1485" s="12">
        <v>6161845</v>
      </c>
      <c r="H1485" s="21">
        <v>42961</v>
      </c>
      <c r="I1485" s="122" t="s">
        <v>56</v>
      </c>
      <c r="J1485" s="116">
        <v>17.940000000000001</v>
      </c>
      <c r="K1485" s="11">
        <v>18</v>
      </c>
      <c r="L1485" s="12">
        <v>6250345</v>
      </c>
      <c r="N1485" s="113" t="str">
        <f t="shared" si="92"/>
        <v>42965EXPE</v>
      </c>
      <c r="O1485" s="21">
        <v>42965</v>
      </c>
      <c r="P1485" s="122" t="s">
        <v>258</v>
      </c>
      <c r="Q1485" s="116">
        <v>144.13999999999999</v>
      </c>
      <c r="R1485" s="11">
        <v>143.71</v>
      </c>
      <c r="S1485" s="11">
        <v>1578303</v>
      </c>
      <c r="T1485" s="78">
        <f t="shared" si="90"/>
        <v>1721168.1333333333</v>
      </c>
      <c r="U1485" s="11">
        <f t="shared" si="93"/>
        <v>-2.9876694101393657E-3</v>
      </c>
      <c r="V1485" s="119">
        <f t="shared" si="91"/>
        <v>0.24513841932669034</v>
      </c>
    </row>
    <row r="1486" spans="2:22">
      <c r="B1486" s="21">
        <v>42922</v>
      </c>
      <c r="C1486" s="122" t="s">
        <v>518</v>
      </c>
      <c r="D1486" s="116">
        <v>56.64</v>
      </c>
      <c r="E1486" s="11">
        <v>56.41</v>
      </c>
      <c r="F1486" s="12">
        <v>806713</v>
      </c>
      <c r="H1486" s="21">
        <v>42961</v>
      </c>
      <c r="I1486" s="122" t="s">
        <v>57</v>
      </c>
      <c r="J1486" s="116">
        <v>105.5</v>
      </c>
      <c r="K1486" s="11">
        <v>105.94</v>
      </c>
      <c r="L1486" s="12">
        <v>535652</v>
      </c>
      <c r="N1486" s="113" t="str">
        <f t="shared" si="92"/>
        <v>42968EXPE</v>
      </c>
      <c r="O1486" s="21">
        <v>42968</v>
      </c>
      <c r="P1486" s="122" t="s">
        <v>258</v>
      </c>
      <c r="Q1486" s="116">
        <v>143.86000000000001</v>
      </c>
      <c r="R1486" s="11">
        <v>145.03</v>
      </c>
      <c r="S1486" s="11">
        <v>1145184</v>
      </c>
      <c r="T1486" s="78">
        <f t="shared" si="90"/>
        <v>1742700.2333333334</v>
      </c>
      <c r="U1486" s="11">
        <f t="shared" si="93"/>
        <v>9.1432374860031546E-3</v>
      </c>
      <c r="V1486" s="119">
        <f t="shared" si="91"/>
        <v>0.2438571091417556</v>
      </c>
    </row>
    <row r="1487" spans="2:22">
      <c r="B1487" s="21">
        <v>42922</v>
      </c>
      <c r="C1487" s="122" t="s">
        <v>519</v>
      </c>
      <c r="D1487" s="116">
        <v>18.600000000000001</v>
      </c>
      <c r="E1487" s="11">
        <v>18.47</v>
      </c>
      <c r="F1487" s="12">
        <v>3997145</v>
      </c>
      <c r="H1487" s="21">
        <v>42961</v>
      </c>
      <c r="I1487" s="122" t="s">
        <v>58</v>
      </c>
      <c r="J1487" s="116">
        <v>250.32</v>
      </c>
      <c r="K1487" s="11">
        <v>250.25</v>
      </c>
      <c r="L1487" s="12">
        <v>726378</v>
      </c>
      <c r="N1487" s="113" t="str">
        <f t="shared" si="92"/>
        <v>42969EXPE</v>
      </c>
      <c r="O1487" s="21">
        <v>42969</v>
      </c>
      <c r="P1487" s="122" t="s">
        <v>258</v>
      </c>
      <c r="Q1487" s="116">
        <v>145.32</v>
      </c>
      <c r="R1487" s="11">
        <v>147.61000000000001</v>
      </c>
      <c r="S1487" s="11">
        <v>944698</v>
      </c>
      <c r="T1487" s="78">
        <f t="shared" si="90"/>
        <v>1746338.7</v>
      </c>
      <c r="U1487" s="11">
        <f t="shared" si="93"/>
        <v>1.7633042976746807E-2</v>
      </c>
      <c r="V1487" s="119">
        <f t="shared" si="91"/>
        <v>0.24564152516207299</v>
      </c>
    </row>
    <row r="1488" spans="2:22">
      <c r="B1488" s="21">
        <v>42922</v>
      </c>
      <c r="C1488" s="122" t="s">
        <v>520</v>
      </c>
      <c r="D1488" s="116">
        <v>33.049999999999997</v>
      </c>
      <c r="E1488" s="11">
        <v>32.06</v>
      </c>
      <c r="F1488" s="12">
        <v>12248780</v>
      </c>
      <c r="H1488" s="21">
        <v>42961</v>
      </c>
      <c r="I1488" s="122" t="s">
        <v>59</v>
      </c>
      <c r="J1488" s="116">
        <v>142</v>
      </c>
      <c r="K1488" s="11">
        <v>142.32</v>
      </c>
      <c r="L1488" s="12">
        <v>2248607</v>
      </c>
      <c r="N1488" s="113" t="str">
        <f t="shared" si="92"/>
        <v>42970EXPE</v>
      </c>
      <c r="O1488" s="21">
        <v>42970</v>
      </c>
      <c r="P1488" s="122" t="s">
        <v>258</v>
      </c>
      <c r="Q1488" s="116">
        <v>147</v>
      </c>
      <c r="R1488" s="11">
        <v>148.09</v>
      </c>
      <c r="S1488" s="11">
        <v>1714617</v>
      </c>
      <c r="T1488" s="78">
        <f t="shared" si="90"/>
        <v>1737396.7666666666</v>
      </c>
      <c r="U1488" s="11">
        <f t="shared" si="93"/>
        <v>3.2465365005064431E-3</v>
      </c>
      <c r="V1488" s="119">
        <f t="shared" si="91"/>
        <v>0.25154067304644229</v>
      </c>
    </row>
    <row r="1489" spans="2:22">
      <c r="B1489" s="21">
        <v>42922</v>
      </c>
      <c r="C1489" s="122" t="s">
        <v>521</v>
      </c>
      <c r="D1489" s="116">
        <v>100.89</v>
      </c>
      <c r="E1489" s="11">
        <v>100.1</v>
      </c>
      <c r="F1489" s="12">
        <v>984486</v>
      </c>
      <c r="H1489" s="21">
        <v>42961</v>
      </c>
      <c r="I1489" s="122" t="s">
        <v>60</v>
      </c>
      <c r="J1489" s="116">
        <v>65.87</v>
      </c>
      <c r="K1489" s="11">
        <v>65.39</v>
      </c>
      <c r="L1489" s="12">
        <v>1244529</v>
      </c>
      <c r="N1489" s="113" t="str">
        <f t="shared" si="92"/>
        <v>42971EXPE</v>
      </c>
      <c r="O1489" s="21">
        <v>42971</v>
      </c>
      <c r="P1489" s="122" t="s">
        <v>258</v>
      </c>
      <c r="Q1489" s="116">
        <v>149.31</v>
      </c>
      <c r="R1489" s="11">
        <v>149.94</v>
      </c>
      <c r="S1489" s="11">
        <v>1838562</v>
      </c>
      <c r="T1489" s="78">
        <f t="shared" si="90"/>
        <v>1745547.4</v>
      </c>
      <c r="U1489" s="11">
        <f t="shared" si="93"/>
        <v>1.241501702550396E-2</v>
      </c>
      <c r="V1489" s="119">
        <f t="shared" si="91"/>
        <v>0.24704287178373291</v>
      </c>
    </row>
    <row r="1490" spans="2:22">
      <c r="B1490" s="21">
        <v>42922</v>
      </c>
      <c r="C1490" s="122" t="s">
        <v>522</v>
      </c>
      <c r="D1490" s="116">
        <v>132.04</v>
      </c>
      <c r="E1490" s="11">
        <v>130.91</v>
      </c>
      <c r="F1490" s="12">
        <v>1276881</v>
      </c>
      <c r="H1490" s="21">
        <v>42961</v>
      </c>
      <c r="I1490" s="122" t="s">
        <v>61</v>
      </c>
      <c r="J1490" s="116">
        <v>152.97999999999999</v>
      </c>
      <c r="K1490" s="11">
        <v>155.32</v>
      </c>
      <c r="L1490" s="12">
        <v>832430</v>
      </c>
      <c r="N1490" s="113" t="str">
        <f t="shared" si="92"/>
        <v>42972EXPE</v>
      </c>
      <c r="O1490" s="21">
        <v>42972</v>
      </c>
      <c r="P1490" s="122" t="s">
        <v>258</v>
      </c>
      <c r="Q1490" s="116">
        <v>151.53</v>
      </c>
      <c r="R1490" s="11">
        <v>149.26</v>
      </c>
      <c r="S1490" s="11">
        <v>1171492</v>
      </c>
      <c r="T1490" s="78">
        <f t="shared" si="90"/>
        <v>1773330.2</v>
      </c>
      <c r="U1490" s="11">
        <f t="shared" si="93"/>
        <v>-4.5454623716747224E-3</v>
      </c>
      <c r="V1490" s="119">
        <f t="shared" si="91"/>
        <v>0.24972601936898339</v>
      </c>
    </row>
    <row r="1491" spans="2:22">
      <c r="B1491" s="21">
        <v>42922</v>
      </c>
      <c r="C1491" s="122" t="s">
        <v>523</v>
      </c>
      <c r="D1491" s="116">
        <v>94.65</v>
      </c>
      <c r="E1491" s="11">
        <v>92.08</v>
      </c>
      <c r="F1491" s="12">
        <v>1599828</v>
      </c>
      <c r="H1491" s="21">
        <v>42961</v>
      </c>
      <c r="I1491" s="122" t="s">
        <v>62</v>
      </c>
      <c r="J1491" s="116">
        <v>136.21</v>
      </c>
      <c r="K1491" s="11">
        <v>137.06</v>
      </c>
      <c r="L1491" s="12">
        <v>281173</v>
      </c>
      <c r="N1491" s="113" t="str">
        <f t="shared" si="92"/>
        <v>42975EXPE</v>
      </c>
      <c r="O1491" s="21">
        <v>42975</v>
      </c>
      <c r="P1491" s="122" t="s">
        <v>258</v>
      </c>
      <c r="Q1491" s="116">
        <v>143.72</v>
      </c>
      <c r="R1491" s="11">
        <v>142.53</v>
      </c>
      <c r="S1491" s="11">
        <v>6694741</v>
      </c>
      <c r="T1491" s="78">
        <f t="shared" si="90"/>
        <v>1771819.2666666666</v>
      </c>
      <c r="U1491" s="11">
        <f t="shared" si="93"/>
        <v>-4.6137247836301687E-2</v>
      </c>
      <c r="V1491" s="119">
        <f t="shared" si="91"/>
        <v>0.24851587961395716</v>
      </c>
    </row>
    <row r="1492" spans="2:22">
      <c r="B1492" s="21">
        <v>42922</v>
      </c>
      <c r="C1492" s="122" t="s">
        <v>524</v>
      </c>
      <c r="D1492" s="116">
        <v>45.43</v>
      </c>
      <c r="E1492" s="11">
        <v>45.57</v>
      </c>
      <c r="F1492" s="12">
        <v>3091059</v>
      </c>
      <c r="H1492" s="21">
        <v>42961</v>
      </c>
      <c r="I1492" s="122" t="s">
        <v>63</v>
      </c>
      <c r="J1492" s="116">
        <v>195.01</v>
      </c>
      <c r="K1492" s="11">
        <v>194.8</v>
      </c>
      <c r="L1492" s="12">
        <v>658486</v>
      </c>
      <c r="N1492" s="113" t="str">
        <f t="shared" si="92"/>
        <v>42976EXPE</v>
      </c>
      <c r="O1492" s="21">
        <v>42976</v>
      </c>
      <c r="P1492" s="122" t="s">
        <v>258</v>
      </c>
      <c r="Q1492" s="116">
        <v>141</v>
      </c>
      <c r="R1492" s="11">
        <v>143.99</v>
      </c>
      <c r="S1492" s="11">
        <v>3171414</v>
      </c>
      <c r="T1492" s="78">
        <f t="shared" si="90"/>
        <v>1951929.9333333333</v>
      </c>
      <c r="U1492" s="11">
        <f t="shared" si="93"/>
        <v>1.0191348853239602E-2</v>
      </c>
      <c r="V1492" s="119">
        <f t="shared" si="91"/>
        <v>0.27978484110909579</v>
      </c>
    </row>
    <row r="1493" spans="2:22">
      <c r="B1493" s="21">
        <v>42922</v>
      </c>
      <c r="C1493" s="122" t="s">
        <v>525</v>
      </c>
      <c r="D1493" s="116">
        <v>44.31</v>
      </c>
      <c r="E1493" s="11">
        <v>44.38</v>
      </c>
      <c r="F1493" s="12">
        <v>1729734</v>
      </c>
      <c r="H1493" s="21">
        <v>42961</v>
      </c>
      <c r="I1493" s="122" t="s">
        <v>64</v>
      </c>
      <c r="J1493" s="116">
        <v>125</v>
      </c>
      <c r="K1493" s="11">
        <v>126.28</v>
      </c>
      <c r="L1493" s="12">
        <v>682527</v>
      </c>
      <c r="N1493" s="113" t="str">
        <f t="shared" si="92"/>
        <v>42977EXPE</v>
      </c>
      <c r="O1493" s="21">
        <v>42977</v>
      </c>
      <c r="P1493" s="122" t="s">
        <v>258</v>
      </c>
      <c r="Q1493" s="116">
        <v>144</v>
      </c>
      <c r="R1493" s="11">
        <v>143.44</v>
      </c>
      <c r="S1493" s="11">
        <v>3355881</v>
      </c>
      <c r="T1493" s="78">
        <f t="shared" si="90"/>
        <v>2026519.3666666667</v>
      </c>
      <c r="U1493" s="11">
        <f t="shared" si="93"/>
        <v>-3.8270234233017141E-3</v>
      </c>
      <c r="V1493" s="119">
        <f t="shared" si="91"/>
        <v>0.28124044560772155</v>
      </c>
    </row>
    <row r="1494" spans="2:22">
      <c r="B1494" s="21">
        <v>42922</v>
      </c>
      <c r="C1494" s="122" t="s">
        <v>526</v>
      </c>
      <c r="D1494" s="116">
        <v>63.95</v>
      </c>
      <c r="E1494" s="11">
        <v>64.430000000000007</v>
      </c>
      <c r="F1494" s="12">
        <v>1966147</v>
      </c>
      <c r="H1494" s="21">
        <v>42961</v>
      </c>
      <c r="I1494" s="122" t="s">
        <v>65</v>
      </c>
      <c r="J1494" s="116">
        <v>45.87</v>
      </c>
      <c r="K1494" s="11">
        <v>45.98</v>
      </c>
      <c r="L1494" s="12">
        <v>1497847</v>
      </c>
      <c r="N1494" s="113" t="str">
        <f t="shared" si="92"/>
        <v>42978EXPE</v>
      </c>
      <c r="O1494" s="21">
        <v>42978</v>
      </c>
      <c r="P1494" s="122" t="s">
        <v>258</v>
      </c>
      <c r="Q1494" s="116">
        <v>145.32</v>
      </c>
      <c r="R1494" s="11">
        <v>148.36000000000001</v>
      </c>
      <c r="S1494" s="11">
        <v>2383246</v>
      </c>
      <c r="T1494" s="78">
        <f t="shared" si="90"/>
        <v>2104804.4</v>
      </c>
      <c r="U1494" s="11">
        <f t="shared" si="93"/>
        <v>3.3724923324512636E-2</v>
      </c>
      <c r="V1494" s="119">
        <f t="shared" si="91"/>
        <v>0.27793424002644879</v>
      </c>
    </row>
    <row r="1495" spans="2:22">
      <c r="B1495" s="21">
        <v>42922</v>
      </c>
      <c r="C1495" s="122" t="s">
        <v>527</v>
      </c>
      <c r="D1495" s="116">
        <v>80.86</v>
      </c>
      <c r="E1495" s="11">
        <v>80.12</v>
      </c>
      <c r="F1495" s="12">
        <v>9822388</v>
      </c>
      <c r="H1495" s="21">
        <v>42961</v>
      </c>
      <c r="I1495" s="122" t="s">
        <v>66</v>
      </c>
      <c r="J1495" s="116">
        <v>36.119999999999997</v>
      </c>
      <c r="K1495" s="11">
        <v>36.340000000000003</v>
      </c>
      <c r="L1495" s="12">
        <v>18469448</v>
      </c>
      <c r="N1495" s="113" t="str">
        <f t="shared" si="92"/>
        <v>42979EXPE</v>
      </c>
      <c r="O1495" s="21">
        <v>42979</v>
      </c>
      <c r="P1495" s="122" t="s">
        <v>258</v>
      </c>
      <c r="Q1495" s="117">
        <v>149.03</v>
      </c>
      <c r="R1495" s="96">
        <v>148.22999999999999</v>
      </c>
      <c r="S1495" s="11">
        <v>2199950</v>
      </c>
      <c r="T1495" s="78">
        <f t="shared" si="90"/>
        <v>2152460.5666666669</v>
      </c>
      <c r="U1495" s="11">
        <f t="shared" si="93"/>
        <v>-8.7663109562192878E-4</v>
      </c>
      <c r="V1495" s="119">
        <f t="shared" si="91"/>
        <v>0.29693565153266149</v>
      </c>
    </row>
    <row r="1496" spans="2:22">
      <c r="B1496" s="21">
        <v>42922</v>
      </c>
      <c r="C1496" s="122" t="s">
        <v>528</v>
      </c>
      <c r="D1496" s="116">
        <v>64.77</v>
      </c>
      <c r="E1496" s="11">
        <v>64.290000000000006</v>
      </c>
      <c r="F1496" s="12">
        <v>1948581</v>
      </c>
      <c r="H1496" s="21">
        <v>42961</v>
      </c>
      <c r="I1496" s="122" t="s">
        <v>67</v>
      </c>
      <c r="J1496" s="116">
        <v>137.4</v>
      </c>
      <c r="K1496" s="11">
        <v>138.88999999999999</v>
      </c>
      <c r="L1496" s="12">
        <v>1148906</v>
      </c>
      <c r="N1496" s="113" t="str">
        <f t="shared" si="92"/>
        <v>42983EXPE</v>
      </c>
      <c r="O1496" s="21">
        <v>42983</v>
      </c>
      <c r="P1496" s="122" t="s">
        <v>258</v>
      </c>
      <c r="Q1496" s="117">
        <v>147.79</v>
      </c>
      <c r="R1496" s="96">
        <v>147.61000000000001</v>
      </c>
      <c r="S1496" s="11">
        <v>1494846</v>
      </c>
      <c r="T1496" s="78">
        <f t="shared" si="90"/>
        <v>2185161.5</v>
      </c>
      <c r="U1496" s="11">
        <f t="shared" si="93"/>
        <v>-4.1914609768628234E-3</v>
      </c>
      <c r="V1496" s="119">
        <f t="shared" si="91"/>
        <v>0.2967942142837498</v>
      </c>
    </row>
    <row r="1497" spans="2:22">
      <c r="B1497" s="21">
        <v>42922</v>
      </c>
      <c r="C1497" s="122" t="s">
        <v>529</v>
      </c>
      <c r="D1497" s="116">
        <v>28.24</v>
      </c>
      <c r="E1497" s="11">
        <v>28.35</v>
      </c>
      <c r="F1497" s="12">
        <v>3068992</v>
      </c>
      <c r="H1497" s="21">
        <v>42961</v>
      </c>
      <c r="I1497" s="122" t="s">
        <v>68</v>
      </c>
      <c r="J1497" s="116">
        <v>53.3</v>
      </c>
      <c r="K1497" s="11">
        <v>53.64</v>
      </c>
      <c r="L1497" s="12">
        <v>2080915</v>
      </c>
      <c r="N1497" s="113" t="str">
        <f t="shared" si="92"/>
        <v>42984EXPE</v>
      </c>
      <c r="O1497" s="21">
        <v>42984</v>
      </c>
      <c r="P1497" s="122" t="s">
        <v>258</v>
      </c>
      <c r="Q1497" s="117">
        <v>144.09</v>
      </c>
      <c r="R1497" s="96">
        <v>144.38999999999999</v>
      </c>
      <c r="S1497" s="11">
        <v>3266625</v>
      </c>
      <c r="T1497" s="78">
        <f t="shared" si="90"/>
        <v>2206375.5333333332</v>
      </c>
      <c r="U1497" s="11">
        <f t="shared" si="93"/>
        <v>-2.2055688565777873E-2</v>
      </c>
      <c r="V1497" s="119">
        <f t="shared" si="91"/>
        <v>0.29642763592433818</v>
      </c>
    </row>
    <row r="1498" spans="2:22">
      <c r="B1498" s="21">
        <v>42922</v>
      </c>
      <c r="C1498" s="122" t="s">
        <v>530</v>
      </c>
      <c r="D1498" s="116">
        <v>54.89</v>
      </c>
      <c r="E1498" s="11">
        <v>54.38</v>
      </c>
      <c r="F1498" s="12">
        <v>2193564</v>
      </c>
      <c r="H1498" s="21">
        <v>42961</v>
      </c>
      <c r="I1498" s="122" t="s">
        <v>69</v>
      </c>
      <c r="J1498" s="116">
        <v>21.16</v>
      </c>
      <c r="K1498" s="11">
        <v>21.15</v>
      </c>
      <c r="L1498" s="12">
        <v>3661202</v>
      </c>
      <c r="N1498" s="113" t="str">
        <f t="shared" si="92"/>
        <v>42985EXPE</v>
      </c>
      <c r="O1498" s="21">
        <v>42985</v>
      </c>
      <c r="P1498" s="122" t="s">
        <v>258</v>
      </c>
      <c r="Q1498" s="117">
        <v>144.66</v>
      </c>
      <c r="R1498" s="96">
        <v>143.97</v>
      </c>
      <c r="S1498" s="11">
        <v>1346920</v>
      </c>
      <c r="T1498" s="78">
        <f t="shared" si="90"/>
        <v>2258684.0333333332</v>
      </c>
      <c r="U1498" s="11">
        <f t="shared" si="93"/>
        <v>-2.9130274448637048E-3</v>
      </c>
      <c r="V1498" s="119">
        <f t="shared" si="91"/>
        <v>0.30223402062683546</v>
      </c>
    </row>
    <row r="1499" spans="2:22">
      <c r="B1499" s="21">
        <v>42922</v>
      </c>
      <c r="C1499" s="122" t="s">
        <v>531</v>
      </c>
      <c r="D1499" s="116">
        <v>72.8</v>
      </c>
      <c r="E1499" s="11">
        <v>72.650000000000006</v>
      </c>
      <c r="F1499" s="12">
        <v>2338972</v>
      </c>
      <c r="H1499" s="21">
        <v>42961</v>
      </c>
      <c r="I1499" s="122" t="s">
        <v>70</v>
      </c>
      <c r="J1499" s="116">
        <v>85.78</v>
      </c>
      <c r="K1499" s="11">
        <v>85.91</v>
      </c>
      <c r="L1499" s="12">
        <v>1159583</v>
      </c>
      <c r="N1499" s="113" t="str">
        <f t="shared" si="92"/>
        <v>42986EXPE</v>
      </c>
      <c r="O1499" s="21">
        <v>42986</v>
      </c>
      <c r="P1499" s="122" t="s">
        <v>258</v>
      </c>
      <c r="Q1499" s="117">
        <v>143.99</v>
      </c>
      <c r="R1499" s="96">
        <v>141.41</v>
      </c>
      <c r="S1499" s="11">
        <v>1378157</v>
      </c>
      <c r="T1499" s="78">
        <f t="shared" si="90"/>
        <v>2234697.7333333334</v>
      </c>
      <c r="U1499" s="11">
        <f t="shared" si="93"/>
        <v>-1.794147221857879E-2</v>
      </c>
      <c r="V1499" s="119">
        <f t="shared" si="91"/>
        <v>0.29768809571339011</v>
      </c>
    </row>
    <row r="1500" spans="2:22">
      <c r="B1500" s="21">
        <v>42922</v>
      </c>
      <c r="C1500" s="122" t="s">
        <v>532</v>
      </c>
      <c r="D1500" s="116">
        <v>127.12</v>
      </c>
      <c r="E1500" s="11">
        <v>125.63</v>
      </c>
      <c r="F1500" s="12">
        <v>1532397</v>
      </c>
      <c r="H1500" s="21">
        <v>42961</v>
      </c>
      <c r="I1500" s="122" t="s">
        <v>71</v>
      </c>
      <c r="J1500" s="116">
        <v>37.39</v>
      </c>
      <c r="K1500" s="11">
        <v>37.630000000000003</v>
      </c>
      <c r="L1500" s="12">
        <v>957952</v>
      </c>
      <c r="N1500" s="113" t="str">
        <f t="shared" si="92"/>
        <v>42989EXPE</v>
      </c>
      <c r="O1500" s="21">
        <v>42989</v>
      </c>
      <c r="P1500" s="122" t="s">
        <v>258</v>
      </c>
      <c r="Q1500" s="117">
        <v>142.43</v>
      </c>
      <c r="R1500" s="96">
        <v>144.12</v>
      </c>
      <c r="S1500" s="11">
        <v>2371372</v>
      </c>
      <c r="T1500" s="78">
        <f t="shared" si="90"/>
        <v>2182522.3666666667</v>
      </c>
      <c r="U1500" s="11">
        <f t="shared" si="93"/>
        <v>1.8982813560207375E-2</v>
      </c>
      <c r="V1500" s="119">
        <f t="shared" si="91"/>
        <v>0.29796630883582104</v>
      </c>
    </row>
    <row r="1501" spans="2:22">
      <c r="B1501" s="21">
        <v>42922</v>
      </c>
      <c r="C1501" s="122" t="s">
        <v>533</v>
      </c>
      <c r="D1501" s="116">
        <v>44.76</v>
      </c>
      <c r="E1501" s="11">
        <v>44.12</v>
      </c>
      <c r="F1501" s="12">
        <v>2077441</v>
      </c>
      <c r="H1501" s="21">
        <v>42961</v>
      </c>
      <c r="I1501" s="122" t="s">
        <v>72</v>
      </c>
      <c r="J1501" s="116">
        <v>317</v>
      </c>
      <c r="K1501" s="11">
        <v>321.52001999999999</v>
      </c>
      <c r="L1501" s="12">
        <v>980132.98</v>
      </c>
      <c r="N1501" s="113" t="str">
        <f t="shared" si="92"/>
        <v>42990EXPE</v>
      </c>
      <c r="O1501" s="21">
        <v>42990</v>
      </c>
      <c r="P1501" s="122" t="s">
        <v>258</v>
      </c>
      <c r="Q1501" s="117">
        <v>144.07</v>
      </c>
      <c r="R1501" s="96">
        <v>145.36000000000001</v>
      </c>
      <c r="S1501" s="11">
        <v>1237692</v>
      </c>
      <c r="T1501" s="78">
        <f t="shared" si="90"/>
        <v>2114937</v>
      </c>
      <c r="U1501" s="11">
        <f t="shared" si="93"/>
        <v>8.5671382080233383E-3</v>
      </c>
      <c r="V1501" s="119">
        <f t="shared" si="91"/>
        <v>0.28539385804460199</v>
      </c>
    </row>
    <row r="1502" spans="2:22">
      <c r="B1502" s="21">
        <v>42922</v>
      </c>
      <c r="C1502" s="122" t="s">
        <v>534</v>
      </c>
      <c r="D1502" s="116">
        <v>62.35</v>
      </c>
      <c r="E1502" s="11">
        <v>61.79</v>
      </c>
      <c r="F1502" s="12">
        <v>2319605</v>
      </c>
      <c r="H1502" s="21">
        <v>42961</v>
      </c>
      <c r="I1502" s="122" t="s">
        <v>73</v>
      </c>
      <c r="J1502" s="116">
        <v>118.05</v>
      </c>
      <c r="K1502" s="11">
        <v>117.82</v>
      </c>
      <c r="L1502" s="12">
        <v>492978</v>
      </c>
      <c r="N1502" s="113" t="str">
        <f t="shared" si="92"/>
        <v>42991EXPE</v>
      </c>
      <c r="O1502" s="21">
        <v>42991</v>
      </c>
      <c r="P1502" s="122" t="s">
        <v>258</v>
      </c>
      <c r="Q1502" s="117">
        <v>145.32</v>
      </c>
      <c r="R1502" s="96">
        <v>145.66</v>
      </c>
      <c r="S1502" s="11">
        <v>1137847</v>
      </c>
      <c r="T1502" s="78">
        <f t="shared" si="90"/>
        <v>2079958.9666666666</v>
      </c>
      <c r="U1502" s="11">
        <f t="shared" si="93"/>
        <v>2.061714701853231E-3</v>
      </c>
      <c r="V1502" s="119">
        <f t="shared" si="91"/>
        <v>0.28338469575498976</v>
      </c>
    </row>
    <row r="1503" spans="2:22">
      <c r="B1503" s="21">
        <v>42923</v>
      </c>
      <c r="C1503" s="122" t="s">
        <v>85</v>
      </c>
      <c r="D1503" s="116">
        <v>59.53</v>
      </c>
      <c r="E1503" s="11">
        <v>59.63</v>
      </c>
      <c r="F1503" s="12">
        <v>965439</v>
      </c>
      <c r="H1503" s="21">
        <v>42962</v>
      </c>
      <c r="I1503" s="122" t="s">
        <v>24</v>
      </c>
      <c r="J1503" s="116">
        <v>28.52</v>
      </c>
      <c r="K1503" s="11">
        <v>28.49</v>
      </c>
      <c r="L1503" s="12">
        <v>12248730</v>
      </c>
      <c r="N1503" s="113" t="str">
        <f t="shared" si="92"/>
        <v>42992EXPE</v>
      </c>
      <c r="O1503" s="21">
        <v>42992</v>
      </c>
      <c r="P1503" s="122" t="s">
        <v>258</v>
      </c>
      <c r="Q1503" s="117">
        <v>144.87</v>
      </c>
      <c r="R1503" s="96">
        <v>143.38</v>
      </c>
      <c r="S1503" s="11">
        <v>1047193</v>
      </c>
      <c r="T1503" s="78">
        <f t="shared" si="90"/>
        <v>2056319.7666666666</v>
      </c>
      <c r="U1503" s="11">
        <f t="shared" si="93"/>
        <v>-1.5776690365042881E-2</v>
      </c>
      <c r="V1503" s="119">
        <f t="shared" si="91"/>
        <v>0.27587763617654987</v>
      </c>
    </row>
    <row r="1504" spans="2:22">
      <c r="B1504" s="21">
        <v>42923</v>
      </c>
      <c r="C1504" s="122" t="s">
        <v>86</v>
      </c>
      <c r="D1504" s="116">
        <v>52.3</v>
      </c>
      <c r="E1504" s="11">
        <v>53.03</v>
      </c>
      <c r="F1504" s="12">
        <v>6596952</v>
      </c>
      <c r="H1504" s="21">
        <v>42962</v>
      </c>
      <c r="I1504" s="122" t="s">
        <v>25</v>
      </c>
      <c r="J1504" s="116">
        <v>35.56</v>
      </c>
      <c r="K1504" s="11">
        <v>35.54</v>
      </c>
      <c r="L1504" s="12">
        <v>6017059</v>
      </c>
      <c r="N1504" s="113" t="str">
        <f t="shared" si="92"/>
        <v>42993EXPE</v>
      </c>
      <c r="O1504" s="21">
        <v>42993</v>
      </c>
      <c r="P1504" s="122" t="s">
        <v>258</v>
      </c>
      <c r="Q1504" s="117">
        <v>143.22999999999999</v>
      </c>
      <c r="R1504" s="96">
        <v>142.13</v>
      </c>
      <c r="S1504" s="11">
        <v>1559360</v>
      </c>
      <c r="T1504" s="78">
        <f t="shared" si="90"/>
        <v>2036557.8333333333</v>
      </c>
      <c r="U1504" s="11">
        <f t="shared" si="93"/>
        <v>-8.7563166738057734E-3</v>
      </c>
      <c r="V1504" s="119">
        <f t="shared" si="91"/>
        <v>0.2785273760941967</v>
      </c>
    </row>
    <row r="1505" spans="2:22">
      <c r="B1505" s="21">
        <v>42923</v>
      </c>
      <c r="C1505" s="122" t="s">
        <v>87</v>
      </c>
      <c r="D1505" s="116">
        <v>102.7</v>
      </c>
      <c r="E1505" s="11">
        <v>101.93</v>
      </c>
      <c r="F1505" s="12">
        <v>2118536</v>
      </c>
      <c r="H1505" s="21">
        <v>42962</v>
      </c>
      <c r="I1505" s="122" t="s">
        <v>26</v>
      </c>
      <c r="J1505" s="116">
        <v>924.23</v>
      </c>
      <c r="K1505" s="11">
        <v>922.22</v>
      </c>
      <c r="L1505" s="12">
        <v>883369</v>
      </c>
      <c r="N1505" s="113" t="str">
        <f t="shared" si="92"/>
        <v>42996EXPE</v>
      </c>
      <c r="O1505" s="21">
        <v>42996</v>
      </c>
      <c r="P1505" s="122" t="s">
        <v>258</v>
      </c>
      <c r="Q1505" s="117">
        <v>143</v>
      </c>
      <c r="R1505" s="96">
        <v>142.16</v>
      </c>
      <c r="S1505" s="11">
        <v>2446220</v>
      </c>
      <c r="T1505" s="78">
        <f t="shared" si="90"/>
        <v>2050421.2333333334</v>
      </c>
      <c r="U1505" s="11">
        <f t="shared" si="93"/>
        <v>2.1105209547555719E-4</v>
      </c>
      <c r="V1505" s="119">
        <f t="shared" si="91"/>
        <v>0.27859874576064608</v>
      </c>
    </row>
    <row r="1506" spans="2:22">
      <c r="B1506" s="21">
        <v>42923</v>
      </c>
      <c r="C1506" s="122" t="s">
        <v>88</v>
      </c>
      <c r="D1506" s="116">
        <v>142.9</v>
      </c>
      <c r="E1506" s="11">
        <v>144.18</v>
      </c>
      <c r="F1506" s="12">
        <v>19201712</v>
      </c>
      <c r="H1506" s="21">
        <v>42962</v>
      </c>
      <c r="I1506" s="122" t="s">
        <v>27</v>
      </c>
      <c r="J1506" s="116">
        <v>941.03</v>
      </c>
      <c r="K1506" s="11">
        <v>938.08</v>
      </c>
      <c r="L1506" s="12">
        <v>1106484</v>
      </c>
      <c r="N1506" s="113" t="str">
        <f t="shared" si="92"/>
        <v>42997EXPE</v>
      </c>
      <c r="O1506" s="21">
        <v>42997</v>
      </c>
      <c r="P1506" s="122" t="s">
        <v>258</v>
      </c>
      <c r="Q1506" s="117">
        <v>141.6</v>
      </c>
      <c r="R1506" s="96">
        <v>141.47</v>
      </c>
      <c r="S1506" s="11">
        <v>2576257</v>
      </c>
      <c r="T1506" s="78">
        <f t="shared" si="90"/>
        <v>2067489.8666666667</v>
      </c>
      <c r="U1506" s="11">
        <f t="shared" si="93"/>
        <v>-4.8655033755529561E-3</v>
      </c>
      <c r="V1506" s="119">
        <f t="shared" si="91"/>
        <v>0.27610161600245264</v>
      </c>
    </row>
    <row r="1507" spans="2:22">
      <c r="B1507" s="21">
        <v>42923</v>
      </c>
      <c r="C1507" s="122" t="s">
        <v>89</v>
      </c>
      <c r="D1507" s="116">
        <v>72.11</v>
      </c>
      <c r="E1507" s="11">
        <v>72.03</v>
      </c>
      <c r="F1507" s="12">
        <v>4333674</v>
      </c>
      <c r="H1507" s="21">
        <v>42962</v>
      </c>
      <c r="I1507" s="122" t="s">
        <v>28</v>
      </c>
      <c r="J1507" s="116">
        <v>82</v>
      </c>
      <c r="K1507" s="11">
        <v>80.48</v>
      </c>
      <c r="L1507" s="12">
        <v>2197309</v>
      </c>
      <c r="N1507" s="113" t="str">
        <f t="shared" si="92"/>
        <v>42998EXPE</v>
      </c>
      <c r="O1507" s="21">
        <v>42998</v>
      </c>
      <c r="P1507" s="122" t="s">
        <v>258</v>
      </c>
      <c r="Q1507" s="117">
        <v>141.69</v>
      </c>
      <c r="R1507" s="96">
        <v>143.01</v>
      </c>
      <c r="S1507" s="11">
        <v>1664845</v>
      </c>
      <c r="T1507" s="78">
        <f t="shared" si="90"/>
        <v>2065945.9333333333</v>
      </c>
      <c r="U1507" s="11">
        <f t="shared" si="93"/>
        <v>1.082687741400094E-2</v>
      </c>
      <c r="V1507" s="119">
        <f t="shared" si="91"/>
        <v>0.27361899855959593</v>
      </c>
    </row>
    <row r="1508" spans="2:22">
      <c r="B1508" s="21">
        <v>42923</v>
      </c>
      <c r="C1508" s="122" t="s">
        <v>90</v>
      </c>
      <c r="D1508" s="116">
        <v>93.04</v>
      </c>
      <c r="E1508" s="11">
        <v>93.91</v>
      </c>
      <c r="F1508" s="12">
        <v>1158714</v>
      </c>
      <c r="H1508" s="21">
        <v>42962</v>
      </c>
      <c r="I1508" s="122" t="s">
        <v>29</v>
      </c>
      <c r="J1508" s="116">
        <v>94.57</v>
      </c>
      <c r="K1508" s="11">
        <v>94.32</v>
      </c>
      <c r="L1508" s="12">
        <v>787302</v>
      </c>
      <c r="N1508" s="113" t="str">
        <f t="shared" si="92"/>
        <v>42999EXPE</v>
      </c>
      <c r="O1508" s="21">
        <v>42999</v>
      </c>
      <c r="P1508" s="122" t="s">
        <v>258</v>
      </c>
      <c r="Q1508" s="117">
        <v>142.19999999999999</v>
      </c>
      <c r="R1508" s="96">
        <v>143.12</v>
      </c>
      <c r="S1508" s="11">
        <v>2339557</v>
      </c>
      <c r="T1508" s="78">
        <f t="shared" si="90"/>
        <v>1981940.7</v>
      </c>
      <c r="U1508" s="11">
        <f t="shared" si="93"/>
        <v>7.6888131561983681E-4</v>
      </c>
      <c r="V1508" s="119">
        <f t="shared" si="91"/>
        <v>0.2692611015157203</v>
      </c>
    </row>
    <row r="1509" spans="2:22">
      <c r="B1509" s="21">
        <v>42923</v>
      </c>
      <c r="C1509" s="122" t="s">
        <v>91</v>
      </c>
      <c r="D1509" s="116">
        <v>48.17</v>
      </c>
      <c r="E1509" s="11">
        <v>48.44</v>
      </c>
      <c r="F1509" s="12">
        <v>4354311</v>
      </c>
      <c r="H1509" s="21">
        <v>42962</v>
      </c>
      <c r="I1509" s="122" t="s">
        <v>30</v>
      </c>
      <c r="J1509" s="116">
        <v>23</v>
      </c>
      <c r="K1509" s="11">
        <v>22.07</v>
      </c>
      <c r="L1509" s="12">
        <v>6939707</v>
      </c>
      <c r="N1509" s="113" t="str">
        <f t="shared" si="92"/>
        <v>43000EXPE</v>
      </c>
      <c r="O1509" s="21">
        <v>43000</v>
      </c>
      <c r="P1509" s="122" t="s">
        <v>258</v>
      </c>
      <c r="Q1509" s="117">
        <v>142.55000000000001</v>
      </c>
      <c r="R1509" s="96">
        <v>145.77000000000001</v>
      </c>
      <c r="S1509" s="11">
        <v>2268233</v>
      </c>
      <c r="T1509" s="78">
        <f t="shared" si="90"/>
        <v>1976358.5666666667</v>
      </c>
      <c r="U1509" s="11">
        <f t="shared" si="93"/>
        <v>1.8346597885457536E-2</v>
      </c>
      <c r="V1509" s="119">
        <f t="shared" si="91"/>
        <v>0.26598331652413487</v>
      </c>
    </row>
    <row r="1510" spans="2:22">
      <c r="B1510" s="21">
        <v>42923</v>
      </c>
      <c r="C1510" s="122" t="s">
        <v>92</v>
      </c>
      <c r="D1510" s="116">
        <v>123.55</v>
      </c>
      <c r="E1510" s="11">
        <v>124.21</v>
      </c>
      <c r="F1510" s="12">
        <v>1889418</v>
      </c>
      <c r="H1510" s="21">
        <v>42962</v>
      </c>
      <c r="I1510" s="122" t="s">
        <v>31</v>
      </c>
      <c r="J1510" s="116">
        <v>51.77</v>
      </c>
      <c r="K1510" s="11">
        <v>51.4</v>
      </c>
      <c r="L1510" s="12">
        <v>733815</v>
      </c>
      <c r="N1510" s="113" t="str">
        <f t="shared" si="92"/>
        <v>43003EXPE</v>
      </c>
      <c r="O1510" s="21">
        <v>43003</v>
      </c>
      <c r="P1510" s="122" t="s">
        <v>258</v>
      </c>
      <c r="Q1510" s="117">
        <v>145.72999999999999</v>
      </c>
      <c r="R1510" s="96">
        <v>142.72</v>
      </c>
      <c r="S1510" s="11">
        <v>2816335</v>
      </c>
      <c r="T1510" s="78">
        <f t="shared" si="90"/>
        <v>1991501.9333333333</v>
      </c>
      <c r="U1510" s="11">
        <f t="shared" si="93"/>
        <v>-2.1145368254222197E-2</v>
      </c>
      <c r="V1510" s="119">
        <f t="shared" si="91"/>
        <v>0.25731021193544634</v>
      </c>
    </row>
    <row r="1511" spans="2:22">
      <c r="B1511" s="21">
        <v>42923</v>
      </c>
      <c r="C1511" s="122" t="s">
        <v>93</v>
      </c>
      <c r="D1511" s="116">
        <v>141.07</v>
      </c>
      <c r="E1511" s="11">
        <v>142.22</v>
      </c>
      <c r="F1511" s="12">
        <v>1533905</v>
      </c>
      <c r="H1511" s="21">
        <v>42962</v>
      </c>
      <c r="I1511" s="122" t="s">
        <v>32</v>
      </c>
      <c r="J1511" s="116">
        <v>229.57</v>
      </c>
      <c r="K1511" s="11">
        <v>227.59</v>
      </c>
      <c r="L1511" s="12">
        <v>1867043</v>
      </c>
      <c r="N1511" s="113" t="str">
        <f t="shared" si="92"/>
        <v>43004EXPE</v>
      </c>
      <c r="O1511" s="21">
        <v>43004</v>
      </c>
      <c r="P1511" s="122" t="s">
        <v>258</v>
      </c>
      <c r="Q1511" s="117">
        <v>143.53</v>
      </c>
      <c r="R1511" s="96">
        <v>143.38999999999999</v>
      </c>
      <c r="S1511" s="11">
        <v>2071239</v>
      </c>
      <c r="T1511" s="78">
        <f t="shared" si="90"/>
        <v>2041129.5</v>
      </c>
      <c r="U1511" s="11">
        <f t="shared" si="93"/>
        <v>4.6835218952484079E-3</v>
      </c>
      <c r="V1511" s="119">
        <f t="shared" si="91"/>
        <v>0.26401351524111077</v>
      </c>
    </row>
    <row r="1512" spans="2:22">
      <c r="B1512" s="21">
        <v>42923</v>
      </c>
      <c r="C1512" s="122" t="s">
        <v>94</v>
      </c>
      <c r="D1512" s="116">
        <v>77.64</v>
      </c>
      <c r="E1512" s="11">
        <v>78.47</v>
      </c>
      <c r="F1512" s="12">
        <v>2803698</v>
      </c>
      <c r="H1512" s="21">
        <v>42962</v>
      </c>
      <c r="I1512" s="122" t="s">
        <v>33</v>
      </c>
      <c r="J1512" s="116">
        <v>30.32</v>
      </c>
      <c r="K1512" s="11">
        <v>30.3</v>
      </c>
      <c r="L1512" s="12">
        <v>2732485</v>
      </c>
      <c r="N1512" s="113" t="str">
        <f t="shared" si="92"/>
        <v>43005EXPE</v>
      </c>
      <c r="O1512" s="21">
        <v>43005</v>
      </c>
      <c r="P1512" s="122" t="s">
        <v>258</v>
      </c>
      <c r="Q1512" s="117">
        <v>143.01</v>
      </c>
      <c r="R1512" s="96">
        <v>145.57</v>
      </c>
      <c r="S1512" s="11">
        <v>1479037</v>
      </c>
      <c r="T1512" s="78">
        <f t="shared" si="90"/>
        <v>2063504.6</v>
      </c>
      <c r="U1512" s="11">
        <f t="shared" si="93"/>
        <v>1.5088879849621635E-2</v>
      </c>
      <c r="V1512" s="119">
        <f t="shared" si="91"/>
        <v>0.25668835587910915</v>
      </c>
    </row>
    <row r="1513" spans="2:22">
      <c r="B1513" s="21">
        <v>42923</v>
      </c>
      <c r="C1513" s="122" t="s">
        <v>95</v>
      </c>
      <c r="D1513" s="116">
        <v>41.26</v>
      </c>
      <c r="E1513" s="11">
        <v>41.24</v>
      </c>
      <c r="F1513" s="12">
        <v>2365941</v>
      </c>
      <c r="H1513" s="21">
        <v>42962</v>
      </c>
      <c r="I1513" s="122" t="s">
        <v>34</v>
      </c>
      <c r="J1513" s="116">
        <v>166.69</v>
      </c>
      <c r="K1513" s="11">
        <v>165.08</v>
      </c>
      <c r="L1513" s="12">
        <v>771418</v>
      </c>
      <c r="N1513" s="113" t="str">
        <f t="shared" si="92"/>
        <v>43006EXPE</v>
      </c>
      <c r="O1513" s="21">
        <v>43006</v>
      </c>
      <c r="P1513" s="122" t="s">
        <v>258</v>
      </c>
      <c r="Q1513" s="117">
        <v>144.82</v>
      </c>
      <c r="R1513" s="96">
        <v>142.84</v>
      </c>
      <c r="S1513" s="11">
        <v>1856829</v>
      </c>
      <c r="T1513" s="78">
        <f t="shared" si="90"/>
        <v>2070982.1666666667</v>
      </c>
      <c r="U1513" s="11">
        <f t="shared" si="93"/>
        <v>-1.893194785032171E-2</v>
      </c>
      <c r="V1513" s="119">
        <f t="shared" si="91"/>
        <v>0.26067757292016436</v>
      </c>
    </row>
    <row r="1514" spans="2:22">
      <c r="B1514" s="21">
        <v>42923</v>
      </c>
      <c r="C1514" s="122" t="s">
        <v>96</v>
      </c>
      <c r="D1514" s="116">
        <v>103.75</v>
      </c>
      <c r="E1514" s="11">
        <v>105.14</v>
      </c>
      <c r="F1514" s="12">
        <v>2774122</v>
      </c>
      <c r="H1514" s="21">
        <v>42962</v>
      </c>
      <c r="I1514" s="122" t="s">
        <v>35</v>
      </c>
      <c r="J1514" s="116">
        <v>39.83</v>
      </c>
      <c r="K1514" s="11">
        <v>39.549999999999997</v>
      </c>
      <c r="L1514" s="12">
        <v>7691316</v>
      </c>
      <c r="N1514" s="113" t="str">
        <f t="shared" si="92"/>
        <v>43007EXPE</v>
      </c>
      <c r="O1514" s="21">
        <v>43007</v>
      </c>
      <c r="P1514" s="122" t="s">
        <v>258</v>
      </c>
      <c r="Q1514" s="117">
        <v>143.63</v>
      </c>
      <c r="R1514" s="96">
        <v>143.94</v>
      </c>
      <c r="S1514" s="11">
        <v>1422378</v>
      </c>
      <c r="T1514" s="78">
        <f t="shared" si="90"/>
        <v>2075952.1</v>
      </c>
      <c r="U1514" s="11">
        <f t="shared" si="93"/>
        <v>7.6714233534103862E-3</v>
      </c>
      <c r="V1514" s="119">
        <f t="shared" si="91"/>
        <v>0.26349530588082393</v>
      </c>
    </row>
    <row r="1515" spans="2:22">
      <c r="B1515" s="21">
        <v>42923</v>
      </c>
      <c r="C1515" s="122" t="s">
        <v>97</v>
      </c>
      <c r="D1515" s="116">
        <v>254.74</v>
      </c>
      <c r="E1515" s="11">
        <v>256.17</v>
      </c>
      <c r="F1515" s="12">
        <v>347827</v>
      </c>
      <c r="H1515" s="21">
        <v>42962</v>
      </c>
      <c r="I1515" s="122" t="s">
        <v>36</v>
      </c>
      <c r="J1515" s="116">
        <v>98.29</v>
      </c>
      <c r="K1515" s="11">
        <v>98.33</v>
      </c>
      <c r="L1515" s="12">
        <v>907339</v>
      </c>
      <c r="N1515" s="113" t="str">
        <f t="shared" si="92"/>
        <v>42919EXR</v>
      </c>
      <c r="O1515" s="21">
        <v>42919</v>
      </c>
      <c r="P1515" s="122" t="s">
        <v>259</v>
      </c>
      <c r="Q1515" s="116">
        <v>78.63</v>
      </c>
      <c r="R1515" s="11">
        <v>78.489999999999995</v>
      </c>
      <c r="S1515" s="11">
        <v>745481</v>
      </c>
      <c r="T1515" s="78">
        <f t="shared" si="90"/>
        <v>2065967.6666666667</v>
      </c>
      <c r="U1515" s="11">
        <f t="shared" si="93"/>
        <v>-0.6064253179409359</v>
      </c>
      <c r="V1515" s="119">
        <f t="shared" si="91"/>
        <v>0.24851491926652461</v>
      </c>
    </row>
    <row r="1516" spans="2:22">
      <c r="B1516" s="21">
        <v>42923</v>
      </c>
      <c r="C1516" s="122" t="s">
        <v>98</v>
      </c>
      <c r="D1516" s="116">
        <v>102.29</v>
      </c>
      <c r="E1516" s="11">
        <v>103.32</v>
      </c>
      <c r="F1516" s="12">
        <v>1695293</v>
      </c>
      <c r="H1516" s="21">
        <v>42962</v>
      </c>
      <c r="I1516" s="122" t="s">
        <v>37</v>
      </c>
      <c r="J1516" s="116">
        <v>12.97</v>
      </c>
      <c r="K1516" s="11">
        <v>13</v>
      </c>
      <c r="L1516" s="12">
        <v>5180434</v>
      </c>
      <c r="N1516" s="113" t="str">
        <f t="shared" si="92"/>
        <v>42921EXR</v>
      </c>
      <c r="O1516" s="21">
        <v>42921</v>
      </c>
      <c r="P1516" s="122" t="s">
        <v>259</v>
      </c>
      <c r="Q1516" s="116">
        <v>78.41</v>
      </c>
      <c r="R1516" s="11">
        <v>77.39</v>
      </c>
      <c r="S1516" s="11">
        <v>923097</v>
      </c>
      <c r="T1516" s="78">
        <f t="shared" si="90"/>
        <v>2038206.9333333333</v>
      </c>
      <c r="U1516" s="11">
        <f t="shared" si="93"/>
        <v>-1.4113654856354537E-2</v>
      </c>
      <c r="V1516" s="119">
        <f t="shared" si="91"/>
        <v>1.7682864855512275</v>
      </c>
    </row>
    <row r="1517" spans="2:22">
      <c r="B1517" s="21">
        <v>42923</v>
      </c>
      <c r="C1517" s="122" t="s">
        <v>99</v>
      </c>
      <c r="D1517" s="116">
        <v>53.77</v>
      </c>
      <c r="E1517" s="11">
        <v>54.14</v>
      </c>
      <c r="F1517" s="12">
        <v>1156378</v>
      </c>
      <c r="H1517" s="21">
        <v>42962</v>
      </c>
      <c r="I1517" s="122" t="s">
        <v>38</v>
      </c>
      <c r="J1517" s="116">
        <v>24.12</v>
      </c>
      <c r="K1517" s="11">
        <v>24.05</v>
      </c>
      <c r="L1517" s="12">
        <v>3280608</v>
      </c>
      <c r="N1517" s="113" t="str">
        <f t="shared" si="92"/>
        <v>42922EXR</v>
      </c>
      <c r="O1517" s="21">
        <v>42922</v>
      </c>
      <c r="P1517" s="122" t="s">
        <v>259</v>
      </c>
      <c r="Q1517" s="116">
        <v>77.239999999999995</v>
      </c>
      <c r="R1517" s="11">
        <v>75.91</v>
      </c>
      <c r="S1517" s="11">
        <v>1198650</v>
      </c>
      <c r="T1517" s="78">
        <f t="shared" si="90"/>
        <v>2030804.0333333334</v>
      </c>
      <c r="U1517" s="11">
        <f t="shared" si="93"/>
        <v>-1.9309145253690981E-2</v>
      </c>
      <c r="V1517" s="119">
        <f t="shared" si="91"/>
        <v>1.7662372619503739</v>
      </c>
    </row>
    <row r="1518" spans="2:22">
      <c r="B1518" s="21">
        <v>42923</v>
      </c>
      <c r="C1518" s="122" t="s">
        <v>100</v>
      </c>
      <c r="D1518" s="116">
        <v>69.010000000000005</v>
      </c>
      <c r="E1518" s="11">
        <v>69.150000000000006</v>
      </c>
      <c r="F1518" s="12">
        <v>1747463</v>
      </c>
      <c r="H1518" s="21">
        <v>42962</v>
      </c>
      <c r="I1518" s="122" t="s">
        <v>39</v>
      </c>
      <c r="J1518" s="116">
        <v>79.81</v>
      </c>
      <c r="K1518" s="11">
        <v>79.25</v>
      </c>
      <c r="L1518" s="12">
        <v>1599196</v>
      </c>
      <c r="N1518" s="113" t="str">
        <f t="shared" si="92"/>
        <v>42923EXR</v>
      </c>
      <c r="O1518" s="21">
        <v>42923</v>
      </c>
      <c r="P1518" s="122" t="s">
        <v>259</v>
      </c>
      <c r="Q1518" s="116">
        <v>76.099999999999994</v>
      </c>
      <c r="R1518" s="11">
        <v>76.53</v>
      </c>
      <c r="S1518" s="11">
        <v>712127</v>
      </c>
      <c r="T1518" s="78">
        <f t="shared" si="90"/>
        <v>2039269.1</v>
      </c>
      <c r="U1518" s="11">
        <f t="shared" si="93"/>
        <v>8.1343927931529243E-3</v>
      </c>
      <c r="V1518" s="119">
        <f t="shared" si="91"/>
        <v>1.7624984442119815</v>
      </c>
    </row>
    <row r="1519" spans="2:22">
      <c r="B1519" s="21">
        <v>42923</v>
      </c>
      <c r="C1519" s="122" t="s">
        <v>101</v>
      </c>
      <c r="D1519" s="116">
        <v>10.69</v>
      </c>
      <c r="E1519" s="11">
        <v>10.76</v>
      </c>
      <c r="F1519" s="12">
        <v>5535077</v>
      </c>
      <c r="H1519" s="21">
        <v>42962</v>
      </c>
      <c r="I1519" s="122" t="s">
        <v>40</v>
      </c>
      <c r="J1519" s="116">
        <v>71.56</v>
      </c>
      <c r="K1519" s="11">
        <v>71.239999999999995</v>
      </c>
      <c r="L1519" s="12">
        <v>1590694</v>
      </c>
      <c r="N1519" s="113" t="str">
        <f t="shared" si="92"/>
        <v>42926EXR</v>
      </c>
      <c r="O1519" s="21">
        <v>42926</v>
      </c>
      <c r="P1519" s="122" t="s">
        <v>259</v>
      </c>
      <c r="Q1519" s="116">
        <v>76.540000000000006</v>
      </c>
      <c r="R1519" s="11">
        <v>74.760000000000005</v>
      </c>
      <c r="S1519" s="11">
        <v>1161663</v>
      </c>
      <c r="T1519" s="78">
        <f t="shared" ref="T1519:T1582" si="94">AVERAGE(S1489:S1518)</f>
        <v>2005852.7666666666</v>
      </c>
      <c r="U1519" s="11">
        <f t="shared" si="93"/>
        <v>-2.3399838234467625E-2</v>
      </c>
      <c r="V1519" s="119">
        <f t="shared" ref="V1519:V1582" si="95">_xlfn.STDEV.S(U1489:U1518)*(250)^0.5</f>
        <v>1.7631623822538356</v>
      </c>
    </row>
    <row r="1520" spans="2:22">
      <c r="B1520" s="21">
        <v>42923</v>
      </c>
      <c r="C1520" s="122" t="s">
        <v>102</v>
      </c>
      <c r="D1520" s="116">
        <v>152.93</v>
      </c>
      <c r="E1520" s="11">
        <v>153.88</v>
      </c>
      <c r="F1520" s="12">
        <v>1412312</v>
      </c>
      <c r="H1520" s="21">
        <v>42962</v>
      </c>
      <c r="I1520" s="122" t="s">
        <v>41</v>
      </c>
      <c r="J1520" s="116">
        <v>29.67</v>
      </c>
      <c r="K1520" s="11">
        <v>29.15</v>
      </c>
      <c r="L1520" s="12">
        <v>4051062</v>
      </c>
      <c r="N1520" s="113" t="str">
        <f t="shared" si="92"/>
        <v>42927EXR</v>
      </c>
      <c r="O1520" s="21">
        <v>42927</v>
      </c>
      <c r="P1520" s="122" t="s">
        <v>259</v>
      </c>
      <c r="Q1520" s="116">
        <v>75.010000000000005</v>
      </c>
      <c r="R1520" s="11">
        <v>74.13</v>
      </c>
      <c r="S1520" s="11">
        <v>1037481</v>
      </c>
      <c r="T1520" s="78">
        <f t="shared" si="94"/>
        <v>1983289.4666666666</v>
      </c>
      <c r="U1520" s="11">
        <f t="shared" si="93"/>
        <v>-8.4626739187337666E-3</v>
      </c>
      <c r="V1520" s="119">
        <f t="shared" si="95"/>
        <v>1.7601638475512933</v>
      </c>
    </row>
    <row r="1521" spans="2:22">
      <c r="B1521" s="21">
        <v>42923</v>
      </c>
      <c r="C1521" s="122" t="s">
        <v>103</v>
      </c>
      <c r="D1521" s="116">
        <v>77.739999999999995</v>
      </c>
      <c r="E1521" s="11">
        <v>77.98</v>
      </c>
      <c r="F1521" s="12">
        <v>1432117</v>
      </c>
      <c r="H1521" s="21">
        <v>42962</v>
      </c>
      <c r="I1521" s="122" t="s">
        <v>42</v>
      </c>
      <c r="J1521" s="116">
        <v>154.27500000000001</v>
      </c>
      <c r="K1521" s="11">
        <v>150.16999999999999</v>
      </c>
      <c r="L1521" s="12">
        <v>13528650</v>
      </c>
      <c r="N1521" s="113" t="str">
        <f t="shared" si="92"/>
        <v>42928EXR</v>
      </c>
      <c r="O1521" s="21">
        <v>42928</v>
      </c>
      <c r="P1521" s="122" t="s">
        <v>259</v>
      </c>
      <c r="Q1521" s="116">
        <v>74.650000000000006</v>
      </c>
      <c r="R1521" s="11">
        <v>75.430000000000007</v>
      </c>
      <c r="S1521" s="11">
        <v>829107</v>
      </c>
      <c r="T1521" s="78">
        <f t="shared" si="94"/>
        <v>1978822.4333333333</v>
      </c>
      <c r="U1521" s="11">
        <f t="shared" si="93"/>
        <v>1.7384765196911206E-2</v>
      </c>
      <c r="V1521" s="119">
        <f t="shared" si="95"/>
        <v>1.759842281682066</v>
      </c>
    </row>
    <row r="1522" spans="2:22">
      <c r="B1522" s="21">
        <v>42923</v>
      </c>
      <c r="C1522" s="122" t="s">
        <v>104</v>
      </c>
      <c r="D1522" s="116">
        <v>241.93</v>
      </c>
      <c r="E1522" s="11">
        <v>240.69</v>
      </c>
      <c r="F1522" s="12">
        <v>1656271</v>
      </c>
      <c r="H1522" s="21">
        <v>42962</v>
      </c>
      <c r="I1522" s="122" t="s">
        <v>43</v>
      </c>
      <c r="J1522" s="116">
        <v>40.42</v>
      </c>
      <c r="K1522" s="11">
        <v>40.700000000000003</v>
      </c>
      <c r="L1522" s="12">
        <v>3068071</v>
      </c>
      <c r="N1522" s="113" t="str">
        <f t="shared" si="92"/>
        <v>42929EXR</v>
      </c>
      <c r="O1522" s="21">
        <v>42929</v>
      </c>
      <c r="P1522" s="122" t="s">
        <v>259</v>
      </c>
      <c r="Q1522" s="116">
        <v>75.489999999999995</v>
      </c>
      <c r="R1522" s="11">
        <v>75.569999999999993</v>
      </c>
      <c r="S1522" s="11">
        <v>792052</v>
      </c>
      <c r="T1522" s="78">
        <f t="shared" si="94"/>
        <v>1783301.3</v>
      </c>
      <c r="U1522" s="11">
        <f t="shared" si="93"/>
        <v>1.8543051670888006E-3</v>
      </c>
      <c r="V1522" s="119">
        <f t="shared" si="95"/>
        <v>1.7622969287572654</v>
      </c>
    </row>
    <row r="1523" spans="2:22">
      <c r="B1523" s="21">
        <v>42923</v>
      </c>
      <c r="C1523" s="122" t="s">
        <v>105</v>
      </c>
      <c r="D1523" s="116">
        <v>63.23</v>
      </c>
      <c r="E1523" s="11">
        <v>63.35</v>
      </c>
      <c r="F1523" s="12">
        <v>3360686</v>
      </c>
      <c r="H1523" s="21">
        <v>42962</v>
      </c>
      <c r="I1523" s="122" t="s">
        <v>44</v>
      </c>
      <c r="J1523" s="116">
        <v>56.68</v>
      </c>
      <c r="K1523" s="11">
        <v>56.81</v>
      </c>
      <c r="L1523" s="12">
        <v>1943123</v>
      </c>
      <c r="N1523" s="113" t="str">
        <f t="shared" si="92"/>
        <v>42930EXR</v>
      </c>
      <c r="O1523" s="21">
        <v>42930</v>
      </c>
      <c r="P1523" s="122" t="s">
        <v>259</v>
      </c>
      <c r="Q1523" s="116">
        <v>76.12</v>
      </c>
      <c r="R1523" s="11">
        <v>76.680000000000007</v>
      </c>
      <c r="S1523" s="11">
        <v>864414</v>
      </c>
      <c r="T1523" s="78">
        <f t="shared" si="94"/>
        <v>1703989.2333333334</v>
      </c>
      <c r="U1523" s="11">
        <f t="shared" si="93"/>
        <v>1.4581539144815513E-2</v>
      </c>
      <c r="V1523" s="119">
        <f t="shared" si="95"/>
        <v>1.761180217964083</v>
      </c>
    </row>
    <row r="1524" spans="2:22">
      <c r="B1524" s="21">
        <v>42923</v>
      </c>
      <c r="C1524" s="122" t="s">
        <v>106</v>
      </c>
      <c r="D1524" s="116">
        <v>42.75</v>
      </c>
      <c r="E1524" s="11">
        <v>42.65</v>
      </c>
      <c r="F1524" s="12">
        <v>1667506</v>
      </c>
      <c r="H1524" s="21">
        <v>42962</v>
      </c>
      <c r="I1524" s="122" t="s">
        <v>45</v>
      </c>
      <c r="J1524" s="116">
        <v>61.97</v>
      </c>
      <c r="K1524" s="11">
        <v>62.21</v>
      </c>
      <c r="L1524" s="12">
        <v>2022750</v>
      </c>
      <c r="N1524" s="113" t="str">
        <f t="shared" si="92"/>
        <v>42933EXR</v>
      </c>
      <c r="O1524" s="21">
        <v>42933</v>
      </c>
      <c r="P1524" s="122" t="s">
        <v>259</v>
      </c>
      <c r="Q1524" s="116">
        <v>76.62</v>
      </c>
      <c r="R1524" s="11">
        <v>77.400000000000006</v>
      </c>
      <c r="S1524" s="11">
        <v>1361064</v>
      </c>
      <c r="T1524" s="78">
        <f t="shared" si="94"/>
        <v>1620940.3333333333</v>
      </c>
      <c r="U1524" s="11">
        <f t="shared" si="93"/>
        <v>9.345862418237599E-3</v>
      </c>
      <c r="V1524" s="119">
        <f t="shared" si="95"/>
        <v>1.7635718273803211</v>
      </c>
    </row>
    <row r="1525" spans="2:22">
      <c r="B1525" s="21">
        <v>42923</v>
      </c>
      <c r="C1525" s="122" t="s">
        <v>107</v>
      </c>
      <c r="D1525" s="116">
        <v>104.15</v>
      </c>
      <c r="E1525" s="11">
        <v>105.32</v>
      </c>
      <c r="F1525" s="12">
        <v>259750</v>
      </c>
      <c r="H1525" s="21">
        <v>42962</v>
      </c>
      <c r="I1525" s="122" t="s">
        <v>46</v>
      </c>
      <c r="J1525" s="116">
        <v>47.95</v>
      </c>
      <c r="K1525" s="11">
        <v>47.68</v>
      </c>
      <c r="L1525" s="12">
        <v>821089</v>
      </c>
      <c r="N1525" s="113" t="str">
        <f t="shared" si="92"/>
        <v>42934EXR</v>
      </c>
      <c r="O1525" s="21">
        <v>42934</v>
      </c>
      <c r="P1525" s="122" t="s">
        <v>259</v>
      </c>
      <c r="Q1525" s="116">
        <v>77.319999999999993</v>
      </c>
      <c r="R1525" s="11">
        <v>77.48</v>
      </c>
      <c r="S1525" s="11">
        <v>1289714</v>
      </c>
      <c r="T1525" s="78">
        <f t="shared" si="94"/>
        <v>1586867.6</v>
      </c>
      <c r="U1525" s="11">
        <f t="shared" si="93"/>
        <v>1.0330579431135946E-3</v>
      </c>
      <c r="V1525" s="119">
        <f t="shared" si="95"/>
        <v>1.7584618670109813</v>
      </c>
    </row>
    <row r="1526" spans="2:22">
      <c r="B1526" s="21">
        <v>42923</v>
      </c>
      <c r="C1526" s="122" t="s">
        <v>108</v>
      </c>
      <c r="D1526" s="116">
        <v>57.53</v>
      </c>
      <c r="E1526" s="11">
        <v>57.71</v>
      </c>
      <c r="F1526" s="12">
        <v>633697</v>
      </c>
      <c r="H1526" s="21">
        <v>42962</v>
      </c>
      <c r="I1526" s="122" t="s">
        <v>47</v>
      </c>
      <c r="J1526" s="116">
        <v>38.46</v>
      </c>
      <c r="K1526" s="11">
        <v>38.19</v>
      </c>
      <c r="L1526" s="12">
        <v>3626841</v>
      </c>
      <c r="N1526" s="113" t="str">
        <f t="shared" si="92"/>
        <v>42935EXR</v>
      </c>
      <c r="O1526" s="21">
        <v>42935</v>
      </c>
      <c r="P1526" s="122" t="s">
        <v>259</v>
      </c>
      <c r="Q1526" s="116">
        <v>77.540000000000006</v>
      </c>
      <c r="R1526" s="11">
        <v>78.790000000000006</v>
      </c>
      <c r="S1526" s="11">
        <v>1896925</v>
      </c>
      <c r="T1526" s="78">
        <f t="shared" si="94"/>
        <v>1556526.4</v>
      </c>
      <c r="U1526" s="11">
        <f t="shared" si="93"/>
        <v>1.676624671880168E-2</v>
      </c>
      <c r="V1526" s="119">
        <f t="shared" si="95"/>
        <v>1.7586653386668007</v>
      </c>
    </row>
    <row r="1527" spans="2:22">
      <c r="B1527" s="21">
        <v>42923</v>
      </c>
      <c r="C1527" s="122" t="s">
        <v>109</v>
      </c>
      <c r="D1527" s="116">
        <v>49.55</v>
      </c>
      <c r="E1527" s="11">
        <v>49.24</v>
      </c>
      <c r="F1527" s="12">
        <v>2019948</v>
      </c>
      <c r="H1527" s="21">
        <v>42962</v>
      </c>
      <c r="I1527" s="122" t="s">
        <v>48</v>
      </c>
      <c r="J1527" s="116">
        <v>138.41999999999999</v>
      </c>
      <c r="K1527" s="11">
        <v>137.41999999999999</v>
      </c>
      <c r="L1527" s="12">
        <v>1731489</v>
      </c>
      <c r="N1527" s="113" t="str">
        <f t="shared" si="92"/>
        <v>42936EXR</v>
      </c>
      <c r="O1527" s="21">
        <v>42936</v>
      </c>
      <c r="P1527" s="122" t="s">
        <v>259</v>
      </c>
      <c r="Q1527" s="116">
        <v>78.25</v>
      </c>
      <c r="R1527" s="11">
        <v>78.23</v>
      </c>
      <c r="S1527" s="11">
        <v>1042347</v>
      </c>
      <c r="T1527" s="78">
        <f t="shared" si="94"/>
        <v>1569929.0333333334</v>
      </c>
      <c r="U1527" s="11">
        <f t="shared" si="93"/>
        <v>-7.1328795606075083E-3</v>
      </c>
      <c r="V1527" s="119">
        <f t="shared" si="95"/>
        <v>1.7614946382274939</v>
      </c>
    </row>
    <row r="1528" spans="2:22">
      <c r="B1528" s="21">
        <v>42923</v>
      </c>
      <c r="C1528" s="122" t="s">
        <v>110</v>
      </c>
      <c r="D1528" s="116">
        <v>108.32</v>
      </c>
      <c r="E1528" s="11">
        <v>109.99</v>
      </c>
      <c r="F1528" s="12">
        <v>1567313</v>
      </c>
      <c r="H1528" s="21">
        <v>42962</v>
      </c>
      <c r="I1528" s="122" t="s">
        <v>49</v>
      </c>
      <c r="J1528" s="116">
        <v>46</v>
      </c>
      <c r="K1528" s="11">
        <v>45.58</v>
      </c>
      <c r="L1528" s="12">
        <v>2373288</v>
      </c>
      <c r="N1528" s="113" t="str">
        <f t="shared" si="92"/>
        <v>42937EXR</v>
      </c>
      <c r="O1528" s="21">
        <v>42937</v>
      </c>
      <c r="P1528" s="122" t="s">
        <v>259</v>
      </c>
      <c r="Q1528" s="116">
        <v>78.12</v>
      </c>
      <c r="R1528" s="11">
        <v>78.97</v>
      </c>
      <c r="S1528" s="11">
        <v>668674</v>
      </c>
      <c r="T1528" s="78">
        <f t="shared" si="94"/>
        <v>1495786.4333333333</v>
      </c>
      <c r="U1528" s="11">
        <f t="shared" si="93"/>
        <v>9.4148278125002517E-3</v>
      </c>
      <c r="V1528" s="119">
        <f t="shared" si="95"/>
        <v>1.7619388525202815</v>
      </c>
    </row>
    <row r="1529" spans="2:22">
      <c r="B1529" s="21">
        <v>42923</v>
      </c>
      <c r="C1529" s="122" t="s">
        <v>111</v>
      </c>
      <c r="D1529" s="116">
        <v>150.97999999999999</v>
      </c>
      <c r="E1529" s="11">
        <v>151.94999999999999</v>
      </c>
      <c r="F1529" s="12">
        <v>486397</v>
      </c>
      <c r="H1529" s="21">
        <v>42962</v>
      </c>
      <c r="I1529" s="122" t="s">
        <v>50</v>
      </c>
      <c r="J1529" s="116">
        <v>17.559999999999999</v>
      </c>
      <c r="K1529" s="11">
        <v>13.768416999999999</v>
      </c>
      <c r="L1529" s="12">
        <v>8316514</v>
      </c>
      <c r="N1529" s="113" t="str">
        <f t="shared" si="92"/>
        <v>42940EXR</v>
      </c>
      <c r="O1529" s="21">
        <v>42940</v>
      </c>
      <c r="P1529" s="122" t="s">
        <v>259</v>
      </c>
      <c r="Q1529" s="116">
        <v>79</v>
      </c>
      <c r="R1529" s="11">
        <v>78.64</v>
      </c>
      <c r="S1529" s="11">
        <v>883986</v>
      </c>
      <c r="T1529" s="78">
        <f t="shared" si="94"/>
        <v>1473178.2333333334</v>
      </c>
      <c r="U1529" s="11">
        <f t="shared" si="93"/>
        <v>-4.1875576705784233E-3</v>
      </c>
      <c r="V1529" s="119">
        <f t="shared" si="95"/>
        <v>1.7633541777498412</v>
      </c>
    </row>
    <row r="1530" spans="2:22">
      <c r="B1530" s="21">
        <v>42923</v>
      </c>
      <c r="C1530" s="122" t="s">
        <v>112</v>
      </c>
      <c r="D1530" s="116">
        <v>91.68</v>
      </c>
      <c r="E1530" s="11">
        <v>93.89</v>
      </c>
      <c r="F1530" s="12">
        <v>1127126</v>
      </c>
      <c r="H1530" s="21">
        <v>42962</v>
      </c>
      <c r="I1530" s="122" t="s">
        <v>51</v>
      </c>
      <c r="J1530" s="116">
        <v>19.010000000000002</v>
      </c>
      <c r="K1530" s="11">
        <v>19.04</v>
      </c>
      <c r="L1530" s="12">
        <v>9245951</v>
      </c>
      <c r="N1530" s="113" t="str">
        <f t="shared" si="92"/>
        <v>42941EXR</v>
      </c>
      <c r="O1530" s="21">
        <v>42941</v>
      </c>
      <c r="P1530" s="122" t="s">
        <v>259</v>
      </c>
      <c r="Q1530" s="116">
        <v>78.599999999999994</v>
      </c>
      <c r="R1530" s="11">
        <v>79.48</v>
      </c>
      <c r="S1530" s="11">
        <v>1281155</v>
      </c>
      <c r="T1530" s="78">
        <f t="shared" si="94"/>
        <v>1456705.8666666667</v>
      </c>
      <c r="U1530" s="11">
        <f t="shared" si="93"/>
        <v>1.0624941844705129E-2</v>
      </c>
      <c r="V1530" s="119">
        <f t="shared" si="95"/>
        <v>1.7639406935207018</v>
      </c>
    </row>
    <row r="1531" spans="2:22">
      <c r="B1531" s="21">
        <v>42923</v>
      </c>
      <c r="C1531" s="122" t="s">
        <v>113</v>
      </c>
      <c r="D1531" s="116">
        <v>88.8</v>
      </c>
      <c r="E1531" s="11">
        <v>89.19</v>
      </c>
      <c r="F1531" s="12">
        <v>1117258</v>
      </c>
      <c r="H1531" s="21">
        <v>42962</v>
      </c>
      <c r="I1531" s="122" t="s">
        <v>52</v>
      </c>
      <c r="J1531" s="116">
        <v>31.37</v>
      </c>
      <c r="K1531" s="11">
        <v>31.49</v>
      </c>
      <c r="L1531" s="12">
        <v>2431418</v>
      </c>
      <c r="N1531" s="113" t="str">
        <f t="shared" si="92"/>
        <v>42942EXR</v>
      </c>
      <c r="O1531" s="21">
        <v>42942</v>
      </c>
      <c r="P1531" s="122" t="s">
        <v>259</v>
      </c>
      <c r="Q1531" s="116">
        <v>79.599999999999994</v>
      </c>
      <c r="R1531" s="11">
        <v>80.3</v>
      </c>
      <c r="S1531" s="11">
        <v>1561970</v>
      </c>
      <c r="T1531" s="78">
        <f t="shared" si="94"/>
        <v>1420365.3</v>
      </c>
      <c r="U1531" s="11">
        <f t="shared" si="93"/>
        <v>1.026420326909978E-2</v>
      </c>
      <c r="V1531" s="119">
        <f t="shared" si="95"/>
        <v>1.7625308228996885</v>
      </c>
    </row>
    <row r="1532" spans="2:22">
      <c r="B1532" s="21">
        <v>42923</v>
      </c>
      <c r="C1532" s="122" t="s">
        <v>114</v>
      </c>
      <c r="D1532" s="116">
        <v>80.849999999999994</v>
      </c>
      <c r="E1532" s="11">
        <v>81.22</v>
      </c>
      <c r="F1532" s="12">
        <v>413998</v>
      </c>
      <c r="H1532" s="21">
        <v>42962</v>
      </c>
      <c r="I1532" s="122" t="s">
        <v>53</v>
      </c>
      <c r="J1532" s="116">
        <v>34.42</v>
      </c>
      <c r="K1532" s="11">
        <v>34.24</v>
      </c>
      <c r="L1532" s="12">
        <v>1365262</v>
      </c>
      <c r="N1532" s="113" t="str">
        <f t="shared" si="92"/>
        <v>42943EXR</v>
      </c>
      <c r="O1532" s="21">
        <v>42943</v>
      </c>
      <c r="P1532" s="122" t="s">
        <v>259</v>
      </c>
      <c r="Q1532" s="116">
        <v>79</v>
      </c>
      <c r="R1532" s="11">
        <v>76.5</v>
      </c>
      <c r="S1532" s="11">
        <v>2452264</v>
      </c>
      <c r="T1532" s="78">
        <f t="shared" si="94"/>
        <v>1431174.5666666667</v>
      </c>
      <c r="U1532" s="11">
        <f t="shared" si="93"/>
        <v>-4.8478880120225804E-2</v>
      </c>
      <c r="V1532" s="119">
        <f t="shared" si="95"/>
        <v>1.7627733915039847</v>
      </c>
    </row>
    <row r="1533" spans="2:22">
      <c r="B1533" s="21">
        <v>42923</v>
      </c>
      <c r="C1533" s="122" t="s">
        <v>115</v>
      </c>
      <c r="D1533" s="116">
        <v>122.31</v>
      </c>
      <c r="E1533" s="11">
        <v>123.06</v>
      </c>
      <c r="F1533" s="12">
        <v>1995188</v>
      </c>
      <c r="H1533" s="21">
        <v>42962</v>
      </c>
      <c r="I1533" s="122" t="s">
        <v>54</v>
      </c>
      <c r="J1533" s="116">
        <v>120.03</v>
      </c>
      <c r="K1533" s="11">
        <v>119.79</v>
      </c>
      <c r="L1533" s="12">
        <v>587614</v>
      </c>
      <c r="N1533" s="113" t="str">
        <f t="shared" si="92"/>
        <v>42944EXR</v>
      </c>
      <c r="O1533" s="21">
        <v>42944</v>
      </c>
      <c r="P1533" s="122" t="s">
        <v>259</v>
      </c>
      <c r="Q1533" s="116">
        <v>76.5</v>
      </c>
      <c r="R1533" s="11">
        <v>77.92</v>
      </c>
      <c r="S1533" s="11">
        <v>1621289</v>
      </c>
      <c r="T1533" s="78">
        <f t="shared" si="94"/>
        <v>1474988.4666666666</v>
      </c>
      <c r="U1533" s="11">
        <f t="shared" si="93"/>
        <v>1.8391918501789572E-2</v>
      </c>
      <c r="V1533" s="119">
        <f t="shared" si="95"/>
        <v>1.7634121411504631</v>
      </c>
    </row>
    <row r="1534" spans="2:22">
      <c r="B1534" s="21">
        <v>42923</v>
      </c>
      <c r="C1534" s="122" t="s">
        <v>116</v>
      </c>
      <c r="D1534" s="116">
        <v>42.36</v>
      </c>
      <c r="E1534" s="11">
        <v>43.54</v>
      </c>
      <c r="F1534" s="12">
        <v>10748709</v>
      </c>
      <c r="H1534" s="21">
        <v>42962</v>
      </c>
      <c r="I1534" s="122" t="s">
        <v>55</v>
      </c>
      <c r="J1534" s="116">
        <v>84.375</v>
      </c>
      <c r="K1534" s="11">
        <v>83.97</v>
      </c>
      <c r="L1534" s="12">
        <v>1090690</v>
      </c>
      <c r="N1534" s="113" t="str">
        <f t="shared" si="92"/>
        <v>42947EXR</v>
      </c>
      <c r="O1534" s="21">
        <v>42947</v>
      </c>
      <c r="P1534" s="122" t="s">
        <v>259</v>
      </c>
      <c r="Q1534" s="116">
        <v>77.91</v>
      </c>
      <c r="R1534" s="11">
        <v>79.5</v>
      </c>
      <c r="S1534" s="11">
        <v>3221365</v>
      </c>
      <c r="T1534" s="78">
        <f t="shared" si="94"/>
        <v>1494125</v>
      </c>
      <c r="U1534" s="11">
        <f t="shared" si="93"/>
        <v>2.0074362326006505E-2</v>
      </c>
      <c r="V1534" s="119">
        <f t="shared" si="95"/>
        <v>1.7671172097047967</v>
      </c>
    </row>
    <row r="1535" spans="2:22">
      <c r="B1535" s="21">
        <v>42923</v>
      </c>
      <c r="C1535" s="122" t="s">
        <v>117</v>
      </c>
      <c r="D1535" s="116">
        <v>13.27</v>
      </c>
      <c r="E1535" s="11">
        <v>13.36</v>
      </c>
      <c r="F1535" s="12">
        <v>88392137</v>
      </c>
      <c r="H1535" s="21">
        <v>42962</v>
      </c>
      <c r="I1535" s="122" t="s">
        <v>56</v>
      </c>
      <c r="J1535" s="116">
        <v>18.03</v>
      </c>
      <c r="K1535" s="11">
        <v>17.95</v>
      </c>
      <c r="L1535" s="12">
        <v>3607385</v>
      </c>
      <c r="N1535" s="113" t="str">
        <f t="shared" si="92"/>
        <v>42948EXR</v>
      </c>
      <c r="O1535" s="21">
        <v>42948</v>
      </c>
      <c r="P1535" s="122" t="s">
        <v>259</v>
      </c>
      <c r="Q1535" s="116">
        <v>79.7</v>
      </c>
      <c r="R1535" s="11">
        <v>79.290000000000006</v>
      </c>
      <c r="S1535" s="11">
        <v>1278242</v>
      </c>
      <c r="T1535" s="78">
        <f t="shared" si="94"/>
        <v>1549525.1666666667</v>
      </c>
      <c r="U1535" s="11">
        <f t="shared" si="93"/>
        <v>-2.6450043759785589E-3</v>
      </c>
      <c r="V1535" s="119">
        <f t="shared" si="95"/>
        <v>1.7707008854031927</v>
      </c>
    </row>
    <row r="1536" spans="2:22">
      <c r="B1536" s="21">
        <v>42923</v>
      </c>
      <c r="C1536" s="122" t="s">
        <v>118</v>
      </c>
      <c r="D1536" s="116">
        <v>61.35</v>
      </c>
      <c r="E1536" s="11">
        <v>61.56</v>
      </c>
      <c r="F1536" s="12">
        <v>849527</v>
      </c>
      <c r="H1536" s="21">
        <v>42962</v>
      </c>
      <c r="I1536" s="122" t="s">
        <v>57</v>
      </c>
      <c r="J1536" s="116">
        <v>105.9</v>
      </c>
      <c r="K1536" s="11">
        <v>105.9</v>
      </c>
      <c r="L1536" s="12">
        <v>548409</v>
      </c>
      <c r="N1536" s="113" t="str">
        <f t="shared" si="92"/>
        <v>42949EXR</v>
      </c>
      <c r="O1536" s="21">
        <v>42949</v>
      </c>
      <c r="P1536" s="122" t="s">
        <v>259</v>
      </c>
      <c r="Q1536" s="116">
        <v>80.45</v>
      </c>
      <c r="R1536" s="11">
        <v>79.260000000000005</v>
      </c>
      <c r="S1536" s="11">
        <v>2381783</v>
      </c>
      <c r="T1536" s="78">
        <f t="shared" si="94"/>
        <v>1510592.5666666667</v>
      </c>
      <c r="U1536" s="11">
        <f t="shared" si="93"/>
        <v>-3.7842952201858076E-4</v>
      </c>
      <c r="V1536" s="119">
        <f t="shared" si="95"/>
        <v>1.7704478451959071</v>
      </c>
    </row>
    <row r="1537" spans="2:22">
      <c r="B1537" s="21">
        <v>42923</v>
      </c>
      <c r="C1537" s="122" t="s">
        <v>119</v>
      </c>
      <c r="D1537" s="116">
        <v>167.16</v>
      </c>
      <c r="E1537" s="11">
        <v>169.87</v>
      </c>
      <c r="F1537" s="12">
        <v>377952</v>
      </c>
      <c r="H1537" s="21">
        <v>42962</v>
      </c>
      <c r="I1537" s="122" t="s">
        <v>58</v>
      </c>
      <c r="J1537" s="116">
        <v>250.58</v>
      </c>
      <c r="K1537" s="11">
        <v>246.83</v>
      </c>
      <c r="L1537" s="12">
        <v>1274655</v>
      </c>
      <c r="N1537" s="113" t="str">
        <f t="shared" si="92"/>
        <v>42950EXR</v>
      </c>
      <c r="O1537" s="21">
        <v>42950</v>
      </c>
      <c r="P1537" s="122" t="s">
        <v>259</v>
      </c>
      <c r="Q1537" s="116">
        <v>78.84</v>
      </c>
      <c r="R1537" s="11">
        <v>77.22</v>
      </c>
      <c r="S1537" s="11">
        <v>1888901</v>
      </c>
      <c r="T1537" s="78">
        <f t="shared" si="94"/>
        <v>1504110.1</v>
      </c>
      <c r="U1537" s="11">
        <f t="shared" si="93"/>
        <v>-2.6075096926198728E-2</v>
      </c>
      <c r="V1537" s="119">
        <f t="shared" si="95"/>
        <v>1.77081408953276</v>
      </c>
    </row>
    <row r="1538" spans="2:22">
      <c r="B1538" s="21">
        <v>42923</v>
      </c>
      <c r="C1538" s="122" t="s">
        <v>120</v>
      </c>
      <c r="D1538" s="116">
        <v>171.64</v>
      </c>
      <c r="E1538" s="11">
        <v>171.43</v>
      </c>
      <c r="F1538" s="12">
        <v>2612936</v>
      </c>
      <c r="H1538" s="21">
        <v>42962</v>
      </c>
      <c r="I1538" s="122" t="s">
        <v>59</v>
      </c>
      <c r="J1538" s="116">
        <v>142.55000000000001</v>
      </c>
      <c r="K1538" s="11">
        <v>142.07</v>
      </c>
      <c r="L1538" s="12">
        <v>4681545</v>
      </c>
      <c r="N1538" s="113" t="str">
        <f t="shared" si="92"/>
        <v>42951EXR</v>
      </c>
      <c r="O1538" s="21">
        <v>42951</v>
      </c>
      <c r="P1538" s="122" t="s">
        <v>259</v>
      </c>
      <c r="Q1538" s="116">
        <v>77.16</v>
      </c>
      <c r="R1538" s="11">
        <v>77.75</v>
      </c>
      <c r="S1538" s="11">
        <v>890808</v>
      </c>
      <c r="T1538" s="78">
        <f t="shared" si="94"/>
        <v>1511578.6333333333</v>
      </c>
      <c r="U1538" s="11">
        <f t="shared" si="93"/>
        <v>6.8400602232531419E-3</v>
      </c>
      <c r="V1538" s="119">
        <f t="shared" si="95"/>
        <v>1.7686025674578412</v>
      </c>
    </row>
    <row r="1539" spans="2:22">
      <c r="B1539" s="21">
        <v>42923</v>
      </c>
      <c r="C1539" s="122" t="s">
        <v>121</v>
      </c>
      <c r="D1539" s="116">
        <v>129.27000000000001</v>
      </c>
      <c r="E1539" s="11">
        <v>131.31</v>
      </c>
      <c r="F1539" s="12">
        <v>634059</v>
      </c>
      <c r="H1539" s="21">
        <v>42962</v>
      </c>
      <c r="I1539" s="122" t="s">
        <v>60</v>
      </c>
      <c r="J1539" s="116">
        <v>65.66</v>
      </c>
      <c r="K1539" s="11">
        <v>65.86</v>
      </c>
      <c r="L1539" s="12">
        <v>1542905</v>
      </c>
      <c r="N1539" s="113" t="str">
        <f t="shared" si="92"/>
        <v>42954EXR</v>
      </c>
      <c r="O1539" s="21">
        <v>42954</v>
      </c>
      <c r="P1539" s="122" t="s">
        <v>259</v>
      </c>
      <c r="Q1539" s="116">
        <v>77.790000000000006</v>
      </c>
      <c r="R1539" s="11">
        <v>77.87</v>
      </c>
      <c r="S1539" s="11">
        <v>1103723</v>
      </c>
      <c r="T1539" s="78">
        <f t="shared" si="94"/>
        <v>1463287</v>
      </c>
      <c r="U1539" s="11">
        <f t="shared" si="93"/>
        <v>1.5422185295512569E-3</v>
      </c>
      <c r="V1539" s="119">
        <f t="shared" si="95"/>
        <v>1.7693199018634154</v>
      </c>
    </row>
    <row r="1540" spans="2:22">
      <c r="B1540" s="21">
        <v>42923</v>
      </c>
      <c r="C1540" s="122" t="s">
        <v>122</v>
      </c>
      <c r="D1540" s="116">
        <v>132.08000000000001</v>
      </c>
      <c r="E1540" s="11">
        <v>133.13999999999999</v>
      </c>
      <c r="F1540" s="12">
        <v>1254168</v>
      </c>
      <c r="H1540" s="21">
        <v>42962</v>
      </c>
      <c r="I1540" s="122" t="s">
        <v>61</v>
      </c>
      <c r="J1540" s="116">
        <v>156.15</v>
      </c>
      <c r="K1540" s="11">
        <v>154.66999999999999</v>
      </c>
      <c r="L1540" s="12">
        <v>613710</v>
      </c>
      <c r="N1540" s="113" t="str">
        <f t="shared" ref="N1540:N1603" si="96">O1540&amp;P1540</f>
        <v>42955EXR</v>
      </c>
      <c r="O1540" s="21">
        <v>42955</v>
      </c>
      <c r="P1540" s="122" t="s">
        <v>259</v>
      </c>
      <c r="Q1540" s="116">
        <v>77.650000000000006</v>
      </c>
      <c r="R1540" s="11">
        <v>77</v>
      </c>
      <c r="S1540" s="11">
        <v>935004</v>
      </c>
      <c r="T1540" s="78">
        <f t="shared" si="94"/>
        <v>1424470</v>
      </c>
      <c r="U1540" s="11">
        <f t="shared" si="93"/>
        <v>-1.1235347735210909E-2</v>
      </c>
      <c r="V1540" s="119">
        <f t="shared" si="95"/>
        <v>1.7668156647480038</v>
      </c>
    </row>
    <row r="1541" spans="2:22">
      <c r="B1541" s="21">
        <v>42923</v>
      </c>
      <c r="C1541" s="122" t="s">
        <v>123</v>
      </c>
      <c r="D1541" s="116">
        <v>969.55</v>
      </c>
      <c r="E1541" s="11">
        <v>978.76</v>
      </c>
      <c r="F1541" s="12">
        <v>2643387</v>
      </c>
      <c r="H1541" s="21">
        <v>42962</v>
      </c>
      <c r="I1541" s="122" t="s">
        <v>62</v>
      </c>
      <c r="J1541" s="116">
        <v>137.22</v>
      </c>
      <c r="K1541" s="11">
        <v>137.07</v>
      </c>
      <c r="L1541" s="12">
        <v>362376</v>
      </c>
      <c r="N1541" s="113" t="str">
        <f t="shared" si="96"/>
        <v>42956EXR</v>
      </c>
      <c r="O1541" s="21">
        <v>42956</v>
      </c>
      <c r="P1541" s="122" t="s">
        <v>259</v>
      </c>
      <c r="Q1541" s="116">
        <v>77.099999999999994</v>
      </c>
      <c r="R1541" s="11">
        <v>76.59</v>
      </c>
      <c r="S1541" s="11">
        <v>1070059</v>
      </c>
      <c r="T1541" s="78">
        <f t="shared" si="94"/>
        <v>1361758.9666666666</v>
      </c>
      <c r="U1541" s="11">
        <f t="shared" ref="U1541:U1604" si="97">LN(R1541/R1540)</f>
        <v>-5.3389019321816618E-3</v>
      </c>
      <c r="V1541" s="119">
        <f t="shared" si="95"/>
        <v>1.7670353737491777</v>
      </c>
    </row>
    <row r="1542" spans="2:22">
      <c r="B1542" s="21">
        <v>42923</v>
      </c>
      <c r="C1542" s="122" t="s">
        <v>124</v>
      </c>
      <c r="D1542" s="116">
        <v>94.12</v>
      </c>
      <c r="E1542" s="11">
        <v>96.26</v>
      </c>
      <c r="F1542" s="12">
        <v>2029374</v>
      </c>
      <c r="H1542" s="21">
        <v>42962</v>
      </c>
      <c r="I1542" s="122" t="s">
        <v>63</v>
      </c>
      <c r="J1542" s="116">
        <v>194.82</v>
      </c>
      <c r="K1542" s="11">
        <v>193.92</v>
      </c>
      <c r="L1542" s="12">
        <v>545183</v>
      </c>
      <c r="N1542" s="113" t="str">
        <f t="shared" si="96"/>
        <v>42957EXR</v>
      </c>
      <c r="O1542" s="21">
        <v>42957</v>
      </c>
      <c r="P1542" s="122" t="s">
        <v>259</v>
      </c>
      <c r="Q1542" s="116">
        <v>76.459999999999994</v>
      </c>
      <c r="R1542" s="11">
        <v>76.23</v>
      </c>
      <c r="S1542" s="11">
        <v>1084585</v>
      </c>
      <c r="T1542" s="78">
        <f t="shared" si="94"/>
        <v>1328386.3</v>
      </c>
      <c r="U1542" s="11">
        <f t="shared" si="97"/>
        <v>-4.711433921319781E-3</v>
      </c>
      <c r="V1542" s="119">
        <f t="shared" si="95"/>
        <v>1.7660371987839416</v>
      </c>
    </row>
    <row r="1543" spans="2:22">
      <c r="B1543" s="21">
        <v>42923</v>
      </c>
      <c r="C1543" s="122" t="s">
        <v>125</v>
      </c>
      <c r="D1543" s="116">
        <v>121.31</v>
      </c>
      <c r="E1543" s="11">
        <v>122.39</v>
      </c>
      <c r="F1543" s="12">
        <v>278335</v>
      </c>
      <c r="H1543" s="21">
        <v>42962</v>
      </c>
      <c r="I1543" s="122" t="s">
        <v>64</v>
      </c>
      <c r="J1543" s="116">
        <v>126.26</v>
      </c>
      <c r="K1543" s="11">
        <v>126.37</v>
      </c>
      <c r="L1543" s="12">
        <v>590162</v>
      </c>
      <c r="N1543" s="113" t="str">
        <f t="shared" si="96"/>
        <v>42958EXR</v>
      </c>
      <c r="O1543" s="21">
        <v>42958</v>
      </c>
      <c r="P1543" s="122" t="s">
        <v>259</v>
      </c>
      <c r="Q1543" s="116">
        <v>76.39</v>
      </c>
      <c r="R1543" s="11">
        <v>76.31</v>
      </c>
      <c r="S1543" s="11">
        <v>993426</v>
      </c>
      <c r="T1543" s="78">
        <f t="shared" si="94"/>
        <v>1315237.8999999999</v>
      </c>
      <c r="U1543" s="11">
        <f t="shared" si="97"/>
        <v>1.0489053013593662E-3</v>
      </c>
      <c r="V1543" s="119">
        <f t="shared" si="95"/>
        <v>1.763481579261466</v>
      </c>
    </row>
    <row r="1544" spans="2:22">
      <c r="B1544" s="21">
        <v>42923</v>
      </c>
      <c r="C1544" s="122" t="s">
        <v>126</v>
      </c>
      <c r="D1544" s="116">
        <v>191</v>
      </c>
      <c r="E1544" s="11">
        <v>191.61</v>
      </c>
      <c r="F1544" s="12">
        <v>780722</v>
      </c>
      <c r="H1544" s="21">
        <v>42962</v>
      </c>
      <c r="I1544" s="122" t="s">
        <v>65</v>
      </c>
      <c r="J1544" s="116">
        <v>45.92</v>
      </c>
      <c r="K1544" s="11">
        <v>46.39</v>
      </c>
      <c r="L1544" s="12">
        <v>1456510</v>
      </c>
      <c r="N1544" s="113" t="str">
        <f t="shared" si="96"/>
        <v>42961EXR</v>
      </c>
      <c r="O1544" s="21">
        <v>42961</v>
      </c>
      <c r="P1544" s="122" t="s">
        <v>259</v>
      </c>
      <c r="Q1544" s="116">
        <v>76.53</v>
      </c>
      <c r="R1544" s="11">
        <v>76.87</v>
      </c>
      <c r="S1544" s="11">
        <v>673620</v>
      </c>
      <c r="T1544" s="78">
        <f t="shared" si="94"/>
        <v>1286457.8</v>
      </c>
      <c r="U1544" s="11">
        <f t="shared" si="97"/>
        <v>7.3116920594988059E-3</v>
      </c>
      <c r="V1544" s="119">
        <f t="shared" si="95"/>
        <v>1.764681490503613</v>
      </c>
    </row>
    <row r="1545" spans="2:22">
      <c r="B1545" s="21">
        <v>42923</v>
      </c>
      <c r="C1545" s="122" t="s">
        <v>127</v>
      </c>
      <c r="D1545" s="116">
        <v>133.72</v>
      </c>
      <c r="E1545" s="11">
        <v>135.01</v>
      </c>
      <c r="F1545" s="12">
        <v>914108</v>
      </c>
      <c r="H1545" s="21">
        <v>42962</v>
      </c>
      <c r="I1545" s="122" t="s">
        <v>66</v>
      </c>
      <c r="J1545" s="116">
        <v>36.299999999999997</v>
      </c>
      <c r="K1545" s="11">
        <v>36</v>
      </c>
      <c r="L1545" s="12">
        <v>21706563</v>
      </c>
      <c r="N1545" s="113" t="str">
        <f t="shared" si="96"/>
        <v>42962EXR</v>
      </c>
      <c r="O1545" s="21">
        <v>42962</v>
      </c>
      <c r="P1545" s="122" t="s">
        <v>259</v>
      </c>
      <c r="Q1545" s="116">
        <v>76.760000000000005</v>
      </c>
      <c r="R1545" s="11">
        <v>76.599999999999994</v>
      </c>
      <c r="S1545" s="11">
        <v>1176449</v>
      </c>
      <c r="T1545" s="78">
        <f t="shared" si="94"/>
        <v>1261499.2</v>
      </c>
      <c r="U1545" s="11">
        <f t="shared" si="97"/>
        <v>-3.5186066144951393E-3</v>
      </c>
      <c r="V1545" s="119">
        <f t="shared" si="95"/>
        <v>1.7646315904795231</v>
      </c>
    </row>
    <row r="1546" spans="2:22">
      <c r="B1546" s="21">
        <v>42923</v>
      </c>
      <c r="C1546" s="122" t="s">
        <v>128</v>
      </c>
      <c r="D1546" s="116">
        <v>56.65</v>
      </c>
      <c r="E1546" s="11">
        <v>57.25</v>
      </c>
      <c r="F1546" s="12">
        <v>408963</v>
      </c>
      <c r="H1546" s="21">
        <v>42962</v>
      </c>
      <c r="I1546" s="122" t="s">
        <v>67</v>
      </c>
      <c r="J1546" s="116">
        <v>138.4</v>
      </c>
      <c r="K1546" s="11">
        <v>137.47</v>
      </c>
      <c r="L1546" s="12">
        <v>1547991</v>
      </c>
      <c r="N1546" s="113" t="str">
        <f t="shared" si="96"/>
        <v>42963EXR</v>
      </c>
      <c r="O1546" s="21">
        <v>42963</v>
      </c>
      <c r="P1546" s="122" t="s">
        <v>259</v>
      </c>
      <c r="Q1546" s="116">
        <v>76.92</v>
      </c>
      <c r="R1546" s="11">
        <v>75.87</v>
      </c>
      <c r="S1546" s="11">
        <v>1461183</v>
      </c>
      <c r="T1546" s="78">
        <f t="shared" si="94"/>
        <v>1275864.8</v>
      </c>
      <c r="U1546" s="11">
        <f t="shared" si="97"/>
        <v>-9.575727396562041E-3</v>
      </c>
      <c r="V1546" s="119">
        <f t="shared" si="95"/>
        <v>0.23802733016487171</v>
      </c>
    </row>
    <row r="1547" spans="2:22">
      <c r="B1547" s="21">
        <v>42923</v>
      </c>
      <c r="C1547" s="122" t="s">
        <v>129</v>
      </c>
      <c r="D1547" s="116">
        <v>45.53</v>
      </c>
      <c r="E1547" s="11">
        <v>45.11</v>
      </c>
      <c r="F1547" s="12">
        <v>4343362</v>
      </c>
      <c r="H1547" s="21">
        <v>42962</v>
      </c>
      <c r="I1547" s="122" t="s">
        <v>68</v>
      </c>
      <c r="J1547" s="116">
        <v>53.66</v>
      </c>
      <c r="K1547" s="11">
        <v>53.43</v>
      </c>
      <c r="L1547" s="12">
        <v>2119914</v>
      </c>
      <c r="N1547" s="113" t="str">
        <f t="shared" si="96"/>
        <v>42964EXR</v>
      </c>
      <c r="O1547" s="21">
        <v>42964</v>
      </c>
      <c r="P1547" s="122" t="s">
        <v>259</v>
      </c>
      <c r="Q1547" s="116">
        <v>75.989999999999995</v>
      </c>
      <c r="R1547" s="11">
        <v>76.19</v>
      </c>
      <c r="S1547" s="11">
        <v>877996</v>
      </c>
      <c r="T1547" s="78">
        <f t="shared" si="94"/>
        <v>1293801</v>
      </c>
      <c r="U1547" s="11">
        <f t="shared" si="97"/>
        <v>4.2088711349346705E-3</v>
      </c>
      <c r="V1547" s="119">
        <f t="shared" si="95"/>
        <v>0.23619468701146978</v>
      </c>
    </row>
    <row r="1548" spans="2:22">
      <c r="B1548" s="21">
        <v>42923</v>
      </c>
      <c r="C1548" s="122" t="s">
        <v>130</v>
      </c>
      <c r="D1548" s="116">
        <v>43.44</v>
      </c>
      <c r="E1548" s="11">
        <v>43.36</v>
      </c>
      <c r="F1548" s="12">
        <v>4923852</v>
      </c>
      <c r="H1548" s="21">
        <v>42962</v>
      </c>
      <c r="I1548" s="122" t="s">
        <v>69</v>
      </c>
      <c r="J1548" s="116">
        <v>21.15</v>
      </c>
      <c r="K1548" s="11">
        <v>20.98</v>
      </c>
      <c r="L1548" s="12">
        <v>5685894</v>
      </c>
      <c r="N1548" s="113" t="str">
        <f t="shared" si="96"/>
        <v>42965EXR</v>
      </c>
      <c r="O1548" s="21">
        <v>42965</v>
      </c>
      <c r="P1548" s="122" t="s">
        <v>259</v>
      </c>
      <c r="Q1548" s="116">
        <v>76.09</v>
      </c>
      <c r="R1548" s="11">
        <v>74.739999999999995</v>
      </c>
      <c r="S1548" s="11">
        <v>858825</v>
      </c>
      <c r="T1548" s="78">
        <f t="shared" si="94"/>
        <v>1283112.5333333334</v>
      </c>
      <c r="U1548" s="11">
        <f t="shared" si="97"/>
        <v>-1.9214796427580477E-2</v>
      </c>
      <c r="V1548" s="119">
        <f t="shared" si="95"/>
        <v>0.22986006635121525</v>
      </c>
    </row>
    <row r="1549" spans="2:22">
      <c r="B1549" s="21">
        <v>42923</v>
      </c>
      <c r="C1549" s="122" t="s">
        <v>131</v>
      </c>
      <c r="D1549" s="116">
        <v>142.43</v>
      </c>
      <c r="E1549" s="11">
        <v>144.01</v>
      </c>
      <c r="F1549" s="12">
        <v>708653</v>
      </c>
      <c r="H1549" s="21">
        <v>42962</v>
      </c>
      <c r="I1549" s="122" t="s">
        <v>70</v>
      </c>
      <c r="J1549" s="116">
        <v>85.92</v>
      </c>
      <c r="K1549" s="11">
        <v>86.2</v>
      </c>
      <c r="L1549" s="12">
        <v>1326678</v>
      </c>
      <c r="N1549" s="113" t="str">
        <f t="shared" si="96"/>
        <v>42968EXR</v>
      </c>
      <c r="O1549" s="21">
        <v>42968</v>
      </c>
      <c r="P1549" s="122" t="s">
        <v>259</v>
      </c>
      <c r="Q1549" s="116">
        <v>74.75</v>
      </c>
      <c r="R1549" s="11">
        <v>75.52</v>
      </c>
      <c r="S1549" s="11">
        <v>880901</v>
      </c>
      <c r="T1549" s="78">
        <f t="shared" si="94"/>
        <v>1288002.4666666666</v>
      </c>
      <c r="U1549" s="11">
        <f t="shared" si="97"/>
        <v>1.038209777990748E-2</v>
      </c>
      <c r="V1549" s="119">
        <f t="shared" si="95"/>
        <v>0.23514037990645006</v>
      </c>
    </row>
    <row r="1550" spans="2:22">
      <c r="B1550" s="21">
        <v>42923</v>
      </c>
      <c r="C1550" s="122" t="s">
        <v>132</v>
      </c>
      <c r="D1550" s="116">
        <v>72.89</v>
      </c>
      <c r="E1550" s="11">
        <v>73.39</v>
      </c>
      <c r="F1550" s="12">
        <v>958906</v>
      </c>
      <c r="H1550" s="21">
        <v>42962</v>
      </c>
      <c r="I1550" s="122" t="s">
        <v>71</v>
      </c>
      <c r="J1550" s="116">
        <v>37.549999999999997</v>
      </c>
      <c r="K1550" s="11">
        <v>37.39</v>
      </c>
      <c r="L1550" s="12">
        <v>966386</v>
      </c>
      <c r="N1550" s="113" t="str">
        <f t="shared" si="96"/>
        <v>42969EXR</v>
      </c>
      <c r="O1550" s="21">
        <v>42969</v>
      </c>
      <c r="P1550" s="122" t="s">
        <v>259</v>
      </c>
      <c r="Q1550" s="116">
        <v>75.709999999999994</v>
      </c>
      <c r="R1550" s="11">
        <v>75.819999999999993</v>
      </c>
      <c r="S1550" s="11">
        <v>435982</v>
      </c>
      <c r="T1550" s="78">
        <f t="shared" si="94"/>
        <v>1278643.7333333334</v>
      </c>
      <c r="U1550" s="11">
        <f t="shared" si="97"/>
        <v>3.9645882509433969E-3</v>
      </c>
      <c r="V1550" s="119">
        <f t="shared" si="95"/>
        <v>0.22722563439702403</v>
      </c>
    </row>
    <row r="1551" spans="2:22">
      <c r="B1551" s="21">
        <v>42923</v>
      </c>
      <c r="C1551" s="122" t="s">
        <v>133</v>
      </c>
      <c r="D1551" s="116">
        <v>118.15</v>
      </c>
      <c r="E1551" s="11">
        <v>118.53</v>
      </c>
      <c r="F1551" s="12">
        <v>399377</v>
      </c>
      <c r="H1551" s="21">
        <v>42962</v>
      </c>
      <c r="I1551" s="122" t="s">
        <v>72</v>
      </c>
      <c r="J1551" s="116">
        <v>322.40667999999999</v>
      </c>
      <c r="K1551" s="11">
        <v>328.45666999999997</v>
      </c>
      <c r="L1551" s="12">
        <v>1763606.9650000001</v>
      </c>
      <c r="N1551" s="113" t="str">
        <f t="shared" si="96"/>
        <v>42970EXR</v>
      </c>
      <c r="O1551" s="21">
        <v>42970</v>
      </c>
      <c r="P1551" s="122" t="s">
        <v>259</v>
      </c>
      <c r="Q1551" s="116">
        <v>75.77</v>
      </c>
      <c r="R1551" s="11">
        <v>77.66</v>
      </c>
      <c r="S1551" s="11">
        <v>678378</v>
      </c>
      <c r="T1551" s="78">
        <f t="shared" si="94"/>
        <v>1258593.7666666666</v>
      </c>
      <c r="U1551" s="11">
        <f t="shared" si="97"/>
        <v>2.3978214215332441E-2</v>
      </c>
      <c r="V1551" s="119">
        <f t="shared" si="95"/>
        <v>0.22590481279425392</v>
      </c>
    </row>
    <row r="1552" spans="2:22">
      <c r="B1552" s="21">
        <v>42923</v>
      </c>
      <c r="C1552" s="122" t="s">
        <v>134</v>
      </c>
      <c r="D1552" s="116">
        <v>56.75</v>
      </c>
      <c r="E1552" s="11">
        <v>58.09</v>
      </c>
      <c r="F1552" s="12">
        <v>6223329</v>
      </c>
      <c r="H1552" s="21">
        <v>42962</v>
      </c>
      <c r="I1552" s="122" t="s">
        <v>73</v>
      </c>
      <c r="J1552" s="116">
        <v>117.76</v>
      </c>
      <c r="K1552" s="11">
        <v>117.18</v>
      </c>
      <c r="L1552" s="12">
        <v>440783</v>
      </c>
      <c r="N1552" s="113" t="str">
        <f t="shared" si="96"/>
        <v>42971EXR</v>
      </c>
      <c r="O1552" s="21">
        <v>42971</v>
      </c>
      <c r="P1552" s="122" t="s">
        <v>259</v>
      </c>
      <c r="Q1552" s="116">
        <v>77.73</v>
      </c>
      <c r="R1552" s="11">
        <v>77.53</v>
      </c>
      <c r="S1552" s="11">
        <v>877327</v>
      </c>
      <c r="T1552" s="78">
        <f t="shared" si="94"/>
        <v>1253569.4666666666</v>
      </c>
      <c r="U1552" s="11">
        <f t="shared" si="97"/>
        <v>-1.6753660726535559E-3</v>
      </c>
      <c r="V1552" s="119">
        <f t="shared" si="95"/>
        <v>0.23083792688303398</v>
      </c>
    </row>
    <row r="1553" spans="2:22">
      <c r="B1553" s="21">
        <v>42923</v>
      </c>
      <c r="C1553" s="122" t="s">
        <v>135</v>
      </c>
      <c r="D1553" s="116">
        <v>188.66</v>
      </c>
      <c r="E1553" s="11">
        <v>189.3</v>
      </c>
      <c r="F1553" s="12">
        <v>422514</v>
      </c>
      <c r="H1553" s="21">
        <v>42963</v>
      </c>
      <c r="I1553" s="122" t="s">
        <v>24</v>
      </c>
      <c r="J1553" s="116">
        <v>28.6</v>
      </c>
      <c r="K1553" s="11">
        <v>28.45</v>
      </c>
      <c r="L1553" s="12">
        <v>7186021</v>
      </c>
      <c r="N1553" s="113" t="str">
        <f t="shared" si="96"/>
        <v>42972EXR</v>
      </c>
      <c r="O1553" s="21">
        <v>42972</v>
      </c>
      <c r="P1553" s="122" t="s">
        <v>259</v>
      </c>
      <c r="Q1553" s="116">
        <v>77.87</v>
      </c>
      <c r="R1553" s="11">
        <v>76.900000000000006</v>
      </c>
      <c r="S1553" s="11">
        <v>493763</v>
      </c>
      <c r="T1553" s="78">
        <f t="shared" si="94"/>
        <v>1256411.9666666666</v>
      </c>
      <c r="U1553" s="11">
        <f t="shared" si="97"/>
        <v>-8.1590817192692573E-3</v>
      </c>
      <c r="V1553" s="119">
        <f t="shared" si="95"/>
        <v>0.23094637008927429</v>
      </c>
    </row>
    <row r="1554" spans="2:22">
      <c r="B1554" s="21">
        <v>42923</v>
      </c>
      <c r="C1554" s="122" t="s">
        <v>136</v>
      </c>
      <c r="D1554" s="116">
        <v>235.3</v>
      </c>
      <c r="E1554" s="11">
        <v>239.62</v>
      </c>
      <c r="F1554" s="12">
        <v>2473086</v>
      </c>
      <c r="H1554" s="21">
        <v>42963</v>
      </c>
      <c r="I1554" s="122" t="s">
        <v>25</v>
      </c>
      <c r="J1554" s="116">
        <v>35.65</v>
      </c>
      <c r="K1554" s="11">
        <v>35.75</v>
      </c>
      <c r="L1554" s="12">
        <v>6927272</v>
      </c>
      <c r="N1554" s="113" t="str">
        <f t="shared" si="96"/>
        <v>42975EXR</v>
      </c>
      <c r="O1554" s="21">
        <v>42975</v>
      </c>
      <c r="P1554" s="122" t="s">
        <v>259</v>
      </c>
      <c r="Q1554" s="116">
        <v>76.989999999999995</v>
      </c>
      <c r="R1554" s="11">
        <v>77.27</v>
      </c>
      <c r="S1554" s="11">
        <v>595756</v>
      </c>
      <c r="T1554" s="78">
        <f t="shared" si="94"/>
        <v>1244056.9333333333</v>
      </c>
      <c r="U1554" s="11">
        <f t="shared" si="97"/>
        <v>4.7999054338940614E-3</v>
      </c>
      <c r="V1554" s="119">
        <f t="shared" si="95"/>
        <v>0.22861149069814438</v>
      </c>
    </row>
    <row r="1555" spans="2:22">
      <c r="B1555" s="21">
        <v>42923</v>
      </c>
      <c r="C1555" s="122" t="s">
        <v>137</v>
      </c>
      <c r="D1555" s="116">
        <v>89.72</v>
      </c>
      <c r="E1555" s="11">
        <v>90.78</v>
      </c>
      <c r="F1555" s="12">
        <v>685074</v>
      </c>
      <c r="H1555" s="21">
        <v>42963</v>
      </c>
      <c r="I1555" s="122" t="s">
        <v>26</v>
      </c>
      <c r="J1555" s="116">
        <v>925.29</v>
      </c>
      <c r="K1555" s="11">
        <v>926.96</v>
      </c>
      <c r="L1555" s="12">
        <v>1006711</v>
      </c>
      <c r="N1555" s="113" t="str">
        <f t="shared" si="96"/>
        <v>42976EXR</v>
      </c>
      <c r="O1555" s="21">
        <v>42976</v>
      </c>
      <c r="P1555" s="122" t="s">
        <v>259</v>
      </c>
      <c r="Q1555" s="116">
        <v>77.489999999999995</v>
      </c>
      <c r="R1555" s="11">
        <v>78.08</v>
      </c>
      <c r="S1555" s="11">
        <v>670578</v>
      </c>
      <c r="T1555" s="78">
        <f t="shared" si="94"/>
        <v>1218546.6666666667</v>
      </c>
      <c r="U1555" s="11">
        <f t="shared" si="97"/>
        <v>1.0428160159344559E-2</v>
      </c>
      <c r="V1555" s="119">
        <f t="shared" si="95"/>
        <v>0.22739920355689416</v>
      </c>
    </row>
    <row r="1556" spans="2:22">
      <c r="B1556" s="21">
        <v>42923</v>
      </c>
      <c r="C1556" s="122" t="s">
        <v>138</v>
      </c>
      <c r="D1556" s="116">
        <v>77.790000000000006</v>
      </c>
      <c r="E1556" s="11">
        <v>77.760000000000005</v>
      </c>
      <c r="F1556" s="12">
        <v>659043</v>
      </c>
      <c r="H1556" s="21">
        <v>42963</v>
      </c>
      <c r="I1556" s="122" t="s">
        <v>27</v>
      </c>
      <c r="J1556" s="116">
        <v>941.25</v>
      </c>
      <c r="K1556" s="11">
        <v>944.27</v>
      </c>
      <c r="L1556" s="12">
        <v>1345261</v>
      </c>
      <c r="N1556" s="113" t="str">
        <f t="shared" si="96"/>
        <v>42977EXR</v>
      </c>
      <c r="O1556" s="21">
        <v>42977</v>
      </c>
      <c r="P1556" s="122" t="s">
        <v>259</v>
      </c>
      <c r="Q1556" s="116">
        <v>77.69</v>
      </c>
      <c r="R1556" s="11">
        <v>77.59</v>
      </c>
      <c r="S1556" s="11">
        <v>807869</v>
      </c>
      <c r="T1556" s="78">
        <f t="shared" si="94"/>
        <v>1197908.8</v>
      </c>
      <c r="U1556" s="11">
        <f t="shared" si="97"/>
        <v>-6.295389198979112E-3</v>
      </c>
      <c r="V1556" s="119">
        <f t="shared" si="95"/>
        <v>0.22939568416495412</v>
      </c>
    </row>
    <row r="1557" spans="2:22">
      <c r="B1557" s="21">
        <v>42923</v>
      </c>
      <c r="C1557" s="122" t="s">
        <v>139</v>
      </c>
      <c r="D1557" s="116">
        <v>83.93</v>
      </c>
      <c r="E1557" s="11">
        <v>84.33</v>
      </c>
      <c r="F1557" s="12">
        <v>2454587</v>
      </c>
      <c r="H1557" s="21">
        <v>42963</v>
      </c>
      <c r="I1557" s="122" t="s">
        <v>28</v>
      </c>
      <c r="J1557" s="116">
        <v>80.989999999999995</v>
      </c>
      <c r="K1557" s="11">
        <v>82.25</v>
      </c>
      <c r="L1557" s="12">
        <v>913936</v>
      </c>
      <c r="N1557" s="113" t="str">
        <f t="shared" si="96"/>
        <v>42978EXR</v>
      </c>
      <c r="O1557" s="21">
        <v>42978</v>
      </c>
      <c r="P1557" s="122" t="s">
        <v>259</v>
      </c>
      <c r="Q1557" s="116">
        <v>77.78</v>
      </c>
      <c r="R1557" s="11">
        <v>77.63</v>
      </c>
      <c r="S1557" s="11">
        <v>1160131</v>
      </c>
      <c r="T1557" s="78">
        <f t="shared" si="94"/>
        <v>1161606.9333333333</v>
      </c>
      <c r="U1557" s="11">
        <f t="shared" si="97"/>
        <v>5.1539751173097803E-4</v>
      </c>
      <c r="V1557" s="119">
        <f t="shared" si="95"/>
        <v>0.22470004886941478</v>
      </c>
    </row>
    <row r="1558" spans="2:22">
      <c r="B1558" s="21">
        <v>42923</v>
      </c>
      <c r="C1558" s="122" t="s">
        <v>140</v>
      </c>
      <c r="D1558" s="116">
        <v>199.68</v>
      </c>
      <c r="E1558" s="11">
        <v>198.53</v>
      </c>
      <c r="F1558" s="12">
        <v>572221</v>
      </c>
      <c r="H1558" s="21">
        <v>42963</v>
      </c>
      <c r="I1558" s="122" t="s">
        <v>29</v>
      </c>
      <c r="J1558" s="116">
        <v>94.43</v>
      </c>
      <c r="K1558" s="11">
        <v>94.6</v>
      </c>
      <c r="L1558" s="12">
        <v>789161</v>
      </c>
      <c r="N1558" s="113" t="str">
        <f t="shared" si="96"/>
        <v>42979EXR</v>
      </c>
      <c r="O1558" s="21">
        <v>42979</v>
      </c>
      <c r="P1558" s="122" t="s">
        <v>259</v>
      </c>
      <c r="Q1558" s="117">
        <v>77.72</v>
      </c>
      <c r="R1558" s="96">
        <v>77.78</v>
      </c>
      <c r="S1558" s="11">
        <v>573487</v>
      </c>
      <c r="T1558" s="78">
        <f t="shared" si="94"/>
        <v>1165533.0666666667</v>
      </c>
      <c r="U1558" s="11">
        <f t="shared" si="97"/>
        <v>1.9303783100123829E-3</v>
      </c>
      <c r="V1558" s="119">
        <f t="shared" si="95"/>
        <v>0.2238402343305696</v>
      </c>
    </row>
    <row r="1559" spans="2:22">
      <c r="B1559" s="21">
        <v>42923</v>
      </c>
      <c r="C1559" s="122" t="s">
        <v>141</v>
      </c>
      <c r="D1559" s="116">
        <v>503</v>
      </c>
      <c r="E1559" s="11">
        <v>501.39</v>
      </c>
      <c r="F1559" s="12">
        <v>705232</v>
      </c>
      <c r="H1559" s="21">
        <v>42963</v>
      </c>
      <c r="I1559" s="122" t="s">
        <v>30</v>
      </c>
      <c r="J1559" s="116">
        <v>22.58</v>
      </c>
      <c r="K1559" s="11">
        <v>22.57</v>
      </c>
      <c r="L1559" s="12">
        <v>4972814</v>
      </c>
      <c r="N1559" s="113" t="str">
        <f t="shared" si="96"/>
        <v>42983EXR</v>
      </c>
      <c r="O1559" s="21">
        <v>42983</v>
      </c>
      <c r="P1559" s="122" t="s">
        <v>259</v>
      </c>
      <c r="Q1559" s="117">
        <v>77.849999999999994</v>
      </c>
      <c r="R1559" s="96">
        <v>78.400000000000006</v>
      </c>
      <c r="S1559" s="11">
        <v>893412</v>
      </c>
      <c r="T1559" s="78">
        <f t="shared" si="94"/>
        <v>1162360.1666666667</v>
      </c>
      <c r="U1559" s="11">
        <f t="shared" si="97"/>
        <v>7.9395986287609487E-3</v>
      </c>
      <c r="V1559" s="119">
        <f t="shared" si="95"/>
        <v>0.22208833978701539</v>
      </c>
    </row>
    <row r="1560" spans="2:22">
      <c r="B1560" s="21">
        <v>42923</v>
      </c>
      <c r="C1560" s="122" t="s">
        <v>142</v>
      </c>
      <c r="D1560" s="116">
        <v>202.24</v>
      </c>
      <c r="E1560" s="11">
        <v>202.37</v>
      </c>
      <c r="F1560" s="12">
        <v>3090441</v>
      </c>
      <c r="H1560" s="21">
        <v>42963</v>
      </c>
      <c r="I1560" s="122" t="s">
        <v>31</v>
      </c>
      <c r="J1560" s="116">
        <v>51.63</v>
      </c>
      <c r="K1560" s="11">
        <v>51.88</v>
      </c>
      <c r="L1560" s="12">
        <v>689311</v>
      </c>
      <c r="N1560" s="113" t="str">
        <f t="shared" si="96"/>
        <v>42984EXR</v>
      </c>
      <c r="O1560" s="21">
        <v>42984</v>
      </c>
      <c r="P1560" s="122" t="s">
        <v>259</v>
      </c>
      <c r="Q1560" s="117">
        <v>78.5</v>
      </c>
      <c r="R1560" s="96">
        <v>79.39</v>
      </c>
      <c r="S1560" s="11">
        <v>1041640</v>
      </c>
      <c r="T1560" s="78">
        <f t="shared" si="94"/>
        <v>1162674.3666666667</v>
      </c>
      <c r="U1560" s="11">
        <f t="shared" si="97"/>
        <v>1.2548488380659832E-2</v>
      </c>
      <c r="V1560" s="119">
        <f t="shared" si="95"/>
        <v>0.22311219070148769</v>
      </c>
    </row>
    <row r="1561" spans="2:22">
      <c r="B1561" s="21">
        <v>42923</v>
      </c>
      <c r="C1561" s="122" t="s">
        <v>143</v>
      </c>
      <c r="D1561" s="116">
        <v>24.92</v>
      </c>
      <c r="E1561" s="11">
        <v>24.83</v>
      </c>
      <c r="F1561" s="12">
        <v>54478781</v>
      </c>
      <c r="H1561" s="21">
        <v>42963</v>
      </c>
      <c r="I1561" s="122" t="s">
        <v>32</v>
      </c>
      <c r="J1561" s="116">
        <v>228.26</v>
      </c>
      <c r="K1561" s="11">
        <v>225.61</v>
      </c>
      <c r="L1561" s="12">
        <v>2393898</v>
      </c>
      <c r="N1561" s="113" t="str">
        <f t="shared" si="96"/>
        <v>42985EXR</v>
      </c>
      <c r="O1561" s="21">
        <v>42985</v>
      </c>
      <c r="P1561" s="122" t="s">
        <v>259</v>
      </c>
      <c r="Q1561" s="117">
        <v>79.63</v>
      </c>
      <c r="R1561" s="96">
        <v>81.239999999999995</v>
      </c>
      <c r="S1561" s="11">
        <v>1351734</v>
      </c>
      <c r="T1561" s="78">
        <f t="shared" si="94"/>
        <v>1154690.5333333334</v>
      </c>
      <c r="U1561" s="11">
        <f t="shared" si="97"/>
        <v>2.3035320975161918E-2</v>
      </c>
      <c r="V1561" s="119">
        <f t="shared" si="95"/>
        <v>0.22397686064557204</v>
      </c>
    </row>
    <row r="1562" spans="2:22">
      <c r="B1562" s="21">
        <v>42923</v>
      </c>
      <c r="C1562" s="122" t="s">
        <v>144</v>
      </c>
      <c r="D1562" s="116">
        <v>60.38</v>
      </c>
      <c r="E1562" s="11">
        <v>60.72</v>
      </c>
      <c r="F1562" s="12">
        <v>2561763</v>
      </c>
      <c r="H1562" s="21">
        <v>42963</v>
      </c>
      <c r="I1562" s="122" t="s">
        <v>33</v>
      </c>
      <c r="J1562" s="116">
        <v>30.43</v>
      </c>
      <c r="K1562" s="11">
        <v>30.29</v>
      </c>
      <c r="L1562" s="12">
        <v>2015022</v>
      </c>
      <c r="N1562" s="113" t="str">
        <f t="shared" si="96"/>
        <v>42986EXR</v>
      </c>
      <c r="O1562" s="21">
        <v>42986</v>
      </c>
      <c r="P1562" s="122" t="s">
        <v>259</v>
      </c>
      <c r="Q1562" s="117">
        <v>80.989999999999995</v>
      </c>
      <c r="R1562" s="96">
        <v>82.25</v>
      </c>
      <c r="S1562" s="11">
        <v>1283164</v>
      </c>
      <c r="T1562" s="78">
        <f t="shared" si="94"/>
        <v>1147682.6666666667</v>
      </c>
      <c r="U1562" s="11">
        <f t="shared" si="97"/>
        <v>1.235565293329741E-2</v>
      </c>
      <c r="V1562" s="119">
        <f t="shared" si="95"/>
        <v>0.23193365638153543</v>
      </c>
    </row>
    <row r="1563" spans="2:22">
      <c r="B1563" s="21">
        <v>42923</v>
      </c>
      <c r="C1563" s="122" t="s">
        <v>145</v>
      </c>
      <c r="D1563" s="116">
        <v>45.69</v>
      </c>
      <c r="E1563" s="11">
        <v>45.47</v>
      </c>
      <c r="F1563" s="12">
        <v>4054433</v>
      </c>
      <c r="H1563" s="21">
        <v>42963</v>
      </c>
      <c r="I1563" s="122" t="s">
        <v>34</v>
      </c>
      <c r="J1563" s="116">
        <v>165.05</v>
      </c>
      <c r="K1563" s="11">
        <v>165.08</v>
      </c>
      <c r="L1563" s="12">
        <v>648417</v>
      </c>
      <c r="N1563" s="113" t="str">
        <f t="shared" si="96"/>
        <v>42989EXR</v>
      </c>
      <c r="O1563" s="21">
        <v>42989</v>
      </c>
      <c r="P1563" s="122" t="s">
        <v>259</v>
      </c>
      <c r="Q1563" s="117">
        <v>81.209999999999994</v>
      </c>
      <c r="R1563" s="96">
        <v>79.73</v>
      </c>
      <c r="S1563" s="11">
        <v>1558621</v>
      </c>
      <c r="T1563" s="78">
        <f t="shared" si="94"/>
        <v>1108712.6666666667</v>
      </c>
      <c r="U1563" s="11">
        <f t="shared" si="97"/>
        <v>-3.1117463131077171E-2</v>
      </c>
      <c r="V1563" s="119">
        <f t="shared" si="95"/>
        <v>0.18269799534670669</v>
      </c>
    </row>
    <row r="1564" spans="2:22">
      <c r="B1564" s="21">
        <v>42923</v>
      </c>
      <c r="C1564" s="122" t="s">
        <v>146</v>
      </c>
      <c r="D1564" s="116">
        <v>57.52</v>
      </c>
      <c r="E1564" s="11">
        <v>57.87</v>
      </c>
      <c r="F1564" s="12">
        <v>2509550</v>
      </c>
      <c r="H1564" s="21">
        <v>42963</v>
      </c>
      <c r="I1564" s="122" t="s">
        <v>35</v>
      </c>
      <c r="J1564" s="116">
        <v>39.69</v>
      </c>
      <c r="K1564" s="11">
        <v>39.32</v>
      </c>
      <c r="L1564" s="12">
        <v>6662680</v>
      </c>
      <c r="N1564" s="113" t="str">
        <f t="shared" si="96"/>
        <v>42990EXR</v>
      </c>
      <c r="O1564" s="21">
        <v>42990</v>
      </c>
      <c r="P1564" s="122" t="s">
        <v>259</v>
      </c>
      <c r="Q1564" s="117">
        <v>79.540000000000006</v>
      </c>
      <c r="R1564" s="96">
        <v>77.47</v>
      </c>
      <c r="S1564" s="11">
        <v>1021510</v>
      </c>
      <c r="T1564" s="78">
        <f t="shared" si="94"/>
        <v>1106623.7333333334</v>
      </c>
      <c r="U1564" s="11">
        <f t="shared" si="97"/>
        <v>-2.875516187059296E-2</v>
      </c>
      <c r="V1564" s="119">
        <f t="shared" si="95"/>
        <v>0.20041864851846161</v>
      </c>
    </row>
    <row r="1565" spans="2:22">
      <c r="B1565" s="21">
        <v>42923</v>
      </c>
      <c r="C1565" s="122" t="s">
        <v>147</v>
      </c>
      <c r="D1565" s="116">
        <v>317.89</v>
      </c>
      <c r="E1565" s="11">
        <v>318.41000000000003</v>
      </c>
      <c r="F1565" s="12">
        <v>453573</v>
      </c>
      <c r="H1565" s="21">
        <v>42963</v>
      </c>
      <c r="I1565" s="122" t="s">
        <v>36</v>
      </c>
      <c r="J1565" s="116">
        <v>98.25</v>
      </c>
      <c r="K1565" s="11">
        <v>98.96</v>
      </c>
      <c r="L1565" s="12">
        <v>882564</v>
      </c>
      <c r="N1565" s="113" t="str">
        <f t="shared" si="96"/>
        <v>42991EXR</v>
      </c>
      <c r="O1565" s="21">
        <v>42991</v>
      </c>
      <c r="P1565" s="122" t="s">
        <v>259</v>
      </c>
      <c r="Q1565" s="117">
        <v>77.58</v>
      </c>
      <c r="R1565" s="96">
        <v>77.680000000000007</v>
      </c>
      <c r="S1565" s="11">
        <v>823221</v>
      </c>
      <c r="T1565" s="78">
        <f t="shared" si="94"/>
        <v>1033295.2333333333</v>
      </c>
      <c r="U1565" s="11">
        <f t="shared" si="97"/>
        <v>2.7070593392583783E-3</v>
      </c>
      <c r="V1565" s="119">
        <f t="shared" si="95"/>
        <v>0.20923917760996569</v>
      </c>
    </row>
    <row r="1566" spans="2:22">
      <c r="B1566" s="21">
        <v>42923</v>
      </c>
      <c r="C1566" s="122" t="s">
        <v>148</v>
      </c>
      <c r="D1566" s="116">
        <v>196</v>
      </c>
      <c r="E1566" s="11">
        <v>197.79</v>
      </c>
      <c r="F1566" s="12">
        <v>1052121</v>
      </c>
      <c r="H1566" s="21">
        <v>42963</v>
      </c>
      <c r="I1566" s="122" t="s">
        <v>37</v>
      </c>
      <c r="J1566" s="116">
        <v>13.02</v>
      </c>
      <c r="K1566" s="11">
        <v>13</v>
      </c>
      <c r="L1566" s="12">
        <v>8857871</v>
      </c>
      <c r="N1566" s="113" t="str">
        <f t="shared" si="96"/>
        <v>42992EXR</v>
      </c>
      <c r="O1566" s="21">
        <v>42992</v>
      </c>
      <c r="P1566" s="122" t="s">
        <v>259</v>
      </c>
      <c r="Q1566" s="117">
        <v>77</v>
      </c>
      <c r="R1566" s="96">
        <v>78.37</v>
      </c>
      <c r="S1566" s="11">
        <v>715745</v>
      </c>
      <c r="T1566" s="78">
        <f t="shared" si="94"/>
        <v>1018127.8666666667</v>
      </c>
      <c r="U1566" s="11">
        <f t="shared" si="97"/>
        <v>8.8433770817038203E-3</v>
      </c>
      <c r="V1566" s="119">
        <f t="shared" si="95"/>
        <v>0.20941639704596024</v>
      </c>
    </row>
    <row r="1567" spans="2:22">
      <c r="B1567" s="21">
        <v>42923</v>
      </c>
      <c r="C1567" s="122" t="s">
        <v>149</v>
      </c>
      <c r="D1567" s="116">
        <v>45.14</v>
      </c>
      <c r="E1567" s="11">
        <v>45.42</v>
      </c>
      <c r="F1567" s="12">
        <v>1311953</v>
      </c>
      <c r="H1567" s="21">
        <v>42963</v>
      </c>
      <c r="I1567" s="122" t="s">
        <v>38</v>
      </c>
      <c r="J1567" s="116">
        <v>24.1</v>
      </c>
      <c r="K1567" s="11">
        <v>24.31</v>
      </c>
      <c r="L1567" s="12">
        <v>3206015</v>
      </c>
      <c r="N1567" s="113" t="str">
        <f t="shared" si="96"/>
        <v>42993EXR</v>
      </c>
      <c r="O1567" s="21">
        <v>42993</v>
      </c>
      <c r="P1567" s="122" t="s">
        <v>259</v>
      </c>
      <c r="Q1567" s="117">
        <v>78.239999999999995</v>
      </c>
      <c r="R1567" s="96">
        <v>79.069999999999993</v>
      </c>
      <c r="S1567" s="11">
        <v>1142296</v>
      </c>
      <c r="T1567" s="78">
        <f t="shared" si="94"/>
        <v>962593.26666666672</v>
      </c>
      <c r="U1567" s="11">
        <f t="shared" si="97"/>
        <v>8.8923350180622317E-3</v>
      </c>
      <c r="V1567" s="119">
        <f t="shared" si="95"/>
        <v>0.21121662396519883</v>
      </c>
    </row>
    <row r="1568" spans="2:22">
      <c r="B1568" s="21">
        <v>42923</v>
      </c>
      <c r="C1568" s="122" t="s">
        <v>150</v>
      </c>
      <c r="D1568" s="116">
        <v>38.14</v>
      </c>
      <c r="E1568" s="11">
        <v>37.909999999999997</v>
      </c>
      <c r="F1568" s="12">
        <v>6085969</v>
      </c>
      <c r="H1568" s="21">
        <v>42963</v>
      </c>
      <c r="I1568" s="122" t="s">
        <v>39</v>
      </c>
      <c r="J1568" s="116">
        <v>79.3</v>
      </c>
      <c r="K1568" s="11">
        <v>78.989999999999995</v>
      </c>
      <c r="L1568" s="12">
        <v>1275646</v>
      </c>
      <c r="N1568" s="113" t="str">
        <f t="shared" si="96"/>
        <v>42996EXR</v>
      </c>
      <c r="O1568" s="21">
        <v>42996</v>
      </c>
      <c r="P1568" s="122" t="s">
        <v>259</v>
      </c>
      <c r="Q1568" s="117">
        <v>79.08</v>
      </c>
      <c r="R1568" s="96">
        <v>79.400000000000006</v>
      </c>
      <c r="S1568" s="11">
        <v>695790</v>
      </c>
      <c r="T1568" s="78">
        <f t="shared" si="94"/>
        <v>937706.43333333335</v>
      </c>
      <c r="U1568" s="11">
        <f t="shared" si="97"/>
        <v>4.1648321702546067E-3</v>
      </c>
      <c r="V1568" s="119">
        <f t="shared" si="95"/>
        <v>0.19826348651304007</v>
      </c>
    </row>
    <row r="1569" spans="2:22">
      <c r="B1569" s="21">
        <v>42923</v>
      </c>
      <c r="C1569" s="122" t="s">
        <v>151</v>
      </c>
      <c r="D1569" s="116">
        <v>271.89999999999998</v>
      </c>
      <c r="E1569" s="11">
        <v>273.93</v>
      </c>
      <c r="F1569" s="12">
        <v>906260</v>
      </c>
      <c r="H1569" s="21">
        <v>42963</v>
      </c>
      <c r="I1569" s="122" t="s">
        <v>40</v>
      </c>
      <c r="J1569" s="116">
        <v>71.45</v>
      </c>
      <c r="K1569" s="11">
        <v>72</v>
      </c>
      <c r="L1569" s="12">
        <v>1661414</v>
      </c>
      <c r="N1569" s="113" t="str">
        <f t="shared" si="96"/>
        <v>42997EXR</v>
      </c>
      <c r="O1569" s="21">
        <v>42997</v>
      </c>
      <c r="P1569" s="122" t="s">
        <v>259</v>
      </c>
      <c r="Q1569" s="117">
        <v>79.400000000000006</v>
      </c>
      <c r="R1569" s="96">
        <v>79.44</v>
      </c>
      <c r="S1569" s="11">
        <v>1063258</v>
      </c>
      <c r="T1569" s="78">
        <f t="shared" si="94"/>
        <v>931205.83333333337</v>
      </c>
      <c r="U1569" s="11">
        <f t="shared" si="97"/>
        <v>5.0365148382708531E-4</v>
      </c>
      <c r="V1569" s="119">
        <f t="shared" si="95"/>
        <v>0.19770926977342806</v>
      </c>
    </row>
    <row r="1570" spans="2:22">
      <c r="B1570" s="21">
        <v>42923</v>
      </c>
      <c r="C1570" s="122" t="s">
        <v>152</v>
      </c>
      <c r="D1570" s="116">
        <v>51.42</v>
      </c>
      <c r="E1570" s="11">
        <v>51.75</v>
      </c>
      <c r="F1570" s="12">
        <v>3130383</v>
      </c>
      <c r="H1570" s="21">
        <v>42963</v>
      </c>
      <c r="I1570" s="122" t="s">
        <v>41</v>
      </c>
      <c r="J1570" s="116">
        <v>29.22</v>
      </c>
      <c r="K1570" s="11">
        <v>29.34</v>
      </c>
      <c r="L1570" s="12">
        <v>3256604</v>
      </c>
      <c r="N1570" s="113" t="str">
        <f t="shared" si="96"/>
        <v>42998EXR</v>
      </c>
      <c r="O1570" s="21">
        <v>42998</v>
      </c>
      <c r="P1570" s="122" t="s">
        <v>259</v>
      </c>
      <c r="Q1570" s="117">
        <v>79.540000000000006</v>
      </c>
      <c r="R1570" s="96">
        <v>79.459999999999994</v>
      </c>
      <c r="S1570" s="11">
        <v>1018759</v>
      </c>
      <c r="T1570" s="78">
        <f t="shared" si="94"/>
        <v>929857</v>
      </c>
      <c r="U1570" s="11">
        <f t="shared" si="97"/>
        <v>2.5173064953573865E-4</v>
      </c>
      <c r="V1570" s="119">
        <f t="shared" si="95"/>
        <v>0.19769386109903986</v>
      </c>
    </row>
    <row r="1571" spans="2:22">
      <c r="B1571" s="21">
        <v>42923</v>
      </c>
      <c r="C1571" s="122" t="s">
        <v>153</v>
      </c>
      <c r="D1571" s="116">
        <v>427.55</v>
      </c>
      <c r="E1571" s="11">
        <v>432.38</v>
      </c>
      <c r="F1571" s="12">
        <v>389982</v>
      </c>
      <c r="H1571" s="21">
        <v>42963</v>
      </c>
      <c r="I1571" s="122" t="s">
        <v>42</v>
      </c>
      <c r="J1571" s="116">
        <v>151.44999999999999</v>
      </c>
      <c r="K1571" s="11">
        <v>152.25</v>
      </c>
      <c r="L1571" s="12">
        <v>6043875</v>
      </c>
      <c r="N1571" s="113" t="str">
        <f t="shared" si="96"/>
        <v>42999EXR</v>
      </c>
      <c r="O1571" s="21">
        <v>42999</v>
      </c>
      <c r="P1571" s="122" t="s">
        <v>259</v>
      </c>
      <c r="Q1571" s="117">
        <v>79.510000000000005</v>
      </c>
      <c r="R1571" s="96">
        <v>79.34</v>
      </c>
      <c r="S1571" s="11">
        <v>466029</v>
      </c>
      <c r="T1571" s="78">
        <f t="shared" si="94"/>
        <v>932648.83333333337</v>
      </c>
      <c r="U1571" s="11">
        <f t="shared" si="97"/>
        <v>-1.5113353002686909E-3</v>
      </c>
      <c r="V1571" s="119">
        <f t="shared" si="95"/>
        <v>0.19448777868421394</v>
      </c>
    </row>
    <row r="1572" spans="2:22">
      <c r="B1572" s="21">
        <v>42923</v>
      </c>
      <c r="C1572" s="122" t="s">
        <v>154</v>
      </c>
      <c r="D1572" s="116">
        <v>42.13</v>
      </c>
      <c r="E1572" s="11">
        <v>42.3</v>
      </c>
      <c r="F1572" s="12">
        <v>1826210</v>
      </c>
      <c r="H1572" s="21">
        <v>42963</v>
      </c>
      <c r="I1572" s="122" t="s">
        <v>43</v>
      </c>
      <c r="J1572" s="116">
        <v>40.770000000000003</v>
      </c>
      <c r="K1572" s="11">
        <v>39.29</v>
      </c>
      <c r="L1572" s="12">
        <v>3399522</v>
      </c>
      <c r="N1572" s="113" t="str">
        <f t="shared" si="96"/>
        <v>43000EXR</v>
      </c>
      <c r="O1572" s="21">
        <v>43000</v>
      </c>
      <c r="P1572" s="122" t="s">
        <v>259</v>
      </c>
      <c r="Q1572" s="117">
        <v>79.53</v>
      </c>
      <c r="R1572" s="96">
        <v>78.89</v>
      </c>
      <c r="S1572" s="11">
        <v>420719</v>
      </c>
      <c r="T1572" s="78">
        <f t="shared" si="94"/>
        <v>912514.5</v>
      </c>
      <c r="U1572" s="11">
        <f t="shared" si="97"/>
        <v>-5.6879379791858493E-3</v>
      </c>
      <c r="V1572" s="119">
        <f t="shared" si="95"/>
        <v>0.19371648222089674</v>
      </c>
    </row>
    <row r="1573" spans="2:22">
      <c r="B1573" s="21">
        <v>42923</v>
      </c>
      <c r="C1573" s="122" t="s">
        <v>155</v>
      </c>
      <c r="D1573" s="116">
        <v>55.51</v>
      </c>
      <c r="E1573" s="11">
        <v>55.91</v>
      </c>
      <c r="F1573" s="12">
        <v>5487495</v>
      </c>
      <c r="H1573" s="21">
        <v>42963</v>
      </c>
      <c r="I1573" s="122" t="s">
        <v>44</v>
      </c>
      <c r="J1573" s="116">
        <v>56.92</v>
      </c>
      <c r="K1573" s="11">
        <v>56.51</v>
      </c>
      <c r="L1573" s="12">
        <v>1392954</v>
      </c>
      <c r="N1573" s="113" t="str">
        <f t="shared" si="96"/>
        <v>43003EXR</v>
      </c>
      <c r="O1573" s="21">
        <v>43003</v>
      </c>
      <c r="P1573" s="122" t="s">
        <v>259</v>
      </c>
      <c r="Q1573" s="117">
        <v>78.97</v>
      </c>
      <c r="R1573" s="96">
        <v>79.69</v>
      </c>
      <c r="S1573" s="11">
        <v>626925</v>
      </c>
      <c r="T1573" s="78">
        <f t="shared" si="94"/>
        <v>890385.6333333333</v>
      </c>
      <c r="U1573" s="11">
        <f t="shared" si="97"/>
        <v>1.0089630302658553E-2</v>
      </c>
      <c r="V1573" s="119">
        <f t="shared" si="95"/>
        <v>0.1939926338360618</v>
      </c>
    </row>
    <row r="1574" spans="2:22">
      <c r="B1574" s="21">
        <v>42923</v>
      </c>
      <c r="C1574" s="122" t="s">
        <v>156</v>
      </c>
      <c r="D1574" s="116">
        <v>27.44</v>
      </c>
      <c r="E1574" s="11">
        <v>27.59</v>
      </c>
      <c r="F1574" s="12">
        <v>4103261</v>
      </c>
      <c r="H1574" s="21">
        <v>42963</v>
      </c>
      <c r="I1574" s="122" t="s">
        <v>45</v>
      </c>
      <c r="J1574" s="116">
        <v>62.3</v>
      </c>
      <c r="K1574" s="11">
        <v>62.44</v>
      </c>
      <c r="L1574" s="12">
        <v>2149358</v>
      </c>
      <c r="N1574" s="113" t="str">
        <f t="shared" si="96"/>
        <v>43004EXR</v>
      </c>
      <c r="O1574" s="21">
        <v>43004</v>
      </c>
      <c r="P1574" s="122" t="s">
        <v>259</v>
      </c>
      <c r="Q1574" s="117">
        <v>79.73</v>
      </c>
      <c r="R1574" s="96">
        <v>79.37</v>
      </c>
      <c r="S1574" s="11">
        <v>551206</v>
      </c>
      <c r="T1574" s="78">
        <f t="shared" si="94"/>
        <v>878168.93333333335</v>
      </c>
      <c r="U1574" s="11">
        <f t="shared" si="97"/>
        <v>-4.0236443068724865E-3</v>
      </c>
      <c r="V1574" s="119">
        <f t="shared" si="95"/>
        <v>0.19570270511367338</v>
      </c>
    </row>
    <row r="1575" spans="2:22">
      <c r="B1575" s="21">
        <v>42923</v>
      </c>
      <c r="C1575" s="122" t="s">
        <v>157</v>
      </c>
      <c r="D1575" s="116">
        <v>42.85</v>
      </c>
      <c r="E1575" s="11">
        <v>44.09</v>
      </c>
      <c r="F1575" s="12">
        <v>2935239</v>
      </c>
      <c r="H1575" s="21">
        <v>42963</v>
      </c>
      <c r="I1575" s="122" t="s">
        <v>46</v>
      </c>
      <c r="J1575" s="116">
        <v>47.91</v>
      </c>
      <c r="K1575" s="11">
        <v>47.55</v>
      </c>
      <c r="L1575" s="12">
        <v>1413034</v>
      </c>
      <c r="N1575" s="113" t="str">
        <f t="shared" si="96"/>
        <v>43005EXR</v>
      </c>
      <c r="O1575" s="21">
        <v>43005</v>
      </c>
      <c r="P1575" s="122" t="s">
        <v>259</v>
      </c>
      <c r="Q1575" s="117">
        <v>79.05</v>
      </c>
      <c r="R1575" s="96">
        <v>78.040000000000006</v>
      </c>
      <c r="S1575" s="11">
        <v>657509</v>
      </c>
      <c r="T1575" s="78">
        <f t="shared" si="94"/>
        <v>874088.46666666667</v>
      </c>
      <c r="U1575" s="11">
        <f t="shared" si="97"/>
        <v>-1.6898947347873693E-2</v>
      </c>
      <c r="V1575" s="119">
        <f t="shared" si="95"/>
        <v>0.1955087349263181</v>
      </c>
    </row>
    <row r="1576" spans="2:22">
      <c r="B1576" s="21">
        <v>42923</v>
      </c>
      <c r="C1576" s="122" t="s">
        <v>158</v>
      </c>
      <c r="D1576" s="116">
        <v>119.97</v>
      </c>
      <c r="E1576" s="11">
        <v>120.13</v>
      </c>
      <c r="F1576" s="12">
        <v>472653</v>
      </c>
      <c r="H1576" s="21">
        <v>42963</v>
      </c>
      <c r="I1576" s="122" t="s">
        <v>47</v>
      </c>
      <c r="J1576" s="116">
        <v>38.21</v>
      </c>
      <c r="K1576" s="11">
        <v>38.21</v>
      </c>
      <c r="L1576" s="12">
        <v>2818219</v>
      </c>
      <c r="N1576" s="113" t="str">
        <f t="shared" si="96"/>
        <v>43006EXR</v>
      </c>
      <c r="O1576" s="21">
        <v>43006</v>
      </c>
      <c r="P1576" s="122" t="s">
        <v>259</v>
      </c>
      <c r="Q1576" s="117">
        <v>78.11</v>
      </c>
      <c r="R1576" s="96">
        <v>79.08</v>
      </c>
      <c r="S1576" s="11">
        <v>490409</v>
      </c>
      <c r="T1576" s="78">
        <f t="shared" si="94"/>
        <v>856790.46666666667</v>
      </c>
      <c r="U1576" s="11">
        <f t="shared" si="97"/>
        <v>1.3238482547505663E-2</v>
      </c>
      <c r="V1576" s="119">
        <f t="shared" si="95"/>
        <v>0.20192436757798951</v>
      </c>
    </row>
    <row r="1577" spans="2:22">
      <c r="B1577" s="21">
        <v>42923</v>
      </c>
      <c r="C1577" s="122" t="s">
        <v>159</v>
      </c>
      <c r="D1577" s="116">
        <v>68.03</v>
      </c>
      <c r="E1577" s="11">
        <v>67.91</v>
      </c>
      <c r="F1577" s="12">
        <v>14735303</v>
      </c>
      <c r="H1577" s="21">
        <v>42963</v>
      </c>
      <c r="I1577" s="122" t="s">
        <v>48</v>
      </c>
      <c r="J1577" s="116">
        <v>137.31</v>
      </c>
      <c r="K1577" s="11">
        <v>138.08000000000001</v>
      </c>
      <c r="L1577" s="12">
        <v>2001842</v>
      </c>
      <c r="N1577" s="113" t="str">
        <f t="shared" si="96"/>
        <v>43007EXR</v>
      </c>
      <c r="O1577" s="21">
        <v>43007</v>
      </c>
      <c r="P1577" s="122" t="s">
        <v>259</v>
      </c>
      <c r="Q1577" s="117">
        <v>78.86</v>
      </c>
      <c r="R1577" s="96">
        <v>79.92</v>
      </c>
      <c r="S1577" s="11">
        <v>1250368</v>
      </c>
      <c r="T1577" s="78">
        <f t="shared" si="94"/>
        <v>824431.33333333337</v>
      </c>
      <c r="U1577" s="11">
        <f t="shared" si="97"/>
        <v>1.0566136037881906E-2</v>
      </c>
      <c r="V1577" s="119">
        <f t="shared" si="95"/>
        <v>0.20273149165260126</v>
      </c>
    </row>
    <row r="1578" spans="2:22">
      <c r="B1578" s="21">
        <v>42923</v>
      </c>
      <c r="C1578" s="122" t="s">
        <v>160</v>
      </c>
      <c r="D1578" s="116">
        <v>34</v>
      </c>
      <c r="E1578" s="11">
        <v>34.340000000000003</v>
      </c>
      <c r="F1578" s="12">
        <v>2116385</v>
      </c>
      <c r="H1578" s="21">
        <v>42963</v>
      </c>
      <c r="I1578" s="122" t="s">
        <v>49</v>
      </c>
      <c r="J1578" s="116">
        <v>45</v>
      </c>
      <c r="K1578" s="11">
        <v>43.77</v>
      </c>
      <c r="L1578" s="12">
        <v>1807594</v>
      </c>
      <c r="N1578" s="113" t="str">
        <f t="shared" si="96"/>
        <v>42919F</v>
      </c>
      <c r="O1578" s="21">
        <v>42919</v>
      </c>
      <c r="P1578" s="122" t="s">
        <v>260</v>
      </c>
      <c r="Q1578" s="116">
        <v>11.36</v>
      </c>
      <c r="R1578" s="11">
        <v>11.56</v>
      </c>
      <c r="S1578" s="11">
        <v>43949588</v>
      </c>
      <c r="T1578" s="78">
        <f t="shared" si="94"/>
        <v>836843.73333333328</v>
      </c>
      <c r="U1578" s="11">
        <f t="shared" si="97"/>
        <v>-1.9334752710960665</v>
      </c>
      <c r="V1578" s="119">
        <f t="shared" si="95"/>
        <v>0.20432027210559911</v>
      </c>
    </row>
    <row r="1579" spans="2:22">
      <c r="B1579" s="21">
        <v>42923</v>
      </c>
      <c r="C1579" s="122" t="s">
        <v>161</v>
      </c>
      <c r="D1579" s="116">
        <v>34.19</v>
      </c>
      <c r="E1579" s="11">
        <v>33.42</v>
      </c>
      <c r="F1579" s="12">
        <v>7777133</v>
      </c>
      <c r="H1579" s="21">
        <v>42963</v>
      </c>
      <c r="I1579" s="122" t="s">
        <v>50</v>
      </c>
      <c r="J1579" s="116">
        <v>17.739999999999998</v>
      </c>
      <c r="K1579" s="11">
        <v>13.652065</v>
      </c>
      <c r="L1579" s="12">
        <v>4915676</v>
      </c>
      <c r="N1579" s="113" t="str">
        <f t="shared" si="96"/>
        <v>42921F</v>
      </c>
      <c r="O1579" s="21">
        <v>42921</v>
      </c>
      <c r="P1579" s="122" t="s">
        <v>260</v>
      </c>
      <c r="Q1579" s="116">
        <v>11.51</v>
      </c>
      <c r="R1579" s="11">
        <v>11.3</v>
      </c>
      <c r="S1579" s="11">
        <v>39412233</v>
      </c>
      <c r="T1579" s="78">
        <f t="shared" si="94"/>
        <v>2273202.5</v>
      </c>
      <c r="U1579" s="11">
        <f t="shared" si="97"/>
        <v>-2.2748137525936539E-2</v>
      </c>
      <c r="V1579" s="119">
        <f t="shared" si="95"/>
        <v>5.5915215921755186</v>
      </c>
    </row>
    <row r="1580" spans="2:22">
      <c r="B1580" s="21">
        <v>42923</v>
      </c>
      <c r="C1580" s="122" t="s">
        <v>162</v>
      </c>
      <c r="D1580" s="116">
        <v>77.13</v>
      </c>
      <c r="E1580" s="11">
        <v>77.19</v>
      </c>
      <c r="F1580" s="12">
        <v>1182622</v>
      </c>
      <c r="H1580" s="21">
        <v>42963</v>
      </c>
      <c r="I1580" s="122" t="s">
        <v>51</v>
      </c>
      <c r="J1580" s="116">
        <v>18.98</v>
      </c>
      <c r="K1580" s="11">
        <v>18.97</v>
      </c>
      <c r="L1580" s="12">
        <v>9583136</v>
      </c>
      <c r="N1580" s="113" t="str">
        <f t="shared" si="96"/>
        <v>42922F</v>
      </c>
      <c r="O1580" s="21">
        <v>42922</v>
      </c>
      <c r="P1580" s="122" t="s">
        <v>260</v>
      </c>
      <c r="Q1580" s="116">
        <v>11.29</v>
      </c>
      <c r="R1580" s="11">
        <v>11.18</v>
      </c>
      <c r="S1580" s="11">
        <v>31935984</v>
      </c>
      <c r="T1580" s="78">
        <f t="shared" si="94"/>
        <v>3557580.2333333334</v>
      </c>
      <c r="U1580" s="11">
        <f t="shared" si="97"/>
        <v>-1.0676257991341868E-2</v>
      </c>
      <c r="V1580" s="119">
        <f t="shared" si="95"/>
        <v>5.5886305971888968</v>
      </c>
    </row>
    <row r="1581" spans="2:22">
      <c r="B1581" s="21">
        <v>42923</v>
      </c>
      <c r="C1581" s="122" t="s">
        <v>163</v>
      </c>
      <c r="D1581" s="116">
        <v>106.61</v>
      </c>
      <c r="E1581" s="11">
        <v>106.92</v>
      </c>
      <c r="F1581" s="12">
        <v>2767868</v>
      </c>
      <c r="H1581" s="21">
        <v>42963</v>
      </c>
      <c r="I1581" s="122" t="s">
        <v>52</v>
      </c>
      <c r="J1581" s="116">
        <v>31.5</v>
      </c>
      <c r="K1581" s="11">
        <v>30.74</v>
      </c>
      <c r="L1581" s="12">
        <v>2695111</v>
      </c>
      <c r="N1581" s="113" t="str">
        <f t="shared" si="96"/>
        <v>42923F</v>
      </c>
      <c r="O1581" s="21">
        <v>42923</v>
      </c>
      <c r="P1581" s="122" t="s">
        <v>260</v>
      </c>
      <c r="Q1581" s="116">
        <v>11.21</v>
      </c>
      <c r="R1581" s="11">
        <v>11.26</v>
      </c>
      <c r="S1581" s="11">
        <v>20871848</v>
      </c>
      <c r="T1581" s="78">
        <f t="shared" si="94"/>
        <v>4607580.3</v>
      </c>
      <c r="U1581" s="11">
        <f t="shared" si="97"/>
        <v>7.1301549845912693E-3</v>
      </c>
      <c r="V1581" s="119">
        <f t="shared" si="95"/>
        <v>5.5872706881147352</v>
      </c>
    </row>
    <row r="1582" spans="2:22">
      <c r="B1582" s="21">
        <v>42923</v>
      </c>
      <c r="C1582" s="122" t="s">
        <v>164</v>
      </c>
      <c r="D1582" s="116">
        <v>145.94999999999999</v>
      </c>
      <c r="E1582" s="11">
        <v>146.52000000000001</v>
      </c>
      <c r="F1582" s="12">
        <v>1043634</v>
      </c>
      <c r="H1582" s="21">
        <v>42963</v>
      </c>
      <c r="I1582" s="122" t="s">
        <v>53</v>
      </c>
      <c r="J1582" s="116">
        <v>34.24</v>
      </c>
      <c r="K1582" s="11">
        <v>34.35</v>
      </c>
      <c r="L1582" s="12">
        <v>1093084</v>
      </c>
      <c r="N1582" s="113" t="str">
        <f t="shared" si="96"/>
        <v>42926F</v>
      </c>
      <c r="O1582" s="21">
        <v>42926</v>
      </c>
      <c r="P1582" s="122" t="s">
        <v>260</v>
      </c>
      <c r="Q1582" s="116">
        <v>11.24</v>
      </c>
      <c r="R1582" s="11">
        <v>11.34</v>
      </c>
      <c r="S1582" s="11">
        <v>18881282</v>
      </c>
      <c r="T1582" s="78">
        <f t="shared" si="94"/>
        <v>5280695.9666666668</v>
      </c>
      <c r="U1582" s="11">
        <f t="shared" si="97"/>
        <v>7.0796755880617682E-3</v>
      </c>
      <c r="V1582" s="119">
        <f t="shared" si="95"/>
        <v>5.5851999775271342</v>
      </c>
    </row>
    <row r="1583" spans="2:22">
      <c r="B1583" s="21">
        <v>42923</v>
      </c>
      <c r="C1583" s="122" t="s">
        <v>165</v>
      </c>
      <c r="D1583" s="116">
        <v>36.4</v>
      </c>
      <c r="E1583" s="11">
        <v>36.61</v>
      </c>
      <c r="F1583" s="12">
        <v>1727272</v>
      </c>
      <c r="H1583" s="21">
        <v>42963</v>
      </c>
      <c r="I1583" s="122" t="s">
        <v>54</v>
      </c>
      <c r="J1583" s="116">
        <v>119.99</v>
      </c>
      <c r="K1583" s="11">
        <v>120.25</v>
      </c>
      <c r="L1583" s="12">
        <v>510183</v>
      </c>
      <c r="N1583" s="113" t="str">
        <f t="shared" si="96"/>
        <v>42927F</v>
      </c>
      <c r="O1583" s="21">
        <v>42927</v>
      </c>
      <c r="P1583" s="122" t="s">
        <v>260</v>
      </c>
      <c r="Q1583" s="116">
        <v>11.31</v>
      </c>
      <c r="R1583" s="11">
        <v>11.38</v>
      </c>
      <c r="S1583" s="11">
        <v>25914333</v>
      </c>
      <c r="T1583" s="78">
        <f t="shared" ref="T1583:T1646" si="98">AVERAGE(S1553:S1582)</f>
        <v>5880827.7999999998</v>
      </c>
      <c r="U1583" s="11">
        <f t="shared" si="97"/>
        <v>3.5211303985789606E-3</v>
      </c>
      <c r="V1583" s="119">
        <f t="shared" ref="V1583:V1646" si="99">_xlfn.STDEV.S(U1553:U1582)*(250)^0.5</f>
        <v>5.5861042914699306</v>
      </c>
    </row>
    <row r="1584" spans="2:22">
      <c r="B1584" s="21">
        <v>42923</v>
      </c>
      <c r="C1584" s="122" t="s">
        <v>166</v>
      </c>
      <c r="D1584" s="116">
        <v>92.32</v>
      </c>
      <c r="E1584" s="11">
        <v>92.98</v>
      </c>
      <c r="F1584" s="12">
        <v>1044782</v>
      </c>
      <c r="H1584" s="21">
        <v>42963</v>
      </c>
      <c r="I1584" s="122" t="s">
        <v>55</v>
      </c>
      <c r="J1584" s="116">
        <v>84.355000000000004</v>
      </c>
      <c r="K1584" s="11">
        <v>85.155000000000001</v>
      </c>
      <c r="L1584" s="12">
        <v>1273232</v>
      </c>
      <c r="N1584" s="113" t="str">
        <f t="shared" si="96"/>
        <v>42928F</v>
      </c>
      <c r="O1584" s="21">
        <v>42928</v>
      </c>
      <c r="P1584" s="122" t="s">
        <v>260</v>
      </c>
      <c r="Q1584" s="116">
        <v>11.41</v>
      </c>
      <c r="R1584" s="11">
        <v>11.47</v>
      </c>
      <c r="S1584" s="11">
        <v>33088184</v>
      </c>
      <c r="T1584" s="78">
        <f t="shared" si="98"/>
        <v>6728180.1333333338</v>
      </c>
      <c r="U1584" s="11">
        <f t="shared" si="97"/>
        <v>7.8775024430944585E-3</v>
      </c>
      <c r="V1584" s="119">
        <f t="shared" si="99"/>
        <v>5.5872138934702544</v>
      </c>
    </row>
    <row r="1585" spans="2:22">
      <c r="B1585" s="21">
        <v>42923</v>
      </c>
      <c r="C1585" s="122" t="s">
        <v>167</v>
      </c>
      <c r="D1585" s="116">
        <v>62.24</v>
      </c>
      <c r="E1585" s="11">
        <v>62.81</v>
      </c>
      <c r="F1585" s="12">
        <v>1836307</v>
      </c>
      <c r="H1585" s="21">
        <v>42963</v>
      </c>
      <c r="I1585" s="122" t="s">
        <v>56</v>
      </c>
      <c r="J1585" s="116">
        <v>18.010000000000002</v>
      </c>
      <c r="K1585" s="11">
        <v>18.23</v>
      </c>
      <c r="L1585" s="12">
        <v>4745873</v>
      </c>
      <c r="N1585" s="113" t="str">
        <f t="shared" si="96"/>
        <v>42929F</v>
      </c>
      <c r="O1585" s="21">
        <v>42929</v>
      </c>
      <c r="P1585" s="122" t="s">
        <v>260</v>
      </c>
      <c r="Q1585" s="116">
        <v>11.46</v>
      </c>
      <c r="R1585" s="11">
        <v>11.6</v>
      </c>
      <c r="S1585" s="11">
        <v>33650806</v>
      </c>
      <c r="T1585" s="78">
        <f t="shared" si="98"/>
        <v>7811261.0666666664</v>
      </c>
      <c r="U1585" s="11">
        <f t="shared" si="97"/>
        <v>1.1270166971039511E-2</v>
      </c>
      <c r="V1585" s="119">
        <f t="shared" si="99"/>
        <v>5.587546164711906</v>
      </c>
    </row>
    <row r="1586" spans="2:22">
      <c r="B1586" s="21">
        <v>42923</v>
      </c>
      <c r="C1586" s="122" t="s">
        <v>168</v>
      </c>
      <c r="D1586" s="116">
        <v>98.57</v>
      </c>
      <c r="E1586" s="11">
        <v>99.47</v>
      </c>
      <c r="F1586" s="12">
        <v>1306384</v>
      </c>
      <c r="H1586" s="21">
        <v>42963</v>
      </c>
      <c r="I1586" s="122" t="s">
        <v>57</v>
      </c>
      <c r="J1586" s="116">
        <v>106</v>
      </c>
      <c r="K1586" s="11">
        <v>106.04</v>
      </c>
      <c r="L1586" s="12">
        <v>705280</v>
      </c>
      <c r="N1586" s="113" t="str">
        <f t="shared" si="96"/>
        <v>42930F</v>
      </c>
      <c r="O1586" s="21">
        <v>42930</v>
      </c>
      <c r="P1586" s="122" t="s">
        <v>260</v>
      </c>
      <c r="Q1586" s="116">
        <v>11.645</v>
      </c>
      <c r="R1586" s="11">
        <v>11.68</v>
      </c>
      <c r="S1586" s="11">
        <v>39792182</v>
      </c>
      <c r="T1586" s="78">
        <f t="shared" si="98"/>
        <v>8910602</v>
      </c>
      <c r="U1586" s="11">
        <f t="shared" si="97"/>
        <v>6.8728792877620504E-3</v>
      </c>
      <c r="V1586" s="119">
        <f t="shared" si="99"/>
        <v>5.587642842613441</v>
      </c>
    </row>
    <row r="1587" spans="2:22">
      <c r="B1587" s="21">
        <v>42923</v>
      </c>
      <c r="C1587" s="122" t="s">
        <v>169</v>
      </c>
      <c r="D1587" s="116">
        <v>65.77</v>
      </c>
      <c r="E1587" s="11">
        <v>65.83</v>
      </c>
      <c r="F1587" s="12">
        <v>3252235</v>
      </c>
      <c r="H1587" s="21">
        <v>42963</v>
      </c>
      <c r="I1587" s="122" t="s">
        <v>58</v>
      </c>
      <c r="J1587" s="116">
        <v>247.26</v>
      </c>
      <c r="K1587" s="11">
        <v>247.36</v>
      </c>
      <c r="L1587" s="12">
        <v>1026007</v>
      </c>
      <c r="N1587" s="113" t="str">
        <f t="shared" si="96"/>
        <v>42933F</v>
      </c>
      <c r="O1587" s="21">
        <v>42933</v>
      </c>
      <c r="P1587" s="122" t="s">
        <v>260</v>
      </c>
      <c r="Q1587" s="116">
        <v>11.71</v>
      </c>
      <c r="R1587" s="11">
        <v>11.74</v>
      </c>
      <c r="S1587" s="11">
        <v>24394237</v>
      </c>
      <c r="T1587" s="78">
        <f t="shared" si="98"/>
        <v>10210079.1</v>
      </c>
      <c r="U1587" s="11">
        <f t="shared" si="97"/>
        <v>5.1238369998694664E-3</v>
      </c>
      <c r="V1587" s="119">
        <f t="shared" si="99"/>
        <v>5.5889353486989481</v>
      </c>
    </row>
    <row r="1588" spans="2:22">
      <c r="B1588" s="21">
        <v>42923</v>
      </c>
      <c r="C1588" s="122" t="s">
        <v>170</v>
      </c>
      <c r="D1588" s="116">
        <v>132.25</v>
      </c>
      <c r="E1588" s="11">
        <v>132.56</v>
      </c>
      <c r="F1588" s="12">
        <v>2942725</v>
      </c>
      <c r="H1588" s="21">
        <v>42963</v>
      </c>
      <c r="I1588" s="122" t="s">
        <v>59</v>
      </c>
      <c r="J1588" s="116">
        <v>141.79</v>
      </c>
      <c r="K1588" s="11">
        <v>142.5</v>
      </c>
      <c r="L1588" s="12">
        <v>3287821</v>
      </c>
      <c r="N1588" s="113" t="str">
        <f t="shared" si="96"/>
        <v>42934F</v>
      </c>
      <c r="O1588" s="21">
        <v>42934</v>
      </c>
      <c r="P1588" s="122" t="s">
        <v>260</v>
      </c>
      <c r="Q1588" s="116">
        <v>11.72</v>
      </c>
      <c r="R1588" s="11">
        <v>11.75</v>
      </c>
      <c r="S1588" s="11">
        <v>24625242</v>
      </c>
      <c r="T1588" s="78">
        <f t="shared" si="98"/>
        <v>10984549.300000001</v>
      </c>
      <c r="U1588" s="11">
        <f t="shared" si="97"/>
        <v>8.5142619021752355E-4</v>
      </c>
      <c r="V1588" s="119">
        <f t="shared" si="99"/>
        <v>5.5894034935116137</v>
      </c>
    </row>
    <row r="1589" spans="2:22">
      <c r="B1589" s="21">
        <v>42923</v>
      </c>
      <c r="C1589" s="122" t="s">
        <v>171</v>
      </c>
      <c r="D1589" s="116">
        <v>65.290000000000006</v>
      </c>
      <c r="E1589" s="11">
        <v>65.739999999999995</v>
      </c>
      <c r="F1589" s="12">
        <v>2035063</v>
      </c>
      <c r="H1589" s="21">
        <v>42963</v>
      </c>
      <c r="I1589" s="122" t="s">
        <v>60</v>
      </c>
      <c r="J1589" s="116">
        <v>65.97</v>
      </c>
      <c r="K1589" s="11">
        <v>66.06</v>
      </c>
      <c r="L1589" s="12">
        <v>1630596</v>
      </c>
      <c r="N1589" s="113" t="str">
        <f t="shared" si="96"/>
        <v>42935F</v>
      </c>
      <c r="O1589" s="21">
        <v>42935</v>
      </c>
      <c r="P1589" s="122" t="s">
        <v>260</v>
      </c>
      <c r="Q1589" s="116">
        <v>11.76</v>
      </c>
      <c r="R1589" s="11">
        <v>11.83</v>
      </c>
      <c r="S1589" s="11">
        <v>26225866</v>
      </c>
      <c r="T1589" s="78">
        <f t="shared" si="98"/>
        <v>11786274.466666667</v>
      </c>
      <c r="U1589" s="11">
        <f t="shared" si="97"/>
        <v>6.7854374001273627E-3</v>
      </c>
      <c r="V1589" s="119">
        <f t="shared" si="99"/>
        <v>5.5892963679573633</v>
      </c>
    </row>
    <row r="1590" spans="2:22">
      <c r="B1590" s="21">
        <v>42923</v>
      </c>
      <c r="C1590" s="122" t="s">
        <v>172</v>
      </c>
      <c r="D1590" s="116">
        <v>27.6</v>
      </c>
      <c r="E1590" s="11">
        <v>27.89</v>
      </c>
      <c r="F1590" s="12">
        <v>3339444</v>
      </c>
      <c r="H1590" s="21">
        <v>42963</v>
      </c>
      <c r="I1590" s="122" t="s">
        <v>61</v>
      </c>
      <c r="J1590" s="116">
        <v>154.99</v>
      </c>
      <c r="K1590" s="11">
        <v>155.21</v>
      </c>
      <c r="L1590" s="12">
        <v>870967</v>
      </c>
      <c r="N1590" s="113" t="str">
        <f t="shared" si="96"/>
        <v>42936F</v>
      </c>
      <c r="O1590" s="21">
        <v>42936</v>
      </c>
      <c r="P1590" s="122" t="s">
        <v>260</v>
      </c>
      <c r="Q1590" s="116">
        <v>11.69</v>
      </c>
      <c r="R1590" s="11">
        <v>11.7</v>
      </c>
      <c r="S1590" s="11">
        <v>30315108</v>
      </c>
      <c r="T1590" s="78">
        <f t="shared" si="98"/>
        <v>12630689.6</v>
      </c>
      <c r="U1590" s="11">
        <f t="shared" si="97"/>
        <v>-1.1049836186585046E-2</v>
      </c>
      <c r="V1590" s="119">
        <f t="shared" si="99"/>
        <v>5.5891710761420788</v>
      </c>
    </row>
    <row r="1591" spans="2:22">
      <c r="B1591" s="21">
        <v>42923</v>
      </c>
      <c r="C1591" s="122" t="s">
        <v>173</v>
      </c>
      <c r="D1591" s="116">
        <v>36.729999999999997</v>
      </c>
      <c r="E1591" s="11">
        <v>37.07</v>
      </c>
      <c r="F1591" s="12">
        <v>4086568</v>
      </c>
      <c r="H1591" s="21">
        <v>42963</v>
      </c>
      <c r="I1591" s="122" t="s">
        <v>62</v>
      </c>
      <c r="J1591" s="116">
        <v>137.38999999999999</v>
      </c>
      <c r="K1591" s="11">
        <v>138.54</v>
      </c>
      <c r="L1591" s="12">
        <v>265505</v>
      </c>
      <c r="N1591" s="113" t="str">
        <f t="shared" si="96"/>
        <v>42937F</v>
      </c>
      <c r="O1591" s="21">
        <v>42937</v>
      </c>
      <c r="P1591" s="122" t="s">
        <v>260</v>
      </c>
      <c r="Q1591" s="116">
        <v>11.59</v>
      </c>
      <c r="R1591" s="11">
        <v>11.53</v>
      </c>
      <c r="S1591" s="11">
        <v>27630584</v>
      </c>
      <c r="T1591" s="78">
        <f t="shared" si="98"/>
        <v>13606471.866666667</v>
      </c>
      <c r="U1591" s="11">
        <f t="shared" si="97"/>
        <v>-1.4636507522742724E-2</v>
      </c>
      <c r="V1591" s="119">
        <f t="shared" si="99"/>
        <v>5.5868344955818676</v>
      </c>
    </row>
    <row r="1592" spans="2:22">
      <c r="B1592" s="21">
        <v>42923</v>
      </c>
      <c r="C1592" s="122" t="s">
        <v>174</v>
      </c>
      <c r="D1592" s="116">
        <v>52.17</v>
      </c>
      <c r="E1592" s="11">
        <v>52</v>
      </c>
      <c r="F1592" s="12">
        <v>1163188</v>
      </c>
      <c r="H1592" s="21">
        <v>42963</v>
      </c>
      <c r="I1592" s="122" t="s">
        <v>63</v>
      </c>
      <c r="J1592" s="116">
        <v>194.53</v>
      </c>
      <c r="K1592" s="11">
        <v>194.15</v>
      </c>
      <c r="L1592" s="12">
        <v>829701</v>
      </c>
      <c r="N1592" s="113" t="str">
        <f t="shared" si="96"/>
        <v>42940F</v>
      </c>
      <c r="O1592" s="21">
        <v>42940</v>
      </c>
      <c r="P1592" s="122" t="s">
        <v>260</v>
      </c>
      <c r="Q1592" s="116">
        <v>11.51</v>
      </c>
      <c r="R1592" s="11">
        <v>11.29</v>
      </c>
      <c r="S1592" s="11">
        <v>48123427</v>
      </c>
      <c r="T1592" s="78">
        <f t="shared" si="98"/>
        <v>14482433.533333333</v>
      </c>
      <c r="U1592" s="11">
        <f t="shared" si="97"/>
        <v>-2.1034956119397052E-2</v>
      </c>
      <c r="V1592" s="119">
        <f t="shared" si="99"/>
        <v>5.5828423158602645</v>
      </c>
    </row>
    <row r="1593" spans="2:22">
      <c r="B1593" s="21">
        <v>42923</v>
      </c>
      <c r="C1593" s="122" t="s">
        <v>175</v>
      </c>
      <c r="D1593" s="116">
        <v>4.6399999999999997</v>
      </c>
      <c r="E1593" s="11">
        <v>4.54</v>
      </c>
      <c r="F1593" s="12">
        <v>33521344</v>
      </c>
      <c r="H1593" s="21">
        <v>42963</v>
      </c>
      <c r="I1593" s="122" t="s">
        <v>64</v>
      </c>
      <c r="J1593" s="116">
        <v>127.38</v>
      </c>
      <c r="K1593" s="11">
        <v>124.34</v>
      </c>
      <c r="L1593" s="12">
        <v>1284419</v>
      </c>
      <c r="N1593" s="113" t="str">
        <f t="shared" si="96"/>
        <v>42941F</v>
      </c>
      <c r="O1593" s="21">
        <v>42941</v>
      </c>
      <c r="P1593" s="122" t="s">
        <v>260</v>
      </c>
      <c r="Q1593" s="116">
        <v>11.3</v>
      </c>
      <c r="R1593" s="11">
        <v>11.27</v>
      </c>
      <c r="S1593" s="11">
        <v>52854343</v>
      </c>
      <c r="T1593" s="78">
        <f t="shared" si="98"/>
        <v>16043775.633333333</v>
      </c>
      <c r="U1593" s="11">
        <f t="shared" si="97"/>
        <v>-1.7730501098856923E-3</v>
      </c>
      <c r="V1593" s="119">
        <f t="shared" si="99"/>
        <v>5.5796808734503847</v>
      </c>
    </row>
    <row r="1594" spans="2:22">
      <c r="B1594" s="21">
        <v>42923</v>
      </c>
      <c r="C1594" s="122" t="s">
        <v>176</v>
      </c>
      <c r="D1594" s="116">
        <v>67.83</v>
      </c>
      <c r="E1594" s="11">
        <v>67.97</v>
      </c>
      <c r="F1594" s="12">
        <v>1147949</v>
      </c>
      <c r="H1594" s="21">
        <v>42963</v>
      </c>
      <c r="I1594" s="122" t="s">
        <v>65</v>
      </c>
      <c r="J1594" s="116">
        <v>46.51</v>
      </c>
      <c r="K1594" s="11">
        <v>46.99</v>
      </c>
      <c r="L1594" s="12">
        <v>1860900</v>
      </c>
      <c r="N1594" s="113" t="str">
        <f t="shared" si="96"/>
        <v>42942F</v>
      </c>
      <c r="O1594" s="21">
        <v>42942</v>
      </c>
      <c r="P1594" s="122" t="s">
        <v>260</v>
      </c>
      <c r="Q1594" s="116">
        <v>11.14</v>
      </c>
      <c r="R1594" s="11">
        <v>11.06</v>
      </c>
      <c r="S1594" s="11">
        <v>72271733</v>
      </c>
      <c r="T1594" s="78">
        <f t="shared" si="98"/>
        <v>17753633.033333335</v>
      </c>
      <c r="U1594" s="11">
        <f t="shared" si="97"/>
        <v>-1.8809331957496116E-2</v>
      </c>
      <c r="V1594" s="119">
        <f t="shared" si="99"/>
        <v>5.5819137788680706</v>
      </c>
    </row>
    <row r="1595" spans="2:22">
      <c r="B1595" s="21">
        <v>42923</v>
      </c>
      <c r="C1595" s="122" t="s">
        <v>177</v>
      </c>
      <c r="D1595" s="116">
        <v>332.08</v>
      </c>
      <c r="E1595" s="11">
        <v>332.43</v>
      </c>
      <c r="F1595" s="12">
        <v>870484</v>
      </c>
      <c r="H1595" s="21">
        <v>42963</v>
      </c>
      <c r="I1595" s="122" t="s">
        <v>66</v>
      </c>
      <c r="J1595" s="116">
        <v>35.979999999999997</v>
      </c>
      <c r="K1595" s="11">
        <v>35.81</v>
      </c>
      <c r="L1595" s="12">
        <v>22013991</v>
      </c>
      <c r="N1595" s="113" t="str">
        <f t="shared" si="96"/>
        <v>42943F</v>
      </c>
      <c r="O1595" s="21">
        <v>42943</v>
      </c>
      <c r="P1595" s="122" t="s">
        <v>260</v>
      </c>
      <c r="Q1595" s="116">
        <v>11.08</v>
      </c>
      <c r="R1595" s="11">
        <v>11.18</v>
      </c>
      <c r="S1595" s="11">
        <v>38687497</v>
      </c>
      <c r="T1595" s="78">
        <f t="shared" si="98"/>
        <v>20128640.466666665</v>
      </c>
      <c r="U1595" s="11">
        <f t="shared" si="97"/>
        <v>1.0791471632764386E-2</v>
      </c>
      <c r="V1595" s="119">
        <f t="shared" si="99"/>
        <v>5.5825476429488887</v>
      </c>
    </row>
    <row r="1596" spans="2:22">
      <c r="B1596" s="21">
        <v>42923</v>
      </c>
      <c r="C1596" s="122" t="s">
        <v>178</v>
      </c>
      <c r="D1596" s="116">
        <v>168.5</v>
      </c>
      <c r="E1596" s="11">
        <v>169.61</v>
      </c>
      <c r="F1596" s="12">
        <v>1529609</v>
      </c>
      <c r="H1596" s="21">
        <v>42963</v>
      </c>
      <c r="I1596" s="122" t="s">
        <v>67</v>
      </c>
      <c r="J1596" s="116">
        <v>137.34</v>
      </c>
      <c r="K1596" s="11">
        <v>137.91999999999999</v>
      </c>
      <c r="L1596" s="12">
        <v>1075484</v>
      </c>
      <c r="N1596" s="113" t="str">
        <f t="shared" si="96"/>
        <v>42944F</v>
      </c>
      <c r="O1596" s="21">
        <v>42944</v>
      </c>
      <c r="P1596" s="122" t="s">
        <v>260</v>
      </c>
      <c r="Q1596" s="116">
        <v>11.15</v>
      </c>
      <c r="R1596" s="11">
        <v>11.17</v>
      </c>
      <c r="S1596" s="11">
        <v>24864110</v>
      </c>
      <c r="T1596" s="78">
        <f t="shared" si="98"/>
        <v>21390783</v>
      </c>
      <c r="U1596" s="11">
        <f t="shared" si="97"/>
        <v>-8.948546458437107E-4</v>
      </c>
      <c r="V1596" s="119">
        <f t="shared" si="99"/>
        <v>5.5834401828420068</v>
      </c>
    </row>
    <row r="1597" spans="2:22">
      <c r="B1597" s="21">
        <v>42923</v>
      </c>
      <c r="C1597" s="122" t="s">
        <v>179</v>
      </c>
      <c r="D1597" s="116">
        <v>72.44</v>
      </c>
      <c r="E1597" s="11">
        <v>72.66</v>
      </c>
      <c r="F1597" s="12">
        <v>520691</v>
      </c>
      <c r="H1597" s="21">
        <v>42963</v>
      </c>
      <c r="I1597" s="122" t="s">
        <v>68</v>
      </c>
      <c r="J1597" s="116">
        <v>53.92</v>
      </c>
      <c r="K1597" s="11">
        <v>54.4</v>
      </c>
      <c r="L1597" s="12">
        <v>2204310</v>
      </c>
      <c r="N1597" s="113" t="str">
        <f t="shared" si="96"/>
        <v>42947F</v>
      </c>
      <c r="O1597" s="21">
        <v>42947</v>
      </c>
      <c r="P1597" s="122" t="s">
        <v>260</v>
      </c>
      <c r="Q1597" s="116">
        <v>11.16</v>
      </c>
      <c r="R1597" s="11">
        <v>11.22</v>
      </c>
      <c r="S1597" s="11">
        <v>39548561</v>
      </c>
      <c r="T1597" s="78">
        <f t="shared" si="98"/>
        <v>22195728.5</v>
      </c>
      <c r="U1597" s="11">
        <f t="shared" si="97"/>
        <v>4.4662870134410853E-3</v>
      </c>
      <c r="V1597" s="119">
        <f t="shared" si="99"/>
        <v>5.5824063566229807</v>
      </c>
    </row>
    <row r="1598" spans="2:22">
      <c r="B1598" s="21">
        <v>42923</v>
      </c>
      <c r="C1598" s="122" t="s">
        <v>180</v>
      </c>
      <c r="D1598" s="116">
        <v>73.69</v>
      </c>
      <c r="E1598" s="11">
        <v>73.34</v>
      </c>
      <c r="F1598" s="12">
        <v>2670425</v>
      </c>
      <c r="H1598" s="21">
        <v>42963</v>
      </c>
      <c r="I1598" s="122" t="s">
        <v>69</v>
      </c>
      <c r="J1598" s="116">
        <v>21.04</v>
      </c>
      <c r="K1598" s="11">
        <v>21.06</v>
      </c>
      <c r="L1598" s="12">
        <v>2628666</v>
      </c>
      <c r="N1598" s="113" t="str">
        <f t="shared" si="96"/>
        <v>42948F</v>
      </c>
      <c r="O1598" s="21">
        <v>42948</v>
      </c>
      <c r="P1598" s="122" t="s">
        <v>260</v>
      </c>
      <c r="Q1598" s="116">
        <v>11.11</v>
      </c>
      <c r="R1598" s="11">
        <v>10.95</v>
      </c>
      <c r="S1598" s="11">
        <v>65140080</v>
      </c>
      <c r="T1598" s="78">
        <f t="shared" si="98"/>
        <v>23475937.333333332</v>
      </c>
      <c r="U1598" s="11">
        <f t="shared" si="97"/>
        <v>-2.4358443832040527E-2</v>
      </c>
      <c r="V1598" s="119">
        <f t="shared" si="99"/>
        <v>5.581916312808441</v>
      </c>
    </row>
    <row r="1599" spans="2:22">
      <c r="B1599" s="21">
        <v>42923</v>
      </c>
      <c r="C1599" s="122" t="s">
        <v>181</v>
      </c>
      <c r="D1599" s="116">
        <v>134.29</v>
      </c>
      <c r="E1599" s="11">
        <v>134.38</v>
      </c>
      <c r="F1599" s="12">
        <v>600351</v>
      </c>
      <c r="H1599" s="21">
        <v>42963</v>
      </c>
      <c r="I1599" s="122" t="s">
        <v>70</v>
      </c>
      <c r="J1599" s="116">
        <v>86.44</v>
      </c>
      <c r="K1599" s="11">
        <v>86.74</v>
      </c>
      <c r="L1599" s="12">
        <v>1411924</v>
      </c>
      <c r="N1599" s="113" t="str">
        <f t="shared" si="96"/>
        <v>42949F</v>
      </c>
      <c r="O1599" s="21">
        <v>42949</v>
      </c>
      <c r="P1599" s="122" t="s">
        <v>260</v>
      </c>
      <c r="Q1599" s="116">
        <v>10.98</v>
      </c>
      <c r="R1599" s="11">
        <v>11</v>
      </c>
      <c r="S1599" s="11">
        <v>30890498</v>
      </c>
      <c r="T1599" s="78">
        <f t="shared" si="98"/>
        <v>25624080.333333332</v>
      </c>
      <c r="U1599" s="11">
        <f t="shared" si="97"/>
        <v>4.5558165358608824E-3</v>
      </c>
      <c r="V1599" s="119">
        <f t="shared" si="99"/>
        <v>5.5794724127428728</v>
      </c>
    </row>
    <row r="1600" spans="2:22">
      <c r="B1600" s="21">
        <v>42923</v>
      </c>
      <c r="C1600" s="122" t="s">
        <v>182</v>
      </c>
      <c r="D1600" s="116">
        <v>74.84</v>
      </c>
      <c r="E1600" s="11">
        <v>74.67</v>
      </c>
      <c r="F1600" s="12">
        <v>991647</v>
      </c>
      <c r="H1600" s="21">
        <v>42963</v>
      </c>
      <c r="I1600" s="122" t="s">
        <v>71</v>
      </c>
      <c r="J1600" s="116">
        <v>37.51</v>
      </c>
      <c r="K1600" s="11">
        <v>37.49</v>
      </c>
      <c r="L1600" s="12">
        <v>2085100</v>
      </c>
      <c r="N1600" s="113" t="str">
        <f t="shared" si="96"/>
        <v>42950F</v>
      </c>
      <c r="O1600" s="21">
        <v>42950</v>
      </c>
      <c r="P1600" s="122" t="s">
        <v>260</v>
      </c>
      <c r="Q1600" s="116">
        <v>11.01</v>
      </c>
      <c r="R1600" s="11">
        <v>10.93</v>
      </c>
      <c r="S1600" s="11">
        <v>20309320</v>
      </c>
      <c r="T1600" s="78">
        <f t="shared" si="98"/>
        <v>26618321.666666668</v>
      </c>
      <c r="U1600" s="11">
        <f t="shared" si="97"/>
        <v>-6.3839706099233368E-3</v>
      </c>
      <c r="V1600" s="119">
        <f t="shared" si="99"/>
        <v>5.5799012723421857</v>
      </c>
    </row>
    <row r="1601" spans="2:22">
      <c r="B1601" s="21">
        <v>42923</v>
      </c>
      <c r="C1601" s="122" t="s">
        <v>183</v>
      </c>
      <c r="D1601" s="116">
        <v>38.299999999999997</v>
      </c>
      <c r="E1601" s="11">
        <v>38.57</v>
      </c>
      <c r="F1601" s="12">
        <v>17471267</v>
      </c>
      <c r="H1601" s="21">
        <v>42963</v>
      </c>
      <c r="I1601" s="122" t="s">
        <v>72</v>
      </c>
      <c r="J1601" s="116">
        <v>328.69</v>
      </c>
      <c r="K1601" s="11">
        <v>329.63335999999998</v>
      </c>
      <c r="L1601" s="12">
        <v>841502.98300000001</v>
      </c>
      <c r="N1601" s="113" t="str">
        <f t="shared" si="96"/>
        <v>42951F</v>
      </c>
      <c r="O1601" s="21">
        <v>42951</v>
      </c>
      <c r="P1601" s="122" t="s">
        <v>260</v>
      </c>
      <c r="Q1601" s="116">
        <v>10.9</v>
      </c>
      <c r="R1601" s="11">
        <v>10.95</v>
      </c>
      <c r="S1601" s="11">
        <v>29267609</v>
      </c>
      <c r="T1601" s="78">
        <f t="shared" si="98"/>
        <v>27261340.366666667</v>
      </c>
      <c r="U1601" s="11">
        <f t="shared" si="97"/>
        <v>1.8281540740626235E-3</v>
      </c>
      <c r="V1601" s="119">
        <f t="shared" si="99"/>
        <v>5.5792559011087892</v>
      </c>
    </row>
    <row r="1602" spans="2:22">
      <c r="B1602" s="21">
        <v>42923</v>
      </c>
      <c r="C1602" s="122" t="s">
        <v>184</v>
      </c>
      <c r="D1602" s="116">
        <v>124.39</v>
      </c>
      <c r="E1602" s="11">
        <v>124.83</v>
      </c>
      <c r="F1602" s="12">
        <v>1150582</v>
      </c>
      <c r="H1602" s="21">
        <v>42963</v>
      </c>
      <c r="I1602" s="122" t="s">
        <v>73</v>
      </c>
      <c r="J1602" s="116">
        <v>117.12</v>
      </c>
      <c r="K1602" s="11">
        <v>119.08</v>
      </c>
      <c r="L1602" s="12">
        <v>691951</v>
      </c>
      <c r="N1602" s="113" t="str">
        <f t="shared" si="96"/>
        <v>42954F</v>
      </c>
      <c r="O1602" s="21">
        <v>42954</v>
      </c>
      <c r="P1602" s="122" t="s">
        <v>260</v>
      </c>
      <c r="Q1602" s="116">
        <v>10.94</v>
      </c>
      <c r="R1602" s="11">
        <v>10.92</v>
      </c>
      <c r="S1602" s="11">
        <v>35013023</v>
      </c>
      <c r="T1602" s="78">
        <f t="shared" si="98"/>
        <v>28221393.033333335</v>
      </c>
      <c r="U1602" s="11">
        <f t="shared" si="97"/>
        <v>-2.7434859457508326E-3</v>
      </c>
      <c r="V1602" s="119">
        <f t="shared" si="99"/>
        <v>5.5795976214675411</v>
      </c>
    </row>
    <row r="1603" spans="2:22">
      <c r="B1603" s="21">
        <v>42923</v>
      </c>
      <c r="C1603" s="122" t="s">
        <v>185</v>
      </c>
      <c r="D1603" s="116">
        <v>413.67</v>
      </c>
      <c r="E1603" s="11">
        <v>413.89</v>
      </c>
      <c r="F1603" s="12">
        <v>618574</v>
      </c>
      <c r="H1603" s="21">
        <v>42964</v>
      </c>
      <c r="I1603" s="122" t="s">
        <v>24</v>
      </c>
      <c r="J1603" s="116">
        <v>28.29</v>
      </c>
      <c r="K1603" s="11">
        <v>27.87</v>
      </c>
      <c r="L1603" s="12">
        <v>7107004</v>
      </c>
      <c r="N1603" s="113" t="str">
        <f t="shared" si="96"/>
        <v>42955F</v>
      </c>
      <c r="O1603" s="21">
        <v>42955</v>
      </c>
      <c r="P1603" s="122" t="s">
        <v>260</v>
      </c>
      <c r="Q1603" s="116">
        <v>10.95</v>
      </c>
      <c r="R1603" s="11">
        <v>10.89</v>
      </c>
      <c r="S1603" s="11">
        <v>26322101</v>
      </c>
      <c r="T1603" s="78">
        <f t="shared" si="98"/>
        <v>29374469.833333332</v>
      </c>
      <c r="U1603" s="11">
        <f t="shared" si="97"/>
        <v>-2.7510333718898708E-3</v>
      </c>
      <c r="V1603" s="119">
        <f t="shared" si="99"/>
        <v>5.5798785268879803</v>
      </c>
    </row>
    <row r="1604" spans="2:22">
      <c r="B1604" s="21">
        <v>42923</v>
      </c>
      <c r="C1604" s="122" t="s">
        <v>186</v>
      </c>
      <c r="D1604" s="116">
        <v>165</v>
      </c>
      <c r="E1604" s="11">
        <v>164.7</v>
      </c>
      <c r="F1604" s="12">
        <v>1037150</v>
      </c>
      <c r="H1604" s="21">
        <v>42964</v>
      </c>
      <c r="I1604" s="122" t="s">
        <v>25</v>
      </c>
      <c r="J1604" s="116">
        <v>35.61</v>
      </c>
      <c r="K1604" s="11">
        <v>35</v>
      </c>
      <c r="L1604" s="12">
        <v>7274658</v>
      </c>
      <c r="N1604" s="113" t="str">
        <f t="shared" ref="N1604:N1667" si="100">O1604&amp;P1604</f>
        <v>42956F</v>
      </c>
      <c r="O1604" s="21">
        <v>42956</v>
      </c>
      <c r="P1604" s="122" t="s">
        <v>260</v>
      </c>
      <c r="Q1604" s="116">
        <v>10.88</v>
      </c>
      <c r="R1604" s="11">
        <v>10.92</v>
      </c>
      <c r="S1604" s="11">
        <v>32155872</v>
      </c>
      <c r="T1604" s="78">
        <f t="shared" si="98"/>
        <v>30230975.699999999</v>
      </c>
      <c r="U1604" s="11">
        <f t="shared" si="97"/>
        <v>2.7510333718897976E-3</v>
      </c>
      <c r="V1604" s="119">
        <f t="shared" si="99"/>
        <v>5.578493668701543</v>
      </c>
    </row>
    <row r="1605" spans="2:22">
      <c r="B1605" s="21">
        <v>42923</v>
      </c>
      <c r="C1605" s="122" t="s">
        <v>187</v>
      </c>
      <c r="D1605" s="116">
        <v>45.76</v>
      </c>
      <c r="E1605" s="11">
        <v>45.75</v>
      </c>
      <c r="F1605" s="12">
        <v>998194</v>
      </c>
      <c r="H1605" s="21">
        <v>42964</v>
      </c>
      <c r="I1605" s="122" t="s">
        <v>26</v>
      </c>
      <c r="J1605" s="116">
        <v>925.78</v>
      </c>
      <c r="K1605" s="11">
        <v>910.98</v>
      </c>
      <c r="L1605" s="12">
        <v>1277238</v>
      </c>
      <c r="N1605" s="113" t="str">
        <f t="shared" si="100"/>
        <v>42957F</v>
      </c>
      <c r="O1605" s="21">
        <v>42957</v>
      </c>
      <c r="P1605" s="122" t="s">
        <v>260</v>
      </c>
      <c r="Q1605" s="116">
        <v>10.88</v>
      </c>
      <c r="R1605" s="11">
        <v>10.77</v>
      </c>
      <c r="S1605" s="11">
        <v>31903827</v>
      </c>
      <c r="T1605" s="78">
        <f t="shared" si="98"/>
        <v>31284464.566666666</v>
      </c>
      <c r="U1605" s="11">
        <f t="shared" ref="U1605:U1668" si="101">LN(R1605/R1604)</f>
        <v>-1.3831479148461849E-2</v>
      </c>
      <c r="V1605" s="119">
        <f t="shared" si="99"/>
        <v>5.579180344402304</v>
      </c>
    </row>
    <row r="1606" spans="2:22">
      <c r="B1606" s="21">
        <v>42923</v>
      </c>
      <c r="C1606" s="122" t="s">
        <v>188</v>
      </c>
      <c r="D1606" s="116">
        <v>80.2</v>
      </c>
      <c r="E1606" s="11">
        <v>81.260000000000005</v>
      </c>
      <c r="F1606" s="12">
        <v>1281215</v>
      </c>
      <c r="H1606" s="21">
        <v>42964</v>
      </c>
      <c r="I1606" s="122" t="s">
        <v>27</v>
      </c>
      <c r="J1606" s="116">
        <v>942.95</v>
      </c>
      <c r="K1606" s="11">
        <v>927.66</v>
      </c>
      <c r="L1606" s="12">
        <v>1695694</v>
      </c>
      <c r="N1606" s="113" t="str">
        <f t="shared" si="100"/>
        <v>42958F</v>
      </c>
      <c r="O1606" s="21">
        <v>42958</v>
      </c>
      <c r="P1606" s="122" t="s">
        <v>260</v>
      </c>
      <c r="Q1606" s="116">
        <v>10.79</v>
      </c>
      <c r="R1606" s="11">
        <v>10.77</v>
      </c>
      <c r="S1606" s="11">
        <v>32300117</v>
      </c>
      <c r="T1606" s="78">
        <f t="shared" si="98"/>
        <v>32326008.5</v>
      </c>
      <c r="U1606" s="11">
        <f t="shared" si="101"/>
        <v>0</v>
      </c>
      <c r="V1606" s="119">
        <f t="shared" si="99"/>
        <v>5.5794206479029906</v>
      </c>
    </row>
    <row r="1607" spans="2:22">
      <c r="B1607" s="21">
        <v>42923</v>
      </c>
      <c r="C1607" s="122" t="s">
        <v>189</v>
      </c>
      <c r="D1607" s="116">
        <v>27.28</v>
      </c>
      <c r="E1607" s="11">
        <v>27.32</v>
      </c>
      <c r="F1607" s="12">
        <v>2063783</v>
      </c>
      <c r="H1607" s="21">
        <v>42964</v>
      </c>
      <c r="I1607" s="122" t="s">
        <v>28</v>
      </c>
      <c r="J1607" s="116">
        <v>82.24</v>
      </c>
      <c r="K1607" s="11">
        <v>81.489999999999995</v>
      </c>
      <c r="L1607" s="12">
        <v>747484</v>
      </c>
      <c r="N1607" s="113" t="str">
        <f t="shared" si="100"/>
        <v>42961F</v>
      </c>
      <c r="O1607" s="21">
        <v>42961</v>
      </c>
      <c r="P1607" s="122" t="s">
        <v>260</v>
      </c>
      <c r="Q1607" s="116">
        <v>10.82</v>
      </c>
      <c r="R1607" s="11">
        <v>10.91</v>
      </c>
      <c r="S1607" s="11">
        <v>26413474</v>
      </c>
      <c r="T1607" s="78">
        <f t="shared" si="98"/>
        <v>33386332.100000001</v>
      </c>
      <c r="U1607" s="11">
        <f t="shared" si="101"/>
        <v>1.2915308676682353E-2</v>
      </c>
      <c r="V1607" s="119">
        <f t="shared" si="99"/>
        <v>5.5779302261464823</v>
      </c>
    </row>
    <row r="1608" spans="2:22">
      <c r="B1608" s="21">
        <v>42923</v>
      </c>
      <c r="C1608" s="122" t="s">
        <v>190</v>
      </c>
      <c r="D1608" s="116">
        <v>82.66</v>
      </c>
      <c r="E1608" s="11">
        <v>82.5</v>
      </c>
      <c r="F1608" s="12">
        <v>1635328</v>
      </c>
      <c r="H1608" s="21">
        <v>42964</v>
      </c>
      <c r="I1608" s="122" t="s">
        <v>29</v>
      </c>
      <c r="J1608" s="116">
        <v>94.42</v>
      </c>
      <c r="K1608" s="11">
        <v>93.67</v>
      </c>
      <c r="L1608" s="12">
        <v>606826</v>
      </c>
      <c r="N1608" s="113" t="str">
        <f t="shared" si="100"/>
        <v>42962F</v>
      </c>
      <c r="O1608" s="21">
        <v>42962</v>
      </c>
      <c r="P1608" s="122" t="s">
        <v>260</v>
      </c>
      <c r="Q1608" s="116">
        <v>10.92</v>
      </c>
      <c r="R1608" s="11">
        <v>10.84</v>
      </c>
      <c r="S1608" s="11">
        <v>29266299</v>
      </c>
      <c r="T1608" s="78">
        <f t="shared" si="98"/>
        <v>34225102.299999997</v>
      </c>
      <c r="U1608" s="11">
        <f t="shared" si="101"/>
        <v>-6.4368038334793112E-3</v>
      </c>
      <c r="V1608" s="119">
        <f t="shared" si="99"/>
        <v>5.5782139832474238</v>
      </c>
    </row>
    <row r="1609" spans="2:22">
      <c r="B1609" s="21">
        <v>42923</v>
      </c>
      <c r="C1609" s="122" t="s">
        <v>191</v>
      </c>
      <c r="D1609" s="116">
        <v>24.16</v>
      </c>
      <c r="E1609" s="11">
        <v>24.26</v>
      </c>
      <c r="F1609" s="12">
        <v>4781717</v>
      </c>
      <c r="H1609" s="21">
        <v>42964</v>
      </c>
      <c r="I1609" s="122" t="s">
        <v>30</v>
      </c>
      <c r="J1609" s="116">
        <v>22.34</v>
      </c>
      <c r="K1609" s="11">
        <v>22.68</v>
      </c>
      <c r="L1609" s="12">
        <v>10101860</v>
      </c>
      <c r="N1609" s="113" t="str">
        <f t="shared" si="100"/>
        <v>42963F</v>
      </c>
      <c r="O1609" s="21">
        <v>42963</v>
      </c>
      <c r="P1609" s="122" t="s">
        <v>260</v>
      </c>
      <c r="Q1609" s="116">
        <v>10.86</v>
      </c>
      <c r="R1609" s="11">
        <v>10.8</v>
      </c>
      <c r="S1609" s="11">
        <v>28316308</v>
      </c>
      <c r="T1609" s="78">
        <f t="shared" si="98"/>
        <v>33735659.333333336</v>
      </c>
      <c r="U1609" s="11">
        <f t="shared" si="101"/>
        <v>-3.6968618813260916E-3</v>
      </c>
      <c r="V1609" s="119">
        <f t="shared" si="99"/>
        <v>0.16788825521249998</v>
      </c>
    </row>
    <row r="1610" spans="2:22">
      <c r="B1610" s="21">
        <v>42923</v>
      </c>
      <c r="C1610" s="122" t="s">
        <v>192</v>
      </c>
      <c r="D1610" s="116">
        <v>46.8</v>
      </c>
      <c r="E1610" s="11">
        <v>47.68</v>
      </c>
      <c r="F1610" s="12">
        <v>2677028</v>
      </c>
      <c r="H1610" s="21">
        <v>42964</v>
      </c>
      <c r="I1610" s="122" t="s">
        <v>31</v>
      </c>
      <c r="J1610" s="116">
        <v>51.82</v>
      </c>
      <c r="K1610" s="11">
        <v>51.2</v>
      </c>
      <c r="L1610" s="12">
        <v>612463</v>
      </c>
      <c r="N1610" s="113" t="str">
        <f t="shared" si="100"/>
        <v>42964F</v>
      </c>
      <c r="O1610" s="21">
        <v>42964</v>
      </c>
      <c r="P1610" s="122" t="s">
        <v>260</v>
      </c>
      <c r="Q1610" s="116">
        <v>10.79</v>
      </c>
      <c r="R1610" s="11">
        <v>10.64</v>
      </c>
      <c r="S1610" s="11">
        <v>35518834</v>
      </c>
      <c r="T1610" s="78">
        <f t="shared" si="98"/>
        <v>33365795.166666668</v>
      </c>
      <c r="U1610" s="11">
        <f t="shared" si="101"/>
        <v>-1.4925650216675706E-2</v>
      </c>
      <c r="V1610" s="119">
        <f t="shared" si="99"/>
        <v>0.15634282623916435</v>
      </c>
    </row>
    <row r="1611" spans="2:22">
      <c r="B1611" s="21">
        <v>42923</v>
      </c>
      <c r="C1611" s="122" t="s">
        <v>193</v>
      </c>
      <c r="D1611" s="116">
        <v>105.95</v>
      </c>
      <c r="E1611" s="11">
        <v>106.36</v>
      </c>
      <c r="F1611" s="12">
        <v>674928</v>
      </c>
      <c r="H1611" s="21">
        <v>42964</v>
      </c>
      <c r="I1611" s="122" t="s">
        <v>32</v>
      </c>
      <c r="J1611" s="116">
        <v>224.38</v>
      </c>
      <c r="K1611" s="11">
        <v>221.42</v>
      </c>
      <c r="L1611" s="12">
        <v>3460287</v>
      </c>
      <c r="N1611" s="113" t="str">
        <f t="shared" si="100"/>
        <v>42965F</v>
      </c>
      <c r="O1611" s="21">
        <v>42965</v>
      </c>
      <c r="P1611" s="122" t="s">
        <v>260</v>
      </c>
      <c r="Q1611" s="116">
        <v>10.62</v>
      </c>
      <c r="R1611" s="11">
        <v>10.56</v>
      </c>
      <c r="S1611" s="11">
        <v>43998743</v>
      </c>
      <c r="T1611" s="78">
        <f t="shared" si="98"/>
        <v>33485223.5</v>
      </c>
      <c r="U1611" s="11">
        <f t="shared" si="101"/>
        <v>-7.5472056353829663E-3</v>
      </c>
      <c r="V1611" s="119">
        <f t="shared" si="99"/>
        <v>0.15895040898811891</v>
      </c>
    </row>
    <row r="1612" spans="2:22">
      <c r="B1612" s="21">
        <v>42923</v>
      </c>
      <c r="C1612" s="122" t="s">
        <v>194</v>
      </c>
      <c r="D1612" s="116">
        <v>237.18</v>
      </c>
      <c r="E1612" s="11">
        <v>242.73</v>
      </c>
      <c r="F1612" s="12">
        <v>586572</v>
      </c>
      <c r="H1612" s="21">
        <v>42964</v>
      </c>
      <c r="I1612" s="122" t="s">
        <v>33</v>
      </c>
      <c r="J1612" s="116">
        <v>30.14</v>
      </c>
      <c r="K1612" s="11">
        <v>29.91</v>
      </c>
      <c r="L1612" s="12">
        <v>2987264</v>
      </c>
      <c r="N1612" s="113" t="str">
        <f t="shared" si="100"/>
        <v>42968F</v>
      </c>
      <c r="O1612" s="21">
        <v>42968</v>
      </c>
      <c r="P1612" s="122" t="s">
        <v>260</v>
      </c>
      <c r="Q1612" s="116">
        <v>10.53</v>
      </c>
      <c r="R1612" s="11">
        <v>10.57</v>
      </c>
      <c r="S1612" s="11">
        <v>30152540</v>
      </c>
      <c r="T1612" s="78">
        <f t="shared" si="98"/>
        <v>34256120</v>
      </c>
      <c r="U1612" s="11">
        <f t="shared" si="101"/>
        <v>9.4652160403087824E-4</v>
      </c>
      <c r="V1612" s="119">
        <f t="shared" si="99"/>
        <v>0.15760235314581161</v>
      </c>
    </row>
    <row r="1613" spans="2:22">
      <c r="B1613" s="21">
        <v>42923</v>
      </c>
      <c r="C1613" s="122" t="s">
        <v>195</v>
      </c>
      <c r="D1613" s="116">
        <v>43.12</v>
      </c>
      <c r="E1613" s="11">
        <v>43</v>
      </c>
      <c r="F1613" s="12">
        <v>8494201</v>
      </c>
      <c r="H1613" s="21">
        <v>42964</v>
      </c>
      <c r="I1613" s="122" t="s">
        <v>34</v>
      </c>
      <c r="J1613" s="116">
        <v>164.8</v>
      </c>
      <c r="K1613" s="11">
        <v>164.6</v>
      </c>
      <c r="L1613" s="12">
        <v>858573</v>
      </c>
      <c r="N1613" s="113" t="str">
        <f t="shared" si="100"/>
        <v>42969F</v>
      </c>
      <c r="O1613" s="21">
        <v>42969</v>
      </c>
      <c r="P1613" s="122" t="s">
        <v>260</v>
      </c>
      <c r="Q1613" s="116">
        <v>10.61</v>
      </c>
      <c r="R1613" s="11">
        <v>10.65</v>
      </c>
      <c r="S1613" s="11">
        <v>28676062</v>
      </c>
      <c r="T1613" s="78">
        <f t="shared" si="98"/>
        <v>34631828.600000001</v>
      </c>
      <c r="U1613" s="11">
        <f t="shared" si="101"/>
        <v>7.5400922732878602E-3</v>
      </c>
      <c r="V1613" s="119">
        <f t="shared" si="99"/>
        <v>0.15548986424251918</v>
      </c>
    </row>
    <row r="1614" spans="2:22">
      <c r="B1614" s="21">
        <v>42923</v>
      </c>
      <c r="C1614" s="122" t="s">
        <v>196</v>
      </c>
      <c r="D1614" s="116">
        <v>157.36000000000001</v>
      </c>
      <c r="E1614" s="11">
        <v>154.11000000000001</v>
      </c>
      <c r="F1614" s="12">
        <v>7688368</v>
      </c>
      <c r="H1614" s="21">
        <v>42964</v>
      </c>
      <c r="I1614" s="122" t="s">
        <v>35</v>
      </c>
      <c r="J1614" s="116">
        <v>39.200000000000003</v>
      </c>
      <c r="K1614" s="11">
        <v>38.69</v>
      </c>
      <c r="L1614" s="12">
        <v>8145354</v>
      </c>
      <c r="N1614" s="113" t="str">
        <f t="shared" si="100"/>
        <v>42970F</v>
      </c>
      <c r="O1614" s="21">
        <v>42970</v>
      </c>
      <c r="P1614" s="122" t="s">
        <v>260</v>
      </c>
      <c r="Q1614" s="116">
        <v>10.61</v>
      </c>
      <c r="R1614" s="11">
        <v>10.71</v>
      </c>
      <c r="S1614" s="11">
        <v>35405768</v>
      </c>
      <c r="T1614" s="78">
        <f t="shared" si="98"/>
        <v>34723886.233333334</v>
      </c>
      <c r="U1614" s="11">
        <f t="shared" si="101"/>
        <v>5.6179923042232738E-3</v>
      </c>
      <c r="V1614" s="119">
        <f t="shared" si="99"/>
        <v>0.15721990803035835</v>
      </c>
    </row>
    <row r="1615" spans="2:22">
      <c r="B1615" s="21">
        <v>42923</v>
      </c>
      <c r="C1615" s="122" t="s">
        <v>197</v>
      </c>
      <c r="D1615" s="116">
        <v>18.87</v>
      </c>
      <c r="E1615" s="11">
        <v>18.79</v>
      </c>
      <c r="F1615" s="12">
        <v>5807380</v>
      </c>
      <c r="H1615" s="21">
        <v>42964</v>
      </c>
      <c r="I1615" s="122" t="s">
        <v>36</v>
      </c>
      <c r="J1615" s="116">
        <v>98.64</v>
      </c>
      <c r="K1615" s="11">
        <v>97.16</v>
      </c>
      <c r="L1615" s="12">
        <v>835135</v>
      </c>
      <c r="N1615" s="113" t="str">
        <f t="shared" si="100"/>
        <v>42971F</v>
      </c>
      <c r="O1615" s="21">
        <v>42971</v>
      </c>
      <c r="P1615" s="122" t="s">
        <v>260</v>
      </c>
      <c r="Q1615" s="116">
        <v>10.75</v>
      </c>
      <c r="R1615" s="11">
        <v>10.71</v>
      </c>
      <c r="S1615" s="11">
        <v>33584388</v>
      </c>
      <c r="T1615" s="78">
        <f t="shared" si="98"/>
        <v>34801139.033333331</v>
      </c>
      <c r="U1615" s="11">
        <f t="shared" si="101"/>
        <v>0</v>
      </c>
      <c r="V1615" s="119">
        <f t="shared" si="99"/>
        <v>0.15610146703802172</v>
      </c>
    </row>
    <row r="1616" spans="2:22">
      <c r="B1616" s="21">
        <v>42923</v>
      </c>
      <c r="C1616" s="122" t="s">
        <v>198</v>
      </c>
      <c r="D1616" s="116">
        <v>51.79</v>
      </c>
      <c r="E1616" s="11">
        <v>51.58</v>
      </c>
      <c r="F1616" s="12">
        <v>1475597</v>
      </c>
      <c r="H1616" s="21">
        <v>42964</v>
      </c>
      <c r="I1616" s="122" t="s">
        <v>37</v>
      </c>
      <c r="J1616" s="116">
        <v>12.94</v>
      </c>
      <c r="K1616" s="11">
        <v>12.64</v>
      </c>
      <c r="L1616" s="12">
        <v>10454163</v>
      </c>
      <c r="N1616" s="113" t="str">
        <f t="shared" si="100"/>
        <v>42972F</v>
      </c>
      <c r="O1616" s="21">
        <v>42972</v>
      </c>
      <c r="P1616" s="122" t="s">
        <v>260</v>
      </c>
      <c r="Q1616" s="116">
        <v>10.77</v>
      </c>
      <c r="R1616" s="11">
        <v>10.82</v>
      </c>
      <c r="S1616" s="11">
        <v>35926827</v>
      </c>
      <c r="T1616" s="78">
        <f t="shared" si="98"/>
        <v>34798925.100000001</v>
      </c>
      <c r="U1616" s="11">
        <f t="shared" si="101"/>
        <v>1.0218388958678026E-2</v>
      </c>
      <c r="V1616" s="119">
        <f t="shared" si="99"/>
        <v>0.1509706805128028</v>
      </c>
    </row>
    <row r="1617" spans="2:22">
      <c r="B1617" s="21">
        <v>42923</v>
      </c>
      <c r="C1617" s="122" t="s">
        <v>199</v>
      </c>
      <c r="D1617" s="116">
        <v>87.2</v>
      </c>
      <c r="E1617" s="11">
        <v>87.92</v>
      </c>
      <c r="F1617" s="12">
        <v>2454250</v>
      </c>
      <c r="H1617" s="21">
        <v>42964</v>
      </c>
      <c r="I1617" s="122" t="s">
        <v>38</v>
      </c>
      <c r="J1617" s="116">
        <v>24.1</v>
      </c>
      <c r="K1617" s="11">
        <v>23.88</v>
      </c>
      <c r="L1617" s="12">
        <v>2707192</v>
      </c>
      <c r="N1617" s="113" t="str">
        <f t="shared" si="100"/>
        <v>42975F</v>
      </c>
      <c r="O1617" s="21">
        <v>42975</v>
      </c>
      <c r="P1617" s="122" t="s">
        <v>260</v>
      </c>
      <c r="Q1617" s="116">
        <v>10.86</v>
      </c>
      <c r="R1617" s="11">
        <v>10.79</v>
      </c>
      <c r="S1617" s="11">
        <v>22307395</v>
      </c>
      <c r="T1617" s="78">
        <f t="shared" si="98"/>
        <v>34670079.93333333</v>
      </c>
      <c r="U1617" s="11">
        <f t="shared" si="101"/>
        <v>-2.7764941482923181E-3</v>
      </c>
      <c r="V1617" s="119">
        <f t="shared" si="99"/>
        <v>0.15308604416509866</v>
      </c>
    </row>
    <row r="1618" spans="2:22">
      <c r="B1618" s="21">
        <v>42923</v>
      </c>
      <c r="C1618" s="122" t="s">
        <v>200</v>
      </c>
      <c r="D1618" s="116">
        <v>30.76</v>
      </c>
      <c r="E1618" s="11">
        <v>30.9</v>
      </c>
      <c r="F1618" s="12">
        <v>15860596</v>
      </c>
      <c r="H1618" s="21">
        <v>42964</v>
      </c>
      <c r="I1618" s="122" t="s">
        <v>39</v>
      </c>
      <c r="J1618" s="116">
        <v>78.81</v>
      </c>
      <c r="K1618" s="11">
        <v>77.790000000000006</v>
      </c>
      <c r="L1618" s="12">
        <v>1473765</v>
      </c>
      <c r="N1618" s="113" t="str">
        <f t="shared" si="100"/>
        <v>42976F</v>
      </c>
      <c r="O1618" s="21">
        <v>42976</v>
      </c>
      <c r="P1618" s="122" t="s">
        <v>260</v>
      </c>
      <c r="Q1618" s="116">
        <v>10.75</v>
      </c>
      <c r="R1618" s="11">
        <v>10.84</v>
      </c>
      <c r="S1618" s="11">
        <v>29807261</v>
      </c>
      <c r="T1618" s="78">
        <f t="shared" si="98"/>
        <v>34600518.533333331</v>
      </c>
      <c r="U1618" s="11">
        <f t="shared" si="101"/>
        <v>4.6232167414570185E-3</v>
      </c>
      <c r="V1618" s="119">
        <f t="shared" si="99"/>
        <v>0.15136140059261596</v>
      </c>
    </row>
    <row r="1619" spans="2:22">
      <c r="B1619" s="21">
        <v>42923</v>
      </c>
      <c r="C1619" s="122" t="s">
        <v>201</v>
      </c>
      <c r="D1619" s="116">
        <v>31.46</v>
      </c>
      <c r="E1619" s="11">
        <v>31.96</v>
      </c>
      <c r="F1619" s="12">
        <v>774910</v>
      </c>
      <c r="H1619" s="21">
        <v>42964</v>
      </c>
      <c r="I1619" s="122" t="s">
        <v>40</v>
      </c>
      <c r="J1619" s="116">
        <v>71.73</v>
      </c>
      <c r="K1619" s="11">
        <v>71.099999999999994</v>
      </c>
      <c r="L1619" s="12">
        <v>1368474</v>
      </c>
      <c r="N1619" s="113" t="str">
        <f t="shared" si="100"/>
        <v>42977F</v>
      </c>
      <c r="O1619" s="21">
        <v>42977</v>
      </c>
      <c r="P1619" s="122" t="s">
        <v>260</v>
      </c>
      <c r="Q1619" s="116">
        <v>10.82</v>
      </c>
      <c r="R1619" s="11">
        <v>10.94</v>
      </c>
      <c r="S1619" s="11">
        <v>23629293</v>
      </c>
      <c r="T1619" s="78">
        <f t="shared" si="98"/>
        <v>34773252.5</v>
      </c>
      <c r="U1619" s="11">
        <f t="shared" si="101"/>
        <v>9.1828009823349821E-3</v>
      </c>
      <c r="V1619" s="119">
        <f t="shared" si="99"/>
        <v>0.15253560410363926</v>
      </c>
    </row>
    <row r="1620" spans="2:22">
      <c r="B1620" s="21">
        <v>42923</v>
      </c>
      <c r="C1620" s="122" t="s">
        <v>202</v>
      </c>
      <c r="D1620" s="116">
        <v>54.72</v>
      </c>
      <c r="E1620" s="11">
        <v>54.85</v>
      </c>
      <c r="F1620" s="12">
        <v>4172497</v>
      </c>
      <c r="H1620" s="21">
        <v>42964</v>
      </c>
      <c r="I1620" s="122" t="s">
        <v>41</v>
      </c>
      <c r="J1620" s="116">
        <v>29.35</v>
      </c>
      <c r="K1620" s="11">
        <v>29.2</v>
      </c>
      <c r="L1620" s="12">
        <v>2796264</v>
      </c>
      <c r="N1620" s="113" t="str">
        <f t="shared" si="100"/>
        <v>42978F</v>
      </c>
      <c r="O1620" s="21">
        <v>42978</v>
      </c>
      <c r="P1620" s="122" t="s">
        <v>260</v>
      </c>
      <c r="Q1620" s="116">
        <v>10.97</v>
      </c>
      <c r="R1620" s="11">
        <v>11.03</v>
      </c>
      <c r="S1620" s="11">
        <v>54208921</v>
      </c>
      <c r="T1620" s="78">
        <f t="shared" si="98"/>
        <v>34686700.06666667</v>
      </c>
      <c r="U1620" s="11">
        <f t="shared" si="101"/>
        <v>8.1930362715758528E-3</v>
      </c>
      <c r="V1620" s="119">
        <f t="shared" si="99"/>
        <v>0.1539692755395474</v>
      </c>
    </row>
    <row r="1621" spans="2:22">
      <c r="B1621" s="21">
        <v>42923</v>
      </c>
      <c r="C1621" s="122" t="s">
        <v>203</v>
      </c>
      <c r="D1621" s="116">
        <v>124.04</v>
      </c>
      <c r="E1621" s="11">
        <v>126.13</v>
      </c>
      <c r="F1621" s="12">
        <v>511566</v>
      </c>
      <c r="H1621" s="21">
        <v>42964</v>
      </c>
      <c r="I1621" s="122" t="s">
        <v>42</v>
      </c>
      <c r="J1621" s="116">
        <v>151.81</v>
      </c>
      <c r="K1621" s="11">
        <v>149.66999999999999</v>
      </c>
      <c r="L1621" s="12">
        <v>4460870</v>
      </c>
      <c r="N1621" s="113" t="str">
        <f t="shared" si="100"/>
        <v>42979F</v>
      </c>
      <c r="O1621" s="21">
        <v>42979</v>
      </c>
      <c r="P1621" s="122" t="s">
        <v>260</v>
      </c>
      <c r="Q1621" s="117">
        <v>11.18</v>
      </c>
      <c r="R1621" s="96">
        <v>11.35</v>
      </c>
      <c r="S1621" s="11">
        <v>64560278</v>
      </c>
      <c r="T1621" s="78">
        <f t="shared" si="98"/>
        <v>35483160.5</v>
      </c>
      <c r="U1621" s="11">
        <f t="shared" si="101"/>
        <v>2.8598910662000685E-2</v>
      </c>
      <c r="V1621" s="119">
        <f t="shared" si="99"/>
        <v>0.15489090834132951</v>
      </c>
    </row>
    <row r="1622" spans="2:22">
      <c r="B1622" s="21">
        <v>42923</v>
      </c>
      <c r="C1622" s="122" t="s">
        <v>204</v>
      </c>
      <c r="D1622" s="116">
        <v>23.85</v>
      </c>
      <c r="E1622" s="11">
        <v>23.6</v>
      </c>
      <c r="F1622" s="12">
        <v>7861457</v>
      </c>
      <c r="H1622" s="21">
        <v>42964</v>
      </c>
      <c r="I1622" s="122" t="s">
        <v>43</v>
      </c>
      <c r="J1622" s="116">
        <v>39.11</v>
      </c>
      <c r="K1622" s="11">
        <v>38.369999999999997</v>
      </c>
      <c r="L1622" s="12">
        <v>4747368</v>
      </c>
      <c r="N1622" s="113" t="str">
        <f t="shared" si="100"/>
        <v>42983F</v>
      </c>
      <c r="O1622" s="21">
        <v>42983</v>
      </c>
      <c r="P1622" s="122" t="s">
        <v>260</v>
      </c>
      <c r="Q1622" s="117">
        <v>11.36</v>
      </c>
      <c r="R1622" s="96">
        <v>11.36</v>
      </c>
      <c r="S1622" s="11">
        <v>44142351</v>
      </c>
      <c r="T1622" s="78">
        <f t="shared" si="98"/>
        <v>36714150.299999997</v>
      </c>
      <c r="U1622" s="11">
        <f t="shared" si="101"/>
        <v>8.8066936559348316E-4</v>
      </c>
      <c r="V1622" s="119">
        <f t="shared" si="99"/>
        <v>0.17356087082288535</v>
      </c>
    </row>
    <row r="1623" spans="2:22">
      <c r="B1623" s="21">
        <v>42923</v>
      </c>
      <c r="C1623" s="122" t="s">
        <v>205</v>
      </c>
      <c r="D1623" s="116">
        <v>66.400000000000006</v>
      </c>
      <c r="E1623" s="11">
        <v>66.959999999999994</v>
      </c>
      <c r="F1623" s="12">
        <v>2529468</v>
      </c>
      <c r="H1623" s="21">
        <v>42964</v>
      </c>
      <c r="I1623" s="122" t="s">
        <v>44</v>
      </c>
      <c r="J1623" s="116">
        <v>56.45</v>
      </c>
      <c r="K1623" s="11">
        <v>55.6</v>
      </c>
      <c r="L1623" s="12">
        <v>1484128</v>
      </c>
      <c r="N1623" s="113" t="str">
        <f t="shared" si="100"/>
        <v>42984F</v>
      </c>
      <c r="O1623" s="21">
        <v>42984</v>
      </c>
      <c r="P1623" s="122" t="s">
        <v>260</v>
      </c>
      <c r="Q1623" s="117">
        <v>11.39</v>
      </c>
      <c r="R1623" s="96">
        <v>11.5</v>
      </c>
      <c r="S1623" s="11">
        <v>43279041</v>
      </c>
      <c r="T1623" s="78">
        <f t="shared" si="98"/>
        <v>36581447.766666666</v>
      </c>
      <c r="U1623" s="11">
        <f t="shared" si="101"/>
        <v>1.2248622076199239E-2</v>
      </c>
      <c r="V1623" s="119">
        <f t="shared" si="99"/>
        <v>0.16240638876712055</v>
      </c>
    </row>
    <row r="1624" spans="2:22">
      <c r="B1624" s="21">
        <v>42923</v>
      </c>
      <c r="C1624" s="122" t="s">
        <v>206</v>
      </c>
      <c r="D1624" s="116">
        <v>78.930000000000007</v>
      </c>
      <c r="E1624" s="11">
        <v>79.27</v>
      </c>
      <c r="F1624" s="12">
        <v>908969</v>
      </c>
      <c r="H1624" s="21">
        <v>42964</v>
      </c>
      <c r="I1624" s="122" t="s">
        <v>45</v>
      </c>
      <c r="J1624" s="116">
        <v>62.03</v>
      </c>
      <c r="K1624" s="11">
        <v>60.82</v>
      </c>
      <c r="L1624" s="12">
        <v>2701806</v>
      </c>
      <c r="N1624" s="113" t="str">
        <f t="shared" si="100"/>
        <v>42985F</v>
      </c>
      <c r="O1624" s="21">
        <v>42985</v>
      </c>
      <c r="P1624" s="122" t="s">
        <v>260</v>
      </c>
      <c r="Q1624" s="117">
        <v>11.52</v>
      </c>
      <c r="R1624" s="96">
        <v>11.4</v>
      </c>
      <c r="S1624" s="11">
        <v>30271005</v>
      </c>
      <c r="T1624" s="78">
        <f t="shared" si="98"/>
        <v>36262271.033333331</v>
      </c>
      <c r="U1624" s="11">
        <f t="shared" si="101"/>
        <v>-8.7336799687545534E-3</v>
      </c>
      <c r="V1624" s="119">
        <f t="shared" si="99"/>
        <v>0.16593908407093999</v>
      </c>
    </row>
    <row r="1625" spans="2:22">
      <c r="B1625" s="21">
        <v>42923</v>
      </c>
      <c r="C1625" s="122" t="s">
        <v>207</v>
      </c>
      <c r="D1625" s="116">
        <v>78.8</v>
      </c>
      <c r="E1625" s="11">
        <v>78.64</v>
      </c>
      <c r="F1625" s="12">
        <v>3442497</v>
      </c>
      <c r="H1625" s="21">
        <v>42964</v>
      </c>
      <c r="I1625" s="122" t="s">
        <v>46</v>
      </c>
      <c r="J1625" s="116">
        <v>47.49</v>
      </c>
      <c r="K1625" s="11">
        <v>47.1</v>
      </c>
      <c r="L1625" s="12">
        <v>1315810</v>
      </c>
      <c r="N1625" s="113" t="str">
        <f t="shared" si="100"/>
        <v>42986F</v>
      </c>
      <c r="O1625" s="21">
        <v>42986</v>
      </c>
      <c r="P1625" s="122" t="s">
        <v>260</v>
      </c>
      <c r="Q1625" s="117">
        <v>11.34</v>
      </c>
      <c r="R1625" s="96">
        <v>11.36</v>
      </c>
      <c r="S1625" s="11">
        <v>26633932</v>
      </c>
      <c r="T1625" s="78">
        <f t="shared" si="98"/>
        <v>34862246.766666666</v>
      </c>
      <c r="U1625" s="11">
        <f t="shared" si="101"/>
        <v>-3.5149421074446084E-3</v>
      </c>
      <c r="V1625" s="119">
        <f t="shared" si="99"/>
        <v>0.15810522225554247</v>
      </c>
    </row>
    <row r="1626" spans="2:22">
      <c r="B1626" s="21">
        <v>42923</v>
      </c>
      <c r="C1626" s="122" t="s">
        <v>208</v>
      </c>
      <c r="D1626" s="116">
        <v>103.59</v>
      </c>
      <c r="E1626" s="11">
        <v>103.49</v>
      </c>
      <c r="F1626" s="12">
        <v>6456968</v>
      </c>
      <c r="H1626" s="21">
        <v>42964</v>
      </c>
      <c r="I1626" s="122" t="s">
        <v>47</v>
      </c>
      <c r="J1626" s="116">
        <v>38.159999999999997</v>
      </c>
      <c r="K1626" s="11">
        <v>37.950000000000003</v>
      </c>
      <c r="L1626" s="12">
        <v>3998790</v>
      </c>
      <c r="N1626" s="113" t="str">
        <f t="shared" si="100"/>
        <v>42989F</v>
      </c>
      <c r="O1626" s="21">
        <v>42989</v>
      </c>
      <c r="P1626" s="122" t="s">
        <v>260</v>
      </c>
      <c r="Q1626" s="117">
        <v>11.4</v>
      </c>
      <c r="R1626" s="96">
        <v>11.41</v>
      </c>
      <c r="S1626" s="11">
        <v>43375019</v>
      </c>
      <c r="T1626" s="78">
        <f t="shared" si="98"/>
        <v>34460461.266666666</v>
      </c>
      <c r="U1626" s="11">
        <f t="shared" si="101"/>
        <v>4.3917505809790017E-3</v>
      </c>
      <c r="V1626" s="119">
        <f t="shared" si="99"/>
        <v>0.15585241515468051</v>
      </c>
    </row>
    <row r="1627" spans="2:22">
      <c r="B1627" s="21">
        <v>42923</v>
      </c>
      <c r="C1627" s="122" t="s">
        <v>209</v>
      </c>
      <c r="D1627" s="116">
        <v>120.98</v>
      </c>
      <c r="E1627" s="11">
        <v>120.75</v>
      </c>
      <c r="F1627" s="12">
        <v>1114316</v>
      </c>
      <c r="H1627" s="21">
        <v>42964</v>
      </c>
      <c r="I1627" s="122" t="s">
        <v>48</v>
      </c>
      <c r="J1627" s="116">
        <v>137.63999999999999</v>
      </c>
      <c r="K1627" s="11">
        <v>135.85</v>
      </c>
      <c r="L1627" s="12">
        <v>3072369</v>
      </c>
      <c r="N1627" s="113" t="str">
        <f t="shared" si="100"/>
        <v>42990F</v>
      </c>
      <c r="O1627" s="21">
        <v>42990</v>
      </c>
      <c r="P1627" s="122" t="s">
        <v>260</v>
      </c>
      <c r="Q1627" s="117">
        <v>11.43</v>
      </c>
      <c r="R1627" s="96">
        <v>11.59</v>
      </c>
      <c r="S1627" s="11">
        <v>41386669</v>
      </c>
      <c r="T1627" s="78">
        <f t="shared" si="98"/>
        <v>35077491.56666667</v>
      </c>
      <c r="U1627" s="11">
        <f t="shared" si="101"/>
        <v>1.5652493477675947E-2</v>
      </c>
      <c r="V1627" s="119">
        <f t="shared" si="99"/>
        <v>0.15618189770156587</v>
      </c>
    </row>
    <row r="1628" spans="2:22">
      <c r="B1628" s="21">
        <v>42923</v>
      </c>
      <c r="C1628" s="122" t="s">
        <v>210</v>
      </c>
      <c r="D1628" s="116">
        <v>75.8</v>
      </c>
      <c r="E1628" s="11">
        <v>75.790000000000006</v>
      </c>
      <c r="F1628" s="12">
        <v>1686968</v>
      </c>
      <c r="H1628" s="21">
        <v>42964</v>
      </c>
      <c r="I1628" s="122" t="s">
        <v>49</v>
      </c>
      <c r="J1628" s="116">
        <v>43.67</v>
      </c>
      <c r="K1628" s="11">
        <v>43.15</v>
      </c>
      <c r="L1628" s="12">
        <v>1784312</v>
      </c>
      <c r="N1628" s="113" t="str">
        <f t="shared" si="100"/>
        <v>42991F</v>
      </c>
      <c r="O1628" s="21">
        <v>42991</v>
      </c>
      <c r="P1628" s="122" t="s">
        <v>260</v>
      </c>
      <c r="Q1628" s="117">
        <v>11.6</v>
      </c>
      <c r="R1628" s="96">
        <v>11.62</v>
      </c>
      <c r="S1628" s="11">
        <v>23302152</v>
      </c>
      <c r="T1628" s="78">
        <f t="shared" si="98"/>
        <v>35138761.833333336</v>
      </c>
      <c r="U1628" s="11">
        <f t="shared" si="101"/>
        <v>2.5850940721048555E-3</v>
      </c>
      <c r="V1628" s="119">
        <f t="shared" si="99"/>
        <v>0.16174136892731189</v>
      </c>
    </row>
    <row r="1629" spans="2:22">
      <c r="B1629" s="21">
        <v>42923</v>
      </c>
      <c r="C1629" s="122" t="s">
        <v>211</v>
      </c>
      <c r="D1629" s="116">
        <v>54.55</v>
      </c>
      <c r="E1629" s="11">
        <v>55.46</v>
      </c>
      <c r="F1629" s="12">
        <v>7493298</v>
      </c>
      <c r="H1629" s="21">
        <v>42964</v>
      </c>
      <c r="I1629" s="122" t="s">
        <v>50</v>
      </c>
      <c r="J1629" s="116">
        <v>17.52</v>
      </c>
      <c r="K1629" s="11">
        <v>13.419358000000001</v>
      </c>
      <c r="L1629" s="12">
        <v>9172965</v>
      </c>
      <c r="N1629" s="113" t="str">
        <f t="shared" si="100"/>
        <v>42992F</v>
      </c>
      <c r="O1629" s="21">
        <v>42992</v>
      </c>
      <c r="P1629" s="122" t="s">
        <v>260</v>
      </c>
      <c r="Q1629" s="117">
        <v>11.6</v>
      </c>
      <c r="R1629" s="96">
        <v>11.56</v>
      </c>
      <c r="S1629" s="11">
        <v>31696274</v>
      </c>
      <c r="T1629" s="78">
        <f t="shared" si="98"/>
        <v>33744164.233333334</v>
      </c>
      <c r="U1629" s="11">
        <f t="shared" si="101"/>
        <v>-5.1768881795336797E-3</v>
      </c>
      <c r="V1629" s="119">
        <f t="shared" si="99"/>
        <v>0.14280030013897027</v>
      </c>
    </row>
    <row r="1630" spans="2:22">
      <c r="B1630" s="21">
        <v>42923</v>
      </c>
      <c r="C1630" s="122" t="s">
        <v>212</v>
      </c>
      <c r="D1630" s="116">
        <v>125.13</v>
      </c>
      <c r="E1630" s="11">
        <v>126.64</v>
      </c>
      <c r="F1630" s="12">
        <v>1584569</v>
      </c>
      <c r="H1630" s="21">
        <v>42964</v>
      </c>
      <c r="I1630" s="122" t="s">
        <v>51</v>
      </c>
      <c r="J1630" s="116">
        <v>18.88</v>
      </c>
      <c r="K1630" s="11">
        <v>18.64</v>
      </c>
      <c r="L1630" s="12">
        <v>9282794</v>
      </c>
      <c r="N1630" s="113" t="str">
        <f t="shared" si="100"/>
        <v>42993F</v>
      </c>
      <c r="O1630" s="21">
        <v>42993</v>
      </c>
      <c r="P1630" s="122" t="s">
        <v>260</v>
      </c>
      <c r="Q1630" s="117">
        <v>11.54</v>
      </c>
      <c r="R1630" s="96">
        <v>11.62</v>
      </c>
      <c r="S1630" s="11">
        <v>30865470</v>
      </c>
      <c r="T1630" s="78">
        <f t="shared" si="98"/>
        <v>33771023.43333333</v>
      </c>
      <c r="U1630" s="11">
        <f t="shared" si="101"/>
        <v>5.1768881795337274E-3</v>
      </c>
      <c r="V1630" s="119">
        <f t="shared" si="99"/>
        <v>0.14404514643097471</v>
      </c>
    </row>
    <row r="1631" spans="2:22">
      <c r="B1631" s="21">
        <v>42923</v>
      </c>
      <c r="C1631" s="122" t="s">
        <v>213</v>
      </c>
      <c r="D1631" s="116">
        <v>61.42</v>
      </c>
      <c r="E1631" s="11">
        <v>61.37</v>
      </c>
      <c r="F1631" s="12">
        <v>2808938</v>
      </c>
      <c r="H1631" s="21">
        <v>42964</v>
      </c>
      <c r="I1631" s="122" t="s">
        <v>52</v>
      </c>
      <c r="J1631" s="116">
        <v>30.72</v>
      </c>
      <c r="K1631" s="11">
        <v>30.2</v>
      </c>
      <c r="L1631" s="12">
        <v>3610474</v>
      </c>
      <c r="N1631" s="113" t="str">
        <f t="shared" si="100"/>
        <v>42996F</v>
      </c>
      <c r="O1631" s="21">
        <v>42996</v>
      </c>
      <c r="P1631" s="122" t="s">
        <v>260</v>
      </c>
      <c r="Q1631" s="117">
        <v>11.63</v>
      </c>
      <c r="R1631" s="96">
        <v>11.63</v>
      </c>
      <c r="S1631" s="11">
        <v>25132356</v>
      </c>
      <c r="T1631" s="78">
        <f t="shared" si="98"/>
        <v>34122895.100000001</v>
      </c>
      <c r="U1631" s="11">
        <f t="shared" si="101"/>
        <v>8.6021510680792915E-4</v>
      </c>
      <c r="V1631" s="119">
        <f t="shared" si="99"/>
        <v>0.14233895050530784</v>
      </c>
    </row>
    <row r="1632" spans="2:22">
      <c r="B1632" s="21">
        <v>42923</v>
      </c>
      <c r="C1632" s="122" t="s">
        <v>214</v>
      </c>
      <c r="D1632" s="116">
        <v>70.14</v>
      </c>
      <c r="E1632" s="11">
        <v>70.23</v>
      </c>
      <c r="F1632" s="12">
        <v>1562953</v>
      </c>
      <c r="H1632" s="21">
        <v>42964</v>
      </c>
      <c r="I1632" s="122" t="s">
        <v>53</v>
      </c>
      <c r="J1632" s="116">
        <v>34.200000000000003</v>
      </c>
      <c r="K1632" s="11">
        <v>33.86</v>
      </c>
      <c r="L1632" s="12">
        <v>1819558</v>
      </c>
      <c r="N1632" s="113" t="str">
        <f t="shared" si="100"/>
        <v>42997F</v>
      </c>
      <c r="O1632" s="21">
        <v>42997</v>
      </c>
      <c r="P1632" s="122" t="s">
        <v>260</v>
      </c>
      <c r="Q1632" s="117">
        <v>11.63</v>
      </c>
      <c r="R1632" s="96">
        <v>11.72</v>
      </c>
      <c r="S1632" s="11">
        <v>26392861</v>
      </c>
      <c r="T1632" s="78">
        <f t="shared" si="98"/>
        <v>33985053.333333336</v>
      </c>
      <c r="U1632" s="11">
        <f t="shared" si="101"/>
        <v>7.7088176182934492E-3</v>
      </c>
      <c r="V1632" s="119">
        <f t="shared" si="99"/>
        <v>0.14237882195986026</v>
      </c>
    </row>
    <row r="1633" spans="2:22">
      <c r="B1633" s="21">
        <v>42923</v>
      </c>
      <c r="C1633" s="122" t="s">
        <v>215</v>
      </c>
      <c r="D1633" s="116">
        <v>109.23</v>
      </c>
      <c r="E1633" s="11">
        <v>109.73</v>
      </c>
      <c r="F1633" s="12">
        <v>971532</v>
      </c>
      <c r="H1633" s="21">
        <v>42964</v>
      </c>
      <c r="I1633" s="122" t="s">
        <v>54</v>
      </c>
      <c r="J1633" s="116">
        <v>119.35</v>
      </c>
      <c r="K1633" s="11">
        <v>119.11</v>
      </c>
      <c r="L1633" s="12">
        <v>565370</v>
      </c>
      <c r="N1633" s="113" t="str">
        <f t="shared" si="100"/>
        <v>42998F</v>
      </c>
      <c r="O1633" s="21">
        <v>42998</v>
      </c>
      <c r="P1633" s="122" t="s">
        <v>260</v>
      </c>
      <c r="Q1633" s="117">
        <v>11.68</v>
      </c>
      <c r="R1633" s="96">
        <v>11.71</v>
      </c>
      <c r="S1633" s="11">
        <v>26705319</v>
      </c>
      <c r="T1633" s="78">
        <f t="shared" si="98"/>
        <v>33697714.600000001</v>
      </c>
      <c r="U1633" s="11">
        <f t="shared" si="101"/>
        <v>-8.5360653924054005E-4</v>
      </c>
      <c r="V1633" s="119">
        <f t="shared" si="99"/>
        <v>0.14256866590383332</v>
      </c>
    </row>
    <row r="1634" spans="2:22">
      <c r="B1634" s="21">
        <v>42923</v>
      </c>
      <c r="C1634" s="122" t="s">
        <v>216</v>
      </c>
      <c r="D1634" s="116">
        <v>34.619999999999997</v>
      </c>
      <c r="E1634" s="11">
        <v>35.79</v>
      </c>
      <c r="F1634" s="12">
        <v>7295746</v>
      </c>
      <c r="H1634" s="21">
        <v>42964</v>
      </c>
      <c r="I1634" s="122" t="s">
        <v>55</v>
      </c>
      <c r="J1634" s="116">
        <v>85.2</v>
      </c>
      <c r="K1634" s="11">
        <v>84.805000000000007</v>
      </c>
      <c r="L1634" s="12">
        <v>1526556</v>
      </c>
      <c r="N1634" s="113" t="str">
        <f t="shared" si="100"/>
        <v>42999F</v>
      </c>
      <c r="O1634" s="21">
        <v>42999</v>
      </c>
      <c r="P1634" s="122" t="s">
        <v>260</v>
      </c>
      <c r="Q1634" s="117">
        <v>11.71</v>
      </c>
      <c r="R1634" s="96">
        <v>11.72</v>
      </c>
      <c r="S1634" s="11">
        <v>40319429</v>
      </c>
      <c r="T1634" s="78">
        <f t="shared" si="98"/>
        <v>33710488.533333331</v>
      </c>
      <c r="U1634" s="11">
        <f t="shared" si="101"/>
        <v>8.5360653924046448E-4</v>
      </c>
      <c r="V1634" s="119">
        <f t="shared" si="99"/>
        <v>0.14208705398357574</v>
      </c>
    </row>
    <row r="1635" spans="2:22">
      <c r="B1635" s="21">
        <v>42923</v>
      </c>
      <c r="C1635" s="122" t="s">
        <v>217</v>
      </c>
      <c r="D1635" s="116">
        <v>83.2</v>
      </c>
      <c r="E1635" s="11">
        <v>83.07</v>
      </c>
      <c r="F1635" s="12">
        <v>2877291</v>
      </c>
      <c r="H1635" s="21">
        <v>42964</v>
      </c>
      <c r="I1635" s="122" t="s">
        <v>56</v>
      </c>
      <c r="J1635" s="116">
        <v>18.239999999999998</v>
      </c>
      <c r="K1635" s="11">
        <v>17.920000000000002</v>
      </c>
      <c r="L1635" s="12">
        <v>6980185</v>
      </c>
      <c r="N1635" s="113" t="str">
        <f t="shared" si="100"/>
        <v>43000F</v>
      </c>
      <c r="O1635" s="21">
        <v>43000</v>
      </c>
      <c r="P1635" s="122" t="s">
        <v>260</v>
      </c>
      <c r="Q1635" s="117">
        <v>11.74</v>
      </c>
      <c r="R1635" s="96">
        <v>11.84</v>
      </c>
      <c r="S1635" s="11">
        <v>30196459</v>
      </c>
      <c r="T1635" s="78">
        <f t="shared" si="98"/>
        <v>33982607.100000001</v>
      </c>
      <c r="U1635" s="11">
        <f t="shared" si="101"/>
        <v>1.0186845306992997E-2</v>
      </c>
      <c r="V1635" s="119">
        <f t="shared" si="99"/>
        <v>0.14215449829573576</v>
      </c>
    </row>
    <row r="1636" spans="2:22">
      <c r="B1636" s="21">
        <v>42923</v>
      </c>
      <c r="C1636" s="122" t="s">
        <v>218</v>
      </c>
      <c r="D1636" s="116">
        <v>103.51</v>
      </c>
      <c r="E1636" s="11">
        <v>103.32</v>
      </c>
      <c r="F1636" s="12">
        <v>6030928</v>
      </c>
      <c r="H1636" s="21">
        <v>42964</v>
      </c>
      <c r="I1636" s="122" t="s">
        <v>57</v>
      </c>
      <c r="J1636" s="116">
        <v>106.93</v>
      </c>
      <c r="K1636" s="11">
        <v>107.85</v>
      </c>
      <c r="L1636" s="12">
        <v>1654307</v>
      </c>
      <c r="N1636" s="113" t="str">
        <f t="shared" si="100"/>
        <v>43003F</v>
      </c>
      <c r="O1636" s="21">
        <v>43003</v>
      </c>
      <c r="P1636" s="122" t="s">
        <v>260</v>
      </c>
      <c r="Q1636" s="117">
        <v>11.88</v>
      </c>
      <c r="R1636" s="96">
        <v>11.94</v>
      </c>
      <c r="S1636" s="11">
        <v>40766002</v>
      </c>
      <c r="T1636" s="78">
        <f t="shared" si="98"/>
        <v>33925694.833333336</v>
      </c>
      <c r="U1636" s="11">
        <f t="shared" si="101"/>
        <v>8.4104785085962926E-3</v>
      </c>
      <c r="V1636" s="119">
        <f t="shared" si="99"/>
        <v>0.13532023193734879</v>
      </c>
    </row>
    <row r="1637" spans="2:22">
      <c r="B1637" s="21">
        <v>42923</v>
      </c>
      <c r="C1637" s="122" t="s">
        <v>219</v>
      </c>
      <c r="D1637" s="116">
        <v>25.78</v>
      </c>
      <c r="E1637" s="11">
        <v>25.82</v>
      </c>
      <c r="F1637" s="12">
        <v>1710996</v>
      </c>
      <c r="H1637" s="21">
        <v>42964</v>
      </c>
      <c r="I1637" s="122" t="s">
        <v>58</v>
      </c>
      <c r="J1637" s="116">
        <v>247.37</v>
      </c>
      <c r="K1637" s="11">
        <v>247.66</v>
      </c>
      <c r="L1637" s="12">
        <v>748684</v>
      </c>
      <c r="N1637" s="113" t="str">
        <f t="shared" si="100"/>
        <v>43004F</v>
      </c>
      <c r="O1637" s="21">
        <v>43004</v>
      </c>
      <c r="P1637" s="122" t="s">
        <v>260</v>
      </c>
      <c r="Q1637" s="117">
        <v>11.95</v>
      </c>
      <c r="R1637" s="96">
        <v>11.93</v>
      </c>
      <c r="S1637" s="11">
        <v>30646723</v>
      </c>
      <c r="T1637" s="78">
        <f t="shared" si="98"/>
        <v>34207891</v>
      </c>
      <c r="U1637" s="11">
        <f t="shared" si="101"/>
        <v>-8.378718546313053E-4</v>
      </c>
      <c r="V1637" s="119">
        <f t="shared" si="99"/>
        <v>0.13580573574467811</v>
      </c>
    </row>
    <row r="1638" spans="2:22">
      <c r="B1638" s="21">
        <v>42923</v>
      </c>
      <c r="C1638" s="122" t="s">
        <v>220</v>
      </c>
      <c r="D1638" s="116">
        <v>25.15</v>
      </c>
      <c r="E1638" s="11">
        <v>25.15</v>
      </c>
      <c r="F1638" s="12">
        <v>630504</v>
      </c>
      <c r="H1638" s="21">
        <v>42964</v>
      </c>
      <c r="I1638" s="122" t="s">
        <v>59</v>
      </c>
      <c r="J1638" s="116">
        <v>142.52000000000001</v>
      </c>
      <c r="K1638" s="11">
        <v>140.69999999999999</v>
      </c>
      <c r="L1638" s="12">
        <v>4422087</v>
      </c>
      <c r="N1638" s="113" t="str">
        <f t="shared" si="100"/>
        <v>43005F</v>
      </c>
      <c r="O1638" s="21">
        <v>43005</v>
      </c>
      <c r="P1638" s="122" t="s">
        <v>260</v>
      </c>
      <c r="Q1638" s="117">
        <v>11.98</v>
      </c>
      <c r="R1638" s="96">
        <v>11.95</v>
      </c>
      <c r="S1638" s="11">
        <v>28412202</v>
      </c>
      <c r="T1638" s="78">
        <f t="shared" si="98"/>
        <v>34348999.299999997</v>
      </c>
      <c r="U1638" s="11">
        <f t="shared" si="101"/>
        <v>1.6750422676948956E-3</v>
      </c>
      <c r="V1638" s="119">
        <f t="shared" si="99"/>
        <v>0.13331192786746537</v>
      </c>
    </row>
    <row r="1639" spans="2:22">
      <c r="B1639" s="21">
        <v>42923</v>
      </c>
      <c r="C1639" s="122" t="s">
        <v>221</v>
      </c>
      <c r="D1639" s="116">
        <v>63.65</v>
      </c>
      <c r="E1639" s="11">
        <v>63.89</v>
      </c>
      <c r="F1639" s="12">
        <v>1553976</v>
      </c>
      <c r="H1639" s="21">
        <v>42964</v>
      </c>
      <c r="I1639" s="122" t="s">
        <v>60</v>
      </c>
      <c r="J1639" s="116">
        <v>66.09</v>
      </c>
      <c r="K1639" s="11">
        <v>65.150000000000006</v>
      </c>
      <c r="L1639" s="12">
        <v>1678157</v>
      </c>
      <c r="N1639" s="113" t="str">
        <f t="shared" si="100"/>
        <v>43006F</v>
      </c>
      <c r="O1639" s="21">
        <v>43006</v>
      </c>
      <c r="P1639" s="122" t="s">
        <v>260</v>
      </c>
      <c r="Q1639" s="117">
        <v>11.95</v>
      </c>
      <c r="R1639" s="96">
        <v>11.96</v>
      </c>
      <c r="S1639" s="11">
        <v>23105656</v>
      </c>
      <c r="T1639" s="78">
        <f t="shared" si="98"/>
        <v>34320529.399999999</v>
      </c>
      <c r="U1639" s="11">
        <f t="shared" si="101"/>
        <v>8.3647014496612837E-4</v>
      </c>
      <c r="V1639" s="119">
        <f t="shared" si="99"/>
        <v>0.1303974757351884</v>
      </c>
    </row>
    <row r="1640" spans="2:22">
      <c r="B1640" s="21">
        <v>42923</v>
      </c>
      <c r="C1640" s="122" t="s">
        <v>222</v>
      </c>
      <c r="D1640" s="116">
        <v>86.8</v>
      </c>
      <c r="E1640" s="11">
        <v>89.12</v>
      </c>
      <c r="F1640" s="12">
        <v>1646634</v>
      </c>
      <c r="H1640" s="21">
        <v>42964</v>
      </c>
      <c r="I1640" s="122" t="s">
        <v>61</v>
      </c>
      <c r="J1640" s="116">
        <v>155</v>
      </c>
      <c r="K1640" s="11">
        <v>151.9</v>
      </c>
      <c r="L1640" s="12">
        <v>540821</v>
      </c>
      <c r="N1640" s="113" t="str">
        <f t="shared" si="100"/>
        <v>43007F</v>
      </c>
      <c r="O1640" s="21">
        <v>43007</v>
      </c>
      <c r="P1640" s="122" t="s">
        <v>260</v>
      </c>
      <c r="Q1640" s="117">
        <v>11.97</v>
      </c>
      <c r="R1640" s="96">
        <v>11.97</v>
      </c>
      <c r="S1640" s="11">
        <v>31227515</v>
      </c>
      <c r="T1640" s="78">
        <f t="shared" si="98"/>
        <v>34146841</v>
      </c>
      <c r="U1640" s="11">
        <f t="shared" si="101"/>
        <v>8.3577104739615711E-4</v>
      </c>
      <c r="V1640" s="119">
        <f t="shared" si="99"/>
        <v>0.12896440753670105</v>
      </c>
    </row>
    <row r="1641" spans="2:22">
      <c r="B1641" s="21">
        <v>42923</v>
      </c>
      <c r="C1641" s="122" t="s">
        <v>223</v>
      </c>
      <c r="D1641" s="116">
        <v>109.7</v>
      </c>
      <c r="E1641" s="11">
        <v>110.15</v>
      </c>
      <c r="F1641" s="12">
        <v>879313</v>
      </c>
      <c r="H1641" s="21">
        <v>42964</v>
      </c>
      <c r="I1641" s="122" t="s">
        <v>62</v>
      </c>
      <c r="J1641" s="116">
        <v>137.94</v>
      </c>
      <c r="K1641" s="11">
        <v>135.28</v>
      </c>
      <c r="L1641" s="12">
        <v>251952</v>
      </c>
      <c r="N1641" s="113" t="str">
        <f t="shared" si="100"/>
        <v>42919FAST</v>
      </c>
      <c r="O1641" s="21">
        <v>42919</v>
      </c>
      <c r="P1641" s="122" t="s">
        <v>261</v>
      </c>
      <c r="Q1641" s="116">
        <v>43.21</v>
      </c>
      <c r="R1641" s="11">
        <v>44.05</v>
      </c>
      <c r="S1641" s="11">
        <v>1488236</v>
      </c>
      <c r="T1641" s="78">
        <f t="shared" si="98"/>
        <v>34003797.033333331</v>
      </c>
      <c r="U1641" s="11">
        <f t="shared" si="101"/>
        <v>1.3029218328123067</v>
      </c>
      <c r="V1641" s="119">
        <f t="shared" si="99"/>
        <v>0.11714025235479317</v>
      </c>
    </row>
    <row r="1642" spans="2:22">
      <c r="B1642" s="21">
        <v>42923</v>
      </c>
      <c r="C1642" s="122" t="s">
        <v>224</v>
      </c>
      <c r="D1642" s="116">
        <v>68</v>
      </c>
      <c r="E1642" s="11">
        <v>67.98</v>
      </c>
      <c r="F1642" s="12">
        <v>1792102</v>
      </c>
      <c r="H1642" s="21">
        <v>42964</v>
      </c>
      <c r="I1642" s="122" t="s">
        <v>63</v>
      </c>
      <c r="J1642" s="116">
        <v>193.59</v>
      </c>
      <c r="K1642" s="11">
        <v>191.2</v>
      </c>
      <c r="L1642" s="12">
        <v>659906</v>
      </c>
      <c r="N1642" s="113" t="str">
        <f t="shared" si="100"/>
        <v>42921FAST</v>
      </c>
      <c r="O1642" s="21">
        <v>42921</v>
      </c>
      <c r="P1642" s="122" t="s">
        <v>261</v>
      </c>
      <c r="Q1642" s="116">
        <v>44.17</v>
      </c>
      <c r="R1642" s="11">
        <v>44.17</v>
      </c>
      <c r="S1642" s="11">
        <v>3479219</v>
      </c>
      <c r="T1642" s="78">
        <f t="shared" si="98"/>
        <v>32586780.133333333</v>
      </c>
      <c r="U1642" s="11">
        <f t="shared" si="101"/>
        <v>2.7204732262467789E-3</v>
      </c>
      <c r="V1642" s="119">
        <f t="shared" si="99"/>
        <v>3.7504088328190717</v>
      </c>
    </row>
    <row r="1643" spans="2:22">
      <c r="B1643" s="21">
        <v>42923</v>
      </c>
      <c r="C1643" s="122" t="s">
        <v>225</v>
      </c>
      <c r="D1643" s="116">
        <v>82.02</v>
      </c>
      <c r="E1643" s="11">
        <v>83.17</v>
      </c>
      <c r="F1643" s="12">
        <v>1514584</v>
      </c>
      <c r="H1643" s="21">
        <v>42964</v>
      </c>
      <c r="I1643" s="122" t="s">
        <v>64</v>
      </c>
      <c r="J1643" s="116">
        <v>123.37</v>
      </c>
      <c r="K1643" s="11">
        <v>121.74</v>
      </c>
      <c r="L1643" s="12">
        <v>1007403</v>
      </c>
      <c r="N1643" s="113" t="str">
        <f t="shared" si="100"/>
        <v>42922FAST</v>
      </c>
      <c r="O1643" s="21">
        <v>42922</v>
      </c>
      <c r="P1643" s="122" t="s">
        <v>261</v>
      </c>
      <c r="Q1643" s="116">
        <v>43.98</v>
      </c>
      <c r="R1643" s="11">
        <v>44.07</v>
      </c>
      <c r="S1643" s="11">
        <v>2429452</v>
      </c>
      <c r="T1643" s="78">
        <f t="shared" si="98"/>
        <v>31697669.433333334</v>
      </c>
      <c r="U1643" s="11">
        <f t="shared" si="101"/>
        <v>-2.2665467545395133E-3</v>
      </c>
      <c r="V1643" s="119">
        <f t="shared" si="99"/>
        <v>3.7502220556213204</v>
      </c>
    </row>
    <row r="1644" spans="2:22">
      <c r="B1644" s="21">
        <v>42923</v>
      </c>
      <c r="C1644" s="122" t="s">
        <v>226</v>
      </c>
      <c r="D1644" s="116">
        <v>89.44</v>
      </c>
      <c r="E1644" s="11">
        <v>89.26</v>
      </c>
      <c r="F1644" s="12">
        <v>1034448</v>
      </c>
      <c r="H1644" s="21">
        <v>42964</v>
      </c>
      <c r="I1644" s="122" t="s">
        <v>65</v>
      </c>
      <c r="J1644" s="116">
        <v>46.79</v>
      </c>
      <c r="K1644" s="11">
        <v>46.22</v>
      </c>
      <c r="L1644" s="12">
        <v>3012842</v>
      </c>
      <c r="N1644" s="113" t="str">
        <f t="shared" si="100"/>
        <v>42923FAST</v>
      </c>
      <c r="O1644" s="21">
        <v>42923</v>
      </c>
      <c r="P1644" s="122" t="s">
        <v>261</v>
      </c>
      <c r="Q1644" s="116">
        <v>44.13</v>
      </c>
      <c r="R1644" s="11">
        <v>43.89</v>
      </c>
      <c r="S1644" s="11">
        <v>1740225</v>
      </c>
      <c r="T1644" s="78">
        <f t="shared" si="98"/>
        <v>30822782.433333334</v>
      </c>
      <c r="U1644" s="11">
        <f t="shared" si="101"/>
        <v>-4.0927751537530362E-3</v>
      </c>
      <c r="V1644" s="119">
        <f t="shared" si="99"/>
        <v>3.7512333480804165</v>
      </c>
    </row>
    <row r="1645" spans="2:22">
      <c r="B1645" s="21">
        <v>42923</v>
      </c>
      <c r="C1645" s="122" t="s">
        <v>227</v>
      </c>
      <c r="D1645" s="116">
        <v>27.39</v>
      </c>
      <c r="E1645" s="11">
        <v>27.7</v>
      </c>
      <c r="F1645" s="12">
        <v>2437904</v>
      </c>
      <c r="H1645" s="21">
        <v>42964</v>
      </c>
      <c r="I1645" s="122" t="s">
        <v>66</v>
      </c>
      <c r="J1645" s="116">
        <v>35.6</v>
      </c>
      <c r="K1645" s="11">
        <v>35.17</v>
      </c>
      <c r="L1645" s="12">
        <v>19524961</v>
      </c>
      <c r="N1645" s="113" t="str">
        <f t="shared" si="100"/>
        <v>42926FAST</v>
      </c>
      <c r="O1645" s="21">
        <v>42926</v>
      </c>
      <c r="P1645" s="122" t="s">
        <v>261</v>
      </c>
      <c r="Q1645" s="116">
        <v>43.75</v>
      </c>
      <c r="R1645" s="11">
        <v>43.75</v>
      </c>
      <c r="S1645" s="11">
        <v>2847968</v>
      </c>
      <c r="T1645" s="78">
        <f t="shared" si="98"/>
        <v>29700597.666666668</v>
      </c>
      <c r="U1645" s="11">
        <f t="shared" si="101"/>
        <v>-3.1948908965191767E-3</v>
      </c>
      <c r="V1645" s="119">
        <f t="shared" si="99"/>
        <v>3.752269041075766</v>
      </c>
    </row>
    <row r="1646" spans="2:22">
      <c r="B1646" s="21">
        <v>42923</v>
      </c>
      <c r="C1646" s="122" t="s">
        <v>228</v>
      </c>
      <c r="D1646" s="116">
        <v>89.89</v>
      </c>
      <c r="E1646" s="11">
        <v>90.17</v>
      </c>
      <c r="F1646" s="12">
        <v>1055690</v>
      </c>
      <c r="H1646" s="21">
        <v>42964</v>
      </c>
      <c r="I1646" s="122" t="s">
        <v>67</v>
      </c>
      <c r="J1646" s="116">
        <v>137.69999999999999</v>
      </c>
      <c r="K1646" s="11">
        <v>134.46</v>
      </c>
      <c r="L1646" s="12">
        <v>1272753</v>
      </c>
      <c r="N1646" s="113" t="str">
        <f t="shared" si="100"/>
        <v>42927FAST</v>
      </c>
      <c r="O1646" s="21">
        <v>42927</v>
      </c>
      <c r="P1646" s="122" t="s">
        <v>261</v>
      </c>
      <c r="Q1646" s="116">
        <v>43.84</v>
      </c>
      <c r="R1646" s="11">
        <v>43.59</v>
      </c>
      <c r="S1646" s="11">
        <v>4510975</v>
      </c>
      <c r="T1646" s="78">
        <f t="shared" si="98"/>
        <v>28676050.333333332</v>
      </c>
      <c r="U1646" s="11">
        <f t="shared" si="101"/>
        <v>-3.6638465533221543E-3</v>
      </c>
      <c r="V1646" s="119">
        <f t="shared" si="99"/>
        <v>3.752625469573529</v>
      </c>
    </row>
    <row r="1647" spans="2:22">
      <c r="B1647" s="21">
        <v>42923</v>
      </c>
      <c r="C1647" s="122" t="s">
        <v>229</v>
      </c>
      <c r="D1647" s="116">
        <v>105.36</v>
      </c>
      <c r="E1647" s="11">
        <v>105.26</v>
      </c>
      <c r="F1647" s="12">
        <v>726059</v>
      </c>
      <c r="H1647" s="21">
        <v>42964</v>
      </c>
      <c r="I1647" s="122" t="s">
        <v>68</v>
      </c>
      <c r="J1647" s="116">
        <v>54.26</v>
      </c>
      <c r="K1647" s="11">
        <v>53.94</v>
      </c>
      <c r="L1647" s="12">
        <v>2117833</v>
      </c>
      <c r="N1647" s="113" t="str">
        <f t="shared" si="100"/>
        <v>42928FAST</v>
      </c>
      <c r="O1647" s="21">
        <v>42928</v>
      </c>
      <c r="P1647" s="122" t="s">
        <v>261</v>
      </c>
      <c r="Q1647" s="116">
        <v>46.38</v>
      </c>
      <c r="R1647" s="11">
        <v>42.72</v>
      </c>
      <c r="S1647" s="11">
        <v>18096035</v>
      </c>
      <c r="T1647" s="78">
        <f t="shared" ref="T1647:T1710" si="102">AVERAGE(S1617:S1646)</f>
        <v>27628855.266666666</v>
      </c>
      <c r="U1647" s="11">
        <f t="shared" si="101"/>
        <v>-2.0160571598361928E-2</v>
      </c>
      <c r="V1647" s="119">
        <f t="shared" ref="V1647:V1710" si="103">_xlfn.STDEV.S(U1617:U1646)*(250)^0.5</f>
        <v>3.7540093355306001</v>
      </c>
    </row>
    <row r="1648" spans="2:22">
      <c r="B1648" s="21">
        <v>42923</v>
      </c>
      <c r="C1648" s="122" t="s">
        <v>230</v>
      </c>
      <c r="D1648" s="116">
        <v>83.22</v>
      </c>
      <c r="E1648" s="11">
        <v>83.42</v>
      </c>
      <c r="F1648" s="12">
        <v>2531389</v>
      </c>
      <c r="H1648" s="21">
        <v>42964</v>
      </c>
      <c r="I1648" s="122" t="s">
        <v>69</v>
      </c>
      <c r="J1648" s="116">
        <v>21.05</v>
      </c>
      <c r="K1648" s="11">
        <v>20.65</v>
      </c>
      <c r="L1648" s="12">
        <v>2680534</v>
      </c>
      <c r="N1648" s="113" t="str">
        <f t="shared" si="100"/>
        <v>42929FAST</v>
      </c>
      <c r="O1648" s="21">
        <v>42929</v>
      </c>
      <c r="P1648" s="122" t="s">
        <v>261</v>
      </c>
      <c r="Q1648" s="116">
        <v>43.36</v>
      </c>
      <c r="R1648" s="11">
        <v>43.17</v>
      </c>
      <c r="S1648" s="11">
        <v>10172537</v>
      </c>
      <c r="T1648" s="78">
        <f t="shared" si="102"/>
        <v>27488476.600000001</v>
      </c>
      <c r="U1648" s="11">
        <f t="shared" si="101"/>
        <v>1.0478614915446808E-2</v>
      </c>
      <c r="V1648" s="119">
        <f t="shared" si="103"/>
        <v>3.7563091227474525</v>
      </c>
    </row>
    <row r="1649" spans="2:22">
      <c r="B1649" s="21">
        <v>42923</v>
      </c>
      <c r="C1649" s="122" t="s">
        <v>231</v>
      </c>
      <c r="D1649" s="116">
        <v>63.05</v>
      </c>
      <c r="E1649" s="11">
        <v>63.42</v>
      </c>
      <c r="F1649" s="12">
        <v>1060004</v>
      </c>
      <c r="H1649" s="21">
        <v>42964</v>
      </c>
      <c r="I1649" s="122" t="s">
        <v>70</v>
      </c>
      <c r="J1649" s="116">
        <v>86.33</v>
      </c>
      <c r="K1649" s="11">
        <v>85.46</v>
      </c>
      <c r="L1649" s="12">
        <v>1549933</v>
      </c>
      <c r="N1649" s="113" t="str">
        <f t="shared" si="100"/>
        <v>42930FAST</v>
      </c>
      <c r="O1649" s="21">
        <v>42930</v>
      </c>
      <c r="P1649" s="122" t="s">
        <v>261</v>
      </c>
      <c r="Q1649" s="116">
        <v>43.4</v>
      </c>
      <c r="R1649" s="11">
        <v>42.88</v>
      </c>
      <c r="S1649" s="11">
        <v>3534416</v>
      </c>
      <c r="T1649" s="78">
        <f t="shared" si="102"/>
        <v>26833985.800000001</v>
      </c>
      <c r="U1649" s="11">
        <f t="shared" si="101"/>
        <v>-6.7402928048395788E-3</v>
      </c>
      <c r="V1649" s="119">
        <f t="shared" si="103"/>
        <v>3.7557928646079479</v>
      </c>
    </row>
    <row r="1650" spans="2:22">
      <c r="B1650" s="21">
        <v>42923</v>
      </c>
      <c r="C1650" s="122" t="s">
        <v>232</v>
      </c>
      <c r="D1650" s="116">
        <v>29.81</v>
      </c>
      <c r="E1650" s="11">
        <v>29.54</v>
      </c>
      <c r="F1650" s="12">
        <v>7366474</v>
      </c>
      <c r="H1650" s="21">
        <v>42964</v>
      </c>
      <c r="I1650" s="122" t="s">
        <v>71</v>
      </c>
      <c r="J1650" s="116">
        <v>37.47</v>
      </c>
      <c r="K1650" s="11">
        <v>37.130000000000003</v>
      </c>
      <c r="L1650" s="12">
        <v>1332774</v>
      </c>
      <c r="N1650" s="113" t="str">
        <f t="shared" si="100"/>
        <v>42933FAST</v>
      </c>
      <c r="O1650" s="21">
        <v>42933</v>
      </c>
      <c r="P1650" s="122" t="s">
        <v>261</v>
      </c>
      <c r="Q1650" s="116">
        <v>42.84</v>
      </c>
      <c r="R1650" s="11">
        <v>42.5</v>
      </c>
      <c r="S1650" s="11">
        <v>3355193</v>
      </c>
      <c r="T1650" s="78">
        <f t="shared" si="102"/>
        <v>26164156.566666666</v>
      </c>
      <c r="U1650" s="11">
        <f t="shared" si="101"/>
        <v>-8.9014408321754501E-3</v>
      </c>
      <c r="V1650" s="119">
        <f t="shared" si="103"/>
        <v>3.7574217196629349</v>
      </c>
    </row>
    <row r="1651" spans="2:22">
      <c r="B1651" s="21">
        <v>42923</v>
      </c>
      <c r="C1651" s="122" t="s">
        <v>233</v>
      </c>
      <c r="D1651" s="116">
        <v>63.61</v>
      </c>
      <c r="E1651" s="11">
        <v>63.89</v>
      </c>
      <c r="F1651" s="12">
        <v>3295464</v>
      </c>
      <c r="H1651" s="21">
        <v>42964</v>
      </c>
      <c r="I1651" s="122" t="s">
        <v>72</v>
      </c>
      <c r="J1651" s="116">
        <v>329.25</v>
      </c>
      <c r="K1651" s="11">
        <v>324.36667</v>
      </c>
      <c r="L1651" s="12">
        <v>970451.98100000003</v>
      </c>
      <c r="N1651" s="113" t="str">
        <f t="shared" si="100"/>
        <v>42934FAST</v>
      </c>
      <c r="O1651" s="21">
        <v>42934</v>
      </c>
      <c r="P1651" s="122" t="s">
        <v>261</v>
      </c>
      <c r="Q1651" s="116">
        <v>42.47</v>
      </c>
      <c r="R1651" s="11">
        <v>43.42</v>
      </c>
      <c r="S1651" s="11">
        <v>3460594</v>
      </c>
      <c r="T1651" s="78">
        <f t="shared" si="102"/>
        <v>24469032.300000001</v>
      </c>
      <c r="U1651" s="11">
        <f t="shared" si="101"/>
        <v>2.1416088519774581E-2</v>
      </c>
      <c r="V1651" s="119">
        <f t="shared" si="103"/>
        <v>3.7592098039883783</v>
      </c>
    </row>
    <row r="1652" spans="2:22">
      <c r="B1652" s="21">
        <v>42923</v>
      </c>
      <c r="C1652" s="122" t="s">
        <v>234</v>
      </c>
      <c r="D1652" s="116">
        <v>76.510000000000005</v>
      </c>
      <c r="E1652" s="11">
        <v>77.459999999999994</v>
      </c>
      <c r="F1652" s="12">
        <v>842897</v>
      </c>
      <c r="H1652" s="21">
        <v>42964</v>
      </c>
      <c r="I1652" s="122" t="s">
        <v>73</v>
      </c>
      <c r="J1652" s="116">
        <v>118.91</v>
      </c>
      <c r="K1652" s="11">
        <v>120.32</v>
      </c>
      <c r="L1652" s="12">
        <v>1017109</v>
      </c>
      <c r="N1652" s="113" t="str">
        <f t="shared" si="100"/>
        <v>42935FAST</v>
      </c>
      <c r="O1652" s="21">
        <v>42935</v>
      </c>
      <c r="P1652" s="122" t="s">
        <v>261</v>
      </c>
      <c r="Q1652" s="116">
        <v>43.5</v>
      </c>
      <c r="R1652" s="11">
        <v>42.68</v>
      </c>
      <c r="S1652" s="11">
        <v>7042526</v>
      </c>
      <c r="T1652" s="78">
        <f t="shared" si="102"/>
        <v>22432376.166666668</v>
      </c>
      <c r="U1652" s="11">
        <f t="shared" si="101"/>
        <v>-1.7189738016593199E-2</v>
      </c>
      <c r="V1652" s="119">
        <f t="shared" si="103"/>
        <v>3.759536517913054</v>
      </c>
    </row>
    <row r="1653" spans="2:22">
      <c r="B1653" s="21">
        <v>42923</v>
      </c>
      <c r="C1653" s="122" t="s">
        <v>235</v>
      </c>
      <c r="D1653" s="116">
        <v>106.28</v>
      </c>
      <c r="E1653" s="11">
        <v>107.45</v>
      </c>
      <c r="F1653" s="12">
        <v>2152528</v>
      </c>
      <c r="H1653" s="21">
        <v>42965</v>
      </c>
      <c r="I1653" s="122" t="s">
        <v>24</v>
      </c>
      <c r="J1653" s="116">
        <v>27.82</v>
      </c>
      <c r="K1653" s="11">
        <v>27.88</v>
      </c>
      <c r="L1653" s="12">
        <v>5178017</v>
      </c>
      <c r="N1653" s="113" t="str">
        <f t="shared" si="100"/>
        <v>42936FAST</v>
      </c>
      <c r="O1653" s="21">
        <v>42936</v>
      </c>
      <c r="P1653" s="122" t="s">
        <v>261</v>
      </c>
      <c r="Q1653" s="116">
        <v>42.69</v>
      </c>
      <c r="R1653" s="11">
        <v>43.07</v>
      </c>
      <c r="S1653" s="11">
        <v>3718838</v>
      </c>
      <c r="T1653" s="78">
        <f t="shared" si="102"/>
        <v>21195715.333333332</v>
      </c>
      <c r="U1653" s="11">
        <f t="shared" si="101"/>
        <v>9.0962726324666024E-3</v>
      </c>
      <c r="V1653" s="119">
        <f t="shared" si="103"/>
        <v>3.7617144473866833</v>
      </c>
    </row>
    <row r="1654" spans="2:22">
      <c r="B1654" s="21">
        <v>42923</v>
      </c>
      <c r="C1654" s="122" t="s">
        <v>236</v>
      </c>
      <c r="D1654" s="116">
        <v>34.020000000000003</v>
      </c>
      <c r="E1654" s="11">
        <v>34.229999999999997</v>
      </c>
      <c r="F1654" s="12">
        <v>6896570</v>
      </c>
      <c r="H1654" s="21">
        <v>42965</v>
      </c>
      <c r="I1654" s="122" t="s">
        <v>25</v>
      </c>
      <c r="J1654" s="116">
        <v>34.9</v>
      </c>
      <c r="K1654" s="11">
        <v>34.83</v>
      </c>
      <c r="L1654" s="12">
        <v>7193463</v>
      </c>
      <c r="N1654" s="113" t="str">
        <f t="shared" si="100"/>
        <v>42937FAST</v>
      </c>
      <c r="O1654" s="21">
        <v>42937</v>
      </c>
      <c r="P1654" s="122" t="s">
        <v>261</v>
      </c>
      <c r="Q1654" s="116">
        <v>42.73</v>
      </c>
      <c r="R1654" s="11">
        <v>42.41</v>
      </c>
      <c r="S1654" s="11">
        <v>4731996</v>
      </c>
      <c r="T1654" s="78">
        <f t="shared" si="102"/>
        <v>19877041.899999999</v>
      </c>
      <c r="U1654" s="11">
        <f t="shared" si="101"/>
        <v>-1.5442515579519984E-2</v>
      </c>
      <c r="V1654" s="119">
        <f t="shared" si="103"/>
        <v>3.7619557000484938</v>
      </c>
    </row>
    <row r="1655" spans="2:22">
      <c r="B1655" s="21">
        <v>42923</v>
      </c>
      <c r="C1655" s="122" t="s">
        <v>237</v>
      </c>
      <c r="D1655" s="116">
        <v>132.18</v>
      </c>
      <c r="E1655" s="11">
        <v>132.62</v>
      </c>
      <c r="F1655" s="12">
        <v>886687</v>
      </c>
      <c r="H1655" s="21">
        <v>42965</v>
      </c>
      <c r="I1655" s="122" t="s">
        <v>26</v>
      </c>
      <c r="J1655" s="116">
        <v>910.31</v>
      </c>
      <c r="K1655" s="11">
        <v>910.67</v>
      </c>
      <c r="L1655" s="12">
        <v>1342689</v>
      </c>
      <c r="N1655" s="113" t="str">
        <f t="shared" si="100"/>
        <v>42940FAST</v>
      </c>
      <c r="O1655" s="21">
        <v>42940</v>
      </c>
      <c r="P1655" s="122" t="s">
        <v>261</v>
      </c>
      <c r="Q1655" s="116">
        <v>42.35</v>
      </c>
      <c r="R1655" s="11">
        <v>43.03</v>
      </c>
      <c r="S1655" s="11">
        <v>3647579</v>
      </c>
      <c r="T1655" s="78">
        <f t="shared" si="102"/>
        <v>19025741.600000001</v>
      </c>
      <c r="U1655" s="11">
        <f t="shared" si="101"/>
        <v>1.4513363364009014E-2</v>
      </c>
      <c r="V1655" s="119">
        <f t="shared" si="103"/>
        <v>3.7628164042055414</v>
      </c>
    </row>
    <row r="1656" spans="2:22">
      <c r="B1656" s="21">
        <v>42923</v>
      </c>
      <c r="C1656" s="122" t="s">
        <v>238</v>
      </c>
      <c r="D1656" s="116">
        <v>80.52</v>
      </c>
      <c r="E1656" s="11">
        <v>80.53</v>
      </c>
      <c r="F1656" s="12">
        <v>1345728</v>
      </c>
      <c r="H1656" s="21">
        <v>42965</v>
      </c>
      <c r="I1656" s="122" t="s">
        <v>27</v>
      </c>
      <c r="J1656" s="116">
        <v>926.98</v>
      </c>
      <c r="K1656" s="11">
        <v>926.18</v>
      </c>
      <c r="L1656" s="12">
        <v>1337404</v>
      </c>
      <c r="N1656" s="113" t="str">
        <f t="shared" si="100"/>
        <v>42941FAST</v>
      </c>
      <c r="O1656" s="21">
        <v>42941</v>
      </c>
      <c r="P1656" s="122" t="s">
        <v>261</v>
      </c>
      <c r="Q1656" s="116">
        <v>43.4</v>
      </c>
      <c r="R1656" s="11">
        <v>44.08</v>
      </c>
      <c r="S1656" s="11">
        <v>3825127</v>
      </c>
      <c r="T1656" s="78">
        <f t="shared" si="102"/>
        <v>18259529.833333332</v>
      </c>
      <c r="U1656" s="11">
        <f t="shared" si="101"/>
        <v>2.4108617994150622E-2</v>
      </c>
      <c r="V1656" s="119">
        <f t="shared" si="103"/>
        <v>3.7612220256328537</v>
      </c>
    </row>
    <row r="1657" spans="2:22">
      <c r="B1657" s="21">
        <v>42923</v>
      </c>
      <c r="C1657" s="122" t="s">
        <v>239</v>
      </c>
      <c r="D1657" s="116">
        <v>137.88999999999999</v>
      </c>
      <c r="E1657" s="11">
        <v>138.37</v>
      </c>
      <c r="F1657" s="12">
        <v>519105</v>
      </c>
      <c r="H1657" s="21">
        <v>42965</v>
      </c>
      <c r="I1657" s="122" t="s">
        <v>28</v>
      </c>
      <c r="J1657" s="116">
        <v>81.27</v>
      </c>
      <c r="K1657" s="11">
        <v>81.599999999999994</v>
      </c>
      <c r="L1657" s="12">
        <v>698841</v>
      </c>
      <c r="N1657" s="113" t="str">
        <f t="shared" si="100"/>
        <v>42942FAST</v>
      </c>
      <c r="O1657" s="21">
        <v>42942</v>
      </c>
      <c r="P1657" s="122" t="s">
        <v>261</v>
      </c>
      <c r="Q1657" s="116">
        <v>44.22</v>
      </c>
      <c r="R1657" s="11">
        <v>43.89</v>
      </c>
      <c r="S1657" s="11">
        <v>2698624</v>
      </c>
      <c r="T1657" s="78">
        <f t="shared" si="102"/>
        <v>16941200.100000001</v>
      </c>
      <c r="U1657" s="11">
        <f t="shared" si="101"/>
        <v>-4.3196611445163961E-3</v>
      </c>
      <c r="V1657" s="119">
        <f t="shared" si="103"/>
        <v>3.7598447284584053</v>
      </c>
    </row>
    <row r="1658" spans="2:22">
      <c r="B1658" s="21">
        <v>42923</v>
      </c>
      <c r="C1658" s="122" t="s">
        <v>240</v>
      </c>
      <c r="D1658" s="116">
        <v>76.67</v>
      </c>
      <c r="E1658" s="11">
        <v>76.83</v>
      </c>
      <c r="F1658" s="12">
        <v>953618</v>
      </c>
      <c r="H1658" s="21">
        <v>42965</v>
      </c>
      <c r="I1658" s="122" t="s">
        <v>29</v>
      </c>
      <c r="J1658" s="116">
        <v>93.74</v>
      </c>
      <c r="K1658" s="11">
        <v>93.76</v>
      </c>
      <c r="L1658" s="12">
        <v>773087</v>
      </c>
      <c r="N1658" s="113" t="str">
        <f t="shared" si="100"/>
        <v>42943FAST</v>
      </c>
      <c r="O1658" s="21">
        <v>42943</v>
      </c>
      <c r="P1658" s="122" t="s">
        <v>261</v>
      </c>
      <c r="Q1658" s="116">
        <v>43.62</v>
      </c>
      <c r="R1658" s="11">
        <v>43.8</v>
      </c>
      <c r="S1658" s="11">
        <v>4680435</v>
      </c>
      <c r="T1658" s="78">
        <f t="shared" si="102"/>
        <v>15651598.6</v>
      </c>
      <c r="U1658" s="11">
        <f t="shared" si="101"/>
        <v>-2.0526863177422927E-3</v>
      </c>
      <c r="V1658" s="119">
        <f t="shared" si="103"/>
        <v>3.7616325686418928</v>
      </c>
    </row>
    <row r="1659" spans="2:22">
      <c r="B1659" s="21">
        <v>42923</v>
      </c>
      <c r="C1659" s="122" t="s">
        <v>241</v>
      </c>
      <c r="D1659" s="116">
        <v>95.19</v>
      </c>
      <c r="E1659" s="11">
        <v>94.28</v>
      </c>
      <c r="F1659" s="12">
        <v>1570482</v>
      </c>
      <c r="H1659" s="21">
        <v>42965</v>
      </c>
      <c r="I1659" s="122" t="s">
        <v>30</v>
      </c>
      <c r="J1659" s="116">
        <v>23</v>
      </c>
      <c r="K1659" s="11">
        <v>22.65</v>
      </c>
      <c r="L1659" s="12">
        <v>18942315</v>
      </c>
      <c r="N1659" s="113" t="str">
        <f t="shared" si="100"/>
        <v>42944FAST</v>
      </c>
      <c r="O1659" s="21">
        <v>42944</v>
      </c>
      <c r="P1659" s="122" t="s">
        <v>261</v>
      </c>
      <c r="Q1659" s="116">
        <v>43.72</v>
      </c>
      <c r="R1659" s="11">
        <v>43.55</v>
      </c>
      <c r="S1659" s="11">
        <v>3129938</v>
      </c>
      <c r="T1659" s="78">
        <f t="shared" si="102"/>
        <v>15030874.699999999</v>
      </c>
      <c r="U1659" s="11">
        <f t="shared" si="101"/>
        <v>-5.7241140838886293E-3</v>
      </c>
      <c r="V1659" s="119">
        <f t="shared" si="103"/>
        <v>3.7621006365616818</v>
      </c>
    </row>
    <row r="1660" spans="2:22">
      <c r="B1660" s="21">
        <v>42923</v>
      </c>
      <c r="C1660" s="122" t="s">
        <v>242</v>
      </c>
      <c r="D1660" s="116">
        <v>83.99</v>
      </c>
      <c r="E1660" s="11">
        <v>83.9</v>
      </c>
      <c r="F1660" s="12">
        <v>897344</v>
      </c>
      <c r="H1660" s="21">
        <v>42965</v>
      </c>
      <c r="I1660" s="122" t="s">
        <v>31</v>
      </c>
      <c r="J1660" s="116">
        <v>51.23</v>
      </c>
      <c r="K1660" s="11">
        <v>51.17</v>
      </c>
      <c r="L1660" s="12">
        <v>717034</v>
      </c>
      <c r="N1660" s="113" t="str">
        <f t="shared" si="100"/>
        <v>42947FAST</v>
      </c>
      <c r="O1660" s="21">
        <v>42947</v>
      </c>
      <c r="P1660" s="122" t="s">
        <v>261</v>
      </c>
      <c r="Q1660" s="116">
        <v>43.6</v>
      </c>
      <c r="R1660" s="11">
        <v>42.96</v>
      </c>
      <c r="S1660" s="11">
        <v>2391628</v>
      </c>
      <c r="T1660" s="78">
        <f t="shared" si="102"/>
        <v>14078663.5</v>
      </c>
      <c r="U1660" s="11">
        <f t="shared" si="101"/>
        <v>-1.3640253097902445E-2</v>
      </c>
      <c r="V1660" s="119">
        <f t="shared" si="103"/>
        <v>3.7621629214449128</v>
      </c>
    </row>
    <row r="1661" spans="2:22">
      <c r="B1661" s="21">
        <v>42923</v>
      </c>
      <c r="C1661" s="122" t="s">
        <v>243</v>
      </c>
      <c r="D1661" s="116">
        <v>59.3</v>
      </c>
      <c r="E1661" s="11">
        <v>59.47</v>
      </c>
      <c r="F1661" s="12">
        <v>2344229</v>
      </c>
      <c r="H1661" s="21">
        <v>42965</v>
      </c>
      <c r="I1661" s="122" t="s">
        <v>32</v>
      </c>
      <c r="J1661" s="116">
        <v>220.79</v>
      </c>
      <c r="K1661" s="11">
        <v>222.15</v>
      </c>
      <c r="L1661" s="12">
        <v>3149324</v>
      </c>
      <c r="N1661" s="113" t="str">
        <f t="shared" si="100"/>
        <v>42948FAST</v>
      </c>
      <c r="O1661" s="21">
        <v>42948</v>
      </c>
      <c r="P1661" s="122" t="s">
        <v>261</v>
      </c>
      <c r="Q1661" s="116">
        <v>43.09</v>
      </c>
      <c r="R1661" s="11">
        <v>42.99</v>
      </c>
      <c r="S1661" s="11">
        <v>3328054</v>
      </c>
      <c r="T1661" s="78">
        <f t="shared" si="102"/>
        <v>13129535.433333334</v>
      </c>
      <c r="U1661" s="11">
        <f t="shared" si="101"/>
        <v>6.9808030758093187E-4</v>
      </c>
      <c r="V1661" s="119">
        <f t="shared" si="103"/>
        <v>3.7642376171620322</v>
      </c>
    </row>
    <row r="1662" spans="2:22">
      <c r="B1662" s="21">
        <v>42923</v>
      </c>
      <c r="C1662" s="122" t="s">
        <v>244</v>
      </c>
      <c r="D1662" s="116">
        <v>88.07</v>
      </c>
      <c r="E1662" s="11">
        <v>88.44</v>
      </c>
      <c r="F1662" s="12">
        <v>3810270</v>
      </c>
      <c r="H1662" s="21">
        <v>42965</v>
      </c>
      <c r="I1662" s="122" t="s">
        <v>33</v>
      </c>
      <c r="J1662" s="116">
        <v>29.91</v>
      </c>
      <c r="K1662" s="11">
        <v>29.75</v>
      </c>
      <c r="L1662" s="12">
        <v>1851976</v>
      </c>
      <c r="N1662" s="113" t="str">
        <f t="shared" si="100"/>
        <v>42949FAST</v>
      </c>
      <c r="O1662" s="21">
        <v>42949</v>
      </c>
      <c r="P1662" s="122" t="s">
        <v>261</v>
      </c>
      <c r="Q1662" s="116">
        <v>43.1</v>
      </c>
      <c r="R1662" s="11">
        <v>42.98</v>
      </c>
      <c r="S1662" s="11">
        <v>2856587</v>
      </c>
      <c r="T1662" s="78">
        <f t="shared" si="102"/>
        <v>12402725.366666667</v>
      </c>
      <c r="U1662" s="11">
        <f t="shared" si="101"/>
        <v>-2.326392938259086E-4</v>
      </c>
      <c r="V1662" s="119">
        <f t="shared" si="103"/>
        <v>3.7642535104307231</v>
      </c>
    </row>
    <row r="1663" spans="2:22">
      <c r="B1663" s="21">
        <v>42923</v>
      </c>
      <c r="C1663" s="122" t="s">
        <v>245</v>
      </c>
      <c r="D1663" s="116">
        <v>418.98</v>
      </c>
      <c r="E1663" s="11">
        <v>423.3</v>
      </c>
      <c r="F1663" s="12">
        <v>365377</v>
      </c>
      <c r="H1663" s="21">
        <v>42965</v>
      </c>
      <c r="I1663" s="122" t="s">
        <v>34</v>
      </c>
      <c r="J1663" s="116">
        <v>164.04</v>
      </c>
      <c r="K1663" s="11">
        <v>161.38999999999999</v>
      </c>
      <c r="L1663" s="12">
        <v>1000302</v>
      </c>
      <c r="N1663" s="113" t="str">
        <f t="shared" si="100"/>
        <v>42950FAST</v>
      </c>
      <c r="O1663" s="21">
        <v>42950</v>
      </c>
      <c r="P1663" s="122" t="s">
        <v>261</v>
      </c>
      <c r="Q1663" s="116">
        <v>42.97</v>
      </c>
      <c r="R1663" s="11">
        <v>42.57</v>
      </c>
      <c r="S1663" s="11">
        <v>2366747</v>
      </c>
      <c r="T1663" s="78">
        <f t="shared" si="102"/>
        <v>11618182.9</v>
      </c>
      <c r="U1663" s="11">
        <f t="shared" si="101"/>
        <v>-9.5851113743033577E-3</v>
      </c>
      <c r="V1663" s="119">
        <f t="shared" si="103"/>
        <v>3.7649756301863029</v>
      </c>
    </row>
    <row r="1664" spans="2:22">
      <c r="B1664" s="21">
        <v>42923</v>
      </c>
      <c r="C1664" s="122" t="s">
        <v>246</v>
      </c>
      <c r="D1664" s="116">
        <v>64.92</v>
      </c>
      <c r="E1664" s="11">
        <v>64.98</v>
      </c>
      <c r="F1664" s="12">
        <v>1446591</v>
      </c>
      <c r="H1664" s="21">
        <v>42965</v>
      </c>
      <c r="I1664" s="122" t="s">
        <v>35</v>
      </c>
      <c r="J1664" s="116">
        <v>38.659999999999997</v>
      </c>
      <c r="K1664" s="11">
        <v>38.99</v>
      </c>
      <c r="L1664" s="12">
        <v>8868248</v>
      </c>
      <c r="N1664" s="113" t="str">
        <f t="shared" si="100"/>
        <v>42951FAST</v>
      </c>
      <c r="O1664" s="21">
        <v>42951</v>
      </c>
      <c r="P1664" s="122" t="s">
        <v>261</v>
      </c>
      <c r="Q1664" s="116">
        <v>42.9</v>
      </c>
      <c r="R1664" s="11">
        <v>43.86</v>
      </c>
      <c r="S1664" s="11">
        <v>3792824</v>
      </c>
      <c r="T1664" s="78">
        <f t="shared" si="102"/>
        <v>10806897.166666666</v>
      </c>
      <c r="U1664" s="11">
        <f t="shared" si="101"/>
        <v>2.9852963149681128E-2</v>
      </c>
      <c r="V1664" s="119">
        <f t="shared" si="103"/>
        <v>3.765942915854481</v>
      </c>
    </row>
    <row r="1665" spans="2:22">
      <c r="B1665" s="21">
        <v>42923</v>
      </c>
      <c r="C1665" s="122" t="s">
        <v>247</v>
      </c>
      <c r="D1665" s="116">
        <v>58.69</v>
      </c>
      <c r="E1665" s="11">
        <v>58.74</v>
      </c>
      <c r="F1665" s="12">
        <v>5494472</v>
      </c>
      <c r="H1665" s="21">
        <v>42965</v>
      </c>
      <c r="I1665" s="122" t="s">
        <v>36</v>
      </c>
      <c r="J1665" s="116">
        <v>96.73</v>
      </c>
      <c r="K1665" s="11">
        <v>95.51</v>
      </c>
      <c r="L1665" s="12">
        <v>1399735</v>
      </c>
      <c r="N1665" s="113" t="str">
        <f t="shared" si="100"/>
        <v>42954FAST</v>
      </c>
      <c r="O1665" s="21">
        <v>42954</v>
      </c>
      <c r="P1665" s="122" t="s">
        <v>261</v>
      </c>
      <c r="Q1665" s="116">
        <v>43.86</v>
      </c>
      <c r="R1665" s="11">
        <v>43.07</v>
      </c>
      <c r="S1665" s="11">
        <v>1699150</v>
      </c>
      <c r="T1665" s="78">
        <f t="shared" si="102"/>
        <v>9589343.666666666</v>
      </c>
      <c r="U1665" s="11">
        <f t="shared" si="101"/>
        <v>-1.8176043923722917E-2</v>
      </c>
      <c r="V1665" s="119">
        <f t="shared" si="103"/>
        <v>3.764073533048137</v>
      </c>
    </row>
    <row r="1666" spans="2:22">
      <c r="B1666" s="21">
        <v>42923</v>
      </c>
      <c r="C1666" s="122" t="s">
        <v>248</v>
      </c>
      <c r="D1666" s="116">
        <v>60.07</v>
      </c>
      <c r="E1666" s="11">
        <v>60.07</v>
      </c>
      <c r="F1666" s="12">
        <v>1164094</v>
      </c>
      <c r="H1666" s="21">
        <v>42965</v>
      </c>
      <c r="I1666" s="122" t="s">
        <v>37</v>
      </c>
      <c r="J1666" s="116">
        <v>12.6</v>
      </c>
      <c r="K1666" s="11">
        <v>12.66</v>
      </c>
      <c r="L1666" s="12">
        <v>7073309</v>
      </c>
      <c r="N1666" s="113" t="str">
        <f t="shared" si="100"/>
        <v>42955FAST</v>
      </c>
      <c r="O1666" s="21">
        <v>42955</v>
      </c>
      <c r="P1666" s="122" t="s">
        <v>261</v>
      </c>
      <c r="Q1666" s="116">
        <v>43</v>
      </c>
      <c r="R1666" s="11">
        <v>42.49</v>
      </c>
      <c r="S1666" s="11">
        <v>2003770</v>
      </c>
      <c r="T1666" s="78">
        <f t="shared" si="102"/>
        <v>8639433.3666666672</v>
      </c>
      <c r="U1666" s="11">
        <f t="shared" si="101"/>
        <v>-1.3557944939299026E-2</v>
      </c>
      <c r="V1666" s="119">
        <f t="shared" si="103"/>
        <v>3.7671585710282622</v>
      </c>
    </row>
    <row r="1667" spans="2:22">
      <c r="B1667" s="21">
        <v>42923</v>
      </c>
      <c r="C1667" s="122" t="s">
        <v>249</v>
      </c>
      <c r="D1667" s="116">
        <v>62.77</v>
      </c>
      <c r="E1667" s="11">
        <v>62.5</v>
      </c>
      <c r="F1667" s="12">
        <v>2969091</v>
      </c>
      <c r="H1667" s="21">
        <v>42965</v>
      </c>
      <c r="I1667" s="122" t="s">
        <v>38</v>
      </c>
      <c r="J1667" s="116">
        <v>23.77</v>
      </c>
      <c r="K1667" s="11">
        <v>23.53</v>
      </c>
      <c r="L1667" s="12">
        <v>3650001</v>
      </c>
      <c r="N1667" s="113" t="str">
        <f t="shared" si="100"/>
        <v>42956FAST</v>
      </c>
      <c r="O1667" s="21">
        <v>42956</v>
      </c>
      <c r="P1667" s="122" t="s">
        <v>261</v>
      </c>
      <c r="Q1667" s="116">
        <v>42.52</v>
      </c>
      <c r="R1667" s="11">
        <v>43.1</v>
      </c>
      <c r="S1667" s="11">
        <v>2009203</v>
      </c>
      <c r="T1667" s="78">
        <f t="shared" si="102"/>
        <v>7347358.9666666668</v>
      </c>
      <c r="U1667" s="11">
        <f t="shared" si="101"/>
        <v>1.425424298298182E-2</v>
      </c>
      <c r="V1667" s="119">
        <f t="shared" si="103"/>
        <v>3.7694328156625905</v>
      </c>
    </row>
    <row r="1668" spans="2:22">
      <c r="B1668" s="21">
        <v>42923</v>
      </c>
      <c r="C1668" s="122" t="s">
        <v>250</v>
      </c>
      <c r="D1668" s="116">
        <v>254.58</v>
      </c>
      <c r="E1668" s="11">
        <v>255.74</v>
      </c>
      <c r="F1668" s="12">
        <v>322983</v>
      </c>
      <c r="H1668" s="21">
        <v>42965</v>
      </c>
      <c r="I1668" s="122" t="s">
        <v>39</v>
      </c>
      <c r="J1668" s="116">
        <v>77.64</v>
      </c>
      <c r="K1668" s="11">
        <v>77.53</v>
      </c>
      <c r="L1668" s="12">
        <v>1360858</v>
      </c>
      <c r="N1668" s="113" t="str">
        <f t="shared" ref="N1668:N1731" si="104">O1668&amp;P1668</f>
        <v>42957FAST</v>
      </c>
      <c r="O1668" s="21">
        <v>42957</v>
      </c>
      <c r="P1668" s="122" t="s">
        <v>261</v>
      </c>
      <c r="Q1668" s="116">
        <v>42.9</v>
      </c>
      <c r="R1668" s="11">
        <v>42.36</v>
      </c>
      <c r="S1668" s="11">
        <v>1943738</v>
      </c>
      <c r="T1668" s="78">
        <f t="shared" si="102"/>
        <v>6392774.9666666668</v>
      </c>
      <c r="U1668" s="11">
        <f t="shared" si="101"/>
        <v>-1.731847637649642E-2</v>
      </c>
      <c r="V1668" s="119">
        <f t="shared" si="103"/>
        <v>3.7681950247433695</v>
      </c>
    </row>
    <row r="1669" spans="2:22">
      <c r="B1669" s="21">
        <v>42923</v>
      </c>
      <c r="C1669" s="122" t="s">
        <v>251</v>
      </c>
      <c r="D1669" s="116">
        <v>38.71</v>
      </c>
      <c r="E1669" s="11">
        <v>38.69</v>
      </c>
      <c r="F1669" s="12">
        <v>2137706</v>
      </c>
      <c r="H1669" s="21">
        <v>42965</v>
      </c>
      <c r="I1669" s="122" t="s">
        <v>40</v>
      </c>
      <c r="J1669" s="116">
        <v>71.209999999999994</v>
      </c>
      <c r="K1669" s="11">
        <v>70.650000000000006</v>
      </c>
      <c r="L1669" s="12">
        <v>1403730</v>
      </c>
      <c r="N1669" s="113" t="str">
        <f t="shared" si="104"/>
        <v>42958FAST</v>
      </c>
      <c r="O1669" s="21">
        <v>42958</v>
      </c>
      <c r="P1669" s="122" t="s">
        <v>261</v>
      </c>
      <c r="Q1669" s="116">
        <v>42.44</v>
      </c>
      <c r="R1669" s="11">
        <v>42.61</v>
      </c>
      <c r="S1669" s="11">
        <v>1603552</v>
      </c>
      <c r="T1669" s="78">
        <f t="shared" si="102"/>
        <v>5510492.833333333</v>
      </c>
      <c r="U1669" s="11">
        <f t="shared" ref="U1669:U1732" si="105">LN(R1669/R1668)</f>
        <v>5.8844467786149952E-3</v>
      </c>
      <c r="V1669" s="119">
        <f t="shared" si="103"/>
        <v>3.770380948144648</v>
      </c>
    </row>
    <row r="1670" spans="2:22">
      <c r="B1670" s="21">
        <v>42923</v>
      </c>
      <c r="C1670" s="122" t="s">
        <v>252</v>
      </c>
      <c r="D1670" s="116">
        <v>78.55</v>
      </c>
      <c r="E1670" s="11">
        <v>79.36</v>
      </c>
      <c r="F1670" s="12">
        <v>1934334</v>
      </c>
      <c r="H1670" s="21">
        <v>42965</v>
      </c>
      <c r="I1670" s="122" t="s">
        <v>41</v>
      </c>
      <c r="J1670" s="116">
        <v>29.24</v>
      </c>
      <c r="K1670" s="11">
        <v>28.85</v>
      </c>
      <c r="L1670" s="12">
        <v>2694241</v>
      </c>
      <c r="N1670" s="113" t="str">
        <f t="shared" si="104"/>
        <v>42961FAST</v>
      </c>
      <c r="O1670" s="21">
        <v>42961</v>
      </c>
      <c r="P1670" s="122" t="s">
        <v>261</v>
      </c>
      <c r="Q1670" s="116">
        <v>42.76</v>
      </c>
      <c r="R1670" s="11">
        <v>43.18</v>
      </c>
      <c r="S1670" s="11">
        <v>1246235</v>
      </c>
      <c r="T1670" s="78">
        <f t="shared" si="102"/>
        <v>4793756.0333333332</v>
      </c>
      <c r="U1670" s="11">
        <f t="shared" si="105"/>
        <v>1.3288457574840533E-2</v>
      </c>
      <c r="V1670" s="119">
        <f t="shared" si="103"/>
        <v>3.7699318742031918</v>
      </c>
    </row>
    <row r="1671" spans="2:22">
      <c r="B1671" s="21">
        <v>42923</v>
      </c>
      <c r="C1671" s="122" t="s">
        <v>253</v>
      </c>
      <c r="D1671" s="116">
        <v>75.52</v>
      </c>
      <c r="E1671" s="11">
        <v>75.790000000000006</v>
      </c>
      <c r="F1671" s="12">
        <v>907816</v>
      </c>
      <c r="H1671" s="21">
        <v>42965</v>
      </c>
      <c r="I1671" s="122" t="s">
        <v>42</v>
      </c>
      <c r="J1671" s="116">
        <v>149.61000000000001</v>
      </c>
      <c r="K1671" s="11">
        <v>147.49</v>
      </c>
      <c r="L1671" s="12">
        <v>6989147</v>
      </c>
      <c r="N1671" s="113" t="str">
        <f t="shared" si="104"/>
        <v>42962FAST</v>
      </c>
      <c r="O1671" s="21">
        <v>42962</v>
      </c>
      <c r="P1671" s="122" t="s">
        <v>261</v>
      </c>
      <c r="Q1671" s="116">
        <v>43.23</v>
      </c>
      <c r="R1671" s="11">
        <v>42.76</v>
      </c>
      <c r="S1671" s="11">
        <v>1504561</v>
      </c>
      <c r="T1671" s="78">
        <f t="shared" si="102"/>
        <v>3794380.0333333332</v>
      </c>
      <c r="U1671" s="11">
        <f t="shared" si="105"/>
        <v>-9.7743389298168611E-3</v>
      </c>
      <c r="V1671" s="119">
        <f t="shared" si="103"/>
        <v>3.7689209679164484</v>
      </c>
    </row>
    <row r="1672" spans="2:22">
      <c r="B1672" s="21">
        <v>42923</v>
      </c>
      <c r="C1672" s="122" t="s">
        <v>254</v>
      </c>
      <c r="D1672" s="116">
        <v>60.66</v>
      </c>
      <c r="E1672" s="11">
        <v>61.65</v>
      </c>
      <c r="F1672" s="12">
        <v>847828</v>
      </c>
      <c r="H1672" s="21">
        <v>42965</v>
      </c>
      <c r="I1672" s="122" t="s">
        <v>43</v>
      </c>
      <c r="J1672" s="116">
        <v>38.22</v>
      </c>
      <c r="K1672" s="11">
        <v>38.450000000000003</v>
      </c>
      <c r="L1672" s="12">
        <v>6393118</v>
      </c>
      <c r="N1672" s="113" t="str">
        <f t="shared" si="104"/>
        <v>42963FAST</v>
      </c>
      <c r="O1672" s="21">
        <v>42963</v>
      </c>
      <c r="P1672" s="122" t="s">
        <v>261</v>
      </c>
      <c r="Q1672" s="116">
        <v>42.72</v>
      </c>
      <c r="R1672" s="11">
        <v>43.09</v>
      </c>
      <c r="S1672" s="11">
        <v>1652133</v>
      </c>
      <c r="T1672" s="78">
        <f t="shared" si="102"/>
        <v>3794924.2</v>
      </c>
      <c r="U1672" s="11">
        <f t="shared" si="105"/>
        <v>7.6878654709023877E-3</v>
      </c>
      <c r="V1672" s="119">
        <f t="shared" si="103"/>
        <v>0.20928779115774096</v>
      </c>
    </row>
    <row r="1673" spans="2:22">
      <c r="B1673" s="21">
        <v>42923</v>
      </c>
      <c r="C1673" s="122" t="s">
        <v>255</v>
      </c>
      <c r="D1673" s="116">
        <v>117.8</v>
      </c>
      <c r="E1673" s="11">
        <v>118.17</v>
      </c>
      <c r="F1673" s="12">
        <v>754976</v>
      </c>
      <c r="H1673" s="21">
        <v>42965</v>
      </c>
      <c r="I1673" s="122" t="s">
        <v>44</v>
      </c>
      <c r="J1673" s="116">
        <v>55.43</v>
      </c>
      <c r="K1673" s="11">
        <v>55.56</v>
      </c>
      <c r="L1673" s="12">
        <v>4524540</v>
      </c>
      <c r="N1673" s="113" t="str">
        <f t="shared" si="104"/>
        <v>42964FAST</v>
      </c>
      <c r="O1673" s="21">
        <v>42964</v>
      </c>
      <c r="P1673" s="122" t="s">
        <v>261</v>
      </c>
      <c r="Q1673" s="116">
        <v>42.91</v>
      </c>
      <c r="R1673" s="11">
        <v>41.61</v>
      </c>
      <c r="S1673" s="11">
        <v>3520465</v>
      </c>
      <c r="T1673" s="78">
        <f t="shared" si="102"/>
        <v>3734021.3333333335</v>
      </c>
      <c r="U1673" s="11">
        <f t="shared" si="105"/>
        <v>-3.495042863289681E-2</v>
      </c>
      <c r="V1673" s="119">
        <f t="shared" si="103"/>
        <v>0.21053467723475885</v>
      </c>
    </row>
    <row r="1674" spans="2:22">
      <c r="B1674" s="21">
        <v>42923</v>
      </c>
      <c r="C1674" s="122" t="s">
        <v>256</v>
      </c>
      <c r="D1674" s="116">
        <v>35.700000000000003</v>
      </c>
      <c r="E1674" s="11">
        <v>35.58</v>
      </c>
      <c r="F1674" s="12">
        <v>4383479</v>
      </c>
      <c r="H1674" s="21">
        <v>42965</v>
      </c>
      <c r="I1674" s="122" t="s">
        <v>45</v>
      </c>
      <c r="J1674" s="116">
        <v>60.72</v>
      </c>
      <c r="K1674" s="11">
        <v>61.06</v>
      </c>
      <c r="L1674" s="12">
        <v>2654293</v>
      </c>
      <c r="N1674" s="113" t="str">
        <f t="shared" si="104"/>
        <v>42965FAST</v>
      </c>
      <c r="O1674" s="21">
        <v>42965</v>
      </c>
      <c r="P1674" s="122" t="s">
        <v>261</v>
      </c>
      <c r="Q1674" s="116">
        <v>41.56</v>
      </c>
      <c r="R1674" s="11">
        <v>40.68</v>
      </c>
      <c r="S1674" s="11">
        <v>3385360</v>
      </c>
      <c r="T1674" s="78">
        <f t="shared" si="102"/>
        <v>3770388.4333333331</v>
      </c>
      <c r="U1674" s="11">
        <f t="shared" si="105"/>
        <v>-2.2603951814490653E-2</v>
      </c>
      <c r="V1674" s="119">
        <f t="shared" si="103"/>
        <v>0.23246302946820463</v>
      </c>
    </row>
    <row r="1675" spans="2:22">
      <c r="B1675" s="21">
        <v>42923</v>
      </c>
      <c r="C1675" s="122" t="s">
        <v>257</v>
      </c>
      <c r="D1675" s="116">
        <v>56.35</v>
      </c>
      <c r="E1675" s="11">
        <v>56.93</v>
      </c>
      <c r="F1675" s="12">
        <v>815365</v>
      </c>
      <c r="H1675" s="21">
        <v>42965</v>
      </c>
      <c r="I1675" s="122" t="s">
        <v>46</v>
      </c>
      <c r="J1675" s="116">
        <v>47</v>
      </c>
      <c r="K1675" s="11">
        <v>46.88</v>
      </c>
      <c r="L1675" s="12">
        <v>2286861</v>
      </c>
      <c r="N1675" s="113" t="str">
        <f t="shared" si="104"/>
        <v>42968FAST</v>
      </c>
      <c r="O1675" s="21">
        <v>42968</v>
      </c>
      <c r="P1675" s="122" t="s">
        <v>261</v>
      </c>
      <c r="Q1675" s="116">
        <v>40.58</v>
      </c>
      <c r="R1675" s="11">
        <v>39.97</v>
      </c>
      <c r="S1675" s="11">
        <v>5917565</v>
      </c>
      <c r="T1675" s="78">
        <f t="shared" si="102"/>
        <v>3825226.2666666666</v>
      </c>
      <c r="U1675" s="11">
        <f t="shared" si="105"/>
        <v>-1.7607398457127083E-2</v>
      </c>
      <c r="V1675" s="119">
        <f t="shared" si="103"/>
        <v>0.23997867622106633</v>
      </c>
    </row>
    <row r="1676" spans="2:22">
      <c r="B1676" s="21">
        <v>42923</v>
      </c>
      <c r="C1676" s="122" t="s">
        <v>258</v>
      </c>
      <c r="D1676" s="116">
        <v>148.94999999999999</v>
      </c>
      <c r="E1676" s="11">
        <v>149.78</v>
      </c>
      <c r="F1676" s="12">
        <v>932340</v>
      </c>
      <c r="H1676" s="21">
        <v>42965</v>
      </c>
      <c r="I1676" s="122" t="s">
        <v>47</v>
      </c>
      <c r="J1676" s="116">
        <v>37.92</v>
      </c>
      <c r="K1676" s="11">
        <v>37.42</v>
      </c>
      <c r="L1676" s="12">
        <v>3632428</v>
      </c>
      <c r="N1676" s="113" t="str">
        <f t="shared" si="104"/>
        <v>42969FAST</v>
      </c>
      <c r="O1676" s="21">
        <v>42969</v>
      </c>
      <c r="P1676" s="122" t="s">
        <v>261</v>
      </c>
      <c r="Q1676" s="116">
        <v>40.200000000000003</v>
      </c>
      <c r="R1676" s="11">
        <v>41.4</v>
      </c>
      <c r="S1676" s="11">
        <v>3504280</v>
      </c>
      <c r="T1676" s="78">
        <f t="shared" si="102"/>
        <v>3927546.1666666665</v>
      </c>
      <c r="U1676" s="11">
        <f t="shared" si="105"/>
        <v>3.5151708108036486E-2</v>
      </c>
      <c r="V1676" s="119">
        <f t="shared" si="103"/>
        <v>0.24389664677499187</v>
      </c>
    </row>
    <row r="1677" spans="2:22">
      <c r="B1677" s="21">
        <v>42923</v>
      </c>
      <c r="C1677" s="122" t="s">
        <v>259</v>
      </c>
      <c r="D1677" s="116">
        <v>76.099999999999994</v>
      </c>
      <c r="E1677" s="11">
        <v>76.53</v>
      </c>
      <c r="F1677" s="12">
        <v>712127</v>
      </c>
      <c r="H1677" s="21">
        <v>42965</v>
      </c>
      <c r="I1677" s="122" t="s">
        <v>48</v>
      </c>
      <c r="J1677" s="116">
        <v>135.72999999999999</v>
      </c>
      <c r="K1677" s="11">
        <v>134.94999999999999</v>
      </c>
      <c r="L1677" s="12">
        <v>2977551</v>
      </c>
      <c r="N1677" s="113" t="str">
        <f t="shared" si="104"/>
        <v>42970FAST</v>
      </c>
      <c r="O1677" s="21">
        <v>42970</v>
      </c>
      <c r="P1677" s="122" t="s">
        <v>261</v>
      </c>
      <c r="Q1677" s="116">
        <v>41.25</v>
      </c>
      <c r="R1677" s="11">
        <v>41.16</v>
      </c>
      <c r="S1677" s="11">
        <v>2568480</v>
      </c>
      <c r="T1677" s="78">
        <f t="shared" si="102"/>
        <v>3893989.6666666665</v>
      </c>
      <c r="U1677" s="11">
        <f t="shared" si="105"/>
        <v>-5.8139698654198447E-3</v>
      </c>
      <c r="V1677" s="119">
        <f t="shared" si="103"/>
        <v>0.26759070441638833</v>
      </c>
    </row>
    <row r="1678" spans="2:22">
      <c r="B1678" s="21">
        <v>42923</v>
      </c>
      <c r="C1678" s="122" t="s">
        <v>260</v>
      </c>
      <c r="D1678" s="116">
        <v>11.21</v>
      </c>
      <c r="E1678" s="11">
        <v>11.26</v>
      </c>
      <c r="F1678" s="12">
        <v>20871848</v>
      </c>
      <c r="H1678" s="21">
        <v>42965</v>
      </c>
      <c r="I1678" s="122" t="s">
        <v>49</v>
      </c>
      <c r="J1678" s="116">
        <v>43.3</v>
      </c>
      <c r="K1678" s="11">
        <v>43.7</v>
      </c>
      <c r="L1678" s="12">
        <v>1586168</v>
      </c>
      <c r="N1678" s="113" t="str">
        <f t="shared" si="104"/>
        <v>42971FAST</v>
      </c>
      <c r="O1678" s="21">
        <v>42971</v>
      </c>
      <c r="P1678" s="122" t="s">
        <v>261</v>
      </c>
      <c r="Q1678" s="116">
        <v>41.32</v>
      </c>
      <c r="R1678" s="11">
        <v>41.15</v>
      </c>
      <c r="S1678" s="11">
        <v>2241232</v>
      </c>
      <c r="T1678" s="78">
        <f t="shared" si="102"/>
        <v>3376404.5</v>
      </c>
      <c r="U1678" s="11">
        <f t="shared" si="105"/>
        <v>-2.429838427699362E-4</v>
      </c>
      <c r="V1678" s="119">
        <f t="shared" si="103"/>
        <v>0.26221781787360904</v>
      </c>
    </row>
    <row r="1679" spans="2:22">
      <c r="B1679" s="21">
        <v>42923</v>
      </c>
      <c r="C1679" s="122" t="s">
        <v>261</v>
      </c>
      <c r="D1679" s="116">
        <v>44.13</v>
      </c>
      <c r="E1679" s="11">
        <v>43.89</v>
      </c>
      <c r="F1679" s="12">
        <v>1740225</v>
      </c>
      <c r="H1679" s="21">
        <v>42965</v>
      </c>
      <c r="I1679" s="122" t="s">
        <v>50</v>
      </c>
      <c r="J1679" s="116">
        <v>17.260000000000002</v>
      </c>
      <c r="K1679" s="11">
        <v>13.326276999999999</v>
      </c>
      <c r="L1679" s="12">
        <v>9559965</v>
      </c>
      <c r="N1679" s="113" t="str">
        <f t="shared" si="104"/>
        <v>42972FAST</v>
      </c>
      <c r="O1679" s="21">
        <v>42972</v>
      </c>
      <c r="P1679" s="122" t="s">
        <v>261</v>
      </c>
      <c r="Q1679" s="116">
        <v>41.35</v>
      </c>
      <c r="R1679" s="11">
        <v>41.46</v>
      </c>
      <c r="S1679" s="11">
        <v>2564239</v>
      </c>
      <c r="T1679" s="78">
        <f t="shared" si="102"/>
        <v>3112027.6666666665</v>
      </c>
      <c r="U1679" s="11">
        <f t="shared" si="105"/>
        <v>7.5051798845546681E-3</v>
      </c>
      <c r="V1679" s="119">
        <f t="shared" si="103"/>
        <v>0.25990358776295247</v>
      </c>
    </row>
    <row r="1680" spans="2:22">
      <c r="B1680" s="21">
        <v>42923</v>
      </c>
      <c r="C1680" s="122" t="s">
        <v>262</v>
      </c>
      <c r="D1680" s="116">
        <v>149.25</v>
      </c>
      <c r="E1680" s="11">
        <v>151.44</v>
      </c>
      <c r="F1680" s="12">
        <v>13615931</v>
      </c>
      <c r="H1680" s="21">
        <v>42965</v>
      </c>
      <c r="I1680" s="122" t="s">
        <v>51</v>
      </c>
      <c r="J1680" s="116">
        <v>18.600000000000001</v>
      </c>
      <c r="K1680" s="11">
        <v>18.510000000000002</v>
      </c>
      <c r="L1680" s="12">
        <v>11687271</v>
      </c>
      <c r="N1680" s="113" t="str">
        <f t="shared" si="104"/>
        <v>42975FAST</v>
      </c>
      <c r="O1680" s="21">
        <v>42975</v>
      </c>
      <c r="P1680" s="122" t="s">
        <v>261</v>
      </c>
      <c r="Q1680" s="116">
        <v>41.75</v>
      </c>
      <c r="R1680" s="11">
        <v>41.58</v>
      </c>
      <c r="S1680" s="11">
        <v>2448062</v>
      </c>
      <c r="T1680" s="78">
        <f t="shared" si="102"/>
        <v>3079688.4333333331</v>
      </c>
      <c r="U1680" s="11">
        <f t="shared" si="105"/>
        <v>2.8901754222332024E-3</v>
      </c>
      <c r="V1680" s="119">
        <f t="shared" si="103"/>
        <v>0.26072558808743351</v>
      </c>
    </row>
    <row r="1681" spans="2:22">
      <c r="B1681" s="21">
        <v>42923</v>
      </c>
      <c r="C1681" s="122" t="s">
        <v>263</v>
      </c>
      <c r="D1681" s="116">
        <v>65.16</v>
      </c>
      <c r="E1681" s="11">
        <v>65.930000000000007</v>
      </c>
      <c r="F1681" s="12">
        <v>860870</v>
      </c>
      <c r="H1681" s="21">
        <v>42965</v>
      </c>
      <c r="I1681" s="122" t="s">
        <v>52</v>
      </c>
      <c r="J1681" s="116">
        <v>30.17</v>
      </c>
      <c r="K1681" s="11">
        <v>29.78</v>
      </c>
      <c r="L1681" s="12">
        <v>2392512</v>
      </c>
      <c r="N1681" s="113" t="str">
        <f t="shared" si="104"/>
        <v>42976FAST</v>
      </c>
      <c r="O1681" s="21">
        <v>42976</v>
      </c>
      <c r="P1681" s="122" t="s">
        <v>261</v>
      </c>
      <c r="Q1681" s="116">
        <v>41.39</v>
      </c>
      <c r="R1681" s="11">
        <v>41.41</v>
      </c>
      <c r="S1681" s="11">
        <v>1745329</v>
      </c>
      <c r="T1681" s="78">
        <f t="shared" si="102"/>
        <v>3049450.7333333334</v>
      </c>
      <c r="U1681" s="11">
        <f t="shared" si="105"/>
        <v>-4.0968848723910312E-3</v>
      </c>
      <c r="V1681" s="119">
        <f t="shared" si="103"/>
        <v>0.25991352269122431</v>
      </c>
    </row>
    <row r="1682" spans="2:22">
      <c r="B1682" s="21">
        <v>42923</v>
      </c>
      <c r="C1682" s="122" t="s">
        <v>264</v>
      </c>
      <c r="D1682" s="116">
        <v>11.92</v>
      </c>
      <c r="E1682" s="11">
        <v>11.9</v>
      </c>
      <c r="F1682" s="12">
        <v>12151434</v>
      </c>
      <c r="H1682" s="21">
        <v>42965</v>
      </c>
      <c r="I1682" s="122" t="s">
        <v>53</v>
      </c>
      <c r="J1682" s="116">
        <v>33.96</v>
      </c>
      <c r="K1682" s="11">
        <v>34.090000000000003</v>
      </c>
      <c r="L1682" s="12">
        <v>1782300</v>
      </c>
      <c r="N1682" s="113" t="str">
        <f t="shared" si="104"/>
        <v>42977FAST</v>
      </c>
      <c r="O1682" s="21">
        <v>42977</v>
      </c>
      <c r="P1682" s="122" t="s">
        <v>261</v>
      </c>
      <c r="Q1682" s="116">
        <v>41.26</v>
      </c>
      <c r="R1682" s="11">
        <v>42.06</v>
      </c>
      <c r="S1682" s="11">
        <v>1810764</v>
      </c>
      <c r="T1682" s="78">
        <f t="shared" si="102"/>
        <v>2992275.2333333334</v>
      </c>
      <c r="U1682" s="11">
        <f t="shared" si="105"/>
        <v>1.5574772717078069E-2</v>
      </c>
      <c r="V1682" s="119">
        <f t="shared" si="103"/>
        <v>0.2514715318957379</v>
      </c>
    </row>
    <row r="1683" spans="2:22">
      <c r="B1683" s="21">
        <v>42923</v>
      </c>
      <c r="C1683" s="122" t="s">
        <v>265</v>
      </c>
      <c r="D1683" s="116">
        <v>216.27</v>
      </c>
      <c r="E1683" s="11">
        <v>218.51</v>
      </c>
      <c r="F1683" s="12">
        <v>1069156</v>
      </c>
      <c r="H1683" s="21">
        <v>42965</v>
      </c>
      <c r="I1683" s="122" t="s">
        <v>54</v>
      </c>
      <c r="J1683" s="116">
        <v>118.97</v>
      </c>
      <c r="K1683" s="11">
        <v>118.71</v>
      </c>
      <c r="L1683" s="12">
        <v>527896</v>
      </c>
      <c r="N1683" s="113" t="str">
        <f t="shared" si="104"/>
        <v>42978FAST</v>
      </c>
      <c r="O1683" s="21">
        <v>42978</v>
      </c>
      <c r="P1683" s="122" t="s">
        <v>261</v>
      </c>
      <c r="Q1683" s="116">
        <v>42.19</v>
      </c>
      <c r="R1683" s="11">
        <v>42.67</v>
      </c>
      <c r="S1683" s="11">
        <v>2436864</v>
      </c>
      <c r="T1683" s="78">
        <f t="shared" si="102"/>
        <v>2817883.1666666665</v>
      </c>
      <c r="U1683" s="11">
        <f t="shared" si="105"/>
        <v>1.439892692535478E-2</v>
      </c>
      <c r="V1683" s="119">
        <f t="shared" si="103"/>
        <v>0.25172565959777032</v>
      </c>
    </row>
    <row r="1684" spans="2:22">
      <c r="B1684" s="21">
        <v>42923</v>
      </c>
      <c r="C1684" s="122" t="s">
        <v>266</v>
      </c>
      <c r="D1684" s="116">
        <v>29.31</v>
      </c>
      <c r="E1684" s="11">
        <v>29.25</v>
      </c>
      <c r="F1684" s="12">
        <v>3148525</v>
      </c>
      <c r="H1684" s="21">
        <v>42965</v>
      </c>
      <c r="I1684" s="122" t="s">
        <v>55</v>
      </c>
      <c r="J1684" s="116">
        <v>84.7</v>
      </c>
      <c r="K1684" s="11">
        <v>84.745000000000005</v>
      </c>
      <c r="L1684" s="12">
        <v>1050816</v>
      </c>
      <c r="N1684" s="113" t="str">
        <f t="shared" si="104"/>
        <v>42979FAST</v>
      </c>
      <c r="O1684" s="21">
        <v>42979</v>
      </c>
      <c r="P1684" s="122" t="s">
        <v>261</v>
      </c>
      <c r="Q1684" s="117">
        <v>42.89</v>
      </c>
      <c r="R1684" s="96">
        <v>42.48</v>
      </c>
      <c r="S1684" s="11">
        <v>1791828</v>
      </c>
      <c r="T1684" s="78">
        <f t="shared" si="102"/>
        <v>2775150.7</v>
      </c>
      <c r="U1684" s="11">
        <f t="shared" si="105"/>
        <v>-4.4627202662252796E-3</v>
      </c>
      <c r="V1684" s="119">
        <f t="shared" si="103"/>
        <v>0.25392193256481216</v>
      </c>
    </row>
    <row r="1685" spans="2:22">
      <c r="B1685" s="21">
        <v>42923</v>
      </c>
      <c r="C1685" s="122" t="s">
        <v>267</v>
      </c>
      <c r="D1685" s="116">
        <v>127.97</v>
      </c>
      <c r="E1685" s="11">
        <v>127.63</v>
      </c>
      <c r="F1685" s="12">
        <v>612007</v>
      </c>
      <c r="H1685" s="21">
        <v>42965</v>
      </c>
      <c r="I1685" s="122" t="s">
        <v>56</v>
      </c>
      <c r="J1685" s="116">
        <v>17.87</v>
      </c>
      <c r="K1685" s="11">
        <v>17.43</v>
      </c>
      <c r="L1685" s="12">
        <v>8393075</v>
      </c>
      <c r="N1685" s="113" t="str">
        <f t="shared" si="104"/>
        <v>42983FAST</v>
      </c>
      <c r="O1685" s="21">
        <v>42983</v>
      </c>
      <c r="P1685" s="122" t="s">
        <v>261</v>
      </c>
      <c r="Q1685" s="117">
        <v>42.4</v>
      </c>
      <c r="R1685" s="96">
        <v>42.04</v>
      </c>
      <c r="S1685" s="11">
        <v>1905182</v>
      </c>
      <c r="T1685" s="78">
        <f t="shared" si="102"/>
        <v>2677145.1</v>
      </c>
      <c r="U1685" s="11">
        <f t="shared" si="105"/>
        <v>-1.0411830924933014E-2</v>
      </c>
      <c r="V1685" s="119">
        <f t="shared" si="103"/>
        <v>0.2502328618432561</v>
      </c>
    </row>
    <row r="1686" spans="2:22">
      <c r="B1686" s="21">
        <v>42923</v>
      </c>
      <c r="C1686" s="122" t="s">
        <v>268</v>
      </c>
      <c r="D1686" s="116">
        <v>85.77</v>
      </c>
      <c r="E1686" s="11">
        <v>86.78</v>
      </c>
      <c r="F1686" s="12">
        <v>1808762</v>
      </c>
      <c r="H1686" s="21">
        <v>42965</v>
      </c>
      <c r="I1686" s="122" t="s">
        <v>57</v>
      </c>
      <c r="J1686" s="116">
        <v>107.92</v>
      </c>
      <c r="K1686" s="11">
        <v>107.34</v>
      </c>
      <c r="L1686" s="12">
        <v>1047042</v>
      </c>
      <c r="N1686" s="113" t="str">
        <f t="shared" si="104"/>
        <v>42984FAST</v>
      </c>
      <c r="O1686" s="21">
        <v>42984</v>
      </c>
      <c r="P1686" s="122" t="s">
        <v>261</v>
      </c>
      <c r="Q1686" s="117">
        <v>42.38</v>
      </c>
      <c r="R1686" s="96">
        <v>42.37</v>
      </c>
      <c r="S1686" s="11">
        <v>2590526</v>
      </c>
      <c r="T1686" s="78">
        <f t="shared" si="102"/>
        <v>2619065.2000000002</v>
      </c>
      <c r="U1686" s="11">
        <f t="shared" si="105"/>
        <v>7.8190186297173794E-3</v>
      </c>
      <c r="V1686" s="119">
        <f t="shared" si="103"/>
        <v>0.24815374078315075</v>
      </c>
    </row>
    <row r="1687" spans="2:22">
      <c r="B1687" s="21">
        <v>42923</v>
      </c>
      <c r="C1687" s="122" t="s">
        <v>269</v>
      </c>
      <c r="D1687" s="116">
        <v>122</v>
      </c>
      <c r="E1687" s="11">
        <v>122.77</v>
      </c>
      <c r="F1687" s="12">
        <v>704350</v>
      </c>
      <c r="H1687" s="21">
        <v>42965</v>
      </c>
      <c r="I1687" s="122" t="s">
        <v>58</v>
      </c>
      <c r="J1687" s="116">
        <v>247.4</v>
      </c>
      <c r="K1687" s="11">
        <v>247.28</v>
      </c>
      <c r="L1687" s="12">
        <v>754398</v>
      </c>
      <c r="N1687" s="113" t="str">
        <f t="shared" si="104"/>
        <v>42985FAST</v>
      </c>
      <c r="O1687" s="21">
        <v>42985</v>
      </c>
      <c r="P1687" s="122" t="s">
        <v>261</v>
      </c>
      <c r="Q1687" s="117">
        <v>41.81</v>
      </c>
      <c r="R1687" s="96">
        <v>41.93</v>
      </c>
      <c r="S1687" s="11">
        <v>4947914</v>
      </c>
      <c r="T1687" s="78">
        <f t="shared" si="102"/>
        <v>2577911.8333333335</v>
      </c>
      <c r="U1687" s="11">
        <f t="shared" si="105"/>
        <v>-1.0439003455796536E-2</v>
      </c>
      <c r="V1687" s="119">
        <f t="shared" si="103"/>
        <v>0.23833296420851044</v>
      </c>
    </row>
    <row r="1688" spans="2:22">
      <c r="B1688" s="21">
        <v>42923</v>
      </c>
      <c r="C1688" s="122" t="s">
        <v>270</v>
      </c>
      <c r="D1688" s="116">
        <v>26.55</v>
      </c>
      <c r="E1688" s="11">
        <v>26.48</v>
      </c>
      <c r="F1688" s="12">
        <v>4073564</v>
      </c>
      <c r="H1688" s="21">
        <v>42965</v>
      </c>
      <c r="I1688" s="122" t="s">
        <v>59</v>
      </c>
      <c r="J1688" s="116">
        <v>140.87</v>
      </c>
      <c r="K1688" s="11">
        <v>139.69999999999999</v>
      </c>
      <c r="L1688" s="12">
        <v>4152714</v>
      </c>
      <c r="N1688" s="113" t="str">
        <f t="shared" si="104"/>
        <v>42986FAST</v>
      </c>
      <c r="O1688" s="21">
        <v>42986</v>
      </c>
      <c r="P1688" s="122" t="s">
        <v>261</v>
      </c>
      <c r="Q1688" s="117">
        <v>41.9</v>
      </c>
      <c r="R1688" s="96">
        <v>42.69</v>
      </c>
      <c r="S1688" s="11">
        <v>2333929</v>
      </c>
      <c r="T1688" s="78">
        <f t="shared" si="102"/>
        <v>2652888.1666666665</v>
      </c>
      <c r="U1688" s="11">
        <f t="shared" si="105"/>
        <v>1.7963139587199427E-2</v>
      </c>
      <c r="V1688" s="119">
        <f t="shared" si="103"/>
        <v>0.23964819565698481</v>
      </c>
    </row>
    <row r="1689" spans="2:22">
      <c r="B1689" s="21">
        <v>42923</v>
      </c>
      <c r="C1689" s="122" t="s">
        <v>271</v>
      </c>
      <c r="D1689" s="116">
        <v>50.08</v>
      </c>
      <c r="E1689" s="11">
        <v>49.98</v>
      </c>
      <c r="F1689" s="12">
        <v>4129058</v>
      </c>
      <c r="H1689" s="21">
        <v>42965</v>
      </c>
      <c r="I1689" s="122" t="s">
        <v>60</v>
      </c>
      <c r="J1689" s="116">
        <v>64.98</v>
      </c>
      <c r="K1689" s="11">
        <v>64.59</v>
      </c>
      <c r="L1689" s="12">
        <v>1852295</v>
      </c>
      <c r="N1689" s="113" t="str">
        <f t="shared" si="104"/>
        <v>42989FAST</v>
      </c>
      <c r="O1689" s="21">
        <v>42989</v>
      </c>
      <c r="P1689" s="122" t="s">
        <v>261</v>
      </c>
      <c r="Q1689" s="117">
        <v>42.93</v>
      </c>
      <c r="R1689" s="96">
        <v>42.96</v>
      </c>
      <c r="S1689" s="11">
        <v>2862932</v>
      </c>
      <c r="T1689" s="78">
        <f t="shared" si="102"/>
        <v>2574671.2999999998</v>
      </c>
      <c r="U1689" s="11">
        <f t="shared" si="105"/>
        <v>6.3047494307385274E-3</v>
      </c>
      <c r="V1689" s="119">
        <f t="shared" si="103"/>
        <v>0.24614429759995785</v>
      </c>
    </row>
    <row r="1690" spans="2:22">
      <c r="B1690" s="21">
        <v>42923</v>
      </c>
      <c r="C1690" s="122" t="s">
        <v>272</v>
      </c>
      <c r="D1690" s="116">
        <v>34.299999999999997</v>
      </c>
      <c r="E1690" s="11">
        <v>34.700000000000003</v>
      </c>
      <c r="F1690" s="12">
        <v>1232453</v>
      </c>
      <c r="H1690" s="21">
        <v>42965</v>
      </c>
      <c r="I1690" s="122" t="s">
        <v>61</v>
      </c>
      <c r="J1690" s="116">
        <v>151.26</v>
      </c>
      <c r="K1690" s="11">
        <v>150.44</v>
      </c>
      <c r="L1690" s="12">
        <v>567106</v>
      </c>
      <c r="N1690" s="113" t="str">
        <f t="shared" si="104"/>
        <v>42990FAST</v>
      </c>
      <c r="O1690" s="21">
        <v>42990</v>
      </c>
      <c r="P1690" s="122" t="s">
        <v>261</v>
      </c>
      <c r="Q1690" s="117">
        <v>43.07</v>
      </c>
      <c r="R1690" s="96">
        <v>43.55</v>
      </c>
      <c r="S1690" s="11">
        <v>1623650</v>
      </c>
      <c r="T1690" s="78">
        <f t="shared" si="102"/>
        <v>2565771.1</v>
      </c>
      <c r="U1690" s="11">
        <f t="shared" si="105"/>
        <v>1.3640253097902382E-2</v>
      </c>
      <c r="V1690" s="119">
        <f t="shared" si="103"/>
        <v>0.24654229054924992</v>
      </c>
    </row>
    <row r="1691" spans="2:22">
      <c r="B1691" s="21">
        <v>42923</v>
      </c>
      <c r="C1691" s="122" t="s">
        <v>273</v>
      </c>
      <c r="D1691" s="116">
        <v>45.21</v>
      </c>
      <c r="E1691" s="11">
        <v>45.34</v>
      </c>
      <c r="F1691" s="12">
        <v>1255985</v>
      </c>
      <c r="H1691" s="21">
        <v>42965</v>
      </c>
      <c r="I1691" s="122" t="s">
        <v>62</v>
      </c>
      <c r="J1691" s="116">
        <v>135.06</v>
      </c>
      <c r="K1691" s="11">
        <v>134.83000000000001</v>
      </c>
      <c r="L1691" s="12">
        <v>352093</v>
      </c>
      <c r="N1691" s="113" t="str">
        <f t="shared" si="104"/>
        <v>42991FAST</v>
      </c>
      <c r="O1691" s="21">
        <v>42991</v>
      </c>
      <c r="P1691" s="122" t="s">
        <v>261</v>
      </c>
      <c r="Q1691" s="117">
        <v>43.44</v>
      </c>
      <c r="R1691" s="96">
        <v>43.55</v>
      </c>
      <c r="S1691" s="11">
        <v>1799488</v>
      </c>
      <c r="T1691" s="78">
        <f t="shared" si="102"/>
        <v>2540171.8333333335</v>
      </c>
      <c r="U1691" s="11">
        <f t="shared" si="105"/>
        <v>0</v>
      </c>
      <c r="V1691" s="119">
        <f t="shared" si="103"/>
        <v>0.24654229054924989</v>
      </c>
    </row>
    <row r="1692" spans="2:22">
      <c r="B1692" s="21">
        <v>42923</v>
      </c>
      <c r="C1692" s="122" t="s">
        <v>274</v>
      </c>
      <c r="D1692" s="116">
        <v>46.33</v>
      </c>
      <c r="E1692" s="11">
        <v>46.31</v>
      </c>
      <c r="F1692" s="12">
        <v>1231445</v>
      </c>
      <c r="H1692" s="21">
        <v>42965</v>
      </c>
      <c r="I1692" s="122" t="s">
        <v>63</v>
      </c>
      <c r="J1692" s="116">
        <v>190.74</v>
      </c>
      <c r="K1692" s="11">
        <v>189.32</v>
      </c>
      <c r="L1692" s="12">
        <v>882072</v>
      </c>
      <c r="N1692" s="113" t="str">
        <f t="shared" si="104"/>
        <v>42992FAST</v>
      </c>
      <c r="O1692" s="21">
        <v>42992</v>
      </c>
      <c r="P1692" s="122" t="s">
        <v>261</v>
      </c>
      <c r="Q1692" s="117">
        <v>43.4</v>
      </c>
      <c r="R1692" s="96">
        <v>43.56</v>
      </c>
      <c r="S1692" s="11">
        <v>1599914</v>
      </c>
      <c r="T1692" s="78">
        <f t="shared" si="102"/>
        <v>2489219.6333333333</v>
      </c>
      <c r="U1692" s="11">
        <f t="shared" si="105"/>
        <v>2.2959476624798155E-4</v>
      </c>
      <c r="V1692" s="119">
        <f t="shared" si="103"/>
        <v>0.24654458502296464</v>
      </c>
    </row>
    <row r="1693" spans="2:22">
      <c r="B1693" s="21">
        <v>42923</v>
      </c>
      <c r="C1693" s="122" t="s">
        <v>275</v>
      </c>
      <c r="D1693" s="116">
        <v>73.84</v>
      </c>
      <c r="E1693" s="11">
        <v>74.59</v>
      </c>
      <c r="F1693" s="12">
        <v>682479</v>
      </c>
      <c r="H1693" s="21">
        <v>42965</v>
      </c>
      <c r="I1693" s="122" t="s">
        <v>64</v>
      </c>
      <c r="J1693" s="116">
        <v>121.6</v>
      </c>
      <c r="K1693" s="11">
        <v>121.19</v>
      </c>
      <c r="L1693" s="12">
        <v>958477</v>
      </c>
      <c r="N1693" s="113" t="str">
        <f t="shared" si="104"/>
        <v>42993FAST</v>
      </c>
      <c r="O1693" s="21">
        <v>42993</v>
      </c>
      <c r="P1693" s="122" t="s">
        <v>261</v>
      </c>
      <c r="Q1693" s="117">
        <v>43.58</v>
      </c>
      <c r="R1693" s="96">
        <v>43.93</v>
      </c>
      <c r="S1693" s="11">
        <v>3413086</v>
      </c>
      <c r="T1693" s="78">
        <f t="shared" si="102"/>
        <v>2447330.5333333332</v>
      </c>
      <c r="U1693" s="11">
        <f t="shared" si="105"/>
        <v>8.4581599229285129E-3</v>
      </c>
      <c r="V1693" s="119">
        <f t="shared" si="103"/>
        <v>0.24653746320747302</v>
      </c>
    </row>
    <row r="1694" spans="2:22">
      <c r="B1694" s="21">
        <v>42923</v>
      </c>
      <c r="C1694" s="122" t="s">
        <v>276</v>
      </c>
      <c r="D1694" s="116">
        <v>27.54</v>
      </c>
      <c r="E1694" s="11">
        <v>27.56</v>
      </c>
      <c r="F1694" s="12">
        <v>1503073</v>
      </c>
      <c r="H1694" s="21">
        <v>42965</v>
      </c>
      <c r="I1694" s="122" t="s">
        <v>65</v>
      </c>
      <c r="J1694" s="116">
        <v>46.15</v>
      </c>
      <c r="K1694" s="11">
        <v>45.75</v>
      </c>
      <c r="L1694" s="12">
        <v>5187763</v>
      </c>
      <c r="N1694" s="113" t="str">
        <f t="shared" si="104"/>
        <v>42996FAST</v>
      </c>
      <c r="O1694" s="21">
        <v>42996</v>
      </c>
      <c r="P1694" s="122" t="s">
        <v>261</v>
      </c>
      <c r="Q1694" s="117">
        <v>43.92</v>
      </c>
      <c r="R1694" s="96">
        <v>44.1</v>
      </c>
      <c r="S1694" s="11">
        <v>1742235</v>
      </c>
      <c r="T1694" s="78">
        <f t="shared" si="102"/>
        <v>2482208.5</v>
      </c>
      <c r="U1694" s="11">
        <f t="shared" si="105"/>
        <v>3.8623244651122208E-3</v>
      </c>
      <c r="V1694" s="119">
        <f t="shared" si="103"/>
        <v>0.24570892811699205</v>
      </c>
    </row>
    <row r="1695" spans="2:22">
      <c r="B1695" s="21">
        <v>42923</v>
      </c>
      <c r="C1695" s="122" t="s">
        <v>277</v>
      </c>
      <c r="D1695" s="116">
        <v>27.92</v>
      </c>
      <c r="E1695" s="11">
        <v>27.9</v>
      </c>
      <c r="F1695" s="12">
        <v>6742543</v>
      </c>
      <c r="H1695" s="21">
        <v>42965</v>
      </c>
      <c r="I1695" s="122" t="s">
        <v>66</v>
      </c>
      <c r="J1695" s="116">
        <v>35.29</v>
      </c>
      <c r="K1695" s="11">
        <v>35.01</v>
      </c>
      <c r="L1695" s="12">
        <v>16231408</v>
      </c>
      <c r="N1695" s="113" t="str">
        <f t="shared" si="104"/>
        <v>42997FAST</v>
      </c>
      <c r="O1695" s="21">
        <v>42997</v>
      </c>
      <c r="P1695" s="122" t="s">
        <v>261</v>
      </c>
      <c r="Q1695" s="117">
        <v>44.15</v>
      </c>
      <c r="R1695" s="96">
        <v>44.2</v>
      </c>
      <c r="S1695" s="11">
        <v>1762886</v>
      </c>
      <c r="T1695" s="78">
        <f t="shared" si="102"/>
        <v>2413855.5333333332</v>
      </c>
      <c r="U1695" s="11">
        <f t="shared" si="105"/>
        <v>2.2650066308520615E-3</v>
      </c>
      <c r="V1695" s="119">
        <f t="shared" si="103"/>
        <v>0.23042211054979914</v>
      </c>
    </row>
    <row r="1696" spans="2:22">
      <c r="B1696" s="21">
        <v>42923</v>
      </c>
      <c r="C1696" s="122" t="s">
        <v>278</v>
      </c>
      <c r="D1696" s="116">
        <v>125.47</v>
      </c>
      <c r="E1696" s="11">
        <v>126.28</v>
      </c>
      <c r="F1696" s="12">
        <v>341260</v>
      </c>
      <c r="H1696" s="21">
        <v>42965</v>
      </c>
      <c r="I1696" s="122" t="s">
        <v>67</v>
      </c>
      <c r="J1696" s="116">
        <v>133.94999999999999</v>
      </c>
      <c r="K1696" s="11">
        <v>134.11000000000001</v>
      </c>
      <c r="L1696" s="12">
        <v>1306185</v>
      </c>
      <c r="N1696" s="113" t="str">
        <f t="shared" si="104"/>
        <v>42998FAST</v>
      </c>
      <c r="O1696" s="21">
        <v>42998</v>
      </c>
      <c r="P1696" s="122" t="s">
        <v>261</v>
      </c>
      <c r="Q1696" s="117">
        <v>44.43</v>
      </c>
      <c r="R1696" s="96">
        <v>44.56</v>
      </c>
      <c r="S1696" s="11">
        <v>3011689</v>
      </c>
      <c r="T1696" s="78">
        <f t="shared" si="102"/>
        <v>2415980.0666666669</v>
      </c>
      <c r="U1696" s="11">
        <f t="shared" si="105"/>
        <v>8.1118065353761124E-3</v>
      </c>
      <c r="V1696" s="119">
        <f t="shared" si="103"/>
        <v>0.22384457694730595</v>
      </c>
    </row>
    <row r="1697" spans="2:22">
      <c r="B1697" s="21">
        <v>42923</v>
      </c>
      <c r="C1697" s="122" t="s">
        <v>279</v>
      </c>
      <c r="D1697" s="116">
        <v>63.61</v>
      </c>
      <c r="E1697" s="11">
        <v>63.85</v>
      </c>
      <c r="F1697" s="12">
        <v>1114145</v>
      </c>
      <c r="H1697" s="21">
        <v>42965</v>
      </c>
      <c r="I1697" s="122" t="s">
        <v>68</v>
      </c>
      <c r="J1697" s="116">
        <v>53.85</v>
      </c>
      <c r="K1697" s="11">
        <v>54.29</v>
      </c>
      <c r="L1697" s="12">
        <v>2141772</v>
      </c>
      <c r="N1697" s="113" t="str">
        <f t="shared" si="104"/>
        <v>42999FAST</v>
      </c>
      <c r="O1697" s="21">
        <v>42999</v>
      </c>
      <c r="P1697" s="122" t="s">
        <v>261</v>
      </c>
      <c r="Q1697" s="117">
        <v>44.9</v>
      </c>
      <c r="R1697" s="96">
        <v>44.49</v>
      </c>
      <c r="S1697" s="11">
        <v>1632962</v>
      </c>
      <c r="T1697" s="78">
        <f t="shared" si="102"/>
        <v>2449577.3666666667</v>
      </c>
      <c r="U1697" s="11">
        <f t="shared" si="105"/>
        <v>-1.5721508010781778E-3</v>
      </c>
      <c r="V1697" s="119">
        <f t="shared" si="103"/>
        <v>0.2205256070171436</v>
      </c>
    </row>
    <row r="1698" spans="2:22">
      <c r="B1698" s="21">
        <v>42923</v>
      </c>
      <c r="C1698" s="122" t="s">
        <v>280</v>
      </c>
      <c r="D1698" s="116">
        <v>199.5</v>
      </c>
      <c r="E1698" s="11">
        <v>201.26</v>
      </c>
      <c r="F1698" s="12">
        <v>1300643</v>
      </c>
      <c r="H1698" s="21">
        <v>42965</v>
      </c>
      <c r="I1698" s="122" t="s">
        <v>69</v>
      </c>
      <c r="J1698" s="116">
        <v>20.57</v>
      </c>
      <c r="K1698" s="11">
        <v>20.51</v>
      </c>
      <c r="L1698" s="12">
        <v>2359622</v>
      </c>
      <c r="N1698" s="113" t="str">
        <f t="shared" si="104"/>
        <v>43000FAST</v>
      </c>
      <c r="O1698" s="21">
        <v>43000</v>
      </c>
      <c r="P1698" s="122" t="s">
        <v>261</v>
      </c>
      <c r="Q1698" s="117">
        <v>44.09</v>
      </c>
      <c r="R1698" s="96">
        <v>44.25</v>
      </c>
      <c r="S1698" s="11">
        <v>2072665</v>
      </c>
      <c r="T1698" s="78">
        <f t="shared" si="102"/>
        <v>2437036</v>
      </c>
      <c r="U1698" s="11">
        <f t="shared" si="105"/>
        <v>-5.4090733640119711E-3</v>
      </c>
      <c r="V1698" s="119">
        <f t="shared" si="103"/>
        <v>0.21739814457057685</v>
      </c>
    </row>
    <row r="1699" spans="2:22">
      <c r="B1699" s="21">
        <v>42923</v>
      </c>
      <c r="C1699" s="122" t="s">
        <v>281</v>
      </c>
      <c r="D1699" s="116">
        <v>26.25</v>
      </c>
      <c r="E1699" s="11">
        <v>26.15</v>
      </c>
      <c r="F1699" s="12">
        <v>40543122</v>
      </c>
      <c r="H1699" s="21">
        <v>42965</v>
      </c>
      <c r="I1699" s="122" t="s">
        <v>70</v>
      </c>
      <c r="J1699" s="116">
        <v>85.46</v>
      </c>
      <c r="K1699" s="11">
        <v>85.18</v>
      </c>
      <c r="L1699" s="12">
        <v>1333890</v>
      </c>
      <c r="N1699" s="113" t="str">
        <f t="shared" si="104"/>
        <v>43003FAST</v>
      </c>
      <c r="O1699" s="21">
        <v>43003</v>
      </c>
      <c r="P1699" s="122" t="s">
        <v>261</v>
      </c>
      <c r="Q1699" s="117">
        <v>44.18</v>
      </c>
      <c r="R1699" s="96">
        <v>44.53</v>
      </c>
      <c r="S1699" s="11">
        <v>2187735</v>
      </c>
      <c r="T1699" s="78">
        <f t="shared" si="102"/>
        <v>2441333.5666666669</v>
      </c>
      <c r="U1699" s="11">
        <f t="shared" si="105"/>
        <v>6.3077478796725343E-3</v>
      </c>
      <c r="V1699" s="119">
        <f t="shared" si="103"/>
        <v>0.21135412730463549</v>
      </c>
    </row>
    <row r="1700" spans="2:22">
      <c r="B1700" s="21">
        <v>42923</v>
      </c>
      <c r="C1700" s="122" t="s">
        <v>282</v>
      </c>
      <c r="D1700" s="116">
        <v>22.64</v>
      </c>
      <c r="E1700" s="11">
        <v>22.76</v>
      </c>
      <c r="F1700" s="12">
        <v>3483208</v>
      </c>
      <c r="H1700" s="21">
        <v>42965</v>
      </c>
      <c r="I1700" s="122" t="s">
        <v>71</v>
      </c>
      <c r="J1700" s="116">
        <v>37.15</v>
      </c>
      <c r="K1700" s="11">
        <v>36.89</v>
      </c>
      <c r="L1700" s="12">
        <v>835005</v>
      </c>
      <c r="N1700" s="113" t="str">
        <f t="shared" si="104"/>
        <v>43004FAST</v>
      </c>
      <c r="O1700" s="21">
        <v>43004</v>
      </c>
      <c r="P1700" s="122" t="s">
        <v>261</v>
      </c>
      <c r="Q1700" s="117">
        <v>44.77</v>
      </c>
      <c r="R1700" s="96">
        <v>45.24</v>
      </c>
      <c r="S1700" s="11">
        <v>2312725</v>
      </c>
      <c r="T1700" s="78">
        <f t="shared" si="102"/>
        <v>2460806.3333333335</v>
      </c>
      <c r="U1700" s="11">
        <f t="shared" si="105"/>
        <v>1.5818531914308685E-2</v>
      </c>
      <c r="V1700" s="119">
        <f t="shared" si="103"/>
        <v>0.21143412101374714</v>
      </c>
    </row>
    <row r="1701" spans="2:22">
      <c r="B1701" s="21">
        <v>42923</v>
      </c>
      <c r="C1701" s="122" t="s">
        <v>283</v>
      </c>
      <c r="D1701" s="116">
        <v>69.69</v>
      </c>
      <c r="E1701" s="11">
        <v>69.25</v>
      </c>
      <c r="F1701" s="12">
        <v>6535797</v>
      </c>
      <c r="H1701" s="21">
        <v>42965</v>
      </c>
      <c r="I1701" s="122" t="s">
        <v>72</v>
      </c>
      <c r="J1701" s="116">
        <v>324.51</v>
      </c>
      <c r="K1701" s="11">
        <v>328.10333000000003</v>
      </c>
      <c r="L1701" s="12">
        <v>1155479.977</v>
      </c>
      <c r="N1701" s="113" t="str">
        <f t="shared" si="104"/>
        <v>43005FAST</v>
      </c>
      <c r="O1701" s="21">
        <v>43005</v>
      </c>
      <c r="P1701" s="122" t="s">
        <v>261</v>
      </c>
      <c r="Q1701" s="117">
        <v>45.41</v>
      </c>
      <c r="R1701" s="96">
        <v>45.53</v>
      </c>
      <c r="S1701" s="11">
        <v>2658498</v>
      </c>
      <c r="T1701" s="78">
        <f t="shared" si="102"/>
        <v>2496356</v>
      </c>
      <c r="U1701" s="11">
        <f t="shared" si="105"/>
        <v>6.3897980987709883E-3</v>
      </c>
      <c r="V1701" s="119">
        <f t="shared" si="103"/>
        <v>0.21277526524434512</v>
      </c>
    </row>
    <row r="1702" spans="2:22">
      <c r="B1702" s="21">
        <v>42923</v>
      </c>
      <c r="C1702" s="122" t="s">
        <v>284</v>
      </c>
      <c r="D1702" s="116">
        <v>53.87</v>
      </c>
      <c r="E1702" s="11">
        <v>53.63</v>
      </c>
      <c r="F1702" s="12">
        <v>3825218</v>
      </c>
      <c r="H1702" s="21">
        <v>42965</v>
      </c>
      <c r="I1702" s="122" t="s">
        <v>73</v>
      </c>
      <c r="J1702" s="116">
        <v>119.87</v>
      </c>
      <c r="K1702" s="11">
        <v>119.51</v>
      </c>
      <c r="L1702" s="12">
        <v>746181</v>
      </c>
      <c r="N1702" s="113" t="str">
        <f t="shared" si="104"/>
        <v>43006FAST</v>
      </c>
      <c r="O1702" s="21">
        <v>43006</v>
      </c>
      <c r="P1702" s="122" t="s">
        <v>261</v>
      </c>
      <c r="Q1702" s="117">
        <v>45.5</v>
      </c>
      <c r="R1702" s="96">
        <v>45.73</v>
      </c>
      <c r="S1702" s="11">
        <v>2595332</v>
      </c>
      <c r="T1702" s="78">
        <f t="shared" si="102"/>
        <v>2534820.5666666669</v>
      </c>
      <c r="U1702" s="11">
        <f t="shared" si="105"/>
        <v>4.383088323272933E-3</v>
      </c>
      <c r="V1702" s="119">
        <f t="shared" si="103"/>
        <v>0.21046061416877021</v>
      </c>
    </row>
    <row r="1703" spans="2:22">
      <c r="B1703" s="21">
        <v>42923</v>
      </c>
      <c r="C1703" s="122" t="s">
        <v>24</v>
      </c>
      <c r="D1703" s="116">
        <v>29.88</v>
      </c>
      <c r="E1703" s="11">
        <v>30.28</v>
      </c>
      <c r="F1703" s="12">
        <v>4356755</v>
      </c>
      <c r="H1703" s="21">
        <v>42968</v>
      </c>
      <c r="I1703" s="122" t="s">
        <v>24</v>
      </c>
      <c r="J1703" s="116">
        <v>27.9</v>
      </c>
      <c r="K1703" s="11">
        <v>28.19</v>
      </c>
      <c r="L1703" s="12">
        <v>5138372</v>
      </c>
      <c r="N1703" s="113" t="str">
        <f t="shared" si="104"/>
        <v>43007FAST</v>
      </c>
      <c r="O1703" s="21">
        <v>43007</v>
      </c>
      <c r="P1703" s="122" t="s">
        <v>261</v>
      </c>
      <c r="Q1703" s="117">
        <v>45.61</v>
      </c>
      <c r="R1703" s="96">
        <v>45.58</v>
      </c>
      <c r="S1703" s="11">
        <v>2268494</v>
      </c>
      <c r="T1703" s="78">
        <f t="shared" si="102"/>
        <v>2566260.5333333332</v>
      </c>
      <c r="U1703" s="11">
        <f t="shared" si="105"/>
        <v>-3.2855138524256235E-3</v>
      </c>
      <c r="V1703" s="119">
        <f t="shared" si="103"/>
        <v>0.20991868088206722</v>
      </c>
    </row>
    <row r="1704" spans="2:22">
      <c r="B1704" s="21">
        <v>42923</v>
      </c>
      <c r="C1704" s="122" t="s">
        <v>25</v>
      </c>
      <c r="D1704" s="116">
        <v>35</v>
      </c>
      <c r="E1704" s="11">
        <v>34.94</v>
      </c>
      <c r="F1704" s="12">
        <v>8623491</v>
      </c>
      <c r="H1704" s="21">
        <v>42968</v>
      </c>
      <c r="I1704" s="122" t="s">
        <v>25</v>
      </c>
      <c r="J1704" s="116">
        <v>34.9</v>
      </c>
      <c r="K1704" s="11">
        <v>34.909999999999997</v>
      </c>
      <c r="L1704" s="12">
        <v>6010367</v>
      </c>
      <c r="N1704" s="113" t="str">
        <f t="shared" si="104"/>
        <v>42919FB</v>
      </c>
      <c r="O1704" s="21">
        <v>42919</v>
      </c>
      <c r="P1704" s="122" t="s">
        <v>262</v>
      </c>
      <c r="Q1704" s="116">
        <v>151.72</v>
      </c>
      <c r="R1704" s="11">
        <v>148.43</v>
      </c>
      <c r="S1704" s="11">
        <v>13862735</v>
      </c>
      <c r="T1704" s="78">
        <f t="shared" si="102"/>
        <v>2524528.1666666665</v>
      </c>
      <c r="U1704" s="11">
        <f t="shared" si="105"/>
        <v>1.1806444428191356</v>
      </c>
      <c r="V1704" s="119">
        <f t="shared" si="103"/>
        <v>0.17960568686286629</v>
      </c>
    </row>
    <row r="1705" spans="2:22">
      <c r="B1705" s="21">
        <v>42923</v>
      </c>
      <c r="C1705" s="122" t="s">
        <v>26</v>
      </c>
      <c r="D1705" s="116">
        <v>908.85</v>
      </c>
      <c r="E1705" s="11">
        <v>918.59</v>
      </c>
      <c r="F1705" s="12">
        <v>1637785</v>
      </c>
      <c r="H1705" s="21">
        <v>42968</v>
      </c>
      <c r="I1705" s="122" t="s">
        <v>26</v>
      </c>
      <c r="J1705" s="116">
        <v>910</v>
      </c>
      <c r="K1705" s="11">
        <v>906.66</v>
      </c>
      <c r="L1705" s="12">
        <v>943441</v>
      </c>
      <c r="N1705" s="113" t="str">
        <f t="shared" si="104"/>
        <v>42921FB</v>
      </c>
      <c r="O1705" s="21">
        <v>42921</v>
      </c>
      <c r="P1705" s="122" t="s">
        <v>262</v>
      </c>
      <c r="Q1705" s="116">
        <v>149</v>
      </c>
      <c r="R1705" s="11">
        <v>150.34</v>
      </c>
      <c r="S1705" s="11">
        <v>14334290</v>
      </c>
      <c r="T1705" s="78">
        <f t="shared" si="102"/>
        <v>2873774</v>
      </c>
      <c r="U1705" s="11">
        <f t="shared" si="105"/>
        <v>1.2785929112649235E-2</v>
      </c>
      <c r="V1705" s="119">
        <f t="shared" si="103"/>
        <v>3.4007885433379546</v>
      </c>
    </row>
    <row r="1706" spans="2:22">
      <c r="B1706" s="21">
        <v>42923</v>
      </c>
      <c r="C1706" s="122" t="s">
        <v>27</v>
      </c>
      <c r="D1706" s="116">
        <v>930.98500000000001</v>
      </c>
      <c r="E1706" s="11">
        <v>940.81</v>
      </c>
      <c r="F1706" s="12">
        <v>1663302</v>
      </c>
      <c r="H1706" s="21">
        <v>42968</v>
      </c>
      <c r="I1706" s="122" t="s">
        <v>27</v>
      </c>
      <c r="J1706" s="116">
        <v>925.77</v>
      </c>
      <c r="K1706" s="11">
        <v>920.87</v>
      </c>
      <c r="L1706" s="12">
        <v>1301243</v>
      </c>
      <c r="N1706" s="113" t="str">
        <f t="shared" si="104"/>
        <v>42922FB</v>
      </c>
      <c r="O1706" s="21">
        <v>42922</v>
      </c>
      <c r="P1706" s="122" t="s">
        <v>262</v>
      </c>
      <c r="Q1706" s="116">
        <v>149.03</v>
      </c>
      <c r="R1706" s="11">
        <v>148.82</v>
      </c>
      <c r="S1706" s="11">
        <v>14951802</v>
      </c>
      <c r="T1706" s="78">
        <f t="shared" si="102"/>
        <v>3154331.5</v>
      </c>
      <c r="U1706" s="11">
        <f t="shared" si="105"/>
        <v>-1.0161873780207708E-2</v>
      </c>
      <c r="V1706" s="119">
        <f t="shared" si="103"/>
        <v>3.3972377827213149</v>
      </c>
    </row>
    <row r="1707" spans="2:22">
      <c r="B1707" s="21">
        <v>42923</v>
      </c>
      <c r="C1707" s="122" t="s">
        <v>28</v>
      </c>
      <c r="D1707" s="116">
        <v>86.84</v>
      </c>
      <c r="E1707" s="11">
        <v>86.86</v>
      </c>
      <c r="F1707" s="12">
        <v>831414</v>
      </c>
      <c r="H1707" s="21">
        <v>42968</v>
      </c>
      <c r="I1707" s="122" t="s">
        <v>28</v>
      </c>
      <c r="J1707" s="116">
        <v>81.75</v>
      </c>
      <c r="K1707" s="11">
        <v>82.67</v>
      </c>
      <c r="L1707" s="12">
        <v>1011706</v>
      </c>
      <c r="N1707" s="113" t="str">
        <f t="shared" si="104"/>
        <v>42923FB</v>
      </c>
      <c r="O1707" s="21">
        <v>42923</v>
      </c>
      <c r="P1707" s="122" t="s">
        <v>262</v>
      </c>
      <c r="Q1707" s="116">
        <v>149.25</v>
      </c>
      <c r="R1707" s="11">
        <v>151.44</v>
      </c>
      <c r="S1707" s="11">
        <v>13615931</v>
      </c>
      <c r="T1707" s="78">
        <f t="shared" si="102"/>
        <v>3535915.5666666669</v>
      </c>
      <c r="U1707" s="11">
        <f t="shared" si="105"/>
        <v>1.7451984931952276E-2</v>
      </c>
      <c r="V1707" s="119">
        <f t="shared" si="103"/>
        <v>3.4007900080460751</v>
      </c>
    </row>
    <row r="1708" spans="2:22">
      <c r="B1708" s="21">
        <v>42923</v>
      </c>
      <c r="C1708" s="122" t="s">
        <v>29</v>
      </c>
      <c r="D1708" s="116">
        <v>88.77</v>
      </c>
      <c r="E1708" s="11">
        <v>88.99</v>
      </c>
      <c r="F1708" s="12">
        <v>864656</v>
      </c>
      <c r="H1708" s="21">
        <v>42968</v>
      </c>
      <c r="I1708" s="122" t="s">
        <v>29</v>
      </c>
      <c r="J1708" s="116">
        <v>93.69</v>
      </c>
      <c r="K1708" s="11">
        <v>94.57</v>
      </c>
      <c r="L1708" s="12">
        <v>857678</v>
      </c>
      <c r="N1708" s="113" t="str">
        <f t="shared" si="104"/>
        <v>42926FB</v>
      </c>
      <c r="O1708" s="21">
        <v>42926</v>
      </c>
      <c r="P1708" s="122" t="s">
        <v>262</v>
      </c>
      <c r="Q1708" s="116">
        <v>151.69</v>
      </c>
      <c r="R1708" s="11">
        <v>153.5</v>
      </c>
      <c r="S1708" s="11">
        <v>13378672</v>
      </c>
      <c r="T1708" s="78">
        <f t="shared" si="102"/>
        <v>3904163.9333333331</v>
      </c>
      <c r="U1708" s="11">
        <f t="shared" si="105"/>
        <v>1.3511060126184346E-2</v>
      </c>
      <c r="V1708" s="119">
        <f t="shared" si="103"/>
        <v>3.3985943317586642</v>
      </c>
    </row>
    <row r="1709" spans="2:22">
      <c r="B1709" s="21">
        <v>42923</v>
      </c>
      <c r="C1709" s="122" t="s">
        <v>30</v>
      </c>
      <c r="D1709" s="116">
        <v>22.77</v>
      </c>
      <c r="E1709" s="11">
        <v>22.64</v>
      </c>
      <c r="F1709" s="12">
        <v>6608785</v>
      </c>
      <c r="H1709" s="21">
        <v>42968</v>
      </c>
      <c r="I1709" s="122" t="s">
        <v>30</v>
      </c>
      <c r="J1709" s="116">
        <v>22.68</v>
      </c>
      <c r="K1709" s="11">
        <v>22.57</v>
      </c>
      <c r="L1709" s="12">
        <v>7888823</v>
      </c>
      <c r="N1709" s="113" t="str">
        <f t="shared" si="104"/>
        <v>42927FB</v>
      </c>
      <c r="O1709" s="21">
        <v>42927</v>
      </c>
      <c r="P1709" s="122" t="s">
        <v>262</v>
      </c>
      <c r="Q1709" s="116">
        <v>153.37</v>
      </c>
      <c r="R1709" s="11">
        <v>155.27000000000001</v>
      </c>
      <c r="S1709" s="11">
        <v>13667744</v>
      </c>
      <c r="T1709" s="78">
        <f t="shared" si="102"/>
        <v>4275411.9333333336</v>
      </c>
      <c r="U1709" s="11">
        <f t="shared" si="105"/>
        <v>1.1464969965826651E-2</v>
      </c>
      <c r="V1709" s="119">
        <f t="shared" si="103"/>
        <v>3.3973025664118346</v>
      </c>
    </row>
    <row r="1710" spans="2:22">
      <c r="B1710" s="21">
        <v>42923</v>
      </c>
      <c r="C1710" s="122" t="s">
        <v>31</v>
      </c>
      <c r="D1710" s="116">
        <v>51.24</v>
      </c>
      <c r="E1710" s="11">
        <v>51.17</v>
      </c>
      <c r="F1710" s="12">
        <v>931190</v>
      </c>
      <c r="H1710" s="21">
        <v>42968</v>
      </c>
      <c r="I1710" s="122" t="s">
        <v>31</v>
      </c>
      <c r="J1710" s="116">
        <v>51.1</v>
      </c>
      <c r="K1710" s="11">
        <v>50.98</v>
      </c>
      <c r="L1710" s="12">
        <v>770194</v>
      </c>
      <c r="N1710" s="113" t="str">
        <f t="shared" si="104"/>
        <v>42928FB</v>
      </c>
      <c r="O1710" s="21">
        <v>42928</v>
      </c>
      <c r="P1710" s="122" t="s">
        <v>262</v>
      </c>
      <c r="Q1710" s="116">
        <v>156.49</v>
      </c>
      <c r="R1710" s="11">
        <v>158.9</v>
      </c>
      <c r="S1710" s="11">
        <v>22739388</v>
      </c>
      <c r="T1710" s="78">
        <f t="shared" si="102"/>
        <v>4645528.7666666666</v>
      </c>
      <c r="U1710" s="11">
        <f t="shared" si="105"/>
        <v>2.31095365495919E-2</v>
      </c>
      <c r="V1710" s="119">
        <f t="shared" si="103"/>
        <v>3.396956259496366</v>
      </c>
    </row>
    <row r="1711" spans="2:22">
      <c r="B1711" s="21">
        <v>42923</v>
      </c>
      <c r="C1711" s="122" t="s">
        <v>32</v>
      </c>
      <c r="D1711" s="116">
        <v>228.23</v>
      </c>
      <c r="E1711" s="11">
        <v>225.28</v>
      </c>
      <c r="F1711" s="12">
        <v>2697551</v>
      </c>
      <c r="H1711" s="21">
        <v>42968</v>
      </c>
      <c r="I1711" s="122" t="s">
        <v>32</v>
      </c>
      <c r="J1711" s="116">
        <v>222.4</v>
      </c>
      <c r="K1711" s="11">
        <v>220.79</v>
      </c>
      <c r="L1711" s="12">
        <v>2203270</v>
      </c>
      <c r="N1711" s="113" t="str">
        <f t="shared" si="104"/>
        <v>42929FB</v>
      </c>
      <c r="O1711" s="21">
        <v>42929</v>
      </c>
      <c r="P1711" s="122" t="s">
        <v>262</v>
      </c>
      <c r="Q1711" s="116">
        <v>158.74</v>
      </c>
      <c r="R1711" s="11">
        <v>159.26</v>
      </c>
      <c r="S1711" s="11">
        <v>13929236</v>
      </c>
      <c r="T1711" s="78">
        <f t="shared" ref="T1711:T1774" si="106">AVERAGE(S1681:S1710)</f>
        <v>5321906.3</v>
      </c>
      <c r="U1711" s="11">
        <f t="shared" si="105"/>
        <v>2.2630132866283919E-3</v>
      </c>
      <c r="V1711" s="119">
        <f t="shared" ref="V1711:V1774" si="107">_xlfn.STDEV.S(U1681:U1710)*(250)^0.5</f>
        <v>3.3953471589232778</v>
      </c>
    </row>
    <row r="1712" spans="2:22">
      <c r="B1712" s="21">
        <v>42923</v>
      </c>
      <c r="C1712" s="122" t="s">
        <v>33</v>
      </c>
      <c r="D1712" s="116">
        <v>35.21</v>
      </c>
      <c r="E1712" s="11">
        <v>35.47</v>
      </c>
      <c r="F1712" s="12">
        <v>1663285</v>
      </c>
      <c r="H1712" s="21">
        <v>42968</v>
      </c>
      <c r="I1712" s="122" t="s">
        <v>33</v>
      </c>
      <c r="J1712" s="116">
        <v>29.71</v>
      </c>
      <c r="K1712" s="11">
        <v>29.74</v>
      </c>
      <c r="L1712" s="12">
        <v>2940012</v>
      </c>
      <c r="N1712" s="113" t="str">
        <f t="shared" si="104"/>
        <v>42930FB</v>
      </c>
      <c r="O1712" s="21">
        <v>42930</v>
      </c>
      <c r="P1712" s="122" t="s">
        <v>262</v>
      </c>
      <c r="Q1712" s="116">
        <v>160.13</v>
      </c>
      <c r="R1712" s="11">
        <v>159.97</v>
      </c>
      <c r="S1712" s="11">
        <v>16371207</v>
      </c>
      <c r="T1712" s="78">
        <f t="shared" si="106"/>
        <v>5728036.5333333332</v>
      </c>
      <c r="U1712" s="11">
        <f t="shared" si="105"/>
        <v>4.4482108242055755E-3</v>
      </c>
      <c r="V1712" s="119">
        <f t="shared" si="107"/>
        <v>3.3946089482874879</v>
      </c>
    </row>
    <row r="1713" spans="2:22">
      <c r="B1713" s="21">
        <v>42923</v>
      </c>
      <c r="C1713" s="122" t="s">
        <v>34</v>
      </c>
      <c r="D1713" s="116">
        <v>181.12</v>
      </c>
      <c r="E1713" s="11">
        <v>179.26</v>
      </c>
      <c r="F1713" s="12">
        <v>600852</v>
      </c>
      <c r="H1713" s="21">
        <v>42968</v>
      </c>
      <c r="I1713" s="122" t="s">
        <v>34</v>
      </c>
      <c r="J1713" s="116">
        <v>161</v>
      </c>
      <c r="K1713" s="11">
        <v>158.41</v>
      </c>
      <c r="L1713" s="12">
        <v>864886</v>
      </c>
      <c r="N1713" s="113" t="str">
        <f t="shared" si="104"/>
        <v>42933FB</v>
      </c>
      <c r="O1713" s="21">
        <v>42933</v>
      </c>
      <c r="P1713" s="122" t="s">
        <v>262</v>
      </c>
      <c r="Q1713" s="116">
        <v>160.25</v>
      </c>
      <c r="R1713" s="11">
        <v>159.72999999999999</v>
      </c>
      <c r="S1713" s="11">
        <v>12858836</v>
      </c>
      <c r="T1713" s="78">
        <f t="shared" si="106"/>
        <v>6213384.6333333338</v>
      </c>
      <c r="U1713" s="11">
        <f t="shared" si="105"/>
        <v>-1.5014078516390949E-3</v>
      </c>
      <c r="V1713" s="119">
        <f t="shared" si="107"/>
        <v>3.3955893970872246</v>
      </c>
    </row>
    <row r="1714" spans="2:22">
      <c r="B1714" s="21">
        <v>42923</v>
      </c>
      <c r="C1714" s="122" t="s">
        <v>35</v>
      </c>
      <c r="D1714" s="116">
        <v>41.85</v>
      </c>
      <c r="E1714" s="11">
        <v>41.78</v>
      </c>
      <c r="F1714" s="12">
        <v>10193165</v>
      </c>
      <c r="H1714" s="21">
        <v>42968</v>
      </c>
      <c r="I1714" s="122" t="s">
        <v>35</v>
      </c>
      <c r="J1714" s="116">
        <v>38.93</v>
      </c>
      <c r="K1714" s="11">
        <v>38.74</v>
      </c>
      <c r="L1714" s="12">
        <v>5084521</v>
      </c>
      <c r="N1714" s="113" t="str">
        <f t="shared" si="104"/>
        <v>42934FB</v>
      </c>
      <c r="O1714" s="21">
        <v>42934</v>
      </c>
      <c r="P1714" s="122" t="s">
        <v>262</v>
      </c>
      <c r="Q1714" s="116">
        <v>159.66</v>
      </c>
      <c r="R1714" s="11">
        <v>162.86000000000001</v>
      </c>
      <c r="S1714" s="11">
        <v>23722910</v>
      </c>
      <c r="T1714" s="78">
        <f t="shared" si="106"/>
        <v>6560783.7000000002</v>
      </c>
      <c r="U1714" s="11">
        <f t="shared" si="105"/>
        <v>1.9406046237120108E-2</v>
      </c>
      <c r="V1714" s="119">
        <f t="shared" si="107"/>
        <v>3.397115590750817</v>
      </c>
    </row>
    <row r="1715" spans="2:22">
      <c r="B1715" s="21">
        <v>42923</v>
      </c>
      <c r="C1715" s="122" t="s">
        <v>36</v>
      </c>
      <c r="D1715" s="116">
        <v>111.55</v>
      </c>
      <c r="E1715" s="11">
        <v>111.93</v>
      </c>
      <c r="F1715" s="12">
        <v>463515</v>
      </c>
      <c r="H1715" s="21">
        <v>42968</v>
      </c>
      <c r="I1715" s="122" t="s">
        <v>36</v>
      </c>
      <c r="J1715" s="116">
        <v>95.55</v>
      </c>
      <c r="K1715" s="11">
        <v>94.84</v>
      </c>
      <c r="L1715" s="12">
        <v>1729285</v>
      </c>
      <c r="N1715" s="113" t="str">
        <f t="shared" si="104"/>
        <v>42935FB</v>
      </c>
      <c r="O1715" s="21">
        <v>42935</v>
      </c>
      <c r="P1715" s="122" t="s">
        <v>262</v>
      </c>
      <c r="Q1715" s="116">
        <v>163.59</v>
      </c>
      <c r="R1715" s="11">
        <v>164.14</v>
      </c>
      <c r="S1715" s="11">
        <v>26273642</v>
      </c>
      <c r="T1715" s="78">
        <f t="shared" si="106"/>
        <v>7291819.7666666666</v>
      </c>
      <c r="U1715" s="11">
        <f t="shared" si="105"/>
        <v>7.8287861625802226E-3</v>
      </c>
      <c r="V1715" s="119">
        <f t="shared" si="107"/>
        <v>3.3948782386656098</v>
      </c>
    </row>
    <row r="1716" spans="2:22">
      <c r="B1716" s="21">
        <v>42923</v>
      </c>
      <c r="C1716" s="122" t="s">
        <v>37</v>
      </c>
      <c r="D1716" s="116">
        <v>13.7</v>
      </c>
      <c r="E1716" s="11">
        <v>13.69</v>
      </c>
      <c r="F1716" s="12">
        <v>10691065</v>
      </c>
      <c r="H1716" s="21">
        <v>42968</v>
      </c>
      <c r="I1716" s="122" t="s">
        <v>37</v>
      </c>
      <c r="J1716" s="116">
        <v>12.63</v>
      </c>
      <c r="K1716" s="11">
        <v>12.6</v>
      </c>
      <c r="L1716" s="12">
        <v>5118092</v>
      </c>
      <c r="N1716" s="113" t="str">
        <f t="shared" si="104"/>
        <v>42936FB</v>
      </c>
      <c r="O1716" s="21">
        <v>42936</v>
      </c>
      <c r="P1716" s="122" t="s">
        <v>262</v>
      </c>
      <c r="Q1716" s="116">
        <v>164.8</v>
      </c>
      <c r="R1716" s="11">
        <v>164.53</v>
      </c>
      <c r="S1716" s="11">
        <v>18523107</v>
      </c>
      <c r="T1716" s="78">
        <f t="shared" si="106"/>
        <v>8104101.7666666666</v>
      </c>
      <c r="U1716" s="11">
        <f t="shared" si="105"/>
        <v>2.3732021969931683E-3</v>
      </c>
      <c r="V1716" s="119">
        <f t="shared" si="107"/>
        <v>3.3927287925601122</v>
      </c>
    </row>
    <row r="1717" spans="2:22">
      <c r="B1717" s="21">
        <v>42923</v>
      </c>
      <c r="C1717" s="122" t="s">
        <v>38</v>
      </c>
      <c r="D1717" s="116">
        <v>22.61</v>
      </c>
      <c r="E1717" s="11">
        <v>22.93</v>
      </c>
      <c r="F1717" s="12">
        <v>2756785</v>
      </c>
      <c r="H1717" s="21">
        <v>42968</v>
      </c>
      <c r="I1717" s="122" t="s">
        <v>38</v>
      </c>
      <c r="J1717" s="116">
        <v>23.45</v>
      </c>
      <c r="K1717" s="11">
        <v>23.3</v>
      </c>
      <c r="L1717" s="12">
        <v>3627980</v>
      </c>
      <c r="N1717" s="113" t="str">
        <f t="shared" si="104"/>
        <v>42937FB</v>
      </c>
      <c r="O1717" s="21">
        <v>42937</v>
      </c>
      <c r="P1717" s="122" t="s">
        <v>262</v>
      </c>
      <c r="Q1717" s="116">
        <v>164.16</v>
      </c>
      <c r="R1717" s="11">
        <v>164.43</v>
      </c>
      <c r="S1717" s="11">
        <v>14744002</v>
      </c>
      <c r="T1717" s="78">
        <f t="shared" si="106"/>
        <v>8635187.8000000007</v>
      </c>
      <c r="U1717" s="11">
        <f t="shared" si="105"/>
        <v>-6.079766724239996E-4</v>
      </c>
      <c r="V1717" s="119">
        <f t="shared" si="107"/>
        <v>3.3932852390754156</v>
      </c>
    </row>
    <row r="1718" spans="2:22">
      <c r="B1718" s="21">
        <v>42923</v>
      </c>
      <c r="C1718" s="122" t="s">
        <v>39</v>
      </c>
      <c r="D1718" s="116">
        <v>84.95</v>
      </c>
      <c r="E1718" s="11">
        <v>86.14</v>
      </c>
      <c r="F1718" s="12">
        <v>1613178</v>
      </c>
      <c r="H1718" s="21">
        <v>42968</v>
      </c>
      <c r="I1718" s="122" t="s">
        <v>39</v>
      </c>
      <c r="J1718" s="116">
        <v>77.510000000000005</v>
      </c>
      <c r="K1718" s="11">
        <v>78.260000000000005</v>
      </c>
      <c r="L1718" s="12">
        <v>1703106</v>
      </c>
      <c r="N1718" s="113" t="str">
        <f t="shared" si="104"/>
        <v>42940FB</v>
      </c>
      <c r="O1718" s="21">
        <v>42940</v>
      </c>
      <c r="P1718" s="122" t="s">
        <v>262</v>
      </c>
      <c r="Q1718" s="116">
        <v>164.64</v>
      </c>
      <c r="R1718" s="11">
        <v>166</v>
      </c>
      <c r="S1718" s="11">
        <v>17366971</v>
      </c>
      <c r="T1718" s="78">
        <f t="shared" si="106"/>
        <v>8961724.0666666664</v>
      </c>
      <c r="U1718" s="11">
        <f t="shared" si="105"/>
        <v>9.5028406304085693E-3</v>
      </c>
      <c r="V1718" s="119">
        <f t="shared" si="107"/>
        <v>3.3920135023565297</v>
      </c>
    </row>
    <row r="1719" spans="2:22">
      <c r="B1719" s="21">
        <v>42923</v>
      </c>
      <c r="C1719" s="122" t="s">
        <v>40</v>
      </c>
      <c r="D1719" s="116">
        <v>73.099999999999994</v>
      </c>
      <c r="E1719" s="11">
        <v>72.900000000000006</v>
      </c>
      <c r="F1719" s="12">
        <v>1527232</v>
      </c>
      <c r="H1719" s="21">
        <v>42968</v>
      </c>
      <c r="I1719" s="122" t="s">
        <v>40</v>
      </c>
      <c r="J1719" s="116">
        <v>70.77</v>
      </c>
      <c r="K1719" s="11">
        <v>71.98</v>
      </c>
      <c r="L1719" s="12">
        <v>1378290</v>
      </c>
      <c r="N1719" s="113" t="str">
        <f t="shared" si="104"/>
        <v>42941FB</v>
      </c>
      <c r="O1719" s="21">
        <v>42941</v>
      </c>
      <c r="P1719" s="122" t="s">
        <v>262</v>
      </c>
      <c r="Q1719" s="116">
        <v>165.01</v>
      </c>
      <c r="R1719" s="11">
        <v>165.28</v>
      </c>
      <c r="S1719" s="11">
        <v>15383241</v>
      </c>
      <c r="T1719" s="78">
        <f t="shared" si="106"/>
        <v>9462825.4666666668</v>
      </c>
      <c r="U1719" s="11">
        <f t="shared" si="105"/>
        <v>-4.3467829852147947E-3</v>
      </c>
      <c r="V1719" s="119">
        <f t="shared" si="107"/>
        <v>3.3926945058868148</v>
      </c>
    </row>
    <row r="1720" spans="2:22">
      <c r="B1720" s="21">
        <v>42923</v>
      </c>
      <c r="C1720" s="122" t="s">
        <v>41</v>
      </c>
      <c r="D1720" s="116">
        <v>31.21</v>
      </c>
      <c r="E1720" s="11">
        <v>31.21</v>
      </c>
      <c r="F1720" s="12">
        <v>2197441</v>
      </c>
      <c r="H1720" s="21">
        <v>42968</v>
      </c>
      <c r="I1720" s="122" t="s">
        <v>41</v>
      </c>
      <c r="J1720" s="116">
        <v>28.9</v>
      </c>
      <c r="K1720" s="11">
        <v>29.38</v>
      </c>
      <c r="L1720" s="12">
        <v>2386815</v>
      </c>
      <c r="N1720" s="113" t="str">
        <f t="shared" si="104"/>
        <v>42942FB</v>
      </c>
      <c r="O1720" s="21">
        <v>42942</v>
      </c>
      <c r="P1720" s="122" t="s">
        <v>262</v>
      </c>
      <c r="Q1720" s="116">
        <v>166.01</v>
      </c>
      <c r="R1720" s="11">
        <v>165.61</v>
      </c>
      <c r="S1720" s="11">
        <v>35236867</v>
      </c>
      <c r="T1720" s="78">
        <f t="shared" si="106"/>
        <v>9880169.0999999996</v>
      </c>
      <c r="U1720" s="11">
        <f t="shared" si="105"/>
        <v>1.9946212300712392E-3</v>
      </c>
      <c r="V1720" s="119">
        <f t="shared" si="107"/>
        <v>3.3938881617777064</v>
      </c>
    </row>
    <row r="1721" spans="2:22">
      <c r="B1721" s="21">
        <v>42923</v>
      </c>
      <c r="C1721" s="122" t="s">
        <v>42</v>
      </c>
      <c r="D1721" s="116">
        <v>152.04</v>
      </c>
      <c r="E1721" s="11">
        <v>152.22999999999999</v>
      </c>
      <c r="F1721" s="12">
        <v>3775383</v>
      </c>
      <c r="H1721" s="21">
        <v>42968</v>
      </c>
      <c r="I1721" s="122" t="s">
        <v>42</v>
      </c>
      <c r="J1721" s="116">
        <v>147.1</v>
      </c>
      <c r="K1721" s="11">
        <v>149.19999999999999</v>
      </c>
      <c r="L1721" s="12">
        <v>4222473</v>
      </c>
      <c r="N1721" s="113" t="str">
        <f t="shared" si="104"/>
        <v>42943FB</v>
      </c>
      <c r="O1721" s="21">
        <v>42943</v>
      </c>
      <c r="P1721" s="122" t="s">
        <v>262</v>
      </c>
      <c r="Q1721" s="116">
        <v>174.7</v>
      </c>
      <c r="R1721" s="11">
        <v>170.44</v>
      </c>
      <c r="S1721" s="11">
        <v>68910708</v>
      </c>
      <c r="T1721" s="78">
        <f t="shared" si="106"/>
        <v>11000609.666666666</v>
      </c>
      <c r="U1721" s="11">
        <f t="shared" si="105"/>
        <v>2.8747702030311517E-2</v>
      </c>
      <c r="V1721" s="119">
        <f t="shared" si="107"/>
        <v>3.3949795371201663</v>
      </c>
    </row>
    <row r="1722" spans="2:22">
      <c r="B1722" s="21">
        <v>42923</v>
      </c>
      <c r="C1722" s="122" t="s">
        <v>43</v>
      </c>
      <c r="D1722" s="116">
        <v>42.41</v>
      </c>
      <c r="E1722" s="11">
        <v>41.79</v>
      </c>
      <c r="F1722" s="12">
        <v>5946790</v>
      </c>
      <c r="H1722" s="21">
        <v>42968</v>
      </c>
      <c r="I1722" s="122" t="s">
        <v>43</v>
      </c>
      <c r="J1722" s="116">
        <v>38.36</v>
      </c>
      <c r="K1722" s="11">
        <v>38.090000000000003</v>
      </c>
      <c r="L1722" s="12">
        <v>3102141</v>
      </c>
      <c r="N1722" s="113" t="str">
        <f t="shared" si="104"/>
        <v>42944FB</v>
      </c>
      <c r="O1722" s="21">
        <v>42944</v>
      </c>
      <c r="P1722" s="122" t="s">
        <v>262</v>
      </c>
      <c r="Q1722" s="116">
        <v>169.07</v>
      </c>
      <c r="R1722" s="11">
        <v>172.45</v>
      </c>
      <c r="S1722" s="11">
        <v>24557553</v>
      </c>
      <c r="T1722" s="78">
        <f t="shared" si="106"/>
        <v>13237650.333333334</v>
      </c>
      <c r="U1722" s="11">
        <f t="shared" si="105"/>
        <v>1.1724010751138481E-2</v>
      </c>
      <c r="V1722" s="119">
        <f t="shared" si="107"/>
        <v>3.3927429253054378</v>
      </c>
    </row>
    <row r="1723" spans="2:22">
      <c r="B1723" s="21">
        <v>42923</v>
      </c>
      <c r="C1723" s="122" t="s">
        <v>44</v>
      </c>
      <c r="D1723" s="116">
        <v>52.63</v>
      </c>
      <c r="E1723" s="11">
        <v>52.73</v>
      </c>
      <c r="F1723" s="12">
        <v>1313940</v>
      </c>
      <c r="H1723" s="21">
        <v>42968</v>
      </c>
      <c r="I1723" s="122" t="s">
        <v>44</v>
      </c>
      <c r="J1723" s="116">
        <v>55.65</v>
      </c>
      <c r="K1723" s="11">
        <v>55.28</v>
      </c>
      <c r="L1723" s="12">
        <v>1445729</v>
      </c>
      <c r="N1723" s="113" t="str">
        <f t="shared" si="104"/>
        <v>42947FB</v>
      </c>
      <c r="O1723" s="21">
        <v>42947</v>
      </c>
      <c r="P1723" s="122" t="s">
        <v>262</v>
      </c>
      <c r="Q1723" s="116">
        <v>172</v>
      </c>
      <c r="R1723" s="11">
        <v>169.25</v>
      </c>
      <c r="S1723" s="11">
        <v>25478945</v>
      </c>
      <c r="T1723" s="78">
        <f t="shared" si="106"/>
        <v>14002904.966666667</v>
      </c>
      <c r="U1723" s="11">
        <f t="shared" si="105"/>
        <v>-1.8730427590465514E-2</v>
      </c>
      <c r="V1723" s="119">
        <f t="shared" si="107"/>
        <v>3.3915833142638037</v>
      </c>
    </row>
    <row r="1724" spans="2:22">
      <c r="B1724" s="21">
        <v>42923</v>
      </c>
      <c r="C1724" s="122" t="s">
        <v>45</v>
      </c>
      <c r="D1724" s="116">
        <v>61.21</v>
      </c>
      <c r="E1724" s="11">
        <v>61.76</v>
      </c>
      <c r="F1724" s="12">
        <v>4443271</v>
      </c>
      <c r="H1724" s="21">
        <v>42968</v>
      </c>
      <c r="I1724" s="122" t="s">
        <v>45</v>
      </c>
      <c r="J1724" s="116">
        <v>61.21</v>
      </c>
      <c r="K1724" s="11">
        <v>61.78</v>
      </c>
      <c r="L1724" s="12">
        <v>1689184</v>
      </c>
      <c r="N1724" s="113" t="str">
        <f t="shared" si="104"/>
        <v>42948FB</v>
      </c>
      <c r="O1724" s="21">
        <v>42948</v>
      </c>
      <c r="P1724" s="122" t="s">
        <v>262</v>
      </c>
      <c r="Q1724" s="116">
        <v>169.82</v>
      </c>
      <c r="R1724" s="11">
        <v>169.86</v>
      </c>
      <c r="S1724" s="11">
        <v>14384957</v>
      </c>
      <c r="T1724" s="78">
        <f t="shared" si="106"/>
        <v>14738433.6</v>
      </c>
      <c r="U1724" s="11">
        <f t="shared" si="105"/>
        <v>3.5976565594789071E-3</v>
      </c>
      <c r="V1724" s="119">
        <f t="shared" si="107"/>
        <v>3.3950748118311984</v>
      </c>
    </row>
    <row r="1725" spans="2:22">
      <c r="B1725" s="21">
        <v>42923</v>
      </c>
      <c r="C1725" s="122" t="s">
        <v>46</v>
      </c>
      <c r="D1725" s="116">
        <v>52.95</v>
      </c>
      <c r="E1725" s="11">
        <v>52.5</v>
      </c>
      <c r="F1725" s="12">
        <v>1791085</v>
      </c>
      <c r="H1725" s="21">
        <v>42968</v>
      </c>
      <c r="I1725" s="122" t="s">
        <v>46</v>
      </c>
      <c r="J1725" s="116">
        <v>46.88</v>
      </c>
      <c r="K1725" s="11">
        <v>47.22</v>
      </c>
      <c r="L1725" s="12">
        <v>1710534</v>
      </c>
      <c r="N1725" s="113" t="str">
        <f t="shared" si="104"/>
        <v>42949FB</v>
      </c>
      <c r="O1725" s="21">
        <v>42949</v>
      </c>
      <c r="P1725" s="122" t="s">
        <v>262</v>
      </c>
      <c r="Q1725" s="116">
        <v>170.3</v>
      </c>
      <c r="R1725" s="11">
        <v>169.3</v>
      </c>
      <c r="S1725" s="11">
        <v>17433774</v>
      </c>
      <c r="T1725" s="78">
        <f t="shared" si="106"/>
        <v>15159857.666666666</v>
      </c>
      <c r="U1725" s="11">
        <f t="shared" si="105"/>
        <v>-3.3022792127736168E-3</v>
      </c>
      <c r="V1725" s="119">
        <f t="shared" si="107"/>
        <v>3.3951025164337287</v>
      </c>
    </row>
    <row r="1726" spans="2:22">
      <c r="B1726" s="21">
        <v>42923</v>
      </c>
      <c r="C1726" s="122" t="s">
        <v>47</v>
      </c>
      <c r="D1726" s="116">
        <v>44.68</v>
      </c>
      <c r="E1726" s="11">
        <v>45.08</v>
      </c>
      <c r="F1726" s="12">
        <v>1465855</v>
      </c>
      <c r="H1726" s="21">
        <v>42968</v>
      </c>
      <c r="I1726" s="122" t="s">
        <v>47</v>
      </c>
      <c r="J1726" s="116">
        <v>37.39</v>
      </c>
      <c r="K1726" s="11">
        <v>37.630000000000003</v>
      </c>
      <c r="L1726" s="12">
        <v>2504575</v>
      </c>
      <c r="N1726" s="113" t="str">
        <f t="shared" si="104"/>
        <v>42950FB</v>
      </c>
      <c r="O1726" s="21">
        <v>42950</v>
      </c>
      <c r="P1726" s="122" t="s">
        <v>262</v>
      </c>
      <c r="Q1726" s="116">
        <v>169.3</v>
      </c>
      <c r="R1726" s="11">
        <v>168.59</v>
      </c>
      <c r="S1726" s="11">
        <v>10793841</v>
      </c>
      <c r="T1726" s="78">
        <f t="shared" si="106"/>
        <v>15682220.6</v>
      </c>
      <c r="U1726" s="11">
        <f t="shared" si="105"/>
        <v>-4.2025573113798967E-3</v>
      </c>
      <c r="V1726" s="119">
        <f t="shared" si="107"/>
        <v>3.3957439048189944</v>
      </c>
    </row>
    <row r="1727" spans="2:22">
      <c r="B1727" s="21">
        <v>42923</v>
      </c>
      <c r="C1727" s="122" t="s">
        <v>48</v>
      </c>
      <c r="D1727" s="116">
        <v>133.69999999999999</v>
      </c>
      <c r="E1727" s="11">
        <v>134.12</v>
      </c>
      <c r="F1727" s="12">
        <v>1730510</v>
      </c>
      <c r="H1727" s="21">
        <v>42968</v>
      </c>
      <c r="I1727" s="122" t="s">
        <v>48</v>
      </c>
      <c r="J1727" s="116">
        <v>134.94</v>
      </c>
      <c r="K1727" s="11">
        <v>135.57</v>
      </c>
      <c r="L1727" s="12">
        <v>1512552</v>
      </c>
      <c r="N1727" s="113" t="str">
        <f t="shared" si="104"/>
        <v>42951FB</v>
      </c>
      <c r="O1727" s="21">
        <v>42951</v>
      </c>
      <c r="P1727" s="122" t="s">
        <v>262</v>
      </c>
      <c r="Q1727" s="116">
        <v>168.97</v>
      </c>
      <c r="R1727" s="11">
        <v>169.62</v>
      </c>
      <c r="S1727" s="11">
        <v>10777727</v>
      </c>
      <c r="T1727" s="78">
        <f t="shared" si="106"/>
        <v>15941625.666666666</v>
      </c>
      <c r="U1727" s="11">
        <f t="shared" si="105"/>
        <v>6.0909091058441982E-3</v>
      </c>
      <c r="V1727" s="119">
        <f t="shared" si="107"/>
        <v>3.3970755699288855</v>
      </c>
    </row>
    <row r="1728" spans="2:22">
      <c r="B1728" s="21">
        <v>42923</v>
      </c>
      <c r="C1728" s="122" t="s">
        <v>49</v>
      </c>
      <c r="D1728" s="116">
        <v>52.61</v>
      </c>
      <c r="E1728" s="11">
        <v>52.88</v>
      </c>
      <c r="F1728" s="12">
        <v>2056399</v>
      </c>
      <c r="H1728" s="21">
        <v>42968</v>
      </c>
      <c r="I1728" s="122" t="s">
        <v>49</v>
      </c>
      <c r="J1728" s="116">
        <v>43.57</v>
      </c>
      <c r="K1728" s="11">
        <v>43.25</v>
      </c>
      <c r="L1728" s="12">
        <v>1410232</v>
      </c>
      <c r="N1728" s="113" t="str">
        <f t="shared" si="104"/>
        <v>42954FB</v>
      </c>
      <c r="O1728" s="21">
        <v>42954</v>
      </c>
      <c r="P1728" s="122" t="s">
        <v>262</v>
      </c>
      <c r="Q1728" s="116">
        <v>169.95</v>
      </c>
      <c r="R1728" s="11">
        <v>171.98</v>
      </c>
      <c r="S1728" s="11">
        <v>12787844</v>
      </c>
      <c r="T1728" s="78">
        <f t="shared" si="106"/>
        <v>16246451.166666666</v>
      </c>
      <c r="U1728" s="11">
        <f t="shared" si="105"/>
        <v>1.3817550049196376E-2</v>
      </c>
      <c r="V1728" s="119">
        <f t="shared" si="107"/>
        <v>3.3962543900393216</v>
      </c>
    </row>
    <row r="1729" spans="2:22">
      <c r="B1729" s="21">
        <v>42923</v>
      </c>
      <c r="C1729" s="122" t="s">
        <v>50</v>
      </c>
      <c r="D1729" s="116">
        <v>16.52</v>
      </c>
      <c r="E1729" s="11">
        <v>12.884136</v>
      </c>
      <c r="F1729" s="12">
        <v>13217694</v>
      </c>
      <c r="H1729" s="21">
        <v>42968</v>
      </c>
      <c r="I1729" s="122" t="s">
        <v>50</v>
      </c>
      <c r="J1729" s="116">
        <v>17.2</v>
      </c>
      <c r="K1729" s="11">
        <v>13.427115000000001</v>
      </c>
      <c r="L1729" s="12">
        <v>6091153</v>
      </c>
      <c r="N1729" s="113" t="str">
        <f t="shared" si="104"/>
        <v>42955FB</v>
      </c>
      <c r="O1729" s="21">
        <v>42955</v>
      </c>
      <c r="P1729" s="122" t="s">
        <v>262</v>
      </c>
      <c r="Q1729" s="116">
        <v>171.88</v>
      </c>
      <c r="R1729" s="11">
        <v>171.23</v>
      </c>
      <c r="S1729" s="11">
        <v>14393524</v>
      </c>
      <c r="T1729" s="78">
        <f t="shared" si="106"/>
        <v>16603623.800000001</v>
      </c>
      <c r="U1729" s="11">
        <f t="shared" si="105"/>
        <v>-4.3705089818706607E-3</v>
      </c>
      <c r="V1729" s="119">
        <f t="shared" si="107"/>
        <v>3.3942662610997187</v>
      </c>
    </row>
    <row r="1730" spans="2:22">
      <c r="B1730" s="21">
        <v>42923</v>
      </c>
      <c r="C1730" s="122" t="s">
        <v>51</v>
      </c>
      <c r="D1730" s="116">
        <v>17.25</v>
      </c>
      <c r="E1730" s="11">
        <v>17.350000000000001</v>
      </c>
      <c r="F1730" s="12">
        <v>8241012</v>
      </c>
      <c r="H1730" s="21">
        <v>42968</v>
      </c>
      <c r="I1730" s="122" t="s">
        <v>51</v>
      </c>
      <c r="J1730" s="116">
        <v>18.48</v>
      </c>
      <c r="K1730" s="11">
        <v>18.57</v>
      </c>
      <c r="L1730" s="12">
        <v>6919149</v>
      </c>
      <c r="N1730" s="113" t="str">
        <f t="shared" si="104"/>
        <v>42956FB</v>
      </c>
      <c r="O1730" s="21">
        <v>42956</v>
      </c>
      <c r="P1730" s="122" t="s">
        <v>262</v>
      </c>
      <c r="Q1730" s="116">
        <v>169.98</v>
      </c>
      <c r="R1730" s="11">
        <v>171.18</v>
      </c>
      <c r="S1730" s="11">
        <v>10814984</v>
      </c>
      <c r="T1730" s="78">
        <f t="shared" si="106"/>
        <v>17010483.433333334</v>
      </c>
      <c r="U1730" s="11">
        <f t="shared" si="105"/>
        <v>-2.9204754741600069E-4</v>
      </c>
      <c r="V1730" s="119">
        <f t="shared" si="107"/>
        <v>3.3954621741949733</v>
      </c>
    </row>
    <row r="1731" spans="2:22">
      <c r="B1731" s="21">
        <v>42923</v>
      </c>
      <c r="C1731" s="122" t="s">
        <v>52</v>
      </c>
      <c r="D1731" s="116">
        <v>31.37</v>
      </c>
      <c r="E1731" s="11">
        <v>31.37</v>
      </c>
      <c r="F1731" s="12">
        <v>2886717</v>
      </c>
      <c r="H1731" s="21">
        <v>42968</v>
      </c>
      <c r="I1731" s="122" t="s">
        <v>52</v>
      </c>
      <c r="J1731" s="116">
        <v>29.82</v>
      </c>
      <c r="K1731" s="11">
        <v>29.73</v>
      </c>
      <c r="L1731" s="12">
        <v>2314475</v>
      </c>
      <c r="N1731" s="113" t="str">
        <f t="shared" si="104"/>
        <v>42957FB</v>
      </c>
      <c r="O1731" s="21">
        <v>42957</v>
      </c>
      <c r="P1731" s="122" t="s">
        <v>262</v>
      </c>
      <c r="Q1731" s="116">
        <v>170.06</v>
      </c>
      <c r="R1731" s="11">
        <v>167.4</v>
      </c>
      <c r="S1731" s="11">
        <v>20832746</v>
      </c>
      <c r="T1731" s="78">
        <f t="shared" si="106"/>
        <v>17293892.066666666</v>
      </c>
      <c r="U1731" s="11">
        <f t="shared" si="105"/>
        <v>-2.2329476398088657E-2</v>
      </c>
      <c r="V1731" s="119">
        <f t="shared" si="107"/>
        <v>3.3969696465081869</v>
      </c>
    </row>
    <row r="1732" spans="2:22">
      <c r="B1732" s="21">
        <v>42923</v>
      </c>
      <c r="C1732" s="122" t="s">
        <v>53</v>
      </c>
      <c r="D1732" s="116">
        <v>33.229999999999997</v>
      </c>
      <c r="E1732" s="11">
        <v>33.200000000000003</v>
      </c>
      <c r="F1732" s="12">
        <v>1438350</v>
      </c>
      <c r="H1732" s="21">
        <v>42968</v>
      </c>
      <c r="I1732" s="122" t="s">
        <v>53</v>
      </c>
      <c r="J1732" s="116">
        <v>34.14</v>
      </c>
      <c r="K1732" s="11">
        <v>33.93</v>
      </c>
      <c r="L1732" s="12">
        <v>2330695</v>
      </c>
      <c r="N1732" s="113" t="str">
        <f t="shared" ref="N1732:N1795" si="108">O1732&amp;P1732</f>
        <v>42958FB</v>
      </c>
      <c r="O1732" s="21">
        <v>42958</v>
      </c>
      <c r="P1732" s="122" t="s">
        <v>262</v>
      </c>
      <c r="Q1732" s="116">
        <v>167.95</v>
      </c>
      <c r="R1732" s="11">
        <v>168.08</v>
      </c>
      <c r="S1732" s="11">
        <v>13791153</v>
      </c>
      <c r="T1732" s="78">
        <f t="shared" si="106"/>
        <v>17899700.333333332</v>
      </c>
      <c r="U1732" s="11">
        <f t="shared" si="105"/>
        <v>4.0538984813700621E-3</v>
      </c>
      <c r="V1732" s="119">
        <f t="shared" si="107"/>
        <v>3.4007464353143488</v>
      </c>
    </row>
    <row r="1733" spans="2:22">
      <c r="B1733" s="21">
        <v>42923</v>
      </c>
      <c r="C1733" s="122" t="s">
        <v>54</v>
      </c>
      <c r="D1733" s="116">
        <v>111.16</v>
      </c>
      <c r="E1733" s="11">
        <v>112.81</v>
      </c>
      <c r="F1733" s="12">
        <v>1010077</v>
      </c>
      <c r="H1733" s="21">
        <v>42968</v>
      </c>
      <c r="I1733" s="122" t="s">
        <v>54</v>
      </c>
      <c r="J1733" s="116">
        <v>118.7</v>
      </c>
      <c r="K1733" s="11">
        <v>118.56</v>
      </c>
      <c r="L1733" s="12">
        <v>462557</v>
      </c>
      <c r="N1733" s="113" t="str">
        <f t="shared" si="108"/>
        <v>42961FB</v>
      </c>
      <c r="O1733" s="21">
        <v>42961</v>
      </c>
      <c r="P1733" s="122" t="s">
        <v>262</v>
      </c>
      <c r="Q1733" s="116">
        <v>170.09</v>
      </c>
      <c r="R1733" s="11">
        <v>170.75</v>
      </c>
      <c r="S1733" s="11">
        <v>12954231</v>
      </c>
      <c r="T1733" s="78">
        <f t="shared" si="106"/>
        <v>18272894.366666667</v>
      </c>
      <c r="U1733" s="11">
        <f t="shared" ref="U1733:U1796" si="109">LN(R1733/R1732)</f>
        <v>1.5760441914154315E-2</v>
      </c>
      <c r="V1733" s="119">
        <f t="shared" si="107"/>
        <v>3.4007791270400394</v>
      </c>
    </row>
    <row r="1734" spans="2:22">
      <c r="B1734" s="21">
        <v>42923</v>
      </c>
      <c r="C1734" s="122" t="s">
        <v>55</v>
      </c>
      <c r="D1734" s="116">
        <v>90.73</v>
      </c>
      <c r="E1734" s="11">
        <v>91.42</v>
      </c>
      <c r="F1734" s="12">
        <v>619766</v>
      </c>
      <c r="H1734" s="21">
        <v>42968</v>
      </c>
      <c r="I1734" s="122" t="s">
        <v>55</v>
      </c>
      <c r="J1734" s="116">
        <v>84.76</v>
      </c>
      <c r="K1734" s="11">
        <v>85.41</v>
      </c>
      <c r="L1734" s="12">
        <v>1236274</v>
      </c>
      <c r="N1734" s="113" t="str">
        <f t="shared" si="108"/>
        <v>42962FB</v>
      </c>
      <c r="O1734" s="21">
        <v>42962</v>
      </c>
      <c r="P1734" s="122" t="s">
        <v>262</v>
      </c>
      <c r="Q1734" s="116">
        <v>171.49</v>
      </c>
      <c r="R1734" s="11">
        <v>171</v>
      </c>
      <c r="S1734" s="11">
        <v>8729172</v>
      </c>
      <c r="T1734" s="78">
        <f t="shared" si="106"/>
        <v>18629085.600000001</v>
      </c>
      <c r="U1734" s="11">
        <f t="shared" si="109"/>
        <v>1.4630580517603152E-3</v>
      </c>
      <c r="V1734" s="119">
        <f t="shared" si="107"/>
        <v>3.3989696226299508</v>
      </c>
    </row>
    <row r="1735" spans="2:22">
      <c r="B1735" s="21">
        <v>42923</v>
      </c>
      <c r="C1735" s="122" t="s">
        <v>56</v>
      </c>
      <c r="D1735" s="116">
        <v>18.36</v>
      </c>
      <c r="E1735" s="11">
        <v>18.260000000000002</v>
      </c>
      <c r="F1735" s="12">
        <v>4608514</v>
      </c>
      <c r="H1735" s="21">
        <v>42968</v>
      </c>
      <c r="I1735" s="122" t="s">
        <v>56</v>
      </c>
      <c r="J1735" s="116">
        <v>17.47</v>
      </c>
      <c r="K1735" s="11">
        <v>17.38</v>
      </c>
      <c r="L1735" s="12">
        <v>8325350</v>
      </c>
      <c r="N1735" s="113" t="str">
        <f t="shared" si="108"/>
        <v>42963FB</v>
      </c>
      <c r="O1735" s="21">
        <v>42963</v>
      </c>
      <c r="P1735" s="122" t="s">
        <v>262</v>
      </c>
      <c r="Q1735" s="116">
        <v>171.25</v>
      </c>
      <c r="R1735" s="11">
        <v>170</v>
      </c>
      <c r="S1735" s="11">
        <v>15779924</v>
      </c>
      <c r="T1735" s="78">
        <f t="shared" si="106"/>
        <v>18457966.833333332</v>
      </c>
      <c r="U1735" s="11">
        <f t="shared" si="109"/>
        <v>-5.8651194523981339E-3</v>
      </c>
      <c r="V1735" s="119">
        <f t="shared" si="107"/>
        <v>0.17870965509953191</v>
      </c>
    </row>
    <row r="1736" spans="2:22">
      <c r="B1736" s="21">
        <v>42923</v>
      </c>
      <c r="C1736" s="122" t="s">
        <v>57</v>
      </c>
      <c r="D1736" s="116">
        <v>106.66</v>
      </c>
      <c r="E1736" s="11">
        <v>105.91</v>
      </c>
      <c r="F1736" s="12">
        <v>751731</v>
      </c>
      <c r="H1736" s="21">
        <v>42968</v>
      </c>
      <c r="I1736" s="122" t="s">
        <v>57</v>
      </c>
      <c r="J1736" s="116">
        <v>107.25</v>
      </c>
      <c r="K1736" s="11">
        <v>107.61</v>
      </c>
      <c r="L1736" s="12">
        <v>642806</v>
      </c>
      <c r="N1736" s="113" t="str">
        <f t="shared" si="108"/>
        <v>42964FB</v>
      </c>
      <c r="O1736" s="21">
        <v>42964</v>
      </c>
      <c r="P1736" s="122" t="s">
        <v>262</v>
      </c>
      <c r="Q1736" s="116">
        <v>169.34</v>
      </c>
      <c r="R1736" s="11">
        <v>166.91</v>
      </c>
      <c r="S1736" s="11">
        <v>17216030</v>
      </c>
      <c r="T1736" s="78">
        <f t="shared" si="106"/>
        <v>18506154.633333333</v>
      </c>
      <c r="U1736" s="11">
        <f t="shared" si="109"/>
        <v>-1.8343692059935707E-2</v>
      </c>
      <c r="V1736" s="119">
        <f t="shared" si="107"/>
        <v>0.17955972091852399</v>
      </c>
    </row>
    <row r="1737" spans="2:22">
      <c r="B1737" s="21">
        <v>42923</v>
      </c>
      <c r="C1737" s="122" t="s">
        <v>58</v>
      </c>
      <c r="D1737" s="116">
        <v>238.5</v>
      </c>
      <c r="E1737" s="11">
        <v>238.23</v>
      </c>
      <c r="F1737" s="12">
        <v>1318999</v>
      </c>
      <c r="H1737" s="21">
        <v>42968</v>
      </c>
      <c r="I1737" s="122" t="s">
        <v>58</v>
      </c>
      <c r="J1737" s="116">
        <v>248.14</v>
      </c>
      <c r="K1737" s="11">
        <v>249.36</v>
      </c>
      <c r="L1737" s="12">
        <v>710002</v>
      </c>
      <c r="N1737" s="113" t="str">
        <f t="shared" si="108"/>
        <v>42965FB</v>
      </c>
      <c r="O1737" s="21">
        <v>42965</v>
      </c>
      <c r="P1737" s="122" t="s">
        <v>262</v>
      </c>
      <c r="Q1737" s="116">
        <v>166.84</v>
      </c>
      <c r="R1737" s="11">
        <v>167.41</v>
      </c>
      <c r="S1737" s="11">
        <v>15093638</v>
      </c>
      <c r="T1737" s="78">
        <f t="shared" si="106"/>
        <v>18581628.899999999</v>
      </c>
      <c r="U1737" s="11">
        <f t="shared" si="109"/>
        <v>2.9911484373672235E-3</v>
      </c>
      <c r="V1737" s="119">
        <f t="shared" si="107"/>
        <v>0.18657688227228691</v>
      </c>
    </row>
    <row r="1738" spans="2:22">
      <c r="B1738" s="21">
        <v>42923</v>
      </c>
      <c r="C1738" s="122" t="s">
        <v>59</v>
      </c>
      <c r="D1738" s="116">
        <v>152.62</v>
      </c>
      <c r="E1738" s="11">
        <v>152.94</v>
      </c>
      <c r="F1738" s="12">
        <v>2460060</v>
      </c>
      <c r="H1738" s="21">
        <v>42968</v>
      </c>
      <c r="I1738" s="122" t="s">
        <v>59</v>
      </c>
      <c r="J1738" s="116">
        <v>139.59</v>
      </c>
      <c r="K1738" s="11">
        <v>140.33000000000001</v>
      </c>
      <c r="L1738" s="12">
        <v>3190691</v>
      </c>
      <c r="N1738" s="113" t="str">
        <f t="shared" si="108"/>
        <v>42968FB</v>
      </c>
      <c r="O1738" s="21">
        <v>42968</v>
      </c>
      <c r="P1738" s="122" t="s">
        <v>262</v>
      </c>
      <c r="Q1738" s="116">
        <v>167.16</v>
      </c>
      <c r="R1738" s="11">
        <v>167.78</v>
      </c>
      <c r="S1738" s="11">
        <v>11907488</v>
      </c>
      <c r="T1738" s="78">
        <f t="shared" si="106"/>
        <v>18630885.800000001</v>
      </c>
      <c r="U1738" s="11">
        <f t="shared" si="109"/>
        <v>2.2077039904552427E-3</v>
      </c>
      <c r="V1738" s="119">
        <f t="shared" si="107"/>
        <v>0.18208719710795374</v>
      </c>
    </row>
    <row r="1739" spans="2:22">
      <c r="B1739" s="21">
        <v>42923</v>
      </c>
      <c r="C1739" s="122" t="s">
        <v>60</v>
      </c>
      <c r="D1739" s="116">
        <v>66.13</v>
      </c>
      <c r="E1739" s="11">
        <v>65.92</v>
      </c>
      <c r="F1739" s="12">
        <v>2591887</v>
      </c>
      <c r="H1739" s="21">
        <v>42968</v>
      </c>
      <c r="I1739" s="122" t="s">
        <v>60</v>
      </c>
      <c r="J1739" s="116">
        <v>64.59</v>
      </c>
      <c r="K1739" s="11">
        <v>64.55</v>
      </c>
      <c r="L1739" s="12">
        <v>1616720</v>
      </c>
      <c r="N1739" s="113" t="str">
        <f t="shared" si="108"/>
        <v>42969FB</v>
      </c>
      <c r="O1739" s="21">
        <v>42969</v>
      </c>
      <c r="P1739" s="122" t="s">
        <v>262</v>
      </c>
      <c r="Q1739" s="116">
        <v>168.28</v>
      </c>
      <c r="R1739" s="11">
        <v>169.64</v>
      </c>
      <c r="S1739" s="11">
        <v>11390975</v>
      </c>
      <c r="T1739" s="78">
        <f t="shared" si="106"/>
        <v>18581846.333333332</v>
      </c>
      <c r="U1739" s="11">
        <f t="shared" si="109"/>
        <v>1.1024947188241277E-2</v>
      </c>
      <c r="V1739" s="119">
        <f t="shared" si="107"/>
        <v>0.17955121138896402</v>
      </c>
    </row>
    <row r="1740" spans="2:22">
      <c r="B1740" s="21">
        <v>42923</v>
      </c>
      <c r="C1740" s="122" t="s">
        <v>61</v>
      </c>
      <c r="D1740" s="116">
        <v>159.82</v>
      </c>
      <c r="E1740" s="11">
        <v>161.43</v>
      </c>
      <c r="F1740" s="12">
        <v>411520</v>
      </c>
      <c r="H1740" s="21">
        <v>42968</v>
      </c>
      <c r="I1740" s="122" t="s">
        <v>61</v>
      </c>
      <c r="J1740" s="116">
        <v>151.28</v>
      </c>
      <c r="K1740" s="11">
        <v>150.41</v>
      </c>
      <c r="L1740" s="12">
        <v>664751</v>
      </c>
      <c r="N1740" s="113" t="str">
        <f t="shared" si="108"/>
        <v>42970FB</v>
      </c>
      <c r="O1740" s="21">
        <v>42970</v>
      </c>
      <c r="P1740" s="122" t="s">
        <v>262</v>
      </c>
      <c r="Q1740" s="116">
        <v>168.84</v>
      </c>
      <c r="R1740" s="11">
        <v>168.71</v>
      </c>
      <c r="S1740" s="11">
        <v>9856473</v>
      </c>
      <c r="T1740" s="78">
        <f t="shared" si="106"/>
        <v>18505954.033333335</v>
      </c>
      <c r="U1740" s="11">
        <f t="shared" si="109"/>
        <v>-5.4972799885063765E-3</v>
      </c>
      <c r="V1740" s="119">
        <f t="shared" si="107"/>
        <v>0.17937604608504806</v>
      </c>
    </row>
    <row r="1741" spans="2:22">
      <c r="B1741" s="21">
        <v>42923</v>
      </c>
      <c r="C1741" s="122" t="s">
        <v>62</v>
      </c>
      <c r="D1741" s="116">
        <v>132.21</v>
      </c>
      <c r="E1741" s="11">
        <v>131.88</v>
      </c>
      <c r="F1741" s="12">
        <v>420286</v>
      </c>
      <c r="H1741" s="21">
        <v>42968</v>
      </c>
      <c r="I1741" s="122" t="s">
        <v>62</v>
      </c>
      <c r="J1741" s="116">
        <v>134.85</v>
      </c>
      <c r="K1741" s="11">
        <v>134.88</v>
      </c>
      <c r="L1741" s="12">
        <v>271270</v>
      </c>
      <c r="N1741" s="113" t="str">
        <f t="shared" si="108"/>
        <v>42971FB</v>
      </c>
      <c r="O1741" s="21">
        <v>42971</v>
      </c>
      <c r="P1741" s="122" t="s">
        <v>262</v>
      </c>
      <c r="Q1741" s="116">
        <v>168.88</v>
      </c>
      <c r="R1741" s="11">
        <v>167.74</v>
      </c>
      <c r="S1741" s="11">
        <v>14030420</v>
      </c>
      <c r="T1741" s="78">
        <f t="shared" si="106"/>
        <v>18076523.533333335</v>
      </c>
      <c r="U1741" s="11">
        <f t="shared" si="109"/>
        <v>-5.7661030616179901E-3</v>
      </c>
      <c r="V1741" s="119">
        <f t="shared" si="107"/>
        <v>0.17044781146145066</v>
      </c>
    </row>
    <row r="1742" spans="2:22">
      <c r="B1742" s="21">
        <v>42923</v>
      </c>
      <c r="C1742" s="122" t="s">
        <v>63</v>
      </c>
      <c r="D1742" s="116">
        <v>172.73</v>
      </c>
      <c r="E1742" s="11">
        <v>172.11</v>
      </c>
      <c r="F1742" s="12">
        <v>639104</v>
      </c>
      <c r="H1742" s="21">
        <v>42968</v>
      </c>
      <c r="I1742" s="122" t="s">
        <v>63</v>
      </c>
      <c r="J1742" s="116">
        <v>189.61</v>
      </c>
      <c r="K1742" s="11">
        <v>190.68</v>
      </c>
      <c r="L1742" s="12">
        <v>576362</v>
      </c>
      <c r="N1742" s="113" t="str">
        <f t="shared" si="108"/>
        <v>42972FB</v>
      </c>
      <c r="O1742" s="21">
        <v>42972</v>
      </c>
      <c r="P1742" s="122" t="s">
        <v>262</v>
      </c>
      <c r="Q1742" s="116">
        <v>167.86</v>
      </c>
      <c r="R1742" s="11">
        <v>166.32</v>
      </c>
      <c r="S1742" s="11">
        <v>12614477</v>
      </c>
      <c r="T1742" s="78">
        <f t="shared" si="106"/>
        <v>18079896.333333332</v>
      </c>
      <c r="U1742" s="11">
        <f t="shared" si="109"/>
        <v>-8.5015180065080524E-3</v>
      </c>
      <c r="V1742" s="119">
        <f t="shared" si="107"/>
        <v>0.17190938428621727</v>
      </c>
    </row>
    <row r="1743" spans="2:22">
      <c r="B1743" s="21">
        <v>42923</v>
      </c>
      <c r="C1743" s="122" t="s">
        <v>64</v>
      </c>
      <c r="D1743" s="116">
        <v>127.58</v>
      </c>
      <c r="E1743" s="11">
        <v>130.84</v>
      </c>
      <c r="F1743" s="12">
        <v>1030329</v>
      </c>
      <c r="H1743" s="21">
        <v>42968</v>
      </c>
      <c r="I1743" s="122" t="s">
        <v>64</v>
      </c>
      <c r="J1743" s="116">
        <v>121.37</v>
      </c>
      <c r="K1743" s="11">
        <v>120.89</v>
      </c>
      <c r="L1743" s="12">
        <v>989660</v>
      </c>
      <c r="N1743" s="113" t="str">
        <f t="shared" si="108"/>
        <v>42975FB</v>
      </c>
      <c r="O1743" s="21">
        <v>42975</v>
      </c>
      <c r="P1743" s="122" t="s">
        <v>262</v>
      </c>
      <c r="Q1743" s="116">
        <v>166.91</v>
      </c>
      <c r="R1743" s="11">
        <v>167.24</v>
      </c>
      <c r="S1743" s="11">
        <v>8553741</v>
      </c>
      <c r="T1743" s="78">
        <f t="shared" si="106"/>
        <v>17954672</v>
      </c>
      <c r="U1743" s="11">
        <f t="shared" si="109"/>
        <v>5.5162629386069683E-3</v>
      </c>
      <c r="V1743" s="119">
        <f t="shared" si="107"/>
        <v>0.17419308234625933</v>
      </c>
    </row>
    <row r="1744" spans="2:22">
      <c r="B1744" s="21">
        <v>42923</v>
      </c>
      <c r="C1744" s="122" t="s">
        <v>65</v>
      </c>
      <c r="D1744" s="116">
        <v>44</v>
      </c>
      <c r="E1744" s="11">
        <v>44.27</v>
      </c>
      <c r="F1744" s="12">
        <v>1423987</v>
      </c>
      <c r="H1744" s="21">
        <v>42968</v>
      </c>
      <c r="I1744" s="122" t="s">
        <v>65</v>
      </c>
      <c r="J1744" s="116">
        <v>45.7</v>
      </c>
      <c r="K1744" s="11">
        <v>45.87</v>
      </c>
      <c r="L1744" s="12">
        <v>1617991</v>
      </c>
      <c r="N1744" s="113" t="str">
        <f t="shared" si="108"/>
        <v>42976FB</v>
      </c>
      <c r="O1744" s="21">
        <v>42976</v>
      </c>
      <c r="P1744" s="122" t="s">
        <v>262</v>
      </c>
      <c r="Q1744" s="116">
        <v>165.25</v>
      </c>
      <c r="R1744" s="11">
        <v>168.05</v>
      </c>
      <c r="S1744" s="11">
        <v>11120986</v>
      </c>
      <c r="T1744" s="78">
        <f t="shared" si="106"/>
        <v>17811168.833333332</v>
      </c>
      <c r="U1744" s="11">
        <f t="shared" si="109"/>
        <v>4.8316476827503846E-3</v>
      </c>
      <c r="V1744" s="119">
        <f t="shared" si="107"/>
        <v>0.17439887052460859</v>
      </c>
    </row>
    <row r="1745" spans="2:22">
      <c r="B1745" s="21">
        <v>42923</v>
      </c>
      <c r="C1745" s="122" t="s">
        <v>66</v>
      </c>
      <c r="D1745" s="116">
        <v>33.700000000000003</v>
      </c>
      <c r="E1745" s="11">
        <v>33.880000000000003</v>
      </c>
      <c r="F1745" s="12">
        <v>18304460</v>
      </c>
      <c r="H1745" s="21">
        <v>42968</v>
      </c>
      <c r="I1745" s="122" t="s">
        <v>66</v>
      </c>
      <c r="J1745" s="116">
        <v>35.090000000000003</v>
      </c>
      <c r="K1745" s="11">
        <v>34.92</v>
      </c>
      <c r="L1745" s="12">
        <v>26493271</v>
      </c>
      <c r="N1745" s="113" t="str">
        <f t="shared" si="108"/>
        <v>42977FB</v>
      </c>
      <c r="O1745" s="21">
        <v>42977</v>
      </c>
      <c r="P1745" s="122" t="s">
        <v>262</v>
      </c>
      <c r="Q1745" s="116">
        <v>168.17</v>
      </c>
      <c r="R1745" s="11">
        <v>169.92</v>
      </c>
      <c r="S1745" s="11">
        <v>11138293</v>
      </c>
      <c r="T1745" s="78">
        <f t="shared" si="106"/>
        <v>17391104.699999999</v>
      </c>
      <c r="U1745" s="11">
        <f t="shared" si="109"/>
        <v>1.1066183882459307E-2</v>
      </c>
      <c r="V1745" s="119">
        <f t="shared" si="107"/>
        <v>0.16641367265993295</v>
      </c>
    </row>
    <row r="1746" spans="2:22">
      <c r="B1746" s="21">
        <v>42923</v>
      </c>
      <c r="C1746" s="122" t="s">
        <v>67</v>
      </c>
      <c r="D1746" s="116">
        <v>132</v>
      </c>
      <c r="E1746" s="11">
        <v>131.9</v>
      </c>
      <c r="F1746" s="12">
        <v>1226153</v>
      </c>
      <c r="H1746" s="21">
        <v>42968</v>
      </c>
      <c r="I1746" s="122" t="s">
        <v>67</v>
      </c>
      <c r="J1746" s="116">
        <v>134.47999999999999</v>
      </c>
      <c r="K1746" s="11">
        <v>135.91</v>
      </c>
      <c r="L1746" s="12">
        <v>1778862</v>
      </c>
      <c r="N1746" s="113" t="str">
        <f t="shared" si="108"/>
        <v>42978FB</v>
      </c>
      <c r="O1746" s="21">
        <v>42978</v>
      </c>
      <c r="P1746" s="122" t="s">
        <v>262</v>
      </c>
      <c r="Q1746" s="116">
        <v>170.4</v>
      </c>
      <c r="R1746" s="11">
        <v>171.97</v>
      </c>
      <c r="S1746" s="11">
        <v>17226465</v>
      </c>
      <c r="T1746" s="78">
        <f t="shared" si="106"/>
        <v>16886593.066666666</v>
      </c>
      <c r="U1746" s="11">
        <f t="shared" si="109"/>
        <v>1.1992304942534107E-2</v>
      </c>
      <c r="V1746" s="119">
        <f t="shared" si="107"/>
        <v>0.16780781740711598</v>
      </c>
    </row>
    <row r="1747" spans="2:22">
      <c r="B1747" s="21">
        <v>42923</v>
      </c>
      <c r="C1747" s="122" t="s">
        <v>68</v>
      </c>
      <c r="D1747" s="116">
        <v>56.19</v>
      </c>
      <c r="E1747" s="11">
        <v>56.37</v>
      </c>
      <c r="F1747" s="12">
        <v>1159682</v>
      </c>
      <c r="H1747" s="21">
        <v>42968</v>
      </c>
      <c r="I1747" s="122" t="s">
        <v>68</v>
      </c>
      <c r="J1747" s="116">
        <v>54.2</v>
      </c>
      <c r="K1747" s="11">
        <v>53.18</v>
      </c>
      <c r="L1747" s="12">
        <v>2274015</v>
      </c>
      <c r="N1747" s="113" t="str">
        <f t="shared" si="108"/>
        <v>42979FB</v>
      </c>
      <c r="O1747" s="21">
        <v>42979</v>
      </c>
      <c r="P1747" s="122" t="s">
        <v>262</v>
      </c>
      <c r="Q1747" s="117">
        <v>172.4</v>
      </c>
      <c r="R1747" s="96">
        <v>172.02</v>
      </c>
      <c r="S1747" s="11">
        <v>11677589</v>
      </c>
      <c r="T1747" s="78">
        <f t="shared" si="106"/>
        <v>16843371.666666668</v>
      </c>
      <c r="U1747" s="11">
        <f t="shared" si="109"/>
        <v>2.9070612722547403E-4</v>
      </c>
      <c r="V1747" s="119">
        <f t="shared" si="107"/>
        <v>0.17068330279242092</v>
      </c>
    </row>
    <row r="1748" spans="2:22">
      <c r="B1748" s="21">
        <v>42923</v>
      </c>
      <c r="C1748" s="122" t="s">
        <v>69</v>
      </c>
      <c r="D1748" s="116">
        <v>24.83</v>
      </c>
      <c r="E1748" s="11">
        <v>24.75</v>
      </c>
      <c r="F1748" s="12">
        <v>3345233</v>
      </c>
      <c r="H1748" s="21">
        <v>42968</v>
      </c>
      <c r="I1748" s="122" t="s">
        <v>69</v>
      </c>
      <c r="J1748" s="116">
        <v>20.54</v>
      </c>
      <c r="K1748" s="11">
        <v>20.59</v>
      </c>
      <c r="L1748" s="12">
        <v>3102541</v>
      </c>
      <c r="N1748" s="113" t="str">
        <f t="shared" si="108"/>
        <v>42983FB</v>
      </c>
      <c r="O1748" s="21">
        <v>42983</v>
      </c>
      <c r="P1748" s="122" t="s">
        <v>262</v>
      </c>
      <c r="Q1748" s="117">
        <v>171.27</v>
      </c>
      <c r="R1748" s="96">
        <v>170.72</v>
      </c>
      <c r="S1748" s="11">
        <v>13221127</v>
      </c>
      <c r="T1748" s="78">
        <f t="shared" si="106"/>
        <v>16741157.9</v>
      </c>
      <c r="U1748" s="11">
        <f t="shared" si="109"/>
        <v>-7.5859615698902604E-3</v>
      </c>
      <c r="V1748" s="119">
        <f t="shared" si="107"/>
        <v>0.1706084909369599</v>
      </c>
    </row>
    <row r="1749" spans="2:22">
      <c r="B1749" s="21">
        <v>42923</v>
      </c>
      <c r="C1749" s="122" t="s">
        <v>70</v>
      </c>
      <c r="D1749" s="116">
        <v>92.17</v>
      </c>
      <c r="E1749" s="11">
        <v>93.25</v>
      </c>
      <c r="F1749" s="12">
        <v>1853853</v>
      </c>
      <c r="H1749" s="21">
        <v>42968</v>
      </c>
      <c r="I1749" s="122" t="s">
        <v>70</v>
      </c>
      <c r="J1749" s="116">
        <v>85.09</v>
      </c>
      <c r="K1749" s="11">
        <v>85.13</v>
      </c>
      <c r="L1749" s="12">
        <v>830531</v>
      </c>
      <c r="N1749" s="113" t="str">
        <f t="shared" si="108"/>
        <v>42984FB</v>
      </c>
      <c r="O1749" s="21">
        <v>42984</v>
      </c>
      <c r="P1749" s="122" t="s">
        <v>262</v>
      </c>
      <c r="Q1749" s="117">
        <v>170.91</v>
      </c>
      <c r="R1749" s="96">
        <v>172.09</v>
      </c>
      <c r="S1749" s="11">
        <v>13906342</v>
      </c>
      <c r="T1749" s="78">
        <f t="shared" si="106"/>
        <v>16602963.1</v>
      </c>
      <c r="U1749" s="11">
        <f t="shared" si="109"/>
        <v>7.9928082233764446E-3</v>
      </c>
      <c r="V1749" s="119">
        <f t="shared" si="107"/>
        <v>0.17083365960177777</v>
      </c>
    </row>
    <row r="1750" spans="2:22">
      <c r="B1750" s="21">
        <v>42923</v>
      </c>
      <c r="C1750" s="122" t="s">
        <v>71</v>
      </c>
      <c r="D1750" s="116">
        <v>34.19</v>
      </c>
      <c r="E1750" s="11">
        <v>34.43</v>
      </c>
      <c r="F1750" s="12">
        <v>866264</v>
      </c>
      <c r="H1750" s="21">
        <v>42968</v>
      </c>
      <c r="I1750" s="122" t="s">
        <v>71</v>
      </c>
      <c r="J1750" s="116">
        <v>36.97</v>
      </c>
      <c r="K1750" s="11">
        <v>37.58</v>
      </c>
      <c r="L1750" s="12">
        <v>838458</v>
      </c>
      <c r="N1750" s="113" t="str">
        <f t="shared" si="108"/>
        <v>42985FB</v>
      </c>
      <c r="O1750" s="21">
        <v>42985</v>
      </c>
      <c r="P1750" s="122" t="s">
        <v>262</v>
      </c>
      <c r="Q1750" s="117">
        <v>171.94</v>
      </c>
      <c r="R1750" s="96">
        <v>173.21</v>
      </c>
      <c r="S1750" s="11">
        <v>18049527</v>
      </c>
      <c r="T1750" s="78">
        <f t="shared" si="106"/>
        <v>16553733.133333333</v>
      </c>
      <c r="U1750" s="11">
        <f t="shared" si="109"/>
        <v>6.4871354053691981E-3</v>
      </c>
      <c r="V1750" s="119">
        <f t="shared" si="107"/>
        <v>0.17125829344853299</v>
      </c>
    </row>
    <row r="1751" spans="2:22">
      <c r="B1751" s="21">
        <v>42923</v>
      </c>
      <c r="C1751" s="122" t="s">
        <v>72</v>
      </c>
      <c r="D1751" s="116">
        <v>312.81</v>
      </c>
      <c r="E1751" s="11">
        <v>314.75668000000002</v>
      </c>
      <c r="F1751" s="12">
        <v>695747.98600000003</v>
      </c>
      <c r="H1751" s="21">
        <v>42968</v>
      </c>
      <c r="I1751" s="122" t="s">
        <v>72</v>
      </c>
      <c r="J1751" s="116">
        <v>327.35000000000002</v>
      </c>
      <c r="K1751" s="11">
        <v>327.56668000000002</v>
      </c>
      <c r="L1751" s="12">
        <v>1155863.977</v>
      </c>
      <c r="N1751" s="113" t="str">
        <f t="shared" si="108"/>
        <v>42986FB</v>
      </c>
      <c r="O1751" s="21">
        <v>42986</v>
      </c>
      <c r="P1751" s="122" t="s">
        <v>262</v>
      </c>
      <c r="Q1751" s="117">
        <v>173.09</v>
      </c>
      <c r="R1751" s="96">
        <v>170.95</v>
      </c>
      <c r="S1751" s="11">
        <v>10998459</v>
      </c>
      <c r="T1751" s="78">
        <f t="shared" si="106"/>
        <v>15980821.800000001</v>
      </c>
      <c r="U1751" s="11">
        <f t="shared" si="109"/>
        <v>-1.3133615096878545E-2</v>
      </c>
      <c r="V1751" s="119">
        <f t="shared" si="107"/>
        <v>0.17189485522935827</v>
      </c>
    </row>
    <row r="1752" spans="2:22">
      <c r="B1752" s="21">
        <v>42923</v>
      </c>
      <c r="C1752" s="122" t="s">
        <v>73</v>
      </c>
      <c r="D1752" s="116">
        <v>124.85</v>
      </c>
      <c r="E1752" s="11">
        <v>125.37</v>
      </c>
      <c r="F1752" s="12">
        <v>536758</v>
      </c>
      <c r="H1752" s="21">
        <v>42968</v>
      </c>
      <c r="I1752" s="122" t="s">
        <v>73</v>
      </c>
      <c r="J1752" s="116">
        <v>119.71</v>
      </c>
      <c r="K1752" s="11">
        <v>118.75</v>
      </c>
      <c r="L1752" s="12">
        <v>437966</v>
      </c>
      <c r="N1752" s="113" t="str">
        <f t="shared" si="108"/>
        <v>42989FB</v>
      </c>
      <c r="O1752" s="21">
        <v>42989</v>
      </c>
      <c r="P1752" s="122" t="s">
        <v>262</v>
      </c>
      <c r="Q1752" s="117">
        <v>172.4</v>
      </c>
      <c r="R1752" s="96">
        <v>173.51</v>
      </c>
      <c r="S1752" s="11">
        <v>12372040</v>
      </c>
      <c r="T1752" s="78">
        <f t="shared" si="106"/>
        <v>14050413.5</v>
      </c>
      <c r="U1752" s="11">
        <f t="shared" si="109"/>
        <v>1.4864118528270152E-2</v>
      </c>
      <c r="V1752" s="119">
        <f t="shared" si="107"/>
        <v>0.15648128072996348</v>
      </c>
    </row>
    <row r="1753" spans="2:22">
      <c r="B1753" s="21">
        <v>42923</v>
      </c>
      <c r="C1753" s="122" t="s">
        <v>285</v>
      </c>
      <c r="D1753" s="116">
        <v>144.69999999999999</v>
      </c>
      <c r="E1753" s="11">
        <v>146.06</v>
      </c>
      <c r="F1753" s="12">
        <v>989392</v>
      </c>
      <c r="H1753" s="21">
        <v>42969</v>
      </c>
      <c r="I1753" s="122" t="s">
        <v>24</v>
      </c>
      <c r="J1753" s="116">
        <v>28.27</v>
      </c>
      <c r="K1753" s="11">
        <v>28.5</v>
      </c>
      <c r="L1753" s="12">
        <v>5140645</v>
      </c>
      <c r="N1753" s="113" t="str">
        <f t="shared" si="108"/>
        <v>42990FB</v>
      </c>
      <c r="O1753" s="21">
        <v>42990</v>
      </c>
      <c r="P1753" s="122" t="s">
        <v>262</v>
      </c>
      <c r="Q1753" s="117">
        <v>173.76</v>
      </c>
      <c r="R1753" s="96">
        <v>172.96</v>
      </c>
      <c r="S1753" s="11">
        <v>11186328</v>
      </c>
      <c r="T1753" s="78">
        <f t="shared" si="106"/>
        <v>13644229.733333332</v>
      </c>
      <c r="U1753" s="11">
        <f t="shared" si="109"/>
        <v>-3.1748807226821014E-3</v>
      </c>
      <c r="V1753" s="119">
        <f t="shared" si="107"/>
        <v>0.1587384758796018</v>
      </c>
    </row>
    <row r="1754" spans="2:22">
      <c r="B1754" s="21">
        <v>42923</v>
      </c>
      <c r="C1754" s="122" t="s">
        <v>286</v>
      </c>
      <c r="D1754" s="116">
        <v>35.479999999999997</v>
      </c>
      <c r="E1754" s="11">
        <v>35.92</v>
      </c>
      <c r="F1754" s="12">
        <v>3015460</v>
      </c>
      <c r="H1754" s="21">
        <v>42969</v>
      </c>
      <c r="I1754" s="122" t="s">
        <v>25</v>
      </c>
      <c r="J1754" s="116">
        <v>35</v>
      </c>
      <c r="K1754" s="11">
        <v>35.299999999999997</v>
      </c>
      <c r="L1754" s="12">
        <v>7815068</v>
      </c>
      <c r="N1754" s="113" t="str">
        <f t="shared" si="108"/>
        <v>42991FB</v>
      </c>
      <c r="O1754" s="21">
        <v>42991</v>
      </c>
      <c r="P1754" s="122" t="s">
        <v>262</v>
      </c>
      <c r="Q1754" s="117">
        <v>173.01</v>
      </c>
      <c r="R1754" s="96">
        <v>173.05</v>
      </c>
      <c r="S1754" s="11">
        <v>9119295</v>
      </c>
      <c r="T1754" s="78">
        <f t="shared" si="106"/>
        <v>13167809.166666666</v>
      </c>
      <c r="U1754" s="11">
        <f t="shared" si="109"/>
        <v>5.2021619045517203E-4</v>
      </c>
      <c r="V1754" s="119">
        <f t="shared" si="107"/>
        <v>0.14878204078440274</v>
      </c>
    </row>
    <row r="1755" spans="2:22">
      <c r="B1755" s="21">
        <v>42923</v>
      </c>
      <c r="C1755" s="122" t="s">
        <v>287</v>
      </c>
      <c r="D1755" s="116">
        <v>92.71</v>
      </c>
      <c r="E1755" s="11">
        <v>93.65</v>
      </c>
      <c r="F1755" s="12">
        <v>1122200</v>
      </c>
      <c r="H1755" s="21">
        <v>42969</v>
      </c>
      <c r="I1755" s="122" t="s">
        <v>26</v>
      </c>
      <c r="J1755" s="116">
        <v>912.72</v>
      </c>
      <c r="K1755" s="11">
        <v>924.69</v>
      </c>
      <c r="L1755" s="12">
        <v>1166737</v>
      </c>
      <c r="N1755" s="113" t="str">
        <f t="shared" si="108"/>
        <v>42992FB</v>
      </c>
      <c r="O1755" s="21">
        <v>42992</v>
      </c>
      <c r="P1755" s="122" t="s">
        <v>262</v>
      </c>
      <c r="Q1755" s="117">
        <v>172.26</v>
      </c>
      <c r="R1755" s="96">
        <v>170.96</v>
      </c>
      <c r="S1755" s="11">
        <v>15615654</v>
      </c>
      <c r="T1755" s="78">
        <f t="shared" si="106"/>
        <v>12992287.1</v>
      </c>
      <c r="U1755" s="11">
        <f t="shared" si="109"/>
        <v>-1.2150959070461048E-2</v>
      </c>
      <c r="V1755" s="119">
        <f t="shared" si="107"/>
        <v>0.14853443621633997</v>
      </c>
    </row>
    <row r="1756" spans="2:22">
      <c r="B1756" s="21">
        <v>42923</v>
      </c>
      <c r="C1756" s="122" t="s">
        <v>288</v>
      </c>
      <c r="D1756" s="116">
        <v>43.14</v>
      </c>
      <c r="E1756" s="11">
        <v>43.16</v>
      </c>
      <c r="F1756" s="12">
        <v>2760524</v>
      </c>
      <c r="H1756" s="21">
        <v>42969</v>
      </c>
      <c r="I1756" s="122" t="s">
        <v>27</v>
      </c>
      <c r="J1756" s="116">
        <v>926.96</v>
      </c>
      <c r="K1756" s="11">
        <v>940.4</v>
      </c>
      <c r="L1756" s="12">
        <v>1775099</v>
      </c>
      <c r="N1756" s="113" t="str">
        <f t="shared" si="108"/>
        <v>42993FB</v>
      </c>
      <c r="O1756" s="21">
        <v>42993</v>
      </c>
      <c r="P1756" s="122" t="s">
        <v>262</v>
      </c>
      <c r="Q1756" s="117">
        <v>170.88</v>
      </c>
      <c r="R1756" s="96">
        <v>171.64</v>
      </c>
      <c r="S1756" s="11">
        <v>15660539</v>
      </c>
      <c r="T1756" s="78">
        <f t="shared" si="106"/>
        <v>12931683.1</v>
      </c>
      <c r="U1756" s="11">
        <f t="shared" si="109"/>
        <v>3.9696491124316521E-3</v>
      </c>
      <c r="V1756" s="119">
        <f t="shared" si="107"/>
        <v>0.15268725712809142</v>
      </c>
    </row>
    <row r="1757" spans="2:22">
      <c r="B1757" s="21">
        <v>42923</v>
      </c>
      <c r="C1757" s="122" t="s">
        <v>289</v>
      </c>
      <c r="D1757" s="116">
        <v>54.24</v>
      </c>
      <c r="E1757" s="11">
        <v>54.82</v>
      </c>
      <c r="F1757" s="12">
        <v>669566</v>
      </c>
      <c r="H1757" s="21">
        <v>42969</v>
      </c>
      <c r="I1757" s="122" t="s">
        <v>28</v>
      </c>
      <c r="J1757" s="116">
        <v>82.96</v>
      </c>
      <c r="K1757" s="11">
        <v>82.64</v>
      </c>
      <c r="L1757" s="12">
        <v>632445</v>
      </c>
      <c r="N1757" s="113" t="str">
        <f t="shared" si="108"/>
        <v>42996FB</v>
      </c>
      <c r="O1757" s="21">
        <v>42996</v>
      </c>
      <c r="P1757" s="122" t="s">
        <v>262</v>
      </c>
      <c r="Q1757" s="117">
        <v>171.99</v>
      </c>
      <c r="R1757" s="96">
        <v>170.01</v>
      </c>
      <c r="S1757" s="11">
        <v>12954013</v>
      </c>
      <c r="T1757" s="78">
        <f t="shared" si="106"/>
        <v>13093906.366666667</v>
      </c>
      <c r="U1757" s="11">
        <f t="shared" si="109"/>
        <v>-9.5420012736863891E-3</v>
      </c>
      <c r="V1757" s="119">
        <f t="shared" si="107"/>
        <v>0.15242037950856555</v>
      </c>
    </row>
    <row r="1758" spans="2:22">
      <c r="B1758" s="21">
        <v>42923</v>
      </c>
      <c r="C1758" s="122" t="s">
        <v>290</v>
      </c>
      <c r="D1758" s="116">
        <v>132.91</v>
      </c>
      <c r="E1758" s="11">
        <v>132.54</v>
      </c>
      <c r="F1758" s="12">
        <v>4994080</v>
      </c>
      <c r="H1758" s="21">
        <v>42969</v>
      </c>
      <c r="I1758" s="122" t="s">
        <v>29</v>
      </c>
      <c r="J1758" s="116">
        <v>94.74</v>
      </c>
      <c r="K1758" s="11">
        <v>95.85</v>
      </c>
      <c r="L1758" s="12">
        <v>583912</v>
      </c>
      <c r="N1758" s="113" t="str">
        <f t="shared" si="108"/>
        <v>42997FB</v>
      </c>
      <c r="O1758" s="21">
        <v>42997</v>
      </c>
      <c r="P1758" s="122" t="s">
        <v>262</v>
      </c>
      <c r="Q1758" s="117">
        <v>170.62</v>
      </c>
      <c r="R1758" s="96">
        <v>172.52</v>
      </c>
      <c r="S1758" s="11">
        <v>13168595</v>
      </c>
      <c r="T1758" s="78">
        <f t="shared" si="106"/>
        <v>13166449.233333332</v>
      </c>
      <c r="U1758" s="11">
        <f t="shared" si="109"/>
        <v>1.4655912930005021E-2</v>
      </c>
      <c r="V1758" s="119">
        <f t="shared" si="107"/>
        <v>0.15423334206497913</v>
      </c>
    </row>
    <row r="1759" spans="2:22">
      <c r="B1759" s="21">
        <v>42923</v>
      </c>
      <c r="C1759" s="122" t="s">
        <v>291</v>
      </c>
      <c r="D1759" s="116">
        <v>27.86</v>
      </c>
      <c r="E1759" s="11">
        <v>28.45</v>
      </c>
      <c r="F1759" s="12">
        <v>3434337</v>
      </c>
      <c r="H1759" s="21">
        <v>42969</v>
      </c>
      <c r="I1759" s="122" t="s">
        <v>30</v>
      </c>
      <c r="J1759" s="116">
        <v>22.73</v>
      </c>
      <c r="K1759" s="11">
        <v>22.96</v>
      </c>
      <c r="L1759" s="12">
        <v>4443682</v>
      </c>
      <c r="N1759" s="113" t="str">
        <f t="shared" si="108"/>
        <v>42998FB</v>
      </c>
      <c r="O1759" s="21">
        <v>42998</v>
      </c>
      <c r="P1759" s="122" t="s">
        <v>262</v>
      </c>
      <c r="Q1759" s="117">
        <v>172.5</v>
      </c>
      <c r="R1759" s="96">
        <v>172.17</v>
      </c>
      <c r="S1759" s="11">
        <v>12264125</v>
      </c>
      <c r="T1759" s="78">
        <f t="shared" si="106"/>
        <v>13179140.933333334</v>
      </c>
      <c r="U1759" s="11">
        <f t="shared" si="109"/>
        <v>-2.0308109912616609E-3</v>
      </c>
      <c r="V1759" s="119">
        <f t="shared" si="107"/>
        <v>0.15489480488765725</v>
      </c>
    </row>
    <row r="1760" spans="2:22">
      <c r="B1760" s="21">
        <v>42923</v>
      </c>
      <c r="C1760" s="122" t="s">
        <v>292</v>
      </c>
      <c r="D1760" s="116">
        <v>93.96</v>
      </c>
      <c r="E1760" s="11">
        <v>93.85</v>
      </c>
      <c r="F1760" s="12">
        <v>12817808</v>
      </c>
      <c r="H1760" s="21">
        <v>42969</v>
      </c>
      <c r="I1760" s="122" t="s">
        <v>31</v>
      </c>
      <c r="J1760" s="116">
        <v>51.15</v>
      </c>
      <c r="K1760" s="11">
        <v>51.7</v>
      </c>
      <c r="L1760" s="12">
        <v>917405</v>
      </c>
      <c r="N1760" s="113" t="str">
        <f t="shared" si="108"/>
        <v>42999FB</v>
      </c>
      <c r="O1760" s="21">
        <v>42999</v>
      </c>
      <c r="P1760" s="122" t="s">
        <v>262</v>
      </c>
      <c r="Q1760" s="117">
        <v>171.69</v>
      </c>
      <c r="R1760" s="96">
        <v>171.11</v>
      </c>
      <c r="S1760" s="11">
        <v>11161412</v>
      </c>
      <c r="T1760" s="78">
        <f t="shared" si="106"/>
        <v>13108160.966666667</v>
      </c>
      <c r="U1760" s="11">
        <f t="shared" si="109"/>
        <v>-6.1757362445016726E-3</v>
      </c>
      <c r="V1760" s="119">
        <f t="shared" si="107"/>
        <v>0.15445872803183985</v>
      </c>
    </row>
    <row r="1761" spans="2:22">
      <c r="B1761" s="21">
        <v>42923</v>
      </c>
      <c r="C1761" s="122" t="s">
        <v>293</v>
      </c>
      <c r="D1761" s="116">
        <v>47.47</v>
      </c>
      <c r="E1761" s="11">
        <v>47.54</v>
      </c>
      <c r="F1761" s="12">
        <v>1118819</v>
      </c>
      <c r="H1761" s="21">
        <v>42969</v>
      </c>
      <c r="I1761" s="122" t="s">
        <v>32</v>
      </c>
      <c r="J1761" s="116">
        <v>221.86</v>
      </c>
      <c r="K1761" s="11">
        <v>223.58</v>
      </c>
      <c r="L1761" s="12">
        <v>2021309</v>
      </c>
      <c r="N1761" s="113" t="str">
        <f t="shared" si="108"/>
        <v>43000FB</v>
      </c>
      <c r="O1761" s="21">
        <v>43000</v>
      </c>
      <c r="P1761" s="122" t="s">
        <v>262</v>
      </c>
      <c r="Q1761" s="117">
        <v>170.21</v>
      </c>
      <c r="R1761" s="96">
        <v>170.54</v>
      </c>
      <c r="S1761" s="11">
        <v>12097138</v>
      </c>
      <c r="T1761" s="78">
        <f t="shared" si="106"/>
        <v>13119708.566666666</v>
      </c>
      <c r="U1761" s="11">
        <f t="shared" si="109"/>
        <v>-3.3367512299756056E-3</v>
      </c>
      <c r="V1761" s="119">
        <f t="shared" si="107"/>
        <v>0.15554458739609947</v>
      </c>
    </row>
    <row r="1762" spans="2:22">
      <c r="B1762" s="21">
        <v>42923</v>
      </c>
      <c r="C1762" s="122" t="s">
        <v>294</v>
      </c>
      <c r="D1762" s="116">
        <v>66.650000000000006</v>
      </c>
      <c r="E1762" s="11">
        <v>66.52</v>
      </c>
      <c r="F1762" s="12">
        <v>2991169</v>
      </c>
      <c r="H1762" s="21">
        <v>42969</v>
      </c>
      <c r="I1762" s="122" t="s">
        <v>33</v>
      </c>
      <c r="J1762" s="116">
        <v>29.84</v>
      </c>
      <c r="K1762" s="11">
        <v>29.94</v>
      </c>
      <c r="L1762" s="12">
        <v>1755851</v>
      </c>
      <c r="N1762" s="113" t="str">
        <f t="shared" si="108"/>
        <v>43003FB</v>
      </c>
      <c r="O1762" s="21">
        <v>43003</v>
      </c>
      <c r="P1762" s="122" t="s">
        <v>262</v>
      </c>
      <c r="Q1762" s="117">
        <v>169.24</v>
      </c>
      <c r="R1762" s="96">
        <v>162.87</v>
      </c>
      <c r="S1762" s="11">
        <v>41251583</v>
      </c>
      <c r="T1762" s="78">
        <f t="shared" si="106"/>
        <v>12828521.633333333</v>
      </c>
      <c r="U1762" s="11">
        <f t="shared" si="109"/>
        <v>-4.601753672843404E-2</v>
      </c>
      <c r="V1762" s="119">
        <f t="shared" si="107"/>
        <v>0.14104107736862229</v>
      </c>
    </row>
    <row r="1763" spans="2:22">
      <c r="B1763" s="21">
        <v>42923</v>
      </c>
      <c r="C1763" s="122" t="s">
        <v>295</v>
      </c>
      <c r="D1763" s="116">
        <v>19.09</v>
      </c>
      <c r="E1763" s="11">
        <v>19.22</v>
      </c>
      <c r="F1763" s="12">
        <v>8669522</v>
      </c>
      <c r="H1763" s="21">
        <v>42969</v>
      </c>
      <c r="I1763" s="122" t="s">
        <v>34</v>
      </c>
      <c r="J1763" s="116">
        <v>158.97</v>
      </c>
      <c r="K1763" s="11">
        <v>164.42</v>
      </c>
      <c r="L1763" s="12">
        <v>1093491</v>
      </c>
      <c r="N1763" s="113" t="str">
        <f t="shared" si="108"/>
        <v>43004FB</v>
      </c>
      <c r="O1763" s="21">
        <v>43004</v>
      </c>
      <c r="P1763" s="122" t="s">
        <v>262</v>
      </c>
      <c r="Q1763" s="117">
        <v>164.5</v>
      </c>
      <c r="R1763" s="96">
        <v>164.21</v>
      </c>
      <c r="S1763" s="11">
        <v>23363335</v>
      </c>
      <c r="T1763" s="78">
        <f t="shared" si="106"/>
        <v>13743869.300000001</v>
      </c>
      <c r="U1763" s="11">
        <f t="shared" si="109"/>
        <v>8.1937599182765296E-3</v>
      </c>
      <c r="V1763" s="119">
        <f t="shared" si="107"/>
        <v>0.19447502523607876</v>
      </c>
    </row>
    <row r="1764" spans="2:22">
      <c r="B1764" s="21">
        <v>42923</v>
      </c>
      <c r="C1764" s="122" t="s">
        <v>296</v>
      </c>
      <c r="D1764" s="116">
        <v>82.58</v>
      </c>
      <c r="E1764" s="11">
        <v>83.04</v>
      </c>
      <c r="F1764" s="12">
        <v>3454606</v>
      </c>
      <c r="H1764" s="21">
        <v>42969</v>
      </c>
      <c r="I1764" s="122" t="s">
        <v>35</v>
      </c>
      <c r="J1764" s="116">
        <v>38.86</v>
      </c>
      <c r="K1764" s="11">
        <v>38.659999999999997</v>
      </c>
      <c r="L1764" s="12">
        <v>6032763</v>
      </c>
      <c r="N1764" s="113" t="str">
        <f t="shared" si="108"/>
        <v>43005FB</v>
      </c>
      <c r="O1764" s="21">
        <v>43005</v>
      </c>
      <c r="P1764" s="122" t="s">
        <v>262</v>
      </c>
      <c r="Q1764" s="117">
        <v>165.9</v>
      </c>
      <c r="R1764" s="96">
        <v>167.68</v>
      </c>
      <c r="S1764" s="11">
        <v>19242548</v>
      </c>
      <c r="T1764" s="78">
        <f t="shared" si="106"/>
        <v>14090839.433333334</v>
      </c>
      <c r="U1764" s="11">
        <f t="shared" si="109"/>
        <v>2.091130462893126E-2</v>
      </c>
      <c r="V1764" s="119">
        <f t="shared" si="107"/>
        <v>0.19001215833568666</v>
      </c>
    </row>
    <row r="1765" spans="2:22">
      <c r="B1765" s="21">
        <v>42923</v>
      </c>
      <c r="C1765" s="122" t="s">
        <v>297</v>
      </c>
      <c r="D1765" s="116">
        <v>18.02</v>
      </c>
      <c r="E1765" s="11">
        <v>18.43</v>
      </c>
      <c r="F1765" s="12">
        <v>6741791</v>
      </c>
      <c r="H1765" s="21">
        <v>42969</v>
      </c>
      <c r="I1765" s="122" t="s">
        <v>36</v>
      </c>
      <c r="J1765" s="116">
        <v>95</v>
      </c>
      <c r="K1765" s="11">
        <v>94.55</v>
      </c>
      <c r="L1765" s="12">
        <v>2230546</v>
      </c>
      <c r="N1765" s="113" t="str">
        <f t="shared" si="108"/>
        <v>43006FB</v>
      </c>
      <c r="O1765" s="21">
        <v>43006</v>
      </c>
      <c r="P1765" s="122" t="s">
        <v>262</v>
      </c>
      <c r="Q1765" s="117">
        <v>167.94</v>
      </c>
      <c r="R1765" s="96">
        <v>168.73</v>
      </c>
      <c r="S1765" s="11">
        <v>12178747</v>
      </c>
      <c r="T1765" s="78">
        <f t="shared" si="106"/>
        <v>14441285.300000001</v>
      </c>
      <c r="U1765" s="11">
        <f t="shared" si="109"/>
        <v>6.2424030775686387E-3</v>
      </c>
      <c r="V1765" s="119">
        <f t="shared" si="107"/>
        <v>0.20045866039358803</v>
      </c>
    </row>
    <row r="1766" spans="2:22">
      <c r="B1766" s="21">
        <v>42923</v>
      </c>
      <c r="C1766" s="122" t="s">
        <v>298</v>
      </c>
      <c r="D1766" s="116">
        <v>93.21</v>
      </c>
      <c r="E1766" s="11">
        <v>94.57</v>
      </c>
      <c r="F1766" s="12">
        <v>1181004</v>
      </c>
      <c r="H1766" s="21">
        <v>42969</v>
      </c>
      <c r="I1766" s="122" t="s">
        <v>37</v>
      </c>
      <c r="J1766" s="116">
        <v>12.65</v>
      </c>
      <c r="K1766" s="11">
        <v>12.7</v>
      </c>
      <c r="L1766" s="12">
        <v>4258174</v>
      </c>
      <c r="N1766" s="113" t="str">
        <f t="shared" si="108"/>
        <v>43007FB</v>
      </c>
      <c r="O1766" s="21">
        <v>43007</v>
      </c>
      <c r="P1766" s="122" t="s">
        <v>262</v>
      </c>
      <c r="Q1766" s="117">
        <v>168.83</v>
      </c>
      <c r="R1766" s="96">
        <v>170.87</v>
      </c>
      <c r="S1766" s="11">
        <v>15340366</v>
      </c>
      <c r="T1766" s="78">
        <f t="shared" si="106"/>
        <v>14321246.066666666</v>
      </c>
      <c r="U1766" s="11">
        <f t="shared" si="109"/>
        <v>1.2603229249936019E-2</v>
      </c>
      <c r="V1766" s="119">
        <f t="shared" si="107"/>
        <v>0.20079182211826671</v>
      </c>
    </row>
    <row r="1767" spans="2:22">
      <c r="B1767" s="21">
        <v>42923</v>
      </c>
      <c r="C1767" s="122" t="s">
        <v>299</v>
      </c>
      <c r="D1767" s="116">
        <v>126.43</v>
      </c>
      <c r="E1767" s="11">
        <v>126.8</v>
      </c>
      <c r="F1767" s="12">
        <v>1694054</v>
      </c>
      <c r="H1767" s="21">
        <v>42969</v>
      </c>
      <c r="I1767" s="122" t="s">
        <v>38</v>
      </c>
      <c r="J1767" s="116">
        <v>23.4</v>
      </c>
      <c r="K1767" s="11">
        <v>23.45</v>
      </c>
      <c r="L1767" s="12">
        <v>2106852</v>
      </c>
      <c r="N1767" s="113" t="str">
        <f t="shared" si="108"/>
        <v>42919FBHS</v>
      </c>
      <c r="O1767" s="21">
        <v>42919</v>
      </c>
      <c r="P1767" s="122" t="s">
        <v>263</v>
      </c>
      <c r="Q1767" s="116">
        <v>65.599999999999994</v>
      </c>
      <c r="R1767" s="11">
        <v>65.41</v>
      </c>
      <c r="S1767" s="11">
        <v>379823</v>
      </c>
      <c r="T1767" s="78">
        <f t="shared" si="106"/>
        <v>14258723.933333334</v>
      </c>
      <c r="U1767" s="11">
        <f t="shared" si="109"/>
        <v>-0.96022788148706073</v>
      </c>
      <c r="V1767" s="119">
        <f t="shared" si="107"/>
        <v>0.196580915473859</v>
      </c>
    </row>
    <row r="1768" spans="2:22">
      <c r="B1768" s="21">
        <v>42923</v>
      </c>
      <c r="C1768" s="122" t="s">
        <v>300</v>
      </c>
      <c r="D1768" s="116">
        <v>19.13</v>
      </c>
      <c r="E1768" s="11">
        <v>19.170000000000002</v>
      </c>
      <c r="F1768" s="12">
        <v>7365186</v>
      </c>
      <c r="H1768" s="21">
        <v>42969</v>
      </c>
      <c r="I1768" s="122" t="s">
        <v>39</v>
      </c>
      <c r="J1768" s="116">
        <v>78.36</v>
      </c>
      <c r="K1768" s="11">
        <v>78.790000000000006</v>
      </c>
      <c r="L1768" s="12">
        <v>1331115</v>
      </c>
      <c r="N1768" s="113" t="str">
        <f t="shared" si="108"/>
        <v>42921FBHS</v>
      </c>
      <c r="O1768" s="21">
        <v>42921</v>
      </c>
      <c r="P1768" s="122" t="s">
        <v>263</v>
      </c>
      <c r="Q1768" s="116">
        <v>65.34</v>
      </c>
      <c r="R1768" s="11">
        <v>65.41</v>
      </c>
      <c r="S1768" s="11">
        <v>825418</v>
      </c>
      <c r="T1768" s="78">
        <f t="shared" si="106"/>
        <v>13768263.433333334</v>
      </c>
      <c r="U1768" s="11">
        <f t="shared" si="109"/>
        <v>0</v>
      </c>
      <c r="V1768" s="119">
        <f t="shared" si="107"/>
        <v>2.7809244108400959</v>
      </c>
    </row>
    <row r="1769" spans="2:22">
      <c r="B1769" s="21">
        <v>42923</v>
      </c>
      <c r="C1769" s="122" t="s">
        <v>301</v>
      </c>
      <c r="D1769" s="116">
        <v>63.62</v>
      </c>
      <c r="E1769" s="11">
        <v>63.95</v>
      </c>
      <c r="F1769" s="12">
        <v>2068294</v>
      </c>
      <c r="H1769" s="21">
        <v>42969</v>
      </c>
      <c r="I1769" s="122" t="s">
        <v>40</v>
      </c>
      <c r="J1769" s="116">
        <v>71.98</v>
      </c>
      <c r="K1769" s="11">
        <v>70.930000000000007</v>
      </c>
      <c r="L1769" s="12">
        <v>1176650</v>
      </c>
      <c r="N1769" s="113" t="str">
        <f t="shared" si="108"/>
        <v>42922FBHS</v>
      </c>
      <c r="O1769" s="21">
        <v>42922</v>
      </c>
      <c r="P1769" s="122" t="s">
        <v>263</v>
      </c>
      <c r="Q1769" s="116">
        <v>65.02</v>
      </c>
      <c r="R1769" s="11">
        <v>65.05</v>
      </c>
      <c r="S1769" s="11">
        <v>879239</v>
      </c>
      <c r="T1769" s="78">
        <f t="shared" si="106"/>
        <v>13398861.1</v>
      </c>
      <c r="U1769" s="11">
        <f t="shared" si="109"/>
        <v>-5.5189470146070991E-3</v>
      </c>
      <c r="V1769" s="119">
        <f t="shared" si="107"/>
        <v>2.7807022106984554</v>
      </c>
    </row>
    <row r="1770" spans="2:22">
      <c r="B1770" s="21">
        <v>42923</v>
      </c>
      <c r="C1770" s="122" t="s">
        <v>302</v>
      </c>
      <c r="D1770" s="116">
        <v>44.47</v>
      </c>
      <c r="E1770" s="11">
        <v>44.39</v>
      </c>
      <c r="F1770" s="12">
        <v>9566044</v>
      </c>
      <c r="H1770" s="21">
        <v>42969</v>
      </c>
      <c r="I1770" s="122" t="s">
        <v>41</v>
      </c>
      <c r="J1770" s="116">
        <v>29.4</v>
      </c>
      <c r="K1770" s="11">
        <v>28.95</v>
      </c>
      <c r="L1770" s="12">
        <v>3134872</v>
      </c>
      <c r="N1770" s="113" t="str">
        <f t="shared" si="108"/>
        <v>42923FBHS</v>
      </c>
      <c r="O1770" s="21">
        <v>42923</v>
      </c>
      <c r="P1770" s="122" t="s">
        <v>263</v>
      </c>
      <c r="Q1770" s="116">
        <v>65.16</v>
      </c>
      <c r="R1770" s="11">
        <v>65.930000000000007</v>
      </c>
      <c r="S1770" s="11">
        <v>860870</v>
      </c>
      <c r="T1770" s="78">
        <f t="shared" si="106"/>
        <v>13048469.9</v>
      </c>
      <c r="U1770" s="11">
        <f t="shared" si="109"/>
        <v>1.3437368166694129E-2</v>
      </c>
      <c r="V1770" s="119">
        <f t="shared" si="107"/>
        <v>2.7789358670935576</v>
      </c>
    </row>
    <row r="1771" spans="2:22">
      <c r="B1771" s="21">
        <v>42923</v>
      </c>
      <c r="C1771" s="122" t="s">
        <v>303</v>
      </c>
      <c r="D1771" s="116">
        <v>35.69</v>
      </c>
      <c r="E1771" s="11">
        <v>36.04</v>
      </c>
      <c r="F1771" s="12">
        <v>1250188</v>
      </c>
      <c r="H1771" s="21">
        <v>42969</v>
      </c>
      <c r="I1771" s="122" t="s">
        <v>42</v>
      </c>
      <c r="J1771" s="116">
        <v>149.29</v>
      </c>
      <c r="K1771" s="11">
        <v>149.91</v>
      </c>
      <c r="L1771" s="12">
        <v>3268114</v>
      </c>
      <c r="N1771" s="113" t="str">
        <f t="shared" si="108"/>
        <v>42926FBHS</v>
      </c>
      <c r="O1771" s="21">
        <v>42926</v>
      </c>
      <c r="P1771" s="122" t="s">
        <v>263</v>
      </c>
      <c r="Q1771" s="116">
        <v>65.900000000000006</v>
      </c>
      <c r="R1771" s="11">
        <v>66.45</v>
      </c>
      <c r="S1771" s="11">
        <v>1063466</v>
      </c>
      <c r="T1771" s="78">
        <f t="shared" si="106"/>
        <v>12748616.466666667</v>
      </c>
      <c r="U1771" s="11">
        <f t="shared" si="109"/>
        <v>7.8562120340460607E-3</v>
      </c>
      <c r="V1771" s="119">
        <f t="shared" si="107"/>
        <v>2.7810264671776861</v>
      </c>
    </row>
    <row r="1772" spans="2:22">
      <c r="B1772" s="21">
        <v>42923</v>
      </c>
      <c r="C1772" s="122" t="s">
        <v>304</v>
      </c>
      <c r="D1772" s="116">
        <v>23.18</v>
      </c>
      <c r="E1772" s="11">
        <v>23.16</v>
      </c>
      <c r="F1772" s="12">
        <v>9525408</v>
      </c>
      <c r="H1772" s="21">
        <v>42969</v>
      </c>
      <c r="I1772" s="122" t="s">
        <v>43</v>
      </c>
      <c r="J1772" s="116">
        <v>38.31</v>
      </c>
      <c r="K1772" s="11">
        <v>38.6</v>
      </c>
      <c r="L1772" s="12">
        <v>3767110</v>
      </c>
      <c r="N1772" s="113" t="str">
        <f t="shared" si="108"/>
        <v>42927FBHS</v>
      </c>
      <c r="O1772" s="21">
        <v>42927</v>
      </c>
      <c r="P1772" s="122" t="s">
        <v>263</v>
      </c>
      <c r="Q1772" s="116">
        <v>66.39</v>
      </c>
      <c r="R1772" s="11">
        <v>66.56</v>
      </c>
      <c r="S1772" s="11">
        <v>1144626</v>
      </c>
      <c r="T1772" s="78">
        <f t="shared" si="106"/>
        <v>12316384.666666666</v>
      </c>
      <c r="U1772" s="11">
        <f t="shared" si="109"/>
        <v>1.6540113536987477E-3</v>
      </c>
      <c r="V1772" s="119">
        <f t="shared" si="107"/>
        <v>2.7823832033498239</v>
      </c>
    </row>
    <row r="1773" spans="2:22">
      <c r="B1773" s="21">
        <v>42923</v>
      </c>
      <c r="C1773" s="122" t="s">
        <v>305</v>
      </c>
      <c r="D1773" s="116">
        <v>38.36</v>
      </c>
      <c r="E1773" s="11">
        <v>38.24</v>
      </c>
      <c r="F1773" s="12">
        <v>2950517</v>
      </c>
      <c r="H1773" s="21">
        <v>42969</v>
      </c>
      <c r="I1773" s="122" t="s">
        <v>44</v>
      </c>
      <c r="J1773" s="116">
        <v>55.39</v>
      </c>
      <c r="K1773" s="11">
        <v>55.56</v>
      </c>
      <c r="L1773" s="12">
        <v>1297920</v>
      </c>
      <c r="N1773" s="113" t="str">
        <f t="shared" si="108"/>
        <v>42928FBHS</v>
      </c>
      <c r="O1773" s="21">
        <v>42928</v>
      </c>
      <c r="P1773" s="122" t="s">
        <v>263</v>
      </c>
      <c r="Q1773" s="116">
        <v>66.959999999999994</v>
      </c>
      <c r="R1773" s="11">
        <v>66.8</v>
      </c>
      <c r="S1773" s="11">
        <v>859593</v>
      </c>
      <c r="T1773" s="78">
        <f t="shared" si="106"/>
        <v>11934056.300000001</v>
      </c>
      <c r="U1773" s="11">
        <f t="shared" si="109"/>
        <v>3.5992840296468214E-3</v>
      </c>
      <c r="V1773" s="119">
        <f t="shared" si="107"/>
        <v>2.7832412000837792</v>
      </c>
    </row>
    <row r="1774" spans="2:22">
      <c r="B1774" s="21">
        <v>42923</v>
      </c>
      <c r="C1774" s="122" t="s">
        <v>306</v>
      </c>
      <c r="D1774" s="116">
        <v>103.34</v>
      </c>
      <c r="E1774" s="11">
        <v>104.34</v>
      </c>
      <c r="F1774" s="12">
        <v>707940</v>
      </c>
      <c r="H1774" s="21">
        <v>42969</v>
      </c>
      <c r="I1774" s="122" t="s">
        <v>45</v>
      </c>
      <c r="J1774" s="116">
        <v>61.88</v>
      </c>
      <c r="K1774" s="11">
        <v>63.32</v>
      </c>
      <c r="L1774" s="12">
        <v>1820222</v>
      </c>
      <c r="N1774" s="113" t="str">
        <f t="shared" si="108"/>
        <v>42929FBHS</v>
      </c>
      <c r="O1774" s="21">
        <v>42929</v>
      </c>
      <c r="P1774" s="122" t="s">
        <v>263</v>
      </c>
      <c r="Q1774" s="116">
        <v>66.790000000000006</v>
      </c>
      <c r="R1774" s="11">
        <v>67.3</v>
      </c>
      <c r="S1774" s="11">
        <v>1314636</v>
      </c>
      <c r="T1774" s="78">
        <f t="shared" si="106"/>
        <v>11677584.699999999</v>
      </c>
      <c r="U1774" s="11">
        <f t="shared" si="109"/>
        <v>7.4571561080819995E-3</v>
      </c>
      <c r="V1774" s="119">
        <f t="shared" si="107"/>
        <v>2.7830326844175777</v>
      </c>
    </row>
    <row r="1775" spans="2:22">
      <c r="B1775" s="21">
        <v>42923</v>
      </c>
      <c r="C1775" s="122" t="s">
        <v>307</v>
      </c>
      <c r="D1775" s="116">
        <v>46.97</v>
      </c>
      <c r="E1775" s="11">
        <v>47.21</v>
      </c>
      <c r="F1775" s="12">
        <v>781949</v>
      </c>
      <c r="H1775" s="21">
        <v>42969</v>
      </c>
      <c r="I1775" s="122" t="s">
        <v>46</v>
      </c>
      <c r="J1775" s="116">
        <v>47.5</v>
      </c>
      <c r="K1775" s="11">
        <v>47.97</v>
      </c>
      <c r="L1775" s="12">
        <v>1532805</v>
      </c>
      <c r="N1775" s="113" t="str">
        <f t="shared" si="108"/>
        <v>42930FBHS</v>
      </c>
      <c r="O1775" s="21">
        <v>42930</v>
      </c>
      <c r="P1775" s="122" t="s">
        <v>263</v>
      </c>
      <c r="Q1775" s="116">
        <v>67.36</v>
      </c>
      <c r="R1775" s="11">
        <v>67.099999999999994</v>
      </c>
      <c r="S1775" s="11">
        <v>905121</v>
      </c>
      <c r="T1775" s="78">
        <f t="shared" ref="T1775:T1838" si="110">AVERAGE(S1745:S1774)</f>
        <v>11350706.366666667</v>
      </c>
      <c r="U1775" s="11">
        <f t="shared" si="109"/>
        <v>-2.9761926730460012E-3</v>
      </c>
      <c r="V1775" s="119">
        <f t="shared" ref="V1775:V1838" si="111">_xlfn.STDEV.S(U1745:U1774)*(250)^0.5</f>
        <v>2.7833310713166144</v>
      </c>
    </row>
    <row r="1776" spans="2:22">
      <c r="B1776" s="21">
        <v>42923</v>
      </c>
      <c r="C1776" s="122" t="s">
        <v>308</v>
      </c>
      <c r="D1776" s="116">
        <v>46.71</v>
      </c>
      <c r="E1776" s="11">
        <v>45.11</v>
      </c>
      <c r="F1776" s="12">
        <v>10146258</v>
      </c>
      <c r="H1776" s="21">
        <v>42969</v>
      </c>
      <c r="I1776" s="122" t="s">
        <v>47</v>
      </c>
      <c r="J1776" s="116">
        <v>37.68</v>
      </c>
      <c r="K1776" s="11">
        <v>37.6</v>
      </c>
      <c r="L1776" s="12">
        <v>3056843</v>
      </c>
      <c r="N1776" s="113" t="str">
        <f t="shared" si="108"/>
        <v>42933FBHS</v>
      </c>
      <c r="O1776" s="21">
        <v>42933</v>
      </c>
      <c r="P1776" s="122" t="s">
        <v>263</v>
      </c>
      <c r="Q1776" s="116">
        <v>67.05</v>
      </c>
      <c r="R1776" s="11">
        <v>67.069999999999993</v>
      </c>
      <c r="S1776" s="11">
        <v>916005</v>
      </c>
      <c r="T1776" s="78">
        <f t="shared" si="110"/>
        <v>11009600.633333333</v>
      </c>
      <c r="U1776" s="11">
        <f t="shared" si="109"/>
        <v>-4.4719386599027415E-4</v>
      </c>
      <c r="V1776" s="119">
        <f t="shared" si="111"/>
        <v>2.7818178741140356</v>
      </c>
    </row>
    <row r="1777" spans="2:22">
      <c r="B1777" s="21">
        <v>42923</v>
      </c>
      <c r="C1777" s="122" t="s">
        <v>309</v>
      </c>
      <c r="D1777" s="116">
        <v>52.42</v>
      </c>
      <c r="E1777" s="11">
        <v>52.86</v>
      </c>
      <c r="F1777" s="12">
        <v>845452</v>
      </c>
      <c r="H1777" s="21">
        <v>42969</v>
      </c>
      <c r="I1777" s="122" t="s">
        <v>48</v>
      </c>
      <c r="J1777" s="116">
        <v>136.01</v>
      </c>
      <c r="K1777" s="11">
        <v>136.9</v>
      </c>
      <c r="L1777" s="12">
        <v>1675930</v>
      </c>
      <c r="N1777" s="113" t="str">
        <f t="shared" si="108"/>
        <v>42934FBHS</v>
      </c>
      <c r="O1777" s="21">
        <v>42934</v>
      </c>
      <c r="P1777" s="122" t="s">
        <v>263</v>
      </c>
      <c r="Q1777" s="116">
        <v>66.98</v>
      </c>
      <c r="R1777" s="11">
        <v>66.760000000000005</v>
      </c>
      <c r="S1777" s="11">
        <v>520915</v>
      </c>
      <c r="T1777" s="78">
        <f t="shared" si="110"/>
        <v>10465918.633333333</v>
      </c>
      <c r="U1777" s="11">
        <f t="shared" si="109"/>
        <v>-4.6327513180113734E-3</v>
      </c>
      <c r="V1777" s="119">
        <f t="shared" si="111"/>
        <v>2.780393062024431</v>
      </c>
    </row>
    <row r="1778" spans="2:22">
      <c r="B1778" s="21">
        <v>42923</v>
      </c>
      <c r="C1778" s="122" t="s">
        <v>310</v>
      </c>
      <c r="D1778" s="116">
        <v>52.16</v>
      </c>
      <c r="E1778" s="11">
        <v>53.48</v>
      </c>
      <c r="F1778" s="12">
        <v>2443219</v>
      </c>
      <c r="H1778" s="21">
        <v>42969</v>
      </c>
      <c r="I1778" s="122" t="s">
        <v>49</v>
      </c>
      <c r="J1778" s="116">
        <v>43.33</v>
      </c>
      <c r="K1778" s="11">
        <v>43.85</v>
      </c>
      <c r="L1778" s="12">
        <v>1417899</v>
      </c>
      <c r="N1778" s="113" t="str">
        <f t="shared" si="108"/>
        <v>42935FBHS</v>
      </c>
      <c r="O1778" s="21">
        <v>42935</v>
      </c>
      <c r="P1778" s="122" t="s">
        <v>263</v>
      </c>
      <c r="Q1778" s="116">
        <v>65.760000000000005</v>
      </c>
      <c r="R1778" s="11">
        <v>67.11</v>
      </c>
      <c r="S1778" s="11">
        <v>1213700</v>
      </c>
      <c r="T1778" s="78">
        <f t="shared" si="110"/>
        <v>10094029.5</v>
      </c>
      <c r="U1778" s="11">
        <f t="shared" si="109"/>
        <v>5.2289653765136166E-3</v>
      </c>
      <c r="V1778" s="119">
        <f t="shared" si="111"/>
        <v>2.7799457957171358</v>
      </c>
    </row>
    <row r="1779" spans="2:22">
      <c r="B1779" s="21">
        <v>42923</v>
      </c>
      <c r="C1779" s="122" t="s">
        <v>311</v>
      </c>
      <c r="D1779" s="116">
        <v>151.16</v>
      </c>
      <c r="E1779" s="11">
        <v>151.44999999999999</v>
      </c>
      <c r="F1779" s="12">
        <v>524215</v>
      </c>
      <c r="H1779" s="21">
        <v>42969</v>
      </c>
      <c r="I1779" s="122" t="s">
        <v>50</v>
      </c>
      <c r="J1779" s="116">
        <v>17.36</v>
      </c>
      <c r="K1779" s="11">
        <v>13.706363</v>
      </c>
      <c r="L1779" s="12">
        <v>5451087</v>
      </c>
      <c r="N1779" s="113" t="str">
        <f t="shared" si="108"/>
        <v>42936FBHS</v>
      </c>
      <c r="O1779" s="21">
        <v>42936</v>
      </c>
      <c r="P1779" s="122" t="s">
        <v>263</v>
      </c>
      <c r="Q1779" s="116">
        <v>67.069999999999993</v>
      </c>
      <c r="R1779" s="11">
        <v>65.63</v>
      </c>
      <c r="S1779" s="11">
        <v>1090045</v>
      </c>
      <c r="T1779" s="78">
        <f t="shared" si="110"/>
        <v>9693781.9333333336</v>
      </c>
      <c r="U1779" s="11">
        <f t="shared" si="109"/>
        <v>-2.2300155684516605E-2</v>
      </c>
      <c r="V1779" s="119">
        <f t="shared" si="111"/>
        <v>2.7811440053509977</v>
      </c>
    </row>
    <row r="1780" spans="2:22">
      <c r="B1780" s="21">
        <v>42923</v>
      </c>
      <c r="C1780" s="122" t="s">
        <v>312</v>
      </c>
      <c r="D1780" s="116">
        <v>31.39</v>
      </c>
      <c r="E1780" s="11">
        <v>31.49</v>
      </c>
      <c r="F1780" s="12">
        <v>2435763</v>
      </c>
      <c r="H1780" s="21">
        <v>42969</v>
      </c>
      <c r="I1780" s="122" t="s">
        <v>51</v>
      </c>
      <c r="J1780" s="116">
        <v>18.63</v>
      </c>
      <c r="K1780" s="11">
        <v>19.02</v>
      </c>
      <c r="L1780" s="12">
        <v>8431970</v>
      </c>
      <c r="N1780" s="113" t="str">
        <f t="shared" si="108"/>
        <v>42937FBHS</v>
      </c>
      <c r="O1780" s="21">
        <v>42937</v>
      </c>
      <c r="P1780" s="122" t="s">
        <v>263</v>
      </c>
      <c r="Q1780" s="116">
        <v>65.53</v>
      </c>
      <c r="R1780" s="11">
        <v>65.88</v>
      </c>
      <c r="S1780" s="11">
        <v>599402</v>
      </c>
      <c r="T1780" s="78">
        <f t="shared" si="110"/>
        <v>9266572.0333333332</v>
      </c>
      <c r="U1780" s="11">
        <f t="shared" si="109"/>
        <v>3.8019968238082388E-3</v>
      </c>
      <c r="V1780" s="119">
        <f t="shared" si="111"/>
        <v>2.7788449494623086</v>
      </c>
    </row>
    <row r="1781" spans="2:22">
      <c r="B1781" s="21">
        <v>42923</v>
      </c>
      <c r="C1781" s="122" t="s">
        <v>313</v>
      </c>
      <c r="D1781" s="116">
        <v>169.06</v>
      </c>
      <c r="E1781" s="11">
        <v>171.51</v>
      </c>
      <c r="F1781" s="12">
        <v>651987</v>
      </c>
      <c r="H1781" s="21">
        <v>42969</v>
      </c>
      <c r="I1781" s="122" t="s">
        <v>52</v>
      </c>
      <c r="J1781" s="116">
        <v>29.75</v>
      </c>
      <c r="K1781" s="11">
        <v>30.24</v>
      </c>
      <c r="L1781" s="12">
        <v>2297150</v>
      </c>
      <c r="N1781" s="113" t="str">
        <f t="shared" si="108"/>
        <v>42940FBHS</v>
      </c>
      <c r="O1781" s="21">
        <v>42940</v>
      </c>
      <c r="P1781" s="122" t="s">
        <v>263</v>
      </c>
      <c r="Q1781" s="116">
        <v>65.88</v>
      </c>
      <c r="R1781" s="11">
        <v>65.709999999999994</v>
      </c>
      <c r="S1781" s="11">
        <v>777158</v>
      </c>
      <c r="T1781" s="78">
        <f t="shared" si="110"/>
        <v>8684901.1999999993</v>
      </c>
      <c r="U1781" s="11">
        <f t="shared" si="109"/>
        <v>-2.5837843996631207E-3</v>
      </c>
      <c r="V1781" s="119">
        <f t="shared" si="111"/>
        <v>2.7785340390622015</v>
      </c>
    </row>
    <row r="1782" spans="2:22">
      <c r="B1782" s="21">
        <v>42923</v>
      </c>
      <c r="C1782" s="122" t="s">
        <v>314</v>
      </c>
      <c r="D1782" s="116">
        <v>81.62</v>
      </c>
      <c r="E1782" s="11">
        <v>82.29</v>
      </c>
      <c r="F1782" s="12">
        <v>1803703</v>
      </c>
      <c r="H1782" s="21">
        <v>42969</v>
      </c>
      <c r="I1782" s="122" t="s">
        <v>53</v>
      </c>
      <c r="J1782" s="116">
        <v>33.979999999999997</v>
      </c>
      <c r="K1782" s="11">
        <v>34.380000000000003</v>
      </c>
      <c r="L1782" s="12">
        <v>1730367</v>
      </c>
      <c r="N1782" s="113" t="str">
        <f t="shared" si="108"/>
        <v>42941FBHS</v>
      </c>
      <c r="O1782" s="21">
        <v>42941</v>
      </c>
      <c r="P1782" s="122" t="s">
        <v>263</v>
      </c>
      <c r="Q1782" s="116">
        <v>66.150000000000006</v>
      </c>
      <c r="R1782" s="11">
        <v>65.930000000000007</v>
      </c>
      <c r="S1782" s="11">
        <v>460823</v>
      </c>
      <c r="T1782" s="78">
        <f t="shared" si="110"/>
        <v>8344191.166666667</v>
      </c>
      <c r="U1782" s="11">
        <f t="shared" si="109"/>
        <v>3.3424522154320629E-3</v>
      </c>
      <c r="V1782" s="119">
        <f t="shared" si="111"/>
        <v>2.779325639888186</v>
      </c>
    </row>
    <row r="1783" spans="2:22">
      <c r="B1783" s="21">
        <v>42923</v>
      </c>
      <c r="C1783" s="122" t="s">
        <v>315</v>
      </c>
      <c r="D1783" s="116">
        <v>281.66000000000003</v>
      </c>
      <c r="E1783" s="11">
        <v>285.2</v>
      </c>
      <c r="F1783" s="12">
        <v>1197177</v>
      </c>
      <c r="H1783" s="21">
        <v>42969</v>
      </c>
      <c r="I1783" s="122" t="s">
        <v>54</v>
      </c>
      <c r="J1783" s="116">
        <v>118.86</v>
      </c>
      <c r="K1783" s="11">
        <v>119.99</v>
      </c>
      <c r="L1783" s="12">
        <v>478308</v>
      </c>
      <c r="N1783" s="113" t="str">
        <f t="shared" si="108"/>
        <v>42942FBHS</v>
      </c>
      <c r="O1783" s="21">
        <v>42942</v>
      </c>
      <c r="P1783" s="122" t="s">
        <v>263</v>
      </c>
      <c r="Q1783" s="116">
        <v>65.87</v>
      </c>
      <c r="R1783" s="11">
        <v>65.91</v>
      </c>
      <c r="S1783" s="11">
        <v>513818</v>
      </c>
      <c r="T1783" s="78">
        <f t="shared" si="110"/>
        <v>7947150.5999999996</v>
      </c>
      <c r="U1783" s="11">
        <f t="shared" si="109"/>
        <v>-3.0339806057989844E-4</v>
      </c>
      <c r="V1783" s="119">
        <f t="shared" si="111"/>
        <v>2.777854102466907</v>
      </c>
    </row>
    <row r="1784" spans="2:22">
      <c r="B1784" s="21">
        <v>42923</v>
      </c>
      <c r="C1784" s="122" t="s">
        <v>316</v>
      </c>
      <c r="D1784" s="116">
        <v>69.650000000000006</v>
      </c>
      <c r="E1784" s="11">
        <v>70.2</v>
      </c>
      <c r="F1784" s="12">
        <v>1365220</v>
      </c>
      <c r="H1784" s="21">
        <v>42969</v>
      </c>
      <c r="I1784" s="122" t="s">
        <v>55</v>
      </c>
      <c r="J1784" s="116">
        <v>85.49</v>
      </c>
      <c r="K1784" s="11">
        <v>85.65</v>
      </c>
      <c r="L1784" s="12">
        <v>912718</v>
      </c>
      <c r="N1784" s="113" t="str">
        <f t="shared" si="108"/>
        <v>42943FBHS</v>
      </c>
      <c r="O1784" s="21">
        <v>42943</v>
      </c>
      <c r="P1784" s="122" t="s">
        <v>263</v>
      </c>
      <c r="Q1784" s="116">
        <v>65.989999999999995</v>
      </c>
      <c r="R1784" s="11">
        <v>65.739999999999995</v>
      </c>
      <c r="S1784" s="11">
        <v>685207</v>
      </c>
      <c r="T1784" s="78">
        <f t="shared" si="110"/>
        <v>7591400.2666666666</v>
      </c>
      <c r="U1784" s="11">
        <f t="shared" si="109"/>
        <v>-2.5826068285552651E-3</v>
      </c>
      <c r="V1784" s="119">
        <f t="shared" si="111"/>
        <v>2.7781255948041124</v>
      </c>
    </row>
    <row r="1785" spans="2:22">
      <c r="B1785" s="21">
        <v>42923</v>
      </c>
      <c r="C1785" s="122" t="s">
        <v>317</v>
      </c>
      <c r="D1785" s="116">
        <v>39.69</v>
      </c>
      <c r="E1785" s="11">
        <v>39.71</v>
      </c>
      <c r="F1785" s="12">
        <v>683568</v>
      </c>
      <c r="H1785" s="21">
        <v>42969</v>
      </c>
      <c r="I1785" s="122" t="s">
        <v>56</v>
      </c>
      <c r="J1785" s="116">
        <v>17.440000000000001</v>
      </c>
      <c r="K1785" s="11">
        <v>17.649999999999999</v>
      </c>
      <c r="L1785" s="12">
        <v>7362392</v>
      </c>
      <c r="N1785" s="113" t="str">
        <f t="shared" si="108"/>
        <v>42944FBHS</v>
      </c>
      <c r="O1785" s="21">
        <v>42944</v>
      </c>
      <c r="P1785" s="122" t="s">
        <v>263</v>
      </c>
      <c r="Q1785" s="116">
        <v>65.75</v>
      </c>
      <c r="R1785" s="11">
        <v>65.66</v>
      </c>
      <c r="S1785" s="11">
        <v>844918</v>
      </c>
      <c r="T1785" s="78">
        <f t="shared" si="110"/>
        <v>7310264</v>
      </c>
      <c r="U1785" s="11">
        <f t="shared" si="109"/>
        <v>-1.217656162626672E-3</v>
      </c>
      <c r="V1785" s="119">
        <f t="shared" si="111"/>
        <v>2.7778253744779553</v>
      </c>
    </row>
    <row r="1786" spans="2:22">
      <c r="B1786" s="21">
        <v>42923</v>
      </c>
      <c r="C1786" s="122" t="s">
        <v>318</v>
      </c>
      <c r="D1786" s="116">
        <v>76.73</v>
      </c>
      <c r="E1786" s="11">
        <v>77.150000000000006</v>
      </c>
      <c r="F1786" s="12">
        <v>3904874</v>
      </c>
      <c r="H1786" s="21">
        <v>42969</v>
      </c>
      <c r="I1786" s="122" t="s">
        <v>57</v>
      </c>
      <c r="J1786" s="116">
        <v>107.62</v>
      </c>
      <c r="K1786" s="11">
        <v>107.76</v>
      </c>
      <c r="L1786" s="12">
        <v>1304264</v>
      </c>
      <c r="N1786" s="113" t="str">
        <f t="shared" si="108"/>
        <v>42947FBHS</v>
      </c>
      <c r="O1786" s="21">
        <v>42947</v>
      </c>
      <c r="P1786" s="122" t="s">
        <v>263</v>
      </c>
      <c r="Q1786" s="116">
        <v>65.83</v>
      </c>
      <c r="R1786" s="11">
        <v>65.67</v>
      </c>
      <c r="S1786" s="11">
        <v>917344</v>
      </c>
      <c r="T1786" s="78">
        <f t="shared" si="110"/>
        <v>6817906.1333333338</v>
      </c>
      <c r="U1786" s="11">
        <f t="shared" si="109"/>
        <v>1.5228812943466333E-4</v>
      </c>
      <c r="V1786" s="119">
        <f t="shared" si="111"/>
        <v>2.7786869330028616</v>
      </c>
    </row>
    <row r="1787" spans="2:22">
      <c r="B1787" s="21">
        <v>42923</v>
      </c>
      <c r="C1787" s="122" t="s">
        <v>319</v>
      </c>
      <c r="D1787" s="116">
        <v>147</v>
      </c>
      <c r="E1787" s="11">
        <v>148.13</v>
      </c>
      <c r="F1787" s="12">
        <v>2956290</v>
      </c>
      <c r="H1787" s="21">
        <v>42969</v>
      </c>
      <c r="I1787" s="122" t="s">
        <v>58</v>
      </c>
      <c r="J1787" s="116">
        <v>248.53</v>
      </c>
      <c r="K1787" s="11">
        <v>253.28</v>
      </c>
      <c r="L1787" s="12">
        <v>1322841</v>
      </c>
      <c r="N1787" s="113" t="str">
        <f t="shared" si="108"/>
        <v>42948FBHS</v>
      </c>
      <c r="O1787" s="21">
        <v>42948</v>
      </c>
      <c r="P1787" s="122" t="s">
        <v>263</v>
      </c>
      <c r="Q1787" s="116">
        <v>65.92</v>
      </c>
      <c r="R1787" s="11">
        <v>66.16</v>
      </c>
      <c r="S1787" s="11">
        <v>1383929</v>
      </c>
      <c r="T1787" s="78">
        <f t="shared" si="110"/>
        <v>6326466.2999999998</v>
      </c>
      <c r="U1787" s="11">
        <f t="shared" si="109"/>
        <v>7.4338505125544473E-3</v>
      </c>
      <c r="V1787" s="119">
        <f t="shared" si="111"/>
        <v>2.7782839707424394</v>
      </c>
    </row>
    <row r="1788" spans="2:22">
      <c r="B1788" s="21">
        <v>42923</v>
      </c>
      <c r="C1788" s="122" t="s">
        <v>320</v>
      </c>
      <c r="D1788" s="116">
        <v>26.75</v>
      </c>
      <c r="E1788" s="11">
        <v>26.76</v>
      </c>
      <c r="F1788" s="12">
        <v>1247505</v>
      </c>
      <c r="H1788" s="21">
        <v>42969</v>
      </c>
      <c r="I1788" s="122" t="s">
        <v>59</v>
      </c>
      <c r="J1788" s="116">
        <v>140.63999999999999</v>
      </c>
      <c r="K1788" s="11">
        <v>141.01</v>
      </c>
      <c r="L1788" s="12">
        <v>2544446</v>
      </c>
      <c r="N1788" s="113" t="str">
        <f t="shared" si="108"/>
        <v>42949FBHS</v>
      </c>
      <c r="O1788" s="21">
        <v>42949</v>
      </c>
      <c r="P1788" s="122" t="s">
        <v>263</v>
      </c>
      <c r="Q1788" s="116">
        <v>66.03</v>
      </c>
      <c r="R1788" s="11">
        <v>66.25</v>
      </c>
      <c r="S1788" s="11">
        <v>1371825</v>
      </c>
      <c r="T1788" s="78">
        <f t="shared" si="110"/>
        <v>5940796.833333333</v>
      </c>
      <c r="U1788" s="11">
        <f t="shared" si="109"/>
        <v>1.3594141508957134E-3</v>
      </c>
      <c r="V1788" s="119">
        <f t="shared" si="111"/>
        <v>2.7798999749726083</v>
      </c>
    </row>
    <row r="1789" spans="2:22">
      <c r="B1789" s="21">
        <v>42923</v>
      </c>
      <c r="C1789" s="122" t="s">
        <v>321</v>
      </c>
      <c r="D1789" s="116">
        <v>63.4</v>
      </c>
      <c r="E1789" s="11">
        <v>64.239999999999995</v>
      </c>
      <c r="F1789" s="12">
        <v>3405454</v>
      </c>
      <c r="H1789" s="21">
        <v>42969</v>
      </c>
      <c r="I1789" s="122" t="s">
        <v>60</v>
      </c>
      <c r="J1789" s="116">
        <v>64.739999999999995</v>
      </c>
      <c r="K1789" s="11">
        <v>65.5</v>
      </c>
      <c r="L1789" s="12">
        <v>1606677</v>
      </c>
      <c r="N1789" s="113" t="str">
        <f t="shared" si="108"/>
        <v>42950FBHS</v>
      </c>
      <c r="O1789" s="21">
        <v>42950</v>
      </c>
      <c r="P1789" s="122" t="s">
        <v>263</v>
      </c>
      <c r="Q1789" s="116">
        <v>65.88</v>
      </c>
      <c r="R1789" s="11">
        <v>65.040000000000006</v>
      </c>
      <c r="S1789" s="11">
        <v>2537598</v>
      </c>
      <c r="T1789" s="78">
        <f t="shared" si="110"/>
        <v>5547571.166666667</v>
      </c>
      <c r="U1789" s="11">
        <f t="shared" si="109"/>
        <v>-1.8432999626776383E-2</v>
      </c>
      <c r="V1789" s="119">
        <f t="shared" si="111"/>
        <v>2.7782629914601178</v>
      </c>
    </row>
    <row r="1790" spans="2:22">
      <c r="B1790" s="21">
        <v>42923</v>
      </c>
      <c r="C1790" s="122" t="s">
        <v>322</v>
      </c>
      <c r="D1790" s="116">
        <v>59.37</v>
      </c>
      <c r="E1790" s="11">
        <v>58.93</v>
      </c>
      <c r="F1790" s="12">
        <v>2401552</v>
      </c>
      <c r="H1790" s="21">
        <v>42969</v>
      </c>
      <c r="I1790" s="122" t="s">
        <v>61</v>
      </c>
      <c r="J1790" s="116">
        <v>151</v>
      </c>
      <c r="K1790" s="11">
        <v>152.82</v>
      </c>
      <c r="L1790" s="12">
        <v>437834</v>
      </c>
      <c r="N1790" s="113" t="str">
        <f t="shared" si="108"/>
        <v>42951FBHS</v>
      </c>
      <c r="O1790" s="21">
        <v>42951</v>
      </c>
      <c r="P1790" s="122" t="s">
        <v>263</v>
      </c>
      <c r="Q1790" s="116">
        <v>65.13</v>
      </c>
      <c r="R1790" s="11">
        <v>65.23</v>
      </c>
      <c r="S1790" s="11">
        <v>1144810</v>
      </c>
      <c r="T1790" s="78">
        <f t="shared" si="110"/>
        <v>5223353.5999999996</v>
      </c>
      <c r="U1790" s="11">
        <f t="shared" si="109"/>
        <v>2.9170205684495203E-3</v>
      </c>
      <c r="V1790" s="119">
        <f t="shared" si="111"/>
        <v>2.7771459362099731</v>
      </c>
    </row>
    <row r="1791" spans="2:22">
      <c r="B1791" s="21">
        <v>42923</v>
      </c>
      <c r="C1791" s="122" t="s">
        <v>323</v>
      </c>
      <c r="D1791" s="116">
        <v>83.29</v>
      </c>
      <c r="E1791" s="11">
        <v>83.93</v>
      </c>
      <c r="F1791" s="12">
        <v>2257705</v>
      </c>
      <c r="H1791" s="21">
        <v>42969</v>
      </c>
      <c r="I1791" s="122" t="s">
        <v>62</v>
      </c>
      <c r="J1791" s="116">
        <v>134.94</v>
      </c>
      <c r="K1791" s="11">
        <v>135.86000000000001</v>
      </c>
      <c r="L1791" s="12">
        <v>180107</v>
      </c>
      <c r="N1791" s="113" t="str">
        <f t="shared" si="108"/>
        <v>42954FBHS</v>
      </c>
      <c r="O1791" s="21">
        <v>42954</v>
      </c>
      <c r="P1791" s="122" t="s">
        <v>263</v>
      </c>
      <c r="Q1791" s="116">
        <v>65.19</v>
      </c>
      <c r="R1791" s="11">
        <v>65.260000000000005</v>
      </c>
      <c r="S1791" s="11">
        <v>1460071</v>
      </c>
      <c r="T1791" s="78">
        <f t="shared" si="110"/>
        <v>4889466.8666666662</v>
      </c>
      <c r="U1791" s="11">
        <f t="shared" si="109"/>
        <v>4.5980535717004807E-4</v>
      </c>
      <c r="V1791" s="119">
        <f t="shared" si="111"/>
        <v>2.7780114275059131</v>
      </c>
    </row>
    <row r="1792" spans="2:22">
      <c r="B1792" s="21">
        <v>42923</v>
      </c>
      <c r="C1792" s="122" t="s">
        <v>324</v>
      </c>
      <c r="D1792" s="116">
        <v>22.92</v>
      </c>
      <c r="E1792" s="11">
        <v>22.68</v>
      </c>
      <c r="F1792" s="12">
        <v>7629963</v>
      </c>
      <c r="H1792" s="21">
        <v>42969</v>
      </c>
      <c r="I1792" s="122" t="s">
        <v>63</v>
      </c>
      <c r="J1792" s="116">
        <v>191</v>
      </c>
      <c r="K1792" s="11">
        <v>194.76</v>
      </c>
      <c r="L1792" s="12">
        <v>627720</v>
      </c>
      <c r="N1792" s="113" t="str">
        <f t="shared" si="108"/>
        <v>42955FBHS</v>
      </c>
      <c r="O1792" s="21">
        <v>42955</v>
      </c>
      <c r="P1792" s="122" t="s">
        <v>263</v>
      </c>
      <c r="Q1792" s="116">
        <v>65.08</v>
      </c>
      <c r="R1792" s="11">
        <v>64.349999999999994</v>
      </c>
      <c r="S1792" s="11">
        <v>1652660</v>
      </c>
      <c r="T1792" s="78">
        <f t="shared" si="110"/>
        <v>4534897.9666666668</v>
      </c>
      <c r="U1792" s="11">
        <f t="shared" si="109"/>
        <v>-1.4042357123039107E-2</v>
      </c>
      <c r="V1792" s="119">
        <f t="shared" si="111"/>
        <v>2.7783724398292837</v>
      </c>
    </row>
    <row r="1793" spans="2:22">
      <c r="B1793" s="21">
        <v>42923</v>
      </c>
      <c r="C1793" s="122" t="s">
        <v>325</v>
      </c>
      <c r="D1793" s="116">
        <v>121.39</v>
      </c>
      <c r="E1793" s="11">
        <v>122.2</v>
      </c>
      <c r="F1793" s="12">
        <v>2119025</v>
      </c>
      <c r="H1793" s="21">
        <v>42969</v>
      </c>
      <c r="I1793" s="122" t="s">
        <v>64</v>
      </c>
      <c r="J1793" s="116">
        <v>121.1</v>
      </c>
      <c r="K1793" s="11">
        <v>123.86</v>
      </c>
      <c r="L1793" s="12">
        <v>800959</v>
      </c>
      <c r="N1793" s="113" t="str">
        <f t="shared" si="108"/>
        <v>42956FBHS</v>
      </c>
      <c r="O1793" s="21">
        <v>42956</v>
      </c>
      <c r="P1793" s="122" t="s">
        <v>263</v>
      </c>
      <c r="Q1793" s="116">
        <v>64.33</v>
      </c>
      <c r="R1793" s="11">
        <v>63.87</v>
      </c>
      <c r="S1793" s="11">
        <v>1715592</v>
      </c>
      <c r="T1793" s="78">
        <f t="shared" si="110"/>
        <v>3214933.8666666667</v>
      </c>
      <c r="U1793" s="11">
        <f t="shared" si="109"/>
        <v>-7.4871664686377778E-3</v>
      </c>
      <c r="V1793" s="119">
        <f t="shared" si="111"/>
        <v>2.7785169701568622</v>
      </c>
    </row>
    <row r="1794" spans="2:22">
      <c r="B1794" s="21">
        <v>42923</v>
      </c>
      <c r="C1794" s="122" t="s">
        <v>326</v>
      </c>
      <c r="D1794" s="116">
        <v>101.66</v>
      </c>
      <c r="E1794" s="11">
        <v>102.37</v>
      </c>
      <c r="F1794" s="12">
        <v>682076</v>
      </c>
      <c r="H1794" s="21">
        <v>42969</v>
      </c>
      <c r="I1794" s="122" t="s">
        <v>65</v>
      </c>
      <c r="J1794" s="116">
        <v>46.01</v>
      </c>
      <c r="K1794" s="11">
        <v>46.4</v>
      </c>
      <c r="L1794" s="12">
        <v>1487969</v>
      </c>
      <c r="N1794" s="113" t="str">
        <f t="shared" si="108"/>
        <v>42957FBHS</v>
      </c>
      <c r="O1794" s="21">
        <v>42957</v>
      </c>
      <c r="P1794" s="122" t="s">
        <v>263</v>
      </c>
      <c r="Q1794" s="116">
        <v>63.67</v>
      </c>
      <c r="R1794" s="11">
        <v>62.89</v>
      </c>
      <c r="S1794" s="11">
        <v>1440516</v>
      </c>
      <c r="T1794" s="78">
        <f t="shared" si="110"/>
        <v>2493342.4333333331</v>
      </c>
      <c r="U1794" s="11">
        <f t="shared" si="109"/>
        <v>-1.546259901808573E-2</v>
      </c>
      <c r="V1794" s="119">
        <f t="shared" si="111"/>
        <v>2.7769806752365875</v>
      </c>
    </row>
    <row r="1795" spans="2:22">
      <c r="B1795" s="21">
        <v>42923</v>
      </c>
      <c r="C1795" s="122" t="s">
        <v>327</v>
      </c>
      <c r="D1795" s="116">
        <v>57.06</v>
      </c>
      <c r="E1795" s="11">
        <v>57.33</v>
      </c>
      <c r="F1795" s="12">
        <v>943045</v>
      </c>
      <c r="H1795" s="21">
        <v>42969</v>
      </c>
      <c r="I1795" s="122" t="s">
        <v>66</v>
      </c>
      <c r="J1795" s="116">
        <v>35.020000000000003</v>
      </c>
      <c r="K1795" s="11">
        <v>34.65</v>
      </c>
      <c r="L1795" s="12">
        <v>26097791</v>
      </c>
      <c r="N1795" s="113" t="str">
        <f t="shared" si="108"/>
        <v>42958FBHS</v>
      </c>
      <c r="O1795" s="21">
        <v>42958</v>
      </c>
      <c r="P1795" s="122" t="s">
        <v>263</v>
      </c>
      <c r="Q1795" s="116">
        <v>62.7</v>
      </c>
      <c r="R1795" s="11">
        <v>63.31</v>
      </c>
      <c r="S1795" s="11">
        <v>1002023</v>
      </c>
      <c r="T1795" s="78">
        <f t="shared" si="110"/>
        <v>1899941.3666666667</v>
      </c>
      <c r="U1795" s="11">
        <f t="shared" si="109"/>
        <v>6.6561260006231335E-3</v>
      </c>
      <c r="V1795" s="119">
        <f t="shared" si="111"/>
        <v>2.7730475758091577</v>
      </c>
    </row>
    <row r="1796" spans="2:22">
      <c r="B1796" s="21">
        <v>42923</v>
      </c>
      <c r="C1796" s="122" t="s">
        <v>328</v>
      </c>
      <c r="D1796" s="116">
        <v>99.7</v>
      </c>
      <c r="E1796" s="11">
        <v>100.35</v>
      </c>
      <c r="F1796" s="12">
        <v>2469761</v>
      </c>
      <c r="H1796" s="21">
        <v>42969</v>
      </c>
      <c r="I1796" s="122" t="s">
        <v>67</v>
      </c>
      <c r="J1796" s="116">
        <v>136.13999999999999</v>
      </c>
      <c r="K1796" s="11">
        <v>138.15</v>
      </c>
      <c r="L1796" s="12">
        <v>2260866</v>
      </c>
      <c r="N1796" s="113" t="str">
        <f t="shared" ref="N1796:N1859" si="112">O1796&amp;P1796</f>
        <v>42961FBHS</v>
      </c>
      <c r="O1796" s="21">
        <v>42961</v>
      </c>
      <c r="P1796" s="122" t="s">
        <v>263</v>
      </c>
      <c r="Q1796" s="116">
        <v>63.75</v>
      </c>
      <c r="R1796" s="11">
        <v>64.25</v>
      </c>
      <c r="S1796" s="11">
        <v>633916</v>
      </c>
      <c r="T1796" s="78">
        <f t="shared" si="110"/>
        <v>1527383.9</v>
      </c>
      <c r="U1796" s="11">
        <f t="shared" si="109"/>
        <v>1.4738429219294061E-2</v>
      </c>
      <c r="V1796" s="119">
        <f t="shared" si="111"/>
        <v>2.7730979044802475</v>
      </c>
    </row>
    <row r="1797" spans="2:22">
      <c r="B1797" s="21">
        <v>42923</v>
      </c>
      <c r="C1797" s="122" t="s">
        <v>329</v>
      </c>
      <c r="D1797" s="116">
        <v>37.82</v>
      </c>
      <c r="E1797" s="11">
        <v>38.43</v>
      </c>
      <c r="F1797" s="12">
        <v>2496600</v>
      </c>
      <c r="H1797" s="21">
        <v>42969</v>
      </c>
      <c r="I1797" s="122" t="s">
        <v>68</v>
      </c>
      <c r="J1797" s="116">
        <v>53.33</v>
      </c>
      <c r="K1797" s="11">
        <v>53.75</v>
      </c>
      <c r="L1797" s="12">
        <v>1153374</v>
      </c>
      <c r="N1797" s="113" t="str">
        <f t="shared" si="112"/>
        <v>42962FBHS</v>
      </c>
      <c r="O1797" s="21">
        <v>42962</v>
      </c>
      <c r="P1797" s="122" t="s">
        <v>263</v>
      </c>
      <c r="Q1797" s="116">
        <v>64.260000000000005</v>
      </c>
      <c r="R1797" s="11">
        <v>63.89</v>
      </c>
      <c r="S1797" s="11">
        <v>509982</v>
      </c>
      <c r="T1797" s="78">
        <f t="shared" si="110"/>
        <v>1037168.9</v>
      </c>
      <c r="U1797" s="11">
        <f t="shared" ref="U1797:U1860" si="113">LN(R1797/R1796)</f>
        <v>-5.6188691610772343E-3</v>
      </c>
      <c r="V1797" s="119">
        <f t="shared" si="111"/>
        <v>2.7734052807847847</v>
      </c>
    </row>
    <row r="1798" spans="2:22">
      <c r="B1798" s="21">
        <v>42923</v>
      </c>
      <c r="C1798" s="122" t="s">
        <v>330</v>
      </c>
      <c r="D1798" s="116">
        <v>20.75</v>
      </c>
      <c r="E1798" s="11">
        <v>20.81</v>
      </c>
      <c r="F1798" s="12">
        <v>4923179</v>
      </c>
      <c r="H1798" s="21">
        <v>42969</v>
      </c>
      <c r="I1798" s="122" t="s">
        <v>69</v>
      </c>
      <c r="J1798" s="116">
        <v>20.68</v>
      </c>
      <c r="K1798" s="11">
        <v>20.9</v>
      </c>
      <c r="L1798" s="12">
        <v>4839818</v>
      </c>
      <c r="N1798" s="113" t="str">
        <f t="shared" si="112"/>
        <v>42963FBHS</v>
      </c>
      <c r="O1798" s="21">
        <v>42963</v>
      </c>
      <c r="P1798" s="122" t="s">
        <v>263</v>
      </c>
      <c r="Q1798" s="116">
        <v>63.97</v>
      </c>
      <c r="R1798" s="11">
        <v>64.16</v>
      </c>
      <c r="S1798" s="11">
        <v>685562</v>
      </c>
      <c r="T1798" s="78">
        <f t="shared" si="110"/>
        <v>1041507.5333333333</v>
      </c>
      <c r="U1798" s="11">
        <f t="shared" si="113"/>
        <v>4.2171089440070217E-3</v>
      </c>
      <c r="V1798" s="119">
        <f t="shared" si="111"/>
        <v>0.13494521096136022</v>
      </c>
    </row>
    <row r="1799" spans="2:22">
      <c r="B1799" s="21">
        <v>42923</v>
      </c>
      <c r="C1799" s="122" t="s">
        <v>331</v>
      </c>
      <c r="D1799" s="116">
        <v>153.37</v>
      </c>
      <c r="E1799" s="11">
        <v>156.27000000000001</v>
      </c>
      <c r="F1799" s="12">
        <v>4117750</v>
      </c>
      <c r="H1799" s="21">
        <v>42969</v>
      </c>
      <c r="I1799" s="122" t="s">
        <v>70</v>
      </c>
      <c r="J1799" s="116">
        <v>85.19</v>
      </c>
      <c r="K1799" s="11">
        <v>86.12</v>
      </c>
      <c r="L1799" s="12">
        <v>652249</v>
      </c>
      <c r="N1799" s="113" t="str">
        <f t="shared" si="112"/>
        <v>42964FBHS</v>
      </c>
      <c r="O1799" s="21">
        <v>42964</v>
      </c>
      <c r="P1799" s="122" t="s">
        <v>263</v>
      </c>
      <c r="Q1799" s="116">
        <v>63.88</v>
      </c>
      <c r="R1799" s="11">
        <v>62.69</v>
      </c>
      <c r="S1799" s="11">
        <v>862902</v>
      </c>
      <c r="T1799" s="78">
        <f t="shared" si="110"/>
        <v>1036845.6666666666</v>
      </c>
      <c r="U1799" s="11">
        <f t="shared" si="113"/>
        <v>-2.3178018272381942E-2</v>
      </c>
      <c r="V1799" s="119">
        <f t="shared" si="111"/>
        <v>0.13570333466052042</v>
      </c>
    </row>
    <row r="1800" spans="2:22">
      <c r="B1800" s="21">
        <v>42923</v>
      </c>
      <c r="C1800" s="122" t="s">
        <v>332</v>
      </c>
      <c r="D1800" s="116">
        <v>77.48</v>
      </c>
      <c r="E1800" s="11">
        <v>78.36</v>
      </c>
      <c r="F1800" s="12">
        <v>1851207</v>
      </c>
      <c r="H1800" s="21">
        <v>42969</v>
      </c>
      <c r="I1800" s="122" t="s">
        <v>71</v>
      </c>
      <c r="J1800" s="116">
        <v>37.58</v>
      </c>
      <c r="K1800" s="11">
        <v>37.729999999999997</v>
      </c>
      <c r="L1800" s="12">
        <v>849175</v>
      </c>
      <c r="N1800" s="113" t="str">
        <f t="shared" si="112"/>
        <v>42965FBHS</v>
      </c>
      <c r="O1800" s="21">
        <v>42965</v>
      </c>
      <c r="P1800" s="122" t="s">
        <v>263</v>
      </c>
      <c r="Q1800" s="116">
        <v>62.52</v>
      </c>
      <c r="R1800" s="11">
        <v>62.5</v>
      </c>
      <c r="S1800" s="11">
        <v>1327532</v>
      </c>
      <c r="T1800" s="78">
        <f t="shared" si="110"/>
        <v>1036301.1</v>
      </c>
      <c r="U1800" s="11">
        <f t="shared" si="113"/>
        <v>-3.0353885435213009E-3</v>
      </c>
      <c r="V1800" s="119">
        <f t="shared" si="111"/>
        <v>0.14999532020165898</v>
      </c>
    </row>
    <row r="1801" spans="2:22">
      <c r="B1801" s="21">
        <v>42923</v>
      </c>
      <c r="C1801" s="122" t="s">
        <v>333</v>
      </c>
      <c r="D1801" s="116">
        <v>163.59</v>
      </c>
      <c r="E1801" s="11">
        <v>164.68</v>
      </c>
      <c r="F1801" s="12">
        <v>1119633</v>
      </c>
      <c r="H1801" s="21">
        <v>42969</v>
      </c>
      <c r="I1801" s="122" t="s">
        <v>72</v>
      </c>
      <c r="J1801" s="116">
        <v>327.63335999999998</v>
      </c>
      <c r="K1801" s="11">
        <v>332.2</v>
      </c>
      <c r="L1801" s="12">
        <v>951713.98100000003</v>
      </c>
      <c r="N1801" s="113" t="str">
        <f t="shared" si="112"/>
        <v>42968FBHS</v>
      </c>
      <c r="O1801" s="21">
        <v>42968</v>
      </c>
      <c r="P1801" s="122" t="s">
        <v>263</v>
      </c>
      <c r="Q1801" s="116">
        <v>62.5</v>
      </c>
      <c r="R1801" s="11">
        <v>62.82</v>
      </c>
      <c r="S1801" s="11">
        <v>675593</v>
      </c>
      <c r="T1801" s="78">
        <f t="shared" si="110"/>
        <v>1051856.5</v>
      </c>
      <c r="U1801" s="11">
        <f t="shared" si="113"/>
        <v>5.1069373681446864E-3</v>
      </c>
      <c r="V1801" s="119">
        <f t="shared" si="111"/>
        <v>0.14350478305738751</v>
      </c>
    </row>
    <row r="1802" spans="2:22">
      <c r="B1802" s="21">
        <v>42923</v>
      </c>
      <c r="C1802" s="122" t="s">
        <v>334</v>
      </c>
      <c r="D1802" s="116">
        <v>122.51</v>
      </c>
      <c r="E1802" s="11">
        <v>123.42</v>
      </c>
      <c r="F1802" s="12">
        <v>598522</v>
      </c>
      <c r="H1802" s="21">
        <v>42969</v>
      </c>
      <c r="I1802" s="122" t="s">
        <v>73</v>
      </c>
      <c r="J1802" s="116">
        <v>119.04</v>
      </c>
      <c r="K1802" s="11">
        <v>119.27</v>
      </c>
      <c r="L1802" s="12">
        <v>460089</v>
      </c>
      <c r="N1802" s="113" t="str">
        <f t="shared" si="112"/>
        <v>42969FBHS</v>
      </c>
      <c r="O1802" s="21">
        <v>42969</v>
      </c>
      <c r="P1802" s="122" t="s">
        <v>263</v>
      </c>
      <c r="Q1802" s="116">
        <v>62.92</v>
      </c>
      <c r="R1802" s="11">
        <v>63.25</v>
      </c>
      <c r="S1802" s="11">
        <v>756493</v>
      </c>
      <c r="T1802" s="78">
        <f t="shared" si="110"/>
        <v>1038927.4</v>
      </c>
      <c r="U1802" s="11">
        <f t="shared" si="113"/>
        <v>6.8216334971290295E-3</v>
      </c>
      <c r="V1802" s="119">
        <f t="shared" si="111"/>
        <v>0.14212599625338279</v>
      </c>
    </row>
    <row r="1803" spans="2:22">
      <c r="B1803" s="21">
        <v>42923</v>
      </c>
      <c r="C1803" s="122" t="s">
        <v>335</v>
      </c>
      <c r="D1803" s="116">
        <v>42.99</v>
      </c>
      <c r="E1803" s="11">
        <v>43.22</v>
      </c>
      <c r="F1803" s="12">
        <v>9145001</v>
      </c>
      <c r="H1803" s="21">
        <v>42970</v>
      </c>
      <c r="I1803" s="122" t="s">
        <v>24</v>
      </c>
      <c r="J1803" s="116">
        <v>28.24</v>
      </c>
      <c r="K1803" s="11">
        <v>28.48</v>
      </c>
      <c r="L1803" s="12">
        <v>4000838</v>
      </c>
      <c r="N1803" s="113" t="str">
        <f t="shared" si="112"/>
        <v>42970FBHS</v>
      </c>
      <c r="O1803" s="21">
        <v>42970</v>
      </c>
      <c r="P1803" s="122" t="s">
        <v>263</v>
      </c>
      <c r="Q1803" s="116">
        <v>62.77</v>
      </c>
      <c r="R1803" s="11">
        <v>62.58</v>
      </c>
      <c r="S1803" s="11">
        <v>964187</v>
      </c>
      <c r="T1803" s="78">
        <f t="shared" si="110"/>
        <v>1025989.6333333333</v>
      </c>
      <c r="U1803" s="11">
        <f t="shared" si="113"/>
        <v>-1.0649389366893542E-2</v>
      </c>
      <c r="V1803" s="119">
        <f t="shared" si="111"/>
        <v>0.14400187492310756</v>
      </c>
    </row>
    <row r="1804" spans="2:22">
      <c r="B1804" s="21">
        <v>42923</v>
      </c>
      <c r="C1804" s="122" t="s">
        <v>336</v>
      </c>
      <c r="D1804" s="116">
        <v>87.65</v>
      </c>
      <c r="E1804" s="11">
        <v>87.96</v>
      </c>
      <c r="F1804" s="12">
        <v>2918090</v>
      </c>
      <c r="H1804" s="21">
        <v>42970</v>
      </c>
      <c r="I1804" s="122" t="s">
        <v>25</v>
      </c>
      <c r="J1804" s="116">
        <v>35.270000000000003</v>
      </c>
      <c r="K1804" s="11">
        <v>35.49</v>
      </c>
      <c r="L1804" s="12">
        <v>6430459</v>
      </c>
      <c r="N1804" s="113" t="str">
        <f t="shared" si="112"/>
        <v>42971FBHS</v>
      </c>
      <c r="O1804" s="21">
        <v>42971</v>
      </c>
      <c r="P1804" s="122" t="s">
        <v>263</v>
      </c>
      <c r="Q1804" s="116">
        <v>62.72</v>
      </c>
      <c r="R1804" s="11">
        <v>62.46</v>
      </c>
      <c r="S1804" s="11">
        <v>754309</v>
      </c>
      <c r="T1804" s="78">
        <f t="shared" si="110"/>
        <v>1029476.1</v>
      </c>
      <c r="U1804" s="11">
        <f t="shared" si="113"/>
        <v>-1.91938638580348E-3</v>
      </c>
      <c r="V1804" s="119">
        <f t="shared" si="111"/>
        <v>0.14534952143301644</v>
      </c>
    </row>
    <row r="1805" spans="2:22">
      <c r="B1805" s="21">
        <v>42923</v>
      </c>
      <c r="C1805" s="122" t="s">
        <v>337</v>
      </c>
      <c r="D1805" s="116">
        <v>56.05</v>
      </c>
      <c r="E1805" s="11">
        <v>50.055664</v>
      </c>
      <c r="F1805" s="12">
        <v>3933914</v>
      </c>
      <c r="H1805" s="21">
        <v>42970</v>
      </c>
      <c r="I1805" s="122" t="s">
        <v>26</v>
      </c>
      <c r="J1805" s="116">
        <v>921.93</v>
      </c>
      <c r="K1805" s="11">
        <v>927</v>
      </c>
      <c r="L1805" s="12">
        <v>1090248</v>
      </c>
      <c r="N1805" s="113" t="str">
        <f t="shared" si="112"/>
        <v>42972FBHS</v>
      </c>
      <c r="O1805" s="21">
        <v>42972</v>
      </c>
      <c r="P1805" s="122" t="s">
        <v>263</v>
      </c>
      <c r="Q1805" s="116">
        <v>62.76</v>
      </c>
      <c r="R1805" s="11">
        <v>62.35</v>
      </c>
      <c r="S1805" s="11">
        <v>886536</v>
      </c>
      <c r="T1805" s="78">
        <f t="shared" si="110"/>
        <v>1010798.5333333333</v>
      </c>
      <c r="U1805" s="11">
        <f t="shared" si="113"/>
        <v>-1.7626797288870656E-3</v>
      </c>
      <c r="V1805" s="119">
        <f t="shared" si="111"/>
        <v>0.1424848369994221</v>
      </c>
    </row>
    <row r="1806" spans="2:22">
      <c r="B1806" s="21">
        <v>42923</v>
      </c>
      <c r="C1806" s="122" t="s">
        <v>338</v>
      </c>
      <c r="D1806" s="116">
        <v>30.32</v>
      </c>
      <c r="E1806" s="11">
        <v>30.84</v>
      </c>
      <c r="F1806" s="12">
        <v>5802529</v>
      </c>
      <c r="H1806" s="21">
        <v>42970</v>
      </c>
      <c r="I1806" s="122" t="s">
        <v>27</v>
      </c>
      <c r="J1806" s="116">
        <v>937</v>
      </c>
      <c r="K1806" s="11">
        <v>942.58</v>
      </c>
      <c r="L1806" s="12">
        <v>1134464</v>
      </c>
      <c r="N1806" s="113" t="str">
        <f t="shared" si="112"/>
        <v>42975FBHS</v>
      </c>
      <c r="O1806" s="21">
        <v>42975</v>
      </c>
      <c r="P1806" s="122" t="s">
        <v>263</v>
      </c>
      <c r="Q1806" s="116">
        <v>62.66</v>
      </c>
      <c r="R1806" s="11">
        <v>61.95</v>
      </c>
      <c r="S1806" s="11">
        <v>656841</v>
      </c>
      <c r="T1806" s="78">
        <f t="shared" si="110"/>
        <v>1010179.0333333333</v>
      </c>
      <c r="U1806" s="11">
        <f t="shared" si="113"/>
        <v>-6.4360640508940034E-3</v>
      </c>
      <c r="V1806" s="119">
        <f t="shared" si="111"/>
        <v>0.14249204192640691</v>
      </c>
    </row>
    <row r="1807" spans="2:22">
      <c r="B1807" s="21">
        <v>42923</v>
      </c>
      <c r="C1807" s="122" t="s">
        <v>339</v>
      </c>
      <c r="D1807" s="116">
        <v>242.77</v>
      </c>
      <c r="E1807" s="11">
        <v>245.75</v>
      </c>
      <c r="F1807" s="12">
        <v>376739</v>
      </c>
      <c r="H1807" s="21">
        <v>42970</v>
      </c>
      <c r="I1807" s="122" t="s">
        <v>28</v>
      </c>
      <c r="J1807" s="116">
        <v>82.36</v>
      </c>
      <c r="K1807" s="11">
        <v>82.57</v>
      </c>
      <c r="L1807" s="12">
        <v>483693</v>
      </c>
      <c r="N1807" s="113" t="str">
        <f t="shared" si="112"/>
        <v>42976FBHS</v>
      </c>
      <c r="O1807" s="21">
        <v>42976</v>
      </c>
      <c r="P1807" s="122" t="s">
        <v>263</v>
      </c>
      <c r="Q1807" s="116">
        <v>61.62</v>
      </c>
      <c r="R1807" s="11">
        <v>61.94</v>
      </c>
      <c r="S1807" s="11">
        <v>592247</v>
      </c>
      <c r="T1807" s="78">
        <f t="shared" si="110"/>
        <v>1001540.2333333333</v>
      </c>
      <c r="U1807" s="11">
        <f t="shared" si="113"/>
        <v>-1.6143353009485316E-4</v>
      </c>
      <c r="V1807" s="119">
        <f t="shared" si="111"/>
        <v>0.14281576109576333</v>
      </c>
    </row>
    <row r="1808" spans="2:22">
      <c r="B1808" s="21">
        <v>42923</v>
      </c>
      <c r="C1808" s="122" t="s">
        <v>340</v>
      </c>
      <c r="D1808" s="116">
        <v>96.03</v>
      </c>
      <c r="E1808" s="11">
        <v>95.75</v>
      </c>
      <c r="F1808" s="12">
        <v>622027</v>
      </c>
      <c r="H1808" s="21">
        <v>42970</v>
      </c>
      <c r="I1808" s="122" t="s">
        <v>29</v>
      </c>
      <c r="J1808" s="116">
        <v>95.49</v>
      </c>
      <c r="K1808" s="11">
        <v>94.58</v>
      </c>
      <c r="L1808" s="12">
        <v>659621</v>
      </c>
      <c r="N1808" s="113" t="str">
        <f t="shared" si="112"/>
        <v>42977FBHS</v>
      </c>
      <c r="O1808" s="21">
        <v>42977</v>
      </c>
      <c r="P1808" s="122" t="s">
        <v>263</v>
      </c>
      <c r="Q1808" s="116">
        <v>62.07</v>
      </c>
      <c r="R1808" s="11">
        <v>62.01</v>
      </c>
      <c r="S1808" s="11">
        <v>846336</v>
      </c>
      <c r="T1808" s="78">
        <f t="shared" si="110"/>
        <v>1003917.9666666667</v>
      </c>
      <c r="U1808" s="11">
        <f t="shared" si="113"/>
        <v>1.1294878167297496E-3</v>
      </c>
      <c r="V1808" s="119">
        <f t="shared" si="111"/>
        <v>0.14286308285277124</v>
      </c>
    </row>
    <row r="1809" spans="2:22">
      <c r="B1809" s="21">
        <v>42923</v>
      </c>
      <c r="C1809" s="122" t="s">
        <v>341</v>
      </c>
      <c r="D1809" s="116">
        <v>68.7</v>
      </c>
      <c r="E1809" s="11">
        <v>69.650000000000006</v>
      </c>
      <c r="F1809" s="12">
        <v>775362</v>
      </c>
      <c r="H1809" s="21">
        <v>42970</v>
      </c>
      <c r="I1809" s="122" t="s">
        <v>30</v>
      </c>
      <c r="J1809" s="116">
        <v>22.94</v>
      </c>
      <c r="K1809" s="11">
        <v>23.19</v>
      </c>
      <c r="L1809" s="12">
        <v>5527084</v>
      </c>
      <c r="N1809" s="113" t="str">
        <f t="shared" si="112"/>
        <v>42978FBHS</v>
      </c>
      <c r="O1809" s="21">
        <v>42978</v>
      </c>
      <c r="P1809" s="122" t="s">
        <v>263</v>
      </c>
      <c r="Q1809" s="116">
        <v>62.36</v>
      </c>
      <c r="R1809" s="11">
        <v>62.53</v>
      </c>
      <c r="S1809" s="11">
        <v>1258223</v>
      </c>
      <c r="T1809" s="78">
        <f t="shared" si="110"/>
        <v>991672.5</v>
      </c>
      <c r="U1809" s="11">
        <f t="shared" si="113"/>
        <v>8.3507792174201088E-3</v>
      </c>
      <c r="V1809" s="119">
        <f t="shared" si="111"/>
        <v>0.1414346706136087</v>
      </c>
    </row>
    <row r="1810" spans="2:22">
      <c r="B1810" s="21">
        <v>42923</v>
      </c>
      <c r="C1810" s="122" t="s">
        <v>342</v>
      </c>
      <c r="D1810" s="116">
        <v>225.74</v>
      </c>
      <c r="E1810" s="11">
        <v>227.9</v>
      </c>
      <c r="F1810" s="12">
        <v>494075</v>
      </c>
      <c r="H1810" s="21">
        <v>42970</v>
      </c>
      <c r="I1810" s="122" t="s">
        <v>31</v>
      </c>
      <c r="J1810" s="116">
        <v>51.56</v>
      </c>
      <c r="K1810" s="11">
        <v>52.04</v>
      </c>
      <c r="L1810" s="12">
        <v>1512254</v>
      </c>
      <c r="N1810" s="113" t="str">
        <f t="shared" si="112"/>
        <v>42979FBHS</v>
      </c>
      <c r="O1810" s="21">
        <v>42979</v>
      </c>
      <c r="P1810" s="122" t="s">
        <v>263</v>
      </c>
      <c r="Q1810" s="117">
        <v>62.79</v>
      </c>
      <c r="R1810" s="96">
        <v>62.97</v>
      </c>
      <c r="S1810" s="11">
        <v>836890</v>
      </c>
      <c r="T1810" s="78">
        <f t="shared" si="110"/>
        <v>997278.43333333335</v>
      </c>
      <c r="U1810" s="11">
        <f t="shared" si="113"/>
        <v>7.011980921444662E-3</v>
      </c>
      <c r="V1810" s="119">
        <f t="shared" si="111"/>
        <v>0.13206137947717342</v>
      </c>
    </row>
    <row r="1811" spans="2:22">
      <c r="B1811" s="21">
        <v>42923</v>
      </c>
      <c r="C1811" s="122" t="s">
        <v>343</v>
      </c>
      <c r="D1811" s="116">
        <v>77.709999999999994</v>
      </c>
      <c r="E1811" s="11">
        <v>78.33</v>
      </c>
      <c r="F1811" s="12">
        <v>1396693</v>
      </c>
      <c r="H1811" s="21">
        <v>42970</v>
      </c>
      <c r="I1811" s="122" t="s">
        <v>32</v>
      </c>
      <c r="J1811" s="116">
        <v>221.9</v>
      </c>
      <c r="K1811" s="11">
        <v>222.74</v>
      </c>
      <c r="L1811" s="12">
        <v>2568023</v>
      </c>
      <c r="N1811" s="113" t="str">
        <f t="shared" si="112"/>
        <v>42983FBHS</v>
      </c>
      <c r="O1811" s="21">
        <v>42983</v>
      </c>
      <c r="P1811" s="122" t="s">
        <v>263</v>
      </c>
      <c r="Q1811" s="117">
        <v>62.87</v>
      </c>
      <c r="R1811" s="96">
        <v>62.64</v>
      </c>
      <c r="S1811" s="11">
        <v>782672</v>
      </c>
      <c r="T1811" s="78">
        <f t="shared" si="110"/>
        <v>1005194.7</v>
      </c>
      <c r="U1811" s="11">
        <f t="shared" si="113"/>
        <v>-5.2543708181035705E-3</v>
      </c>
      <c r="V1811" s="119">
        <f t="shared" si="111"/>
        <v>0.1335131404081272</v>
      </c>
    </row>
    <row r="1812" spans="2:22">
      <c r="B1812" s="21">
        <v>42923</v>
      </c>
      <c r="C1812" s="122" t="s">
        <v>344</v>
      </c>
      <c r="D1812" s="116">
        <v>208.5</v>
      </c>
      <c r="E1812" s="11">
        <v>209.59</v>
      </c>
      <c r="F1812" s="12">
        <v>1531004</v>
      </c>
      <c r="H1812" s="21">
        <v>42970</v>
      </c>
      <c r="I1812" s="122" t="s">
        <v>33</v>
      </c>
      <c r="J1812" s="116">
        <v>29.77</v>
      </c>
      <c r="K1812" s="11">
        <v>29.77</v>
      </c>
      <c r="L1812" s="12">
        <v>1438617</v>
      </c>
      <c r="N1812" s="113" t="str">
        <f t="shared" si="112"/>
        <v>42984FBHS</v>
      </c>
      <c r="O1812" s="21">
        <v>42984</v>
      </c>
      <c r="P1812" s="122" t="s">
        <v>263</v>
      </c>
      <c r="Q1812" s="117">
        <v>62.76</v>
      </c>
      <c r="R1812" s="96">
        <v>63.32</v>
      </c>
      <c r="S1812" s="11">
        <v>1038986</v>
      </c>
      <c r="T1812" s="78">
        <f t="shared" si="110"/>
        <v>1005378.5</v>
      </c>
      <c r="U1812" s="11">
        <f t="shared" si="113"/>
        <v>1.0797183330263756E-2</v>
      </c>
      <c r="V1812" s="119">
        <f t="shared" si="111"/>
        <v>0.13392096102873388</v>
      </c>
    </row>
    <row r="1813" spans="2:22">
      <c r="B1813" s="21">
        <v>42923</v>
      </c>
      <c r="C1813" s="122" t="s">
        <v>345</v>
      </c>
      <c r="D1813" s="116">
        <v>50.33</v>
      </c>
      <c r="E1813" s="11">
        <v>50.7</v>
      </c>
      <c r="F1813" s="12">
        <v>2867070</v>
      </c>
      <c r="H1813" s="21">
        <v>42970</v>
      </c>
      <c r="I1813" s="122" t="s">
        <v>34</v>
      </c>
      <c r="J1813" s="116">
        <v>163.38</v>
      </c>
      <c r="K1813" s="11">
        <v>161.54</v>
      </c>
      <c r="L1813" s="12">
        <v>608169</v>
      </c>
      <c r="N1813" s="113" t="str">
        <f t="shared" si="112"/>
        <v>42985FBHS</v>
      </c>
      <c r="O1813" s="21">
        <v>42985</v>
      </c>
      <c r="P1813" s="122" t="s">
        <v>263</v>
      </c>
      <c r="Q1813" s="117">
        <v>63.47</v>
      </c>
      <c r="R1813" s="96">
        <v>62.96</v>
      </c>
      <c r="S1813" s="11">
        <v>1072465</v>
      </c>
      <c r="T1813" s="78">
        <f t="shared" si="110"/>
        <v>1024650.6</v>
      </c>
      <c r="U1813" s="11">
        <f t="shared" si="113"/>
        <v>-5.7016309036636023E-3</v>
      </c>
      <c r="V1813" s="119">
        <f t="shared" si="111"/>
        <v>0.13795843464593252</v>
      </c>
    </row>
    <row r="1814" spans="2:22">
      <c r="B1814" s="21">
        <v>42923</v>
      </c>
      <c r="C1814" s="122" t="s">
        <v>346</v>
      </c>
      <c r="D1814" s="116">
        <v>74.599999999999994</v>
      </c>
      <c r="E1814" s="11">
        <v>74.25</v>
      </c>
      <c r="F1814" s="12">
        <v>3933109</v>
      </c>
      <c r="H1814" s="21">
        <v>42970</v>
      </c>
      <c r="I1814" s="122" t="s">
        <v>35</v>
      </c>
      <c r="J1814" s="116">
        <v>38.56</v>
      </c>
      <c r="K1814" s="11">
        <v>39.03</v>
      </c>
      <c r="L1814" s="12">
        <v>4623469</v>
      </c>
      <c r="N1814" s="113" t="str">
        <f t="shared" si="112"/>
        <v>42986FBHS</v>
      </c>
      <c r="O1814" s="21">
        <v>42986</v>
      </c>
      <c r="P1814" s="122" t="s">
        <v>263</v>
      </c>
      <c r="Q1814" s="117">
        <v>62.91</v>
      </c>
      <c r="R1814" s="96">
        <v>64.430000000000007</v>
      </c>
      <c r="S1814" s="11">
        <v>1019445</v>
      </c>
      <c r="T1814" s="78">
        <f t="shared" si="110"/>
        <v>1043272.1666666666</v>
      </c>
      <c r="U1814" s="11">
        <f t="shared" si="113"/>
        <v>2.3079759041403289E-2</v>
      </c>
      <c r="V1814" s="119">
        <f t="shared" si="111"/>
        <v>0.13848571884560248</v>
      </c>
    </row>
    <row r="1815" spans="2:22">
      <c r="B1815" s="21">
        <v>42923</v>
      </c>
      <c r="C1815" s="122" t="s">
        <v>347</v>
      </c>
      <c r="D1815" s="116">
        <v>117.74</v>
      </c>
      <c r="E1815" s="11">
        <v>118</v>
      </c>
      <c r="F1815" s="12">
        <v>1137100</v>
      </c>
      <c r="H1815" s="21">
        <v>42970</v>
      </c>
      <c r="I1815" s="122" t="s">
        <v>36</v>
      </c>
      <c r="J1815" s="116">
        <v>94.59</v>
      </c>
      <c r="K1815" s="11">
        <v>93.92</v>
      </c>
      <c r="L1815" s="12">
        <v>1615971</v>
      </c>
      <c r="N1815" s="113" t="str">
        <f t="shared" si="112"/>
        <v>42989FBHS</v>
      </c>
      <c r="O1815" s="21">
        <v>42989</v>
      </c>
      <c r="P1815" s="122" t="s">
        <v>263</v>
      </c>
      <c r="Q1815" s="117">
        <v>64.66</v>
      </c>
      <c r="R1815" s="96">
        <v>64.5</v>
      </c>
      <c r="S1815" s="11">
        <v>983223</v>
      </c>
      <c r="T1815" s="78">
        <f t="shared" si="110"/>
        <v>1054413.4333333333</v>
      </c>
      <c r="U1815" s="11">
        <f t="shared" si="113"/>
        <v>1.085860651175728E-3</v>
      </c>
      <c r="V1815" s="119">
        <f t="shared" si="111"/>
        <v>0.15556003625201287</v>
      </c>
    </row>
    <row r="1816" spans="2:22">
      <c r="B1816" s="21">
        <v>42923</v>
      </c>
      <c r="C1816" s="122" t="s">
        <v>348</v>
      </c>
      <c r="D1816" s="116">
        <v>22.48</v>
      </c>
      <c r="E1816" s="11">
        <v>22.6</v>
      </c>
      <c r="F1816" s="12">
        <v>3508788</v>
      </c>
      <c r="H1816" s="21">
        <v>42970</v>
      </c>
      <c r="I1816" s="122" t="s">
        <v>37</v>
      </c>
      <c r="J1816" s="116">
        <v>12.59</v>
      </c>
      <c r="K1816" s="11">
        <v>12.67</v>
      </c>
      <c r="L1816" s="12">
        <v>6006012</v>
      </c>
      <c r="N1816" s="113" t="str">
        <f t="shared" si="112"/>
        <v>42990FBHS</v>
      </c>
      <c r="O1816" s="21">
        <v>42990</v>
      </c>
      <c r="P1816" s="122" t="s">
        <v>263</v>
      </c>
      <c r="Q1816" s="117">
        <v>64.67</v>
      </c>
      <c r="R1816" s="96">
        <v>65.44</v>
      </c>
      <c r="S1816" s="11">
        <v>982750</v>
      </c>
      <c r="T1816" s="78">
        <f t="shared" si="110"/>
        <v>1059023.6000000001</v>
      </c>
      <c r="U1816" s="11">
        <f t="shared" si="113"/>
        <v>1.4468468492764862E-2</v>
      </c>
      <c r="V1816" s="119">
        <f t="shared" si="111"/>
        <v>0.15563235479611384</v>
      </c>
    </row>
    <row r="1817" spans="2:22">
      <c r="B1817" s="21">
        <v>42923</v>
      </c>
      <c r="C1817" s="122" t="s">
        <v>349</v>
      </c>
      <c r="D1817" s="116">
        <v>52.87</v>
      </c>
      <c r="E1817" s="11">
        <v>54.07</v>
      </c>
      <c r="F1817" s="12">
        <v>3908066</v>
      </c>
      <c r="H1817" s="21">
        <v>42970</v>
      </c>
      <c r="I1817" s="122" t="s">
        <v>38</v>
      </c>
      <c r="J1817" s="116">
        <v>23.31</v>
      </c>
      <c r="K1817" s="11">
        <v>23.49</v>
      </c>
      <c r="L1817" s="12">
        <v>1754697</v>
      </c>
      <c r="N1817" s="113" t="str">
        <f t="shared" si="112"/>
        <v>42991FBHS</v>
      </c>
      <c r="O1817" s="21">
        <v>42991</v>
      </c>
      <c r="P1817" s="122" t="s">
        <v>263</v>
      </c>
      <c r="Q1817" s="117">
        <v>65.37</v>
      </c>
      <c r="R1817" s="96">
        <v>64.75</v>
      </c>
      <c r="S1817" s="11">
        <v>682804</v>
      </c>
      <c r="T1817" s="78">
        <f t="shared" si="110"/>
        <v>1061203.8</v>
      </c>
      <c r="U1817" s="11">
        <f t="shared" si="113"/>
        <v>-1.0599991714844452E-2</v>
      </c>
      <c r="V1817" s="119">
        <f t="shared" si="111"/>
        <v>0.16159708254277258</v>
      </c>
    </row>
    <row r="1818" spans="2:22">
      <c r="B1818" s="21">
        <v>42923</v>
      </c>
      <c r="C1818" s="122" t="s">
        <v>350</v>
      </c>
      <c r="D1818" s="116">
        <v>63.21</v>
      </c>
      <c r="E1818" s="11">
        <v>63.16</v>
      </c>
      <c r="F1818" s="12">
        <v>7243397</v>
      </c>
      <c r="H1818" s="21">
        <v>42970</v>
      </c>
      <c r="I1818" s="122" t="s">
        <v>39</v>
      </c>
      <c r="J1818" s="116">
        <v>78.62</v>
      </c>
      <c r="K1818" s="11">
        <v>78.900000000000006</v>
      </c>
      <c r="L1818" s="12">
        <v>1789488</v>
      </c>
      <c r="N1818" s="113" t="str">
        <f t="shared" si="112"/>
        <v>42992FBHS</v>
      </c>
      <c r="O1818" s="21">
        <v>42992</v>
      </c>
      <c r="P1818" s="122" t="s">
        <v>263</v>
      </c>
      <c r="Q1818" s="117">
        <v>64.52</v>
      </c>
      <c r="R1818" s="96">
        <v>64.430000000000007</v>
      </c>
      <c r="S1818" s="11">
        <v>708148</v>
      </c>
      <c r="T1818" s="78">
        <f t="shared" si="110"/>
        <v>1037832.9666666667</v>
      </c>
      <c r="U1818" s="11">
        <f t="shared" si="113"/>
        <v>-4.9543374290959398E-3</v>
      </c>
      <c r="V1818" s="119">
        <f t="shared" si="111"/>
        <v>0.16271454004483824</v>
      </c>
    </row>
    <row r="1819" spans="2:22">
      <c r="B1819" s="21">
        <v>42923</v>
      </c>
      <c r="C1819" s="122" t="s">
        <v>351</v>
      </c>
      <c r="D1819" s="116">
        <v>11.54</v>
      </c>
      <c r="E1819" s="11">
        <v>11.47</v>
      </c>
      <c r="F1819" s="12">
        <v>15445947</v>
      </c>
      <c r="H1819" s="21">
        <v>42970</v>
      </c>
      <c r="I1819" s="122" t="s">
        <v>40</v>
      </c>
      <c r="J1819" s="116">
        <v>70.900000000000006</v>
      </c>
      <c r="K1819" s="11">
        <v>71.58</v>
      </c>
      <c r="L1819" s="12">
        <v>930152</v>
      </c>
      <c r="N1819" s="113" t="str">
        <f t="shared" si="112"/>
        <v>42993FBHS</v>
      </c>
      <c r="O1819" s="21">
        <v>42993</v>
      </c>
      <c r="P1819" s="122" t="s">
        <v>263</v>
      </c>
      <c r="Q1819" s="117">
        <v>64.41</v>
      </c>
      <c r="R1819" s="96">
        <v>64.739999999999995</v>
      </c>
      <c r="S1819" s="11">
        <v>1191243</v>
      </c>
      <c r="T1819" s="78">
        <f t="shared" si="110"/>
        <v>1015710.4</v>
      </c>
      <c r="U1819" s="11">
        <f t="shared" si="113"/>
        <v>4.7998853475471242E-3</v>
      </c>
      <c r="V1819" s="119">
        <f t="shared" si="111"/>
        <v>0.16304007421893132</v>
      </c>
    </row>
    <row r="1820" spans="2:22">
      <c r="B1820" s="21">
        <v>42923</v>
      </c>
      <c r="C1820" s="122" t="s">
        <v>352</v>
      </c>
      <c r="D1820" s="116">
        <v>46.32</v>
      </c>
      <c r="E1820" s="11">
        <v>46.05</v>
      </c>
      <c r="F1820" s="12">
        <v>6441951</v>
      </c>
      <c r="H1820" s="21">
        <v>42970</v>
      </c>
      <c r="I1820" s="122" t="s">
        <v>41</v>
      </c>
      <c r="J1820" s="116">
        <v>29.03</v>
      </c>
      <c r="K1820" s="11">
        <v>29.46</v>
      </c>
      <c r="L1820" s="12">
        <v>2316948</v>
      </c>
      <c r="N1820" s="113" t="str">
        <f t="shared" si="112"/>
        <v>42996FBHS</v>
      </c>
      <c r="O1820" s="21">
        <v>42996</v>
      </c>
      <c r="P1820" s="122" t="s">
        <v>263</v>
      </c>
      <c r="Q1820" s="117">
        <v>64.88</v>
      </c>
      <c r="R1820" s="96">
        <v>64.25</v>
      </c>
      <c r="S1820" s="11">
        <v>687883</v>
      </c>
      <c r="T1820" s="78">
        <f t="shared" si="110"/>
        <v>970831.9</v>
      </c>
      <c r="U1820" s="11">
        <f t="shared" si="113"/>
        <v>-7.5975247227690187E-3</v>
      </c>
      <c r="V1820" s="119">
        <f t="shared" si="111"/>
        <v>0.15513998126793974</v>
      </c>
    </row>
    <row r="1821" spans="2:22">
      <c r="B1821" s="21">
        <v>42923</v>
      </c>
      <c r="C1821" s="122" t="s">
        <v>353</v>
      </c>
      <c r="D1821" s="116">
        <v>68.7</v>
      </c>
      <c r="E1821" s="11">
        <v>69.459999999999994</v>
      </c>
      <c r="F1821" s="12">
        <v>16878317</v>
      </c>
      <c r="H1821" s="21">
        <v>42970</v>
      </c>
      <c r="I1821" s="122" t="s">
        <v>42</v>
      </c>
      <c r="J1821" s="116">
        <v>148.58000000000001</v>
      </c>
      <c r="K1821" s="11">
        <v>149.1</v>
      </c>
      <c r="L1821" s="12">
        <v>5235444</v>
      </c>
      <c r="N1821" s="113" t="str">
        <f t="shared" si="112"/>
        <v>42997FBHS</v>
      </c>
      <c r="O1821" s="21">
        <v>42997</v>
      </c>
      <c r="P1821" s="122" t="s">
        <v>263</v>
      </c>
      <c r="Q1821" s="117">
        <v>64.319999999999993</v>
      </c>
      <c r="R1821" s="96">
        <v>64.31</v>
      </c>
      <c r="S1821" s="11">
        <v>566430</v>
      </c>
      <c r="T1821" s="78">
        <f t="shared" si="110"/>
        <v>955601</v>
      </c>
      <c r="U1821" s="11">
        <f t="shared" si="113"/>
        <v>9.3341637144268884E-4</v>
      </c>
      <c r="V1821" s="119">
        <f t="shared" si="111"/>
        <v>0.15631046275014518</v>
      </c>
    </row>
    <row r="1822" spans="2:22">
      <c r="B1822" s="21">
        <v>42923</v>
      </c>
      <c r="C1822" s="122" t="s">
        <v>354</v>
      </c>
      <c r="D1822" s="116">
        <v>86.35</v>
      </c>
      <c r="E1822" s="11">
        <v>87.31</v>
      </c>
      <c r="F1822" s="12">
        <v>617394</v>
      </c>
      <c r="H1822" s="21">
        <v>42970</v>
      </c>
      <c r="I1822" s="122" t="s">
        <v>43</v>
      </c>
      <c r="J1822" s="116">
        <v>38.36</v>
      </c>
      <c r="K1822" s="11">
        <v>38.79</v>
      </c>
      <c r="L1822" s="12">
        <v>4017760</v>
      </c>
      <c r="N1822" s="113" t="str">
        <f t="shared" si="112"/>
        <v>42998FBHS</v>
      </c>
      <c r="O1822" s="21">
        <v>42998</v>
      </c>
      <c r="P1822" s="122" t="s">
        <v>263</v>
      </c>
      <c r="Q1822" s="117">
        <v>64.180000000000007</v>
      </c>
      <c r="R1822" s="96">
        <v>64.510000000000005</v>
      </c>
      <c r="S1822" s="11">
        <v>527279</v>
      </c>
      <c r="T1822" s="78">
        <f t="shared" si="110"/>
        <v>925812.96666666667</v>
      </c>
      <c r="U1822" s="11">
        <f t="shared" si="113"/>
        <v>3.1051103973785245E-3</v>
      </c>
      <c r="V1822" s="119">
        <f t="shared" si="111"/>
        <v>0.15634162907037666</v>
      </c>
    </row>
    <row r="1823" spans="2:22">
      <c r="B1823" s="21">
        <v>42923</v>
      </c>
      <c r="C1823" s="122" t="s">
        <v>355</v>
      </c>
      <c r="D1823" s="116">
        <v>164.72</v>
      </c>
      <c r="E1823" s="11">
        <v>165.11</v>
      </c>
      <c r="F1823" s="12">
        <v>549560</v>
      </c>
      <c r="H1823" s="21">
        <v>42970</v>
      </c>
      <c r="I1823" s="122" t="s">
        <v>44</v>
      </c>
      <c r="J1823" s="116">
        <v>55.27</v>
      </c>
      <c r="K1823" s="11">
        <v>55.15</v>
      </c>
      <c r="L1823" s="12">
        <v>2066644</v>
      </c>
      <c r="N1823" s="113" t="str">
        <f t="shared" si="112"/>
        <v>42999FBHS</v>
      </c>
      <c r="O1823" s="21">
        <v>42999</v>
      </c>
      <c r="P1823" s="122" t="s">
        <v>263</v>
      </c>
      <c r="Q1823" s="117">
        <v>64.45</v>
      </c>
      <c r="R1823" s="96">
        <v>64.89</v>
      </c>
      <c r="S1823" s="11">
        <v>572838</v>
      </c>
      <c r="T1823" s="78">
        <f t="shared" si="110"/>
        <v>888300.26666666672</v>
      </c>
      <c r="U1823" s="11">
        <f t="shared" si="113"/>
        <v>5.8732780889266915E-3</v>
      </c>
      <c r="V1823" s="119">
        <f t="shared" si="111"/>
        <v>0.15128102541698787</v>
      </c>
    </row>
    <row r="1824" spans="2:22">
      <c r="B1824" s="21">
        <v>42923</v>
      </c>
      <c r="C1824" s="122" t="s">
        <v>356</v>
      </c>
      <c r="D1824" s="116">
        <v>587.1</v>
      </c>
      <c r="E1824" s="11">
        <v>588.17999999999995</v>
      </c>
      <c r="F1824" s="12">
        <v>411746</v>
      </c>
      <c r="H1824" s="21">
        <v>42970</v>
      </c>
      <c r="I1824" s="122" t="s">
        <v>45</v>
      </c>
      <c r="J1824" s="116">
        <v>62.89</v>
      </c>
      <c r="K1824" s="11">
        <v>63.12</v>
      </c>
      <c r="L1824" s="12">
        <v>1285997</v>
      </c>
      <c r="N1824" s="113" t="str">
        <f t="shared" si="112"/>
        <v>43000FBHS</v>
      </c>
      <c r="O1824" s="21">
        <v>43000</v>
      </c>
      <c r="P1824" s="122" t="s">
        <v>263</v>
      </c>
      <c r="Q1824" s="117">
        <v>64.790000000000006</v>
      </c>
      <c r="R1824" s="96">
        <v>64.91</v>
      </c>
      <c r="S1824" s="11">
        <v>630733</v>
      </c>
      <c r="T1824" s="78">
        <f t="shared" si="110"/>
        <v>850208.46666666667</v>
      </c>
      <c r="U1824" s="11">
        <f t="shared" si="113"/>
        <v>3.0816641230009171E-4</v>
      </c>
      <c r="V1824" s="119">
        <f t="shared" si="111"/>
        <v>0.15043173062657719</v>
      </c>
    </row>
    <row r="1825" spans="2:22">
      <c r="B1825" s="21">
        <v>42923</v>
      </c>
      <c r="C1825" s="122" t="s">
        <v>357</v>
      </c>
      <c r="D1825" s="116">
        <v>30.22</v>
      </c>
      <c r="E1825" s="11">
        <v>30.2</v>
      </c>
      <c r="F1825" s="12">
        <v>22023123</v>
      </c>
      <c r="H1825" s="21">
        <v>42970</v>
      </c>
      <c r="I1825" s="122" t="s">
        <v>46</v>
      </c>
      <c r="J1825" s="116">
        <v>47.7</v>
      </c>
      <c r="K1825" s="11">
        <v>46.85</v>
      </c>
      <c r="L1825" s="12">
        <v>2048269</v>
      </c>
      <c r="N1825" s="113" t="str">
        <f t="shared" si="112"/>
        <v>43003FBHS</v>
      </c>
      <c r="O1825" s="21">
        <v>43003</v>
      </c>
      <c r="P1825" s="122" t="s">
        <v>263</v>
      </c>
      <c r="Q1825" s="117">
        <v>64.77</v>
      </c>
      <c r="R1825" s="96">
        <v>65.3</v>
      </c>
      <c r="S1825" s="11">
        <v>620450</v>
      </c>
      <c r="T1825" s="78">
        <f t="shared" si="110"/>
        <v>823215.7</v>
      </c>
      <c r="U1825" s="11">
        <f t="shared" si="113"/>
        <v>5.9903412370081151E-3</v>
      </c>
      <c r="V1825" s="119">
        <f t="shared" si="111"/>
        <v>0.14266854505117227</v>
      </c>
    </row>
    <row r="1826" spans="2:22">
      <c r="B1826" s="21">
        <v>42923</v>
      </c>
      <c r="C1826" s="122" t="s">
        <v>358</v>
      </c>
      <c r="D1826" s="116">
        <v>37.700000000000003</v>
      </c>
      <c r="E1826" s="11">
        <v>37.61</v>
      </c>
      <c r="F1826" s="12">
        <v>2806373</v>
      </c>
      <c r="H1826" s="21">
        <v>42970</v>
      </c>
      <c r="I1826" s="122" t="s">
        <v>47</v>
      </c>
      <c r="J1826" s="116">
        <v>37.51</v>
      </c>
      <c r="K1826" s="11">
        <v>37.19</v>
      </c>
      <c r="L1826" s="12">
        <v>2260765</v>
      </c>
      <c r="N1826" s="113" t="str">
        <f t="shared" si="112"/>
        <v>43004FBHS</v>
      </c>
      <c r="O1826" s="21">
        <v>43004</v>
      </c>
      <c r="P1826" s="122" t="s">
        <v>263</v>
      </c>
      <c r="Q1826" s="117">
        <v>65.400000000000006</v>
      </c>
      <c r="R1826" s="96">
        <v>65.430000000000007</v>
      </c>
      <c r="S1826" s="11">
        <v>687710</v>
      </c>
      <c r="T1826" s="78">
        <f t="shared" si="110"/>
        <v>810496.6</v>
      </c>
      <c r="U1826" s="11">
        <f t="shared" si="113"/>
        <v>1.9888325992620465E-3</v>
      </c>
      <c r="V1826" s="119">
        <f t="shared" si="111"/>
        <v>0.14245595281570447</v>
      </c>
    </row>
    <row r="1827" spans="2:22">
      <c r="B1827" s="21">
        <v>42923</v>
      </c>
      <c r="C1827" s="122" t="s">
        <v>359</v>
      </c>
      <c r="D1827" s="116">
        <v>16.13</v>
      </c>
      <c r="E1827" s="11">
        <v>16.18</v>
      </c>
      <c r="F1827" s="12">
        <v>2868555</v>
      </c>
      <c r="H1827" s="21">
        <v>42970</v>
      </c>
      <c r="I1827" s="122" t="s">
        <v>48</v>
      </c>
      <c r="J1827" s="116">
        <v>136.44999999999999</v>
      </c>
      <c r="K1827" s="11">
        <v>136.41</v>
      </c>
      <c r="L1827" s="12">
        <v>1249167</v>
      </c>
      <c r="N1827" s="113" t="str">
        <f t="shared" si="112"/>
        <v>43005FBHS</v>
      </c>
      <c r="O1827" s="21">
        <v>43005</v>
      </c>
      <c r="P1827" s="122" t="s">
        <v>263</v>
      </c>
      <c r="Q1827" s="117">
        <v>65.58</v>
      </c>
      <c r="R1827" s="96">
        <v>66.41</v>
      </c>
      <c r="S1827" s="11">
        <v>882274</v>
      </c>
      <c r="T1827" s="78">
        <f t="shared" si="110"/>
        <v>812289.73333333328</v>
      </c>
      <c r="U1827" s="11">
        <f t="shared" si="113"/>
        <v>1.4866778670974811E-2</v>
      </c>
      <c r="V1827" s="119">
        <f t="shared" si="111"/>
        <v>0.13651103199900599</v>
      </c>
    </row>
    <row r="1828" spans="2:22">
      <c r="B1828" s="21">
        <v>42923</v>
      </c>
      <c r="C1828" s="122" t="s">
        <v>360</v>
      </c>
      <c r="D1828" s="116">
        <v>27</v>
      </c>
      <c r="E1828" s="11">
        <v>27</v>
      </c>
      <c r="F1828" s="12">
        <v>4611489</v>
      </c>
      <c r="H1828" s="21">
        <v>42970</v>
      </c>
      <c r="I1828" s="122" t="s">
        <v>49</v>
      </c>
      <c r="J1828" s="116">
        <v>43.62</v>
      </c>
      <c r="K1828" s="11">
        <v>44.52</v>
      </c>
      <c r="L1828" s="12">
        <v>1795471</v>
      </c>
      <c r="N1828" s="113" t="str">
        <f t="shared" si="112"/>
        <v>43006FBHS</v>
      </c>
      <c r="O1828" s="21">
        <v>43006</v>
      </c>
      <c r="P1828" s="122" t="s">
        <v>263</v>
      </c>
      <c r="Q1828" s="117">
        <v>66.349999999999994</v>
      </c>
      <c r="R1828" s="96">
        <v>67.260000000000005</v>
      </c>
      <c r="S1828" s="11">
        <v>827217</v>
      </c>
      <c r="T1828" s="78">
        <f t="shared" si="110"/>
        <v>824699.46666666667</v>
      </c>
      <c r="U1828" s="11">
        <f t="shared" si="113"/>
        <v>1.2718058759501367E-2</v>
      </c>
      <c r="V1828" s="119">
        <f t="shared" si="111"/>
        <v>0.14118636239522633</v>
      </c>
    </row>
    <row r="1829" spans="2:22">
      <c r="B1829" s="21">
        <v>42923</v>
      </c>
      <c r="C1829" s="122" t="s">
        <v>361</v>
      </c>
      <c r="D1829" s="116">
        <v>71.400000000000006</v>
      </c>
      <c r="E1829" s="11">
        <v>71.63</v>
      </c>
      <c r="F1829" s="12">
        <v>612510</v>
      </c>
      <c r="H1829" s="21">
        <v>42970</v>
      </c>
      <c r="I1829" s="122" t="s">
        <v>50</v>
      </c>
      <c r="J1829" s="116">
        <v>17.55</v>
      </c>
      <c r="K1829" s="11">
        <v>13.73739</v>
      </c>
      <c r="L1829" s="12">
        <v>7053018</v>
      </c>
      <c r="N1829" s="113" t="str">
        <f t="shared" si="112"/>
        <v>43007FBHS</v>
      </c>
      <c r="O1829" s="21">
        <v>43007</v>
      </c>
      <c r="P1829" s="122" t="s">
        <v>263</v>
      </c>
      <c r="Q1829" s="117">
        <v>67.319999999999993</v>
      </c>
      <c r="R1829" s="96">
        <v>67.23</v>
      </c>
      <c r="S1829" s="11">
        <v>967654</v>
      </c>
      <c r="T1829" s="78">
        <f t="shared" si="110"/>
        <v>829421.3</v>
      </c>
      <c r="U1829" s="11">
        <f t="shared" si="113"/>
        <v>-4.4612983117818609E-4</v>
      </c>
      <c r="V1829" s="119">
        <f t="shared" si="111"/>
        <v>0.14479261692956466</v>
      </c>
    </row>
    <row r="1830" spans="2:22">
      <c r="B1830" s="21">
        <v>42923</v>
      </c>
      <c r="C1830" s="122" t="s">
        <v>362</v>
      </c>
      <c r="D1830" s="116">
        <v>139.66</v>
      </c>
      <c r="E1830" s="11">
        <v>140.47999999999999</v>
      </c>
      <c r="F1830" s="12">
        <v>1378549</v>
      </c>
      <c r="H1830" s="21">
        <v>42970</v>
      </c>
      <c r="I1830" s="122" t="s">
        <v>51</v>
      </c>
      <c r="J1830" s="116">
        <v>19.04</v>
      </c>
      <c r="K1830" s="11">
        <v>18.86</v>
      </c>
      <c r="L1830" s="12">
        <v>15066906</v>
      </c>
      <c r="N1830" s="113" t="str">
        <f t="shared" si="112"/>
        <v>42919FCX</v>
      </c>
      <c r="O1830" s="21">
        <v>42919</v>
      </c>
      <c r="P1830" s="122" t="s">
        <v>264</v>
      </c>
      <c r="Q1830" s="116">
        <v>12.08</v>
      </c>
      <c r="R1830" s="11">
        <v>12.2</v>
      </c>
      <c r="S1830" s="11">
        <v>8517402</v>
      </c>
      <c r="T1830" s="78">
        <f t="shared" si="110"/>
        <v>832913.03333333333</v>
      </c>
      <c r="U1830" s="11">
        <f t="shared" si="113"/>
        <v>-1.7066836247417345</v>
      </c>
      <c r="V1830" s="119">
        <f t="shared" si="111"/>
        <v>0.12478168621071485</v>
      </c>
    </row>
    <row r="1831" spans="2:22">
      <c r="B1831" s="21">
        <v>42923</v>
      </c>
      <c r="C1831" s="122" t="s">
        <v>363</v>
      </c>
      <c r="D1831" s="116">
        <v>32.15</v>
      </c>
      <c r="E1831" s="11">
        <v>32.03</v>
      </c>
      <c r="F1831" s="12">
        <v>4185450</v>
      </c>
      <c r="H1831" s="21">
        <v>42970</v>
      </c>
      <c r="I1831" s="122" t="s">
        <v>52</v>
      </c>
      <c r="J1831" s="116">
        <v>30.13</v>
      </c>
      <c r="K1831" s="11">
        <v>30.07</v>
      </c>
      <c r="L1831" s="12">
        <v>1919242</v>
      </c>
      <c r="N1831" s="113" t="str">
        <f t="shared" si="112"/>
        <v>42921FCX</v>
      </c>
      <c r="O1831" s="21">
        <v>42921</v>
      </c>
      <c r="P1831" s="122" t="s">
        <v>264</v>
      </c>
      <c r="Q1831" s="116">
        <v>12.2</v>
      </c>
      <c r="R1831" s="11">
        <v>12.17</v>
      </c>
      <c r="S1831" s="11">
        <v>13966991</v>
      </c>
      <c r="T1831" s="78">
        <f t="shared" si="110"/>
        <v>1072575.3666666667</v>
      </c>
      <c r="U1831" s="11">
        <f t="shared" si="113"/>
        <v>-2.4620447397750386E-3</v>
      </c>
      <c r="V1831" s="119">
        <f t="shared" si="111"/>
        <v>4.9355848230853905</v>
      </c>
    </row>
    <row r="1832" spans="2:22">
      <c r="B1832" s="21">
        <v>42923</v>
      </c>
      <c r="C1832" s="122" t="s">
        <v>364</v>
      </c>
      <c r="D1832" s="116">
        <v>146.65</v>
      </c>
      <c r="E1832" s="11">
        <v>150.18</v>
      </c>
      <c r="F1832" s="12">
        <v>5561263</v>
      </c>
      <c r="H1832" s="21">
        <v>42970</v>
      </c>
      <c r="I1832" s="122" t="s">
        <v>53</v>
      </c>
      <c r="J1832" s="116">
        <v>34.28</v>
      </c>
      <c r="K1832" s="11">
        <v>33.92</v>
      </c>
      <c r="L1832" s="12">
        <v>2669000</v>
      </c>
      <c r="N1832" s="113" t="str">
        <f t="shared" si="112"/>
        <v>42922FCX</v>
      </c>
      <c r="O1832" s="21">
        <v>42922</v>
      </c>
      <c r="P1832" s="122" t="s">
        <v>264</v>
      </c>
      <c r="Q1832" s="116">
        <v>12.09</v>
      </c>
      <c r="R1832" s="11">
        <v>11.89</v>
      </c>
      <c r="S1832" s="11">
        <v>12965548</v>
      </c>
      <c r="T1832" s="78">
        <f t="shared" si="110"/>
        <v>1515621.9666666666</v>
      </c>
      <c r="U1832" s="11">
        <f t="shared" si="113"/>
        <v>-2.3276196296745308E-2</v>
      </c>
      <c r="V1832" s="119">
        <f t="shared" si="111"/>
        <v>4.9348456706573103</v>
      </c>
    </row>
    <row r="1833" spans="2:22">
      <c r="B1833" s="21">
        <v>42923</v>
      </c>
      <c r="C1833" s="122" t="s">
        <v>365</v>
      </c>
      <c r="D1833" s="116">
        <v>26.01</v>
      </c>
      <c r="E1833" s="11">
        <v>26.09</v>
      </c>
      <c r="F1833" s="12">
        <v>3402638</v>
      </c>
      <c r="H1833" s="21">
        <v>42970</v>
      </c>
      <c r="I1833" s="122" t="s">
        <v>54</v>
      </c>
      <c r="J1833" s="116">
        <v>119.68</v>
      </c>
      <c r="K1833" s="11">
        <v>119.08</v>
      </c>
      <c r="L1833" s="12">
        <v>501912</v>
      </c>
      <c r="N1833" s="113" t="str">
        <f t="shared" si="112"/>
        <v>42923FCX</v>
      </c>
      <c r="O1833" s="21">
        <v>42923</v>
      </c>
      <c r="P1833" s="122" t="s">
        <v>264</v>
      </c>
      <c r="Q1833" s="116">
        <v>11.92</v>
      </c>
      <c r="R1833" s="11">
        <v>11.9</v>
      </c>
      <c r="S1833" s="11">
        <v>12151434</v>
      </c>
      <c r="T1833" s="78">
        <f t="shared" si="110"/>
        <v>1922590.4666666666</v>
      </c>
      <c r="U1833" s="11">
        <f t="shared" si="113"/>
        <v>8.4068941479322379E-4</v>
      </c>
      <c r="V1833" s="119">
        <f t="shared" si="111"/>
        <v>4.9323747121792794</v>
      </c>
    </row>
    <row r="1834" spans="2:22">
      <c r="B1834" s="21">
        <v>42923</v>
      </c>
      <c r="C1834" s="122" t="s">
        <v>366</v>
      </c>
      <c r="D1834" s="116">
        <v>25.22</v>
      </c>
      <c r="E1834" s="11">
        <v>25.32</v>
      </c>
      <c r="F1834" s="12">
        <v>1074828</v>
      </c>
      <c r="H1834" s="21">
        <v>42970</v>
      </c>
      <c r="I1834" s="122" t="s">
        <v>55</v>
      </c>
      <c r="J1834" s="116">
        <v>85.185000000000002</v>
      </c>
      <c r="K1834" s="11">
        <v>85.23</v>
      </c>
      <c r="L1834" s="12">
        <v>1148584</v>
      </c>
      <c r="N1834" s="113" t="str">
        <f t="shared" si="112"/>
        <v>42926FCX</v>
      </c>
      <c r="O1834" s="21">
        <v>42926</v>
      </c>
      <c r="P1834" s="122" t="s">
        <v>264</v>
      </c>
      <c r="Q1834" s="116">
        <v>11.82</v>
      </c>
      <c r="R1834" s="11">
        <v>12.52</v>
      </c>
      <c r="S1834" s="11">
        <v>24245156</v>
      </c>
      <c r="T1834" s="78">
        <f t="shared" si="110"/>
        <v>2295498.7000000002</v>
      </c>
      <c r="U1834" s="11">
        <f t="shared" si="113"/>
        <v>5.0788965554468803E-2</v>
      </c>
      <c r="V1834" s="119">
        <f t="shared" si="111"/>
        <v>4.9333911106639583</v>
      </c>
    </row>
    <row r="1835" spans="2:22">
      <c r="B1835" s="21">
        <v>42923</v>
      </c>
      <c r="C1835" s="122" t="s">
        <v>367</v>
      </c>
      <c r="D1835" s="116">
        <v>57.4</v>
      </c>
      <c r="E1835" s="11">
        <v>57.98</v>
      </c>
      <c r="F1835" s="12">
        <v>8145436</v>
      </c>
      <c r="H1835" s="21">
        <v>42970</v>
      </c>
      <c r="I1835" s="122" t="s">
        <v>56</v>
      </c>
      <c r="J1835" s="116">
        <v>17.579999999999998</v>
      </c>
      <c r="K1835" s="11">
        <v>17.57</v>
      </c>
      <c r="L1835" s="12">
        <v>5307417</v>
      </c>
      <c r="N1835" s="113" t="str">
        <f t="shared" si="112"/>
        <v>42927FCX</v>
      </c>
      <c r="O1835" s="21">
        <v>42927</v>
      </c>
      <c r="P1835" s="122" t="s">
        <v>264</v>
      </c>
      <c r="Q1835" s="116">
        <v>12.52</v>
      </c>
      <c r="R1835" s="11">
        <v>12.58</v>
      </c>
      <c r="S1835" s="11">
        <v>19193784</v>
      </c>
      <c r="T1835" s="78">
        <f t="shared" si="110"/>
        <v>3078526.9333333331</v>
      </c>
      <c r="U1835" s="11">
        <f t="shared" si="113"/>
        <v>4.7808856003421158E-3</v>
      </c>
      <c r="V1835" s="119">
        <f t="shared" si="111"/>
        <v>4.9406514927100762</v>
      </c>
    </row>
    <row r="1836" spans="2:22">
      <c r="B1836" s="21">
        <v>42923</v>
      </c>
      <c r="C1836" s="122" t="s">
        <v>368</v>
      </c>
      <c r="D1836" s="116">
        <v>37.6</v>
      </c>
      <c r="E1836" s="11">
        <v>37.5</v>
      </c>
      <c r="F1836" s="12">
        <v>2099246</v>
      </c>
      <c r="H1836" s="21">
        <v>42970</v>
      </c>
      <c r="I1836" s="122" t="s">
        <v>57</v>
      </c>
      <c r="J1836" s="116">
        <v>107.07</v>
      </c>
      <c r="K1836" s="11">
        <v>107.44</v>
      </c>
      <c r="L1836" s="12">
        <v>2264846</v>
      </c>
      <c r="N1836" s="113" t="str">
        <f t="shared" si="112"/>
        <v>42928FCX</v>
      </c>
      <c r="O1836" s="21">
        <v>42928</v>
      </c>
      <c r="P1836" s="122" t="s">
        <v>264</v>
      </c>
      <c r="Q1836" s="116">
        <v>12.42</v>
      </c>
      <c r="R1836" s="11">
        <v>12.27</v>
      </c>
      <c r="S1836" s="11">
        <v>23912479</v>
      </c>
      <c r="T1836" s="78">
        <f t="shared" si="110"/>
        <v>3688768.5333333332</v>
      </c>
      <c r="U1836" s="11">
        <f t="shared" si="113"/>
        <v>-2.4950992549474395E-2</v>
      </c>
      <c r="V1836" s="119">
        <f t="shared" si="111"/>
        <v>4.9412791127432456</v>
      </c>
    </row>
    <row r="1837" spans="2:22">
      <c r="B1837" s="21">
        <v>42923</v>
      </c>
      <c r="C1837" s="122" t="s">
        <v>369</v>
      </c>
      <c r="D1837" s="116">
        <v>259.76</v>
      </c>
      <c r="E1837" s="11">
        <v>261.99</v>
      </c>
      <c r="F1837" s="12">
        <v>642737</v>
      </c>
      <c r="H1837" s="21">
        <v>42970</v>
      </c>
      <c r="I1837" s="122" t="s">
        <v>58</v>
      </c>
      <c r="J1837" s="116">
        <v>252.07</v>
      </c>
      <c r="K1837" s="11">
        <v>251.99</v>
      </c>
      <c r="L1837" s="12">
        <v>674014</v>
      </c>
      <c r="N1837" s="113" t="str">
        <f t="shared" si="112"/>
        <v>42929FCX</v>
      </c>
      <c r="O1837" s="21">
        <v>42929</v>
      </c>
      <c r="P1837" s="122" t="s">
        <v>264</v>
      </c>
      <c r="Q1837" s="116">
        <v>12.34</v>
      </c>
      <c r="R1837" s="11">
        <v>12.48</v>
      </c>
      <c r="S1837" s="11">
        <v>17865301</v>
      </c>
      <c r="T1837" s="78">
        <f t="shared" si="110"/>
        <v>4463956.4666666668</v>
      </c>
      <c r="U1837" s="11">
        <f t="shared" si="113"/>
        <v>1.6970104218461561E-2</v>
      </c>
      <c r="V1837" s="119">
        <f t="shared" si="111"/>
        <v>4.9400524593828719</v>
      </c>
    </row>
    <row r="1838" spans="2:22">
      <c r="B1838" s="21">
        <v>42923</v>
      </c>
      <c r="C1838" s="122" t="s">
        <v>370</v>
      </c>
      <c r="D1838" s="116">
        <v>32.049999999999997</v>
      </c>
      <c r="E1838" s="11">
        <v>32.01</v>
      </c>
      <c r="F1838" s="12">
        <v>3490235</v>
      </c>
      <c r="H1838" s="21">
        <v>42970</v>
      </c>
      <c r="I1838" s="122" t="s">
        <v>59</v>
      </c>
      <c r="J1838" s="116">
        <v>140.69999999999999</v>
      </c>
      <c r="K1838" s="11">
        <v>142.13999999999999</v>
      </c>
      <c r="L1838" s="12">
        <v>4048317</v>
      </c>
      <c r="N1838" s="113" t="str">
        <f t="shared" si="112"/>
        <v>42930FCX</v>
      </c>
      <c r="O1838" s="21">
        <v>42930</v>
      </c>
      <c r="P1838" s="122" t="s">
        <v>264</v>
      </c>
      <c r="Q1838" s="116">
        <v>12.51</v>
      </c>
      <c r="R1838" s="11">
        <v>12.6</v>
      </c>
      <c r="S1838" s="11">
        <v>11896462</v>
      </c>
      <c r="T1838" s="78">
        <f t="shared" si="110"/>
        <v>5039724.9333333336</v>
      </c>
      <c r="U1838" s="11">
        <f t="shared" si="113"/>
        <v>9.5694510161506725E-3</v>
      </c>
      <c r="V1838" s="119">
        <f t="shared" si="111"/>
        <v>4.9419083610533772</v>
      </c>
    </row>
    <row r="1839" spans="2:22">
      <c r="B1839" s="21">
        <v>42923</v>
      </c>
      <c r="C1839" s="122" t="s">
        <v>371</v>
      </c>
      <c r="D1839" s="116">
        <v>16.34</v>
      </c>
      <c r="E1839" s="11">
        <v>16.239999999999998</v>
      </c>
      <c r="F1839" s="12">
        <v>4773505</v>
      </c>
      <c r="H1839" s="21">
        <v>42970</v>
      </c>
      <c r="I1839" s="122" t="s">
        <v>60</v>
      </c>
      <c r="J1839" s="116">
        <v>65.349999999999994</v>
      </c>
      <c r="K1839" s="11">
        <v>65.02</v>
      </c>
      <c r="L1839" s="12">
        <v>1282620</v>
      </c>
      <c r="N1839" s="113" t="str">
        <f t="shared" si="112"/>
        <v>42933FCX</v>
      </c>
      <c r="O1839" s="21">
        <v>42933</v>
      </c>
      <c r="P1839" s="122" t="s">
        <v>264</v>
      </c>
      <c r="Q1839" s="116">
        <v>12.78</v>
      </c>
      <c r="R1839" s="11">
        <v>13</v>
      </c>
      <c r="S1839" s="11">
        <v>27319826</v>
      </c>
      <c r="T1839" s="78">
        <f t="shared" ref="T1839:T1902" si="114">AVERAGE(S1809:S1838)</f>
        <v>5408062.4666666668</v>
      </c>
      <c r="U1839" s="11">
        <f t="shared" si="113"/>
        <v>3.125254350410453E-2</v>
      </c>
      <c r="V1839" s="119">
        <f t="shared" ref="V1839:V1902" si="115">_xlfn.STDEV.S(U1809:U1838)*(250)^0.5</f>
        <v>4.9427711854288905</v>
      </c>
    </row>
    <row r="1840" spans="2:22">
      <c r="B1840" s="21">
        <v>42923</v>
      </c>
      <c r="C1840" s="122" t="s">
        <v>372</v>
      </c>
      <c r="D1840" s="116">
        <v>121.62</v>
      </c>
      <c r="E1840" s="11">
        <v>122.34</v>
      </c>
      <c r="F1840" s="12">
        <v>960333</v>
      </c>
      <c r="H1840" s="21">
        <v>42970</v>
      </c>
      <c r="I1840" s="122" t="s">
        <v>61</v>
      </c>
      <c r="J1840" s="116">
        <v>155</v>
      </c>
      <c r="K1840" s="11">
        <v>153.61000000000001</v>
      </c>
      <c r="L1840" s="12">
        <v>576335</v>
      </c>
      <c r="N1840" s="113" t="str">
        <f t="shared" si="112"/>
        <v>42934FCX</v>
      </c>
      <c r="O1840" s="21">
        <v>42934</v>
      </c>
      <c r="P1840" s="122" t="s">
        <v>264</v>
      </c>
      <c r="Q1840" s="116">
        <v>12.98</v>
      </c>
      <c r="R1840" s="11">
        <v>13</v>
      </c>
      <c r="S1840" s="11">
        <v>15330898</v>
      </c>
      <c r="T1840" s="78">
        <f t="shared" si="114"/>
        <v>6276782.5666666664</v>
      </c>
      <c r="U1840" s="11">
        <f t="shared" si="113"/>
        <v>0</v>
      </c>
      <c r="V1840" s="119">
        <f t="shared" si="115"/>
        <v>4.9456677974083201</v>
      </c>
    </row>
    <row r="1841" spans="2:22">
      <c r="B1841" s="21">
        <v>42923</v>
      </c>
      <c r="C1841" s="122" t="s">
        <v>373</v>
      </c>
      <c r="D1841" s="116">
        <v>38.44</v>
      </c>
      <c r="E1841" s="11">
        <v>38.64</v>
      </c>
      <c r="F1841" s="12">
        <v>1918225</v>
      </c>
      <c r="H1841" s="21">
        <v>42970</v>
      </c>
      <c r="I1841" s="122" t="s">
        <v>62</v>
      </c>
      <c r="J1841" s="116">
        <v>134.79</v>
      </c>
      <c r="K1841" s="11">
        <v>135.12</v>
      </c>
      <c r="L1841" s="12">
        <v>284559</v>
      </c>
      <c r="N1841" s="113" t="str">
        <f t="shared" si="112"/>
        <v>42935FCX</v>
      </c>
      <c r="O1841" s="21">
        <v>42935</v>
      </c>
      <c r="P1841" s="122" t="s">
        <v>264</v>
      </c>
      <c r="Q1841" s="116">
        <v>13.03</v>
      </c>
      <c r="R1841" s="11">
        <v>13.11</v>
      </c>
      <c r="S1841" s="11">
        <v>14094964</v>
      </c>
      <c r="T1841" s="78">
        <f t="shared" si="114"/>
        <v>6759916.166666667</v>
      </c>
      <c r="U1841" s="11">
        <f t="shared" si="113"/>
        <v>8.4259403140717962E-3</v>
      </c>
      <c r="V1841" s="119">
        <f t="shared" si="115"/>
        <v>4.9449835450819064</v>
      </c>
    </row>
    <row r="1842" spans="2:22">
      <c r="B1842" s="21">
        <v>42923</v>
      </c>
      <c r="C1842" s="122" t="s">
        <v>374</v>
      </c>
      <c r="D1842" s="116">
        <v>98.08</v>
      </c>
      <c r="E1842" s="11">
        <v>98.13</v>
      </c>
      <c r="F1842" s="12">
        <v>994060</v>
      </c>
      <c r="H1842" s="21">
        <v>42970</v>
      </c>
      <c r="I1842" s="122" t="s">
        <v>63</v>
      </c>
      <c r="J1842" s="116">
        <v>193.63</v>
      </c>
      <c r="K1842" s="11">
        <v>193.62</v>
      </c>
      <c r="L1842" s="12">
        <v>545848</v>
      </c>
      <c r="N1842" s="113" t="str">
        <f t="shared" si="112"/>
        <v>42936FCX</v>
      </c>
      <c r="O1842" s="21">
        <v>42936</v>
      </c>
      <c r="P1842" s="122" t="s">
        <v>264</v>
      </c>
      <c r="Q1842" s="116">
        <v>13.12</v>
      </c>
      <c r="R1842" s="11">
        <v>13.04</v>
      </c>
      <c r="S1842" s="11">
        <v>13210943</v>
      </c>
      <c r="T1842" s="78">
        <f t="shared" si="114"/>
        <v>7203659.2333333334</v>
      </c>
      <c r="U1842" s="11">
        <f t="shared" si="113"/>
        <v>-5.3537412771015626E-3</v>
      </c>
      <c r="V1842" s="119">
        <f t="shared" si="115"/>
        <v>4.9462699943190271</v>
      </c>
    </row>
    <row r="1843" spans="2:22">
      <c r="B1843" s="21">
        <v>42923</v>
      </c>
      <c r="C1843" s="122" t="s">
        <v>375</v>
      </c>
      <c r="D1843" s="116">
        <v>59.33</v>
      </c>
      <c r="E1843" s="11">
        <v>58.2</v>
      </c>
      <c r="F1843" s="12">
        <v>2530724</v>
      </c>
      <c r="H1843" s="21">
        <v>42970</v>
      </c>
      <c r="I1843" s="122" t="s">
        <v>64</v>
      </c>
      <c r="J1843" s="116">
        <v>123.23</v>
      </c>
      <c r="K1843" s="11">
        <v>123.65</v>
      </c>
      <c r="L1843" s="12">
        <v>655005</v>
      </c>
      <c r="N1843" s="113" t="str">
        <f t="shared" si="112"/>
        <v>42937FCX</v>
      </c>
      <c r="O1843" s="21">
        <v>42937</v>
      </c>
      <c r="P1843" s="122" t="s">
        <v>264</v>
      </c>
      <c r="Q1843" s="116">
        <v>13.04</v>
      </c>
      <c r="R1843" s="11">
        <v>13.01</v>
      </c>
      <c r="S1843" s="11">
        <v>11718713</v>
      </c>
      <c r="T1843" s="78">
        <f t="shared" si="114"/>
        <v>7609391.1333333338</v>
      </c>
      <c r="U1843" s="11">
        <f t="shared" si="113"/>
        <v>-2.3032639740929186E-3</v>
      </c>
      <c r="V1843" s="119">
        <f t="shared" si="115"/>
        <v>4.9447180366979042</v>
      </c>
    </row>
    <row r="1844" spans="2:22">
      <c r="B1844" s="21">
        <v>42923</v>
      </c>
      <c r="C1844" s="122" t="s">
        <v>376</v>
      </c>
      <c r="D1844" s="116">
        <v>145.78</v>
      </c>
      <c r="E1844" s="11">
        <v>146.76</v>
      </c>
      <c r="F1844" s="12">
        <v>16374302</v>
      </c>
      <c r="H1844" s="21">
        <v>42970</v>
      </c>
      <c r="I1844" s="122" t="s">
        <v>65</v>
      </c>
      <c r="J1844" s="116">
        <v>46.3</v>
      </c>
      <c r="K1844" s="11">
        <v>46.39</v>
      </c>
      <c r="L1844" s="12">
        <v>1390059</v>
      </c>
      <c r="N1844" s="113" t="str">
        <f t="shared" si="112"/>
        <v>42940FCX</v>
      </c>
      <c r="O1844" s="21">
        <v>42940</v>
      </c>
      <c r="P1844" s="122" t="s">
        <v>264</v>
      </c>
      <c r="Q1844" s="116">
        <v>13.01</v>
      </c>
      <c r="R1844" s="11">
        <v>12.96</v>
      </c>
      <c r="S1844" s="11">
        <v>14713188</v>
      </c>
      <c r="T1844" s="78">
        <f t="shared" si="114"/>
        <v>7964266.0666666664</v>
      </c>
      <c r="U1844" s="11">
        <f t="shared" si="113"/>
        <v>-3.8506016002851457E-3</v>
      </c>
      <c r="V1844" s="119">
        <f t="shared" si="115"/>
        <v>4.9450060520294796</v>
      </c>
    </row>
    <row r="1845" spans="2:22">
      <c r="B1845" s="21">
        <v>42923</v>
      </c>
      <c r="C1845" s="122" t="s">
        <v>377</v>
      </c>
      <c r="D1845" s="116">
        <v>53.3</v>
      </c>
      <c r="E1845" s="11">
        <v>53.27</v>
      </c>
      <c r="F1845" s="12">
        <v>2538062</v>
      </c>
      <c r="H1845" s="21">
        <v>42970</v>
      </c>
      <c r="I1845" s="122" t="s">
        <v>66</v>
      </c>
      <c r="J1845" s="116">
        <v>34.54</v>
      </c>
      <c r="K1845" s="11">
        <v>34.659999999999997</v>
      </c>
      <c r="L1845" s="12">
        <v>19648134</v>
      </c>
      <c r="N1845" s="113" t="str">
        <f t="shared" si="112"/>
        <v>42941FCX</v>
      </c>
      <c r="O1845" s="21">
        <v>42941</v>
      </c>
      <c r="P1845" s="122" t="s">
        <v>264</v>
      </c>
      <c r="Q1845" s="116">
        <v>13.35</v>
      </c>
      <c r="R1845" s="11">
        <v>14.87</v>
      </c>
      <c r="S1845" s="11">
        <v>74121803</v>
      </c>
      <c r="T1845" s="78">
        <f t="shared" si="114"/>
        <v>8420724.166666666</v>
      </c>
      <c r="U1845" s="11">
        <f t="shared" si="113"/>
        <v>0.13747806954793493</v>
      </c>
      <c r="V1845" s="119">
        <f t="shared" si="115"/>
        <v>4.9420651608034376</v>
      </c>
    </row>
    <row r="1846" spans="2:22">
      <c r="B1846" s="21">
        <v>42923</v>
      </c>
      <c r="C1846" s="122" t="s">
        <v>378</v>
      </c>
      <c r="D1846" s="116">
        <v>13.7</v>
      </c>
      <c r="E1846" s="11">
        <v>13.75</v>
      </c>
      <c r="F1846" s="12">
        <v>482254</v>
      </c>
      <c r="H1846" s="21">
        <v>42970</v>
      </c>
      <c r="I1846" s="122" t="s">
        <v>67</v>
      </c>
      <c r="J1846" s="116">
        <v>138.25</v>
      </c>
      <c r="K1846" s="11">
        <v>135.52000000000001</v>
      </c>
      <c r="L1846" s="12">
        <v>2557045</v>
      </c>
      <c r="N1846" s="113" t="str">
        <f t="shared" si="112"/>
        <v>42942FCX</v>
      </c>
      <c r="O1846" s="21">
        <v>42942</v>
      </c>
      <c r="P1846" s="122" t="s">
        <v>264</v>
      </c>
      <c r="Q1846" s="116">
        <v>14.69</v>
      </c>
      <c r="R1846" s="11">
        <v>15.06</v>
      </c>
      <c r="S1846" s="11">
        <v>37215659</v>
      </c>
      <c r="T1846" s="78">
        <f t="shared" si="114"/>
        <v>10858676.833333334</v>
      </c>
      <c r="U1846" s="11">
        <f t="shared" si="113"/>
        <v>1.2696461899683903E-2</v>
      </c>
      <c r="V1846" s="119">
        <f t="shared" si="115"/>
        <v>4.970643242278463</v>
      </c>
    </row>
    <row r="1847" spans="2:22">
      <c r="B1847" s="21">
        <v>42923</v>
      </c>
      <c r="C1847" s="122" t="s">
        <v>379</v>
      </c>
      <c r="D1847" s="116">
        <v>13.28</v>
      </c>
      <c r="E1847" s="11">
        <v>13.32</v>
      </c>
      <c r="F1847" s="12">
        <v>1692089</v>
      </c>
      <c r="H1847" s="21">
        <v>42970</v>
      </c>
      <c r="I1847" s="122" t="s">
        <v>68</v>
      </c>
      <c r="J1847" s="116">
        <v>53.48</v>
      </c>
      <c r="K1847" s="11">
        <v>53.67</v>
      </c>
      <c r="L1847" s="12">
        <v>1322189</v>
      </c>
      <c r="N1847" s="113" t="str">
        <f t="shared" si="112"/>
        <v>42943FCX</v>
      </c>
      <c r="O1847" s="21">
        <v>42943</v>
      </c>
      <c r="P1847" s="122" t="s">
        <v>264</v>
      </c>
      <c r="Q1847" s="116">
        <v>15.06</v>
      </c>
      <c r="R1847" s="11">
        <v>14.5</v>
      </c>
      <c r="S1847" s="11">
        <v>32957062</v>
      </c>
      <c r="T1847" s="78">
        <f t="shared" si="114"/>
        <v>12066440.466666667</v>
      </c>
      <c r="U1847" s="11">
        <f t="shared" si="113"/>
        <v>-3.7893572945218883E-2</v>
      </c>
      <c r="V1847" s="119">
        <f t="shared" si="115"/>
        <v>4.9704510922274538</v>
      </c>
    </row>
    <row r="1848" spans="2:22">
      <c r="B1848" s="21">
        <v>42923</v>
      </c>
      <c r="C1848" s="122" t="s">
        <v>380</v>
      </c>
      <c r="D1848" s="116">
        <v>54.28</v>
      </c>
      <c r="E1848" s="11">
        <v>54.69</v>
      </c>
      <c r="F1848" s="12">
        <v>1048127</v>
      </c>
      <c r="H1848" s="21">
        <v>42970</v>
      </c>
      <c r="I1848" s="122" t="s">
        <v>69</v>
      </c>
      <c r="J1848" s="116">
        <v>20.100000000000001</v>
      </c>
      <c r="K1848" s="11">
        <v>19.579999999999998</v>
      </c>
      <c r="L1848" s="12">
        <v>12612746</v>
      </c>
      <c r="N1848" s="113" t="str">
        <f t="shared" si="112"/>
        <v>42944FCX</v>
      </c>
      <c r="O1848" s="21">
        <v>42944</v>
      </c>
      <c r="P1848" s="122" t="s">
        <v>264</v>
      </c>
      <c r="Q1848" s="116">
        <v>14.5</v>
      </c>
      <c r="R1848" s="11">
        <v>14.6</v>
      </c>
      <c r="S1848" s="11">
        <v>17858305</v>
      </c>
      <c r="T1848" s="78">
        <f t="shared" si="114"/>
        <v>13142249.066666666</v>
      </c>
      <c r="U1848" s="11">
        <f t="shared" si="113"/>
        <v>6.8728792877620504E-3</v>
      </c>
      <c r="V1848" s="119">
        <f t="shared" si="115"/>
        <v>4.9692590900667568</v>
      </c>
    </row>
    <row r="1849" spans="2:22">
      <c r="B1849" s="21">
        <v>42923</v>
      </c>
      <c r="C1849" s="122" t="s">
        <v>381</v>
      </c>
      <c r="D1849" s="116">
        <v>52.5</v>
      </c>
      <c r="E1849" s="11">
        <v>51.69</v>
      </c>
      <c r="F1849" s="12">
        <v>10667323</v>
      </c>
      <c r="H1849" s="21">
        <v>42970</v>
      </c>
      <c r="I1849" s="122" t="s">
        <v>70</v>
      </c>
      <c r="J1849" s="116">
        <v>85.68</v>
      </c>
      <c r="K1849" s="11">
        <v>84.4</v>
      </c>
      <c r="L1849" s="12">
        <v>1509915</v>
      </c>
      <c r="N1849" s="113" t="str">
        <f t="shared" si="112"/>
        <v>42947FCX</v>
      </c>
      <c r="O1849" s="21">
        <v>42947</v>
      </c>
      <c r="P1849" s="122" t="s">
        <v>264</v>
      </c>
      <c r="Q1849" s="116">
        <v>14.8</v>
      </c>
      <c r="R1849" s="11">
        <v>14.62</v>
      </c>
      <c r="S1849" s="11">
        <v>17123903</v>
      </c>
      <c r="T1849" s="78">
        <f t="shared" si="114"/>
        <v>13713920.966666667</v>
      </c>
      <c r="U1849" s="11">
        <f t="shared" si="113"/>
        <v>1.3689256073417405E-3</v>
      </c>
      <c r="V1849" s="119">
        <f t="shared" si="115"/>
        <v>4.9702980418536669</v>
      </c>
    </row>
    <row r="1850" spans="2:22">
      <c r="B1850" s="21">
        <v>42923</v>
      </c>
      <c r="C1850" s="122" t="s">
        <v>382</v>
      </c>
      <c r="D1850" s="116">
        <v>81.5</v>
      </c>
      <c r="E1850" s="11">
        <v>81.5</v>
      </c>
      <c r="F1850" s="12">
        <v>1660079</v>
      </c>
      <c r="H1850" s="21">
        <v>42970</v>
      </c>
      <c r="I1850" s="122" t="s">
        <v>71</v>
      </c>
      <c r="J1850" s="116">
        <v>37.65</v>
      </c>
      <c r="K1850" s="11">
        <v>38.39</v>
      </c>
      <c r="L1850" s="12">
        <v>1312288</v>
      </c>
      <c r="N1850" s="113" t="str">
        <f t="shared" si="112"/>
        <v>42948FCX</v>
      </c>
      <c r="O1850" s="21">
        <v>42948</v>
      </c>
      <c r="P1850" s="122" t="s">
        <v>264</v>
      </c>
      <c r="Q1850" s="116">
        <v>14.6</v>
      </c>
      <c r="R1850" s="11">
        <v>14.49</v>
      </c>
      <c r="S1850" s="11">
        <v>19010045</v>
      </c>
      <c r="T1850" s="78">
        <f t="shared" si="114"/>
        <v>14245009.633333333</v>
      </c>
      <c r="U1850" s="11">
        <f t="shared" si="113"/>
        <v>-8.931697989041372E-3</v>
      </c>
      <c r="V1850" s="119">
        <f t="shared" si="115"/>
        <v>4.9699848602426639</v>
      </c>
    </row>
    <row r="1851" spans="2:22">
      <c r="B1851" s="21">
        <v>42923</v>
      </c>
      <c r="C1851" s="122" t="s">
        <v>383</v>
      </c>
      <c r="D1851" s="116">
        <v>48.83</v>
      </c>
      <c r="E1851" s="11">
        <v>49.35</v>
      </c>
      <c r="F1851" s="12">
        <v>10889360</v>
      </c>
      <c r="H1851" s="21">
        <v>42970</v>
      </c>
      <c r="I1851" s="122" t="s">
        <v>72</v>
      </c>
      <c r="J1851" s="116">
        <v>331.27334999999999</v>
      </c>
      <c r="K1851" s="11">
        <v>328.89</v>
      </c>
      <c r="L1851" s="12">
        <v>617762.98800000001</v>
      </c>
      <c r="N1851" s="113" t="str">
        <f t="shared" si="112"/>
        <v>42949FCX</v>
      </c>
      <c r="O1851" s="21">
        <v>42949</v>
      </c>
      <c r="P1851" s="122" t="s">
        <v>264</v>
      </c>
      <c r="Q1851" s="116">
        <v>14.14</v>
      </c>
      <c r="R1851" s="11">
        <v>14.37</v>
      </c>
      <c r="S1851" s="11">
        <v>17689370</v>
      </c>
      <c r="T1851" s="78">
        <f t="shared" si="114"/>
        <v>14855748.366666667</v>
      </c>
      <c r="U1851" s="11">
        <f t="shared" si="113"/>
        <v>-8.3160562416575053E-3</v>
      </c>
      <c r="V1851" s="119">
        <f t="shared" si="115"/>
        <v>4.9698891507469227</v>
      </c>
    </row>
    <row r="1852" spans="2:22">
      <c r="B1852" s="21">
        <v>42923</v>
      </c>
      <c r="C1852" s="122" t="s">
        <v>384</v>
      </c>
      <c r="D1852" s="116">
        <v>172.84</v>
      </c>
      <c r="E1852" s="11">
        <v>172.85</v>
      </c>
      <c r="F1852" s="12">
        <v>4485917</v>
      </c>
      <c r="H1852" s="21">
        <v>42970</v>
      </c>
      <c r="I1852" s="122" t="s">
        <v>73</v>
      </c>
      <c r="J1852" s="116">
        <v>118.76</v>
      </c>
      <c r="K1852" s="11">
        <v>118.72</v>
      </c>
      <c r="L1852" s="12">
        <v>399175</v>
      </c>
      <c r="N1852" s="113" t="str">
        <f t="shared" si="112"/>
        <v>42950FCX</v>
      </c>
      <c r="O1852" s="21">
        <v>42950</v>
      </c>
      <c r="P1852" s="122" t="s">
        <v>264</v>
      </c>
      <c r="Q1852" s="116">
        <v>14.34</v>
      </c>
      <c r="R1852" s="11">
        <v>14.37</v>
      </c>
      <c r="S1852" s="11">
        <v>20389087</v>
      </c>
      <c r="T1852" s="78">
        <f t="shared" si="114"/>
        <v>15426513.033333333</v>
      </c>
      <c r="U1852" s="11">
        <f t="shared" si="113"/>
        <v>0</v>
      </c>
      <c r="V1852" s="119">
        <f t="shared" si="115"/>
        <v>4.9691493566278799</v>
      </c>
    </row>
    <row r="1853" spans="2:22">
      <c r="B1853" s="21">
        <v>42923</v>
      </c>
      <c r="C1853" s="122" t="s">
        <v>385</v>
      </c>
      <c r="D1853" s="116">
        <v>58.73</v>
      </c>
      <c r="E1853" s="11">
        <v>58.68</v>
      </c>
      <c r="F1853" s="12">
        <v>3257119</v>
      </c>
      <c r="H1853" s="21">
        <v>42971</v>
      </c>
      <c r="I1853" s="122" t="s">
        <v>24</v>
      </c>
      <c r="J1853" s="116">
        <v>28.53</v>
      </c>
      <c r="K1853" s="11">
        <v>28.56</v>
      </c>
      <c r="L1853" s="12">
        <v>6384493</v>
      </c>
      <c r="N1853" s="113" t="str">
        <f t="shared" si="112"/>
        <v>42951FCX</v>
      </c>
      <c r="O1853" s="21">
        <v>42951</v>
      </c>
      <c r="P1853" s="122" t="s">
        <v>264</v>
      </c>
      <c r="Q1853" s="116">
        <v>14.45</v>
      </c>
      <c r="R1853" s="11">
        <v>14.41</v>
      </c>
      <c r="S1853" s="11">
        <v>14822840</v>
      </c>
      <c r="T1853" s="78">
        <f t="shared" si="114"/>
        <v>16088573.300000001</v>
      </c>
      <c r="U1853" s="11">
        <f t="shared" si="113"/>
        <v>2.7797099204972132E-3</v>
      </c>
      <c r="V1853" s="119">
        <f t="shared" si="115"/>
        <v>4.9688716191820372</v>
      </c>
    </row>
    <row r="1854" spans="2:22">
      <c r="B1854" s="21">
        <v>42923</v>
      </c>
      <c r="C1854" s="122" t="s">
        <v>386</v>
      </c>
      <c r="D1854" s="116">
        <v>57.16</v>
      </c>
      <c r="E1854" s="11">
        <v>57.42</v>
      </c>
      <c r="F1854" s="12">
        <v>1655417</v>
      </c>
      <c r="H1854" s="21">
        <v>42971</v>
      </c>
      <c r="I1854" s="122" t="s">
        <v>25</v>
      </c>
      <c r="J1854" s="116">
        <v>35.64</v>
      </c>
      <c r="K1854" s="11">
        <v>35.520000000000003</v>
      </c>
      <c r="L1854" s="12">
        <v>4955524</v>
      </c>
      <c r="N1854" s="113" t="str">
        <f t="shared" si="112"/>
        <v>42954FCX</v>
      </c>
      <c r="O1854" s="21">
        <v>42954</v>
      </c>
      <c r="P1854" s="122" t="s">
        <v>264</v>
      </c>
      <c r="Q1854" s="116">
        <v>14.56</v>
      </c>
      <c r="R1854" s="11">
        <v>14.7</v>
      </c>
      <c r="S1854" s="11">
        <v>14260521</v>
      </c>
      <c r="T1854" s="78">
        <f t="shared" si="114"/>
        <v>16563573.366666667</v>
      </c>
      <c r="U1854" s="11">
        <f t="shared" si="113"/>
        <v>1.9925083773259782E-2</v>
      </c>
      <c r="V1854" s="119">
        <f t="shared" si="115"/>
        <v>4.9685794551714855</v>
      </c>
    </row>
    <row r="1855" spans="2:22">
      <c r="B1855" s="21">
        <v>42923</v>
      </c>
      <c r="C1855" s="122" t="s">
        <v>387</v>
      </c>
      <c r="D1855" s="116">
        <v>17.86</v>
      </c>
      <c r="E1855" s="11">
        <v>17.86</v>
      </c>
      <c r="F1855" s="12">
        <v>2215871</v>
      </c>
      <c r="H1855" s="21">
        <v>42971</v>
      </c>
      <c r="I1855" s="122" t="s">
        <v>26</v>
      </c>
      <c r="J1855" s="116">
        <v>928.66</v>
      </c>
      <c r="K1855" s="11">
        <v>921.28</v>
      </c>
      <c r="L1855" s="12">
        <v>1270306</v>
      </c>
      <c r="N1855" s="113" t="str">
        <f t="shared" si="112"/>
        <v>42955FCX</v>
      </c>
      <c r="O1855" s="21">
        <v>42955</v>
      </c>
      <c r="P1855" s="122" t="s">
        <v>264</v>
      </c>
      <c r="Q1855" s="116">
        <v>14.63</v>
      </c>
      <c r="R1855" s="11">
        <v>14.47</v>
      </c>
      <c r="S1855" s="11">
        <v>15750614</v>
      </c>
      <c r="T1855" s="78">
        <f t="shared" si="114"/>
        <v>17017899.633333333</v>
      </c>
      <c r="U1855" s="11">
        <f t="shared" si="113"/>
        <v>-1.5769953141298053E-2</v>
      </c>
      <c r="V1855" s="119">
        <f t="shared" si="115"/>
        <v>4.9706194602853362</v>
      </c>
    </row>
    <row r="1856" spans="2:22">
      <c r="B1856" s="21">
        <v>42923</v>
      </c>
      <c r="C1856" s="122" t="s">
        <v>388</v>
      </c>
      <c r="D1856" s="116">
        <v>67.430000000000007</v>
      </c>
      <c r="E1856" s="11">
        <v>67.62</v>
      </c>
      <c r="F1856" s="12">
        <v>1485082</v>
      </c>
      <c r="H1856" s="21">
        <v>42971</v>
      </c>
      <c r="I1856" s="122" t="s">
        <v>27</v>
      </c>
      <c r="J1856" s="116">
        <v>943.71</v>
      </c>
      <c r="K1856" s="11">
        <v>936.89</v>
      </c>
      <c r="L1856" s="12">
        <v>1294559</v>
      </c>
      <c r="N1856" s="113" t="str">
        <f t="shared" si="112"/>
        <v>42956FCX</v>
      </c>
      <c r="O1856" s="21">
        <v>42956</v>
      </c>
      <c r="P1856" s="122" t="s">
        <v>264</v>
      </c>
      <c r="Q1856" s="116">
        <v>14.47</v>
      </c>
      <c r="R1856" s="11">
        <v>14.59</v>
      </c>
      <c r="S1856" s="11">
        <v>13142573</v>
      </c>
      <c r="T1856" s="78">
        <f t="shared" si="114"/>
        <v>17522238.433333334</v>
      </c>
      <c r="U1856" s="11">
        <f t="shared" si="113"/>
        <v>8.2588218913017229E-3</v>
      </c>
      <c r="V1856" s="119">
        <f t="shared" si="115"/>
        <v>4.9689217224393696</v>
      </c>
    </row>
    <row r="1857" spans="2:22">
      <c r="B1857" s="21">
        <v>42923</v>
      </c>
      <c r="C1857" s="122" t="s">
        <v>389</v>
      </c>
      <c r="D1857" s="116">
        <v>65.260000000000005</v>
      </c>
      <c r="E1857" s="11">
        <v>65.319999999999993</v>
      </c>
      <c r="F1857" s="12">
        <v>1479574</v>
      </c>
      <c r="H1857" s="21">
        <v>42971</v>
      </c>
      <c r="I1857" s="122" t="s">
        <v>28</v>
      </c>
      <c r="J1857" s="116">
        <v>82.96</v>
      </c>
      <c r="K1857" s="11">
        <v>82.48</v>
      </c>
      <c r="L1857" s="12">
        <v>665710</v>
      </c>
      <c r="N1857" s="113" t="str">
        <f t="shared" si="112"/>
        <v>42957FCX</v>
      </c>
      <c r="O1857" s="21">
        <v>42957</v>
      </c>
      <c r="P1857" s="122" t="s">
        <v>264</v>
      </c>
      <c r="Q1857" s="116">
        <v>14.47</v>
      </c>
      <c r="R1857" s="11">
        <v>14.15</v>
      </c>
      <c r="S1857" s="11">
        <v>17626044</v>
      </c>
      <c r="T1857" s="78">
        <f t="shared" si="114"/>
        <v>17937400.533333335</v>
      </c>
      <c r="U1857" s="11">
        <f t="shared" si="113"/>
        <v>-3.0621738445447591E-2</v>
      </c>
      <c r="V1857" s="119">
        <f t="shared" si="115"/>
        <v>4.9695226902161664</v>
      </c>
    </row>
    <row r="1858" spans="2:22">
      <c r="B1858" s="21">
        <v>42923</v>
      </c>
      <c r="C1858" s="122" t="s">
        <v>390</v>
      </c>
      <c r="D1858" s="116">
        <v>1873.86</v>
      </c>
      <c r="E1858" s="11">
        <v>1918.5</v>
      </c>
      <c r="F1858" s="12">
        <v>630990</v>
      </c>
      <c r="H1858" s="21">
        <v>42971</v>
      </c>
      <c r="I1858" s="122" t="s">
        <v>29</v>
      </c>
      <c r="J1858" s="116">
        <v>94.74</v>
      </c>
      <c r="K1858" s="11">
        <v>94.26</v>
      </c>
      <c r="L1858" s="12">
        <v>464316</v>
      </c>
      <c r="N1858" s="113" t="str">
        <f t="shared" si="112"/>
        <v>42958FCX</v>
      </c>
      <c r="O1858" s="21">
        <v>42958</v>
      </c>
      <c r="P1858" s="122" t="s">
        <v>264</v>
      </c>
      <c r="Q1858" s="116">
        <v>14</v>
      </c>
      <c r="R1858" s="11">
        <v>13.96</v>
      </c>
      <c r="S1858" s="11">
        <v>19768300</v>
      </c>
      <c r="T1858" s="78">
        <f t="shared" si="114"/>
        <v>18495526.199999999</v>
      </c>
      <c r="U1858" s="11">
        <f t="shared" si="113"/>
        <v>-1.3518526755020134E-2</v>
      </c>
      <c r="V1858" s="119">
        <f t="shared" si="115"/>
        <v>4.9661361508554895</v>
      </c>
    </row>
    <row r="1859" spans="2:22">
      <c r="B1859" s="21">
        <v>42923</v>
      </c>
      <c r="C1859" s="122" t="s">
        <v>391</v>
      </c>
      <c r="D1859" s="116">
        <v>44.24</v>
      </c>
      <c r="E1859" s="11">
        <v>44.4</v>
      </c>
      <c r="F1859" s="12">
        <v>974777</v>
      </c>
      <c r="H1859" s="21">
        <v>42971</v>
      </c>
      <c r="I1859" s="122" t="s">
        <v>30</v>
      </c>
      <c r="J1859" s="116">
        <v>23.57</v>
      </c>
      <c r="K1859" s="11">
        <v>23.31</v>
      </c>
      <c r="L1859" s="12">
        <v>6441905</v>
      </c>
      <c r="N1859" s="113" t="str">
        <f t="shared" si="112"/>
        <v>42961FCX</v>
      </c>
      <c r="O1859" s="21">
        <v>42961</v>
      </c>
      <c r="P1859" s="122" t="s">
        <v>264</v>
      </c>
      <c r="Q1859" s="116">
        <v>14.09</v>
      </c>
      <c r="R1859" s="11">
        <v>14.15</v>
      </c>
      <c r="S1859" s="11">
        <v>17354049</v>
      </c>
      <c r="T1859" s="78">
        <f t="shared" si="114"/>
        <v>19126895.633333333</v>
      </c>
      <c r="U1859" s="11">
        <f t="shared" si="113"/>
        <v>1.3518526755020136E-2</v>
      </c>
      <c r="V1859" s="119">
        <f t="shared" si="115"/>
        <v>4.9637866744755232</v>
      </c>
    </row>
    <row r="1860" spans="2:22">
      <c r="B1860" s="21">
        <v>42923</v>
      </c>
      <c r="C1860" s="122" t="s">
        <v>392</v>
      </c>
      <c r="D1860" s="116">
        <v>42.04</v>
      </c>
      <c r="E1860" s="11">
        <v>42.1</v>
      </c>
      <c r="F1860" s="12">
        <v>1813601</v>
      </c>
      <c r="H1860" s="21">
        <v>42971</v>
      </c>
      <c r="I1860" s="122" t="s">
        <v>31</v>
      </c>
      <c r="J1860" s="116">
        <v>52.06</v>
      </c>
      <c r="K1860" s="11">
        <v>52.18</v>
      </c>
      <c r="L1860" s="12">
        <v>1297821</v>
      </c>
      <c r="N1860" s="113" t="str">
        <f t="shared" ref="N1860:N1923" si="116">O1860&amp;P1860</f>
        <v>42962FCX</v>
      </c>
      <c r="O1860" s="21">
        <v>42962</v>
      </c>
      <c r="P1860" s="122" t="s">
        <v>264</v>
      </c>
      <c r="Q1860" s="116">
        <v>14</v>
      </c>
      <c r="R1860" s="11">
        <v>13.97</v>
      </c>
      <c r="S1860" s="11">
        <v>14954864</v>
      </c>
      <c r="T1860" s="78">
        <f t="shared" si="114"/>
        <v>19673108.800000001</v>
      </c>
      <c r="U1860" s="11">
        <f t="shared" si="113"/>
        <v>-1.2802450820376138E-2</v>
      </c>
      <c r="V1860" s="119">
        <f t="shared" si="115"/>
        <v>4.9652104832793889</v>
      </c>
    </row>
    <row r="1861" spans="2:22">
      <c r="B1861" s="21">
        <v>42923</v>
      </c>
      <c r="C1861" s="122" t="s">
        <v>393</v>
      </c>
      <c r="D1861" s="116">
        <v>115.41</v>
      </c>
      <c r="E1861" s="11">
        <v>115.51</v>
      </c>
      <c r="F1861" s="12">
        <v>3972488</v>
      </c>
      <c r="H1861" s="21">
        <v>42971</v>
      </c>
      <c r="I1861" s="122" t="s">
        <v>32</v>
      </c>
      <c r="J1861" s="116">
        <v>223.77</v>
      </c>
      <c r="K1861" s="11">
        <v>222.99</v>
      </c>
      <c r="L1861" s="12">
        <v>2263028</v>
      </c>
      <c r="N1861" s="113" t="str">
        <f t="shared" si="116"/>
        <v>42963FCX</v>
      </c>
      <c r="O1861" s="21">
        <v>42963</v>
      </c>
      <c r="P1861" s="122" t="s">
        <v>264</v>
      </c>
      <c r="Q1861" s="116">
        <v>14.28</v>
      </c>
      <c r="R1861" s="11">
        <v>14.77</v>
      </c>
      <c r="S1861" s="11">
        <v>24242878</v>
      </c>
      <c r="T1861" s="78">
        <f t="shared" si="114"/>
        <v>19887690.866666667</v>
      </c>
      <c r="U1861" s="11">
        <f t="shared" ref="U1861:U1924" si="117">LN(R1861/R1860)</f>
        <v>5.5685923274417924E-2</v>
      </c>
      <c r="V1861" s="119">
        <f t="shared" si="115"/>
        <v>0.48709086019357389</v>
      </c>
    </row>
    <row r="1862" spans="2:22">
      <c r="B1862" s="21">
        <v>42923</v>
      </c>
      <c r="C1862" s="122" t="s">
        <v>394</v>
      </c>
      <c r="D1862" s="116">
        <v>33.25</v>
      </c>
      <c r="E1862" s="11">
        <v>33.35</v>
      </c>
      <c r="F1862" s="12">
        <v>16996728</v>
      </c>
      <c r="H1862" s="21">
        <v>42971</v>
      </c>
      <c r="I1862" s="122" t="s">
        <v>33</v>
      </c>
      <c r="J1862" s="116">
        <v>29.9</v>
      </c>
      <c r="K1862" s="11">
        <v>29.96</v>
      </c>
      <c r="L1862" s="12">
        <v>2133686</v>
      </c>
      <c r="N1862" s="113" t="str">
        <f t="shared" si="116"/>
        <v>42964FCX</v>
      </c>
      <c r="O1862" s="21">
        <v>42964</v>
      </c>
      <c r="P1862" s="122" t="s">
        <v>264</v>
      </c>
      <c r="Q1862" s="116">
        <v>14.62</v>
      </c>
      <c r="R1862" s="11">
        <v>14.2</v>
      </c>
      <c r="S1862" s="11">
        <v>18107369</v>
      </c>
      <c r="T1862" s="78">
        <f t="shared" si="114"/>
        <v>20230220.433333334</v>
      </c>
      <c r="U1862" s="11">
        <f t="shared" si="117"/>
        <v>-3.9356131936073353E-2</v>
      </c>
      <c r="V1862" s="119">
        <f t="shared" si="115"/>
        <v>0.50836830836761437</v>
      </c>
    </row>
    <row r="1863" spans="2:22">
      <c r="B1863" s="21">
        <v>42923</v>
      </c>
      <c r="C1863" s="122" t="s">
        <v>395</v>
      </c>
      <c r="D1863" s="116">
        <v>64.38</v>
      </c>
      <c r="E1863" s="11">
        <v>64.61</v>
      </c>
      <c r="F1863" s="12">
        <v>1270195</v>
      </c>
      <c r="H1863" s="21">
        <v>42971</v>
      </c>
      <c r="I1863" s="122" t="s">
        <v>34</v>
      </c>
      <c r="J1863" s="116">
        <v>161.88</v>
      </c>
      <c r="K1863" s="11">
        <v>158.33000000000001</v>
      </c>
      <c r="L1863" s="12">
        <v>715017</v>
      </c>
      <c r="N1863" s="113" t="str">
        <f t="shared" si="116"/>
        <v>42965FCX</v>
      </c>
      <c r="O1863" s="21">
        <v>42965</v>
      </c>
      <c r="P1863" s="122" t="s">
        <v>264</v>
      </c>
      <c r="Q1863" s="116">
        <v>14.06</v>
      </c>
      <c r="R1863" s="11">
        <v>14.15</v>
      </c>
      <c r="S1863" s="11">
        <v>15434337</v>
      </c>
      <c r="T1863" s="78">
        <f t="shared" si="114"/>
        <v>20401614.466666665</v>
      </c>
      <c r="U1863" s="11">
        <f t="shared" si="117"/>
        <v>-3.5273405179682992E-3</v>
      </c>
      <c r="V1863" s="119">
        <f t="shared" si="115"/>
        <v>0.51849347735415119</v>
      </c>
    </row>
    <row r="1864" spans="2:22">
      <c r="B1864" s="21">
        <v>42923</v>
      </c>
      <c r="C1864" s="122" t="s">
        <v>396</v>
      </c>
      <c r="D1864" s="116">
        <v>87.69</v>
      </c>
      <c r="E1864" s="11">
        <v>87.65</v>
      </c>
      <c r="F1864" s="12">
        <v>5142197</v>
      </c>
      <c r="H1864" s="21">
        <v>42971</v>
      </c>
      <c r="I1864" s="122" t="s">
        <v>35</v>
      </c>
      <c r="J1864" s="116">
        <v>38.97</v>
      </c>
      <c r="K1864" s="11">
        <v>38.79</v>
      </c>
      <c r="L1864" s="12">
        <v>7345872</v>
      </c>
      <c r="N1864" s="113" t="str">
        <f t="shared" si="116"/>
        <v>42968FCX</v>
      </c>
      <c r="O1864" s="21">
        <v>42968</v>
      </c>
      <c r="P1864" s="122" t="s">
        <v>264</v>
      </c>
      <c r="Q1864" s="116">
        <v>14.54</v>
      </c>
      <c r="R1864" s="11">
        <v>14.73</v>
      </c>
      <c r="S1864" s="11">
        <v>23227665</v>
      </c>
      <c r="T1864" s="78">
        <f t="shared" si="114"/>
        <v>20511044.566666666</v>
      </c>
      <c r="U1864" s="11">
        <f t="shared" si="117"/>
        <v>4.0171606385292206E-2</v>
      </c>
      <c r="V1864" s="119">
        <f t="shared" si="115"/>
        <v>0.51901528951277576</v>
      </c>
    </row>
    <row r="1865" spans="2:22">
      <c r="B1865" s="21">
        <v>42923</v>
      </c>
      <c r="C1865" s="122" t="s">
        <v>397</v>
      </c>
      <c r="D1865" s="116">
        <v>44.47</v>
      </c>
      <c r="E1865" s="11">
        <v>44.99</v>
      </c>
      <c r="F1865" s="12">
        <v>2192036</v>
      </c>
      <c r="H1865" s="21">
        <v>42971</v>
      </c>
      <c r="I1865" s="122" t="s">
        <v>36</v>
      </c>
      <c r="J1865" s="116">
        <v>94.5</v>
      </c>
      <c r="K1865" s="11">
        <v>95.05</v>
      </c>
      <c r="L1865" s="12">
        <v>1824855</v>
      </c>
      <c r="N1865" s="113" t="str">
        <f t="shared" si="116"/>
        <v>42969FCX</v>
      </c>
      <c r="O1865" s="21">
        <v>42969</v>
      </c>
      <c r="P1865" s="122" t="s">
        <v>264</v>
      </c>
      <c r="Q1865" s="116">
        <v>14.91</v>
      </c>
      <c r="R1865" s="11">
        <v>15.07</v>
      </c>
      <c r="S1865" s="11">
        <v>31871092</v>
      </c>
      <c r="T1865" s="78">
        <f t="shared" si="114"/>
        <v>20477128.199999999</v>
      </c>
      <c r="U1865" s="11">
        <f t="shared" si="117"/>
        <v>2.2819782163865258E-2</v>
      </c>
      <c r="V1865" s="119">
        <f t="shared" si="115"/>
        <v>0.51193325780382348</v>
      </c>
    </row>
    <row r="1866" spans="2:22">
      <c r="B1866" s="21">
        <v>42923</v>
      </c>
      <c r="C1866" s="122" t="s">
        <v>398</v>
      </c>
      <c r="D1866" s="116">
        <v>159.71</v>
      </c>
      <c r="E1866" s="11">
        <v>160.9</v>
      </c>
      <c r="F1866" s="12">
        <v>973761</v>
      </c>
      <c r="H1866" s="21">
        <v>42971</v>
      </c>
      <c r="I1866" s="122" t="s">
        <v>37</v>
      </c>
      <c r="J1866" s="116">
        <v>12.72</v>
      </c>
      <c r="K1866" s="11">
        <v>12.7</v>
      </c>
      <c r="L1866" s="12">
        <v>4900230</v>
      </c>
      <c r="N1866" s="113" t="str">
        <f t="shared" si="116"/>
        <v>42970FCX</v>
      </c>
      <c r="O1866" s="21">
        <v>42970</v>
      </c>
      <c r="P1866" s="122" t="s">
        <v>264</v>
      </c>
      <c r="Q1866" s="116">
        <v>14.99</v>
      </c>
      <c r="R1866" s="11">
        <v>15.29</v>
      </c>
      <c r="S1866" s="11">
        <v>20105765</v>
      </c>
      <c r="T1866" s="78">
        <f t="shared" si="114"/>
        <v>20899705.133333333</v>
      </c>
      <c r="U1866" s="11">
        <f t="shared" si="117"/>
        <v>1.4493007302566824E-2</v>
      </c>
      <c r="V1866" s="119">
        <f t="shared" si="115"/>
        <v>0.51438214784429004</v>
      </c>
    </row>
    <row r="1867" spans="2:22">
      <c r="B1867" s="21">
        <v>42923</v>
      </c>
      <c r="C1867" s="122" t="s">
        <v>399</v>
      </c>
      <c r="D1867" s="116">
        <v>24.43</v>
      </c>
      <c r="E1867" s="11">
        <v>24.94</v>
      </c>
      <c r="F1867" s="12">
        <v>9620655</v>
      </c>
      <c r="H1867" s="21">
        <v>42971</v>
      </c>
      <c r="I1867" s="122" t="s">
        <v>38</v>
      </c>
      <c r="J1867" s="116">
        <v>23.77</v>
      </c>
      <c r="K1867" s="11">
        <v>23.85</v>
      </c>
      <c r="L1867" s="12">
        <v>2631971</v>
      </c>
      <c r="N1867" s="113" t="str">
        <f t="shared" si="116"/>
        <v>42971FCX</v>
      </c>
      <c r="O1867" s="21">
        <v>42971</v>
      </c>
      <c r="P1867" s="122" t="s">
        <v>264</v>
      </c>
      <c r="Q1867" s="116">
        <v>15.29</v>
      </c>
      <c r="R1867" s="11">
        <v>15.49</v>
      </c>
      <c r="S1867" s="11">
        <v>22765984</v>
      </c>
      <c r="T1867" s="78">
        <f t="shared" si="114"/>
        <v>20772814.666666668</v>
      </c>
      <c r="U1867" s="11">
        <f t="shared" si="117"/>
        <v>1.2995634487806489E-2</v>
      </c>
      <c r="V1867" s="119">
        <f t="shared" si="115"/>
        <v>0.50645027069396997</v>
      </c>
    </row>
    <row r="1868" spans="2:22">
      <c r="B1868" s="21">
        <v>42923</v>
      </c>
      <c r="C1868" s="122" t="s">
        <v>400</v>
      </c>
      <c r="D1868" s="116">
        <v>110.99</v>
      </c>
      <c r="E1868" s="11">
        <v>110.92</v>
      </c>
      <c r="F1868" s="12">
        <v>696476</v>
      </c>
      <c r="H1868" s="21">
        <v>42971</v>
      </c>
      <c r="I1868" s="122" t="s">
        <v>39</v>
      </c>
      <c r="J1868" s="116">
        <v>79.11</v>
      </c>
      <c r="K1868" s="11">
        <v>79.260000000000005</v>
      </c>
      <c r="L1868" s="12">
        <v>1412595</v>
      </c>
      <c r="N1868" s="113" t="str">
        <f t="shared" si="116"/>
        <v>42972FCX</v>
      </c>
      <c r="O1868" s="21">
        <v>42972</v>
      </c>
      <c r="P1868" s="122" t="s">
        <v>264</v>
      </c>
      <c r="Q1868" s="116">
        <v>15.71</v>
      </c>
      <c r="R1868" s="11">
        <v>15.29</v>
      </c>
      <c r="S1868" s="11">
        <v>18066313</v>
      </c>
      <c r="T1868" s="78">
        <f t="shared" si="114"/>
        <v>20936170.766666666</v>
      </c>
      <c r="U1868" s="11">
        <f t="shared" si="117"/>
        <v>-1.2995634487806362E-2</v>
      </c>
      <c r="V1868" s="119">
        <f t="shared" si="115"/>
        <v>0.50592810340983696</v>
      </c>
    </row>
    <row r="1869" spans="2:22">
      <c r="B1869" s="21">
        <v>42923</v>
      </c>
      <c r="C1869" s="122" t="s">
        <v>401</v>
      </c>
      <c r="D1869" s="116">
        <v>67.650000000000006</v>
      </c>
      <c r="E1869" s="11">
        <v>67.97</v>
      </c>
      <c r="F1869" s="12">
        <v>468970</v>
      </c>
      <c r="H1869" s="21">
        <v>42971</v>
      </c>
      <c r="I1869" s="122" t="s">
        <v>40</v>
      </c>
      <c r="J1869" s="116">
        <v>71.510000000000005</v>
      </c>
      <c r="K1869" s="11">
        <v>71.41</v>
      </c>
      <c r="L1869" s="12">
        <v>1510262</v>
      </c>
      <c r="N1869" s="113" t="str">
        <f t="shared" si="116"/>
        <v>42975FCX</v>
      </c>
      <c r="O1869" s="21">
        <v>42975</v>
      </c>
      <c r="P1869" s="122" t="s">
        <v>264</v>
      </c>
      <c r="Q1869" s="116">
        <v>15.4</v>
      </c>
      <c r="R1869" s="11">
        <v>15.53</v>
      </c>
      <c r="S1869" s="11">
        <v>13379262</v>
      </c>
      <c r="T1869" s="78">
        <f t="shared" si="114"/>
        <v>21141832.466666665</v>
      </c>
      <c r="U1869" s="11">
        <f t="shared" si="117"/>
        <v>1.5574617219624871E-2</v>
      </c>
      <c r="V1869" s="119">
        <f t="shared" si="115"/>
        <v>0.50920081338735446</v>
      </c>
    </row>
    <row r="1870" spans="2:22">
      <c r="B1870" s="21">
        <v>42923</v>
      </c>
      <c r="C1870" s="122" t="s">
        <v>402</v>
      </c>
      <c r="D1870" s="116">
        <v>57.52</v>
      </c>
      <c r="E1870" s="11">
        <v>57.75</v>
      </c>
      <c r="F1870" s="12">
        <v>2305136</v>
      </c>
      <c r="H1870" s="21">
        <v>42971</v>
      </c>
      <c r="I1870" s="122" t="s">
        <v>41</v>
      </c>
      <c r="J1870" s="116">
        <v>29.47</v>
      </c>
      <c r="K1870" s="11">
        <v>29.41</v>
      </c>
      <c r="L1870" s="12">
        <v>3109627</v>
      </c>
      <c r="N1870" s="113" t="str">
        <f t="shared" si="116"/>
        <v>42976FCX</v>
      </c>
      <c r="O1870" s="21">
        <v>42976</v>
      </c>
      <c r="P1870" s="122" t="s">
        <v>264</v>
      </c>
      <c r="Q1870" s="116">
        <v>15.494999999999999</v>
      </c>
      <c r="R1870" s="11">
        <v>15.21</v>
      </c>
      <c r="S1870" s="11">
        <v>30041480</v>
      </c>
      <c r="T1870" s="78">
        <f t="shared" si="114"/>
        <v>20677147</v>
      </c>
      <c r="U1870" s="11">
        <f t="shared" si="117"/>
        <v>-2.0820530889394125E-2</v>
      </c>
      <c r="V1870" s="119">
        <f t="shared" si="115"/>
        <v>0.50460821149172641</v>
      </c>
    </row>
    <row r="1871" spans="2:22">
      <c r="B1871" s="21">
        <v>42923</v>
      </c>
      <c r="C1871" s="122" t="s">
        <v>403</v>
      </c>
      <c r="D1871" s="116">
        <v>118.56</v>
      </c>
      <c r="E1871" s="11">
        <v>117.9</v>
      </c>
      <c r="F1871" s="12">
        <v>2713082</v>
      </c>
      <c r="H1871" s="21">
        <v>42971</v>
      </c>
      <c r="I1871" s="122" t="s">
        <v>42</v>
      </c>
      <c r="J1871" s="116">
        <v>149.72999999999999</v>
      </c>
      <c r="K1871" s="11">
        <v>148.25</v>
      </c>
      <c r="L1871" s="12">
        <v>3736039</v>
      </c>
      <c r="N1871" s="113" t="str">
        <f t="shared" si="116"/>
        <v>42977FCX</v>
      </c>
      <c r="O1871" s="21">
        <v>42977</v>
      </c>
      <c r="P1871" s="122" t="s">
        <v>264</v>
      </c>
      <c r="Q1871" s="116">
        <v>15.15</v>
      </c>
      <c r="R1871" s="11">
        <v>14.56</v>
      </c>
      <c r="S1871" s="11">
        <v>23625880</v>
      </c>
      <c r="T1871" s="78">
        <f t="shared" si="114"/>
        <v>21167499.733333334</v>
      </c>
      <c r="U1871" s="11">
        <f t="shared" si="117"/>
        <v>-4.3675063502661648E-2</v>
      </c>
      <c r="V1871" s="119">
        <f t="shared" si="115"/>
        <v>0.51026435802070602</v>
      </c>
    </row>
    <row r="1872" spans="2:22">
      <c r="B1872" s="21">
        <v>42923</v>
      </c>
      <c r="C1872" s="122" t="s">
        <v>404</v>
      </c>
      <c r="D1872" s="116">
        <v>126.96</v>
      </c>
      <c r="E1872" s="11">
        <v>126.54</v>
      </c>
      <c r="F1872" s="12">
        <v>1841996</v>
      </c>
      <c r="H1872" s="21">
        <v>42971</v>
      </c>
      <c r="I1872" s="122" t="s">
        <v>43</v>
      </c>
      <c r="J1872" s="116">
        <v>38.65</v>
      </c>
      <c r="K1872" s="11">
        <v>38.36</v>
      </c>
      <c r="L1872" s="12">
        <v>2012993</v>
      </c>
      <c r="N1872" s="113" t="str">
        <f t="shared" si="116"/>
        <v>42978FCX</v>
      </c>
      <c r="O1872" s="21">
        <v>42978</v>
      </c>
      <c r="P1872" s="122" t="s">
        <v>264</v>
      </c>
      <c r="Q1872" s="116">
        <v>14.83</v>
      </c>
      <c r="R1872" s="11">
        <v>14.78</v>
      </c>
      <c r="S1872" s="11">
        <v>19899613</v>
      </c>
      <c r="T1872" s="78">
        <f t="shared" si="114"/>
        <v>21485196.933333334</v>
      </c>
      <c r="U1872" s="11">
        <f t="shared" si="117"/>
        <v>1.4996872751515752E-2</v>
      </c>
      <c r="V1872" s="119">
        <f t="shared" si="115"/>
        <v>0.52926636513539915</v>
      </c>
    </row>
    <row r="1873" spans="2:22">
      <c r="B1873" s="21">
        <v>42923</v>
      </c>
      <c r="C1873" s="122" t="s">
        <v>405</v>
      </c>
      <c r="D1873" s="116">
        <v>65.72</v>
      </c>
      <c r="E1873" s="11">
        <v>66.63</v>
      </c>
      <c r="F1873" s="12">
        <v>647410</v>
      </c>
      <c r="H1873" s="21">
        <v>42971</v>
      </c>
      <c r="I1873" s="122" t="s">
        <v>44</v>
      </c>
      <c r="J1873" s="116">
        <v>55.28</v>
      </c>
      <c r="K1873" s="11">
        <v>54.63</v>
      </c>
      <c r="L1873" s="12">
        <v>1739042</v>
      </c>
      <c r="N1873" s="113" t="str">
        <f t="shared" si="116"/>
        <v>42979FCX</v>
      </c>
      <c r="O1873" s="21">
        <v>42979</v>
      </c>
      <c r="P1873" s="122" t="s">
        <v>264</v>
      </c>
      <c r="Q1873" s="117">
        <v>14.93</v>
      </c>
      <c r="R1873" s="96">
        <v>15.07</v>
      </c>
      <c r="S1873" s="11">
        <v>12883208</v>
      </c>
      <c r="T1873" s="78">
        <f t="shared" si="114"/>
        <v>21708152.600000001</v>
      </c>
      <c r="U1873" s="11">
        <f t="shared" si="117"/>
        <v>1.943109711834836E-2</v>
      </c>
      <c r="V1873" s="119">
        <f t="shared" si="115"/>
        <v>0.52959297211578549</v>
      </c>
    </row>
    <row r="1874" spans="2:22">
      <c r="B1874" s="21">
        <v>42923</v>
      </c>
      <c r="C1874" s="122" t="s">
        <v>406</v>
      </c>
      <c r="D1874" s="116">
        <v>84.36</v>
      </c>
      <c r="E1874" s="11">
        <v>84.67</v>
      </c>
      <c r="F1874" s="12">
        <v>466301</v>
      </c>
      <c r="H1874" s="21">
        <v>42971</v>
      </c>
      <c r="I1874" s="122" t="s">
        <v>45</v>
      </c>
      <c r="J1874" s="116">
        <v>63.47</v>
      </c>
      <c r="K1874" s="11">
        <v>62.91</v>
      </c>
      <c r="L1874" s="12">
        <v>1445763</v>
      </c>
      <c r="N1874" s="113" t="str">
        <f t="shared" si="116"/>
        <v>42983FCX</v>
      </c>
      <c r="O1874" s="21">
        <v>42983</v>
      </c>
      <c r="P1874" s="122" t="s">
        <v>264</v>
      </c>
      <c r="Q1874" s="117">
        <v>15.23</v>
      </c>
      <c r="R1874" s="96">
        <v>14.79</v>
      </c>
      <c r="S1874" s="11">
        <v>20277643</v>
      </c>
      <c r="T1874" s="78">
        <f t="shared" si="114"/>
        <v>21746969.100000001</v>
      </c>
      <c r="U1874" s="11">
        <f t="shared" si="117"/>
        <v>-1.8754735915695719E-2</v>
      </c>
      <c r="V1874" s="119">
        <f t="shared" si="115"/>
        <v>0.53101562347644304</v>
      </c>
    </row>
    <row r="1875" spans="2:22">
      <c r="B1875" s="21">
        <v>42923</v>
      </c>
      <c r="C1875" s="122" t="s">
        <v>407</v>
      </c>
      <c r="D1875" s="116">
        <v>110.35</v>
      </c>
      <c r="E1875" s="11">
        <v>111</v>
      </c>
      <c r="F1875" s="12">
        <v>721029</v>
      </c>
      <c r="H1875" s="21">
        <v>42971</v>
      </c>
      <c r="I1875" s="122" t="s">
        <v>46</v>
      </c>
      <c r="J1875" s="116">
        <v>46.97</v>
      </c>
      <c r="K1875" s="11">
        <v>47.2</v>
      </c>
      <c r="L1875" s="12">
        <v>1573123</v>
      </c>
      <c r="N1875" s="113" t="str">
        <f t="shared" si="116"/>
        <v>42984FCX</v>
      </c>
      <c r="O1875" s="21">
        <v>42984</v>
      </c>
      <c r="P1875" s="122" t="s">
        <v>264</v>
      </c>
      <c r="Q1875" s="117">
        <v>14.5</v>
      </c>
      <c r="R1875" s="96">
        <v>15.06</v>
      </c>
      <c r="S1875" s="11">
        <v>15729777</v>
      </c>
      <c r="T1875" s="78">
        <f t="shared" si="114"/>
        <v>21932450.933333334</v>
      </c>
      <c r="U1875" s="11">
        <f t="shared" si="117"/>
        <v>1.8090945649039264E-2</v>
      </c>
      <c r="V1875" s="119">
        <f t="shared" si="115"/>
        <v>0.53486187047361577</v>
      </c>
    </row>
    <row r="1876" spans="2:22">
      <c r="B1876" s="21">
        <v>42923</v>
      </c>
      <c r="C1876" s="122" t="s">
        <v>408</v>
      </c>
      <c r="D1876" s="116">
        <v>38.03</v>
      </c>
      <c r="E1876" s="11">
        <v>38.07</v>
      </c>
      <c r="F1876" s="12">
        <v>2333574</v>
      </c>
      <c r="H1876" s="21">
        <v>42971</v>
      </c>
      <c r="I1876" s="122" t="s">
        <v>47</v>
      </c>
      <c r="J1876" s="116">
        <v>37.24</v>
      </c>
      <c r="K1876" s="11">
        <v>37.54</v>
      </c>
      <c r="L1876" s="12">
        <v>4864663</v>
      </c>
      <c r="N1876" s="113" t="str">
        <f t="shared" si="116"/>
        <v>42985FCX</v>
      </c>
      <c r="O1876" s="21">
        <v>42985</v>
      </c>
      <c r="P1876" s="122" t="s">
        <v>264</v>
      </c>
      <c r="Q1876" s="117">
        <v>15.06</v>
      </c>
      <c r="R1876" s="96">
        <v>15.21</v>
      </c>
      <c r="S1876" s="11">
        <v>15432365</v>
      </c>
      <c r="T1876" s="78">
        <f t="shared" si="114"/>
        <v>19986050.066666666</v>
      </c>
      <c r="U1876" s="11">
        <f t="shared" si="117"/>
        <v>9.9108838994539598E-3</v>
      </c>
      <c r="V1876" s="119">
        <f t="shared" si="115"/>
        <v>0.36184611339107631</v>
      </c>
    </row>
    <row r="1877" spans="2:22">
      <c r="B1877" s="21">
        <v>42923</v>
      </c>
      <c r="C1877" s="122" t="s">
        <v>409</v>
      </c>
      <c r="D1877" s="116">
        <v>72.680000000000007</v>
      </c>
      <c r="E1877" s="11">
        <v>72.459999999999994</v>
      </c>
      <c r="F1877" s="12">
        <v>1329600</v>
      </c>
      <c r="H1877" s="21">
        <v>42971</v>
      </c>
      <c r="I1877" s="122" t="s">
        <v>48</v>
      </c>
      <c r="J1877" s="116">
        <v>136.63</v>
      </c>
      <c r="K1877" s="11">
        <v>136.54</v>
      </c>
      <c r="L1877" s="12">
        <v>1920444</v>
      </c>
      <c r="N1877" s="113" t="str">
        <f t="shared" si="116"/>
        <v>42986FCX</v>
      </c>
      <c r="O1877" s="21">
        <v>42986</v>
      </c>
      <c r="P1877" s="122" t="s">
        <v>264</v>
      </c>
      <c r="Q1877" s="117">
        <v>14.97</v>
      </c>
      <c r="R1877" s="96">
        <v>14.24</v>
      </c>
      <c r="S1877" s="11">
        <v>27484048</v>
      </c>
      <c r="T1877" s="78">
        <f t="shared" si="114"/>
        <v>19259940.266666666</v>
      </c>
      <c r="U1877" s="11">
        <f t="shared" si="117"/>
        <v>-6.5898200287371811E-2</v>
      </c>
      <c r="V1877" s="119">
        <f t="shared" si="115"/>
        <v>0.3611202321485838</v>
      </c>
    </row>
    <row r="1878" spans="2:22">
      <c r="B1878" s="21">
        <v>42923</v>
      </c>
      <c r="C1878" s="122" t="s">
        <v>410</v>
      </c>
      <c r="D1878" s="116">
        <v>111.26</v>
      </c>
      <c r="E1878" s="11">
        <v>111.36</v>
      </c>
      <c r="F1878" s="12">
        <v>1935848</v>
      </c>
      <c r="H1878" s="21">
        <v>42971</v>
      </c>
      <c r="I1878" s="122" t="s">
        <v>49</v>
      </c>
      <c r="J1878" s="116">
        <v>44.41</v>
      </c>
      <c r="K1878" s="11">
        <v>44.19</v>
      </c>
      <c r="L1878" s="12">
        <v>1888405</v>
      </c>
      <c r="N1878" s="113" t="str">
        <f t="shared" si="116"/>
        <v>42989FCX</v>
      </c>
      <c r="O1878" s="21">
        <v>42989</v>
      </c>
      <c r="P1878" s="122" t="s">
        <v>264</v>
      </c>
      <c r="Q1878" s="117">
        <v>14.48</v>
      </c>
      <c r="R1878" s="96">
        <v>14.39</v>
      </c>
      <c r="S1878" s="11">
        <v>19728129</v>
      </c>
      <c r="T1878" s="78">
        <f t="shared" si="114"/>
        <v>19077506.466666665</v>
      </c>
      <c r="U1878" s="11">
        <f t="shared" si="117"/>
        <v>1.0478614915446808E-2</v>
      </c>
      <c r="V1878" s="119">
        <f t="shared" si="115"/>
        <v>0.39420717785720721</v>
      </c>
    </row>
    <row r="1879" spans="2:22">
      <c r="B1879" s="21">
        <v>42923</v>
      </c>
      <c r="C1879" s="122" t="s">
        <v>411</v>
      </c>
      <c r="D1879" s="116">
        <v>205.75</v>
      </c>
      <c r="E1879" s="11">
        <v>207.03</v>
      </c>
      <c r="F1879" s="12">
        <v>509552</v>
      </c>
      <c r="H1879" s="21">
        <v>42971</v>
      </c>
      <c r="I1879" s="122" t="s">
        <v>50</v>
      </c>
      <c r="J1879" s="116">
        <v>17.72</v>
      </c>
      <c r="K1879" s="11">
        <v>13.923555</v>
      </c>
      <c r="L1879" s="12">
        <v>6636112</v>
      </c>
      <c r="N1879" s="113" t="str">
        <f t="shared" si="116"/>
        <v>42990FCX</v>
      </c>
      <c r="O1879" s="21">
        <v>42990</v>
      </c>
      <c r="P1879" s="122" t="s">
        <v>264</v>
      </c>
      <c r="Q1879" s="117">
        <v>14.3</v>
      </c>
      <c r="R1879" s="96">
        <v>14.3</v>
      </c>
      <c r="S1879" s="11">
        <v>20798631</v>
      </c>
      <c r="T1879" s="78">
        <f t="shared" si="114"/>
        <v>19139833.933333334</v>
      </c>
      <c r="U1879" s="11">
        <f t="shared" si="117"/>
        <v>-6.2739836334148522E-3</v>
      </c>
      <c r="V1879" s="119">
        <f t="shared" si="115"/>
        <v>0.39493342556405642</v>
      </c>
    </row>
    <row r="1880" spans="2:22">
      <c r="B1880" s="21">
        <v>42923</v>
      </c>
      <c r="C1880" s="122" t="s">
        <v>412</v>
      </c>
      <c r="D1880" s="116">
        <v>81.92</v>
      </c>
      <c r="E1880" s="11">
        <v>82.6</v>
      </c>
      <c r="F1880" s="12">
        <v>1710804</v>
      </c>
      <c r="H1880" s="21">
        <v>42971</v>
      </c>
      <c r="I1880" s="122" t="s">
        <v>51</v>
      </c>
      <c r="J1880" s="116">
        <v>18.829999999999998</v>
      </c>
      <c r="K1880" s="11">
        <v>19.41</v>
      </c>
      <c r="L1880" s="12">
        <v>27375516</v>
      </c>
      <c r="N1880" s="113" t="str">
        <f t="shared" si="116"/>
        <v>42991FCX</v>
      </c>
      <c r="O1880" s="21">
        <v>42991</v>
      </c>
      <c r="P1880" s="122" t="s">
        <v>264</v>
      </c>
      <c r="Q1880" s="117">
        <v>14.02</v>
      </c>
      <c r="R1880" s="96">
        <v>13.94</v>
      </c>
      <c r="S1880" s="11">
        <v>23721558</v>
      </c>
      <c r="T1880" s="78">
        <f t="shared" si="114"/>
        <v>19262324.866666667</v>
      </c>
      <c r="U1880" s="11">
        <f t="shared" si="117"/>
        <v>-2.5497131933483876E-2</v>
      </c>
      <c r="V1880" s="119">
        <f t="shared" si="115"/>
        <v>0.39524064445613144</v>
      </c>
    </row>
    <row r="1881" spans="2:22">
      <c r="B1881" s="21">
        <v>42923</v>
      </c>
      <c r="C1881" s="122" t="s">
        <v>413</v>
      </c>
      <c r="D1881" s="116">
        <v>111.34</v>
      </c>
      <c r="E1881" s="11">
        <v>112.17</v>
      </c>
      <c r="F1881" s="12">
        <v>431258</v>
      </c>
      <c r="H1881" s="21">
        <v>42971</v>
      </c>
      <c r="I1881" s="122" t="s">
        <v>52</v>
      </c>
      <c r="J1881" s="116">
        <v>30.11</v>
      </c>
      <c r="K1881" s="11">
        <v>30.44</v>
      </c>
      <c r="L1881" s="12">
        <v>1969230</v>
      </c>
      <c r="N1881" s="113" t="str">
        <f t="shared" si="116"/>
        <v>42992FCX</v>
      </c>
      <c r="O1881" s="21">
        <v>42992</v>
      </c>
      <c r="P1881" s="122" t="s">
        <v>264</v>
      </c>
      <c r="Q1881" s="117">
        <v>13.85</v>
      </c>
      <c r="R1881" s="96">
        <v>13.86</v>
      </c>
      <c r="S1881" s="11">
        <v>17270156</v>
      </c>
      <c r="T1881" s="78">
        <f t="shared" si="114"/>
        <v>19419375.300000001</v>
      </c>
      <c r="U1881" s="11">
        <f t="shared" si="117"/>
        <v>-5.7554115706206508E-3</v>
      </c>
      <c r="V1881" s="119">
        <f t="shared" si="115"/>
        <v>0.40105142216576656</v>
      </c>
    </row>
    <row r="1882" spans="2:22">
      <c r="B1882" s="21">
        <v>42923</v>
      </c>
      <c r="C1882" s="122" t="s">
        <v>414</v>
      </c>
      <c r="D1882" s="116">
        <v>32.78</v>
      </c>
      <c r="E1882" s="11">
        <v>33.049999999999997</v>
      </c>
      <c r="F1882" s="12">
        <v>1257158</v>
      </c>
      <c r="H1882" s="21">
        <v>42971</v>
      </c>
      <c r="I1882" s="122" t="s">
        <v>53</v>
      </c>
      <c r="J1882" s="116">
        <v>31.61</v>
      </c>
      <c r="K1882" s="11">
        <v>32.090000000000003</v>
      </c>
      <c r="L1882" s="12">
        <v>10569189</v>
      </c>
      <c r="N1882" s="113" t="str">
        <f t="shared" si="116"/>
        <v>42993FCX</v>
      </c>
      <c r="O1882" s="21">
        <v>42993</v>
      </c>
      <c r="P1882" s="122" t="s">
        <v>264</v>
      </c>
      <c r="Q1882" s="117">
        <v>13.82</v>
      </c>
      <c r="R1882" s="96">
        <v>13.88</v>
      </c>
      <c r="S1882" s="11">
        <v>21270549</v>
      </c>
      <c r="T1882" s="78">
        <f t="shared" si="114"/>
        <v>19405401.5</v>
      </c>
      <c r="U1882" s="11">
        <f t="shared" si="117"/>
        <v>1.4419613169014058E-3</v>
      </c>
      <c r="V1882" s="119">
        <f t="shared" si="115"/>
        <v>0.40073268523215083</v>
      </c>
    </row>
    <row r="1883" spans="2:22">
      <c r="B1883" s="21">
        <v>42923</v>
      </c>
      <c r="C1883" s="122" t="s">
        <v>415</v>
      </c>
      <c r="D1883" s="116">
        <v>132.53</v>
      </c>
      <c r="E1883" s="11">
        <v>133.06</v>
      </c>
      <c r="F1883" s="12">
        <v>1187717</v>
      </c>
      <c r="H1883" s="21">
        <v>42971</v>
      </c>
      <c r="I1883" s="122" t="s">
        <v>54</v>
      </c>
      <c r="J1883" s="116">
        <v>119.32</v>
      </c>
      <c r="K1883" s="11">
        <v>118.84</v>
      </c>
      <c r="L1883" s="12">
        <v>339552</v>
      </c>
      <c r="N1883" s="113" t="str">
        <f t="shared" si="116"/>
        <v>42996FCX</v>
      </c>
      <c r="O1883" s="21">
        <v>42996</v>
      </c>
      <c r="P1883" s="122" t="s">
        <v>264</v>
      </c>
      <c r="Q1883" s="117">
        <v>13.9</v>
      </c>
      <c r="R1883" s="96">
        <v>14.13</v>
      </c>
      <c r="S1883" s="11">
        <v>14095925</v>
      </c>
      <c r="T1883" s="78">
        <f t="shared" si="114"/>
        <v>19434783.566666666</v>
      </c>
      <c r="U1883" s="11">
        <f t="shared" si="117"/>
        <v>1.7851241617777666E-2</v>
      </c>
      <c r="V1883" s="119">
        <f t="shared" si="115"/>
        <v>0.40079166441070635</v>
      </c>
    </row>
    <row r="1884" spans="2:22">
      <c r="B1884" s="21">
        <v>42923</v>
      </c>
      <c r="C1884" s="122" t="s">
        <v>416</v>
      </c>
      <c r="D1884" s="116">
        <v>155.97999999999999</v>
      </c>
      <c r="E1884" s="11">
        <v>156.03</v>
      </c>
      <c r="F1884" s="12">
        <v>1104083</v>
      </c>
      <c r="H1884" s="21">
        <v>42971</v>
      </c>
      <c r="I1884" s="122" t="s">
        <v>55</v>
      </c>
      <c r="J1884" s="116">
        <v>85.37</v>
      </c>
      <c r="K1884" s="11">
        <v>85.53</v>
      </c>
      <c r="L1884" s="12">
        <v>1425922</v>
      </c>
      <c r="N1884" s="113" t="str">
        <f t="shared" si="116"/>
        <v>42997FCX</v>
      </c>
      <c r="O1884" s="21">
        <v>42997</v>
      </c>
      <c r="P1884" s="122" t="s">
        <v>264</v>
      </c>
      <c r="Q1884" s="117">
        <v>14.15</v>
      </c>
      <c r="R1884" s="96">
        <v>14.48</v>
      </c>
      <c r="S1884" s="11">
        <v>21264648</v>
      </c>
      <c r="T1884" s="78">
        <f t="shared" si="114"/>
        <v>19410553.066666666</v>
      </c>
      <c r="U1884" s="11">
        <f t="shared" si="117"/>
        <v>2.4468190261134157E-2</v>
      </c>
      <c r="V1884" s="119">
        <f t="shared" si="115"/>
        <v>0.40441280002860053</v>
      </c>
    </row>
    <row r="1885" spans="2:22">
      <c r="B1885" s="21">
        <v>42923</v>
      </c>
      <c r="C1885" s="122" t="s">
        <v>417</v>
      </c>
      <c r="D1885" s="116">
        <v>53.7</v>
      </c>
      <c r="E1885" s="11">
        <v>53.97</v>
      </c>
      <c r="F1885" s="12">
        <v>4948120</v>
      </c>
      <c r="H1885" s="21">
        <v>42971</v>
      </c>
      <c r="I1885" s="122" t="s">
        <v>56</v>
      </c>
      <c r="J1885" s="116">
        <v>17.72</v>
      </c>
      <c r="K1885" s="11">
        <v>17.600000000000001</v>
      </c>
      <c r="L1885" s="12">
        <v>5565114</v>
      </c>
      <c r="N1885" s="113" t="str">
        <f t="shared" si="116"/>
        <v>42998FCX</v>
      </c>
      <c r="O1885" s="21">
        <v>42998</v>
      </c>
      <c r="P1885" s="122" t="s">
        <v>264</v>
      </c>
      <c r="Q1885" s="117">
        <v>14.53</v>
      </c>
      <c r="R1885" s="96">
        <v>14.18</v>
      </c>
      <c r="S1885" s="11">
        <v>18449526</v>
      </c>
      <c r="T1885" s="78">
        <f t="shared" si="114"/>
        <v>19644023.966666665</v>
      </c>
      <c r="U1885" s="11">
        <f t="shared" si="117"/>
        <v>-2.0935865853588954E-2</v>
      </c>
      <c r="V1885" s="119">
        <f t="shared" si="115"/>
        <v>0.40661242580458923</v>
      </c>
    </row>
    <row r="1886" spans="2:22">
      <c r="B1886" s="21">
        <v>42923</v>
      </c>
      <c r="C1886" s="122" t="s">
        <v>418</v>
      </c>
      <c r="D1886" s="116">
        <v>88.95</v>
      </c>
      <c r="E1886" s="11">
        <v>88.85</v>
      </c>
      <c r="F1886" s="12">
        <v>954521</v>
      </c>
      <c r="H1886" s="21">
        <v>42971</v>
      </c>
      <c r="I1886" s="122" t="s">
        <v>57</v>
      </c>
      <c r="J1886" s="116">
        <v>106.67</v>
      </c>
      <c r="K1886" s="11">
        <v>105.52</v>
      </c>
      <c r="L1886" s="12">
        <v>2298937</v>
      </c>
      <c r="N1886" s="113" t="str">
        <f t="shared" si="116"/>
        <v>42999FCX</v>
      </c>
      <c r="O1886" s="21">
        <v>42999</v>
      </c>
      <c r="P1886" s="122" t="s">
        <v>264</v>
      </c>
      <c r="Q1886" s="117">
        <v>13.93</v>
      </c>
      <c r="R1886" s="96">
        <v>13.98</v>
      </c>
      <c r="S1886" s="11">
        <v>16535156</v>
      </c>
      <c r="T1886" s="78">
        <f t="shared" si="114"/>
        <v>19733987.699999999</v>
      </c>
      <c r="U1886" s="11">
        <f t="shared" si="117"/>
        <v>-1.420478429831722E-2</v>
      </c>
      <c r="V1886" s="119">
        <f t="shared" si="115"/>
        <v>0.40855339270519675</v>
      </c>
    </row>
    <row r="1887" spans="2:22">
      <c r="B1887" s="21">
        <v>42923</v>
      </c>
      <c r="C1887" s="122" t="s">
        <v>419</v>
      </c>
      <c r="D1887" s="116">
        <v>55.04</v>
      </c>
      <c r="E1887" s="11">
        <v>55.35</v>
      </c>
      <c r="F1887" s="12">
        <v>5355977</v>
      </c>
      <c r="H1887" s="21">
        <v>42971</v>
      </c>
      <c r="I1887" s="122" t="s">
        <v>58</v>
      </c>
      <c r="J1887" s="116">
        <v>252.66</v>
      </c>
      <c r="K1887" s="11">
        <v>251.85</v>
      </c>
      <c r="L1887" s="12">
        <v>600935</v>
      </c>
      <c r="N1887" s="113" t="str">
        <f t="shared" si="116"/>
        <v>43000FCX</v>
      </c>
      <c r="O1887" s="21">
        <v>43000</v>
      </c>
      <c r="P1887" s="122" t="s">
        <v>264</v>
      </c>
      <c r="Q1887" s="117">
        <v>13.9</v>
      </c>
      <c r="R1887" s="96">
        <v>14.06</v>
      </c>
      <c r="S1887" s="11">
        <v>12562844</v>
      </c>
      <c r="T1887" s="78">
        <f t="shared" si="114"/>
        <v>19847073.800000001</v>
      </c>
      <c r="U1887" s="11">
        <f t="shared" si="117"/>
        <v>5.7061495768546888E-3</v>
      </c>
      <c r="V1887" s="119">
        <f t="shared" si="115"/>
        <v>0.40946422477399597</v>
      </c>
    </row>
    <row r="1888" spans="2:22">
      <c r="B1888" s="21">
        <v>42923</v>
      </c>
      <c r="C1888" s="122" t="s">
        <v>420</v>
      </c>
      <c r="D1888" s="116">
        <v>64.42</v>
      </c>
      <c r="E1888" s="11">
        <v>65.86</v>
      </c>
      <c r="F1888" s="12">
        <v>1948850</v>
      </c>
      <c r="H1888" s="21">
        <v>42971</v>
      </c>
      <c r="I1888" s="122" t="s">
        <v>59</v>
      </c>
      <c r="J1888" s="116">
        <v>142.5</v>
      </c>
      <c r="K1888" s="11">
        <v>142.94</v>
      </c>
      <c r="L1888" s="12">
        <v>3592183</v>
      </c>
      <c r="N1888" s="113" t="str">
        <f t="shared" si="116"/>
        <v>43003FCX</v>
      </c>
      <c r="O1888" s="21">
        <v>43003</v>
      </c>
      <c r="P1888" s="122" t="s">
        <v>264</v>
      </c>
      <c r="Q1888" s="117">
        <v>13.99</v>
      </c>
      <c r="R1888" s="96">
        <v>13.89</v>
      </c>
      <c r="S1888" s="11">
        <v>15655878</v>
      </c>
      <c r="T1888" s="78">
        <f t="shared" si="114"/>
        <v>19678300.466666665</v>
      </c>
      <c r="U1888" s="11">
        <f t="shared" si="117"/>
        <v>-1.2164729616266471E-2</v>
      </c>
      <c r="V1888" s="119">
        <f t="shared" si="115"/>
        <v>0.4004629153235138</v>
      </c>
    </row>
    <row r="1889" spans="2:22">
      <c r="B1889" s="21">
        <v>42923</v>
      </c>
      <c r="C1889" s="122" t="s">
        <v>421</v>
      </c>
      <c r="D1889" s="116">
        <v>108.98</v>
      </c>
      <c r="E1889" s="11">
        <v>109.2</v>
      </c>
      <c r="F1889" s="12">
        <v>930150</v>
      </c>
      <c r="H1889" s="21">
        <v>42971</v>
      </c>
      <c r="I1889" s="122" t="s">
        <v>60</v>
      </c>
      <c r="J1889" s="116">
        <v>65.599999999999994</v>
      </c>
      <c r="K1889" s="11">
        <v>64.7</v>
      </c>
      <c r="L1889" s="12">
        <v>1515240</v>
      </c>
      <c r="N1889" s="113" t="str">
        <f t="shared" si="116"/>
        <v>43004FCX</v>
      </c>
      <c r="O1889" s="21">
        <v>43004</v>
      </c>
      <c r="P1889" s="122" t="s">
        <v>264</v>
      </c>
      <c r="Q1889" s="117">
        <v>13.98</v>
      </c>
      <c r="R1889" s="96">
        <v>13.99</v>
      </c>
      <c r="S1889" s="11">
        <v>13522228</v>
      </c>
      <c r="T1889" s="78">
        <f t="shared" si="114"/>
        <v>19541219.733333334</v>
      </c>
      <c r="U1889" s="11">
        <f t="shared" si="117"/>
        <v>7.1736319111373051E-3</v>
      </c>
      <c r="V1889" s="119">
        <f t="shared" si="115"/>
        <v>0.4000940435799818</v>
      </c>
    </row>
    <row r="1890" spans="2:22">
      <c r="B1890" s="21">
        <v>42923</v>
      </c>
      <c r="C1890" s="122" t="s">
        <v>422</v>
      </c>
      <c r="D1890" s="116">
        <v>262.77999999999997</v>
      </c>
      <c r="E1890" s="11">
        <v>263.20999999999998</v>
      </c>
      <c r="F1890" s="12">
        <v>281458</v>
      </c>
      <c r="H1890" s="21">
        <v>42971</v>
      </c>
      <c r="I1890" s="122" t="s">
        <v>61</v>
      </c>
      <c r="J1890" s="116">
        <v>153.5</v>
      </c>
      <c r="K1890" s="11">
        <v>152.57</v>
      </c>
      <c r="L1890" s="12">
        <v>424594</v>
      </c>
      <c r="N1890" s="113" t="str">
        <f t="shared" si="116"/>
        <v>43005FCX</v>
      </c>
      <c r="O1890" s="21">
        <v>43005</v>
      </c>
      <c r="P1890" s="122" t="s">
        <v>264</v>
      </c>
      <c r="Q1890" s="117">
        <v>14.1</v>
      </c>
      <c r="R1890" s="96">
        <v>14</v>
      </c>
      <c r="S1890" s="11">
        <v>11806203</v>
      </c>
      <c r="T1890" s="78">
        <f t="shared" si="114"/>
        <v>19413492.366666667</v>
      </c>
      <c r="U1890" s="11">
        <f t="shared" si="117"/>
        <v>7.1454093786885034E-4</v>
      </c>
      <c r="V1890" s="119">
        <f t="shared" si="115"/>
        <v>0.39863960925403724</v>
      </c>
    </row>
    <row r="1891" spans="2:22">
      <c r="B1891" s="21">
        <v>42923</v>
      </c>
      <c r="C1891" s="122" t="s">
        <v>423</v>
      </c>
      <c r="D1891" s="116">
        <v>61.82</v>
      </c>
      <c r="E1891" s="11">
        <v>62.38</v>
      </c>
      <c r="F1891" s="12">
        <v>678546</v>
      </c>
      <c r="H1891" s="21">
        <v>42971</v>
      </c>
      <c r="I1891" s="122" t="s">
        <v>62</v>
      </c>
      <c r="J1891" s="116">
        <v>135.61000000000001</v>
      </c>
      <c r="K1891" s="11">
        <v>135.22999999999999</v>
      </c>
      <c r="L1891" s="12">
        <v>181388</v>
      </c>
      <c r="N1891" s="113" t="str">
        <f t="shared" si="116"/>
        <v>43006FCX</v>
      </c>
      <c r="O1891" s="21">
        <v>43006</v>
      </c>
      <c r="P1891" s="122" t="s">
        <v>264</v>
      </c>
      <c r="Q1891" s="117">
        <v>14</v>
      </c>
      <c r="R1891" s="96">
        <v>14.42</v>
      </c>
      <c r="S1891" s="11">
        <v>20050588</v>
      </c>
      <c r="T1891" s="78">
        <f t="shared" si="114"/>
        <v>19308537</v>
      </c>
      <c r="U1891" s="11">
        <f t="shared" si="117"/>
        <v>2.9558802241544429E-2</v>
      </c>
      <c r="V1891" s="119">
        <f t="shared" si="115"/>
        <v>0.39691412548299976</v>
      </c>
    </row>
    <row r="1892" spans="2:22">
      <c r="B1892" s="21">
        <v>42923</v>
      </c>
      <c r="C1892" s="122" t="s">
        <v>424</v>
      </c>
      <c r="D1892" s="116">
        <v>497.51</v>
      </c>
      <c r="E1892" s="11">
        <v>496.5</v>
      </c>
      <c r="F1892" s="12">
        <v>729067</v>
      </c>
      <c r="H1892" s="21">
        <v>42971</v>
      </c>
      <c r="I1892" s="122" t="s">
        <v>63</v>
      </c>
      <c r="J1892" s="116">
        <v>193.2</v>
      </c>
      <c r="K1892" s="11">
        <v>193.96</v>
      </c>
      <c r="L1892" s="12">
        <v>613071</v>
      </c>
      <c r="N1892" s="113" t="str">
        <f t="shared" si="116"/>
        <v>43007FCX</v>
      </c>
      <c r="O1892" s="21">
        <v>43007</v>
      </c>
      <c r="P1892" s="122" t="s">
        <v>264</v>
      </c>
      <c r="Q1892" s="117">
        <v>14.4</v>
      </c>
      <c r="R1892" s="96">
        <v>14.04</v>
      </c>
      <c r="S1892" s="11">
        <v>15716622</v>
      </c>
      <c r="T1892" s="78">
        <f t="shared" si="114"/>
        <v>19168794</v>
      </c>
      <c r="U1892" s="11">
        <f t="shared" si="117"/>
        <v>-2.6705733259138057E-2</v>
      </c>
      <c r="V1892" s="119">
        <f t="shared" si="115"/>
        <v>0.3717215128740165</v>
      </c>
    </row>
    <row r="1893" spans="2:22">
      <c r="B1893" s="21">
        <v>42923</v>
      </c>
      <c r="C1893" s="122" t="s">
        <v>425</v>
      </c>
      <c r="D1893" s="116">
        <v>14.8</v>
      </c>
      <c r="E1893" s="11">
        <v>14.69</v>
      </c>
      <c r="F1893" s="12">
        <v>13656527</v>
      </c>
      <c r="H1893" s="21">
        <v>42971</v>
      </c>
      <c r="I1893" s="122" t="s">
        <v>64</v>
      </c>
      <c r="J1893" s="116">
        <v>124.24</v>
      </c>
      <c r="K1893" s="11">
        <v>123.82</v>
      </c>
      <c r="L1893" s="12">
        <v>703808</v>
      </c>
      <c r="N1893" s="113" t="str">
        <f t="shared" si="116"/>
        <v>42919FDX</v>
      </c>
      <c r="O1893" s="21">
        <v>42919</v>
      </c>
      <c r="P1893" s="122" t="s">
        <v>265</v>
      </c>
      <c r="Q1893" s="116">
        <v>218.49</v>
      </c>
      <c r="R1893" s="11">
        <v>217.38</v>
      </c>
      <c r="S1893" s="11">
        <v>991703</v>
      </c>
      <c r="T1893" s="78">
        <f t="shared" si="114"/>
        <v>19089102.433333334</v>
      </c>
      <c r="U1893" s="11">
        <f t="shared" si="117"/>
        <v>2.7397365755373757</v>
      </c>
      <c r="V1893" s="119">
        <f t="shared" si="115"/>
        <v>0.36207853643537735</v>
      </c>
    </row>
    <row r="1894" spans="2:22">
      <c r="B1894" s="21">
        <v>42923</v>
      </c>
      <c r="C1894" s="122" t="s">
        <v>426</v>
      </c>
      <c r="D1894" s="116">
        <v>48.24</v>
      </c>
      <c r="E1894" s="11">
        <v>49.17</v>
      </c>
      <c r="F1894" s="12">
        <v>1004239</v>
      </c>
      <c r="H1894" s="21">
        <v>42971</v>
      </c>
      <c r="I1894" s="122" t="s">
        <v>65</v>
      </c>
      <c r="J1894" s="116">
        <v>46.46</v>
      </c>
      <c r="K1894" s="11">
        <v>46.56</v>
      </c>
      <c r="L1894" s="12">
        <v>1330281</v>
      </c>
      <c r="N1894" s="113" t="str">
        <f t="shared" si="116"/>
        <v>42921FDX</v>
      </c>
      <c r="O1894" s="21">
        <v>42921</v>
      </c>
      <c r="P1894" s="122" t="s">
        <v>265</v>
      </c>
      <c r="Q1894" s="116">
        <v>217.4</v>
      </c>
      <c r="R1894" s="11">
        <v>218.31</v>
      </c>
      <c r="S1894" s="11">
        <v>1169979</v>
      </c>
      <c r="T1894" s="78">
        <f t="shared" si="114"/>
        <v>18607681.300000001</v>
      </c>
      <c r="U1894" s="11">
        <f t="shared" si="117"/>
        <v>4.2690968920639661E-3</v>
      </c>
      <c r="V1894" s="119">
        <f t="shared" si="115"/>
        <v>7.9179925125266495</v>
      </c>
    </row>
    <row r="1895" spans="2:22">
      <c r="B1895" s="21">
        <v>42923</v>
      </c>
      <c r="C1895" s="122" t="s">
        <v>427</v>
      </c>
      <c r="D1895" s="116">
        <v>95.39</v>
      </c>
      <c r="E1895" s="11">
        <v>96.55</v>
      </c>
      <c r="F1895" s="12">
        <v>1232128</v>
      </c>
      <c r="H1895" s="21">
        <v>42971</v>
      </c>
      <c r="I1895" s="122" t="s">
        <v>66</v>
      </c>
      <c r="J1895" s="116">
        <v>34.700000000000003</v>
      </c>
      <c r="K1895" s="11">
        <v>34.71</v>
      </c>
      <c r="L1895" s="12">
        <v>14301892</v>
      </c>
      <c r="N1895" s="113" t="str">
        <f t="shared" si="116"/>
        <v>42922FDX</v>
      </c>
      <c r="O1895" s="21">
        <v>42922</v>
      </c>
      <c r="P1895" s="122" t="s">
        <v>265</v>
      </c>
      <c r="Q1895" s="116">
        <v>217.3</v>
      </c>
      <c r="R1895" s="11">
        <v>215.03</v>
      </c>
      <c r="S1895" s="11">
        <v>1501064</v>
      </c>
      <c r="T1895" s="78">
        <f t="shared" si="114"/>
        <v>17872425.100000001</v>
      </c>
      <c r="U1895" s="11">
        <f t="shared" si="117"/>
        <v>-1.5138517749807479E-2</v>
      </c>
      <c r="V1895" s="119">
        <f t="shared" si="115"/>
        <v>7.9206597014932099</v>
      </c>
    </row>
    <row r="1896" spans="2:22">
      <c r="B1896" s="21">
        <v>42923</v>
      </c>
      <c r="C1896" s="122" t="s">
        <v>428</v>
      </c>
      <c r="D1896" s="116">
        <v>81.39</v>
      </c>
      <c r="E1896" s="11">
        <v>81.39</v>
      </c>
      <c r="F1896" s="12">
        <v>482573</v>
      </c>
      <c r="H1896" s="21">
        <v>42971</v>
      </c>
      <c r="I1896" s="122" t="s">
        <v>67</v>
      </c>
      <c r="J1896" s="116">
        <v>135.27000000000001</v>
      </c>
      <c r="K1896" s="11">
        <v>135.33000000000001</v>
      </c>
      <c r="L1896" s="12">
        <v>1944156</v>
      </c>
      <c r="N1896" s="113" t="str">
        <f t="shared" si="116"/>
        <v>42923FDX</v>
      </c>
      <c r="O1896" s="21">
        <v>42923</v>
      </c>
      <c r="P1896" s="122" t="s">
        <v>265</v>
      </c>
      <c r="Q1896" s="116">
        <v>216.27</v>
      </c>
      <c r="R1896" s="11">
        <v>218.51</v>
      </c>
      <c r="S1896" s="11">
        <v>1069156</v>
      </c>
      <c r="T1896" s="78">
        <f t="shared" si="114"/>
        <v>16860090.833333332</v>
      </c>
      <c r="U1896" s="11">
        <f t="shared" si="117"/>
        <v>1.6054226801477989E-2</v>
      </c>
      <c r="V1896" s="119">
        <f t="shared" si="115"/>
        <v>7.9241868201262315</v>
      </c>
    </row>
    <row r="1897" spans="2:22">
      <c r="B1897" s="21">
        <v>42923</v>
      </c>
      <c r="C1897" s="122" t="s">
        <v>429</v>
      </c>
      <c r="D1897" s="116">
        <v>70.849999999999994</v>
      </c>
      <c r="E1897" s="11">
        <v>72.3</v>
      </c>
      <c r="F1897" s="12">
        <v>1359339</v>
      </c>
      <c r="H1897" s="21">
        <v>42971</v>
      </c>
      <c r="I1897" s="122" t="s">
        <v>68</v>
      </c>
      <c r="J1897" s="116">
        <v>53.59</v>
      </c>
      <c r="K1897" s="11">
        <v>53.89</v>
      </c>
      <c r="L1897" s="12">
        <v>1635162</v>
      </c>
      <c r="N1897" s="113" t="str">
        <f t="shared" si="116"/>
        <v>42926FDX</v>
      </c>
      <c r="O1897" s="21">
        <v>42926</v>
      </c>
      <c r="P1897" s="122" t="s">
        <v>265</v>
      </c>
      <c r="Q1897" s="116">
        <v>218</v>
      </c>
      <c r="R1897" s="11">
        <v>218.87</v>
      </c>
      <c r="S1897" s="11">
        <v>1018246</v>
      </c>
      <c r="T1897" s="78">
        <f t="shared" si="114"/>
        <v>16225537.199999999</v>
      </c>
      <c r="U1897" s="11">
        <f t="shared" si="117"/>
        <v>1.6461661772184987E-3</v>
      </c>
      <c r="V1897" s="119">
        <f t="shared" si="115"/>
        <v>7.9240622301359673</v>
      </c>
    </row>
    <row r="1898" spans="2:22">
      <c r="B1898" s="21">
        <v>42923</v>
      </c>
      <c r="C1898" s="122" t="s">
        <v>430</v>
      </c>
      <c r="D1898" s="116">
        <v>75.95</v>
      </c>
      <c r="E1898" s="11">
        <v>76.819999999999993</v>
      </c>
      <c r="F1898" s="12">
        <v>422301</v>
      </c>
      <c r="H1898" s="21">
        <v>42971</v>
      </c>
      <c r="I1898" s="122" t="s">
        <v>69</v>
      </c>
      <c r="J1898" s="116">
        <v>19.68</v>
      </c>
      <c r="K1898" s="11">
        <v>19.989999999999998</v>
      </c>
      <c r="L1898" s="12">
        <v>11508934</v>
      </c>
      <c r="N1898" s="113" t="str">
        <f t="shared" si="116"/>
        <v>42927FDX</v>
      </c>
      <c r="O1898" s="21">
        <v>42927</v>
      </c>
      <c r="P1898" s="122" t="s">
        <v>265</v>
      </c>
      <c r="Q1898" s="116">
        <v>219.09</v>
      </c>
      <c r="R1898" s="11">
        <v>217.54</v>
      </c>
      <c r="S1898" s="11">
        <v>1165375</v>
      </c>
      <c r="T1898" s="78">
        <f t="shared" si="114"/>
        <v>15500612.6</v>
      </c>
      <c r="U1898" s="11">
        <f t="shared" si="117"/>
        <v>-6.0952045902896599E-3</v>
      </c>
      <c r="V1898" s="119">
        <f t="shared" si="115"/>
        <v>7.9250640752266994</v>
      </c>
    </row>
    <row r="1899" spans="2:22">
      <c r="B1899" s="21">
        <v>42923</v>
      </c>
      <c r="C1899" s="122" t="s">
        <v>431</v>
      </c>
      <c r="D1899" s="116">
        <v>163.12</v>
      </c>
      <c r="E1899" s="11">
        <v>164.43</v>
      </c>
      <c r="F1899" s="12">
        <v>553142</v>
      </c>
      <c r="H1899" s="21">
        <v>42971</v>
      </c>
      <c r="I1899" s="122" t="s">
        <v>70</v>
      </c>
      <c r="J1899" s="116">
        <v>84.59</v>
      </c>
      <c r="K1899" s="11">
        <v>83.77</v>
      </c>
      <c r="L1899" s="12">
        <v>1551082</v>
      </c>
      <c r="N1899" s="113" t="str">
        <f t="shared" si="116"/>
        <v>42928FDX</v>
      </c>
      <c r="O1899" s="21">
        <v>42928</v>
      </c>
      <c r="P1899" s="122" t="s">
        <v>265</v>
      </c>
      <c r="Q1899" s="116">
        <v>218.87</v>
      </c>
      <c r="R1899" s="11">
        <v>218.32</v>
      </c>
      <c r="S1899" s="11">
        <v>1031575</v>
      </c>
      <c r="T1899" s="78">
        <f t="shared" si="114"/>
        <v>14937248</v>
      </c>
      <c r="U1899" s="11">
        <f t="shared" si="117"/>
        <v>3.5791347343788952E-3</v>
      </c>
      <c r="V1899" s="119">
        <f t="shared" si="115"/>
        <v>7.9243289179480199</v>
      </c>
    </row>
    <row r="1900" spans="2:22">
      <c r="B1900" s="21">
        <v>42923</v>
      </c>
      <c r="C1900" s="122" t="s">
        <v>432</v>
      </c>
      <c r="D1900" s="116">
        <v>233.45</v>
      </c>
      <c r="E1900" s="11">
        <v>234.45</v>
      </c>
      <c r="F1900" s="12">
        <v>312660</v>
      </c>
      <c r="H1900" s="21">
        <v>42971</v>
      </c>
      <c r="I1900" s="122" t="s">
        <v>71</v>
      </c>
      <c r="J1900" s="116">
        <v>38.369999999999997</v>
      </c>
      <c r="K1900" s="11">
        <v>38.53</v>
      </c>
      <c r="L1900" s="12">
        <v>1276366</v>
      </c>
      <c r="N1900" s="113" t="str">
        <f t="shared" si="116"/>
        <v>42929FDX</v>
      </c>
      <c r="O1900" s="21">
        <v>42929</v>
      </c>
      <c r="P1900" s="122" t="s">
        <v>265</v>
      </c>
      <c r="Q1900" s="116">
        <v>218.36</v>
      </c>
      <c r="R1900" s="11">
        <v>217.97</v>
      </c>
      <c r="S1900" s="11">
        <v>977773</v>
      </c>
      <c r="T1900" s="78">
        <f t="shared" si="114"/>
        <v>14525658.433333334</v>
      </c>
      <c r="U1900" s="11">
        <f t="shared" si="117"/>
        <v>-1.6044377596617964E-3</v>
      </c>
      <c r="V1900" s="119">
        <f t="shared" si="115"/>
        <v>7.9253562376254374</v>
      </c>
    </row>
    <row r="1901" spans="2:22">
      <c r="B1901" s="21">
        <v>42923</v>
      </c>
      <c r="C1901" s="122" t="s">
        <v>433</v>
      </c>
      <c r="D1901" s="116">
        <v>56.27</v>
      </c>
      <c r="E1901" s="11">
        <v>56.14</v>
      </c>
      <c r="F1901" s="12">
        <v>3581390</v>
      </c>
      <c r="H1901" s="21">
        <v>42971</v>
      </c>
      <c r="I1901" s="122" t="s">
        <v>72</v>
      </c>
      <c r="J1901" s="116">
        <v>328.98669999999998</v>
      </c>
      <c r="K1901" s="11">
        <v>330.19335999999998</v>
      </c>
      <c r="L1901" s="12">
        <v>693437.98600000003</v>
      </c>
      <c r="N1901" s="113" t="str">
        <f t="shared" si="116"/>
        <v>42930FDX</v>
      </c>
      <c r="O1901" s="21">
        <v>42930</v>
      </c>
      <c r="P1901" s="122" t="s">
        <v>265</v>
      </c>
      <c r="Q1901" s="116">
        <v>217.25</v>
      </c>
      <c r="R1901" s="11">
        <v>219.06</v>
      </c>
      <c r="S1901" s="11">
        <v>1000064</v>
      </c>
      <c r="T1901" s="78">
        <f t="shared" si="114"/>
        <v>13556868.199999999</v>
      </c>
      <c r="U1901" s="11">
        <f t="shared" si="117"/>
        <v>4.9882262551793856E-3</v>
      </c>
      <c r="V1901" s="119">
        <f t="shared" si="115"/>
        <v>7.9232733067100938</v>
      </c>
    </row>
    <row r="1902" spans="2:22">
      <c r="B1902" s="21">
        <v>42923</v>
      </c>
      <c r="C1902" s="122" t="s">
        <v>434</v>
      </c>
      <c r="D1902" s="116">
        <v>21.59</v>
      </c>
      <c r="E1902" s="11">
        <v>21.33</v>
      </c>
      <c r="F1902" s="12">
        <v>4423299</v>
      </c>
      <c r="H1902" s="21">
        <v>42971</v>
      </c>
      <c r="I1902" s="122" t="s">
        <v>73</v>
      </c>
      <c r="J1902" s="116">
        <v>119.04</v>
      </c>
      <c r="K1902" s="11">
        <v>118.74</v>
      </c>
      <c r="L1902" s="12">
        <v>374967</v>
      </c>
      <c r="N1902" s="113" t="str">
        <f t="shared" si="116"/>
        <v>42933FDX</v>
      </c>
      <c r="O1902" s="21">
        <v>42933</v>
      </c>
      <c r="P1902" s="122" t="s">
        <v>265</v>
      </c>
      <c r="Q1902" s="116">
        <v>215.25</v>
      </c>
      <c r="R1902" s="11">
        <v>215.48</v>
      </c>
      <c r="S1902" s="11">
        <v>2838896</v>
      </c>
      <c r="T1902" s="78">
        <f t="shared" si="114"/>
        <v>12802674.333333334</v>
      </c>
      <c r="U1902" s="11">
        <f t="shared" si="117"/>
        <v>-1.6477567083267541E-2</v>
      </c>
      <c r="V1902" s="119">
        <f t="shared" si="115"/>
        <v>7.9175052442952136</v>
      </c>
    </row>
    <row r="1903" spans="2:22">
      <c r="B1903" s="21">
        <v>42923</v>
      </c>
      <c r="C1903" s="122" t="s">
        <v>435</v>
      </c>
      <c r="D1903" s="116">
        <v>63.71</v>
      </c>
      <c r="E1903" s="11">
        <v>64.09</v>
      </c>
      <c r="F1903" s="12">
        <v>638272</v>
      </c>
      <c r="H1903" s="21">
        <v>42972</v>
      </c>
      <c r="I1903" s="122" t="s">
        <v>24</v>
      </c>
      <c r="J1903" s="116">
        <v>28.61</v>
      </c>
      <c r="K1903" s="11">
        <v>28.66</v>
      </c>
      <c r="L1903" s="12">
        <v>3299854</v>
      </c>
      <c r="N1903" s="113" t="str">
        <f t="shared" si="116"/>
        <v>42934FDX</v>
      </c>
      <c r="O1903" s="21">
        <v>42934</v>
      </c>
      <c r="P1903" s="122" t="s">
        <v>265</v>
      </c>
      <c r="Q1903" s="116">
        <v>215.16</v>
      </c>
      <c r="R1903" s="11">
        <v>211.04</v>
      </c>
      <c r="S1903" s="11">
        <v>2231049</v>
      </c>
      <c r="T1903" s="78">
        <f t="shared" ref="T1903:T1966" si="118">AVERAGE(S1873:S1902)</f>
        <v>12233983.766666668</v>
      </c>
      <c r="U1903" s="11">
        <f t="shared" si="117"/>
        <v>-2.082040884332851E-2</v>
      </c>
      <c r="V1903" s="119">
        <f t="shared" ref="V1903:V1966" si="119">_xlfn.STDEV.S(U1873:U1902)*(250)^0.5</f>
        <v>7.9206089559495449</v>
      </c>
    </row>
    <row r="1904" spans="2:22">
      <c r="B1904" s="21">
        <v>42923</v>
      </c>
      <c r="C1904" s="122" t="s">
        <v>436</v>
      </c>
      <c r="D1904" s="116">
        <v>163.99</v>
      </c>
      <c r="E1904" s="11">
        <v>165.87</v>
      </c>
      <c r="F1904" s="12">
        <v>1135532</v>
      </c>
      <c r="H1904" s="21">
        <v>42972</v>
      </c>
      <c r="I1904" s="122" t="s">
        <v>25</v>
      </c>
      <c r="J1904" s="116">
        <v>35.54</v>
      </c>
      <c r="K1904" s="11">
        <v>35.6</v>
      </c>
      <c r="L1904" s="12">
        <v>6685057</v>
      </c>
      <c r="N1904" s="113" t="str">
        <f t="shared" si="116"/>
        <v>42935FDX</v>
      </c>
      <c r="O1904" s="21">
        <v>42935</v>
      </c>
      <c r="P1904" s="122" t="s">
        <v>265</v>
      </c>
      <c r="Q1904" s="116">
        <v>211.13</v>
      </c>
      <c r="R1904" s="11">
        <v>212.88</v>
      </c>
      <c r="S1904" s="11">
        <v>2616155</v>
      </c>
      <c r="T1904" s="78">
        <f t="shared" si="118"/>
        <v>11878911.800000001</v>
      </c>
      <c r="U1904" s="11">
        <f t="shared" si="117"/>
        <v>8.6809377004293375E-3</v>
      </c>
      <c r="V1904" s="119">
        <f t="shared" si="119"/>
        <v>7.9245220619131551</v>
      </c>
    </row>
    <row r="1905" spans="2:22">
      <c r="B1905" s="21">
        <v>42923</v>
      </c>
      <c r="C1905" s="122" t="s">
        <v>437</v>
      </c>
      <c r="D1905" s="116">
        <v>134.41999999999999</v>
      </c>
      <c r="E1905" s="11">
        <v>136.68</v>
      </c>
      <c r="F1905" s="12">
        <v>1045185</v>
      </c>
      <c r="H1905" s="21">
        <v>42972</v>
      </c>
      <c r="I1905" s="122" t="s">
        <v>26</v>
      </c>
      <c r="J1905" s="116">
        <v>923.49</v>
      </c>
      <c r="K1905" s="11">
        <v>915.89</v>
      </c>
      <c r="L1905" s="12">
        <v>1053376</v>
      </c>
      <c r="N1905" s="113" t="str">
        <f t="shared" si="116"/>
        <v>42936FDX</v>
      </c>
      <c r="O1905" s="21">
        <v>42936</v>
      </c>
      <c r="P1905" s="122" t="s">
        <v>265</v>
      </c>
      <c r="Q1905" s="116">
        <v>213.2</v>
      </c>
      <c r="R1905" s="11">
        <v>211.88</v>
      </c>
      <c r="S1905" s="11">
        <v>1975904</v>
      </c>
      <c r="T1905" s="78">
        <f t="shared" si="118"/>
        <v>11290195.533333333</v>
      </c>
      <c r="U1905" s="11">
        <f t="shared" si="117"/>
        <v>-4.7085499931077577E-3</v>
      </c>
      <c r="V1905" s="119">
        <f t="shared" si="119"/>
        <v>7.9217318090362685</v>
      </c>
    </row>
    <row r="1906" spans="2:22">
      <c r="B1906" s="21">
        <v>42923</v>
      </c>
      <c r="C1906" s="122" t="s">
        <v>438</v>
      </c>
      <c r="D1906" s="116">
        <v>57.79</v>
      </c>
      <c r="E1906" s="11">
        <v>58.04</v>
      </c>
      <c r="F1906" s="12">
        <v>7278250</v>
      </c>
      <c r="H1906" s="21">
        <v>42972</v>
      </c>
      <c r="I1906" s="122" t="s">
        <v>27</v>
      </c>
      <c r="J1906" s="116">
        <v>939.21</v>
      </c>
      <c r="K1906" s="11">
        <v>930.5</v>
      </c>
      <c r="L1906" s="12">
        <v>1187313</v>
      </c>
      <c r="N1906" s="113" t="str">
        <f t="shared" si="116"/>
        <v>42937FDX</v>
      </c>
      <c r="O1906" s="21">
        <v>42937</v>
      </c>
      <c r="P1906" s="122" t="s">
        <v>265</v>
      </c>
      <c r="Q1906" s="116">
        <v>210.8</v>
      </c>
      <c r="R1906" s="11">
        <v>212.51</v>
      </c>
      <c r="S1906" s="11">
        <v>1235665</v>
      </c>
      <c r="T1906" s="78">
        <f t="shared" si="118"/>
        <v>10831733.1</v>
      </c>
      <c r="U1906" s="11">
        <f t="shared" si="117"/>
        <v>2.9689694044431978E-3</v>
      </c>
      <c r="V1906" s="119">
        <f t="shared" si="119"/>
        <v>7.9237616327673326</v>
      </c>
    </row>
    <row r="1907" spans="2:22">
      <c r="B1907" s="21">
        <v>42923</v>
      </c>
      <c r="C1907" s="122" t="s">
        <v>439</v>
      </c>
      <c r="D1907" s="116">
        <v>65.97</v>
      </c>
      <c r="E1907" s="11">
        <v>65.02</v>
      </c>
      <c r="F1907" s="12">
        <v>1331501</v>
      </c>
      <c r="H1907" s="21">
        <v>42972</v>
      </c>
      <c r="I1907" s="122" t="s">
        <v>28</v>
      </c>
      <c r="J1907" s="116">
        <v>82.65</v>
      </c>
      <c r="K1907" s="11">
        <v>83.3</v>
      </c>
      <c r="L1907" s="12">
        <v>516067</v>
      </c>
      <c r="N1907" s="113" t="str">
        <f t="shared" si="116"/>
        <v>42940FDX</v>
      </c>
      <c r="O1907" s="21">
        <v>42940</v>
      </c>
      <c r="P1907" s="122" t="s">
        <v>265</v>
      </c>
      <c r="Q1907" s="116">
        <v>212.09</v>
      </c>
      <c r="R1907" s="11">
        <v>212.68</v>
      </c>
      <c r="S1907" s="11">
        <v>1035931</v>
      </c>
      <c r="T1907" s="78">
        <f t="shared" si="118"/>
        <v>10358509.766666668</v>
      </c>
      <c r="U1907" s="11">
        <f t="shared" si="117"/>
        <v>7.9964255536858287E-4</v>
      </c>
      <c r="V1907" s="119">
        <f t="shared" si="119"/>
        <v>7.9243777176540648</v>
      </c>
    </row>
    <row r="1908" spans="2:22">
      <c r="B1908" s="21">
        <v>42923</v>
      </c>
      <c r="C1908" s="122" t="s">
        <v>440</v>
      </c>
      <c r="D1908" s="116">
        <v>43.67</v>
      </c>
      <c r="E1908" s="11">
        <v>43.32</v>
      </c>
      <c r="F1908" s="12">
        <v>4718030</v>
      </c>
      <c r="H1908" s="21">
        <v>42972</v>
      </c>
      <c r="I1908" s="122" t="s">
        <v>29</v>
      </c>
      <c r="J1908" s="116">
        <v>94.37</v>
      </c>
      <c r="K1908" s="11">
        <v>93.35</v>
      </c>
      <c r="L1908" s="12">
        <v>669249</v>
      </c>
      <c r="N1908" s="113" t="str">
        <f t="shared" si="116"/>
        <v>42941FDX</v>
      </c>
      <c r="O1908" s="21">
        <v>42941</v>
      </c>
      <c r="P1908" s="122" t="s">
        <v>265</v>
      </c>
      <c r="Q1908" s="116">
        <v>213.78</v>
      </c>
      <c r="R1908" s="11">
        <v>214.37</v>
      </c>
      <c r="S1908" s="11">
        <v>898328</v>
      </c>
      <c r="T1908" s="78">
        <f t="shared" si="118"/>
        <v>9476905.8666666672</v>
      </c>
      <c r="U1908" s="11">
        <f t="shared" si="117"/>
        <v>7.9148053969065879E-3</v>
      </c>
      <c r="V1908" s="119">
        <f t="shared" si="119"/>
        <v>7.9155524323653461</v>
      </c>
    </row>
    <row r="1909" spans="2:22">
      <c r="B1909" s="21">
        <v>42923</v>
      </c>
      <c r="C1909" s="122" t="s">
        <v>441</v>
      </c>
      <c r="D1909" s="116">
        <v>44.95</v>
      </c>
      <c r="E1909" s="11">
        <v>45.32</v>
      </c>
      <c r="F1909" s="12">
        <v>1352233</v>
      </c>
      <c r="H1909" s="21">
        <v>42972</v>
      </c>
      <c r="I1909" s="122" t="s">
        <v>30</v>
      </c>
      <c r="J1909" s="116">
        <v>23.39</v>
      </c>
      <c r="K1909" s="11">
        <v>23.77</v>
      </c>
      <c r="L1909" s="12">
        <v>4467080</v>
      </c>
      <c r="N1909" s="113" t="str">
        <f t="shared" si="116"/>
        <v>42942FDX</v>
      </c>
      <c r="O1909" s="21">
        <v>42942</v>
      </c>
      <c r="P1909" s="122" t="s">
        <v>265</v>
      </c>
      <c r="Q1909" s="116">
        <v>214.81</v>
      </c>
      <c r="R1909" s="11">
        <v>213.63</v>
      </c>
      <c r="S1909" s="11">
        <v>669206</v>
      </c>
      <c r="T1909" s="78">
        <f t="shared" si="118"/>
        <v>8849245.833333334</v>
      </c>
      <c r="U1909" s="11">
        <f t="shared" si="117"/>
        <v>-3.4579473709011759E-3</v>
      </c>
      <c r="V1909" s="119">
        <f t="shared" si="119"/>
        <v>7.9157782763009212</v>
      </c>
    </row>
    <row r="1910" spans="2:22">
      <c r="B1910" s="21">
        <v>42923</v>
      </c>
      <c r="C1910" s="122" t="s">
        <v>442</v>
      </c>
      <c r="D1910" s="116">
        <v>349.68</v>
      </c>
      <c r="E1910" s="11">
        <v>352.03</v>
      </c>
      <c r="F1910" s="12">
        <v>566722</v>
      </c>
      <c r="H1910" s="21">
        <v>42972</v>
      </c>
      <c r="I1910" s="122" t="s">
        <v>31</v>
      </c>
      <c r="J1910" s="116">
        <v>52.41</v>
      </c>
      <c r="K1910" s="11">
        <v>52.53</v>
      </c>
      <c r="L1910" s="12">
        <v>627709</v>
      </c>
      <c r="N1910" s="113" t="str">
        <f t="shared" si="116"/>
        <v>42943FDX</v>
      </c>
      <c r="O1910" s="21">
        <v>42943</v>
      </c>
      <c r="P1910" s="122" t="s">
        <v>265</v>
      </c>
      <c r="Q1910" s="116">
        <v>213.25</v>
      </c>
      <c r="R1910" s="11">
        <v>207.54</v>
      </c>
      <c r="S1910" s="11">
        <v>2374129</v>
      </c>
      <c r="T1910" s="78">
        <f t="shared" si="118"/>
        <v>8178265</v>
      </c>
      <c r="U1910" s="11">
        <f t="shared" si="117"/>
        <v>-2.8921454485010763E-2</v>
      </c>
      <c r="V1910" s="119">
        <f t="shared" si="119"/>
        <v>7.9154870716720689</v>
      </c>
    </row>
    <row r="1911" spans="2:22">
      <c r="B1911" s="21">
        <v>42923</v>
      </c>
      <c r="C1911" s="122" t="s">
        <v>443</v>
      </c>
      <c r="D1911" s="116">
        <v>61.48</v>
      </c>
      <c r="E1911" s="11">
        <v>62.04</v>
      </c>
      <c r="F1911" s="12">
        <v>1294598</v>
      </c>
      <c r="H1911" s="21">
        <v>42972</v>
      </c>
      <c r="I1911" s="122" t="s">
        <v>32</v>
      </c>
      <c r="J1911" s="116">
        <v>223.64</v>
      </c>
      <c r="K1911" s="11">
        <v>222.47</v>
      </c>
      <c r="L1911" s="12">
        <v>2232476</v>
      </c>
      <c r="N1911" s="113" t="str">
        <f t="shared" si="116"/>
        <v>42944FDX</v>
      </c>
      <c r="O1911" s="21">
        <v>42944</v>
      </c>
      <c r="P1911" s="122" t="s">
        <v>265</v>
      </c>
      <c r="Q1911" s="116">
        <v>207.66</v>
      </c>
      <c r="R1911" s="11">
        <v>208.04</v>
      </c>
      <c r="S1911" s="11">
        <v>1076359</v>
      </c>
      <c r="T1911" s="78">
        <f t="shared" si="118"/>
        <v>7466684.0333333332</v>
      </c>
      <c r="U1911" s="11">
        <f t="shared" si="117"/>
        <v>2.4062767277393251E-3</v>
      </c>
      <c r="V1911" s="119">
        <f t="shared" si="119"/>
        <v>7.9159244626620469</v>
      </c>
    </row>
    <row r="1912" spans="2:22">
      <c r="B1912" s="21">
        <v>42923</v>
      </c>
      <c r="C1912" s="122" t="s">
        <v>444</v>
      </c>
      <c r="D1912" s="116">
        <v>115.55</v>
      </c>
      <c r="E1912" s="11">
        <v>115.39</v>
      </c>
      <c r="F1912" s="12">
        <v>795525</v>
      </c>
      <c r="H1912" s="21">
        <v>42972</v>
      </c>
      <c r="I1912" s="122" t="s">
        <v>33</v>
      </c>
      <c r="J1912" s="116">
        <v>30.09</v>
      </c>
      <c r="K1912" s="11">
        <v>30.07</v>
      </c>
      <c r="L1912" s="12">
        <v>1975220</v>
      </c>
      <c r="N1912" s="113" t="str">
        <f t="shared" si="116"/>
        <v>42947FDX</v>
      </c>
      <c r="O1912" s="21">
        <v>42947</v>
      </c>
      <c r="P1912" s="122" t="s">
        <v>265</v>
      </c>
      <c r="Q1912" s="116">
        <v>208.37</v>
      </c>
      <c r="R1912" s="11">
        <v>208.03</v>
      </c>
      <c r="S1912" s="11">
        <v>834105</v>
      </c>
      <c r="T1912" s="78">
        <f t="shared" si="118"/>
        <v>6926890.7999999998</v>
      </c>
      <c r="U1912" s="11">
        <f t="shared" si="117"/>
        <v>-4.8068834580358369E-5</v>
      </c>
      <c r="V1912" s="119">
        <f t="shared" si="119"/>
        <v>7.9151082109091302</v>
      </c>
    </row>
    <row r="1913" spans="2:22">
      <c r="B1913" s="21">
        <v>42923</v>
      </c>
      <c r="C1913" s="122" t="s">
        <v>445</v>
      </c>
      <c r="D1913" s="116">
        <v>64.989999999999995</v>
      </c>
      <c r="E1913" s="11">
        <v>65.08</v>
      </c>
      <c r="F1913" s="12">
        <v>6743422</v>
      </c>
      <c r="H1913" s="21">
        <v>42972</v>
      </c>
      <c r="I1913" s="122" t="s">
        <v>34</v>
      </c>
      <c r="J1913" s="116">
        <v>159.24</v>
      </c>
      <c r="K1913" s="11">
        <v>159.79</v>
      </c>
      <c r="L1913" s="12">
        <v>657699</v>
      </c>
      <c r="N1913" s="113" t="str">
        <f t="shared" si="116"/>
        <v>42948FDX</v>
      </c>
      <c r="O1913" s="21">
        <v>42948</v>
      </c>
      <c r="P1913" s="122" t="s">
        <v>265</v>
      </c>
      <c r="Q1913" s="116">
        <v>208.96</v>
      </c>
      <c r="R1913" s="11">
        <v>206.71</v>
      </c>
      <c r="S1913" s="11">
        <v>1176935</v>
      </c>
      <c r="T1913" s="78">
        <f t="shared" si="118"/>
        <v>6245676</v>
      </c>
      <c r="U1913" s="11">
        <f t="shared" si="117"/>
        <v>-6.3654552591466814E-3</v>
      </c>
      <c r="V1913" s="119">
        <f t="shared" si="119"/>
        <v>7.9152535672374214</v>
      </c>
    </row>
    <row r="1914" spans="2:22">
      <c r="B1914" s="21">
        <v>42923</v>
      </c>
      <c r="C1914" s="122" t="s">
        <v>446</v>
      </c>
      <c r="D1914" s="116">
        <v>102.74</v>
      </c>
      <c r="E1914" s="11">
        <v>102.43</v>
      </c>
      <c r="F1914" s="12">
        <v>744514</v>
      </c>
      <c r="H1914" s="21">
        <v>42972</v>
      </c>
      <c r="I1914" s="122" t="s">
        <v>35</v>
      </c>
      <c r="J1914" s="116">
        <v>38.93</v>
      </c>
      <c r="K1914" s="11">
        <v>39.01</v>
      </c>
      <c r="L1914" s="12">
        <v>6167208</v>
      </c>
      <c r="N1914" s="113" t="str">
        <f t="shared" si="116"/>
        <v>42949FDX</v>
      </c>
      <c r="O1914" s="21">
        <v>42949</v>
      </c>
      <c r="P1914" s="122" t="s">
        <v>265</v>
      </c>
      <c r="Q1914" s="116">
        <v>207</v>
      </c>
      <c r="R1914" s="11">
        <v>209.5</v>
      </c>
      <c r="S1914" s="11">
        <v>1359941</v>
      </c>
      <c r="T1914" s="78">
        <f t="shared" si="118"/>
        <v>5815043</v>
      </c>
      <c r="U1914" s="11">
        <f t="shared" si="117"/>
        <v>1.3406894551047842E-2</v>
      </c>
      <c r="V1914" s="119">
        <f t="shared" si="119"/>
        <v>7.9174712498548523</v>
      </c>
    </row>
    <row r="1915" spans="2:22">
      <c r="B1915" s="21">
        <v>42923</v>
      </c>
      <c r="C1915" s="122" t="s">
        <v>447</v>
      </c>
      <c r="D1915" s="116">
        <v>154.55000000000001</v>
      </c>
      <c r="E1915" s="11">
        <v>155.99</v>
      </c>
      <c r="F1915" s="12">
        <v>549004</v>
      </c>
      <c r="H1915" s="21">
        <v>42972</v>
      </c>
      <c r="I1915" s="122" t="s">
        <v>36</v>
      </c>
      <c r="J1915" s="116">
        <v>95.28</v>
      </c>
      <c r="K1915" s="11">
        <v>95.2</v>
      </c>
      <c r="L1915" s="12">
        <v>988235</v>
      </c>
      <c r="N1915" s="113" t="str">
        <f t="shared" si="116"/>
        <v>42950FDX</v>
      </c>
      <c r="O1915" s="21">
        <v>42950</v>
      </c>
      <c r="P1915" s="122" t="s">
        <v>265</v>
      </c>
      <c r="Q1915" s="116">
        <v>209.13</v>
      </c>
      <c r="R1915" s="11">
        <v>209.36</v>
      </c>
      <c r="S1915" s="11">
        <v>1091014</v>
      </c>
      <c r="T1915" s="78">
        <f t="shared" si="118"/>
        <v>5151552.7666666666</v>
      </c>
      <c r="U1915" s="11">
        <f t="shared" si="117"/>
        <v>-6.6848114030196456E-4</v>
      </c>
      <c r="V1915" s="119">
        <f t="shared" si="119"/>
        <v>7.9183180241981983</v>
      </c>
    </row>
    <row r="1916" spans="2:22">
      <c r="B1916" s="21">
        <v>42923</v>
      </c>
      <c r="C1916" s="122" t="s">
        <v>448</v>
      </c>
      <c r="D1916" s="116">
        <v>67.47</v>
      </c>
      <c r="E1916" s="11">
        <v>67.16</v>
      </c>
      <c r="F1916" s="12">
        <v>1063938</v>
      </c>
      <c r="H1916" s="21">
        <v>42972</v>
      </c>
      <c r="I1916" s="122" t="s">
        <v>37</v>
      </c>
      <c r="J1916" s="116">
        <v>12.74</v>
      </c>
      <c r="K1916" s="11">
        <v>12.76</v>
      </c>
      <c r="L1916" s="12">
        <v>7728253</v>
      </c>
      <c r="N1916" s="113" t="str">
        <f t="shared" si="116"/>
        <v>42951FDX</v>
      </c>
      <c r="O1916" s="21">
        <v>42951</v>
      </c>
      <c r="P1916" s="122" t="s">
        <v>265</v>
      </c>
      <c r="Q1916" s="116">
        <v>209.22</v>
      </c>
      <c r="R1916" s="11">
        <v>209.32</v>
      </c>
      <c r="S1916" s="11">
        <v>1450103</v>
      </c>
      <c r="T1916" s="78">
        <f t="shared" si="118"/>
        <v>4572935.7</v>
      </c>
      <c r="U1916" s="11">
        <f t="shared" si="117"/>
        <v>-1.9107671788340603E-4</v>
      </c>
      <c r="V1916" s="119">
        <f t="shared" si="119"/>
        <v>7.9161066744564144</v>
      </c>
    </row>
    <row r="1917" spans="2:22">
      <c r="B1917" s="21">
        <v>42923</v>
      </c>
      <c r="C1917" s="122" t="s">
        <v>449</v>
      </c>
      <c r="D1917" s="116">
        <v>72.67</v>
      </c>
      <c r="E1917" s="11">
        <v>73.150000000000006</v>
      </c>
      <c r="F1917" s="12">
        <v>697848</v>
      </c>
      <c r="H1917" s="21">
        <v>42972</v>
      </c>
      <c r="I1917" s="122" t="s">
        <v>38</v>
      </c>
      <c r="J1917" s="116">
        <v>23.91</v>
      </c>
      <c r="K1917" s="11">
        <v>24.27</v>
      </c>
      <c r="L1917" s="12">
        <v>2847364</v>
      </c>
      <c r="N1917" s="113" t="str">
        <f t="shared" si="116"/>
        <v>42954FDX</v>
      </c>
      <c r="O1917" s="21">
        <v>42954</v>
      </c>
      <c r="P1917" s="122" t="s">
        <v>265</v>
      </c>
      <c r="Q1917" s="116">
        <v>209</v>
      </c>
      <c r="R1917" s="11">
        <v>208.37</v>
      </c>
      <c r="S1917" s="11">
        <v>988585</v>
      </c>
      <c r="T1917" s="78">
        <f t="shared" si="118"/>
        <v>4070100.6</v>
      </c>
      <c r="U1917" s="11">
        <f t="shared" si="117"/>
        <v>-4.5488359218982376E-3</v>
      </c>
      <c r="V1917" s="119">
        <f t="shared" si="119"/>
        <v>7.9146235883444529</v>
      </c>
    </row>
    <row r="1918" spans="2:22">
      <c r="B1918" s="21">
        <v>42923</v>
      </c>
      <c r="C1918" s="122" t="s">
        <v>450</v>
      </c>
      <c r="D1918" s="116">
        <v>47.45</v>
      </c>
      <c r="E1918" s="11">
        <v>47.36</v>
      </c>
      <c r="F1918" s="12">
        <v>3510061</v>
      </c>
      <c r="H1918" s="21">
        <v>42972</v>
      </c>
      <c r="I1918" s="122" t="s">
        <v>39</v>
      </c>
      <c r="J1918" s="116">
        <v>79.37</v>
      </c>
      <c r="K1918" s="11">
        <v>79.510000000000005</v>
      </c>
      <c r="L1918" s="12">
        <v>1245723</v>
      </c>
      <c r="N1918" s="113" t="str">
        <f t="shared" si="116"/>
        <v>42955FDX</v>
      </c>
      <c r="O1918" s="21">
        <v>42955</v>
      </c>
      <c r="P1918" s="122" t="s">
        <v>265</v>
      </c>
      <c r="Q1918" s="116">
        <v>208.55</v>
      </c>
      <c r="R1918" s="11">
        <v>207</v>
      </c>
      <c r="S1918" s="11">
        <v>1255802</v>
      </c>
      <c r="T1918" s="78">
        <f t="shared" si="118"/>
        <v>3684291.9666666668</v>
      </c>
      <c r="U1918" s="11">
        <f t="shared" si="117"/>
        <v>-6.5965523167398291E-3</v>
      </c>
      <c r="V1918" s="119">
        <f t="shared" si="119"/>
        <v>7.9156227599058235</v>
      </c>
    </row>
    <row r="1919" spans="2:22">
      <c r="B1919" s="21">
        <v>42923</v>
      </c>
      <c r="C1919" s="122" t="s">
        <v>451</v>
      </c>
      <c r="D1919" s="116">
        <v>156.18</v>
      </c>
      <c r="E1919" s="11">
        <v>156.63999999999999</v>
      </c>
      <c r="F1919" s="12">
        <v>1343784</v>
      </c>
      <c r="H1919" s="21">
        <v>42972</v>
      </c>
      <c r="I1919" s="122" t="s">
        <v>40</v>
      </c>
      <c r="J1919" s="116">
        <v>71.790000000000006</v>
      </c>
      <c r="K1919" s="11">
        <v>71.92</v>
      </c>
      <c r="L1919" s="12">
        <v>1300762</v>
      </c>
      <c r="N1919" s="113" t="str">
        <f t="shared" si="116"/>
        <v>42956FDX</v>
      </c>
      <c r="O1919" s="21">
        <v>42956</v>
      </c>
      <c r="P1919" s="122" t="s">
        <v>265</v>
      </c>
      <c r="Q1919" s="116">
        <v>206.58</v>
      </c>
      <c r="R1919" s="11">
        <v>206.18</v>
      </c>
      <c r="S1919" s="11">
        <v>1018730</v>
      </c>
      <c r="T1919" s="78">
        <f t="shared" si="118"/>
        <v>3204289.4333333331</v>
      </c>
      <c r="U1919" s="11">
        <f t="shared" si="117"/>
        <v>-3.9692195971303933E-3</v>
      </c>
      <c r="V1919" s="119">
        <f t="shared" si="119"/>
        <v>7.9150203273386142</v>
      </c>
    </row>
    <row r="1920" spans="2:22">
      <c r="B1920" s="21">
        <v>42923</v>
      </c>
      <c r="C1920" s="122" t="s">
        <v>452</v>
      </c>
      <c r="D1920" s="116">
        <v>146.51</v>
      </c>
      <c r="E1920" s="11">
        <v>148.79</v>
      </c>
      <c r="F1920" s="12">
        <v>1338370</v>
      </c>
      <c r="H1920" s="21">
        <v>42972</v>
      </c>
      <c r="I1920" s="122" t="s">
        <v>41</v>
      </c>
      <c r="J1920" s="116">
        <v>29.53</v>
      </c>
      <c r="K1920" s="11">
        <v>29.54</v>
      </c>
      <c r="L1920" s="12">
        <v>2389127</v>
      </c>
      <c r="N1920" s="113" t="str">
        <f t="shared" si="116"/>
        <v>42957FDX</v>
      </c>
      <c r="O1920" s="21">
        <v>42957</v>
      </c>
      <c r="P1920" s="122" t="s">
        <v>265</v>
      </c>
      <c r="Q1920" s="116">
        <v>205.8</v>
      </c>
      <c r="R1920" s="11">
        <v>203.55</v>
      </c>
      <c r="S1920" s="11">
        <v>1110182</v>
      </c>
      <c r="T1920" s="78">
        <f t="shared" si="118"/>
        <v>2787506.1666666665</v>
      </c>
      <c r="U1920" s="11">
        <f t="shared" si="117"/>
        <v>-1.283789871925079E-2</v>
      </c>
      <c r="V1920" s="119">
        <f t="shared" si="119"/>
        <v>7.9160914500589685</v>
      </c>
    </row>
    <row r="1921" spans="2:22">
      <c r="B1921" s="21">
        <v>42923</v>
      </c>
      <c r="C1921" s="122" t="s">
        <v>453</v>
      </c>
      <c r="D1921" s="116">
        <v>75.39</v>
      </c>
      <c r="E1921" s="11">
        <v>76.48</v>
      </c>
      <c r="F1921" s="12">
        <v>821868</v>
      </c>
      <c r="H1921" s="21">
        <v>42972</v>
      </c>
      <c r="I1921" s="122" t="s">
        <v>42</v>
      </c>
      <c r="J1921" s="116">
        <v>148.51</v>
      </c>
      <c r="K1921" s="11">
        <v>149.65</v>
      </c>
      <c r="L1921" s="12">
        <v>3047971</v>
      </c>
      <c r="N1921" s="113" t="str">
        <f t="shared" si="116"/>
        <v>42958FDX</v>
      </c>
      <c r="O1921" s="21">
        <v>42958</v>
      </c>
      <c r="P1921" s="122" t="s">
        <v>265</v>
      </c>
      <c r="Q1921" s="116">
        <v>203.39</v>
      </c>
      <c r="R1921" s="11">
        <v>204.87</v>
      </c>
      <c r="S1921" s="11">
        <v>1136569</v>
      </c>
      <c r="T1921" s="78">
        <f t="shared" si="118"/>
        <v>2430972.1333333333</v>
      </c>
      <c r="U1921" s="11">
        <f t="shared" si="117"/>
        <v>6.4639566921197451E-3</v>
      </c>
      <c r="V1921" s="119">
        <f t="shared" si="119"/>
        <v>7.9175010189101123</v>
      </c>
    </row>
    <row r="1922" spans="2:22">
      <c r="B1922" s="21">
        <v>42923</v>
      </c>
      <c r="C1922" s="122" t="s">
        <v>454</v>
      </c>
      <c r="D1922" s="116">
        <v>111.13</v>
      </c>
      <c r="E1922" s="11">
        <v>110.53</v>
      </c>
      <c r="F1922" s="12">
        <v>848189</v>
      </c>
      <c r="H1922" s="21">
        <v>42972</v>
      </c>
      <c r="I1922" s="122" t="s">
        <v>43</v>
      </c>
      <c r="J1922" s="116">
        <v>38.42</v>
      </c>
      <c r="K1922" s="11">
        <v>38.5</v>
      </c>
      <c r="L1922" s="12">
        <v>2626731</v>
      </c>
      <c r="N1922" s="113" t="str">
        <f t="shared" si="116"/>
        <v>42961FDX</v>
      </c>
      <c r="O1922" s="21">
        <v>42961</v>
      </c>
      <c r="P1922" s="122" t="s">
        <v>265</v>
      </c>
      <c r="Q1922" s="116">
        <v>205.95</v>
      </c>
      <c r="R1922" s="11">
        <v>207.86</v>
      </c>
      <c r="S1922" s="11">
        <v>1105207</v>
      </c>
      <c r="T1922" s="78">
        <f t="shared" si="118"/>
        <v>1800504.8333333333</v>
      </c>
      <c r="U1922" s="11">
        <f t="shared" si="117"/>
        <v>1.4489144519168157E-2</v>
      </c>
      <c r="V1922" s="119">
        <f t="shared" si="119"/>
        <v>7.9192819648620345</v>
      </c>
    </row>
    <row r="1923" spans="2:22">
      <c r="B1923" s="21">
        <v>42923</v>
      </c>
      <c r="C1923" s="122" t="s">
        <v>455</v>
      </c>
      <c r="D1923" s="116">
        <v>57.52</v>
      </c>
      <c r="E1923" s="11">
        <v>57.77</v>
      </c>
      <c r="F1923" s="12">
        <v>3269577</v>
      </c>
      <c r="H1923" s="21">
        <v>42972</v>
      </c>
      <c r="I1923" s="122" t="s">
        <v>44</v>
      </c>
      <c r="J1923" s="116">
        <v>54.8</v>
      </c>
      <c r="K1923" s="11">
        <v>55.03</v>
      </c>
      <c r="L1923" s="12">
        <v>2063467</v>
      </c>
      <c r="N1923" s="113" t="str">
        <f t="shared" si="116"/>
        <v>42962FDX</v>
      </c>
      <c r="O1923" s="21">
        <v>42962</v>
      </c>
      <c r="P1923" s="122" t="s">
        <v>265</v>
      </c>
      <c r="Q1923" s="116">
        <v>208.51</v>
      </c>
      <c r="R1923" s="11">
        <v>209.07</v>
      </c>
      <c r="S1923" s="11">
        <v>723019</v>
      </c>
      <c r="T1923" s="78">
        <f t="shared" si="118"/>
        <v>1313457.6666666667</v>
      </c>
      <c r="U1923" s="11">
        <f t="shared" si="117"/>
        <v>5.804347958261475E-3</v>
      </c>
      <c r="V1923" s="119">
        <f t="shared" si="119"/>
        <v>7.9150093115525486</v>
      </c>
    </row>
    <row r="1924" spans="2:22">
      <c r="B1924" s="21">
        <v>42923</v>
      </c>
      <c r="C1924" s="122" t="s">
        <v>456</v>
      </c>
      <c r="D1924" s="116">
        <v>91.11</v>
      </c>
      <c r="E1924" s="11">
        <v>90.87</v>
      </c>
      <c r="F1924" s="12">
        <v>1691044</v>
      </c>
      <c r="H1924" s="21">
        <v>42972</v>
      </c>
      <c r="I1924" s="122" t="s">
        <v>45</v>
      </c>
      <c r="J1924" s="116">
        <v>63.16</v>
      </c>
      <c r="K1924" s="11">
        <v>63.48</v>
      </c>
      <c r="L1924" s="12">
        <v>1365008</v>
      </c>
      <c r="N1924" s="113" t="str">
        <f t="shared" ref="N1924:N1987" si="120">O1924&amp;P1924</f>
        <v>42963FDX</v>
      </c>
      <c r="O1924" s="21">
        <v>42963</v>
      </c>
      <c r="P1924" s="122" t="s">
        <v>265</v>
      </c>
      <c r="Q1924" s="116">
        <v>209.43</v>
      </c>
      <c r="R1924" s="11">
        <v>209.63</v>
      </c>
      <c r="S1924" s="11">
        <v>709690</v>
      </c>
      <c r="T1924" s="78">
        <f t="shared" si="118"/>
        <v>1304501.5333333334</v>
      </c>
      <c r="U1924" s="11">
        <f t="shared" si="117"/>
        <v>2.6749478572540286E-3</v>
      </c>
      <c r="V1924" s="119">
        <f t="shared" si="119"/>
        <v>0.16120184099852961</v>
      </c>
    </row>
    <row r="1925" spans="2:22">
      <c r="B1925" s="21">
        <v>42923</v>
      </c>
      <c r="C1925" s="122" t="s">
        <v>457</v>
      </c>
      <c r="D1925" s="116">
        <v>37.479999999999997</v>
      </c>
      <c r="E1925" s="11">
        <v>38.200000000000003</v>
      </c>
      <c r="F1925" s="12">
        <v>5852050</v>
      </c>
      <c r="H1925" s="21">
        <v>42972</v>
      </c>
      <c r="I1925" s="122" t="s">
        <v>46</v>
      </c>
      <c r="J1925" s="116">
        <v>47.36</v>
      </c>
      <c r="K1925" s="11">
        <v>47.72</v>
      </c>
      <c r="L1925" s="12">
        <v>2382926</v>
      </c>
      <c r="N1925" s="113" t="str">
        <f t="shared" si="120"/>
        <v>42964FDX</v>
      </c>
      <c r="O1925" s="21">
        <v>42964</v>
      </c>
      <c r="P1925" s="122" t="s">
        <v>265</v>
      </c>
      <c r="Q1925" s="116">
        <v>209</v>
      </c>
      <c r="R1925" s="11">
        <v>205.37</v>
      </c>
      <c r="S1925" s="11">
        <v>1028645</v>
      </c>
      <c r="T1925" s="78">
        <f t="shared" si="118"/>
        <v>1289158.5666666667</v>
      </c>
      <c r="U1925" s="11">
        <f t="shared" ref="U1925:U1988" si="121">LN(R1925/R1924)</f>
        <v>-2.0530841623789254E-2</v>
      </c>
      <c r="V1925" s="119">
        <f t="shared" si="119"/>
        <v>0.16079229761319572</v>
      </c>
    </row>
    <row r="1926" spans="2:22">
      <c r="B1926" s="21">
        <v>42923</v>
      </c>
      <c r="C1926" s="122" t="s">
        <v>458</v>
      </c>
      <c r="D1926" s="116">
        <v>194.29</v>
      </c>
      <c r="E1926" s="11">
        <v>193.52</v>
      </c>
      <c r="F1926" s="12">
        <v>723504</v>
      </c>
      <c r="H1926" s="21">
        <v>42972</v>
      </c>
      <c r="I1926" s="122" t="s">
        <v>47</v>
      </c>
      <c r="J1926" s="116">
        <v>37.630000000000003</v>
      </c>
      <c r="K1926" s="11">
        <v>37.909999999999997</v>
      </c>
      <c r="L1926" s="12">
        <v>2976625</v>
      </c>
      <c r="N1926" s="113" t="str">
        <f t="shared" si="120"/>
        <v>42965FDX</v>
      </c>
      <c r="O1926" s="21">
        <v>42965</v>
      </c>
      <c r="P1926" s="122" t="s">
        <v>265</v>
      </c>
      <c r="Q1926" s="116">
        <v>205.22</v>
      </c>
      <c r="R1926" s="11">
        <v>206</v>
      </c>
      <c r="S1926" s="11">
        <v>930437</v>
      </c>
      <c r="T1926" s="78">
        <f t="shared" si="118"/>
        <v>1273411.2666666666</v>
      </c>
      <c r="U1926" s="11">
        <f t="shared" si="121"/>
        <v>3.0629384375792184E-3</v>
      </c>
      <c r="V1926" s="119">
        <f t="shared" si="119"/>
        <v>0.16546354028566873</v>
      </c>
    </row>
    <row r="1927" spans="2:22">
      <c r="B1927" s="21">
        <v>42923</v>
      </c>
      <c r="C1927" s="122" t="s">
        <v>459</v>
      </c>
      <c r="D1927" s="116">
        <v>142.83000000000001</v>
      </c>
      <c r="E1927" s="11">
        <v>144.91</v>
      </c>
      <c r="F1927" s="12">
        <v>1210681</v>
      </c>
      <c r="H1927" s="21">
        <v>42972</v>
      </c>
      <c r="I1927" s="122" t="s">
        <v>48</v>
      </c>
      <c r="J1927" s="116">
        <v>137.32</v>
      </c>
      <c r="K1927" s="11">
        <v>136.82</v>
      </c>
      <c r="L1927" s="12">
        <v>1996454</v>
      </c>
      <c r="N1927" s="113" t="str">
        <f t="shared" si="120"/>
        <v>42968FDX</v>
      </c>
      <c r="O1927" s="21">
        <v>42968</v>
      </c>
      <c r="P1927" s="122" t="s">
        <v>265</v>
      </c>
      <c r="Q1927" s="116">
        <v>206</v>
      </c>
      <c r="R1927" s="11">
        <v>206.33</v>
      </c>
      <c r="S1927" s="11">
        <v>980770</v>
      </c>
      <c r="T1927" s="78">
        <f t="shared" si="118"/>
        <v>1268787.3</v>
      </c>
      <c r="U1927" s="11">
        <f t="shared" si="121"/>
        <v>1.6006600075574502E-3</v>
      </c>
      <c r="V1927" s="119">
        <f t="shared" si="119"/>
        <v>0.15762454854696578</v>
      </c>
    </row>
    <row r="1928" spans="2:22">
      <c r="B1928" s="21">
        <v>42923</v>
      </c>
      <c r="C1928" s="122" t="s">
        <v>460</v>
      </c>
      <c r="D1928" s="116">
        <v>98.19</v>
      </c>
      <c r="E1928" s="11">
        <v>99.7</v>
      </c>
      <c r="F1928" s="12">
        <v>1556335</v>
      </c>
      <c r="H1928" s="21">
        <v>42972</v>
      </c>
      <c r="I1928" s="122" t="s">
        <v>49</v>
      </c>
      <c r="J1928" s="116">
        <v>44.44</v>
      </c>
      <c r="K1928" s="11">
        <v>44.78</v>
      </c>
      <c r="L1928" s="12">
        <v>1649496</v>
      </c>
      <c r="N1928" s="113" t="str">
        <f t="shared" si="120"/>
        <v>42969FDX</v>
      </c>
      <c r="O1928" s="21">
        <v>42969</v>
      </c>
      <c r="P1928" s="122" t="s">
        <v>265</v>
      </c>
      <c r="Q1928" s="116">
        <v>207</v>
      </c>
      <c r="R1928" s="11">
        <v>209.28</v>
      </c>
      <c r="S1928" s="11">
        <v>701472</v>
      </c>
      <c r="T1928" s="78">
        <f t="shared" si="118"/>
        <v>1267538.1000000001</v>
      </c>
      <c r="U1928" s="11">
        <f t="shared" si="121"/>
        <v>1.4196239471695215E-2</v>
      </c>
      <c r="V1928" s="119">
        <f t="shared" si="119"/>
        <v>0.15761561513031758</v>
      </c>
    </row>
    <row r="1929" spans="2:22">
      <c r="B1929" s="21">
        <v>42923</v>
      </c>
      <c r="C1929" s="122" t="s">
        <v>461</v>
      </c>
      <c r="D1929" s="116">
        <v>29.54</v>
      </c>
      <c r="E1929" s="11">
        <v>29.7</v>
      </c>
      <c r="F1929" s="12">
        <v>3595756</v>
      </c>
      <c r="H1929" s="21">
        <v>42972</v>
      </c>
      <c r="I1929" s="122" t="s">
        <v>50</v>
      </c>
      <c r="J1929" s="116">
        <v>17.989999999999998</v>
      </c>
      <c r="K1929" s="11">
        <v>13.923555</v>
      </c>
      <c r="L1929" s="12">
        <v>9035773</v>
      </c>
      <c r="N1929" s="113" t="str">
        <f t="shared" si="120"/>
        <v>42970FDX</v>
      </c>
      <c r="O1929" s="21">
        <v>42970</v>
      </c>
      <c r="P1929" s="122" t="s">
        <v>265</v>
      </c>
      <c r="Q1929" s="116">
        <v>208.32</v>
      </c>
      <c r="R1929" s="11">
        <v>207.07</v>
      </c>
      <c r="S1929" s="11">
        <v>1015822</v>
      </c>
      <c r="T1929" s="78">
        <f t="shared" si="118"/>
        <v>1252074.6666666667</v>
      </c>
      <c r="U1929" s="11">
        <f t="shared" si="121"/>
        <v>-1.0616167916900465E-2</v>
      </c>
      <c r="V1929" s="119">
        <f t="shared" si="119"/>
        <v>0.16379714619497385</v>
      </c>
    </row>
    <row r="1930" spans="2:22">
      <c r="B1930" s="21">
        <v>42923</v>
      </c>
      <c r="C1930" s="122" t="s">
        <v>462</v>
      </c>
      <c r="D1930" s="116">
        <v>139.78</v>
      </c>
      <c r="E1930" s="11">
        <v>141.12</v>
      </c>
      <c r="F1930" s="12">
        <v>1239793</v>
      </c>
      <c r="H1930" s="21">
        <v>42972</v>
      </c>
      <c r="I1930" s="122" t="s">
        <v>51</v>
      </c>
      <c r="J1930" s="116">
        <v>19.54</v>
      </c>
      <c r="K1930" s="11">
        <v>19.309999999999999</v>
      </c>
      <c r="L1930" s="12">
        <v>13592877</v>
      </c>
      <c r="N1930" s="113" t="str">
        <f t="shared" si="120"/>
        <v>42971FDX</v>
      </c>
      <c r="O1930" s="21">
        <v>42971</v>
      </c>
      <c r="P1930" s="122" t="s">
        <v>265</v>
      </c>
      <c r="Q1930" s="116">
        <v>208.02</v>
      </c>
      <c r="R1930" s="11">
        <v>206.67</v>
      </c>
      <c r="S1930" s="11">
        <v>598170</v>
      </c>
      <c r="T1930" s="78">
        <f t="shared" si="118"/>
        <v>1251549.5666666667</v>
      </c>
      <c r="U1930" s="11">
        <f t="shared" si="121"/>
        <v>-1.933582078719258E-3</v>
      </c>
      <c r="V1930" s="119">
        <f t="shared" si="119"/>
        <v>0.16527838284714627</v>
      </c>
    </row>
    <row r="1931" spans="2:22">
      <c r="B1931" s="21">
        <v>42923</v>
      </c>
      <c r="C1931" s="122" t="s">
        <v>463</v>
      </c>
      <c r="D1931" s="116">
        <v>27.76</v>
      </c>
      <c r="E1931" s="11">
        <v>28.41</v>
      </c>
      <c r="F1931" s="12">
        <v>5607746</v>
      </c>
      <c r="H1931" s="21">
        <v>42972</v>
      </c>
      <c r="I1931" s="122" t="s">
        <v>52</v>
      </c>
      <c r="J1931" s="116">
        <v>30.47</v>
      </c>
      <c r="K1931" s="11">
        <v>29.71</v>
      </c>
      <c r="L1931" s="12">
        <v>1603935</v>
      </c>
      <c r="N1931" s="113" t="str">
        <f t="shared" si="120"/>
        <v>42972FDX</v>
      </c>
      <c r="O1931" s="21">
        <v>42972</v>
      </c>
      <c r="P1931" s="122" t="s">
        <v>265</v>
      </c>
      <c r="Q1931" s="116">
        <v>207.73</v>
      </c>
      <c r="R1931" s="11">
        <v>207.76</v>
      </c>
      <c r="S1931" s="11">
        <v>614224</v>
      </c>
      <c r="T1931" s="78">
        <f t="shared" si="118"/>
        <v>1238896.1333333333</v>
      </c>
      <c r="U1931" s="11">
        <f t="shared" si="121"/>
        <v>5.2602490812788645E-3</v>
      </c>
      <c r="V1931" s="119">
        <f t="shared" si="119"/>
        <v>0.1652783832759773</v>
      </c>
    </row>
    <row r="1932" spans="2:22">
      <c r="B1932" s="21">
        <v>42923</v>
      </c>
      <c r="C1932" s="122" t="s">
        <v>464</v>
      </c>
      <c r="D1932" s="116">
        <v>49.21</v>
      </c>
      <c r="E1932" s="11">
        <v>49.45</v>
      </c>
      <c r="F1932" s="12">
        <v>2900319</v>
      </c>
      <c r="H1932" s="21">
        <v>42972</v>
      </c>
      <c r="I1932" s="122" t="s">
        <v>53</v>
      </c>
      <c r="J1932" s="116">
        <v>31.45</v>
      </c>
      <c r="K1932" s="11">
        <v>31.34</v>
      </c>
      <c r="L1932" s="12">
        <v>5070517</v>
      </c>
      <c r="N1932" s="113" t="str">
        <f t="shared" si="120"/>
        <v>42975FDX</v>
      </c>
      <c r="O1932" s="21">
        <v>42975</v>
      </c>
      <c r="P1932" s="122" t="s">
        <v>265</v>
      </c>
      <c r="Q1932" s="116">
        <v>208.43</v>
      </c>
      <c r="R1932" s="11">
        <v>208.84</v>
      </c>
      <c r="S1932" s="11">
        <v>640079</v>
      </c>
      <c r="T1932" s="78">
        <f t="shared" si="118"/>
        <v>1226034.8</v>
      </c>
      <c r="U1932" s="11">
        <f t="shared" si="121"/>
        <v>5.1848411878587571E-3</v>
      </c>
      <c r="V1932" s="119">
        <f t="shared" si="119"/>
        <v>0.16537617117733705</v>
      </c>
    </row>
    <row r="1933" spans="2:22">
      <c r="B1933" s="21">
        <v>42923</v>
      </c>
      <c r="C1933" s="122" t="s">
        <v>465</v>
      </c>
      <c r="D1933" s="116">
        <v>37.18</v>
      </c>
      <c r="E1933" s="11">
        <v>36.979999999999997</v>
      </c>
      <c r="F1933" s="12">
        <v>20840791</v>
      </c>
      <c r="H1933" s="21">
        <v>42972</v>
      </c>
      <c r="I1933" s="122" t="s">
        <v>54</v>
      </c>
      <c r="J1933" s="116">
        <v>119.3</v>
      </c>
      <c r="K1933" s="11">
        <v>119.66</v>
      </c>
      <c r="L1933" s="12">
        <v>333506</v>
      </c>
      <c r="N1933" s="113" t="str">
        <f t="shared" si="120"/>
        <v>42976FDX</v>
      </c>
      <c r="O1933" s="21">
        <v>42976</v>
      </c>
      <c r="P1933" s="122" t="s">
        <v>265</v>
      </c>
      <c r="Q1933" s="116">
        <v>207.46</v>
      </c>
      <c r="R1933" s="11">
        <v>211.3</v>
      </c>
      <c r="S1933" s="11">
        <v>824346</v>
      </c>
      <c r="T1933" s="78">
        <f t="shared" si="118"/>
        <v>1152740.8999999999</v>
      </c>
      <c r="U1933" s="11">
        <f t="shared" si="121"/>
        <v>1.1710516079659351E-2</v>
      </c>
      <c r="V1933" s="119">
        <f t="shared" si="119"/>
        <v>0.16051459227444459</v>
      </c>
    </row>
    <row r="1934" spans="2:22">
      <c r="B1934" s="21">
        <v>42923</v>
      </c>
      <c r="C1934" s="122" t="s">
        <v>466</v>
      </c>
      <c r="D1934" s="116">
        <v>86.2</v>
      </c>
      <c r="E1934" s="11">
        <v>86.13</v>
      </c>
      <c r="F1934" s="12">
        <v>1330451</v>
      </c>
      <c r="H1934" s="21">
        <v>42972</v>
      </c>
      <c r="I1934" s="122" t="s">
        <v>55</v>
      </c>
      <c r="J1934" s="116">
        <v>85.94</v>
      </c>
      <c r="K1934" s="11">
        <v>85.784999999999997</v>
      </c>
      <c r="L1934" s="12">
        <v>968066</v>
      </c>
      <c r="N1934" s="113" t="str">
        <f t="shared" si="120"/>
        <v>42977FDX</v>
      </c>
      <c r="O1934" s="21">
        <v>42977</v>
      </c>
      <c r="P1934" s="122" t="s">
        <v>265</v>
      </c>
      <c r="Q1934" s="116">
        <v>212.18</v>
      </c>
      <c r="R1934" s="11">
        <v>213.78</v>
      </c>
      <c r="S1934" s="11">
        <v>1010673</v>
      </c>
      <c r="T1934" s="78">
        <f t="shared" si="118"/>
        <v>1105850.8</v>
      </c>
      <c r="U1934" s="11">
        <f t="shared" si="121"/>
        <v>1.1668524223788664E-2</v>
      </c>
      <c r="V1934" s="119">
        <f t="shared" si="119"/>
        <v>0.15326853543340097</v>
      </c>
    </row>
    <row r="1935" spans="2:22">
      <c r="B1935" s="21">
        <v>42923</v>
      </c>
      <c r="C1935" s="122" t="s">
        <v>467</v>
      </c>
      <c r="D1935" s="116">
        <v>263.72000000000003</v>
      </c>
      <c r="E1935" s="11">
        <v>266.66000000000003</v>
      </c>
      <c r="F1935" s="12">
        <v>461621</v>
      </c>
      <c r="H1935" s="21">
        <v>42972</v>
      </c>
      <c r="I1935" s="122" t="s">
        <v>56</v>
      </c>
      <c r="J1935" s="116">
        <v>17.62</v>
      </c>
      <c r="K1935" s="11">
        <v>17.7</v>
      </c>
      <c r="L1935" s="12">
        <v>3402191</v>
      </c>
      <c r="N1935" s="113" t="str">
        <f t="shared" si="120"/>
        <v>42978FDX</v>
      </c>
      <c r="O1935" s="21">
        <v>42978</v>
      </c>
      <c r="P1935" s="122" t="s">
        <v>265</v>
      </c>
      <c r="Q1935" s="116">
        <v>214.75</v>
      </c>
      <c r="R1935" s="11">
        <v>214.38</v>
      </c>
      <c r="S1935" s="11">
        <v>1088535</v>
      </c>
      <c r="T1935" s="78">
        <f t="shared" si="118"/>
        <v>1052334.7333333334</v>
      </c>
      <c r="U1935" s="11">
        <f t="shared" si="121"/>
        <v>2.8026924175737454E-3</v>
      </c>
      <c r="V1935" s="119">
        <f t="shared" si="119"/>
        <v>0.15495375634448019</v>
      </c>
    </row>
    <row r="1936" spans="2:22">
      <c r="B1936" s="21">
        <v>42923</v>
      </c>
      <c r="C1936" s="122" t="s">
        <v>468</v>
      </c>
      <c r="D1936" s="116">
        <v>78.66</v>
      </c>
      <c r="E1936" s="11">
        <v>79.08</v>
      </c>
      <c r="F1936" s="12">
        <v>1691371</v>
      </c>
      <c r="H1936" s="21">
        <v>42972</v>
      </c>
      <c r="I1936" s="122" t="s">
        <v>57</v>
      </c>
      <c r="J1936" s="116">
        <v>105.95</v>
      </c>
      <c r="K1936" s="11">
        <v>105.16</v>
      </c>
      <c r="L1936" s="12">
        <v>1361194</v>
      </c>
      <c r="N1936" s="113" t="str">
        <f t="shared" si="120"/>
        <v>42979FDX</v>
      </c>
      <c r="O1936" s="21">
        <v>42979</v>
      </c>
      <c r="P1936" s="122" t="s">
        <v>265</v>
      </c>
      <c r="Q1936" s="117">
        <v>215.12</v>
      </c>
      <c r="R1936" s="96">
        <v>215.05</v>
      </c>
      <c r="S1936" s="11">
        <v>825644</v>
      </c>
      <c r="T1936" s="78">
        <f t="shared" si="118"/>
        <v>1022755.7666666667</v>
      </c>
      <c r="U1936" s="11">
        <f t="shared" si="121"/>
        <v>3.1204179663720357E-3</v>
      </c>
      <c r="V1936" s="119">
        <f t="shared" si="119"/>
        <v>0.15444362796692396</v>
      </c>
    </row>
    <row r="1937" spans="2:22">
      <c r="B1937" s="21">
        <v>42923</v>
      </c>
      <c r="C1937" s="122" t="s">
        <v>469</v>
      </c>
      <c r="D1937" s="116">
        <v>51.48</v>
      </c>
      <c r="E1937" s="11">
        <v>51.07</v>
      </c>
      <c r="F1937" s="12">
        <v>4882419</v>
      </c>
      <c r="H1937" s="21">
        <v>42972</v>
      </c>
      <c r="I1937" s="122" t="s">
        <v>58</v>
      </c>
      <c r="J1937" s="116">
        <v>252.18</v>
      </c>
      <c r="K1937" s="11">
        <v>253</v>
      </c>
      <c r="L1937" s="12">
        <v>688469</v>
      </c>
      <c r="N1937" s="113" t="str">
        <f t="shared" si="120"/>
        <v>42983FDX</v>
      </c>
      <c r="O1937" s="21">
        <v>42983</v>
      </c>
      <c r="P1937" s="122" t="s">
        <v>265</v>
      </c>
      <c r="Q1937" s="117">
        <v>214.2</v>
      </c>
      <c r="R1937" s="96">
        <v>213.26</v>
      </c>
      <c r="S1937" s="11">
        <v>1044610</v>
      </c>
      <c r="T1937" s="78">
        <f t="shared" si="118"/>
        <v>1009088.4</v>
      </c>
      <c r="U1937" s="11">
        <f t="shared" si="121"/>
        <v>-8.358480639711903E-3</v>
      </c>
      <c r="V1937" s="119">
        <f t="shared" si="119"/>
        <v>0.15446603801620562</v>
      </c>
    </row>
    <row r="1938" spans="2:22">
      <c r="B1938" s="21">
        <v>42923</v>
      </c>
      <c r="C1938" s="122" t="s">
        <v>470</v>
      </c>
      <c r="D1938" s="116">
        <v>93.05</v>
      </c>
      <c r="E1938" s="11">
        <v>93.84</v>
      </c>
      <c r="F1938" s="12">
        <v>1040279</v>
      </c>
      <c r="H1938" s="21">
        <v>42972</v>
      </c>
      <c r="I1938" s="122" t="s">
        <v>59</v>
      </c>
      <c r="J1938" s="116">
        <v>143.30000000000001</v>
      </c>
      <c r="K1938" s="11">
        <v>143.74</v>
      </c>
      <c r="L1938" s="12">
        <v>2872893</v>
      </c>
      <c r="N1938" s="113" t="str">
        <f t="shared" si="120"/>
        <v>42984FDX</v>
      </c>
      <c r="O1938" s="21">
        <v>42984</v>
      </c>
      <c r="P1938" s="122" t="s">
        <v>265</v>
      </c>
      <c r="Q1938" s="117">
        <v>214</v>
      </c>
      <c r="R1938" s="96">
        <v>211.91</v>
      </c>
      <c r="S1938" s="11">
        <v>1134826</v>
      </c>
      <c r="T1938" s="78">
        <f t="shared" si="118"/>
        <v>1009377.7</v>
      </c>
      <c r="U1938" s="11">
        <f t="shared" si="121"/>
        <v>-6.3504223575589535E-3</v>
      </c>
      <c r="V1938" s="119">
        <f t="shared" si="119"/>
        <v>0.15650864856844202</v>
      </c>
    </row>
    <row r="1939" spans="2:22">
      <c r="B1939" s="21">
        <v>42923</v>
      </c>
      <c r="C1939" s="122" t="s">
        <v>471</v>
      </c>
      <c r="D1939" s="116">
        <v>70.5</v>
      </c>
      <c r="E1939" s="11">
        <v>70.349999999999994</v>
      </c>
      <c r="F1939" s="12">
        <v>4266861</v>
      </c>
      <c r="H1939" s="21">
        <v>42972</v>
      </c>
      <c r="I1939" s="122" t="s">
        <v>60</v>
      </c>
      <c r="J1939" s="116">
        <v>64.98</v>
      </c>
      <c r="K1939" s="11">
        <v>65.41</v>
      </c>
      <c r="L1939" s="12">
        <v>1803318</v>
      </c>
      <c r="N1939" s="113" t="str">
        <f t="shared" si="120"/>
        <v>42985FDX</v>
      </c>
      <c r="O1939" s="21">
        <v>42985</v>
      </c>
      <c r="P1939" s="122" t="s">
        <v>265</v>
      </c>
      <c r="Q1939" s="117">
        <v>212.7</v>
      </c>
      <c r="R1939" s="96">
        <v>213.66</v>
      </c>
      <c r="S1939" s="11">
        <v>881562</v>
      </c>
      <c r="T1939" s="78">
        <f t="shared" si="118"/>
        <v>1017260.9666666667</v>
      </c>
      <c r="U1939" s="11">
        <f t="shared" si="121"/>
        <v>8.2243102852667827E-3</v>
      </c>
      <c r="V1939" s="119">
        <f t="shared" si="119"/>
        <v>0.15577684917327253</v>
      </c>
    </row>
    <row r="1940" spans="2:22">
      <c r="B1940" s="21">
        <v>42923</v>
      </c>
      <c r="C1940" s="122" t="s">
        <v>472</v>
      </c>
      <c r="D1940" s="116">
        <v>77.040000000000006</v>
      </c>
      <c r="E1940" s="11">
        <v>77.64</v>
      </c>
      <c r="F1940" s="12">
        <v>346400</v>
      </c>
      <c r="H1940" s="21">
        <v>42972</v>
      </c>
      <c r="I1940" s="122" t="s">
        <v>61</v>
      </c>
      <c r="J1940" s="116">
        <v>153</v>
      </c>
      <c r="K1940" s="11">
        <v>151.08000000000001</v>
      </c>
      <c r="L1940" s="12">
        <v>525967</v>
      </c>
      <c r="N1940" s="113" t="str">
        <f t="shared" si="120"/>
        <v>42986FDX</v>
      </c>
      <c r="O1940" s="21">
        <v>42986</v>
      </c>
      <c r="P1940" s="122" t="s">
        <v>265</v>
      </c>
      <c r="Q1940" s="117">
        <v>212.69</v>
      </c>
      <c r="R1940" s="96">
        <v>210.48</v>
      </c>
      <c r="S1940" s="11">
        <v>1600975</v>
      </c>
      <c r="T1940" s="78">
        <f t="shared" si="118"/>
        <v>1024339.5</v>
      </c>
      <c r="U1940" s="11">
        <f t="shared" si="121"/>
        <v>-1.4995329785704113E-2</v>
      </c>
      <c r="V1940" s="119">
        <f t="shared" si="119"/>
        <v>0.15743162695898655</v>
      </c>
    </row>
    <row r="1941" spans="2:22">
      <c r="B1941" s="21">
        <v>42923</v>
      </c>
      <c r="C1941" s="122" t="s">
        <v>473</v>
      </c>
      <c r="D1941" s="116">
        <v>175.8</v>
      </c>
      <c r="E1941" s="11">
        <v>177.49</v>
      </c>
      <c r="F1941" s="12">
        <v>1345748</v>
      </c>
      <c r="H1941" s="21">
        <v>42972</v>
      </c>
      <c r="I1941" s="122" t="s">
        <v>62</v>
      </c>
      <c r="J1941" s="116">
        <v>135.41999999999999</v>
      </c>
      <c r="K1941" s="11">
        <v>135.91999999999999</v>
      </c>
      <c r="L1941" s="12">
        <v>168842</v>
      </c>
      <c r="N1941" s="113" t="str">
        <f t="shared" si="120"/>
        <v>42989FDX</v>
      </c>
      <c r="O1941" s="21">
        <v>42989</v>
      </c>
      <c r="P1941" s="122" t="s">
        <v>265</v>
      </c>
      <c r="Q1941" s="117">
        <v>212.11</v>
      </c>
      <c r="R1941" s="96">
        <v>212.4</v>
      </c>
      <c r="S1941" s="11">
        <v>1491949</v>
      </c>
      <c r="T1941" s="78">
        <f t="shared" si="118"/>
        <v>998567.7</v>
      </c>
      <c r="U1941" s="11">
        <f t="shared" si="121"/>
        <v>9.0806526357465594E-3</v>
      </c>
      <c r="V1941" s="119">
        <f t="shared" si="119"/>
        <v>0.13948308651908919</v>
      </c>
    </row>
    <row r="1942" spans="2:22">
      <c r="B1942" s="21">
        <v>42923</v>
      </c>
      <c r="C1942" s="122" t="s">
        <v>474</v>
      </c>
      <c r="D1942" s="116">
        <v>36.68</v>
      </c>
      <c r="E1942" s="11">
        <v>36.64</v>
      </c>
      <c r="F1942" s="12">
        <v>1451505</v>
      </c>
      <c r="H1942" s="21">
        <v>42972</v>
      </c>
      <c r="I1942" s="122" t="s">
        <v>63</v>
      </c>
      <c r="J1942" s="116">
        <v>195.29</v>
      </c>
      <c r="K1942" s="11">
        <v>192.19</v>
      </c>
      <c r="L1942" s="12">
        <v>555710</v>
      </c>
      <c r="N1942" s="113" t="str">
        <f t="shared" si="120"/>
        <v>42990FDX</v>
      </c>
      <c r="O1942" s="21">
        <v>42990</v>
      </c>
      <c r="P1942" s="122" t="s">
        <v>265</v>
      </c>
      <c r="Q1942" s="117">
        <v>213.31</v>
      </c>
      <c r="R1942" s="96">
        <v>215.54</v>
      </c>
      <c r="S1942" s="11">
        <v>1580910</v>
      </c>
      <c r="T1942" s="78">
        <f t="shared" si="118"/>
        <v>1012420.7</v>
      </c>
      <c r="U1942" s="11">
        <f t="shared" si="121"/>
        <v>1.4675217800901806E-2</v>
      </c>
      <c r="V1942" s="119">
        <f t="shared" si="119"/>
        <v>0.14159698129646878</v>
      </c>
    </row>
    <row r="1943" spans="2:22">
      <c r="B1943" s="21">
        <v>42923</v>
      </c>
      <c r="C1943" s="122" t="s">
        <v>475</v>
      </c>
      <c r="D1943" s="116">
        <v>74.61</v>
      </c>
      <c r="E1943" s="11">
        <v>76.16</v>
      </c>
      <c r="F1943" s="12">
        <v>1443913</v>
      </c>
      <c r="H1943" s="21">
        <v>42972</v>
      </c>
      <c r="I1943" s="122" t="s">
        <v>64</v>
      </c>
      <c r="J1943" s="116">
        <v>124.38</v>
      </c>
      <c r="K1943" s="11">
        <v>121.76</v>
      </c>
      <c r="L1943" s="12">
        <v>712089</v>
      </c>
      <c r="N1943" s="113" t="str">
        <f t="shared" si="120"/>
        <v>42991FDX</v>
      </c>
      <c r="O1943" s="21">
        <v>42991</v>
      </c>
      <c r="P1943" s="122" t="s">
        <v>265</v>
      </c>
      <c r="Q1943" s="117">
        <v>215.12</v>
      </c>
      <c r="R1943" s="96">
        <v>215</v>
      </c>
      <c r="S1943" s="11">
        <v>800868</v>
      </c>
      <c r="T1943" s="78">
        <f t="shared" si="118"/>
        <v>1037314.2</v>
      </c>
      <c r="U1943" s="11">
        <f t="shared" si="121"/>
        <v>-2.5084790410227834E-3</v>
      </c>
      <c r="V1943" s="119">
        <f t="shared" si="119"/>
        <v>0.14720210595731123</v>
      </c>
    </row>
    <row r="1944" spans="2:22">
      <c r="B1944" s="21">
        <v>42923</v>
      </c>
      <c r="C1944" s="122" t="s">
        <v>476</v>
      </c>
      <c r="D1944" s="116">
        <v>126.79</v>
      </c>
      <c r="E1944" s="11">
        <v>127.17</v>
      </c>
      <c r="F1944" s="12">
        <v>987142</v>
      </c>
      <c r="H1944" s="21">
        <v>42972</v>
      </c>
      <c r="I1944" s="122" t="s">
        <v>65</v>
      </c>
      <c r="J1944" s="116">
        <v>46.82</v>
      </c>
      <c r="K1944" s="11">
        <v>46.52</v>
      </c>
      <c r="L1944" s="12">
        <v>1360234</v>
      </c>
      <c r="N1944" s="113" t="str">
        <f t="shared" si="120"/>
        <v>42992FDX</v>
      </c>
      <c r="O1944" s="21">
        <v>42992</v>
      </c>
      <c r="P1944" s="122" t="s">
        <v>265</v>
      </c>
      <c r="Q1944" s="117">
        <v>214.16</v>
      </c>
      <c r="R1944" s="96">
        <v>214.52</v>
      </c>
      <c r="S1944" s="11">
        <v>968227</v>
      </c>
      <c r="T1944" s="78">
        <f t="shared" si="118"/>
        <v>1024778.6333333333</v>
      </c>
      <c r="U1944" s="11">
        <f t="shared" si="121"/>
        <v>-2.2350540129382943E-3</v>
      </c>
      <c r="V1944" s="119">
        <f t="shared" si="119"/>
        <v>0.14591270291553621</v>
      </c>
    </row>
    <row r="1945" spans="2:22">
      <c r="B1945" s="21">
        <v>42923</v>
      </c>
      <c r="C1945" s="122" t="s">
        <v>477</v>
      </c>
      <c r="D1945" s="116">
        <v>51.52</v>
      </c>
      <c r="E1945" s="11">
        <v>51.06</v>
      </c>
      <c r="F1945" s="12">
        <v>3382613</v>
      </c>
      <c r="H1945" s="21">
        <v>42972</v>
      </c>
      <c r="I1945" s="122" t="s">
        <v>66</v>
      </c>
      <c r="J1945" s="116">
        <v>34.82</v>
      </c>
      <c r="K1945" s="11">
        <v>34.67</v>
      </c>
      <c r="L1945" s="12">
        <v>14726829</v>
      </c>
      <c r="N1945" s="113" t="str">
        <f t="shared" si="120"/>
        <v>42993FDX</v>
      </c>
      <c r="O1945" s="21">
        <v>42993</v>
      </c>
      <c r="P1945" s="122" t="s">
        <v>265</v>
      </c>
      <c r="Q1945" s="117">
        <v>212.87</v>
      </c>
      <c r="R1945" s="96">
        <v>214.83</v>
      </c>
      <c r="S1945" s="11">
        <v>1811568</v>
      </c>
      <c r="T1945" s="78">
        <f t="shared" si="118"/>
        <v>1011721.5</v>
      </c>
      <c r="U1945" s="11">
        <f t="shared" si="121"/>
        <v>1.4440435722336239E-3</v>
      </c>
      <c r="V1945" s="119">
        <f t="shared" si="119"/>
        <v>0.14165885782607812</v>
      </c>
    </row>
    <row r="1946" spans="2:22">
      <c r="B1946" s="21">
        <v>42923</v>
      </c>
      <c r="C1946" s="122" t="s">
        <v>478</v>
      </c>
      <c r="D1946" s="116">
        <v>60.4</v>
      </c>
      <c r="E1946" s="11">
        <v>60.22</v>
      </c>
      <c r="F1946" s="12">
        <v>2563467</v>
      </c>
      <c r="H1946" s="21">
        <v>42972</v>
      </c>
      <c r="I1946" s="122" t="s">
        <v>67</v>
      </c>
      <c r="J1946" s="116">
        <v>135.66</v>
      </c>
      <c r="K1946" s="11">
        <v>137.35</v>
      </c>
      <c r="L1946" s="12">
        <v>1530029</v>
      </c>
      <c r="N1946" s="113" t="str">
        <f t="shared" si="120"/>
        <v>42996FDX</v>
      </c>
      <c r="O1946" s="21">
        <v>42996</v>
      </c>
      <c r="P1946" s="122" t="s">
        <v>265</v>
      </c>
      <c r="Q1946" s="117">
        <v>215</v>
      </c>
      <c r="R1946" s="96">
        <v>215.08</v>
      </c>
      <c r="S1946" s="11">
        <v>1125771</v>
      </c>
      <c r="T1946" s="78">
        <f t="shared" si="118"/>
        <v>1035739.9666666667</v>
      </c>
      <c r="U1946" s="11">
        <f t="shared" si="121"/>
        <v>1.1630342545192352E-3</v>
      </c>
      <c r="V1946" s="119">
        <f t="shared" si="119"/>
        <v>0.14160270074653311</v>
      </c>
    </row>
    <row r="1947" spans="2:22">
      <c r="B1947" s="21">
        <v>42923</v>
      </c>
      <c r="C1947" s="122" t="s">
        <v>479</v>
      </c>
      <c r="D1947" s="116">
        <v>57.85</v>
      </c>
      <c r="E1947" s="11">
        <v>58.66</v>
      </c>
      <c r="F1947" s="12">
        <v>1381213</v>
      </c>
      <c r="H1947" s="21">
        <v>42972</v>
      </c>
      <c r="I1947" s="122" t="s">
        <v>68</v>
      </c>
      <c r="J1947" s="116">
        <v>54.13</v>
      </c>
      <c r="K1947" s="11">
        <v>54.59</v>
      </c>
      <c r="L1947" s="12">
        <v>2015714</v>
      </c>
      <c r="N1947" s="113" t="str">
        <f t="shared" si="120"/>
        <v>42997FDX</v>
      </c>
      <c r="O1947" s="21">
        <v>42997</v>
      </c>
      <c r="P1947" s="122" t="s">
        <v>265</v>
      </c>
      <c r="Q1947" s="117">
        <v>215.13</v>
      </c>
      <c r="R1947" s="96">
        <v>216</v>
      </c>
      <c r="S1947" s="11">
        <v>2127029</v>
      </c>
      <c r="T1947" s="78">
        <f t="shared" si="118"/>
        <v>1024928.9</v>
      </c>
      <c r="U1947" s="11">
        <f t="shared" si="121"/>
        <v>4.2683557426876741E-3</v>
      </c>
      <c r="V1947" s="119">
        <f t="shared" si="119"/>
        <v>0.1415700257597316</v>
      </c>
    </row>
    <row r="1948" spans="2:22">
      <c r="B1948" s="21">
        <v>42923</v>
      </c>
      <c r="C1948" s="122" t="s">
        <v>480</v>
      </c>
      <c r="D1948" s="116">
        <v>101.65</v>
      </c>
      <c r="E1948" s="11">
        <v>101.24</v>
      </c>
      <c r="F1948" s="12">
        <v>3933744</v>
      </c>
      <c r="H1948" s="21">
        <v>42972</v>
      </c>
      <c r="I1948" s="122" t="s">
        <v>69</v>
      </c>
      <c r="J1948" s="116">
        <v>20.100000000000001</v>
      </c>
      <c r="K1948" s="11">
        <v>20.2</v>
      </c>
      <c r="L1948" s="12">
        <v>6046212</v>
      </c>
      <c r="N1948" s="113" t="str">
        <f t="shared" si="120"/>
        <v>42998FDX</v>
      </c>
      <c r="O1948" s="21">
        <v>42998</v>
      </c>
      <c r="P1948" s="122" t="s">
        <v>265</v>
      </c>
      <c r="Q1948" s="117">
        <v>216.37</v>
      </c>
      <c r="R1948" s="96">
        <v>220.5</v>
      </c>
      <c r="S1948" s="11">
        <v>4275855</v>
      </c>
      <c r="T1948" s="78">
        <f t="shared" si="118"/>
        <v>1062877.0333333334</v>
      </c>
      <c r="U1948" s="11">
        <f t="shared" si="121"/>
        <v>2.061928720273561E-2</v>
      </c>
      <c r="V1948" s="119">
        <f t="shared" si="119"/>
        <v>0.14092854659597093</v>
      </c>
    </row>
    <row r="1949" spans="2:22">
      <c r="B1949" s="21">
        <v>42923</v>
      </c>
      <c r="C1949" s="122" t="s">
        <v>481</v>
      </c>
      <c r="D1949" s="116">
        <v>77.31</v>
      </c>
      <c r="E1949" s="11">
        <v>78.48</v>
      </c>
      <c r="F1949" s="12">
        <v>5342898</v>
      </c>
      <c r="H1949" s="21">
        <v>42972</v>
      </c>
      <c r="I1949" s="122" t="s">
        <v>70</v>
      </c>
      <c r="J1949" s="116">
        <v>84.28</v>
      </c>
      <c r="K1949" s="11">
        <v>84.63</v>
      </c>
      <c r="L1949" s="12">
        <v>1171884</v>
      </c>
      <c r="N1949" s="113" t="str">
        <f t="shared" si="120"/>
        <v>42999FDX</v>
      </c>
      <c r="O1949" s="21">
        <v>42999</v>
      </c>
      <c r="P1949" s="122" t="s">
        <v>265</v>
      </c>
      <c r="Q1949" s="117">
        <v>220</v>
      </c>
      <c r="R1949" s="96">
        <v>218.83</v>
      </c>
      <c r="S1949" s="11">
        <v>2092330</v>
      </c>
      <c r="T1949" s="78">
        <f t="shared" si="118"/>
        <v>1163545.4666666666</v>
      </c>
      <c r="U1949" s="11">
        <f t="shared" si="121"/>
        <v>-7.6025222206320495E-3</v>
      </c>
      <c r="V1949" s="119">
        <f t="shared" si="119"/>
        <v>0.14958444309994026</v>
      </c>
    </row>
    <row r="1950" spans="2:22">
      <c r="B1950" s="21">
        <v>42923</v>
      </c>
      <c r="C1950" s="122" t="s">
        <v>482</v>
      </c>
      <c r="D1950" s="116">
        <v>47.58</v>
      </c>
      <c r="E1950" s="11">
        <v>48.06</v>
      </c>
      <c r="F1950" s="12">
        <v>1168038</v>
      </c>
      <c r="H1950" s="21">
        <v>42972</v>
      </c>
      <c r="I1950" s="122" t="s">
        <v>71</v>
      </c>
      <c r="J1950" s="116">
        <v>38.729999999999997</v>
      </c>
      <c r="K1950" s="11">
        <v>38.47</v>
      </c>
      <c r="L1950" s="12">
        <v>947599</v>
      </c>
      <c r="N1950" s="113" t="str">
        <f t="shared" si="120"/>
        <v>43000FDX</v>
      </c>
      <c r="O1950" s="21">
        <v>43000</v>
      </c>
      <c r="P1950" s="122" t="s">
        <v>265</v>
      </c>
      <c r="Q1950" s="117">
        <v>218.85</v>
      </c>
      <c r="R1950" s="96">
        <v>220</v>
      </c>
      <c r="S1950" s="11">
        <v>1607598</v>
      </c>
      <c r="T1950" s="78">
        <f t="shared" si="118"/>
        <v>1199332.1333333333</v>
      </c>
      <c r="U1950" s="11">
        <f t="shared" si="121"/>
        <v>5.3323736860928809E-3</v>
      </c>
      <c r="V1950" s="119">
        <f t="shared" si="119"/>
        <v>0.15121534845411391</v>
      </c>
    </row>
    <row r="1951" spans="2:22">
      <c r="B1951" s="21">
        <v>42923</v>
      </c>
      <c r="C1951" s="122" t="s">
        <v>483</v>
      </c>
      <c r="D1951" s="116">
        <v>19.100000000000001</v>
      </c>
      <c r="E1951" s="11">
        <v>19.22</v>
      </c>
      <c r="F1951" s="12">
        <v>2165292</v>
      </c>
      <c r="H1951" s="21">
        <v>42972</v>
      </c>
      <c r="I1951" s="122" t="s">
        <v>72</v>
      </c>
      <c r="J1951" s="116">
        <v>330.35</v>
      </c>
      <c r="K1951" s="11">
        <v>326.21001999999999</v>
      </c>
      <c r="L1951" s="12">
        <v>821180.98400000005</v>
      </c>
      <c r="N1951" s="113" t="str">
        <f t="shared" si="120"/>
        <v>43003FDX</v>
      </c>
      <c r="O1951" s="21">
        <v>43003</v>
      </c>
      <c r="P1951" s="122" t="s">
        <v>265</v>
      </c>
      <c r="Q1951" s="117">
        <v>220.13</v>
      </c>
      <c r="R1951" s="96">
        <v>219.2</v>
      </c>
      <c r="S1951" s="11">
        <v>1277544</v>
      </c>
      <c r="T1951" s="78">
        <f t="shared" si="118"/>
        <v>1215912.6666666667</v>
      </c>
      <c r="U1951" s="11">
        <f t="shared" si="121"/>
        <v>-3.6429912785010919E-3</v>
      </c>
      <c r="V1951" s="119">
        <f t="shared" si="119"/>
        <v>0.14482308138289668</v>
      </c>
    </row>
    <row r="1952" spans="2:22">
      <c r="B1952" s="21">
        <v>42923</v>
      </c>
      <c r="C1952" s="122" t="s">
        <v>484</v>
      </c>
      <c r="D1952" s="116">
        <v>20.65</v>
      </c>
      <c r="E1952" s="11">
        <v>20.64</v>
      </c>
      <c r="F1952" s="12">
        <v>3323346</v>
      </c>
      <c r="H1952" s="21">
        <v>42972</v>
      </c>
      <c r="I1952" s="122" t="s">
        <v>73</v>
      </c>
      <c r="J1952" s="116">
        <v>119.05</v>
      </c>
      <c r="K1952" s="11">
        <v>118.75</v>
      </c>
      <c r="L1952" s="12">
        <v>356533</v>
      </c>
      <c r="N1952" s="113" t="str">
        <f t="shared" si="120"/>
        <v>43004FDX</v>
      </c>
      <c r="O1952" s="21">
        <v>43004</v>
      </c>
      <c r="P1952" s="122" t="s">
        <v>265</v>
      </c>
      <c r="Q1952" s="117">
        <v>218.74</v>
      </c>
      <c r="R1952" s="96">
        <v>219.81</v>
      </c>
      <c r="S1952" s="11">
        <v>1404650</v>
      </c>
      <c r="T1952" s="78">
        <f t="shared" si="118"/>
        <v>1220611.8333333333</v>
      </c>
      <c r="U1952" s="11">
        <f t="shared" si="121"/>
        <v>2.7789817661218346E-3</v>
      </c>
      <c r="V1952" s="119">
        <f t="shared" si="119"/>
        <v>0.14543040785125644</v>
      </c>
    </row>
    <row r="1953" spans="2:22">
      <c r="B1953" s="21">
        <v>42923</v>
      </c>
      <c r="C1953" s="122" t="s">
        <v>485</v>
      </c>
      <c r="D1953" s="116">
        <v>77.98</v>
      </c>
      <c r="E1953" s="11">
        <v>78.94</v>
      </c>
      <c r="F1953" s="12">
        <v>4200490</v>
      </c>
      <c r="H1953" s="21">
        <v>42975</v>
      </c>
      <c r="I1953" s="122" t="s">
        <v>24</v>
      </c>
      <c r="J1953" s="116">
        <v>28.74</v>
      </c>
      <c r="K1953" s="11">
        <v>28.76</v>
      </c>
      <c r="L1953" s="12">
        <v>4009158</v>
      </c>
      <c r="N1953" s="113" t="str">
        <f t="shared" si="120"/>
        <v>43005FDX</v>
      </c>
      <c r="O1953" s="21">
        <v>43005</v>
      </c>
      <c r="P1953" s="122" t="s">
        <v>265</v>
      </c>
      <c r="Q1953" s="117">
        <v>220.78</v>
      </c>
      <c r="R1953" s="96">
        <v>220</v>
      </c>
      <c r="S1953" s="11">
        <v>1262255</v>
      </c>
      <c r="T1953" s="78">
        <f t="shared" si="118"/>
        <v>1230593.2666666666</v>
      </c>
      <c r="U1953" s="11">
        <f t="shared" si="121"/>
        <v>8.6400951237940019E-4</v>
      </c>
      <c r="V1953" s="119">
        <f t="shared" si="119"/>
        <v>0.14079202306629221</v>
      </c>
    </row>
    <row r="1954" spans="2:22">
      <c r="B1954" s="21">
        <v>42923</v>
      </c>
      <c r="C1954" s="122" t="s">
        <v>486</v>
      </c>
      <c r="D1954" s="116">
        <v>38.130000000000003</v>
      </c>
      <c r="E1954" s="11">
        <v>38.17</v>
      </c>
      <c r="F1954" s="12">
        <v>1322885</v>
      </c>
      <c r="H1954" s="21">
        <v>42975</v>
      </c>
      <c r="I1954" s="122" t="s">
        <v>25</v>
      </c>
      <c r="J1954" s="116">
        <v>35.68</v>
      </c>
      <c r="K1954" s="11">
        <v>35.51</v>
      </c>
      <c r="L1954" s="12">
        <v>8008769</v>
      </c>
      <c r="N1954" s="113" t="str">
        <f t="shared" si="120"/>
        <v>43006FDX</v>
      </c>
      <c r="O1954" s="21">
        <v>43006</v>
      </c>
      <c r="P1954" s="122" t="s">
        <v>265</v>
      </c>
      <c r="Q1954" s="117">
        <v>219.62</v>
      </c>
      <c r="R1954" s="96">
        <v>224.26</v>
      </c>
      <c r="S1954" s="11">
        <v>1467926</v>
      </c>
      <c r="T1954" s="78">
        <f t="shared" si="118"/>
        <v>1248567.8</v>
      </c>
      <c r="U1954" s="11">
        <f t="shared" si="121"/>
        <v>1.9178546680373006E-2</v>
      </c>
      <c r="V1954" s="119">
        <f t="shared" si="119"/>
        <v>0.14032139079518566</v>
      </c>
    </row>
    <row r="1955" spans="2:22">
      <c r="B1955" s="21">
        <v>42923</v>
      </c>
      <c r="C1955" s="122" t="s">
        <v>487</v>
      </c>
      <c r="D1955" s="116">
        <v>120.26</v>
      </c>
      <c r="E1955" s="11">
        <v>122.04</v>
      </c>
      <c r="F1955" s="12">
        <v>675520</v>
      </c>
      <c r="H1955" s="21">
        <v>42975</v>
      </c>
      <c r="I1955" s="122" t="s">
        <v>26</v>
      </c>
      <c r="J1955" s="116">
        <v>916</v>
      </c>
      <c r="K1955" s="11">
        <v>913.81</v>
      </c>
      <c r="L1955" s="12">
        <v>1086484</v>
      </c>
      <c r="N1955" s="113" t="str">
        <f t="shared" si="120"/>
        <v>43007FDX</v>
      </c>
      <c r="O1955" s="21">
        <v>43007</v>
      </c>
      <c r="P1955" s="122" t="s">
        <v>265</v>
      </c>
      <c r="Q1955" s="117">
        <v>224.26</v>
      </c>
      <c r="R1955" s="96">
        <v>225.58</v>
      </c>
      <c r="S1955" s="11">
        <v>1290160</v>
      </c>
      <c r="T1955" s="78">
        <f t="shared" si="118"/>
        <v>1273842.3333333333</v>
      </c>
      <c r="U1955" s="11">
        <f t="shared" si="121"/>
        <v>5.8687701790361129E-3</v>
      </c>
      <c r="V1955" s="119">
        <f t="shared" si="119"/>
        <v>0.14912291308535713</v>
      </c>
    </row>
    <row r="1956" spans="2:22">
      <c r="B1956" s="21">
        <v>42923</v>
      </c>
      <c r="C1956" s="122" t="s">
        <v>488</v>
      </c>
      <c r="D1956" s="116">
        <v>273.92</v>
      </c>
      <c r="E1956" s="11">
        <v>276.97000000000003</v>
      </c>
      <c r="F1956" s="12">
        <v>584678</v>
      </c>
      <c r="H1956" s="21">
        <v>42975</v>
      </c>
      <c r="I1956" s="122" t="s">
        <v>27</v>
      </c>
      <c r="J1956" s="116">
        <v>931.88</v>
      </c>
      <c r="K1956" s="11">
        <v>928.13</v>
      </c>
      <c r="L1956" s="12">
        <v>1049397</v>
      </c>
      <c r="N1956" s="113" t="str">
        <f t="shared" si="120"/>
        <v>42919FE</v>
      </c>
      <c r="O1956" s="21">
        <v>42919</v>
      </c>
      <c r="P1956" s="122" t="s">
        <v>266</v>
      </c>
      <c r="Q1956" s="116">
        <v>29.24</v>
      </c>
      <c r="R1956" s="11">
        <v>29.06</v>
      </c>
      <c r="S1956" s="11">
        <v>1929111</v>
      </c>
      <c r="T1956" s="78">
        <f t="shared" si="118"/>
        <v>1282559.5</v>
      </c>
      <c r="U1956" s="11">
        <f t="shared" si="121"/>
        <v>-2.0493122050696342</v>
      </c>
      <c r="V1956" s="119">
        <f t="shared" si="119"/>
        <v>0.13295484356957288</v>
      </c>
    </row>
    <row r="1957" spans="2:22">
      <c r="B1957" s="21">
        <v>42923</v>
      </c>
      <c r="C1957" s="122" t="s">
        <v>489</v>
      </c>
      <c r="D1957" s="116">
        <v>187.35</v>
      </c>
      <c r="E1957" s="11">
        <v>187.96</v>
      </c>
      <c r="F1957" s="12">
        <v>2252496</v>
      </c>
      <c r="H1957" s="21">
        <v>42975</v>
      </c>
      <c r="I1957" s="122" t="s">
        <v>28</v>
      </c>
      <c r="J1957" s="116">
        <v>83.48</v>
      </c>
      <c r="K1957" s="11">
        <v>82.95</v>
      </c>
      <c r="L1957" s="12">
        <v>411841</v>
      </c>
      <c r="N1957" s="113" t="str">
        <f t="shared" si="120"/>
        <v>42921FE</v>
      </c>
      <c r="O1957" s="21">
        <v>42921</v>
      </c>
      <c r="P1957" s="122" t="s">
        <v>266</v>
      </c>
      <c r="Q1957" s="116">
        <v>29.1</v>
      </c>
      <c r="R1957" s="11">
        <v>29.21</v>
      </c>
      <c r="S1957" s="11">
        <v>4757564</v>
      </c>
      <c r="T1957" s="78">
        <f t="shared" si="118"/>
        <v>1315848.6333333333</v>
      </c>
      <c r="U1957" s="11">
        <f t="shared" si="121"/>
        <v>5.1484582575128442E-3</v>
      </c>
      <c r="V1957" s="119">
        <f t="shared" si="119"/>
        <v>5.9263847193455801</v>
      </c>
    </row>
    <row r="1958" spans="2:22">
      <c r="B1958" s="21">
        <v>42923</v>
      </c>
      <c r="C1958" s="122" t="s">
        <v>490</v>
      </c>
      <c r="D1958" s="116">
        <v>47.44</v>
      </c>
      <c r="E1958" s="11">
        <v>47.54</v>
      </c>
      <c r="F1958" s="12">
        <v>831804</v>
      </c>
      <c r="H1958" s="21">
        <v>42975</v>
      </c>
      <c r="I1958" s="122" t="s">
        <v>29</v>
      </c>
      <c r="J1958" s="116">
        <v>93.65</v>
      </c>
      <c r="K1958" s="11">
        <v>93.87</v>
      </c>
      <c r="L1958" s="12">
        <v>562869</v>
      </c>
      <c r="N1958" s="113" t="str">
        <f t="shared" si="120"/>
        <v>42922FE</v>
      </c>
      <c r="O1958" s="21">
        <v>42922</v>
      </c>
      <c r="P1958" s="122" t="s">
        <v>266</v>
      </c>
      <c r="Q1958" s="116">
        <v>29.18</v>
      </c>
      <c r="R1958" s="11">
        <v>29.31</v>
      </c>
      <c r="S1958" s="11">
        <v>4930622</v>
      </c>
      <c r="T1958" s="78">
        <f t="shared" si="118"/>
        <v>1441741.7666666666</v>
      </c>
      <c r="U1958" s="11">
        <f t="shared" si="121"/>
        <v>3.4176383231513175E-3</v>
      </c>
      <c r="V1958" s="119">
        <f t="shared" si="119"/>
        <v>5.9267387307446127</v>
      </c>
    </row>
    <row r="1959" spans="2:22">
      <c r="B1959" s="21">
        <v>42923</v>
      </c>
      <c r="C1959" s="122" t="s">
        <v>491</v>
      </c>
      <c r="D1959" s="116">
        <v>107.89</v>
      </c>
      <c r="E1959" s="11">
        <v>108.35</v>
      </c>
      <c r="F1959" s="12">
        <v>2803162</v>
      </c>
      <c r="H1959" s="21">
        <v>42975</v>
      </c>
      <c r="I1959" s="122" t="s">
        <v>30</v>
      </c>
      <c r="J1959" s="116">
        <v>23.81</v>
      </c>
      <c r="K1959" s="11">
        <v>23.39</v>
      </c>
      <c r="L1959" s="12">
        <v>3807941</v>
      </c>
      <c r="N1959" s="113" t="str">
        <f t="shared" si="120"/>
        <v>42923FE</v>
      </c>
      <c r="O1959" s="21">
        <v>42923</v>
      </c>
      <c r="P1959" s="122" t="s">
        <v>266</v>
      </c>
      <c r="Q1959" s="116">
        <v>29.31</v>
      </c>
      <c r="R1959" s="11">
        <v>29.25</v>
      </c>
      <c r="S1959" s="11">
        <v>3148525</v>
      </c>
      <c r="T1959" s="78">
        <f t="shared" si="118"/>
        <v>1582713.4333333333</v>
      </c>
      <c r="U1959" s="11">
        <f t="shared" si="121"/>
        <v>-2.0491810449355693E-3</v>
      </c>
      <c r="V1959" s="119">
        <f t="shared" si="119"/>
        <v>5.9255760654201062</v>
      </c>
    </row>
    <row r="1960" spans="2:22">
      <c r="B1960" s="21">
        <v>42923</v>
      </c>
      <c r="C1960" s="122" t="s">
        <v>492</v>
      </c>
      <c r="D1960" s="116">
        <v>109.44</v>
      </c>
      <c r="E1960" s="11">
        <v>110.36</v>
      </c>
      <c r="F1960" s="12">
        <v>1742740</v>
      </c>
      <c r="H1960" s="21">
        <v>42975</v>
      </c>
      <c r="I1960" s="122" t="s">
        <v>31</v>
      </c>
      <c r="J1960" s="116">
        <v>52.58</v>
      </c>
      <c r="K1960" s="11">
        <v>52.05</v>
      </c>
      <c r="L1960" s="12">
        <v>654662</v>
      </c>
      <c r="N1960" s="113" t="str">
        <f t="shared" si="120"/>
        <v>42926FE</v>
      </c>
      <c r="O1960" s="21">
        <v>42926</v>
      </c>
      <c r="P1960" s="122" t="s">
        <v>266</v>
      </c>
      <c r="Q1960" s="116">
        <v>29.24</v>
      </c>
      <c r="R1960" s="11">
        <v>29.31</v>
      </c>
      <c r="S1960" s="11">
        <v>3804983</v>
      </c>
      <c r="T1960" s="78">
        <f t="shared" si="118"/>
        <v>1653803.5333333334</v>
      </c>
      <c r="U1960" s="11">
        <f t="shared" si="121"/>
        <v>2.0491810449354236E-3</v>
      </c>
      <c r="V1960" s="119">
        <f t="shared" si="119"/>
        <v>5.9263119805126561</v>
      </c>
    </row>
    <row r="1961" spans="2:22">
      <c r="B1961" s="21">
        <v>42923</v>
      </c>
      <c r="C1961" s="122" t="s">
        <v>493</v>
      </c>
      <c r="D1961" s="116">
        <v>112.39</v>
      </c>
      <c r="E1961" s="11">
        <v>112.55</v>
      </c>
      <c r="F1961" s="12">
        <v>1024759</v>
      </c>
      <c r="H1961" s="21">
        <v>42975</v>
      </c>
      <c r="I1961" s="122" t="s">
        <v>32</v>
      </c>
      <c r="J1961" s="116">
        <v>222.91</v>
      </c>
      <c r="K1961" s="11">
        <v>220.35</v>
      </c>
      <c r="L1961" s="12">
        <v>2641607</v>
      </c>
      <c r="N1961" s="113" t="str">
        <f t="shared" si="120"/>
        <v>42927FE</v>
      </c>
      <c r="O1961" s="21">
        <v>42927</v>
      </c>
      <c r="P1961" s="122" t="s">
        <v>266</v>
      </c>
      <c r="Q1961" s="116">
        <v>29.35</v>
      </c>
      <c r="R1961" s="11">
        <v>29.28</v>
      </c>
      <c r="S1961" s="11">
        <v>4666094</v>
      </c>
      <c r="T1961" s="78">
        <f t="shared" si="118"/>
        <v>1760697.3</v>
      </c>
      <c r="U1961" s="11">
        <f t="shared" si="121"/>
        <v>-1.0240656296901457E-3</v>
      </c>
      <c r="V1961" s="119">
        <f t="shared" si="119"/>
        <v>5.9266898831584829</v>
      </c>
    </row>
    <row r="1962" spans="2:22">
      <c r="B1962" s="21">
        <v>42923</v>
      </c>
      <c r="C1962" s="122" t="s">
        <v>494</v>
      </c>
      <c r="D1962" s="116">
        <v>52.39</v>
      </c>
      <c r="E1962" s="11">
        <v>52.46</v>
      </c>
      <c r="F1962" s="12">
        <v>4599433</v>
      </c>
      <c r="H1962" s="21">
        <v>42975</v>
      </c>
      <c r="I1962" s="122" t="s">
        <v>33</v>
      </c>
      <c r="J1962" s="116">
        <v>30.15</v>
      </c>
      <c r="K1962" s="11">
        <v>30.32</v>
      </c>
      <c r="L1962" s="12">
        <v>1409240</v>
      </c>
      <c r="N1962" s="113" t="str">
        <f t="shared" si="120"/>
        <v>42928FE</v>
      </c>
      <c r="O1962" s="21">
        <v>42928</v>
      </c>
      <c r="P1962" s="122" t="s">
        <v>266</v>
      </c>
      <c r="Q1962" s="116">
        <v>29.53</v>
      </c>
      <c r="R1962" s="11">
        <v>29.73</v>
      </c>
      <c r="S1962" s="11">
        <v>3707323</v>
      </c>
      <c r="T1962" s="78">
        <f t="shared" si="118"/>
        <v>1895759.6333333333</v>
      </c>
      <c r="U1962" s="11">
        <f t="shared" si="121"/>
        <v>1.5251947916895424E-2</v>
      </c>
      <c r="V1962" s="119">
        <f t="shared" si="119"/>
        <v>5.9260744023926772</v>
      </c>
    </row>
    <row r="1963" spans="2:22">
      <c r="B1963" s="21">
        <v>42923</v>
      </c>
      <c r="C1963" s="122" t="s">
        <v>495</v>
      </c>
      <c r="D1963" s="116">
        <v>122.28</v>
      </c>
      <c r="E1963" s="11">
        <v>122.61</v>
      </c>
      <c r="F1963" s="12">
        <v>1762923</v>
      </c>
      <c r="H1963" s="21">
        <v>42975</v>
      </c>
      <c r="I1963" s="122" t="s">
        <v>34</v>
      </c>
      <c r="J1963" s="116">
        <v>159.6</v>
      </c>
      <c r="K1963" s="11">
        <v>156.25</v>
      </c>
      <c r="L1963" s="12">
        <v>936313</v>
      </c>
      <c r="N1963" s="113" t="str">
        <f t="shared" si="120"/>
        <v>42929FE</v>
      </c>
      <c r="O1963" s="21">
        <v>42929</v>
      </c>
      <c r="P1963" s="122" t="s">
        <v>266</v>
      </c>
      <c r="Q1963" s="116">
        <v>29.73</v>
      </c>
      <c r="R1963" s="11">
        <v>29.66</v>
      </c>
      <c r="S1963" s="11">
        <v>5687388</v>
      </c>
      <c r="T1963" s="78">
        <f t="shared" si="118"/>
        <v>1998001.1</v>
      </c>
      <c r="U1963" s="11">
        <f t="shared" si="121"/>
        <v>-2.357300300220337E-3</v>
      </c>
      <c r="V1963" s="119">
        <f t="shared" si="119"/>
        <v>5.9271780181908715</v>
      </c>
    </row>
    <row r="1964" spans="2:22">
      <c r="B1964" s="21">
        <v>42923</v>
      </c>
      <c r="C1964" s="122" t="s">
        <v>496</v>
      </c>
      <c r="D1964" s="116">
        <v>93.5</v>
      </c>
      <c r="E1964" s="11">
        <v>93.92</v>
      </c>
      <c r="F1964" s="12">
        <v>6175766</v>
      </c>
      <c r="H1964" s="21">
        <v>42975</v>
      </c>
      <c r="I1964" s="122" t="s">
        <v>35</v>
      </c>
      <c r="J1964" s="116">
        <v>39.07</v>
      </c>
      <c r="K1964" s="11">
        <v>38.79</v>
      </c>
      <c r="L1964" s="12">
        <v>7348340</v>
      </c>
      <c r="N1964" s="113" t="str">
        <f t="shared" si="120"/>
        <v>42930FE</v>
      </c>
      <c r="O1964" s="21">
        <v>42930</v>
      </c>
      <c r="P1964" s="122" t="s">
        <v>266</v>
      </c>
      <c r="Q1964" s="116">
        <v>29.91</v>
      </c>
      <c r="R1964" s="11">
        <v>30.2</v>
      </c>
      <c r="S1964" s="11">
        <v>7637358</v>
      </c>
      <c r="T1964" s="78">
        <f t="shared" si="118"/>
        <v>2160102.5</v>
      </c>
      <c r="U1964" s="11">
        <f t="shared" si="121"/>
        <v>1.8042587671037964E-2</v>
      </c>
      <c r="V1964" s="119">
        <f t="shared" si="119"/>
        <v>5.9257478165650301</v>
      </c>
    </row>
    <row r="1965" spans="2:22">
      <c r="B1965" s="21">
        <v>42923</v>
      </c>
      <c r="C1965" s="122" t="s">
        <v>497</v>
      </c>
      <c r="D1965" s="116">
        <v>103.35</v>
      </c>
      <c r="E1965" s="11">
        <v>103.64</v>
      </c>
      <c r="F1965" s="12">
        <v>447865</v>
      </c>
      <c r="H1965" s="21">
        <v>42975</v>
      </c>
      <c r="I1965" s="122" t="s">
        <v>36</v>
      </c>
      <c r="J1965" s="116">
        <v>95.29</v>
      </c>
      <c r="K1965" s="11">
        <v>94.63</v>
      </c>
      <c r="L1965" s="12">
        <v>1091130</v>
      </c>
      <c r="N1965" s="113" t="str">
        <f t="shared" si="120"/>
        <v>42933FE</v>
      </c>
      <c r="O1965" s="21">
        <v>42933</v>
      </c>
      <c r="P1965" s="122" t="s">
        <v>266</v>
      </c>
      <c r="Q1965" s="116">
        <v>30.21</v>
      </c>
      <c r="R1965" s="11">
        <v>30.24</v>
      </c>
      <c r="S1965" s="11">
        <v>5335983</v>
      </c>
      <c r="T1965" s="78">
        <f t="shared" si="118"/>
        <v>2380992</v>
      </c>
      <c r="U1965" s="11">
        <f t="shared" si="121"/>
        <v>1.3236269305083458E-3</v>
      </c>
      <c r="V1965" s="119">
        <f t="shared" si="119"/>
        <v>5.9264914432884916</v>
      </c>
    </row>
    <row r="1966" spans="2:22">
      <c r="B1966" s="21">
        <v>42923</v>
      </c>
      <c r="C1966" s="122" t="s">
        <v>498</v>
      </c>
      <c r="D1966" s="116">
        <v>56.11</v>
      </c>
      <c r="E1966" s="11">
        <v>56.7</v>
      </c>
      <c r="F1966" s="12">
        <v>2198661</v>
      </c>
      <c r="H1966" s="21">
        <v>42975</v>
      </c>
      <c r="I1966" s="122" t="s">
        <v>37</v>
      </c>
      <c r="J1966" s="116">
        <v>12.79</v>
      </c>
      <c r="K1966" s="11">
        <v>12.72</v>
      </c>
      <c r="L1966" s="12">
        <v>5827509</v>
      </c>
      <c r="N1966" s="113" t="str">
        <f t="shared" si="120"/>
        <v>42934FE</v>
      </c>
      <c r="O1966" s="21">
        <v>42934</v>
      </c>
      <c r="P1966" s="122" t="s">
        <v>266</v>
      </c>
      <c r="Q1966" s="116">
        <v>30.32</v>
      </c>
      <c r="R1966" s="11">
        <v>30.45</v>
      </c>
      <c r="S1966" s="11">
        <v>3770746</v>
      </c>
      <c r="T1966" s="78">
        <f t="shared" si="118"/>
        <v>2522573.6</v>
      </c>
      <c r="U1966" s="11">
        <f t="shared" si="121"/>
        <v>6.920442844573757E-3</v>
      </c>
      <c r="V1966" s="119">
        <f t="shared" si="119"/>
        <v>5.9263465957102079</v>
      </c>
    </row>
    <row r="1967" spans="2:22">
      <c r="B1967" s="21">
        <v>42923</v>
      </c>
      <c r="C1967" s="122" t="s">
        <v>499</v>
      </c>
      <c r="D1967" s="116">
        <v>33.130000000000003</v>
      </c>
      <c r="E1967" s="11">
        <v>33.200000000000003</v>
      </c>
      <c r="F1967" s="12">
        <v>2963365</v>
      </c>
      <c r="H1967" s="21">
        <v>42975</v>
      </c>
      <c r="I1967" s="122" t="s">
        <v>38</v>
      </c>
      <c r="J1967" s="116">
        <v>24.26</v>
      </c>
      <c r="K1967" s="11">
        <v>24.51</v>
      </c>
      <c r="L1967" s="12">
        <v>3384974</v>
      </c>
      <c r="N1967" s="113" t="str">
        <f t="shared" si="120"/>
        <v>42935FE</v>
      </c>
      <c r="O1967" s="21">
        <v>42935</v>
      </c>
      <c r="P1967" s="122" t="s">
        <v>266</v>
      </c>
      <c r="Q1967" s="116">
        <v>30.54</v>
      </c>
      <c r="R1967" s="11">
        <v>30.83</v>
      </c>
      <c r="S1967" s="11">
        <v>7007047</v>
      </c>
      <c r="T1967" s="78">
        <f t="shared" ref="T1967:T2030" si="122">AVERAGE(S1937:S1966)</f>
        <v>2620743.6666666665</v>
      </c>
      <c r="U1967" s="11">
        <f t="shared" si="121"/>
        <v>1.2402247742152902E-2</v>
      </c>
      <c r="V1967" s="119">
        <f t="shared" ref="V1967:V2030" si="123">_xlfn.STDEV.S(U1937:U1966)*(250)^0.5</f>
        <v>5.9267348638654909</v>
      </c>
    </row>
    <row r="1968" spans="2:22">
      <c r="B1968" s="21">
        <v>42923</v>
      </c>
      <c r="C1968" s="122" t="s">
        <v>500</v>
      </c>
      <c r="D1968" s="116">
        <v>66.44</v>
      </c>
      <c r="E1968" s="11">
        <v>68.180000000000007</v>
      </c>
      <c r="F1968" s="12">
        <v>5083561</v>
      </c>
      <c r="H1968" s="21">
        <v>42975</v>
      </c>
      <c r="I1968" s="122" t="s">
        <v>39</v>
      </c>
      <c r="J1968" s="116">
        <v>79.430000000000007</v>
      </c>
      <c r="K1968" s="11">
        <v>79.16</v>
      </c>
      <c r="L1968" s="12">
        <v>1370116</v>
      </c>
      <c r="N1968" s="113" t="str">
        <f t="shared" si="120"/>
        <v>42936FE</v>
      </c>
      <c r="O1968" s="21">
        <v>42936</v>
      </c>
      <c r="P1968" s="122" t="s">
        <v>266</v>
      </c>
      <c r="Q1968" s="116">
        <v>30.9</v>
      </c>
      <c r="R1968" s="11">
        <v>31.23</v>
      </c>
      <c r="S1968" s="11">
        <v>7000523</v>
      </c>
      <c r="T1968" s="78">
        <f t="shared" si="122"/>
        <v>2819491.5666666669</v>
      </c>
      <c r="U1968" s="11">
        <f t="shared" si="121"/>
        <v>1.2890929396928296E-2</v>
      </c>
      <c r="V1968" s="119">
        <f t="shared" si="123"/>
        <v>5.9287527722395312</v>
      </c>
    </row>
    <row r="1969" spans="2:22">
      <c r="B1969" s="21">
        <v>42923</v>
      </c>
      <c r="C1969" s="122" t="s">
        <v>501</v>
      </c>
      <c r="D1969" s="116">
        <v>129.41999999999999</v>
      </c>
      <c r="E1969" s="11">
        <v>128.16999999999999</v>
      </c>
      <c r="F1969" s="12">
        <v>1064586</v>
      </c>
      <c r="H1969" s="21">
        <v>42975</v>
      </c>
      <c r="I1969" s="122" t="s">
        <v>40</v>
      </c>
      <c r="J1969" s="116">
        <v>72.010000000000005</v>
      </c>
      <c r="K1969" s="11">
        <v>71.239999999999995</v>
      </c>
      <c r="L1969" s="12">
        <v>931688</v>
      </c>
      <c r="N1969" s="113" t="str">
        <f t="shared" si="120"/>
        <v>42937FE</v>
      </c>
      <c r="O1969" s="21">
        <v>42937</v>
      </c>
      <c r="P1969" s="122" t="s">
        <v>266</v>
      </c>
      <c r="Q1969" s="116">
        <v>31.16</v>
      </c>
      <c r="R1969" s="11">
        <v>31.74</v>
      </c>
      <c r="S1969" s="11">
        <v>7311238</v>
      </c>
      <c r="T1969" s="78">
        <f t="shared" si="122"/>
        <v>3015014.8</v>
      </c>
      <c r="U1969" s="11">
        <f t="shared" si="121"/>
        <v>1.6198543803275726E-2</v>
      </c>
      <c r="V1969" s="119">
        <f t="shared" si="123"/>
        <v>5.9306386553429533</v>
      </c>
    </row>
    <row r="1970" spans="2:22">
      <c r="B1970" s="21">
        <v>42923</v>
      </c>
      <c r="C1970" s="122" t="s">
        <v>502</v>
      </c>
      <c r="D1970" s="116">
        <v>92.41</v>
      </c>
      <c r="E1970" s="11">
        <v>75.901650000000004</v>
      </c>
      <c r="F1970" s="12">
        <v>1522127</v>
      </c>
      <c r="H1970" s="21">
        <v>42975</v>
      </c>
      <c r="I1970" s="122" t="s">
        <v>41</v>
      </c>
      <c r="J1970" s="116">
        <v>29.56</v>
      </c>
      <c r="K1970" s="11">
        <v>29.28</v>
      </c>
      <c r="L1970" s="12">
        <v>1639758</v>
      </c>
      <c r="N1970" s="113" t="str">
        <f t="shared" si="120"/>
        <v>42940FE</v>
      </c>
      <c r="O1970" s="21">
        <v>42940</v>
      </c>
      <c r="P1970" s="122" t="s">
        <v>266</v>
      </c>
      <c r="Q1970" s="116">
        <v>31.74</v>
      </c>
      <c r="R1970" s="11">
        <v>31.25</v>
      </c>
      <c r="S1970" s="11">
        <v>5705898</v>
      </c>
      <c r="T1970" s="78">
        <f t="shared" si="122"/>
        <v>3229337.3333333335</v>
      </c>
      <c r="U1970" s="11">
        <f t="shared" si="121"/>
        <v>-1.5558338915852472E-2</v>
      </c>
      <c r="V1970" s="119">
        <f t="shared" si="123"/>
        <v>5.9315184177810449</v>
      </c>
    </row>
    <row r="1971" spans="2:22">
      <c r="B1971" s="21">
        <v>42923</v>
      </c>
      <c r="C1971" s="122" t="s">
        <v>503</v>
      </c>
      <c r="D1971" s="116">
        <v>83.48</v>
      </c>
      <c r="E1971" s="11">
        <v>83.65</v>
      </c>
      <c r="F1971" s="12">
        <v>1077724</v>
      </c>
      <c r="H1971" s="21">
        <v>42975</v>
      </c>
      <c r="I1971" s="122" t="s">
        <v>42</v>
      </c>
      <c r="J1971" s="116">
        <v>151.94</v>
      </c>
      <c r="K1971" s="11">
        <v>151.38999999999999</v>
      </c>
      <c r="L1971" s="12">
        <v>6845407</v>
      </c>
      <c r="N1971" s="113" t="str">
        <f t="shared" si="120"/>
        <v>42941FE</v>
      </c>
      <c r="O1971" s="21">
        <v>42941</v>
      </c>
      <c r="P1971" s="122" t="s">
        <v>266</v>
      </c>
      <c r="Q1971" s="116">
        <v>31.25</v>
      </c>
      <c r="R1971" s="11">
        <v>30.87</v>
      </c>
      <c r="S1971" s="11">
        <v>4536059</v>
      </c>
      <c r="T1971" s="78">
        <f t="shared" si="122"/>
        <v>3366168.1</v>
      </c>
      <c r="U1971" s="11">
        <f t="shared" si="121"/>
        <v>-1.2234537668342522E-2</v>
      </c>
      <c r="V1971" s="119">
        <f t="shared" si="123"/>
        <v>5.9314789015409257</v>
      </c>
    </row>
    <row r="1972" spans="2:22">
      <c r="B1972" s="21">
        <v>42923</v>
      </c>
      <c r="C1972" s="122" t="s">
        <v>504</v>
      </c>
      <c r="D1972" s="116">
        <v>93.37</v>
      </c>
      <c r="E1972" s="11">
        <v>94.42</v>
      </c>
      <c r="F1972" s="12">
        <v>1693543</v>
      </c>
      <c r="H1972" s="21">
        <v>42975</v>
      </c>
      <c r="I1972" s="122" t="s">
        <v>43</v>
      </c>
      <c r="J1972" s="116">
        <v>38.61</v>
      </c>
      <c r="K1972" s="11">
        <v>38.299999999999997</v>
      </c>
      <c r="L1972" s="12">
        <v>3576828</v>
      </c>
      <c r="N1972" s="113" t="str">
        <f t="shared" si="120"/>
        <v>42942FE</v>
      </c>
      <c r="O1972" s="21">
        <v>42942</v>
      </c>
      <c r="P1972" s="122" t="s">
        <v>266</v>
      </c>
      <c r="Q1972" s="116">
        <v>30.86</v>
      </c>
      <c r="R1972" s="11">
        <v>31.1</v>
      </c>
      <c r="S1972" s="11">
        <v>5624345</v>
      </c>
      <c r="T1972" s="78">
        <f t="shared" si="122"/>
        <v>3467638.4333333331</v>
      </c>
      <c r="U1972" s="11">
        <f t="shared" si="121"/>
        <v>7.4229806711204761E-3</v>
      </c>
      <c r="V1972" s="119">
        <f t="shared" si="123"/>
        <v>5.9295468146997976</v>
      </c>
    </row>
    <row r="1973" spans="2:22">
      <c r="B1973" s="21">
        <v>42923</v>
      </c>
      <c r="C1973" s="122" t="s">
        <v>505</v>
      </c>
      <c r="D1973" s="116">
        <v>129.13999999999999</v>
      </c>
      <c r="E1973" s="11">
        <v>130.35</v>
      </c>
      <c r="F1973" s="12">
        <v>1019946</v>
      </c>
      <c r="H1973" s="21">
        <v>42975</v>
      </c>
      <c r="I1973" s="122" t="s">
        <v>44</v>
      </c>
      <c r="J1973" s="116">
        <v>54.69</v>
      </c>
      <c r="K1973" s="11">
        <v>54.49</v>
      </c>
      <c r="L1973" s="12">
        <v>2611392</v>
      </c>
      <c r="N1973" s="113" t="str">
        <f t="shared" si="120"/>
        <v>42943FE</v>
      </c>
      <c r="O1973" s="21">
        <v>42943</v>
      </c>
      <c r="P1973" s="122" t="s">
        <v>266</v>
      </c>
      <c r="Q1973" s="116">
        <v>31.05</v>
      </c>
      <c r="R1973" s="11">
        <v>31.25</v>
      </c>
      <c r="S1973" s="11">
        <v>5909171</v>
      </c>
      <c r="T1973" s="78">
        <f t="shared" si="122"/>
        <v>3602419.6</v>
      </c>
      <c r="U1973" s="11">
        <f t="shared" si="121"/>
        <v>4.8115569972221172E-3</v>
      </c>
      <c r="V1973" s="119">
        <f t="shared" si="123"/>
        <v>5.928751139774298</v>
      </c>
    </row>
    <row r="1974" spans="2:22">
      <c r="B1974" s="21">
        <v>42923</v>
      </c>
      <c r="C1974" s="122" t="s">
        <v>506</v>
      </c>
      <c r="D1974" s="116">
        <v>67.61</v>
      </c>
      <c r="E1974" s="11">
        <v>67.47</v>
      </c>
      <c r="F1974" s="12">
        <v>1403028</v>
      </c>
      <c r="H1974" s="21">
        <v>42975</v>
      </c>
      <c r="I1974" s="122" t="s">
        <v>45</v>
      </c>
      <c r="J1974" s="116">
        <v>63.72</v>
      </c>
      <c r="K1974" s="11">
        <v>63.17</v>
      </c>
      <c r="L1974" s="12">
        <v>1517796</v>
      </c>
      <c r="N1974" s="113" t="str">
        <f t="shared" si="120"/>
        <v>42944FE</v>
      </c>
      <c r="O1974" s="21">
        <v>42944</v>
      </c>
      <c r="P1974" s="122" t="s">
        <v>266</v>
      </c>
      <c r="Q1974" s="116">
        <v>31.13</v>
      </c>
      <c r="R1974" s="11">
        <v>32.15</v>
      </c>
      <c r="S1974" s="11">
        <v>10070829</v>
      </c>
      <c r="T1974" s="78">
        <f t="shared" si="122"/>
        <v>3772696.3666666667</v>
      </c>
      <c r="U1974" s="11">
        <f t="shared" si="121"/>
        <v>2.8393074501217828E-2</v>
      </c>
      <c r="V1974" s="119">
        <f t="shared" si="123"/>
        <v>5.9294489075078074</v>
      </c>
    </row>
    <row r="1975" spans="2:22">
      <c r="B1975" s="21">
        <v>42923</v>
      </c>
      <c r="C1975" s="122" t="s">
        <v>507</v>
      </c>
      <c r="D1975" s="116">
        <v>43.53</v>
      </c>
      <c r="E1975" s="11">
        <v>43.48</v>
      </c>
      <c r="F1975" s="12">
        <v>12198485</v>
      </c>
      <c r="H1975" s="21">
        <v>42975</v>
      </c>
      <c r="I1975" s="122" t="s">
        <v>46</v>
      </c>
      <c r="J1975" s="116">
        <v>47.76</v>
      </c>
      <c r="K1975" s="11">
        <v>47.06</v>
      </c>
      <c r="L1975" s="12">
        <v>1590900</v>
      </c>
      <c r="N1975" s="113" t="str">
        <f t="shared" si="120"/>
        <v>42947FE</v>
      </c>
      <c r="O1975" s="21">
        <v>42947</v>
      </c>
      <c r="P1975" s="122" t="s">
        <v>266</v>
      </c>
      <c r="Q1975" s="116">
        <v>32.1</v>
      </c>
      <c r="R1975" s="11">
        <v>31.91</v>
      </c>
      <c r="S1975" s="11">
        <v>5076510</v>
      </c>
      <c r="T1975" s="78">
        <f t="shared" si="122"/>
        <v>4076116.4333333331</v>
      </c>
      <c r="U1975" s="11">
        <f t="shared" si="121"/>
        <v>-7.4930103934762338E-3</v>
      </c>
      <c r="V1975" s="119">
        <f t="shared" si="123"/>
        <v>5.9328702746304813</v>
      </c>
    </row>
    <row r="1976" spans="2:22">
      <c r="B1976" s="21">
        <v>42923</v>
      </c>
      <c r="C1976" s="122" t="s">
        <v>508</v>
      </c>
      <c r="D1976" s="116">
        <v>183.28</v>
      </c>
      <c r="E1976" s="11">
        <v>184.08</v>
      </c>
      <c r="F1976" s="12">
        <v>303426</v>
      </c>
      <c r="H1976" s="21">
        <v>42975</v>
      </c>
      <c r="I1976" s="122" t="s">
        <v>47</v>
      </c>
      <c r="J1976" s="116">
        <v>38.020000000000003</v>
      </c>
      <c r="K1976" s="11">
        <v>37.49</v>
      </c>
      <c r="L1976" s="12">
        <v>3264486</v>
      </c>
      <c r="N1976" s="113" t="str">
        <f t="shared" si="120"/>
        <v>42948FE</v>
      </c>
      <c r="O1976" s="21">
        <v>42948</v>
      </c>
      <c r="P1976" s="122" t="s">
        <v>266</v>
      </c>
      <c r="Q1976" s="116">
        <v>32.01</v>
      </c>
      <c r="R1976" s="11">
        <v>31.93</v>
      </c>
      <c r="S1976" s="11">
        <v>4034905</v>
      </c>
      <c r="T1976" s="78">
        <f t="shared" si="122"/>
        <v>4184947.8333333335</v>
      </c>
      <c r="U1976" s="11">
        <f t="shared" si="121"/>
        <v>6.2656643653845204E-4</v>
      </c>
      <c r="V1976" s="119">
        <f t="shared" si="123"/>
        <v>5.9320859945962647</v>
      </c>
    </row>
    <row r="1977" spans="2:22">
      <c r="B1977" s="21">
        <v>42923</v>
      </c>
      <c r="C1977" s="122" t="s">
        <v>509</v>
      </c>
      <c r="D1977" s="116">
        <v>77.73</v>
      </c>
      <c r="E1977" s="11">
        <v>77.47</v>
      </c>
      <c r="F1977" s="12">
        <v>6001927</v>
      </c>
      <c r="H1977" s="21">
        <v>42975</v>
      </c>
      <c r="I1977" s="122" t="s">
        <v>48</v>
      </c>
      <c r="J1977" s="116">
        <v>137.13999999999999</v>
      </c>
      <c r="K1977" s="11">
        <v>136.87</v>
      </c>
      <c r="L1977" s="12">
        <v>1515963</v>
      </c>
      <c r="N1977" s="113" t="str">
        <f t="shared" si="120"/>
        <v>42949FE</v>
      </c>
      <c r="O1977" s="21">
        <v>42949</v>
      </c>
      <c r="P1977" s="122" t="s">
        <v>266</v>
      </c>
      <c r="Q1977" s="116">
        <v>31.8</v>
      </c>
      <c r="R1977" s="11">
        <v>32.21</v>
      </c>
      <c r="S1977" s="11">
        <v>4887571</v>
      </c>
      <c r="T1977" s="78">
        <f t="shared" si="122"/>
        <v>4281918.9666666668</v>
      </c>
      <c r="U1977" s="11">
        <f t="shared" si="121"/>
        <v>8.7309566164168982E-3</v>
      </c>
      <c r="V1977" s="119">
        <f t="shared" si="123"/>
        <v>5.9320357343926222</v>
      </c>
    </row>
    <row r="1978" spans="2:22">
      <c r="B1978" s="21">
        <v>42923</v>
      </c>
      <c r="C1978" s="122" t="s">
        <v>510</v>
      </c>
      <c r="D1978" s="116">
        <v>86.54</v>
      </c>
      <c r="E1978" s="11">
        <v>86.94</v>
      </c>
      <c r="F1978" s="12">
        <v>3436767</v>
      </c>
      <c r="H1978" s="21">
        <v>42975</v>
      </c>
      <c r="I1978" s="122" t="s">
        <v>49</v>
      </c>
      <c r="J1978" s="116">
        <v>44.72</v>
      </c>
      <c r="K1978" s="11">
        <v>43.49</v>
      </c>
      <c r="L1978" s="12">
        <v>2233272</v>
      </c>
      <c r="N1978" s="113" t="str">
        <f t="shared" si="120"/>
        <v>42950FE</v>
      </c>
      <c r="O1978" s="21">
        <v>42950</v>
      </c>
      <c r="P1978" s="122" t="s">
        <v>266</v>
      </c>
      <c r="Q1978" s="116">
        <v>31.93</v>
      </c>
      <c r="R1978" s="11">
        <v>32.06</v>
      </c>
      <c r="S1978" s="11">
        <v>5395275</v>
      </c>
      <c r="T1978" s="78">
        <f t="shared" si="122"/>
        <v>4373937.0333333332</v>
      </c>
      <c r="U1978" s="11">
        <f t="shared" si="121"/>
        <v>-4.667816161700508E-3</v>
      </c>
      <c r="V1978" s="119">
        <f t="shared" si="123"/>
        <v>5.9324897321602501</v>
      </c>
    </row>
    <row r="1979" spans="2:22">
      <c r="B1979" s="21">
        <v>42923</v>
      </c>
      <c r="C1979" s="122" t="s">
        <v>511</v>
      </c>
      <c r="D1979" s="116">
        <v>60.75</v>
      </c>
      <c r="E1979" s="11">
        <v>60.92</v>
      </c>
      <c r="F1979" s="12">
        <v>1442955</v>
      </c>
      <c r="H1979" s="21">
        <v>42975</v>
      </c>
      <c r="I1979" s="122" t="s">
        <v>50</v>
      </c>
      <c r="J1979" s="116">
        <v>17.98</v>
      </c>
      <c r="K1979" s="11">
        <v>13.799445</v>
      </c>
      <c r="L1979" s="12">
        <v>7495126</v>
      </c>
      <c r="N1979" s="113" t="str">
        <f t="shared" si="120"/>
        <v>42951FE</v>
      </c>
      <c r="O1979" s="21">
        <v>42951</v>
      </c>
      <c r="P1979" s="122" t="s">
        <v>266</v>
      </c>
      <c r="Q1979" s="116">
        <v>31.83</v>
      </c>
      <c r="R1979" s="11">
        <v>32.07</v>
      </c>
      <c r="S1979" s="11">
        <v>3875957</v>
      </c>
      <c r="T1979" s="78">
        <f t="shared" si="122"/>
        <v>4411251.0333333332</v>
      </c>
      <c r="U1979" s="11">
        <f t="shared" si="121"/>
        <v>3.1186652365661498E-4</v>
      </c>
      <c r="V1979" s="119">
        <f t="shared" si="123"/>
        <v>5.9298496949475776</v>
      </c>
    </row>
    <row r="1980" spans="2:22">
      <c r="B1980" s="21">
        <v>42923</v>
      </c>
      <c r="C1980" s="122" t="s">
        <v>512</v>
      </c>
      <c r="D1980" s="116">
        <v>55.78</v>
      </c>
      <c r="E1980" s="11">
        <v>55.74</v>
      </c>
      <c r="F1980" s="12">
        <v>11503450</v>
      </c>
      <c r="H1980" s="21">
        <v>42975</v>
      </c>
      <c r="I1980" s="122" t="s">
        <v>51</v>
      </c>
      <c r="J1980" s="116">
        <v>19.350000000000001</v>
      </c>
      <c r="K1980" s="11">
        <v>19.18</v>
      </c>
      <c r="L1980" s="12">
        <v>13043958</v>
      </c>
      <c r="N1980" s="113" t="str">
        <f t="shared" si="120"/>
        <v>42954FE</v>
      </c>
      <c r="O1980" s="21">
        <v>42954</v>
      </c>
      <c r="P1980" s="122" t="s">
        <v>266</v>
      </c>
      <c r="Q1980" s="116">
        <v>32</v>
      </c>
      <c r="R1980" s="11">
        <v>31.79</v>
      </c>
      <c r="S1980" s="11">
        <v>3599422</v>
      </c>
      <c r="T1980" s="78">
        <f t="shared" si="122"/>
        <v>4470705.2666666666</v>
      </c>
      <c r="U1980" s="11">
        <f t="shared" si="121"/>
        <v>-8.769238782352199E-3</v>
      </c>
      <c r="V1980" s="119">
        <f t="shared" si="123"/>
        <v>5.9305457422828409</v>
      </c>
    </row>
    <row r="1981" spans="2:22">
      <c r="B1981" s="21">
        <v>42923</v>
      </c>
      <c r="C1981" s="122" t="s">
        <v>513</v>
      </c>
      <c r="D1981" s="116">
        <v>190.51</v>
      </c>
      <c r="E1981" s="11">
        <v>192.11</v>
      </c>
      <c r="F1981" s="12">
        <v>426179</v>
      </c>
      <c r="H1981" s="21">
        <v>42975</v>
      </c>
      <c r="I1981" s="122" t="s">
        <v>52</v>
      </c>
      <c r="J1981" s="116">
        <v>29.79</v>
      </c>
      <c r="K1981" s="11">
        <v>29.61</v>
      </c>
      <c r="L1981" s="12">
        <v>3079498</v>
      </c>
      <c r="N1981" s="113" t="str">
        <f t="shared" si="120"/>
        <v>42955FE</v>
      </c>
      <c r="O1981" s="21">
        <v>42955</v>
      </c>
      <c r="P1981" s="122" t="s">
        <v>266</v>
      </c>
      <c r="Q1981" s="116">
        <v>31.72</v>
      </c>
      <c r="R1981" s="11">
        <v>31.95</v>
      </c>
      <c r="S1981" s="11">
        <v>3422196</v>
      </c>
      <c r="T1981" s="78">
        <f t="shared" si="122"/>
        <v>4537099.4000000004</v>
      </c>
      <c r="U1981" s="11">
        <f t="shared" si="121"/>
        <v>5.0204059008323899E-3</v>
      </c>
      <c r="V1981" s="119">
        <f t="shared" si="123"/>
        <v>5.9292638692585031</v>
      </c>
    </row>
    <row r="1982" spans="2:22">
      <c r="B1982" s="21">
        <v>42923</v>
      </c>
      <c r="C1982" s="122" t="s">
        <v>514</v>
      </c>
      <c r="D1982" s="116">
        <v>145.32</v>
      </c>
      <c r="E1982" s="11">
        <v>146.32</v>
      </c>
      <c r="F1982" s="12">
        <v>508814</v>
      </c>
      <c r="H1982" s="21">
        <v>42975</v>
      </c>
      <c r="I1982" s="122" t="s">
        <v>53</v>
      </c>
      <c r="J1982" s="116">
        <v>31.39</v>
      </c>
      <c r="K1982" s="11">
        <v>31.05</v>
      </c>
      <c r="L1982" s="12">
        <v>3190906</v>
      </c>
      <c r="N1982" s="113" t="str">
        <f t="shared" si="120"/>
        <v>42956FE</v>
      </c>
      <c r="O1982" s="21">
        <v>42956</v>
      </c>
      <c r="P1982" s="122" t="s">
        <v>266</v>
      </c>
      <c r="Q1982" s="116">
        <v>32.020000000000003</v>
      </c>
      <c r="R1982" s="11">
        <v>31.61</v>
      </c>
      <c r="S1982" s="11">
        <v>3041567</v>
      </c>
      <c r="T1982" s="78">
        <f t="shared" si="122"/>
        <v>4608587.8</v>
      </c>
      <c r="U1982" s="11">
        <f t="shared" si="121"/>
        <v>-1.0698654596017449E-2</v>
      </c>
      <c r="V1982" s="119">
        <f t="shared" si="123"/>
        <v>5.9300828847843698</v>
      </c>
    </row>
    <row r="1983" spans="2:22">
      <c r="B1983" s="21">
        <v>42923</v>
      </c>
      <c r="C1983" s="122" t="s">
        <v>515</v>
      </c>
      <c r="D1983" s="116">
        <v>73.55</v>
      </c>
      <c r="E1983" s="11">
        <v>73.989999999999995</v>
      </c>
      <c r="F1983" s="12">
        <v>1468317</v>
      </c>
      <c r="H1983" s="21">
        <v>42975</v>
      </c>
      <c r="I1983" s="122" t="s">
        <v>54</v>
      </c>
      <c r="J1983" s="116">
        <v>120.28</v>
      </c>
      <c r="K1983" s="11">
        <v>121.33</v>
      </c>
      <c r="L1983" s="12">
        <v>1433525</v>
      </c>
      <c r="N1983" s="113" t="str">
        <f t="shared" si="120"/>
        <v>42957FE</v>
      </c>
      <c r="O1983" s="21">
        <v>42957</v>
      </c>
      <c r="P1983" s="122" t="s">
        <v>266</v>
      </c>
      <c r="Q1983" s="116">
        <v>31.64</v>
      </c>
      <c r="R1983" s="11">
        <v>32.04</v>
      </c>
      <c r="S1983" s="11">
        <v>4237907</v>
      </c>
      <c r="T1983" s="78">
        <f t="shared" si="122"/>
        <v>4663151.7</v>
      </c>
      <c r="U1983" s="11">
        <f t="shared" si="121"/>
        <v>1.3511595972632144E-2</v>
      </c>
      <c r="V1983" s="119">
        <f t="shared" si="123"/>
        <v>5.928898218590831</v>
      </c>
    </row>
    <row r="1984" spans="2:22">
      <c r="B1984" s="21">
        <v>42923</v>
      </c>
      <c r="C1984" s="122" t="s">
        <v>516</v>
      </c>
      <c r="D1984" s="116">
        <v>30.46</v>
      </c>
      <c r="E1984" s="11">
        <v>30.41</v>
      </c>
      <c r="F1984" s="12">
        <v>6245917</v>
      </c>
      <c r="H1984" s="21">
        <v>42975</v>
      </c>
      <c r="I1984" s="122" t="s">
        <v>55</v>
      </c>
      <c r="J1984" s="116">
        <v>85.75</v>
      </c>
      <c r="K1984" s="11">
        <v>84.79</v>
      </c>
      <c r="L1984" s="12">
        <v>842546</v>
      </c>
      <c r="N1984" s="113" t="str">
        <f t="shared" si="120"/>
        <v>42958FE</v>
      </c>
      <c r="O1984" s="21">
        <v>42958</v>
      </c>
      <c r="P1984" s="122" t="s">
        <v>266</v>
      </c>
      <c r="Q1984" s="116">
        <v>31.91</v>
      </c>
      <c r="R1984" s="11">
        <v>32.17</v>
      </c>
      <c r="S1984" s="11">
        <v>3904651</v>
      </c>
      <c r="T1984" s="78">
        <f t="shared" si="122"/>
        <v>4762340.0999999996</v>
      </c>
      <c r="U1984" s="11">
        <f t="shared" si="121"/>
        <v>4.0492190507765728E-3</v>
      </c>
      <c r="V1984" s="119">
        <f t="shared" si="123"/>
        <v>5.9302151459494041</v>
      </c>
    </row>
    <row r="1985" spans="2:22">
      <c r="B1985" s="21">
        <v>42923</v>
      </c>
      <c r="C1985" s="122" t="s">
        <v>517</v>
      </c>
      <c r="D1985" s="116">
        <v>75.650000000000006</v>
      </c>
      <c r="E1985" s="11">
        <v>75.33</v>
      </c>
      <c r="F1985" s="12">
        <v>5307064</v>
      </c>
      <c r="H1985" s="21">
        <v>42975</v>
      </c>
      <c r="I1985" s="122" t="s">
        <v>56</v>
      </c>
      <c r="J1985" s="116">
        <v>17.77</v>
      </c>
      <c r="K1985" s="11">
        <v>17.53</v>
      </c>
      <c r="L1985" s="12">
        <v>4154317</v>
      </c>
      <c r="N1985" s="113" t="str">
        <f t="shared" si="120"/>
        <v>42961FE</v>
      </c>
      <c r="O1985" s="21">
        <v>42961</v>
      </c>
      <c r="P1985" s="122" t="s">
        <v>266</v>
      </c>
      <c r="Q1985" s="116">
        <v>32.51</v>
      </c>
      <c r="R1985" s="11">
        <v>32.479999999999997</v>
      </c>
      <c r="S1985" s="11">
        <v>3564507</v>
      </c>
      <c r="T1985" s="78">
        <f t="shared" si="122"/>
        <v>4843564.2666666666</v>
      </c>
      <c r="U1985" s="11">
        <f t="shared" si="121"/>
        <v>9.590174042542008E-3</v>
      </c>
      <c r="V1985" s="119">
        <f t="shared" si="123"/>
        <v>5.9285414925617586</v>
      </c>
    </row>
    <row r="1986" spans="2:22">
      <c r="B1986" s="21">
        <v>42923</v>
      </c>
      <c r="C1986" s="122" t="s">
        <v>518</v>
      </c>
      <c r="D1986" s="116">
        <v>56.67</v>
      </c>
      <c r="E1986" s="11">
        <v>57.31</v>
      </c>
      <c r="F1986" s="12">
        <v>1201041</v>
      </c>
      <c r="H1986" s="21">
        <v>42975</v>
      </c>
      <c r="I1986" s="122" t="s">
        <v>57</v>
      </c>
      <c r="J1986" s="116">
        <v>105.27</v>
      </c>
      <c r="K1986" s="11">
        <v>104.47</v>
      </c>
      <c r="L1986" s="12">
        <v>1606883</v>
      </c>
      <c r="N1986" s="113" t="str">
        <f t="shared" si="120"/>
        <v>42962FE</v>
      </c>
      <c r="O1986" s="21">
        <v>42962</v>
      </c>
      <c r="P1986" s="122" t="s">
        <v>266</v>
      </c>
      <c r="Q1986" s="116">
        <v>32.29</v>
      </c>
      <c r="R1986" s="11">
        <v>32.700000000000003</v>
      </c>
      <c r="S1986" s="11">
        <v>2957380</v>
      </c>
      <c r="T1986" s="78">
        <f t="shared" si="122"/>
        <v>4919375.833333333</v>
      </c>
      <c r="U1986" s="11">
        <f t="shared" si="121"/>
        <v>6.7505626097306495E-3</v>
      </c>
      <c r="V1986" s="119">
        <f t="shared" si="123"/>
        <v>5.9289332202055443</v>
      </c>
    </row>
    <row r="1987" spans="2:22">
      <c r="B1987" s="21">
        <v>42923</v>
      </c>
      <c r="C1987" s="122" t="s">
        <v>519</v>
      </c>
      <c r="D1987" s="116">
        <v>18.559999999999999</v>
      </c>
      <c r="E1987" s="11">
        <v>18.649999999999999</v>
      </c>
      <c r="F1987" s="12">
        <v>3080656</v>
      </c>
      <c r="H1987" s="21">
        <v>42975</v>
      </c>
      <c r="I1987" s="122" t="s">
        <v>58</v>
      </c>
      <c r="J1987" s="116">
        <v>253.09</v>
      </c>
      <c r="K1987" s="11">
        <v>255.07</v>
      </c>
      <c r="L1987" s="12">
        <v>1186182</v>
      </c>
      <c r="N1987" s="113" t="str">
        <f t="shared" si="120"/>
        <v>42963FE</v>
      </c>
      <c r="O1987" s="21">
        <v>42963</v>
      </c>
      <c r="P1987" s="122" t="s">
        <v>266</v>
      </c>
      <c r="Q1987" s="116">
        <v>32.700000000000003</v>
      </c>
      <c r="R1987" s="11">
        <v>32.69</v>
      </c>
      <c r="S1987" s="11">
        <v>3787052</v>
      </c>
      <c r="T1987" s="78">
        <f t="shared" si="122"/>
        <v>4953651.4666666668</v>
      </c>
      <c r="U1987" s="11">
        <f t="shared" si="121"/>
        <v>-3.0585716708856096E-4</v>
      </c>
      <c r="V1987" s="119">
        <f t="shared" si="123"/>
        <v>0.15433475940214647</v>
      </c>
    </row>
    <row r="1988" spans="2:22">
      <c r="B1988" s="21">
        <v>42923</v>
      </c>
      <c r="C1988" s="122" t="s">
        <v>520</v>
      </c>
      <c r="D1988" s="116">
        <v>32.03</v>
      </c>
      <c r="E1988" s="11">
        <v>32.01</v>
      </c>
      <c r="F1988" s="12">
        <v>3123746</v>
      </c>
      <c r="H1988" s="21">
        <v>42975</v>
      </c>
      <c r="I1988" s="122" t="s">
        <v>59</v>
      </c>
      <c r="J1988" s="116">
        <v>144.11000000000001</v>
      </c>
      <c r="K1988" s="11">
        <v>142.51</v>
      </c>
      <c r="L1988" s="12">
        <v>5134463</v>
      </c>
      <c r="N1988" s="113" t="str">
        <f t="shared" ref="N1988:N2051" si="124">O1988&amp;P1988</f>
        <v>42964FE</v>
      </c>
      <c r="O1988" s="21">
        <v>42964</v>
      </c>
      <c r="P1988" s="122" t="s">
        <v>266</v>
      </c>
      <c r="Q1988" s="116">
        <v>32.68</v>
      </c>
      <c r="R1988" s="11">
        <v>32.65</v>
      </c>
      <c r="S1988" s="11">
        <v>4429598</v>
      </c>
      <c r="T1988" s="78">
        <f t="shared" si="122"/>
        <v>4921301.0666666664</v>
      </c>
      <c r="U1988" s="11">
        <f t="shared" si="121"/>
        <v>-1.2243650136791423E-3</v>
      </c>
      <c r="V1988" s="119">
        <f t="shared" si="123"/>
        <v>0.15476724334434891</v>
      </c>
    </row>
    <row r="1989" spans="2:22">
      <c r="B1989" s="21">
        <v>42923</v>
      </c>
      <c r="C1989" s="122" t="s">
        <v>521</v>
      </c>
      <c r="D1989" s="116">
        <v>100.36</v>
      </c>
      <c r="E1989" s="11">
        <v>100.83</v>
      </c>
      <c r="F1989" s="12">
        <v>793489</v>
      </c>
      <c r="H1989" s="21">
        <v>42975</v>
      </c>
      <c r="I1989" s="122" t="s">
        <v>60</v>
      </c>
      <c r="J1989" s="116">
        <v>65.53</v>
      </c>
      <c r="K1989" s="11">
        <v>65.3</v>
      </c>
      <c r="L1989" s="12">
        <v>1274578</v>
      </c>
      <c r="N1989" s="113" t="str">
        <f t="shared" si="124"/>
        <v>42965FE</v>
      </c>
      <c r="O1989" s="21">
        <v>42965</v>
      </c>
      <c r="P1989" s="122" t="s">
        <v>266</v>
      </c>
      <c r="Q1989" s="116">
        <v>32.630000000000003</v>
      </c>
      <c r="R1989" s="11">
        <v>32.83</v>
      </c>
      <c r="S1989" s="11">
        <v>3306015</v>
      </c>
      <c r="T1989" s="78">
        <f t="shared" si="122"/>
        <v>4904600.2666666666</v>
      </c>
      <c r="U1989" s="11">
        <f t="shared" ref="U1989:U2052" si="125">LN(R1989/R1988)</f>
        <v>5.4978757910612167E-3</v>
      </c>
      <c r="V1989" s="119">
        <f t="shared" si="123"/>
        <v>0.15543237542324867</v>
      </c>
    </row>
    <row r="1990" spans="2:22">
      <c r="B1990" s="21">
        <v>42923</v>
      </c>
      <c r="C1990" s="122" t="s">
        <v>522</v>
      </c>
      <c r="D1990" s="116">
        <v>130.80000000000001</v>
      </c>
      <c r="E1990" s="11">
        <v>132.46</v>
      </c>
      <c r="F1990" s="12">
        <v>1334840</v>
      </c>
      <c r="H1990" s="21">
        <v>42975</v>
      </c>
      <c r="I1990" s="122" t="s">
        <v>61</v>
      </c>
      <c r="J1990" s="116">
        <v>151.28</v>
      </c>
      <c r="K1990" s="11">
        <v>150.44</v>
      </c>
      <c r="L1990" s="12">
        <v>528063</v>
      </c>
      <c r="N1990" s="113" t="str">
        <f t="shared" si="124"/>
        <v>42968FE</v>
      </c>
      <c r="O1990" s="21">
        <v>42968</v>
      </c>
      <c r="P1990" s="122" t="s">
        <v>266</v>
      </c>
      <c r="Q1990" s="116">
        <v>32.869999999999997</v>
      </c>
      <c r="R1990" s="11">
        <v>32.92</v>
      </c>
      <c r="S1990" s="11">
        <v>2855475</v>
      </c>
      <c r="T1990" s="78">
        <f t="shared" si="122"/>
        <v>4909849.9333333336</v>
      </c>
      <c r="U1990" s="11">
        <f t="shared" si="125"/>
        <v>2.7376442953679723E-3</v>
      </c>
      <c r="V1990" s="119">
        <f t="shared" si="123"/>
        <v>0.1545935215988489</v>
      </c>
    </row>
    <row r="1991" spans="2:22">
      <c r="B1991" s="21">
        <v>42923</v>
      </c>
      <c r="C1991" s="122" t="s">
        <v>523</v>
      </c>
      <c r="D1991" s="116">
        <v>91.53</v>
      </c>
      <c r="E1991" s="11">
        <v>91.6</v>
      </c>
      <c r="F1991" s="12">
        <v>979259</v>
      </c>
      <c r="H1991" s="21">
        <v>42975</v>
      </c>
      <c r="I1991" s="122" t="s">
        <v>62</v>
      </c>
      <c r="J1991" s="116">
        <v>136.25</v>
      </c>
      <c r="K1991" s="11">
        <v>136.13999999999999</v>
      </c>
      <c r="L1991" s="12">
        <v>170709</v>
      </c>
      <c r="N1991" s="113" t="str">
        <f t="shared" si="124"/>
        <v>42969FE</v>
      </c>
      <c r="O1991" s="21">
        <v>42969</v>
      </c>
      <c r="P1991" s="122" t="s">
        <v>266</v>
      </c>
      <c r="Q1991" s="116">
        <v>32.9</v>
      </c>
      <c r="R1991" s="11">
        <v>32.9</v>
      </c>
      <c r="S1991" s="11">
        <v>2610691</v>
      </c>
      <c r="T1991" s="78">
        <f t="shared" si="122"/>
        <v>4878199.666666667</v>
      </c>
      <c r="U1991" s="11">
        <f t="shared" si="125"/>
        <v>-6.0771803754290155E-4</v>
      </c>
      <c r="V1991" s="119">
        <f t="shared" si="123"/>
        <v>0.15453719786110048</v>
      </c>
    </row>
    <row r="1992" spans="2:22">
      <c r="B1992" s="21">
        <v>42923</v>
      </c>
      <c r="C1992" s="122" t="s">
        <v>524</v>
      </c>
      <c r="D1992" s="116">
        <v>45.57</v>
      </c>
      <c r="E1992" s="11">
        <v>45.69</v>
      </c>
      <c r="F1992" s="12">
        <v>3622210</v>
      </c>
      <c r="H1992" s="21">
        <v>42975</v>
      </c>
      <c r="I1992" s="122" t="s">
        <v>63</v>
      </c>
      <c r="J1992" s="116">
        <v>193.68</v>
      </c>
      <c r="K1992" s="11">
        <v>197.05</v>
      </c>
      <c r="L1992" s="12">
        <v>833040</v>
      </c>
      <c r="N1992" s="113" t="str">
        <f t="shared" si="124"/>
        <v>42970FE</v>
      </c>
      <c r="O1992" s="21">
        <v>42970</v>
      </c>
      <c r="P1992" s="122" t="s">
        <v>266</v>
      </c>
      <c r="Q1992" s="116">
        <v>32.9</v>
      </c>
      <c r="R1992" s="11">
        <v>32.93</v>
      </c>
      <c r="S1992" s="11">
        <v>2469313</v>
      </c>
      <c r="T1992" s="78">
        <f t="shared" si="122"/>
        <v>4809686.2333333334</v>
      </c>
      <c r="U1992" s="11">
        <f t="shared" si="125"/>
        <v>9.1143861694673186E-4</v>
      </c>
      <c r="V1992" s="119">
        <f t="shared" si="123"/>
        <v>0.15442812606958123</v>
      </c>
    </row>
    <row r="1993" spans="2:22">
      <c r="B1993" s="21">
        <v>42923</v>
      </c>
      <c r="C1993" s="122" t="s">
        <v>525</v>
      </c>
      <c r="D1993" s="116">
        <v>44.47</v>
      </c>
      <c r="E1993" s="11">
        <v>44.95</v>
      </c>
      <c r="F1993" s="12">
        <v>1050596</v>
      </c>
      <c r="H1993" s="21">
        <v>42975</v>
      </c>
      <c r="I1993" s="122" t="s">
        <v>64</v>
      </c>
      <c r="J1993" s="116">
        <v>121.65</v>
      </c>
      <c r="K1993" s="11">
        <v>123.54</v>
      </c>
      <c r="L1993" s="12">
        <v>1052579</v>
      </c>
      <c r="N1993" s="113" t="str">
        <f t="shared" si="124"/>
        <v>42971FE</v>
      </c>
      <c r="O1993" s="21">
        <v>42971</v>
      </c>
      <c r="P1993" s="122" t="s">
        <v>266</v>
      </c>
      <c r="Q1993" s="116">
        <v>32.89</v>
      </c>
      <c r="R1993" s="11">
        <v>32.67</v>
      </c>
      <c r="S1993" s="11">
        <v>2770799</v>
      </c>
      <c r="T1993" s="78">
        <f t="shared" si="122"/>
        <v>4768419.2333333334</v>
      </c>
      <c r="U1993" s="11">
        <f t="shared" si="125"/>
        <v>-7.9268707752940797E-3</v>
      </c>
      <c r="V1993" s="119">
        <f t="shared" si="123"/>
        <v>0.15083589176018569</v>
      </c>
    </row>
    <row r="1994" spans="2:22">
      <c r="B1994" s="21">
        <v>42923</v>
      </c>
      <c r="C1994" s="122" t="s">
        <v>526</v>
      </c>
      <c r="D1994" s="116">
        <v>64.59</v>
      </c>
      <c r="E1994" s="11">
        <v>65.349999999999994</v>
      </c>
      <c r="F1994" s="12">
        <v>1335720</v>
      </c>
      <c r="H1994" s="21">
        <v>42975</v>
      </c>
      <c r="I1994" s="122" t="s">
        <v>65</v>
      </c>
      <c r="J1994" s="116">
        <v>46.56</v>
      </c>
      <c r="K1994" s="11">
        <v>46.62</v>
      </c>
      <c r="L1994" s="12">
        <v>1525770</v>
      </c>
      <c r="N1994" s="113" t="str">
        <f t="shared" si="124"/>
        <v>42972FE</v>
      </c>
      <c r="O1994" s="21">
        <v>42972</v>
      </c>
      <c r="P1994" s="122" t="s">
        <v>266</v>
      </c>
      <c r="Q1994" s="116">
        <v>32.75</v>
      </c>
      <c r="R1994" s="11">
        <v>32.69</v>
      </c>
      <c r="S1994" s="11">
        <v>3779592</v>
      </c>
      <c r="T1994" s="78">
        <f t="shared" si="122"/>
        <v>4671199.5999999996</v>
      </c>
      <c r="U1994" s="11">
        <f t="shared" si="125"/>
        <v>6.1199512314041122E-4</v>
      </c>
      <c r="V1994" s="119">
        <f t="shared" si="123"/>
        <v>0.15350424098109319</v>
      </c>
    </row>
    <row r="1995" spans="2:22">
      <c r="B1995" s="21">
        <v>42923</v>
      </c>
      <c r="C1995" s="122" t="s">
        <v>527</v>
      </c>
      <c r="D1995" s="116">
        <v>80.2</v>
      </c>
      <c r="E1995" s="11">
        <v>80.22</v>
      </c>
      <c r="F1995" s="12">
        <v>10777832</v>
      </c>
      <c r="H1995" s="21">
        <v>42975</v>
      </c>
      <c r="I1995" s="122" t="s">
        <v>66</v>
      </c>
      <c r="J1995" s="116">
        <v>34.78</v>
      </c>
      <c r="K1995" s="11">
        <v>34.65</v>
      </c>
      <c r="L1995" s="12">
        <v>20712876</v>
      </c>
      <c r="N1995" s="113" t="str">
        <f t="shared" si="124"/>
        <v>42975FE</v>
      </c>
      <c r="O1995" s="21">
        <v>42975</v>
      </c>
      <c r="P1995" s="122" t="s">
        <v>266</v>
      </c>
      <c r="Q1995" s="116">
        <v>32.770000000000003</v>
      </c>
      <c r="R1995" s="11">
        <v>32.799999999999997</v>
      </c>
      <c r="S1995" s="11">
        <v>2285908</v>
      </c>
      <c r="T1995" s="78">
        <f t="shared" si="122"/>
        <v>4542607.4000000004</v>
      </c>
      <c r="U1995" s="11">
        <f t="shared" si="125"/>
        <v>3.3592946539788881E-3</v>
      </c>
      <c r="V1995" s="119">
        <f t="shared" si="123"/>
        <v>0.14711022042828276</v>
      </c>
    </row>
    <row r="1996" spans="2:22">
      <c r="B1996" s="21">
        <v>42923</v>
      </c>
      <c r="C1996" s="122" t="s">
        <v>528</v>
      </c>
      <c r="D1996" s="116">
        <v>64.45</v>
      </c>
      <c r="E1996" s="11">
        <v>64.599999999999994</v>
      </c>
      <c r="F1996" s="12">
        <v>1076979</v>
      </c>
      <c r="H1996" s="21">
        <v>42975</v>
      </c>
      <c r="I1996" s="122" t="s">
        <v>67</v>
      </c>
      <c r="J1996" s="116">
        <v>137.29</v>
      </c>
      <c r="K1996" s="11">
        <v>137.9</v>
      </c>
      <c r="L1996" s="12">
        <v>1471306</v>
      </c>
      <c r="N1996" s="113" t="str">
        <f t="shared" si="124"/>
        <v>42976FE</v>
      </c>
      <c r="O1996" s="21">
        <v>42976</v>
      </c>
      <c r="P1996" s="122" t="s">
        <v>266</v>
      </c>
      <c r="Q1996" s="116">
        <v>32.909999999999997</v>
      </c>
      <c r="R1996" s="11">
        <v>32.659999999999997</v>
      </c>
      <c r="S1996" s="11">
        <v>2394048</v>
      </c>
      <c r="T1996" s="78">
        <f t="shared" si="122"/>
        <v>4440938.2333333334</v>
      </c>
      <c r="U1996" s="11">
        <f t="shared" si="125"/>
        <v>-4.2774278477789984E-3</v>
      </c>
      <c r="V1996" s="119">
        <f t="shared" si="123"/>
        <v>0.14707044633855237</v>
      </c>
    </row>
    <row r="1997" spans="2:22">
      <c r="B1997" s="21">
        <v>42923</v>
      </c>
      <c r="C1997" s="122" t="s">
        <v>529</v>
      </c>
      <c r="D1997" s="116">
        <v>28.41</v>
      </c>
      <c r="E1997" s="11">
        <v>28.78</v>
      </c>
      <c r="F1997" s="12">
        <v>3169563</v>
      </c>
      <c r="H1997" s="21">
        <v>42975</v>
      </c>
      <c r="I1997" s="122" t="s">
        <v>68</v>
      </c>
      <c r="J1997" s="116">
        <v>54.68</v>
      </c>
      <c r="K1997" s="11">
        <v>53.86</v>
      </c>
      <c r="L1997" s="12">
        <v>1377933</v>
      </c>
      <c r="N1997" s="113" t="str">
        <f t="shared" si="124"/>
        <v>42977FE</v>
      </c>
      <c r="O1997" s="21">
        <v>42977</v>
      </c>
      <c r="P1997" s="122" t="s">
        <v>266</v>
      </c>
      <c r="Q1997" s="116">
        <v>32.68</v>
      </c>
      <c r="R1997" s="11">
        <v>32.6</v>
      </c>
      <c r="S1997" s="11">
        <v>3458174</v>
      </c>
      <c r="T1997" s="78">
        <f t="shared" si="122"/>
        <v>4395048.3</v>
      </c>
      <c r="U1997" s="11">
        <f t="shared" si="125"/>
        <v>-1.8387991696569128E-3</v>
      </c>
      <c r="V1997" s="119">
        <f t="shared" si="123"/>
        <v>0.14785640764718225</v>
      </c>
    </row>
    <row r="1998" spans="2:22">
      <c r="B1998" s="21">
        <v>42923</v>
      </c>
      <c r="C1998" s="122" t="s">
        <v>530</v>
      </c>
      <c r="D1998" s="116">
        <v>54.56</v>
      </c>
      <c r="E1998" s="11">
        <v>54.95</v>
      </c>
      <c r="F1998" s="12">
        <v>1347513</v>
      </c>
      <c r="H1998" s="21">
        <v>42975</v>
      </c>
      <c r="I1998" s="122" t="s">
        <v>69</v>
      </c>
      <c r="J1998" s="116">
        <v>20.329999999999998</v>
      </c>
      <c r="K1998" s="11">
        <v>20.27</v>
      </c>
      <c r="L1998" s="12">
        <v>3292928</v>
      </c>
      <c r="N1998" s="113" t="str">
        <f t="shared" si="124"/>
        <v>42978FE</v>
      </c>
      <c r="O1998" s="21">
        <v>42978</v>
      </c>
      <c r="P1998" s="122" t="s">
        <v>266</v>
      </c>
      <c r="Q1998" s="116">
        <v>32.630000000000003</v>
      </c>
      <c r="R1998" s="11">
        <v>32.58</v>
      </c>
      <c r="S1998" s="11">
        <v>3853281</v>
      </c>
      <c r="T1998" s="78">
        <f t="shared" si="122"/>
        <v>4276752.5333333332</v>
      </c>
      <c r="U1998" s="11">
        <f t="shared" si="125"/>
        <v>-6.1368519876299596E-4</v>
      </c>
      <c r="V1998" s="119">
        <f t="shared" si="123"/>
        <v>0.14518897345882309</v>
      </c>
    </row>
    <row r="1999" spans="2:22">
      <c r="B1999" s="21">
        <v>42923</v>
      </c>
      <c r="C1999" s="122" t="s">
        <v>531</v>
      </c>
      <c r="D1999" s="116">
        <v>72.77</v>
      </c>
      <c r="E1999" s="11">
        <v>73.489999999999995</v>
      </c>
      <c r="F1999" s="12">
        <v>2150124</v>
      </c>
      <c r="H1999" s="21">
        <v>42975</v>
      </c>
      <c r="I1999" s="122" t="s">
        <v>70</v>
      </c>
      <c r="J1999" s="116">
        <v>85</v>
      </c>
      <c r="K1999" s="11">
        <v>83.86</v>
      </c>
      <c r="L1999" s="12">
        <v>1410586</v>
      </c>
      <c r="N1999" s="113" t="str">
        <f t="shared" si="124"/>
        <v>42979FE</v>
      </c>
      <c r="O1999" s="21">
        <v>42979</v>
      </c>
      <c r="P1999" s="122" t="s">
        <v>266</v>
      </c>
      <c r="Q1999" s="117">
        <v>32.65</v>
      </c>
      <c r="R1999" s="96">
        <v>32.42</v>
      </c>
      <c r="S1999" s="11">
        <v>2581915</v>
      </c>
      <c r="T1999" s="78">
        <f t="shared" si="122"/>
        <v>4171844.4666666668</v>
      </c>
      <c r="U1999" s="11">
        <f t="shared" si="125"/>
        <v>-4.923086866368903E-3</v>
      </c>
      <c r="V1999" s="119">
        <f t="shared" si="123"/>
        <v>0.14153229861999611</v>
      </c>
    </row>
    <row r="2000" spans="2:22">
      <c r="B2000" s="21">
        <v>42923</v>
      </c>
      <c r="C2000" s="122" t="s">
        <v>532</v>
      </c>
      <c r="D2000" s="116">
        <v>125.95</v>
      </c>
      <c r="E2000" s="11">
        <v>127.11</v>
      </c>
      <c r="F2000" s="12">
        <v>1035716</v>
      </c>
      <c r="H2000" s="21">
        <v>42975</v>
      </c>
      <c r="I2000" s="122" t="s">
        <v>71</v>
      </c>
      <c r="J2000" s="116">
        <v>38.47</v>
      </c>
      <c r="K2000" s="11">
        <v>39.06</v>
      </c>
      <c r="L2000" s="12">
        <v>1781238</v>
      </c>
      <c r="N2000" s="113" t="str">
        <f t="shared" si="124"/>
        <v>42983FE</v>
      </c>
      <c r="O2000" s="21">
        <v>42983</v>
      </c>
      <c r="P2000" s="122" t="s">
        <v>266</v>
      </c>
      <c r="Q2000" s="117">
        <v>32.659999999999997</v>
      </c>
      <c r="R2000" s="96">
        <v>32.520000000000003</v>
      </c>
      <c r="S2000" s="11">
        <v>3227135</v>
      </c>
      <c r="T2000" s="78">
        <f t="shared" si="122"/>
        <v>4014200.3666666667</v>
      </c>
      <c r="U2000" s="11">
        <f t="shared" si="125"/>
        <v>3.0797683720797608E-3</v>
      </c>
      <c r="V2000" s="119">
        <f t="shared" si="123"/>
        <v>0.13551323156132997</v>
      </c>
    </row>
    <row r="2001" spans="2:22">
      <c r="B2001" s="21">
        <v>42923</v>
      </c>
      <c r="C2001" s="122" t="s">
        <v>533</v>
      </c>
      <c r="D2001" s="116">
        <v>44.32</v>
      </c>
      <c r="E2001" s="11">
        <v>44.44</v>
      </c>
      <c r="F2001" s="12">
        <v>1476025</v>
      </c>
      <c r="H2001" s="21">
        <v>42975</v>
      </c>
      <c r="I2001" s="122" t="s">
        <v>72</v>
      </c>
      <c r="J2001" s="116">
        <v>327.32666</v>
      </c>
      <c r="K2001" s="11">
        <v>328.66669999999999</v>
      </c>
      <c r="L2001" s="12">
        <v>554225.98899999994</v>
      </c>
      <c r="N2001" s="113" t="str">
        <f t="shared" si="124"/>
        <v>42984FE</v>
      </c>
      <c r="O2001" s="21">
        <v>42984</v>
      </c>
      <c r="P2001" s="122" t="s">
        <v>266</v>
      </c>
      <c r="Q2001" s="117">
        <v>32.6</v>
      </c>
      <c r="R2001" s="96">
        <v>32.299999999999997</v>
      </c>
      <c r="S2001" s="11">
        <v>2388221</v>
      </c>
      <c r="T2001" s="78">
        <f t="shared" si="122"/>
        <v>3931574.9333333331</v>
      </c>
      <c r="U2001" s="11">
        <f t="shared" si="125"/>
        <v>-6.7880544509991174E-3</v>
      </c>
      <c r="V2001" s="119">
        <f t="shared" si="123"/>
        <v>0.12661745274575034</v>
      </c>
    </row>
    <row r="2002" spans="2:22">
      <c r="B2002" s="21">
        <v>42923</v>
      </c>
      <c r="C2002" s="122" t="s">
        <v>534</v>
      </c>
      <c r="D2002" s="116">
        <v>62.3</v>
      </c>
      <c r="E2002" s="11">
        <v>62.59</v>
      </c>
      <c r="F2002" s="12">
        <v>2289463</v>
      </c>
      <c r="H2002" s="21">
        <v>42975</v>
      </c>
      <c r="I2002" s="122" t="s">
        <v>73</v>
      </c>
      <c r="J2002" s="116">
        <v>118.91</v>
      </c>
      <c r="K2002" s="11">
        <v>118.84</v>
      </c>
      <c r="L2002" s="12">
        <v>344512</v>
      </c>
      <c r="N2002" s="113" t="str">
        <f t="shared" si="124"/>
        <v>42985FE</v>
      </c>
      <c r="O2002" s="21">
        <v>42985</v>
      </c>
      <c r="P2002" s="122" t="s">
        <v>266</v>
      </c>
      <c r="Q2002" s="117">
        <v>32.36</v>
      </c>
      <c r="R2002" s="96">
        <v>32.119999999999997</v>
      </c>
      <c r="S2002" s="11">
        <v>4813956</v>
      </c>
      <c r="T2002" s="78">
        <f t="shared" si="122"/>
        <v>3859980.3333333335</v>
      </c>
      <c r="U2002" s="11">
        <f t="shared" si="125"/>
        <v>-5.5883411500499301E-3</v>
      </c>
      <c r="V2002" s="119">
        <f t="shared" si="123"/>
        <v>0.12249736784310158</v>
      </c>
    </row>
    <row r="2003" spans="2:22">
      <c r="B2003" s="21">
        <v>42926</v>
      </c>
      <c r="C2003" s="122" t="s">
        <v>85</v>
      </c>
      <c r="D2003" s="116">
        <v>59.48</v>
      </c>
      <c r="E2003" s="11">
        <v>59.86</v>
      </c>
      <c r="F2003" s="12">
        <v>1146028</v>
      </c>
      <c r="H2003" s="21">
        <v>42976</v>
      </c>
      <c r="I2003" s="122" t="s">
        <v>24</v>
      </c>
      <c r="J2003" s="116">
        <v>28.37</v>
      </c>
      <c r="K2003" s="11">
        <v>28.57</v>
      </c>
      <c r="L2003" s="12">
        <v>4724061</v>
      </c>
      <c r="N2003" s="113" t="str">
        <f t="shared" si="124"/>
        <v>42986FE</v>
      </c>
      <c r="O2003" s="21">
        <v>42986</v>
      </c>
      <c r="P2003" s="122" t="s">
        <v>266</v>
      </c>
      <c r="Q2003" s="117">
        <v>32.14</v>
      </c>
      <c r="R2003" s="96">
        <v>32.21</v>
      </c>
      <c r="S2003" s="11">
        <v>4649757</v>
      </c>
      <c r="T2003" s="78">
        <f t="shared" si="122"/>
        <v>3832967.3666666667</v>
      </c>
      <c r="U2003" s="11">
        <f t="shared" si="125"/>
        <v>2.7980742645466556E-3</v>
      </c>
      <c r="V2003" s="119">
        <f t="shared" si="123"/>
        <v>0.12284047960788871</v>
      </c>
    </row>
    <row r="2004" spans="2:22">
      <c r="B2004" s="21">
        <v>42926</v>
      </c>
      <c r="C2004" s="122" t="s">
        <v>86</v>
      </c>
      <c r="D2004" s="116">
        <v>52.98</v>
      </c>
      <c r="E2004" s="11">
        <v>52.66</v>
      </c>
      <c r="F2004" s="12">
        <v>4600014</v>
      </c>
      <c r="H2004" s="21">
        <v>42976</v>
      </c>
      <c r="I2004" s="122" t="s">
        <v>25</v>
      </c>
      <c r="J2004" s="116">
        <v>35.35</v>
      </c>
      <c r="K2004" s="11">
        <v>35.520000000000003</v>
      </c>
      <c r="L2004" s="12">
        <v>5520441</v>
      </c>
      <c r="N2004" s="113" t="str">
        <f t="shared" si="124"/>
        <v>42989FE</v>
      </c>
      <c r="O2004" s="21">
        <v>42989</v>
      </c>
      <c r="P2004" s="122" t="s">
        <v>266</v>
      </c>
      <c r="Q2004" s="117">
        <v>32.17</v>
      </c>
      <c r="R2004" s="96">
        <v>32.51</v>
      </c>
      <c r="S2004" s="11">
        <v>3403548</v>
      </c>
      <c r="T2004" s="78">
        <f t="shared" si="122"/>
        <v>3790986.9</v>
      </c>
      <c r="U2004" s="11">
        <f t="shared" si="125"/>
        <v>9.2707709727064078E-3</v>
      </c>
      <c r="V2004" s="119">
        <f t="shared" si="123"/>
        <v>0.122449486270915</v>
      </c>
    </row>
    <row r="2005" spans="2:22">
      <c r="B2005" s="21">
        <v>42926</v>
      </c>
      <c r="C2005" s="122" t="s">
        <v>87</v>
      </c>
      <c r="D2005" s="116">
        <v>101.94</v>
      </c>
      <c r="E2005" s="11">
        <v>101.17</v>
      </c>
      <c r="F2005" s="12">
        <v>1909076</v>
      </c>
      <c r="H2005" s="21">
        <v>42976</v>
      </c>
      <c r="I2005" s="122" t="s">
        <v>26</v>
      </c>
      <c r="J2005" s="116">
        <v>905.1</v>
      </c>
      <c r="K2005" s="11">
        <v>921.29</v>
      </c>
      <c r="L2005" s="12">
        <v>1185564</v>
      </c>
      <c r="N2005" s="113" t="str">
        <f t="shared" si="124"/>
        <v>42990FE</v>
      </c>
      <c r="O2005" s="21">
        <v>42990</v>
      </c>
      <c r="P2005" s="122" t="s">
        <v>266</v>
      </c>
      <c r="Q2005" s="117">
        <v>32.51</v>
      </c>
      <c r="R2005" s="96">
        <v>31.76</v>
      </c>
      <c r="S2005" s="11">
        <v>3336333</v>
      </c>
      <c r="T2005" s="78">
        <f t="shared" si="122"/>
        <v>3568744.2</v>
      </c>
      <c r="U2005" s="11">
        <f t="shared" si="125"/>
        <v>-2.3340097936878867E-2</v>
      </c>
      <c r="V2005" s="119">
        <f t="shared" si="123"/>
        <v>9.4934389559794968E-2</v>
      </c>
    </row>
    <row r="2006" spans="2:22">
      <c r="B2006" s="21">
        <v>42926</v>
      </c>
      <c r="C2006" s="122" t="s">
        <v>88</v>
      </c>
      <c r="D2006" s="116">
        <v>144.11000000000001</v>
      </c>
      <c r="E2006" s="11">
        <v>145.06</v>
      </c>
      <c r="F2006" s="12">
        <v>21090636</v>
      </c>
      <c r="H2006" s="21">
        <v>42976</v>
      </c>
      <c r="I2006" s="122" t="s">
        <v>27</v>
      </c>
      <c r="J2006" s="116">
        <v>919.95</v>
      </c>
      <c r="K2006" s="11">
        <v>935.75</v>
      </c>
      <c r="L2006" s="12">
        <v>1158576</v>
      </c>
      <c r="N2006" s="113" t="str">
        <f t="shared" si="124"/>
        <v>42991FE</v>
      </c>
      <c r="O2006" s="21">
        <v>42991</v>
      </c>
      <c r="P2006" s="122" t="s">
        <v>266</v>
      </c>
      <c r="Q2006" s="117">
        <v>31.66</v>
      </c>
      <c r="R2006" s="96">
        <v>31.48</v>
      </c>
      <c r="S2006" s="11">
        <v>5821122</v>
      </c>
      <c r="T2006" s="78">
        <f t="shared" si="122"/>
        <v>3510738.3</v>
      </c>
      <c r="U2006" s="11">
        <f t="shared" si="125"/>
        <v>-8.8552128297325495E-3</v>
      </c>
      <c r="V2006" s="119">
        <f t="shared" si="123"/>
        <v>0.1151259627629049</v>
      </c>
    </row>
    <row r="2007" spans="2:22">
      <c r="B2007" s="21">
        <v>42926</v>
      </c>
      <c r="C2007" s="122" t="s">
        <v>89</v>
      </c>
      <c r="D2007" s="116">
        <v>71.8</v>
      </c>
      <c r="E2007" s="11">
        <v>71.83</v>
      </c>
      <c r="F2007" s="12">
        <v>3158342</v>
      </c>
      <c r="H2007" s="21">
        <v>42976</v>
      </c>
      <c r="I2007" s="122" t="s">
        <v>28</v>
      </c>
      <c r="J2007" s="116">
        <v>82.35</v>
      </c>
      <c r="K2007" s="11">
        <v>81.83</v>
      </c>
      <c r="L2007" s="12">
        <v>543380</v>
      </c>
      <c r="N2007" s="113" t="str">
        <f t="shared" si="124"/>
        <v>42992FE</v>
      </c>
      <c r="O2007" s="21">
        <v>42992</v>
      </c>
      <c r="P2007" s="122" t="s">
        <v>266</v>
      </c>
      <c r="Q2007" s="117">
        <v>31.41</v>
      </c>
      <c r="R2007" s="96">
        <v>31.64</v>
      </c>
      <c r="S2007" s="11">
        <v>3858912</v>
      </c>
      <c r="T2007" s="78">
        <f t="shared" si="122"/>
        <v>3570278.8666666667</v>
      </c>
      <c r="U2007" s="11">
        <f t="shared" si="125"/>
        <v>5.0697193502505797E-3</v>
      </c>
      <c r="V2007" s="119">
        <f t="shared" si="123"/>
        <v>0.11779253797223642</v>
      </c>
    </row>
    <row r="2008" spans="2:22">
      <c r="B2008" s="21">
        <v>42926</v>
      </c>
      <c r="C2008" s="122" t="s">
        <v>90</v>
      </c>
      <c r="D2008" s="116">
        <v>93.65</v>
      </c>
      <c r="E2008" s="11">
        <v>92.49</v>
      </c>
      <c r="F2008" s="12">
        <v>1255339</v>
      </c>
      <c r="H2008" s="21">
        <v>42976</v>
      </c>
      <c r="I2008" s="122" t="s">
        <v>29</v>
      </c>
      <c r="J2008" s="116">
        <v>93.22</v>
      </c>
      <c r="K2008" s="11">
        <v>93.99</v>
      </c>
      <c r="L2008" s="12">
        <v>493388</v>
      </c>
      <c r="N2008" s="113" t="str">
        <f t="shared" si="124"/>
        <v>42993FE</v>
      </c>
      <c r="O2008" s="21">
        <v>42993</v>
      </c>
      <c r="P2008" s="122" t="s">
        <v>266</v>
      </c>
      <c r="Q2008" s="117">
        <v>31.3</v>
      </c>
      <c r="R2008" s="96">
        <v>31.62</v>
      </c>
      <c r="S2008" s="11">
        <v>5434230</v>
      </c>
      <c r="T2008" s="78">
        <f t="shared" si="122"/>
        <v>3535990.2333333334</v>
      </c>
      <c r="U2008" s="11">
        <f t="shared" si="125"/>
        <v>-6.3231111812713479E-4</v>
      </c>
      <c r="V2008" s="119">
        <f t="shared" si="123"/>
        <v>0.11578334166737558</v>
      </c>
    </row>
    <row r="2009" spans="2:22">
      <c r="B2009" s="21">
        <v>42926</v>
      </c>
      <c r="C2009" s="122" t="s">
        <v>91</v>
      </c>
      <c r="D2009" s="116">
        <v>48.42</v>
      </c>
      <c r="E2009" s="11">
        <v>48.23</v>
      </c>
      <c r="F2009" s="12">
        <v>3480466</v>
      </c>
      <c r="H2009" s="21">
        <v>42976</v>
      </c>
      <c r="I2009" s="122" t="s">
        <v>30</v>
      </c>
      <c r="J2009" s="116">
        <v>23.18</v>
      </c>
      <c r="K2009" s="11">
        <v>23.59</v>
      </c>
      <c r="L2009" s="12">
        <v>2951045</v>
      </c>
      <c r="N2009" s="113" t="str">
        <f t="shared" si="124"/>
        <v>42996FE</v>
      </c>
      <c r="O2009" s="21">
        <v>42996</v>
      </c>
      <c r="P2009" s="122" t="s">
        <v>266</v>
      </c>
      <c r="Q2009" s="117">
        <v>31.62</v>
      </c>
      <c r="R2009" s="96">
        <v>31.25</v>
      </c>
      <c r="S2009" s="11">
        <v>4440138</v>
      </c>
      <c r="T2009" s="78">
        <f t="shared" si="122"/>
        <v>3537288.7333333334</v>
      </c>
      <c r="U2009" s="11">
        <f t="shared" si="125"/>
        <v>-1.177045559891547E-2</v>
      </c>
      <c r="V2009" s="119">
        <f t="shared" si="123"/>
        <v>0.11514394103491386</v>
      </c>
    </row>
    <row r="2010" spans="2:22">
      <c r="B2010" s="21">
        <v>42926</v>
      </c>
      <c r="C2010" s="122" t="s">
        <v>92</v>
      </c>
      <c r="D2010" s="116">
        <v>124.05</v>
      </c>
      <c r="E2010" s="11">
        <v>124.06</v>
      </c>
      <c r="F2010" s="12">
        <v>1301431</v>
      </c>
      <c r="H2010" s="21">
        <v>42976</v>
      </c>
      <c r="I2010" s="122" t="s">
        <v>31</v>
      </c>
      <c r="J2010" s="116">
        <v>51.74</v>
      </c>
      <c r="K2010" s="11">
        <v>51.49</v>
      </c>
      <c r="L2010" s="12">
        <v>870113</v>
      </c>
      <c r="N2010" s="113" t="str">
        <f t="shared" si="124"/>
        <v>42997FE</v>
      </c>
      <c r="O2010" s="21">
        <v>42997</v>
      </c>
      <c r="P2010" s="122" t="s">
        <v>266</v>
      </c>
      <c r="Q2010" s="117">
        <v>31.29</v>
      </c>
      <c r="R2010" s="96">
        <v>31.37</v>
      </c>
      <c r="S2010" s="11">
        <v>3938926</v>
      </c>
      <c r="T2010" s="78">
        <f t="shared" si="122"/>
        <v>3556094.7666666666</v>
      </c>
      <c r="U2010" s="11">
        <f t="shared" si="125"/>
        <v>3.8326460201763414E-3</v>
      </c>
      <c r="V2010" s="119">
        <f t="shared" si="123"/>
        <v>0.1196399676695703</v>
      </c>
    </row>
    <row r="2011" spans="2:22">
      <c r="B2011" s="21">
        <v>42926</v>
      </c>
      <c r="C2011" s="122" t="s">
        <v>93</v>
      </c>
      <c r="D2011" s="116">
        <v>142.21</v>
      </c>
      <c r="E2011" s="11">
        <v>143.34</v>
      </c>
      <c r="F2011" s="12">
        <v>1615161</v>
      </c>
      <c r="H2011" s="21">
        <v>42976</v>
      </c>
      <c r="I2011" s="122" t="s">
        <v>32</v>
      </c>
      <c r="J2011" s="116">
        <v>217.27</v>
      </c>
      <c r="K2011" s="11">
        <v>219.96</v>
      </c>
      <c r="L2011" s="12">
        <v>2369131</v>
      </c>
      <c r="N2011" s="113" t="str">
        <f t="shared" si="124"/>
        <v>42998FE</v>
      </c>
      <c r="O2011" s="21">
        <v>42998</v>
      </c>
      <c r="P2011" s="122" t="s">
        <v>266</v>
      </c>
      <c r="Q2011" s="117">
        <v>31.42</v>
      </c>
      <c r="R2011" s="96">
        <v>31.19</v>
      </c>
      <c r="S2011" s="11">
        <v>3658258</v>
      </c>
      <c r="T2011" s="78">
        <f t="shared" si="122"/>
        <v>3567411.5666666669</v>
      </c>
      <c r="U2011" s="11">
        <f t="shared" si="125"/>
        <v>-5.7544915828748764E-3</v>
      </c>
      <c r="V2011" s="119">
        <f t="shared" si="123"/>
        <v>0.11798043415056261</v>
      </c>
    </row>
    <row r="2012" spans="2:22">
      <c r="B2012" s="21">
        <v>42926</v>
      </c>
      <c r="C2012" s="122" t="s">
        <v>94</v>
      </c>
      <c r="D2012" s="116">
        <v>78.510000000000005</v>
      </c>
      <c r="E2012" s="11">
        <v>78.73</v>
      </c>
      <c r="F2012" s="12">
        <v>2167822</v>
      </c>
      <c r="H2012" s="21">
        <v>42976</v>
      </c>
      <c r="I2012" s="122" t="s">
        <v>33</v>
      </c>
      <c r="J2012" s="116">
        <v>30.05</v>
      </c>
      <c r="K2012" s="11">
        <v>30.2</v>
      </c>
      <c r="L2012" s="12">
        <v>1783225</v>
      </c>
      <c r="N2012" s="113" t="str">
        <f t="shared" si="124"/>
        <v>42999FE</v>
      </c>
      <c r="O2012" s="21">
        <v>42999</v>
      </c>
      <c r="P2012" s="122" t="s">
        <v>266</v>
      </c>
      <c r="Q2012" s="117">
        <v>31.24</v>
      </c>
      <c r="R2012" s="96">
        <v>31.15</v>
      </c>
      <c r="S2012" s="11">
        <v>2445832</v>
      </c>
      <c r="T2012" s="78">
        <f t="shared" si="122"/>
        <v>3575280.3</v>
      </c>
      <c r="U2012" s="11">
        <f t="shared" si="125"/>
        <v>-1.2832853862498822E-3</v>
      </c>
      <c r="V2012" s="119">
        <f t="shared" si="123"/>
        <v>0.11777881797150733</v>
      </c>
    </row>
    <row r="2013" spans="2:22">
      <c r="B2013" s="21">
        <v>42926</v>
      </c>
      <c r="C2013" s="122" t="s">
        <v>95</v>
      </c>
      <c r="D2013" s="116">
        <v>41.24</v>
      </c>
      <c r="E2013" s="11">
        <v>40.81</v>
      </c>
      <c r="F2013" s="12">
        <v>3020493</v>
      </c>
      <c r="H2013" s="21">
        <v>42976</v>
      </c>
      <c r="I2013" s="122" t="s">
        <v>34</v>
      </c>
      <c r="J2013" s="116">
        <v>157.19999999999999</v>
      </c>
      <c r="K2013" s="11">
        <v>157.16</v>
      </c>
      <c r="L2013" s="12">
        <v>889480</v>
      </c>
      <c r="N2013" s="113" t="str">
        <f t="shared" si="124"/>
        <v>43000FE</v>
      </c>
      <c r="O2013" s="21">
        <v>43000</v>
      </c>
      <c r="P2013" s="122" t="s">
        <v>266</v>
      </c>
      <c r="Q2013" s="117">
        <v>31.24</v>
      </c>
      <c r="R2013" s="96">
        <v>30.89</v>
      </c>
      <c r="S2013" s="11">
        <v>2699292</v>
      </c>
      <c r="T2013" s="78">
        <f t="shared" si="122"/>
        <v>3555422.4666666668</v>
      </c>
      <c r="U2013" s="11">
        <f t="shared" si="125"/>
        <v>-8.3817383029717498E-3</v>
      </c>
      <c r="V2013" s="119">
        <f t="shared" si="123"/>
        <v>0.11403556169237981</v>
      </c>
    </row>
    <row r="2014" spans="2:22">
      <c r="B2014" s="21">
        <v>42926</v>
      </c>
      <c r="C2014" s="122" t="s">
        <v>96</v>
      </c>
      <c r="D2014" s="116">
        <v>105</v>
      </c>
      <c r="E2014" s="11">
        <v>103.66</v>
      </c>
      <c r="F2014" s="12">
        <v>5423027</v>
      </c>
      <c r="H2014" s="21">
        <v>42976</v>
      </c>
      <c r="I2014" s="122" t="s">
        <v>35</v>
      </c>
      <c r="J2014" s="116">
        <v>38.659999999999997</v>
      </c>
      <c r="K2014" s="11">
        <v>38.72</v>
      </c>
      <c r="L2014" s="12">
        <v>5120540</v>
      </c>
      <c r="N2014" s="113" t="str">
        <f t="shared" si="124"/>
        <v>43003FE</v>
      </c>
      <c r="O2014" s="21">
        <v>43003</v>
      </c>
      <c r="P2014" s="122" t="s">
        <v>266</v>
      </c>
      <c r="Q2014" s="117">
        <v>30.9</v>
      </c>
      <c r="R2014" s="96">
        <v>31.11</v>
      </c>
      <c r="S2014" s="11">
        <v>3211472</v>
      </c>
      <c r="T2014" s="78">
        <f t="shared" si="122"/>
        <v>3504135.3</v>
      </c>
      <c r="U2014" s="11">
        <f t="shared" si="125"/>
        <v>7.0968039790552098E-3</v>
      </c>
      <c r="V2014" s="119">
        <f t="shared" si="123"/>
        <v>0.10823002675216434</v>
      </c>
    </row>
    <row r="2015" spans="2:22">
      <c r="B2015" s="21">
        <v>42926</v>
      </c>
      <c r="C2015" s="122" t="s">
        <v>97</v>
      </c>
      <c r="D2015" s="116">
        <v>255.5</v>
      </c>
      <c r="E2015" s="11">
        <v>256.04000000000002</v>
      </c>
      <c r="F2015" s="12">
        <v>562893</v>
      </c>
      <c r="H2015" s="21">
        <v>42976</v>
      </c>
      <c r="I2015" s="122" t="s">
        <v>36</v>
      </c>
      <c r="J2015" s="116">
        <v>94.37</v>
      </c>
      <c r="K2015" s="11">
        <v>94.83</v>
      </c>
      <c r="L2015" s="12">
        <v>1159221</v>
      </c>
      <c r="N2015" s="113" t="str">
        <f t="shared" si="124"/>
        <v>43004FE</v>
      </c>
      <c r="O2015" s="21">
        <v>43004</v>
      </c>
      <c r="P2015" s="122" t="s">
        <v>266</v>
      </c>
      <c r="Q2015" s="117">
        <v>31.01</v>
      </c>
      <c r="R2015" s="96">
        <v>30.83</v>
      </c>
      <c r="S2015" s="11">
        <v>4357940</v>
      </c>
      <c r="T2015" s="78">
        <f t="shared" si="122"/>
        <v>3481029.3333333335</v>
      </c>
      <c r="U2015" s="11">
        <f t="shared" si="125"/>
        <v>-9.0410690114867045E-3</v>
      </c>
      <c r="V2015" s="119">
        <f t="shared" si="123"/>
        <v>0.10985409710241224</v>
      </c>
    </row>
    <row r="2016" spans="2:22">
      <c r="B2016" s="21">
        <v>42926</v>
      </c>
      <c r="C2016" s="122" t="s">
        <v>98</v>
      </c>
      <c r="D2016" s="116">
        <v>103.33</v>
      </c>
      <c r="E2016" s="11">
        <v>103.74</v>
      </c>
      <c r="F2016" s="12">
        <v>1191787</v>
      </c>
      <c r="H2016" s="21">
        <v>42976</v>
      </c>
      <c r="I2016" s="122" t="s">
        <v>37</v>
      </c>
      <c r="J2016" s="116">
        <v>12.55</v>
      </c>
      <c r="K2016" s="11">
        <v>12.59</v>
      </c>
      <c r="L2016" s="12">
        <v>6435206</v>
      </c>
      <c r="N2016" s="113" t="str">
        <f t="shared" si="124"/>
        <v>43005FE</v>
      </c>
      <c r="O2016" s="21">
        <v>43005</v>
      </c>
      <c r="P2016" s="122" t="s">
        <v>266</v>
      </c>
      <c r="Q2016" s="117">
        <v>30.67</v>
      </c>
      <c r="R2016" s="96">
        <v>30.06</v>
      </c>
      <c r="S2016" s="11">
        <v>5710007</v>
      </c>
      <c r="T2016" s="78">
        <f t="shared" si="122"/>
        <v>3507477.1</v>
      </c>
      <c r="U2016" s="11">
        <f t="shared" si="125"/>
        <v>-2.5292857573230555E-2</v>
      </c>
      <c r="V2016" s="119">
        <f t="shared" si="123"/>
        <v>0.10733695413824337</v>
      </c>
    </row>
    <row r="2017" spans="2:22">
      <c r="B2017" s="21">
        <v>42926</v>
      </c>
      <c r="C2017" s="122" t="s">
        <v>99</v>
      </c>
      <c r="D2017" s="116">
        <v>54.19</v>
      </c>
      <c r="E2017" s="11">
        <v>53.95</v>
      </c>
      <c r="F2017" s="12">
        <v>1679561</v>
      </c>
      <c r="H2017" s="21">
        <v>42976</v>
      </c>
      <c r="I2017" s="122" t="s">
        <v>38</v>
      </c>
      <c r="J2017" s="116">
        <v>24.32</v>
      </c>
      <c r="K2017" s="11">
        <v>24.39</v>
      </c>
      <c r="L2017" s="12">
        <v>3131637</v>
      </c>
      <c r="N2017" s="113" t="str">
        <f t="shared" si="124"/>
        <v>43006FE</v>
      </c>
      <c r="O2017" s="21">
        <v>43006</v>
      </c>
      <c r="P2017" s="122" t="s">
        <v>266</v>
      </c>
      <c r="Q2017" s="117">
        <v>30</v>
      </c>
      <c r="R2017" s="96">
        <v>30.07</v>
      </c>
      <c r="S2017" s="11">
        <v>3703241</v>
      </c>
      <c r="T2017" s="78">
        <f t="shared" si="122"/>
        <v>3599231.3333333335</v>
      </c>
      <c r="U2017" s="11">
        <f t="shared" si="125"/>
        <v>3.3261267560938835E-4</v>
      </c>
      <c r="V2017" s="119">
        <f t="shared" si="123"/>
        <v>0.12404876943609069</v>
      </c>
    </row>
    <row r="2018" spans="2:22">
      <c r="B2018" s="21">
        <v>42926</v>
      </c>
      <c r="C2018" s="122" t="s">
        <v>100</v>
      </c>
      <c r="D2018" s="116">
        <v>69.400000000000006</v>
      </c>
      <c r="E2018" s="11">
        <v>68.89</v>
      </c>
      <c r="F2018" s="12">
        <v>1567668</v>
      </c>
      <c r="H2018" s="21">
        <v>42976</v>
      </c>
      <c r="I2018" s="122" t="s">
        <v>39</v>
      </c>
      <c r="J2018" s="116">
        <v>78.319999999999993</v>
      </c>
      <c r="K2018" s="11">
        <v>77.59</v>
      </c>
      <c r="L2018" s="12">
        <v>2808739</v>
      </c>
      <c r="N2018" s="113" t="str">
        <f t="shared" si="124"/>
        <v>43007FE</v>
      </c>
      <c r="O2018" s="21">
        <v>43007</v>
      </c>
      <c r="P2018" s="122" t="s">
        <v>266</v>
      </c>
      <c r="Q2018" s="117">
        <v>30.16</v>
      </c>
      <c r="R2018" s="96">
        <v>30.83</v>
      </c>
      <c r="S2018" s="11">
        <v>7725701</v>
      </c>
      <c r="T2018" s="78">
        <f t="shared" si="122"/>
        <v>3596437.6333333333</v>
      </c>
      <c r="U2018" s="11">
        <f t="shared" si="125"/>
        <v>2.4960244897621279E-2</v>
      </c>
      <c r="V2018" s="119">
        <f t="shared" si="123"/>
        <v>0.12417333023438454</v>
      </c>
    </row>
    <row r="2019" spans="2:22">
      <c r="B2019" s="21">
        <v>42926</v>
      </c>
      <c r="C2019" s="122" t="s">
        <v>101</v>
      </c>
      <c r="D2019" s="116">
        <v>10.85</v>
      </c>
      <c r="E2019" s="11">
        <v>10.94</v>
      </c>
      <c r="F2019" s="12">
        <v>6330214</v>
      </c>
      <c r="H2019" s="21">
        <v>42976</v>
      </c>
      <c r="I2019" s="122" t="s">
        <v>40</v>
      </c>
      <c r="J2019" s="116">
        <v>71.489999999999995</v>
      </c>
      <c r="K2019" s="11">
        <v>71.930000000000007</v>
      </c>
      <c r="L2019" s="12">
        <v>1509339</v>
      </c>
      <c r="N2019" s="113" t="str">
        <f t="shared" si="124"/>
        <v>42919FFIV</v>
      </c>
      <c r="O2019" s="21">
        <v>42919</v>
      </c>
      <c r="P2019" s="122" t="s">
        <v>267</v>
      </c>
      <c r="Q2019" s="116">
        <v>127.75</v>
      </c>
      <c r="R2019" s="11">
        <v>127.81</v>
      </c>
      <c r="S2019" s="11">
        <v>284505</v>
      </c>
      <c r="T2019" s="78">
        <f t="shared" si="122"/>
        <v>3706307.7333333334</v>
      </c>
      <c r="U2019" s="11">
        <f t="shared" si="125"/>
        <v>1.4220565442455642</v>
      </c>
      <c r="V2019" s="119">
        <f t="shared" si="123"/>
        <v>0.14777368244778535</v>
      </c>
    </row>
    <row r="2020" spans="2:22">
      <c r="B2020" s="21">
        <v>42926</v>
      </c>
      <c r="C2020" s="122" t="s">
        <v>102</v>
      </c>
      <c r="D2020" s="116">
        <v>153.38999999999999</v>
      </c>
      <c r="E2020" s="11">
        <v>154.04</v>
      </c>
      <c r="F2020" s="12">
        <v>1385194</v>
      </c>
      <c r="H2020" s="21">
        <v>42976</v>
      </c>
      <c r="I2020" s="122" t="s">
        <v>41</v>
      </c>
      <c r="J2020" s="116">
        <v>29.36</v>
      </c>
      <c r="K2020" s="11">
        <v>29.51</v>
      </c>
      <c r="L2020" s="12">
        <v>3439597</v>
      </c>
      <c r="N2020" s="113" t="str">
        <f t="shared" si="124"/>
        <v>42921FFIV</v>
      </c>
      <c r="O2020" s="21">
        <v>42921</v>
      </c>
      <c r="P2020" s="122" t="s">
        <v>267</v>
      </c>
      <c r="Q2020" s="116">
        <v>128.31</v>
      </c>
      <c r="R2020" s="11">
        <v>128.91</v>
      </c>
      <c r="S2020" s="11">
        <v>468639</v>
      </c>
      <c r="T2020" s="78">
        <f t="shared" si="122"/>
        <v>3605590.7333333334</v>
      </c>
      <c r="U2020" s="11">
        <f t="shared" si="125"/>
        <v>8.5697003113904737E-3</v>
      </c>
      <c r="V2020" s="119">
        <f t="shared" si="123"/>
        <v>4.113975696201571</v>
      </c>
    </row>
    <row r="2021" spans="2:22">
      <c r="B2021" s="21">
        <v>42926</v>
      </c>
      <c r="C2021" s="122" t="s">
        <v>103</v>
      </c>
      <c r="D2021" s="116">
        <v>77.819999999999993</v>
      </c>
      <c r="E2021" s="11">
        <v>77.650000000000006</v>
      </c>
      <c r="F2021" s="12">
        <v>1263961</v>
      </c>
      <c r="H2021" s="21">
        <v>42976</v>
      </c>
      <c r="I2021" s="122" t="s">
        <v>42</v>
      </c>
      <c r="J2021" s="116">
        <v>150.07</v>
      </c>
      <c r="K2021" s="11">
        <v>149.84</v>
      </c>
      <c r="L2021" s="12">
        <v>5368723</v>
      </c>
      <c r="N2021" s="113" t="str">
        <f t="shared" si="124"/>
        <v>42922FFIV</v>
      </c>
      <c r="O2021" s="21">
        <v>42922</v>
      </c>
      <c r="P2021" s="122" t="s">
        <v>267</v>
      </c>
      <c r="Q2021" s="116">
        <v>128.19</v>
      </c>
      <c r="R2021" s="11">
        <v>127.15</v>
      </c>
      <c r="S2021" s="11">
        <v>714213</v>
      </c>
      <c r="T2021" s="78">
        <f t="shared" si="122"/>
        <v>3526029.5333333332</v>
      </c>
      <c r="U2021" s="11">
        <f t="shared" si="125"/>
        <v>-1.3746994586884711E-2</v>
      </c>
      <c r="V2021" s="119">
        <f t="shared" si="123"/>
        <v>4.113489884877338</v>
      </c>
    </row>
    <row r="2022" spans="2:22">
      <c r="B2022" s="21">
        <v>42926</v>
      </c>
      <c r="C2022" s="122" t="s">
        <v>104</v>
      </c>
      <c r="D2022" s="116">
        <v>240.74</v>
      </c>
      <c r="E2022" s="11">
        <v>241.17</v>
      </c>
      <c r="F2022" s="12">
        <v>1099651</v>
      </c>
      <c r="H2022" s="21">
        <v>42976</v>
      </c>
      <c r="I2022" s="122" t="s">
        <v>43</v>
      </c>
      <c r="J2022" s="116">
        <v>37.909999999999997</v>
      </c>
      <c r="K2022" s="11">
        <v>38.130000000000003</v>
      </c>
      <c r="L2022" s="12">
        <v>3788506</v>
      </c>
      <c r="N2022" s="113" t="str">
        <f t="shared" si="124"/>
        <v>42923FFIV</v>
      </c>
      <c r="O2022" s="21">
        <v>42923</v>
      </c>
      <c r="P2022" s="122" t="s">
        <v>267</v>
      </c>
      <c r="Q2022" s="116">
        <v>127.97</v>
      </c>
      <c r="R2022" s="11">
        <v>127.63</v>
      </c>
      <c r="S2022" s="11">
        <v>612007</v>
      </c>
      <c r="T2022" s="78">
        <f t="shared" si="122"/>
        <v>3462813.6</v>
      </c>
      <c r="U2022" s="11">
        <f t="shared" si="125"/>
        <v>3.7679611264705829E-3</v>
      </c>
      <c r="V2022" s="119">
        <f t="shared" si="123"/>
        <v>4.1149341635121592</v>
      </c>
    </row>
    <row r="2023" spans="2:22">
      <c r="B2023" s="21">
        <v>42926</v>
      </c>
      <c r="C2023" s="122" t="s">
        <v>105</v>
      </c>
      <c r="D2023" s="116">
        <v>63.08</v>
      </c>
      <c r="E2023" s="11">
        <v>63.07</v>
      </c>
      <c r="F2023" s="12">
        <v>3140565</v>
      </c>
      <c r="H2023" s="21">
        <v>42976</v>
      </c>
      <c r="I2023" s="122" t="s">
        <v>44</v>
      </c>
      <c r="J2023" s="116">
        <v>54.04</v>
      </c>
      <c r="K2023" s="11">
        <v>54.33</v>
      </c>
      <c r="L2023" s="12">
        <v>2049423</v>
      </c>
      <c r="N2023" s="113" t="str">
        <f t="shared" si="124"/>
        <v>42926FFIV</v>
      </c>
      <c r="O2023" s="21">
        <v>42926</v>
      </c>
      <c r="P2023" s="122" t="s">
        <v>267</v>
      </c>
      <c r="Q2023" s="116">
        <v>127.26</v>
      </c>
      <c r="R2023" s="11">
        <v>127.88</v>
      </c>
      <c r="S2023" s="11">
        <v>500078</v>
      </c>
      <c r="T2023" s="78">
        <f t="shared" si="122"/>
        <v>3400903.4</v>
      </c>
      <c r="U2023" s="11">
        <f t="shared" si="125"/>
        <v>1.9568711970412806E-3</v>
      </c>
      <c r="V2023" s="119">
        <f t="shared" si="123"/>
        <v>4.1146781986255112</v>
      </c>
    </row>
    <row r="2024" spans="2:22">
      <c r="B2024" s="21">
        <v>42926</v>
      </c>
      <c r="C2024" s="122" t="s">
        <v>106</v>
      </c>
      <c r="D2024" s="116">
        <v>42.75</v>
      </c>
      <c r="E2024" s="11">
        <v>42.59</v>
      </c>
      <c r="F2024" s="12">
        <v>1443100</v>
      </c>
      <c r="H2024" s="21">
        <v>42976</v>
      </c>
      <c r="I2024" s="122" t="s">
        <v>45</v>
      </c>
      <c r="J2024" s="116">
        <v>62.82</v>
      </c>
      <c r="K2024" s="11">
        <v>62.89</v>
      </c>
      <c r="L2024" s="12">
        <v>1796137</v>
      </c>
      <c r="N2024" s="113" t="str">
        <f t="shared" si="124"/>
        <v>42927FFIV</v>
      </c>
      <c r="O2024" s="21">
        <v>42927</v>
      </c>
      <c r="P2024" s="122" t="s">
        <v>267</v>
      </c>
      <c r="Q2024" s="116">
        <v>128.09</v>
      </c>
      <c r="R2024" s="11">
        <v>128.65</v>
      </c>
      <c r="S2024" s="11">
        <v>634695</v>
      </c>
      <c r="T2024" s="78">
        <f t="shared" si="122"/>
        <v>3325212.7</v>
      </c>
      <c r="U2024" s="11">
        <f t="shared" si="125"/>
        <v>6.003214536112478E-3</v>
      </c>
      <c r="V2024" s="119">
        <f t="shared" si="123"/>
        <v>4.1136777371762356</v>
      </c>
    </row>
    <row r="2025" spans="2:22">
      <c r="B2025" s="21">
        <v>42926</v>
      </c>
      <c r="C2025" s="122" t="s">
        <v>107</v>
      </c>
      <c r="D2025" s="116">
        <v>105.01</v>
      </c>
      <c r="E2025" s="11">
        <v>104.93</v>
      </c>
      <c r="F2025" s="12">
        <v>417833</v>
      </c>
      <c r="H2025" s="21">
        <v>42976</v>
      </c>
      <c r="I2025" s="122" t="s">
        <v>46</v>
      </c>
      <c r="J2025" s="116">
        <v>46.8</v>
      </c>
      <c r="K2025" s="11">
        <v>47.07</v>
      </c>
      <c r="L2025" s="12">
        <v>1214349</v>
      </c>
      <c r="N2025" s="113" t="str">
        <f t="shared" si="124"/>
        <v>42928FFIV</v>
      </c>
      <c r="O2025" s="21">
        <v>42928</v>
      </c>
      <c r="P2025" s="122" t="s">
        <v>267</v>
      </c>
      <c r="Q2025" s="116">
        <v>129.41999999999999</v>
      </c>
      <c r="R2025" s="11">
        <v>129.35</v>
      </c>
      <c r="S2025" s="11">
        <v>953218</v>
      </c>
      <c r="T2025" s="78">
        <f t="shared" si="122"/>
        <v>3220382.8</v>
      </c>
      <c r="U2025" s="11">
        <f t="shared" si="125"/>
        <v>5.4263699042849649E-3</v>
      </c>
      <c r="V2025" s="119">
        <f t="shared" si="123"/>
        <v>4.1132001451266156</v>
      </c>
    </row>
    <row r="2026" spans="2:22">
      <c r="B2026" s="21">
        <v>42926</v>
      </c>
      <c r="C2026" s="122" t="s">
        <v>108</v>
      </c>
      <c r="D2026" s="116">
        <v>57.71</v>
      </c>
      <c r="E2026" s="11">
        <v>57.46</v>
      </c>
      <c r="F2026" s="12">
        <v>883644</v>
      </c>
      <c r="H2026" s="21">
        <v>42976</v>
      </c>
      <c r="I2026" s="122" t="s">
        <v>47</v>
      </c>
      <c r="J2026" s="116">
        <v>37.24</v>
      </c>
      <c r="K2026" s="11">
        <v>37.770000000000003</v>
      </c>
      <c r="L2026" s="12">
        <v>2657797</v>
      </c>
      <c r="N2026" s="113" t="str">
        <f t="shared" si="124"/>
        <v>42929FFIV</v>
      </c>
      <c r="O2026" s="21">
        <v>42929</v>
      </c>
      <c r="P2026" s="122" t="s">
        <v>267</v>
      </c>
      <c r="Q2026" s="116">
        <v>129.55000000000001</v>
      </c>
      <c r="R2026" s="11">
        <v>128.29</v>
      </c>
      <c r="S2026" s="11">
        <v>842003</v>
      </c>
      <c r="T2026" s="78">
        <f t="shared" si="122"/>
        <v>3175959.8</v>
      </c>
      <c r="U2026" s="11">
        <f t="shared" si="125"/>
        <v>-8.2285823707892707E-3</v>
      </c>
      <c r="V2026" s="119">
        <f t="shared" si="123"/>
        <v>4.1130211775743994</v>
      </c>
    </row>
    <row r="2027" spans="2:22">
      <c r="B2027" s="21">
        <v>42926</v>
      </c>
      <c r="C2027" s="122" t="s">
        <v>109</v>
      </c>
      <c r="D2027" s="116">
        <v>49.31</v>
      </c>
      <c r="E2027" s="11">
        <v>49.65</v>
      </c>
      <c r="F2027" s="12">
        <v>1472542</v>
      </c>
      <c r="H2027" s="21">
        <v>42976</v>
      </c>
      <c r="I2027" s="122" t="s">
        <v>48</v>
      </c>
      <c r="J2027" s="116">
        <v>136.22999999999999</v>
      </c>
      <c r="K2027" s="11">
        <v>137.63</v>
      </c>
      <c r="L2027" s="12">
        <v>1699449</v>
      </c>
      <c r="N2027" s="113" t="str">
        <f t="shared" si="124"/>
        <v>42930FFIV</v>
      </c>
      <c r="O2027" s="21">
        <v>42930</v>
      </c>
      <c r="P2027" s="122" t="s">
        <v>267</v>
      </c>
      <c r="Q2027" s="116">
        <v>123.54</v>
      </c>
      <c r="R2027" s="11">
        <v>123.84</v>
      </c>
      <c r="S2027" s="11">
        <v>2142523</v>
      </c>
      <c r="T2027" s="78">
        <f t="shared" si="122"/>
        <v>3124224.9666666668</v>
      </c>
      <c r="U2027" s="11">
        <f t="shared" si="125"/>
        <v>-3.5302916419831826E-2</v>
      </c>
      <c r="V2027" s="119">
        <f t="shared" si="123"/>
        <v>4.1134511564963798</v>
      </c>
    </row>
    <row r="2028" spans="2:22">
      <c r="B2028" s="21">
        <v>42926</v>
      </c>
      <c r="C2028" s="122" t="s">
        <v>110</v>
      </c>
      <c r="D2028" s="116">
        <v>110.21</v>
      </c>
      <c r="E2028" s="11">
        <v>111.34</v>
      </c>
      <c r="F2028" s="12">
        <v>1444322</v>
      </c>
      <c r="H2028" s="21">
        <v>42976</v>
      </c>
      <c r="I2028" s="122" t="s">
        <v>49</v>
      </c>
      <c r="J2028" s="116">
        <v>43.27</v>
      </c>
      <c r="K2028" s="11">
        <v>43.13</v>
      </c>
      <c r="L2028" s="12">
        <v>1695551</v>
      </c>
      <c r="N2028" s="113" t="str">
        <f t="shared" si="124"/>
        <v>42933FFIV</v>
      </c>
      <c r="O2028" s="21">
        <v>42933</v>
      </c>
      <c r="P2028" s="122" t="s">
        <v>267</v>
      </c>
      <c r="Q2028" s="116">
        <v>124.32</v>
      </c>
      <c r="R2028" s="11">
        <v>126.58</v>
      </c>
      <c r="S2028" s="11">
        <v>907525</v>
      </c>
      <c r="T2028" s="78">
        <f t="shared" si="122"/>
        <v>3080369.9333333331</v>
      </c>
      <c r="U2028" s="11">
        <f t="shared" si="125"/>
        <v>2.1884109505742169E-2</v>
      </c>
      <c r="V2028" s="119">
        <f t="shared" si="123"/>
        <v>4.1179103753214843</v>
      </c>
    </row>
    <row r="2029" spans="2:22">
      <c r="B2029" s="21">
        <v>42926</v>
      </c>
      <c r="C2029" s="122" t="s">
        <v>111</v>
      </c>
      <c r="D2029" s="116">
        <v>152.1</v>
      </c>
      <c r="E2029" s="11">
        <v>151.58000000000001</v>
      </c>
      <c r="F2029" s="12">
        <v>533056</v>
      </c>
      <c r="H2029" s="21">
        <v>42976</v>
      </c>
      <c r="I2029" s="122" t="s">
        <v>50</v>
      </c>
      <c r="J2029" s="116">
        <v>17.649999999999999</v>
      </c>
      <c r="K2029" s="11">
        <v>13.900283999999999</v>
      </c>
      <c r="L2029" s="12">
        <v>5905678</v>
      </c>
      <c r="N2029" s="113" t="str">
        <f t="shared" si="124"/>
        <v>42934FFIV</v>
      </c>
      <c r="O2029" s="21">
        <v>42934</v>
      </c>
      <c r="P2029" s="122" t="s">
        <v>267</v>
      </c>
      <c r="Q2029" s="116">
        <v>125.95</v>
      </c>
      <c r="R2029" s="11">
        <v>126.63</v>
      </c>
      <c r="S2029" s="11">
        <v>568887</v>
      </c>
      <c r="T2029" s="78">
        <f t="shared" si="122"/>
        <v>2982178.0666666669</v>
      </c>
      <c r="U2029" s="11">
        <f t="shared" si="125"/>
        <v>3.9492911535775582E-4</v>
      </c>
      <c r="V2029" s="119">
        <f t="shared" si="123"/>
        <v>4.1162979314924106</v>
      </c>
    </row>
    <row r="2030" spans="2:22">
      <c r="B2030" s="21">
        <v>42926</v>
      </c>
      <c r="C2030" s="122" t="s">
        <v>112</v>
      </c>
      <c r="D2030" s="116">
        <v>93.06</v>
      </c>
      <c r="E2030" s="11">
        <v>92.94</v>
      </c>
      <c r="F2030" s="12">
        <v>1296719</v>
      </c>
      <c r="H2030" s="21">
        <v>42976</v>
      </c>
      <c r="I2030" s="122" t="s">
        <v>51</v>
      </c>
      <c r="J2030" s="116">
        <v>19.04</v>
      </c>
      <c r="K2030" s="11">
        <v>19.21</v>
      </c>
      <c r="L2030" s="12">
        <v>9552919</v>
      </c>
      <c r="N2030" s="113" t="str">
        <f t="shared" si="124"/>
        <v>42935FFIV</v>
      </c>
      <c r="O2030" s="21">
        <v>42935</v>
      </c>
      <c r="P2030" s="122" t="s">
        <v>267</v>
      </c>
      <c r="Q2030" s="116">
        <v>126.94</v>
      </c>
      <c r="R2030" s="11">
        <v>127.64</v>
      </c>
      <c r="S2030" s="11">
        <v>703037</v>
      </c>
      <c r="T2030" s="78">
        <f t="shared" si="122"/>
        <v>2915077.1333333333</v>
      </c>
      <c r="U2030" s="11">
        <f t="shared" si="125"/>
        <v>7.9443529475257939E-3</v>
      </c>
      <c r="V2030" s="119">
        <f t="shared" si="123"/>
        <v>4.1157678459683851</v>
      </c>
    </row>
    <row r="2031" spans="2:22">
      <c r="B2031" s="21">
        <v>42926</v>
      </c>
      <c r="C2031" s="122" t="s">
        <v>113</v>
      </c>
      <c r="D2031" s="116">
        <v>88.83</v>
      </c>
      <c r="E2031" s="11">
        <v>88.85</v>
      </c>
      <c r="F2031" s="12">
        <v>1445076</v>
      </c>
      <c r="H2031" s="21">
        <v>42976</v>
      </c>
      <c r="I2031" s="122" t="s">
        <v>52</v>
      </c>
      <c r="J2031" s="116">
        <v>29.36</v>
      </c>
      <c r="K2031" s="11">
        <v>29.23</v>
      </c>
      <c r="L2031" s="12">
        <v>3646023</v>
      </c>
      <c r="N2031" s="113" t="str">
        <f t="shared" si="124"/>
        <v>42936FFIV</v>
      </c>
      <c r="O2031" s="21">
        <v>42936</v>
      </c>
      <c r="P2031" s="122" t="s">
        <v>267</v>
      </c>
      <c r="Q2031" s="116">
        <v>127.93</v>
      </c>
      <c r="R2031" s="11">
        <v>127.24</v>
      </c>
      <c r="S2031" s="11">
        <v>542334</v>
      </c>
      <c r="T2031" s="78">
        <f t="shared" ref="T2031:T2094" si="126">AVERAGE(S2001:S2030)</f>
        <v>2830940.5333333332</v>
      </c>
      <c r="U2031" s="11">
        <f t="shared" si="125"/>
        <v>-3.1387345290994559E-3</v>
      </c>
      <c r="V2031" s="119">
        <f t="shared" ref="V2031:V2094" si="127">_xlfn.STDEV.S(U2001:U2030)*(250)^0.5</f>
        <v>4.1153604087374571</v>
      </c>
    </row>
    <row r="2032" spans="2:22">
      <c r="B2032" s="21">
        <v>42926</v>
      </c>
      <c r="C2032" s="122" t="s">
        <v>114</v>
      </c>
      <c r="D2032" s="116">
        <v>81.349999999999994</v>
      </c>
      <c r="E2032" s="11">
        <v>81.53</v>
      </c>
      <c r="F2032" s="12">
        <v>472625</v>
      </c>
      <c r="H2032" s="21">
        <v>42976</v>
      </c>
      <c r="I2032" s="122" t="s">
        <v>53</v>
      </c>
      <c r="J2032" s="116">
        <v>31.02</v>
      </c>
      <c r="K2032" s="11">
        <v>30.97</v>
      </c>
      <c r="L2032" s="12">
        <v>2644264</v>
      </c>
      <c r="N2032" s="113" t="str">
        <f t="shared" si="124"/>
        <v>42937FFIV</v>
      </c>
      <c r="O2032" s="21">
        <v>42937</v>
      </c>
      <c r="P2032" s="122" t="s">
        <v>267</v>
      </c>
      <c r="Q2032" s="116">
        <v>127</v>
      </c>
      <c r="R2032" s="11">
        <v>126.9</v>
      </c>
      <c r="S2032" s="11">
        <v>479580</v>
      </c>
      <c r="T2032" s="78">
        <f t="shared" si="126"/>
        <v>2769410.9666666668</v>
      </c>
      <c r="U2032" s="11">
        <f t="shared" si="125"/>
        <v>-2.6756921606013204E-3</v>
      </c>
      <c r="V2032" s="119">
        <f t="shared" si="127"/>
        <v>4.1149735598753425</v>
      </c>
    </row>
    <row r="2033" spans="2:22">
      <c r="B2033" s="21">
        <v>42926</v>
      </c>
      <c r="C2033" s="122" t="s">
        <v>115</v>
      </c>
      <c r="D2033" s="116">
        <v>123.56</v>
      </c>
      <c r="E2033" s="11">
        <v>123.76</v>
      </c>
      <c r="F2033" s="12">
        <v>1462812</v>
      </c>
      <c r="H2033" s="21">
        <v>42976</v>
      </c>
      <c r="I2033" s="122" t="s">
        <v>54</v>
      </c>
      <c r="J2033" s="116">
        <v>120.76</v>
      </c>
      <c r="K2033" s="11">
        <v>121.51</v>
      </c>
      <c r="L2033" s="12">
        <v>779843</v>
      </c>
      <c r="N2033" s="113" t="str">
        <f t="shared" si="124"/>
        <v>42940FFIV</v>
      </c>
      <c r="O2033" s="21">
        <v>42940</v>
      </c>
      <c r="P2033" s="122" t="s">
        <v>267</v>
      </c>
      <c r="Q2033" s="116">
        <v>126.53</v>
      </c>
      <c r="R2033" s="11">
        <v>126.79</v>
      </c>
      <c r="S2033" s="11">
        <v>564127</v>
      </c>
      <c r="T2033" s="78">
        <f t="shared" si="126"/>
        <v>2624931.7666666666</v>
      </c>
      <c r="U2033" s="11">
        <f t="shared" si="125"/>
        <v>-8.6720018048529906E-4</v>
      </c>
      <c r="V2033" s="119">
        <f t="shared" si="127"/>
        <v>4.1146691822139978</v>
      </c>
    </row>
    <row r="2034" spans="2:22">
      <c r="B2034" s="21">
        <v>42926</v>
      </c>
      <c r="C2034" s="122" t="s">
        <v>116</v>
      </c>
      <c r="D2034" s="116">
        <v>43.6</v>
      </c>
      <c r="E2034" s="11">
        <v>44.21</v>
      </c>
      <c r="F2034" s="12">
        <v>10357926</v>
      </c>
      <c r="H2034" s="21">
        <v>42976</v>
      </c>
      <c r="I2034" s="122" t="s">
        <v>55</v>
      </c>
      <c r="J2034" s="116">
        <v>85</v>
      </c>
      <c r="K2034" s="11">
        <v>84.215000000000003</v>
      </c>
      <c r="L2034" s="12">
        <v>1194826</v>
      </c>
      <c r="N2034" s="113" t="str">
        <f t="shared" si="124"/>
        <v>42941FFIV</v>
      </c>
      <c r="O2034" s="21">
        <v>42941</v>
      </c>
      <c r="P2034" s="122" t="s">
        <v>267</v>
      </c>
      <c r="Q2034" s="116">
        <v>126.53</v>
      </c>
      <c r="R2034" s="11">
        <v>128.02000000000001</v>
      </c>
      <c r="S2034" s="11">
        <v>682302</v>
      </c>
      <c r="T2034" s="78">
        <f t="shared" si="126"/>
        <v>2488744.1</v>
      </c>
      <c r="U2034" s="11">
        <f t="shared" si="125"/>
        <v>9.6543271740006445E-3</v>
      </c>
      <c r="V2034" s="119">
        <f t="shared" si="127"/>
        <v>4.1150129700737477</v>
      </c>
    </row>
    <row r="2035" spans="2:22">
      <c r="B2035" s="21">
        <v>42926</v>
      </c>
      <c r="C2035" s="122" t="s">
        <v>117</v>
      </c>
      <c r="D2035" s="116">
        <v>13.61</v>
      </c>
      <c r="E2035" s="11">
        <v>13.81</v>
      </c>
      <c r="F2035" s="12">
        <v>78320196</v>
      </c>
      <c r="H2035" s="21">
        <v>42976</v>
      </c>
      <c r="I2035" s="122" t="s">
        <v>56</v>
      </c>
      <c r="J2035" s="116">
        <v>17.38</v>
      </c>
      <c r="K2035" s="11">
        <v>17.68</v>
      </c>
      <c r="L2035" s="12">
        <v>4484911</v>
      </c>
      <c r="N2035" s="113" t="str">
        <f t="shared" si="124"/>
        <v>42942FFIV</v>
      </c>
      <c r="O2035" s="21">
        <v>42942</v>
      </c>
      <c r="P2035" s="122" t="s">
        <v>267</v>
      </c>
      <c r="Q2035" s="116">
        <v>128.68</v>
      </c>
      <c r="R2035" s="11">
        <v>128.19999999999999</v>
      </c>
      <c r="S2035" s="11">
        <v>1315326</v>
      </c>
      <c r="T2035" s="78">
        <f t="shared" si="126"/>
        <v>2398035.9</v>
      </c>
      <c r="U2035" s="11">
        <f t="shared" si="125"/>
        <v>1.4050427727122375E-3</v>
      </c>
      <c r="V2035" s="119">
        <f t="shared" si="127"/>
        <v>4.1149838670570205</v>
      </c>
    </row>
    <row r="2036" spans="2:22">
      <c r="B2036" s="21">
        <v>42926</v>
      </c>
      <c r="C2036" s="122" t="s">
        <v>118</v>
      </c>
      <c r="D2036" s="116">
        <v>61.54</v>
      </c>
      <c r="E2036" s="11">
        <v>61.7</v>
      </c>
      <c r="F2036" s="12">
        <v>1072858</v>
      </c>
      <c r="H2036" s="21">
        <v>42976</v>
      </c>
      <c r="I2036" s="122" t="s">
        <v>57</v>
      </c>
      <c r="J2036" s="116">
        <v>104.57</v>
      </c>
      <c r="K2036" s="11">
        <v>104.94</v>
      </c>
      <c r="L2036" s="12">
        <v>1120162</v>
      </c>
      <c r="N2036" s="113" t="str">
        <f t="shared" si="124"/>
        <v>42943FFIV</v>
      </c>
      <c r="O2036" s="21">
        <v>42943</v>
      </c>
      <c r="P2036" s="122" t="s">
        <v>267</v>
      </c>
      <c r="Q2036" s="116">
        <v>118.25</v>
      </c>
      <c r="R2036" s="11">
        <v>119.02</v>
      </c>
      <c r="S2036" s="11">
        <v>3845933</v>
      </c>
      <c r="T2036" s="78">
        <f t="shared" si="126"/>
        <v>2330669</v>
      </c>
      <c r="U2036" s="11">
        <f t="shared" si="125"/>
        <v>-7.4299998269863637E-2</v>
      </c>
      <c r="V2036" s="119">
        <f t="shared" si="127"/>
        <v>4.112024410744322</v>
      </c>
    </row>
    <row r="2037" spans="2:22">
      <c r="B2037" s="21">
        <v>42926</v>
      </c>
      <c r="C2037" s="122" t="s">
        <v>119</v>
      </c>
      <c r="D2037" s="116">
        <v>169.69</v>
      </c>
      <c r="E2037" s="11">
        <v>172.71</v>
      </c>
      <c r="F2037" s="12">
        <v>474736</v>
      </c>
      <c r="H2037" s="21">
        <v>42976</v>
      </c>
      <c r="I2037" s="122" t="s">
        <v>58</v>
      </c>
      <c r="J2037" s="116">
        <v>254.13</v>
      </c>
      <c r="K2037" s="11">
        <v>255.67</v>
      </c>
      <c r="L2037" s="12">
        <v>1025306</v>
      </c>
      <c r="N2037" s="113" t="str">
        <f t="shared" si="124"/>
        <v>42944FFIV</v>
      </c>
      <c r="O2037" s="21">
        <v>42944</v>
      </c>
      <c r="P2037" s="122" t="s">
        <v>267</v>
      </c>
      <c r="Q2037" s="116">
        <v>118.77</v>
      </c>
      <c r="R2037" s="11">
        <v>121.72</v>
      </c>
      <c r="S2037" s="11">
        <v>1458511</v>
      </c>
      <c r="T2037" s="78">
        <f t="shared" si="126"/>
        <v>2264829.3666666667</v>
      </c>
      <c r="U2037" s="11">
        <f t="shared" si="125"/>
        <v>2.2431778812064422E-2</v>
      </c>
      <c r="V2037" s="119">
        <f t="shared" si="127"/>
        <v>4.1239436883440677</v>
      </c>
    </row>
    <row r="2038" spans="2:22">
      <c r="B2038" s="21">
        <v>42926</v>
      </c>
      <c r="C2038" s="122" t="s">
        <v>120</v>
      </c>
      <c r="D2038" s="116">
        <v>171.59</v>
      </c>
      <c r="E2038" s="11">
        <v>172.2</v>
      </c>
      <c r="F2038" s="12">
        <v>2070609</v>
      </c>
      <c r="H2038" s="21">
        <v>42976</v>
      </c>
      <c r="I2038" s="122" t="s">
        <v>59</v>
      </c>
      <c r="J2038" s="116">
        <v>142.1</v>
      </c>
      <c r="K2038" s="11">
        <v>143.13999999999999</v>
      </c>
      <c r="L2038" s="12">
        <v>3009520</v>
      </c>
      <c r="N2038" s="113" t="str">
        <f t="shared" si="124"/>
        <v>42947FFIV</v>
      </c>
      <c r="O2038" s="21">
        <v>42947</v>
      </c>
      <c r="P2038" s="122" t="s">
        <v>267</v>
      </c>
      <c r="Q2038" s="116">
        <v>122.15</v>
      </c>
      <c r="R2038" s="11">
        <v>120.75</v>
      </c>
      <c r="S2038" s="11">
        <v>806633</v>
      </c>
      <c r="T2038" s="78">
        <f t="shared" si="126"/>
        <v>2184816</v>
      </c>
      <c r="U2038" s="11">
        <f t="shared" si="125"/>
        <v>-8.0010324960882711E-3</v>
      </c>
      <c r="V2038" s="119">
        <f t="shared" si="127"/>
        <v>4.1228231542605647</v>
      </c>
    </row>
    <row r="2039" spans="2:22">
      <c r="B2039" s="21">
        <v>42926</v>
      </c>
      <c r="C2039" s="122" t="s">
        <v>121</v>
      </c>
      <c r="D2039" s="116">
        <v>131.13999999999999</v>
      </c>
      <c r="E2039" s="11">
        <v>132.85</v>
      </c>
      <c r="F2039" s="12">
        <v>696958</v>
      </c>
      <c r="H2039" s="21">
        <v>42976</v>
      </c>
      <c r="I2039" s="122" t="s">
        <v>60</v>
      </c>
      <c r="J2039" s="116">
        <v>64.98</v>
      </c>
      <c r="K2039" s="11">
        <v>64.819999999999993</v>
      </c>
      <c r="L2039" s="12">
        <v>1251993</v>
      </c>
      <c r="N2039" s="113" t="str">
        <f t="shared" si="124"/>
        <v>42948FFIV</v>
      </c>
      <c r="O2039" s="21">
        <v>42948</v>
      </c>
      <c r="P2039" s="122" t="s">
        <v>267</v>
      </c>
      <c r="Q2039" s="116">
        <v>121.08</v>
      </c>
      <c r="R2039" s="11">
        <v>121.15</v>
      </c>
      <c r="S2039" s="11">
        <v>863566</v>
      </c>
      <c r="T2039" s="78">
        <f t="shared" si="126"/>
        <v>2030562.7666666666</v>
      </c>
      <c r="U2039" s="11">
        <f t="shared" si="125"/>
        <v>3.3071547298527352E-3</v>
      </c>
      <c r="V2039" s="119">
        <f t="shared" si="127"/>
        <v>4.1235796658333301</v>
      </c>
    </row>
    <row r="2040" spans="2:22">
      <c r="B2040" s="21">
        <v>42926</v>
      </c>
      <c r="C2040" s="122" t="s">
        <v>122</v>
      </c>
      <c r="D2040" s="116">
        <v>133.63999999999999</v>
      </c>
      <c r="E2040" s="11">
        <v>131.21</v>
      </c>
      <c r="F2040" s="12">
        <v>1272078</v>
      </c>
      <c r="H2040" s="21">
        <v>42976</v>
      </c>
      <c r="I2040" s="122" t="s">
        <v>61</v>
      </c>
      <c r="J2040" s="116">
        <v>149.32</v>
      </c>
      <c r="K2040" s="11">
        <v>150.32</v>
      </c>
      <c r="L2040" s="12">
        <v>451299</v>
      </c>
      <c r="N2040" s="113" t="str">
        <f t="shared" si="124"/>
        <v>42949FFIV</v>
      </c>
      <c r="O2040" s="21">
        <v>42949</v>
      </c>
      <c r="P2040" s="122" t="s">
        <v>267</v>
      </c>
      <c r="Q2040" s="116">
        <v>120.07</v>
      </c>
      <c r="R2040" s="11">
        <v>119.08</v>
      </c>
      <c r="S2040" s="11">
        <v>1063292</v>
      </c>
      <c r="T2040" s="78">
        <f t="shared" si="126"/>
        <v>1911343.7</v>
      </c>
      <c r="U2040" s="11">
        <f t="shared" si="125"/>
        <v>-1.7233911114959154E-2</v>
      </c>
      <c r="V2040" s="119">
        <f t="shared" si="127"/>
        <v>4.1220302002760851</v>
      </c>
    </row>
    <row r="2041" spans="2:22">
      <c r="B2041" s="21">
        <v>42926</v>
      </c>
      <c r="C2041" s="122" t="s">
        <v>123</v>
      </c>
      <c r="D2041" s="116">
        <v>985</v>
      </c>
      <c r="E2041" s="11">
        <v>996.47</v>
      </c>
      <c r="F2041" s="12">
        <v>3546268</v>
      </c>
      <c r="H2041" s="21">
        <v>42976</v>
      </c>
      <c r="I2041" s="122" t="s">
        <v>62</v>
      </c>
      <c r="J2041" s="116">
        <v>135.24</v>
      </c>
      <c r="K2041" s="11">
        <v>135.94999999999999</v>
      </c>
      <c r="L2041" s="12">
        <v>224375</v>
      </c>
      <c r="N2041" s="113" t="str">
        <f t="shared" si="124"/>
        <v>42950FFIV</v>
      </c>
      <c r="O2041" s="21">
        <v>42950</v>
      </c>
      <c r="P2041" s="122" t="s">
        <v>267</v>
      </c>
      <c r="Q2041" s="116">
        <v>119.04</v>
      </c>
      <c r="R2041" s="11">
        <v>119.63</v>
      </c>
      <c r="S2041" s="11">
        <v>889609</v>
      </c>
      <c r="T2041" s="78">
        <f t="shared" si="126"/>
        <v>1815489.2333333334</v>
      </c>
      <c r="U2041" s="11">
        <f t="shared" si="125"/>
        <v>4.6081100352371703E-3</v>
      </c>
      <c r="V2041" s="119">
        <f t="shared" si="127"/>
        <v>4.1242992888780545</v>
      </c>
    </row>
    <row r="2042" spans="2:22">
      <c r="B2042" s="21">
        <v>42926</v>
      </c>
      <c r="C2042" s="122" t="s">
        <v>124</v>
      </c>
      <c r="D2042" s="116">
        <v>95.91</v>
      </c>
      <c r="E2042" s="11">
        <v>96.12</v>
      </c>
      <c r="F2042" s="12">
        <v>1875452</v>
      </c>
      <c r="H2042" s="21">
        <v>42976</v>
      </c>
      <c r="I2042" s="122" t="s">
        <v>63</v>
      </c>
      <c r="J2042" s="116">
        <v>194.99</v>
      </c>
      <c r="K2042" s="11">
        <v>195.94</v>
      </c>
      <c r="L2042" s="12">
        <v>496868</v>
      </c>
      <c r="N2042" s="113" t="str">
        <f t="shared" si="124"/>
        <v>42951FFIV</v>
      </c>
      <c r="O2042" s="21">
        <v>42951</v>
      </c>
      <c r="P2042" s="122" t="s">
        <v>267</v>
      </c>
      <c r="Q2042" s="116">
        <v>119.82</v>
      </c>
      <c r="R2042" s="11">
        <v>119.78</v>
      </c>
      <c r="S2042" s="11">
        <v>507471</v>
      </c>
      <c r="T2042" s="78">
        <f t="shared" si="126"/>
        <v>1723200.9333333333</v>
      </c>
      <c r="U2042" s="11">
        <f t="shared" si="125"/>
        <v>1.2530806535036043E-3</v>
      </c>
      <c r="V2042" s="119">
        <f t="shared" si="127"/>
        <v>4.1233199042312991</v>
      </c>
    </row>
    <row r="2043" spans="2:22">
      <c r="B2043" s="21">
        <v>42926</v>
      </c>
      <c r="C2043" s="122" t="s">
        <v>125</v>
      </c>
      <c r="D2043" s="116">
        <v>122.49</v>
      </c>
      <c r="E2043" s="11">
        <v>122.24</v>
      </c>
      <c r="F2043" s="12">
        <v>426627</v>
      </c>
      <c r="H2043" s="21">
        <v>42976</v>
      </c>
      <c r="I2043" s="122" t="s">
        <v>64</v>
      </c>
      <c r="J2043" s="116">
        <v>122.62</v>
      </c>
      <c r="K2043" s="11">
        <v>124.97</v>
      </c>
      <c r="L2043" s="12">
        <v>1128195</v>
      </c>
      <c r="N2043" s="113" t="str">
        <f t="shared" si="124"/>
        <v>42954FFIV</v>
      </c>
      <c r="O2043" s="21">
        <v>42954</v>
      </c>
      <c r="P2043" s="122" t="s">
        <v>267</v>
      </c>
      <c r="Q2043" s="116">
        <v>119.83</v>
      </c>
      <c r="R2043" s="11">
        <v>120.05</v>
      </c>
      <c r="S2043" s="11">
        <v>580403</v>
      </c>
      <c r="T2043" s="78">
        <f t="shared" si="126"/>
        <v>1658588.9</v>
      </c>
      <c r="U2043" s="11">
        <f t="shared" si="125"/>
        <v>2.251595830945901E-3</v>
      </c>
      <c r="V2043" s="119">
        <f t="shared" si="127"/>
        <v>4.1230819726579719</v>
      </c>
    </row>
    <row r="2044" spans="2:22">
      <c r="B2044" s="21">
        <v>42926</v>
      </c>
      <c r="C2044" s="122" t="s">
        <v>126</v>
      </c>
      <c r="D2044" s="116">
        <v>190.95</v>
      </c>
      <c r="E2044" s="11">
        <v>192.12</v>
      </c>
      <c r="F2044" s="12">
        <v>1006583</v>
      </c>
      <c r="H2044" s="21">
        <v>42976</v>
      </c>
      <c r="I2044" s="122" t="s">
        <v>65</v>
      </c>
      <c r="J2044" s="116">
        <v>46.53</v>
      </c>
      <c r="K2044" s="11">
        <v>46.4</v>
      </c>
      <c r="L2044" s="12">
        <v>1293117</v>
      </c>
      <c r="N2044" s="113" t="str">
        <f t="shared" si="124"/>
        <v>42955FFIV</v>
      </c>
      <c r="O2044" s="21">
        <v>42955</v>
      </c>
      <c r="P2044" s="122" t="s">
        <v>267</v>
      </c>
      <c r="Q2044" s="116">
        <v>119.68</v>
      </c>
      <c r="R2044" s="11">
        <v>118.62</v>
      </c>
      <c r="S2044" s="11">
        <v>912332</v>
      </c>
      <c r="T2044" s="78">
        <f t="shared" si="126"/>
        <v>1587959.2666666666</v>
      </c>
      <c r="U2044" s="11">
        <f t="shared" si="125"/>
        <v>-1.1983216256681573E-2</v>
      </c>
      <c r="V2044" s="119">
        <f t="shared" si="127"/>
        <v>4.1220116239608888</v>
      </c>
    </row>
    <row r="2045" spans="2:22">
      <c r="B2045" s="21">
        <v>42926</v>
      </c>
      <c r="C2045" s="122" t="s">
        <v>127</v>
      </c>
      <c r="D2045" s="116">
        <v>134.93</v>
      </c>
      <c r="E2045" s="11">
        <v>135.30000000000001</v>
      </c>
      <c r="F2045" s="12">
        <v>966717</v>
      </c>
      <c r="H2045" s="21">
        <v>42976</v>
      </c>
      <c r="I2045" s="122" t="s">
        <v>66</v>
      </c>
      <c r="J2045" s="116">
        <v>34.51</v>
      </c>
      <c r="K2045" s="11">
        <v>34.729999999999997</v>
      </c>
      <c r="L2045" s="12">
        <v>15843668</v>
      </c>
      <c r="N2045" s="113" t="str">
        <f t="shared" si="124"/>
        <v>42956FFIV</v>
      </c>
      <c r="O2045" s="21">
        <v>42956</v>
      </c>
      <c r="P2045" s="122" t="s">
        <v>267</v>
      </c>
      <c r="Q2045" s="116">
        <v>118.09</v>
      </c>
      <c r="R2045" s="11">
        <v>118.63</v>
      </c>
      <c r="S2045" s="11">
        <v>737674</v>
      </c>
      <c r="T2045" s="78">
        <f t="shared" si="126"/>
        <v>1511321.2666666666</v>
      </c>
      <c r="U2045" s="11">
        <f t="shared" si="125"/>
        <v>8.4299262431363519E-5</v>
      </c>
      <c r="V2045" s="119">
        <f t="shared" si="127"/>
        <v>4.1239015978179214</v>
      </c>
    </row>
    <row r="2046" spans="2:22">
      <c r="B2046" s="21">
        <v>42926</v>
      </c>
      <c r="C2046" s="122" t="s">
        <v>128</v>
      </c>
      <c r="D2046" s="116">
        <v>57.1</v>
      </c>
      <c r="E2046" s="11">
        <v>57.2</v>
      </c>
      <c r="F2046" s="12">
        <v>465700</v>
      </c>
      <c r="H2046" s="21">
        <v>42976</v>
      </c>
      <c r="I2046" s="122" t="s">
        <v>67</v>
      </c>
      <c r="J2046" s="116">
        <v>136.76</v>
      </c>
      <c r="K2046" s="11">
        <v>138.01</v>
      </c>
      <c r="L2046" s="12">
        <v>1019651</v>
      </c>
      <c r="N2046" s="113" t="str">
        <f t="shared" si="124"/>
        <v>42957FFIV</v>
      </c>
      <c r="O2046" s="21">
        <v>42957</v>
      </c>
      <c r="P2046" s="122" t="s">
        <v>267</v>
      </c>
      <c r="Q2046" s="116">
        <v>117.67</v>
      </c>
      <c r="R2046" s="11">
        <v>116.41</v>
      </c>
      <c r="S2046" s="11">
        <v>841613</v>
      </c>
      <c r="T2046" s="78">
        <f t="shared" si="126"/>
        <v>1390645.7333333334</v>
      </c>
      <c r="U2046" s="11">
        <f t="shared" si="125"/>
        <v>-1.8890963412862345E-2</v>
      </c>
      <c r="V2046" s="119">
        <f t="shared" si="127"/>
        <v>4.1229621255187059</v>
      </c>
    </row>
    <row r="2047" spans="2:22">
      <c r="B2047" s="21">
        <v>42926</v>
      </c>
      <c r="C2047" s="122" t="s">
        <v>129</v>
      </c>
      <c r="D2047" s="116">
        <v>46.09</v>
      </c>
      <c r="E2047" s="11">
        <v>47.11</v>
      </c>
      <c r="F2047" s="12">
        <v>5679470</v>
      </c>
      <c r="H2047" s="21">
        <v>42976</v>
      </c>
      <c r="I2047" s="122" t="s">
        <v>68</v>
      </c>
      <c r="J2047" s="116">
        <v>53.55</v>
      </c>
      <c r="K2047" s="11">
        <v>53.2</v>
      </c>
      <c r="L2047" s="12">
        <v>1882671</v>
      </c>
      <c r="N2047" s="113" t="str">
        <f t="shared" si="124"/>
        <v>42958FFIV</v>
      </c>
      <c r="O2047" s="21">
        <v>42958</v>
      </c>
      <c r="P2047" s="122" t="s">
        <v>267</v>
      </c>
      <c r="Q2047" s="116">
        <v>117.13</v>
      </c>
      <c r="R2047" s="11">
        <v>117.82</v>
      </c>
      <c r="S2047" s="11">
        <v>777869</v>
      </c>
      <c r="T2047" s="78">
        <f t="shared" si="126"/>
        <v>1228365.9333333333</v>
      </c>
      <c r="U2047" s="11">
        <f t="shared" si="125"/>
        <v>1.2039593833391631E-2</v>
      </c>
      <c r="V2047" s="119">
        <f t="shared" si="127"/>
        <v>4.1220636330916234</v>
      </c>
    </row>
    <row r="2048" spans="2:22">
      <c r="B2048" s="21">
        <v>42926</v>
      </c>
      <c r="C2048" s="122" t="s">
        <v>130</v>
      </c>
      <c r="D2048" s="116">
        <v>43.27</v>
      </c>
      <c r="E2048" s="11">
        <v>43.59</v>
      </c>
      <c r="F2048" s="12">
        <v>3487592</v>
      </c>
      <c r="H2048" s="21">
        <v>42976</v>
      </c>
      <c r="I2048" s="122" t="s">
        <v>69</v>
      </c>
      <c r="J2048" s="116">
        <v>20.18</v>
      </c>
      <c r="K2048" s="11">
        <v>19.989999999999998</v>
      </c>
      <c r="L2048" s="12">
        <v>3986516</v>
      </c>
      <c r="N2048" s="113" t="str">
        <f t="shared" si="124"/>
        <v>42961FFIV</v>
      </c>
      <c r="O2048" s="21">
        <v>42961</v>
      </c>
      <c r="P2048" s="122" t="s">
        <v>267</v>
      </c>
      <c r="Q2048" s="116">
        <v>118.9</v>
      </c>
      <c r="R2048" s="11">
        <v>119.01</v>
      </c>
      <c r="S2048" s="11">
        <v>752025</v>
      </c>
      <c r="T2048" s="78">
        <f t="shared" si="126"/>
        <v>1130853.5333333334</v>
      </c>
      <c r="U2048" s="11">
        <f t="shared" si="125"/>
        <v>1.004948710080736E-2</v>
      </c>
      <c r="V2048" s="119">
        <f t="shared" si="127"/>
        <v>4.1211052456208277</v>
      </c>
    </row>
    <row r="2049" spans="2:22">
      <c r="B2049" s="21">
        <v>42926</v>
      </c>
      <c r="C2049" s="122" t="s">
        <v>131</v>
      </c>
      <c r="D2049" s="116">
        <v>143.54</v>
      </c>
      <c r="E2049" s="11">
        <v>143.5</v>
      </c>
      <c r="F2049" s="12">
        <v>591091</v>
      </c>
      <c r="H2049" s="21">
        <v>42976</v>
      </c>
      <c r="I2049" s="122" t="s">
        <v>70</v>
      </c>
      <c r="J2049" s="116">
        <v>83.4</v>
      </c>
      <c r="K2049" s="11">
        <v>84.28</v>
      </c>
      <c r="L2049" s="12">
        <v>1551532</v>
      </c>
      <c r="N2049" s="113" t="str">
        <f t="shared" si="124"/>
        <v>42962FFIV</v>
      </c>
      <c r="O2049" s="21">
        <v>42962</v>
      </c>
      <c r="P2049" s="122" t="s">
        <v>267</v>
      </c>
      <c r="Q2049" s="116">
        <v>119.43</v>
      </c>
      <c r="R2049" s="11">
        <v>118.56</v>
      </c>
      <c r="S2049" s="11">
        <v>656397</v>
      </c>
      <c r="T2049" s="78">
        <f t="shared" si="126"/>
        <v>898397.66666666663</v>
      </c>
      <c r="U2049" s="11">
        <f t="shared" si="125"/>
        <v>-3.7883616465717099E-3</v>
      </c>
      <c r="V2049" s="119">
        <f t="shared" si="127"/>
        <v>4.1219712520001872</v>
      </c>
    </row>
    <row r="2050" spans="2:22">
      <c r="B2050" s="21">
        <v>42926</v>
      </c>
      <c r="C2050" s="122" t="s">
        <v>132</v>
      </c>
      <c r="D2050" s="116">
        <v>73.12</v>
      </c>
      <c r="E2050" s="11">
        <v>73.77</v>
      </c>
      <c r="F2050" s="12">
        <v>1024906</v>
      </c>
      <c r="H2050" s="21">
        <v>42976</v>
      </c>
      <c r="I2050" s="122" t="s">
        <v>71</v>
      </c>
      <c r="J2050" s="116">
        <v>39.03</v>
      </c>
      <c r="K2050" s="11">
        <v>39.24</v>
      </c>
      <c r="L2050" s="12">
        <v>1368719</v>
      </c>
      <c r="N2050" s="113" t="str">
        <f t="shared" si="124"/>
        <v>42963FFIV</v>
      </c>
      <c r="O2050" s="21">
        <v>42963</v>
      </c>
      <c r="P2050" s="122" t="s">
        <v>267</v>
      </c>
      <c r="Q2050" s="116">
        <v>118.87</v>
      </c>
      <c r="R2050" s="11">
        <v>118.63</v>
      </c>
      <c r="S2050" s="11">
        <v>613482</v>
      </c>
      <c r="T2050" s="78">
        <f t="shared" si="126"/>
        <v>910794.06666666665</v>
      </c>
      <c r="U2050" s="11">
        <f t="shared" si="125"/>
        <v>5.9024412523500831E-4</v>
      </c>
      <c r="V2050" s="119">
        <f t="shared" si="127"/>
        <v>0.28331797711472945</v>
      </c>
    </row>
    <row r="2051" spans="2:22">
      <c r="B2051" s="21">
        <v>42926</v>
      </c>
      <c r="C2051" s="122" t="s">
        <v>133</v>
      </c>
      <c r="D2051" s="116">
        <v>118.73</v>
      </c>
      <c r="E2051" s="11">
        <v>117.21</v>
      </c>
      <c r="F2051" s="12">
        <v>367644</v>
      </c>
      <c r="H2051" s="21">
        <v>42976</v>
      </c>
      <c r="I2051" s="122" t="s">
        <v>72</v>
      </c>
      <c r="J2051" s="116">
        <v>327.23334</v>
      </c>
      <c r="K2051" s="11">
        <v>329.13335999999998</v>
      </c>
      <c r="L2051" s="12">
        <v>822287.98400000005</v>
      </c>
      <c r="N2051" s="113" t="str">
        <f t="shared" si="124"/>
        <v>42964FFIV</v>
      </c>
      <c r="O2051" s="21">
        <v>42964</v>
      </c>
      <c r="P2051" s="122" t="s">
        <v>267</v>
      </c>
      <c r="Q2051" s="116">
        <v>117.96</v>
      </c>
      <c r="R2051" s="11">
        <v>117.81</v>
      </c>
      <c r="S2051" s="11">
        <v>590904</v>
      </c>
      <c r="T2051" s="78">
        <f t="shared" si="126"/>
        <v>915622.16666666663</v>
      </c>
      <c r="U2051" s="11">
        <f t="shared" si="125"/>
        <v>-6.9362484149838657E-3</v>
      </c>
      <c r="V2051" s="119">
        <f t="shared" si="127"/>
        <v>0.2815602305791422</v>
      </c>
    </row>
    <row r="2052" spans="2:22">
      <c r="B2052" s="21">
        <v>42926</v>
      </c>
      <c r="C2052" s="122" t="s">
        <v>134</v>
      </c>
      <c r="D2052" s="116">
        <v>58.28</v>
      </c>
      <c r="E2052" s="11">
        <v>58.51</v>
      </c>
      <c r="F2052" s="12">
        <v>4690449</v>
      </c>
      <c r="H2052" s="21">
        <v>42976</v>
      </c>
      <c r="I2052" s="122" t="s">
        <v>73</v>
      </c>
      <c r="J2052" s="116">
        <v>118.16</v>
      </c>
      <c r="K2052" s="11">
        <v>118.08</v>
      </c>
      <c r="L2052" s="12">
        <v>498665</v>
      </c>
      <c r="N2052" s="113" t="str">
        <f t="shared" ref="N2052:N2115" si="128">O2052&amp;P2052</f>
        <v>42965FFIV</v>
      </c>
      <c r="O2052" s="21">
        <v>42965</v>
      </c>
      <c r="P2052" s="122" t="s">
        <v>267</v>
      </c>
      <c r="Q2052" s="116">
        <v>117.68</v>
      </c>
      <c r="R2052" s="11">
        <v>116.48</v>
      </c>
      <c r="S2052" s="11">
        <v>471347</v>
      </c>
      <c r="T2052" s="78">
        <f t="shared" si="126"/>
        <v>911511.8666666667</v>
      </c>
      <c r="U2052" s="11">
        <f t="shared" si="125"/>
        <v>-1.1353572809652126E-2</v>
      </c>
      <c r="V2052" s="119">
        <f t="shared" si="127"/>
        <v>0.27995310988721189</v>
      </c>
    </row>
    <row r="2053" spans="2:22">
      <c r="B2053" s="21">
        <v>42926</v>
      </c>
      <c r="C2053" s="122" t="s">
        <v>135</v>
      </c>
      <c r="D2053" s="116">
        <v>189.26</v>
      </c>
      <c r="E2053" s="11">
        <v>186.84</v>
      </c>
      <c r="F2053" s="12">
        <v>421407</v>
      </c>
      <c r="H2053" s="21">
        <v>42977</v>
      </c>
      <c r="I2053" s="122" t="s">
        <v>24</v>
      </c>
      <c r="J2053" s="116">
        <v>28.55</v>
      </c>
      <c r="K2053" s="11">
        <v>28.64</v>
      </c>
      <c r="L2053" s="12">
        <v>4876736</v>
      </c>
      <c r="N2053" s="113" t="str">
        <f t="shared" si="128"/>
        <v>42968FFIV</v>
      </c>
      <c r="O2053" s="21">
        <v>42968</v>
      </c>
      <c r="P2053" s="122" t="s">
        <v>267</v>
      </c>
      <c r="Q2053" s="116">
        <v>116.7</v>
      </c>
      <c r="R2053" s="11">
        <v>116.11</v>
      </c>
      <c r="S2053" s="11">
        <v>527159</v>
      </c>
      <c r="T2053" s="78">
        <f t="shared" si="126"/>
        <v>906823.2</v>
      </c>
      <c r="U2053" s="11">
        <f t="shared" ref="U2053:U2116" si="129">LN(R2053/R2052)</f>
        <v>-3.1815668094611355E-3</v>
      </c>
      <c r="V2053" s="119">
        <f t="shared" si="127"/>
        <v>0.28041726667590827</v>
      </c>
    </row>
    <row r="2054" spans="2:22">
      <c r="B2054" s="21">
        <v>42926</v>
      </c>
      <c r="C2054" s="122" t="s">
        <v>136</v>
      </c>
      <c r="D2054" s="116">
        <v>240.51</v>
      </c>
      <c r="E2054" s="11">
        <v>241.77</v>
      </c>
      <c r="F2054" s="12">
        <v>2249872</v>
      </c>
      <c r="H2054" s="21">
        <v>42977</v>
      </c>
      <c r="I2054" s="122" t="s">
        <v>25</v>
      </c>
      <c r="J2054" s="116">
        <v>35.54</v>
      </c>
      <c r="K2054" s="11">
        <v>35.82</v>
      </c>
      <c r="L2054" s="12">
        <v>7263792</v>
      </c>
      <c r="N2054" s="113" t="str">
        <f t="shared" si="128"/>
        <v>42969FFIV</v>
      </c>
      <c r="O2054" s="21">
        <v>42969</v>
      </c>
      <c r="P2054" s="122" t="s">
        <v>267</v>
      </c>
      <c r="Q2054" s="116">
        <v>116.24</v>
      </c>
      <c r="R2054" s="11">
        <v>116.95</v>
      </c>
      <c r="S2054" s="11">
        <v>582159</v>
      </c>
      <c r="T2054" s="78">
        <f t="shared" si="126"/>
        <v>907725.9</v>
      </c>
      <c r="U2054" s="11">
        <f t="shared" si="129"/>
        <v>7.2084753912733538E-3</v>
      </c>
      <c r="V2054" s="119">
        <f t="shared" si="127"/>
        <v>0.28001882776835452</v>
      </c>
    </row>
    <row r="2055" spans="2:22">
      <c r="B2055" s="21">
        <v>42926</v>
      </c>
      <c r="C2055" s="122" t="s">
        <v>137</v>
      </c>
      <c r="D2055" s="116">
        <v>90.6</v>
      </c>
      <c r="E2055" s="11">
        <v>91.43</v>
      </c>
      <c r="F2055" s="12">
        <v>598202</v>
      </c>
      <c r="H2055" s="21">
        <v>42977</v>
      </c>
      <c r="I2055" s="122" t="s">
        <v>26</v>
      </c>
      <c r="J2055" s="116">
        <v>920.05</v>
      </c>
      <c r="K2055" s="11">
        <v>929.57</v>
      </c>
      <c r="L2055" s="12">
        <v>1301225</v>
      </c>
      <c r="N2055" s="113" t="str">
        <f t="shared" si="128"/>
        <v>42970FFIV</v>
      </c>
      <c r="O2055" s="21">
        <v>42970</v>
      </c>
      <c r="P2055" s="122" t="s">
        <v>267</v>
      </c>
      <c r="Q2055" s="116">
        <v>116.58</v>
      </c>
      <c r="R2055" s="11">
        <v>115.93</v>
      </c>
      <c r="S2055" s="11">
        <v>438361</v>
      </c>
      <c r="T2055" s="78">
        <f t="shared" si="126"/>
        <v>905974.7</v>
      </c>
      <c r="U2055" s="11">
        <f t="shared" si="129"/>
        <v>-8.7599323478778912E-3</v>
      </c>
      <c r="V2055" s="119">
        <f t="shared" si="127"/>
        <v>0.28038238071622323</v>
      </c>
    </row>
    <row r="2056" spans="2:22">
      <c r="B2056" s="21">
        <v>42926</v>
      </c>
      <c r="C2056" s="122" t="s">
        <v>138</v>
      </c>
      <c r="D2056" s="116">
        <v>78.02</v>
      </c>
      <c r="E2056" s="11">
        <v>77.87</v>
      </c>
      <c r="F2056" s="12">
        <v>623027</v>
      </c>
      <c r="H2056" s="21">
        <v>42977</v>
      </c>
      <c r="I2056" s="122" t="s">
        <v>27</v>
      </c>
      <c r="J2056" s="116">
        <v>935.67</v>
      </c>
      <c r="K2056" s="11">
        <v>943.63</v>
      </c>
      <c r="L2056" s="12">
        <v>1120342</v>
      </c>
      <c r="N2056" s="113" t="str">
        <f t="shared" si="128"/>
        <v>42971FFIV</v>
      </c>
      <c r="O2056" s="21">
        <v>42971</v>
      </c>
      <c r="P2056" s="122" t="s">
        <v>267</v>
      </c>
      <c r="Q2056" s="116">
        <v>116.26</v>
      </c>
      <c r="R2056" s="11">
        <v>117.52</v>
      </c>
      <c r="S2056" s="11">
        <v>569811</v>
      </c>
      <c r="T2056" s="78">
        <f t="shared" si="126"/>
        <v>888812.8</v>
      </c>
      <c r="U2056" s="11">
        <f t="shared" si="129"/>
        <v>1.3621971183311659E-2</v>
      </c>
      <c r="V2056" s="119">
        <f t="shared" si="127"/>
        <v>0.27961892590735293</v>
      </c>
    </row>
    <row r="2057" spans="2:22">
      <c r="B2057" s="21">
        <v>42926</v>
      </c>
      <c r="C2057" s="122" t="s">
        <v>139</v>
      </c>
      <c r="D2057" s="116">
        <v>84.13</v>
      </c>
      <c r="E2057" s="11">
        <v>84.3</v>
      </c>
      <c r="F2057" s="12">
        <v>2147747</v>
      </c>
      <c r="H2057" s="21">
        <v>42977</v>
      </c>
      <c r="I2057" s="122" t="s">
        <v>28</v>
      </c>
      <c r="J2057" s="116">
        <v>81.87</v>
      </c>
      <c r="K2057" s="11">
        <v>82.9</v>
      </c>
      <c r="L2057" s="12">
        <v>621717</v>
      </c>
      <c r="N2057" s="113" t="str">
        <f t="shared" si="128"/>
        <v>42972FFIV</v>
      </c>
      <c r="O2057" s="21">
        <v>42972</v>
      </c>
      <c r="P2057" s="122" t="s">
        <v>267</v>
      </c>
      <c r="Q2057" s="116">
        <v>117.64</v>
      </c>
      <c r="R2057" s="11">
        <v>117.6</v>
      </c>
      <c r="S2057" s="11">
        <v>408054</v>
      </c>
      <c r="T2057" s="78">
        <f t="shared" si="126"/>
        <v>879739.73333333328</v>
      </c>
      <c r="U2057" s="11">
        <f t="shared" si="129"/>
        <v>6.8050359890461378E-4</v>
      </c>
      <c r="V2057" s="119">
        <f t="shared" si="127"/>
        <v>0.28362123306408299</v>
      </c>
    </row>
    <row r="2058" spans="2:22">
      <c r="B2058" s="21">
        <v>42926</v>
      </c>
      <c r="C2058" s="122" t="s">
        <v>140</v>
      </c>
      <c r="D2058" s="116">
        <v>198.13</v>
      </c>
      <c r="E2058" s="11">
        <v>198.43</v>
      </c>
      <c r="F2058" s="12">
        <v>694316</v>
      </c>
      <c r="H2058" s="21">
        <v>42977</v>
      </c>
      <c r="I2058" s="122" t="s">
        <v>29</v>
      </c>
      <c r="J2058" s="116">
        <v>93.94</v>
      </c>
      <c r="K2058" s="11">
        <v>94.52</v>
      </c>
      <c r="L2058" s="12">
        <v>565803</v>
      </c>
      <c r="N2058" s="113" t="str">
        <f t="shared" si="128"/>
        <v>42975FFIV</v>
      </c>
      <c r="O2058" s="21">
        <v>42975</v>
      </c>
      <c r="P2058" s="122" t="s">
        <v>267</v>
      </c>
      <c r="Q2058" s="116">
        <v>117.59</v>
      </c>
      <c r="R2058" s="11">
        <v>117.71</v>
      </c>
      <c r="S2058" s="11">
        <v>262832</v>
      </c>
      <c r="T2058" s="78">
        <f t="shared" si="126"/>
        <v>821924.1</v>
      </c>
      <c r="U2058" s="11">
        <f t="shared" si="129"/>
        <v>9.3493695986268633E-4</v>
      </c>
      <c r="V2058" s="119">
        <f t="shared" si="127"/>
        <v>0.26672519100485781</v>
      </c>
    </row>
    <row r="2059" spans="2:22">
      <c r="B2059" s="21">
        <v>42926</v>
      </c>
      <c r="C2059" s="122" t="s">
        <v>141</v>
      </c>
      <c r="D2059" s="116">
        <v>503</v>
      </c>
      <c r="E2059" s="11">
        <v>507.54</v>
      </c>
      <c r="F2059" s="12">
        <v>722521</v>
      </c>
      <c r="H2059" s="21">
        <v>42977</v>
      </c>
      <c r="I2059" s="122" t="s">
        <v>30</v>
      </c>
      <c r="J2059" s="116">
        <v>23.51</v>
      </c>
      <c r="K2059" s="11">
        <v>23.48</v>
      </c>
      <c r="L2059" s="12">
        <v>2400804</v>
      </c>
      <c r="N2059" s="113" t="str">
        <f t="shared" si="128"/>
        <v>42976FFIV</v>
      </c>
      <c r="O2059" s="21">
        <v>42976</v>
      </c>
      <c r="P2059" s="122" t="s">
        <v>267</v>
      </c>
      <c r="Q2059" s="116">
        <v>117.15</v>
      </c>
      <c r="R2059" s="11">
        <v>117.74</v>
      </c>
      <c r="S2059" s="11">
        <v>281871</v>
      </c>
      <c r="T2059" s="78">
        <f t="shared" si="126"/>
        <v>800434.33333333337</v>
      </c>
      <c r="U2059" s="11">
        <f t="shared" si="129"/>
        <v>2.5483117572615277E-4</v>
      </c>
      <c r="V2059" s="119">
        <f t="shared" si="127"/>
        <v>0.25743486267412624</v>
      </c>
    </row>
    <row r="2060" spans="2:22">
      <c r="B2060" s="21">
        <v>42926</v>
      </c>
      <c r="C2060" s="122" t="s">
        <v>142</v>
      </c>
      <c r="D2060" s="116">
        <v>202.32</v>
      </c>
      <c r="E2060" s="11">
        <v>203.96</v>
      </c>
      <c r="F2060" s="12">
        <v>2701928</v>
      </c>
      <c r="H2060" s="21">
        <v>42977</v>
      </c>
      <c r="I2060" s="122" t="s">
        <v>31</v>
      </c>
      <c r="J2060" s="116">
        <v>51.39</v>
      </c>
      <c r="K2060" s="11">
        <v>51.73</v>
      </c>
      <c r="L2060" s="12">
        <v>743241</v>
      </c>
      <c r="N2060" s="113" t="str">
        <f t="shared" si="128"/>
        <v>42977FFIV</v>
      </c>
      <c r="O2060" s="21">
        <v>42977</v>
      </c>
      <c r="P2060" s="122" t="s">
        <v>267</v>
      </c>
      <c r="Q2060" s="116">
        <v>117.92</v>
      </c>
      <c r="R2060" s="11">
        <v>118.64</v>
      </c>
      <c r="S2060" s="11">
        <v>478592</v>
      </c>
      <c r="T2060" s="78">
        <f t="shared" si="126"/>
        <v>790867.1333333333</v>
      </c>
      <c r="U2060" s="11">
        <f t="shared" si="129"/>
        <v>7.6148942295614251E-3</v>
      </c>
      <c r="V2060" s="119">
        <f t="shared" si="127"/>
        <v>0.25742196604472461</v>
      </c>
    </row>
    <row r="2061" spans="2:22">
      <c r="B2061" s="21">
        <v>42926</v>
      </c>
      <c r="C2061" s="122" t="s">
        <v>143</v>
      </c>
      <c r="D2061" s="116">
        <v>24.72</v>
      </c>
      <c r="E2061" s="11">
        <v>24.89</v>
      </c>
      <c r="F2061" s="12">
        <v>54632844</v>
      </c>
      <c r="H2061" s="21">
        <v>42977</v>
      </c>
      <c r="I2061" s="122" t="s">
        <v>32</v>
      </c>
      <c r="J2061" s="116">
        <v>220.25</v>
      </c>
      <c r="K2061" s="11">
        <v>222.42</v>
      </c>
      <c r="L2061" s="12">
        <v>2411427</v>
      </c>
      <c r="N2061" s="113" t="str">
        <f t="shared" si="128"/>
        <v>42978FFIV</v>
      </c>
      <c r="O2061" s="21">
        <v>42978</v>
      </c>
      <c r="P2061" s="122" t="s">
        <v>267</v>
      </c>
      <c r="Q2061" s="116">
        <v>118.34</v>
      </c>
      <c r="R2061" s="11">
        <v>119.38</v>
      </c>
      <c r="S2061" s="11">
        <v>666007</v>
      </c>
      <c r="T2061" s="78">
        <f t="shared" si="126"/>
        <v>783385.6333333333</v>
      </c>
      <c r="U2061" s="11">
        <f t="shared" si="129"/>
        <v>6.2179849108270086E-3</v>
      </c>
      <c r="V2061" s="119">
        <f t="shared" si="127"/>
        <v>0.25730927725342728</v>
      </c>
    </row>
    <row r="2062" spans="2:22">
      <c r="B2062" s="21">
        <v>42926</v>
      </c>
      <c r="C2062" s="122" t="s">
        <v>144</v>
      </c>
      <c r="D2062" s="116">
        <v>60.62</v>
      </c>
      <c r="E2062" s="11">
        <v>60.55</v>
      </c>
      <c r="F2062" s="12">
        <v>1542585</v>
      </c>
      <c r="H2062" s="21">
        <v>42977</v>
      </c>
      <c r="I2062" s="122" t="s">
        <v>33</v>
      </c>
      <c r="J2062" s="116">
        <v>30.23</v>
      </c>
      <c r="K2062" s="11">
        <v>29.98</v>
      </c>
      <c r="L2062" s="12">
        <v>2740920</v>
      </c>
      <c r="N2062" s="113" t="str">
        <f t="shared" si="128"/>
        <v>42979FFIV</v>
      </c>
      <c r="O2062" s="21">
        <v>42979</v>
      </c>
      <c r="P2062" s="122" t="s">
        <v>267</v>
      </c>
      <c r="Q2062" s="117">
        <v>119.91</v>
      </c>
      <c r="R2062" s="96">
        <v>118.57</v>
      </c>
      <c r="S2062" s="11">
        <v>379190</v>
      </c>
      <c r="T2062" s="78">
        <f t="shared" si="126"/>
        <v>787508.06666666665</v>
      </c>
      <c r="U2062" s="11">
        <f t="shared" si="129"/>
        <v>-6.8081792705246167E-3</v>
      </c>
      <c r="V2062" s="119">
        <f t="shared" si="127"/>
        <v>0.25850431538170004</v>
      </c>
    </row>
    <row r="2063" spans="2:22">
      <c r="B2063" s="21">
        <v>42926</v>
      </c>
      <c r="C2063" s="122" t="s">
        <v>145</v>
      </c>
      <c r="D2063" s="116">
        <v>45.35</v>
      </c>
      <c r="E2063" s="11">
        <v>45.35</v>
      </c>
      <c r="F2063" s="12">
        <v>2493742</v>
      </c>
      <c r="H2063" s="21">
        <v>42977</v>
      </c>
      <c r="I2063" s="122" t="s">
        <v>34</v>
      </c>
      <c r="J2063" s="116">
        <v>157.1</v>
      </c>
      <c r="K2063" s="11">
        <v>159.63999999999999</v>
      </c>
      <c r="L2063" s="12">
        <v>719402</v>
      </c>
      <c r="N2063" s="113" t="str">
        <f t="shared" si="128"/>
        <v>42983FFIV</v>
      </c>
      <c r="O2063" s="21">
        <v>42983</v>
      </c>
      <c r="P2063" s="122" t="s">
        <v>267</v>
      </c>
      <c r="Q2063" s="117">
        <v>118.16</v>
      </c>
      <c r="R2063" s="96">
        <v>116.45</v>
      </c>
      <c r="S2063" s="11">
        <v>735748</v>
      </c>
      <c r="T2063" s="78">
        <f t="shared" si="126"/>
        <v>784161.73333333328</v>
      </c>
      <c r="U2063" s="11">
        <f t="shared" si="129"/>
        <v>-1.8041507139629091E-2</v>
      </c>
      <c r="V2063" s="119">
        <f t="shared" si="127"/>
        <v>0.25885516811284637</v>
      </c>
    </row>
    <row r="2064" spans="2:22">
      <c r="B2064" s="21">
        <v>42926</v>
      </c>
      <c r="C2064" s="122" t="s">
        <v>146</v>
      </c>
      <c r="D2064" s="116">
        <v>55.18</v>
      </c>
      <c r="E2064" s="11">
        <v>54.23</v>
      </c>
      <c r="F2064" s="12">
        <v>11380236</v>
      </c>
      <c r="H2064" s="21">
        <v>42977</v>
      </c>
      <c r="I2064" s="122" t="s">
        <v>35</v>
      </c>
      <c r="J2064" s="116">
        <v>38.61</v>
      </c>
      <c r="K2064" s="11">
        <v>38.67</v>
      </c>
      <c r="L2064" s="12">
        <v>4481885</v>
      </c>
      <c r="N2064" s="113" t="str">
        <f t="shared" si="128"/>
        <v>42984FFIV</v>
      </c>
      <c r="O2064" s="21">
        <v>42984</v>
      </c>
      <c r="P2064" s="122" t="s">
        <v>267</v>
      </c>
      <c r="Q2064" s="117">
        <v>116.63</v>
      </c>
      <c r="R2064" s="96">
        <v>116.58</v>
      </c>
      <c r="S2064" s="11">
        <v>887292</v>
      </c>
      <c r="T2064" s="78">
        <f t="shared" si="126"/>
        <v>789882.43333333335</v>
      </c>
      <c r="U2064" s="11">
        <f t="shared" si="129"/>
        <v>1.1157362870536261E-3</v>
      </c>
      <c r="V2064" s="119">
        <f t="shared" si="127"/>
        <v>0.26277481819429532</v>
      </c>
    </row>
    <row r="2065" spans="2:22">
      <c r="B2065" s="21">
        <v>42926</v>
      </c>
      <c r="C2065" s="122" t="s">
        <v>147</v>
      </c>
      <c r="D2065" s="116">
        <v>318.23</v>
      </c>
      <c r="E2065" s="11">
        <v>318.04000000000002</v>
      </c>
      <c r="F2065" s="12">
        <v>395875</v>
      </c>
      <c r="H2065" s="21">
        <v>42977</v>
      </c>
      <c r="I2065" s="122" t="s">
        <v>36</v>
      </c>
      <c r="J2065" s="116">
        <v>94.96</v>
      </c>
      <c r="K2065" s="11">
        <v>95.28</v>
      </c>
      <c r="L2065" s="12">
        <v>1117012</v>
      </c>
      <c r="N2065" s="113" t="str">
        <f t="shared" si="128"/>
        <v>42985FFIV</v>
      </c>
      <c r="O2065" s="21">
        <v>42985</v>
      </c>
      <c r="P2065" s="122" t="s">
        <v>267</v>
      </c>
      <c r="Q2065" s="117">
        <v>116.93</v>
      </c>
      <c r="R2065" s="96">
        <v>115.66</v>
      </c>
      <c r="S2065" s="11">
        <v>698143</v>
      </c>
      <c r="T2065" s="78">
        <f t="shared" si="126"/>
        <v>796715.43333333335</v>
      </c>
      <c r="U2065" s="11">
        <f t="shared" si="129"/>
        <v>-7.9228798873315076E-3</v>
      </c>
      <c r="V2065" s="119">
        <f t="shared" si="127"/>
        <v>0.26042163219101283</v>
      </c>
    </row>
    <row r="2066" spans="2:22">
      <c r="B2066" s="21">
        <v>42926</v>
      </c>
      <c r="C2066" s="122" t="s">
        <v>148</v>
      </c>
      <c r="D2066" s="116">
        <v>197.84</v>
      </c>
      <c r="E2066" s="11">
        <v>197.5</v>
      </c>
      <c r="F2066" s="12">
        <v>1317876</v>
      </c>
      <c r="H2066" s="21">
        <v>42977</v>
      </c>
      <c r="I2066" s="122" t="s">
        <v>37</v>
      </c>
      <c r="J2066" s="116">
        <v>12.56</v>
      </c>
      <c r="K2066" s="11">
        <v>12.67</v>
      </c>
      <c r="L2066" s="12">
        <v>4608222</v>
      </c>
      <c r="N2066" s="113" t="str">
        <f t="shared" si="128"/>
        <v>42986FFIV</v>
      </c>
      <c r="O2066" s="21">
        <v>42986</v>
      </c>
      <c r="P2066" s="122" t="s">
        <v>267</v>
      </c>
      <c r="Q2066" s="117">
        <v>115.21</v>
      </c>
      <c r="R2066" s="96">
        <v>115.56</v>
      </c>
      <c r="S2066" s="11">
        <v>490717</v>
      </c>
      <c r="T2066" s="78">
        <f t="shared" si="126"/>
        <v>776142.66666666663</v>
      </c>
      <c r="U2066" s="11">
        <f t="shared" si="129"/>
        <v>-8.6497713203766331E-4</v>
      </c>
      <c r="V2066" s="119">
        <f t="shared" si="127"/>
        <v>0.26041643254581154</v>
      </c>
    </row>
    <row r="2067" spans="2:22">
      <c r="B2067" s="21">
        <v>42926</v>
      </c>
      <c r="C2067" s="122" t="s">
        <v>149</v>
      </c>
      <c r="D2067" s="116">
        <v>45.19</v>
      </c>
      <c r="E2067" s="11">
        <v>45.54</v>
      </c>
      <c r="F2067" s="12">
        <v>1627768</v>
      </c>
      <c r="H2067" s="21">
        <v>42977</v>
      </c>
      <c r="I2067" s="122" t="s">
        <v>38</v>
      </c>
      <c r="J2067" s="116">
        <v>24.29</v>
      </c>
      <c r="K2067" s="11">
        <v>24.13</v>
      </c>
      <c r="L2067" s="12">
        <v>3068861</v>
      </c>
      <c r="N2067" s="113" t="str">
        <f t="shared" si="128"/>
        <v>42989FFIV</v>
      </c>
      <c r="O2067" s="21">
        <v>42989</v>
      </c>
      <c r="P2067" s="122" t="s">
        <v>267</v>
      </c>
      <c r="Q2067" s="117">
        <v>116.25</v>
      </c>
      <c r="R2067" s="96">
        <v>117.55</v>
      </c>
      <c r="S2067" s="11">
        <v>814895</v>
      </c>
      <c r="T2067" s="78">
        <f t="shared" si="126"/>
        <v>664302.1333333333</v>
      </c>
      <c r="U2067" s="11">
        <f t="shared" si="129"/>
        <v>1.7073899388043927E-2</v>
      </c>
      <c r="V2067" s="119">
        <f t="shared" si="127"/>
        <v>0.1517480017852148</v>
      </c>
    </row>
    <row r="2068" spans="2:22">
      <c r="B2068" s="21">
        <v>42926</v>
      </c>
      <c r="C2068" s="122" t="s">
        <v>150</v>
      </c>
      <c r="D2068" s="116">
        <v>37.630000000000003</v>
      </c>
      <c r="E2068" s="11">
        <v>37.229999999999997</v>
      </c>
      <c r="F2068" s="12">
        <v>4721508</v>
      </c>
      <c r="H2068" s="21">
        <v>42977</v>
      </c>
      <c r="I2068" s="122" t="s">
        <v>39</v>
      </c>
      <c r="J2068" s="116">
        <v>77.47</v>
      </c>
      <c r="K2068" s="11">
        <v>77.39</v>
      </c>
      <c r="L2068" s="12">
        <v>1429189</v>
      </c>
      <c r="N2068" s="113" t="str">
        <f t="shared" si="128"/>
        <v>42990FFIV</v>
      </c>
      <c r="O2068" s="21">
        <v>42990</v>
      </c>
      <c r="P2068" s="122" t="s">
        <v>267</v>
      </c>
      <c r="Q2068" s="117">
        <v>117.84</v>
      </c>
      <c r="R2068" s="96">
        <v>117.58</v>
      </c>
      <c r="S2068" s="11">
        <v>669806</v>
      </c>
      <c r="T2068" s="78">
        <f t="shared" si="126"/>
        <v>642848.26666666672</v>
      </c>
      <c r="U2068" s="11">
        <f t="shared" si="129"/>
        <v>2.5517798803027146E-4</v>
      </c>
      <c r="V2068" s="119">
        <f t="shared" si="127"/>
        <v>0.14527095924582839</v>
      </c>
    </row>
    <row r="2069" spans="2:22">
      <c r="B2069" s="21">
        <v>42926</v>
      </c>
      <c r="C2069" s="122" t="s">
        <v>151</v>
      </c>
      <c r="D2069" s="116">
        <v>273.5</v>
      </c>
      <c r="E2069" s="11">
        <v>273.58</v>
      </c>
      <c r="F2069" s="12">
        <v>942240</v>
      </c>
      <c r="H2069" s="21">
        <v>42977</v>
      </c>
      <c r="I2069" s="122" t="s">
        <v>40</v>
      </c>
      <c r="J2069" s="116">
        <v>71.81</v>
      </c>
      <c r="K2069" s="11">
        <v>72.510000000000005</v>
      </c>
      <c r="L2069" s="12">
        <v>2275484</v>
      </c>
      <c r="N2069" s="113" t="str">
        <f t="shared" si="128"/>
        <v>42991FFIV</v>
      </c>
      <c r="O2069" s="21">
        <v>42991</v>
      </c>
      <c r="P2069" s="122" t="s">
        <v>267</v>
      </c>
      <c r="Q2069" s="117">
        <v>117.31</v>
      </c>
      <c r="R2069" s="96">
        <v>116.54</v>
      </c>
      <c r="S2069" s="11">
        <v>316306</v>
      </c>
      <c r="T2069" s="78">
        <f t="shared" si="126"/>
        <v>638287.3666666667</v>
      </c>
      <c r="U2069" s="11">
        <f t="shared" si="129"/>
        <v>-8.8843912591806996E-3</v>
      </c>
      <c r="V2069" s="119">
        <f t="shared" si="127"/>
        <v>0.14386857025616082</v>
      </c>
    </row>
    <row r="2070" spans="2:22">
      <c r="B2070" s="21">
        <v>42926</v>
      </c>
      <c r="C2070" s="122" t="s">
        <v>152</v>
      </c>
      <c r="D2070" s="116">
        <v>51.67</v>
      </c>
      <c r="E2070" s="11">
        <v>51.88</v>
      </c>
      <c r="F2070" s="12">
        <v>2310538</v>
      </c>
      <c r="H2070" s="21">
        <v>42977</v>
      </c>
      <c r="I2070" s="122" t="s">
        <v>41</v>
      </c>
      <c r="J2070" s="116">
        <v>29.46</v>
      </c>
      <c r="K2070" s="11">
        <v>29.54</v>
      </c>
      <c r="L2070" s="12">
        <v>2782085</v>
      </c>
      <c r="N2070" s="113" t="str">
        <f t="shared" si="128"/>
        <v>42992FFIV</v>
      </c>
      <c r="O2070" s="21">
        <v>42992</v>
      </c>
      <c r="P2070" s="122" t="s">
        <v>267</v>
      </c>
      <c r="Q2070" s="117">
        <v>116.21</v>
      </c>
      <c r="R2070" s="96">
        <v>116.91</v>
      </c>
      <c r="S2070" s="11">
        <v>721263</v>
      </c>
      <c r="T2070" s="78">
        <f t="shared" si="126"/>
        <v>620045.3666666667</v>
      </c>
      <c r="U2070" s="11">
        <f t="shared" si="129"/>
        <v>3.1698463037994088E-3</v>
      </c>
      <c r="V2070" s="119">
        <f t="shared" si="127"/>
        <v>0.14510416845496904</v>
      </c>
    </row>
    <row r="2071" spans="2:22">
      <c r="B2071" s="21">
        <v>42926</v>
      </c>
      <c r="C2071" s="122" t="s">
        <v>153</v>
      </c>
      <c r="D2071" s="116">
        <v>431.71</v>
      </c>
      <c r="E2071" s="11">
        <v>436.24</v>
      </c>
      <c r="F2071" s="12">
        <v>517048</v>
      </c>
      <c r="H2071" s="21">
        <v>42977</v>
      </c>
      <c r="I2071" s="122" t="s">
        <v>42</v>
      </c>
      <c r="J2071" s="116">
        <v>150</v>
      </c>
      <c r="K2071" s="11">
        <v>150</v>
      </c>
      <c r="L2071" s="12">
        <v>3640966</v>
      </c>
      <c r="N2071" s="113" t="str">
        <f t="shared" si="128"/>
        <v>42993FFIV</v>
      </c>
      <c r="O2071" s="21">
        <v>42993</v>
      </c>
      <c r="P2071" s="122" t="s">
        <v>267</v>
      </c>
      <c r="Q2071" s="117">
        <v>116.74</v>
      </c>
      <c r="R2071" s="96">
        <v>116.62</v>
      </c>
      <c r="S2071" s="11">
        <v>1184030</v>
      </c>
      <c r="T2071" s="78">
        <f t="shared" si="126"/>
        <v>608644.4</v>
      </c>
      <c r="U2071" s="11">
        <f t="shared" si="129"/>
        <v>-2.4836222247175107E-3</v>
      </c>
      <c r="V2071" s="119">
        <f t="shared" si="127"/>
        <v>0.13753806277290928</v>
      </c>
    </row>
    <row r="2072" spans="2:22">
      <c r="B2072" s="21">
        <v>42926</v>
      </c>
      <c r="C2072" s="122" t="s">
        <v>154</v>
      </c>
      <c r="D2072" s="116">
        <v>42.12</v>
      </c>
      <c r="E2072" s="11">
        <v>42.16</v>
      </c>
      <c r="F2072" s="12">
        <v>2096804</v>
      </c>
      <c r="H2072" s="21">
        <v>42977</v>
      </c>
      <c r="I2072" s="122" t="s">
        <v>43</v>
      </c>
      <c r="J2072" s="116">
        <v>37.82</v>
      </c>
      <c r="K2072" s="11">
        <v>38.43</v>
      </c>
      <c r="L2072" s="12">
        <v>3510993</v>
      </c>
      <c r="N2072" s="113" t="str">
        <f t="shared" si="128"/>
        <v>42996FFIV</v>
      </c>
      <c r="O2072" s="21">
        <v>42996</v>
      </c>
      <c r="P2072" s="122" t="s">
        <v>267</v>
      </c>
      <c r="Q2072" s="117">
        <v>116.79</v>
      </c>
      <c r="R2072" s="96">
        <v>116.9</v>
      </c>
      <c r="S2072" s="11">
        <v>1061880</v>
      </c>
      <c r="T2072" s="78">
        <f t="shared" si="126"/>
        <v>618458.43333333335</v>
      </c>
      <c r="U2072" s="11">
        <f t="shared" si="129"/>
        <v>2.3980826840128461E-3</v>
      </c>
      <c r="V2072" s="119">
        <f t="shared" si="127"/>
        <v>0.13673853896519969</v>
      </c>
    </row>
    <row r="2073" spans="2:22">
      <c r="B2073" s="21">
        <v>42926</v>
      </c>
      <c r="C2073" s="122" t="s">
        <v>155</v>
      </c>
      <c r="D2073" s="116">
        <v>56.1</v>
      </c>
      <c r="E2073" s="11">
        <v>55.93</v>
      </c>
      <c r="F2073" s="12">
        <v>4050817</v>
      </c>
      <c r="H2073" s="21">
        <v>42977</v>
      </c>
      <c r="I2073" s="122" t="s">
        <v>44</v>
      </c>
      <c r="J2073" s="116">
        <v>54.12</v>
      </c>
      <c r="K2073" s="11">
        <v>54.35</v>
      </c>
      <c r="L2073" s="12">
        <v>1915000</v>
      </c>
      <c r="N2073" s="113" t="str">
        <f t="shared" si="128"/>
        <v>42997FFIV</v>
      </c>
      <c r="O2073" s="21">
        <v>42997</v>
      </c>
      <c r="P2073" s="122" t="s">
        <v>267</v>
      </c>
      <c r="Q2073" s="117">
        <v>117.5</v>
      </c>
      <c r="R2073" s="96">
        <v>116.76</v>
      </c>
      <c r="S2073" s="11">
        <v>614024</v>
      </c>
      <c r="T2073" s="78">
        <f t="shared" si="126"/>
        <v>636938.73333333328</v>
      </c>
      <c r="U2073" s="11">
        <f t="shared" si="129"/>
        <v>-1.1983224921087556E-3</v>
      </c>
      <c r="V2073" s="119">
        <f t="shared" si="127"/>
        <v>0.13693012741276062</v>
      </c>
    </row>
    <row r="2074" spans="2:22">
      <c r="B2074" s="21">
        <v>42926</v>
      </c>
      <c r="C2074" s="122" t="s">
        <v>156</v>
      </c>
      <c r="D2074" s="116">
        <v>27.56</v>
      </c>
      <c r="E2074" s="11">
        <v>27.56</v>
      </c>
      <c r="F2074" s="12">
        <v>4123715</v>
      </c>
      <c r="H2074" s="21">
        <v>42977</v>
      </c>
      <c r="I2074" s="122" t="s">
        <v>45</v>
      </c>
      <c r="J2074" s="116">
        <v>62.93</v>
      </c>
      <c r="K2074" s="11">
        <v>64.319999999999993</v>
      </c>
      <c r="L2074" s="12">
        <v>2070475</v>
      </c>
      <c r="N2074" s="113" t="str">
        <f t="shared" si="128"/>
        <v>42998FFIV</v>
      </c>
      <c r="O2074" s="21">
        <v>42998</v>
      </c>
      <c r="P2074" s="122" t="s">
        <v>267</v>
      </c>
      <c r="Q2074" s="117">
        <v>116.42</v>
      </c>
      <c r="R2074" s="96">
        <v>116.83</v>
      </c>
      <c r="S2074" s="11">
        <v>651392</v>
      </c>
      <c r="T2074" s="78">
        <f t="shared" si="126"/>
        <v>638059.43333333335</v>
      </c>
      <c r="U2074" s="11">
        <f t="shared" si="129"/>
        <v>5.9934074314300521E-4</v>
      </c>
      <c r="V2074" s="119">
        <f t="shared" si="127"/>
        <v>0.13662671656854272</v>
      </c>
    </row>
    <row r="2075" spans="2:22">
      <c r="B2075" s="21">
        <v>42926</v>
      </c>
      <c r="C2075" s="122" t="s">
        <v>157</v>
      </c>
      <c r="D2075" s="116">
        <v>44.22</v>
      </c>
      <c r="E2075" s="11">
        <v>45.08</v>
      </c>
      <c r="F2075" s="12">
        <v>3684516</v>
      </c>
      <c r="H2075" s="21">
        <v>42977</v>
      </c>
      <c r="I2075" s="122" t="s">
        <v>46</v>
      </c>
      <c r="J2075" s="116">
        <v>47.06</v>
      </c>
      <c r="K2075" s="11">
        <v>47.19</v>
      </c>
      <c r="L2075" s="12">
        <v>1151010</v>
      </c>
      <c r="N2075" s="113" t="str">
        <f t="shared" si="128"/>
        <v>42999FFIV</v>
      </c>
      <c r="O2075" s="21">
        <v>42999</v>
      </c>
      <c r="P2075" s="122" t="s">
        <v>267</v>
      </c>
      <c r="Q2075" s="117">
        <v>116.84</v>
      </c>
      <c r="R2075" s="96">
        <v>117.71</v>
      </c>
      <c r="S2075" s="11">
        <v>764618</v>
      </c>
      <c r="T2075" s="78">
        <f t="shared" si="126"/>
        <v>629361.43333333335</v>
      </c>
      <c r="U2075" s="11">
        <f t="shared" si="129"/>
        <v>7.504085695332301E-3</v>
      </c>
      <c r="V2075" s="119">
        <f t="shared" si="127"/>
        <v>0.13261785653997538</v>
      </c>
    </row>
    <row r="2076" spans="2:22">
      <c r="B2076" s="21">
        <v>42926</v>
      </c>
      <c r="C2076" s="122" t="s">
        <v>158</v>
      </c>
      <c r="D2076" s="116">
        <v>120.14</v>
      </c>
      <c r="E2076" s="11">
        <v>117.98</v>
      </c>
      <c r="F2076" s="12">
        <v>805011</v>
      </c>
      <c r="H2076" s="21">
        <v>42977</v>
      </c>
      <c r="I2076" s="122" t="s">
        <v>47</v>
      </c>
      <c r="J2076" s="116">
        <v>37.76</v>
      </c>
      <c r="K2076" s="11">
        <v>37.92</v>
      </c>
      <c r="L2076" s="12">
        <v>1971643</v>
      </c>
      <c r="N2076" s="113" t="str">
        <f t="shared" si="128"/>
        <v>43000FFIV</v>
      </c>
      <c r="O2076" s="21">
        <v>43000</v>
      </c>
      <c r="P2076" s="122" t="s">
        <v>267</v>
      </c>
      <c r="Q2076" s="117">
        <v>117.63</v>
      </c>
      <c r="R2076" s="96">
        <v>119.73</v>
      </c>
      <c r="S2076" s="11">
        <v>991503</v>
      </c>
      <c r="T2076" s="78">
        <f t="shared" si="126"/>
        <v>630259.56666666665</v>
      </c>
      <c r="U2076" s="11">
        <f t="shared" si="129"/>
        <v>1.7015235304363042E-2</v>
      </c>
      <c r="V2076" s="119">
        <f t="shared" si="127"/>
        <v>0.1346175908284086</v>
      </c>
    </row>
    <row r="2077" spans="2:22">
      <c r="B2077" s="21">
        <v>42926</v>
      </c>
      <c r="C2077" s="122" t="s">
        <v>159</v>
      </c>
      <c r="D2077" s="116">
        <v>67.69</v>
      </c>
      <c r="E2077" s="11">
        <v>67.650000000000006</v>
      </c>
      <c r="F2077" s="12">
        <v>12613789</v>
      </c>
      <c r="H2077" s="21">
        <v>42977</v>
      </c>
      <c r="I2077" s="122" t="s">
        <v>48</v>
      </c>
      <c r="J2077" s="116">
        <v>137.63</v>
      </c>
      <c r="K2077" s="11">
        <v>138.04</v>
      </c>
      <c r="L2077" s="12">
        <v>1784080</v>
      </c>
      <c r="N2077" s="113" t="str">
        <f t="shared" si="128"/>
        <v>43003FFIV</v>
      </c>
      <c r="O2077" s="21">
        <v>43003</v>
      </c>
      <c r="P2077" s="122" t="s">
        <v>267</v>
      </c>
      <c r="Q2077" s="117">
        <v>119.34</v>
      </c>
      <c r="R2077" s="96">
        <v>118.81</v>
      </c>
      <c r="S2077" s="11">
        <v>640198</v>
      </c>
      <c r="T2077" s="78">
        <f t="shared" si="126"/>
        <v>635255.9</v>
      </c>
      <c r="U2077" s="11">
        <f t="shared" si="129"/>
        <v>-7.7136292585562264E-3</v>
      </c>
      <c r="V2077" s="119">
        <f t="shared" si="127"/>
        <v>0.13164905103378965</v>
      </c>
    </row>
    <row r="2078" spans="2:22">
      <c r="B2078" s="21">
        <v>42926</v>
      </c>
      <c r="C2078" s="122" t="s">
        <v>160</v>
      </c>
      <c r="D2078" s="116">
        <v>34.14</v>
      </c>
      <c r="E2078" s="11">
        <v>34.299999999999997</v>
      </c>
      <c r="F2078" s="12">
        <v>2506486</v>
      </c>
      <c r="H2078" s="21">
        <v>42977</v>
      </c>
      <c r="I2078" s="122" t="s">
        <v>49</v>
      </c>
      <c r="J2078" s="116">
        <v>43.11</v>
      </c>
      <c r="K2078" s="11">
        <v>42.65</v>
      </c>
      <c r="L2078" s="12">
        <v>1898595</v>
      </c>
      <c r="N2078" s="113" t="str">
        <f t="shared" si="128"/>
        <v>43004FFIV</v>
      </c>
      <c r="O2078" s="21">
        <v>43004</v>
      </c>
      <c r="P2078" s="122" t="s">
        <v>267</v>
      </c>
      <c r="Q2078" s="117">
        <v>119.44</v>
      </c>
      <c r="R2078" s="96">
        <v>118.61</v>
      </c>
      <c r="S2078" s="11">
        <v>392125</v>
      </c>
      <c r="T2078" s="78">
        <f t="shared" si="126"/>
        <v>630666.8666666667</v>
      </c>
      <c r="U2078" s="11">
        <f t="shared" si="129"/>
        <v>-1.6847784290116362E-3</v>
      </c>
      <c r="V2078" s="119">
        <f t="shared" si="127"/>
        <v>0.12962227858309552</v>
      </c>
    </row>
    <row r="2079" spans="2:22">
      <c r="B2079" s="21">
        <v>42926</v>
      </c>
      <c r="C2079" s="122" t="s">
        <v>161</v>
      </c>
      <c r="D2079" s="116">
        <v>33.5</v>
      </c>
      <c r="E2079" s="11">
        <v>33.229999999999997</v>
      </c>
      <c r="F2079" s="12">
        <v>5663682</v>
      </c>
      <c r="H2079" s="21">
        <v>42977</v>
      </c>
      <c r="I2079" s="122" t="s">
        <v>50</v>
      </c>
      <c r="J2079" s="116">
        <v>17.88</v>
      </c>
      <c r="K2079" s="11">
        <v>13.946825</v>
      </c>
      <c r="L2079" s="12">
        <v>6278045</v>
      </c>
      <c r="N2079" s="113" t="str">
        <f t="shared" si="128"/>
        <v>43005FFIV</v>
      </c>
      <c r="O2079" s="21">
        <v>43005</v>
      </c>
      <c r="P2079" s="122" t="s">
        <v>267</v>
      </c>
      <c r="Q2079" s="117">
        <v>118.89</v>
      </c>
      <c r="R2079" s="96">
        <v>121.06</v>
      </c>
      <c r="S2079" s="11">
        <v>565153</v>
      </c>
      <c r="T2079" s="78">
        <f t="shared" si="126"/>
        <v>618670.19999999995</v>
      </c>
      <c r="U2079" s="11">
        <f t="shared" si="129"/>
        <v>2.0445490422356882E-2</v>
      </c>
      <c r="V2079" s="119">
        <f t="shared" si="127"/>
        <v>0.12638292902608395</v>
      </c>
    </row>
    <row r="2080" spans="2:22">
      <c r="B2080" s="21">
        <v>42926</v>
      </c>
      <c r="C2080" s="122" t="s">
        <v>162</v>
      </c>
      <c r="D2080" s="116">
        <v>76.930000000000007</v>
      </c>
      <c r="E2080" s="11">
        <v>76.680000000000007</v>
      </c>
      <c r="F2080" s="12">
        <v>1256839</v>
      </c>
      <c r="H2080" s="21">
        <v>42977</v>
      </c>
      <c r="I2080" s="122" t="s">
        <v>51</v>
      </c>
      <c r="J2080" s="116">
        <v>19.2</v>
      </c>
      <c r="K2080" s="11">
        <v>19.170000000000002</v>
      </c>
      <c r="L2080" s="12">
        <v>7960241</v>
      </c>
      <c r="N2080" s="113" t="str">
        <f t="shared" si="128"/>
        <v>43006FFIV</v>
      </c>
      <c r="O2080" s="21">
        <v>43006</v>
      </c>
      <c r="P2080" s="122" t="s">
        <v>267</v>
      </c>
      <c r="Q2080" s="117">
        <v>120.52</v>
      </c>
      <c r="R2080" s="96">
        <v>121.43</v>
      </c>
      <c r="S2080" s="11">
        <v>1107640</v>
      </c>
      <c r="T2080" s="78">
        <f t="shared" si="126"/>
        <v>615628.73333333328</v>
      </c>
      <c r="U2080" s="11">
        <f t="shared" si="129"/>
        <v>3.0516746021864074E-3</v>
      </c>
      <c r="V2080" s="119">
        <f t="shared" si="127"/>
        <v>0.13903474026530022</v>
      </c>
    </row>
    <row r="2081" spans="2:22">
      <c r="B2081" s="21">
        <v>42926</v>
      </c>
      <c r="C2081" s="122" t="s">
        <v>163</v>
      </c>
      <c r="D2081" s="116">
        <v>106.73</v>
      </c>
      <c r="E2081" s="11">
        <v>107.84</v>
      </c>
      <c r="F2081" s="12">
        <v>2951468</v>
      </c>
      <c r="H2081" s="21">
        <v>42977</v>
      </c>
      <c r="I2081" s="122" t="s">
        <v>52</v>
      </c>
      <c r="J2081" s="116">
        <v>27</v>
      </c>
      <c r="K2081" s="11">
        <v>26.81</v>
      </c>
      <c r="L2081" s="12">
        <v>8428397</v>
      </c>
      <c r="N2081" s="113" t="str">
        <f t="shared" si="128"/>
        <v>43007FFIV</v>
      </c>
      <c r="O2081" s="21">
        <v>43007</v>
      </c>
      <c r="P2081" s="122" t="s">
        <v>267</v>
      </c>
      <c r="Q2081" s="117">
        <v>122.09</v>
      </c>
      <c r="R2081" s="96">
        <v>120.56</v>
      </c>
      <c r="S2081" s="11">
        <v>798811</v>
      </c>
      <c r="T2081" s="78">
        <f t="shared" si="126"/>
        <v>632100.66666666663</v>
      </c>
      <c r="U2081" s="11">
        <f t="shared" si="129"/>
        <v>-7.1904107474875722E-3</v>
      </c>
      <c r="V2081" s="119">
        <f t="shared" si="127"/>
        <v>0.13920013562776284</v>
      </c>
    </row>
    <row r="2082" spans="2:22">
      <c r="B2082" s="21">
        <v>42926</v>
      </c>
      <c r="C2082" s="122" t="s">
        <v>164</v>
      </c>
      <c r="D2082" s="116">
        <v>145.97999999999999</v>
      </c>
      <c r="E2082" s="11">
        <v>145.28</v>
      </c>
      <c r="F2082" s="12">
        <v>1073310</v>
      </c>
      <c r="H2082" s="21">
        <v>42977</v>
      </c>
      <c r="I2082" s="122" t="s">
        <v>53</v>
      </c>
      <c r="J2082" s="116">
        <v>30.9</v>
      </c>
      <c r="K2082" s="11">
        <v>30.86</v>
      </c>
      <c r="L2082" s="12">
        <v>2425549</v>
      </c>
      <c r="N2082" s="113" t="str">
        <f t="shared" si="128"/>
        <v>42919FIS</v>
      </c>
      <c r="O2082" s="21">
        <v>42919</v>
      </c>
      <c r="P2082" s="122" t="s">
        <v>268</v>
      </c>
      <c r="Q2082" s="116">
        <v>85.71</v>
      </c>
      <c r="R2082" s="11">
        <v>85.45</v>
      </c>
      <c r="S2082" s="11">
        <v>826270</v>
      </c>
      <c r="T2082" s="78">
        <f t="shared" si="126"/>
        <v>639030.9</v>
      </c>
      <c r="U2082" s="11">
        <f t="shared" si="129"/>
        <v>-0.34421614475664014</v>
      </c>
      <c r="V2082" s="119">
        <f t="shared" si="127"/>
        <v>0.13932343337435979</v>
      </c>
    </row>
    <row r="2083" spans="2:22">
      <c r="B2083" s="21">
        <v>42926</v>
      </c>
      <c r="C2083" s="122" t="s">
        <v>165</v>
      </c>
      <c r="D2083" s="116">
        <v>36.61</v>
      </c>
      <c r="E2083" s="11">
        <v>36.770000000000003</v>
      </c>
      <c r="F2083" s="12">
        <v>1557744</v>
      </c>
      <c r="H2083" s="21">
        <v>42977</v>
      </c>
      <c r="I2083" s="122" t="s">
        <v>54</v>
      </c>
      <c r="J2083" s="116">
        <v>121.56</v>
      </c>
      <c r="K2083" s="11">
        <v>122.34</v>
      </c>
      <c r="L2083" s="12">
        <v>938593</v>
      </c>
      <c r="N2083" s="113" t="str">
        <f t="shared" si="128"/>
        <v>42921FIS</v>
      </c>
      <c r="O2083" s="21">
        <v>42921</v>
      </c>
      <c r="P2083" s="122" t="s">
        <v>268</v>
      </c>
      <c r="Q2083" s="116">
        <v>85.67</v>
      </c>
      <c r="R2083" s="11">
        <v>86.11</v>
      </c>
      <c r="S2083" s="11">
        <v>1646107</v>
      </c>
      <c r="T2083" s="78">
        <f t="shared" si="126"/>
        <v>650861.66666666663</v>
      </c>
      <c r="U2083" s="11">
        <f t="shared" si="129"/>
        <v>7.6941391464739779E-3</v>
      </c>
      <c r="V2083" s="119">
        <f t="shared" si="127"/>
        <v>1.0061291452077499</v>
      </c>
    </row>
    <row r="2084" spans="2:22">
      <c r="B2084" s="21">
        <v>42926</v>
      </c>
      <c r="C2084" s="122" t="s">
        <v>166</v>
      </c>
      <c r="D2084" s="116">
        <v>93.01</v>
      </c>
      <c r="E2084" s="11">
        <v>92.69</v>
      </c>
      <c r="F2084" s="12">
        <v>751099</v>
      </c>
      <c r="H2084" s="21">
        <v>42977</v>
      </c>
      <c r="I2084" s="122" t="s">
        <v>55</v>
      </c>
      <c r="J2084" s="116">
        <v>84.02</v>
      </c>
      <c r="K2084" s="11">
        <v>84.81</v>
      </c>
      <c r="L2084" s="12">
        <v>1402728</v>
      </c>
      <c r="N2084" s="113" t="str">
        <f t="shared" si="128"/>
        <v>42922FIS</v>
      </c>
      <c r="O2084" s="21">
        <v>42922</v>
      </c>
      <c r="P2084" s="122" t="s">
        <v>268</v>
      </c>
      <c r="Q2084" s="116">
        <v>85.8</v>
      </c>
      <c r="R2084" s="11">
        <v>85.55</v>
      </c>
      <c r="S2084" s="11">
        <v>1521423</v>
      </c>
      <c r="T2084" s="78">
        <f t="shared" si="126"/>
        <v>688159.93333333335</v>
      </c>
      <c r="U2084" s="11">
        <f t="shared" si="129"/>
        <v>-6.5245483698713937E-3</v>
      </c>
      <c r="V2084" s="119">
        <f t="shared" si="127"/>
        <v>1.0072840964441454</v>
      </c>
    </row>
    <row r="2085" spans="2:22">
      <c r="B2085" s="21">
        <v>42926</v>
      </c>
      <c r="C2085" s="122" t="s">
        <v>167</v>
      </c>
      <c r="D2085" s="116">
        <v>62.78</v>
      </c>
      <c r="E2085" s="11">
        <v>63.7</v>
      </c>
      <c r="F2085" s="12">
        <v>1658782</v>
      </c>
      <c r="H2085" s="21">
        <v>42977</v>
      </c>
      <c r="I2085" s="122" t="s">
        <v>56</v>
      </c>
      <c r="J2085" s="116">
        <v>17.66</v>
      </c>
      <c r="K2085" s="11">
        <v>18.02</v>
      </c>
      <c r="L2085" s="12">
        <v>5945175</v>
      </c>
      <c r="N2085" s="113" t="str">
        <f t="shared" si="128"/>
        <v>42923FIS</v>
      </c>
      <c r="O2085" s="21">
        <v>42923</v>
      </c>
      <c r="P2085" s="122" t="s">
        <v>268</v>
      </c>
      <c r="Q2085" s="116">
        <v>85.77</v>
      </c>
      <c r="R2085" s="11">
        <v>86.78</v>
      </c>
      <c r="S2085" s="11">
        <v>1808762</v>
      </c>
      <c r="T2085" s="78">
        <f t="shared" si="126"/>
        <v>719468.73333333328</v>
      </c>
      <c r="U2085" s="11">
        <f t="shared" si="129"/>
        <v>1.4275180032002125E-2</v>
      </c>
      <c r="V2085" s="119">
        <f t="shared" si="127"/>
        <v>1.0060451821542062</v>
      </c>
    </row>
    <row r="2086" spans="2:22">
      <c r="B2086" s="21">
        <v>42926</v>
      </c>
      <c r="C2086" s="122" t="s">
        <v>168</v>
      </c>
      <c r="D2086" s="116">
        <v>99.65</v>
      </c>
      <c r="E2086" s="11">
        <v>99.17</v>
      </c>
      <c r="F2086" s="12">
        <v>868528</v>
      </c>
      <c r="H2086" s="21">
        <v>42977</v>
      </c>
      <c r="I2086" s="122" t="s">
        <v>57</v>
      </c>
      <c r="J2086" s="116">
        <v>104.86</v>
      </c>
      <c r="K2086" s="11">
        <v>104.4</v>
      </c>
      <c r="L2086" s="12">
        <v>873725</v>
      </c>
      <c r="N2086" s="113" t="str">
        <f t="shared" si="128"/>
        <v>42926FIS</v>
      </c>
      <c r="O2086" s="21">
        <v>42926</v>
      </c>
      <c r="P2086" s="122" t="s">
        <v>268</v>
      </c>
      <c r="Q2086" s="116">
        <v>86.81</v>
      </c>
      <c r="R2086" s="11">
        <v>87.3</v>
      </c>
      <c r="S2086" s="11">
        <v>1486423</v>
      </c>
      <c r="T2086" s="78">
        <f t="shared" si="126"/>
        <v>765148.76666666672</v>
      </c>
      <c r="U2086" s="11">
        <f t="shared" si="129"/>
        <v>5.9742824753517432E-3</v>
      </c>
      <c r="V2086" s="119">
        <f t="shared" si="127"/>
        <v>1.0085676089474407</v>
      </c>
    </row>
    <row r="2087" spans="2:22">
      <c r="B2087" s="21">
        <v>42926</v>
      </c>
      <c r="C2087" s="122" t="s">
        <v>169</v>
      </c>
      <c r="D2087" s="116">
        <v>65.81</v>
      </c>
      <c r="E2087" s="11">
        <v>65.84</v>
      </c>
      <c r="F2087" s="12">
        <v>2104185</v>
      </c>
      <c r="H2087" s="21">
        <v>42977</v>
      </c>
      <c r="I2087" s="122" t="s">
        <v>58</v>
      </c>
      <c r="J2087" s="116">
        <v>255.65</v>
      </c>
      <c r="K2087" s="11">
        <v>254.24</v>
      </c>
      <c r="L2087" s="12">
        <v>617384</v>
      </c>
      <c r="N2087" s="113" t="str">
        <f t="shared" si="128"/>
        <v>42927FIS</v>
      </c>
      <c r="O2087" s="21">
        <v>42927</v>
      </c>
      <c r="P2087" s="122" t="s">
        <v>268</v>
      </c>
      <c r="Q2087" s="116">
        <v>87.28</v>
      </c>
      <c r="R2087" s="11">
        <v>87.82</v>
      </c>
      <c r="S2087" s="11">
        <v>1971759</v>
      </c>
      <c r="T2087" s="78">
        <f t="shared" si="126"/>
        <v>795702.5</v>
      </c>
      <c r="U2087" s="11">
        <f t="shared" si="129"/>
        <v>5.9388022880148446E-3</v>
      </c>
      <c r="V2087" s="119">
        <f t="shared" si="127"/>
        <v>1.0072869323884655</v>
      </c>
    </row>
    <row r="2088" spans="2:22">
      <c r="B2088" s="21">
        <v>42926</v>
      </c>
      <c r="C2088" s="122" t="s">
        <v>170</v>
      </c>
      <c r="D2088" s="116">
        <v>132.61000000000001</v>
      </c>
      <c r="E2088" s="11">
        <v>131.93</v>
      </c>
      <c r="F2088" s="12">
        <v>2439544</v>
      </c>
      <c r="H2088" s="21">
        <v>42977</v>
      </c>
      <c r="I2088" s="122" t="s">
        <v>59</v>
      </c>
      <c r="J2088" s="116">
        <v>143.26</v>
      </c>
      <c r="K2088" s="11">
        <v>142.56</v>
      </c>
      <c r="L2088" s="12">
        <v>2735966</v>
      </c>
      <c r="N2088" s="113" t="str">
        <f t="shared" si="128"/>
        <v>42928FIS</v>
      </c>
      <c r="O2088" s="21">
        <v>42928</v>
      </c>
      <c r="P2088" s="122" t="s">
        <v>268</v>
      </c>
      <c r="Q2088" s="116">
        <v>88</v>
      </c>
      <c r="R2088" s="11">
        <v>88.6</v>
      </c>
      <c r="S2088" s="11">
        <v>1803636</v>
      </c>
      <c r="T2088" s="78">
        <f t="shared" si="126"/>
        <v>847826</v>
      </c>
      <c r="U2088" s="11">
        <f t="shared" si="129"/>
        <v>8.8425924774637992E-3</v>
      </c>
      <c r="V2088" s="119">
        <f t="shared" si="127"/>
        <v>1.0078776662485907</v>
      </c>
    </row>
    <row r="2089" spans="2:22">
      <c r="B2089" s="21">
        <v>42926</v>
      </c>
      <c r="C2089" s="122" t="s">
        <v>171</v>
      </c>
      <c r="D2089" s="116">
        <v>65.48</v>
      </c>
      <c r="E2089" s="11">
        <v>65.34</v>
      </c>
      <c r="F2089" s="12">
        <v>2626666</v>
      </c>
      <c r="H2089" s="21">
        <v>42977</v>
      </c>
      <c r="I2089" s="122" t="s">
        <v>60</v>
      </c>
      <c r="J2089" s="116">
        <v>64.790000000000006</v>
      </c>
      <c r="K2089" s="11">
        <v>64.83</v>
      </c>
      <c r="L2089" s="12">
        <v>1473621</v>
      </c>
      <c r="N2089" s="113" t="str">
        <f t="shared" si="128"/>
        <v>42929FIS</v>
      </c>
      <c r="O2089" s="21">
        <v>42929</v>
      </c>
      <c r="P2089" s="122" t="s">
        <v>268</v>
      </c>
      <c r="Q2089" s="116">
        <v>88.87</v>
      </c>
      <c r="R2089" s="11">
        <v>89.25</v>
      </c>
      <c r="S2089" s="11">
        <v>1725993</v>
      </c>
      <c r="T2089" s="78">
        <f t="shared" si="126"/>
        <v>899186.1333333333</v>
      </c>
      <c r="U2089" s="11">
        <f t="shared" si="129"/>
        <v>7.3095630487133613E-3</v>
      </c>
      <c r="V2089" s="119">
        <f t="shared" si="127"/>
        <v>1.0088572649231966</v>
      </c>
    </row>
    <row r="2090" spans="2:22">
      <c r="B2090" s="21">
        <v>42926</v>
      </c>
      <c r="C2090" s="122" t="s">
        <v>172</v>
      </c>
      <c r="D2090" s="116">
        <v>27.85</v>
      </c>
      <c r="E2090" s="11">
        <v>29.72</v>
      </c>
      <c r="F2090" s="12">
        <v>7721343</v>
      </c>
      <c r="H2090" s="21">
        <v>42977</v>
      </c>
      <c r="I2090" s="122" t="s">
        <v>61</v>
      </c>
      <c r="J2090" s="116">
        <v>150.1</v>
      </c>
      <c r="K2090" s="11">
        <v>152.71</v>
      </c>
      <c r="L2090" s="12">
        <v>552972</v>
      </c>
      <c r="N2090" s="113" t="str">
        <f t="shared" si="128"/>
        <v>42930FIS</v>
      </c>
      <c r="O2090" s="21">
        <v>42930</v>
      </c>
      <c r="P2090" s="122" t="s">
        <v>268</v>
      </c>
      <c r="Q2090" s="116">
        <v>89.5</v>
      </c>
      <c r="R2090" s="11">
        <v>89.58</v>
      </c>
      <c r="S2090" s="11">
        <v>1142341</v>
      </c>
      <c r="T2090" s="78">
        <f t="shared" si="126"/>
        <v>947323.53333333333</v>
      </c>
      <c r="U2090" s="11">
        <f t="shared" si="129"/>
        <v>3.6906601194055914E-3</v>
      </c>
      <c r="V2090" s="119">
        <f t="shared" si="127"/>
        <v>1.0096487290573315</v>
      </c>
    </row>
    <row r="2091" spans="2:22">
      <c r="B2091" s="21">
        <v>42926</v>
      </c>
      <c r="C2091" s="122" t="s">
        <v>173</v>
      </c>
      <c r="D2091" s="116">
        <v>36.93</v>
      </c>
      <c r="E2091" s="11">
        <v>37.049999999999997</v>
      </c>
      <c r="F2091" s="12">
        <v>4071560</v>
      </c>
      <c r="H2091" s="21">
        <v>42977</v>
      </c>
      <c r="I2091" s="122" t="s">
        <v>62</v>
      </c>
      <c r="J2091" s="116">
        <v>135.66999999999999</v>
      </c>
      <c r="K2091" s="11">
        <v>136.22</v>
      </c>
      <c r="L2091" s="12">
        <v>256626</v>
      </c>
      <c r="N2091" s="113" t="str">
        <f t="shared" si="128"/>
        <v>42933FIS</v>
      </c>
      <c r="O2091" s="21">
        <v>42933</v>
      </c>
      <c r="P2091" s="122" t="s">
        <v>268</v>
      </c>
      <c r="Q2091" s="116">
        <v>89.62</v>
      </c>
      <c r="R2091" s="11">
        <v>89.63</v>
      </c>
      <c r="S2091" s="11">
        <v>1149329</v>
      </c>
      <c r="T2091" s="78">
        <f t="shared" si="126"/>
        <v>969448.5</v>
      </c>
      <c r="U2091" s="11">
        <f t="shared" si="129"/>
        <v>5.5800459011618603E-4</v>
      </c>
      <c r="V2091" s="119">
        <f t="shared" si="127"/>
        <v>1.0091475928434963</v>
      </c>
    </row>
    <row r="2092" spans="2:22">
      <c r="B2092" s="21">
        <v>42926</v>
      </c>
      <c r="C2092" s="122" t="s">
        <v>174</v>
      </c>
      <c r="D2092" s="116">
        <v>52.05</v>
      </c>
      <c r="E2092" s="11">
        <v>52.31</v>
      </c>
      <c r="F2092" s="12">
        <v>1233099</v>
      </c>
      <c r="H2092" s="21">
        <v>42977</v>
      </c>
      <c r="I2092" s="122" t="s">
        <v>63</v>
      </c>
      <c r="J2092" s="116">
        <v>196.36</v>
      </c>
      <c r="K2092" s="11">
        <v>199.74</v>
      </c>
      <c r="L2092" s="12">
        <v>798799</v>
      </c>
      <c r="N2092" s="113" t="str">
        <f t="shared" si="128"/>
        <v>42934FIS</v>
      </c>
      <c r="O2092" s="21">
        <v>42934</v>
      </c>
      <c r="P2092" s="122" t="s">
        <v>268</v>
      </c>
      <c r="Q2092" s="116">
        <v>89.54</v>
      </c>
      <c r="R2092" s="11">
        <v>89.85</v>
      </c>
      <c r="S2092" s="11">
        <v>949230</v>
      </c>
      <c r="T2092" s="78">
        <f t="shared" si="126"/>
        <v>985559.23333333328</v>
      </c>
      <c r="U2092" s="11">
        <f t="shared" si="129"/>
        <v>2.4515278602976515E-3</v>
      </c>
      <c r="V2092" s="119">
        <f t="shared" si="127"/>
        <v>1.0085262062672367</v>
      </c>
    </row>
    <row r="2093" spans="2:22">
      <c r="B2093" s="21">
        <v>42926</v>
      </c>
      <c r="C2093" s="122" t="s">
        <v>175</v>
      </c>
      <c r="D2093" s="116">
        <v>4.51</v>
      </c>
      <c r="E2093" s="11">
        <v>4.66</v>
      </c>
      <c r="F2093" s="12">
        <v>27442704</v>
      </c>
      <c r="H2093" s="21">
        <v>42977</v>
      </c>
      <c r="I2093" s="122" t="s">
        <v>64</v>
      </c>
      <c r="J2093" s="116">
        <v>125.87</v>
      </c>
      <c r="K2093" s="11">
        <v>138.27000000000001</v>
      </c>
      <c r="L2093" s="12">
        <v>2758913</v>
      </c>
      <c r="N2093" s="113" t="str">
        <f t="shared" si="128"/>
        <v>42935FIS</v>
      </c>
      <c r="O2093" s="21">
        <v>42935</v>
      </c>
      <c r="P2093" s="122" t="s">
        <v>268</v>
      </c>
      <c r="Q2093" s="116">
        <v>89.9</v>
      </c>
      <c r="R2093" s="11">
        <v>89.87</v>
      </c>
      <c r="S2093" s="11">
        <v>1272413</v>
      </c>
      <c r="T2093" s="78">
        <f t="shared" si="126"/>
        <v>1004560.5666666667</v>
      </c>
      <c r="U2093" s="11">
        <f t="shared" si="129"/>
        <v>2.2256844071417465E-4</v>
      </c>
      <c r="V2093" s="119">
        <f t="shared" si="127"/>
        <v>1.0090976196484098</v>
      </c>
    </row>
    <row r="2094" spans="2:22">
      <c r="B2094" s="21">
        <v>42926</v>
      </c>
      <c r="C2094" s="122" t="s">
        <v>176</v>
      </c>
      <c r="D2094" s="116">
        <v>68.03</v>
      </c>
      <c r="E2094" s="11">
        <v>68.23</v>
      </c>
      <c r="F2094" s="12">
        <v>1158604</v>
      </c>
      <c r="H2094" s="21">
        <v>42977</v>
      </c>
      <c r="I2094" s="122" t="s">
        <v>65</v>
      </c>
      <c r="J2094" s="116">
        <v>46.52</v>
      </c>
      <c r="K2094" s="11">
        <v>46.52</v>
      </c>
      <c r="L2094" s="12">
        <v>1691997</v>
      </c>
      <c r="N2094" s="113" t="str">
        <f t="shared" si="128"/>
        <v>42936FIS</v>
      </c>
      <c r="O2094" s="21">
        <v>42936</v>
      </c>
      <c r="P2094" s="122" t="s">
        <v>268</v>
      </c>
      <c r="Q2094" s="116">
        <v>89.85</v>
      </c>
      <c r="R2094" s="11">
        <v>89.81</v>
      </c>
      <c r="S2094" s="11">
        <v>1476356</v>
      </c>
      <c r="T2094" s="78">
        <f t="shared" si="126"/>
        <v>1022449.4</v>
      </c>
      <c r="U2094" s="11">
        <f t="shared" si="129"/>
        <v>-6.6785398742366707E-4</v>
      </c>
      <c r="V2094" s="119">
        <f t="shared" si="127"/>
        <v>1.0091025385784806</v>
      </c>
    </row>
    <row r="2095" spans="2:22">
      <c r="B2095" s="21">
        <v>42926</v>
      </c>
      <c r="C2095" s="122" t="s">
        <v>177</v>
      </c>
      <c r="D2095" s="116">
        <v>333.13</v>
      </c>
      <c r="E2095" s="11">
        <v>336.6</v>
      </c>
      <c r="F2095" s="12">
        <v>1015974</v>
      </c>
      <c r="H2095" s="21">
        <v>42977</v>
      </c>
      <c r="I2095" s="122" t="s">
        <v>66</v>
      </c>
      <c r="J2095" s="116">
        <v>34.75</v>
      </c>
      <c r="K2095" s="11">
        <v>34.89</v>
      </c>
      <c r="L2095" s="12">
        <v>18565007</v>
      </c>
      <c r="N2095" s="113" t="str">
        <f t="shared" si="128"/>
        <v>42937FIS</v>
      </c>
      <c r="O2095" s="21">
        <v>42937</v>
      </c>
      <c r="P2095" s="122" t="s">
        <v>268</v>
      </c>
      <c r="Q2095" s="116">
        <v>89.78</v>
      </c>
      <c r="R2095" s="11">
        <v>90</v>
      </c>
      <c r="S2095" s="11">
        <v>1033350</v>
      </c>
      <c r="T2095" s="78">
        <f t="shared" ref="T2095:T2158" si="130">AVERAGE(S2065:S2094)</f>
        <v>1042084.8666666667</v>
      </c>
      <c r="U2095" s="11">
        <f t="shared" si="129"/>
        <v>2.1133426474066125E-3</v>
      </c>
      <c r="V2095" s="119">
        <f t="shared" ref="V2095:V2158" si="131">_xlfn.STDEV.S(U2065:U2094)*(250)^0.5</f>
        <v>1.0089670678410814</v>
      </c>
    </row>
    <row r="2096" spans="2:22">
      <c r="B2096" s="21">
        <v>42926</v>
      </c>
      <c r="C2096" s="122" t="s">
        <v>178</v>
      </c>
      <c r="D2096" s="116">
        <v>169.22</v>
      </c>
      <c r="E2096" s="11">
        <v>169.57</v>
      </c>
      <c r="F2096" s="12">
        <v>1759395</v>
      </c>
      <c r="H2096" s="21">
        <v>42977</v>
      </c>
      <c r="I2096" s="122" t="s">
        <v>67</v>
      </c>
      <c r="J2096" s="116">
        <v>137.79</v>
      </c>
      <c r="K2096" s="11">
        <v>139.97</v>
      </c>
      <c r="L2096" s="12">
        <v>1859200</v>
      </c>
      <c r="N2096" s="113" t="str">
        <f t="shared" si="128"/>
        <v>42940FIS</v>
      </c>
      <c r="O2096" s="21">
        <v>42940</v>
      </c>
      <c r="P2096" s="122" t="s">
        <v>268</v>
      </c>
      <c r="Q2096" s="116">
        <v>89.99</v>
      </c>
      <c r="R2096" s="11">
        <v>90.12</v>
      </c>
      <c r="S2096" s="11">
        <v>958528</v>
      </c>
      <c r="T2096" s="78">
        <f t="shared" si="130"/>
        <v>1053258.4333333333</v>
      </c>
      <c r="U2096" s="11">
        <f t="shared" si="129"/>
        <v>1.3324452337786948E-3</v>
      </c>
      <c r="V2096" s="119">
        <f t="shared" si="131"/>
        <v>1.0094492126169203</v>
      </c>
    </row>
    <row r="2097" spans="2:22">
      <c r="B2097" s="21">
        <v>42926</v>
      </c>
      <c r="C2097" s="122" t="s">
        <v>179</v>
      </c>
      <c r="D2097" s="116">
        <v>72.510000000000005</v>
      </c>
      <c r="E2097" s="11">
        <v>72.150000000000006</v>
      </c>
      <c r="F2097" s="12">
        <v>534685</v>
      </c>
      <c r="H2097" s="21">
        <v>42977</v>
      </c>
      <c r="I2097" s="122" t="s">
        <v>68</v>
      </c>
      <c r="J2097" s="116">
        <v>53.29</v>
      </c>
      <c r="K2097" s="11">
        <v>53.86</v>
      </c>
      <c r="L2097" s="12">
        <v>1149174</v>
      </c>
      <c r="N2097" s="113" t="str">
        <f t="shared" si="128"/>
        <v>42941FIS</v>
      </c>
      <c r="O2097" s="21">
        <v>42941</v>
      </c>
      <c r="P2097" s="122" t="s">
        <v>268</v>
      </c>
      <c r="Q2097" s="116">
        <v>90.09</v>
      </c>
      <c r="R2097" s="11">
        <v>89.7</v>
      </c>
      <c r="S2097" s="11">
        <v>1297782</v>
      </c>
      <c r="T2097" s="78">
        <f t="shared" si="130"/>
        <v>1068852.1333333333</v>
      </c>
      <c r="U2097" s="11">
        <f t="shared" si="129"/>
        <v>-4.671346499293242E-3</v>
      </c>
      <c r="V2097" s="119">
        <f t="shared" si="131"/>
        <v>1.009609810603032</v>
      </c>
    </row>
    <row r="2098" spans="2:22">
      <c r="B2098" s="21">
        <v>42926</v>
      </c>
      <c r="C2098" s="122" t="s">
        <v>180</v>
      </c>
      <c r="D2098" s="116">
        <v>73.27</v>
      </c>
      <c r="E2098" s="11">
        <v>73.08</v>
      </c>
      <c r="F2098" s="12">
        <v>2428154</v>
      </c>
      <c r="H2098" s="21">
        <v>42977</v>
      </c>
      <c r="I2098" s="122" t="s">
        <v>69</v>
      </c>
      <c r="J2098" s="116">
        <v>19.82</v>
      </c>
      <c r="K2098" s="11">
        <v>19.8</v>
      </c>
      <c r="L2098" s="12">
        <v>5404063</v>
      </c>
      <c r="N2098" s="113" t="str">
        <f t="shared" si="128"/>
        <v>42942FIS</v>
      </c>
      <c r="O2098" s="21">
        <v>42942</v>
      </c>
      <c r="P2098" s="122" t="s">
        <v>268</v>
      </c>
      <c r="Q2098" s="116">
        <v>90</v>
      </c>
      <c r="R2098" s="11">
        <v>90.69</v>
      </c>
      <c r="S2098" s="11">
        <v>1120516</v>
      </c>
      <c r="T2098" s="78">
        <f t="shared" si="130"/>
        <v>1084948.3666666667</v>
      </c>
      <c r="U2098" s="11">
        <f t="shared" si="129"/>
        <v>1.0976328394725912E-2</v>
      </c>
      <c r="V2098" s="119">
        <f t="shared" si="131"/>
        <v>1.0068484014930568</v>
      </c>
    </row>
    <row r="2099" spans="2:22">
      <c r="B2099" s="21">
        <v>42926</v>
      </c>
      <c r="C2099" s="122" t="s">
        <v>181</v>
      </c>
      <c r="D2099" s="116">
        <v>134.47999999999999</v>
      </c>
      <c r="E2099" s="11">
        <v>133.5</v>
      </c>
      <c r="F2099" s="12">
        <v>420158</v>
      </c>
      <c r="H2099" s="21">
        <v>42977</v>
      </c>
      <c r="I2099" s="122" t="s">
        <v>70</v>
      </c>
      <c r="J2099" s="116">
        <v>84.04</v>
      </c>
      <c r="K2099" s="11">
        <v>85.53</v>
      </c>
      <c r="L2099" s="12">
        <v>1521383</v>
      </c>
      <c r="N2099" s="113" t="str">
        <f t="shared" si="128"/>
        <v>42943FIS</v>
      </c>
      <c r="O2099" s="21">
        <v>42943</v>
      </c>
      <c r="P2099" s="122" t="s">
        <v>268</v>
      </c>
      <c r="Q2099" s="116">
        <v>90.92</v>
      </c>
      <c r="R2099" s="11">
        <v>91.05</v>
      </c>
      <c r="S2099" s="11">
        <v>2895199</v>
      </c>
      <c r="T2099" s="78">
        <f t="shared" si="130"/>
        <v>1099972.0333333334</v>
      </c>
      <c r="U2099" s="11">
        <f t="shared" si="129"/>
        <v>3.9617087141405691E-3</v>
      </c>
      <c r="V2099" s="119">
        <f t="shared" si="131"/>
        <v>1.0081739828971445</v>
      </c>
    </row>
    <row r="2100" spans="2:22">
      <c r="B2100" s="21">
        <v>42926</v>
      </c>
      <c r="C2100" s="122" t="s">
        <v>182</v>
      </c>
      <c r="D2100" s="116">
        <v>74.38</v>
      </c>
      <c r="E2100" s="11">
        <v>75.13</v>
      </c>
      <c r="F2100" s="12">
        <v>1259989</v>
      </c>
      <c r="H2100" s="21">
        <v>42977</v>
      </c>
      <c r="I2100" s="122" t="s">
        <v>71</v>
      </c>
      <c r="J2100" s="116">
        <v>39.11</v>
      </c>
      <c r="K2100" s="11">
        <v>39.51</v>
      </c>
      <c r="L2100" s="12">
        <v>1358005</v>
      </c>
      <c r="N2100" s="113" t="str">
        <f t="shared" si="128"/>
        <v>42944FIS</v>
      </c>
      <c r="O2100" s="21">
        <v>42944</v>
      </c>
      <c r="P2100" s="122" t="s">
        <v>268</v>
      </c>
      <c r="Q2100" s="116">
        <v>91</v>
      </c>
      <c r="R2100" s="11">
        <v>90.83</v>
      </c>
      <c r="S2100" s="11">
        <v>1330194</v>
      </c>
      <c r="T2100" s="78">
        <f t="shared" si="130"/>
        <v>1185935.1333333333</v>
      </c>
      <c r="U2100" s="11">
        <f t="shared" si="129"/>
        <v>-2.4191786594947497E-3</v>
      </c>
      <c r="V2100" s="119">
        <f t="shared" si="131"/>
        <v>1.0088306697588179</v>
      </c>
    </row>
    <row r="2101" spans="2:22">
      <c r="B2101" s="21">
        <v>42926</v>
      </c>
      <c r="C2101" s="122" t="s">
        <v>183</v>
      </c>
      <c r="D2101" s="116">
        <v>38.56</v>
      </c>
      <c r="E2101" s="11">
        <v>38.76</v>
      </c>
      <c r="F2101" s="12">
        <v>13675406</v>
      </c>
      <c r="H2101" s="21">
        <v>42977</v>
      </c>
      <c r="I2101" s="122" t="s">
        <v>72</v>
      </c>
      <c r="J2101" s="116">
        <v>327.37</v>
      </c>
      <c r="K2101" s="11">
        <v>332.01334000000003</v>
      </c>
      <c r="L2101" s="12">
        <v>636746.98699999996</v>
      </c>
      <c r="N2101" s="113" t="str">
        <f t="shared" si="128"/>
        <v>42947FIS</v>
      </c>
      <c r="O2101" s="21">
        <v>42947</v>
      </c>
      <c r="P2101" s="122" t="s">
        <v>268</v>
      </c>
      <c r="Q2101" s="116">
        <v>91.18</v>
      </c>
      <c r="R2101" s="11">
        <v>91.22</v>
      </c>
      <c r="S2101" s="11">
        <v>1856626</v>
      </c>
      <c r="T2101" s="78">
        <f t="shared" si="130"/>
        <v>1206232.8333333333</v>
      </c>
      <c r="U2101" s="11">
        <f t="shared" si="129"/>
        <v>4.2845437694321543E-3</v>
      </c>
      <c r="V2101" s="119">
        <f t="shared" si="131"/>
        <v>1.00841526716106</v>
      </c>
    </row>
    <row r="2102" spans="2:22">
      <c r="B2102" s="21">
        <v>42926</v>
      </c>
      <c r="C2102" s="122" t="s">
        <v>184</v>
      </c>
      <c r="D2102" s="116">
        <v>124.5</v>
      </c>
      <c r="E2102" s="11">
        <v>124.11</v>
      </c>
      <c r="F2102" s="12">
        <v>958862</v>
      </c>
      <c r="H2102" s="21">
        <v>42977</v>
      </c>
      <c r="I2102" s="122" t="s">
        <v>73</v>
      </c>
      <c r="J2102" s="116">
        <v>118.11</v>
      </c>
      <c r="K2102" s="11">
        <v>120.29</v>
      </c>
      <c r="L2102" s="12">
        <v>487555</v>
      </c>
      <c r="N2102" s="113" t="str">
        <f t="shared" si="128"/>
        <v>42948FIS</v>
      </c>
      <c r="O2102" s="21">
        <v>42948</v>
      </c>
      <c r="P2102" s="122" t="s">
        <v>268</v>
      </c>
      <c r="Q2102" s="116">
        <v>91.71</v>
      </c>
      <c r="R2102" s="11">
        <v>91.87</v>
      </c>
      <c r="S2102" s="11">
        <v>1949530</v>
      </c>
      <c r="T2102" s="78">
        <f t="shared" si="130"/>
        <v>1228652.7</v>
      </c>
      <c r="U2102" s="11">
        <f t="shared" si="129"/>
        <v>7.1003629998208136E-3</v>
      </c>
      <c r="V2102" s="119">
        <f t="shared" si="131"/>
        <v>1.0089475186428374</v>
      </c>
    </row>
    <row r="2103" spans="2:22">
      <c r="B2103" s="21">
        <v>42926</v>
      </c>
      <c r="C2103" s="122" t="s">
        <v>185</v>
      </c>
      <c r="D2103" s="116">
        <v>413</v>
      </c>
      <c r="E2103" s="11">
        <v>407.55</v>
      </c>
      <c r="F2103" s="12">
        <v>811550</v>
      </c>
      <c r="H2103" s="21">
        <v>42978</v>
      </c>
      <c r="I2103" s="122" t="s">
        <v>24</v>
      </c>
      <c r="J2103" s="116">
        <v>28.78</v>
      </c>
      <c r="K2103" s="11">
        <v>28.76</v>
      </c>
      <c r="L2103" s="12">
        <v>4451425</v>
      </c>
      <c r="N2103" s="113" t="str">
        <f t="shared" si="128"/>
        <v>42949FIS</v>
      </c>
      <c r="O2103" s="21">
        <v>42949</v>
      </c>
      <c r="P2103" s="122" t="s">
        <v>268</v>
      </c>
      <c r="Q2103" s="116">
        <v>91.9</v>
      </c>
      <c r="R2103" s="11">
        <v>91.24</v>
      </c>
      <c r="S2103" s="11">
        <v>2262715</v>
      </c>
      <c r="T2103" s="78">
        <f t="shared" si="130"/>
        <v>1258241.0333333334</v>
      </c>
      <c r="U2103" s="11">
        <f t="shared" si="129"/>
        <v>-6.8811368671878826E-3</v>
      </c>
      <c r="V2103" s="119">
        <f t="shared" si="131"/>
        <v>1.0094640306555418</v>
      </c>
    </row>
    <row r="2104" spans="2:22">
      <c r="B2104" s="21">
        <v>42926</v>
      </c>
      <c r="C2104" s="122" t="s">
        <v>186</v>
      </c>
      <c r="D2104" s="116">
        <v>164.45</v>
      </c>
      <c r="E2104" s="11">
        <v>165.08</v>
      </c>
      <c r="F2104" s="12">
        <v>991235</v>
      </c>
      <c r="H2104" s="21">
        <v>42978</v>
      </c>
      <c r="I2104" s="122" t="s">
        <v>25</v>
      </c>
      <c r="J2104" s="116">
        <v>35.9</v>
      </c>
      <c r="K2104" s="11">
        <v>36.54</v>
      </c>
      <c r="L2104" s="12">
        <v>13597837</v>
      </c>
      <c r="N2104" s="113" t="str">
        <f t="shared" si="128"/>
        <v>42950FIS</v>
      </c>
      <c r="O2104" s="21">
        <v>42950</v>
      </c>
      <c r="P2104" s="122" t="s">
        <v>268</v>
      </c>
      <c r="Q2104" s="116">
        <v>91.06</v>
      </c>
      <c r="R2104" s="11">
        <v>90.41</v>
      </c>
      <c r="S2104" s="11">
        <v>2176515</v>
      </c>
      <c r="T2104" s="78">
        <f t="shared" si="130"/>
        <v>1313197.3999999999</v>
      </c>
      <c r="U2104" s="11">
        <f t="shared" si="129"/>
        <v>-9.1385166669122227E-3</v>
      </c>
      <c r="V2104" s="119">
        <f t="shared" si="131"/>
        <v>1.009265693202452</v>
      </c>
    </row>
    <row r="2105" spans="2:22">
      <c r="B2105" s="21">
        <v>42926</v>
      </c>
      <c r="C2105" s="122" t="s">
        <v>187</v>
      </c>
      <c r="D2105" s="116">
        <v>45.82</v>
      </c>
      <c r="E2105" s="11">
        <v>45.59</v>
      </c>
      <c r="F2105" s="12">
        <v>1118258</v>
      </c>
      <c r="H2105" s="21">
        <v>42978</v>
      </c>
      <c r="I2105" s="122" t="s">
        <v>26</v>
      </c>
      <c r="J2105" s="116">
        <v>931.76</v>
      </c>
      <c r="K2105" s="11">
        <v>939.33</v>
      </c>
      <c r="L2105" s="12">
        <v>1582579</v>
      </c>
      <c r="N2105" s="113" t="str">
        <f t="shared" si="128"/>
        <v>42951FIS</v>
      </c>
      <c r="O2105" s="21">
        <v>42951</v>
      </c>
      <c r="P2105" s="122" t="s">
        <v>268</v>
      </c>
      <c r="Q2105" s="116">
        <v>90.62</v>
      </c>
      <c r="R2105" s="11">
        <v>90.37</v>
      </c>
      <c r="S2105" s="11">
        <v>2748757</v>
      </c>
      <c r="T2105" s="78">
        <f t="shared" si="130"/>
        <v>1364034.8333333333</v>
      </c>
      <c r="U2105" s="11">
        <f t="shared" si="129"/>
        <v>-4.4252683541053448E-4</v>
      </c>
      <c r="V2105" s="119">
        <f t="shared" si="131"/>
        <v>1.0089234796949309</v>
      </c>
    </row>
    <row r="2106" spans="2:22">
      <c r="B2106" s="21">
        <v>42926</v>
      </c>
      <c r="C2106" s="122" t="s">
        <v>188</v>
      </c>
      <c r="D2106" s="116">
        <v>81.11</v>
      </c>
      <c r="E2106" s="11">
        <v>81.13</v>
      </c>
      <c r="F2106" s="12">
        <v>935906</v>
      </c>
      <c r="H2106" s="21">
        <v>42978</v>
      </c>
      <c r="I2106" s="122" t="s">
        <v>27</v>
      </c>
      <c r="J2106" s="116">
        <v>946.3</v>
      </c>
      <c r="K2106" s="11">
        <v>955.24</v>
      </c>
      <c r="L2106" s="12">
        <v>1693313</v>
      </c>
      <c r="N2106" s="113" t="str">
        <f t="shared" si="128"/>
        <v>42954FIS</v>
      </c>
      <c r="O2106" s="21">
        <v>42954</v>
      </c>
      <c r="P2106" s="122" t="s">
        <v>268</v>
      </c>
      <c r="Q2106" s="116">
        <v>90.19</v>
      </c>
      <c r="R2106" s="11">
        <v>90.55</v>
      </c>
      <c r="S2106" s="11">
        <v>2385506</v>
      </c>
      <c r="T2106" s="78">
        <f t="shared" si="130"/>
        <v>1430172.8</v>
      </c>
      <c r="U2106" s="11">
        <f t="shared" si="129"/>
        <v>1.9898304155577915E-3</v>
      </c>
      <c r="V2106" s="119">
        <f t="shared" si="131"/>
        <v>1.0080941741079745</v>
      </c>
    </row>
    <row r="2107" spans="2:22">
      <c r="B2107" s="21">
        <v>42926</v>
      </c>
      <c r="C2107" s="122" t="s">
        <v>189</v>
      </c>
      <c r="D2107" s="116">
        <v>27.32</v>
      </c>
      <c r="E2107" s="11">
        <v>27.27</v>
      </c>
      <c r="F2107" s="12">
        <v>2413648</v>
      </c>
      <c r="H2107" s="21">
        <v>42978</v>
      </c>
      <c r="I2107" s="122" t="s">
        <v>28</v>
      </c>
      <c r="J2107" s="116">
        <v>82.91</v>
      </c>
      <c r="K2107" s="11">
        <v>82.83</v>
      </c>
      <c r="L2107" s="12">
        <v>1037592</v>
      </c>
      <c r="N2107" s="113" t="str">
        <f t="shared" si="128"/>
        <v>42955FIS</v>
      </c>
      <c r="O2107" s="21">
        <v>42955</v>
      </c>
      <c r="P2107" s="122" t="s">
        <v>268</v>
      </c>
      <c r="Q2107" s="116">
        <v>90.43</v>
      </c>
      <c r="R2107" s="11">
        <v>89.99</v>
      </c>
      <c r="S2107" s="11">
        <v>953960</v>
      </c>
      <c r="T2107" s="78">
        <f t="shared" si="130"/>
        <v>1476639.5666666667</v>
      </c>
      <c r="U2107" s="11">
        <f t="shared" si="129"/>
        <v>-6.2036312835653052E-3</v>
      </c>
      <c r="V2107" s="119">
        <f t="shared" si="131"/>
        <v>1.0057061539674983</v>
      </c>
    </row>
    <row r="2108" spans="2:22">
      <c r="B2108" s="21">
        <v>42926</v>
      </c>
      <c r="C2108" s="122" t="s">
        <v>190</v>
      </c>
      <c r="D2108" s="116">
        <v>82.38</v>
      </c>
      <c r="E2108" s="11">
        <v>82.05</v>
      </c>
      <c r="F2108" s="12">
        <v>2387582</v>
      </c>
      <c r="H2108" s="21">
        <v>42978</v>
      </c>
      <c r="I2108" s="122" t="s">
        <v>29</v>
      </c>
      <c r="J2108" s="116">
        <v>95</v>
      </c>
      <c r="K2108" s="11">
        <v>95.49</v>
      </c>
      <c r="L2108" s="12">
        <v>692465</v>
      </c>
      <c r="N2108" s="113" t="str">
        <f t="shared" si="128"/>
        <v>42956FIS</v>
      </c>
      <c r="O2108" s="21">
        <v>42956</v>
      </c>
      <c r="P2108" s="122" t="s">
        <v>268</v>
      </c>
      <c r="Q2108" s="116">
        <v>89.44</v>
      </c>
      <c r="R2108" s="11">
        <v>89.39</v>
      </c>
      <c r="S2108" s="11">
        <v>1140358</v>
      </c>
      <c r="T2108" s="78">
        <f t="shared" si="130"/>
        <v>1487098.3</v>
      </c>
      <c r="U2108" s="11">
        <f t="shared" si="129"/>
        <v>-6.6897339460959115E-3</v>
      </c>
      <c r="V2108" s="119">
        <f t="shared" si="131"/>
        <v>1.0057362783904813</v>
      </c>
    </row>
    <row r="2109" spans="2:22">
      <c r="B2109" s="21">
        <v>42926</v>
      </c>
      <c r="C2109" s="122" t="s">
        <v>191</v>
      </c>
      <c r="D2109" s="116">
        <v>24.26</v>
      </c>
      <c r="E2109" s="11">
        <v>24.67</v>
      </c>
      <c r="F2109" s="12">
        <v>3882668</v>
      </c>
      <c r="H2109" s="21">
        <v>42978</v>
      </c>
      <c r="I2109" s="122" t="s">
        <v>30</v>
      </c>
      <c r="J2109" s="116">
        <v>23.5</v>
      </c>
      <c r="K2109" s="11">
        <v>23.62</v>
      </c>
      <c r="L2109" s="12">
        <v>3502242</v>
      </c>
      <c r="N2109" s="113" t="str">
        <f t="shared" si="128"/>
        <v>42957FIS</v>
      </c>
      <c r="O2109" s="21">
        <v>42957</v>
      </c>
      <c r="P2109" s="122" t="s">
        <v>268</v>
      </c>
      <c r="Q2109" s="116">
        <v>89.27</v>
      </c>
      <c r="R2109" s="11">
        <v>89.26</v>
      </c>
      <c r="S2109" s="11">
        <v>1637843</v>
      </c>
      <c r="T2109" s="78">
        <f t="shared" si="130"/>
        <v>1512039.4</v>
      </c>
      <c r="U2109" s="11">
        <f t="shared" si="129"/>
        <v>-1.4553598986373224E-3</v>
      </c>
      <c r="V2109" s="119">
        <f t="shared" si="131"/>
        <v>1.0055150157324146</v>
      </c>
    </row>
    <row r="2110" spans="2:22">
      <c r="B2110" s="21">
        <v>42926</v>
      </c>
      <c r="C2110" s="122" t="s">
        <v>192</v>
      </c>
      <c r="D2110" s="116">
        <v>47.63</v>
      </c>
      <c r="E2110" s="11">
        <v>47.57</v>
      </c>
      <c r="F2110" s="12">
        <v>2618253</v>
      </c>
      <c r="H2110" s="21">
        <v>42978</v>
      </c>
      <c r="I2110" s="122" t="s">
        <v>31</v>
      </c>
      <c r="J2110" s="116">
        <v>51.83</v>
      </c>
      <c r="K2110" s="11">
        <v>51.5</v>
      </c>
      <c r="L2110" s="12">
        <v>957043</v>
      </c>
      <c r="N2110" s="113" t="str">
        <f t="shared" si="128"/>
        <v>42958FIS</v>
      </c>
      <c r="O2110" s="21">
        <v>42958</v>
      </c>
      <c r="P2110" s="122" t="s">
        <v>268</v>
      </c>
      <c r="Q2110" s="116">
        <v>89.06</v>
      </c>
      <c r="R2110" s="11">
        <v>89.22</v>
      </c>
      <c r="S2110" s="11">
        <v>780605</v>
      </c>
      <c r="T2110" s="78">
        <f t="shared" si="130"/>
        <v>1547795.7333333334</v>
      </c>
      <c r="U2110" s="11">
        <f t="shared" si="129"/>
        <v>-4.4822950100517026E-4</v>
      </c>
      <c r="V2110" s="119">
        <f t="shared" si="131"/>
        <v>1.0018868959459313</v>
      </c>
    </row>
    <row r="2111" spans="2:22">
      <c r="B2111" s="21">
        <v>42926</v>
      </c>
      <c r="C2111" s="122" t="s">
        <v>193</v>
      </c>
      <c r="D2111" s="116">
        <v>106.45</v>
      </c>
      <c r="E2111" s="11">
        <v>107.62</v>
      </c>
      <c r="F2111" s="12">
        <v>1513263</v>
      </c>
      <c r="H2111" s="21">
        <v>42978</v>
      </c>
      <c r="I2111" s="122" t="s">
        <v>32</v>
      </c>
      <c r="J2111" s="116">
        <v>223.25</v>
      </c>
      <c r="K2111" s="11">
        <v>223.74</v>
      </c>
      <c r="L2111" s="12">
        <v>2240611</v>
      </c>
      <c r="N2111" s="113" t="str">
        <f t="shared" si="128"/>
        <v>42961FIS</v>
      </c>
      <c r="O2111" s="21">
        <v>42961</v>
      </c>
      <c r="P2111" s="122" t="s">
        <v>268</v>
      </c>
      <c r="Q2111" s="116">
        <v>90</v>
      </c>
      <c r="R2111" s="11">
        <v>90.45</v>
      </c>
      <c r="S2111" s="11">
        <v>728028</v>
      </c>
      <c r="T2111" s="78">
        <f t="shared" si="130"/>
        <v>1536894.5666666667</v>
      </c>
      <c r="U2111" s="11">
        <f t="shared" si="129"/>
        <v>1.3691982141185393E-2</v>
      </c>
      <c r="V2111" s="119">
        <f t="shared" si="131"/>
        <v>1.0015399795971853</v>
      </c>
    </row>
    <row r="2112" spans="2:22">
      <c r="B2112" s="21">
        <v>42926</v>
      </c>
      <c r="C2112" s="122" t="s">
        <v>194</v>
      </c>
      <c r="D2112" s="116">
        <v>242.31</v>
      </c>
      <c r="E2112" s="11">
        <v>244.14</v>
      </c>
      <c r="F2112" s="12">
        <v>710505</v>
      </c>
      <c r="H2112" s="21">
        <v>42978</v>
      </c>
      <c r="I2112" s="122" t="s">
        <v>33</v>
      </c>
      <c r="J2112" s="116">
        <v>30.18</v>
      </c>
      <c r="K2112" s="11">
        <v>30.3</v>
      </c>
      <c r="L2112" s="12">
        <v>1859212</v>
      </c>
      <c r="N2112" s="113" t="str">
        <f t="shared" si="128"/>
        <v>42962FIS</v>
      </c>
      <c r="O2112" s="21">
        <v>42962</v>
      </c>
      <c r="P2112" s="122" t="s">
        <v>268</v>
      </c>
      <c r="Q2112" s="116">
        <v>90.47</v>
      </c>
      <c r="R2112" s="11">
        <v>90.66</v>
      </c>
      <c r="S2112" s="11">
        <v>842807</v>
      </c>
      <c r="T2112" s="78">
        <f t="shared" si="130"/>
        <v>1534535.1333333333</v>
      </c>
      <c r="U2112" s="11">
        <f t="shared" si="129"/>
        <v>2.3190336713990733E-3</v>
      </c>
      <c r="V2112" s="119">
        <f t="shared" si="131"/>
        <v>1.0039057005994292</v>
      </c>
    </row>
    <row r="2113" spans="2:22">
      <c r="B2113" s="21">
        <v>42926</v>
      </c>
      <c r="C2113" s="122" t="s">
        <v>195</v>
      </c>
      <c r="D2113" s="116">
        <v>42.83</v>
      </c>
      <c r="E2113" s="11">
        <v>43.24</v>
      </c>
      <c r="F2113" s="12">
        <v>5631887</v>
      </c>
      <c r="H2113" s="21">
        <v>42978</v>
      </c>
      <c r="I2113" s="122" t="s">
        <v>34</v>
      </c>
      <c r="J2113" s="116">
        <v>160.88</v>
      </c>
      <c r="K2113" s="11">
        <v>162.57</v>
      </c>
      <c r="L2113" s="12">
        <v>800188</v>
      </c>
      <c r="N2113" s="113" t="str">
        <f t="shared" si="128"/>
        <v>42963FIS</v>
      </c>
      <c r="O2113" s="21">
        <v>42963</v>
      </c>
      <c r="P2113" s="122" t="s">
        <v>268</v>
      </c>
      <c r="Q2113" s="116">
        <v>90.17</v>
      </c>
      <c r="R2113" s="11">
        <v>91.45</v>
      </c>
      <c r="S2113" s="11">
        <v>1508698</v>
      </c>
      <c r="T2113" s="78">
        <f t="shared" si="130"/>
        <v>1535086.3666666667</v>
      </c>
      <c r="U2113" s="11">
        <f t="shared" si="129"/>
        <v>8.6761293241714981E-3</v>
      </c>
      <c r="V2113" s="119">
        <f t="shared" si="131"/>
        <v>9.5776986711325382E-2</v>
      </c>
    </row>
    <row r="2114" spans="2:22">
      <c r="B2114" s="21">
        <v>42926</v>
      </c>
      <c r="C2114" s="122" t="s">
        <v>196</v>
      </c>
      <c r="D2114" s="116">
        <v>153.51</v>
      </c>
      <c r="E2114" s="11">
        <v>151</v>
      </c>
      <c r="F2114" s="12">
        <v>8999843</v>
      </c>
      <c r="H2114" s="21">
        <v>42978</v>
      </c>
      <c r="I2114" s="122" t="s">
        <v>35</v>
      </c>
      <c r="J2114" s="116">
        <v>38.9</v>
      </c>
      <c r="K2114" s="11">
        <v>38.97</v>
      </c>
      <c r="L2114" s="12">
        <v>7303673</v>
      </c>
      <c r="N2114" s="113" t="str">
        <f t="shared" si="128"/>
        <v>42964FIS</v>
      </c>
      <c r="O2114" s="21">
        <v>42964</v>
      </c>
      <c r="P2114" s="122" t="s">
        <v>268</v>
      </c>
      <c r="Q2114" s="116">
        <v>91.44</v>
      </c>
      <c r="R2114" s="11">
        <v>89.57</v>
      </c>
      <c r="S2114" s="11">
        <v>1183399</v>
      </c>
      <c r="T2114" s="78">
        <f t="shared" si="130"/>
        <v>1530506.0666666667</v>
      </c>
      <c r="U2114" s="11">
        <f t="shared" si="129"/>
        <v>-2.077193234977092E-2</v>
      </c>
      <c r="V2114" s="119">
        <f t="shared" si="131"/>
        <v>9.6323069956088345E-2</v>
      </c>
    </row>
    <row r="2115" spans="2:22">
      <c r="B2115" s="21">
        <v>42926</v>
      </c>
      <c r="C2115" s="122" t="s">
        <v>197</v>
      </c>
      <c r="D2115" s="116">
        <v>18.82</v>
      </c>
      <c r="E2115" s="11">
        <v>18.43</v>
      </c>
      <c r="F2115" s="12">
        <v>3569325</v>
      </c>
      <c r="H2115" s="21">
        <v>42978</v>
      </c>
      <c r="I2115" s="122" t="s">
        <v>36</v>
      </c>
      <c r="J2115" s="116">
        <v>96</v>
      </c>
      <c r="K2115" s="11">
        <v>98.25</v>
      </c>
      <c r="L2115" s="12">
        <v>1687514</v>
      </c>
      <c r="N2115" s="113" t="str">
        <f t="shared" si="128"/>
        <v>42965FIS</v>
      </c>
      <c r="O2115" s="21">
        <v>42965</v>
      </c>
      <c r="P2115" s="122" t="s">
        <v>268</v>
      </c>
      <c r="Q2115" s="116">
        <v>89.5</v>
      </c>
      <c r="R2115" s="11">
        <v>89.83</v>
      </c>
      <c r="S2115" s="11">
        <v>3093610</v>
      </c>
      <c r="T2115" s="78">
        <f t="shared" si="130"/>
        <v>1519238.6</v>
      </c>
      <c r="U2115" s="11">
        <f t="shared" si="129"/>
        <v>2.8985527540114791E-3</v>
      </c>
      <c r="V2115" s="119">
        <f t="shared" si="131"/>
        <v>0.11430255865765677</v>
      </c>
    </row>
    <row r="2116" spans="2:22">
      <c r="B2116" s="21">
        <v>42926</v>
      </c>
      <c r="C2116" s="122" t="s">
        <v>198</v>
      </c>
      <c r="D2116" s="116">
        <v>51.69</v>
      </c>
      <c r="E2116" s="11">
        <v>50.96</v>
      </c>
      <c r="F2116" s="12">
        <v>1906664</v>
      </c>
      <c r="H2116" s="21">
        <v>42978</v>
      </c>
      <c r="I2116" s="122" t="s">
        <v>37</v>
      </c>
      <c r="J2116" s="116">
        <v>12.76</v>
      </c>
      <c r="K2116" s="11">
        <v>12.59</v>
      </c>
      <c r="L2116" s="12">
        <v>6058882</v>
      </c>
      <c r="N2116" s="113" t="str">
        <f t="shared" ref="N2116:N2179" si="132">O2116&amp;P2116</f>
        <v>42968FIS</v>
      </c>
      <c r="O2116" s="21">
        <v>42968</v>
      </c>
      <c r="P2116" s="122" t="s">
        <v>268</v>
      </c>
      <c r="Q2116" s="116">
        <v>89.83</v>
      </c>
      <c r="R2116" s="11">
        <v>90.86</v>
      </c>
      <c r="S2116" s="11">
        <v>1377720</v>
      </c>
      <c r="T2116" s="78">
        <f t="shared" si="130"/>
        <v>1562066.8666666667</v>
      </c>
      <c r="U2116" s="11">
        <f t="shared" si="129"/>
        <v>1.1400865090142088E-2</v>
      </c>
      <c r="V2116" s="119">
        <f t="shared" si="131"/>
        <v>0.1079065090080014</v>
      </c>
    </row>
    <row r="2117" spans="2:22">
      <c r="B2117" s="21">
        <v>42926</v>
      </c>
      <c r="C2117" s="122" t="s">
        <v>199</v>
      </c>
      <c r="D2117" s="116">
        <v>87.86</v>
      </c>
      <c r="E2117" s="11">
        <v>88.5</v>
      </c>
      <c r="F2117" s="12">
        <v>2332666</v>
      </c>
      <c r="H2117" s="21">
        <v>42978</v>
      </c>
      <c r="I2117" s="122" t="s">
        <v>38</v>
      </c>
      <c r="J2117" s="116">
        <v>24.13</v>
      </c>
      <c r="K2117" s="11">
        <v>24.26</v>
      </c>
      <c r="L2117" s="12">
        <v>4124152</v>
      </c>
      <c r="N2117" s="113" t="str">
        <f t="shared" si="132"/>
        <v>42969FIS</v>
      </c>
      <c r="O2117" s="21">
        <v>42969</v>
      </c>
      <c r="P2117" s="122" t="s">
        <v>268</v>
      </c>
      <c r="Q2117" s="116">
        <v>91.13</v>
      </c>
      <c r="R2117" s="11">
        <v>91.58</v>
      </c>
      <c r="S2117" s="11">
        <v>1218491</v>
      </c>
      <c r="T2117" s="78">
        <f t="shared" si="130"/>
        <v>1558443.4333333333</v>
      </c>
      <c r="U2117" s="11">
        <f t="shared" ref="U2117:U2180" si="133">LN(R2117/R2116)</f>
        <v>7.8930468976920569E-3</v>
      </c>
      <c r="V2117" s="119">
        <f t="shared" si="131"/>
        <v>0.11108756854856079</v>
      </c>
    </row>
    <row r="2118" spans="2:22">
      <c r="B2118" s="21">
        <v>42926</v>
      </c>
      <c r="C2118" s="122" t="s">
        <v>200</v>
      </c>
      <c r="D2118" s="116">
        <v>30.88</v>
      </c>
      <c r="E2118" s="11">
        <v>30.98</v>
      </c>
      <c r="F2118" s="12">
        <v>15528778</v>
      </c>
      <c r="H2118" s="21">
        <v>42978</v>
      </c>
      <c r="I2118" s="122" t="s">
        <v>39</v>
      </c>
      <c r="J2118" s="116">
        <v>77.61</v>
      </c>
      <c r="K2118" s="11">
        <v>78.66</v>
      </c>
      <c r="L2118" s="12">
        <v>2127023</v>
      </c>
      <c r="N2118" s="113" t="str">
        <f t="shared" si="132"/>
        <v>42970FIS</v>
      </c>
      <c r="O2118" s="21">
        <v>42970</v>
      </c>
      <c r="P2118" s="122" t="s">
        <v>268</v>
      </c>
      <c r="Q2118" s="116">
        <v>91.35</v>
      </c>
      <c r="R2118" s="11">
        <v>91.34</v>
      </c>
      <c r="S2118" s="11">
        <v>976197</v>
      </c>
      <c r="T2118" s="78">
        <f t="shared" si="130"/>
        <v>1533334.5</v>
      </c>
      <c r="U2118" s="11">
        <f t="shared" si="133"/>
        <v>-2.6240994720964457E-3</v>
      </c>
      <c r="V2118" s="119">
        <f t="shared" si="131"/>
        <v>0.11192624330643826</v>
      </c>
    </row>
    <row r="2119" spans="2:22">
      <c r="B2119" s="21">
        <v>42926</v>
      </c>
      <c r="C2119" s="122" t="s">
        <v>201</v>
      </c>
      <c r="D2119" s="116">
        <v>31.96</v>
      </c>
      <c r="E2119" s="11">
        <v>31.86</v>
      </c>
      <c r="F2119" s="12">
        <v>1466427</v>
      </c>
      <c r="H2119" s="21">
        <v>42978</v>
      </c>
      <c r="I2119" s="122" t="s">
        <v>40</v>
      </c>
      <c r="J2119" s="116">
        <v>72.81</v>
      </c>
      <c r="K2119" s="11">
        <v>73.22</v>
      </c>
      <c r="L2119" s="12">
        <v>2598013</v>
      </c>
      <c r="N2119" s="113" t="str">
        <f t="shared" si="132"/>
        <v>42971FIS</v>
      </c>
      <c r="O2119" s="21">
        <v>42971</v>
      </c>
      <c r="P2119" s="122" t="s">
        <v>268</v>
      </c>
      <c r="Q2119" s="116">
        <v>91.58</v>
      </c>
      <c r="R2119" s="11">
        <v>91.25</v>
      </c>
      <c r="S2119" s="11">
        <v>1185190</v>
      </c>
      <c r="T2119" s="78">
        <f t="shared" si="130"/>
        <v>1505753.2</v>
      </c>
      <c r="U2119" s="11">
        <f t="shared" si="133"/>
        <v>-9.8581529425200375E-4</v>
      </c>
      <c r="V2119" s="119">
        <f t="shared" si="131"/>
        <v>0.11023283059870469</v>
      </c>
    </row>
    <row r="2120" spans="2:22">
      <c r="B2120" s="21">
        <v>42926</v>
      </c>
      <c r="C2120" s="122" t="s">
        <v>202</v>
      </c>
      <c r="D2120" s="116">
        <v>54.65</v>
      </c>
      <c r="E2120" s="11">
        <v>54.89</v>
      </c>
      <c r="F2120" s="12">
        <v>4962910</v>
      </c>
      <c r="H2120" s="21">
        <v>42978</v>
      </c>
      <c r="I2120" s="122" t="s">
        <v>41</v>
      </c>
      <c r="J2120" s="116">
        <v>29.59</v>
      </c>
      <c r="K2120" s="11">
        <v>29.81</v>
      </c>
      <c r="L2120" s="12">
        <v>3045571</v>
      </c>
      <c r="N2120" s="113" t="str">
        <f t="shared" si="132"/>
        <v>42972FIS</v>
      </c>
      <c r="O2120" s="21">
        <v>42972</v>
      </c>
      <c r="P2120" s="122" t="s">
        <v>268</v>
      </c>
      <c r="Q2120" s="116">
        <v>91.59</v>
      </c>
      <c r="R2120" s="11">
        <v>91.34</v>
      </c>
      <c r="S2120" s="11">
        <v>830378</v>
      </c>
      <c r="T2120" s="78">
        <f t="shared" si="130"/>
        <v>1487726.4333333333</v>
      </c>
      <c r="U2120" s="11">
        <f t="shared" si="133"/>
        <v>9.8581529425200462E-4</v>
      </c>
      <c r="V2120" s="119">
        <f t="shared" si="131"/>
        <v>0.10874043477530164</v>
      </c>
    </row>
    <row r="2121" spans="2:22">
      <c r="B2121" s="21">
        <v>42926</v>
      </c>
      <c r="C2121" s="122" t="s">
        <v>203</v>
      </c>
      <c r="D2121" s="116">
        <v>125.8</v>
      </c>
      <c r="E2121" s="11">
        <v>126.54</v>
      </c>
      <c r="F2121" s="12">
        <v>546127</v>
      </c>
      <c r="H2121" s="21">
        <v>42978</v>
      </c>
      <c r="I2121" s="122" t="s">
        <v>42</v>
      </c>
      <c r="J2121" s="116">
        <v>150.61000000000001</v>
      </c>
      <c r="K2121" s="11">
        <v>149.87</v>
      </c>
      <c r="L2121" s="12">
        <v>6083340</v>
      </c>
      <c r="N2121" s="113" t="str">
        <f t="shared" si="132"/>
        <v>42975FIS</v>
      </c>
      <c r="O2121" s="21">
        <v>42975</v>
      </c>
      <c r="P2121" s="122" t="s">
        <v>268</v>
      </c>
      <c r="Q2121" s="116">
        <v>91.64</v>
      </c>
      <c r="R2121" s="11">
        <v>91.79</v>
      </c>
      <c r="S2121" s="11">
        <v>671562</v>
      </c>
      <c r="T2121" s="78">
        <f t="shared" si="130"/>
        <v>1477327.6666666667</v>
      </c>
      <c r="U2121" s="11">
        <f t="shared" si="133"/>
        <v>4.9145514741467207E-3</v>
      </c>
      <c r="V2121" s="119">
        <f t="shared" si="131"/>
        <v>0.10838720331303517</v>
      </c>
    </row>
    <row r="2122" spans="2:22">
      <c r="B2122" s="21">
        <v>42926</v>
      </c>
      <c r="C2122" s="122" t="s">
        <v>204</v>
      </c>
      <c r="D2122" s="116">
        <v>23.66</v>
      </c>
      <c r="E2122" s="11">
        <v>23.47</v>
      </c>
      <c r="F2122" s="12">
        <v>4660831</v>
      </c>
      <c r="H2122" s="21">
        <v>42978</v>
      </c>
      <c r="I2122" s="122" t="s">
        <v>43</v>
      </c>
      <c r="J2122" s="116">
        <v>38.729999999999997</v>
      </c>
      <c r="K2122" s="11">
        <v>38.9</v>
      </c>
      <c r="L2122" s="12">
        <v>3421745</v>
      </c>
      <c r="N2122" s="113" t="str">
        <f t="shared" si="132"/>
        <v>42976FIS</v>
      </c>
      <c r="O2122" s="21">
        <v>42976</v>
      </c>
      <c r="P2122" s="122" t="s">
        <v>268</v>
      </c>
      <c r="Q2122" s="116">
        <v>91.34</v>
      </c>
      <c r="R2122" s="11">
        <v>91.94</v>
      </c>
      <c r="S2122" s="11">
        <v>931362</v>
      </c>
      <c r="T2122" s="78">
        <f t="shared" si="130"/>
        <v>1461402.1</v>
      </c>
      <c r="U2122" s="11">
        <f t="shared" si="133"/>
        <v>1.6328311470821875E-3</v>
      </c>
      <c r="V2122" s="119">
        <f t="shared" si="131"/>
        <v>0.10908320977002949</v>
      </c>
    </row>
    <row r="2123" spans="2:22">
      <c r="B2123" s="21">
        <v>42926</v>
      </c>
      <c r="C2123" s="122" t="s">
        <v>205</v>
      </c>
      <c r="D2123" s="116">
        <v>66.989999999999995</v>
      </c>
      <c r="E2123" s="11">
        <v>67.28</v>
      </c>
      <c r="F2123" s="12">
        <v>2212407</v>
      </c>
      <c r="H2123" s="21">
        <v>42978</v>
      </c>
      <c r="I2123" s="122" t="s">
        <v>44</v>
      </c>
      <c r="J2123" s="116">
        <v>54.43</v>
      </c>
      <c r="K2123" s="11">
        <v>54.07</v>
      </c>
      <c r="L2123" s="12">
        <v>2141665</v>
      </c>
      <c r="N2123" s="113" t="str">
        <f t="shared" si="132"/>
        <v>42977FIS</v>
      </c>
      <c r="O2123" s="21">
        <v>42977</v>
      </c>
      <c r="P2123" s="122" t="s">
        <v>268</v>
      </c>
      <c r="Q2123" s="116">
        <v>91.95</v>
      </c>
      <c r="R2123" s="11">
        <v>92.39</v>
      </c>
      <c r="S2123" s="11">
        <v>883042</v>
      </c>
      <c r="T2123" s="78">
        <f t="shared" si="130"/>
        <v>1460806.5</v>
      </c>
      <c r="U2123" s="11">
        <f t="shared" si="133"/>
        <v>4.8825573045719259E-3</v>
      </c>
      <c r="V2123" s="119">
        <f t="shared" si="131"/>
        <v>0.10900152409816435</v>
      </c>
    </row>
    <row r="2124" spans="2:22">
      <c r="B2124" s="21">
        <v>42926</v>
      </c>
      <c r="C2124" s="122" t="s">
        <v>206</v>
      </c>
      <c r="D2124" s="116">
        <v>79.290000000000006</v>
      </c>
      <c r="E2124" s="11">
        <v>79.930000000000007</v>
      </c>
      <c r="F2124" s="12">
        <v>826902</v>
      </c>
      <c r="H2124" s="21">
        <v>42978</v>
      </c>
      <c r="I2124" s="122" t="s">
        <v>45</v>
      </c>
      <c r="J2124" s="116">
        <v>64.33</v>
      </c>
      <c r="K2124" s="11">
        <v>64.33</v>
      </c>
      <c r="L2124" s="12">
        <v>2797893</v>
      </c>
      <c r="N2124" s="113" t="str">
        <f t="shared" si="132"/>
        <v>42978FIS</v>
      </c>
      <c r="O2124" s="21">
        <v>42978</v>
      </c>
      <c r="P2124" s="122" t="s">
        <v>268</v>
      </c>
      <c r="Q2124" s="116">
        <v>92.72</v>
      </c>
      <c r="R2124" s="11">
        <v>92.92</v>
      </c>
      <c r="S2124" s="11">
        <v>1430376</v>
      </c>
      <c r="T2124" s="78">
        <f t="shared" si="130"/>
        <v>1447827.4666666666</v>
      </c>
      <c r="U2124" s="11">
        <f t="shared" si="133"/>
        <v>5.7201602195546177E-3</v>
      </c>
      <c r="V2124" s="119">
        <f t="shared" si="131"/>
        <v>0.10962934768436014</v>
      </c>
    </row>
    <row r="2125" spans="2:22">
      <c r="B2125" s="21">
        <v>42926</v>
      </c>
      <c r="C2125" s="122" t="s">
        <v>207</v>
      </c>
      <c r="D2125" s="116">
        <v>78.64</v>
      </c>
      <c r="E2125" s="11">
        <v>78.14</v>
      </c>
      <c r="F2125" s="12">
        <v>4852676</v>
      </c>
      <c r="H2125" s="21">
        <v>42978</v>
      </c>
      <c r="I2125" s="122" t="s">
        <v>46</v>
      </c>
      <c r="J2125" s="116">
        <v>47.33</v>
      </c>
      <c r="K2125" s="11">
        <v>47.01</v>
      </c>
      <c r="L2125" s="12">
        <v>1860379</v>
      </c>
      <c r="N2125" s="113" t="str">
        <f t="shared" si="132"/>
        <v>42979FIS</v>
      </c>
      <c r="O2125" s="21">
        <v>42979</v>
      </c>
      <c r="P2125" s="122" t="s">
        <v>268</v>
      </c>
      <c r="Q2125" s="117">
        <v>93.15</v>
      </c>
      <c r="R2125" s="96">
        <v>92.34</v>
      </c>
      <c r="S2125" s="11">
        <v>1022404</v>
      </c>
      <c r="T2125" s="78">
        <f t="shared" si="130"/>
        <v>1446294.8</v>
      </c>
      <c r="U2125" s="11">
        <f t="shared" si="133"/>
        <v>-6.2614908233655543E-3</v>
      </c>
      <c r="V2125" s="119">
        <f t="shared" si="131"/>
        <v>0.11037919301661575</v>
      </c>
    </row>
    <row r="2126" spans="2:22">
      <c r="B2126" s="21">
        <v>42926</v>
      </c>
      <c r="C2126" s="122" t="s">
        <v>208</v>
      </c>
      <c r="D2126" s="116">
        <v>103.44</v>
      </c>
      <c r="E2126" s="11">
        <v>103.04</v>
      </c>
      <c r="F2126" s="12">
        <v>4629028</v>
      </c>
      <c r="H2126" s="21">
        <v>42978</v>
      </c>
      <c r="I2126" s="122" t="s">
        <v>47</v>
      </c>
      <c r="J2126" s="116">
        <v>38.08</v>
      </c>
      <c r="K2126" s="11">
        <v>38.6</v>
      </c>
      <c r="L2126" s="12">
        <v>2745633</v>
      </c>
      <c r="N2126" s="113" t="str">
        <f t="shared" si="132"/>
        <v>42983FIS</v>
      </c>
      <c r="O2126" s="21">
        <v>42983</v>
      </c>
      <c r="P2126" s="122" t="s">
        <v>268</v>
      </c>
      <c r="Q2126" s="117">
        <v>92.1</v>
      </c>
      <c r="R2126" s="96">
        <v>92.21</v>
      </c>
      <c r="S2126" s="11">
        <v>1007708</v>
      </c>
      <c r="T2126" s="78">
        <f t="shared" si="130"/>
        <v>1445929.9333333333</v>
      </c>
      <c r="U2126" s="11">
        <f t="shared" si="133"/>
        <v>-1.4088325277930877E-3</v>
      </c>
      <c r="V2126" s="119">
        <f t="shared" si="131"/>
        <v>0.11236879463118496</v>
      </c>
    </row>
    <row r="2127" spans="2:22">
      <c r="B2127" s="21">
        <v>42926</v>
      </c>
      <c r="C2127" s="122" t="s">
        <v>209</v>
      </c>
      <c r="D2127" s="116">
        <v>120.02</v>
      </c>
      <c r="E2127" s="11">
        <v>121.57</v>
      </c>
      <c r="F2127" s="12">
        <v>1259130</v>
      </c>
      <c r="H2127" s="21">
        <v>42978</v>
      </c>
      <c r="I2127" s="122" t="s">
        <v>48</v>
      </c>
      <c r="J2127" s="116">
        <v>138.41</v>
      </c>
      <c r="K2127" s="11">
        <v>138.27000000000001</v>
      </c>
      <c r="L2127" s="12">
        <v>2985305</v>
      </c>
      <c r="N2127" s="113" t="str">
        <f t="shared" si="132"/>
        <v>42984FIS</v>
      </c>
      <c r="O2127" s="21">
        <v>42984</v>
      </c>
      <c r="P2127" s="122" t="s">
        <v>268</v>
      </c>
      <c r="Q2127" s="117">
        <v>92.39</v>
      </c>
      <c r="R2127" s="96">
        <v>92.47</v>
      </c>
      <c r="S2127" s="11">
        <v>966534</v>
      </c>
      <c r="T2127" s="78">
        <f t="shared" si="130"/>
        <v>1447569.2666666666</v>
      </c>
      <c r="U2127" s="11">
        <f t="shared" si="133"/>
        <v>2.815683038497468E-3</v>
      </c>
      <c r="V2127" s="119">
        <f t="shared" si="131"/>
        <v>0.11254701228505731</v>
      </c>
    </row>
    <row r="2128" spans="2:22">
      <c r="B2128" s="21">
        <v>42926</v>
      </c>
      <c r="C2128" s="122" t="s">
        <v>210</v>
      </c>
      <c r="D2128" s="116">
        <v>75.849999999999994</v>
      </c>
      <c r="E2128" s="11">
        <v>75.599999999999994</v>
      </c>
      <c r="F2128" s="12">
        <v>3585437</v>
      </c>
      <c r="H2128" s="21">
        <v>42978</v>
      </c>
      <c r="I2128" s="122" t="s">
        <v>49</v>
      </c>
      <c r="J2128" s="116">
        <v>42.9</v>
      </c>
      <c r="K2128" s="11">
        <v>42.34</v>
      </c>
      <c r="L2128" s="12">
        <v>2558855</v>
      </c>
      <c r="N2128" s="113" t="str">
        <f t="shared" si="132"/>
        <v>42985FIS</v>
      </c>
      <c r="O2128" s="21">
        <v>42985</v>
      </c>
      <c r="P2128" s="122" t="s">
        <v>268</v>
      </c>
      <c r="Q2128" s="117">
        <v>92.65</v>
      </c>
      <c r="R2128" s="96">
        <v>92.53</v>
      </c>
      <c r="S2128" s="11">
        <v>956812</v>
      </c>
      <c r="T2128" s="78">
        <f t="shared" si="130"/>
        <v>1436527.6666666667</v>
      </c>
      <c r="U2128" s="11">
        <f t="shared" si="133"/>
        <v>6.486486713916771E-4</v>
      </c>
      <c r="V2128" s="119">
        <f t="shared" si="131"/>
        <v>0.11150022960640515</v>
      </c>
    </row>
    <row r="2129" spans="2:22">
      <c r="B2129" s="21">
        <v>42926</v>
      </c>
      <c r="C2129" s="122" t="s">
        <v>211</v>
      </c>
      <c r="D2129" s="116">
        <v>55.04</v>
      </c>
      <c r="E2129" s="11">
        <v>54.81</v>
      </c>
      <c r="F2129" s="12">
        <v>7971830</v>
      </c>
      <c r="H2129" s="21">
        <v>42978</v>
      </c>
      <c r="I2129" s="122" t="s">
        <v>50</v>
      </c>
      <c r="J2129" s="116">
        <v>17.98</v>
      </c>
      <c r="K2129" s="11">
        <v>14.00888</v>
      </c>
      <c r="L2129" s="12">
        <v>11328969</v>
      </c>
      <c r="N2129" s="113" t="str">
        <f t="shared" si="132"/>
        <v>42986FIS</v>
      </c>
      <c r="O2129" s="21">
        <v>42986</v>
      </c>
      <c r="P2129" s="122" t="s">
        <v>268</v>
      </c>
      <c r="Q2129" s="117">
        <v>92.51</v>
      </c>
      <c r="R2129" s="96">
        <v>92.3</v>
      </c>
      <c r="S2129" s="11">
        <v>1061118</v>
      </c>
      <c r="T2129" s="78">
        <f t="shared" si="130"/>
        <v>1431070.8666666667</v>
      </c>
      <c r="U2129" s="11">
        <f t="shared" si="133"/>
        <v>-2.4887747521324258E-3</v>
      </c>
      <c r="V2129" s="119">
        <f t="shared" si="131"/>
        <v>0.10745779412267059</v>
      </c>
    </row>
    <row r="2130" spans="2:22">
      <c r="B2130" s="21">
        <v>42926</v>
      </c>
      <c r="C2130" s="122" t="s">
        <v>212</v>
      </c>
      <c r="D2130" s="116">
        <v>126.71</v>
      </c>
      <c r="E2130" s="11">
        <v>128.13999999999999</v>
      </c>
      <c r="F2130" s="12">
        <v>3103879</v>
      </c>
      <c r="H2130" s="21">
        <v>42978</v>
      </c>
      <c r="I2130" s="122" t="s">
        <v>51</v>
      </c>
      <c r="J2130" s="116">
        <v>19.260000000000002</v>
      </c>
      <c r="K2130" s="11">
        <v>19.079999999999998</v>
      </c>
      <c r="L2130" s="12">
        <v>10435388</v>
      </c>
      <c r="N2130" s="113" t="str">
        <f t="shared" si="132"/>
        <v>42989FIS</v>
      </c>
      <c r="O2130" s="21">
        <v>42989</v>
      </c>
      <c r="P2130" s="122" t="s">
        <v>268</v>
      </c>
      <c r="Q2130" s="117">
        <v>92.8</v>
      </c>
      <c r="R2130" s="96">
        <v>93.39</v>
      </c>
      <c r="S2130" s="11">
        <v>1101078</v>
      </c>
      <c r="T2130" s="78">
        <f t="shared" si="130"/>
        <v>1369934.8333333333</v>
      </c>
      <c r="U2130" s="11">
        <f t="shared" si="133"/>
        <v>1.1740131612819952E-2</v>
      </c>
      <c r="V2130" s="119">
        <f t="shared" si="131"/>
        <v>0.1073674823734057</v>
      </c>
    </row>
    <row r="2131" spans="2:22">
      <c r="B2131" s="21">
        <v>42926</v>
      </c>
      <c r="C2131" s="122" t="s">
        <v>213</v>
      </c>
      <c r="D2131" s="116">
        <v>61.17</v>
      </c>
      <c r="E2131" s="11">
        <v>61.1</v>
      </c>
      <c r="F2131" s="12">
        <v>2870265</v>
      </c>
      <c r="H2131" s="21">
        <v>42978</v>
      </c>
      <c r="I2131" s="122" t="s">
        <v>52</v>
      </c>
      <c r="J2131" s="116">
        <v>26.75</v>
      </c>
      <c r="K2131" s="11">
        <v>26.74</v>
      </c>
      <c r="L2131" s="12">
        <v>6106333</v>
      </c>
      <c r="N2131" s="113" t="str">
        <f t="shared" si="132"/>
        <v>42990FIS</v>
      </c>
      <c r="O2131" s="21">
        <v>42990</v>
      </c>
      <c r="P2131" s="122" t="s">
        <v>268</v>
      </c>
      <c r="Q2131" s="117">
        <v>93.5</v>
      </c>
      <c r="R2131" s="96">
        <v>93.33</v>
      </c>
      <c r="S2131" s="11">
        <v>771948</v>
      </c>
      <c r="T2131" s="78">
        <f t="shared" si="130"/>
        <v>1362297.6333333333</v>
      </c>
      <c r="U2131" s="11">
        <f t="shared" si="133"/>
        <v>-6.4267354397119325E-4</v>
      </c>
      <c r="V2131" s="119">
        <f t="shared" si="131"/>
        <v>0.11178976241865875</v>
      </c>
    </row>
    <row r="2132" spans="2:22">
      <c r="B2132" s="21">
        <v>42926</v>
      </c>
      <c r="C2132" s="122" t="s">
        <v>214</v>
      </c>
      <c r="D2132" s="116">
        <v>70.02</v>
      </c>
      <c r="E2132" s="11">
        <v>69.489999999999995</v>
      </c>
      <c r="F2132" s="12">
        <v>3478408</v>
      </c>
      <c r="H2132" s="21">
        <v>42978</v>
      </c>
      <c r="I2132" s="122" t="s">
        <v>53</v>
      </c>
      <c r="J2132" s="116">
        <v>30.82</v>
      </c>
      <c r="K2132" s="11">
        <v>30.74</v>
      </c>
      <c r="L2132" s="12">
        <v>3174477</v>
      </c>
      <c r="N2132" s="113" t="str">
        <f t="shared" si="132"/>
        <v>42991FIS</v>
      </c>
      <c r="O2132" s="21">
        <v>42991</v>
      </c>
      <c r="P2132" s="122" t="s">
        <v>268</v>
      </c>
      <c r="Q2132" s="117">
        <v>93.08</v>
      </c>
      <c r="R2132" s="96">
        <v>92.42</v>
      </c>
      <c r="S2132" s="11">
        <v>874824</v>
      </c>
      <c r="T2132" s="78">
        <f t="shared" si="130"/>
        <v>1326141.7</v>
      </c>
      <c r="U2132" s="11">
        <f t="shared" si="133"/>
        <v>-9.7981941355350204E-3</v>
      </c>
      <c r="V2132" s="119">
        <f t="shared" si="131"/>
        <v>0.11141808480453573</v>
      </c>
    </row>
    <row r="2133" spans="2:22">
      <c r="B2133" s="21">
        <v>42926</v>
      </c>
      <c r="C2133" s="122" t="s">
        <v>215</v>
      </c>
      <c r="D2133" s="116">
        <v>109.52</v>
      </c>
      <c r="E2133" s="11">
        <v>108.59</v>
      </c>
      <c r="F2133" s="12">
        <v>936565</v>
      </c>
      <c r="H2133" s="21">
        <v>42978</v>
      </c>
      <c r="I2133" s="122" t="s">
        <v>54</v>
      </c>
      <c r="J2133" s="116">
        <v>122.45</v>
      </c>
      <c r="K2133" s="11">
        <v>122.9</v>
      </c>
      <c r="L2133" s="12">
        <v>881750</v>
      </c>
      <c r="N2133" s="113" t="str">
        <f t="shared" si="132"/>
        <v>42992FIS</v>
      </c>
      <c r="O2133" s="21">
        <v>42992</v>
      </c>
      <c r="P2133" s="122" t="s">
        <v>268</v>
      </c>
      <c r="Q2133" s="117">
        <v>92.1</v>
      </c>
      <c r="R2133" s="96">
        <v>92.11</v>
      </c>
      <c r="S2133" s="11">
        <v>997087</v>
      </c>
      <c r="T2133" s="78">
        <f t="shared" si="130"/>
        <v>1290318.1666666667</v>
      </c>
      <c r="U2133" s="11">
        <f t="shared" si="133"/>
        <v>-3.3598904419761722E-3</v>
      </c>
      <c r="V2133" s="119">
        <f t="shared" si="131"/>
        <v>0.11378501020449606</v>
      </c>
    </row>
    <row r="2134" spans="2:22">
      <c r="B2134" s="21">
        <v>42926</v>
      </c>
      <c r="C2134" s="122" t="s">
        <v>216</v>
      </c>
      <c r="D2134" s="116">
        <v>35.89</v>
      </c>
      <c r="E2134" s="11">
        <v>37.17</v>
      </c>
      <c r="F2134" s="12">
        <v>15457259</v>
      </c>
      <c r="H2134" s="21">
        <v>42978</v>
      </c>
      <c r="I2134" s="122" t="s">
        <v>55</v>
      </c>
      <c r="J2134" s="116">
        <v>85.09</v>
      </c>
      <c r="K2134" s="11">
        <v>86.84</v>
      </c>
      <c r="L2134" s="12">
        <v>1248440</v>
      </c>
      <c r="N2134" s="113" t="str">
        <f t="shared" si="132"/>
        <v>42993FIS</v>
      </c>
      <c r="O2134" s="21">
        <v>42993</v>
      </c>
      <c r="P2134" s="122" t="s">
        <v>268</v>
      </c>
      <c r="Q2134" s="117">
        <v>92.06</v>
      </c>
      <c r="R2134" s="96">
        <v>92.01</v>
      </c>
      <c r="S2134" s="11">
        <v>2102054</v>
      </c>
      <c r="T2134" s="78">
        <f t="shared" si="130"/>
        <v>1248130.5666666667</v>
      </c>
      <c r="U2134" s="11">
        <f t="shared" si="133"/>
        <v>-1.086248205874239E-3</v>
      </c>
      <c r="V2134" s="119">
        <f t="shared" si="131"/>
        <v>0.11234106143236496</v>
      </c>
    </row>
    <row r="2135" spans="2:22">
      <c r="B2135" s="21">
        <v>42926</v>
      </c>
      <c r="C2135" s="122" t="s">
        <v>217</v>
      </c>
      <c r="D2135" s="116">
        <v>83.11</v>
      </c>
      <c r="E2135" s="11">
        <v>82.56</v>
      </c>
      <c r="F2135" s="12">
        <v>2974573</v>
      </c>
      <c r="H2135" s="21">
        <v>42978</v>
      </c>
      <c r="I2135" s="122" t="s">
        <v>56</v>
      </c>
      <c r="J2135" s="116">
        <v>18.09</v>
      </c>
      <c r="K2135" s="11">
        <v>18.12</v>
      </c>
      <c r="L2135" s="12">
        <v>7167379</v>
      </c>
      <c r="N2135" s="113" t="str">
        <f t="shared" si="132"/>
        <v>42996FIS</v>
      </c>
      <c r="O2135" s="21">
        <v>42996</v>
      </c>
      <c r="P2135" s="122" t="s">
        <v>268</v>
      </c>
      <c r="Q2135" s="117">
        <v>92.19</v>
      </c>
      <c r="R2135" s="96">
        <v>93.54</v>
      </c>
      <c r="S2135" s="11">
        <v>2223601</v>
      </c>
      <c r="T2135" s="78">
        <f t="shared" si="130"/>
        <v>1245648.5333333334</v>
      </c>
      <c r="U2135" s="11">
        <f t="shared" si="133"/>
        <v>1.6491885503470336E-2</v>
      </c>
      <c r="V2135" s="119">
        <f t="shared" si="131"/>
        <v>0.10884944189617304</v>
      </c>
    </row>
    <row r="2136" spans="2:22">
      <c r="B2136" s="21">
        <v>42926</v>
      </c>
      <c r="C2136" s="122" t="s">
        <v>218</v>
      </c>
      <c r="D2136" s="116">
        <v>103.3</v>
      </c>
      <c r="E2136" s="11">
        <v>103.59</v>
      </c>
      <c r="F2136" s="12">
        <v>4421270</v>
      </c>
      <c r="H2136" s="21">
        <v>42978</v>
      </c>
      <c r="I2136" s="122" t="s">
        <v>57</v>
      </c>
      <c r="J2136" s="116">
        <v>104.23</v>
      </c>
      <c r="K2136" s="11">
        <v>104.92</v>
      </c>
      <c r="L2136" s="12">
        <v>769413</v>
      </c>
      <c r="N2136" s="113" t="str">
        <f t="shared" si="132"/>
        <v>42997FIS</v>
      </c>
      <c r="O2136" s="21">
        <v>42997</v>
      </c>
      <c r="P2136" s="122" t="s">
        <v>268</v>
      </c>
      <c r="Q2136" s="117">
        <v>93.47</v>
      </c>
      <c r="R2136" s="96">
        <v>92.77</v>
      </c>
      <c r="S2136" s="11">
        <v>1272277</v>
      </c>
      <c r="T2136" s="78">
        <f t="shared" si="130"/>
        <v>1228143.3333333333</v>
      </c>
      <c r="U2136" s="11">
        <f t="shared" si="133"/>
        <v>-8.2658406325601553E-3</v>
      </c>
      <c r="V2136" s="119">
        <f t="shared" si="131"/>
        <v>0.11805952483761188</v>
      </c>
    </row>
    <row r="2137" spans="2:22">
      <c r="B2137" s="21">
        <v>42926</v>
      </c>
      <c r="C2137" s="122" t="s">
        <v>219</v>
      </c>
      <c r="D2137" s="116">
        <v>25.83</v>
      </c>
      <c r="E2137" s="11">
        <v>26.25</v>
      </c>
      <c r="F2137" s="12">
        <v>2661295</v>
      </c>
      <c r="H2137" s="21">
        <v>42978</v>
      </c>
      <c r="I2137" s="122" t="s">
        <v>58</v>
      </c>
      <c r="J2137" s="116">
        <v>254.99</v>
      </c>
      <c r="K2137" s="11">
        <v>257.62</v>
      </c>
      <c r="L2137" s="12">
        <v>1017200</v>
      </c>
      <c r="N2137" s="113" t="str">
        <f t="shared" si="132"/>
        <v>42998FIS</v>
      </c>
      <c r="O2137" s="21">
        <v>42998</v>
      </c>
      <c r="P2137" s="122" t="s">
        <v>268</v>
      </c>
      <c r="Q2137" s="117">
        <v>92.87</v>
      </c>
      <c r="R2137" s="96">
        <v>92.8</v>
      </c>
      <c r="S2137" s="11">
        <v>1136570</v>
      </c>
      <c r="T2137" s="78">
        <f t="shared" si="130"/>
        <v>1191035.7</v>
      </c>
      <c r="U2137" s="11">
        <f t="shared" si="133"/>
        <v>3.2332812697468592E-4</v>
      </c>
      <c r="V2137" s="119">
        <f t="shared" si="131"/>
        <v>0.12110286592988856</v>
      </c>
    </row>
    <row r="2138" spans="2:22">
      <c r="B2138" s="21">
        <v>42926</v>
      </c>
      <c r="C2138" s="122" t="s">
        <v>220</v>
      </c>
      <c r="D2138" s="116">
        <v>25.13</v>
      </c>
      <c r="E2138" s="11">
        <v>25.47</v>
      </c>
      <c r="F2138" s="12">
        <v>929820</v>
      </c>
      <c r="H2138" s="21">
        <v>42978</v>
      </c>
      <c r="I2138" s="122" t="s">
        <v>59</v>
      </c>
      <c r="J2138" s="116">
        <v>143.02000000000001</v>
      </c>
      <c r="K2138" s="11">
        <v>143.03</v>
      </c>
      <c r="L2138" s="12">
        <v>3656428</v>
      </c>
      <c r="N2138" s="113" t="str">
        <f t="shared" si="132"/>
        <v>42999FIS</v>
      </c>
      <c r="O2138" s="21">
        <v>42999</v>
      </c>
      <c r="P2138" s="122" t="s">
        <v>268</v>
      </c>
      <c r="Q2138" s="117">
        <v>92.67</v>
      </c>
      <c r="R2138" s="96">
        <v>92.72</v>
      </c>
      <c r="S2138" s="11">
        <v>849200</v>
      </c>
      <c r="T2138" s="78">
        <f t="shared" si="130"/>
        <v>1197122.7</v>
      </c>
      <c r="U2138" s="11">
        <f t="shared" si="133"/>
        <v>-8.6244076065859526E-4</v>
      </c>
      <c r="V2138" s="119">
        <f t="shared" si="131"/>
        <v>0.11929769289531032</v>
      </c>
    </row>
    <row r="2139" spans="2:22">
      <c r="B2139" s="21">
        <v>42926</v>
      </c>
      <c r="C2139" s="122" t="s">
        <v>221</v>
      </c>
      <c r="D2139" s="116">
        <v>63.83</v>
      </c>
      <c r="E2139" s="11">
        <v>64.3</v>
      </c>
      <c r="F2139" s="12">
        <v>1061298</v>
      </c>
      <c r="H2139" s="21">
        <v>42978</v>
      </c>
      <c r="I2139" s="122" t="s">
        <v>60</v>
      </c>
      <c r="J2139" s="116">
        <v>64.989999999999995</v>
      </c>
      <c r="K2139" s="11">
        <v>64.67</v>
      </c>
      <c r="L2139" s="12">
        <v>1748089</v>
      </c>
      <c r="N2139" s="113" t="str">
        <f t="shared" si="132"/>
        <v>43000FIS</v>
      </c>
      <c r="O2139" s="21">
        <v>43000</v>
      </c>
      <c r="P2139" s="122" t="s">
        <v>268</v>
      </c>
      <c r="Q2139" s="117">
        <v>92.68</v>
      </c>
      <c r="R2139" s="96">
        <v>93.05</v>
      </c>
      <c r="S2139" s="11">
        <v>968942</v>
      </c>
      <c r="T2139" s="78">
        <f t="shared" si="130"/>
        <v>1187417.4333333333</v>
      </c>
      <c r="U2139" s="11">
        <f t="shared" si="133"/>
        <v>3.5527840567633924E-3</v>
      </c>
      <c r="V2139" s="119">
        <f t="shared" si="131"/>
        <v>0.11721697866035276</v>
      </c>
    </row>
    <row r="2140" spans="2:22">
      <c r="B2140" s="21">
        <v>42926</v>
      </c>
      <c r="C2140" s="122" t="s">
        <v>222</v>
      </c>
      <c r="D2140" s="116">
        <v>89.17</v>
      </c>
      <c r="E2140" s="11">
        <v>90.93</v>
      </c>
      <c r="F2140" s="12">
        <v>1954863</v>
      </c>
      <c r="H2140" s="21">
        <v>42978</v>
      </c>
      <c r="I2140" s="122" t="s">
        <v>61</v>
      </c>
      <c r="J2140" s="116">
        <v>153.46</v>
      </c>
      <c r="K2140" s="11">
        <v>155.43</v>
      </c>
      <c r="L2140" s="12">
        <v>642409</v>
      </c>
      <c r="N2140" s="113" t="str">
        <f t="shared" si="132"/>
        <v>43003FIS</v>
      </c>
      <c r="O2140" s="21">
        <v>43003</v>
      </c>
      <c r="P2140" s="122" t="s">
        <v>268</v>
      </c>
      <c r="Q2140" s="117">
        <v>93.05</v>
      </c>
      <c r="R2140" s="96">
        <v>92.83</v>
      </c>
      <c r="S2140" s="11">
        <v>1361975</v>
      </c>
      <c r="T2140" s="78">
        <f t="shared" si="130"/>
        <v>1165120.7333333334</v>
      </c>
      <c r="U2140" s="11">
        <f t="shared" si="133"/>
        <v>-2.3671196764186073E-3</v>
      </c>
      <c r="V2140" s="119">
        <f t="shared" si="131"/>
        <v>0.11712341084687451</v>
      </c>
    </row>
    <row r="2141" spans="2:22">
      <c r="B2141" s="21">
        <v>42926</v>
      </c>
      <c r="C2141" s="122" t="s">
        <v>223</v>
      </c>
      <c r="D2141" s="116">
        <v>110.39</v>
      </c>
      <c r="E2141" s="11">
        <v>110.06</v>
      </c>
      <c r="F2141" s="12">
        <v>1242483</v>
      </c>
      <c r="H2141" s="21">
        <v>42978</v>
      </c>
      <c r="I2141" s="122" t="s">
        <v>62</v>
      </c>
      <c r="J2141" s="116">
        <v>136.66</v>
      </c>
      <c r="K2141" s="11">
        <v>136.85</v>
      </c>
      <c r="L2141" s="12">
        <v>282616</v>
      </c>
      <c r="N2141" s="113" t="str">
        <f t="shared" si="132"/>
        <v>43004FIS</v>
      </c>
      <c r="O2141" s="21">
        <v>43004</v>
      </c>
      <c r="P2141" s="122" t="s">
        <v>268</v>
      </c>
      <c r="Q2141" s="117">
        <v>92.93</v>
      </c>
      <c r="R2141" s="96">
        <v>92.65</v>
      </c>
      <c r="S2141" s="11">
        <v>933099</v>
      </c>
      <c r="T2141" s="78">
        <f t="shared" si="130"/>
        <v>1184499.7333333334</v>
      </c>
      <c r="U2141" s="11">
        <f t="shared" si="133"/>
        <v>-1.9409106804722874E-3</v>
      </c>
      <c r="V2141" s="119">
        <f t="shared" si="131"/>
        <v>0.11751283323137549</v>
      </c>
    </row>
    <row r="2142" spans="2:22">
      <c r="B2142" s="21">
        <v>42926</v>
      </c>
      <c r="C2142" s="122" t="s">
        <v>224</v>
      </c>
      <c r="D2142" s="116">
        <v>67.900000000000006</v>
      </c>
      <c r="E2142" s="11">
        <v>66.39</v>
      </c>
      <c r="F2142" s="12">
        <v>3101767</v>
      </c>
      <c r="H2142" s="21">
        <v>42978</v>
      </c>
      <c r="I2142" s="122" t="s">
        <v>63</v>
      </c>
      <c r="J2142" s="116">
        <v>200</v>
      </c>
      <c r="K2142" s="11">
        <v>204.46</v>
      </c>
      <c r="L2142" s="12">
        <v>1387386</v>
      </c>
      <c r="N2142" s="113" t="str">
        <f t="shared" si="132"/>
        <v>43005FIS</v>
      </c>
      <c r="O2142" s="21">
        <v>43005</v>
      </c>
      <c r="P2142" s="122" t="s">
        <v>268</v>
      </c>
      <c r="Q2142" s="117">
        <v>92.98</v>
      </c>
      <c r="R2142" s="96">
        <v>93</v>
      </c>
      <c r="S2142" s="11">
        <v>955465</v>
      </c>
      <c r="T2142" s="78">
        <f t="shared" si="130"/>
        <v>1191335.4333333333</v>
      </c>
      <c r="U2142" s="11">
        <f t="shared" si="133"/>
        <v>3.7705404218870493E-3</v>
      </c>
      <c r="V2142" s="119">
        <f t="shared" si="131"/>
        <v>0.11185595592289187</v>
      </c>
    </row>
    <row r="2143" spans="2:22">
      <c r="B2143" s="21">
        <v>42926</v>
      </c>
      <c r="C2143" s="122" t="s">
        <v>225</v>
      </c>
      <c r="D2143" s="116">
        <v>83.18</v>
      </c>
      <c r="E2143" s="11">
        <v>83.33</v>
      </c>
      <c r="F2143" s="12">
        <v>1471265</v>
      </c>
      <c r="H2143" s="21">
        <v>42978</v>
      </c>
      <c r="I2143" s="122" t="s">
        <v>64</v>
      </c>
      <c r="J2143" s="116">
        <v>140</v>
      </c>
      <c r="K2143" s="11">
        <v>137.41</v>
      </c>
      <c r="L2143" s="12">
        <v>3812634</v>
      </c>
      <c r="N2143" s="113" t="str">
        <f t="shared" si="132"/>
        <v>43006FIS</v>
      </c>
      <c r="O2143" s="21">
        <v>43006</v>
      </c>
      <c r="P2143" s="122" t="s">
        <v>268</v>
      </c>
      <c r="Q2143" s="117">
        <v>92.57</v>
      </c>
      <c r="R2143" s="96">
        <v>93.34</v>
      </c>
      <c r="S2143" s="11">
        <v>892247</v>
      </c>
      <c r="T2143" s="78">
        <f t="shared" si="130"/>
        <v>1195090.7</v>
      </c>
      <c r="U2143" s="11">
        <f t="shared" si="133"/>
        <v>3.6492473684136186E-3</v>
      </c>
      <c r="V2143" s="119">
        <f t="shared" si="131"/>
        <v>0.11210397391047702</v>
      </c>
    </row>
    <row r="2144" spans="2:22">
      <c r="B2144" s="21">
        <v>42926</v>
      </c>
      <c r="C2144" s="122" t="s">
        <v>226</v>
      </c>
      <c r="D2144" s="116">
        <v>89.29</v>
      </c>
      <c r="E2144" s="11">
        <v>89.21</v>
      </c>
      <c r="F2144" s="12">
        <v>981397</v>
      </c>
      <c r="H2144" s="21">
        <v>42978</v>
      </c>
      <c r="I2144" s="122" t="s">
        <v>65</v>
      </c>
      <c r="J2144" s="116">
        <v>46.62</v>
      </c>
      <c r="K2144" s="11">
        <v>46.84</v>
      </c>
      <c r="L2144" s="12">
        <v>3253406</v>
      </c>
      <c r="N2144" s="113" t="str">
        <f t="shared" si="132"/>
        <v>43007FIS</v>
      </c>
      <c r="O2144" s="21">
        <v>43007</v>
      </c>
      <c r="P2144" s="122" t="s">
        <v>268</v>
      </c>
      <c r="Q2144" s="117">
        <v>93.36</v>
      </c>
      <c r="R2144" s="96">
        <v>93.39</v>
      </c>
      <c r="S2144" s="11">
        <v>1076553</v>
      </c>
      <c r="T2144" s="78">
        <f t="shared" si="130"/>
        <v>1174542.3333333333</v>
      </c>
      <c r="U2144" s="11">
        <f t="shared" si="133"/>
        <v>5.3553259995693355E-4</v>
      </c>
      <c r="V2144" s="119">
        <f t="shared" si="131"/>
        <v>0.10999790223438094</v>
      </c>
    </row>
    <row r="2145" spans="2:22">
      <c r="B2145" s="21">
        <v>42926</v>
      </c>
      <c r="C2145" s="122" t="s">
        <v>227</v>
      </c>
      <c r="D2145" s="116">
        <v>27.72</v>
      </c>
      <c r="E2145" s="11">
        <v>27.44</v>
      </c>
      <c r="F2145" s="12">
        <v>2408150</v>
      </c>
      <c r="H2145" s="21">
        <v>42978</v>
      </c>
      <c r="I2145" s="122" t="s">
        <v>66</v>
      </c>
      <c r="J2145" s="116">
        <v>34.94</v>
      </c>
      <c r="K2145" s="11">
        <v>35.07</v>
      </c>
      <c r="L2145" s="12">
        <v>16366772</v>
      </c>
      <c r="N2145" s="113" t="str">
        <f t="shared" si="132"/>
        <v>42919FISV</v>
      </c>
      <c r="O2145" s="21">
        <v>42919</v>
      </c>
      <c r="P2145" s="122" t="s">
        <v>269</v>
      </c>
      <c r="Q2145" s="116">
        <v>122.76</v>
      </c>
      <c r="R2145" s="11">
        <v>121.31</v>
      </c>
      <c r="S2145" s="11">
        <v>461496</v>
      </c>
      <c r="T2145" s="78">
        <f t="shared" si="130"/>
        <v>1170980.8</v>
      </c>
      <c r="U2145" s="11">
        <f t="shared" si="133"/>
        <v>0.26156497966120151</v>
      </c>
      <c r="V2145" s="119">
        <f t="shared" si="131"/>
        <v>8.9450827631178703E-2</v>
      </c>
    </row>
    <row r="2146" spans="2:22">
      <c r="B2146" s="21">
        <v>42926</v>
      </c>
      <c r="C2146" s="122" t="s">
        <v>228</v>
      </c>
      <c r="D2146" s="116">
        <v>90.05</v>
      </c>
      <c r="E2146" s="11">
        <v>89.25</v>
      </c>
      <c r="F2146" s="12">
        <v>1234115</v>
      </c>
      <c r="H2146" s="21">
        <v>42978</v>
      </c>
      <c r="I2146" s="122" t="s">
        <v>67</v>
      </c>
      <c r="J2146" s="116">
        <v>140.07</v>
      </c>
      <c r="K2146" s="11">
        <v>141.44999999999999</v>
      </c>
      <c r="L2146" s="12">
        <v>2337152</v>
      </c>
      <c r="N2146" s="113" t="str">
        <f t="shared" si="132"/>
        <v>42921FISV</v>
      </c>
      <c r="O2146" s="21">
        <v>42921</v>
      </c>
      <c r="P2146" s="122" t="s">
        <v>269</v>
      </c>
      <c r="Q2146" s="116">
        <v>121.49</v>
      </c>
      <c r="R2146" s="11">
        <v>122.35</v>
      </c>
      <c r="S2146" s="11">
        <v>869498</v>
      </c>
      <c r="T2146" s="78">
        <f t="shared" si="130"/>
        <v>1083243.6666666667</v>
      </c>
      <c r="U2146" s="11">
        <f t="shared" si="133"/>
        <v>8.5365371058525145E-3</v>
      </c>
      <c r="V2146" s="119">
        <f t="shared" si="131"/>
        <v>0.75649791180702231</v>
      </c>
    </row>
    <row r="2147" spans="2:22">
      <c r="B2147" s="21">
        <v>42926</v>
      </c>
      <c r="C2147" s="122" t="s">
        <v>229</v>
      </c>
      <c r="D2147" s="116">
        <v>105.53</v>
      </c>
      <c r="E2147" s="11">
        <v>104.93</v>
      </c>
      <c r="F2147" s="12">
        <v>865696</v>
      </c>
      <c r="H2147" s="21">
        <v>42978</v>
      </c>
      <c r="I2147" s="122" t="s">
        <v>68</v>
      </c>
      <c r="J2147" s="116">
        <v>54.05</v>
      </c>
      <c r="K2147" s="11">
        <v>53.87</v>
      </c>
      <c r="L2147" s="12">
        <v>1795231</v>
      </c>
      <c r="N2147" s="113" t="str">
        <f t="shared" si="132"/>
        <v>42922FISV</v>
      </c>
      <c r="O2147" s="21">
        <v>42922</v>
      </c>
      <c r="P2147" s="122" t="s">
        <v>269</v>
      </c>
      <c r="Q2147" s="116">
        <v>121.61</v>
      </c>
      <c r="R2147" s="11">
        <v>121.79</v>
      </c>
      <c r="S2147" s="11">
        <v>834355</v>
      </c>
      <c r="T2147" s="78">
        <f t="shared" si="130"/>
        <v>1066302.9333333333</v>
      </c>
      <c r="U2147" s="11">
        <f t="shared" si="133"/>
        <v>-4.5875397896614498E-3</v>
      </c>
      <c r="V2147" s="119">
        <f t="shared" si="131"/>
        <v>0.75649784332787873</v>
      </c>
    </row>
    <row r="2148" spans="2:22">
      <c r="B2148" s="21">
        <v>42926</v>
      </c>
      <c r="C2148" s="122" t="s">
        <v>230</v>
      </c>
      <c r="D2148" s="116">
        <v>83.58</v>
      </c>
      <c r="E2148" s="11">
        <v>83.19</v>
      </c>
      <c r="F2148" s="12">
        <v>1833910</v>
      </c>
      <c r="H2148" s="21">
        <v>42978</v>
      </c>
      <c r="I2148" s="122" t="s">
        <v>69</v>
      </c>
      <c r="J2148" s="116">
        <v>19.920000000000002</v>
      </c>
      <c r="K2148" s="11">
        <v>20.14</v>
      </c>
      <c r="L2148" s="12">
        <v>6141394</v>
      </c>
      <c r="N2148" s="113" t="str">
        <f t="shared" si="132"/>
        <v>42923FISV</v>
      </c>
      <c r="O2148" s="21">
        <v>42923</v>
      </c>
      <c r="P2148" s="122" t="s">
        <v>269</v>
      </c>
      <c r="Q2148" s="116">
        <v>122</v>
      </c>
      <c r="R2148" s="11">
        <v>122.77</v>
      </c>
      <c r="S2148" s="11">
        <v>704350</v>
      </c>
      <c r="T2148" s="78">
        <f t="shared" si="130"/>
        <v>1053498.3999999999</v>
      </c>
      <c r="U2148" s="11">
        <f t="shared" si="133"/>
        <v>8.0144360937292394E-3</v>
      </c>
      <c r="V2148" s="119">
        <f t="shared" si="131"/>
        <v>0.75764302247805049</v>
      </c>
    </row>
    <row r="2149" spans="2:22">
      <c r="B2149" s="21">
        <v>42926</v>
      </c>
      <c r="C2149" s="122" t="s">
        <v>231</v>
      </c>
      <c r="D2149" s="116">
        <v>63.16</v>
      </c>
      <c r="E2149" s="11">
        <v>62.34</v>
      </c>
      <c r="F2149" s="12">
        <v>2410320</v>
      </c>
      <c r="H2149" s="21">
        <v>42978</v>
      </c>
      <c r="I2149" s="122" t="s">
        <v>70</v>
      </c>
      <c r="J2149" s="116">
        <v>85.88</v>
      </c>
      <c r="K2149" s="11">
        <v>85.39</v>
      </c>
      <c r="L2149" s="12">
        <v>2176009</v>
      </c>
      <c r="N2149" s="113" t="str">
        <f t="shared" si="132"/>
        <v>42926FISV</v>
      </c>
      <c r="O2149" s="21">
        <v>42926</v>
      </c>
      <c r="P2149" s="122" t="s">
        <v>269</v>
      </c>
      <c r="Q2149" s="116">
        <v>122.89</v>
      </c>
      <c r="R2149" s="11">
        <v>122.8</v>
      </c>
      <c r="S2149" s="11">
        <v>506612</v>
      </c>
      <c r="T2149" s="78">
        <f t="shared" si="130"/>
        <v>1044436.8333333334</v>
      </c>
      <c r="U2149" s="11">
        <f t="shared" si="133"/>
        <v>2.4432952029348982E-4</v>
      </c>
      <c r="V2149" s="119">
        <f t="shared" si="131"/>
        <v>0.75679702850115871</v>
      </c>
    </row>
    <row r="2150" spans="2:22">
      <c r="B2150" s="21">
        <v>42926</v>
      </c>
      <c r="C2150" s="122" t="s">
        <v>232</v>
      </c>
      <c r="D2150" s="116">
        <v>29.38</v>
      </c>
      <c r="E2150" s="11">
        <v>29.73</v>
      </c>
      <c r="F2150" s="12">
        <v>7654508</v>
      </c>
      <c r="H2150" s="21">
        <v>42978</v>
      </c>
      <c r="I2150" s="122" t="s">
        <v>71</v>
      </c>
      <c r="J2150" s="116">
        <v>39.6</v>
      </c>
      <c r="K2150" s="11">
        <v>39.42</v>
      </c>
      <c r="L2150" s="12">
        <v>1388147</v>
      </c>
      <c r="N2150" s="113" t="str">
        <f t="shared" si="132"/>
        <v>42927FISV</v>
      </c>
      <c r="O2150" s="21">
        <v>42927</v>
      </c>
      <c r="P2150" s="122" t="s">
        <v>269</v>
      </c>
      <c r="Q2150" s="116">
        <v>122.74</v>
      </c>
      <c r="R2150" s="11">
        <v>122.03</v>
      </c>
      <c r="S2150" s="11">
        <v>1106890</v>
      </c>
      <c r="T2150" s="78">
        <f t="shared" si="130"/>
        <v>1021817.5666666667</v>
      </c>
      <c r="U2150" s="11">
        <f t="shared" si="133"/>
        <v>-6.29009956929395E-3</v>
      </c>
      <c r="V2150" s="119">
        <f t="shared" si="131"/>
        <v>0.75665340379241008</v>
      </c>
    </row>
    <row r="2151" spans="2:22">
      <c r="B2151" s="21">
        <v>42926</v>
      </c>
      <c r="C2151" s="122" t="s">
        <v>233</v>
      </c>
      <c r="D2151" s="116">
        <v>63.64</v>
      </c>
      <c r="E2151" s="11">
        <v>64.52</v>
      </c>
      <c r="F2151" s="12">
        <v>3595947</v>
      </c>
      <c r="H2151" s="21">
        <v>42978</v>
      </c>
      <c r="I2151" s="122" t="s">
        <v>72</v>
      </c>
      <c r="J2151" s="116">
        <v>332.00335999999999</v>
      </c>
      <c r="K2151" s="11">
        <v>334.89</v>
      </c>
      <c r="L2151" s="12">
        <v>1382543.9720000001</v>
      </c>
      <c r="N2151" s="113" t="str">
        <f t="shared" si="132"/>
        <v>42928FISV</v>
      </c>
      <c r="O2151" s="21">
        <v>42928</v>
      </c>
      <c r="P2151" s="122" t="s">
        <v>269</v>
      </c>
      <c r="Q2151" s="116">
        <v>122.78</v>
      </c>
      <c r="R2151" s="11">
        <v>123.44</v>
      </c>
      <c r="S2151" s="11">
        <v>644777</v>
      </c>
      <c r="T2151" s="78">
        <f t="shared" si="130"/>
        <v>1031034.6333333333</v>
      </c>
      <c r="U2151" s="11">
        <f t="shared" si="133"/>
        <v>1.1488291911157114E-2</v>
      </c>
      <c r="V2151" s="119">
        <f t="shared" si="131"/>
        <v>0.7576830439190646</v>
      </c>
    </row>
    <row r="2152" spans="2:22">
      <c r="B2152" s="21">
        <v>42926</v>
      </c>
      <c r="C2152" s="122" t="s">
        <v>234</v>
      </c>
      <c r="D2152" s="116">
        <v>77.36</v>
      </c>
      <c r="E2152" s="11">
        <v>77.849999999999994</v>
      </c>
      <c r="F2152" s="12">
        <v>2193146</v>
      </c>
      <c r="H2152" s="21">
        <v>42978</v>
      </c>
      <c r="I2152" s="122" t="s">
        <v>73</v>
      </c>
      <c r="J2152" s="116">
        <v>120.5</v>
      </c>
      <c r="K2152" s="11">
        <v>120.59</v>
      </c>
      <c r="L2152" s="12">
        <v>546032</v>
      </c>
      <c r="N2152" s="113" t="str">
        <f t="shared" si="132"/>
        <v>42929FISV</v>
      </c>
      <c r="O2152" s="21">
        <v>42929</v>
      </c>
      <c r="P2152" s="122" t="s">
        <v>269</v>
      </c>
      <c r="Q2152" s="116">
        <v>123.46</v>
      </c>
      <c r="R2152" s="11">
        <v>123.27</v>
      </c>
      <c r="S2152" s="11">
        <v>709647</v>
      </c>
      <c r="T2152" s="78">
        <f t="shared" si="130"/>
        <v>1030141.8</v>
      </c>
      <c r="U2152" s="11">
        <f t="shared" si="133"/>
        <v>-1.3781364914773598E-3</v>
      </c>
      <c r="V2152" s="119">
        <f t="shared" si="131"/>
        <v>0.75756605120399312</v>
      </c>
    </row>
    <row r="2153" spans="2:22">
      <c r="B2153" s="21">
        <v>42926</v>
      </c>
      <c r="C2153" s="122" t="s">
        <v>235</v>
      </c>
      <c r="D2153" s="116">
        <v>107.84</v>
      </c>
      <c r="E2153" s="11">
        <v>107.84</v>
      </c>
      <c r="F2153" s="12">
        <v>2188406</v>
      </c>
      <c r="H2153" s="21">
        <v>42979</v>
      </c>
      <c r="I2153" s="122" t="s">
        <v>24</v>
      </c>
      <c r="J2153" s="117">
        <v>28.82</v>
      </c>
      <c r="K2153" s="96">
        <v>28.91</v>
      </c>
      <c r="L2153" s="12">
        <v>6641303</v>
      </c>
      <c r="N2153" s="113" t="str">
        <f t="shared" si="132"/>
        <v>42930FISV</v>
      </c>
      <c r="O2153" s="21">
        <v>42930</v>
      </c>
      <c r="P2153" s="122" t="s">
        <v>269</v>
      </c>
      <c r="Q2153" s="116">
        <v>123.67</v>
      </c>
      <c r="R2153" s="11">
        <v>123.61</v>
      </c>
      <c r="S2153" s="11">
        <v>514255</v>
      </c>
      <c r="T2153" s="78">
        <f t="shared" si="130"/>
        <v>1022751.3</v>
      </c>
      <c r="U2153" s="11">
        <f t="shared" si="133"/>
        <v>2.7543763363038218E-3</v>
      </c>
      <c r="V2153" s="119">
        <f t="shared" si="131"/>
        <v>0.75789824658077753</v>
      </c>
    </row>
    <row r="2154" spans="2:22">
      <c r="B2154" s="21">
        <v>42926</v>
      </c>
      <c r="C2154" s="122" t="s">
        <v>236</v>
      </c>
      <c r="D2154" s="116">
        <v>34.31</v>
      </c>
      <c r="E2154" s="11">
        <v>35.04</v>
      </c>
      <c r="F2154" s="12">
        <v>8736415</v>
      </c>
      <c r="H2154" s="21">
        <v>42979</v>
      </c>
      <c r="I2154" s="122" t="s">
        <v>25</v>
      </c>
      <c r="J2154" s="117">
        <v>36.729999999999997</v>
      </c>
      <c r="K2154" s="96">
        <v>37.36</v>
      </c>
      <c r="L2154" s="12">
        <v>17975025</v>
      </c>
      <c r="N2154" s="113" t="str">
        <f t="shared" si="132"/>
        <v>42933FISV</v>
      </c>
      <c r="O2154" s="21">
        <v>42933</v>
      </c>
      <c r="P2154" s="122" t="s">
        <v>269</v>
      </c>
      <c r="Q2154" s="116">
        <v>124.07</v>
      </c>
      <c r="R2154" s="11">
        <v>125.25</v>
      </c>
      <c r="S2154" s="11">
        <v>836798</v>
      </c>
      <c r="T2154" s="78">
        <f t="shared" si="130"/>
        <v>1010458.4</v>
      </c>
      <c r="U2154" s="11">
        <f t="shared" si="133"/>
        <v>1.3180292065242369E-2</v>
      </c>
      <c r="V2154" s="119">
        <f t="shared" si="131"/>
        <v>0.75804155642654258</v>
      </c>
    </row>
    <row r="2155" spans="2:22">
      <c r="B2155" s="21">
        <v>42926</v>
      </c>
      <c r="C2155" s="122" t="s">
        <v>237</v>
      </c>
      <c r="D2155" s="116">
        <v>132.63</v>
      </c>
      <c r="E2155" s="11">
        <v>132.05000000000001</v>
      </c>
      <c r="F2155" s="12">
        <v>767767</v>
      </c>
      <c r="H2155" s="21">
        <v>42979</v>
      </c>
      <c r="I2155" s="122" t="s">
        <v>26</v>
      </c>
      <c r="J2155" s="117">
        <v>941.13</v>
      </c>
      <c r="K2155" s="96">
        <v>937.34</v>
      </c>
      <c r="L2155" s="12">
        <v>947374</v>
      </c>
      <c r="N2155" s="113" t="str">
        <f t="shared" si="132"/>
        <v>42934FISV</v>
      </c>
      <c r="O2155" s="21">
        <v>42934</v>
      </c>
      <c r="P2155" s="122" t="s">
        <v>269</v>
      </c>
      <c r="Q2155" s="116">
        <v>125.12</v>
      </c>
      <c r="R2155" s="11">
        <v>125.06</v>
      </c>
      <c r="S2155" s="11">
        <v>644642</v>
      </c>
      <c r="T2155" s="78">
        <f t="shared" si="130"/>
        <v>990672.46666666667</v>
      </c>
      <c r="U2155" s="11">
        <f t="shared" si="133"/>
        <v>-1.5181178258222732E-3</v>
      </c>
      <c r="V2155" s="119">
        <f t="shared" si="131"/>
        <v>0.75800949797287087</v>
      </c>
    </row>
    <row r="2156" spans="2:22">
      <c r="B2156" s="21">
        <v>42926</v>
      </c>
      <c r="C2156" s="122" t="s">
        <v>238</v>
      </c>
      <c r="D2156" s="116">
        <v>80.61</v>
      </c>
      <c r="E2156" s="11">
        <v>80.37</v>
      </c>
      <c r="F2156" s="12">
        <v>1314311</v>
      </c>
      <c r="H2156" s="21">
        <v>42979</v>
      </c>
      <c r="I2156" s="122" t="s">
        <v>27</v>
      </c>
      <c r="J2156" s="117">
        <v>957.47</v>
      </c>
      <c r="K2156" s="96">
        <v>951.99</v>
      </c>
      <c r="L2156" s="12">
        <v>1042885</v>
      </c>
      <c r="N2156" s="113" t="str">
        <f t="shared" si="132"/>
        <v>42935FISV</v>
      </c>
      <c r="O2156" s="21">
        <v>42935</v>
      </c>
      <c r="P2156" s="122" t="s">
        <v>269</v>
      </c>
      <c r="Q2156" s="116">
        <v>125.41</v>
      </c>
      <c r="R2156" s="11">
        <v>125.76</v>
      </c>
      <c r="S2156" s="11">
        <v>558467</v>
      </c>
      <c r="T2156" s="78">
        <f t="shared" si="130"/>
        <v>978080.4</v>
      </c>
      <c r="U2156" s="11">
        <f t="shared" si="133"/>
        <v>5.5817065417445612E-3</v>
      </c>
      <c r="V2156" s="119">
        <f t="shared" si="131"/>
        <v>0.75725813573672174</v>
      </c>
    </row>
    <row r="2157" spans="2:22">
      <c r="B2157" s="21">
        <v>42926</v>
      </c>
      <c r="C2157" s="122" t="s">
        <v>239</v>
      </c>
      <c r="D2157" s="116">
        <v>138.38</v>
      </c>
      <c r="E2157" s="11">
        <v>139</v>
      </c>
      <c r="F2157" s="12">
        <v>341151</v>
      </c>
      <c r="H2157" s="21">
        <v>42979</v>
      </c>
      <c r="I2157" s="122" t="s">
        <v>28</v>
      </c>
      <c r="J2157" s="117">
        <v>83.23</v>
      </c>
      <c r="K2157" s="96">
        <v>83.84</v>
      </c>
      <c r="L2157" s="12">
        <v>450126</v>
      </c>
      <c r="N2157" s="113" t="str">
        <f t="shared" si="132"/>
        <v>42936FISV</v>
      </c>
      <c r="O2157" s="21">
        <v>42936</v>
      </c>
      <c r="P2157" s="122" t="s">
        <v>269</v>
      </c>
      <c r="Q2157" s="116">
        <v>125.83</v>
      </c>
      <c r="R2157" s="11">
        <v>126.23</v>
      </c>
      <c r="S2157" s="11">
        <v>510699</v>
      </c>
      <c r="T2157" s="78">
        <f t="shared" si="130"/>
        <v>963105.7</v>
      </c>
      <c r="U2157" s="11">
        <f t="shared" si="133"/>
        <v>3.7303110838737474E-3</v>
      </c>
      <c r="V2157" s="119">
        <f t="shared" si="131"/>
        <v>0.75661002131821264</v>
      </c>
    </row>
    <row r="2158" spans="2:22">
      <c r="B2158" s="21">
        <v>42926</v>
      </c>
      <c r="C2158" s="122" t="s">
        <v>240</v>
      </c>
      <c r="D2158" s="116">
        <v>76.97</v>
      </c>
      <c r="E2158" s="11">
        <v>76.44</v>
      </c>
      <c r="F2158" s="12">
        <v>1201541</v>
      </c>
      <c r="H2158" s="21">
        <v>42979</v>
      </c>
      <c r="I2158" s="122" t="s">
        <v>29</v>
      </c>
      <c r="J2158" s="117">
        <v>95.79</v>
      </c>
      <c r="K2158" s="96">
        <v>95.52</v>
      </c>
      <c r="L2158" s="12">
        <v>390113</v>
      </c>
      <c r="N2158" s="113" t="str">
        <f t="shared" si="132"/>
        <v>42937FISV</v>
      </c>
      <c r="O2158" s="21">
        <v>42937</v>
      </c>
      <c r="P2158" s="122" t="s">
        <v>269</v>
      </c>
      <c r="Q2158" s="116">
        <v>125.78</v>
      </c>
      <c r="R2158" s="11">
        <v>126.71</v>
      </c>
      <c r="S2158" s="11">
        <v>586040</v>
      </c>
      <c r="T2158" s="78">
        <f t="shared" si="130"/>
        <v>947911.2</v>
      </c>
      <c r="U2158" s="11">
        <f t="shared" si="133"/>
        <v>3.79537104604651E-3</v>
      </c>
      <c r="V2158" s="119">
        <f t="shared" si="131"/>
        <v>0.75653617568500853</v>
      </c>
    </row>
    <row r="2159" spans="2:22">
      <c r="B2159" s="21">
        <v>42926</v>
      </c>
      <c r="C2159" s="122" t="s">
        <v>241</v>
      </c>
      <c r="D2159" s="116">
        <v>94.31</v>
      </c>
      <c r="E2159" s="11">
        <v>94.27</v>
      </c>
      <c r="F2159" s="12">
        <v>2577739</v>
      </c>
      <c r="H2159" s="21">
        <v>42979</v>
      </c>
      <c r="I2159" s="122" t="s">
        <v>30</v>
      </c>
      <c r="J2159" s="117">
        <v>23.91</v>
      </c>
      <c r="K2159" s="96">
        <v>24.25</v>
      </c>
      <c r="L2159" s="12">
        <v>3852853</v>
      </c>
      <c r="N2159" s="113" t="str">
        <f t="shared" si="132"/>
        <v>42940FISV</v>
      </c>
      <c r="O2159" s="21">
        <v>42940</v>
      </c>
      <c r="P2159" s="122" t="s">
        <v>269</v>
      </c>
      <c r="Q2159" s="116">
        <v>126.51</v>
      </c>
      <c r="R2159" s="11">
        <v>126.48</v>
      </c>
      <c r="S2159" s="11">
        <v>767560</v>
      </c>
      <c r="T2159" s="78">
        <f t="shared" ref="T2159:T2222" si="134">AVERAGE(S2129:S2158)</f>
        <v>935552.1333333333</v>
      </c>
      <c r="U2159" s="11">
        <f t="shared" si="133"/>
        <v>-1.8168179096002988E-3</v>
      </c>
      <c r="V2159" s="119">
        <f t="shared" ref="V2159:V2222" si="135">_xlfn.STDEV.S(U2129:U2158)*(250)^0.5</f>
        <v>0.75624193255581018</v>
      </c>
    </row>
    <row r="2160" spans="2:22">
      <c r="B2160" s="21">
        <v>42926</v>
      </c>
      <c r="C2160" s="122" t="s">
        <v>242</v>
      </c>
      <c r="D2160" s="116">
        <v>83.63</v>
      </c>
      <c r="E2160" s="11">
        <v>84.64</v>
      </c>
      <c r="F2160" s="12">
        <v>634508</v>
      </c>
      <c r="H2160" s="21">
        <v>42979</v>
      </c>
      <c r="I2160" s="122" t="s">
        <v>31</v>
      </c>
      <c r="J2160" s="117">
        <v>51.71</v>
      </c>
      <c r="K2160" s="96">
        <v>51.82</v>
      </c>
      <c r="L2160" s="12">
        <v>796270</v>
      </c>
      <c r="N2160" s="113" t="str">
        <f t="shared" si="132"/>
        <v>42941FISV</v>
      </c>
      <c r="O2160" s="21">
        <v>42941</v>
      </c>
      <c r="P2160" s="122" t="s">
        <v>269</v>
      </c>
      <c r="Q2160" s="116">
        <v>126.5</v>
      </c>
      <c r="R2160" s="11">
        <v>126.39</v>
      </c>
      <c r="S2160" s="11">
        <v>398819</v>
      </c>
      <c r="T2160" s="78">
        <f t="shared" si="134"/>
        <v>925766.8666666667</v>
      </c>
      <c r="U2160" s="11">
        <f t="shared" si="133"/>
        <v>-7.1182824218173936E-4</v>
      </c>
      <c r="V2160" s="119">
        <f t="shared" si="135"/>
        <v>0.75614508286190041</v>
      </c>
    </row>
    <row r="2161" spans="2:22">
      <c r="B2161" s="21">
        <v>42926</v>
      </c>
      <c r="C2161" s="122" t="s">
        <v>243</v>
      </c>
      <c r="D2161" s="116">
        <v>59.47</v>
      </c>
      <c r="E2161" s="11">
        <v>59.74</v>
      </c>
      <c r="F2161" s="12">
        <v>2574404</v>
      </c>
      <c r="H2161" s="21">
        <v>42979</v>
      </c>
      <c r="I2161" s="122" t="s">
        <v>32</v>
      </c>
      <c r="J2161" s="117">
        <v>224.55</v>
      </c>
      <c r="K2161" s="96">
        <v>225.88</v>
      </c>
      <c r="L2161" s="12">
        <v>2346855</v>
      </c>
      <c r="N2161" s="113" t="str">
        <f t="shared" si="132"/>
        <v>42942FISV</v>
      </c>
      <c r="O2161" s="21">
        <v>42942</v>
      </c>
      <c r="P2161" s="122" t="s">
        <v>269</v>
      </c>
      <c r="Q2161" s="116">
        <v>126.63</v>
      </c>
      <c r="R2161" s="11">
        <v>127.01</v>
      </c>
      <c r="S2161" s="11">
        <v>373718</v>
      </c>
      <c r="T2161" s="78">
        <f t="shared" si="134"/>
        <v>902358.23333333328</v>
      </c>
      <c r="U2161" s="11">
        <f t="shared" si="133"/>
        <v>4.8934588571932884E-3</v>
      </c>
      <c r="V2161" s="119">
        <f t="shared" si="135"/>
        <v>0.75682331134018355</v>
      </c>
    </row>
    <row r="2162" spans="2:22">
      <c r="B2162" s="21">
        <v>42926</v>
      </c>
      <c r="C2162" s="122" t="s">
        <v>244</v>
      </c>
      <c r="D2162" s="116">
        <v>88.13</v>
      </c>
      <c r="E2162" s="11">
        <v>89.62</v>
      </c>
      <c r="F2162" s="12">
        <v>2064842</v>
      </c>
      <c r="H2162" s="21">
        <v>42979</v>
      </c>
      <c r="I2162" s="122" t="s">
        <v>33</v>
      </c>
      <c r="J2162" s="117">
        <v>30.44</v>
      </c>
      <c r="K2162" s="96">
        <v>30.54</v>
      </c>
      <c r="L2162" s="12">
        <v>1728160</v>
      </c>
      <c r="N2162" s="113" t="str">
        <f t="shared" si="132"/>
        <v>42943FISV</v>
      </c>
      <c r="O2162" s="21">
        <v>42943</v>
      </c>
      <c r="P2162" s="122" t="s">
        <v>269</v>
      </c>
      <c r="Q2162" s="116">
        <v>126.89</v>
      </c>
      <c r="R2162" s="11">
        <v>126.97</v>
      </c>
      <c r="S2162" s="11">
        <v>622983</v>
      </c>
      <c r="T2162" s="78">
        <f t="shared" si="134"/>
        <v>889083.9</v>
      </c>
      <c r="U2162" s="11">
        <f t="shared" si="133"/>
        <v>-3.1498543452809498E-4</v>
      </c>
      <c r="V2162" s="119">
        <f t="shared" si="135"/>
        <v>0.75631530945078851</v>
      </c>
    </row>
    <row r="2163" spans="2:22">
      <c r="B2163" s="21">
        <v>42926</v>
      </c>
      <c r="C2163" s="122" t="s">
        <v>245</v>
      </c>
      <c r="D2163" s="116">
        <v>423.77</v>
      </c>
      <c r="E2163" s="11">
        <v>427.08499999999998</v>
      </c>
      <c r="F2163" s="12">
        <v>427429</v>
      </c>
      <c r="H2163" s="21">
        <v>42979</v>
      </c>
      <c r="I2163" s="122" t="s">
        <v>34</v>
      </c>
      <c r="J2163" s="117">
        <v>162.56</v>
      </c>
      <c r="K2163" s="96">
        <v>163.79</v>
      </c>
      <c r="L2163" s="12">
        <v>664469</v>
      </c>
      <c r="N2163" s="113" t="str">
        <f t="shared" si="132"/>
        <v>42944FISV</v>
      </c>
      <c r="O2163" s="21">
        <v>42944</v>
      </c>
      <c r="P2163" s="122" t="s">
        <v>269</v>
      </c>
      <c r="Q2163" s="116">
        <v>126.64</v>
      </c>
      <c r="R2163" s="11">
        <v>126.23</v>
      </c>
      <c r="S2163" s="11">
        <v>461649</v>
      </c>
      <c r="T2163" s="78">
        <f t="shared" si="134"/>
        <v>880689.2</v>
      </c>
      <c r="U2163" s="11">
        <f t="shared" si="133"/>
        <v>-5.8451983169296763E-3</v>
      </c>
      <c r="V2163" s="119">
        <f t="shared" si="135"/>
        <v>0.75463959636002487</v>
      </c>
    </row>
    <row r="2164" spans="2:22">
      <c r="B2164" s="21">
        <v>42926</v>
      </c>
      <c r="C2164" s="122" t="s">
        <v>246</v>
      </c>
      <c r="D2164" s="116">
        <v>65.150000000000006</v>
      </c>
      <c r="E2164" s="11">
        <v>64.73</v>
      </c>
      <c r="F2164" s="12">
        <v>1394232</v>
      </c>
      <c r="H2164" s="21">
        <v>42979</v>
      </c>
      <c r="I2164" s="122" t="s">
        <v>35</v>
      </c>
      <c r="J2164" s="117">
        <v>38.99</v>
      </c>
      <c r="K2164" s="96">
        <v>38.9</v>
      </c>
      <c r="L2164" s="12">
        <v>5199470</v>
      </c>
      <c r="N2164" s="113" t="str">
        <f t="shared" si="132"/>
        <v>42947FISV</v>
      </c>
      <c r="O2164" s="21">
        <v>42947</v>
      </c>
      <c r="P2164" s="122" t="s">
        <v>269</v>
      </c>
      <c r="Q2164" s="116">
        <v>126.82</v>
      </c>
      <c r="R2164" s="11">
        <v>128.5</v>
      </c>
      <c r="S2164" s="11">
        <v>1402001</v>
      </c>
      <c r="T2164" s="78">
        <f t="shared" si="134"/>
        <v>862841.26666666672</v>
      </c>
      <c r="U2164" s="11">
        <f t="shared" si="133"/>
        <v>1.782326457050418E-2</v>
      </c>
      <c r="V2164" s="119">
        <f t="shared" si="135"/>
        <v>0.75506954370886881</v>
      </c>
    </row>
    <row r="2165" spans="2:22">
      <c r="B2165" s="21">
        <v>42926</v>
      </c>
      <c r="C2165" s="122" t="s">
        <v>247</v>
      </c>
      <c r="D2165" s="116">
        <v>58.88</v>
      </c>
      <c r="E2165" s="11">
        <v>59.9</v>
      </c>
      <c r="F2165" s="12">
        <v>4065189</v>
      </c>
      <c r="H2165" s="21">
        <v>42979</v>
      </c>
      <c r="I2165" s="122" t="s">
        <v>36</v>
      </c>
      <c r="J2165" s="117">
        <v>98.45</v>
      </c>
      <c r="K2165" s="96">
        <v>98.34</v>
      </c>
      <c r="L2165" s="12">
        <v>1071728</v>
      </c>
      <c r="N2165" s="113" t="str">
        <f t="shared" si="132"/>
        <v>42948FISV</v>
      </c>
      <c r="O2165" s="21">
        <v>42948</v>
      </c>
      <c r="P2165" s="122" t="s">
        <v>269</v>
      </c>
      <c r="Q2165" s="116">
        <v>128.57</v>
      </c>
      <c r="R2165" s="11">
        <v>129.27000000000001</v>
      </c>
      <c r="S2165" s="11">
        <v>1110436</v>
      </c>
      <c r="T2165" s="78">
        <f t="shared" si="134"/>
        <v>839506.16666666663</v>
      </c>
      <c r="U2165" s="11">
        <f t="shared" si="133"/>
        <v>5.9743359605819047E-3</v>
      </c>
      <c r="V2165" s="119">
        <f t="shared" si="135"/>
        <v>0.75454026851347644</v>
      </c>
    </row>
    <row r="2166" spans="2:22">
      <c r="B2166" s="21">
        <v>42926</v>
      </c>
      <c r="C2166" s="122" t="s">
        <v>248</v>
      </c>
      <c r="D2166" s="116">
        <v>60.15</v>
      </c>
      <c r="E2166" s="11">
        <v>59.91</v>
      </c>
      <c r="F2166" s="12">
        <v>1320979</v>
      </c>
      <c r="H2166" s="21">
        <v>42979</v>
      </c>
      <c r="I2166" s="122" t="s">
        <v>37</v>
      </c>
      <c r="J2166" s="117">
        <v>12.63</v>
      </c>
      <c r="K2166" s="96">
        <v>12.7</v>
      </c>
      <c r="L2166" s="12">
        <v>6547090</v>
      </c>
      <c r="N2166" s="113" t="str">
        <f t="shared" si="132"/>
        <v>42949FISV</v>
      </c>
      <c r="O2166" s="21">
        <v>42949</v>
      </c>
      <c r="P2166" s="122" t="s">
        <v>269</v>
      </c>
      <c r="Q2166" s="116">
        <v>124.54</v>
      </c>
      <c r="R2166" s="11">
        <v>123.97</v>
      </c>
      <c r="S2166" s="11">
        <v>2227450</v>
      </c>
      <c r="T2166" s="78">
        <f t="shared" si="134"/>
        <v>802400.66666666663</v>
      </c>
      <c r="U2166" s="11">
        <f t="shared" si="133"/>
        <v>-4.1863639445800918E-2</v>
      </c>
      <c r="V2166" s="119">
        <f t="shared" si="135"/>
        <v>0.75450734103654615</v>
      </c>
    </row>
    <row r="2167" spans="2:22">
      <c r="B2167" s="21">
        <v>42926</v>
      </c>
      <c r="C2167" s="122" t="s">
        <v>249</v>
      </c>
      <c r="D2167" s="116">
        <v>62.48</v>
      </c>
      <c r="E2167" s="11">
        <v>61.83</v>
      </c>
      <c r="F2167" s="12">
        <v>5126635</v>
      </c>
      <c r="H2167" s="21">
        <v>42979</v>
      </c>
      <c r="I2167" s="122" t="s">
        <v>38</v>
      </c>
      <c r="J2167" s="117">
        <v>24.33</v>
      </c>
      <c r="K2167" s="96">
        <v>24.75</v>
      </c>
      <c r="L2167" s="12">
        <v>3040400</v>
      </c>
      <c r="N2167" s="113" t="str">
        <f t="shared" si="132"/>
        <v>42950FISV</v>
      </c>
      <c r="O2167" s="21">
        <v>42950</v>
      </c>
      <c r="P2167" s="122" t="s">
        <v>269</v>
      </c>
      <c r="Q2167" s="116">
        <v>124.17</v>
      </c>
      <c r="R2167" s="11">
        <v>123.97</v>
      </c>
      <c r="S2167" s="11">
        <v>1125870</v>
      </c>
      <c r="T2167" s="78">
        <f t="shared" si="134"/>
        <v>834239.76666666672</v>
      </c>
      <c r="U2167" s="11">
        <f t="shared" si="133"/>
        <v>0</v>
      </c>
      <c r="V2167" s="119">
        <f t="shared" si="135"/>
        <v>0.76793425999516784</v>
      </c>
    </row>
    <row r="2168" spans="2:22">
      <c r="B2168" s="21">
        <v>42926</v>
      </c>
      <c r="C2168" s="122" t="s">
        <v>250</v>
      </c>
      <c r="D2168" s="116">
        <v>256.06</v>
      </c>
      <c r="E2168" s="11">
        <v>253.09</v>
      </c>
      <c r="F2168" s="12">
        <v>301751</v>
      </c>
      <c r="H2168" s="21">
        <v>42979</v>
      </c>
      <c r="I2168" s="122" t="s">
        <v>39</v>
      </c>
      <c r="J2168" s="117">
        <v>78.86</v>
      </c>
      <c r="K2168" s="96">
        <v>78.67</v>
      </c>
      <c r="L2168" s="12">
        <v>1852138</v>
      </c>
      <c r="N2168" s="113" t="str">
        <f t="shared" si="132"/>
        <v>42951FISV</v>
      </c>
      <c r="O2168" s="21">
        <v>42951</v>
      </c>
      <c r="P2168" s="122" t="s">
        <v>269</v>
      </c>
      <c r="Q2168" s="116">
        <v>124.4</v>
      </c>
      <c r="R2168" s="11">
        <v>123.08</v>
      </c>
      <c r="S2168" s="11">
        <v>971735</v>
      </c>
      <c r="T2168" s="78">
        <f t="shared" si="134"/>
        <v>833883.1</v>
      </c>
      <c r="U2168" s="11">
        <f t="shared" si="133"/>
        <v>-7.2050503962143939E-3</v>
      </c>
      <c r="V2168" s="119">
        <f t="shared" si="135"/>
        <v>0.76796872910526393</v>
      </c>
    </row>
    <row r="2169" spans="2:22">
      <c r="B2169" s="21">
        <v>42926</v>
      </c>
      <c r="C2169" s="122" t="s">
        <v>251</v>
      </c>
      <c r="D2169" s="116">
        <v>38.520000000000003</v>
      </c>
      <c r="E2169" s="11">
        <v>38.68</v>
      </c>
      <c r="F2169" s="12">
        <v>2333845</v>
      </c>
      <c r="H2169" s="21">
        <v>42979</v>
      </c>
      <c r="I2169" s="122" t="s">
        <v>40</v>
      </c>
      <c r="J2169" s="117">
        <v>73.23</v>
      </c>
      <c r="K2169" s="96">
        <v>73.67</v>
      </c>
      <c r="L2169" s="12">
        <v>1731227</v>
      </c>
      <c r="N2169" s="113" t="str">
        <f t="shared" si="132"/>
        <v>42954FISV</v>
      </c>
      <c r="O2169" s="21">
        <v>42954</v>
      </c>
      <c r="P2169" s="122" t="s">
        <v>269</v>
      </c>
      <c r="Q2169" s="116">
        <v>123.09</v>
      </c>
      <c r="R2169" s="11">
        <v>124.08</v>
      </c>
      <c r="S2169" s="11">
        <v>812979</v>
      </c>
      <c r="T2169" s="78">
        <f t="shared" si="134"/>
        <v>837967.6</v>
      </c>
      <c r="U2169" s="11">
        <f t="shared" si="133"/>
        <v>8.0919684144422511E-3</v>
      </c>
      <c r="V2169" s="119">
        <f t="shared" si="135"/>
        <v>0.76893506774176612</v>
      </c>
    </row>
    <row r="2170" spans="2:22">
      <c r="B2170" s="21">
        <v>42926</v>
      </c>
      <c r="C2170" s="122" t="s">
        <v>252</v>
      </c>
      <c r="D2170" s="116">
        <v>79.28</v>
      </c>
      <c r="E2170" s="11">
        <v>80.400000000000006</v>
      </c>
      <c r="F2170" s="12">
        <v>2238511</v>
      </c>
      <c r="H2170" s="21">
        <v>42979</v>
      </c>
      <c r="I2170" s="122" t="s">
        <v>41</v>
      </c>
      <c r="J2170" s="117">
        <v>29.82</v>
      </c>
      <c r="K2170" s="96">
        <v>30.14</v>
      </c>
      <c r="L2170" s="12">
        <v>2500890</v>
      </c>
      <c r="N2170" s="113" t="str">
        <f t="shared" si="132"/>
        <v>42955FISV</v>
      </c>
      <c r="O2170" s="21">
        <v>42955</v>
      </c>
      <c r="P2170" s="122" t="s">
        <v>269</v>
      </c>
      <c r="Q2170" s="116">
        <v>123.45</v>
      </c>
      <c r="R2170" s="11">
        <v>123.58</v>
      </c>
      <c r="S2170" s="11">
        <v>510673</v>
      </c>
      <c r="T2170" s="78">
        <f t="shared" si="134"/>
        <v>832768.83333333337</v>
      </c>
      <c r="U2170" s="11">
        <f t="shared" si="133"/>
        <v>-4.0377992354499338E-3</v>
      </c>
      <c r="V2170" s="119">
        <f t="shared" si="135"/>
        <v>0.76874700946375618</v>
      </c>
    </row>
    <row r="2171" spans="2:22">
      <c r="B2171" s="21">
        <v>42926</v>
      </c>
      <c r="C2171" s="122" t="s">
        <v>253</v>
      </c>
      <c r="D2171" s="116">
        <v>75.73</v>
      </c>
      <c r="E2171" s="11">
        <v>75.31</v>
      </c>
      <c r="F2171" s="12">
        <v>1142375</v>
      </c>
      <c r="H2171" s="21">
        <v>42979</v>
      </c>
      <c r="I2171" s="122" t="s">
        <v>42</v>
      </c>
      <c r="J2171" s="117">
        <v>150.26</v>
      </c>
      <c r="K2171" s="96">
        <v>150.78</v>
      </c>
      <c r="L2171" s="12">
        <v>3383036</v>
      </c>
      <c r="N2171" s="113" t="str">
        <f t="shared" si="132"/>
        <v>42956FISV</v>
      </c>
      <c r="O2171" s="21">
        <v>42956</v>
      </c>
      <c r="P2171" s="122" t="s">
        <v>269</v>
      </c>
      <c r="Q2171" s="116">
        <v>123.27</v>
      </c>
      <c r="R2171" s="11">
        <v>123.3</v>
      </c>
      <c r="S2171" s="11">
        <v>549335</v>
      </c>
      <c r="T2171" s="78">
        <f t="shared" si="134"/>
        <v>804392.1</v>
      </c>
      <c r="U2171" s="11">
        <f t="shared" si="133"/>
        <v>-2.2683094625348577E-3</v>
      </c>
      <c r="V2171" s="119">
        <f t="shared" si="135"/>
        <v>0.76898617215108322</v>
      </c>
    </row>
    <row r="2172" spans="2:22">
      <c r="B2172" s="21">
        <v>42926</v>
      </c>
      <c r="C2172" s="122" t="s">
        <v>254</v>
      </c>
      <c r="D2172" s="116">
        <v>61.51</v>
      </c>
      <c r="E2172" s="11">
        <v>60.84</v>
      </c>
      <c r="F2172" s="12">
        <v>772811</v>
      </c>
      <c r="H2172" s="21">
        <v>42979</v>
      </c>
      <c r="I2172" s="122" t="s">
        <v>43</v>
      </c>
      <c r="J2172" s="117">
        <v>38.979999999999997</v>
      </c>
      <c r="K2172" s="96">
        <v>39.450000000000003</v>
      </c>
      <c r="L2172" s="12">
        <v>2024293</v>
      </c>
      <c r="N2172" s="113" t="str">
        <f t="shared" si="132"/>
        <v>42957FISV</v>
      </c>
      <c r="O2172" s="21">
        <v>42957</v>
      </c>
      <c r="P2172" s="122" t="s">
        <v>269</v>
      </c>
      <c r="Q2172" s="116">
        <v>122.61</v>
      </c>
      <c r="R2172" s="11">
        <v>122.49</v>
      </c>
      <c r="S2172" s="11">
        <v>643254</v>
      </c>
      <c r="T2172" s="78">
        <f t="shared" si="134"/>
        <v>791599.96666666667</v>
      </c>
      <c r="U2172" s="11">
        <f t="shared" si="133"/>
        <v>-6.5910161707045528E-3</v>
      </c>
      <c r="V2172" s="119">
        <f t="shared" si="135"/>
        <v>0.76902888012185144</v>
      </c>
    </row>
    <row r="2173" spans="2:22">
      <c r="B2173" s="21">
        <v>42926</v>
      </c>
      <c r="C2173" s="122" t="s">
        <v>255</v>
      </c>
      <c r="D2173" s="116">
        <v>117.98</v>
      </c>
      <c r="E2173" s="11">
        <v>117.53</v>
      </c>
      <c r="F2173" s="12">
        <v>944822</v>
      </c>
      <c r="H2173" s="21">
        <v>42979</v>
      </c>
      <c r="I2173" s="122" t="s">
        <v>44</v>
      </c>
      <c r="J2173" s="117">
        <v>54.14</v>
      </c>
      <c r="K2173" s="96">
        <v>54.05</v>
      </c>
      <c r="L2173" s="12">
        <v>1712957</v>
      </c>
      <c r="N2173" s="113" t="str">
        <f t="shared" si="132"/>
        <v>42958FISV</v>
      </c>
      <c r="O2173" s="21">
        <v>42958</v>
      </c>
      <c r="P2173" s="122" t="s">
        <v>269</v>
      </c>
      <c r="Q2173" s="116">
        <v>122.88</v>
      </c>
      <c r="R2173" s="11">
        <v>122.84</v>
      </c>
      <c r="S2173" s="11">
        <v>449430</v>
      </c>
      <c r="T2173" s="78">
        <f t="shared" si="134"/>
        <v>781192.93333333335</v>
      </c>
      <c r="U2173" s="11">
        <f t="shared" si="133"/>
        <v>2.8533015730276608E-3</v>
      </c>
      <c r="V2173" s="119">
        <f t="shared" si="135"/>
        <v>0.77027811044957617</v>
      </c>
    </row>
    <row r="2174" spans="2:22">
      <c r="B2174" s="21">
        <v>42926</v>
      </c>
      <c r="C2174" s="122" t="s">
        <v>256</v>
      </c>
      <c r="D2174" s="116">
        <v>35.590000000000003</v>
      </c>
      <c r="E2174" s="11">
        <v>35.76</v>
      </c>
      <c r="F2174" s="12">
        <v>4393236</v>
      </c>
      <c r="H2174" s="21">
        <v>42979</v>
      </c>
      <c r="I2174" s="122" t="s">
        <v>45</v>
      </c>
      <c r="J2174" s="117">
        <v>64.7</v>
      </c>
      <c r="K2174" s="96">
        <v>64.59</v>
      </c>
      <c r="L2174" s="12">
        <v>1273114</v>
      </c>
      <c r="N2174" s="113" t="str">
        <f t="shared" si="132"/>
        <v>42961FISV</v>
      </c>
      <c r="O2174" s="21">
        <v>42961</v>
      </c>
      <c r="P2174" s="122" t="s">
        <v>269</v>
      </c>
      <c r="Q2174" s="116">
        <v>122.97</v>
      </c>
      <c r="R2174" s="11">
        <v>124.05</v>
      </c>
      <c r="S2174" s="11">
        <v>568683</v>
      </c>
      <c r="T2174" s="78">
        <f t="shared" si="134"/>
        <v>766432.3666666667</v>
      </c>
      <c r="U2174" s="11">
        <f t="shared" si="133"/>
        <v>9.8020145651884199E-3</v>
      </c>
      <c r="V2174" s="119">
        <f t="shared" si="135"/>
        <v>0.77033081216643828</v>
      </c>
    </row>
    <row r="2175" spans="2:22">
      <c r="B2175" s="21">
        <v>42926</v>
      </c>
      <c r="C2175" s="122" t="s">
        <v>257</v>
      </c>
      <c r="D2175" s="116">
        <v>56.9</v>
      </c>
      <c r="E2175" s="11">
        <v>57.16</v>
      </c>
      <c r="F2175" s="12">
        <v>1348222</v>
      </c>
      <c r="H2175" s="21">
        <v>42979</v>
      </c>
      <c r="I2175" s="122" t="s">
        <v>46</v>
      </c>
      <c r="J2175" s="117">
        <v>47.25</v>
      </c>
      <c r="K2175" s="96">
        <v>47.37</v>
      </c>
      <c r="L2175" s="12">
        <v>1222191</v>
      </c>
      <c r="N2175" s="113" t="str">
        <f t="shared" si="132"/>
        <v>42962FISV</v>
      </c>
      <c r="O2175" s="21">
        <v>42962</v>
      </c>
      <c r="P2175" s="122" t="s">
        <v>269</v>
      </c>
      <c r="Q2175" s="116">
        <v>124.03</v>
      </c>
      <c r="R2175" s="11">
        <v>124.7</v>
      </c>
      <c r="S2175" s="11">
        <v>557233</v>
      </c>
      <c r="T2175" s="78">
        <f t="shared" si="134"/>
        <v>749503.3666666667</v>
      </c>
      <c r="U2175" s="11">
        <f t="shared" si="133"/>
        <v>5.2261425481807556E-3</v>
      </c>
      <c r="V2175" s="119">
        <f t="shared" si="135"/>
        <v>0.76990135981156038</v>
      </c>
    </row>
    <row r="2176" spans="2:22">
      <c r="B2176" s="21">
        <v>42926</v>
      </c>
      <c r="C2176" s="122" t="s">
        <v>258</v>
      </c>
      <c r="D2176" s="116">
        <v>149.63</v>
      </c>
      <c r="E2176" s="11">
        <v>149.97999999999999</v>
      </c>
      <c r="F2176" s="12">
        <v>1036030</v>
      </c>
      <c r="H2176" s="21">
        <v>42979</v>
      </c>
      <c r="I2176" s="122" t="s">
        <v>47</v>
      </c>
      <c r="J2176" s="117">
        <v>38.630000000000003</v>
      </c>
      <c r="K2176" s="96">
        <v>38.51</v>
      </c>
      <c r="L2176" s="12">
        <v>1770598</v>
      </c>
      <c r="N2176" s="113" t="str">
        <f t="shared" si="132"/>
        <v>42963FISV</v>
      </c>
      <c r="O2176" s="21">
        <v>42963</v>
      </c>
      <c r="P2176" s="122" t="s">
        <v>269</v>
      </c>
      <c r="Q2176" s="116">
        <v>124.98</v>
      </c>
      <c r="R2176" s="11">
        <v>124.83</v>
      </c>
      <c r="S2176" s="11">
        <v>609078</v>
      </c>
      <c r="T2176" s="78">
        <f t="shared" si="134"/>
        <v>752694.6</v>
      </c>
      <c r="U2176" s="11">
        <f t="shared" si="133"/>
        <v>1.0419589769687749E-3</v>
      </c>
      <c r="V2176" s="119">
        <f t="shared" si="135"/>
        <v>0.16165046470592503</v>
      </c>
    </row>
    <row r="2177" spans="2:22">
      <c r="B2177" s="21">
        <v>42926</v>
      </c>
      <c r="C2177" s="122" t="s">
        <v>259</v>
      </c>
      <c r="D2177" s="116">
        <v>76.540000000000006</v>
      </c>
      <c r="E2177" s="11">
        <v>74.760000000000005</v>
      </c>
      <c r="F2177" s="12">
        <v>1161663</v>
      </c>
      <c r="H2177" s="21">
        <v>42979</v>
      </c>
      <c r="I2177" s="122" t="s">
        <v>48</v>
      </c>
      <c r="J2177" s="117">
        <v>138.29</v>
      </c>
      <c r="K2177" s="96">
        <v>137.63</v>
      </c>
      <c r="L2177" s="12">
        <v>1759337</v>
      </c>
      <c r="N2177" s="113" t="str">
        <f t="shared" si="132"/>
        <v>42964FISV</v>
      </c>
      <c r="O2177" s="21">
        <v>42964</v>
      </c>
      <c r="P2177" s="122" t="s">
        <v>269</v>
      </c>
      <c r="Q2177" s="116">
        <v>124.1</v>
      </c>
      <c r="R2177" s="11">
        <v>121.09</v>
      </c>
      <c r="S2177" s="11">
        <v>1175284</v>
      </c>
      <c r="T2177" s="78">
        <f t="shared" si="134"/>
        <v>744013.93333333335</v>
      </c>
      <c r="U2177" s="11">
        <f t="shared" si="133"/>
        <v>-3.0418740896684685E-2</v>
      </c>
      <c r="V2177" s="119">
        <f t="shared" si="135"/>
        <v>0.16004560228617937</v>
      </c>
    </row>
    <row r="2178" spans="2:22">
      <c r="B2178" s="21">
        <v>42926</v>
      </c>
      <c r="C2178" s="122" t="s">
        <v>260</v>
      </c>
      <c r="D2178" s="116">
        <v>11.24</v>
      </c>
      <c r="E2178" s="11">
        <v>11.34</v>
      </c>
      <c r="F2178" s="12">
        <v>18881282</v>
      </c>
      <c r="H2178" s="21">
        <v>42979</v>
      </c>
      <c r="I2178" s="122" t="s">
        <v>49</v>
      </c>
      <c r="J2178" s="117">
        <v>42.53</v>
      </c>
      <c r="K2178" s="96">
        <v>43.02</v>
      </c>
      <c r="L2178" s="12">
        <v>1319461</v>
      </c>
      <c r="N2178" s="113" t="str">
        <f t="shared" si="132"/>
        <v>42965FISV</v>
      </c>
      <c r="O2178" s="21">
        <v>42965</v>
      </c>
      <c r="P2178" s="122" t="s">
        <v>269</v>
      </c>
      <c r="Q2178" s="116">
        <v>120.94</v>
      </c>
      <c r="R2178" s="11">
        <v>120.36</v>
      </c>
      <c r="S2178" s="11">
        <v>929030</v>
      </c>
      <c r="T2178" s="78">
        <f t="shared" si="134"/>
        <v>755378.23333333328</v>
      </c>
      <c r="U2178" s="11">
        <f t="shared" si="133"/>
        <v>-6.0468190044304614E-3</v>
      </c>
      <c r="V2178" s="119">
        <f t="shared" si="135"/>
        <v>0.18307391089144937</v>
      </c>
    </row>
    <row r="2179" spans="2:22">
      <c r="B2179" s="21">
        <v>42926</v>
      </c>
      <c r="C2179" s="122" t="s">
        <v>261</v>
      </c>
      <c r="D2179" s="116">
        <v>43.75</v>
      </c>
      <c r="E2179" s="11">
        <v>43.75</v>
      </c>
      <c r="F2179" s="12">
        <v>2847968</v>
      </c>
      <c r="H2179" s="21">
        <v>42979</v>
      </c>
      <c r="I2179" s="122" t="s">
        <v>50</v>
      </c>
      <c r="J2179" s="117">
        <v>14.13</v>
      </c>
      <c r="K2179" s="96">
        <v>14.31</v>
      </c>
      <c r="L2179" s="12">
        <v>22355795</v>
      </c>
      <c r="N2179" s="113" t="str">
        <f t="shared" si="132"/>
        <v>42968FISV</v>
      </c>
      <c r="O2179" s="21">
        <v>42968</v>
      </c>
      <c r="P2179" s="122" t="s">
        <v>269</v>
      </c>
      <c r="Q2179" s="116">
        <v>120.64</v>
      </c>
      <c r="R2179" s="11">
        <v>120.77</v>
      </c>
      <c r="S2179" s="11">
        <v>825505</v>
      </c>
      <c r="T2179" s="78">
        <f t="shared" si="134"/>
        <v>762867.56666666665</v>
      </c>
      <c r="U2179" s="11">
        <f t="shared" si="133"/>
        <v>3.4006585254394641E-3</v>
      </c>
      <c r="V2179" s="119">
        <f t="shared" si="135"/>
        <v>0.18213772164879186</v>
      </c>
    </row>
    <row r="2180" spans="2:22">
      <c r="B2180" s="21">
        <v>42926</v>
      </c>
      <c r="C2180" s="122" t="s">
        <v>262</v>
      </c>
      <c r="D2180" s="116">
        <v>151.69</v>
      </c>
      <c r="E2180" s="11">
        <v>153.5</v>
      </c>
      <c r="F2180" s="12">
        <v>13378672</v>
      </c>
      <c r="H2180" s="21">
        <v>42979</v>
      </c>
      <c r="I2180" s="122" t="s">
        <v>51</v>
      </c>
      <c r="J2180" s="117">
        <v>19.079999999999998</v>
      </c>
      <c r="K2180" s="96">
        <v>19.36</v>
      </c>
      <c r="L2180" s="12">
        <v>7550930</v>
      </c>
      <c r="N2180" s="113" t="str">
        <f t="shared" ref="N2180:N2243" si="136">O2180&amp;P2180</f>
        <v>42969FISV</v>
      </c>
      <c r="O2180" s="21">
        <v>42969</v>
      </c>
      <c r="P2180" s="122" t="s">
        <v>269</v>
      </c>
      <c r="Q2180" s="116">
        <v>121.15</v>
      </c>
      <c r="R2180" s="11">
        <v>122.62</v>
      </c>
      <c r="S2180" s="11">
        <v>637508</v>
      </c>
      <c r="T2180" s="78">
        <f t="shared" si="134"/>
        <v>773497.33333333337</v>
      </c>
      <c r="U2180" s="11">
        <f t="shared" si="133"/>
        <v>1.5202232047258055E-2</v>
      </c>
      <c r="V2180" s="119">
        <f t="shared" si="135"/>
        <v>0.18250049046733044</v>
      </c>
    </row>
    <row r="2181" spans="2:22">
      <c r="B2181" s="21">
        <v>42926</v>
      </c>
      <c r="C2181" s="122" t="s">
        <v>263</v>
      </c>
      <c r="D2181" s="116">
        <v>65.900000000000006</v>
      </c>
      <c r="E2181" s="11">
        <v>66.45</v>
      </c>
      <c r="F2181" s="12">
        <v>1063466</v>
      </c>
      <c r="H2181" s="21">
        <v>42979</v>
      </c>
      <c r="I2181" s="122" t="s">
        <v>52</v>
      </c>
      <c r="J2181" s="117">
        <v>26.85</v>
      </c>
      <c r="K2181" s="96">
        <v>26.77</v>
      </c>
      <c r="L2181" s="12">
        <v>3595577</v>
      </c>
      <c r="N2181" s="113" t="str">
        <f t="shared" si="136"/>
        <v>42970FISV</v>
      </c>
      <c r="O2181" s="21">
        <v>42970</v>
      </c>
      <c r="P2181" s="122" t="s">
        <v>269</v>
      </c>
      <c r="Q2181" s="116">
        <v>122.22</v>
      </c>
      <c r="R2181" s="11">
        <v>122.15</v>
      </c>
      <c r="S2181" s="11">
        <v>486825</v>
      </c>
      <c r="T2181" s="78">
        <f t="shared" si="134"/>
        <v>757851.26666666672</v>
      </c>
      <c r="U2181" s="11">
        <f t="shared" ref="U2181:U2244" si="137">LN(R2181/R2180)</f>
        <v>-3.8403446307923969E-3</v>
      </c>
      <c r="V2181" s="119">
        <f t="shared" si="135"/>
        <v>0.18716521357154317</v>
      </c>
    </row>
    <row r="2182" spans="2:22">
      <c r="B2182" s="21">
        <v>42926</v>
      </c>
      <c r="C2182" s="122" t="s">
        <v>264</v>
      </c>
      <c r="D2182" s="116">
        <v>11.82</v>
      </c>
      <c r="E2182" s="11">
        <v>12.52</v>
      </c>
      <c r="F2182" s="12">
        <v>24245156</v>
      </c>
      <c r="H2182" s="21">
        <v>42979</v>
      </c>
      <c r="I2182" s="122" t="s">
        <v>53</v>
      </c>
      <c r="J2182" s="117">
        <v>30.89</v>
      </c>
      <c r="K2182" s="96">
        <v>30.92</v>
      </c>
      <c r="L2182" s="12">
        <v>1900111</v>
      </c>
      <c r="N2182" s="113" t="str">
        <f t="shared" si="136"/>
        <v>42971FISV</v>
      </c>
      <c r="O2182" s="21">
        <v>42971</v>
      </c>
      <c r="P2182" s="122" t="s">
        <v>269</v>
      </c>
      <c r="Q2182" s="116">
        <v>122.05</v>
      </c>
      <c r="R2182" s="11">
        <v>121.51</v>
      </c>
      <c r="S2182" s="11">
        <v>448741</v>
      </c>
      <c r="T2182" s="78">
        <f t="shared" si="134"/>
        <v>752586.2</v>
      </c>
      <c r="U2182" s="11">
        <f t="shared" si="137"/>
        <v>-5.2532337832291408E-3</v>
      </c>
      <c r="V2182" s="119">
        <f t="shared" si="135"/>
        <v>0.18437777116227969</v>
      </c>
    </row>
    <row r="2183" spans="2:22">
      <c r="B2183" s="21">
        <v>42926</v>
      </c>
      <c r="C2183" s="122" t="s">
        <v>265</v>
      </c>
      <c r="D2183" s="116">
        <v>218</v>
      </c>
      <c r="E2183" s="11">
        <v>218.87</v>
      </c>
      <c r="F2183" s="12">
        <v>1018246</v>
      </c>
      <c r="H2183" s="21">
        <v>42979</v>
      </c>
      <c r="I2183" s="122" t="s">
        <v>54</v>
      </c>
      <c r="J2183" s="117">
        <v>123.52</v>
      </c>
      <c r="K2183" s="96">
        <v>123.15</v>
      </c>
      <c r="L2183" s="12">
        <v>453130</v>
      </c>
      <c r="N2183" s="113" t="str">
        <f t="shared" si="136"/>
        <v>42972FISV</v>
      </c>
      <c r="O2183" s="21">
        <v>42972</v>
      </c>
      <c r="P2183" s="122" t="s">
        <v>269</v>
      </c>
      <c r="Q2183" s="116">
        <v>121.99</v>
      </c>
      <c r="R2183" s="11">
        <v>122.32</v>
      </c>
      <c r="S2183" s="11">
        <v>869849</v>
      </c>
      <c r="T2183" s="78">
        <f t="shared" si="134"/>
        <v>743889.33333333337</v>
      </c>
      <c r="U2183" s="11">
        <f t="shared" si="137"/>
        <v>6.6439977002863537E-3</v>
      </c>
      <c r="V2183" s="119">
        <f t="shared" si="135"/>
        <v>0.18490261982881129</v>
      </c>
    </row>
    <row r="2184" spans="2:22">
      <c r="B2184" s="21">
        <v>42926</v>
      </c>
      <c r="C2184" s="122" t="s">
        <v>266</v>
      </c>
      <c r="D2184" s="116">
        <v>29.24</v>
      </c>
      <c r="E2184" s="11">
        <v>29.31</v>
      </c>
      <c r="F2184" s="12">
        <v>3804983</v>
      </c>
      <c r="H2184" s="21">
        <v>42979</v>
      </c>
      <c r="I2184" s="122" t="s">
        <v>55</v>
      </c>
      <c r="J2184" s="117">
        <v>86.995000000000005</v>
      </c>
      <c r="K2184" s="96">
        <v>86.765000000000001</v>
      </c>
      <c r="L2184" s="12">
        <v>1025778</v>
      </c>
      <c r="N2184" s="113" t="str">
        <f t="shared" si="136"/>
        <v>42975FISV</v>
      </c>
      <c r="O2184" s="21">
        <v>42975</v>
      </c>
      <c r="P2184" s="122" t="s">
        <v>269</v>
      </c>
      <c r="Q2184" s="116">
        <v>122.66</v>
      </c>
      <c r="R2184" s="11">
        <v>122.83</v>
      </c>
      <c r="S2184" s="11">
        <v>445820</v>
      </c>
      <c r="T2184" s="78">
        <f t="shared" si="134"/>
        <v>755742.46666666667</v>
      </c>
      <c r="U2184" s="11">
        <f t="shared" si="137"/>
        <v>4.1607239301962836E-3</v>
      </c>
      <c r="V2184" s="119">
        <f t="shared" si="135"/>
        <v>0.18582765319683212</v>
      </c>
    </row>
    <row r="2185" spans="2:22">
      <c r="B2185" s="21">
        <v>42926</v>
      </c>
      <c r="C2185" s="122" t="s">
        <v>267</v>
      </c>
      <c r="D2185" s="116">
        <v>127.26</v>
      </c>
      <c r="E2185" s="11">
        <v>127.88</v>
      </c>
      <c r="F2185" s="12">
        <v>500078</v>
      </c>
      <c r="H2185" s="21">
        <v>42979</v>
      </c>
      <c r="I2185" s="122" t="s">
        <v>56</v>
      </c>
      <c r="J2185" s="117">
        <v>18.149999999999999</v>
      </c>
      <c r="K2185" s="96">
        <v>18.14</v>
      </c>
      <c r="L2185" s="12">
        <v>3406541</v>
      </c>
      <c r="N2185" s="113" t="str">
        <f t="shared" si="136"/>
        <v>42976FISV</v>
      </c>
      <c r="O2185" s="21">
        <v>42976</v>
      </c>
      <c r="P2185" s="122" t="s">
        <v>269</v>
      </c>
      <c r="Q2185" s="116">
        <v>122.19</v>
      </c>
      <c r="R2185" s="11">
        <v>123.02</v>
      </c>
      <c r="S2185" s="11">
        <v>576663</v>
      </c>
      <c r="T2185" s="78">
        <f t="shared" si="134"/>
        <v>742709.8666666667</v>
      </c>
      <c r="U2185" s="11">
        <f t="shared" si="137"/>
        <v>1.5456582292192797E-3</v>
      </c>
      <c r="V2185" s="119">
        <f t="shared" si="135"/>
        <v>0.18195001894768476</v>
      </c>
    </row>
    <row r="2186" spans="2:22">
      <c r="B2186" s="21">
        <v>42926</v>
      </c>
      <c r="C2186" s="122" t="s">
        <v>268</v>
      </c>
      <c r="D2186" s="116">
        <v>86.81</v>
      </c>
      <c r="E2186" s="11">
        <v>87.3</v>
      </c>
      <c r="F2186" s="12">
        <v>1486423</v>
      </c>
      <c r="H2186" s="21">
        <v>42979</v>
      </c>
      <c r="I2186" s="122" t="s">
        <v>57</v>
      </c>
      <c r="J2186" s="117">
        <v>105.38</v>
      </c>
      <c r="K2186" s="96">
        <v>105.61</v>
      </c>
      <c r="L2186" s="12">
        <v>1173319</v>
      </c>
      <c r="N2186" s="113" t="str">
        <f t="shared" si="136"/>
        <v>42977FISV</v>
      </c>
      <c r="O2186" s="21">
        <v>42977</v>
      </c>
      <c r="P2186" s="122" t="s">
        <v>269</v>
      </c>
      <c r="Q2186" s="116">
        <v>123.04</v>
      </c>
      <c r="R2186" s="11">
        <v>123.21</v>
      </c>
      <c r="S2186" s="11">
        <v>572912</v>
      </c>
      <c r="T2186" s="78">
        <f t="shared" si="134"/>
        <v>740443.9</v>
      </c>
      <c r="U2186" s="11">
        <f t="shared" si="137"/>
        <v>1.5432728563546513E-3</v>
      </c>
      <c r="V2186" s="119">
        <f t="shared" si="135"/>
        <v>0.182038988360608</v>
      </c>
    </row>
    <row r="2187" spans="2:22">
      <c r="B2187" s="21">
        <v>42926</v>
      </c>
      <c r="C2187" s="122" t="s">
        <v>269</v>
      </c>
      <c r="D2187" s="116">
        <v>122.89</v>
      </c>
      <c r="E2187" s="11">
        <v>122.8</v>
      </c>
      <c r="F2187" s="12">
        <v>506612</v>
      </c>
      <c r="H2187" s="21">
        <v>42979</v>
      </c>
      <c r="I2187" s="122" t="s">
        <v>58</v>
      </c>
      <c r="J2187" s="117">
        <v>257.98</v>
      </c>
      <c r="K2187" s="96">
        <v>258.75</v>
      </c>
      <c r="L2187" s="12">
        <v>521358</v>
      </c>
      <c r="N2187" s="113" t="str">
        <f t="shared" si="136"/>
        <v>42978FISV</v>
      </c>
      <c r="O2187" s="21">
        <v>42978</v>
      </c>
      <c r="P2187" s="122" t="s">
        <v>269</v>
      </c>
      <c r="Q2187" s="116">
        <v>123.74</v>
      </c>
      <c r="R2187" s="11">
        <v>123.71</v>
      </c>
      <c r="S2187" s="11">
        <v>844490</v>
      </c>
      <c r="T2187" s="78">
        <f t="shared" si="134"/>
        <v>740925.4</v>
      </c>
      <c r="U2187" s="11">
        <f t="shared" si="137"/>
        <v>4.0499002381632569E-3</v>
      </c>
      <c r="V2187" s="119">
        <f t="shared" si="135"/>
        <v>0.18123820083304609</v>
      </c>
    </row>
    <row r="2188" spans="2:22">
      <c r="B2188" s="21">
        <v>42926</v>
      </c>
      <c r="C2188" s="122" t="s">
        <v>270</v>
      </c>
      <c r="D2188" s="116">
        <v>26.38</v>
      </c>
      <c r="E2188" s="11">
        <v>26.34</v>
      </c>
      <c r="F2188" s="12">
        <v>4950931</v>
      </c>
      <c r="H2188" s="21">
        <v>42979</v>
      </c>
      <c r="I2188" s="122" t="s">
        <v>59</v>
      </c>
      <c r="J2188" s="117">
        <v>142.97999999999999</v>
      </c>
      <c r="K2188" s="96">
        <v>144.08000000000001</v>
      </c>
      <c r="L2188" s="12">
        <v>3351733</v>
      </c>
      <c r="N2188" s="113" t="str">
        <f t="shared" si="136"/>
        <v>42979FISV</v>
      </c>
      <c r="O2188" s="21">
        <v>42979</v>
      </c>
      <c r="P2188" s="122" t="s">
        <v>269</v>
      </c>
      <c r="Q2188" s="117">
        <v>124.19</v>
      </c>
      <c r="R2188" s="96">
        <v>123</v>
      </c>
      <c r="S2188" s="11">
        <v>478037</v>
      </c>
      <c r="T2188" s="78">
        <f t="shared" si="134"/>
        <v>752051.76666666672</v>
      </c>
      <c r="U2188" s="11">
        <f t="shared" si="137"/>
        <v>-5.7557615023226295E-3</v>
      </c>
      <c r="V2188" s="119">
        <f t="shared" si="135"/>
        <v>0.18130762181336596</v>
      </c>
    </row>
    <row r="2189" spans="2:22">
      <c r="B2189" s="21">
        <v>42926</v>
      </c>
      <c r="C2189" s="122" t="s">
        <v>271</v>
      </c>
      <c r="D2189" s="116">
        <v>49.69</v>
      </c>
      <c r="E2189" s="11">
        <v>48.4</v>
      </c>
      <c r="F2189" s="12">
        <v>4487577</v>
      </c>
      <c r="H2189" s="21">
        <v>42979</v>
      </c>
      <c r="I2189" s="122" t="s">
        <v>60</v>
      </c>
      <c r="J2189" s="117">
        <v>64.84</v>
      </c>
      <c r="K2189" s="96">
        <v>65.099999999999994</v>
      </c>
      <c r="L2189" s="12">
        <v>1408107</v>
      </c>
      <c r="N2189" s="113" t="str">
        <f t="shared" si="136"/>
        <v>42983FISV</v>
      </c>
      <c r="O2189" s="21">
        <v>42983</v>
      </c>
      <c r="P2189" s="122" t="s">
        <v>269</v>
      </c>
      <c r="Q2189" s="117">
        <v>122.58</v>
      </c>
      <c r="R2189" s="96">
        <v>121.86</v>
      </c>
      <c r="S2189" s="11">
        <v>868630</v>
      </c>
      <c r="T2189" s="78">
        <f t="shared" si="134"/>
        <v>748451.66666666663</v>
      </c>
      <c r="U2189" s="11">
        <f t="shared" si="137"/>
        <v>-9.3115105520691858E-3</v>
      </c>
      <c r="V2189" s="119">
        <f t="shared" si="135"/>
        <v>0.18137519548373046</v>
      </c>
    </row>
    <row r="2190" spans="2:22">
      <c r="B2190" s="21">
        <v>42926</v>
      </c>
      <c r="C2190" s="122" t="s">
        <v>272</v>
      </c>
      <c r="D2190" s="116">
        <v>35.25</v>
      </c>
      <c r="E2190" s="11">
        <v>35.74</v>
      </c>
      <c r="F2190" s="12">
        <v>2001654</v>
      </c>
      <c r="H2190" s="21">
        <v>42979</v>
      </c>
      <c r="I2190" s="122" t="s">
        <v>61</v>
      </c>
      <c r="J2190" s="117">
        <v>155.72</v>
      </c>
      <c r="K2190" s="96">
        <v>154.97999999999999</v>
      </c>
      <c r="L2190" s="12">
        <v>265073</v>
      </c>
      <c r="N2190" s="113" t="str">
        <f t="shared" si="136"/>
        <v>42984FISV</v>
      </c>
      <c r="O2190" s="21">
        <v>42984</v>
      </c>
      <c r="P2190" s="122" t="s">
        <v>269</v>
      </c>
      <c r="Q2190" s="117">
        <v>122.37</v>
      </c>
      <c r="R2190" s="96">
        <v>122.41</v>
      </c>
      <c r="S2190" s="11">
        <v>1169173</v>
      </c>
      <c r="T2190" s="78">
        <f t="shared" si="134"/>
        <v>751820.66666666663</v>
      </c>
      <c r="U2190" s="11">
        <f t="shared" si="137"/>
        <v>4.5032212670726652E-3</v>
      </c>
      <c r="V2190" s="119">
        <f t="shared" si="135"/>
        <v>0.18295304605823878</v>
      </c>
    </row>
    <row r="2191" spans="2:22">
      <c r="B2191" s="21">
        <v>42926</v>
      </c>
      <c r="C2191" s="122" t="s">
        <v>273</v>
      </c>
      <c r="D2191" s="116">
        <v>45.14</v>
      </c>
      <c r="E2191" s="11">
        <v>45.37</v>
      </c>
      <c r="F2191" s="12">
        <v>919336</v>
      </c>
      <c r="H2191" s="21">
        <v>42979</v>
      </c>
      <c r="I2191" s="122" t="s">
        <v>62</v>
      </c>
      <c r="J2191" s="117">
        <v>137.1</v>
      </c>
      <c r="K2191" s="96">
        <v>137.94</v>
      </c>
      <c r="L2191" s="12">
        <v>205360</v>
      </c>
      <c r="N2191" s="113" t="str">
        <f t="shared" si="136"/>
        <v>42985FISV</v>
      </c>
      <c r="O2191" s="21">
        <v>42985</v>
      </c>
      <c r="P2191" s="122" t="s">
        <v>269</v>
      </c>
      <c r="Q2191" s="117">
        <v>122.93</v>
      </c>
      <c r="R2191" s="96">
        <v>122.83</v>
      </c>
      <c r="S2191" s="11">
        <v>603583</v>
      </c>
      <c r="T2191" s="78">
        <f t="shared" si="134"/>
        <v>777499.1333333333</v>
      </c>
      <c r="U2191" s="11">
        <f t="shared" si="137"/>
        <v>3.4252194635820241E-3</v>
      </c>
      <c r="V2191" s="119">
        <f t="shared" si="135"/>
        <v>0.1837007919484408</v>
      </c>
    </row>
    <row r="2192" spans="2:22">
      <c r="B2192" s="21">
        <v>42926</v>
      </c>
      <c r="C2192" s="122" t="s">
        <v>274</v>
      </c>
      <c r="D2192" s="116">
        <v>46.21</v>
      </c>
      <c r="E2192" s="11">
        <v>46.38</v>
      </c>
      <c r="F2192" s="12">
        <v>1010292</v>
      </c>
      <c r="H2192" s="21">
        <v>42979</v>
      </c>
      <c r="I2192" s="122" t="s">
        <v>63</v>
      </c>
      <c r="J2192" s="117">
        <v>205</v>
      </c>
      <c r="K2192" s="96">
        <v>207.15</v>
      </c>
      <c r="L2192" s="12">
        <v>824566</v>
      </c>
      <c r="N2192" s="113" t="str">
        <f t="shared" si="136"/>
        <v>42986FISV</v>
      </c>
      <c r="O2192" s="21">
        <v>42986</v>
      </c>
      <c r="P2192" s="122" t="s">
        <v>269</v>
      </c>
      <c r="Q2192" s="117">
        <v>122.67</v>
      </c>
      <c r="R2192" s="96">
        <v>122.66</v>
      </c>
      <c r="S2192" s="11">
        <v>709016</v>
      </c>
      <c r="T2192" s="78">
        <f t="shared" si="134"/>
        <v>785161.3</v>
      </c>
      <c r="U2192" s="11">
        <f t="shared" si="137"/>
        <v>-1.3849853531653559E-3</v>
      </c>
      <c r="V2192" s="119">
        <f t="shared" si="135"/>
        <v>0.18333867852769775</v>
      </c>
    </row>
    <row r="2193" spans="2:22">
      <c r="B2193" s="21">
        <v>42926</v>
      </c>
      <c r="C2193" s="122" t="s">
        <v>275</v>
      </c>
      <c r="D2193" s="116">
        <v>74.349999999999994</v>
      </c>
      <c r="E2193" s="11">
        <v>75.87</v>
      </c>
      <c r="F2193" s="12">
        <v>1052674</v>
      </c>
      <c r="H2193" s="21">
        <v>42979</v>
      </c>
      <c r="I2193" s="122" t="s">
        <v>64</v>
      </c>
      <c r="J2193" s="117">
        <v>137.4</v>
      </c>
      <c r="K2193" s="96">
        <v>138.03</v>
      </c>
      <c r="L2193" s="12">
        <v>1321776</v>
      </c>
      <c r="N2193" s="113" t="str">
        <f t="shared" si="136"/>
        <v>42989FISV</v>
      </c>
      <c r="O2193" s="21">
        <v>42989</v>
      </c>
      <c r="P2193" s="122" t="s">
        <v>269</v>
      </c>
      <c r="Q2193" s="117">
        <v>123.4</v>
      </c>
      <c r="R2193" s="96">
        <v>124.32</v>
      </c>
      <c r="S2193" s="11">
        <v>589692</v>
      </c>
      <c r="T2193" s="78">
        <f t="shared" si="134"/>
        <v>788029.06666666665</v>
      </c>
      <c r="U2193" s="11">
        <f t="shared" si="137"/>
        <v>1.3442586421499605E-2</v>
      </c>
      <c r="V2193" s="119">
        <f t="shared" si="135"/>
        <v>0.18332442294434534</v>
      </c>
    </row>
    <row r="2194" spans="2:22">
      <c r="B2194" s="21">
        <v>42926</v>
      </c>
      <c r="C2194" s="122" t="s">
        <v>276</v>
      </c>
      <c r="D2194" s="116">
        <v>27.47</v>
      </c>
      <c r="E2194" s="11">
        <v>27.84</v>
      </c>
      <c r="F2194" s="12">
        <v>1201836</v>
      </c>
      <c r="H2194" s="21">
        <v>42979</v>
      </c>
      <c r="I2194" s="122" t="s">
        <v>65</v>
      </c>
      <c r="J2194" s="117">
        <v>47</v>
      </c>
      <c r="K2194" s="96">
        <v>46.77</v>
      </c>
      <c r="L2194" s="12">
        <v>2096631</v>
      </c>
      <c r="N2194" s="113" t="str">
        <f t="shared" si="136"/>
        <v>42990FISV</v>
      </c>
      <c r="O2194" s="21">
        <v>42990</v>
      </c>
      <c r="P2194" s="122" t="s">
        <v>269</v>
      </c>
      <c r="Q2194" s="117">
        <v>124.31</v>
      </c>
      <c r="R2194" s="96">
        <v>124.58</v>
      </c>
      <c r="S2194" s="11">
        <v>525100</v>
      </c>
      <c r="T2194" s="78">
        <f t="shared" si="134"/>
        <v>792297.16666666663</v>
      </c>
      <c r="U2194" s="11">
        <f t="shared" si="137"/>
        <v>2.0891932066621427E-3</v>
      </c>
      <c r="V2194" s="119">
        <f t="shared" si="135"/>
        <v>0.18747534067886476</v>
      </c>
    </row>
    <row r="2195" spans="2:22">
      <c r="B2195" s="21">
        <v>42926</v>
      </c>
      <c r="C2195" s="122" t="s">
        <v>277</v>
      </c>
      <c r="D2195" s="116">
        <v>27.87</v>
      </c>
      <c r="E2195" s="11">
        <v>28.28</v>
      </c>
      <c r="F2195" s="12">
        <v>7097138</v>
      </c>
      <c r="H2195" s="21">
        <v>42979</v>
      </c>
      <c r="I2195" s="122" t="s">
        <v>66</v>
      </c>
      <c r="J2195" s="117">
        <v>35.24</v>
      </c>
      <c r="K2195" s="96">
        <v>35.090000000000003</v>
      </c>
      <c r="L2195" s="12">
        <v>12821972</v>
      </c>
      <c r="N2195" s="113" t="str">
        <f t="shared" si="136"/>
        <v>42991FISV</v>
      </c>
      <c r="O2195" s="21">
        <v>42991</v>
      </c>
      <c r="P2195" s="122" t="s">
        <v>269</v>
      </c>
      <c r="Q2195" s="117">
        <v>124.06</v>
      </c>
      <c r="R2195" s="96">
        <v>123.99</v>
      </c>
      <c r="S2195" s="11">
        <v>489050</v>
      </c>
      <c r="T2195" s="78">
        <f t="shared" si="134"/>
        <v>763067.1333333333</v>
      </c>
      <c r="U2195" s="11">
        <f t="shared" si="137"/>
        <v>-4.7471626342488488E-3</v>
      </c>
      <c r="V2195" s="119">
        <f t="shared" si="135"/>
        <v>0.17954692559343111</v>
      </c>
    </row>
    <row r="2196" spans="2:22">
      <c r="B2196" s="21">
        <v>42926</v>
      </c>
      <c r="C2196" s="122" t="s">
        <v>278</v>
      </c>
      <c r="D2196" s="116">
        <v>126.64</v>
      </c>
      <c r="E2196" s="11">
        <v>124.76</v>
      </c>
      <c r="F2196" s="12">
        <v>471068</v>
      </c>
      <c r="H2196" s="21">
        <v>42979</v>
      </c>
      <c r="I2196" s="122" t="s">
        <v>67</v>
      </c>
      <c r="J2196" s="117">
        <v>141.83000000000001</v>
      </c>
      <c r="K2196" s="96">
        <v>141.9</v>
      </c>
      <c r="L2196" s="12">
        <v>1074863</v>
      </c>
      <c r="N2196" s="113" t="str">
        <f t="shared" si="136"/>
        <v>42992FISV</v>
      </c>
      <c r="O2196" s="21">
        <v>42992</v>
      </c>
      <c r="P2196" s="122" t="s">
        <v>269</v>
      </c>
      <c r="Q2196" s="117">
        <v>123.6</v>
      </c>
      <c r="R2196" s="96">
        <v>123.55</v>
      </c>
      <c r="S2196" s="11">
        <v>652376</v>
      </c>
      <c r="T2196" s="78">
        <f t="shared" si="134"/>
        <v>742354.26666666672</v>
      </c>
      <c r="U2196" s="11">
        <f t="shared" si="137"/>
        <v>-3.5549847571315902E-3</v>
      </c>
      <c r="V2196" s="119">
        <f t="shared" si="135"/>
        <v>0.17860500016134237</v>
      </c>
    </row>
    <row r="2197" spans="2:22">
      <c r="B2197" s="21">
        <v>42926</v>
      </c>
      <c r="C2197" s="122" t="s">
        <v>279</v>
      </c>
      <c r="D2197" s="116">
        <v>63.82</v>
      </c>
      <c r="E2197" s="11">
        <v>64.599999999999994</v>
      </c>
      <c r="F2197" s="12">
        <v>1975090</v>
      </c>
      <c r="H2197" s="21">
        <v>42979</v>
      </c>
      <c r="I2197" s="122" t="s">
        <v>68</v>
      </c>
      <c r="J2197" s="117">
        <v>54.15</v>
      </c>
      <c r="K2197" s="96">
        <v>54.91</v>
      </c>
      <c r="L2197" s="12">
        <v>1612746</v>
      </c>
      <c r="N2197" s="113" t="str">
        <f t="shared" si="136"/>
        <v>42993FISV</v>
      </c>
      <c r="O2197" s="21">
        <v>42993</v>
      </c>
      <c r="P2197" s="122" t="s">
        <v>269</v>
      </c>
      <c r="Q2197" s="117">
        <v>123.62</v>
      </c>
      <c r="R2197" s="96">
        <v>124.05</v>
      </c>
      <c r="S2197" s="11">
        <v>1484510</v>
      </c>
      <c r="T2197" s="78">
        <f t="shared" si="134"/>
        <v>689851.8</v>
      </c>
      <c r="U2197" s="11">
        <f t="shared" si="137"/>
        <v>4.0387777031909728E-3</v>
      </c>
      <c r="V2197" s="119">
        <f t="shared" si="135"/>
        <v>0.13189695930783479</v>
      </c>
    </row>
    <row r="2198" spans="2:22">
      <c r="B2198" s="21">
        <v>42926</v>
      </c>
      <c r="C2198" s="122" t="s">
        <v>280</v>
      </c>
      <c r="D2198" s="116">
        <v>201.22</v>
      </c>
      <c r="E2198" s="11">
        <v>201.07</v>
      </c>
      <c r="F2198" s="12">
        <v>1028703</v>
      </c>
      <c r="H2198" s="21">
        <v>42979</v>
      </c>
      <c r="I2198" s="122" t="s">
        <v>69</v>
      </c>
      <c r="J2198" s="117">
        <v>20.18</v>
      </c>
      <c r="K2198" s="96">
        <v>20.190000000000001</v>
      </c>
      <c r="L2198" s="12">
        <v>2971361</v>
      </c>
      <c r="N2198" s="113" t="str">
        <f t="shared" si="136"/>
        <v>42996FISV</v>
      </c>
      <c r="O2198" s="21">
        <v>42996</v>
      </c>
      <c r="P2198" s="122" t="s">
        <v>269</v>
      </c>
      <c r="Q2198" s="117">
        <v>123.91</v>
      </c>
      <c r="R2198" s="96">
        <v>125.53</v>
      </c>
      <c r="S2198" s="11">
        <v>762210</v>
      </c>
      <c r="T2198" s="78">
        <f t="shared" si="134"/>
        <v>701806.46666666667</v>
      </c>
      <c r="U2198" s="11">
        <f t="shared" si="137"/>
        <v>1.1860063692307053E-2</v>
      </c>
      <c r="V2198" s="119">
        <f t="shared" si="135"/>
        <v>0.13244099096247477</v>
      </c>
    </row>
    <row r="2199" spans="2:22">
      <c r="B2199" s="21">
        <v>42926</v>
      </c>
      <c r="C2199" s="122" t="s">
        <v>281</v>
      </c>
      <c r="D2199" s="116">
        <v>26.13</v>
      </c>
      <c r="E2199" s="11">
        <v>26.04</v>
      </c>
      <c r="F2199" s="12">
        <v>46755231</v>
      </c>
      <c r="H2199" s="21">
        <v>42979</v>
      </c>
      <c r="I2199" s="122" t="s">
        <v>70</v>
      </c>
      <c r="J2199" s="117">
        <v>85.9</v>
      </c>
      <c r="K2199" s="96">
        <v>85.08</v>
      </c>
      <c r="L2199" s="12">
        <v>1205705</v>
      </c>
      <c r="N2199" s="113" t="str">
        <f t="shared" si="136"/>
        <v>42997FISV</v>
      </c>
      <c r="O2199" s="21">
        <v>42997</v>
      </c>
      <c r="P2199" s="122" t="s">
        <v>269</v>
      </c>
      <c r="Q2199" s="117">
        <v>125.65</v>
      </c>
      <c r="R2199" s="96">
        <v>125.17</v>
      </c>
      <c r="S2199" s="11">
        <v>566452</v>
      </c>
      <c r="T2199" s="78">
        <f t="shared" si="134"/>
        <v>694822.3</v>
      </c>
      <c r="U2199" s="11">
        <f t="shared" si="137"/>
        <v>-2.871960490184912E-3</v>
      </c>
      <c r="V2199" s="119">
        <f t="shared" si="135"/>
        <v>0.13488577333412019</v>
      </c>
    </row>
    <row r="2200" spans="2:22">
      <c r="B2200" s="21">
        <v>42926</v>
      </c>
      <c r="C2200" s="122" t="s">
        <v>282</v>
      </c>
      <c r="D2200" s="116">
        <v>22.79</v>
      </c>
      <c r="E2200" s="11">
        <v>22.6</v>
      </c>
      <c r="F2200" s="12">
        <v>3647102</v>
      </c>
      <c r="H2200" s="21">
        <v>42979</v>
      </c>
      <c r="I2200" s="122" t="s">
        <v>71</v>
      </c>
      <c r="J2200" s="117">
        <v>39.44</v>
      </c>
      <c r="K2200" s="96">
        <v>39.44</v>
      </c>
      <c r="L2200" s="12">
        <v>901842</v>
      </c>
      <c r="N2200" s="113" t="str">
        <f t="shared" si="136"/>
        <v>42998FISV</v>
      </c>
      <c r="O2200" s="21">
        <v>42998</v>
      </c>
      <c r="P2200" s="122" t="s">
        <v>269</v>
      </c>
      <c r="Q2200" s="117">
        <v>125.41</v>
      </c>
      <c r="R2200" s="96">
        <v>125.1</v>
      </c>
      <c r="S2200" s="11">
        <v>520528</v>
      </c>
      <c r="T2200" s="78">
        <f t="shared" si="134"/>
        <v>686604.73333333328</v>
      </c>
      <c r="U2200" s="11">
        <f t="shared" si="137"/>
        <v>-5.5939586706672524E-4</v>
      </c>
      <c r="V2200" s="119">
        <f t="shared" si="135"/>
        <v>0.13338083858802446</v>
      </c>
    </row>
    <row r="2201" spans="2:22">
      <c r="B2201" s="21">
        <v>42926</v>
      </c>
      <c r="C2201" s="122" t="s">
        <v>283</v>
      </c>
      <c r="D2201" s="116">
        <v>69.239999999999995</v>
      </c>
      <c r="E2201" s="11">
        <v>69.290000000000006</v>
      </c>
      <c r="F2201" s="12">
        <v>6485909</v>
      </c>
      <c r="H2201" s="21">
        <v>42979</v>
      </c>
      <c r="I2201" s="122" t="s">
        <v>72</v>
      </c>
      <c r="J2201" s="117">
        <v>333.96667000000002</v>
      </c>
      <c r="K2201" s="96">
        <v>335.58334000000002</v>
      </c>
      <c r="L2201" s="12">
        <v>536147.98899999994</v>
      </c>
      <c r="N2201" s="113" t="str">
        <f t="shared" si="136"/>
        <v>42999FISV</v>
      </c>
      <c r="O2201" s="21">
        <v>42999</v>
      </c>
      <c r="P2201" s="122" t="s">
        <v>269</v>
      </c>
      <c r="Q2201" s="117">
        <v>125.09</v>
      </c>
      <c r="R2201" s="96">
        <v>124.76</v>
      </c>
      <c r="S2201" s="11">
        <v>583694</v>
      </c>
      <c r="T2201" s="78">
        <f t="shared" si="134"/>
        <v>686933.23333333328</v>
      </c>
      <c r="U2201" s="11">
        <f t="shared" si="137"/>
        <v>-2.7215257332628465E-3</v>
      </c>
      <c r="V2201" s="119">
        <f t="shared" si="135"/>
        <v>0.13278416379482111</v>
      </c>
    </row>
    <row r="2202" spans="2:22">
      <c r="B2202" s="21">
        <v>42926</v>
      </c>
      <c r="C2202" s="122" t="s">
        <v>284</v>
      </c>
      <c r="D2202" s="116">
        <v>53.73</v>
      </c>
      <c r="E2202" s="11">
        <v>53.4</v>
      </c>
      <c r="F2202" s="12">
        <v>3209332</v>
      </c>
      <c r="H2202" s="21">
        <v>42979</v>
      </c>
      <c r="I2202" s="122" t="s">
        <v>73</v>
      </c>
      <c r="J2202" s="117">
        <v>120.64</v>
      </c>
      <c r="K2202" s="96">
        <v>120.79</v>
      </c>
      <c r="L2202" s="12">
        <v>439045</v>
      </c>
      <c r="N2202" s="113" t="str">
        <f t="shared" si="136"/>
        <v>43000FISV</v>
      </c>
      <c r="O2202" s="21">
        <v>43000</v>
      </c>
      <c r="P2202" s="122" t="s">
        <v>269</v>
      </c>
      <c r="Q2202" s="117">
        <v>124.56</v>
      </c>
      <c r="R2202" s="96">
        <v>126.23</v>
      </c>
      <c r="S2202" s="11">
        <v>819463</v>
      </c>
      <c r="T2202" s="78">
        <f t="shared" si="134"/>
        <v>688078.53333333333</v>
      </c>
      <c r="U2202" s="11">
        <f t="shared" si="137"/>
        <v>1.1713748025167723E-2</v>
      </c>
      <c r="V2202" s="119">
        <f t="shared" si="135"/>
        <v>0.13286931457785536</v>
      </c>
    </row>
    <row r="2203" spans="2:22">
      <c r="B2203" s="21">
        <v>42926</v>
      </c>
      <c r="C2203" s="122" t="s">
        <v>24</v>
      </c>
      <c r="D2203" s="116">
        <v>30.17</v>
      </c>
      <c r="E2203" s="11">
        <v>30.54</v>
      </c>
      <c r="F2203" s="12">
        <v>3462488</v>
      </c>
      <c r="H2203" s="21">
        <v>42983</v>
      </c>
      <c r="I2203" s="122" t="s">
        <v>24</v>
      </c>
      <c r="J2203" s="117">
        <v>28.85</v>
      </c>
      <c r="K2203" s="96">
        <v>28.62</v>
      </c>
      <c r="L2203" s="12">
        <v>5837425</v>
      </c>
      <c r="N2203" s="113" t="str">
        <f t="shared" si="136"/>
        <v>43003FISV</v>
      </c>
      <c r="O2203" s="21">
        <v>43003</v>
      </c>
      <c r="P2203" s="122" t="s">
        <v>269</v>
      </c>
      <c r="Q2203" s="117">
        <v>125.79</v>
      </c>
      <c r="R2203" s="96">
        <v>127.11</v>
      </c>
      <c r="S2203" s="11">
        <v>1144964</v>
      </c>
      <c r="T2203" s="78">
        <f t="shared" si="134"/>
        <v>693952.16666666663</v>
      </c>
      <c r="U2203" s="11">
        <f t="shared" si="137"/>
        <v>6.9472135418071988E-3</v>
      </c>
      <c r="V2203" s="119">
        <f t="shared" si="135"/>
        <v>0.13506480535888246</v>
      </c>
    </row>
    <row r="2204" spans="2:22">
      <c r="B2204" s="21">
        <v>42926</v>
      </c>
      <c r="C2204" s="122" t="s">
        <v>25</v>
      </c>
      <c r="D2204" s="116">
        <v>35</v>
      </c>
      <c r="E2204" s="11">
        <v>35.19</v>
      </c>
      <c r="F2204" s="12">
        <v>10546395</v>
      </c>
      <c r="H2204" s="21">
        <v>42983</v>
      </c>
      <c r="I2204" s="122" t="s">
        <v>25</v>
      </c>
      <c r="J2204" s="117">
        <v>37.29</v>
      </c>
      <c r="K2204" s="96">
        <v>37.229999999999997</v>
      </c>
      <c r="L2204" s="12">
        <v>12770231</v>
      </c>
      <c r="N2204" s="113" t="str">
        <f t="shared" si="136"/>
        <v>43004FISV</v>
      </c>
      <c r="O2204" s="21">
        <v>43004</v>
      </c>
      <c r="P2204" s="122" t="s">
        <v>269</v>
      </c>
      <c r="Q2204" s="117">
        <v>127.61</v>
      </c>
      <c r="R2204" s="96">
        <v>127.48</v>
      </c>
      <c r="S2204" s="11">
        <v>947807</v>
      </c>
      <c r="T2204" s="78">
        <f t="shared" si="134"/>
        <v>717136.6333333333</v>
      </c>
      <c r="U2204" s="11">
        <f t="shared" si="137"/>
        <v>2.9066362425581443E-3</v>
      </c>
      <c r="V2204" s="119">
        <f t="shared" si="135"/>
        <v>0.13606176757616883</v>
      </c>
    </row>
    <row r="2205" spans="2:22">
      <c r="B2205" s="21">
        <v>42926</v>
      </c>
      <c r="C2205" s="122" t="s">
        <v>26</v>
      </c>
      <c r="D2205" s="116">
        <v>921.77</v>
      </c>
      <c r="E2205" s="11">
        <v>928.8</v>
      </c>
      <c r="F2205" s="12">
        <v>1192825</v>
      </c>
      <c r="H2205" s="21">
        <v>42983</v>
      </c>
      <c r="I2205" s="122" t="s">
        <v>26</v>
      </c>
      <c r="J2205" s="117">
        <v>933.08</v>
      </c>
      <c r="K2205" s="96">
        <v>928.45</v>
      </c>
      <c r="L2205" s="12">
        <v>1348292</v>
      </c>
      <c r="N2205" s="113" t="str">
        <f t="shared" si="136"/>
        <v>43005FISV</v>
      </c>
      <c r="O2205" s="21">
        <v>43005</v>
      </c>
      <c r="P2205" s="122" t="s">
        <v>269</v>
      </c>
      <c r="Q2205" s="117">
        <v>127.99</v>
      </c>
      <c r="R2205" s="96">
        <v>128.36000000000001</v>
      </c>
      <c r="S2205" s="11">
        <v>904658</v>
      </c>
      <c r="T2205" s="78">
        <f t="shared" si="134"/>
        <v>729774.1</v>
      </c>
      <c r="U2205" s="11">
        <f t="shared" si="137"/>
        <v>6.8793266925204367E-3</v>
      </c>
      <c r="V2205" s="119">
        <f t="shared" si="135"/>
        <v>0.13371280492895291</v>
      </c>
    </row>
    <row r="2206" spans="2:22">
      <c r="B2206" s="21">
        <v>42926</v>
      </c>
      <c r="C2206" s="122" t="s">
        <v>27</v>
      </c>
      <c r="D2206" s="116">
        <v>941.95</v>
      </c>
      <c r="E2206" s="11">
        <v>951</v>
      </c>
      <c r="F2206" s="12">
        <v>1451460</v>
      </c>
      <c r="H2206" s="21">
        <v>42983</v>
      </c>
      <c r="I2206" s="122" t="s">
        <v>27</v>
      </c>
      <c r="J2206" s="117">
        <v>946.86</v>
      </c>
      <c r="K2206" s="96">
        <v>941.48</v>
      </c>
      <c r="L2206" s="12">
        <v>1460830</v>
      </c>
      <c r="N2206" s="113" t="str">
        <f t="shared" si="136"/>
        <v>43006FISV</v>
      </c>
      <c r="O2206" s="21">
        <v>43006</v>
      </c>
      <c r="P2206" s="122" t="s">
        <v>269</v>
      </c>
      <c r="Q2206" s="117">
        <v>127.75</v>
      </c>
      <c r="R2206" s="96">
        <v>128.21</v>
      </c>
      <c r="S2206" s="11">
        <v>944121</v>
      </c>
      <c r="T2206" s="78">
        <f t="shared" si="134"/>
        <v>741354.93333333335</v>
      </c>
      <c r="U2206" s="11">
        <f t="shared" si="137"/>
        <v>-1.1692716770469267E-3</v>
      </c>
      <c r="V2206" s="119">
        <f t="shared" si="135"/>
        <v>0.13425698148927007</v>
      </c>
    </row>
    <row r="2207" spans="2:22">
      <c r="B2207" s="21">
        <v>42926</v>
      </c>
      <c r="C2207" s="122" t="s">
        <v>28</v>
      </c>
      <c r="D2207" s="116">
        <v>86.62</v>
      </c>
      <c r="E2207" s="11">
        <v>85.1</v>
      </c>
      <c r="F2207" s="12">
        <v>1406611</v>
      </c>
      <c r="H2207" s="21">
        <v>42983</v>
      </c>
      <c r="I2207" s="122" t="s">
        <v>28</v>
      </c>
      <c r="J2207" s="117">
        <v>83.53</v>
      </c>
      <c r="K2207" s="96">
        <v>84.31</v>
      </c>
      <c r="L2207" s="12">
        <v>858131</v>
      </c>
      <c r="N2207" s="113" t="str">
        <f t="shared" si="136"/>
        <v>43007FISV</v>
      </c>
      <c r="O2207" s="21">
        <v>43007</v>
      </c>
      <c r="P2207" s="122" t="s">
        <v>269</v>
      </c>
      <c r="Q2207" s="117">
        <v>128.12</v>
      </c>
      <c r="R2207" s="96">
        <v>128.96</v>
      </c>
      <c r="S2207" s="11">
        <v>1221958</v>
      </c>
      <c r="T2207" s="78">
        <f t="shared" si="134"/>
        <v>752523.03333333333</v>
      </c>
      <c r="U2207" s="11">
        <f t="shared" si="137"/>
        <v>5.8327341937087617E-3</v>
      </c>
      <c r="V2207" s="119">
        <f t="shared" si="135"/>
        <v>0.13439762354269466</v>
      </c>
    </row>
    <row r="2208" spans="2:22">
      <c r="B2208" s="21">
        <v>42926</v>
      </c>
      <c r="C2208" s="122" t="s">
        <v>29</v>
      </c>
      <c r="D2208" s="116">
        <v>88.75</v>
      </c>
      <c r="E2208" s="11">
        <v>88.65</v>
      </c>
      <c r="F2208" s="12">
        <v>1331041</v>
      </c>
      <c r="H2208" s="21">
        <v>42983</v>
      </c>
      <c r="I2208" s="122" t="s">
        <v>29</v>
      </c>
      <c r="J2208" s="117">
        <v>95.14</v>
      </c>
      <c r="K2208" s="96">
        <v>94.85</v>
      </c>
      <c r="L2208" s="12">
        <v>655382</v>
      </c>
      <c r="N2208" s="113" t="str">
        <f t="shared" si="136"/>
        <v>42919FITB</v>
      </c>
      <c r="O2208" s="21">
        <v>42919</v>
      </c>
      <c r="P2208" s="122" t="s">
        <v>270</v>
      </c>
      <c r="Q2208" s="116">
        <v>26.19</v>
      </c>
      <c r="R2208" s="11">
        <v>26.47</v>
      </c>
      <c r="S2208" s="11">
        <v>2930742</v>
      </c>
      <c r="T2208" s="78">
        <f t="shared" si="134"/>
        <v>754078.83333333337</v>
      </c>
      <c r="U2208" s="11">
        <f t="shared" si="137"/>
        <v>-1.5834902625193084</v>
      </c>
      <c r="V2208" s="119">
        <f t="shared" si="135"/>
        <v>9.7185520149044899E-2</v>
      </c>
    </row>
    <row r="2209" spans="2:22">
      <c r="B2209" s="21">
        <v>42926</v>
      </c>
      <c r="C2209" s="122" t="s">
        <v>30</v>
      </c>
      <c r="D2209" s="116">
        <v>22.45</v>
      </c>
      <c r="E2209" s="11">
        <v>21.21</v>
      </c>
      <c r="F2209" s="12">
        <v>12700256</v>
      </c>
      <c r="H2209" s="21">
        <v>42983</v>
      </c>
      <c r="I2209" s="122" t="s">
        <v>30</v>
      </c>
      <c r="J2209" s="117">
        <v>24.31</v>
      </c>
      <c r="K2209" s="96">
        <v>24.03</v>
      </c>
      <c r="L2209" s="12">
        <v>6003112</v>
      </c>
      <c r="N2209" s="113" t="str">
        <f t="shared" si="136"/>
        <v>42921FITB</v>
      </c>
      <c r="O2209" s="21">
        <v>42921</v>
      </c>
      <c r="P2209" s="122" t="s">
        <v>270</v>
      </c>
      <c r="Q2209" s="116">
        <v>26.52</v>
      </c>
      <c r="R2209" s="11">
        <v>26.58</v>
      </c>
      <c r="S2209" s="11">
        <v>4982090</v>
      </c>
      <c r="T2209" s="78">
        <f t="shared" si="134"/>
        <v>820802.56666666665</v>
      </c>
      <c r="U2209" s="11">
        <f t="shared" si="137"/>
        <v>4.1470370460893382E-3</v>
      </c>
      <c r="V2209" s="119">
        <f t="shared" si="135"/>
        <v>4.5789794535233082</v>
      </c>
    </row>
    <row r="2210" spans="2:22">
      <c r="B2210" s="21">
        <v>42926</v>
      </c>
      <c r="C2210" s="122" t="s">
        <v>31</v>
      </c>
      <c r="D2210" s="116">
        <v>50.98</v>
      </c>
      <c r="E2210" s="11">
        <v>50.26</v>
      </c>
      <c r="F2210" s="12">
        <v>3086739</v>
      </c>
      <c r="H2210" s="21">
        <v>42983</v>
      </c>
      <c r="I2210" s="122" t="s">
        <v>31</v>
      </c>
      <c r="J2210" s="117">
        <v>51.69</v>
      </c>
      <c r="K2210" s="96">
        <v>51.46</v>
      </c>
      <c r="L2210" s="12">
        <v>937583</v>
      </c>
      <c r="N2210" s="113" t="str">
        <f t="shared" si="136"/>
        <v>42922FITB</v>
      </c>
      <c r="O2210" s="21">
        <v>42922</v>
      </c>
      <c r="P2210" s="122" t="s">
        <v>270</v>
      </c>
      <c r="Q2210" s="116">
        <v>26.55</v>
      </c>
      <c r="R2210" s="11">
        <v>26.46</v>
      </c>
      <c r="S2210" s="11">
        <v>5320934</v>
      </c>
      <c r="T2210" s="78">
        <f t="shared" si="134"/>
        <v>959355.4</v>
      </c>
      <c r="U2210" s="11">
        <f t="shared" si="137"/>
        <v>-4.5248945982895774E-3</v>
      </c>
      <c r="V2210" s="119">
        <f t="shared" si="135"/>
        <v>4.5790556754405953</v>
      </c>
    </row>
    <row r="2211" spans="2:22">
      <c r="B2211" s="21">
        <v>42926</v>
      </c>
      <c r="C2211" s="122" t="s">
        <v>32</v>
      </c>
      <c r="D2211" s="116">
        <v>224.27</v>
      </c>
      <c r="E2211" s="11">
        <v>225.84</v>
      </c>
      <c r="F2211" s="12">
        <v>2357526</v>
      </c>
      <c r="H2211" s="21">
        <v>42983</v>
      </c>
      <c r="I2211" s="122" t="s">
        <v>32</v>
      </c>
      <c r="J2211" s="117">
        <v>223.85</v>
      </c>
      <c r="K2211" s="96">
        <v>217.78</v>
      </c>
      <c r="L2211" s="12">
        <v>5651453</v>
      </c>
      <c r="N2211" s="113" t="str">
        <f t="shared" si="136"/>
        <v>42923FITB</v>
      </c>
      <c r="O2211" s="21">
        <v>42923</v>
      </c>
      <c r="P2211" s="122" t="s">
        <v>270</v>
      </c>
      <c r="Q2211" s="116">
        <v>26.55</v>
      </c>
      <c r="R2211" s="11">
        <v>26.48</v>
      </c>
      <c r="S2211" s="11">
        <v>4073564</v>
      </c>
      <c r="T2211" s="78">
        <f t="shared" si="134"/>
        <v>1115469.6000000001</v>
      </c>
      <c r="U2211" s="11">
        <f t="shared" si="137"/>
        <v>7.5557238199781146E-4</v>
      </c>
      <c r="V2211" s="119">
        <f t="shared" si="135"/>
        <v>4.5769707727258044</v>
      </c>
    </row>
    <row r="2212" spans="2:22">
      <c r="B2212" s="21">
        <v>42926</v>
      </c>
      <c r="C2212" s="122" t="s">
        <v>33</v>
      </c>
      <c r="D2212" s="116">
        <v>35.57</v>
      </c>
      <c r="E2212" s="11">
        <v>35.65</v>
      </c>
      <c r="F2212" s="12">
        <v>2612058</v>
      </c>
      <c r="H2212" s="21">
        <v>42983</v>
      </c>
      <c r="I2212" s="122" t="s">
        <v>33</v>
      </c>
      <c r="J2212" s="117">
        <v>30.49</v>
      </c>
      <c r="K2212" s="96">
        <v>30.41</v>
      </c>
      <c r="L2212" s="12">
        <v>1867966</v>
      </c>
      <c r="N2212" s="113" t="str">
        <f t="shared" si="136"/>
        <v>42926FITB</v>
      </c>
      <c r="O2212" s="21">
        <v>42926</v>
      </c>
      <c r="P2212" s="122" t="s">
        <v>270</v>
      </c>
      <c r="Q2212" s="116">
        <v>26.38</v>
      </c>
      <c r="R2212" s="11">
        <v>26.34</v>
      </c>
      <c r="S2212" s="11">
        <v>4950931</v>
      </c>
      <c r="T2212" s="78">
        <f t="shared" si="134"/>
        <v>1235027.5666666667</v>
      </c>
      <c r="U2212" s="11">
        <f t="shared" si="137"/>
        <v>-5.3010347536725181E-3</v>
      </c>
      <c r="V2212" s="119">
        <f t="shared" si="135"/>
        <v>4.5773992104568419</v>
      </c>
    </row>
    <row r="2213" spans="2:22">
      <c r="B2213" s="21">
        <v>42926</v>
      </c>
      <c r="C2213" s="122" t="s">
        <v>34</v>
      </c>
      <c r="D2213" s="116">
        <v>179.51</v>
      </c>
      <c r="E2213" s="11">
        <v>178.07</v>
      </c>
      <c r="F2213" s="12">
        <v>941798</v>
      </c>
      <c r="H2213" s="21">
        <v>42983</v>
      </c>
      <c r="I2213" s="122" t="s">
        <v>34</v>
      </c>
      <c r="J2213" s="117">
        <v>163.81</v>
      </c>
      <c r="K2213" s="96">
        <v>161.36000000000001</v>
      </c>
      <c r="L2213" s="12">
        <v>704865</v>
      </c>
      <c r="N2213" s="113" t="str">
        <f t="shared" si="136"/>
        <v>42927FITB</v>
      </c>
      <c r="O2213" s="21">
        <v>42927</v>
      </c>
      <c r="P2213" s="122" t="s">
        <v>270</v>
      </c>
      <c r="Q2213" s="116">
        <v>26.35</v>
      </c>
      <c r="R2213" s="11">
        <v>26.19</v>
      </c>
      <c r="S2213" s="11">
        <v>6362991</v>
      </c>
      <c r="T2213" s="78">
        <f t="shared" si="134"/>
        <v>1385100.5666666667</v>
      </c>
      <c r="U2213" s="11">
        <f t="shared" si="137"/>
        <v>-5.7110377955143926E-3</v>
      </c>
      <c r="V2213" s="119">
        <f t="shared" si="135"/>
        <v>4.5773950976333024</v>
      </c>
    </row>
    <row r="2214" spans="2:22">
      <c r="B2214" s="21">
        <v>42926</v>
      </c>
      <c r="C2214" s="122" t="s">
        <v>35</v>
      </c>
      <c r="D2214" s="116">
        <v>41.51</v>
      </c>
      <c r="E2214" s="11">
        <v>42.32</v>
      </c>
      <c r="F2214" s="12">
        <v>6132124</v>
      </c>
      <c r="H2214" s="21">
        <v>42983</v>
      </c>
      <c r="I2214" s="122" t="s">
        <v>35</v>
      </c>
      <c r="J2214" s="117">
        <v>39.28</v>
      </c>
      <c r="K2214" s="96">
        <v>39.83</v>
      </c>
      <c r="L2214" s="12">
        <v>16731549</v>
      </c>
      <c r="N2214" s="113" t="str">
        <f t="shared" si="136"/>
        <v>42928FITB</v>
      </c>
      <c r="O2214" s="21">
        <v>42928</v>
      </c>
      <c r="P2214" s="122" t="s">
        <v>270</v>
      </c>
      <c r="Q2214" s="116">
        <v>25.98</v>
      </c>
      <c r="R2214" s="11">
        <v>26.11</v>
      </c>
      <c r="S2214" s="11">
        <v>4854161</v>
      </c>
      <c r="T2214" s="78">
        <f t="shared" si="134"/>
        <v>1568205.3</v>
      </c>
      <c r="U2214" s="11">
        <f t="shared" si="137"/>
        <v>-3.0592758085830761E-3</v>
      </c>
      <c r="V2214" s="119">
        <f t="shared" si="135"/>
        <v>4.5761934499641441</v>
      </c>
    </row>
    <row r="2215" spans="2:22">
      <c r="B2215" s="21">
        <v>42926</v>
      </c>
      <c r="C2215" s="122" t="s">
        <v>36</v>
      </c>
      <c r="D2215" s="116">
        <v>112.03</v>
      </c>
      <c r="E2215" s="11">
        <v>112.13</v>
      </c>
      <c r="F2215" s="12">
        <v>427843</v>
      </c>
      <c r="H2215" s="21">
        <v>42983</v>
      </c>
      <c r="I2215" s="122" t="s">
        <v>36</v>
      </c>
      <c r="J2215" s="117">
        <v>97.37</v>
      </c>
      <c r="K2215" s="96">
        <v>95.52</v>
      </c>
      <c r="L2215" s="12">
        <v>1378609</v>
      </c>
      <c r="N2215" s="113" t="str">
        <f t="shared" si="136"/>
        <v>42929FITB</v>
      </c>
      <c r="O2215" s="21">
        <v>42929</v>
      </c>
      <c r="P2215" s="122" t="s">
        <v>270</v>
      </c>
      <c r="Q2215" s="116">
        <v>26.18</v>
      </c>
      <c r="R2215" s="11">
        <v>26.29</v>
      </c>
      <c r="S2215" s="11">
        <v>4267335</v>
      </c>
      <c r="T2215" s="78">
        <f t="shared" si="134"/>
        <v>1715150</v>
      </c>
      <c r="U2215" s="11">
        <f t="shared" si="137"/>
        <v>6.8702560307522748E-3</v>
      </c>
      <c r="V2215" s="119">
        <f t="shared" si="135"/>
        <v>4.5754855044453464</v>
      </c>
    </row>
    <row r="2216" spans="2:22">
      <c r="B2216" s="21">
        <v>42926</v>
      </c>
      <c r="C2216" s="122" t="s">
        <v>37</v>
      </c>
      <c r="D2216" s="116">
        <v>13.62</v>
      </c>
      <c r="E2216" s="11">
        <v>13.69</v>
      </c>
      <c r="F2216" s="12">
        <v>8233577</v>
      </c>
      <c r="H2216" s="21">
        <v>42983</v>
      </c>
      <c r="I2216" s="122" t="s">
        <v>37</v>
      </c>
      <c r="J2216" s="117">
        <v>12.63</v>
      </c>
      <c r="K2216" s="96">
        <v>12.38</v>
      </c>
      <c r="L2216" s="12">
        <v>12243933</v>
      </c>
      <c r="N2216" s="113" t="str">
        <f t="shared" si="136"/>
        <v>42930FITB</v>
      </c>
      <c r="O2216" s="21">
        <v>42930</v>
      </c>
      <c r="P2216" s="122" t="s">
        <v>270</v>
      </c>
      <c r="Q2216" s="116">
        <v>25.93</v>
      </c>
      <c r="R2216" s="11">
        <v>26.08</v>
      </c>
      <c r="S2216" s="11">
        <v>5390835</v>
      </c>
      <c r="T2216" s="78">
        <f t="shared" si="134"/>
        <v>1838172.4</v>
      </c>
      <c r="U2216" s="11">
        <f t="shared" si="137"/>
        <v>-8.0199016833376654E-3</v>
      </c>
      <c r="V2216" s="119">
        <f t="shared" si="135"/>
        <v>4.5760446122148073</v>
      </c>
    </row>
    <row r="2217" spans="2:22">
      <c r="B2217" s="21">
        <v>42926</v>
      </c>
      <c r="C2217" s="122" t="s">
        <v>38</v>
      </c>
      <c r="D2217" s="116">
        <v>22.87</v>
      </c>
      <c r="E2217" s="11">
        <v>22.91</v>
      </c>
      <c r="F2217" s="12">
        <v>4560863</v>
      </c>
      <c r="H2217" s="21">
        <v>42983</v>
      </c>
      <c r="I2217" s="122" t="s">
        <v>38</v>
      </c>
      <c r="J2217" s="117">
        <v>24.7</v>
      </c>
      <c r="K2217" s="96">
        <v>24.68</v>
      </c>
      <c r="L2217" s="12">
        <v>3843214</v>
      </c>
      <c r="N2217" s="113" t="str">
        <f t="shared" si="136"/>
        <v>42933FITB</v>
      </c>
      <c r="O2217" s="21">
        <v>42933</v>
      </c>
      <c r="P2217" s="122" t="s">
        <v>270</v>
      </c>
      <c r="Q2217" s="116">
        <v>26</v>
      </c>
      <c r="R2217" s="11">
        <v>26.16</v>
      </c>
      <c r="S2217" s="11">
        <v>4487220</v>
      </c>
      <c r="T2217" s="78">
        <f t="shared" si="134"/>
        <v>1998769.8333333333</v>
      </c>
      <c r="U2217" s="11">
        <f t="shared" si="137"/>
        <v>3.0627895305457308E-3</v>
      </c>
      <c r="V2217" s="119">
        <f t="shared" si="135"/>
        <v>4.5751732903175375</v>
      </c>
    </row>
    <row r="2218" spans="2:22">
      <c r="B2218" s="21">
        <v>42926</v>
      </c>
      <c r="C2218" s="122" t="s">
        <v>39</v>
      </c>
      <c r="D2218" s="116">
        <v>85.95</v>
      </c>
      <c r="E2218" s="11">
        <v>85.88</v>
      </c>
      <c r="F2218" s="12">
        <v>1253125</v>
      </c>
      <c r="H2218" s="21">
        <v>42983</v>
      </c>
      <c r="I2218" s="122" t="s">
        <v>39</v>
      </c>
      <c r="J2218" s="117">
        <v>78.58</v>
      </c>
      <c r="K2218" s="96">
        <v>78.31</v>
      </c>
      <c r="L2218" s="12">
        <v>2152023</v>
      </c>
      <c r="N2218" s="113" t="str">
        <f t="shared" si="136"/>
        <v>42934FITB</v>
      </c>
      <c r="O2218" s="21">
        <v>42934</v>
      </c>
      <c r="P2218" s="122" t="s">
        <v>270</v>
      </c>
      <c r="Q2218" s="116">
        <v>25.8</v>
      </c>
      <c r="R2218" s="11">
        <v>25.82</v>
      </c>
      <c r="S2218" s="11">
        <v>5344245</v>
      </c>
      <c r="T2218" s="78">
        <f t="shared" si="134"/>
        <v>2120194.1666666665</v>
      </c>
      <c r="U2218" s="11">
        <f t="shared" si="137"/>
        <v>-1.308214117050145E-2</v>
      </c>
      <c r="V2218" s="119">
        <f t="shared" si="135"/>
        <v>4.5750703780166386</v>
      </c>
    </row>
    <row r="2219" spans="2:22">
      <c r="B2219" s="21">
        <v>42926</v>
      </c>
      <c r="C2219" s="122" t="s">
        <v>40</v>
      </c>
      <c r="D2219" s="116">
        <v>73.040000000000006</v>
      </c>
      <c r="E2219" s="11">
        <v>72.53</v>
      </c>
      <c r="F2219" s="12">
        <v>1118028</v>
      </c>
      <c r="H2219" s="21">
        <v>42983</v>
      </c>
      <c r="I2219" s="122" t="s">
        <v>40</v>
      </c>
      <c r="J2219" s="117">
        <v>73.86</v>
      </c>
      <c r="K2219" s="96">
        <v>74.06</v>
      </c>
      <c r="L2219" s="12">
        <v>2400387</v>
      </c>
      <c r="N2219" s="113" t="str">
        <f t="shared" si="136"/>
        <v>42935FITB</v>
      </c>
      <c r="O2219" s="21">
        <v>42935</v>
      </c>
      <c r="P2219" s="122" t="s">
        <v>270</v>
      </c>
      <c r="Q2219" s="116">
        <v>25.9</v>
      </c>
      <c r="R2219" s="11">
        <v>25.8</v>
      </c>
      <c r="S2219" s="11">
        <v>6272392</v>
      </c>
      <c r="T2219" s="78">
        <f t="shared" si="134"/>
        <v>2282401.1</v>
      </c>
      <c r="U2219" s="11">
        <f t="shared" si="137"/>
        <v>-7.7489349092468775E-4</v>
      </c>
      <c r="V2219" s="119">
        <f t="shared" si="135"/>
        <v>4.5744837221718546</v>
      </c>
    </row>
    <row r="2220" spans="2:22">
      <c r="B2220" s="21">
        <v>42926</v>
      </c>
      <c r="C2220" s="122" t="s">
        <v>41</v>
      </c>
      <c r="D2220" s="116">
        <v>31.26</v>
      </c>
      <c r="E2220" s="11">
        <v>30.89</v>
      </c>
      <c r="F2220" s="12">
        <v>2086180</v>
      </c>
      <c r="H2220" s="21">
        <v>42983</v>
      </c>
      <c r="I2220" s="122" t="s">
        <v>41</v>
      </c>
      <c r="J2220" s="117">
        <v>30.11</v>
      </c>
      <c r="K2220" s="96">
        <v>30.17</v>
      </c>
      <c r="L2220" s="12">
        <v>2904655</v>
      </c>
      <c r="N2220" s="113" t="str">
        <f t="shared" si="136"/>
        <v>42936FITB</v>
      </c>
      <c r="O2220" s="21">
        <v>42936</v>
      </c>
      <c r="P2220" s="122" t="s">
        <v>270</v>
      </c>
      <c r="Q2220" s="116">
        <v>25.84</v>
      </c>
      <c r="R2220" s="11">
        <v>25.49</v>
      </c>
      <c r="S2220" s="11">
        <v>8663983</v>
      </c>
      <c r="T2220" s="78">
        <f t="shared" si="134"/>
        <v>2462526.5</v>
      </c>
      <c r="U2220" s="11">
        <f t="shared" si="137"/>
        <v>-1.2088273539547733E-2</v>
      </c>
      <c r="V2220" s="119">
        <f t="shared" si="135"/>
        <v>4.5752373387838974</v>
      </c>
    </row>
    <row r="2221" spans="2:22">
      <c r="B2221" s="21">
        <v>42926</v>
      </c>
      <c r="C2221" s="122" t="s">
        <v>42</v>
      </c>
      <c r="D2221" s="116">
        <v>152.22</v>
      </c>
      <c r="E2221" s="11">
        <v>151.18</v>
      </c>
      <c r="F2221" s="12">
        <v>5081101</v>
      </c>
      <c r="H2221" s="21">
        <v>42983</v>
      </c>
      <c r="I2221" s="122" t="s">
        <v>42</v>
      </c>
      <c r="J2221" s="117">
        <v>151.71</v>
      </c>
      <c r="K2221" s="96">
        <v>152.93</v>
      </c>
      <c r="L2221" s="12">
        <v>7512387</v>
      </c>
      <c r="N2221" s="113" t="str">
        <f t="shared" si="136"/>
        <v>42937FITB</v>
      </c>
      <c r="O2221" s="21">
        <v>42937</v>
      </c>
      <c r="P2221" s="122" t="s">
        <v>270</v>
      </c>
      <c r="Q2221" s="116">
        <v>25.61</v>
      </c>
      <c r="R2221" s="11">
        <v>26.18</v>
      </c>
      <c r="S2221" s="11">
        <v>9418838</v>
      </c>
      <c r="T2221" s="78">
        <f t="shared" si="134"/>
        <v>2712353.5</v>
      </c>
      <c r="U2221" s="11">
        <f t="shared" si="137"/>
        <v>2.6709542093729916E-2</v>
      </c>
      <c r="V2221" s="119">
        <f t="shared" si="135"/>
        <v>4.5737292106009502</v>
      </c>
    </row>
    <row r="2222" spans="2:22">
      <c r="B2222" s="21">
        <v>42926</v>
      </c>
      <c r="C2222" s="122" t="s">
        <v>43</v>
      </c>
      <c r="D2222" s="116">
        <v>41.63</v>
      </c>
      <c r="E2222" s="11">
        <v>42.46</v>
      </c>
      <c r="F2222" s="12">
        <v>3821862</v>
      </c>
      <c r="H2222" s="21">
        <v>42983</v>
      </c>
      <c r="I2222" s="122" t="s">
        <v>43</v>
      </c>
      <c r="J2222" s="117">
        <v>39.770000000000003</v>
      </c>
      <c r="K2222" s="96">
        <v>40.06</v>
      </c>
      <c r="L2222" s="12">
        <v>5126875</v>
      </c>
      <c r="N2222" s="113" t="str">
        <f t="shared" si="136"/>
        <v>42940FITB</v>
      </c>
      <c r="O2222" s="21">
        <v>42940</v>
      </c>
      <c r="P2222" s="122" t="s">
        <v>270</v>
      </c>
      <c r="Q2222" s="116">
        <v>26.23</v>
      </c>
      <c r="R2222" s="11">
        <v>26.43</v>
      </c>
      <c r="S2222" s="11">
        <v>5727420</v>
      </c>
      <c r="T2222" s="78">
        <f t="shared" si="134"/>
        <v>3006195.3333333335</v>
      </c>
      <c r="U2222" s="11">
        <f t="shared" si="137"/>
        <v>9.5039681344439679E-3</v>
      </c>
      <c r="V2222" s="119">
        <f t="shared" si="135"/>
        <v>4.5766679139758688</v>
      </c>
    </row>
    <row r="2223" spans="2:22">
      <c r="B2223" s="21">
        <v>42926</v>
      </c>
      <c r="C2223" s="122" t="s">
        <v>44</v>
      </c>
      <c r="D2223" s="116">
        <v>52.58</v>
      </c>
      <c r="E2223" s="11">
        <v>52.87</v>
      </c>
      <c r="F2223" s="12">
        <v>1524806</v>
      </c>
      <c r="H2223" s="21">
        <v>42983</v>
      </c>
      <c r="I2223" s="122" t="s">
        <v>44</v>
      </c>
      <c r="J2223" s="117">
        <v>53.82</v>
      </c>
      <c r="K2223" s="96">
        <v>52.88</v>
      </c>
      <c r="L2223" s="12">
        <v>2302708</v>
      </c>
      <c r="N2223" s="113" t="str">
        <f t="shared" si="136"/>
        <v>42941FITB</v>
      </c>
      <c r="O2223" s="21">
        <v>42941</v>
      </c>
      <c r="P2223" s="122" t="s">
        <v>270</v>
      </c>
      <c r="Q2223" s="116">
        <v>26.86</v>
      </c>
      <c r="R2223" s="11">
        <v>26.59</v>
      </c>
      <c r="S2223" s="11">
        <v>10518931</v>
      </c>
      <c r="T2223" s="78">
        <f t="shared" ref="T2223:T2286" si="138">AVERAGE(S2193:S2222)</f>
        <v>3173475.4666666668</v>
      </c>
      <c r="U2223" s="11">
        <f t="shared" si="137"/>
        <v>6.0354766387305395E-3</v>
      </c>
      <c r="V2223" s="119">
        <f t="shared" ref="V2223:V2286" si="139">_xlfn.STDEV.S(U2193:U2222)*(250)^0.5</f>
        <v>4.5778041608569913</v>
      </c>
    </row>
    <row r="2224" spans="2:22">
      <c r="B2224" s="21">
        <v>42926</v>
      </c>
      <c r="C2224" s="122" t="s">
        <v>45</v>
      </c>
      <c r="D2224" s="116">
        <v>61.76</v>
      </c>
      <c r="E2224" s="11">
        <v>62.2</v>
      </c>
      <c r="F2224" s="12">
        <v>4126259</v>
      </c>
      <c r="H2224" s="21">
        <v>42983</v>
      </c>
      <c r="I2224" s="122" t="s">
        <v>45</v>
      </c>
      <c r="J2224" s="117">
        <v>64.42</v>
      </c>
      <c r="K2224" s="96">
        <v>63.6</v>
      </c>
      <c r="L2224" s="12">
        <v>2699465</v>
      </c>
      <c r="N2224" s="113" t="str">
        <f t="shared" si="136"/>
        <v>42942FITB</v>
      </c>
      <c r="O2224" s="21">
        <v>42942</v>
      </c>
      <c r="P2224" s="122" t="s">
        <v>270</v>
      </c>
      <c r="Q2224" s="116">
        <v>26.48</v>
      </c>
      <c r="R2224" s="11">
        <v>26.18</v>
      </c>
      <c r="S2224" s="11">
        <v>7257652</v>
      </c>
      <c r="T2224" s="78">
        <f t="shared" si="138"/>
        <v>3504450.1</v>
      </c>
      <c r="U2224" s="11">
        <f t="shared" si="137"/>
        <v>-1.5539444773174631E-2</v>
      </c>
      <c r="V2224" s="119">
        <f t="shared" si="139"/>
        <v>4.5769528434806439</v>
      </c>
    </row>
    <row r="2225" spans="2:22">
      <c r="B2225" s="21">
        <v>42926</v>
      </c>
      <c r="C2225" s="122" t="s">
        <v>46</v>
      </c>
      <c r="D2225" s="116">
        <v>52.45</v>
      </c>
      <c r="E2225" s="11">
        <v>52.49</v>
      </c>
      <c r="F2225" s="12">
        <v>1874811</v>
      </c>
      <c r="H2225" s="21">
        <v>42983</v>
      </c>
      <c r="I2225" s="122" t="s">
        <v>46</v>
      </c>
      <c r="J2225" s="117">
        <v>47.12</v>
      </c>
      <c r="K2225" s="96">
        <v>45.93</v>
      </c>
      <c r="L2225" s="12">
        <v>3026493</v>
      </c>
      <c r="N2225" s="113" t="str">
        <f t="shared" si="136"/>
        <v>42943FITB</v>
      </c>
      <c r="O2225" s="21">
        <v>42943</v>
      </c>
      <c r="P2225" s="122" t="s">
        <v>270</v>
      </c>
      <c r="Q2225" s="116">
        <v>26.23</v>
      </c>
      <c r="R2225" s="11">
        <v>26.14</v>
      </c>
      <c r="S2225" s="11">
        <v>5499000</v>
      </c>
      <c r="T2225" s="78">
        <f t="shared" si="138"/>
        <v>3728868.5</v>
      </c>
      <c r="U2225" s="11">
        <f t="shared" si="137"/>
        <v>-1.5290522856779563E-3</v>
      </c>
      <c r="V2225" s="119">
        <f t="shared" si="139"/>
        <v>4.5754591221596757</v>
      </c>
    </row>
    <row r="2226" spans="2:22">
      <c r="B2226" s="21">
        <v>42926</v>
      </c>
      <c r="C2226" s="122" t="s">
        <v>47</v>
      </c>
      <c r="D2226" s="116">
        <v>45.11</v>
      </c>
      <c r="E2226" s="11">
        <v>44.81</v>
      </c>
      <c r="F2226" s="12">
        <v>1883712</v>
      </c>
      <c r="H2226" s="21">
        <v>42983</v>
      </c>
      <c r="I2226" s="122" t="s">
        <v>47</v>
      </c>
      <c r="J2226" s="117">
        <v>38.270000000000003</v>
      </c>
      <c r="K2226" s="96">
        <v>38.92</v>
      </c>
      <c r="L2226" s="12">
        <v>3132378</v>
      </c>
      <c r="N2226" s="113" t="str">
        <f t="shared" si="136"/>
        <v>42944FITB</v>
      </c>
      <c r="O2226" s="21">
        <v>42944</v>
      </c>
      <c r="P2226" s="122" t="s">
        <v>270</v>
      </c>
      <c r="Q2226" s="116">
        <v>26.14</v>
      </c>
      <c r="R2226" s="11">
        <v>26.38</v>
      </c>
      <c r="S2226" s="11">
        <v>5554511</v>
      </c>
      <c r="T2226" s="78">
        <f t="shared" si="138"/>
        <v>3895866.8333333335</v>
      </c>
      <c r="U2226" s="11">
        <f t="shared" si="137"/>
        <v>9.139439093092493E-3</v>
      </c>
      <c r="V2226" s="119">
        <f t="shared" si="139"/>
        <v>4.5757550415196278</v>
      </c>
    </row>
    <row r="2227" spans="2:22">
      <c r="B2227" s="21">
        <v>42926</v>
      </c>
      <c r="C2227" s="122" t="s">
        <v>48</v>
      </c>
      <c r="D2227" s="116">
        <v>134.08000000000001</v>
      </c>
      <c r="E2227" s="11">
        <v>134.69</v>
      </c>
      <c r="F2227" s="12">
        <v>2051422</v>
      </c>
      <c r="H2227" s="21">
        <v>42983</v>
      </c>
      <c r="I2227" s="122" t="s">
        <v>48</v>
      </c>
      <c r="J2227" s="117">
        <v>137.38999999999999</v>
      </c>
      <c r="K2227" s="96">
        <v>136.51</v>
      </c>
      <c r="L2227" s="12">
        <v>2850861</v>
      </c>
      <c r="N2227" s="113" t="str">
        <f t="shared" si="136"/>
        <v>42947FITB</v>
      </c>
      <c r="O2227" s="21">
        <v>42947</v>
      </c>
      <c r="P2227" s="122" t="s">
        <v>270</v>
      </c>
      <c r="Q2227" s="116">
        <v>26.47</v>
      </c>
      <c r="R2227" s="11">
        <v>26.7</v>
      </c>
      <c r="S2227" s="11">
        <v>4800412</v>
      </c>
      <c r="T2227" s="78">
        <f t="shared" si="138"/>
        <v>4059271.3333333335</v>
      </c>
      <c r="U2227" s="11">
        <f t="shared" si="137"/>
        <v>1.2057418117035298E-2</v>
      </c>
      <c r="V2227" s="119">
        <f t="shared" si="139"/>
        <v>4.577057614618453</v>
      </c>
    </row>
    <row r="2228" spans="2:22">
      <c r="B2228" s="21">
        <v>42926</v>
      </c>
      <c r="C2228" s="122" t="s">
        <v>49</v>
      </c>
      <c r="D2228" s="116">
        <v>52.65</v>
      </c>
      <c r="E2228" s="11">
        <v>53.29</v>
      </c>
      <c r="F2228" s="12">
        <v>1870349</v>
      </c>
      <c r="H2228" s="21">
        <v>42983</v>
      </c>
      <c r="I2228" s="122" t="s">
        <v>49</v>
      </c>
      <c r="J2228" s="117">
        <v>43.46</v>
      </c>
      <c r="K2228" s="96">
        <v>43.77</v>
      </c>
      <c r="L2228" s="12">
        <v>2000156</v>
      </c>
      <c r="N2228" s="113" t="str">
        <f t="shared" si="136"/>
        <v>42948FITB</v>
      </c>
      <c r="O2228" s="21">
        <v>42948</v>
      </c>
      <c r="P2228" s="122" t="s">
        <v>270</v>
      </c>
      <c r="Q2228" s="116">
        <v>26.82</v>
      </c>
      <c r="R2228" s="11">
        <v>26.92</v>
      </c>
      <c r="S2228" s="11">
        <v>5271275</v>
      </c>
      <c r="T2228" s="78">
        <f t="shared" si="138"/>
        <v>4169801.4</v>
      </c>
      <c r="U2228" s="11">
        <f t="shared" si="137"/>
        <v>8.2059393703234063E-3</v>
      </c>
      <c r="V2228" s="119">
        <f t="shared" si="139"/>
        <v>4.5779543657139508</v>
      </c>
    </row>
    <row r="2229" spans="2:22">
      <c r="B2229" s="21">
        <v>42926</v>
      </c>
      <c r="C2229" s="122" t="s">
        <v>50</v>
      </c>
      <c r="D2229" s="116">
        <v>16.61</v>
      </c>
      <c r="E2229" s="11">
        <v>12.984975</v>
      </c>
      <c r="F2229" s="12">
        <v>10170599</v>
      </c>
      <c r="H2229" s="21">
        <v>42983</v>
      </c>
      <c r="I2229" s="122" t="s">
        <v>50</v>
      </c>
      <c r="J2229" s="117">
        <v>14.2</v>
      </c>
      <c r="K2229" s="96">
        <v>14.04</v>
      </c>
      <c r="L2229" s="12">
        <v>27471170</v>
      </c>
      <c r="N2229" s="113" t="str">
        <f t="shared" si="136"/>
        <v>42949FITB</v>
      </c>
      <c r="O2229" s="21">
        <v>42949</v>
      </c>
      <c r="P2229" s="122" t="s">
        <v>270</v>
      </c>
      <c r="Q2229" s="116">
        <v>26.88</v>
      </c>
      <c r="R2229" s="11">
        <v>26.96</v>
      </c>
      <c r="S2229" s="11">
        <v>4413662</v>
      </c>
      <c r="T2229" s="78">
        <f t="shared" si="138"/>
        <v>4320103.5666666664</v>
      </c>
      <c r="U2229" s="11">
        <f t="shared" si="137"/>
        <v>1.4847812675792241E-3</v>
      </c>
      <c r="V2229" s="119">
        <f t="shared" si="139"/>
        <v>4.5775325758365231</v>
      </c>
    </row>
    <row r="2230" spans="2:22">
      <c r="B2230" s="21">
        <v>42926</v>
      </c>
      <c r="C2230" s="122" t="s">
        <v>51</v>
      </c>
      <c r="D2230" s="116">
        <v>17.53</v>
      </c>
      <c r="E2230" s="11">
        <v>17.87</v>
      </c>
      <c r="F2230" s="12">
        <v>9820057</v>
      </c>
      <c r="H2230" s="21">
        <v>42983</v>
      </c>
      <c r="I2230" s="122" t="s">
        <v>51</v>
      </c>
      <c r="J2230" s="117">
        <v>19.28</v>
      </c>
      <c r="K2230" s="96">
        <v>19.239999999999998</v>
      </c>
      <c r="L2230" s="12">
        <v>12217322</v>
      </c>
      <c r="N2230" s="113" t="str">
        <f t="shared" si="136"/>
        <v>42950FITB</v>
      </c>
      <c r="O2230" s="21">
        <v>42950</v>
      </c>
      <c r="P2230" s="122" t="s">
        <v>270</v>
      </c>
      <c r="Q2230" s="116">
        <v>26.87</v>
      </c>
      <c r="R2230" s="11">
        <v>26.9</v>
      </c>
      <c r="S2230" s="11">
        <v>5930269</v>
      </c>
      <c r="T2230" s="78">
        <f t="shared" si="138"/>
        <v>4448343.9000000004</v>
      </c>
      <c r="U2230" s="11">
        <f t="shared" si="137"/>
        <v>-2.2279994363129116E-3</v>
      </c>
      <c r="V2230" s="119">
        <f t="shared" si="139"/>
        <v>4.577947365620628</v>
      </c>
    </row>
    <row r="2231" spans="2:22">
      <c r="B2231" s="21">
        <v>42926</v>
      </c>
      <c r="C2231" s="122" t="s">
        <v>52</v>
      </c>
      <c r="D2231" s="116">
        <v>31.35</v>
      </c>
      <c r="E2231" s="11">
        <v>31.33</v>
      </c>
      <c r="F2231" s="12">
        <v>2497817</v>
      </c>
      <c r="H2231" s="21">
        <v>42983</v>
      </c>
      <c r="I2231" s="122" t="s">
        <v>52</v>
      </c>
      <c r="J2231" s="117">
        <v>26.64</v>
      </c>
      <c r="K2231" s="96">
        <v>26.39</v>
      </c>
      <c r="L2231" s="12">
        <v>2583489</v>
      </c>
      <c r="N2231" s="113" t="str">
        <f t="shared" si="136"/>
        <v>42951FITB</v>
      </c>
      <c r="O2231" s="21">
        <v>42951</v>
      </c>
      <c r="P2231" s="122" t="s">
        <v>270</v>
      </c>
      <c r="Q2231" s="116">
        <v>27.17</v>
      </c>
      <c r="R2231" s="11">
        <v>27.18</v>
      </c>
      <c r="S2231" s="11">
        <v>5558316</v>
      </c>
      <c r="T2231" s="78">
        <f t="shared" si="138"/>
        <v>4628668.5999999996</v>
      </c>
      <c r="U2231" s="11">
        <f t="shared" si="137"/>
        <v>1.0355122115204353E-2</v>
      </c>
      <c r="V2231" s="119">
        <f t="shared" si="139"/>
        <v>4.5777908489767096</v>
      </c>
    </row>
    <row r="2232" spans="2:22">
      <c r="B2232" s="21">
        <v>42926</v>
      </c>
      <c r="C2232" s="122" t="s">
        <v>53</v>
      </c>
      <c r="D2232" s="116">
        <v>33.159999999999997</v>
      </c>
      <c r="E2232" s="11">
        <v>32.65</v>
      </c>
      <c r="F2232" s="12">
        <v>2330285</v>
      </c>
      <c r="H2232" s="21">
        <v>42983</v>
      </c>
      <c r="I2232" s="122" t="s">
        <v>53</v>
      </c>
      <c r="J2232" s="117">
        <v>30.82</v>
      </c>
      <c r="K2232" s="96">
        <v>30.7</v>
      </c>
      <c r="L2232" s="12">
        <v>2173216</v>
      </c>
      <c r="N2232" s="113" t="str">
        <f t="shared" si="136"/>
        <v>42954FITB</v>
      </c>
      <c r="O2232" s="21">
        <v>42954</v>
      </c>
      <c r="P2232" s="122" t="s">
        <v>270</v>
      </c>
      <c r="Q2232" s="116">
        <v>27.17</v>
      </c>
      <c r="R2232" s="11">
        <v>27.03</v>
      </c>
      <c r="S2232" s="11">
        <v>3585282</v>
      </c>
      <c r="T2232" s="78">
        <f t="shared" si="138"/>
        <v>4794489.333333333</v>
      </c>
      <c r="U2232" s="11">
        <f t="shared" si="137"/>
        <v>-5.5340484346413322E-3</v>
      </c>
      <c r="V2232" s="119">
        <f t="shared" si="139"/>
        <v>4.5791409013955384</v>
      </c>
    </row>
    <row r="2233" spans="2:22">
      <c r="B2233" s="21">
        <v>42926</v>
      </c>
      <c r="C2233" s="122" t="s">
        <v>54</v>
      </c>
      <c r="D2233" s="116">
        <v>112.82</v>
      </c>
      <c r="E2233" s="11">
        <v>113.9</v>
      </c>
      <c r="F2233" s="12">
        <v>1608735</v>
      </c>
      <c r="H2233" s="21">
        <v>42983</v>
      </c>
      <c r="I2233" s="122" t="s">
        <v>54</v>
      </c>
      <c r="J2233" s="117">
        <v>123</v>
      </c>
      <c r="K2233" s="96">
        <v>122.89</v>
      </c>
      <c r="L2233" s="12">
        <v>670913</v>
      </c>
      <c r="N2233" s="113" t="str">
        <f t="shared" si="136"/>
        <v>42955FITB</v>
      </c>
      <c r="O2233" s="21">
        <v>42955</v>
      </c>
      <c r="P2233" s="122" t="s">
        <v>270</v>
      </c>
      <c r="Q2233" s="116">
        <v>27</v>
      </c>
      <c r="R2233" s="11">
        <v>27.45</v>
      </c>
      <c r="S2233" s="11">
        <v>6752072</v>
      </c>
      <c r="T2233" s="78">
        <f t="shared" si="138"/>
        <v>4886683.3</v>
      </c>
      <c r="U2233" s="11">
        <f t="shared" si="137"/>
        <v>1.5418807667183359E-2</v>
      </c>
      <c r="V2233" s="119">
        <f t="shared" si="139"/>
        <v>4.5773814851180195</v>
      </c>
    </row>
    <row r="2234" spans="2:22">
      <c r="B2234" s="21">
        <v>42926</v>
      </c>
      <c r="C2234" s="122" t="s">
        <v>55</v>
      </c>
      <c r="D2234" s="116">
        <v>91.495000000000005</v>
      </c>
      <c r="E2234" s="11">
        <v>90.31</v>
      </c>
      <c r="F2234" s="12">
        <v>629354</v>
      </c>
      <c r="H2234" s="21">
        <v>42983</v>
      </c>
      <c r="I2234" s="122" t="s">
        <v>55</v>
      </c>
      <c r="J2234" s="117">
        <v>86.284999999999997</v>
      </c>
      <c r="K2234" s="96">
        <v>86.174999999999997</v>
      </c>
      <c r="L2234" s="12">
        <v>1218010</v>
      </c>
      <c r="N2234" s="113" t="str">
        <f t="shared" si="136"/>
        <v>42956FITB</v>
      </c>
      <c r="O2234" s="21">
        <v>42956</v>
      </c>
      <c r="P2234" s="122" t="s">
        <v>270</v>
      </c>
      <c r="Q2234" s="116">
        <v>27.16</v>
      </c>
      <c r="R2234" s="11">
        <v>27.14</v>
      </c>
      <c r="S2234" s="11">
        <v>5881332</v>
      </c>
      <c r="T2234" s="78">
        <f t="shared" si="138"/>
        <v>5073586.9000000004</v>
      </c>
      <c r="U2234" s="11">
        <f t="shared" si="137"/>
        <v>-1.1357513548816462E-2</v>
      </c>
      <c r="V2234" s="119">
        <f t="shared" si="139"/>
        <v>4.5783771728528162</v>
      </c>
    </row>
    <row r="2235" spans="2:22">
      <c r="B2235" s="21">
        <v>42926</v>
      </c>
      <c r="C2235" s="122" t="s">
        <v>56</v>
      </c>
      <c r="D2235" s="116">
        <v>18.28</v>
      </c>
      <c r="E2235" s="11">
        <v>17.920000000000002</v>
      </c>
      <c r="F2235" s="12">
        <v>6955769</v>
      </c>
      <c r="H2235" s="21">
        <v>42983</v>
      </c>
      <c r="I2235" s="122" t="s">
        <v>56</v>
      </c>
      <c r="J2235" s="117">
        <v>18.14</v>
      </c>
      <c r="K2235" s="96">
        <v>17.62</v>
      </c>
      <c r="L2235" s="12">
        <v>6522582</v>
      </c>
      <c r="N2235" s="113" t="str">
        <f t="shared" si="136"/>
        <v>42957FITB</v>
      </c>
      <c r="O2235" s="21">
        <v>42957</v>
      </c>
      <c r="P2235" s="122" t="s">
        <v>270</v>
      </c>
      <c r="Q2235" s="116">
        <v>26.86</v>
      </c>
      <c r="R2235" s="11">
        <v>26.38</v>
      </c>
      <c r="S2235" s="11">
        <v>5283268</v>
      </c>
      <c r="T2235" s="78">
        <f t="shared" si="138"/>
        <v>5238037.7333333334</v>
      </c>
      <c r="U2235" s="11">
        <f t="shared" si="137"/>
        <v>-2.840250711755456E-2</v>
      </c>
      <c r="V2235" s="119">
        <f t="shared" si="139"/>
        <v>4.577111928687386</v>
      </c>
    </row>
    <row r="2236" spans="2:22">
      <c r="B2236" s="21">
        <v>42926</v>
      </c>
      <c r="C2236" s="122" t="s">
        <v>57</v>
      </c>
      <c r="D2236" s="116">
        <v>106.12</v>
      </c>
      <c r="E2236" s="11">
        <v>104.97</v>
      </c>
      <c r="F2236" s="12">
        <v>948674</v>
      </c>
      <c r="H2236" s="21">
        <v>42983</v>
      </c>
      <c r="I2236" s="122" t="s">
        <v>57</v>
      </c>
      <c r="J2236" s="117">
        <v>105.24</v>
      </c>
      <c r="K2236" s="96">
        <v>104.66</v>
      </c>
      <c r="L2236" s="12">
        <v>1411578</v>
      </c>
      <c r="N2236" s="113" t="str">
        <f t="shared" si="136"/>
        <v>42958FITB</v>
      </c>
      <c r="O2236" s="21">
        <v>42958</v>
      </c>
      <c r="P2236" s="122" t="s">
        <v>270</v>
      </c>
      <c r="Q2236" s="116">
        <v>26.54</v>
      </c>
      <c r="R2236" s="11">
        <v>26.11</v>
      </c>
      <c r="S2236" s="11">
        <v>4345297</v>
      </c>
      <c r="T2236" s="78">
        <f t="shared" si="138"/>
        <v>5383991.4000000004</v>
      </c>
      <c r="U2236" s="11">
        <f t="shared" si="137"/>
        <v>-1.028776457813107E-2</v>
      </c>
      <c r="V2236" s="119">
        <f t="shared" si="139"/>
        <v>4.5743605966349143</v>
      </c>
    </row>
    <row r="2237" spans="2:22">
      <c r="B2237" s="21">
        <v>42926</v>
      </c>
      <c r="C2237" s="122" t="s">
        <v>58</v>
      </c>
      <c r="D2237" s="116">
        <v>237.59</v>
      </c>
      <c r="E2237" s="11">
        <v>239.04</v>
      </c>
      <c r="F2237" s="12">
        <v>1546630</v>
      </c>
      <c r="H2237" s="21">
        <v>42983</v>
      </c>
      <c r="I2237" s="122" t="s">
        <v>58</v>
      </c>
      <c r="J2237" s="117">
        <v>258</v>
      </c>
      <c r="K2237" s="96">
        <v>257.55</v>
      </c>
      <c r="L2237" s="12">
        <v>780774</v>
      </c>
      <c r="N2237" s="113" t="str">
        <f t="shared" si="136"/>
        <v>42961FITB</v>
      </c>
      <c r="O2237" s="21">
        <v>42961</v>
      </c>
      <c r="P2237" s="122" t="s">
        <v>270</v>
      </c>
      <c r="Q2237" s="116">
        <v>26.39</v>
      </c>
      <c r="R2237" s="11">
        <v>26.68</v>
      </c>
      <c r="S2237" s="11">
        <v>3428202</v>
      </c>
      <c r="T2237" s="78">
        <f t="shared" si="138"/>
        <v>5497363.9333333336</v>
      </c>
      <c r="U2237" s="11">
        <f t="shared" si="137"/>
        <v>2.1595838336385537E-2</v>
      </c>
      <c r="V2237" s="119">
        <f t="shared" si="139"/>
        <v>4.57355002983111</v>
      </c>
    </row>
    <row r="2238" spans="2:22">
      <c r="B2238" s="21">
        <v>42926</v>
      </c>
      <c r="C2238" s="122" t="s">
        <v>59</v>
      </c>
      <c r="D2238" s="116">
        <v>152.91</v>
      </c>
      <c r="E2238" s="11">
        <v>153.41999999999999</v>
      </c>
      <c r="F2238" s="12">
        <v>3206209</v>
      </c>
      <c r="H2238" s="21">
        <v>42983</v>
      </c>
      <c r="I2238" s="122" t="s">
        <v>59</v>
      </c>
      <c r="J2238" s="117">
        <v>143.5</v>
      </c>
      <c r="K2238" s="96">
        <v>143.04</v>
      </c>
      <c r="L2238" s="12">
        <v>3098735</v>
      </c>
      <c r="N2238" s="113" t="str">
        <f t="shared" si="136"/>
        <v>42962FITB</v>
      </c>
      <c r="O2238" s="21">
        <v>42962</v>
      </c>
      <c r="P2238" s="122" t="s">
        <v>270</v>
      </c>
      <c r="Q2238" s="116">
        <v>26.77</v>
      </c>
      <c r="R2238" s="11">
        <v>27.02</v>
      </c>
      <c r="S2238" s="11">
        <v>5650884</v>
      </c>
      <c r="T2238" s="78">
        <f t="shared" si="138"/>
        <v>5570905.4000000004</v>
      </c>
      <c r="U2238" s="11">
        <f t="shared" si="137"/>
        <v>1.2663111484629803E-2</v>
      </c>
      <c r="V2238" s="119">
        <f t="shared" si="139"/>
        <v>4.5755253433182927</v>
      </c>
    </row>
    <row r="2239" spans="2:22">
      <c r="B2239" s="21">
        <v>42926</v>
      </c>
      <c r="C2239" s="122" t="s">
        <v>60</v>
      </c>
      <c r="D2239" s="116">
        <v>65.91</v>
      </c>
      <c r="E2239" s="11">
        <v>65.5</v>
      </c>
      <c r="F2239" s="12">
        <v>3111470</v>
      </c>
      <c r="H2239" s="21">
        <v>42983</v>
      </c>
      <c r="I2239" s="122" t="s">
        <v>60</v>
      </c>
      <c r="J2239" s="117">
        <v>65.05</v>
      </c>
      <c r="K2239" s="96">
        <v>64.95</v>
      </c>
      <c r="L2239" s="12">
        <v>2819166</v>
      </c>
      <c r="N2239" s="113" t="str">
        <f t="shared" si="136"/>
        <v>42963FITB</v>
      </c>
      <c r="O2239" s="21">
        <v>42963</v>
      </c>
      <c r="P2239" s="122" t="s">
        <v>270</v>
      </c>
      <c r="Q2239" s="116">
        <v>27.13</v>
      </c>
      <c r="R2239" s="11">
        <v>26.83</v>
      </c>
      <c r="S2239" s="11">
        <v>7593516</v>
      </c>
      <c r="T2239" s="78">
        <f t="shared" si="138"/>
        <v>5661576.7999999998</v>
      </c>
      <c r="U2239" s="11">
        <f t="shared" si="137"/>
        <v>-7.0566680945200848E-3</v>
      </c>
      <c r="V2239" s="119">
        <f t="shared" si="139"/>
        <v>0.18486328025696966</v>
      </c>
    </row>
    <row r="2240" spans="2:22">
      <c r="B2240" s="21">
        <v>42926</v>
      </c>
      <c r="C2240" s="122" t="s">
        <v>61</v>
      </c>
      <c r="D2240" s="116">
        <v>161.02000000000001</v>
      </c>
      <c r="E2240" s="11">
        <v>161.51</v>
      </c>
      <c r="F2240" s="12">
        <v>821902</v>
      </c>
      <c r="H2240" s="21">
        <v>42983</v>
      </c>
      <c r="I2240" s="122" t="s">
        <v>61</v>
      </c>
      <c r="J2240" s="117">
        <v>154.16</v>
      </c>
      <c r="K2240" s="96">
        <v>155.81</v>
      </c>
      <c r="L2240" s="12">
        <v>463300</v>
      </c>
      <c r="N2240" s="113" t="str">
        <f t="shared" si="136"/>
        <v>42964FITB</v>
      </c>
      <c r="O2240" s="21">
        <v>42964</v>
      </c>
      <c r="P2240" s="122" t="s">
        <v>270</v>
      </c>
      <c r="Q2240" s="116">
        <v>26.8</v>
      </c>
      <c r="R2240" s="11">
        <v>26.26</v>
      </c>
      <c r="S2240" s="11">
        <v>8052245</v>
      </c>
      <c r="T2240" s="78">
        <f t="shared" si="138"/>
        <v>5748624.333333333</v>
      </c>
      <c r="U2240" s="11">
        <f t="shared" si="137"/>
        <v>-2.1473795562882529E-2</v>
      </c>
      <c r="V2240" s="119">
        <f t="shared" si="139"/>
        <v>0.18588115458272017</v>
      </c>
    </row>
    <row r="2241" spans="2:22">
      <c r="B2241" s="21">
        <v>42926</v>
      </c>
      <c r="C2241" s="122" t="s">
        <v>62</v>
      </c>
      <c r="D2241" s="116">
        <v>131.83000000000001</v>
      </c>
      <c r="E2241" s="11">
        <v>131.69</v>
      </c>
      <c r="F2241" s="12">
        <v>325684</v>
      </c>
      <c r="H2241" s="21">
        <v>42983</v>
      </c>
      <c r="I2241" s="122" t="s">
        <v>62</v>
      </c>
      <c r="J2241" s="117">
        <v>137.75</v>
      </c>
      <c r="K2241" s="96">
        <v>139.26</v>
      </c>
      <c r="L2241" s="12">
        <v>342249</v>
      </c>
      <c r="N2241" s="113" t="str">
        <f t="shared" si="136"/>
        <v>42965FITB</v>
      </c>
      <c r="O2241" s="21">
        <v>42965</v>
      </c>
      <c r="P2241" s="122" t="s">
        <v>270</v>
      </c>
      <c r="Q2241" s="116">
        <v>26.15</v>
      </c>
      <c r="R2241" s="11">
        <v>26.33</v>
      </c>
      <c r="S2241" s="11">
        <v>8551131</v>
      </c>
      <c r="T2241" s="78">
        <f t="shared" si="138"/>
        <v>5839668.0333333332</v>
      </c>
      <c r="U2241" s="11">
        <f t="shared" si="137"/>
        <v>2.6621046335677892E-3</v>
      </c>
      <c r="V2241" s="119">
        <f t="shared" si="139"/>
        <v>0.19585490918180887</v>
      </c>
    </row>
    <row r="2242" spans="2:22">
      <c r="B2242" s="21">
        <v>42926</v>
      </c>
      <c r="C2242" s="122" t="s">
        <v>63</v>
      </c>
      <c r="D2242" s="116">
        <v>170.88</v>
      </c>
      <c r="E2242" s="11">
        <v>169</v>
      </c>
      <c r="F2242" s="12">
        <v>1579826</v>
      </c>
      <c r="H2242" s="21">
        <v>42983</v>
      </c>
      <c r="I2242" s="122" t="s">
        <v>63</v>
      </c>
      <c r="J2242" s="117">
        <v>205.71</v>
      </c>
      <c r="K2242" s="96">
        <v>207.22</v>
      </c>
      <c r="L2242" s="12">
        <v>937767</v>
      </c>
      <c r="N2242" s="113" t="str">
        <f t="shared" si="136"/>
        <v>42968FITB</v>
      </c>
      <c r="O2242" s="21">
        <v>42968</v>
      </c>
      <c r="P2242" s="122" t="s">
        <v>270</v>
      </c>
      <c r="Q2242" s="116">
        <v>26.33</v>
      </c>
      <c r="R2242" s="11">
        <v>26.21</v>
      </c>
      <c r="S2242" s="11">
        <v>4230043</v>
      </c>
      <c r="T2242" s="78">
        <f t="shared" si="138"/>
        <v>5988920.2666666666</v>
      </c>
      <c r="U2242" s="11">
        <f t="shared" si="137"/>
        <v>-4.5679561729029643E-3</v>
      </c>
      <c r="V2242" s="119">
        <f t="shared" si="139"/>
        <v>0.19601680044114494</v>
      </c>
    </row>
    <row r="2243" spans="2:22">
      <c r="B2243" s="21">
        <v>42926</v>
      </c>
      <c r="C2243" s="122" t="s">
        <v>64</v>
      </c>
      <c r="D2243" s="116">
        <v>130.41</v>
      </c>
      <c r="E2243" s="11">
        <v>129.56</v>
      </c>
      <c r="F2243" s="12">
        <v>915957</v>
      </c>
      <c r="H2243" s="21">
        <v>42983</v>
      </c>
      <c r="I2243" s="122" t="s">
        <v>64</v>
      </c>
      <c r="J2243" s="117">
        <v>137.19999999999999</v>
      </c>
      <c r="K2243" s="96">
        <v>135.34</v>
      </c>
      <c r="L2243" s="12">
        <v>1143611</v>
      </c>
      <c r="N2243" s="113" t="str">
        <f t="shared" si="136"/>
        <v>42969FITB</v>
      </c>
      <c r="O2243" s="21">
        <v>42969</v>
      </c>
      <c r="P2243" s="122" t="s">
        <v>270</v>
      </c>
      <c r="Q2243" s="116">
        <v>26.29</v>
      </c>
      <c r="R2243" s="11">
        <v>26.62</v>
      </c>
      <c r="S2243" s="11">
        <v>5188296</v>
      </c>
      <c r="T2243" s="78">
        <f t="shared" si="138"/>
        <v>5964890.666666667</v>
      </c>
      <c r="U2243" s="11">
        <f t="shared" si="137"/>
        <v>1.5521795631650572E-2</v>
      </c>
      <c r="V2243" s="119">
        <f t="shared" si="139"/>
        <v>0.19586336177848562</v>
      </c>
    </row>
    <row r="2244" spans="2:22">
      <c r="B2244" s="21">
        <v>42926</v>
      </c>
      <c r="C2244" s="122" t="s">
        <v>65</v>
      </c>
      <c r="D2244" s="116">
        <v>44.26</v>
      </c>
      <c r="E2244" s="11">
        <v>43.72</v>
      </c>
      <c r="F2244" s="12">
        <v>1525528</v>
      </c>
      <c r="H2244" s="21">
        <v>42983</v>
      </c>
      <c r="I2244" s="122" t="s">
        <v>65</v>
      </c>
      <c r="J2244" s="117">
        <v>46.56</v>
      </c>
      <c r="K2244" s="96">
        <v>47.25</v>
      </c>
      <c r="L2244" s="12">
        <v>4419249</v>
      </c>
      <c r="N2244" s="113" t="str">
        <f t="shared" ref="N2244:N2307" si="140">O2244&amp;P2244</f>
        <v>42970FITB</v>
      </c>
      <c r="O2244" s="21">
        <v>42970</v>
      </c>
      <c r="P2244" s="122" t="s">
        <v>270</v>
      </c>
      <c r="Q2244" s="116">
        <v>26.37</v>
      </c>
      <c r="R2244" s="11">
        <v>26.6</v>
      </c>
      <c r="S2244" s="11">
        <v>3592687</v>
      </c>
      <c r="T2244" s="78">
        <f t="shared" si="138"/>
        <v>5925734.166666667</v>
      </c>
      <c r="U2244" s="11">
        <f t="shared" si="137"/>
        <v>-7.5159717931211996E-4</v>
      </c>
      <c r="V2244" s="119">
        <f t="shared" si="139"/>
        <v>0.20022252524015358</v>
      </c>
    </row>
    <row r="2245" spans="2:22">
      <c r="B2245" s="21">
        <v>42926</v>
      </c>
      <c r="C2245" s="122" t="s">
        <v>66</v>
      </c>
      <c r="D2245" s="116">
        <v>33.25</v>
      </c>
      <c r="E2245" s="11">
        <v>33.65</v>
      </c>
      <c r="F2245" s="12">
        <v>29918436</v>
      </c>
      <c r="H2245" s="21">
        <v>42983</v>
      </c>
      <c r="I2245" s="122" t="s">
        <v>66</v>
      </c>
      <c r="J2245" s="117">
        <v>35.020000000000003</v>
      </c>
      <c r="K2245" s="96">
        <v>35.020000000000003</v>
      </c>
      <c r="L2245" s="12">
        <v>19300594</v>
      </c>
      <c r="N2245" s="113" t="str">
        <f t="shared" si="140"/>
        <v>42971FITB</v>
      </c>
      <c r="O2245" s="21">
        <v>42971</v>
      </c>
      <c r="P2245" s="122" t="s">
        <v>270</v>
      </c>
      <c r="Q2245" s="116">
        <v>26.71</v>
      </c>
      <c r="R2245" s="11">
        <v>26.85</v>
      </c>
      <c r="S2245" s="11">
        <v>3691132</v>
      </c>
      <c r="T2245" s="78">
        <f t="shared" si="138"/>
        <v>5883685.0333333332</v>
      </c>
      <c r="U2245" s="11">
        <f t="shared" ref="U2245:U2308" si="141">LN(R2245/R2244)</f>
        <v>9.3546051672203177E-3</v>
      </c>
      <c r="V2245" s="119">
        <f t="shared" si="139"/>
        <v>0.19997529456900429</v>
      </c>
    </row>
    <row r="2246" spans="2:22">
      <c r="B2246" s="21">
        <v>42926</v>
      </c>
      <c r="C2246" s="122" t="s">
        <v>67</v>
      </c>
      <c r="D2246" s="116">
        <v>131.54</v>
      </c>
      <c r="E2246" s="11">
        <v>131.87</v>
      </c>
      <c r="F2246" s="12">
        <v>1182592</v>
      </c>
      <c r="H2246" s="21">
        <v>42983</v>
      </c>
      <c r="I2246" s="122" t="s">
        <v>67</v>
      </c>
      <c r="J2246" s="117">
        <v>141.07</v>
      </c>
      <c r="K2246" s="96">
        <v>141.54</v>
      </c>
      <c r="L2246" s="12">
        <v>1370288</v>
      </c>
      <c r="N2246" s="113" t="str">
        <f t="shared" si="140"/>
        <v>42972FITB</v>
      </c>
      <c r="O2246" s="21">
        <v>42972</v>
      </c>
      <c r="P2246" s="122" t="s">
        <v>270</v>
      </c>
      <c r="Q2246" s="116">
        <v>26.92</v>
      </c>
      <c r="R2246" s="11">
        <v>26.67</v>
      </c>
      <c r="S2246" s="11">
        <v>4254002</v>
      </c>
      <c r="T2246" s="78">
        <f t="shared" si="138"/>
        <v>5864478.2666666666</v>
      </c>
      <c r="U2246" s="11">
        <f t="shared" si="141"/>
        <v>-6.7264827609507857E-3</v>
      </c>
      <c r="V2246" s="119">
        <f t="shared" si="139"/>
        <v>0.20077171844919367</v>
      </c>
    </row>
    <row r="2247" spans="2:22">
      <c r="B2247" s="21">
        <v>42926</v>
      </c>
      <c r="C2247" s="122" t="s">
        <v>68</v>
      </c>
      <c r="D2247" s="116">
        <v>56.26</v>
      </c>
      <c r="E2247" s="11">
        <v>57.24</v>
      </c>
      <c r="F2247" s="12">
        <v>1907398</v>
      </c>
      <c r="H2247" s="21">
        <v>42983</v>
      </c>
      <c r="I2247" s="122" t="s">
        <v>68</v>
      </c>
      <c r="J2247" s="117">
        <v>54.65</v>
      </c>
      <c r="K2247" s="96">
        <v>54.79</v>
      </c>
      <c r="L2247" s="12">
        <v>2147006</v>
      </c>
      <c r="N2247" s="113" t="str">
        <f t="shared" si="140"/>
        <v>42975FITB</v>
      </c>
      <c r="O2247" s="21">
        <v>42975</v>
      </c>
      <c r="P2247" s="122" t="s">
        <v>270</v>
      </c>
      <c r="Q2247" s="116">
        <v>26.73</v>
      </c>
      <c r="R2247" s="11">
        <v>26.59</v>
      </c>
      <c r="S2247" s="11">
        <v>4845857</v>
      </c>
      <c r="T2247" s="78">
        <f t="shared" si="138"/>
        <v>5826583.833333333</v>
      </c>
      <c r="U2247" s="11">
        <f t="shared" si="141"/>
        <v>-3.0041329389945523E-3</v>
      </c>
      <c r="V2247" s="119">
        <f t="shared" si="139"/>
        <v>0.20032151658756422</v>
      </c>
    </row>
    <row r="2248" spans="2:22">
      <c r="B2248" s="21">
        <v>42926</v>
      </c>
      <c r="C2248" s="122" t="s">
        <v>69</v>
      </c>
      <c r="D2248" s="116">
        <v>24.75</v>
      </c>
      <c r="E2248" s="11">
        <v>24.82</v>
      </c>
      <c r="F2248" s="12">
        <v>2059151</v>
      </c>
      <c r="H2248" s="21">
        <v>42983</v>
      </c>
      <c r="I2248" s="122" t="s">
        <v>69</v>
      </c>
      <c r="J2248" s="117">
        <v>20.11</v>
      </c>
      <c r="K2248" s="96">
        <v>20.21</v>
      </c>
      <c r="L2248" s="12">
        <v>7996761</v>
      </c>
      <c r="N2248" s="113" t="str">
        <f t="shared" si="140"/>
        <v>42976FITB</v>
      </c>
      <c r="O2248" s="21">
        <v>42976</v>
      </c>
      <c r="P2248" s="122" t="s">
        <v>270</v>
      </c>
      <c r="Q2248" s="116">
        <v>26.33</v>
      </c>
      <c r="R2248" s="11">
        <v>26.26</v>
      </c>
      <c r="S2248" s="11">
        <v>4285010</v>
      </c>
      <c r="T2248" s="78">
        <f t="shared" si="138"/>
        <v>5838538.4000000004</v>
      </c>
      <c r="U2248" s="11">
        <f t="shared" si="141"/>
        <v>-1.2488336380278258E-2</v>
      </c>
      <c r="V2248" s="119">
        <f t="shared" si="139"/>
        <v>0.20048208331029657</v>
      </c>
    </row>
    <row r="2249" spans="2:22">
      <c r="B2249" s="21">
        <v>42926</v>
      </c>
      <c r="C2249" s="122" t="s">
        <v>70</v>
      </c>
      <c r="D2249" s="116">
        <v>93.26</v>
      </c>
      <c r="E2249" s="11">
        <v>93.73</v>
      </c>
      <c r="F2249" s="12">
        <v>1301610</v>
      </c>
      <c r="H2249" s="21">
        <v>42983</v>
      </c>
      <c r="I2249" s="122" t="s">
        <v>70</v>
      </c>
      <c r="J2249" s="117">
        <v>84.94</v>
      </c>
      <c r="K2249" s="96">
        <v>84.78</v>
      </c>
      <c r="L2249" s="12">
        <v>1573601</v>
      </c>
      <c r="N2249" s="113" t="str">
        <f t="shared" si="140"/>
        <v>42977FITB</v>
      </c>
      <c r="O2249" s="21">
        <v>42977</v>
      </c>
      <c r="P2249" s="122" t="s">
        <v>270</v>
      </c>
      <c r="Q2249" s="116">
        <v>26.28</v>
      </c>
      <c r="R2249" s="11">
        <v>26.3</v>
      </c>
      <c r="S2249" s="11">
        <v>3905272</v>
      </c>
      <c r="T2249" s="78">
        <f t="shared" si="138"/>
        <v>5803230.5666666664</v>
      </c>
      <c r="U2249" s="11">
        <f t="shared" si="141"/>
        <v>1.5220703090686718E-3</v>
      </c>
      <c r="V2249" s="119">
        <f t="shared" si="139"/>
        <v>0.20014121276528399</v>
      </c>
    </row>
    <row r="2250" spans="2:22">
      <c r="B2250" s="21">
        <v>42926</v>
      </c>
      <c r="C2250" s="122" t="s">
        <v>71</v>
      </c>
      <c r="D2250" s="116">
        <v>34.4</v>
      </c>
      <c r="E2250" s="11">
        <v>33.46</v>
      </c>
      <c r="F2250" s="12">
        <v>1358355</v>
      </c>
      <c r="H2250" s="21">
        <v>42983</v>
      </c>
      <c r="I2250" s="122" t="s">
        <v>71</v>
      </c>
      <c r="J2250" s="117">
        <v>39.53</v>
      </c>
      <c r="K2250" s="96">
        <v>39.56</v>
      </c>
      <c r="L2250" s="12">
        <v>1303909</v>
      </c>
      <c r="N2250" s="113" t="str">
        <f t="shared" si="140"/>
        <v>42978FITB</v>
      </c>
      <c r="O2250" s="21">
        <v>42978</v>
      </c>
      <c r="P2250" s="122" t="s">
        <v>270</v>
      </c>
      <c r="Q2250" s="116">
        <v>26.38</v>
      </c>
      <c r="R2250" s="11">
        <v>26.13</v>
      </c>
      <c r="S2250" s="11">
        <v>4751157</v>
      </c>
      <c r="T2250" s="78">
        <f t="shared" si="138"/>
        <v>5724326.5666666664</v>
      </c>
      <c r="U2250" s="11">
        <f t="shared" si="141"/>
        <v>-6.4848596511977927E-3</v>
      </c>
      <c r="V2250" s="119">
        <f t="shared" si="139"/>
        <v>0.20011865937523968</v>
      </c>
    </row>
    <row r="2251" spans="2:22">
      <c r="B2251" s="21">
        <v>42926</v>
      </c>
      <c r="C2251" s="122" t="s">
        <v>72</v>
      </c>
      <c r="D2251" s="116">
        <v>314.5</v>
      </c>
      <c r="E2251" s="11">
        <v>315.75</v>
      </c>
      <c r="F2251" s="12">
        <v>964769.98100000003</v>
      </c>
      <c r="H2251" s="21">
        <v>42983</v>
      </c>
      <c r="I2251" s="122" t="s">
        <v>72</v>
      </c>
      <c r="J2251" s="117">
        <v>335.98</v>
      </c>
      <c r="K2251" s="96">
        <v>340.48</v>
      </c>
      <c r="L2251" s="12">
        <v>1039823.9790000001</v>
      </c>
      <c r="N2251" s="113" t="str">
        <f t="shared" si="140"/>
        <v>42979FITB</v>
      </c>
      <c r="O2251" s="21">
        <v>42979</v>
      </c>
      <c r="P2251" s="122" t="s">
        <v>270</v>
      </c>
      <c r="Q2251" s="117">
        <v>26.18</v>
      </c>
      <c r="R2251" s="96">
        <v>26.41</v>
      </c>
      <c r="S2251" s="11">
        <v>3405057</v>
      </c>
      <c r="T2251" s="78">
        <f t="shared" si="138"/>
        <v>5593899.0333333332</v>
      </c>
      <c r="U2251" s="11">
        <f t="shared" si="141"/>
        <v>1.0658646776519816E-2</v>
      </c>
      <c r="V2251" s="119">
        <f t="shared" si="139"/>
        <v>0.19768525951222712</v>
      </c>
    </row>
    <row r="2252" spans="2:22">
      <c r="B2252" s="21">
        <v>42926</v>
      </c>
      <c r="C2252" s="122" t="s">
        <v>73</v>
      </c>
      <c r="D2252" s="116">
        <v>125.63</v>
      </c>
      <c r="E2252" s="11">
        <v>126.22</v>
      </c>
      <c r="F2252" s="12">
        <v>333291</v>
      </c>
      <c r="H2252" s="21">
        <v>42983</v>
      </c>
      <c r="I2252" s="122" t="s">
        <v>73</v>
      </c>
      <c r="J2252" s="117">
        <v>120.02</v>
      </c>
      <c r="K2252" s="96">
        <v>120.22</v>
      </c>
      <c r="L2252" s="12">
        <v>596575</v>
      </c>
      <c r="N2252" s="113" t="str">
        <f t="shared" si="140"/>
        <v>42983FITB</v>
      </c>
      <c r="O2252" s="21">
        <v>42983</v>
      </c>
      <c r="P2252" s="122" t="s">
        <v>270</v>
      </c>
      <c r="Q2252" s="117">
        <v>26.3</v>
      </c>
      <c r="R2252" s="96">
        <v>25.79</v>
      </c>
      <c r="S2252" s="11">
        <v>5569853</v>
      </c>
      <c r="T2252" s="78">
        <f t="shared" si="138"/>
        <v>5393439.666666667</v>
      </c>
      <c r="U2252" s="11">
        <f t="shared" si="141"/>
        <v>-2.3755906415787481E-2</v>
      </c>
      <c r="V2252" s="119">
        <f t="shared" si="139"/>
        <v>0.18456314142163049</v>
      </c>
    </row>
    <row r="2253" spans="2:22">
      <c r="B2253" s="21">
        <v>42926</v>
      </c>
      <c r="C2253" s="122" t="s">
        <v>285</v>
      </c>
      <c r="D2253" s="116">
        <v>145.62</v>
      </c>
      <c r="E2253" s="11">
        <v>146.24</v>
      </c>
      <c r="F2253" s="12">
        <v>1089279</v>
      </c>
      <c r="H2253" s="21">
        <v>42984</v>
      </c>
      <c r="I2253" s="122" t="s">
        <v>24</v>
      </c>
      <c r="J2253" s="117">
        <v>28.72</v>
      </c>
      <c r="K2253" s="96">
        <v>28.58</v>
      </c>
      <c r="L2253" s="12">
        <v>4860170</v>
      </c>
      <c r="N2253" s="113" t="str">
        <f t="shared" si="140"/>
        <v>42984FITB</v>
      </c>
      <c r="O2253" s="21">
        <v>42984</v>
      </c>
      <c r="P2253" s="122" t="s">
        <v>270</v>
      </c>
      <c r="Q2253" s="117">
        <v>25.97</v>
      </c>
      <c r="R2253" s="96">
        <v>25.77</v>
      </c>
      <c r="S2253" s="11">
        <v>4518361</v>
      </c>
      <c r="T2253" s="78">
        <f t="shared" si="138"/>
        <v>5388187.4333333336</v>
      </c>
      <c r="U2253" s="11">
        <f t="shared" si="141"/>
        <v>-7.7579522897972832E-4</v>
      </c>
      <c r="V2253" s="119">
        <f t="shared" si="139"/>
        <v>0.19493391315570541</v>
      </c>
    </row>
    <row r="2254" spans="2:22">
      <c r="B2254" s="21">
        <v>42926</v>
      </c>
      <c r="C2254" s="122" t="s">
        <v>286</v>
      </c>
      <c r="D2254" s="116">
        <v>35.78</v>
      </c>
      <c r="E2254" s="11">
        <v>36.47</v>
      </c>
      <c r="F2254" s="12">
        <v>2942829</v>
      </c>
      <c r="H2254" s="21">
        <v>42984</v>
      </c>
      <c r="I2254" s="122" t="s">
        <v>25</v>
      </c>
      <c r="J2254" s="117">
        <v>37.51</v>
      </c>
      <c r="K2254" s="96">
        <v>37.67</v>
      </c>
      <c r="L2254" s="12">
        <v>12359134</v>
      </c>
      <c r="N2254" s="113" t="str">
        <f t="shared" si="140"/>
        <v>42985FITB</v>
      </c>
      <c r="O2254" s="21">
        <v>42985</v>
      </c>
      <c r="P2254" s="122" t="s">
        <v>270</v>
      </c>
      <c r="Q2254" s="117">
        <v>25.75</v>
      </c>
      <c r="R2254" s="96">
        <v>24.97</v>
      </c>
      <c r="S2254" s="11">
        <v>7888869</v>
      </c>
      <c r="T2254" s="78">
        <f t="shared" si="138"/>
        <v>5188168.4333333336</v>
      </c>
      <c r="U2254" s="11">
        <f t="shared" si="141"/>
        <v>-3.1535920372591911E-2</v>
      </c>
      <c r="V2254" s="119">
        <f t="shared" si="139"/>
        <v>0.19385846755253591</v>
      </c>
    </row>
    <row r="2255" spans="2:22">
      <c r="B2255" s="21">
        <v>42926</v>
      </c>
      <c r="C2255" s="122" t="s">
        <v>287</v>
      </c>
      <c r="D2255" s="116">
        <v>93.42</v>
      </c>
      <c r="E2255" s="11">
        <v>92.73</v>
      </c>
      <c r="F2255" s="12">
        <v>1155817</v>
      </c>
      <c r="H2255" s="21">
        <v>42984</v>
      </c>
      <c r="I2255" s="122" t="s">
        <v>26</v>
      </c>
      <c r="J2255" s="117">
        <v>930.15</v>
      </c>
      <c r="K2255" s="96">
        <v>927.81</v>
      </c>
      <c r="L2255" s="12">
        <v>1527650</v>
      </c>
      <c r="N2255" s="113" t="str">
        <f t="shared" si="140"/>
        <v>42986FITB</v>
      </c>
      <c r="O2255" s="21">
        <v>42986</v>
      </c>
      <c r="P2255" s="122" t="s">
        <v>270</v>
      </c>
      <c r="Q2255" s="117">
        <v>25.07</v>
      </c>
      <c r="R2255" s="96">
        <v>25.1</v>
      </c>
      <c r="S2255" s="11">
        <v>5534302</v>
      </c>
      <c r="T2255" s="78">
        <f t="shared" si="138"/>
        <v>5209209</v>
      </c>
      <c r="U2255" s="11">
        <f t="shared" si="141"/>
        <v>5.1927418460564513E-3</v>
      </c>
      <c r="V2255" s="119">
        <f t="shared" si="139"/>
        <v>0.20907253087653715</v>
      </c>
    </row>
    <row r="2256" spans="2:22">
      <c r="B2256" s="21">
        <v>42926</v>
      </c>
      <c r="C2256" s="122" t="s">
        <v>288</v>
      </c>
      <c r="D2256" s="116">
        <v>43.15</v>
      </c>
      <c r="E2256" s="11">
        <v>43.38</v>
      </c>
      <c r="F2256" s="12">
        <v>3164486</v>
      </c>
      <c r="H2256" s="21">
        <v>42984</v>
      </c>
      <c r="I2256" s="122" t="s">
        <v>27</v>
      </c>
      <c r="J2256" s="117">
        <v>943.87</v>
      </c>
      <c r="K2256" s="96">
        <v>942.02</v>
      </c>
      <c r="L2256" s="12">
        <v>1391529</v>
      </c>
      <c r="N2256" s="113" t="str">
        <f t="shared" si="140"/>
        <v>42989FITB</v>
      </c>
      <c r="O2256" s="21">
        <v>42989</v>
      </c>
      <c r="P2256" s="122" t="s">
        <v>270</v>
      </c>
      <c r="Q2256" s="117">
        <v>25.38</v>
      </c>
      <c r="R2256" s="96">
        <v>25.7</v>
      </c>
      <c r="S2256" s="11">
        <v>4777139</v>
      </c>
      <c r="T2256" s="78">
        <f t="shared" si="138"/>
        <v>5210385.7333333334</v>
      </c>
      <c r="U2256" s="11">
        <f t="shared" si="141"/>
        <v>2.3623145763435893E-2</v>
      </c>
      <c r="V2256" s="119">
        <f t="shared" si="139"/>
        <v>0.20998438538899164</v>
      </c>
    </row>
    <row r="2257" spans="2:22">
      <c r="B2257" s="21">
        <v>42926</v>
      </c>
      <c r="C2257" s="122" t="s">
        <v>289</v>
      </c>
      <c r="D2257" s="116">
        <v>54.67</v>
      </c>
      <c r="E2257" s="11">
        <v>54.78</v>
      </c>
      <c r="F2257" s="12">
        <v>1153053</v>
      </c>
      <c r="H2257" s="21">
        <v>42984</v>
      </c>
      <c r="I2257" s="122" t="s">
        <v>28</v>
      </c>
      <c r="J2257" s="117">
        <v>84.64</v>
      </c>
      <c r="K2257" s="96">
        <v>85.31</v>
      </c>
      <c r="L2257" s="12">
        <v>896468</v>
      </c>
      <c r="N2257" s="113" t="str">
        <f t="shared" si="140"/>
        <v>42990FITB</v>
      </c>
      <c r="O2257" s="21">
        <v>42990</v>
      </c>
      <c r="P2257" s="122" t="s">
        <v>270</v>
      </c>
      <c r="Q2257" s="117">
        <v>25.8</v>
      </c>
      <c r="R2257" s="96">
        <v>26.18</v>
      </c>
      <c r="S2257" s="11">
        <v>3293342</v>
      </c>
      <c r="T2257" s="78">
        <f t="shared" si="138"/>
        <v>5184473.333333333</v>
      </c>
      <c r="U2257" s="11">
        <f t="shared" si="141"/>
        <v>1.850476858057969E-2</v>
      </c>
      <c r="V2257" s="119">
        <f t="shared" si="139"/>
        <v>0.2201404690383047</v>
      </c>
    </row>
    <row r="2258" spans="2:22">
      <c r="B2258" s="21">
        <v>42926</v>
      </c>
      <c r="C2258" s="122" t="s">
        <v>290</v>
      </c>
      <c r="D2258" s="116">
        <v>132.74</v>
      </c>
      <c r="E2258" s="11">
        <v>131.55000000000001</v>
      </c>
      <c r="F2258" s="12">
        <v>4019587</v>
      </c>
      <c r="H2258" s="21">
        <v>42984</v>
      </c>
      <c r="I2258" s="122" t="s">
        <v>29</v>
      </c>
      <c r="J2258" s="117">
        <v>95.15</v>
      </c>
      <c r="K2258" s="96">
        <v>94.77</v>
      </c>
      <c r="L2258" s="12">
        <v>631520</v>
      </c>
      <c r="N2258" s="113" t="str">
        <f t="shared" si="140"/>
        <v>42991FITB</v>
      </c>
      <c r="O2258" s="21">
        <v>42991</v>
      </c>
      <c r="P2258" s="122" t="s">
        <v>270</v>
      </c>
      <c r="Q2258" s="117">
        <v>26.02</v>
      </c>
      <c r="R2258" s="96">
        <v>26.33</v>
      </c>
      <c r="S2258" s="11">
        <v>4493242</v>
      </c>
      <c r="T2258" s="78">
        <f t="shared" si="138"/>
        <v>5134237.666666667</v>
      </c>
      <c r="U2258" s="11">
        <f t="shared" si="141"/>
        <v>5.7132130264641234E-3</v>
      </c>
      <c r="V2258" s="119">
        <f t="shared" si="139"/>
        <v>0.22415466201125067</v>
      </c>
    </row>
    <row r="2259" spans="2:22">
      <c r="B2259" s="21">
        <v>42926</v>
      </c>
      <c r="C2259" s="122" t="s">
        <v>291</v>
      </c>
      <c r="D2259" s="116">
        <v>28.9</v>
      </c>
      <c r="E2259" s="11">
        <v>29.2</v>
      </c>
      <c r="F2259" s="12">
        <v>10964591</v>
      </c>
      <c r="H2259" s="21">
        <v>42984</v>
      </c>
      <c r="I2259" s="122" t="s">
        <v>30</v>
      </c>
      <c r="J2259" s="117">
        <v>24.32</v>
      </c>
      <c r="K2259" s="96">
        <v>25.82</v>
      </c>
      <c r="L2259" s="12">
        <v>13906361</v>
      </c>
      <c r="N2259" s="113" t="str">
        <f t="shared" si="140"/>
        <v>42992FITB</v>
      </c>
      <c r="O2259" s="21">
        <v>42992</v>
      </c>
      <c r="P2259" s="122" t="s">
        <v>270</v>
      </c>
      <c r="Q2259" s="117">
        <v>26.35</v>
      </c>
      <c r="R2259" s="96">
        <v>26.31</v>
      </c>
      <c r="S2259" s="11">
        <v>4172122</v>
      </c>
      <c r="T2259" s="78">
        <f t="shared" si="138"/>
        <v>5108303.2333333334</v>
      </c>
      <c r="U2259" s="11">
        <f t="shared" si="141"/>
        <v>-7.5987845601665452E-4</v>
      </c>
      <c r="V2259" s="119">
        <f t="shared" si="139"/>
        <v>0.22341943041931303</v>
      </c>
    </row>
    <row r="2260" spans="2:22">
      <c r="B2260" s="21">
        <v>42926</v>
      </c>
      <c r="C2260" s="122" t="s">
        <v>292</v>
      </c>
      <c r="D2260" s="116">
        <v>93.5</v>
      </c>
      <c r="E2260" s="11">
        <v>93.19</v>
      </c>
      <c r="F2260" s="12">
        <v>13987191</v>
      </c>
      <c r="H2260" s="21">
        <v>42984</v>
      </c>
      <c r="I2260" s="122" t="s">
        <v>31</v>
      </c>
      <c r="J2260" s="117">
        <v>51.6</v>
      </c>
      <c r="K2260" s="96">
        <v>52.11</v>
      </c>
      <c r="L2260" s="12">
        <v>1030142</v>
      </c>
      <c r="N2260" s="113" t="str">
        <f t="shared" si="140"/>
        <v>42993FITB</v>
      </c>
      <c r="O2260" s="21">
        <v>42993</v>
      </c>
      <c r="P2260" s="122" t="s">
        <v>270</v>
      </c>
      <c r="Q2260" s="117">
        <v>26.18</v>
      </c>
      <c r="R2260" s="96">
        <v>26.52</v>
      </c>
      <c r="S2260" s="11">
        <v>7980434</v>
      </c>
      <c r="T2260" s="78">
        <f t="shared" si="138"/>
        <v>5100251.9000000004</v>
      </c>
      <c r="U2260" s="11">
        <f t="shared" si="141"/>
        <v>7.9500702654605234E-3</v>
      </c>
      <c r="V2260" s="119">
        <f t="shared" si="139"/>
        <v>0.22332079830648896</v>
      </c>
    </row>
    <row r="2261" spans="2:22">
      <c r="B2261" s="21">
        <v>42926</v>
      </c>
      <c r="C2261" s="122" t="s">
        <v>293</v>
      </c>
      <c r="D2261" s="116">
        <v>47.26</v>
      </c>
      <c r="E2261" s="11">
        <v>46.22</v>
      </c>
      <c r="F2261" s="12">
        <v>2258934</v>
      </c>
      <c r="H2261" s="21">
        <v>42984</v>
      </c>
      <c r="I2261" s="122" t="s">
        <v>32</v>
      </c>
      <c r="J2261" s="117">
        <v>218.98</v>
      </c>
      <c r="K2261" s="96">
        <v>218.83</v>
      </c>
      <c r="L2261" s="12">
        <v>3613562</v>
      </c>
      <c r="N2261" s="113" t="str">
        <f t="shared" si="140"/>
        <v>42996FITB</v>
      </c>
      <c r="O2261" s="21">
        <v>42996</v>
      </c>
      <c r="P2261" s="122" t="s">
        <v>270</v>
      </c>
      <c r="Q2261" s="117">
        <v>26.61</v>
      </c>
      <c r="R2261" s="96">
        <v>26.87</v>
      </c>
      <c r="S2261" s="11">
        <v>5890213</v>
      </c>
      <c r="T2261" s="78">
        <f t="shared" si="138"/>
        <v>5168590.7333333334</v>
      </c>
      <c r="U2261" s="11">
        <f t="shared" si="141"/>
        <v>1.3111257309738052E-2</v>
      </c>
      <c r="V2261" s="119">
        <f t="shared" si="139"/>
        <v>0.22469364469769296</v>
      </c>
    </row>
    <row r="2262" spans="2:22">
      <c r="B2262" s="21">
        <v>42926</v>
      </c>
      <c r="C2262" s="122" t="s">
        <v>294</v>
      </c>
      <c r="D2262" s="116">
        <v>66.540000000000006</v>
      </c>
      <c r="E2262" s="11">
        <v>65.87</v>
      </c>
      <c r="F2262" s="12">
        <v>2589777</v>
      </c>
      <c r="H2262" s="21">
        <v>42984</v>
      </c>
      <c r="I2262" s="122" t="s">
        <v>33</v>
      </c>
      <c r="J2262" s="117">
        <v>30.41</v>
      </c>
      <c r="K2262" s="96">
        <v>30.44</v>
      </c>
      <c r="L2262" s="12">
        <v>1641209</v>
      </c>
      <c r="N2262" s="113" t="str">
        <f t="shared" si="140"/>
        <v>42997FITB</v>
      </c>
      <c r="O2262" s="21">
        <v>42997</v>
      </c>
      <c r="P2262" s="122" t="s">
        <v>270</v>
      </c>
      <c r="Q2262" s="117">
        <v>26.89</v>
      </c>
      <c r="R2262" s="96">
        <v>27.18</v>
      </c>
      <c r="S2262" s="11">
        <v>4862454</v>
      </c>
      <c r="T2262" s="78">
        <f t="shared" si="138"/>
        <v>5179653.9666666668</v>
      </c>
      <c r="U2262" s="11">
        <f t="shared" si="141"/>
        <v>1.1470986095597694E-2</v>
      </c>
      <c r="V2262" s="119">
        <f t="shared" si="139"/>
        <v>0.2259759784633911</v>
      </c>
    </row>
    <row r="2263" spans="2:22">
      <c r="B2263" s="21">
        <v>42926</v>
      </c>
      <c r="C2263" s="122" t="s">
        <v>295</v>
      </c>
      <c r="D2263" s="116">
        <v>19.25</v>
      </c>
      <c r="E2263" s="11">
        <v>19.29</v>
      </c>
      <c r="F2263" s="12">
        <v>7303852</v>
      </c>
      <c r="H2263" s="21">
        <v>42984</v>
      </c>
      <c r="I2263" s="122" t="s">
        <v>34</v>
      </c>
      <c r="J2263" s="117">
        <v>162.69999999999999</v>
      </c>
      <c r="K2263" s="96">
        <v>163.94</v>
      </c>
      <c r="L2263" s="12">
        <v>1103693</v>
      </c>
      <c r="N2263" s="113" t="str">
        <f t="shared" si="140"/>
        <v>42998FITB</v>
      </c>
      <c r="O2263" s="21">
        <v>42998</v>
      </c>
      <c r="P2263" s="122" t="s">
        <v>270</v>
      </c>
      <c r="Q2263" s="117">
        <v>27.12</v>
      </c>
      <c r="R2263" s="96">
        <v>27.41</v>
      </c>
      <c r="S2263" s="11">
        <v>4363149</v>
      </c>
      <c r="T2263" s="78">
        <f t="shared" si="138"/>
        <v>5222226.3666666662</v>
      </c>
      <c r="U2263" s="11">
        <f t="shared" si="141"/>
        <v>8.4265015916968507E-3</v>
      </c>
      <c r="V2263" s="119">
        <f t="shared" si="139"/>
        <v>0.22795718859739617</v>
      </c>
    </row>
    <row r="2264" spans="2:22">
      <c r="B2264" s="21">
        <v>42926</v>
      </c>
      <c r="C2264" s="122" t="s">
        <v>296</v>
      </c>
      <c r="D2264" s="116">
        <v>83.39</v>
      </c>
      <c r="E2264" s="11">
        <v>82.77</v>
      </c>
      <c r="F2264" s="12">
        <v>2980643</v>
      </c>
      <c r="H2264" s="21">
        <v>42984</v>
      </c>
      <c r="I2264" s="122" t="s">
        <v>35</v>
      </c>
      <c r="J2264" s="117">
        <v>40.22</v>
      </c>
      <c r="K2264" s="96">
        <v>41.01</v>
      </c>
      <c r="L2264" s="12">
        <v>14240562</v>
      </c>
      <c r="N2264" s="113" t="str">
        <f t="shared" si="140"/>
        <v>42999FITB</v>
      </c>
      <c r="O2264" s="21">
        <v>42999</v>
      </c>
      <c r="P2264" s="122" t="s">
        <v>270</v>
      </c>
      <c r="Q2264" s="117">
        <v>27.37</v>
      </c>
      <c r="R2264" s="96">
        <v>27.54</v>
      </c>
      <c r="S2264" s="11">
        <v>3928159</v>
      </c>
      <c r="T2264" s="78">
        <f t="shared" si="138"/>
        <v>5142595.5999999996</v>
      </c>
      <c r="U2264" s="11">
        <f t="shared" si="141"/>
        <v>4.7315829858143484E-3</v>
      </c>
      <c r="V2264" s="119">
        <f t="shared" si="139"/>
        <v>0.22480060000398297</v>
      </c>
    </row>
    <row r="2265" spans="2:22">
      <c r="B2265" s="21">
        <v>42926</v>
      </c>
      <c r="C2265" s="122" t="s">
        <v>297</v>
      </c>
      <c r="D2265" s="116">
        <v>18.57</v>
      </c>
      <c r="E2265" s="11">
        <v>18.23</v>
      </c>
      <c r="F2265" s="12">
        <v>6175222</v>
      </c>
      <c r="H2265" s="21">
        <v>42984</v>
      </c>
      <c r="I2265" s="122" t="s">
        <v>36</v>
      </c>
      <c r="J2265" s="117">
        <v>95.65</v>
      </c>
      <c r="K2265" s="96">
        <v>93.66</v>
      </c>
      <c r="L2265" s="12">
        <v>3335109</v>
      </c>
      <c r="N2265" s="113" t="str">
        <f t="shared" si="140"/>
        <v>43000FITB</v>
      </c>
      <c r="O2265" s="21">
        <v>43000</v>
      </c>
      <c r="P2265" s="122" t="s">
        <v>270</v>
      </c>
      <c r="Q2265" s="117">
        <v>27.4</v>
      </c>
      <c r="R2265" s="96">
        <v>27.31</v>
      </c>
      <c r="S2265" s="11">
        <v>4658375</v>
      </c>
      <c r="T2265" s="78">
        <f t="shared" si="138"/>
        <v>5077489.833333333</v>
      </c>
      <c r="U2265" s="11">
        <f t="shared" si="141"/>
        <v>-8.3865578148952045E-3</v>
      </c>
      <c r="V2265" s="119">
        <f t="shared" si="139"/>
        <v>0.22261041813145349</v>
      </c>
    </row>
    <row r="2266" spans="2:22">
      <c r="B2266" s="21">
        <v>42926</v>
      </c>
      <c r="C2266" s="122" t="s">
        <v>298</v>
      </c>
      <c r="D2266" s="116">
        <v>94.68</v>
      </c>
      <c r="E2266" s="11">
        <v>95.63</v>
      </c>
      <c r="F2266" s="12">
        <v>1184643</v>
      </c>
      <c r="H2266" s="21">
        <v>42984</v>
      </c>
      <c r="I2266" s="122" t="s">
        <v>37</v>
      </c>
      <c r="J2266" s="117">
        <v>12.45</v>
      </c>
      <c r="K2266" s="96">
        <v>12.51</v>
      </c>
      <c r="L2266" s="12">
        <v>8174787</v>
      </c>
      <c r="N2266" s="113" t="str">
        <f t="shared" si="140"/>
        <v>43003FITB</v>
      </c>
      <c r="O2266" s="21">
        <v>43003</v>
      </c>
      <c r="P2266" s="122" t="s">
        <v>270</v>
      </c>
      <c r="Q2266" s="117">
        <v>27.29</v>
      </c>
      <c r="R2266" s="96">
        <v>27.14</v>
      </c>
      <c r="S2266" s="11">
        <v>8878598</v>
      </c>
      <c r="T2266" s="78">
        <f t="shared" si="138"/>
        <v>5056660.0666666664</v>
      </c>
      <c r="U2266" s="11">
        <f t="shared" si="141"/>
        <v>-6.2442810788904445E-3</v>
      </c>
      <c r="V2266" s="119">
        <f t="shared" si="139"/>
        <v>0.2071810009541192</v>
      </c>
    </row>
    <row r="2267" spans="2:22">
      <c r="B2267" s="21">
        <v>42926</v>
      </c>
      <c r="C2267" s="122" t="s">
        <v>299</v>
      </c>
      <c r="D2267" s="116">
        <v>127</v>
      </c>
      <c r="E2267" s="11">
        <v>127.01</v>
      </c>
      <c r="F2267" s="12">
        <v>1104985</v>
      </c>
      <c r="H2267" s="21">
        <v>42984</v>
      </c>
      <c r="I2267" s="122" t="s">
        <v>38</v>
      </c>
      <c r="J2267" s="117">
        <v>24.68</v>
      </c>
      <c r="K2267" s="96">
        <v>25.23</v>
      </c>
      <c r="L2267" s="12">
        <v>5677795</v>
      </c>
      <c r="N2267" s="113" t="str">
        <f t="shared" si="140"/>
        <v>43004FITB</v>
      </c>
      <c r="O2267" s="21">
        <v>43004</v>
      </c>
      <c r="P2267" s="122" t="s">
        <v>270</v>
      </c>
      <c r="Q2267" s="117">
        <v>27.21</v>
      </c>
      <c r="R2267" s="96">
        <v>27.39</v>
      </c>
      <c r="S2267" s="11">
        <v>3839341</v>
      </c>
      <c r="T2267" s="78">
        <f t="shared" si="138"/>
        <v>5207770.0999999996</v>
      </c>
      <c r="U2267" s="11">
        <f t="shared" si="141"/>
        <v>9.1693288682637413E-3</v>
      </c>
      <c r="V2267" s="119">
        <f t="shared" si="139"/>
        <v>0.20557842205427848</v>
      </c>
    </row>
    <row r="2268" spans="2:22">
      <c r="B2268" s="21">
        <v>42926</v>
      </c>
      <c r="C2268" s="122" t="s">
        <v>300</v>
      </c>
      <c r="D2268" s="116">
        <v>19.09</v>
      </c>
      <c r="E2268" s="11">
        <v>19.079999999999998</v>
      </c>
      <c r="F2268" s="12">
        <v>7183461</v>
      </c>
      <c r="H2268" s="21">
        <v>42984</v>
      </c>
      <c r="I2268" s="122" t="s">
        <v>39</v>
      </c>
      <c r="J2268" s="117">
        <v>78.44</v>
      </c>
      <c r="K2268" s="96">
        <v>77.28</v>
      </c>
      <c r="L2268" s="12">
        <v>2784789</v>
      </c>
      <c r="N2268" s="113" t="str">
        <f t="shared" si="140"/>
        <v>43005FITB</v>
      </c>
      <c r="O2268" s="21">
        <v>43005</v>
      </c>
      <c r="P2268" s="122" t="s">
        <v>270</v>
      </c>
      <c r="Q2268" s="117">
        <v>27.83</v>
      </c>
      <c r="R2268" s="96">
        <v>27.68</v>
      </c>
      <c r="S2268" s="11">
        <v>6295145</v>
      </c>
      <c r="T2268" s="78">
        <f t="shared" si="138"/>
        <v>5221474.7333333334</v>
      </c>
      <c r="U2268" s="11">
        <f t="shared" si="141"/>
        <v>1.0532147474482056E-2</v>
      </c>
      <c r="V2268" s="119">
        <f t="shared" si="139"/>
        <v>0.19798663281295578</v>
      </c>
    </row>
    <row r="2269" spans="2:22">
      <c r="B2269" s="21">
        <v>42926</v>
      </c>
      <c r="C2269" s="122" t="s">
        <v>301</v>
      </c>
      <c r="D2269" s="116">
        <v>63.51</v>
      </c>
      <c r="E2269" s="11">
        <v>64.2</v>
      </c>
      <c r="F2269" s="12">
        <v>1777191</v>
      </c>
      <c r="H2269" s="21">
        <v>42984</v>
      </c>
      <c r="I2269" s="122" t="s">
        <v>40</v>
      </c>
      <c r="J2269" s="117">
        <v>74.23</v>
      </c>
      <c r="K2269" s="96">
        <v>73.67</v>
      </c>
      <c r="L2269" s="12">
        <v>2253689</v>
      </c>
      <c r="N2269" s="113" t="str">
        <f t="shared" si="140"/>
        <v>43006FITB</v>
      </c>
      <c r="O2269" s="21">
        <v>43006</v>
      </c>
      <c r="P2269" s="122" t="s">
        <v>270</v>
      </c>
      <c r="Q2269" s="117">
        <v>27.62</v>
      </c>
      <c r="R2269" s="96">
        <v>27.59</v>
      </c>
      <c r="S2269" s="11">
        <v>5493883</v>
      </c>
      <c r="T2269" s="78">
        <f t="shared" si="138"/>
        <v>5242950.0999999996</v>
      </c>
      <c r="U2269" s="11">
        <f t="shared" si="141"/>
        <v>-3.2567425202740603E-3</v>
      </c>
      <c r="V2269" s="119">
        <f t="shared" si="139"/>
        <v>0.19698594162145971</v>
      </c>
    </row>
    <row r="2270" spans="2:22">
      <c r="B2270" s="21">
        <v>42926</v>
      </c>
      <c r="C2270" s="122" t="s">
        <v>302</v>
      </c>
      <c r="D2270" s="116">
        <v>44.45</v>
      </c>
      <c r="E2270" s="11">
        <v>44.38</v>
      </c>
      <c r="F2270" s="12">
        <v>9671953</v>
      </c>
      <c r="H2270" s="21">
        <v>42984</v>
      </c>
      <c r="I2270" s="122" t="s">
        <v>41</v>
      </c>
      <c r="J2270" s="117">
        <v>30.21</v>
      </c>
      <c r="K2270" s="96">
        <v>30.12</v>
      </c>
      <c r="L2270" s="12">
        <v>4136217</v>
      </c>
      <c r="N2270" s="113" t="str">
        <f t="shared" si="140"/>
        <v>43007FITB</v>
      </c>
      <c r="O2270" s="21">
        <v>43007</v>
      </c>
      <c r="P2270" s="122" t="s">
        <v>270</v>
      </c>
      <c r="Q2270" s="117">
        <v>27.58</v>
      </c>
      <c r="R2270" s="96">
        <v>27.98</v>
      </c>
      <c r="S2270" s="11">
        <v>4977930</v>
      </c>
      <c r="T2270" s="78">
        <f t="shared" si="138"/>
        <v>5172962.333333333</v>
      </c>
      <c r="U2270" s="11">
        <f t="shared" si="141"/>
        <v>1.4036581008140427E-2</v>
      </c>
      <c r="V2270" s="119">
        <f t="shared" si="139"/>
        <v>0.19598153653989409</v>
      </c>
    </row>
    <row r="2271" spans="2:22">
      <c r="B2271" s="21">
        <v>42926</v>
      </c>
      <c r="C2271" s="122" t="s">
        <v>303</v>
      </c>
      <c r="D2271" s="116">
        <v>35.799999999999997</v>
      </c>
      <c r="E2271" s="11">
        <v>35.89</v>
      </c>
      <c r="F2271" s="12">
        <v>1683333</v>
      </c>
      <c r="H2271" s="21">
        <v>42984</v>
      </c>
      <c r="I2271" s="122" t="s">
        <v>42</v>
      </c>
      <c r="J2271" s="117">
        <v>154.86000000000001</v>
      </c>
      <c r="K2271" s="96">
        <v>156.56</v>
      </c>
      <c r="L2271" s="12">
        <v>8126012</v>
      </c>
      <c r="N2271" s="113" t="str">
        <f t="shared" si="140"/>
        <v>42919FL</v>
      </c>
      <c r="O2271" s="21">
        <v>42919</v>
      </c>
      <c r="P2271" s="122" t="s">
        <v>271</v>
      </c>
      <c r="Q2271" s="116">
        <v>49.59</v>
      </c>
      <c r="R2271" s="11">
        <v>50.64</v>
      </c>
      <c r="S2271" s="11">
        <v>2163325</v>
      </c>
      <c r="T2271" s="78">
        <f t="shared" si="138"/>
        <v>5070485.166666667</v>
      </c>
      <c r="U2271" s="11">
        <f t="shared" si="141"/>
        <v>0.59325180859858562</v>
      </c>
      <c r="V2271" s="119">
        <f t="shared" si="139"/>
        <v>0.18761567731518169</v>
      </c>
    </row>
    <row r="2272" spans="2:22">
      <c r="B2272" s="21">
        <v>42926</v>
      </c>
      <c r="C2272" s="122" t="s">
        <v>304</v>
      </c>
      <c r="D2272" s="116">
        <v>23.1</v>
      </c>
      <c r="E2272" s="11">
        <v>22.61</v>
      </c>
      <c r="F2272" s="12">
        <v>13677211</v>
      </c>
      <c r="H2272" s="21">
        <v>42984</v>
      </c>
      <c r="I2272" s="122" t="s">
        <v>43</v>
      </c>
      <c r="J2272" s="117">
        <v>40.33</v>
      </c>
      <c r="K2272" s="96">
        <v>41.04</v>
      </c>
      <c r="L2272" s="12">
        <v>2773198</v>
      </c>
      <c r="N2272" s="113" t="str">
        <f t="shared" si="140"/>
        <v>42921FL</v>
      </c>
      <c r="O2272" s="21">
        <v>42921</v>
      </c>
      <c r="P2272" s="122" t="s">
        <v>271</v>
      </c>
      <c r="Q2272" s="116">
        <v>50.96</v>
      </c>
      <c r="R2272" s="11">
        <v>50.3</v>
      </c>
      <c r="S2272" s="11">
        <v>8688969</v>
      </c>
      <c r="T2272" s="78">
        <f t="shared" si="138"/>
        <v>4857558.3</v>
      </c>
      <c r="U2272" s="11">
        <f t="shared" si="141"/>
        <v>-6.7367007302273412E-3</v>
      </c>
      <c r="V2272" s="119">
        <f t="shared" si="139"/>
        <v>1.7168016508788739</v>
      </c>
    </row>
    <row r="2273" spans="2:22">
      <c r="B2273" s="21">
        <v>42926</v>
      </c>
      <c r="C2273" s="122" t="s">
        <v>305</v>
      </c>
      <c r="D2273" s="116">
        <v>38.130000000000003</v>
      </c>
      <c r="E2273" s="11">
        <v>36.630000000000003</v>
      </c>
      <c r="F2273" s="12">
        <v>5751557</v>
      </c>
      <c r="H2273" s="21">
        <v>42984</v>
      </c>
      <c r="I2273" s="122" t="s">
        <v>44</v>
      </c>
      <c r="J2273" s="117">
        <v>52.9</v>
      </c>
      <c r="K2273" s="96">
        <v>52.77</v>
      </c>
      <c r="L2273" s="12">
        <v>2763389</v>
      </c>
      <c r="N2273" s="113" t="str">
        <f t="shared" si="140"/>
        <v>42922FL</v>
      </c>
      <c r="O2273" s="21">
        <v>42922</v>
      </c>
      <c r="P2273" s="122" t="s">
        <v>271</v>
      </c>
      <c r="Q2273" s="116">
        <v>50.04</v>
      </c>
      <c r="R2273" s="11">
        <v>50.08</v>
      </c>
      <c r="S2273" s="11">
        <v>5044036</v>
      </c>
      <c r="T2273" s="78">
        <f t="shared" si="138"/>
        <v>5006189.166666667</v>
      </c>
      <c r="U2273" s="11">
        <f t="shared" si="141"/>
        <v>-4.3833503138504034E-3</v>
      </c>
      <c r="V2273" s="119">
        <f t="shared" si="139"/>
        <v>1.7171002007153633</v>
      </c>
    </row>
    <row r="2274" spans="2:22">
      <c r="B2274" s="21">
        <v>42926</v>
      </c>
      <c r="C2274" s="122" t="s">
        <v>306</v>
      </c>
      <c r="D2274" s="116">
        <v>104.35</v>
      </c>
      <c r="E2274" s="11">
        <v>104.67</v>
      </c>
      <c r="F2274" s="12">
        <v>968997</v>
      </c>
      <c r="H2274" s="21">
        <v>42984</v>
      </c>
      <c r="I2274" s="122" t="s">
        <v>45</v>
      </c>
      <c r="J2274" s="117">
        <v>63.8</v>
      </c>
      <c r="K2274" s="96">
        <v>63.67</v>
      </c>
      <c r="L2274" s="12">
        <v>1495581</v>
      </c>
      <c r="N2274" s="113" t="str">
        <f t="shared" si="140"/>
        <v>42923FL</v>
      </c>
      <c r="O2274" s="21">
        <v>42923</v>
      </c>
      <c r="P2274" s="122" t="s">
        <v>271</v>
      </c>
      <c r="Q2274" s="116">
        <v>50.08</v>
      </c>
      <c r="R2274" s="11">
        <v>49.98</v>
      </c>
      <c r="S2274" s="11">
        <v>4129058</v>
      </c>
      <c r="T2274" s="78">
        <f t="shared" si="138"/>
        <v>5001380.5</v>
      </c>
      <c r="U2274" s="11">
        <f t="shared" si="141"/>
        <v>-1.9988013850367752E-3</v>
      </c>
      <c r="V2274" s="119">
        <f t="shared" si="139"/>
        <v>1.7186812053375748</v>
      </c>
    </row>
    <row r="2275" spans="2:22">
      <c r="B2275" s="21">
        <v>42926</v>
      </c>
      <c r="C2275" s="122" t="s">
        <v>307</v>
      </c>
      <c r="D2275" s="116">
        <v>47.02</v>
      </c>
      <c r="E2275" s="11">
        <v>47.15</v>
      </c>
      <c r="F2275" s="12">
        <v>635749</v>
      </c>
      <c r="H2275" s="21">
        <v>42984</v>
      </c>
      <c r="I2275" s="122" t="s">
        <v>46</v>
      </c>
      <c r="J2275" s="117">
        <v>46.05</v>
      </c>
      <c r="K2275" s="96">
        <v>46.65</v>
      </c>
      <c r="L2275" s="12">
        <v>2621767</v>
      </c>
      <c r="N2275" s="113" t="str">
        <f t="shared" si="140"/>
        <v>42926FL</v>
      </c>
      <c r="O2275" s="21">
        <v>42926</v>
      </c>
      <c r="P2275" s="122" t="s">
        <v>271</v>
      </c>
      <c r="Q2275" s="116">
        <v>49.69</v>
      </c>
      <c r="R2275" s="11">
        <v>48.4</v>
      </c>
      <c r="S2275" s="11">
        <v>4487577</v>
      </c>
      <c r="T2275" s="78">
        <f t="shared" si="138"/>
        <v>5019259.5333333332</v>
      </c>
      <c r="U2275" s="11">
        <f t="shared" si="141"/>
        <v>-3.212311168422028E-2</v>
      </c>
      <c r="V2275" s="119">
        <f t="shared" si="139"/>
        <v>1.7188214532852559</v>
      </c>
    </row>
    <row r="2276" spans="2:22">
      <c r="B2276" s="21">
        <v>42926</v>
      </c>
      <c r="C2276" s="122" t="s">
        <v>308</v>
      </c>
      <c r="D2276" s="116">
        <v>45.02</v>
      </c>
      <c r="E2276" s="11">
        <v>44.15</v>
      </c>
      <c r="F2276" s="12">
        <v>7287985</v>
      </c>
      <c r="H2276" s="21">
        <v>42984</v>
      </c>
      <c r="I2276" s="122" t="s">
        <v>47</v>
      </c>
      <c r="J2276" s="117">
        <v>38.94</v>
      </c>
      <c r="K2276" s="96">
        <v>39.06</v>
      </c>
      <c r="L2276" s="12">
        <v>1718879</v>
      </c>
      <c r="N2276" s="113" t="str">
        <f t="shared" si="140"/>
        <v>42927FL</v>
      </c>
      <c r="O2276" s="21">
        <v>42927</v>
      </c>
      <c r="P2276" s="122" t="s">
        <v>271</v>
      </c>
      <c r="Q2276" s="116">
        <v>48.4</v>
      </c>
      <c r="R2276" s="11">
        <v>48.32</v>
      </c>
      <c r="S2276" s="11">
        <v>2586088</v>
      </c>
      <c r="T2276" s="78">
        <f t="shared" si="138"/>
        <v>5045807.7</v>
      </c>
      <c r="U2276" s="11">
        <f t="shared" si="141"/>
        <v>-1.6542600960264651E-3</v>
      </c>
      <c r="V2276" s="119">
        <f t="shared" si="139"/>
        <v>1.725406860864469</v>
      </c>
    </row>
    <row r="2277" spans="2:22">
      <c r="B2277" s="21">
        <v>42926</v>
      </c>
      <c r="C2277" s="122" t="s">
        <v>309</v>
      </c>
      <c r="D2277" s="116">
        <v>52.87</v>
      </c>
      <c r="E2277" s="11">
        <v>52.44</v>
      </c>
      <c r="F2277" s="12">
        <v>640864</v>
      </c>
      <c r="H2277" s="21">
        <v>42984</v>
      </c>
      <c r="I2277" s="122" t="s">
        <v>48</v>
      </c>
      <c r="J2277" s="117">
        <v>137.22999999999999</v>
      </c>
      <c r="K2277" s="96">
        <v>136.55000000000001</v>
      </c>
      <c r="L2277" s="12">
        <v>2439743</v>
      </c>
      <c r="N2277" s="113" t="str">
        <f t="shared" si="140"/>
        <v>42928FL</v>
      </c>
      <c r="O2277" s="21">
        <v>42928</v>
      </c>
      <c r="P2277" s="122" t="s">
        <v>271</v>
      </c>
      <c r="Q2277" s="116">
        <v>48.28</v>
      </c>
      <c r="R2277" s="11">
        <v>48.24</v>
      </c>
      <c r="S2277" s="11">
        <v>3183710</v>
      </c>
      <c r="T2277" s="78">
        <f t="shared" si="138"/>
        <v>4990210.5666666664</v>
      </c>
      <c r="U2277" s="11">
        <f t="shared" si="141"/>
        <v>-1.6570012076294581E-3</v>
      </c>
      <c r="V2277" s="119">
        <f t="shared" si="139"/>
        <v>1.7248006630051405</v>
      </c>
    </row>
    <row r="2278" spans="2:22">
      <c r="B2278" s="21">
        <v>42926</v>
      </c>
      <c r="C2278" s="122" t="s">
        <v>310</v>
      </c>
      <c r="D2278" s="116">
        <v>53.4</v>
      </c>
      <c r="E2278" s="11">
        <v>54.6</v>
      </c>
      <c r="F2278" s="12">
        <v>2942097</v>
      </c>
      <c r="H2278" s="21">
        <v>42984</v>
      </c>
      <c r="I2278" s="122" t="s">
        <v>49</v>
      </c>
      <c r="J2278" s="117">
        <v>44.15</v>
      </c>
      <c r="K2278" s="96">
        <v>46.35</v>
      </c>
      <c r="L2278" s="12">
        <v>3077118</v>
      </c>
      <c r="N2278" s="113" t="str">
        <f t="shared" si="140"/>
        <v>42929FL</v>
      </c>
      <c r="O2278" s="21">
        <v>42929</v>
      </c>
      <c r="P2278" s="122" t="s">
        <v>271</v>
      </c>
      <c r="Q2278" s="116">
        <v>48.48</v>
      </c>
      <c r="R2278" s="11">
        <v>48.57</v>
      </c>
      <c r="S2278" s="11">
        <v>3655030</v>
      </c>
      <c r="T2278" s="78">
        <f t="shared" si="138"/>
        <v>4934805.666666667</v>
      </c>
      <c r="U2278" s="11">
        <f t="shared" si="141"/>
        <v>6.8175039387233507E-3</v>
      </c>
      <c r="V2278" s="119">
        <f t="shared" si="139"/>
        <v>1.7246514299814639</v>
      </c>
    </row>
    <row r="2279" spans="2:22">
      <c r="B2279" s="21">
        <v>42926</v>
      </c>
      <c r="C2279" s="122" t="s">
        <v>311</v>
      </c>
      <c r="D2279" s="116">
        <v>151.61000000000001</v>
      </c>
      <c r="E2279" s="11">
        <v>151.52000000000001</v>
      </c>
      <c r="F2279" s="12">
        <v>447555</v>
      </c>
      <c r="H2279" s="21">
        <v>42984</v>
      </c>
      <c r="I2279" s="122" t="s">
        <v>50</v>
      </c>
      <c r="J2279" s="117">
        <v>14.29</v>
      </c>
      <c r="K2279" s="96">
        <v>13.77</v>
      </c>
      <c r="L2279" s="12">
        <v>40580268</v>
      </c>
      <c r="N2279" s="113" t="str">
        <f t="shared" si="140"/>
        <v>42930FL</v>
      </c>
      <c r="O2279" s="21">
        <v>42930</v>
      </c>
      <c r="P2279" s="122" t="s">
        <v>271</v>
      </c>
      <c r="Q2279" s="116">
        <v>48.68</v>
      </c>
      <c r="R2279" s="11">
        <v>48.42</v>
      </c>
      <c r="S2279" s="11">
        <v>1953856</v>
      </c>
      <c r="T2279" s="78">
        <f t="shared" si="138"/>
        <v>4913806.333333333</v>
      </c>
      <c r="U2279" s="11">
        <f t="shared" si="141"/>
        <v>-3.0931048477409583E-3</v>
      </c>
      <c r="V2279" s="119">
        <f t="shared" si="139"/>
        <v>1.7224293016646948</v>
      </c>
    </row>
    <row r="2280" spans="2:22">
      <c r="B2280" s="21">
        <v>42926</v>
      </c>
      <c r="C2280" s="122" t="s">
        <v>312</v>
      </c>
      <c r="D2280" s="116">
        <v>31.47</v>
      </c>
      <c r="E2280" s="11">
        <v>31.73</v>
      </c>
      <c r="F2280" s="12">
        <v>1498076</v>
      </c>
      <c r="H2280" s="21">
        <v>42984</v>
      </c>
      <c r="I2280" s="122" t="s">
        <v>51</v>
      </c>
      <c r="J2280" s="117">
        <v>19.34</v>
      </c>
      <c r="K2280" s="96">
        <v>19.37</v>
      </c>
      <c r="L2280" s="12">
        <v>11645066</v>
      </c>
      <c r="N2280" s="113" t="str">
        <f t="shared" si="140"/>
        <v>42933FL</v>
      </c>
      <c r="O2280" s="21">
        <v>42933</v>
      </c>
      <c r="P2280" s="122" t="s">
        <v>271</v>
      </c>
      <c r="Q2280" s="116">
        <v>48.42</v>
      </c>
      <c r="R2280" s="11">
        <v>48.95</v>
      </c>
      <c r="S2280" s="11">
        <v>2438028</v>
      </c>
      <c r="T2280" s="78">
        <f t="shared" si="138"/>
        <v>4848759.1333333338</v>
      </c>
      <c r="U2280" s="11">
        <f t="shared" si="141"/>
        <v>1.0886417466607061E-2</v>
      </c>
      <c r="V2280" s="119">
        <f t="shared" si="139"/>
        <v>1.7229190930535783</v>
      </c>
    </row>
    <row r="2281" spans="2:22">
      <c r="B2281" s="21">
        <v>42926</v>
      </c>
      <c r="C2281" s="122" t="s">
        <v>313</v>
      </c>
      <c r="D2281" s="116">
        <v>171.5</v>
      </c>
      <c r="E2281" s="11">
        <v>170.04</v>
      </c>
      <c r="F2281" s="12">
        <v>461922</v>
      </c>
      <c r="H2281" s="21">
        <v>42984</v>
      </c>
      <c r="I2281" s="122" t="s">
        <v>52</v>
      </c>
      <c r="J2281" s="117">
        <v>26.42</v>
      </c>
      <c r="K2281" s="96">
        <v>26</v>
      </c>
      <c r="L2281" s="12">
        <v>4429351</v>
      </c>
      <c r="N2281" s="113" t="str">
        <f t="shared" si="140"/>
        <v>42934FL</v>
      </c>
      <c r="O2281" s="21">
        <v>42934</v>
      </c>
      <c r="P2281" s="122" t="s">
        <v>271</v>
      </c>
      <c r="Q2281" s="116">
        <v>48.85</v>
      </c>
      <c r="R2281" s="11">
        <v>48.58</v>
      </c>
      <c r="S2281" s="11">
        <v>2050919</v>
      </c>
      <c r="T2281" s="78">
        <f t="shared" si="138"/>
        <v>4771654.833333333</v>
      </c>
      <c r="U2281" s="11">
        <f t="shared" si="141"/>
        <v>-7.5874454024930154E-3</v>
      </c>
      <c r="V2281" s="119">
        <f t="shared" si="139"/>
        <v>1.7213161438474691</v>
      </c>
    </row>
    <row r="2282" spans="2:22">
      <c r="B2282" s="21">
        <v>42926</v>
      </c>
      <c r="C2282" s="122" t="s">
        <v>314</v>
      </c>
      <c r="D2282" s="116">
        <v>82.33</v>
      </c>
      <c r="E2282" s="11">
        <v>82.28</v>
      </c>
      <c r="F2282" s="12">
        <v>2269712</v>
      </c>
      <c r="H2282" s="21">
        <v>42984</v>
      </c>
      <c r="I2282" s="122" t="s">
        <v>53</v>
      </c>
      <c r="J2282" s="117">
        <v>30.73</v>
      </c>
      <c r="K2282" s="96">
        <v>30.85</v>
      </c>
      <c r="L2282" s="12">
        <v>2776499</v>
      </c>
      <c r="N2282" s="113" t="str">
        <f t="shared" si="140"/>
        <v>42935FL</v>
      </c>
      <c r="O2282" s="21">
        <v>42935</v>
      </c>
      <c r="P2282" s="122" t="s">
        <v>271</v>
      </c>
      <c r="Q2282" s="116">
        <v>48.66</v>
      </c>
      <c r="R2282" s="11">
        <v>48.54</v>
      </c>
      <c r="S2282" s="11">
        <v>1711629</v>
      </c>
      <c r="T2282" s="78">
        <f t="shared" si="138"/>
        <v>4726516.9000000004</v>
      </c>
      <c r="U2282" s="11">
        <f t="shared" si="141"/>
        <v>-8.2372327557106754E-4</v>
      </c>
      <c r="V2282" s="119">
        <f t="shared" si="139"/>
        <v>1.7230591704445906</v>
      </c>
    </row>
    <row r="2283" spans="2:22">
      <c r="B2283" s="21">
        <v>42926</v>
      </c>
      <c r="C2283" s="122" t="s">
        <v>315</v>
      </c>
      <c r="D2283" s="116">
        <v>285.5</v>
      </c>
      <c r="E2283" s="11">
        <v>285.57</v>
      </c>
      <c r="F2283" s="12">
        <v>1348114</v>
      </c>
      <c r="H2283" s="21">
        <v>42984</v>
      </c>
      <c r="I2283" s="122" t="s">
        <v>54</v>
      </c>
      <c r="J2283" s="117">
        <v>123.38</v>
      </c>
      <c r="K2283" s="96">
        <v>122.72</v>
      </c>
      <c r="L2283" s="12">
        <v>795705</v>
      </c>
      <c r="N2283" s="113" t="str">
        <f t="shared" si="140"/>
        <v>42936FL</v>
      </c>
      <c r="O2283" s="21">
        <v>42936</v>
      </c>
      <c r="P2283" s="122" t="s">
        <v>271</v>
      </c>
      <c r="Q2283" s="116">
        <v>48.55</v>
      </c>
      <c r="R2283" s="11">
        <v>47.98</v>
      </c>
      <c r="S2283" s="11">
        <v>3095262</v>
      </c>
      <c r="T2283" s="78">
        <f t="shared" si="138"/>
        <v>4597909.4333333336</v>
      </c>
      <c r="U2283" s="11">
        <f t="shared" si="141"/>
        <v>-1.1603942886906849E-2</v>
      </c>
      <c r="V2283" s="119">
        <f t="shared" si="139"/>
        <v>1.7192702414972874</v>
      </c>
    </row>
    <row r="2284" spans="2:22">
      <c r="B2284" s="21">
        <v>42926</v>
      </c>
      <c r="C2284" s="122" t="s">
        <v>316</v>
      </c>
      <c r="D2284" s="116">
        <v>70.040000000000006</v>
      </c>
      <c r="E2284" s="11">
        <v>70.63</v>
      </c>
      <c r="F2284" s="12">
        <v>1387967</v>
      </c>
      <c r="H2284" s="21">
        <v>42984</v>
      </c>
      <c r="I2284" s="122" t="s">
        <v>55</v>
      </c>
      <c r="J2284" s="117">
        <v>86.174999999999997</v>
      </c>
      <c r="K2284" s="96">
        <v>86.22</v>
      </c>
      <c r="L2284" s="12">
        <v>1046012</v>
      </c>
      <c r="N2284" s="113" t="str">
        <f t="shared" si="140"/>
        <v>42937FL</v>
      </c>
      <c r="O2284" s="21">
        <v>42937</v>
      </c>
      <c r="P2284" s="122" t="s">
        <v>271</v>
      </c>
      <c r="Q2284" s="116">
        <v>48.06</v>
      </c>
      <c r="R2284" s="11">
        <v>47.21</v>
      </c>
      <c r="S2284" s="11">
        <v>3775107</v>
      </c>
      <c r="T2284" s="78">
        <f t="shared" si="138"/>
        <v>4550472.8</v>
      </c>
      <c r="U2284" s="11">
        <f t="shared" si="141"/>
        <v>-1.6178522853353056E-2</v>
      </c>
      <c r="V2284" s="119">
        <f t="shared" si="139"/>
        <v>1.7207404079596751</v>
      </c>
    </row>
    <row r="2285" spans="2:22">
      <c r="B2285" s="21">
        <v>42926</v>
      </c>
      <c r="C2285" s="122" t="s">
        <v>317</v>
      </c>
      <c r="D2285" s="116">
        <v>39.78</v>
      </c>
      <c r="E2285" s="11">
        <v>39.56</v>
      </c>
      <c r="F2285" s="12">
        <v>960788</v>
      </c>
      <c r="H2285" s="21">
        <v>42984</v>
      </c>
      <c r="I2285" s="122" t="s">
        <v>56</v>
      </c>
      <c r="J2285" s="117">
        <v>17.68</v>
      </c>
      <c r="K2285" s="96">
        <v>17.98</v>
      </c>
      <c r="L2285" s="12">
        <v>7268583</v>
      </c>
      <c r="N2285" s="113" t="str">
        <f t="shared" si="140"/>
        <v>42940FL</v>
      </c>
      <c r="O2285" s="21">
        <v>42940</v>
      </c>
      <c r="P2285" s="122" t="s">
        <v>271</v>
      </c>
      <c r="Q2285" s="116">
        <v>45.55</v>
      </c>
      <c r="R2285" s="11">
        <v>45.05</v>
      </c>
      <c r="S2285" s="11">
        <v>5160244</v>
      </c>
      <c r="T2285" s="78">
        <f t="shared" si="138"/>
        <v>4413347.4000000004</v>
      </c>
      <c r="U2285" s="11">
        <f t="shared" si="141"/>
        <v>-4.6832750503848518E-2</v>
      </c>
      <c r="V2285" s="119">
        <f t="shared" si="139"/>
        <v>1.7172876104896786</v>
      </c>
    </row>
    <row r="2286" spans="2:22">
      <c r="B2286" s="21">
        <v>42926</v>
      </c>
      <c r="C2286" s="122" t="s">
        <v>318</v>
      </c>
      <c r="D2286" s="116">
        <v>77.3</v>
      </c>
      <c r="E2286" s="11">
        <v>76.92</v>
      </c>
      <c r="F2286" s="12">
        <v>4611890</v>
      </c>
      <c r="H2286" s="21">
        <v>42984</v>
      </c>
      <c r="I2286" s="122" t="s">
        <v>57</v>
      </c>
      <c r="J2286" s="117">
        <v>104.64</v>
      </c>
      <c r="K2286" s="96">
        <v>105.29</v>
      </c>
      <c r="L2286" s="12">
        <v>1429962</v>
      </c>
      <c r="N2286" s="113" t="str">
        <f t="shared" si="140"/>
        <v>42941FL</v>
      </c>
      <c r="O2286" s="21">
        <v>42941</v>
      </c>
      <c r="P2286" s="122" t="s">
        <v>271</v>
      </c>
      <c r="Q2286" s="116">
        <v>45.48</v>
      </c>
      <c r="R2286" s="11">
        <v>45.75</v>
      </c>
      <c r="S2286" s="11">
        <v>3310748</v>
      </c>
      <c r="T2286" s="78">
        <f t="shared" si="138"/>
        <v>4400878.8</v>
      </c>
      <c r="U2286" s="11">
        <f t="shared" si="141"/>
        <v>1.5418807667183359E-2</v>
      </c>
      <c r="V2286" s="119">
        <f t="shared" si="139"/>
        <v>1.7280099436324747</v>
      </c>
    </row>
    <row r="2287" spans="2:22">
      <c r="B2287" s="21">
        <v>42926</v>
      </c>
      <c r="C2287" s="122" t="s">
        <v>319</v>
      </c>
      <c r="D2287" s="116">
        <v>148.72999999999999</v>
      </c>
      <c r="E2287" s="11">
        <v>150.84</v>
      </c>
      <c r="F2287" s="12">
        <v>2278961</v>
      </c>
      <c r="H2287" s="21">
        <v>42984</v>
      </c>
      <c r="I2287" s="122" t="s">
        <v>58</v>
      </c>
      <c r="J2287" s="117">
        <v>258</v>
      </c>
      <c r="K2287" s="96">
        <v>256.88</v>
      </c>
      <c r="L2287" s="12">
        <v>682390</v>
      </c>
      <c r="N2287" s="113" t="str">
        <f t="shared" si="140"/>
        <v>42942FL</v>
      </c>
      <c r="O2287" s="21">
        <v>42942</v>
      </c>
      <c r="P2287" s="122" t="s">
        <v>271</v>
      </c>
      <c r="Q2287" s="116">
        <v>45.75</v>
      </c>
      <c r="R2287" s="11">
        <v>46.1</v>
      </c>
      <c r="S2287" s="11">
        <v>2130832</v>
      </c>
      <c r="T2287" s="78">
        <f t="shared" ref="T2287:T2350" si="142">AVERAGE(S2257:S2286)</f>
        <v>4351999.0999999996</v>
      </c>
      <c r="U2287" s="11">
        <f t="shared" si="141"/>
        <v>7.6211582810725657E-3</v>
      </c>
      <c r="V2287" s="119">
        <f t="shared" ref="V2287:V2350" si="143">_xlfn.STDEV.S(U2257:U2286)*(250)^0.5</f>
        <v>1.7280033589302202</v>
      </c>
    </row>
    <row r="2288" spans="2:22">
      <c r="B2288" s="21">
        <v>42926</v>
      </c>
      <c r="C2288" s="122" t="s">
        <v>320</v>
      </c>
      <c r="D2288" s="116">
        <v>26.64</v>
      </c>
      <c r="E2288" s="11">
        <v>26.61</v>
      </c>
      <c r="F2288" s="12">
        <v>1573919</v>
      </c>
      <c r="H2288" s="21">
        <v>42984</v>
      </c>
      <c r="I2288" s="122" t="s">
        <v>59</v>
      </c>
      <c r="J2288" s="117">
        <v>143.88</v>
      </c>
      <c r="K2288" s="96">
        <v>143.82</v>
      </c>
      <c r="L2288" s="12">
        <v>3273344</v>
      </c>
      <c r="N2288" s="113" t="str">
        <f t="shared" si="140"/>
        <v>42943FL</v>
      </c>
      <c r="O2288" s="21">
        <v>42943</v>
      </c>
      <c r="P2288" s="122" t="s">
        <v>271</v>
      </c>
      <c r="Q2288" s="116">
        <v>46.25</v>
      </c>
      <c r="R2288" s="11">
        <v>47.25</v>
      </c>
      <c r="S2288" s="11">
        <v>2507442</v>
      </c>
      <c r="T2288" s="78">
        <f t="shared" si="142"/>
        <v>4313248.7666666666</v>
      </c>
      <c r="U2288" s="11">
        <f t="shared" si="141"/>
        <v>2.4639703937148927E-2</v>
      </c>
      <c r="V2288" s="119">
        <f t="shared" si="143"/>
        <v>1.7283279663163196</v>
      </c>
    </row>
    <row r="2289" spans="2:22">
      <c r="B2289" s="21">
        <v>42926</v>
      </c>
      <c r="C2289" s="122" t="s">
        <v>321</v>
      </c>
      <c r="D2289" s="116">
        <v>62.94</v>
      </c>
      <c r="E2289" s="11">
        <v>63.13</v>
      </c>
      <c r="F2289" s="12">
        <v>5120617</v>
      </c>
      <c r="H2289" s="21">
        <v>42984</v>
      </c>
      <c r="I2289" s="122" t="s">
        <v>60</v>
      </c>
      <c r="J2289" s="117">
        <v>65.290000000000006</v>
      </c>
      <c r="K2289" s="96">
        <v>65.77</v>
      </c>
      <c r="L2289" s="12">
        <v>2947583</v>
      </c>
      <c r="N2289" s="113" t="str">
        <f t="shared" si="140"/>
        <v>42944FL</v>
      </c>
      <c r="O2289" s="21">
        <v>42944</v>
      </c>
      <c r="P2289" s="122" t="s">
        <v>271</v>
      </c>
      <c r="Q2289" s="116">
        <v>47.29</v>
      </c>
      <c r="R2289" s="11">
        <v>46.02</v>
      </c>
      <c r="S2289" s="11">
        <v>2259968</v>
      </c>
      <c r="T2289" s="78">
        <f t="shared" si="142"/>
        <v>4247055.4333333336</v>
      </c>
      <c r="U2289" s="11">
        <f t="shared" si="141"/>
        <v>-2.6376569332531869E-2</v>
      </c>
      <c r="V2289" s="119">
        <f t="shared" si="143"/>
        <v>1.7279503548411794</v>
      </c>
    </row>
    <row r="2290" spans="2:22">
      <c r="B2290" s="21">
        <v>42926</v>
      </c>
      <c r="C2290" s="122" t="s">
        <v>322</v>
      </c>
      <c r="D2290" s="116">
        <v>58.84</v>
      </c>
      <c r="E2290" s="11">
        <v>58.76</v>
      </c>
      <c r="F2290" s="12">
        <v>926368</v>
      </c>
      <c r="H2290" s="21">
        <v>42984</v>
      </c>
      <c r="I2290" s="122" t="s">
        <v>61</v>
      </c>
      <c r="J2290" s="117">
        <v>156.71</v>
      </c>
      <c r="K2290" s="96">
        <v>156.87</v>
      </c>
      <c r="L2290" s="12">
        <v>490681</v>
      </c>
      <c r="N2290" s="113" t="str">
        <f t="shared" si="140"/>
        <v>42947FL</v>
      </c>
      <c r="O2290" s="21">
        <v>42947</v>
      </c>
      <c r="P2290" s="122" t="s">
        <v>271</v>
      </c>
      <c r="Q2290" s="116">
        <v>46.27</v>
      </c>
      <c r="R2290" s="11">
        <v>47.19</v>
      </c>
      <c r="S2290" s="11">
        <v>2799611</v>
      </c>
      <c r="T2290" s="78">
        <f t="shared" si="142"/>
        <v>4183316.9666666668</v>
      </c>
      <c r="U2290" s="11">
        <f t="shared" si="141"/>
        <v>2.5105921131076261E-2</v>
      </c>
      <c r="V2290" s="119">
        <f t="shared" si="143"/>
        <v>1.7321158257274571</v>
      </c>
    </row>
    <row r="2291" spans="2:22">
      <c r="B2291" s="21">
        <v>42926</v>
      </c>
      <c r="C2291" s="122" t="s">
        <v>323</v>
      </c>
      <c r="D2291" s="116">
        <v>83.5</v>
      </c>
      <c r="E2291" s="11">
        <v>84.2</v>
      </c>
      <c r="F2291" s="12">
        <v>1918858</v>
      </c>
      <c r="H2291" s="21">
        <v>42984</v>
      </c>
      <c r="I2291" s="122" t="s">
        <v>62</v>
      </c>
      <c r="J2291" s="117">
        <v>139.69999999999999</v>
      </c>
      <c r="K2291" s="96">
        <v>139.06</v>
      </c>
      <c r="L2291" s="12">
        <v>237420</v>
      </c>
      <c r="N2291" s="113" t="str">
        <f t="shared" si="140"/>
        <v>42948FL</v>
      </c>
      <c r="O2291" s="21">
        <v>42948</v>
      </c>
      <c r="P2291" s="122" t="s">
        <v>271</v>
      </c>
      <c r="Q2291" s="116">
        <v>47.07</v>
      </c>
      <c r="R2291" s="11">
        <v>46.87</v>
      </c>
      <c r="S2291" s="11">
        <v>2592591</v>
      </c>
      <c r="T2291" s="78">
        <f t="shared" si="142"/>
        <v>4010622.8666666667</v>
      </c>
      <c r="U2291" s="11">
        <f t="shared" si="141"/>
        <v>-6.8041938036814348E-3</v>
      </c>
      <c r="V2291" s="119">
        <f t="shared" si="143"/>
        <v>1.731911275753319</v>
      </c>
    </row>
    <row r="2292" spans="2:22">
      <c r="B2292" s="21">
        <v>42926</v>
      </c>
      <c r="C2292" s="122" t="s">
        <v>324</v>
      </c>
      <c r="D2292" s="116">
        <v>22.68</v>
      </c>
      <c r="E2292" s="11">
        <v>21.08</v>
      </c>
      <c r="F2292" s="12">
        <v>21696311</v>
      </c>
      <c r="H2292" s="21">
        <v>42984</v>
      </c>
      <c r="I2292" s="122" t="s">
        <v>63</v>
      </c>
      <c r="J2292" s="117">
        <v>208.1</v>
      </c>
      <c r="K2292" s="96">
        <v>207.42</v>
      </c>
      <c r="L2292" s="12">
        <v>659394</v>
      </c>
      <c r="N2292" s="113" t="str">
        <f t="shared" si="140"/>
        <v>42949FL</v>
      </c>
      <c r="O2292" s="21">
        <v>42949</v>
      </c>
      <c r="P2292" s="122" t="s">
        <v>271</v>
      </c>
      <c r="Q2292" s="116">
        <v>46.84</v>
      </c>
      <c r="R2292" s="11">
        <v>47.65</v>
      </c>
      <c r="S2292" s="11">
        <v>4064606</v>
      </c>
      <c r="T2292" s="78">
        <f t="shared" si="142"/>
        <v>3900702.1333333333</v>
      </c>
      <c r="U2292" s="11">
        <f t="shared" si="141"/>
        <v>1.6504818165596336E-2</v>
      </c>
      <c r="V2292" s="119">
        <f t="shared" si="143"/>
        <v>1.7334692973814008</v>
      </c>
    </row>
    <row r="2293" spans="2:22">
      <c r="B2293" s="21">
        <v>42926</v>
      </c>
      <c r="C2293" s="122" t="s">
        <v>325</v>
      </c>
      <c r="D2293" s="116">
        <v>122.16</v>
      </c>
      <c r="E2293" s="11">
        <v>122.73</v>
      </c>
      <c r="F2293" s="12">
        <v>2886891</v>
      </c>
      <c r="H2293" s="21">
        <v>42984</v>
      </c>
      <c r="I2293" s="122" t="s">
        <v>64</v>
      </c>
      <c r="J2293" s="117">
        <v>136.56</v>
      </c>
      <c r="K2293" s="96">
        <v>135.86000000000001</v>
      </c>
      <c r="L2293" s="12">
        <v>903274</v>
      </c>
      <c r="N2293" s="113" t="str">
        <f t="shared" si="140"/>
        <v>42950FL</v>
      </c>
      <c r="O2293" s="21">
        <v>42950</v>
      </c>
      <c r="P2293" s="122" t="s">
        <v>271</v>
      </c>
      <c r="Q2293" s="116">
        <v>47.71</v>
      </c>
      <c r="R2293" s="11">
        <v>48.55</v>
      </c>
      <c r="S2293" s="11">
        <v>4273647</v>
      </c>
      <c r="T2293" s="78">
        <f t="shared" si="142"/>
        <v>3874107.2</v>
      </c>
      <c r="U2293" s="11">
        <f t="shared" si="141"/>
        <v>1.8711564637122865E-2</v>
      </c>
      <c r="V2293" s="119">
        <f t="shared" si="143"/>
        <v>1.7333530978218488</v>
      </c>
    </row>
    <row r="2294" spans="2:22">
      <c r="B2294" s="21">
        <v>42926</v>
      </c>
      <c r="C2294" s="122" t="s">
        <v>326</v>
      </c>
      <c r="D2294" s="116">
        <v>102.37</v>
      </c>
      <c r="E2294" s="11">
        <v>100.63</v>
      </c>
      <c r="F2294" s="12">
        <v>682834</v>
      </c>
      <c r="H2294" s="21">
        <v>42984</v>
      </c>
      <c r="I2294" s="122" t="s">
        <v>65</v>
      </c>
      <c r="J2294" s="117">
        <v>47.11</v>
      </c>
      <c r="K2294" s="96">
        <v>47.35</v>
      </c>
      <c r="L2294" s="12">
        <v>2013317</v>
      </c>
      <c r="N2294" s="113" t="str">
        <f t="shared" si="140"/>
        <v>42951FL</v>
      </c>
      <c r="O2294" s="21">
        <v>42951</v>
      </c>
      <c r="P2294" s="122" t="s">
        <v>271</v>
      </c>
      <c r="Q2294" s="116">
        <v>48.65</v>
      </c>
      <c r="R2294" s="11">
        <v>49</v>
      </c>
      <c r="S2294" s="11">
        <v>2802515</v>
      </c>
      <c r="T2294" s="78">
        <f t="shared" si="142"/>
        <v>3871123.8</v>
      </c>
      <c r="U2294" s="11">
        <f t="shared" si="141"/>
        <v>9.2261033732928526E-3</v>
      </c>
      <c r="V2294" s="119">
        <f t="shared" si="143"/>
        <v>1.7330811652373213</v>
      </c>
    </row>
    <row r="2295" spans="2:22">
      <c r="B2295" s="21">
        <v>42926</v>
      </c>
      <c r="C2295" s="122" t="s">
        <v>327</v>
      </c>
      <c r="D2295" s="116">
        <v>57.49</v>
      </c>
      <c r="E2295" s="11">
        <v>57.06</v>
      </c>
      <c r="F2295" s="12">
        <v>944898</v>
      </c>
      <c r="H2295" s="21">
        <v>42984</v>
      </c>
      <c r="I2295" s="122" t="s">
        <v>66</v>
      </c>
      <c r="J2295" s="117">
        <v>35.22</v>
      </c>
      <c r="K2295" s="96">
        <v>35.76</v>
      </c>
      <c r="L2295" s="12">
        <v>28076438</v>
      </c>
      <c r="N2295" s="113" t="str">
        <f t="shared" si="140"/>
        <v>42954FL</v>
      </c>
      <c r="O2295" s="21">
        <v>42954</v>
      </c>
      <c r="P2295" s="122" t="s">
        <v>271</v>
      </c>
      <c r="Q2295" s="116">
        <v>48.85</v>
      </c>
      <c r="R2295" s="11">
        <v>48.84</v>
      </c>
      <c r="S2295" s="11">
        <v>3764463</v>
      </c>
      <c r="T2295" s="78">
        <f t="shared" si="142"/>
        <v>3833602.3333333335</v>
      </c>
      <c r="U2295" s="11">
        <f t="shared" si="141"/>
        <v>-3.2706488681226074E-3</v>
      </c>
      <c r="V2295" s="119">
        <f t="shared" si="143"/>
        <v>1.7328094599462478</v>
      </c>
    </row>
    <row r="2296" spans="2:22">
      <c r="B2296" s="21">
        <v>42926</v>
      </c>
      <c r="C2296" s="122" t="s">
        <v>328</v>
      </c>
      <c r="D2296" s="116">
        <v>100.23</v>
      </c>
      <c r="E2296" s="11">
        <v>100.71</v>
      </c>
      <c r="F2296" s="12">
        <v>1524048</v>
      </c>
      <c r="H2296" s="21">
        <v>42984</v>
      </c>
      <c r="I2296" s="122" t="s">
        <v>67</v>
      </c>
      <c r="J2296" s="117">
        <v>142.15</v>
      </c>
      <c r="K2296" s="96">
        <v>141.13999999999999</v>
      </c>
      <c r="L2296" s="12">
        <v>1185555</v>
      </c>
      <c r="N2296" s="113" t="str">
        <f t="shared" si="140"/>
        <v>42955FL</v>
      </c>
      <c r="O2296" s="21">
        <v>42955</v>
      </c>
      <c r="P2296" s="122" t="s">
        <v>271</v>
      </c>
      <c r="Q2296" s="116">
        <v>50.5</v>
      </c>
      <c r="R2296" s="11">
        <v>50.04</v>
      </c>
      <c r="S2296" s="11">
        <v>5053931</v>
      </c>
      <c r="T2296" s="78">
        <f t="shared" si="142"/>
        <v>3803805.2666666666</v>
      </c>
      <c r="U2296" s="11">
        <f t="shared" si="141"/>
        <v>2.4273036356206333E-2</v>
      </c>
      <c r="V2296" s="119">
        <f t="shared" si="143"/>
        <v>1.7321700020225608</v>
      </c>
    </row>
    <row r="2297" spans="2:22">
      <c r="B2297" s="21">
        <v>42926</v>
      </c>
      <c r="C2297" s="122" t="s">
        <v>329</v>
      </c>
      <c r="D2297" s="116">
        <v>38.43</v>
      </c>
      <c r="E2297" s="11">
        <v>38.74</v>
      </c>
      <c r="F2297" s="12">
        <v>2051509</v>
      </c>
      <c r="H2297" s="21">
        <v>42984</v>
      </c>
      <c r="I2297" s="122" t="s">
        <v>68</v>
      </c>
      <c r="J2297" s="117">
        <v>54.96</v>
      </c>
      <c r="K2297" s="96">
        <v>54.88</v>
      </c>
      <c r="L2297" s="12">
        <v>1277828</v>
      </c>
      <c r="N2297" s="113" t="str">
        <f t="shared" si="140"/>
        <v>42956FL</v>
      </c>
      <c r="O2297" s="21">
        <v>42956</v>
      </c>
      <c r="P2297" s="122" t="s">
        <v>271</v>
      </c>
      <c r="Q2297" s="116">
        <v>49.67</v>
      </c>
      <c r="R2297" s="11">
        <v>49.8</v>
      </c>
      <c r="S2297" s="11">
        <v>2516277</v>
      </c>
      <c r="T2297" s="78">
        <f t="shared" si="142"/>
        <v>3676316.3666666667</v>
      </c>
      <c r="U2297" s="11">
        <f t="shared" si="141"/>
        <v>-4.8077015681032322E-3</v>
      </c>
      <c r="V2297" s="119">
        <f t="shared" si="143"/>
        <v>1.7305181674870636</v>
      </c>
    </row>
    <row r="2298" spans="2:22">
      <c r="B2298" s="21">
        <v>42926</v>
      </c>
      <c r="C2298" s="122" t="s">
        <v>330</v>
      </c>
      <c r="D2298" s="116">
        <v>20.76</v>
      </c>
      <c r="E2298" s="11">
        <v>20.92</v>
      </c>
      <c r="F2298" s="12">
        <v>5632864</v>
      </c>
      <c r="H2298" s="21">
        <v>42984</v>
      </c>
      <c r="I2298" s="122" t="s">
        <v>69</v>
      </c>
      <c r="J2298" s="117">
        <v>20.45</v>
      </c>
      <c r="K2298" s="96">
        <v>20.55</v>
      </c>
      <c r="L2298" s="12">
        <v>6822278</v>
      </c>
      <c r="N2298" s="113" t="str">
        <f t="shared" si="140"/>
        <v>42957FL</v>
      </c>
      <c r="O2298" s="21">
        <v>42957</v>
      </c>
      <c r="P2298" s="122" t="s">
        <v>271</v>
      </c>
      <c r="Q2298" s="116">
        <v>49.18</v>
      </c>
      <c r="R2298" s="11">
        <v>49.09</v>
      </c>
      <c r="S2298" s="11">
        <v>3072731</v>
      </c>
      <c r="T2298" s="78">
        <f t="shared" si="142"/>
        <v>3632214.2333333334</v>
      </c>
      <c r="U2298" s="11">
        <f t="shared" si="141"/>
        <v>-1.435963596064598E-2</v>
      </c>
      <c r="V2298" s="119">
        <f t="shared" si="143"/>
        <v>1.7317696198761818</v>
      </c>
    </row>
    <row r="2299" spans="2:22">
      <c r="B2299" s="21">
        <v>42926</v>
      </c>
      <c r="C2299" s="122" t="s">
        <v>331</v>
      </c>
      <c r="D2299" s="116">
        <v>156.28</v>
      </c>
      <c r="E2299" s="11">
        <v>155.52000000000001</v>
      </c>
      <c r="F2299" s="12">
        <v>2402682</v>
      </c>
      <c r="H2299" s="21">
        <v>42984</v>
      </c>
      <c r="I2299" s="122" t="s">
        <v>70</v>
      </c>
      <c r="J2299" s="117">
        <v>85.34</v>
      </c>
      <c r="K2299" s="96">
        <v>84.39</v>
      </c>
      <c r="L2299" s="12">
        <v>1706539</v>
      </c>
      <c r="N2299" s="113" t="str">
        <f t="shared" si="140"/>
        <v>42958FL</v>
      </c>
      <c r="O2299" s="21">
        <v>42958</v>
      </c>
      <c r="P2299" s="122" t="s">
        <v>271</v>
      </c>
      <c r="Q2299" s="116">
        <v>48.6</v>
      </c>
      <c r="R2299" s="11">
        <v>49.3</v>
      </c>
      <c r="S2299" s="11">
        <v>2545323</v>
      </c>
      <c r="T2299" s="78">
        <f t="shared" si="142"/>
        <v>3524800.4333333331</v>
      </c>
      <c r="U2299" s="11">
        <f t="shared" si="141"/>
        <v>4.2687329786831119E-3</v>
      </c>
      <c r="V2299" s="119">
        <f t="shared" si="143"/>
        <v>1.7344225897206473</v>
      </c>
    </row>
    <row r="2300" spans="2:22">
      <c r="B2300" s="21">
        <v>42926</v>
      </c>
      <c r="C2300" s="122" t="s">
        <v>332</v>
      </c>
      <c r="D2300" s="116">
        <v>78.39</v>
      </c>
      <c r="E2300" s="11">
        <v>78.760000000000005</v>
      </c>
      <c r="F2300" s="12">
        <v>1767306</v>
      </c>
      <c r="H2300" s="21">
        <v>42984</v>
      </c>
      <c r="I2300" s="122" t="s">
        <v>71</v>
      </c>
      <c r="J2300" s="117">
        <v>39.64</v>
      </c>
      <c r="K2300" s="96">
        <v>39.24</v>
      </c>
      <c r="L2300" s="12">
        <v>1210622</v>
      </c>
      <c r="N2300" s="113" t="str">
        <f t="shared" si="140"/>
        <v>42961FL</v>
      </c>
      <c r="O2300" s="21">
        <v>42961</v>
      </c>
      <c r="P2300" s="122" t="s">
        <v>271</v>
      </c>
      <c r="Q2300" s="116">
        <v>49.46</v>
      </c>
      <c r="R2300" s="11">
        <v>49.32</v>
      </c>
      <c r="S2300" s="11">
        <v>2860384</v>
      </c>
      <c r="T2300" s="78">
        <f t="shared" si="142"/>
        <v>3426515.1</v>
      </c>
      <c r="U2300" s="11">
        <f t="shared" si="141"/>
        <v>4.0559724749913935E-4</v>
      </c>
      <c r="V2300" s="119">
        <f t="shared" si="143"/>
        <v>1.7337223303099889</v>
      </c>
    </row>
    <row r="2301" spans="2:22">
      <c r="B2301" s="21">
        <v>42926</v>
      </c>
      <c r="C2301" s="122" t="s">
        <v>333</v>
      </c>
      <c r="D2301" s="116">
        <v>164</v>
      </c>
      <c r="E2301" s="11">
        <v>164.71</v>
      </c>
      <c r="F2301" s="12">
        <v>1557785</v>
      </c>
      <c r="H2301" s="21">
        <v>42984</v>
      </c>
      <c r="I2301" s="122" t="s">
        <v>72</v>
      </c>
      <c r="J2301" s="117">
        <v>341.25668000000002</v>
      </c>
      <c r="K2301" s="96">
        <v>340.79</v>
      </c>
      <c r="L2301" s="12">
        <v>660818.98699999996</v>
      </c>
      <c r="N2301" s="113" t="str">
        <f t="shared" si="140"/>
        <v>42962FL</v>
      </c>
      <c r="O2301" s="21">
        <v>42962</v>
      </c>
      <c r="P2301" s="122" t="s">
        <v>271</v>
      </c>
      <c r="Q2301" s="116">
        <v>47.15</v>
      </c>
      <c r="R2301" s="11">
        <v>47.13</v>
      </c>
      <c r="S2301" s="11">
        <v>6236791</v>
      </c>
      <c r="T2301" s="78">
        <f t="shared" si="142"/>
        <v>3355930.2333333334</v>
      </c>
      <c r="U2301" s="11">
        <f t="shared" si="141"/>
        <v>-4.5419937360504044E-2</v>
      </c>
      <c r="V2301" s="119">
        <f t="shared" si="143"/>
        <v>1.7345287535613525</v>
      </c>
    </row>
    <row r="2302" spans="2:22">
      <c r="B2302" s="21">
        <v>42926</v>
      </c>
      <c r="C2302" s="122" t="s">
        <v>334</v>
      </c>
      <c r="D2302" s="116">
        <v>123.09</v>
      </c>
      <c r="E2302" s="11">
        <v>123.03</v>
      </c>
      <c r="F2302" s="12">
        <v>515724</v>
      </c>
      <c r="H2302" s="21">
        <v>42984</v>
      </c>
      <c r="I2302" s="122" t="s">
        <v>73</v>
      </c>
      <c r="J2302" s="117">
        <v>120.65</v>
      </c>
      <c r="K2302" s="96">
        <v>121.34</v>
      </c>
      <c r="L2302" s="12">
        <v>447191</v>
      </c>
      <c r="N2302" s="113" t="str">
        <f t="shared" si="140"/>
        <v>42963FL</v>
      </c>
      <c r="O2302" s="21">
        <v>42963</v>
      </c>
      <c r="P2302" s="122" t="s">
        <v>271</v>
      </c>
      <c r="Q2302" s="116">
        <v>47.62</v>
      </c>
      <c r="R2302" s="11">
        <v>48.57</v>
      </c>
      <c r="S2302" s="11">
        <v>5584618</v>
      </c>
      <c r="T2302" s="78">
        <f t="shared" si="142"/>
        <v>3491712.4333333331</v>
      </c>
      <c r="U2302" s="11">
        <f t="shared" si="141"/>
        <v>3.0096315422013947E-2</v>
      </c>
      <c r="V2302" s="119">
        <f t="shared" si="143"/>
        <v>0.28842540853837023</v>
      </c>
    </row>
    <row r="2303" spans="2:22">
      <c r="B2303" s="21">
        <v>42926</v>
      </c>
      <c r="C2303" s="122" t="s">
        <v>335</v>
      </c>
      <c r="D2303" s="116">
        <v>43.27</v>
      </c>
      <c r="E2303" s="11">
        <v>43.05</v>
      </c>
      <c r="F2303" s="12">
        <v>5127628</v>
      </c>
      <c r="H2303" s="21">
        <v>42985</v>
      </c>
      <c r="I2303" s="122" t="s">
        <v>24</v>
      </c>
      <c r="J2303" s="117">
        <v>28.64</v>
      </c>
      <c r="K2303" s="96">
        <v>28.73</v>
      </c>
      <c r="L2303" s="12">
        <v>5741960</v>
      </c>
      <c r="N2303" s="113" t="str">
        <f t="shared" si="140"/>
        <v>42964FL</v>
      </c>
      <c r="O2303" s="21">
        <v>42964</v>
      </c>
      <c r="P2303" s="122" t="s">
        <v>271</v>
      </c>
      <c r="Q2303" s="116">
        <v>48.34</v>
      </c>
      <c r="R2303" s="11">
        <v>47.7</v>
      </c>
      <c r="S2303" s="11">
        <v>5557212</v>
      </c>
      <c r="T2303" s="78">
        <f t="shared" si="142"/>
        <v>3388234.0666666669</v>
      </c>
      <c r="U2303" s="11">
        <f t="shared" si="141"/>
        <v>-1.8074658463357856E-2</v>
      </c>
      <c r="V2303" s="119">
        <f t="shared" si="143"/>
        <v>0.30288153232054726</v>
      </c>
    </row>
    <row r="2304" spans="2:22">
      <c r="B2304" s="21">
        <v>42926</v>
      </c>
      <c r="C2304" s="122" t="s">
        <v>336</v>
      </c>
      <c r="D2304" s="116">
        <v>87.86</v>
      </c>
      <c r="E2304" s="11">
        <v>87.2</v>
      </c>
      <c r="F2304" s="12">
        <v>3062125</v>
      </c>
      <c r="H2304" s="21">
        <v>42985</v>
      </c>
      <c r="I2304" s="122" t="s">
        <v>25</v>
      </c>
      <c r="J2304" s="117">
        <v>37.4</v>
      </c>
      <c r="K2304" s="96">
        <v>36.909999999999997</v>
      </c>
      <c r="L2304" s="12">
        <v>14327518</v>
      </c>
      <c r="N2304" s="113" t="str">
        <f t="shared" si="140"/>
        <v>42965FL</v>
      </c>
      <c r="O2304" s="21">
        <v>42965</v>
      </c>
      <c r="P2304" s="122" t="s">
        <v>271</v>
      </c>
      <c r="Q2304" s="116">
        <v>36.549999999999997</v>
      </c>
      <c r="R2304" s="11">
        <v>34.380000000000003</v>
      </c>
      <c r="S2304" s="11">
        <v>36216618</v>
      </c>
      <c r="T2304" s="78">
        <f t="shared" si="142"/>
        <v>3405339.9333333331</v>
      </c>
      <c r="U2304" s="11">
        <f t="shared" si="141"/>
        <v>-0.32745639793959225</v>
      </c>
      <c r="V2304" s="119">
        <f t="shared" si="143"/>
        <v>0.30668982777518838</v>
      </c>
    </row>
    <row r="2305" spans="2:22">
      <c r="B2305" s="21">
        <v>42926</v>
      </c>
      <c r="C2305" s="122" t="s">
        <v>337</v>
      </c>
      <c r="D2305" s="116">
        <v>56</v>
      </c>
      <c r="E2305" s="11">
        <v>49.948726999999998</v>
      </c>
      <c r="F2305" s="12">
        <v>4284516</v>
      </c>
      <c r="H2305" s="21">
        <v>42985</v>
      </c>
      <c r="I2305" s="122" t="s">
        <v>26</v>
      </c>
      <c r="J2305" s="117">
        <v>931.73</v>
      </c>
      <c r="K2305" s="96">
        <v>935.95</v>
      </c>
      <c r="L2305" s="12">
        <v>1212743</v>
      </c>
      <c r="N2305" s="113" t="str">
        <f t="shared" si="140"/>
        <v>42968FL</v>
      </c>
      <c r="O2305" s="21">
        <v>42968</v>
      </c>
      <c r="P2305" s="122" t="s">
        <v>271</v>
      </c>
      <c r="Q2305" s="116">
        <v>34</v>
      </c>
      <c r="R2305" s="11">
        <v>31.82</v>
      </c>
      <c r="S2305" s="11">
        <v>23093567</v>
      </c>
      <c r="T2305" s="78">
        <f t="shared" si="142"/>
        <v>4474925.2666666666</v>
      </c>
      <c r="U2305" s="11">
        <f t="shared" si="141"/>
        <v>-7.7379977045062456E-2</v>
      </c>
      <c r="V2305" s="119">
        <f t="shared" si="143"/>
        <v>0.98937154991366383</v>
      </c>
    </row>
    <row r="2306" spans="2:22">
      <c r="B2306" s="21">
        <v>42926</v>
      </c>
      <c r="C2306" s="122" t="s">
        <v>338</v>
      </c>
      <c r="D2306" s="116">
        <v>30.83</v>
      </c>
      <c r="E2306" s="11">
        <v>31.18</v>
      </c>
      <c r="F2306" s="12">
        <v>5193134</v>
      </c>
      <c r="H2306" s="21">
        <v>42985</v>
      </c>
      <c r="I2306" s="122" t="s">
        <v>27</v>
      </c>
      <c r="J2306" s="117">
        <v>944.25</v>
      </c>
      <c r="K2306" s="96">
        <v>949.89</v>
      </c>
      <c r="L2306" s="12">
        <v>1116575</v>
      </c>
      <c r="N2306" s="113" t="str">
        <f t="shared" si="140"/>
        <v>42969FL</v>
      </c>
      <c r="O2306" s="21">
        <v>42969</v>
      </c>
      <c r="P2306" s="122" t="s">
        <v>271</v>
      </c>
      <c r="Q2306" s="116">
        <v>31.92</v>
      </c>
      <c r="R2306" s="11">
        <v>33.18</v>
      </c>
      <c r="S2306" s="11">
        <v>10510197</v>
      </c>
      <c r="T2306" s="78">
        <f t="shared" si="142"/>
        <v>5095124.9333333336</v>
      </c>
      <c r="U2306" s="11">
        <f t="shared" si="141"/>
        <v>4.1852261852657578E-2</v>
      </c>
      <c r="V2306" s="119">
        <f t="shared" si="143"/>
        <v>1.0056133242907774</v>
      </c>
    </row>
    <row r="2307" spans="2:22">
      <c r="B2307" s="21">
        <v>42926</v>
      </c>
      <c r="C2307" s="122" t="s">
        <v>339</v>
      </c>
      <c r="D2307" s="116">
        <v>245.92</v>
      </c>
      <c r="E2307" s="11">
        <v>246.64</v>
      </c>
      <c r="F2307" s="12">
        <v>368822</v>
      </c>
      <c r="H2307" s="21">
        <v>42985</v>
      </c>
      <c r="I2307" s="122" t="s">
        <v>28</v>
      </c>
      <c r="J2307" s="117">
        <v>84.79</v>
      </c>
      <c r="K2307" s="96">
        <v>84.44</v>
      </c>
      <c r="L2307" s="12">
        <v>921763</v>
      </c>
      <c r="N2307" s="113" t="str">
        <f t="shared" si="140"/>
        <v>42970FL</v>
      </c>
      <c r="O2307" s="21">
        <v>42970</v>
      </c>
      <c r="P2307" s="122" t="s">
        <v>271</v>
      </c>
      <c r="Q2307" s="116">
        <v>33.03</v>
      </c>
      <c r="R2307" s="11">
        <v>35.25</v>
      </c>
      <c r="S2307" s="11">
        <v>8630201</v>
      </c>
      <c r="T2307" s="78">
        <f t="shared" si="142"/>
        <v>5359261.9000000004</v>
      </c>
      <c r="U2307" s="11">
        <f t="shared" si="141"/>
        <v>6.0518244495979215E-2</v>
      </c>
      <c r="V2307" s="119">
        <f t="shared" si="143"/>
        <v>1.0179771350437916</v>
      </c>
    </row>
    <row r="2308" spans="2:22">
      <c r="B2308" s="21">
        <v>42926</v>
      </c>
      <c r="C2308" s="122" t="s">
        <v>340</v>
      </c>
      <c r="D2308" s="116">
        <v>96.12</v>
      </c>
      <c r="E2308" s="11">
        <v>94.97</v>
      </c>
      <c r="F2308" s="12">
        <v>505836</v>
      </c>
      <c r="H2308" s="21">
        <v>42985</v>
      </c>
      <c r="I2308" s="122" t="s">
        <v>29</v>
      </c>
      <c r="J2308" s="117">
        <v>94.85</v>
      </c>
      <c r="K2308" s="96">
        <v>95.99</v>
      </c>
      <c r="L2308" s="12">
        <v>649364</v>
      </c>
      <c r="N2308" s="113" t="str">
        <f t="shared" ref="N2308:N2371" si="144">O2308&amp;P2308</f>
        <v>42971FL</v>
      </c>
      <c r="O2308" s="21">
        <v>42971</v>
      </c>
      <c r="P2308" s="122" t="s">
        <v>271</v>
      </c>
      <c r="Q2308" s="116">
        <v>35.6</v>
      </c>
      <c r="R2308" s="11">
        <v>34.770000000000003</v>
      </c>
      <c r="S2308" s="11">
        <v>7686783</v>
      </c>
      <c r="T2308" s="78">
        <f t="shared" si="142"/>
        <v>5540811.5999999996</v>
      </c>
      <c r="U2308" s="11">
        <f t="shared" si="141"/>
        <v>-1.371058323850758E-2</v>
      </c>
      <c r="V2308" s="119">
        <f t="shared" si="143"/>
        <v>1.0393015805819825</v>
      </c>
    </row>
    <row r="2309" spans="2:22">
      <c r="B2309" s="21">
        <v>42926</v>
      </c>
      <c r="C2309" s="122" t="s">
        <v>341</v>
      </c>
      <c r="D2309" s="116">
        <v>70.2</v>
      </c>
      <c r="E2309" s="11">
        <v>73.099999999999994</v>
      </c>
      <c r="F2309" s="12">
        <v>1121950</v>
      </c>
      <c r="H2309" s="21">
        <v>42985</v>
      </c>
      <c r="I2309" s="122" t="s">
        <v>30</v>
      </c>
      <c r="J2309" s="117">
        <v>25.89</v>
      </c>
      <c r="K2309" s="96">
        <v>25.91</v>
      </c>
      <c r="L2309" s="12">
        <v>6229022</v>
      </c>
      <c r="N2309" s="113" t="str">
        <f t="shared" si="144"/>
        <v>42972FL</v>
      </c>
      <c r="O2309" s="21">
        <v>42972</v>
      </c>
      <c r="P2309" s="122" t="s">
        <v>271</v>
      </c>
      <c r="Q2309" s="116">
        <v>34.82</v>
      </c>
      <c r="R2309" s="11">
        <v>35.880000000000003</v>
      </c>
      <c r="S2309" s="11">
        <v>5206849</v>
      </c>
      <c r="T2309" s="78">
        <f t="shared" si="142"/>
        <v>5675203.3666666662</v>
      </c>
      <c r="U2309" s="11">
        <f t="shared" ref="U2309:U2372" si="145">LN(R2309/R2308)</f>
        <v>3.1425091170825294E-2</v>
      </c>
      <c r="V2309" s="119">
        <f t="shared" si="143"/>
        <v>1.0380487941816992</v>
      </c>
    </row>
    <row r="2310" spans="2:22">
      <c r="B2310" s="21">
        <v>42926</v>
      </c>
      <c r="C2310" s="122" t="s">
        <v>342</v>
      </c>
      <c r="D2310" s="116">
        <v>227.15</v>
      </c>
      <c r="E2310" s="11">
        <v>224.74</v>
      </c>
      <c r="F2310" s="12">
        <v>382747</v>
      </c>
      <c r="H2310" s="21">
        <v>42985</v>
      </c>
      <c r="I2310" s="122" t="s">
        <v>31</v>
      </c>
      <c r="J2310" s="117">
        <v>52.23</v>
      </c>
      <c r="K2310" s="96">
        <v>51.96</v>
      </c>
      <c r="L2310" s="12">
        <v>677296</v>
      </c>
      <c r="N2310" s="113" t="str">
        <f t="shared" si="144"/>
        <v>42975FL</v>
      </c>
      <c r="O2310" s="21">
        <v>42975</v>
      </c>
      <c r="P2310" s="122" t="s">
        <v>271</v>
      </c>
      <c r="Q2310" s="116">
        <v>35.92</v>
      </c>
      <c r="R2310" s="11">
        <v>35.700000000000003</v>
      </c>
      <c r="S2310" s="11">
        <v>3763764</v>
      </c>
      <c r="T2310" s="78">
        <f t="shared" si="142"/>
        <v>5783636.4666666668</v>
      </c>
      <c r="U2310" s="11">
        <f t="shared" si="145"/>
        <v>-5.0293484050019733E-3</v>
      </c>
      <c r="V2310" s="119">
        <f t="shared" si="143"/>
        <v>1.0451146196607797</v>
      </c>
    </row>
    <row r="2311" spans="2:22">
      <c r="B2311" s="21">
        <v>42926</v>
      </c>
      <c r="C2311" s="122" t="s">
        <v>343</v>
      </c>
      <c r="D2311" s="116">
        <v>78.13</v>
      </c>
      <c r="E2311" s="11">
        <v>78.09</v>
      </c>
      <c r="F2311" s="12">
        <v>1038029</v>
      </c>
      <c r="H2311" s="21">
        <v>42985</v>
      </c>
      <c r="I2311" s="122" t="s">
        <v>32</v>
      </c>
      <c r="J2311" s="117">
        <v>218.73</v>
      </c>
      <c r="K2311" s="96">
        <v>215.84</v>
      </c>
      <c r="L2311" s="12">
        <v>3594587</v>
      </c>
      <c r="N2311" s="113" t="str">
        <f t="shared" si="144"/>
        <v>42976FL</v>
      </c>
      <c r="O2311" s="21">
        <v>42976</v>
      </c>
      <c r="P2311" s="122" t="s">
        <v>271</v>
      </c>
      <c r="Q2311" s="116">
        <v>34.85</v>
      </c>
      <c r="R2311" s="11">
        <v>35.159999999999997</v>
      </c>
      <c r="S2311" s="11">
        <v>4668947</v>
      </c>
      <c r="T2311" s="78">
        <f t="shared" si="142"/>
        <v>5827827.666666667</v>
      </c>
      <c r="U2311" s="11">
        <f t="shared" si="145"/>
        <v>-1.5241615968617315E-2</v>
      </c>
      <c r="V2311" s="119">
        <f t="shared" si="143"/>
        <v>1.0433822427841837</v>
      </c>
    </row>
    <row r="2312" spans="2:22">
      <c r="B2312" s="21">
        <v>42926</v>
      </c>
      <c r="C2312" s="122" t="s">
        <v>344</v>
      </c>
      <c r="D2312" s="116">
        <v>209.6</v>
      </c>
      <c r="E2312" s="11">
        <v>210.49</v>
      </c>
      <c r="F2312" s="12">
        <v>1308603</v>
      </c>
      <c r="H2312" s="21">
        <v>42985</v>
      </c>
      <c r="I2312" s="122" t="s">
        <v>33</v>
      </c>
      <c r="J2312" s="117">
        <v>30.53</v>
      </c>
      <c r="K2312" s="96">
        <v>30.29</v>
      </c>
      <c r="L2312" s="12">
        <v>3526836</v>
      </c>
      <c r="N2312" s="113" t="str">
        <f t="shared" si="144"/>
        <v>42977FL</v>
      </c>
      <c r="O2312" s="21">
        <v>42977</v>
      </c>
      <c r="P2312" s="122" t="s">
        <v>271</v>
      </c>
      <c r="Q2312" s="116">
        <v>35.369999999999997</v>
      </c>
      <c r="R2312" s="11">
        <v>35.24</v>
      </c>
      <c r="S2312" s="11">
        <v>3936544</v>
      </c>
      <c r="T2312" s="78">
        <f t="shared" si="142"/>
        <v>5915095.2666666666</v>
      </c>
      <c r="U2312" s="11">
        <f t="shared" si="145"/>
        <v>2.2727282510026188E-3</v>
      </c>
      <c r="V2312" s="119">
        <f t="shared" si="143"/>
        <v>1.0434306422084227</v>
      </c>
    </row>
    <row r="2313" spans="2:22">
      <c r="B2313" s="21">
        <v>42926</v>
      </c>
      <c r="C2313" s="122" t="s">
        <v>345</v>
      </c>
      <c r="D2313" s="116">
        <v>50.8</v>
      </c>
      <c r="E2313" s="11">
        <v>50.51</v>
      </c>
      <c r="F2313" s="12">
        <v>1806599</v>
      </c>
      <c r="H2313" s="21">
        <v>42985</v>
      </c>
      <c r="I2313" s="122" t="s">
        <v>34</v>
      </c>
      <c r="J2313" s="117">
        <v>163.69</v>
      </c>
      <c r="K2313" s="96">
        <v>162.58000000000001</v>
      </c>
      <c r="L2313" s="12">
        <v>851503</v>
      </c>
      <c r="N2313" s="113" t="str">
        <f t="shared" si="144"/>
        <v>42978FL</v>
      </c>
      <c r="O2313" s="21">
        <v>42978</v>
      </c>
      <c r="P2313" s="122" t="s">
        <v>271</v>
      </c>
      <c r="Q2313" s="116">
        <v>35.29</v>
      </c>
      <c r="R2313" s="11">
        <v>35.229999999999997</v>
      </c>
      <c r="S2313" s="11">
        <v>4801654</v>
      </c>
      <c r="T2313" s="78">
        <f t="shared" si="142"/>
        <v>5989259.0999999996</v>
      </c>
      <c r="U2313" s="11">
        <f t="shared" si="145"/>
        <v>-2.8380871483260904E-4</v>
      </c>
      <c r="V2313" s="119">
        <f t="shared" si="143"/>
        <v>1.0437235117646182</v>
      </c>
    </row>
    <row r="2314" spans="2:22">
      <c r="B2314" s="21">
        <v>42926</v>
      </c>
      <c r="C2314" s="122" t="s">
        <v>346</v>
      </c>
      <c r="D2314" s="116">
        <v>74.36</v>
      </c>
      <c r="E2314" s="11">
        <v>73.69</v>
      </c>
      <c r="F2314" s="12">
        <v>4937398</v>
      </c>
      <c r="H2314" s="21">
        <v>42985</v>
      </c>
      <c r="I2314" s="122" t="s">
        <v>35</v>
      </c>
      <c r="J2314" s="117">
        <v>41</v>
      </c>
      <c r="K2314" s="96">
        <v>41.31</v>
      </c>
      <c r="L2314" s="12">
        <v>8303663</v>
      </c>
      <c r="N2314" s="113" t="str">
        <f t="shared" si="144"/>
        <v>42979FL</v>
      </c>
      <c r="O2314" s="21">
        <v>42979</v>
      </c>
      <c r="P2314" s="122" t="s">
        <v>271</v>
      </c>
      <c r="Q2314" s="117">
        <v>35.49</v>
      </c>
      <c r="R2314" s="96">
        <v>36.340000000000003</v>
      </c>
      <c r="S2314" s="11">
        <v>4046208</v>
      </c>
      <c r="T2314" s="78">
        <f t="shared" si="142"/>
        <v>6046138.833333333</v>
      </c>
      <c r="U2314" s="11">
        <f t="shared" si="145"/>
        <v>3.1021070614878958E-2</v>
      </c>
      <c r="V2314" s="119">
        <f t="shared" si="143"/>
        <v>1.0441480057080785</v>
      </c>
    </row>
    <row r="2315" spans="2:22">
      <c r="B2315" s="21">
        <v>42926</v>
      </c>
      <c r="C2315" s="122" t="s">
        <v>347</v>
      </c>
      <c r="D2315" s="116">
        <v>117.82</v>
      </c>
      <c r="E2315" s="11">
        <v>117.76</v>
      </c>
      <c r="F2315" s="12">
        <v>1547587</v>
      </c>
      <c r="H2315" s="21">
        <v>42985</v>
      </c>
      <c r="I2315" s="122" t="s">
        <v>36</v>
      </c>
      <c r="J2315" s="117">
        <v>93.65</v>
      </c>
      <c r="K2315" s="96">
        <v>92.67</v>
      </c>
      <c r="L2315" s="12">
        <v>1403536</v>
      </c>
      <c r="N2315" s="113" t="str">
        <f t="shared" si="144"/>
        <v>42983FL</v>
      </c>
      <c r="O2315" s="21">
        <v>42983</v>
      </c>
      <c r="P2315" s="122" t="s">
        <v>271</v>
      </c>
      <c r="Q2315" s="117">
        <v>35.909999999999997</v>
      </c>
      <c r="R2315" s="96">
        <v>36.33</v>
      </c>
      <c r="S2315" s="11">
        <v>5560054</v>
      </c>
      <c r="T2315" s="78">
        <f t="shared" si="142"/>
        <v>6055175.5333333332</v>
      </c>
      <c r="U2315" s="11">
        <f t="shared" si="145"/>
        <v>-2.7521673491463935E-4</v>
      </c>
      <c r="V2315" s="119">
        <f t="shared" si="143"/>
        <v>1.0507250477664372</v>
      </c>
    </row>
    <row r="2316" spans="2:22">
      <c r="B2316" s="21">
        <v>42926</v>
      </c>
      <c r="C2316" s="122" t="s">
        <v>348</v>
      </c>
      <c r="D2316" s="116">
        <v>22.64</v>
      </c>
      <c r="E2316" s="11">
        <v>23.8</v>
      </c>
      <c r="F2316" s="12">
        <v>6812570</v>
      </c>
      <c r="H2316" s="21">
        <v>42985</v>
      </c>
      <c r="I2316" s="122" t="s">
        <v>37</v>
      </c>
      <c r="J2316" s="117">
        <v>12.51</v>
      </c>
      <c r="K2316" s="96">
        <v>12.18</v>
      </c>
      <c r="L2316" s="12">
        <v>11028174</v>
      </c>
      <c r="N2316" s="113" t="str">
        <f t="shared" si="144"/>
        <v>42984FL</v>
      </c>
      <c r="O2316" s="21">
        <v>42984</v>
      </c>
      <c r="P2316" s="122" t="s">
        <v>271</v>
      </c>
      <c r="Q2316" s="117">
        <v>36.369999999999997</v>
      </c>
      <c r="R2316" s="96">
        <v>36.700000000000003</v>
      </c>
      <c r="S2316" s="11">
        <v>6193341</v>
      </c>
      <c r="T2316" s="78">
        <f t="shared" si="142"/>
        <v>6068502.5333333332</v>
      </c>
      <c r="U2316" s="11">
        <f t="shared" si="145"/>
        <v>1.0132908827414041E-2</v>
      </c>
      <c r="V2316" s="119">
        <f t="shared" si="143"/>
        <v>1.044746425178958</v>
      </c>
    </row>
    <row r="2317" spans="2:22">
      <c r="B2317" s="21">
        <v>42926</v>
      </c>
      <c r="C2317" s="122" t="s">
        <v>349</v>
      </c>
      <c r="D2317" s="116">
        <v>53.95</v>
      </c>
      <c r="E2317" s="11">
        <v>54.08</v>
      </c>
      <c r="F2317" s="12">
        <v>3031920</v>
      </c>
      <c r="H2317" s="21">
        <v>42985</v>
      </c>
      <c r="I2317" s="122" t="s">
        <v>38</v>
      </c>
      <c r="J2317" s="117">
        <v>25.27</v>
      </c>
      <c r="K2317" s="96">
        <v>25.13</v>
      </c>
      <c r="L2317" s="12">
        <v>3453213</v>
      </c>
      <c r="N2317" s="113" t="str">
        <f t="shared" si="144"/>
        <v>42985FL</v>
      </c>
      <c r="O2317" s="21">
        <v>42985</v>
      </c>
      <c r="P2317" s="122" t="s">
        <v>271</v>
      </c>
      <c r="Q2317" s="117">
        <v>36.729999999999997</v>
      </c>
      <c r="R2317" s="96">
        <v>36.159999999999997</v>
      </c>
      <c r="S2317" s="11">
        <v>3346892</v>
      </c>
      <c r="T2317" s="78">
        <f t="shared" si="142"/>
        <v>6164588.9666666668</v>
      </c>
      <c r="U2317" s="11">
        <f t="shared" si="145"/>
        <v>-1.4823219536549061E-2</v>
      </c>
      <c r="V2317" s="119">
        <f t="shared" si="143"/>
        <v>1.0438722076949105</v>
      </c>
    </row>
    <row r="2318" spans="2:22">
      <c r="B2318" s="21">
        <v>42926</v>
      </c>
      <c r="C2318" s="122" t="s">
        <v>350</v>
      </c>
      <c r="D2318" s="116">
        <v>63.39</v>
      </c>
      <c r="E2318" s="11">
        <v>62.83</v>
      </c>
      <c r="F2318" s="12">
        <v>6713784</v>
      </c>
      <c r="H2318" s="21">
        <v>42985</v>
      </c>
      <c r="I2318" s="122" t="s">
        <v>39</v>
      </c>
      <c r="J2318" s="117">
        <v>77.260000000000005</v>
      </c>
      <c r="K2318" s="96">
        <v>76.37</v>
      </c>
      <c r="L2318" s="12">
        <v>2789003</v>
      </c>
      <c r="N2318" s="113" t="str">
        <f t="shared" si="144"/>
        <v>42986FL</v>
      </c>
      <c r="O2318" s="21">
        <v>42986</v>
      </c>
      <c r="P2318" s="122" t="s">
        <v>271</v>
      </c>
      <c r="Q2318" s="117">
        <v>36.1</v>
      </c>
      <c r="R2318" s="96">
        <v>35.729999999999997</v>
      </c>
      <c r="S2318" s="11">
        <v>2392080</v>
      </c>
      <c r="T2318" s="78">
        <f t="shared" si="142"/>
        <v>6205124.2999999998</v>
      </c>
      <c r="U2318" s="11">
        <f t="shared" si="145"/>
        <v>-1.196286348865736E-2</v>
      </c>
      <c r="V2318" s="119">
        <f t="shared" si="143"/>
        <v>1.043108230184048</v>
      </c>
    </row>
    <row r="2319" spans="2:22">
      <c r="B2319" s="21">
        <v>42926</v>
      </c>
      <c r="C2319" s="122" t="s">
        <v>351</v>
      </c>
      <c r="D2319" s="116">
        <v>11.41</v>
      </c>
      <c r="E2319" s="11">
        <v>11.52</v>
      </c>
      <c r="F2319" s="12">
        <v>10970423</v>
      </c>
      <c r="H2319" s="21">
        <v>42985</v>
      </c>
      <c r="I2319" s="122" t="s">
        <v>40</v>
      </c>
      <c r="J2319" s="117">
        <v>73.819999999999993</v>
      </c>
      <c r="K2319" s="96">
        <v>73.989999999999995</v>
      </c>
      <c r="L2319" s="12">
        <v>1085289</v>
      </c>
      <c r="N2319" s="113" t="str">
        <f t="shared" si="144"/>
        <v>42989FL</v>
      </c>
      <c r="O2319" s="21">
        <v>42989</v>
      </c>
      <c r="P2319" s="122" t="s">
        <v>271</v>
      </c>
      <c r="Q2319" s="117">
        <v>35.81</v>
      </c>
      <c r="R2319" s="96">
        <v>34.99</v>
      </c>
      <c r="S2319" s="11">
        <v>3946355</v>
      </c>
      <c r="T2319" s="78">
        <f t="shared" si="142"/>
        <v>6201278.9000000004</v>
      </c>
      <c r="U2319" s="11">
        <f t="shared" si="145"/>
        <v>-2.0928365655721662E-2</v>
      </c>
      <c r="V2319" s="119">
        <f t="shared" si="143"/>
        <v>1.0385475299760663</v>
      </c>
    </row>
    <row r="2320" spans="2:22">
      <c r="B2320" s="21">
        <v>42926</v>
      </c>
      <c r="C2320" s="122" t="s">
        <v>352</v>
      </c>
      <c r="D2320" s="116">
        <v>45.95</v>
      </c>
      <c r="E2320" s="11">
        <v>45.99</v>
      </c>
      <c r="F2320" s="12">
        <v>5321495</v>
      </c>
      <c r="H2320" s="21">
        <v>42985</v>
      </c>
      <c r="I2320" s="122" t="s">
        <v>41</v>
      </c>
      <c r="J2320" s="117">
        <v>30.16</v>
      </c>
      <c r="K2320" s="96">
        <v>30.15</v>
      </c>
      <c r="L2320" s="12">
        <v>2519252</v>
      </c>
      <c r="N2320" s="113" t="str">
        <f t="shared" si="144"/>
        <v>42990FL</v>
      </c>
      <c r="O2320" s="21">
        <v>42990</v>
      </c>
      <c r="P2320" s="122" t="s">
        <v>271</v>
      </c>
      <c r="Q2320" s="117">
        <v>35.18</v>
      </c>
      <c r="R2320" s="96">
        <v>35.700000000000003</v>
      </c>
      <c r="S2320" s="11">
        <v>3456696</v>
      </c>
      <c r="T2320" s="78">
        <f t="shared" si="142"/>
        <v>6257491.7999999998</v>
      </c>
      <c r="U2320" s="11">
        <f t="shared" si="145"/>
        <v>2.0088382405996728E-2</v>
      </c>
      <c r="V2320" s="119">
        <f t="shared" si="143"/>
        <v>1.0378948388246547</v>
      </c>
    </row>
    <row r="2321" spans="2:22">
      <c r="B2321" s="21">
        <v>42926</v>
      </c>
      <c r="C2321" s="122" t="s">
        <v>353</v>
      </c>
      <c r="D2321" s="116">
        <v>69.459999999999994</v>
      </c>
      <c r="E2321" s="11">
        <v>69.98</v>
      </c>
      <c r="F2321" s="12">
        <v>15014503</v>
      </c>
      <c r="H2321" s="21">
        <v>42985</v>
      </c>
      <c r="I2321" s="122" t="s">
        <v>42</v>
      </c>
      <c r="J2321" s="117">
        <v>158.16999999999999</v>
      </c>
      <c r="K2321" s="96">
        <v>157.93</v>
      </c>
      <c r="L2321" s="12">
        <v>8273080</v>
      </c>
      <c r="N2321" s="113" t="str">
        <f t="shared" si="144"/>
        <v>42991FL</v>
      </c>
      <c r="O2321" s="21">
        <v>42991</v>
      </c>
      <c r="P2321" s="122" t="s">
        <v>271</v>
      </c>
      <c r="Q2321" s="117">
        <v>35.75</v>
      </c>
      <c r="R2321" s="96">
        <v>36.1</v>
      </c>
      <c r="S2321" s="11">
        <v>4727652</v>
      </c>
      <c r="T2321" s="78">
        <f t="shared" si="142"/>
        <v>6279394.6333333338</v>
      </c>
      <c r="U2321" s="11">
        <f t="shared" si="145"/>
        <v>1.1142176553241803E-2</v>
      </c>
      <c r="V2321" s="119">
        <f t="shared" si="143"/>
        <v>1.0365681070950929</v>
      </c>
    </row>
    <row r="2322" spans="2:22">
      <c r="B2322" s="21">
        <v>42926</v>
      </c>
      <c r="C2322" s="122" t="s">
        <v>354</v>
      </c>
      <c r="D2322" s="116">
        <v>86.84</v>
      </c>
      <c r="E2322" s="11">
        <v>87.23</v>
      </c>
      <c r="F2322" s="12">
        <v>548568</v>
      </c>
      <c r="H2322" s="21">
        <v>42985</v>
      </c>
      <c r="I2322" s="122" t="s">
        <v>43</v>
      </c>
      <c r="J2322" s="117">
        <v>40.880000000000003</v>
      </c>
      <c r="K2322" s="96">
        <v>41.33</v>
      </c>
      <c r="L2322" s="12">
        <v>3181749</v>
      </c>
      <c r="N2322" s="113" t="str">
        <f t="shared" si="144"/>
        <v>42992FL</v>
      </c>
      <c r="O2322" s="21">
        <v>42992</v>
      </c>
      <c r="P2322" s="122" t="s">
        <v>271</v>
      </c>
      <c r="Q2322" s="117">
        <v>36.17</v>
      </c>
      <c r="R2322" s="96">
        <v>36.619999999999997</v>
      </c>
      <c r="S2322" s="11">
        <v>4666408</v>
      </c>
      <c r="T2322" s="78">
        <f t="shared" si="142"/>
        <v>6350563.333333333</v>
      </c>
      <c r="U2322" s="11">
        <f t="shared" si="145"/>
        <v>1.4301673907529368E-2</v>
      </c>
      <c r="V2322" s="119">
        <f t="shared" si="143"/>
        <v>1.038234054307493</v>
      </c>
    </row>
    <row r="2323" spans="2:22">
      <c r="B2323" s="21">
        <v>42926</v>
      </c>
      <c r="C2323" s="122" t="s">
        <v>355</v>
      </c>
      <c r="D2323" s="116">
        <v>164.7</v>
      </c>
      <c r="E2323" s="11">
        <v>164.36</v>
      </c>
      <c r="F2323" s="12">
        <v>579412</v>
      </c>
      <c r="H2323" s="21">
        <v>42985</v>
      </c>
      <c r="I2323" s="122" t="s">
        <v>44</v>
      </c>
      <c r="J2323" s="117">
        <v>52.72</v>
      </c>
      <c r="K2323" s="96">
        <v>51.64</v>
      </c>
      <c r="L2323" s="12">
        <v>2721285</v>
      </c>
      <c r="N2323" s="113" t="str">
        <f t="shared" si="144"/>
        <v>42993FL</v>
      </c>
      <c r="O2323" s="21">
        <v>42993</v>
      </c>
      <c r="P2323" s="122" t="s">
        <v>271</v>
      </c>
      <c r="Q2323" s="117">
        <v>36.51</v>
      </c>
      <c r="R2323" s="96">
        <v>36.93</v>
      </c>
      <c r="S2323" s="11">
        <v>3977521</v>
      </c>
      <c r="T2323" s="78">
        <f t="shared" si="142"/>
        <v>6370623.4000000004</v>
      </c>
      <c r="U2323" s="11">
        <f t="shared" si="145"/>
        <v>8.4296896181072205E-3</v>
      </c>
      <c r="V2323" s="119">
        <f t="shared" si="143"/>
        <v>1.0377923113309442</v>
      </c>
    </row>
    <row r="2324" spans="2:22">
      <c r="B2324" s="21">
        <v>42926</v>
      </c>
      <c r="C2324" s="122" t="s">
        <v>356</v>
      </c>
      <c r="D2324" s="116">
        <v>589.15</v>
      </c>
      <c r="E2324" s="11">
        <v>593</v>
      </c>
      <c r="F2324" s="12">
        <v>164720</v>
      </c>
      <c r="H2324" s="21">
        <v>42985</v>
      </c>
      <c r="I2324" s="122" t="s">
        <v>45</v>
      </c>
      <c r="J2324" s="117">
        <v>63.88</v>
      </c>
      <c r="K2324" s="96">
        <v>63.89</v>
      </c>
      <c r="L2324" s="12">
        <v>1517956</v>
      </c>
      <c r="N2324" s="113" t="str">
        <f t="shared" si="144"/>
        <v>42996FL</v>
      </c>
      <c r="O2324" s="21">
        <v>42996</v>
      </c>
      <c r="P2324" s="122" t="s">
        <v>271</v>
      </c>
      <c r="Q2324" s="117">
        <v>37.01</v>
      </c>
      <c r="R2324" s="96">
        <v>36.26</v>
      </c>
      <c r="S2324" s="11">
        <v>2824976</v>
      </c>
      <c r="T2324" s="78">
        <f t="shared" si="142"/>
        <v>6360752.5333333332</v>
      </c>
      <c r="U2324" s="11">
        <f t="shared" si="145"/>
        <v>-1.8309023537766898E-2</v>
      </c>
      <c r="V2324" s="119">
        <f t="shared" si="143"/>
        <v>1.0358672626248326</v>
      </c>
    </row>
    <row r="2325" spans="2:22">
      <c r="B2325" s="21">
        <v>42926</v>
      </c>
      <c r="C2325" s="122" t="s">
        <v>357</v>
      </c>
      <c r="D2325" s="116">
        <v>30.16</v>
      </c>
      <c r="E2325" s="11">
        <v>30.5</v>
      </c>
      <c r="F2325" s="12">
        <v>24907897</v>
      </c>
      <c r="H2325" s="21">
        <v>42985</v>
      </c>
      <c r="I2325" s="122" t="s">
        <v>46</v>
      </c>
      <c r="J2325" s="117">
        <v>46.72</v>
      </c>
      <c r="K2325" s="96">
        <v>46.95</v>
      </c>
      <c r="L2325" s="12">
        <v>1995692</v>
      </c>
      <c r="N2325" s="113" t="str">
        <f t="shared" si="144"/>
        <v>42997FL</v>
      </c>
      <c r="O2325" s="21">
        <v>42997</v>
      </c>
      <c r="P2325" s="122" t="s">
        <v>271</v>
      </c>
      <c r="Q2325" s="117">
        <v>36.26</v>
      </c>
      <c r="R2325" s="96">
        <v>35.049999999999997</v>
      </c>
      <c r="S2325" s="11">
        <v>3552376</v>
      </c>
      <c r="T2325" s="78">
        <f t="shared" si="142"/>
        <v>6361501.2333333334</v>
      </c>
      <c r="U2325" s="11">
        <f t="shared" si="145"/>
        <v>-3.3939591846105975E-2</v>
      </c>
      <c r="V2325" s="119">
        <f t="shared" si="143"/>
        <v>1.0347125011072589</v>
      </c>
    </row>
    <row r="2326" spans="2:22">
      <c r="B2326" s="21">
        <v>42926</v>
      </c>
      <c r="C2326" s="122" t="s">
        <v>358</v>
      </c>
      <c r="D2326" s="116">
        <v>37.6</v>
      </c>
      <c r="E2326" s="11">
        <v>37.72</v>
      </c>
      <c r="F2326" s="12">
        <v>3136014</v>
      </c>
      <c r="H2326" s="21">
        <v>42985</v>
      </c>
      <c r="I2326" s="122" t="s">
        <v>47</v>
      </c>
      <c r="J2326" s="117">
        <v>39.04</v>
      </c>
      <c r="K2326" s="96">
        <v>38.9</v>
      </c>
      <c r="L2326" s="12">
        <v>2066714</v>
      </c>
      <c r="N2326" s="113" t="str">
        <f t="shared" si="144"/>
        <v>42998FL</v>
      </c>
      <c r="O2326" s="21">
        <v>42998</v>
      </c>
      <c r="P2326" s="122" t="s">
        <v>271</v>
      </c>
      <c r="Q2326" s="117">
        <v>34.89</v>
      </c>
      <c r="R2326" s="96">
        <v>34.57</v>
      </c>
      <c r="S2326" s="11">
        <v>4378204</v>
      </c>
      <c r="T2326" s="78">
        <f t="shared" si="142"/>
        <v>6354431.666666667</v>
      </c>
      <c r="U2326" s="11">
        <f t="shared" si="145"/>
        <v>-1.3789359547065895E-2</v>
      </c>
      <c r="V2326" s="119">
        <f t="shared" si="143"/>
        <v>1.036769198264037</v>
      </c>
    </row>
    <row r="2327" spans="2:22">
      <c r="B2327" s="21">
        <v>42926</v>
      </c>
      <c r="C2327" s="122" t="s">
        <v>359</v>
      </c>
      <c r="D2327" s="116">
        <v>16.190000000000001</v>
      </c>
      <c r="E2327" s="11">
        <v>16.39</v>
      </c>
      <c r="F2327" s="12">
        <v>2297732</v>
      </c>
      <c r="H2327" s="21">
        <v>42985</v>
      </c>
      <c r="I2327" s="122" t="s">
        <v>48</v>
      </c>
      <c r="J2327" s="117">
        <v>136.41999999999999</v>
      </c>
      <c r="K2327" s="96">
        <v>137.08000000000001</v>
      </c>
      <c r="L2327" s="12">
        <v>2460484</v>
      </c>
      <c r="N2327" s="113" t="str">
        <f t="shared" si="144"/>
        <v>42999FL</v>
      </c>
      <c r="O2327" s="21">
        <v>42999</v>
      </c>
      <c r="P2327" s="122" t="s">
        <v>271</v>
      </c>
      <c r="Q2327" s="117">
        <v>34.68</v>
      </c>
      <c r="R2327" s="96">
        <v>33.700000000000003</v>
      </c>
      <c r="S2327" s="11">
        <v>4181909</v>
      </c>
      <c r="T2327" s="78">
        <f t="shared" si="142"/>
        <v>6331907.4333333336</v>
      </c>
      <c r="U2327" s="11">
        <f t="shared" si="145"/>
        <v>-2.5488416575217075E-2</v>
      </c>
      <c r="V2327" s="119">
        <f t="shared" si="143"/>
        <v>1.0313954527355846</v>
      </c>
    </row>
    <row r="2328" spans="2:22">
      <c r="B2328" s="21">
        <v>42926</v>
      </c>
      <c r="C2328" s="122" t="s">
        <v>360</v>
      </c>
      <c r="D2328" s="116">
        <v>26.97</v>
      </c>
      <c r="E2328" s="11">
        <v>27.73</v>
      </c>
      <c r="F2328" s="12">
        <v>4319468</v>
      </c>
      <c r="H2328" s="21">
        <v>42985</v>
      </c>
      <c r="I2328" s="122" t="s">
        <v>49</v>
      </c>
      <c r="J2328" s="117">
        <v>46.35</v>
      </c>
      <c r="K2328" s="96">
        <v>46.04</v>
      </c>
      <c r="L2328" s="12">
        <v>1975786</v>
      </c>
      <c r="N2328" s="113" t="str">
        <f t="shared" si="144"/>
        <v>43000FL</v>
      </c>
      <c r="O2328" s="21">
        <v>43000</v>
      </c>
      <c r="P2328" s="122" t="s">
        <v>271</v>
      </c>
      <c r="Q2328" s="117">
        <v>33.65</v>
      </c>
      <c r="R2328" s="96">
        <v>33.6</v>
      </c>
      <c r="S2328" s="11">
        <v>5525634</v>
      </c>
      <c r="T2328" s="78">
        <f t="shared" si="142"/>
        <v>6387428.5</v>
      </c>
      <c r="U2328" s="11">
        <f t="shared" si="145"/>
        <v>-2.9717703891574817E-3</v>
      </c>
      <c r="V2328" s="119">
        <f t="shared" si="143"/>
        <v>1.0318232668590637</v>
      </c>
    </row>
    <row r="2329" spans="2:22">
      <c r="B2329" s="21">
        <v>42926</v>
      </c>
      <c r="C2329" s="122" t="s">
        <v>361</v>
      </c>
      <c r="D2329" s="116">
        <v>71.52</v>
      </c>
      <c r="E2329" s="11">
        <v>71.34</v>
      </c>
      <c r="F2329" s="12">
        <v>462027</v>
      </c>
      <c r="H2329" s="21">
        <v>42985</v>
      </c>
      <c r="I2329" s="122" t="s">
        <v>50</v>
      </c>
      <c r="J2329" s="117">
        <v>13.73</v>
      </c>
      <c r="K2329" s="96">
        <v>13.25</v>
      </c>
      <c r="L2329" s="12">
        <v>27036825</v>
      </c>
      <c r="N2329" s="113" t="str">
        <f t="shared" si="144"/>
        <v>43003FL</v>
      </c>
      <c r="O2329" s="21">
        <v>43003</v>
      </c>
      <c r="P2329" s="122" t="s">
        <v>271</v>
      </c>
      <c r="Q2329" s="117">
        <v>33.67</v>
      </c>
      <c r="R2329" s="96">
        <v>34.659999999999997</v>
      </c>
      <c r="S2329" s="11">
        <v>4297301</v>
      </c>
      <c r="T2329" s="78">
        <f t="shared" si="142"/>
        <v>6469191.9333333336</v>
      </c>
      <c r="U2329" s="11">
        <f t="shared" si="145"/>
        <v>3.1060217318301362E-2</v>
      </c>
      <c r="V2329" s="119">
        <f t="shared" si="143"/>
        <v>1.0322191530756362</v>
      </c>
    </row>
    <row r="2330" spans="2:22">
      <c r="B2330" s="21">
        <v>42926</v>
      </c>
      <c r="C2330" s="122" t="s">
        <v>362</v>
      </c>
      <c r="D2330" s="116">
        <v>140.63</v>
      </c>
      <c r="E2330" s="11">
        <v>141.03</v>
      </c>
      <c r="F2330" s="12">
        <v>1687601</v>
      </c>
      <c r="H2330" s="21">
        <v>42985</v>
      </c>
      <c r="I2330" s="122" t="s">
        <v>51</v>
      </c>
      <c r="J2330" s="117">
        <v>19.350000000000001</v>
      </c>
      <c r="K2330" s="96">
        <v>19.28</v>
      </c>
      <c r="L2330" s="12">
        <v>5716448</v>
      </c>
      <c r="N2330" s="113" t="str">
        <f t="shared" si="144"/>
        <v>43004FL</v>
      </c>
      <c r="O2330" s="21">
        <v>43004</v>
      </c>
      <c r="P2330" s="122" t="s">
        <v>271</v>
      </c>
      <c r="Q2330" s="117">
        <v>34.86</v>
      </c>
      <c r="R2330" s="96">
        <v>35.119999999999997</v>
      </c>
      <c r="S2330" s="11">
        <v>2781321</v>
      </c>
      <c r="T2330" s="78">
        <f t="shared" si="142"/>
        <v>6527591.2000000002</v>
      </c>
      <c r="U2330" s="11">
        <f t="shared" si="145"/>
        <v>1.318448447945597E-2</v>
      </c>
      <c r="V2330" s="119">
        <f t="shared" si="143"/>
        <v>1.0388779233148102</v>
      </c>
    </row>
    <row r="2331" spans="2:22">
      <c r="B2331" s="21">
        <v>42926</v>
      </c>
      <c r="C2331" s="122" t="s">
        <v>363</v>
      </c>
      <c r="D2331" s="116">
        <v>31.94</v>
      </c>
      <c r="E2331" s="11">
        <v>32.53</v>
      </c>
      <c r="F2331" s="12">
        <v>4399604</v>
      </c>
      <c r="H2331" s="21">
        <v>42985</v>
      </c>
      <c r="I2331" s="122" t="s">
        <v>52</v>
      </c>
      <c r="J2331" s="117">
        <v>26</v>
      </c>
      <c r="K2331" s="96">
        <v>25.69</v>
      </c>
      <c r="L2331" s="12">
        <v>2852325</v>
      </c>
      <c r="N2331" s="113" t="str">
        <f t="shared" si="144"/>
        <v>43005FL</v>
      </c>
      <c r="O2331" s="21">
        <v>43005</v>
      </c>
      <c r="P2331" s="122" t="s">
        <v>271</v>
      </c>
      <c r="Q2331" s="117">
        <v>34.71</v>
      </c>
      <c r="R2331" s="96">
        <v>35.07</v>
      </c>
      <c r="S2331" s="11">
        <v>2386185</v>
      </c>
      <c r="T2331" s="78">
        <f t="shared" si="142"/>
        <v>6524955.7666666666</v>
      </c>
      <c r="U2331" s="11">
        <f t="shared" si="145"/>
        <v>-1.4247046148291036E-3</v>
      </c>
      <c r="V2331" s="119">
        <f t="shared" si="143"/>
        <v>1.0408194709252558</v>
      </c>
    </row>
    <row r="2332" spans="2:22">
      <c r="B2332" s="21">
        <v>42926</v>
      </c>
      <c r="C2332" s="122" t="s">
        <v>364</v>
      </c>
      <c r="D2332" s="116">
        <v>150.34</v>
      </c>
      <c r="E2332" s="11">
        <v>152.66999999999999</v>
      </c>
      <c r="F2332" s="12">
        <v>5360606</v>
      </c>
      <c r="H2332" s="21">
        <v>42985</v>
      </c>
      <c r="I2332" s="122" t="s">
        <v>53</v>
      </c>
      <c r="J2332" s="117">
        <v>30.9</v>
      </c>
      <c r="K2332" s="96">
        <v>31.25</v>
      </c>
      <c r="L2332" s="12">
        <v>3304614</v>
      </c>
      <c r="N2332" s="113" t="str">
        <f t="shared" si="144"/>
        <v>43006FL</v>
      </c>
      <c r="O2332" s="21">
        <v>43006</v>
      </c>
      <c r="P2332" s="122" t="s">
        <v>271</v>
      </c>
      <c r="Q2332" s="117">
        <v>35.08</v>
      </c>
      <c r="R2332" s="96">
        <v>34.86</v>
      </c>
      <c r="S2332" s="11">
        <v>2309042</v>
      </c>
      <c r="T2332" s="78">
        <f t="shared" si="142"/>
        <v>6396602.2333333334</v>
      </c>
      <c r="U2332" s="11">
        <f t="shared" si="145"/>
        <v>-6.0060240602119218E-3</v>
      </c>
      <c r="V2332" s="119">
        <f t="shared" si="143"/>
        <v>1.0361311955783139</v>
      </c>
    </row>
    <row r="2333" spans="2:22">
      <c r="B2333" s="21">
        <v>42926</v>
      </c>
      <c r="C2333" s="122" t="s">
        <v>365</v>
      </c>
      <c r="D2333" s="116">
        <v>25.96</v>
      </c>
      <c r="E2333" s="11">
        <v>26.36</v>
      </c>
      <c r="F2333" s="12">
        <v>3457940</v>
      </c>
      <c r="H2333" s="21">
        <v>42985</v>
      </c>
      <c r="I2333" s="122" t="s">
        <v>54</v>
      </c>
      <c r="J2333" s="117">
        <v>122.64</v>
      </c>
      <c r="K2333" s="96">
        <v>122.45</v>
      </c>
      <c r="L2333" s="12">
        <v>598574</v>
      </c>
      <c r="N2333" s="113" t="str">
        <f t="shared" si="144"/>
        <v>43007FL</v>
      </c>
      <c r="O2333" s="21">
        <v>43007</v>
      </c>
      <c r="P2333" s="122" t="s">
        <v>271</v>
      </c>
      <c r="Q2333" s="117">
        <v>34.86</v>
      </c>
      <c r="R2333" s="96">
        <v>35.22</v>
      </c>
      <c r="S2333" s="11">
        <v>2788972</v>
      </c>
      <c r="T2333" s="78">
        <f t="shared" si="142"/>
        <v>6287416.3666666662</v>
      </c>
      <c r="U2333" s="11">
        <f t="shared" si="145"/>
        <v>1.0274062976185284E-2</v>
      </c>
      <c r="V2333" s="119">
        <f t="shared" si="143"/>
        <v>1.0293508999603305</v>
      </c>
    </row>
    <row r="2334" spans="2:22">
      <c r="B2334" s="21">
        <v>42926</v>
      </c>
      <c r="C2334" s="122" t="s">
        <v>366</v>
      </c>
      <c r="D2334" s="116">
        <v>25.35</v>
      </c>
      <c r="E2334" s="11">
        <v>25.21</v>
      </c>
      <c r="F2334" s="12">
        <v>1080335</v>
      </c>
      <c r="H2334" s="21">
        <v>42985</v>
      </c>
      <c r="I2334" s="122" t="s">
        <v>55</v>
      </c>
      <c r="J2334" s="117">
        <v>86.45</v>
      </c>
      <c r="K2334" s="96">
        <v>87.415000000000006</v>
      </c>
      <c r="L2334" s="12">
        <v>824308</v>
      </c>
      <c r="N2334" s="113" t="str">
        <f t="shared" si="144"/>
        <v>42919FLIR</v>
      </c>
      <c r="O2334" s="21">
        <v>42919</v>
      </c>
      <c r="P2334" s="122" t="s">
        <v>272</v>
      </c>
      <c r="Q2334" s="116">
        <v>35.01</v>
      </c>
      <c r="R2334" s="11">
        <v>34.58</v>
      </c>
      <c r="S2334" s="11">
        <v>513878</v>
      </c>
      <c r="T2334" s="78">
        <f t="shared" si="142"/>
        <v>6195141.7000000002</v>
      </c>
      <c r="U2334" s="11">
        <f t="shared" si="145"/>
        <v>-1.8338622812915654E-2</v>
      </c>
      <c r="V2334" s="119">
        <f t="shared" si="143"/>
        <v>1.030936280127331</v>
      </c>
    </row>
    <row r="2335" spans="2:22">
      <c r="B2335" s="21">
        <v>42926</v>
      </c>
      <c r="C2335" s="122" t="s">
        <v>367</v>
      </c>
      <c r="D2335" s="116">
        <v>57.89</v>
      </c>
      <c r="E2335" s="11">
        <v>58.73</v>
      </c>
      <c r="F2335" s="12">
        <v>8942398</v>
      </c>
      <c r="H2335" s="21">
        <v>42985</v>
      </c>
      <c r="I2335" s="122" t="s">
        <v>56</v>
      </c>
      <c r="J2335" s="117">
        <v>18.010000000000002</v>
      </c>
      <c r="K2335" s="96">
        <v>17.940000000000001</v>
      </c>
      <c r="L2335" s="12">
        <v>3400559</v>
      </c>
      <c r="N2335" s="113" t="str">
        <f t="shared" si="144"/>
        <v>42921FLIR</v>
      </c>
      <c r="O2335" s="21">
        <v>42921</v>
      </c>
      <c r="P2335" s="122" t="s">
        <v>272</v>
      </c>
      <c r="Q2335" s="116">
        <v>34.67</v>
      </c>
      <c r="R2335" s="11">
        <v>34.28</v>
      </c>
      <c r="S2335" s="11">
        <v>1385523</v>
      </c>
      <c r="T2335" s="78">
        <f t="shared" si="142"/>
        <v>5005050.3666666662</v>
      </c>
      <c r="U2335" s="11">
        <f t="shared" si="145"/>
        <v>-8.7133865255652771E-3</v>
      </c>
      <c r="V2335" s="119">
        <f t="shared" si="143"/>
        <v>0.40960913785650505</v>
      </c>
    </row>
    <row r="2336" spans="2:22">
      <c r="B2336" s="21">
        <v>42926</v>
      </c>
      <c r="C2336" s="122" t="s">
        <v>368</v>
      </c>
      <c r="D2336" s="116">
        <v>37.5</v>
      </c>
      <c r="E2336" s="11">
        <v>37.5</v>
      </c>
      <c r="F2336" s="12">
        <v>1831930</v>
      </c>
      <c r="H2336" s="21">
        <v>42985</v>
      </c>
      <c r="I2336" s="122" t="s">
        <v>57</v>
      </c>
      <c r="J2336" s="117">
        <v>105.43</v>
      </c>
      <c r="K2336" s="96">
        <v>107.8</v>
      </c>
      <c r="L2336" s="12">
        <v>1725314</v>
      </c>
      <c r="N2336" s="113" t="str">
        <f t="shared" si="144"/>
        <v>42922FLIR</v>
      </c>
      <c r="O2336" s="21">
        <v>42922</v>
      </c>
      <c r="P2336" s="122" t="s">
        <v>272</v>
      </c>
      <c r="Q2336" s="116">
        <v>34.11</v>
      </c>
      <c r="R2336" s="11">
        <v>34.1</v>
      </c>
      <c r="S2336" s="11">
        <v>1558316</v>
      </c>
      <c r="T2336" s="78">
        <f t="shared" si="142"/>
        <v>4281448.9000000004</v>
      </c>
      <c r="U2336" s="11">
        <f t="shared" si="145"/>
        <v>-5.264709440107939E-3</v>
      </c>
      <c r="V2336" s="119">
        <f t="shared" si="143"/>
        <v>0.33945922854178989</v>
      </c>
    </row>
    <row r="2337" spans="2:22">
      <c r="B2337" s="21">
        <v>42926</v>
      </c>
      <c r="C2337" s="122" t="s">
        <v>369</v>
      </c>
      <c r="D2337" s="116">
        <v>261.61</v>
      </c>
      <c r="E2337" s="11">
        <v>261.77999999999997</v>
      </c>
      <c r="F2337" s="12">
        <v>507983</v>
      </c>
      <c r="H2337" s="21">
        <v>42985</v>
      </c>
      <c r="I2337" s="122" t="s">
        <v>58</v>
      </c>
      <c r="J2337" s="117">
        <v>256.94</v>
      </c>
      <c r="K2337" s="96">
        <v>256.52999999999997</v>
      </c>
      <c r="L2337" s="12">
        <v>692189</v>
      </c>
      <c r="N2337" s="113" t="str">
        <f t="shared" si="144"/>
        <v>42923FLIR</v>
      </c>
      <c r="O2337" s="21">
        <v>42923</v>
      </c>
      <c r="P2337" s="122" t="s">
        <v>272</v>
      </c>
      <c r="Q2337" s="116">
        <v>34.299999999999997</v>
      </c>
      <c r="R2337" s="11">
        <v>34.700000000000003</v>
      </c>
      <c r="S2337" s="11">
        <v>1232453</v>
      </c>
      <c r="T2337" s="78">
        <f t="shared" si="142"/>
        <v>3983052.8666666667</v>
      </c>
      <c r="U2337" s="11">
        <f t="shared" si="145"/>
        <v>1.7442302663342388E-2</v>
      </c>
      <c r="V2337" s="119">
        <f t="shared" si="143"/>
        <v>0.31898267396212127</v>
      </c>
    </row>
    <row r="2338" spans="2:22">
      <c r="B2338" s="21">
        <v>42926</v>
      </c>
      <c r="C2338" s="122" t="s">
        <v>370</v>
      </c>
      <c r="D2338" s="116">
        <v>31.82</v>
      </c>
      <c r="E2338" s="11">
        <v>32.6</v>
      </c>
      <c r="F2338" s="12">
        <v>2353488</v>
      </c>
      <c r="H2338" s="21">
        <v>42985</v>
      </c>
      <c r="I2338" s="122" t="s">
        <v>59</v>
      </c>
      <c r="J2338" s="117">
        <v>144.1</v>
      </c>
      <c r="K2338" s="96">
        <v>142.9</v>
      </c>
      <c r="L2338" s="12">
        <v>4188158</v>
      </c>
      <c r="N2338" s="113" t="str">
        <f t="shared" si="144"/>
        <v>42926FLIR</v>
      </c>
      <c r="O2338" s="21">
        <v>42926</v>
      </c>
      <c r="P2338" s="122" t="s">
        <v>272</v>
      </c>
      <c r="Q2338" s="116">
        <v>35.25</v>
      </c>
      <c r="R2338" s="11">
        <v>35.74</v>
      </c>
      <c r="S2338" s="11">
        <v>2001654</v>
      </c>
      <c r="T2338" s="78">
        <f t="shared" si="142"/>
        <v>3736461.2666666666</v>
      </c>
      <c r="U2338" s="11">
        <f t="shared" si="145"/>
        <v>2.9530822778468552E-2</v>
      </c>
      <c r="V2338" s="119">
        <f t="shared" si="143"/>
        <v>0.27008077711962031</v>
      </c>
    </row>
    <row r="2339" spans="2:22">
      <c r="B2339" s="21">
        <v>42926</v>
      </c>
      <c r="C2339" s="122" t="s">
        <v>371</v>
      </c>
      <c r="D2339" s="116">
        <v>16.21</v>
      </c>
      <c r="E2339" s="11">
        <v>16.12</v>
      </c>
      <c r="F2339" s="12">
        <v>5976382</v>
      </c>
      <c r="H2339" s="21">
        <v>42985</v>
      </c>
      <c r="I2339" s="122" t="s">
        <v>60</v>
      </c>
      <c r="J2339" s="117">
        <v>65.72</v>
      </c>
      <c r="K2339" s="96">
        <v>64.3</v>
      </c>
      <c r="L2339" s="12">
        <v>2802189</v>
      </c>
      <c r="N2339" s="113" t="str">
        <f t="shared" si="144"/>
        <v>42927FLIR</v>
      </c>
      <c r="O2339" s="21">
        <v>42927</v>
      </c>
      <c r="P2339" s="122" t="s">
        <v>272</v>
      </c>
      <c r="Q2339" s="116">
        <v>35.71</v>
      </c>
      <c r="R2339" s="11">
        <v>36.549999999999997</v>
      </c>
      <c r="S2339" s="11">
        <v>1978767</v>
      </c>
      <c r="T2339" s="78">
        <f t="shared" si="142"/>
        <v>3546956.9666666668</v>
      </c>
      <c r="U2339" s="11">
        <f t="shared" si="145"/>
        <v>2.2410676464505321E-2</v>
      </c>
      <c r="V2339" s="119">
        <f t="shared" si="143"/>
        <v>0.28052531642307382</v>
      </c>
    </row>
    <row r="2340" spans="2:22">
      <c r="B2340" s="21">
        <v>42926</v>
      </c>
      <c r="C2340" s="122" t="s">
        <v>372</v>
      </c>
      <c r="D2340" s="116">
        <v>122.27</v>
      </c>
      <c r="E2340" s="11">
        <v>123</v>
      </c>
      <c r="F2340" s="12">
        <v>1178994</v>
      </c>
      <c r="H2340" s="21">
        <v>42985</v>
      </c>
      <c r="I2340" s="122" t="s">
        <v>61</v>
      </c>
      <c r="J2340" s="117">
        <v>157.18</v>
      </c>
      <c r="K2340" s="96">
        <v>157.94999999999999</v>
      </c>
      <c r="L2340" s="12">
        <v>553832</v>
      </c>
      <c r="N2340" s="113" t="str">
        <f t="shared" si="144"/>
        <v>42928FLIR</v>
      </c>
      <c r="O2340" s="21">
        <v>42928</v>
      </c>
      <c r="P2340" s="122" t="s">
        <v>272</v>
      </c>
      <c r="Q2340" s="116">
        <v>36.61</v>
      </c>
      <c r="R2340" s="11">
        <v>37.25</v>
      </c>
      <c r="S2340" s="11">
        <v>1550683</v>
      </c>
      <c r="T2340" s="78">
        <f t="shared" si="142"/>
        <v>3439354.2333333334</v>
      </c>
      <c r="U2340" s="11">
        <f t="shared" si="145"/>
        <v>1.8970758629781148E-2</v>
      </c>
      <c r="V2340" s="119">
        <f t="shared" si="143"/>
        <v>0.2731850098564611</v>
      </c>
    </row>
    <row r="2341" spans="2:22">
      <c r="B2341" s="21">
        <v>42926</v>
      </c>
      <c r="C2341" s="122" t="s">
        <v>373</v>
      </c>
      <c r="D2341" s="116">
        <v>38.5</v>
      </c>
      <c r="E2341" s="11">
        <v>38.57</v>
      </c>
      <c r="F2341" s="12">
        <v>2294559</v>
      </c>
      <c r="H2341" s="21">
        <v>42985</v>
      </c>
      <c r="I2341" s="122" t="s">
        <v>62</v>
      </c>
      <c r="J2341" s="117">
        <v>139.32</v>
      </c>
      <c r="K2341" s="96">
        <v>140.56</v>
      </c>
      <c r="L2341" s="12">
        <v>296659</v>
      </c>
      <c r="N2341" s="113" t="str">
        <f t="shared" si="144"/>
        <v>42929FLIR</v>
      </c>
      <c r="O2341" s="21">
        <v>42929</v>
      </c>
      <c r="P2341" s="122" t="s">
        <v>272</v>
      </c>
      <c r="Q2341" s="116">
        <v>37.299999999999997</v>
      </c>
      <c r="R2341" s="11">
        <v>37.69</v>
      </c>
      <c r="S2341" s="11">
        <v>1598019</v>
      </c>
      <c r="T2341" s="78">
        <f t="shared" si="142"/>
        <v>3365584.8666666667</v>
      </c>
      <c r="U2341" s="11">
        <f t="shared" si="145"/>
        <v>1.1742862453475418E-2</v>
      </c>
      <c r="V2341" s="119">
        <f t="shared" si="143"/>
        <v>0.27765767422841653</v>
      </c>
    </row>
    <row r="2342" spans="2:22">
      <c r="B2342" s="21">
        <v>42926</v>
      </c>
      <c r="C2342" s="122" t="s">
        <v>374</v>
      </c>
      <c r="D2342" s="116">
        <v>97.86</v>
      </c>
      <c r="E2342" s="11">
        <v>98.55</v>
      </c>
      <c r="F2342" s="12">
        <v>863461</v>
      </c>
      <c r="H2342" s="21">
        <v>42985</v>
      </c>
      <c r="I2342" s="122" t="s">
        <v>63</v>
      </c>
      <c r="J2342" s="117">
        <v>207.21</v>
      </c>
      <c r="K2342" s="96">
        <v>210.2</v>
      </c>
      <c r="L2342" s="12">
        <v>757035</v>
      </c>
      <c r="N2342" s="113" t="str">
        <f t="shared" si="144"/>
        <v>42930FLIR</v>
      </c>
      <c r="O2342" s="21">
        <v>42930</v>
      </c>
      <c r="P2342" s="122" t="s">
        <v>272</v>
      </c>
      <c r="Q2342" s="116">
        <v>37.82</v>
      </c>
      <c r="R2342" s="11">
        <v>37.76</v>
      </c>
      <c r="S2342" s="11">
        <v>975810</v>
      </c>
      <c r="T2342" s="78">
        <f t="shared" si="142"/>
        <v>3263220.6</v>
      </c>
      <c r="U2342" s="11">
        <f t="shared" si="145"/>
        <v>1.8555339982558286E-3</v>
      </c>
      <c r="V2342" s="119">
        <f t="shared" si="143"/>
        <v>0.2746115840197364</v>
      </c>
    </row>
    <row r="2343" spans="2:22">
      <c r="B2343" s="21">
        <v>42926</v>
      </c>
      <c r="C2343" s="122" t="s">
        <v>375</v>
      </c>
      <c r="D2343" s="116">
        <v>57.93</v>
      </c>
      <c r="E2343" s="11">
        <v>58.71</v>
      </c>
      <c r="F2343" s="12">
        <v>1958787</v>
      </c>
      <c r="H2343" s="21">
        <v>42985</v>
      </c>
      <c r="I2343" s="122" t="s">
        <v>64</v>
      </c>
      <c r="J2343" s="117">
        <v>135.85</v>
      </c>
      <c r="K2343" s="96">
        <v>134.34</v>
      </c>
      <c r="L2343" s="12">
        <v>1421680</v>
      </c>
      <c r="N2343" s="113" t="str">
        <f t="shared" si="144"/>
        <v>42933FLIR</v>
      </c>
      <c r="O2343" s="21">
        <v>42933</v>
      </c>
      <c r="P2343" s="122" t="s">
        <v>272</v>
      </c>
      <c r="Q2343" s="116">
        <v>37.770000000000003</v>
      </c>
      <c r="R2343" s="11">
        <v>38.15</v>
      </c>
      <c r="S2343" s="11">
        <v>1167698</v>
      </c>
      <c r="T2343" s="78">
        <f t="shared" si="142"/>
        <v>3164529.4666666668</v>
      </c>
      <c r="U2343" s="11">
        <f t="shared" si="145"/>
        <v>1.0275416453166031E-2</v>
      </c>
      <c r="V2343" s="119">
        <f t="shared" si="143"/>
        <v>0.27461479408803263</v>
      </c>
    </row>
    <row r="2344" spans="2:22">
      <c r="B2344" s="21">
        <v>42926</v>
      </c>
      <c r="C2344" s="122" t="s">
        <v>376</v>
      </c>
      <c r="D2344" s="116">
        <v>149.74</v>
      </c>
      <c r="E2344" s="11">
        <v>153.69999999999999</v>
      </c>
      <c r="F2344" s="12">
        <v>23962269</v>
      </c>
      <c r="H2344" s="21">
        <v>42985</v>
      </c>
      <c r="I2344" s="122" t="s">
        <v>65</v>
      </c>
      <c r="J2344" s="117">
        <v>47.43</v>
      </c>
      <c r="K2344" s="96">
        <v>47.24</v>
      </c>
      <c r="L2344" s="12">
        <v>2327604</v>
      </c>
      <c r="N2344" s="113" t="str">
        <f t="shared" si="144"/>
        <v>42934FLIR</v>
      </c>
      <c r="O2344" s="21">
        <v>42934</v>
      </c>
      <c r="P2344" s="122" t="s">
        <v>272</v>
      </c>
      <c r="Q2344" s="116">
        <v>38.15</v>
      </c>
      <c r="R2344" s="11">
        <v>38.25</v>
      </c>
      <c r="S2344" s="11">
        <v>1115649</v>
      </c>
      <c r="T2344" s="78">
        <f t="shared" si="142"/>
        <v>3043397.6</v>
      </c>
      <c r="U2344" s="11">
        <f t="shared" si="145"/>
        <v>2.6178025420788799E-3</v>
      </c>
      <c r="V2344" s="119">
        <f t="shared" si="143"/>
        <v>0.2754480277051915</v>
      </c>
    </row>
    <row r="2345" spans="2:22">
      <c r="B2345" s="21">
        <v>42926</v>
      </c>
      <c r="C2345" s="122" t="s">
        <v>377</v>
      </c>
      <c r="D2345" s="116">
        <v>53.27</v>
      </c>
      <c r="E2345" s="11">
        <v>53.4</v>
      </c>
      <c r="F2345" s="12">
        <v>2699739</v>
      </c>
      <c r="H2345" s="21">
        <v>42985</v>
      </c>
      <c r="I2345" s="122" t="s">
        <v>66</v>
      </c>
      <c r="J2345" s="117">
        <v>35.880000000000003</v>
      </c>
      <c r="K2345" s="96">
        <v>35.54</v>
      </c>
      <c r="L2345" s="12">
        <v>16297077</v>
      </c>
      <c r="N2345" s="113" t="str">
        <f t="shared" si="144"/>
        <v>42935FLIR</v>
      </c>
      <c r="O2345" s="21">
        <v>42935</v>
      </c>
      <c r="P2345" s="122" t="s">
        <v>272</v>
      </c>
      <c r="Q2345" s="116">
        <v>38.42</v>
      </c>
      <c r="R2345" s="11">
        <v>38.270000000000003</v>
      </c>
      <c r="S2345" s="11">
        <v>1537913</v>
      </c>
      <c r="T2345" s="78">
        <f t="shared" si="142"/>
        <v>2945712.3</v>
      </c>
      <c r="U2345" s="11">
        <f t="shared" si="145"/>
        <v>5.2273916506609213E-4</v>
      </c>
      <c r="V2345" s="119">
        <f t="shared" si="143"/>
        <v>0.26211246023514501</v>
      </c>
    </row>
    <row r="2346" spans="2:22">
      <c r="B2346" s="21">
        <v>42926</v>
      </c>
      <c r="C2346" s="122" t="s">
        <v>378</v>
      </c>
      <c r="D2346" s="116">
        <v>13.7</v>
      </c>
      <c r="E2346" s="11">
        <v>13.55</v>
      </c>
      <c r="F2346" s="12">
        <v>287998</v>
      </c>
      <c r="H2346" s="21">
        <v>42985</v>
      </c>
      <c r="I2346" s="122" t="s">
        <v>67</v>
      </c>
      <c r="J2346" s="117">
        <v>140.99</v>
      </c>
      <c r="K2346" s="96">
        <v>141</v>
      </c>
      <c r="L2346" s="12">
        <v>1525680</v>
      </c>
      <c r="N2346" s="113" t="str">
        <f t="shared" si="144"/>
        <v>42936FLIR</v>
      </c>
      <c r="O2346" s="21">
        <v>42936</v>
      </c>
      <c r="P2346" s="122" t="s">
        <v>272</v>
      </c>
      <c r="Q2346" s="116">
        <v>38.35</v>
      </c>
      <c r="R2346" s="11">
        <v>38.409999999999997</v>
      </c>
      <c r="S2346" s="11">
        <v>719363</v>
      </c>
      <c r="T2346" s="78">
        <f t="shared" si="142"/>
        <v>2811640.9333333331</v>
      </c>
      <c r="U2346" s="11">
        <f t="shared" si="145"/>
        <v>3.6515429202024731E-3</v>
      </c>
      <c r="V2346" s="119">
        <f t="shared" si="143"/>
        <v>0.26207054434750687</v>
      </c>
    </row>
    <row r="2347" spans="2:22">
      <c r="B2347" s="21">
        <v>42926</v>
      </c>
      <c r="C2347" s="122" t="s">
        <v>379</v>
      </c>
      <c r="D2347" s="116">
        <v>13.28</v>
      </c>
      <c r="E2347" s="11">
        <v>13.15</v>
      </c>
      <c r="F2347" s="12">
        <v>1744773</v>
      </c>
      <c r="H2347" s="21">
        <v>42985</v>
      </c>
      <c r="I2347" s="122" t="s">
        <v>68</v>
      </c>
      <c r="J2347" s="117">
        <v>54.98</v>
      </c>
      <c r="K2347" s="96">
        <v>54.69</v>
      </c>
      <c r="L2347" s="12">
        <v>1129527</v>
      </c>
      <c r="N2347" s="113" t="str">
        <f t="shared" si="144"/>
        <v>42937FLIR</v>
      </c>
      <c r="O2347" s="21">
        <v>42937</v>
      </c>
      <c r="P2347" s="122" t="s">
        <v>272</v>
      </c>
      <c r="Q2347" s="116">
        <v>38.26</v>
      </c>
      <c r="R2347" s="11">
        <v>38.119999999999997</v>
      </c>
      <c r="S2347" s="11">
        <v>627184</v>
      </c>
      <c r="T2347" s="78">
        <f t="shared" si="142"/>
        <v>2629175</v>
      </c>
      <c r="U2347" s="11">
        <f t="shared" si="145"/>
        <v>-7.5787635718120878E-3</v>
      </c>
      <c r="V2347" s="119">
        <f t="shared" si="143"/>
        <v>0.26094537405838653</v>
      </c>
    </row>
    <row r="2348" spans="2:22">
      <c r="B2348" s="21">
        <v>42926</v>
      </c>
      <c r="C2348" s="122" t="s">
        <v>380</v>
      </c>
      <c r="D2348" s="116">
        <v>54.72</v>
      </c>
      <c r="E2348" s="11">
        <v>53.6</v>
      </c>
      <c r="F2348" s="12">
        <v>1702231</v>
      </c>
      <c r="H2348" s="21">
        <v>42985</v>
      </c>
      <c r="I2348" s="122" t="s">
        <v>69</v>
      </c>
      <c r="J2348" s="117">
        <v>20.59</v>
      </c>
      <c r="K2348" s="96">
        <v>20.12</v>
      </c>
      <c r="L2348" s="12">
        <v>7727918</v>
      </c>
      <c r="N2348" s="113" t="str">
        <f t="shared" si="144"/>
        <v>42940FLIR</v>
      </c>
      <c r="O2348" s="21">
        <v>42940</v>
      </c>
      <c r="P2348" s="122" t="s">
        <v>272</v>
      </c>
      <c r="Q2348" s="116">
        <v>38.14</v>
      </c>
      <c r="R2348" s="11">
        <v>38.29</v>
      </c>
      <c r="S2348" s="11">
        <v>790760</v>
      </c>
      <c r="T2348" s="78">
        <f t="shared" si="142"/>
        <v>2538518.0666666669</v>
      </c>
      <c r="U2348" s="11">
        <f t="shared" si="145"/>
        <v>4.4496867032017924E-3</v>
      </c>
      <c r="V2348" s="119">
        <f t="shared" si="143"/>
        <v>0.25785411469239122</v>
      </c>
    </row>
    <row r="2349" spans="2:22">
      <c r="B2349" s="21">
        <v>42926</v>
      </c>
      <c r="C2349" s="122" t="s">
        <v>381</v>
      </c>
      <c r="D2349" s="116">
        <v>51.48</v>
      </c>
      <c r="E2349" s="11">
        <v>51</v>
      </c>
      <c r="F2349" s="12">
        <v>7057316</v>
      </c>
      <c r="H2349" s="21">
        <v>42985</v>
      </c>
      <c r="I2349" s="122" t="s">
        <v>70</v>
      </c>
      <c r="J2349" s="117">
        <v>84.12</v>
      </c>
      <c r="K2349" s="96">
        <v>85.06</v>
      </c>
      <c r="L2349" s="12">
        <v>1724087</v>
      </c>
      <c r="N2349" s="113" t="str">
        <f t="shared" si="144"/>
        <v>42941FLIR</v>
      </c>
      <c r="O2349" s="21">
        <v>42941</v>
      </c>
      <c r="P2349" s="122" t="s">
        <v>272</v>
      </c>
      <c r="Q2349" s="116">
        <v>38.450000000000003</v>
      </c>
      <c r="R2349" s="11">
        <v>38.78</v>
      </c>
      <c r="S2349" s="11">
        <v>1039002</v>
      </c>
      <c r="T2349" s="78">
        <f t="shared" si="142"/>
        <v>2485140.7333333334</v>
      </c>
      <c r="U2349" s="11">
        <f t="shared" si="145"/>
        <v>1.2715884325302714E-2</v>
      </c>
      <c r="V2349" s="119">
        <f t="shared" si="143"/>
        <v>0.25465745329275485</v>
      </c>
    </row>
    <row r="2350" spans="2:22">
      <c r="B2350" s="21">
        <v>42926</v>
      </c>
      <c r="C2350" s="122" t="s">
        <v>382</v>
      </c>
      <c r="D2350" s="116">
        <v>81.38</v>
      </c>
      <c r="E2350" s="11">
        <v>81.099999999999994</v>
      </c>
      <c r="F2350" s="12">
        <v>1474142</v>
      </c>
      <c r="H2350" s="21">
        <v>42985</v>
      </c>
      <c r="I2350" s="122" t="s">
        <v>71</v>
      </c>
      <c r="J2350" s="117">
        <v>39.43</v>
      </c>
      <c r="K2350" s="96">
        <v>39.869999999999997</v>
      </c>
      <c r="L2350" s="12">
        <v>905592</v>
      </c>
      <c r="N2350" s="113" t="str">
        <f t="shared" si="144"/>
        <v>42942FLIR</v>
      </c>
      <c r="O2350" s="21">
        <v>42942</v>
      </c>
      <c r="P2350" s="122" t="s">
        <v>272</v>
      </c>
      <c r="Q2350" s="116">
        <v>38.700000000000003</v>
      </c>
      <c r="R2350" s="11">
        <v>38.369999999999997</v>
      </c>
      <c r="S2350" s="11">
        <v>2343836</v>
      </c>
      <c r="T2350" s="78">
        <f t="shared" si="142"/>
        <v>2388228.9666666668</v>
      </c>
      <c r="U2350" s="11">
        <f t="shared" si="145"/>
        <v>-1.0628745555644869E-2</v>
      </c>
      <c r="V2350" s="119">
        <f t="shared" si="143"/>
        <v>0.24658716589117116</v>
      </c>
    </row>
    <row r="2351" spans="2:22">
      <c r="B2351" s="21">
        <v>42926</v>
      </c>
      <c r="C2351" s="122" t="s">
        <v>383</v>
      </c>
      <c r="D2351" s="116">
        <v>49.27</v>
      </c>
      <c r="E2351" s="11">
        <v>49.62</v>
      </c>
      <c r="F2351" s="12">
        <v>10098514</v>
      </c>
      <c r="H2351" s="21">
        <v>42985</v>
      </c>
      <c r="I2351" s="122" t="s">
        <v>72</v>
      </c>
      <c r="J2351" s="117">
        <v>340.80002000000002</v>
      </c>
      <c r="K2351" s="96">
        <v>345.49</v>
      </c>
      <c r="L2351" s="12">
        <v>523316.99</v>
      </c>
      <c r="N2351" s="113" t="str">
        <f t="shared" si="144"/>
        <v>42943FLIR</v>
      </c>
      <c r="O2351" s="21">
        <v>42943</v>
      </c>
      <c r="P2351" s="122" t="s">
        <v>272</v>
      </c>
      <c r="Q2351" s="116">
        <v>38.43</v>
      </c>
      <c r="R2351" s="11">
        <v>37.24</v>
      </c>
      <c r="S2351" s="11">
        <v>1612729</v>
      </c>
      <c r="T2351" s="78">
        <f t="shared" ref="T2351:T2414" si="146">AVERAGE(S2321:S2350)</f>
        <v>2351133.6333333333</v>
      </c>
      <c r="U2351" s="11">
        <f t="shared" si="145"/>
        <v>-2.9892451849994516E-2</v>
      </c>
      <c r="V2351" s="119">
        <f t="shared" ref="V2351:V2414" si="147">_xlfn.STDEV.S(U2321:U2350)*(250)^0.5</f>
        <v>0.24463174080377556</v>
      </c>
    </row>
    <row r="2352" spans="2:22">
      <c r="B2352" s="21">
        <v>42926</v>
      </c>
      <c r="C2352" s="122" t="s">
        <v>384</v>
      </c>
      <c r="D2352" s="116">
        <v>174.28</v>
      </c>
      <c r="E2352" s="11">
        <v>173.17</v>
      </c>
      <c r="F2352" s="12">
        <v>3348723</v>
      </c>
      <c r="H2352" s="21">
        <v>42985</v>
      </c>
      <c r="I2352" s="122" t="s">
        <v>73</v>
      </c>
      <c r="J2352" s="117">
        <v>121.55</v>
      </c>
      <c r="K2352" s="96">
        <v>122.59</v>
      </c>
      <c r="L2352" s="12">
        <v>598350</v>
      </c>
      <c r="N2352" s="113" t="str">
        <f t="shared" si="144"/>
        <v>42944FLIR</v>
      </c>
      <c r="O2352" s="21">
        <v>42944</v>
      </c>
      <c r="P2352" s="122" t="s">
        <v>272</v>
      </c>
      <c r="Q2352" s="116">
        <v>37.21</v>
      </c>
      <c r="R2352" s="11">
        <v>36.5</v>
      </c>
      <c r="S2352" s="11">
        <v>1134452</v>
      </c>
      <c r="T2352" s="78">
        <f t="shared" si="146"/>
        <v>2247302.8666666667</v>
      </c>
      <c r="U2352" s="11">
        <f t="shared" si="145"/>
        <v>-2.0071191820420602E-2</v>
      </c>
      <c r="V2352" s="119">
        <f t="shared" si="147"/>
        <v>0.26018188589286445</v>
      </c>
    </row>
    <row r="2353" spans="2:22">
      <c r="B2353" s="21">
        <v>42926</v>
      </c>
      <c r="C2353" s="122" t="s">
        <v>385</v>
      </c>
      <c r="D2353" s="116">
        <v>58.55</v>
      </c>
      <c r="E2353" s="11">
        <v>58.77</v>
      </c>
      <c r="F2353" s="12">
        <v>2778252</v>
      </c>
      <c r="H2353" s="21">
        <v>42986</v>
      </c>
      <c r="I2353" s="122" t="s">
        <v>24</v>
      </c>
      <c r="J2353" s="117">
        <v>28.57</v>
      </c>
      <c r="K2353" s="96">
        <v>28.54</v>
      </c>
      <c r="L2353" s="12">
        <v>4572011</v>
      </c>
      <c r="N2353" s="113" t="str">
        <f t="shared" si="144"/>
        <v>42947FLIR</v>
      </c>
      <c r="O2353" s="21">
        <v>42947</v>
      </c>
      <c r="P2353" s="122" t="s">
        <v>272</v>
      </c>
      <c r="Q2353" s="116">
        <v>36.43</v>
      </c>
      <c r="R2353" s="11">
        <v>37.32</v>
      </c>
      <c r="S2353" s="11">
        <v>1490392</v>
      </c>
      <c r="T2353" s="78">
        <f t="shared" si="146"/>
        <v>2129571</v>
      </c>
      <c r="U2353" s="11">
        <f t="shared" si="145"/>
        <v>2.2217115390697231E-2</v>
      </c>
      <c r="V2353" s="119">
        <f t="shared" si="147"/>
        <v>0.2639676013220022</v>
      </c>
    </row>
    <row r="2354" spans="2:22">
      <c r="B2354" s="21">
        <v>42926</v>
      </c>
      <c r="C2354" s="122" t="s">
        <v>386</v>
      </c>
      <c r="D2354" s="116">
        <v>57.42</v>
      </c>
      <c r="E2354" s="11">
        <v>57.84</v>
      </c>
      <c r="F2354" s="12">
        <v>1950017</v>
      </c>
      <c r="H2354" s="21">
        <v>42986</v>
      </c>
      <c r="I2354" s="122" t="s">
        <v>25</v>
      </c>
      <c r="J2354" s="117">
        <v>36.799999999999997</v>
      </c>
      <c r="K2354" s="96">
        <v>37</v>
      </c>
      <c r="L2354" s="12">
        <v>8180856</v>
      </c>
      <c r="N2354" s="113" t="str">
        <f t="shared" si="144"/>
        <v>42948FLIR</v>
      </c>
      <c r="O2354" s="21">
        <v>42948</v>
      </c>
      <c r="P2354" s="122" t="s">
        <v>272</v>
      </c>
      <c r="Q2354" s="116">
        <v>37.39</v>
      </c>
      <c r="R2354" s="11">
        <v>37.08</v>
      </c>
      <c r="S2354" s="11">
        <v>1059595</v>
      </c>
      <c r="T2354" s="78">
        <f t="shared" si="146"/>
        <v>2046666.7</v>
      </c>
      <c r="U2354" s="11">
        <f t="shared" si="145"/>
        <v>-6.4516352814887193E-3</v>
      </c>
      <c r="V2354" s="119">
        <f t="shared" si="147"/>
        <v>0.27072655794762729</v>
      </c>
    </row>
    <row r="2355" spans="2:22">
      <c r="B2355" s="21">
        <v>42926</v>
      </c>
      <c r="C2355" s="122" t="s">
        <v>387</v>
      </c>
      <c r="D2355" s="116">
        <v>17.84</v>
      </c>
      <c r="E2355" s="11">
        <v>17.79</v>
      </c>
      <c r="F2355" s="12">
        <v>2129917</v>
      </c>
      <c r="H2355" s="21">
        <v>42986</v>
      </c>
      <c r="I2355" s="122" t="s">
        <v>26</v>
      </c>
      <c r="J2355" s="117">
        <v>936.49</v>
      </c>
      <c r="K2355" s="96">
        <v>926.5</v>
      </c>
      <c r="L2355" s="12">
        <v>1011538</v>
      </c>
      <c r="N2355" s="113" t="str">
        <f t="shared" si="144"/>
        <v>42949FLIR</v>
      </c>
      <c r="O2355" s="21">
        <v>42949</v>
      </c>
      <c r="P2355" s="122" t="s">
        <v>272</v>
      </c>
      <c r="Q2355" s="116">
        <v>37.07</v>
      </c>
      <c r="R2355" s="11">
        <v>37.299999999999997</v>
      </c>
      <c r="S2355" s="11">
        <v>1054873</v>
      </c>
      <c r="T2355" s="78">
        <f t="shared" si="146"/>
        <v>1987820.6666666667</v>
      </c>
      <c r="U2355" s="11">
        <f t="shared" si="145"/>
        <v>5.9155859521154751E-3</v>
      </c>
      <c r="V2355" s="119">
        <f t="shared" si="147"/>
        <v>0.26580043801515124</v>
      </c>
    </row>
    <row r="2356" spans="2:22">
      <c r="B2356" s="21">
        <v>42926</v>
      </c>
      <c r="C2356" s="122" t="s">
        <v>388</v>
      </c>
      <c r="D2356" s="116">
        <v>67.459999999999994</v>
      </c>
      <c r="E2356" s="11">
        <v>68.48</v>
      </c>
      <c r="F2356" s="12">
        <v>2194331</v>
      </c>
      <c r="H2356" s="21">
        <v>42986</v>
      </c>
      <c r="I2356" s="122" t="s">
        <v>27</v>
      </c>
      <c r="J2356" s="117">
        <v>949.7</v>
      </c>
      <c r="K2356" s="96">
        <v>941.41</v>
      </c>
      <c r="L2356" s="12">
        <v>999916</v>
      </c>
      <c r="N2356" s="113" t="str">
        <f t="shared" si="144"/>
        <v>42950FLIR</v>
      </c>
      <c r="O2356" s="21">
        <v>42950</v>
      </c>
      <c r="P2356" s="122" t="s">
        <v>272</v>
      </c>
      <c r="Q2356" s="116">
        <v>37.36</v>
      </c>
      <c r="R2356" s="11">
        <v>37.61</v>
      </c>
      <c r="S2356" s="11">
        <v>798482</v>
      </c>
      <c r="T2356" s="78">
        <f t="shared" si="146"/>
        <v>1904570.5666666667</v>
      </c>
      <c r="U2356" s="11">
        <f t="shared" si="145"/>
        <v>8.2766458324753257E-3</v>
      </c>
      <c r="V2356" s="119">
        <f t="shared" si="147"/>
        <v>0.24505661118484601</v>
      </c>
    </row>
    <row r="2357" spans="2:22">
      <c r="B2357" s="21">
        <v>42926</v>
      </c>
      <c r="C2357" s="122" t="s">
        <v>389</v>
      </c>
      <c r="D2357" s="116">
        <v>65.47</v>
      </c>
      <c r="E2357" s="11">
        <v>65.06</v>
      </c>
      <c r="F2357" s="12">
        <v>1607452</v>
      </c>
      <c r="H2357" s="21">
        <v>42986</v>
      </c>
      <c r="I2357" s="122" t="s">
        <v>28</v>
      </c>
      <c r="J2357" s="117">
        <v>84.53</v>
      </c>
      <c r="K2357" s="96">
        <v>85.35</v>
      </c>
      <c r="L2357" s="12">
        <v>744465</v>
      </c>
      <c r="N2357" s="113" t="str">
        <f t="shared" si="144"/>
        <v>42951FLIR</v>
      </c>
      <c r="O2357" s="21">
        <v>42951</v>
      </c>
      <c r="P2357" s="122" t="s">
        <v>272</v>
      </c>
      <c r="Q2357" s="116">
        <v>37.659999999999997</v>
      </c>
      <c r="R2357" s="11">
        <v>37.549999999999997</v>
      </c>
      <c r="S2357" s="11">
        <v>769235</v>
      </c>
      <c r="T2357" s="78">
        <f t="shared" si="146"/>
        <v>1785246.5</v>
      </c>
      <c r="U2357" s="11">
        <f t="shared" si="145"/>
        <v>-1.5965942721013089E-3</v>
      </c>
      <c r="V2357" s="119">
        <f t="shared" si="147"/>
        <v>0.24098787114179229</v>
      </c>
    </row>
    <row r="2358" spans="2:22">
      <c r="B2358" s="21">
        <v>42926</v>
      </c>
      <c r="C2358" s="122" t="s">
        <v>390</v>
      </c>
      <c r="D2358" s="116">
        <v>1920</v>
      </c>
      <c r="E2358" s="11">
        <v>1921.82</v>
      </c>
      <c r="F2358" s="12">
        <v>360840</v>
      </c>
      <c r="H2358" s="21">
        <v>42986</v>
      </c>
      <c r="I2358" s="122" t="s">
        <v>29</v>
      </c>
      <c r="J2358" s="117">
        <v>95.87</v>
      </c>
      <c r="K2358" s="96">
        <v>95.09</v>
      </c>
      <c r="L2358" s="12">
        <v>1047840</v>
      </c>
      <c r="N2358" s="113" t="str">
        <f t="shared" si="144"/>
        <v>42954FLIR</v>
      </c>
      <c r="O2358" s="21">
        <v>42954</v>
      </c>
      <c r="P2358" s="122" t="s">
        <v>272</v>
      </c>
      <c r="Q2358" s="116">
        <v>37.58</v>
      </c>
      <c r="R2358" s="11">
        <v>37.6</v>
      </c>
      <c r="S2358" s="11">
        <v>802757</v>
      </c>
      <c r="T2358" s="78">
        <f t="shared" si="146"/>
        <v>1671490.7</v>
      </c>
      <c r="U2358" s="11">
        <f t="shared" si="145"/>
        <v>1.3306721857051724E-3</v>
      </c>
      <c r="V2358" s="119">
        <f t="shared" si="147"/>
        <v>0.22621957192790232</v>
      </c>
    </row>
    <row r="2359" spans="2:22">
      <c r="B2359" s="21">
        <v>42926</v>
      </c>
      <c r="C2359" s="122" t="s">
        <v>391</v>
      </c>
      <c r="D2359" s="116">
        <v>44.42</v>
      </c>
      <c r="E2359" s="11">
        <v>44</v>
      </c>
      <c r="F2359" s="12">
        <v>1320637</v>
      </c>
      <c r="H2359" s="21">
        <v>42986</v>
      </c>
      <c r="I2359" s="122" t="s">
        <v>30</v>
      </c>
      <c r="J2359" s="117">
        <v>25.86</v>
      </c>
      <c r="K2359" s="96">
        <v>25.7</v>
      </c>
      <c r="L2359" s="12">
        <v>5564567</v>
      </c>
      <c r="N2359" s="113" t="str">
        <f t="shared" si="144"/>
        <v>42955FLIR</v>
      </c>
      <c r="O2359" s="21">
        <v>42955</v>
      </c>
      <c r="P2359" s="122" t="s">
        <v>272</v>
      </c>
      <c r="Q2359" s="116">
        <v>37.479999999999997</v>
      </c>
      <c r="R2359" s="11">
        <v>37.71</v>
      </c>
      <c r="S2359" s="11">
        <v>718965</v>
      </c>
      <c r="T2359" s="78">
        <f t="shared" si="146"/>
        <v>1514061.4666666666</v>
      </c>
      <c r="U2359" s="11">
        <f t="shared" si="145"/>
        <v>2.9212608744168291E-3</v>
      </c>
      <c r="V2359" s="119">
        <f t="shared" si="147"/>
        <v>0.22548087476325904</v>
      </c>
    </row>
    <row r="2360" spans="2:22">
      <c r="B2360" s="21">
        <v>42926</v>
      </c>
      <c r="C2360" s="122" t="s">
        <v>392</v>
      </c>
      <c r="D2360" s="116">
        <v>42.09</v>
      </c>
      <c r="E2360" s="11">
        <v>41.97</v>
      </c>
      <c r="F2360" s="12">
        <v>2912162</v>
      </c>
      <c r="H2360" s="21">
        <v>42986</v>
      </c>
      <c r="I2360" s="122" t="s">
        <v>31</v>
      </c>
      <c r="J2360" s="117">
        <v>51.68</v>
      </c>
      <c r="K2360" s="96">
        <v>52.26</v>
      </c>
      <c r="L2360" s="12">
        <v>740497</v>
      </c>
      <c r="N2360" s="113" t="str">
        <f t="shared" si="144"/>
        <v>42956FLIR</v>
      </c>
      <c r="O2360" s="21">
        <v>42956</v>
      </c>
      <c r="P2360" s="122" t="s">
        <v>272</v>
      </c>
      <c r="Q2360" s="116">
        <v>37.65</v>
      </c>
      <c r="R2360" s="11">
        <v>37.659999999999997</v>
      </c>
      <c r="S2360" s="11">
        <v>500148</v>
      </c>
      <c r="T2360" s="78">
        <f t="shared" si="146"/>
        <v>1394783.6</v>
      </c>
      <c r="U2360" s="11">
        <f t="shared" si="145"/>
        <v>-1.3267880412594947E-3</v>
      </c>
      <c r="V2360" s="119">
        <f t="shared" si="147"/>
        <v>0.2102140260180064</v>
      </c>
    </row>
    <row r="2361" spans="2:22">
      <c r="B2361" s="21">
        <v>42926</v>
      </c>
      <c r="C2361" s="122" t="s">
        <v>393</v>
      </c>
      <c r="D2361" s="116">
        <v>115.92</v>
      </c>
      <c r="E2361" s="11">
        <v>114.27</v>
      </c>
      <c r="F2361" s="12">
        <v>5771230</v>
      </c>
      <c r="H2361" s="21">
        <v>42986</v>
      </c>
      <c r="I2361" s="122" t="s">
        <v>32</v>
      </c>
      <c r="J2361" s="117">
        <v>215.51</v>
      </c>
      <c r="K2361" s="96">
        <v>217.21</v>
      </c>
      <c r="L2361" s="12">
        <v>3120862</v>
      </c>
      <c r="N2361" s="113" t="str">
        <f t="shared" si="144"/>
        <v>42957FLIR</v>
      </c>
      <c r="O2361" s="21">
        <v>42957</v>
      </c>
      <c r="P2361" s="122" t="s">
        <v>272</v>
      </c>
      <c r="Q2361" s="116">
        <v>37.590000000000003</v>
      </c>
      <c r="R2361" s="11">
        <v>37.28</v>
      </c>
      <c r="S2361" s="11">
        <v>815267</v>
      </c>
      <c r="T2361" s="78">
        <f t="shared" si="146"/>
        <v>1318744.5</v>
      </c>
      <c r="U2361" s="11">
        <f t="shared" si="145"/>
        <v>-1.0141533411615743E-2</v>
      </c>
      <c r="V2361" s="119">
        <f t="shared" si="147"/>
        <v>0.20820526736070447</v>
      </c>
    </row>
    <row r="2362" spans="2:22">
      <c r="B2362" s="21">
        <v>42926</v>
      </c>
      <c r="C2362" s="122" t="s">
        <v>394</v>
      </c>
      <c r="D2362" s="116">
        <v>33.36</v>
      </c>
      <c r="E2362" s="11">
        <v>33.409999999999997</v>
      </c>
      <c r="F2362" s="12">
        <v>13526294</v>
      </c>
      <c r="H2362" s="21">
        <v>42986</v>
      </c>
      <c r="I2362" s="122" t="s">
        <v>33</v>
      </c>
      <c r="J2362" s="117">
        <v>30.31</v>
      </c>
      <c r="K2362" s="96">
        <v>30.31</v>
      </c>
      <c r="L2362" s="12">
        <v>1303536</v>
      </c>
      <c r="N2362" s="113" t="str">
        <f t="shared" si="144"/>
        <v>42958FLIR</v>
      </c>
      <c r="O2362" s="21">
        <v>42958</v>
      </c>
      <c r="P2362" s="122" t="s">
        <v>272</v>
      </c>
      <c r="Q2362" s="116">
        <v>37.479999999999997</v>
      </c>
      <c r="R2362" s="11">
        <v>37.409999999999997</v>
      </c>
      <c r="S2362" s="11">
        <v>639431</v>
      </c>
      <c r="T2362" s="78">
        <f t="shared" si="146"/>
        <v>1266380.5666666667</v>
      </c>
      <c r="U2362" s="11">
        <f t="shared" si="145"/>
        <v>3.4810585426643123E-3</v>
      </c>
      <c r="V2362" s="119">
        <f t="shared" si="147"/>
        <v>0.21106055787842534</v>
      </c>
    </row>
    <row r="2363" spans="2:22">
      <c r="B2363" s="21">
        <v>42926</v>
      </c>
      <c r="C2363" s="122" t="s">
        <v>395</v>
      </c>
      <c r="D2363" s="116">
        <v>64.569999999999993</v>
      </c>
      <c r="E2363" s="11">
        <v>65.36</v>
      </c>
      <c r="F2363" s="12">
        <v>1101777</v>
      </c>
      <c r="H2363" s="21">
        <v>42986</v>
      </c>
      <c r="I2363" s="122" t="s">
        <v>34</v>
      </c>
      <c r="J2363" s="117">
        <v>162.41999999999999</v>
      </c>
      <c r="K2363" s="96">
        <v>164.97</v>
      </c>
      <c r="L2363" s="12">
        <v>760377</v>
      </c>
      <c r="N2363" s="113" t="str">
        <f t="shared" si="144"/>
        <v>42961FLIR</v>
      </c>
      <c r="O2363" s="21">
        <v>42961</v>
      </c>
      <c r="P2363" s="122" t="s">
        <v>272</v>
      </c>
      <c r="Q2363" s="116">
        <v>37.64</v>
      </c>
      <c r="R2363" s="11">
        <v>37.71</v>
      </c>
      <c r="S2363" s="11">
        <v>587845</v>
      </c>
      <c r="T2363" s="78">
        <f t="shared" si="146"/>
        <v>1210726.8666666667</v>
      </c>
      <c r="U2363" s="11">
        <f t="shared" si="145"/>
        <v>7.9872629102110543E-3</v>
      </c>
      <c r="V2363" s="119">
        <f t="shared" si="147"/>
        <v>0.20971645842482733</v>
      </c>
    </row>
    <row r="2364" spans="2:22">
      <c r="B2364" s="21">
        <v>42926</v>
      </c>
      <c r="C2364" s="122" t="s">
        <v>396</v>
      </c>
      <c r="D2364" s="116">
        <v>87.63</v>
      </c>
      <c r="E2364" s="11">
        <v>87.09</v>
      </c>
      <c r="F2364" s="12">
        <v>5356392</v>
      </c>
      <c r="H2364" s="21">
        <v>42986</v>
      </c>
      <c r="I2364" s="122" t="s">
        <v>35</v>
      </c>
      <c r="J2364" s="117">
        <v>41.24</v>
      </c>
      <c r="K2364" s="96">
        <v>40.29</v>
      </c>
      <c r="L2364" s="12">
        <v>9178227</v>
      </c>
      <c r="N2364" s="113" t="str">
        <f t="shared" si="144"/>
        <v>42962FLIR</v>
      </c>
      <c r="O2364" s="21">
        <v>42962</v>
      </c>
      <c r="P2364" s="122" t="s">
        <v>272</v>
      </c>
      <c r="Q2364" s="116">
        <v>37.74</v>
      </c>
      <c r="R2364" s="11">
        <v>37.89</v>
      </c>
      <c r="S2364" s="11">
        <v>736133</v>
      </c>
      <c r="T2364" s="78">
        <f t="shared" si="146"/>
        <v>1137355.9666666666</v>
      </c>
      <c r="U2364" s="11">
        <f t="shared" si="145"/>
        <v>4.761913760243785E-3</v>
      </c>
      <c r="V2364" s="119">
        <f t="shared" si="147"/>
        <v>0.20907480442328771</v>
      </c>
    </row>
    <row r="2365" spans="2:22">
      <c r="B2365" s="21">
        <v>42926</v>
      </c>
      <c r="C2365" s="122" t="s">
        <v>397</v>
      </c>
      <c r="D2365" s="116">
        <v>44.76</v>
      </c>
      <c r="E2365" s="11">
        <v>45</v>
      </c>
      <c r="F2365" s="12">
        <v>3246135</v>
      </c>
      <c r="H2365" s="21">
        <v>42986</v>
      </c>
      <c r="I2365" s="122" t="s">
        <v>36</v>
      </c>
      <c r="J2365" s="117">
        <v>92.43</v>
      </c>
      <c r="K2365" s="96">
        <v>94.09</v>
      </c>
      <c r="L2365" s="12">
        <v>1356453</v>
      </c>
      <c r="N2365" s="113" t="str">
        <f t="shared" si="144"/>
        <v>42963FLIR</v>
      </c>
      <c r="O2365" s="21">
        <v>42963</v>
      </c>
      <c r="P2365" s="122" t="s">
        <v>272</v>
      </c>
      <c r="Q2365" s="116">
        <v>37.869999999999997</v>
      </c>
      <c r="R2365" s="11">
        <v>38.32</v>
      </c>
      <c r="S2365" s="11">
        <v>852430</v>
      </c>
      <c r="T2365" s="78">
        <f t="shared" si="146"/>
        <v>1144764.4666666666</v>
      </c>
      <c r="U2365" s="11">
        <f t="shared" si="145"/>
        <v>1.1284728072150302E-2</v>
      </c>
      <c r="V2365" s="119">
        <f t="shared" si="147"/>
        <v>0.19987075503681292</v>
      </c>
    </row>
    <row r="2366" spans="2:22">
      <c r="B2366" s="21">
        <v>42926</v>
      </c>
      <c r="C2366" s="122" t="s">
        <v>398</v>
      </c>
      <c r="D2366" s="116">
        <v>160.35</v>
      </c>
      <c r="E2366" s="11">
        <v>163.35</v>
      </c>
      <c r="F2366" s="12">
        <v>799105</v>
      </c>
      <c r="H2366" s="21">
        <v>42986</v>
      </c>
      <c r="I2366" s="122" t="s">
        <v>37</v>
      </c>
      <c r="J2366" s="117">
        <v>12.17</v>
      </c>
      <c r="K2366" s="96">
        <v>12.32</v>
      </c>
      <c r="L2366" s="12">
        <v>8736458</v>
      </c>
      <c r="N2366" s="113" t="str">
        <f t="shared" si="144"/>
        <v>42964FLIR</v>
      </c>
      <c r="O2366" s="21">
        <v>42964</v>
      </c>
      <c r="P2366" s="122" t="s">
        <v>272</v>
      </c>
      <c r="Q2366" s="116">
        <v>38.229999999999997</v>
      </c>
      <c r="R2366" s="11">
        <v>37.799999999999997</v>
      </c>
      <c r="S2366" s="11">
        <v>1050700</v>
      </c>
      <c r="T2366" s="78">
        <f t="shared" si="146"/>
        <v>1126994.7</v>
      </c>
      <c r="U2366" s="11">
        <f t="shared" si="145"/>
        <v>-1.3662850477117907E-2</v>
      </c>
      <c r="V2366" s="119">
        <f t="shared" si="147"/>
        <v>0.19805575012398821</v>
      </c>
    </row>
    <row r="2367" spans="2:22">
      <c r="B2367" s="21">
        <v>42926</v>
      </c>
      <c r="C2367" s="122" t="s">
        <v>399</v>
      </c>
      <c r="D2367" s="116">
        <v>24.66</v>
      </c>
      <c r="E2367" s="11">
        <v>25.07</v>
      </c>
      <c r="F2367" s="12">
        <v>8596035</v>
      </c>
      <c r="H2367" s="21">
        <v>42986</v>
      </c>
      <c r="I2367" s="122" t="s">
        <v>38</v>
      </c>
      <c r="J2367" s="117">
        <v>25.15</v>
      </c>
      <c r="K2367" s="96">
        <v>25.13</v>
      </c>
      <c r="L2367" s="12">
        <v>3255105</v>
      </c>
      <c r="N2367" s="113" t="str">
        <f t="shared" si="144"/>
        <v>42965FLIR</v>
      </c>
      <c r="O2367" s="21">
        <v>42965</v>
      </c>
      <c r="P2367" s="122" t="s">
        <v>272</v>
      </c>
      <c r="Q2367" s="116">
        <v>37.85</v>
      </c>
      <c r="R2367" s="11">
        <v>37.83</v>
      </c>
      <c r="S2367" s="11">
        <v>760860</v>
      </c>
      <c r="T2367" s="78">
        <f t="shared" si="146"/>
        <v>1110074.1666666667</v>
      </c>
      <c r="U2367" s="11">
        <f t="shared" si="145"/>
        <v>7.9333601939587408E-4</v>
      </c>
      <c r="V2367" s="119">
        <f t="shared" si="147"/>
        <v>0.20276550008646285</v>
      </c>
    </row>
    <row r="2368" spans="2:22">
      <c r="B2368" s="21">
        <v>42926</v>
      </c>
      <c r="C2368" s="122" t="s">
        <v>400</v>
      </c>
      <c r="D2368" s="116">
        <v>110.29</v>
      </c>
      <c r="E2368" s="11">
        <v>112.46</v>
      </c>
      <c r="F2368" s="12">
        <v>975072</v>
      </c>
      <c r="H2368" s="21">
        <v>42986</v>
      </c>
      <c r="I2368" s="122" t="s">
        <v>39</v>
      </c>
      <c r="J2368" s="117">
        <v>76.180000000000007</v>
      </c>
      <c r="K2368" s="96">
        <v>77.05</v>
      </c>
      <c r="L2368" s="12">
        <v>1922216</v>
      </c>
      <c r="N2368" s="113" t="str">
        <f t="shared" si="144"/>
        <v>42968FLIR</v>
      </c>
      <c r="O2368" s="21">
        <v>42968</v>
      </c>
      <c r="P2368" s="122" t="s">
        <v>272</v>
      </c>
      <c r="Q2368" s="116">
        <v>37.700000000000003</v>
      </c>
      <c r="R2368" s="11">
        <v>37.369999999999997</v>
      </c>
      <c r="S2368" s="11">
        <v>722922</v>
      </c>
      <c r="T2368" s="78">
        <f t="shared" si="146"/>
        <v>1094354.3999999999</v>
      </c>
      <c r="U2368" s="11">
        <f t="shared" si="145"/>
        <v>-1.2234195147545424E-2</v>
      </c>
      <c r="V2368" s="119">
        <f t="shared" si="147"/>
        <v>0.19850080644759741</v>
      </c>
    </row>
    <row r="2369" spans="2:22">
      <c r="B2369" s="21">
        <v>42926</v>
      </c>
      <c r="C2369" s="122" t="s">
        <v>401</v>
      </c>
      <c r="D2369" s="116">
        <v>68.12</v>
      </c>
      <c r="E2369" s="11">
        <v>68.459999999999994</v>
      </c>
      <c r="F2369" s="12">
        <v>377125</v>
      </c>
      <c r="H2369" s="21">
        <v>42986</v>
      </c>
      <c r="I2369" s="122" t="s">
        <v>40</v>
      </c>
      <c r="J2369" s="117">
        <v>73.91</v>
      </c>
      <c r="K2369" s="96">
        <v>74.67</v>
      </c>
      <c r="L2369" s="12">
        <v>1451063</v>
      </c>
      <c r="N2369" s="113" t="str">
        <f t="shared" si="144"/>
        <v>42969FLIR</v>
      </c>
      <c r="O2369" s="21">
        <v>42969</v>
      </c>
      <c r="P2369" s="122" t="s">
        <v>272</v>
      </c>
      <c r="Q2369" s="116">
        <v>37.43</v>
      </c>
      <c r="R2369" s="11">
        <v>37.9</v>
      </c>
      <c r="S2369" s="11">
        <v>684900</v>
      </c>
      <c r="T2369" s="78">
        <f t="shared" si="146"/>
        <v>1051730</v>
      </c>
      <c r="U2369" s="11">
        <f t="shared" si="145"/>
        <v>1.4082868590988184E-2</v>
      </c>
      <c r="V2369" s="119">
        <f t="shared" si="147"/>
        <v>0.18640480320449276</v>
      </c>
    </row>
    <row r="2370" spans="2:22">
      <c r="B2370" s="21">
        <v>42926</v>
      </c>
      <c r="C2370" s="122" t="s">
        <v>402</v>
      </c>
      <c r="D2370" s="116">
        <v>57.84</v>
      </c>
      <c r="E2370" s="11">
        <v>57.28</v>
      </c>
      <c r="F2370" s="12">
        <v>1955310</v>
      </c>
      <c r="H2370" s="21">
        <v>42986</v>
      </c>
      <c r="I2370" s="122" t="s">
        <v>41</v>
      </c>
      <c r="J2370" s="117">
        <v>30.13</v>
      </c>
      <c r="K2370" s="96">
        <v>30.21</v>
      </c>
      <c r="L2370" s="12">
        <v>4924277</v>
      </c>
      <c r="N2370" s="113" t="str">
        <f t="shared" si="144"/>
        <v>42970FLIR</v>
      </c>
      <c r="O2370" s="21">
        <v>42970</v>
      </c>
      <c r="P2370" s="122" t="s">
        <v>272</v>
      </c>
      <c r="Q2370" s="116">
        <v>37.729999999999997</v>
      </c>
      <c r="R2370" s="11">
        <v>37.54</v>
      </c>
      <c r="S2370" s="11">
        <v>852828</v>
      </c>
      <c r="T2370" s="78">
        <f t="shared" si="146"/>
        <v>1008601.1</v>
      </c>
      <c r="U2370" s="11">
        <f t="shared" si="145"/>
        <v>-9.5440809300178595E-3</v>
      </c>
      <c r="V2370" s="119">
        <f t="shared" si="147"/>
        <v>0.17977860399898229</v>
      </c>
    </row>
    <row r="2371" spans="2:22">
      <c r="B2371" s="21">
        <v>42926</v>
      </c>
      <c r="C2371" s="122" t="s">
        <v>403</v>
      </c>
      <c r="D2371" s="116">
        <v>117.98</v>
      </c>
      <c r="E2371" s="11">
        <v>118.16</v>
      </c>
      <c r="F2371" s="12">
        <v>2492354</v>
      </c>
      <c r="H2371" s="21">
        <v>42986</v>
      </c>
      <c r="I2371" s="122" t="s">
        <v>42</v>
      </c>
      <c r="J2371" s="117">
        <v>159.09</v>
      </c>
      <c r="K2371" s="96">
        <v>159.66</v>
      </c>
      <c r="L2371" s="12">
        <v>10088630</v>
      </c>
      <c r="N2371" s="113" t="str">
        <f t="shared" si="144"/>
        <v>42971FLIR</v>
      </c>
      <c r="O2371" s="21">
        <v>42971</v>
      </c>
      <c r="P2371" s="122" t="s">
        <v>272</v>
      </c>
      <c r="Q2371" s="116">
        <v>37.6</v>
      </c>
      <c r="R2371" s="11">
        <v>37.5</v>
      </c>
      <c r="S2371" s="11">
        <v>998225</v>
      </c>
      <c r="T2371" s="78">
        <f t="shared" si="146"/>
        <v>985339.26666666672</v>
      </c>
      <c r="U2371" s="11">
        <f t="shared" si="145"/>
        <v>-1.066098181997612E-3</v>
      </c>
      <c r="V2371" s="119">
        <f t="shared" si="147"/>
        <v>0.1742522330871342</v>
      </c>
    </row>
    <row r="2372" spans="2:22">
      <c r="B2372" s="21">
        <v>42926</v>
      </c>
      <c r="C2372" s="122" t="s">
        <v>404</v>
      </c>
      <c r="D2372" s="116">
        <v>126.16</v>
      </c>
      <c r="E2372" s="11">
        <v>127.2</v>
      </c>
      <c r="F2372" s="12">
        <v>2178676</v>
      </c>
      <c r="H2372" s="21">
        <v>42986</v>
      </c>
      <c r="I2372" s="122" t="s">
        <v>43</v>
      </c>
      <c r="J2372" s="117">
        <v>41.15</v>
      </c>
      <c r="K2372" s="96">
        <v>40.270000000000003</v>
      </c>
      <c r="L2372" s="12">
        <v>3443326</v>
      </c>
      <c r="N2372" s="113" t="str">
        <f t="shared" ref="N2372:N2435" si="148">O2372&amp;P2372</f>
        <v>42972FLIR</v>
      </c>
      <c r="O2372" s="21">
        <v>42972</v>
      </c>
      <c r="P2372" s="122" t="s">
        <v>272</v>
      </c>
      <c r="Q2372" s="116">
        <v>37.69</v>
      </c>
      <c r="R2372" s="11">
        <v>37.93</v>
      </c>
      <c r="S2372" s="11">
        <v>736457</v>
      </c>
      <c r="T2372" s="78">
        <f t="shared" si="146"/>
        <v>965346.1333333333</v>
      </c>
      <c r="U2372" s="11">
        <f t="shared" si="145"/>
        <v>1.1401422724442507E-2</v>
      </c>
      <c r="V2372" s="119">
        <f t="shared" si="147"/>
        <v>0.17086495464112067</v>
      </c>
    </row>
    <row r="2373" spans="2:22">
      <c r="B2373" s="21">
        <v>42926</v>
      </c>
      <c r="C2373" s="122" t="s">
        <v>405</v>
      </c>
      <c r="D2373" s="116">
        <v>66.650000000000006</v>
      </c>
      <c r="E2373" s="11">
        <v>66.86</v>
      </c>
      <c r="F2373" s="12">
        <v>597417</v>
      </c>
      <c r="H2373" s="21">
        <v>42986</v>
      </c>
      <c r="I2373" s="122" t="s">
        <v>44</v>
      </c>
      <c r="J2373" s="117">
        <v>51.26</v>
      </c>
      <c r="K2373" s="96">
        <v>53.17</v>
      </c>
      <c r="L2373" s="12">
        <v>3502233</v>
      </c>
      <c r="N2373" s="113" t="str">
        <f t="shared" si="148"/>
        <v>42975FLIR</v>
      </c>
      <c r="O2373" s="21">
        <v>42975</v>
      </c>
      <c r="P2373" s="122" t="s">
        <v>272</v>
      </c>
      <c r="Q2373" s="116">
        <v>37.979999999999997</v>
      </c>
      <c r="R2373" s="11">
        <v>37.479999999999997</v>
      </c>
      <c r="S2373" s="11">
        <v>1955945</v>
      </c>
      <c r="T2373" s="78">
        <f t="shared" si="146"/>
        <v>957367.7</v>
      </c>
      <c r="U2373" s="11">
        <f t="shared" ref="U2373:U2436" si="149">LN(R2373/R2372)</f>
        <v>-1.193489833058616E-2</v>
      </c>
      <c r="V2373" s="119">
        <f t="shared" si="147"/>
        <v>0.17403251805475972</v>
      </c>
    </row>
    <row r="2374" spans="2:22">
      <c r="B2374" s="21">
        <v>42926</v>
      </c>
      <c r="C2374" s="122" t="s">
        <v>406</v>
      </c>
      <c r="D2374" s="116">
        <v>84.72</v>
      </c>
      <c r="E2374" s="11">
        <v>84.2</v>
      </c>
      <c r="F2374" s="12">
        <v>494182</v>
      </c>
      <c r="H2374" s="21">
        <v>42986</v>
      </c>
      <c r="I2374" s="122" t="s">
        <v>45</v>
      </c>
      <c r="J2374" s="117">
        <v>63.89</v>
      </c>
      <c r="K2374" s="96">
        <v>65.14</v>
      </c>
      <c r="L2374" s="12">
        <v>2552391</v>
      </c>
      <c r="N2374" s="113" t="str">
        <f t="shared" si="148"/>
        <v>42976FLIR</v>
      </c>
      <c r="O2374" s="21">
        <v>42976</v>
      </c>
      <c r="P2374" s="122" t="s">
        <v>272</v>
      </c>
      <c r="Q2374" s="116">
        <v>37.26</v>
      </c>
      <c r="R2374" s="11">
        <v>37.71</v>
      </c>
      <c r="S2374" s="11">
        <v>613441</v>
      </c>
      <c r="T2374" s="78">
        <f t="shared" si="146"/>
        <v>983642.6</v>
      </c>
      <c r="U2374" s="11">
        <f t="shared" si="149"/>
        <v>6.1178539000444647E-3</v>
      </c>
      <c r="V2374" s="119">
        <f t="shared" si="147"/>
        <v>0.17470157873956821</v>
      </c>
    </row>
    <row r="2375" spans="2:22">
      <c r="B2375" s="21">
        <v>42926</v>
      </c>
      <c r="C2375" s="122" t="s">
        <v>407</v>
      </c>
      <c r="D2375" s="116">
        <v>110.73</v>
      </c>
      <c r="E2375" s="11">
        <v>110.98</v>
      </c>
      <c r="F2375" s="12">
        <v>1069946</v>
      </c>
      <c r="H2375" s="21">
        <v>42986</v>
      </c>
      <c r="I2375" s="122" t="s">
        <v>46</v>
      </c>
      <c r="J2375" s="117">
        <v>47</v>
      </c>
      <c r="K2375" s="96">
        <v>47.38</v>
      </c>
      <c r="L2375" s="12">
        <v>1131883</v>
      </c>
      <c r="N2375" s="113" t="str">
        <f t="shared" si="148"/>
        <v>42977FLIR</v>
      </c>
      <c r="O2375" s="21">
        <v>42977</v>
      </c>
      <c r="P2375" s="122" t="s">
        <v>272</v>
      </c>
      <c r="Q2375" s="116">
        <v>37.74</v>
      </c>
      <c r="R2375" s="11">
        <v>38.47</v>
      </c>
      <c r="S2375" s="11">
        <v>919306</v>
      </c>
      <c r="T2375" s="78">
        <f t="shared" si="146"/>
        <v>966902.33333333337</v>
      </c>
      <c r="U2375" s="11">
        <f t="shared" si="149"/>
        <v>1.9953405493937912E-2</v>
      </c>
      <c r="V2375" s="119">
        <f t="shared" si="147"/>
        <v>0.17554583984454913</v>
      </c>
    </row>
    <row r="2376" spans="2:22">
      <c r="B2376" s="21">
        <v>42926</v>
      </c>
      <c r="C2376" s="122" t="s">
        <v>408</v>
      </c>
      <c r="D2376" s="116">
        <v>38.19</v>
      </c>
      <c r="E2376" s="11">
        <v>37.94</v>
      </c>
      <c r="F2376" s="12">
        <v>3816965</v>
      </c>
      <c r="H2376" s="21">
        <v>42986</v>
      </c>
      <c r="I2376" s="122" t="s">
        <v>47</v>
      </c>
      <c r="J2376" s="117">
        <v>38.97</v>
      </c>
      <c r="K2376" s="96">
        <v>38.799999999999997</v>
      </c>
      <c r="L2376" s="12">
        <v>3423696</v>
      </c>
      <c r="N2376" s="113" t="str">
        <f t="shared" si="148"/>
        <v>42978FLIR</v>
      </c>
      <c r="O2376" s="21">
        <v>42978</v>
      </c>
      <c r="P2376" s="122" t="s">
        <v>272</v>
      </c>
      <c r="Q2376" s="116">
        <v>38.53</v>
      </c>
      <c r="R2376" s="11">
        <v>38</v>
      </c>
      <c r="S2376" s="11">
        <v>968683</v>
      </c>
      <c r="T2376" s="78">
        <f t="shared" si="146"/>
        <v>946282.1</v>
      </c>
      <c r="U2376" s="11">
        <f t="shared" si="149"/>
        <v>-1.2292557037817904E-2</v>
      </c>
      <c r="V2376" s="119">
        <f t="shared" si="147"/>
        <v>0.18519313707869065</v>
      </c>
    </row>
    <row r="2377" spans="2:22">
      <c r="B2377" s="21">
        <v>42926</v>
      </c>
      <c r="C2377" s="122" t="s">
        <v>409</v>
      </c>
      <c r="D2377" s="116">
        <v>72.14</v>
      </c>
      <c r="E2377" s="11">
        <v>72.010000000000005</v>
      </c>
      <c r="F2377" s="12">
        <v>1028743</v>
      </c>
      <c r="H2377" s="21">
        <v>42986</v>
      </c>
      <c r="I2377" s="122" t="s">
        <v>48</v>
      </c>
      <c r="J2377" s="117">
        <v>136.83000000000001</v>
      </c>
      <c r="K2377" s="96">
        <v>137.57</v>
      </c>
      <c r="L2377" s="12">
        <v>2929927</v>
      </c>
      <c r="N2377" s="113" t="str">
        <f t="shared" si="148"/>
        <v>42979FLIR</v>
      </c>
      <c r="O2377" s="21">
        <v>42979</v>
      </c>
      <c r="P2377" s="122" t="s">
        <v>272</v>
      </c>
      <c r="Q2377" s="117">
        <v>38.020000000000003</v>
      </c>
      <c r="R2377" s="96">
        <v>38.25</v>
      </c>
      <c r="S2377" s="11">
        <v>991619</v>
      </c>
      <c r="T2377" s="78">
        <f t="shared" si="146"/>
        <v>954592.76666666672</v>
      </c>
      <c r="U2377" s="11">
        <f t="shared" si="149"/>
        <v>6.5574005461590396E-3</v>
      </c>
      <c r="V2377" s="119">
        <f t="shared" si="147"/>
        <v>0.18830536552108712</v>
      </c>
    </row>
    <row r="2378" spans="2:22">
      <c r="B2378" s="21">
        <v>42926</v>
      </c>
      <c r="C2378" s="122" t="s">
        <v>410</v>
      </c>
      <c r="D2378" s="116">
        <v>111.08</v>
      </c>
      <c r="E2378" s="11">
        <v>111.34</v>
      </c>
      <c r="F2378" s="12">
        <v>1205245</v>
      </c>
      <c r="H2378" s="21">
        <v>42986</v>
      </c>
      <c r="I2378" s="122" t="s">
        <v>49</v>
      </c>
      <c r="J2378" s="117">
        <v>45.97</v>
      </c>
      <c r="K2378" s="96">
        <v>45.48</v>
      </c>
      <c r="L2378" s="12">
        <v>1277617</v>
      </c>
      <c r="N2378" s="113" t="str">
        <f t="shared" si="148"/>
        <v>42983FLIR</v>
      </c>
      <c r="O2378" s="21">
        <v>42983</v>
      </c>
      <c r="P2378" s="122" t="s">
        <v>272</v>
      </c>
      <c r="Q2378" s="117">
        <v>38.270000000000003</v>
      </c>
      <c r="R2378" s="96">
        <v>38.18</v>
      </c>
      <c r="S2378" s="11">
        <v>788005</v>
      </c>
      <c r="T2378" s="78">
        <f t="shared" si="146"/>
        <v>966740.6</v>
      </c>
      <c r="U2378" s="11">
        <f t="shared" si="149"/>
        <v>-1.8317419749433266E-3</v>
      </c>
      <c r="V2378" s="119">
        <f t="shared" si="147"/>
        <v>0.18805373638790737</v>
      </c>
    </row>
    <row r="2379" spans="2:22">
      <c r="B2379" s="21">
        <v>42926</v>
      </c>
      <c r="C2379" s="122" t="s">
        <v>411</v>
      </c>
      <c r="D2379" s="116">
        <v>207.03</v>
      </c>
      <c r="E2379" s="11">
        <v>203.37</v>
      </c>
      <c r="F2379" s="12">
        <v>700094</v>
      </c>
      <c r="H2379" s="21">
        <v>42986</v>
      </c>
      <c r="I2379" s="122" t="s">
        <v>50</v>
      </c>
      <c r="J2379" s="117">
        <v>13.289</v>
      </c>
      <c r="K2379" s="96">
        <v>13.12</v>
      </c>
      <c r="L2379" s="12">
        <v>24308651</v>
      </c>
      <c r="N2379" s="113" t="str">
        <f t="shared" si="148"/>
        <v>42984FLIR</v>
      </c>
      <c r="O2379" s="21">
        <v>42984</v>
      </c>
      <c r="P2379" s="122" t="s">
        <v>272</v>
      </c>
      <c r="Q2379" s="117">
        <v>38.35</v>
      </c>
      <c r="R2379" s="96">
        <v>38.14</v>
      </c>
      <c r="S2379" s="11">
        <v>1380923</v>
      </c>
      <c r="T2379" s="78">
        <f t="shared" si="146"/>
        <v>966648.76666666672</v>
      </c>
      <c r="U2379" s="11">
        <f t="shared" si="149"/>
        <v>-1.0482181253285274E-3</v>
      </c>
      <c r="V2379" s="119">
        <f t="shared" si="147"/>
        <v>0.18767897489848098</v>
      </c>
    </row>
    <row r="2380" spans="2:22">
      <c r="B2380" s="21">
        <v>42926</v>
      </c>
      <c r="C2380" s="122" t="s">
        <v>412</v>
      </c>
      <c r="D2380" s="116">
        <v>82.48</v>
      </c>
      <c r="E2380" s="11">
        <v>82.46</v>
      </c>
      <c r="F2380" s="12">
        <v>1498681</v>
      </c>
      <c r="H2380" s="21">
        <v>42986</v>
      </c>
      <c r="I2380" s="122" t="s">
        <v>51</v>
      </c>
      <c r="J2380" s="117">
        <v>19.23</v>
      </c>
      <c r="K2380" s="96">
        <v>19.12</v>
      </c>
      <c r="L2380" s="12">
        <v>6496651</v>
      </c>
      <c r="N2380" s="113" t="str">
        <f t="shared" si="148"/>
        <v>42985FLIR</v>
      </c>
      <c r="O2380" s="21">
        <v>42985</v>
      </c>
      <c r="P2380" s="122" t="s">
        <v>272</v>
      </c>
      <c r="Q2380" s="117">
        <v>38.159999999999997</v>
      </c>
      <c r="R2380" s="96">
        <v>37.92</v>
      </c>
      <c r="S2380" s="11">
        <v>635877</v>
      </c>
      <c r="T2380" s="78">
        <f t="shared" si="146"/>
        <v>978046.1333333333</v>
      </c>
      <c r="U2380" s="11">
        <f t="shared" si="149"/>
        <v>-5.7849227854519462E-3</v>
      </c>
      <c r="V2380" s="119">
        <f t="shared" si="147"/>
        <v>0.18374373663403668</v>
      </c>
    </row>
    <row r="2381" spans="2:22">
      <c r="B2381" s="21">
        <v>42926</v>
      </c>
      <c r="C2381" s="122" t="s">
        <v>413</v>
      </c>
      <c r="D2381" s="116">
        <v>112</v>
      </c>
      <c r="E2381" s="11">
        <v>112</v>
      </c>
      <c r="F2381" s="12">
        <v>685072</v>
      </c>
      <c r="H2381" s="21">
        <v>42986</v>
      </c>
      <c r="I2381" s="122" t="s">
        <v>52</v>
      </c>
      <c r="J2381" s="117">
        <v>25.67</v>
      </c>
      <c r="K2381" s="96">
        <v>26.08</v>
      </c>
      <c r="L2381" s="12">
        <v>2120291</v>
      </c>
      <c r="N2381" s="113" t="str">
        <f t="shared" si="148"/>
        <v>42986FLIR</v>
      </c>
      <c r="O2381" s="21">
        <v>42986</v>
      </c>
      <c r="P2381" s="122" t="s">
        <v>272</v>
      </c>
      <c r="Q2381" s="117">
        <v>37.840000000000003</v>
      </c>
      <c r="R2381" s="96">
        <v>38.06</v>
      </c>
      <c r="S2381" s="11">
        <v>917511</v>
      </c>
      <c r="T2381" s="78">
        <f t="shared" si="146"/>
        <v>921114.16666666663</v>
      </c>
      <c r="U2381" s="11">
        <f t="shared" si="149"/>
        <v>3.6851844811824704E-3</v>
      </c>
      <c r="V2381" s="119">
        <f t="shared" si="147"/>
        <v>0.18197790251692897</v>
      </c>
    </row>
    <row r="2382" spans="2:22">
      <c r="B2382" s="21">
        <v>42926</v>
      </c>
      <c r="C2382" s="122" t="s">
        <v>414</v>
      </c>
      <c r="D2382" s="116">
        <v>32.909999999999997</v>
      </c>
      <c r="E2382" s="11">
        <v>33.39</v>
      </c>
      <c r="F2382" s="12">
        <v>1934088</v>
      </c>
      <c r="H2382" s="21">
        <v>42986</v>
      </c>
      <c r="I2382" s="122" t="s">
        <v>53</v>
      </c>
      <c r="J2382" s="117">
        <v>31.13</v>
      </c>
      <c r="K2382" s="96">
        <v>31.6</v>
      </c>
      <c r="L2382" s="12">
        <v>3113289</v>
      </c>
      <c r="N2382" s="113" t="str">
        <f t="shared" si="148"/>
        <v>42989FLIR</v>
      </c>
      <c r="O2382" s="21">
        <v>42989</v>
      </c>
      <c r="P2382" s="122" t="s">
        <v>272</v>
      </c>
      <c r="Q2382" s="117">
        <v>38.229999999999997</v>
      </c>
      <c r="R2382" s="96">
        <v>38.979999999999997</v>
      </c>
      <c r="S2382" s="11">
        <v>1136753</v>
      </c>
      <c r="T2382" s="78">
        <f t="shared" si="146"/>
        <v>897940.23333333328</v>
      </c>
      <c r="U2382" s="11">
        <f t="shared" si="149"/>
        <v>2.3884832211411258E-2</v>
      </c>
      <c r="V2382" s="119">
        <f t="shared" si="147"/>
        <v>0.15947919540826022</v>
      </c>
    </row>
    <row r="2383" spans="2:22">
      <c r="B2383" s="21">
        <v>42926</v>
      </c>
      <c r="C2383" s="122" t="s">
        <v>415</v>
      </c>
      <c r="D2383" s="116">
        <v>132.65</v>
      </c>
      <c r="E2383" s="11">
        <v>133.34</v>
      </c>
      <c r="F2383" s="12">
        <v>737667</v>
      </c>
      <c r="H2383" s="21">
        <v>42986</v>
      </c>
      <c r="I2383" s="122" t="s">
        <v>54</v>
      </c>
      <c r="J2383" s="117">
        <v>122.14</v>
      </c>
      <c r="K2383" s="96">
        <v>122.51</v>
      </c>
      <c r="L2383" s="12">
        <v>516928</v>
      </c>
      <c r="N2383" s="113" t="str">
        <f t="shared" si="148"/>
        <v>42990FLIR</v>
      </c>
      <c r="O2383" s="21">
        <v>42990</v>
      </c>
      <c r="P2383" s="122" t="s">
        <v>272</v>
      </c>
      <c r="Q2383" s="117">
        <v>39.020000000000003</v>
      </c>
      <c r="R2383" s="96">
        <v>39.340000000000003</v>
      </c>
      <c r="S2383" s="11">
        <v>758728</v>
      </c>
      <c r="T2383" s="78">
        <f t="shared" si="146"/>
        <v>898016.93333333335</v>
      </c>
      <c r="U2383" s="11">
        <f t="shared" si="149"/>
        <v>9.1931188814983883E-3</v>
      </c>
      <c r="V2383" s="119">
        <f t="shared" si="147"/>
        <v>0.16054062536054545</v>
      </c>
    </row>
    <row r="2384" spans="2:22">
      <c r="B2384" s="21">
        <v>42926</v>
      </c>
      <c r="C2384" s="122" t="s">
        <v>416</v>
      </c>
      <c r="D2384" s="116">
        <v>155.57</v>
      </c>
      <c r="E2384" s="11">
        <v>158.47</v>
      </c>
      <c r="F2384" s="12">
        <v>892815</v>
      </c>
      <c r="H2384" s="21">
        <v>42986</v>
      </c>
      <c r="I2384" s="122" t="s">
        <v>55</v>
      </c>
      <c r="J2384" s="117">
        <v>87.53</v>
      </c>
      <c r="K2384" s="96">
        <v>87.67</v>
      </c>
      <c r="L2384" s="12">
        <v>788512</v>
      </c>
      <c r="N2384" s="113" t="str">
        <f t="shared" si="148"/>
        <v>42991FLIR</v>
      </c>
      <c r="O2384" s="21">
        <v>42991</v>
      </c>
      <c r="P2384" s="122" t="s">
        <v>272</v>
      </c>
      <c r="Q2384" s="117">
        <v>39.159999999999997</v>
      </c>
      <c r="R2384" s="96">
        <v>39.14</v>
      </c>
      <c r="S2384" s="11">
        <v>811961</v>
      </c>
      <c r="T2384" s="78">
        <f t="shared" si="146"/>
        <v>873628.1333333333</v>
      </c>
      <c r="U2384" s="11">
        <f t="shared" si="149"/>
        <v>-5.0968509929829025E-3</v>
      </c>
      <c r="V2384" s="119">
        <f t="shared" si="147"/>
        <v>0.15063193681393966</v>
      </c>
    </row>
    <row r="2385" spans="2:22">
      <c r="B2385" s="21">
        <v>42926</v>
      </c>
      <c r="C2385" s="122" t="s">
        <v>417</v>
      </c>
      <c r="D2385" s="116">
        <v>54.91</v>
      </c>
      <c r="E2385" s="11">
        <v>54.94</v>
      </c>
      <c r="F2385" s="12">
        <v>10469616</v>
      </c>
      <c r="H2385" s="21">
        <v>42986</v>
      </c>
      <c r="I2385" s="122" t="s">
        <v>56</v>
      </c>
      <c r="J2385" s="117">
        <v>17.91</v>
      </c>
      <c r="K2385" s="96">
        <v>18.149999999999999</v>
      </c>
      <c r="L2385" s="12">
        <v>7505688</v>
      </c>
      <c r="N2385" s="113" t="str">
        <f t="shared" si="148"/>
        <v>42992FLIR</v>
      </c>
      <c r="O2385" s="21">
        <v>42992</v>
      </c>
      <c r="P2385" s="122" t="s">
        <v>272</v>
      </c>
      <c r="Q2385" s="117">
        <v>39.119999999999997</v>
      </c>
      <c r="R2385" s="96">
        <v>39.24</v>
      </c>
      <c r="S2385" s="11">
        <v>463168</v>
      </c>
      <c r="T2385" s="78">
        <f t="shared" si="146"/>
        <v>865373.66666666663</v>
      </c>
      <c r="U2385" s="11">
        <f t="shared" si="149"/>
        <v>2.551672729232277E-3</v>
      </c>
      <c r="V2385" s="119">
        <f t="shared" si="147"/>
        <v>0.15004510539765098</v>
      </c>
    </row>
    <row r="2386" spans="2:22">
      <c r="B2386" s="21">
        <v>42926</v>
      </c>
      <c r="C2386" s="122" t="s">
        <v>418</v>
      </c>
      <c r="D2386" s="116">
        <v>88.98</v>
      </c>
      <c r="E2386" s="11">
        <v>88.27</v>
      </c>
      <c r="F2386" s="12">
        <v>598225</v>
      </c>
      <c r="H2386" s="21">
        <v>42986</v>
      </c>
      <c r="I2386" s="122" t="s">
        <v>57</v>
      </c>
      <c r="J2386" s="117">
        <v>107.74</v>
      </c>
      <c r="K2386" s="96">
        <v>108.15</v>
      </c>
      <c r="L2386" s="12">
        <v>1089088</v>
      </c>
      <c r="N2386" s="113" t="str">
        <f t="shared" si="148"/>
        <v>42993FLIR</v>
      </c>
      <c r="O2386" s="21">
        <v>42993</v>
      </c>
      <c r="P2386" s="122" t="s">
        <v>272</v>
      </c>
      <c r="Q2386" s="117">
        <v>39.1</v>
      </c>
      <c r="R2386" s="96">
        <v>39.840000000000003</v>
      </c>
      <c r="S2386" s="11">
        <v>1574175</v>
      </c>
      <c r="T2386" s="78">
        <f t="shared" si="146"/>
        <v>845650.16666666663</v>
      </c>
      <c r="U2386" s="11">
        <f t="shared" si="149"/>
        <v>1.5174798019235132E-2</v>
      </c>
      <c r="V2386" s="119">
        <f t="shared" si="147"/>
        <v>0.14956358197099817</v>
      </c>
    </row>
    <row r="2387" spans="2:22">
      <c r="B2387" s="21">
        <v>42926</v>
      </c>
      <c r="C2387" s="122" t="s">
        <v>419</v>
      </c>
      <c r="D2387" s="116">
        <v>55.37</v>
      </c>
      <c r="E2387" s="11">
        <v>55.64</v>
      </c>
      <c r="F2387" s="12">
        <v>5098110</v>
      </c>
      <c r="H2387" s="21">
        <v>42986</v>
      </c>
      <c r="I2387" s="122" t="s">
        <v>58</v>
      </c>
      <c r="J2387" s="117">
        <v>256.39999999999998</v>
      </c>
      <c r="K2387" s="96">
        <v>256.56</v>
      </c>
      <c r="L2387" s="12">
        <v>837622</v>
      </c>
      <c r="N2387" s="113" t="str">
        <f t="shared" si="148"/>
        <v>42996FLIR</v>
      </c>
      <c r="O2387" s="21">
        <v>42996</v>
      </c>
      <c r="P2387" s="122" t="s">
        <v>272</v>
      </c>
      <c r="Q2387" s="117">
        <v>39.93</v>
      </c>
      <c r="R2387" s="96">
        <v>40.659999999999997</v>
      </c>
      <c r="S2387" s="11">
        <v>2763428</v>
      </c>
      <c r="T2387" s="78">
        <f t="shared" si="146"/>
        <v>871506.6</v>
      </c>
      <c r="U2387" s="11">
        <f t="shared" si="149"/>
        <v>2.0373375483802907E-2</v>
      </c>
      <c r="V2387" s="119">
        <f t="shared" si="147"/>
        <v>0.15345736656384981</v>
      </c>
    </row>
    <row r="2388" spans="2:22">
      <c r="B2388" s="21">
        <v>42926</v>
      </c>
      <c r="C2388" s="122" t="s">
        <v>420</v>
      </c>
      <c r="D2388" s="116">
        <v>65.62</v>
      </c>
      <c r="E2388" s="11">
        <v>65</v>
      </c>
      <c r="F2388" s="12">
        <v>2001203</v>
      </c>
      <c r="H2388" s="21">
        <v>42986</v>
      </c>
      <c r="I2388" s="122" t="s">
        <v>59</v>
      </c>
      <c r="J2388" s="117">
        <v>143.15</v>
      </c>
      <c r="K2388" s="96">
        <v>142.44999999999999</v>
      </c>
      <c r="L2388" s="12">
        <v>3366169</v>
      </c>
      <c r="N2388" s="113" t="str">
        <f t="shared" si="148"/>
        <v>42997FLIR</v>
      </c>
      <c r="O2388" s="21">
        <v>42997</v>
      </c>
      <c r="P2388" s="122" t="s">
        <v>272</v>
      </c>
      <c r="Q2388" s="117">
        <v>40.76</v>
      </c>
      <c r="R2388" s="96">
        <v>39.770000000000003</v>
      </c>
      <c r="S2388" s="11">
        <v>2580652</v>
      </c>
      <c r="T2388" s="78">
        <f t="shared" si="146"/>
        <v>937979.7</v>
      </c>
      <c r="U2388" s="11">
        <f t="shared" si="149"/>
        <v>-2.2131948980601137E-2</v>
      </c>
      <c r="V2388" s="119">
        <f t="shared" si="147"/>
        <v>0.16198584768421681</v>
      </c>
    </row>
    <row r="2389" spans="2:22">
      <c r="B2389" s="21">
        <v>42926</v>
      </c>
      <c r="C2389" s="122" t="s">
        <v>421</v>
      </c>
      <c r="D2389" s="116">
        <v>109.3</v>
      </c>
      <c r="E2389" s="11">
        <v>109.19</v>
      </c>
      <c r="F2389" s="12">
        <v>730314</v>
      </c>
      <c r="H2389" s="21">
        <v>42986</v>
      </c>
      <c r="I2389" s="122" t="s">
        <v>60</v>
      </c>
      <c r="J2389" s="117">
        <v>64.48</v>
      </c>
      <c r="K2389" s="96">
        <v>65.34</v>
      </c>
      <c r="L2389" s="12">
        <v>1927247</v>
      </c>
      <c r="N2389" s="113" t="str">
        <f t="shared" si="148"/>
        <v>42998FLIR</v>
      </c>
      <c r="O2389" s="21">
        <v>42998</v>
      </c>
      <c r="P2389" s="122" t="s">
        <v>272</v>
      </c>
      <c r="Q2389" s="117">
        <v>39.83</v>
      </c>
      <c r="R2389" s="96">
        <v>39.71</v>
      </c>
      <c r="S2389" s="11">
        <v>828444</v>
      </c>
      <c r="T2389" s="78">
        <f t="shared" si="146"/>
        <v>997242.8666666667</v>
      </c>
      <c r="U2389" s="11">
        <f t="shared" si="149"/>
        <v>-1.5098140764392E-3</v>
      </c>
      <c r="V2389" s="119">
        <f t="shared" si="147"/>
        <v>0.17709189123665395</v>
      </c>
    </row>
    <row r="2390" spans="2:22">
      <c r="B2390" s="21">
        <v>42926</v>
      </c>
      <c r="C2390" s="122" t="s">
        <v>422</v>
      </c>
      <c r="D2390" s="116">
        <v>262.51</v>
      </c>
      <c r="E2390" s="11">
        <v>265.58</v>
      </c>
      <c r="F2390" s="12">
        <v>477715</v>
      </c>
      <c r="H2390" s="21">
        <v>42986</v>
      </c>
      <c r="I2390" s="122" t="s">
        <v>61</v>
      </c>
      <c r="J2390" s="117">
        <v>157.63999999999999</v>
      </c>
      <c r="K2390" s="96">
        <v>157.49</v>
      </c>
      <c r="L2390" s="12">
        <v>331368</v>
      </c>
      <c r="N2390" s="113" t="str">
        <f t="shared" si="148"/>
        <v>42999FLIR</v>
      </c>
      <c r="O2390" s="21">
        <v>42999</v>
      </c>
      <c r="P2390" s="122" t="s">
        <v>272</v>
      </c>
      <c r="Q2390" s="117">
        <v>39.74</v>
      </c>
      <c r="R2390" s="96">
        <v>39.51</v>
      </c>
      <c r="S2390" s="11">
        <v>1163509</v>
      </c>
      <c r="T2390" s="78">
        <f t="shared" si="146"/>
        <v>1000892.1666666666</v>
      </c>
      <c r="U2390" s="11">
        <f t="shared" si="149"/>
        <v>-5.0492407198608046E-3</v>
      </c>
      <c r="V2390" s="119">
        <f t="shared" si="147"/>
        <v>0.17732700448657246</v>
      </c>
    </row>
    <row r="2391" spans="2:22">
      <c r="B2391" s="21">
        <v>42926</v>
      </c>
      <c r="C2391" s="122" t="s">
        <v>423</v>
      </c>
      <c r="D2391" s="116">
        <v>62.49</v>
      </c>
      <c r="E2391" s="11">
        <v>61.44</v>
      </c>
      <c r="F2391" s="12">
        <v>691765</v>
      </c>
      <c r="H2391" s="21">
        <v>42986</v>
      </c>
      <c r="I2391" s="122" t="s">
        <v>62</v>
      </c>
      <c r="J2391" s="117">
        <v>140.53</v>
      </c>
      <c r="K2391" s="96">
        <v>141.83000000000001</v>
      </c>
      <c r="L2391" s="12">
        <v>268127</v>
      </c>
      <c r="N2391" s="113" t="str">
        <f t="shared" si="148"/>
        <v>43000FLIR</v>
      </c>
      <c r="O2391" s="21">
        <v>43000</v>
      </c>
      <c r="P2391" s="122" t="s">
        <v>272</v>
      </c>
      <c r="Q2391" s="117">
        <v>39.51</v>
      </c>
      <c r="R2391" s="96">
        <v>39.21</v>
      </c>
      <c r="S2391" s="11">
        <v>989860</v>
      </c>
      <c r="T2391" s="78">
        <f t="shared" si="146"/>
        <v>1023004.2</v>
      </c>
      <c r="U2391" s="11">
        <f t="shared" si="149"/>
        <v>-7.6219881190590115E-3</v>
      </c>
      <c r="V2391" s="119">
        <f t="shared" si="147"/>
        <v>0.17820226838657729</v>
      </c>
    </row>
    <row r="2392" spans="2:22">
      <c r="B2392" s="21">
        <v>42926</v>
      </c>
      <c r="C2392" s="122" t="s">
        <v>424</v>
      </c>
      <c r="D2392" s="116">
        <v>497.61</v>
      </c>
      <c r="E2392" s="11">
        <v>499.91</v>
      </c>
      <c r="F2392" s="12">
        <v>888378</v>
      </c>
      <c r="H2392" s="21">
        <v>42986</v>
      </c>
      <c r="I2392" s="122" t="s">
        <v>63</v>
      </c>
      <c r="J2392" s="117">
        <v>209.61</v>
      </c>
      <c r="K2392" s="96">
        <v>209.68</v>
      </c>
      <c r="L2392" s="12">
        <v>437617</v>
      </c>
      <c r="N2392" s="113" t="str">
        <f t="shared" si="148"/>
        <v>43003FLIR</v>
      </c>
      <c r="O2392" s="21">
        <v>43003</v>
      </c>
      <c r="P2392" s="122" t="s">
        <v>272</v>
      </c>
      <c r="Q2392" s="117">
        <v>39.25</v>
      </c>
      <c r="R2392" s="96">
        <v>39.299999999999997</v>
      </c>
      <c r="S2392" s="11">
        <v>1932840</v>
      </c>
      <c r="T2392" s="78">
        <f t="shared" si="146"/>
        <v>1028823.9666666667</v>
      </c>
      <c r="U2392" s="11">
        <f t="shared" si="149"/>
        <v>2.2927025709752408E-3</v>
      </c>
      <c r="V2392" s="119">
        <f t="shared" si="147"/>
        <v>0.17691511180218938</v>
      </c>
    </row>
    <row r="2393" spans="2:22">
      <c r="B2393" s="21">
        <v>42926</v>
      </c>
      <c r="C2393" s="122" t="s">
        <v>425</v>
      </c>
      <c r="D2393" s="116">
        <v>14.66</v>
      </c>
      <c r="E2393" s="11">
        <v>14.75</v>
      </c>
      <c r="F2393" s="12">
        <v>9640199</v>
      </c>
      <c r="H2393" s="21">
        <v>42986</v>
      </c>
      <c r="I2393" s="122" t="s">
        <v>64</v>
      </c>
      <c r="J2393" s="117">
        <v>132.24</v>
      </c>
      <c r="K2393" s="96">
        <v>129.46</v>
      </c>
      <c r="L2393" s="12">
        <v>3152543</v>
      </c>
      <c r="N2393" s="113" t="str">
        <f t="shared" si="148"/>
        <v>43004FLIR</v>
      </c>
      <c r="O2393" s="21">
        <v>43004</v>
      </c>
      <c r="P2393" s="122" t="s">
        <v>272</v>
      </c>
      <c r="Q2393" s="117">
        <v>39.42</v>
      </c>
      <c r="R2393" s="96">
        <v>38.99</v>
      </c>
      <c r="S2393" s="11">
        <v>1044496</v>
      </c>
      <c r="T2393" s="78">
        <f t="shared" si="146"/>
        <v>1071937.6000000001</v>
      </c>
      <c r="U2393" s="11">
        <f t="shared" si="149"/>
        <v>-7.9193158807094686E-3</v>
      </c>
      <c r="V2393" s="119">
        <f t="shared" si="147"/>
        <v>0.17684420950579222</v>
      </c>
    </row>
    <row r="2394" spans="2:22">
      <c r="B2394" s="21">
        <v>42926</v>
      </c>
      <c r="C2394" s="122" t="s">
        <v>426</v>
      </c>
      <c r="D2394" s="116">
        <v>48.98</v>
      </c>
      <c r="E2394" s="11">
        <v>49.39</v>
      </c>
      <c r="F2394" s="12">
        <v>871691</v>
      </c>
      <c r="H2394" s="21">
        <v>42986</v>
      </c>
      <c r="I2394" s="122" t="s">
        <v>65</v>
      </c>
      <c r="J2394" s="117">
        <v>47.29</v>
      </c>
      <c r="K2394" s="96">
        <v>47.53</v>
      </c>
      <c r="L2394" s="12">
        <v>1692877</v>
      </c>
      <c r="N2394" s="113" t="str">
        <f t="shared" si="148"/>
        <v>43005FLIR</v>
      </c>
      <c r="O2394" s="21">
        <v>43005</v>
      </c>
      <c r="P2394" s="122" t="s">
        <v>272</v>
      </c>
      <c r="Q2394" s="117">
        <v>39.11</v>
      </c>
      <c r="R2394" s="96">
        <v>39.08</v>
      </c>
      <c r="S2394" s="11">
        <v>1153130</v>
      </c>
      <c r="T2394" s="78">
        <f t="shared" si="146"/>
        <v>1087159.3</v>
      </c>
      <c r="U2394" s="11">
        <f t="shared" si="149"/>
        <v>2.305624180076044E-3</v>
      </c>
      <c r="V2394" s="119">
        <f t="shared" si="147"/>
        <v>0.17788314475767625</v>
      </c>
    </row>
    <row r="2395" spans="2:22">
      <c r="B2395" s="21">
        <v>42926</v>
      </c>
      <c r="C2395" s="122" t="s">
        <v>427</v>
      </c>
      <c r="D2395" s="116">
        <v>96.59</v>
      </c>
      <c r="E2395" s="11">
        <v>97.25</v>
      </c>
      <c r="F2395" s="12">
        <v>1082391</v>
      </c>
      <c r="H2395" s="21">
        <v>42986</v>
      </c>
      <c r="I2395" s="122" t="s">
        <v>66</v>
      </c>
      <c r="J2395" s="117">
        <v>35.42</v>
      </c>
      <c r="K2395" s="96">
        <v>35.19</v>
      </c>
      <c r="L2395" s="12">
        <v>14125018</v>
      </c>
      <c r="N2395" s="113" t="str">
        <f t="shared" si="148"/>
        <v>43006FLIR</v>
      </c>
      <c r="O2395" s="21">
        <v>43006</v>
      </c>
      <c r="P2395" s="122" t="s">
        <v>272</v>
      </c>
      <c r="Q2395" s="117">
        <v>38.93</v>
      </c>
      <c r="R2395" s="96">
        <v>39</v>
      </c>
      <c r="S2395" s="11">
        <v>2057131</v>
      </c>
      <c r="T2395" s="78">
        <f t="shared" si="146"/>
        <v>1101059.2</v>
      </c>
      <c r="U2395" s="11">
        <f t="shared" si="149"/>
        <v>-2.0491810449355693E-3</v>
      </c>
      <c r="V2395" s="119">
        <f t="shared" si="147"/>
        <v>0.17758982534122841</v>
      </c>
    </row>
    <row r="2396" spans="2:22">
      <c r="B2396" s="21">
        <v>42926</v>
      </c>
      <c r="C2396" s="122" t="s">
        <v>428</v>
      </c>
      <c r="D2396" s="116">
        <v>81.31</v>
      </c>
      <c r="E2396" s="11">
        <v>82.4</v>
      </c>
      <c r="F2396" s="12">
        <v>575573</v>
      </c>
      <c r="H2396" s="21">
        <v>42986</v>
      </c>
      <c r="I2396" s="122" t="s">
        <v>67</v>
      </c>
      <c r="J2396" s="117">
        <v>141.16999999999999</v>
      </c>
      <c r="K2396" s="96">
        <v>141.56</v>
      </c>
      <c r="L2396" s="12">
        <v>953284</v>
      </c>
      <c r="N2396" s="113" t="str">
        <f t="shared" si="148"/>
        <v>43007FLIR</v>
      </c>
      <c r="O2396" s="21">
        <v>43007</v>
      </c>
      <c r="P2396" s="122" t="s">
        <v>272</v>
      </c>
      <c r="Q2396" s="117">
        <v>39.07</v>
      </c>
      <c r="R2396" s="96">
        <v>38.909999999999997</v>
      </c>
      <c r="S2396" s="11">
        <v>1052635</v>
      </c>
      <c r="T2396" s="78">
        <f t="shared" si="146"/>
        <v>1141215.8999999999</v>
      </c>
      <c r="U2396" s="11">
        <f t="shared" si="149"/>
        <v>-2.3103591331842584E-3</v>
      </c>
      <c r="V2396" s="119">
        <f t="shared" si="147"/>
        <v>0.17510689824797365</v>
      </c>
    </row>
    <row r="2397" spans="2:22">
      <c r="B2397" s="21">
        <v>42926</v>
      </c>
      <c r="C2397" s="122" t="s">
        <v>429</v>
      </c>
      <c r="D2397" s="116">
        <v>72.150000000000006</v>
      </c>
      <c r="E2397" s="11">
        <v>72.42</v>
      </c>
      <c r="F2397" s="12">
        <v>1480569</v>
      </c>
      <c r="H2397" s="21">
        <v>42986</v>
      </c>
      <c r="I2397" s="122" t="s">
        <v>68</v>
      </c>
      <c r="J2397" s="117">
        <v>54.67</v>
      </c>
      <c r="K2397" s="96">
        <v>54.78</v>
      </c>
      <c r="L2397" s="12">
        <v>1449721</v>
      </c>
      <c r="N2397" s="113" t="str">
        <f t="shared" si="148"/>
        <v>42919FLR</v>
      </c>
      <c r="O2397" s="21">
        <v>42919</v>
      </c>
      <c r="P2397" s="122" t="s">
        <v>273</v>
      </c>
      <c r="Q2397" s="116">
        <v>46.11</v>
      </c>
      <c r="R2397" s="11">
        <v>46.55</v>
      </c>
      <c r="S2397" s="11">
        <v>691838</v>
      </c>
      <c r="T2397" s="78">
        <f t="shared" si="146"/>
        <v>1141280.3999999999</v>
      </c>
      <c r="U2397" s="11">
        <f t="shared" si="149"/>
        <v>0.17927571672661397</v>
      </c>
      <c r="V2397" s="119">
        <f t="shared" si="147"/>
        <v>0.17013932541421012</v>
      </c>
    </row>
    <row r="2398" spans="2:22">
      <c r="B2398" s="21">
        <v>42926</v>
      </c>
      <c r="C2398" s="122" t="s">
        <v>430</v>
      </c>
      <c r="D2398" s="116">
        <v>76.63</v>
      </c>
      <c r="E2398" s="11">
        <v>76.819999999999993</v>
      </c>
      <c r="F2398" s="12">
        <v>646157</v>
      </c>
      <c r="H2398" s="21">
        <v>42986</v>
      </c>
      <c r="I2398" s="122" t="s">
        <v>69</v>
      </c>
      <c r="J2398" s="117">
        <v>20.12</v>
      </c>
      <c r="K2398" s="96">
        <v>20.38</v>
      </c>
      <c r="L2398" s="12">
        <v>5241529</v>
      </c>
      <c r="N2398" s="113" t="str">
        <f t="shared" si="148"/>
        <v>42921FLR</v>
      </c>
      <c r="O2398" s="21">
        <v>42921</v>
      </c>
      <c r="P2398" s="122" t="s">
        <v>273</v>
      </c>
      <c r="Q2398" s="116">
        <v>46.52</v>
      </c>
      <c r="R2398" s="11">
        <v>46.25</v>
      </c>
      <c r="S2398" s="11">
        <v>2729279</v>
      </c>
      <c r="T2398" s="78">
        <f t="shared" si="146"/>
        <v>1138979.6666666667</v>
      </c>
      <c r="U2398" s="11">
        <f t="shared" si="149"/>
        <v>-6.4655397646418604E-3</v>
      </c>
      <c r="V2398" s="119">
        <f t="shared" si="147"/>
        <v>0.54211278198294166</v>
      </c>
    </row>
    <row r="2399" spans="2:22">
      <c r="B2399" s="21">
        <v>42926</v>
      </c>
      <c r="C2399" s="122" t="s">
        <v>431</v>
      </c>
      <c r="D2399" s="116">
        <v>163.41</v>
      </c>
      <c r="E2399" s="11">
        <v>164.69</v>
      </c>
      <c r="F2399" s="12">
        <v>559226</v>
      </c>
      <c r="H2399" s="21">
        <v>42986</v>
      </c>
      <c r="I2399" s="122" t="s">
        <v>70</v>
      </c>
      <c r="J2399" s="117">
        <v>84.79</v>
      </c>
      <c r="K2399" s="96">
        <v>87.46</v>
      </c>
      <c r="L2399" s="12">
        <v>2980886</v>
      </c>
      <c r="N2399" s="113" t="str">
        <f t="shared" si="148"/>
        <v>42922FLR</v>
      </c>
      <c r="O2399" s="21">
        <v>42922</v>
      </c>
      <c r="P2399" s="122" t="s">
        <v>273</v>
      </c>
      <c r="Q2399" s="116">
        <v>46.1</v>
      </c>
      <c r="R2399" s="11">
        <v>45.21</v>
      </c>
      <c r="S2399" s="11">
        <v>1224224</v>
      </c>
      <c r="T2399" s="78">
        <f t="shared" si="146"/>
        <v>1205858.2333333334</v>
      </c>
      <c r="U2399" s="11">
        <f t="shared" si="149"/>
        <v>-2.2743162651920366E-2</v>
      </c>
      <c r="V2399" s="119">
        <f t="shared" si="147"/>
        <v>0.54060992724273427</v>
      </c>
    </row>
    <row r="2400" spans="2:22">
      <c r="B2400" s="21">
        <v>42926</v>
      </c>
      <c r="C2400" s="122" t="s">
        <v>432</v>
      </c>
      <c r="D2400" s="116">
        <v>233.69</v>
      </c>
      <c r="E2400" s="11">
        <v>234.74</v>
      </c>
      <c r="F2400" s="12">
        <v>443574</v>
      </c>
      <c r="H2400" s="21">
        <v>42986</v>
      </c>
      <c r="I2400" s="122" t="s">
        <v>71</v>
      </c>
      <c r="J2400" s="117">
        <v>39.770000000000003</v>
      </c>
      <c r="K2400" s="96">
        <v>40.04</v>
      </c>
      <c r="L2400" s="12">
        <v>1379684</v>
      </c>
      <c r="N2400" s="113" t="str">
        <f t="shared" si="148"/>
        <v>42923FLR</v>
      </c>
      <c r="O2400" s="21">
        <v>42923</v>
      </c>
      <c r="P2400" s="122" t="s">
        <v>273</v>
      </c>
      <c r="Q2400" s="116">
        <v>45.21</v>
      </c>
      <c r="R2400" s="11">
        <v>45.34</v>
      </c>
      <c r="S2400" s="11">
        <v>1255985</v>
      </c>
      <c r="T2400" s="78">
        <f t="shared" si="146"/>
        <v>1223835.7</v>
      </c>
      <c r="U2400" s="11">
        <f t="shared" si="149"/>
        <v>2.8713437728692197E-3</v>
      </c>
      <c r="V2400" s="119">
        <f t="shared" si="147"/>
        <v>0.54692855465350065</v>
      </c>
    </row>
    <row r="2401" spans="2:22">
      <c r="B2401" s="21">
        <v>42926</v>
      </c>
      <c r="C2401" s="122" t="s">
        <v>433</v>
      </c>
      <c r="D2401" s="116">
        <v>56.05</v>
      </c>
      <c r="E2401" s="11">
        <v>54.8</v>
      </c>
      <c r="F2401" s="12">
        <v>4575628</v>
      </c>
      <c r="H2401" s="21">
        <v>42986</v>
      </c>
      <c r="I2401" s="122" t="s">
        <v>72</v>
      </c>
      <c r="J2401" s="117">
        <v>344.28332999999998</v>
      </c>
      <c r="K2401" s="96">
        <v>347.53</v>
      </c>
      <c r="L2401" s="12">
        <v>940223.98100000003</v>
      </c>
      <c r="N2401" s="113" t="str">
        <f t="shared" si="148"/>
        <v>42926FLR</v>
      </c>
      <c r="O2401" s="21">
        <v>42926</v>
      </c>
      <c r="P2401" s="122" t="s">
        <v>273</v>
      </c>
      <c r="Q2401" s="116">
        <v>45.14</v>
      </c>
      <c r="R2401" s="11">
        <v>45.37</v>
      </c>
      <c r="S2401" s="11">
        <v>919336</v>
      </c>
      <c r="T2401" s="78">
        <f t="shared" si="146"/>
        <v>1237274.2666666666</v>
      </c>
      <c r="U2401" s="11">
        <f t="shared" si="149"/>
        <v>6.6144859648939957E-4</v>
      </c>
      <c r="V2401" s="119">
        <f t="shared" si="147"/>
        <v>0.54508158750736413</v>
      </c>
    </row>
    <row r="2402" spans="2:22">
      <c r="B2402" s="21">
        <v>42926</v>
      </c>
      <c r="C2402" s="122" t="s">
        <v>434</v>
      </c>
      <c r="D2402" s="116">
        <v>21.29</v>
      </c>
      <c r="E2402" s="11">
        <v>21.77</v>
      </c>
      <c r="F2402" s="12">
        <v>3980201</v>
      </c>
      <c r="H2402" s="21">
        <v>42986</v>
      </c>
      <c r="I2402" s="122" t="s">
        <v>73</v>
      </c>
      <c r="J2402" s="117">
        <v>122.44</v>
      </c>
      <c r="K2402" s="96">
        <v>124.37</v>
      </c>
      <c r="L2402" s="12">
        <v>707806</v>
      </c>
      <c r="N2402" s="113" t="str">
        <f t="shared" si="148"/>
        <v>42927FLR</v>
      </c>
      <c r="O2402" s="21">
        <v>42927</v>
      </c>
      <c r="P2402" s="122" t="s">
        <v>273</v>
      </c>
      <c r="Q2402" s="116">
        <v>45.37</v>
      </c>
      <c r="R2402" s="11">
        <v>45.27</v>
      </c>
      <c r="S2402" s="11">
        <v>1108060</v>
      </c>
      <c r="T2402" s="78">
        <f t="shared" si="146"/>
        <v>1234644.6333333333</v>
      </c>
      <c r="U2402" s="11">
        <f t="shared" si="149"/>
        <v>-2.2065322280052373E-3</v>
      </c>
      <c r="V2402" s="119">
        <f t="shared" si="147"/>
        <v>0.54490331404156001</v>
      </c>
    </row>
    <row r="2403" spans="2:22">
      <c r="B2403" s="21">
        <v>42926</v>
      </c>
      <c r="C2403" s="122" t="s">
        <v>435</v>
      </c>
      <c r="D2403" s="116">
        <v>64.19</v>
      </c>
      <c r="E2403" s="11">
        <v>64.34</v>
      </c>
      <c r="F2403" s="12">
        <v>762535</v>
      </c>
      <c r="H2403" s="21">
        <v>42989</v>
      </c>
      <c r="I2403" s="122" t="s">
        <v>24</v>
      </c>
      <c r="J2403" s="117">
        <v>28.82</v>
      </c>
      <c r="K2403" s="96">
        <v>28.92</v>
      </c>
      <c r="L2403" s="12">
        <v>4120945</v>
      </c>
      <c r="N2403" s="113" t="str">
        <f t="shared" si="148"/>
        <v>42928FLR</v>
      </c>
      <c r="O2403" s="21">
        <v>42928</v>
      </c>
      <c r="P2403" s="122" t="s">
        <v>273</v>
      </c>
      <c r="Q2403" s="116">
        <v>45.67</v>
      </c>
      <c r="R2403" s="11">
        <v>45.48</v>
      </c>
      <c r="S2403" s="11">
        <v>1020350</v>
      </c>
      <c r="T2403" s="78">
        <f t="shared" si="146"/>
        <v>1247031.3999999999</v>
      </c>
      <c r="U2403" s="11">
        <f t="shared" si="149"/>
        <v>4.6281074344680173E-3</v>
      </c>
      <c r="V2403" s="119">
        <f t="shared" si="147"/>
        <v>0.54523176149241515</v>
      </c>
    </row>
    <row r="2404" spans="2:22">
      <c r="B2404" s="21">
        <v>42926</v>
      </c>
      <c r="C2404" s="122" t="s">
        <v>436</v>
      </c>
      <c r="D2404" s="116">
        <v>165.87</v>
      </c>
      <c r="E2404" s="11">
        <v>166.04</v>
      </c>
      <c r="F2404" s="12">
        <v>1607972</v>
      </c>
      <c r="H2404" s="21">
        <v>42989</v>
      </c>
      <c r="I2404" s="122" t="s">
        <v>25</v>
      </c>
      <c r="J2404" s="117">
        <v>37.11</v>
      </c>
      <c r="K2404" s="96">
        <v>37.35</v>
      </c>
      <c r="L2404" s="12">
        <v>13499775</v>
      </c>
      <c r="N2404" s="113" t="str">
        <f t="shared" si="148"/>
        <v>42929FLR</v>
      </c>
      <c r="O2404" s="21">
        <v>42929</v>
      </c>
      <c r="P2404" s="122" t="s">
        <v>273</v>
      </c>
      <c r="Q2404" s="116">
        <v>45.34</v>
      </c>
      <c r="R2404" s="11">
        <v>45.22</v>
      </c>
      <c r="S2404" s="11">
        <v>1674774</v>
      </c>
      <c r="T2404" s="78">
        <f t="shared" si="146"/>
        <v>1215844.8999999999</v>
      </c>
      <c r="U2404" s="11">
        <f t="shared" si="149"/>
        <v>-5.7332020325114169E-3</v>
      </c>
      <c r="V2404" s="119">
        <f t="shared" si="147"/>
        <v>0.54265239248334296</v>
      </c>
    </row>
    <row r="2405" spans="2:22">
      <c r="B2405" s="21">
        <v>42926</v>
      </c>
      <c r="C2405" s="122" t="s">
        <v>437</v>
      </c>
      <c r="D2405" s="116">
        <v>137.16999999999999</v>
      </c>
      <c r="E2405" s="11">
        <v>134.49</v>
      </c>
      <c r="F2405" s="12">
        <v>924038</v>
      </c>
      <c r="H2405" s="21">
        <v>42989</v>
      </c>
      <c r="I2405" s="122" t="s">
        <v>26</v>
      </c>
      <c r="J2405" s="117">
        <v>934.25</v>
      </c>
      <c r="K2405" s="96">
        <v>929.08</v>
      </c>
      <c r="L2405" s="12">
        <v>1266991</v>
      </c>
      <c r="N2405" s="113" t="str">
        <f t="shared" si="148"/>
        <v>42930FLR</v>
      </c>
      <c r="O2405" s="21">
        <v>42930</v>
      </c>
      <c r="P2405" s="122" t="s">
        <v>273</v>
      </c>
      <c r="Q2405" s="116">
        <v>45.35</v>
      </c>
      <c r="R2405" s="11">
        <v>45.16</v>
      </c>
      <c r="S2405" s="11">
        <v>894959</v>
      </c>
      <c r="T2405" s="78">
        <f t="shared" si="146"/>
        <v>1251222.6666666667</v>
      </c>
      <c r="U2405" s="11">
        <f t="shared" si="149"/>
        <v>-1.3277275683626134E-3</v>
      </c>
      <c r="V2405" s="119">
        <f t="shared" si="147"/>
        <v>0.54379191343043687</v>
      </c>
    </row>
    <row r="2406" spans="2:22">
      <c r="B2406" s="21">
        <v>42926</v>
      </c>
      <c r="C2406" s="122" t="s">
        <v>438</v>
      </c>
      <c r="D2406" s="116">
        <v>58.18</v>
      </c>
      <c r="E2406" s="11">
        <v>57.81</v>
      </c>
      <c r="F2406" s="12">
        <v>4832094</v>
      </c>
      <c r="H2406" s="21">
        <v>42989</v>
      </c>
      <c r="I2406" s="122" t="s">
        <v>27</v>
      </c>
      <c r="J2406" s="117">
        <v>947.2</v>
      </c>
      <c r="K2406" s="96">
        <v>943.29</v>
      </c>
      <c r="L2406" s="12">
        <v>1337365</v>
      </c>
      <c r="N2406" s="113" t="str">
        <f t="shared" si="148"/>
        <v>42933FLR</v>
      </c>
      <c r="O2406" s="21">
        <v>42933</v>
      </c>
      <c r="P2406" s="122" t="s">
        <v>273</v>
      </c>
      <c r="Q2406" s="116">
        <v>45.03</v>
      </c>
      <c r="R2406" s="11">
        <v>45.42</v>
      </c>
      <c r="S2406" s="11">
        <v>1397295</v>
      </c>
      <c r="T2406" s="78">
        <f t="shared" si="146"/>
        <v>1250411.1000000001</v>
      </c>
      <c r="U2406" s="11">
        <f t="shared" si="149"/>
        <v>5.74079739595134E-3</v>
      </c>
      <c r="V2406" s="119">
        <f t="shared" si="147"/>
        <v>0.54257139010090882</v>
      </c>
    </row>
    <row r="2407" spans="2:22">
      <c r="B2407" s="21">
        <v>42926</v>
      </c>
      <c r="C2407" s="122" t="s">
        <v>439</v>
      </c>
      <c r="D2407" s="116">
        <v>64.94</v>
      </c>
      <c r="E2407" s="11">
        <v>63.75</v>
      </c>
      <c r="F2407" s="12">
        <v>1368002</v>
      </c>
      <c r="H2407" s="21">
        <v>42989</v>
      </c>
      <c r="I2407" s="122" t="s">
        <v>28</v>
      </c>
      <c r="J2407" s="117">
        <v>85.68</v>
      </c>
      <c r="K2407" s="96">
        <v>85.82</v>
      </c>
      <c r="L2407" s="12">
        <v>752145</v>
      </c>
      <c r="N2407" s="113" t="str">
        <f t="shared" si="148"/>
        <v>42934FLR</v>
      </c>
      <c r="O2407" s="21">
        <v>42934</v>
      </c>
      <c r="P2407" s="122" t="s">
        <v>273</v>
      </c>
      <c r="Q2407" s="116">
        <v>45.39</v>
      </c>
      <c r="R2407" s="11">
        <v>44.8</v>
      </c>
      <c r="S2407" s="11">
        <v>1148169</v>
      </c>
      <c r="T2407" s="78">
        <f t="shared" si="146"/>
        <v>1264698.1666666667</v>
      </c>
      <c r="U2407" s="11">
        <f t="shared" si="149"/>
        <v>-1.3744397256473003E-2</v>
      </c>
      <c r="V2407" s="119">
        <f t="shared" si="147"/>
        <v>0.54000929378131513</v>
      </c>
    </row>
    <row r="2408" spans="2:22">
      <c r="B2408" s="21">
        <v>42926</v>
      </c>
      <c r="C2408" s="122" t="s">
        <v>440</v>
      </c>
      <c r="D2408" s="116">
        <v>43.21</v>
      </c>
      <c r="E2408" s="11">
        <v>43.63</v>
      </c>
      <c r="F2408" s="12">
        <v>3780214</v>
      </c>
      <c r="H2408" s="21">
        <v>42989</v>
      </c>
      <c r="I2408" s="122" t="s">
        <v>29</v>
      </c>
      <c r="J2408" s="117">
        <v>95.58</v>
      </c>
      <c r="K2408" s="96">
        <v>96.5</v>
      </c>
      <c r="L2408" s="12">
        <v>924407</v>
      </c>
      <c r="N2408" s="113" t="str">
        <f t="shared" si="148"/>
        <v>42935FLR</v>
      </c>
      <c r="O2408" s="21">
        <v>42935</v>
      </c>
      <c r="P2408" s="122" t="s">
        <v>273</v>
      </c>
      <c r="Q2408" s="116">
        <v>44.92</v>
      </c>
      <c r="R2408" s="11">
        <v>45.47</v>
      </c>
      <c r="S2408" s="11">
        <v>2649047</v>
      </c>
      <c r="T2408" s="78">
        <f t="shared" si="146"/>
        <v>1269916.5</v>
      </c>
      <c r="U2408" s="11">
        <f t="shared" si="149"/>
        <v>1.4844628415979689E-2</v>
      </c>
      <c r="V2408" s="119">
        <f t="shared" si="147"/>
        <v>0.54298302081637906</v>
      </c>
    </row>
    <row r="2409" spans="2:22">
      <c r="B2409" s="21">
        <v>42926</v>
      </c>
      <c r="C2409" s="122" t="s">
        <v>441</v>
      </c>
      <c r="D2409" s="116">
        <v>45.29</v>
      </c>
      <c r="E2409" s="11">
        <v>45.84</v>
      </c>
      <c r="F2409" s="12">
        <v>1816340</v>
      </c>
      <c r="H2409" s="21">
        <v>42989</v>
      </c>
      <c r="I2409" s="122" t="s">
        <v>30</v>
      </c>
      <c r="J2409" s="117">
        <v>25.77</v>
      </c>
      <c r="K2409" s="96">
        <v>25.94</v>
      </c>
      <c r="L2409" s="12">
        <v>5908669</v>
      </c>
      <c r="N2409" s="113" t="str">
        <f t="shared" si="148"/>
        <v>42936FLR</v>
      </c>
      <c r="O2409" s="21">
        <v>42936</v>
      </c>
      <c r="P2409" s="122" t="s">
        <v>273</v>
      </c>
      <c r="Q2409" s="116">
        <v>45.5</v>
      </c>
      <c r="R2409" s="11">
        <v>45.16</v>
      </c>
      <c r="S2409" s="11">
        <v>881577</v>
      </c>
      <c r="T2409" s="78">
        <f t="shared" si="146"/>
        <v>1331951.2333333334</v>
      </c>
      <c r="U2409" s="11">
        <f t="shared" si="149"/>
        <v>-6.841028555457933E-3</v>
      </c>
      <c r="V2409" s="119">
        <f t="shared" si="147"/>
        <v>0.54323705031722558</v>
      </c>
    </row>
    <row r="2410" spans="2:22">
      <c r="B2410" s="21">
        <v>42926</v>
      </c>
      <c r="C2410" s="122" t="s">
        <v>442</v>
      </c>
      <c r="D2410" s="116">
        <v>351.76</v>
      </c>
      <c r="E2410" s="11">
        <v>351.93</v>
      </c>
      <c r="F2410" s="12">
        <v>403904</v>
      </c>
      <c r="H2410" s="21">
        <v>42989</v>
      </c>
      <c r="I2410" s="122" t="s">
        <v>31</v>
      </c>
      <c r="J2410" s="117">
        <v>52.55</v>
      </c>
      <c r="K2410" s="96">
        <v>52.15</v>
      </c>
      <c r="L2410" s="12">
        <v>989376</v>
      </c>
      <c r="N2410" s="113" t="str">
        <f t="shared" si="148"/>
        <v>42937FLR</v>
      </c>
      <c r="O2410" s="21">
        <v>42937</v>
      </c>
      <c r="P2410" s="122" t="s">
        <v>273</v>
      </c>
      <c r="Q2410" s="116">
        <v>45.03</v>
      </c>
      <c r="R2410" s="11">
        <v>45.01</v>
      </c>
      <c r="S2410" s="11">
        <v>1570034</v>
      </c>
      <c r="T2410" s="78">
        <f t="shared" si="146"/>
        <v>1315306.3666666667</v>
      </c>
      <c r="U2410" s="11">
        <f t="shared" si="149"/>
        <v>-3.3270519766198711E-3</v>
      </c>
      <c r="V2410" s="119">
        <f t="shared" si="147"/>
        <v>0.54412551061344927</v>
      </c>
    </row>
    <row r="2411" spans="2:22">
      <c r="B2411" s="21">
        <v>42926</v>
      </c>
      <c r="C2411" s="122" t="s">
        <v>443</v>
      </c>
      <c r="D2411" s="116">
        <v>61.83</v>
      </c>
      <c r="E2411" s="11">
        <v>60.93</v>
      </c>
      <c r="F2411" s="12">
        <v>1168129</v>
      </c>
      <c r="H2411" s="21">
        <v>42989</v>
      </c>
      <c r="I2411" s="122" t="s">
        <v>32</v>
      </c>
      <c r="J2411" s="117">
        <v>220.07</v>
      </c>
      <c r="K2411" s="96">
        <v>221.06</v>
      </c>
      <c r="L2411" s="12">
        <v>2971497</v>
      </c>
      <c r="N2411" s="113" t="str">
        <f t="shared" si="148"/>
        <v>42940FLR</v>
      </c>
      <c r="O2411" s="21">
        <v>42940</v>
      </c>
      <c r="P2411" s="122" t="s">
        <v>273</v>
      </c>
      <c r="Q2411" s="116">
        <v>45.04</v>
      </c>
      <c r="R2411" s="11">
        <v>44.72</v>
      </c>
      <c r="S2411" s="11">
        <v>916292</v>
      </c>
      <c r="T2411" s="78">
        <f t="shared" si="146"/>
        <v>1346444.9333333333</v>
      </c>
      <c r="U2411" s="11">
        <f t="shared" si="149"/>
        <v>-6.4638584579976262E-3</v>
      </c>
      <c r="V2411" s="119">
        <f t="shared" si="147"/>
        <v>0.54372705920540054</v>
      </c>
    </row>
    <row r="2412" spans="2:22">
      <c r="B2412" s="21">
        <v>42926</v>
      </c>
      <c r="C2412" s="122" t="s">
        <v>444</v>
      </c>
      <c r="D2412" s="116">
        <v>115.45</v>
      </c>
      <c r="E2412" s="11">
        <v>114.41</v>
      </c>
      <c r="F2412" s="12">
        <v>739194</v>
      </c>
      <c r="H2412" s="21">
        <v>42989</v>
      </c>
      <c r="I2412" s="122" t="s">
        <v>33</v>
      </c>
      <c r="J2412" s="117">
        <v>30.77</v>
      </c>
      <c r="K2412" s="96">
        <v>31.55</v>
      </c>
      <c r="L2412" s="12">
        <v>5611346</v>
      </c>
      <c r="N2412" s="113" t="str">
        <f t="shared" si="148"/>
        <v>42941FLR</v>
      </c>
      <c r="O2412" s="21">
        <v>42941</v>
      </c>
      <c r="P2412" s="122" t="s">
        <v>273</v>
      </c>
      <c r="Q2412" s="116">
        <v>45.28</v>
      </c>
      <c r="R2412" s="11">
        <v>45.68</v>
      </c>
      <c r="S2412" s="11">
        <v>1513254</v>
      </c>
      <c r="T2412" s="78">
        <f t="shared" si="146"/>
        <v>1346404.3</v>
      </c>
      <c r="U2412" s="11">
        <f t="shared" si="149"/>
        <v>2.1239736500910978E-2</v>
      </c>
      <c r="V2412" s="119">
        <f t="shared" si="147"/>
        <v>0.54484162973053363</v>
      </c>
    </row>
    <row r="2413" spans="2:22">
      <c r="B2413" s="21">
        <v>42926</v>
      </c>
      <c r="C2413" s="122" t="s">
        <v>445</v>
      </c>
      <c r="D2413" s="116">
        <v>64.819999999999993</v>
      </c>
      <c r="E2413" s="11">
        <v>65.349999999999994</v>
      </c>
      <c r="F2413" s="12">
        <v>5873639</v>
      </c>
      <c r="H2413" s="21">
        <v>42989</v>
      </c>
      <c r="I2413" s="122" t="s">
        <v>34</v>
      </c>
      <c r="J2413" s="117">
        <v>165.7</v>
      </c>
      <c r="K2413" s="96">
        <v>164.59</v>
      </c>
      <c r="L2413" s="12">
        <v>637266</v>
      </c>
      <c r="N2413" s="113" t="str">
        <f t="shared" si="148"/>
        <v>42942FLR</v>
      </c>
      <c r="O2413" s="21">
        <v>42942</v>
      </c>
      <c r="P2413" s="122" t="s">
        <v>273</v>
      </c>
      <c r="Q2413" s="116">
        <v>45.71</v>
      </c>
      <c r="R2413" s="11">
        <v>45.36</v>
      </c>
      <c r="S2413" s="11">
        <v>864491</v>
      </c>
      <c r="T2413" s="78">
        <f t="shared" si="146"/>
        <v>1358954.3333333333</v>
      </c>
      <c r="U2413" s="11">
        <f t="shared" si="149"/>
        <v>-7.0299059282581738E-3</v>
      </c>
      <c r="V2413" s="119">
        <f t="shared" si="147"/>
        <v>0.54411999943545641</v>
      </c>
    </row>
    <row r="2414" spans="2:22">
      <c r="B2414" s="21">
        <v>42926</v>
      </c>
      <c r="C2414" s="122" t="s">
        <v>446</v>
      </c>
      <c r="D2414" s="116">
        <v>102.6</v>
      </c>
      <c r="E2414" s="11">
        <v>100.72</v>
      </c>
      <c r="F2414" s="12">
        <v>523102</v>
      </c>
      <c r="H2414" s="21">
        <v>42989</v>
      </c>
      <c r="I2414" s="122" t="s">
        <v>35</v>
      </c>
      <c r="J2414" s="117">
        <v>40.43</v>
      </c>
      <c r="K2414" s="96">
        <v>40.630000000000003</v>
      </c>
      <c r="L2414" s="12">
        <v>10529778</v>
      </c>
      <c r="N2414" s="113" t="str">
        <f t="shared" si="148"/>
        <v>42943FLR</v>
      </c>
      <c r="O2414" s="21">
        <v>42943</v>
      </c>
      <c r="P2414" s="122" t="s">
        <v>273</v>
      </c>
      <c r="Q2414" s="116">
        <v>45.38</v>
      </c>
      <c r="R2414" s="11">
        <v>45.52</v>
      </c>
      <c r="S2414" s="11">
        <v>997483</v>
      </c>
      <c r="T2414" s="78">
        <f t="shared" si="146"/>
        <v>1362479.7666666666</v>
      </c>
      <c r="U2414" s="11">
        <f t="shared" si="149"/>
        <v>3.5211303985789606E-3</v>
      </c>
      <c r="V2414" s="119">
        <f t="shared" si="147"/>
        <v>0.54513048189243096</v>
      </c>
    </row>
    <row r="2415" spans="2:22">
      <c r="B2415" s="21">
        <v>42926</v>
      </c>
      <c r="C2415" s="122" t="s">
        <v>447</v>
      </c>
      <c r="D2415" s="116">
        <v>155.12</v>
      </c>
      <c r="E2415" s="11">
        <v>154.13999999999999</v>
      </c>
      <c r="F2415" s="12">
        <v>605002</v>
      </c>
      <c r="H2415" s="21">
        <v>42989</v>
      </c>
      <c r="I2415" s="122" t="s">
        <v>36</v>
      </c>
      <c r="J2415" s="117">
        <v>94.98</v>
      </c>
      <c r="K2415" s="96">
        <v>95.8</v>
      </c>
      <c r="L2415" s="12">
        <v>1644190</v>
      </c>
      <c r="N2415" s="113" t="str">
        <f t="shared" si="148"/>
        <v>42944FLR</v>
      </c>
      <c r="O2415" s="21">
        <v>42944</v>
      </c>
      <c r="P2415" s="122" t="s">
        <v>273</v>
      </c>
      <c r="Q2415" s="116">
        <v>45.36</v>
      </c>
      <c r="R2415" s="11">
        <v>44.58</v>
      </c>
      <c r="S2415" s="11">
        <v>1395576</v>
      </c>
      <c r="T2415" s="78">
        <f t="shared" ref="T2415:T2478" si="150">AVERAGE(S2385:S2414)</f>
        <v>1368663.8333333333</v>
      </c>
      <c r="U2415" s="11">
        <f t="shared" si="149"/>
        <v>-2.0866461860352844E-2</v>
      </c>
      <c r="V2415" s="119">
        <f t="shared" ref="V2415:V2478" si="151">_xlfn.STDEV.S(U2385:U2414)*(250)^0.5</f>
        <v>0.54435613627234802</v>
      </c>
    </row>
    <row r="2416" spans="2:22">
      <c r="B2416" s="21">
        <v>42926</v>
      </c>
      <c r="C2416" s="122" t="s">
        <v>448</v>
      </c>
      <c r="D2416" s="116">
        <v>67.16</v>
      </c>
      <c r="E2416" s="11">
        <v>67.31</v>
      </c>
      <c r="F2416" s="12">
        <v>839788</v>
      </c>
      <c r="H2416" s="21">
        <v>42989</v>
      </c>
      <c r="I2416" s="122" t="s">
        <v>37</v>
      </c>
      <c r="J2416" s="117">
        <v>12.48</v>
      </c>
      <c r="K2416" s="96">
        <v>12.54</v>
      </c>
      <c r="L2416" s="12">
        <v>9042601</v>
      </c>
      <c r="N2416" s="113" t="str">
        <f t="shared" si="148"/>
        <v>42947FLR</v>
      </c>
      <c r="O2416" s="21">
        <v>42947</v>
      </c>
      <c r="P2416" s="122" t="s">
        <v>273</v>
      </c>
      <c r="Q2416" s="116">
        <v>44.63</v>
      </c>
      <c r="R2416" s="11">
        <v>43.43</v>
      </c>
      <c r="S2416" s="11">
        <v>4408406</v>
      </c>
      <c r="T2416" s="78">
        <f t="shared" si="150"/>
        <v>1399744.1</v>
      </c>
      <c r="U2416" s="11">
        <f t="shared" si="149"/>
        <v>-2.6134881410992222E-2</v>
      </c>
      <c r="V2416" s="119">
        <f t="shared" si="151"/>
        <v>0.54945042346243467</v>
      </c>
    </row>
    <row r="2417" spans="2:22">
      <c r="B2417" s="21">
        <v>42926</v>
      </c>
      <c r="C2417" s="122" t="s">
        <v>449</v>
      </c>
      <c r="D2417" s="116">
        <v>73.05</v>
      </c>
      <c r="E2417" s="11">
        <v>73.5</v>
      </c>
      <c r="F2417" s="12">
        <v>833020</v>
      </c>
      <c r="H2417" s="21">
        <v>42989</v>
      </c>
      <c r="I2417" s="122" t="s">
        <v>38</v>
      </c>
      <c r="J2417" s="117">
        <v>25.17</v>
      </c>
      <c r="K2417" s="96">
        <v>25.43</v>
      </c>
      <c r="L2417" s="12">
        <v>3237749</v>
      </c>
      <c r="N2417" s="113" t="str">
        <f t="shared" si="148"/>
        <v>42948FLR</v>
      </c>
      <c r="O2417" s="21">
        <v>42948</v>
      </c>
      <c r="P2417" s="122" t="s">
        <v>273</v>
      </c>
      <c r="Q2417" s="116">
        <v>43.62</v>
      </c>
      <c r="R2417" s="11">
        <v>43.89</v>
      </c>
      <c r="S2417" s="11">
        <v>1681240</v>
      </c>
      <c r="T2417" s="78">
        <f t="shared" si="150"/>
        <v>1494218.4666666666</v>
      </c>
      <c r="U2417" s="11">
        <f t="shared" si="149"/>
        <v>1.0536057153412227E-2</v>
      </c>
      <c r="V2417" s="119">
        <f t="shared" si="151"/>
        <v>0.5552815389401845</v>
      </c>
    </row>
    <row r="2418" spans="2:22">
      <c r="B2418" s="21">
        <v>42926</v>
      </c>
      <c r="C2418" s="122" t="s">
        <v>450</v>
      </c>
      <c r="D2418" s="116">
        <v>47.66</v>
      </c>
      <c r="E2418" s="11">
        <v>47.28</v>
      </c>
      <c r="F2418" s="12">
        <v>3980145</v>
      </c>
      <c r="H2418" s="21">
        <v>42989</v>
      </c>
      <c r="I2418" s="122" t="s">
        <v>39</v>
      </c>
      <c r="J2418" s="117">
        <v>77.81</v>
      </c>
      <c r="K2418" s="96">
        <v>78.349999999999994</v>
      </c>
      <c r="L2418" s="12">
        <v>1876833</v>
      </c>
      <c r="N2418" s="113" t="str">
        <f t="shared" si="148"/>
        <v>42949FLR</v>
      </c>
      <c r="O2418" s="21">
        <v>42949</v>
      </c>
      <c r="P2418" s="122" t="s">
        <v>273</v>
      </c>
      <c r="Q2418" s="116">
        <v>43.79</v>
      </c>
      <c r="R2418" s="11">
        <v>43.84</v>
      </c>
      <c r="S2418" s="11">
        <v>1468383</v>
      </c>
      <c r="T2418" s="78">
        <f t="shared" si="150"/>
        <v>1458145.5333333334</v>
      </c>
      <c r="U2418" s="11">
        <f t="shared" si="149"/>
        <v>-1.139861060382523E-3</v>
      </c>
      <c r="V2418" s="119">
        <f t="shared" si="151"/>
        <v>0.55333200786423287</v>
      </c>
    </row>
    <row r="2419" spans="2:22">
      <c r="B2419" s="21">
        <v>42926</v>
      </c>
      <c r="C2419" s="122" t="s">
        <v>451</v>
      </c>
      <c r="D2419" s="116">
        <v>156.86000000000001</v>
      </c>
      <c r="E2419" s="11">
        <v>155.44</v>
      </c>
      <c r="F2419" s="12">
        <v>1140400</v>
      </c>
      <c r="H2419" s="21">
        <v>42989</v>
      </c>
      <c r="I2419" s="122" t="s">
        <v>40</v>
      </c>
      <c r="J2419" s="117">
        <v>74.569999999999993</v>
      </c>
      <c r="K2419" s="96">
        <v>75.36</v>
      </c>
      <c r="L2419" s="12">
        <v>1722360</v>
      </c>
      <c r="N2419" s="113" t="str">
        <f t="shared" si="148"/>
        <v>42950FLR</v>
      </c>
      <c r="O2419" s="21">
        <v>42950</v>
      </c>
      <c r="P2419" s="122" t="s">
        <v>273</v>
      </c>
      <c r="Q2419" s="116">
        <v>43.61</v>
      </c>
      <c r="R2419" s="11">
        <v>43.86</v>
      </c>
      <c r="S2419" s="11">
        <v>1856152</v>
      </c>
      <c r="T2419" s="78">
        <f t="shared" si="150"/>
        <v>1421069.9</v>
      </c>
      <c r="U2419" s="11">
        <f t="shared" si="149"/>
        <v>4.5610034998195143E-4</v>
      </c>
      <c r="V2419" s="119">
        <f t="shared" si="151"/>
        <v>0.5485581508724231</v>
      </c>
    </row>
    <row r="2420" spans="2:22">
      <c r="B2420" s="21">
        <v>42926</v>
      </c>
      <c r="C2420" s="122" t="s">
        <v>452</v>
      </c>
      <c r="D2420" s="116">
        <v>148.55000000000001</v>
      </c>
      <c r="E2420" s="11">
        <v>148.80000000000001</v>
      </c>
      <c r="F2420" s="12">
        <v>1236998</v>
      </c>
      <c r="H2420" s="21">
        <v>42989</v>
      </c>
      <c r="I2420" s="122" t="s">
        <v>41</v>
      </c>
      <c r="J2420" s="117">
        <v>30.25</v>
      </c>
      <c r="K2420" s="96">
        <v>30.33</v>
      </c>
      <c r="L2420" s="12">
        <v>4214371</v>
      </c>
      <c r="N2420" s="113" t="str">
        <f t="shared" si="148"/>
        <v>42951FLR</v>
      </c>
      <c r="O2420" s="21">
        <v>42951</v>
      </c>
      <c r="P2420" s="122" t="s">
        <v>273</v>
      </c>
      <c r="Q2420" s="116">
        <v>40.67</v>
      </c>
      <c r="R2420" s="11">
        <v>40.06</v>
      </c>
      <c r="S2420" s="11">
        <v>8168038</v>
      </c>
      <c r="T2420" s="78">
        <f t="shared" si="150"/>
        <v>1455326.8333333333</v>
      </c>
      <c r="U2420" s="11">
        <f t="shared" si="149"/>
        <v>-9.0624412752069908E-2</v>
      </c>
      <c r="V2420" s="119">
        <f t="shared" si="151"/>
        <v>0.54844050932666766</v>
      </c>
    </row>
    <row r="2421" spans="2:22">
      <c r="B2421" s="21">
        <v>42926</v>
      </c>
      <c r="C2421" s="122" t="s">
        <v>453</v>
      </c>
      <c r="D2421" s="116">
        <v>76.42</v>
      </c>
      <c r="E2421" s="11">
        <v>75.39</v>
      </c>
      <c r="F2421" s="12">
        <v>636836</v>
      </c>
      <c r="H2421" s="21">
        <v>42989</v>
      </c>
      <c r="I2421" s="122" t="s">
        <v>42</v>
      </c>
      <c r="J2421" s="117">
        <v>158.41999999999999</v>
      </c>
      <c r="K2421" s="96">
        <v>158.37</v>
      </c>
      <c r="L2421" s="12">
        <v>8847928</v>
      </c>
      <c r="N2421" s="113" t="str">
        <f t="shared" si="148"/>
        <v>42954FLR</v>
      </c>
      <c r="O2421" s="21">
        <v>42954</v>
      </c>
      <c r="P2421" s="122" t="s">
        <v>273</v>
      </c>
      <c r="Q2421" s="116">
        <v>39.909999999999997</v>
      </c>
      <c r="R2421" s="11">
        <v>39.18</v>
      </c>
      <c r="S2421" s="11">
        <v>3167398</v>
      </c>
      <c r="T2421" s="78">
        <f t="shared" si="150"/>
        <v>1688811.1333333333</v>
      </c>
      <c r="U2421" s="11">
        <f t="shared" si="149"/>
        <v>-2.2211917721277546E-2</v>
      </c>
      <c r="V2421" s="119">
        <f t="shared" si="151"/>
        <v>0.6116790994767406</v>
      </c>
    </row>
    <row r="2422" spans="2:22">
      <c r="B2422" s="21">
        <v>42926</v>
      </c>
      <c r="C2422" s="122" t="s">
        <v>454</v>
      </c>
      <c r="D2422" s="116">
        <v>111.02</v>
      </c>
      <c r="E2422" s="11">
        <v>110.77</v>
      </c>
      <c r="F2422" s="12">
        <v>842486</v>
      </c>
      <c r="H2422" s="21">
        <v>42989</v>
      </c>
      <c r="I2422" s="122" t="s">
        <v>43</v>
      </c>
      <c r="J2422" s="117">
        <v>40.4</v>
      </c>
      <c r="K2422" s="96">
        <v>40.92</v>
      </c>
      <c r="L2422" s="12">
        <v>3570690</v>
      </c>
      <c r="N2422" s="113" t="str">
        <f t="shared" si="148"/>
        <v>42955FLR</v>
      </c>
      <c r="O2422" s="21">
        <v>42955</v>
      </c>
      <c r="P2422" s="122" t="s">
        <v>273</v>
      </c>
      <c r="Q2422" s="116">
        <v>39.130000000000003</v>
      </c>
      <c r="R2422" s="11">
        <v>39.19</v>
      </c>
      <c r="S2422" s="11">
        <v>2721634</v>
      </c>
      <c r="T2422" s="78">
        <f t="shared" si="150"/>
        <v>1761395.7333333334</v>
      </c>
      <c r="U2422" s="11">
        <f t="shared" si="149"/>
        <v>2.5519969514538034E-4</v>
      </c>
      <c r="V2422" s="119">
        <f t="shared" si="151"/>
        <v>0.61478324500370629</v>
      </c>
    </row>
    <row r="2423" spans="2:22">
      <c r="B2423" s="21">
        <v>42926</v>
      </c>
      <c r="C2423" s="122" t="s">
        <v>455</v>
      </c>
      <c r="D2423" s="116">
        <v>57.44</v>
      </c>
      <c r="E2423" s="11">
        <v>57.55</v>
      </c>
      <c r="F2423" s="12">
        <v>2470763</v>
      </c>
      <c r="H2423" s="21">
        <v>42989</v>
      </c>
      <c r="I2423" s="122" t="s">
        <v>44</v>
      </c>
      <c r="J2423" s="117">
        <v>54.18</v>
      </c>
      <c r="K2423" s="96">
        <v>53.94</v>
      </c>
      <c r="L2423" s="12">
        <v>4095047</v>
      </c>
      <c r="N2423" s="113" t="str">
        <f t="shared" si="148"/>
        <v>42956FLR</v>
      </c>
      <c r="O2423" s="21">
        <v>42956</v>
      </c>
      <c r="P2423" s="122" t="s">
        <v>273</v>
      </c>
      <c r="Q2423" s="116">
        <v>39.17</v>
      </c>
      <c r="R2423" s="11">
        <v>39.15</v>
      </c>
      <c r="S2423" s="11">
        <v>2792670</v>
      </c>
      <c r="T2423" s="78">
        <f t="shared" si="150"/>
        <v>1787688.8666666667</v>
      </c>
      <c r="U2423" s="11">
        <f t="shared" si="149"/>
        <v>-1.0211897747279528E-3</v>
      </c>
      <c r="V2423" s="119">
        <f t="shared" si="151"/>
        <v>0.61474514722907736</v>
      </c>
    </row>
    <row r="2424" spans="2:22">
      <c r="B2424" s="21">
        <v>42926</v>
      </c>
      <c r="C2424" s="122" t="s">
        <v>456</v>
      </c>
      <c r="D2424" s="116">
        <v>90.87</v>
      </c>
      <c r="E2424" s="11">
        <v>91.52</v>
      </c>
      <c r="F2424" s="12">
        <v>1968208</v>
      </c>
      <c r="H2424" s="21">
        <v>42989</v>
      </c>
      <c r="I2424" s="122" t="s">
        <v>45</v>
      </c>
      <c r="J2424" s="117">
        <v>65.67</v>
      </c>
      <c r="K2424" s="96">
        <v>65.95</v>
      </c>
      <c r="L2424" s="12">
        <v>2604384</v>
      </c>
      <c r="N2424" s="113" t="str">
        <f t="shared" si="148"/>
        <v>42957FLR</v>
      </c>
      <c r="O2424" s="21">
        <v>42957</v>
      </c>
      <c r="P2424" s="122" t="s">
        <v>273</v>
      </c>
      <c r="Q2424" s="116">
        <v>38.770000000000003</v>
      </c>
      <c r="R2424" s="11">
        <v>38.81</v>
      </c>
      <c r="S2424" s="11">
        <v>2595619</v>
      </c>
      <c r="T2424" s="78">
        <f t="shared" si="150"/>
        <v>1845961.3333333333</v>
      </c>
      <c r="U2424" s="11">
        <f t="shared" si="149"/>
        <v>-8.7224770559971177E-3</v>
      </c>
      <c r="V2424" s="119">
        <f t="shared" si="151"/>
        <v>0.61431048573231162</v>
      </c>
    </row>
    <row r="2425" spans="2:22">
      <c r="B2425" s="21">
        <v>42926</v>
      </c>
      <c r="C2425" s="122" t="s">
        <v>457</v>
      </c>
      <c r="D2425" s="116">
        <v>38.14</v>
      </c>
      <c r="E2425" s="11">
        <v>38.39</v>
      </c>
      <c r="F2425" s="12">
        <v>3631964</v>
      </c>
      <c r="H2425" s="21">
        <v>42989</v>
      </c>
      <c r="I2425" s="122" t="s">
        <v>46</v>
      </c>
      <c r="J2425" s="117">
        <v>47.26</v>
      </c>
      <c r="K2425" s="96">
        <v>47.57</v>
      </c>
      <c r="L2425" s="12">
        <v>1408746</v>
      </c>
      <c r="N2425" s="113" t="str">
        <f t="shared" si="148"/>
        <v>42958FLR</v>
      </c>
      <c r="O2425" s="21">
        <v>42958</v>
      </c>
      <c r="P2425" s="122" t="s">
        <v>273</v>
      </c>
      <c r="Q2425" s="116">
        <v>38.64</v>
      </c>
      <c r="R2425" s="11">
        <v>39.07</v>
      </c>
      <c r="S2425" s="11">
        <v>1663589</v>
      </c>
      <c r="T2425" s="78">
        <f t="shared" si="150"/>
        <v>1894044.3</v>
      </c>
      <c r="U2425" s="11">
        <f t="shared" si="149"/>
        <v>6.6769636861641682E-3</v>
      </c>
      <c r="V2425" s="119">
        <f t="shared" si="151"/>
        <v>0.61479950350412116</v>
      </c>
    </row>
    <row r="2426" spans="2:22">
      <c r="B2426" s="21">
        <v>42926</v>
      </c>
      <c r="C2426" s="122" t="s">
        <v>458</v>
      </c>
      <c r="D2426" s="116">
        <v>194.12</v>
      </c>
      <c r="E2426" s="11">
        <v>193.82</v>
      </c>
      <c r="F2426" s="12">
        <v>914321</v>
      </c>
      <c r="H2426" s="21">
        <v>42989</v>
      </c>
      <c r="I2426" s="122" t="s">
        <v>47</v>
      </c>
      <c r="J2426" s="117">
        <v>39.26</v>
      </c>
      <c r="K2426" s="96">
        <v>39.200000000000003</v>
      </c>
      <c r="L2426" s="12">
        <v>3326646</v>
      </c>
      <c r="N2426" s="113" t="str">
        <f t="shared" si="148"/>
        <v>42961FLR</v>
      </c>
      <c r="O2426" s="21">
        <v>42961</v>
      </c>
      <c r="P2426" s="122" t="s">
        <v>273</v>
      </c>
      <c r="Q2426" s="116">
        <v>39.32</v>
      </c>
      <c r="R2426" s="11">
        <v>39.28</v>
      </c>
      <c r="S2426" s="11">
        <v>1632901</v>
      </c>
      <c r="T2426" s="78">
        <f t="shared" si="150"/>
        <v>1880926.2333333334</v>
      </c>
      <c r="U2426" s="11">
        <f t="shared" si="149"/>
        <v>5.3605744192858898E-3</v>
      </c>
      <c r="V2426" s="119">
        <f t="shared" si="151"/>
        <v>0.61509303678628913</v>
      </c>
    </row>
    <row r="2427" spans="2:22">
      <c r="B2427" s="21">
        <v>42926</v>
      </c>
      <c r="C2427" s="122" t="s">
        <v>459</v>
      </c>
      <c r="D2427" s="116">
        <v>144.88</v>
      </c>
      <c r="E2427" s="11">
        <v>145.88</v>
      </c>
      <c r="F2427" s="12">
        <v>892639</v>
      </c>
      <c r="H2427" s="21">
        <v>42989</v>
      </c>
      <c r="I2427" s="122" t="s">
        <v>48</v>
      </c>
      <c r="J2427" s="117">
        <v>138.41999999999999</v>
      </c>
      <c r="K2427" s="96">
        <v>139</v>
      </c>
      <c r="L2427" s="12">
        <v>2333290</v>
      </c>
      <c r="N2427" s="113" t="str">
        <f t="shared" si="148"/>
        <v>42962FLR</v>
      </c>
      <c r="O2427" s="21">
        <v>42962</v>
      </c>
      <c r="P2427" s="122" t="s">
        <v>273</v>
      </c>
      <c r="Q2427" s="116">
        <v>39.26</v>
      </c>
      <c r="R2427" s="11">
        <v>38.65</v>
      </c>
      <c r="S2427" s="11">
        <v>2243704</v>
      </c>
      <c r="T2427" s="78">
        <f t="shared" si="150"/>
        <v>1900268.4333333333</v>
      </c>
      <c r="U2427" s="11">
        <f t="shared" si="149"/>
        <v>-1.6168708452834274E-2</v>
      </c>
      <c r="V2427" s="119">
        <f t="shared" si="151"/>
        <v>0.61523681299943089</v>
      </c>
    </row>
    <row r="2428" spans="2:22">
      <c r="B2428" s="21">
        <v>42926</v>
      </c>
      <c r="C2428" s="122" t="s">
        <v>460</v>
      </c>
      <c r="D2428" s="116">
        <v>99.93</v>
      </c>
      <c r="E2428" s="11">
        <v>100.05</v>
      </c>
      <c r="F2428" s="12">
        <v>1295889</v>
      </c>
      <c r="H2428" s="21">
        <v>42989</v>
      </c>
      <c r="I2428" s="122" t="s">
        <v>49</v>
      </c>
      <c r="J2428" s="117">
        <v>45.71</v>
      </c>
      <c r="K2428" s="96">
        <v>47.06</v>
      </c>
      <c r="L2428" s="12">
        <v>2068801</v>
      </c>
      <c r="N2428" s="113" t="str">
        <f t="shared" si="148"/>
        <v>42963FLR</v>
      </c>
      <c r="O2428" s="21">
        <v>42963</v>
      </c>
      <c r="P2428" s="122" t="s">
        <v>273</v>
      </c>
      <c r="Q2428" s="116">
        <v>38.97</v>
      </c>
      <c r="R2428" s="11">
        <v>38.44</v>
      </c>
      <c r="S2428" s="11">
        <v>1512311</v>
      </c>
      <c r="T2428" s="78">
        <f t="shared" si="150"/>
        <v>1951997.3</v>
      </c>
      <c r="U2428" s="11">
        <f t="shared" si="149"/>
        <v>-5.4481909313392092E-3</v>
      </c>
      <c r="V2428" s="119">
        <f t="shared" si="151"/>
        <v>0.30625055047102223</v>
      </c>
    </row>
    <row r="2429" spans="2:22">
      <c r="B2429" s="21">
        <v>42926</v>
      </c>
      <c r="C2429" s="122" t="s">
        <v>461</v>
      </c>
      <c r="D2429" s="116">
        <v>29.67</v>
      </c>
      <c r="E2429" s="11">
        <v>29.13</v>
      </c>
      <c r="F2429" s="12">
        <v>5717614</v>
      </c>
      <c r="H2429" s="21">
        <v>42989</v>
      </c>
      <c r="I2429" s="122" t="s">
        <v>50</v>
      </c>
      <c r="J2429" s="117">
        <v>13.3</v>
      </c>
      <c r="K2429" s="96">
        <v>13.35</v>
      </c>
      <c r="L2429" s="12">
        <v>16505858</v>
      </c>
      <c r="N2429" s="113" t="str">
        <f t="shared" si="148"/>
        <v>42964FLR</v>
      </c>
      <c r="O2429" s="21">
        <v>42964</v>
      </c>
      <c r="P2429" s="122" t="s">
        <v>273</v>
      </c>
      <c r="Q2429" s="116">
        <v>38.32</v>
      </c>
      <c r="R2429" s="11">
        <v>37.770000000000003</v>
      </c>
      <c r="S2429" s="11">
        <v>1532061</v>
      </c>
      <c r="T2429" s="78">
        <f t="shared" si="150"/>
        <v>1911431.7</v>
      </c>
      <c r="U2429" s="11">
        <f t="shared" si="149"/>
        <v>-1.7583447377726099E-2</v>
      </c>
      <c r="V2429" s="119">
        <f t="shared" si="151"/>
        <v>0.30625700872487865</v>
      </c>
    </row>
    <row r="2430" spans="2:22">
      <c r="B2430" s="21">
        <v>42926</v>
      </c>
      <c r="C2430" s="122" t="s">
        <v>462</v>
      </c>
      <c r="D2430" s="116">
        <v>140.86000000000001</v>
      </c>
      <c r="E2430" s="11">
        <v>140.56</v>
      </c>
      <c r="F2430" s="12">
        <v>831077</v>
      </c>
      <c r="H2430" s="21">
        <v>42989</v>
      </c>
      <c r="I2430" s="122" t="s">
        <v>51</v>
      </c>
      <c r="J2430" s="117">
        <v>19.263000000000002</v>
      </c>
      <c r="K2430" s="96">
        <v>19.32</v>
      </c>
      <c r="L2430" s="12">
        <v>7335345</v>
      </c>
      <c r="N2430" s="113" t="str">
        <f t="shared" si="148"/>
        <v>42965FLR</v>
      </c>
      <c r="O2430" s="21">
        <v>42965</v>
      </c>
      <c r="P2430" s="122" t="s">
        <v>273</v>
      </c>
      <c r="Q2430" s="116">
        <v>37.659999999999997</v>
      </c>
      <c r="R2430" s="11">
        <v>37.67</v>
      </c>
      <c r="S2430" s="11">
        <v>1722442</v>
      </c>
      <c r="T2430" s="78">
        <f t="shared" si="150"/>
        <v>1921692.9333333333</v>
      </c>
      <c r="U2430" s="11">
        <f t="shared" si="149"/>
        <v>-2.6511150204158568E-3</v>
      </c>
      <c r="V2430" s="119">
        <f t="shared" si="151"/>
        <v>0.30420461151787881</v>
      </c>
    </row>
    <row r="2431" spans="2:22">
      <c r="B2431" s="21">
        <v>42926</v>
      </c>
      <c r="C2431" s="122" t="s">
        <v>463</v>
      </c>
      <c r="D2431" s="116">
        <v>28.45</v>
      </c>
      <c r="E2431" s="11">
        <v>29</v>
      </c>
      <c r="F2431" s="12">
        <v>7507020</v>
      </c>
      <c r="H2431" s="21">
        <v>42989</v>
      </c>
      <c r="I2431" s="122" t="s">
        <v>52</v>
      </c>
      <c r="J2431" s="117">
        <v>26.02</v>
      </c>
      <c r="K2431" s="96">
        <v>26.09</v>
      </c>
      <c r="L2431" s="12">
        <v>3018768</v>
      </c>
      <c r="N2431" s="113" t="str">
        <f t="shared" si="148"/>
        <v>42968FLR</v>
      </c>
      <c r="O2431" s="21">
        <v>42968</v>
      </c>
      <c r="P2431" s="122" t="s">
        <v>273</v>
      </c>
      <c r="Q2431" s="116">
        <v>37.69</v>
      </c>
      <c r="R2431" s="11">
        <v>37.229999999999997</v>
      </c>
      <c r="S2431" s="11">
        <v>2317197</v>
      </c>
      <c r="T2431" s="78">
        <f t="shared" si="150"/>
        <v>1937241.5</v>
      </c>
      <c r="U2431" s="11">
        <f t="shared" si="149"/>
        <v>-1.1749133819324301E-2</v>
      </c>
      <c r="V2431" s="119">
        <f t="shared" si="151"/>
        <v>0.30323346346739072</v>
      </c>
    </row>
    <row r="2432" spans="2:22">
      <c r="B2432" s="21">
        <v>42926</v>
      </c>
      <c r="C2432" s="122" t="s">
        <v>464</v>
      </c>
      <c r="D2432" s="116">
        <v>49.49</v>
      </c>
      <c r="E2432" s="11">
        <v>49.37</v>
      </c>
      <c r="F2432" s="12">
        <v>3558899</v>
      </c>
      <c r="H2432" s="21">
        <v>42989</v>
      </c>
      <c r="I2432" s="122" t="s">
        <v>53</v>
      </c>
      <c r="J2432" s="117">
        <v>31.7</v>
      </c>
      <c r="K2432" s="96">
        <v>31.68</v>
      </c>
      <c r="L2432" s="12">
        <v>2016652</v>
      </c>
      <c r="N2432" s="113" t="str">
        <f t="shared" si="148"/>
        <v>42969FLR</v>
      </c>
      <c r="O2432" s="21">
        <v>42969</v>
      </c>
      <c r="P2432" s="122" t="s">
        <v>273</v>
      </c>
      <c r="Q2432" s="116">
        <v>37.4</v>
      </c>
      <c r="R2432" s="11">
        <v>37.619999999999997</v>
      </c>
      <c r="S2432" s="11">
        <v>1994727</v>
      </c>
      <c r="T2432" s="78">
        <f t="shared" si="150"/>
        <v>1983836.8666666667</v>
      </c>
      <c r="U2432" s="11">
        <f t="shared" si="149"/>
        <v>1.0420935988258837E-2</v>
      </c>
      <c r="V2432" s="119">
        <f t="shared" si="151"/>
        <v>0.30293676299052913</v>
      </c>
    </row>
    <row r="2433" spans="2:22">
      <c r="B2433" s="21">
        <v>42926</v>
      </c>
      <c r="C2433" s="122" t="s">
        <v>465</v>
      </c>
      <c r="D2433" s="116">
        <v>36.96</v>
      </c>
      <c r="E2433" s="11">
        <v>36.83</v>
      </c>
      <c r="F2433" s="12">
        <v>22775155</v>
      </c>
      <c r="H2433" s="21">
        <v>42989</v>
      </c>
      <c r="I2433" s="122" t="s">
        <v>54</v>
      </c>
      <c r="J2433" s="117">
        <v>123.08</v>
      </c>
      <c r="K2433" s="96">
        <v>123.27</v>
      </c>
      <c r="L2433" s="12">
        <v>655882</v>
      </c>
      <c r="N2433" s="113" t="str">
        <f t="shared" si="148"/>
        <v>42970FLR</v>
      </c>
      <c r="O2433" s="21">
        <v>42970</v>
      </c>
      <c r="P2433" s="122" t="s">
        <v>273</v>
      </c>
      <c r="Q2433" s="116">
        <v>37.450000000000003</v>
      </c>
      <c r="R2433" s="11">
        <v>37.58</v>
      </c>
      <c r="S2433" s="11">
        <v>903097</v>
      </c>
      <c r="T2433" s="78">
        <f t="shared" si="150"/>
        <v>2013392.4333333333</v>
      </c>
      <c r="U2433" s="11">
        <f t="shared" si="149"/>
        <v>-1.063829887565102E-3</v>
      </c>
      <c r="V2433" s="119">
        <f t="shared" si="151"/>
        <v>0.30668235405173594</v>
      </c>
    </row>
    <row r="2434" spans="2:22">
      <c r="B2434" s="21">
        <v>42926</v>
      </c>
      <c r="C2434" s="122" t="s">
        <v>466</v>
      </c>
      <c r="D2434" s="116">
        <v>86.55</v>
      </c>
      <c r="E2434" s="11">
        <v>85.61</v>
      </c>
      <c r="F2434" s="12">
        <v>836984</v>
      </c>
      <c r="H2434" s="21">
        <v>42989</v>
      </c>
      <c r="I2434" s="122" t="s">
        <v>55</v>
      </c>
      <c r="J2434" s="117">
        <v>88.23</v>
      </c>
      <c r="K2434" s="96">
        <v>88.784999999999997</v>
      </c>
      <c r="L2434" s="12">
        <v>987054</v>
      </c>
      <c r="N2434" s="113" t="str">
        <f t="shared" si="148"/>
        <v>42971FLR</v>
      </c>
      <c r="O2434" s="21">
        <v>42971</v>
      </c>
      <c r="P2434" s="122" t="s">
        <v>273</v>
      </c>
      <c r="Q2434" s="116">
        <v>37.590000000000003</v>
      </c>
      <c r="R2434" s="11">
        <v>37.44</v>
      </c>
      <c r="S2434" s="11">
        <v>1483752</v>
      </c>
      <c r="T2434" s="78">
        <f t="shared" si="150"/>
        <v>2009484</v>
      </c>
      <c r="U2434" s="11">
        <f t="shared" si="149"/>
        <v>-3.7323423759279325E-3</v>
      </c>
      <c r="V2434" s="119">
        <f t="shared" si="151"/>
        <v>0.30539209229733733</v>
      </c>
    </row>
    <row r="2435" spans="2:22">
      <c r="B2435" s="21">
        <v>42926</v>
      </c>
      <c r="C2435" s="122" t="s">
        <v>467</v>
      </c>
      <c r="D2435" s="116">
        <v>267.55</v>
      </c>
      <c r="E2435" s="11">
        <v>270.61</v>
      </c>
      <c r="F2435" s="12">
        <v>535544</v>
      </c>
      <c r="H2435" s="21">
        <v>42989</v>
      </c>
      <c r="I2435" s="122" t="s">
        <v>56</v>
      </c>
      <c r="J2435" s="117">
        <v>18.32</v>
      </c>
      <c r="K2435" s="96">
        <v>18.21</v>
      </c>
      <c r="L2435" s="12">
        <v>5574068</v>
      </c>
      <c r="N2435" s="113" t="str">
        <f t="shared" si="148"/>
        <v>42972FLR</v>
      </c>
      <c r="O2435" s="21">
        <v>42972</v>
      </c>
      <c r="P2435" s="122" t="s">
        <v>273</v>
      </c>
      <c r="Q2435" s="116">
        <v>37.659999999999997</v>
      </c>
      <c r="R2435" s="11">
        <v>37.770000000000003</v>
      </c>
      <c r="S2435" s="11">
        <v>1071178</v>
      </c>
      <c r="T2435" s="78">
        <f t="shared" si="150"/>
        <v>2003116.6</v>
      </c>
      <c r="U2435" s="11">
        <f t="shared" si="149"/>
        <v>8.775485114974271E-3</v>
      </c>
      <c r="V2435" s="119">
        <f t="shared" si="151"/>
        <v>0.30548210393039421</v>
      </c>
    </row>
    <row r="2436" spans="2:22">
      <c r="B2436" s="21">
        <v>42926</v>
      </c>
      <c r="C2436" s="122" t="s">
        <v>468</v>
      </c>
      <c r="D2436" s="116">
        <v>79</v>
      </c>
      <c r="E2436" s="11">
        <v>79.430000000000007</v>
      </c>
      <c r="F2436" s="12">
        <v>1042039</v>
      </c>
      <c r="H2436" s="21">
        <v>42989</v>
      </c>
      <c r="I2436" s="122" t="s">
        <v>57</v>
      </c>
      <c r="J2436" s="117">
        <v>108.48</v>
      </c>
      <c r="K2436" s="96">
        <v>109.65</v>
      </c>
      <c r="L2436" s="12">
        <v>1073620</v>
      </c>
      <c r="N2436" s="113" t="str">
        <f t="shared" ref="N2436:N2499" si="152">O2436&amp;P2436</f>
        <v>42975FLR</v>
      </c>
      <c r="O2436" s="21">
        <v>42975</v>
      </c>
      <c r="P2436" s="122" t="s">
        <v>273</v>
      </c>
      <c r="Q2436" s="116">
        <v>38.06</v>
      </c>
      <c r="R2436" s="11">
        <v>37.700000000000003</v>
      </c>
      <c r="S2436" s="11">
        <v>1997038</v>
      </c>
      <c r="T2436" s="78">
        <f t="shared" si="150"/>
        <v>2008990.5666666667</v>
      </c>
      <c r="U2436" s="11">
        <f t="shared" si="149"/>
        <v>-1.855042270400469E-3</v>
      </c>
      <c r="V2436" s="119">
        <f t="shared" si="151"/>
        <v>0.3082773334751589</v>
      </c>
    </row>
    <row r="2437" spans="2:22">
      <c r="B2437" s="21">
        <v>42926</v>
      </c>
      <c r="C2437" s="122" t="s">
        <v>469</v>
      </c>
      <c r="D2437" s="116">
        <v>51.15</v>
      </c>
      <c r="E2437" s="11">
        <v>50.18</v>
      </c>
      <c r="F2437" s="12">
        <v>6520045</v>
      </c>
      <c r="H2437" s="21">
        <v>42989</v>
      </c>
      <c r="I2437" s="122" t="s">
        <v>58</v>
      </c>
      <c r="J2437" s="117">
        <v>258.29000000000002</v>
      </c>
      <c r="K2437" s="96">
        <v>257.20999999999998</v>
      </c>
      <c r="L2437" s="12">
        <v>671166</v>
      </c>
      <c r="N2437" s="113" t="str">
        <f t="shared" si="152"/>
        <v>42976FLR</v>
      </c>
      <c r="O2437" s="21">
        <v>42976</v>
      </c>
      <c r="P2437" s="122" t="s">
        <v>273</v>
      </c>
      <c r="Q2437" s="116">
        <v>37.42</v>
      </c>
      <c r="R2437" s="11">
        <v>38.25</v>
      </c>
      <c r="S2437" s="11">
        <v>1606572</v>
      </c>
      <c r="T2437" s="78">
        <f t="shared" si="150"/>
        <v>2028982</v>
      </c>
      <c r="U2437" s="11">
        <f t="shared" ref="U2437:U2500" si="153">LN(R2437/R2436)</f>
        <v>1.4483465818579752E-2</v>
      </c>
      <c r="V2437" s="119">
        <f t="shared" si="151"/>
        <v>0.30656777973654487</v>
      </c>
    </row>
    <row r="2438" spans="2:22">
      <c r="B2438" s="21">
        <v>42926</v>
      </c>
      <c r="C2438" s="122" t="s">
        <v>470</v>
      </c>
      <c r="D2438" s="116">
        <v>93.48</v>
      </c>
      <c r="E2438" s="11">
        <v>91.33</v>
      </c>
      <c r="F2438" s="12">
        <v>1861222</v>
      </c>
      <c r="H2438" s="21">
        <v>42989</v>
      </c>
      <c r="I2438" s="122" t="s">
        <v>59</v>
      </c>
      <c r="J2438" s="117">
        <v>143.54</v>
      </c>
      <c r="K2438" s="96">
        <v>144.86000000000001</v>
      </c>
      <c r="L2438" s="12">
        <v>4613381</v>
      </c>
      <c r="N2438" s="113" t="str">
        <f t="shared" si="152"/>
        <v>42977FLR</v>
      </c>
      <c r="O2438" s="21">
        <v>42977</v>
      </c>
      <c r="P2438" s="122" t="s">
        <v>273</v>
      </c>
      <c r="Q2438" s="116">
        <v>38.119999999999997</v>
      </c>
      <c r="R2438" s="11">
        <v>38.630000000000003</v>
      </c>
      <c r="S2438" s="11">
        <v>2182816</v>
      </c>
      <c r="T2438" s="78">
        <f t="shared" si="150"/>
        <v>2044262.1</v>
      </c>
      <c r="U2438" s="11">
        <f t="shared" si="153"/>
        <v>9.8856164056452343E-3</v>
      </c>
      <c r="V2438" s="119">
        <f t="shared" si="151"/>
        <v>0.3113790096693495</v>
      </c>
    </row>
    <row r="2439" spans="2:22">
      <c r="B2439" s="21">
        <v>42926</v>
      </c>
      <c r="C2439" s="122" t="s">
        <v>471</v>
      </c>
      <c r="D2439" s="116">
        <v>70.19</v>
      </c>
      <c r="E2439" s="11">
        <v>68.680000000000007</v>
      </c>
      <c r="F2439" s="12">
        <v>3879834</v>
      </c>
      <c r="H2439" s="21">
        <v>42989</v>
      </c>
      <c r="I2439" s="122" t="s">
        <v>60</v>
      </c>
      <c r="J2439" s="117">
        <v>65.650000000000006</v>
      </c>
      <c r="K2439" s="96">
        <v>65.709999999999994</v>
      </c>
      <c r="L2439" s="12">
        <v>1936381</v>
      </c>
      <c r="N2439" s="113" t="str">
        <f t="shared" si="152"/>
        <v>42978FLR</v>
      </c>
      <c r="O2439" s="21">
        <v>42978</v>
      </c>
      <c r="P2439" s="122" t="s">
        <v>273</v>
      </c>
      <c r="Q2439" s="116">
        <v>38.729999999999997</v>
      </c>
      <c r="R2439" s="11">
        <v>38.57</v>
      </c>
      <c r="S2439" s="11">
        <v>2484837</v>
      </c>
      <c r="T2439" s="78">
        <f t="shared" si="150"/>
        <v>2028721.0666666667</v>
      </c>
      <c r="U2439" s="11">
        <f t="shared" si="153"/>
        <v>-1.5544044580535472E-3</v>
      </c>
      <c r="V2439" s="119">
        <f t="shared" si="151"/>
        <v>0.30893707350396482</v>
      </c>
    </row>
    <row r="2440" spans="2:22">
      <c r="B2440" s="21">
        <v>42926</v>
      </c>
      <c r="C2440" s="122" t="s">
        <v>472</v>
      </c>
      <c r="D2440" s="116">
        <v>77.430000000000007</v>
      </c>
      <c r="E2440" s="11">
        <v>77.86</v>
      </c>
      <c r="F2440" s="12">
        <v>414891</v>
      </c>
      <c r="H2440" s="21">
        <v>42989</v>
      </c>
      <c r="I2440" s="122" t="s">
        <v>61</v>
      </c>
      <c r="J2440" s="117">
        <v>158.19999999999999</v>
      </c>
      <c r="K2440" s="96">
        <v>160.22999999999999</v>
      </c>
      <c r="L2440" s="12">
        <v>409213</v>
      </c>
      <c r="N2440" s="113" t="str">
        <f t="shared" si="152"/>
        <v>42979FLR</v>
      </c>
      <c r="O2440" s="21">
        <v>42979</v>
      </c>
      <c r="P2440" s="122" t="s">
        <v>273</v>
      </c>
      <c r="Q2440" s="117">
        <v>38.700000000000003</v>
      </c>
      <c r="R2440" s="96">
        <v>38.61</v>
      </c>
      <c r="S2440" s="11">
        <v>1640269</v>
      </c>
      <c r="T2440" s="78">
        <f t="shared" si="150"/>
        <v>2082163.0666666667</v>
      </c>
      <c r="U2440" s="11">
        <f t="shared" si="153"/>
        <v>1.0365380560086307E-3</v>
      </c>
      <c r="V2440" s="119">
        <f t="shared" si="151"/>
        <v>0.30910642305022007</v>
      </c>
    </row>
    <row r="2441" spans="2:22">
      <c r="B2441" s="21">
        <v>42926</v>
      </c>
      <c r="C2441" s="122" t="s">
        <v>473</v>
      </c>
      <c r="D2441" s="116">
        <v>177.8</v>
      </c>
      <c r="E2441" s="11">
        <v>177.67</v>
      </c>
      <c r="F2441" s="12">
        <v>1492518</v>
      </c>
      <c r="H2441" s="21">
        <v>42989</v>
      </c>
      <c r="I2441" s="122" t="s">
        <v>62</v>
      </c>
      <c r="J2441" s="117">
        <v>142.78</v>
      </c>
      <c r="K2441" s="96">
        <v>143.13999999999999</v>
      </c>
      <c r="L2441" s="12">
        <v>318012</v>
      </c>
      <c r="N2441" s="113" t="str">
        <f t="shared" si="152"/>
        <v>42983FLR</v>
      </c>
      <c r="O2441" s="21">
        <v>42983</v>
      </c>
      <c r="P2441" s="122" t="s">
        <v>273</v>
      </c>
      <c r="Q2441" s="117">
        <v>38.6</v>
      </c>
      <c r="R2441" s="96">
        <v>38.35</v>
      </c>
      <c r="S2441" s="11">
        <v>1147997</v>
      </c>
      <c r="T2441" s="78">
        <f t="shared" si="150"/>
        <v>2084504.2333333334</v>
      </c>
      <c r="U2441" s="11">
        <f t="shared" si="153"/>
        <v>-6.7567824628797625E-3</v>
      </c>
      <c r="V2441" s="119">
        <f t="shared" si="151"/>
        <v>0.30959767606563848</v>
      </c>
    </row>
    <row r="2442" spans="2:22">
      <c r="B2442" s="21">
        <v>42926</v>
      </c>
      <c r="C2442" s="122" t="s">
        <v>474</v>
      </c>
      <c r="D2442" s="116">
        <v>36.6</v>
      </c>
      <c r="E2442" s="11">
        <v>36.19</v>
      </c>
      <c r="F2442" s="12">
        <v>1951593</v>
      </c>
      <c r="H2442" s="21">
        <v>42989</v>
      </c>
      <c r="I2442" s="122" t="s">
        <v>63</v>
      </c>
      <c r="J2442" s="117">
        <v>211.16</v>
      </c>
      <c r="K2442" s="96">
        <v>212.24</v>
      </c>
      <c r="L2442" s="12">
        <v>787518</v>
      </c>
      <c r="N2442" s="113" t="str">
        <f t="shared" si="152"/>
        <v>42984FLR</v>
      </c>
      <c r="O2442" s="21">
        <v>42984</v>
      </c>
      <c r="P2442" s="122" t="s">
        <v>273</v>
      </c>
      <c r="Q2442" s="117">
        <v>38.39</v>
      </c>
      <c r="R2442" s="96">
        <v>38.619999999999997</v>
      </c>
      <c r="S2442" s="11">
        <v>1095027</v>
      </c>
      <c r="T2442" s="78">
        <f t="shared" si="150"/>
        <v>2092227.7333333334</v>
      </c>
      <c r="U2442" s="11">
        <f t="shared" si="153"/>
        <v>7.0157491871030118E-3</v>
      </c>
      <c r="V2442" s="119">
        <f t="shared" si="151"/>
        <v>0.30960985329160307</v>
      </c>
    </row>
    <row r="2443" spans="2:22">
      <c r="B2443" s="21">
        <v>42926</v>
      </c>
      <c r="C2443" s="122" t="s">
        <v>475</v>
      </c>
      <c r="D2443" s="116">
        <v>76.03</v>
      </c>
      <c r="E2443" s="11">
        <v>77.05</v>
      </c>
      <c r="F2443" s="12">
        <v>1885065</v>
      </c>
      <c r="H2443" s="21">
        <v>42989</v>
      </c>
      <c r="I2443" s="122" t="s">
        <v>64</v>
      </c>
      <c r="J2443" s="117">
        <v>131.5</v>
      </c>
      <c r="K2443" s="96">
        <v>124.95</v>
      </c>
      <c r="L2443" s="12">
        <v>3308528</v>
      </c>
      <c r="N2443" s="113" t="str">
        <f t="shared" si="152"/>
        <v>42985FLR</v>
      </c>
      <c r="O2443" s="21">
        <v>42985</v>
      </c>
      <c r="P2443" s="122" t="s">
        <v>273</v>
      </c>
      <c r="Q2443" s="117">
        <v>38.67</v>
      </c>
      <c r="R2443" s="96">
        <v>38.96</v>
      </c>
      <c r="S2443" s="11">
        <v>1934429</v>
      </c>
      <c r="T2443" s="78">
        <f t="shared" si="150"/>
        <v>2078286.8333333333</v>
      </c>
      <c r="U2443" s="11">
        <f t="shared" si="153"/>
        <v>8.7652017739659523E-3</v>
      </c>
      <c r="V2443" s="119">
        <f t="shared" si="151"/>
        <v>0.3017933763646124</v>
      </c>
    </row>
    <row r="2444" spans="2:22">
      <c r="B2444" s="21">
        <v>42926</v>
      </c>
      <c r="C2444" s="122" t="s">
        <v>476</v>
      </c>
      <c r="D2444" s="116">
        <v>126.57</v>
      </c>
      <c r="E2444" s="11">
        <v>125.77</v>
      </c>
      <c r="F2444" s="12">
        <v>1518082</v>
      </c>
      <c r="H2444" s="21">
        <v>42989</v>
      </c>
      <c r="I2444" s="122" t="s">
        <v>65</v>
      </c>
      <c r="J2444" s="117">
        <v>47.71</v>
      </c>
      <c r="K2444" s="96">
        <v>47.95</v>
      </c>
      <c r="L2444" s="12">
        <v>3084996</v>
      </c>
      <c r="N2444" s="113" t="str">
        <f t="shared" si="152"/>
        <v>42986FLR</v>
      </c>
      <c r="O2444" s="21">
        <v>42986</v>
      </c>
      <c r="P2444" s="122" t="s">
        <v>273</v>
      </c>
      <c r="Q2444" s="117">
        <v>38.869999999999997</v>
      </c>
      <c r="R2444" s="96">
        <v>39.1</v>
      </c>
      <c r="S2444" s="11">
        <v>1108275</v>
      </c>
      <c r="T2444" s="78">
        <f t="shared" si="150"/>
        <v>2113951.4333333331</v>
      </c>
      <c r="U2444" s="11">
        <f t="shared" si="153"/>
        <v>3.5869882169858583E-3</v>
      </c>
      <c r="V2444" s="119">
        <f t="shared" si="151"/>
        <v>0.30457820972009242</v>
      </c>
    </row>
    <row r="2445" spans="2:22">
      <c r="B2445" s="21">
        <v>42926</v>
      </c>
      <c r="C2445" s="122" t="s">
        <v>477</v>
      </c>
      <c r="D2445" s="116">
        <v>51</v>
      </c>
      <c r="E2445" s="11">
        <v>50.66</v>
      </c>
      <c r="F2445" s="12">
        <v>2536991</v>
      </c>
      <c r="H2445" s="21">
        <v>42989</v>
      </c>
      <c r="I2445" s="122" t="s">
        <v>66</v>
      </c>
      <c r="J2445" s="117">
        <v>35.49</v>
      </c>
      <c r="K2445" s="96">
        <v>35.770000000000003</v>
      </c>
      <c r="L2445" s="12">
        <v>20037575</v>
      </c>
      <c r="N2445" s="113" t="str">
        <f t="shared" si="152"/>
        <v>42989FLR</v>
      </c>
      <c r="O2445" s="21">
        <v>42989</v>
      </c>
      <c r="P2445" s="122" t="s">
        <v>273</v>
      </c>
      <c r="Q2445" s="117">
        <v>39.28</v>
      </c>
      <c r="R2445" s="96">
        <v>39.340000000000003</v>
      </c>
      <c r="S2445" s="11">
        <v>804539</v>
      </c>
      <c r="T2445" s="78">
        <f t="shared" si="150"/>
        <v>2117644.5</v>
      </c>
      <c r="U2445" s="11">
        <f t="shared" si="153"/>
        <v>6.1193459695929415E-3</v>
      </c>
      <c r="V2445" s="119">
        <f t="shared" si="151"/>
        <v>0.30459428236787794</v>
      </c>
    </row>
    <row r="2446" spans="2:22">
      <c r="B2446" s="21">
        <v>42926</v>
      </c>
      <c r="C2446" s="122" t="s">
        <v>478</v>
      </c>
      <c r="D2446" s="116">
        <v>60.2</v>
      </c>
      <c r="E2446" s="11">
        <v>59.28</v>
      </c>
      <c r="F2446" s="12">
        <v>3529614</v>
      </c>
      <c r="H2446" s="21">
        <v>42989</v>
      </c>
      <c r="I2446" s="122" t="s">
        <v>67</v>
      </c>
      <c r="J2446" s="117">
        <v>142.43</v>
      </c>
      <c r="K2446" s="96">
        <v>142.63999999999999</v>
      </c>
      <c r="L2446" s="12">
        <v>1096374</v>
      </c>
      <c r="N2446" s="113" t="str">
        <f t="shared" si="152"/>
        <v>42990FLR</v>
      </c>
      <c r="O2446" s="21">
        <v>42990</v>
      </c>
      <c r="P2446" s="122" t="s">
        <v>273</v>
      </c>
      <c r="Q2446" s="117">
        <v>39.479999999999997</v>
      </c>
      <c r="R2446" s="96">
        <v>40</v>
      </c>
      <c r="S2446" s="11">
        <v>1160014</v>
      </c>
      <c r="T2446" s="78">
        <f t="shared" si="150"/>
        <v>2097943.2666666666</v>
      </c>
      <c r="U2446" s="11">
        <f t="shared" si="153"/>
        <v>1.6637641153023224E-2</v>
      </c>
      <c r="V2446" s="119">
        <f t="shared" si="151"/>
        <v>0.30248229013152111</v>
      </c>
    </row>
    <row r="2447" spans="2:22">
      <c r="B2447" s="21">
        <v>42926</v>
      </c>
      <c r="C2447" s="122" t="s">
        <v>479</v>
      </c>
      <c r="D2447" s="116">
        <v>58.46</v>
      </c>
      <c r="E2447" s="11">
        <v>58.89</v>
      </c>
      <c r="F2447" s="12">
        <v>757708</v>
      </c>
      <c r="H2447" s="21">
        <v>42989</v>
      </c>
      <c r="I2447" s="122" t="s">
        <v>68</v>
      </c>
      <c r="J2447" s="117">
        <v>55.1</v>
      </c>
      <c r="K2447" s="96">
        <v>56.1</v>
      </c>
      <c r="L2447" s="12">
        <v>3453642</v>
      </c>
      <c r="N2447" s="113" t="str">
        <f t="shared" si="152"/>
        <v>42991FLR</v>
      </c>
      <c r="O2447" s="21">
        <v>42991</v>
      </c>
      <c r="P2447" s="122" t="s">
        <v>273</v>
      </c>
      <c r="Q2447" s="117">
        <v>39.93</v>
      </c>
      <c r="R2447" s="96">
        <v>40.14</v>
      </c>
      <c r="S2447" s="11">
        <v>828444</v>
      </c>
      <c r="T2447" s="78">
        <f t="shared" si="150"/>
        <v>1989663.5333333334</v>
      </c>
      <c r="U2447" s="11">
        <f t="shared" si="153"/>
        <v>3.4938892542558382E-3</v>
      </c>
      <c r="V2447" s="119">
        <f t="shared" si="151"/>
        <v>0.3009015197111336</v>
      </c>
    </row>
    <row r="2448" spans="2:22">
      <c r="B2448" s="21">
        <v>42926</v>
      </c>
      <c r="C2448" s="122" t="s">
        <v>480</v>
      </c>
      <c r="D2448" s="116">
        <v>101.3</v>
      </c>
      <c r="E2448" s="11">
        <v>100.55</v>
      </c>
      <c r="F2448" s="12">
        <v>4325626</v>
      </c>
      <c r="H2448" s="21">
        <v>42989</v>
      </c>
      <c r="I2448" s="122" t="s">
        <v>69</v>
      </c>
      <c r="J2448" s="117">
        <v>20.43</v>
      </c>
      <c r="K2448" s="96">
        <v>20.32</v>
      </c>
      <c r="L2448" s="12">
        <v>4378711</v>
      </c>
      <c r="N2448" s="113" t="str">
        <f t="shared" si="152"/>
        <v>42992FLR</v>
      </c>
      <c r="O2448" s="21">
        <v>42992</v>
      </c>
      <c r="P2448" s="122" t="s">
        <v>273</v>
      </c>
      <c r="Q2448" s="117">
        <v>40.14</v>
      </c>
      <c r="R2448" s="96">
        <v>40.4</v>
      </c>
      <c r="S2448" s="11">
        <v>1089503</v>
      </c>
      <c r="T2448" s="78">
        <f t="shared" si="150"/>
        <v>1961237</v>
      </c>
      <c r="U2448" s="11">
        <f t="shared" si="153"/>
        <v>6.4564415989121987E-3</v>
      </c>
      <c r="V2448" s="119">
        <f t="shared" si="151"/>
        <v>0.29890260971333632</v>
      </c>
    </row>
    <row r="2449" spans="2:22">
      <c r="B2449" s="21">
        <v>42926</v>
      </c>
      <c r="C2449" s="122" t="s">
        <v>481</v>
      </c>
      <c r="D2449" s="116">
        <v>78.430000000000007</v>
      </c>
      <c r="E2449" s="11">
        <v>78.78</v>
      </c>
      <c r="F2449" s="12">
        <v>3611514</v>
      </c>
      <c r="H2449" s="21">
        <v>42989</v>
      </c>
      <c r="I2449" s="122" t="s">
        <v>70</v>
      </c>
      <c r="J2449" s="117">
        <v>88.08</v>
      </c>
      <c r="K2449" s="96">
        <v>88.52</v>
      </c>
      <c r="L2449" s="12">
        <v>1977036</v>
      </c>
      <c r="N2449" s="113" t="str">
        <f t="shared" si="152"/>
        <v>42993FLR</v>
      </c>
      <c r="O2449" s="21">
        <v>42993</v>
      </c>
      <c r="P2449" s="122" t="s">
        <v>273</v>
      </c>
      <c r="Q2449" s="117">
        <v>40.450000000000003</v>
      </c>
      <c r="R2449" s="96">
        <v>40.43</v>
      </c>
      <c r="S2449" s="11">
        <v>1488381</v>
      </c>
      <c r="T2449" s="78">
        <f t="shared" si="150"/>
        <v>1948607.6666666667</v>
      </c>
      <c r="U2449" s="11">
        <f t="shared" si="153"/>
        <v>7.4229868557522806E-4</v>
      </c>
      <c r="V2449" s="119">
        <f t="shared" si="151"/>
        <v>0.30010708163262856</v>
      </c>
    </row>
    <row r="2450" spans="2:22">
      <c r="B2450" s="21">
        <v>42926</v>
      </c>
      <c r="C2450" s="122" t="s">
        <v>482</v>
      </c>
      <c r="D2450" s="116">
        <v>48.08</v>
      </c>
      <c r="E2450" s="11">
        <v>48.52</v>
      </c>
      <c r="F2450" s="12">
        <v>930627</v>
      </c>
      <c r="H2450" s="21">
        <v>42989</v>
      </c>
      <c r="I2450" s="122" t="s">
        <v>71</v>
      </c>
      <c r="J2450" s="117">
        <v>40.049999999999997</v>
      </c>
      <c r="K2450" s="96">
        <v>40.380000000000003</v>
      </c>
      <c r="L2450" s="12">
        <v>937754</v>
      </c>
      <c r="N2450" s="113" t="str">
        <f t="shared" si="152"/>
        <v>42996FLR</v>
      </c>
      <c r="O2450" s="21">
        <v>42996</v>
      </c>
      <c r="P2450" s="122" t="s">
        <v>273</v>
      </c>
      <c r="Q2450" s="117">
        <v>40.51</v>
      </c>
      <c r="R2450" s="96">
        <v>40.200000000000003</v>
      </c>
      <c r="S2450" s="11">
        <v>1323352</v>
      </c>
      <c r="T2450" s="78">
        <f t="shared" si="150"/>
        <v>1936348.6333333333</v>
      </c>
      <c r="U2450" s="11">
        <f t="shared" si="153"/>
        <v>-5.7050880277040002E-3</v>
      </c>
      <c r="V2450" s="119">
        <f t="shared" si="151"/>
        <v>0.30013436085751283</v>
      </c>
    </row>
    <row r="2451" spans="2:22">
      <c r="B2451" s="21">
        <v>42926</v>
      </c>
      <c r="C2451" s="122" t="s">
        <v>483</v>
      </c>
      <c r="D2451" s="116">
        <v>19.2</v>
      </c>
      <c r="E2451" s="11">
        <v>19.13</v>
      </c>
      <c r="F2451" s="12">
        <v>2320078</v>
      </c>
      <c r="H2451" s="21">
        <v>42989</v>
      </c>
      <c r="I2451" s="122" t="s">
        <v>72</v>
      </c>
      <c r="J2451" s="117">
        <v>347.71667000000002</v>
      </c>
      <c r="K2451" s="96">
        <v>348.49335000000002</v>
      </c>
      <c r="L2451" s="12">
        <v>1111316.9779999999</v>
      </c>
      <c r="N2451" s="113" t="str">
        <f t="shared" si="152"/>
        <v>42997FLR</v>
      </c>
      <c r="O2451" s="21">
        <v>42997</v>
      </c>
      <c r="P2451" s="122" t="s">
        <v>273</v>
      </c>
      <c r="Q2451" s="117">
        <v>40.26</v>
      </c>
      <c r="R2451" s="96">
        <v>40.49</v>
      </c>
      <c r="S2451" s="11">
        <v>937366</v>
      </c>
      <c r="T2451" s="78">
        <f t="shared" si="150"/>
        <v>1708192.4333333333</v>
      </c>
      <c r="U2451" s="11">
        <f t="shared" si="153"/>
        <v>7.1880344190944608E-3</v>
      </c>
      <c r="V2451" s="119">
        <f t="shared" si="151"/>
        <v>0.14650360423819866</v>
      </c>
    </row>
    <row r="2452" spans="2:22">
      <c r="B2452" s="21">
        <v>42926</v>
      </c>
      <c r="C2452" s="122" t="s">
        <v>484</v>
      </c>
      <c r="D2452" s="116">
        <v>20.6</v>
      </c>
      <c r="E2452" s="11">
        <v>20.6</v>
      </c>
      <c r="F2452" s="12">
        <v>2612011</v>
      </c>
      <c r="H2452" s="21">
        <v>42989</v>
      </c>
      <c r="I2452" s="122" t="s">
        <v>73</v>
      </c>
      <c r="J2452" s="117">
        <v>125</v>
      </c>
      <c r="K2452" s="96">
        <v>125.4</v>
      </c>
      <c r="L2452" s="12">
        <v>648110</v>
      </c>
      <c r="N2452" s="113" t="str">
        <f t="shared" si="152"/>
        <v>42998FLR</v>
      </c>
      <c r="O2452" s="21">
        <v>42998</v>
      </c>
      <c r="P2452" s="122" t="s">
        <v>273</v>
      </c>
      <c r="Q2452" s="117">
        <v>40.65</v>
      </c>
      <c r="R2452" s="96">
        <v>40.98</v>
      </c>
      <c r="S2452" s="11">
        <v>1152637</v>
      </c>
      <c r="T2452" s="78">
        <f t="shared" si="150"/>
        <v>1633858.0333333334</v>
      </c>
      <c r="U2452" s="11">
        <f t="shared" si="153"/>
        <v>1.2029112766683909E-2</v>
      </c>
      <c r="V2452" s="119">
        <f t="shared" si="151"/>
        <v>0.13171260422905767</v>
      </c>
    </row>
    <row r="2453" spans="2:22">
      <c r="B2453" s="21">
        <v>42926</v>
      </c>
      <c r="C2453" s="122" t="s">
        <v>485</v>
      </c>
      <c r="D2453" s="116">
        <v>78.489999999999995</v>
      </c>
      <c r="E2453" s="11">
        <v>78.260000000000005</v>
      </c>
      <c r="F2453" s="12">
        <v>4082396</v>
      </c>
      <c r="H2453" s="21">
        <v>42990</v>
      </c>
      <c r="I2453" s="122" t="s">
        <v>24</v>
      </c>
      <c r="J2453" s="117">
        <v>28.97</v>
      </c>
      <c r="K2453" s="96">
        <v>29.15</v>
      </c>
      <c r="L2453" s="12">
        <v>3645155</v>
      </c>
      <c r="N2453" s="113" t="str">
        <f t="shared" si="152"/>
        <v>42999FLR</v>
      </c>
      <c r="O2453" s="21">
        <v>42999</v>
      </c>
      <c r="P2453" s="122" t="s">
        <v>273</v>
      </c>
      <c r="Q2453" s="117">
        <v>40.93</v>
      </c>
      <c r="R2453" s="96">
        <v>41.1</v>
      </c>
      <c r="S2453" s="11">
        <v>1879160</v>
      </c>
      <c r="T2453" s="78">
        <f t="shared" si="150"/>
        <v>1581558.1333333333</v>
      </c>
      <c r="U2453" s="11">
        <f t="shared" si="153"/>
        <v>2.9239786914352821E-3</v>
      </c>
      <c r="V2453" s="119">
        <f t="shared" si="151"/>
        <v>0.13539822441489432</v>
      </c>
    </row>
    <row r="2454" spans="2:22">
      <c r="B2454" s="21">
        <v>42926</v>
      </c>
      <c r="C2454" s="122" t="s">
        <v>486</v>
      </c>
      <c r="D2454" s="116">
        <v>38.25</v>
      </c>
      <c r="E2454" s="11">
        <v>37.83</v>
      </c>
      <c r="F2454" s="12">
        <v>1169968</v>
      </c>
      <c r="H2454" s="21">
        <v>42990</v>
      </c>
      <c r="I2454" s="122" t="s">
        <v>25</v>
      </c>
      <c r="J2454" s="117">
        <v>37.409999999999997</v>
      </c>
      <c r="K2454" s="96">
        <v>37.89</v>
      </c>
      <c r="L2454" s="12">
        <v>10805292</v>
      </c>
      <c r="N2454" s="113" t="str">
        <f t="shared" si="152"/>
        <v>43000FLR</v>
      </c>
      <c r="O2454" s="21">
        <v>43000</v>
      </c>
      <c r="P2454" s="122" t="s">
        <v>273</v>
      </c>
      <c r="Q2454" s="117">
        <v>41.08</v>
      </c>
      <c r="R2454" s="96">
        <v>40.93</v>
      </c>
      <c r="S2454" s="11">
        <v>1932260</v>
      </c>
      <c r="T2454" s="78">
        <f t="shared" si="150"/>
        <v>1551107.8</v>
      </c>
      <c r="U2454" s="11">
        <f t="shared" si="153"/>
        <v>-4.1448309978773168E-3</v>
      </c>
      <c r="V2454" s="119">
        <f t="shared" si="151"/>
        <v>0.13524664723151306</v>
      </c>
    </row>
    <row r="2455" spans="2:22">
      <c r="B2455" s="21">
        <v>42926</v>
      </c>
      <c r="C2455" s="122" t="s">
        <v>487</v>
      </c>
      <c r="D2455" s="116">
        <v>121.79</v>
      </c>
      <c r="E2455" s="11">
        <v>121.75</v>
      </c>
      <c r="F2455" s="12">
        <v>472324</v>
      </c>
      <c r="H2455" s="21">
        <v>42990</v>
      </c>
      <c r="I2455" s="122" t="s">
        <v>26</v>
      </c>
      <c r="J2455" s="117">
        <v>932.59</v>
      </c>
      <c r="K2455" s="96">
        <v>932.07</v>
      </c>
      <c r="L2455" s="12">
        <v>1134397</v>
      </c>
      <c r="N2455" s="113" t="str">
        <f t="shared" si="152"/>
        <v>43003FLR</v>
      </c>
      <c r="O2455" s="21">
        <v>43003</v>
      </c>
      <c r="P2455" s="122" t="s">
        <v>273</v>
      </c>
      <c r="Q2455" s="117">
        <v>40.74</v>
      </c>
      <c r="R2455" s="96">
        <v>41.61</v>
      </c>
      <c r="S2455" s="11">
        <v>1257769</v>
      </c>
      <c r="T2455" s="78">
        <f t="shared" si="150"/>
        <v>1528995.8333333333</v>
      </c>
      <c r="U2455" s="11">
        <f t="shared" si="153"/>
        <v>1.6477232490538382E-2</v>
      </c>
      <c r="V2455" s="119">
        <f t="shared" si="151"/>
        <v>0.13285322626481194</v>
      </c>
    </row>
    <row r="2456" spans="2:22">
      <c r="B2456" s="21">
        <v>42926</v>
      </c>
      <c r="C2456" s="122" t="s">
        <v>488</v>
      </c>
      <c r="D2456" s="116">
        <v>276.64</v>
      </c>
      <c r="E2456" s="11">
        <v>268.82</v>
      </c>
      <c r="F2456" s="12">
        <v>1099416</v>
      </c>
      <c r="H2456" s="21">
        <v>42990</v>
      </c>
      <c r="I2456" s="122" t="s">
        <v>27</v>
      </c>
      <c r="J2456" s="117">
        <v>946.92</v>
      </c>
      <c r="K2456" s="96">
        <v>946.65</v>
      </c>
      <c r="L2456" s="12">
        <v>1284787</v>
      </c>
      <c r="N2456" s="113" t="str">
        <f t="shared" si="152"/>
        <v>43004FLR</v>
      </c>
      <c r="O2456" s="21">
        <v>43004</v>
      </c>
      <c r="P2456" s="122" t="s">
        <v>273</v>
      </c>
      <c r="Q2456" s="117">
        <v>41.6</v>
      </c>
      <c r="R2456" s="96">
        <v>41.84</v>
      </c>
      <c r="S2456" s="11">
        <v>1184822</v>
      </c>
      <c r="T2456" s="78">
        <f t="shared" si="150"/>
        <v>1515468.5</v>
      </c>
      <c r="U2456" s="11">
        <f t="shared" si="153"/>
        <v>5.5122967618177138E-3</v>
      </c>
      <c r="V2456" s="119">
        <f t="shared" si="151"/>
        <v>0.1388488627030468</v>
      </c>
    </row>
    <row r="2457" spans="2:22">
      <c r="B2457" s="21">
        <v>42926</v>
      </c>
      <c r="C2457" s="122" t="s">
        <v>489</v>
      </c>
      <c r="D2457" s="116">
        <v>187.33</v>
      </c>
      <c r="E2457" s="11">
        <v>186.95</v>
      </c>
      <c r="F2457" s="12">
        <v>2611955</v>
      </c>
      <c r="H2457" s="21">
        <v>42990</v>
      </c>
      <c r="I2457" s="122" t="s">
        <v>28</v>
      </c>
      <c r="J2457" s="117">
        <v>86.02</v>
      </c>
      <c r="K2457" s="96">
        <v>86.44</v>
      </c>
      <c r="L2457" s="12">
        <v>963894</v>
      </c>
      <c r="N2457" s="113" t="str">
        <f t="shared" si="152"/>
        <v>43005FLR</v>
      </c>
      <c r="O2457" s="21">
        <v>43005</v>
      </c>
      <c r="P2457" s="122" t="s">
        <v>273</v>
      </c>
      <c r="Q2457" s="117">
        <v>41.9</v>
      </c>
      <c r="R2457" s="96">
        <v>42.1</v>
      </c>
      <c r="S2457" s="11">
        <v>1300848</v>
      </c>
      <c r="T2457" s="78">
        <f t="shared" si="150"/>
        <v>1500532.5333333334</v>
      </c>
      <c r="U2457" s="11">
        <f t="shared" si="153"/>
        <v>6.1949209316682179E-3</v>
      </c>
      <c r="V2457" s="119">
        <f t="shared" si="151"/>
        <v>0.13888026894977276</v>
      </c>
    </row>
    <row r="2458" spans="2:22">
      <c r="B2458" s="21">
        <v>42926</v>
      </c>
      <c r="C2458" s="122" t="s">
        <v>490</v>
      </c>
      <c r="D2458" s="116">
        <v>47.48</v>
      </c>
      <c r="E2458" s="11">
        <v>47.64</v>
      </c>
      <c r="F2458" s="12">
        <v>919721</v>
      </c>
      <c r="H2458" s="21">
        <v>42990</v>
      </c>
      <c r="I2458" s="122" t="s">
        <v>29</v>
      </c>
      <c r="J2458" s="117">
        <v>97</v>
      </c>
      <c r="K2458" s="96">
        <v>98.08</v>
      </c>
      <c r="L2458" s="12">
        <v>1176140</v>
      </c>
      <c r="N2458" s="113" t="str">
        <f t="shared" si="152"/>
        <v>43006FLR</v>
      </c>
      <c r="O2458" s="21">
        <v>43006</v>
      </c>
      <c r="P2458" s="122" t="s">
        <v>273</v>
      </c>
      <c r="Q2458" s="117">
        <v>42.1</v>
      </c>
      <c r="R2458" s="96">
        <v>42.14</v>
      </c>
      <c r="S2458" s="11">
        <v>1450943</v>
      </c>
      <c r="T2458" s="78">
        <f t="shared" si="150"/>
        <v>1469104</v>
      </c>
      <c r="U2458" s="11">
        <f t="shared" si="153"/>
        <v>9.4966768770715594E-4</v>
      </c>
      <c r="V2458" s="119">
        <f t="shared" si="151"/>
        <v>0.12810029156572614</v>
      </c>
    </row>
    <row r="2459" spans="2:22">
      <c r="B2459" s="21">
        <v>42926</v>
      </c>
      <c r="C2459" s="122" t="s">
        <v>491</v>
      </c>
      <c r="D2459" s="116">
        <v>108</v>
      </c>
      <c r="E2459" s="11">
        <v>108.5</v>
      </c>
      <c r="F2459" s="12">
        <v>3467075</v>
      </c>
      <c r="H2459" s="21">
        <v>42990</v>
      </c>
      <c r="I2459" s="122" t="s">
        <v>30</v>
      </c>
      <c r="J2459" s="117">
        <v>26.53</v>
      </c>
      <c r="K2459" s="96">
        <v>27.61</v>
      </c>
      <c r="L2459" s="12">
        <v>14705013</v>
      </c>
      <c r="N2459" s="113" t="str">
        <f t="shared" si="152"/>
        <v>43007FLR</v>
      </c>
      <c r="O2459" s="21">
        <v>43007</v>
      </c>
      <c r="P2459" s="122" t="s">
        <v>273</v>
      </c>
      <c r="Q2459" s="117">
        <v>42.06</v>
      </c>
      <c r="R2459" s="96">
        <v>42.1</v>
      </c>
      <c r="S2459" s="11">
        <v>1638657</v>
      </c>
      <c r="T2459" s="78">
        <f t="shared" si="150"/>
        <v>1467058.4</v>
      </c>
      <c r="U2459" s="11">
        <f t="shared" si="153"/>
        <v>-9.4966768770724777E-4</v>
      </c>
      <c r="V2459" s="119">
        <f t="shared" si="151"/>
        <v>0.1258389050761603</v>
      </c>
    </row>
    <row r="2460" spans="2:22">
      <c r="B2460" s="21">
        <v>42926</v>
      </c>
      <c r="C2460" s="122" t="s">
        <v>492</v>
      </c>
      <c r="D2460" s="116">
        <v>110.09</v>
      </c>
      <c r="E2460" s="11">
        <v>110.21</v>
      </c>
      <c r="F2460" s="12">
        <v>1698733</v>
      </c>
      <c r="H2460" s="21">
        <v>42990</v>
      </c>
      <c r="I2460" s="122" t="s">
        <v>31</v>
      </c>
      <c r="J2460" s="117">
        <v>52.46</v>
      </c>
      <c r="K2460" s="96">
        <v>52.01</v>
      </c>
      <c r="L2460" s="12">
        <v>1622202</v>
      </c>
      <c r="N2460" s="113" t="str">
        <f t="shared" si="152"/>
        <v>42919FLS</v>
      </c>
      <c r="O2460" s="21">
        <v>42919</v>
      </c>
      <c r="P2460" s="122" t="s">
        <v>274</v>
      </c>
      <c r="Q2460" s="116">
        <v>46.85</v>
      </c>
      <c r="R2460" s="11">
        <v>46.94</v>
      </c>
      <c r="S2460" s="11">
        <v>393675</v>
      </c>
      <c r="T2460" s="78">
        <f t="shared" si="150"/>
        <v>1470611.6</v>
      </c>
      <c r="U2460" s="11">
        <f t="shared" si="153"/>
        <v>0.10882244973454158</v>
      </c>
      <c r="V2460" s="119">
        <f t="shared" si="151"/>
        <v>0.11054344818277233</v>
      </c>
    </row>
    <row r="2461" spans="2:22">
      <c r="B2461" s="21">
        <v>42926</v>
      </c>
      <c r="C2461" s="122" t="s">
        <v>493</v>
      </c>
      <c r="D2461" s="116">
        <v>112.06</v>
      </c>
      <c r="E2461" s="11">
        <v>113.54</v>
      </c>
      <c r="F2461" s="12">
        <v>1114824</v>
      </c>
      <c r="H2461" s="21">
        <v>42990</v>
      </c>
      <c r="I2461" s="122" t="s">
        <v>32</v>
      </c>
      <c r="J2461" s="117">
        <v>222.54</v>
      </c>
      <c r="K2461" s="96">
        <v>225.95</v>
      </c>
      <c r="L2461" s="12">
        <v>3745841</v>
      </c>
      <c r="N2461" s="113" t="str">
        <f t="shared" si="152"/>
        <v>42921FLS</v>
      </c>
      <c r="O2461" s="21">
        <v>42921</v>
      </c>
      <c r="P2461" s="122" t="s">
        <v>274</v>
      </c>
      <c r="Q2461" s="116">
        <v>46.91</v>
      </c>
      <c r="R2461" s="11">
        <v>46.72</v>
      </c>
      <c r="S2461" s="11">
        <v>1419012</v>
      </c>
      <c r="T2461" s="78">
        <f t="shared" si="150"/>
        <v>1426319.3666666667</v>
      </c>
      <c r="U2461" s="11">
        <f t="shared" si="153"/>
        <v>-4.6978519029058103E-3</v>
      </c>
      <c r="V2461" s="119">
        <f t="shared" si="151"/>
        <v>0.32206259574338131</v>
      </c>
    </row>
    <row r="2462" spans="2:22">
      <c r="B2462" s="21">
        <v>42926</v>
      </c>
      <c r="C2462" s="122" t="s">
        <v>494</v>
      </c>
      <c r="D2462" s="116">
        <v>52.28</v>
      </c>
      <c r="E2462" s="11">
        <v>52.31</v>
      </c>
      <c r="F2462" s="12">
        <v>3343744</v>
      </c>
      <c r="H2462" s="21">
        <v>42990</v>
      </c>
      <c r="I2462" s="122" t="s">
        <v>33</v>
      </c>
      <c r="J2462" s="117">
        <v>32</v>
      </c>
      <c r="K2462" s="96">
        <v>32.630000000000003</v>
      </c>
      <c r="L2462" s="12">
        <v>3876127</v>
      </c>
      <c r="N2462" s="113" t="str">
        <f t="shared" si="152"/>
        <v>42922FLS</v>
      </c>
      <c r="O2462" s="21">
        <v>42922</v>
      </c>
      <c r="P2462" s="122" t="s">
        <v>274</v>
      </c>
      <c r="Q2462" s="116">
        <v>46.76</v>
      </c>
      <c r="R2462" s="11">
        <v>46.32</v>
      </c>
      <c r="S2462" s="11">
        <v>1889378</v>
      </c>
      <c r="T2462" s="78">
        <f t="shared" si="150"/>
        <v>1396379.8666666667</v>
      </c>
      <c r="U2462" s="11">
        <f t="shared" si="153"/>
        <v>-8.5985052552317934E-3</v>
      </c>
      <c r="V2462" s="119">
        <f t="shared" si="151"/>
        <v>0.3190904263266266</v>
      </c>
    </row>
    <row r="2463" spans="2:22">
      <c r="B2463" s="21">
        <v>42926</v>
      </c>
      <c r="C2463" s="122" t="s">
        <v>495</v>
      </c>
      <c r="D2463" s="116">
        <v>122.73</v>
      </c>
      <c r="E2463" s="11">
        <v>123.06</v>
      </c>
      <c r="F2463" s="12">
        <v>2053102</v>
      </c>
      <c r="H2463" s="21">
        <v>42990</v>
      </c>
      <c r="I2463" s="122" t="s">
        <v>34</v>
      </c>
      <c r="J2463" s="117">
        <v>165.36</v>
      </c>
      <c r="K2463" s="96">
        <v>166.29</v>
      </c>
      <c r="L2463" s="12">
        <v>521400</v>
      </c>
      <c r="N2463" s="113" t="str">
        <f t="shared" si="152"/>
        <v>42923FLS</v>
      </c>
      <c r="O2463" s="21">
        <v>42923</v>
      </c>
      <c r="P2463" s="122" t="s">
        <v>274</v>
      </c>
      <c r="Q2463" s="116">
        <v>46.33</v>
      </c>
      <c r="R2463" s="11">
        <v>46.31</v>
      </c>
      <c r="S2463" s="11">
        <v>1231445</v>
      </c>
      <c r="T2463" s="78">
        <f t="shared" si="150"/>
        <v>1392868.2333333334</v>
      </c>
      <c r="U2463" s="11">
        <f t="shared" si="153"/>
        <v>-2.1591277207913659E-4</v>
      </c>
      <c r="V2463" s="119">
        <f t="shared" si="151"/>
        <v>0.32233188646559624</v>
      </c>
    </row>
    <row r="2464" spans="2:22">
      <c r="B2464" s="21">
        <v>42926</v>
      </c>
      <c r="C2464" s="122" t="s">
        <v>496</v>
      </c>
      <c r="D2464" s="116">
        <v>94.15</v>
      </c>
      <c r="E2464" s="11">
        <v>95.09</v>
      </c>
      <c r="F2464" s="12">
        <v>8851817</v>
      </c>
      <c r="H2464" s="21">
        <v>42990</v>
      </c>
      <c r="I2464" s="122" t="s">
        <v>35</v>
      </c>
      <c r="J2464" s="117">
        <v>40.67</v>
      </c>
      <c r="K2464" s="96">
        <v>41.26</v>
      </c>
      <c r="L2464" s="12">
        <v>6736876</v>
      </c>
      <c r="N2464" s="113" t="str">
        <f t="shared" si="152"/>
        <v>42926FLS</v>
      </c>
      <c r="O2464" s="21">
        <v>42926</v>
      </c>
      <c r="P2464" s="122" t="s">
        <v>274</v>
      </c>
      <c r="Q2464" s="116">
        <v>46.21</v>
      </c>
      <c r="R2464" s="11">
        <v>46.38</v>
      </c>
      <c r="S2464" s="11">
        <v>1010292</v>
      </c>
      <c r="T2464" s="78">
        <f t="shared" si="150"/>
        <v>1403813.1666666667</v>
      </c>
      <c r="U2464" s="11">
        <f t="shared" si="153"/>
        <v>1.5104113347249252E-3</v>
      </c>
      <c r="V2464" s="119">
        <f t="shared" si="151"/>
        <v>0.32215975114659751</v>
      </c>
    </row>
    <row r="2465" spans="2:22">
      <c r="B2465" s="21">
        <v>42926</v>
      </c>
      <c r="C2465" s="122" t="s">
        <v>497</v>
      </c>
      <c r="D2465" s="116">
        <v>103.46</v>
      </c>
      <c r="E2465" s="11">
        <v>103.06</v>
      </c>
      <c r="F2465" s="12">
        <v>860995</v>
      </c>
      <c r="H2465" s="21">
        <v>42990</v>
      </c>
      <c r="I2465" s="122" t="s">
        <v>36</v>
      </c>
      <c r="J2465" s="117">
        <v>95.94</v>
      </c>
      <c r="K2465" s="96">
        <v>94.92</v>
      </c>
      <c r="L2465" s="12">
        <v>1682413</v>
      </c>
      <c r="N2465" s="113" t="str">
        <f t="shared" si="152"/>
        <v>42927FLS</v>
      </c>
      <c r="O2465" s="21">
        <v>42927</v>
      </c>
      <c r="P2465" s="122" t="s">
        <v>274</v>
      </c>
      <c r="Q2465" s="116">
        <v>45.75</v>
      </c>
      <c r="R2465" s="11">
        <v>45.76</v>
      </c>
      <c r="S2465" s="11">
        <v>1129501</v>
      </c>
      <c r="T2465" s="78">
        <f t="shared" si="150"/>
        <v>1388031.1666666667</v>
      </c>
      <c r="U2465" s="11">
        <f t="shared" si="153"/>
        <v>-1.3457984755843278E-2</v>
      </c>
      <c r="V2465" s="119">
        <f t="shared" si="151"/>
        <v>0.3210127641790993</v>
      </c>
    </row>
    <row r="2466" spans="2:22">
      <c r="B2466" s="21">
        <v>42926</v>
      </c>
      <c r="C2466" s="122" t="s">
        <v>498</v>
      </c>
      <c r="D2466" s="116">
        <v>56.55</v>
      </c>
      <c r="E2466" s="11">
        <v>56.53</v>
      </c>
      <c r="F2466" s="12">
        <v>2223328</v>
      </c>
      <c r="H2466" s="21">
        <v>42990</v>
      </c>
      <c r="I2466" s="122" t="s">
        <v>37</v>
      </c>
      <c r="J2466" s="117">
        <v>12.54</v>
      </c>
      <c r="K2466" s="96">
        <v>12.79</v>
      </c>
      <c r="L2466" s="12">
        <v>9006502</v>
      </c>
      <c r="N2466" s="113" t="str">
        <f t="shared" si="152"/>
        <v>42928FLS</v>
      </c>
      <c r="O2466" s="21">
        <v>42928</v>
      </c>
      <c r="P2466" s="122" t="s">
        <v>274</v>
      </c>
      <c r="Q2466" s="116">
        <v>46.25</v>
      </c>
      <c r="R2466" s="11">
        <v>46.26</v>
      </c>
      <c r="S2466" s="11">
        <v>820461</v>
      </c>
      <c r="T2466" s="78">
        <f t="shared" si="150"/>
        <v>1389975.2666666666</v>
      </c>
      <c r="U2466" s="11">
        <f t="shared" si="153"/>
        <v>1.0867309731750565E-2</v>
      </c>
      <c r="V2466" s="119">
        <f t="shared" si="151"/>
        <v>0.3264057855317955</v>
      </c>
    </row>
    <row r="2467" spans="2:22">
      <c r="B2467" s="21">
        <v>42926</v>
      </c>
      <c r="C2467" s="122" t="s">
        <v>499</v>
      </c>
      <c r="D2467" s="116">
        <v>33.200000000000003</v>
      </c>
      <c r="E2467" s="11">
        <v>34</v>
      </c>
      <c r="F2467" s="12">
        <v>3885420</v>
      </c>
      <c r="H2467" s="21">
        <v>42990</v>
      </c>
      <c r="I2467" s="122" t="s">
        <v>38</v>
      </c>
      <c r="J2467" s="117">
        <v>25.4</v>
      </c>
      <c r="K2467" s="96">
        <v>25.6</v>
      </c>
      <c r="L2467" s="12">
        <v>3131848</v>
      </c>
      <c r="N2467" s="113" t="str">
        <f t="shared" si="152"/>
        <v>42929FLS</v>
      </c>
      <c r="O2467" s="21">
        <v>42929</v>
      </c>
      <c r="P2467" s="122" t="s">
        <v>274</v>
      </c>
      <c r="Q2467" s="116">
        <v>46.23</v>
      </c>
      <c r="R2467" s="11">
        <v>45.78</v>
      </c>
      <c r="S2467" s="11">
        <v>1393996</v>
      </c>
      <c r="T2467" s="78">
        <f t="shared" si="150"/>
        <v>1350756.0333333334</v>
      </c>
      <c r="U2467" s="11">
        <f t="shared" si="153"/>
        <v>-1.0430342278872446E-2</v>
      </c>
      <c r="V2467" s="119">
        <f t="shared" si="151"/>
        <v>0.32569858883012714</v>
      </c>
    </row>
    <row r="2468" spans="2:22">
      <c r="B2468" s="21">
        <v>42926</v>
      </c>
      <c r="C2468" s="122" t="s">
        <v>500</v>
      </c>
      <c r="D2468" s="116">
        <v>68.05</v>
      </c>
      <c r="E2468" s="11">
        <v>68.09</v>
      </c>
      <c r="F2468" s="12">
        <v>3718199</v>
      </c>
      <c r="H2468" s="21">
        <v>42990</v>
      </c>
      <c r="I2468" s="122" t="s">
        <v>39</v>
      </c>
      <c r="J2468" s="117">
        <v>78.3</v>
      </c>
      <c r="K2468" s="96">
        <v>78.760000000000005</v>
      </c>
      <c r="L2468" s="12">
        <v>1362651</v>
      </c>
      <c r="N2468" s="113" t="str">
        <f t="shared" si="152"/>
        <v>42930FLS</v>
      </c>
      <c r="O2468" s="21">
        <v>42930</v>
      </c>
      <c r="P2468" s="122" t="s">
        <v>274</v>
      </c>
      <c r="Q2468" s="116">
        <v>45.95</v>
      </c>
      <c r="R2468" s="11">
        <v>46.17</v>
      </c>
      <c r="S2468" s="11">
        <v>1191995</v>
      </c>
      <c r="T2468" s="78">
        <f t="shared" si="150"/>
        <v>1343670.1666666667</v>
      </c>
      <c r="U2468" s="11">
        <f t="shared" si="153"/>
        <v>8.4829219944768438E-3</v>
      </c>
      <c r="V2468" s="119">
        <f t="shared" si="151"/>
        <v>0.32857339298622645</v>
      </c>
    </row>
    <row r="2469" spans="2:22">
      <c r="B2469" s="21">
        <v>42926</v>
      </c>
      <c r="C2469" s="122" t="s">
        <v>501</v>
      </c>
      <c r="D2469" s="116">
        <v>127.6</v>
      </c>
      <c r="E2469" s="11">
        <v>125.92</v>
      </c>
      <c r="F2469" s="12">
        <v>1055595</v>
      </c>
      <c r="H2469" s="21">
        <v>42990</v>
      </c>
      <c r="I2469" s="122" t="s">
        <v>40</v>
      </c>
      <c r="J2469" s="117">
        <v>75.25</v>
      </c>
      <c r="K2469" s="96">
        <v>74.34</v>
      </c>
      <c r="L2469" s="12">
        <v>1424196</v>
      </c>
      <c r="N2469" s="113" t="str">
        <f t="shared" si="152"/>
        <v>42933FLS</v>
      </c>
      <c r="O2469" s="21">
        <v>42933</v>
      </c>
      <c r="P2469" s="122" t="s">
        <v>274</v>
      </c>
      <c r="Q2469" s="116">
        <v>46.36</v>
      </c>
      <c r="R2469" s="11">
        <v>45.9</v>
      </c>
      <c r="S2469" s="11">
        <v>1211834</v>
      </c>
      <c r="T2469" s="78">
        <f t="shared" si="150"/>
        <v>1310642.8</v>
      </c>
      <c r="U2469" s="11">
        <f t="shared" si="153"/>
        <v>-5.8651194523981339E-3</v>
      </c>
      <c r="V2469" s="119">
        <f t="shared" si="151"/>
        <v>0.3284549600416547</v>
      </c>
    </row>
    <row r="2470" spans="2:22">
      <c r="B2470" s="21">
        <v>42926</v>
      </c>
      <c r="C2470" s="122" t="s">
        <v>502</v>
      </c>
      <c r="D2470" s="116">
        <v>94.97</v>
      </c>
      <c r="E2470" s="11">
        <v>75.570305000000005</v>
      </c>
      <c r="F2470" s="12">
        <v>1026235</v>
      </c>
      <c r="H2470" s="21">
        <v>42990</v>
      </c>
      <c r="I2470" s="122" t="s">
        <v>41</v>
      </c>
      <c r="J2470" s="117">
        <v>30.28</v>
      </c>
      <c r="K2470" s="96">
        <v>29.8</v>
      </c>
      <c r="L2470" s="12">
        <v>2545907</v>
      </c>
      <c r="N2470" s="113" t="str">
        <f t="shared" si="152"/>
        <v>42934FLS</v>
      </c>
      <c r="O2470" s="21">
        <v>42934</v>
      </c>
      <c r="P2470" s="122" t="s">
        <v>274</v>
      </c>
      <c r="Q2470" s="116">
        <v>45.81</v>
      </c>
      <c r="R2470" s="11">
        <v>46.12</v>
      </c>
      <c r="S2470" s="11">
        <v>923021</v>
      </c>
      <c r="T2470" s="78">
        <f t="shared" si="150"/>
        <v>1268209.3666666667</v>
      </c>
      <c r="U2470" s="11">
        <f t="shared" si="153"/>
        <v>4.7815783343587159E-3</v>
      </c>
      <c r="V2470" s="119">
        <f t="shared" si="151"/>
        <v>0.32953720201009379</v>
      </c>
    </row>
    <row r="2471" spans="2:22">
      <c r="B2471" s="21">
        <v>42926</v>
      </c>
      <c r="C2471" s="122" t="s">
        <v>503</v>
      </c>
      <c r="D2471" s="116">
        <v>83.63</v>
      </c>
      <c r="E2471" s="11">
        <v>83.45</v>
      </c>
      <c r="F2471" s="12">
        <v>769602</v>
      </c>
      <c r="H2471" s="21">
        <v>42990</v>
      </c>
      <c r="I2471" s="122" t="s">
        <v>42</v>
      </c>
      <c r="J2471" s="117">
        <v>159.06</v>
      </c>
      <c r="K2471" s="96">
        <v>159.91</v>
      </c>
      <c r="L2471" s="12">
        <v>5794570</v>
      </c>
      <c r="N2471" s="113" t="str">
        <f t="shared" si="152"/>
        <v>42935FLS</v>
      </c>
      <c r="O2471" s="21">
        <v>42935</v>
      </c>
      <c r="P2471" s="122" t="s">
        <v>274</v>
      </c>
      <c r="Q2471" s="116">
        <v>46.15</v>
      </c>
      <c r="R2471" s="11">
        <v>46.54</v>
      </c>
      <c r="S2471" s="11">
        <v>774393</v>
      </c>
      <c r="T2471" s="78">
        <f t="shared" si="150"/>
        <v>1244301.1000000001</v>
      </c>
      <c r="U2471" s="11">
        <f t="shared" si="153"/>
        <v>9.0654624732874282E-3</v>
      </c>
      <c r="V2471" s="119">
        <f t="shared" si="151"/>
        <v>0.32924776520732402</v>
      </c>
    </row>
    <row r="2472" spans="2:22">
      <c r="B2472" s="21">
        <v>42926</v>
      </c>
      <c r="C2472" s="122" t="s">
        <v>504</v>
      </c>
      <c r="D2472" s="116">
        <v>94.48</v>
      </c>
      <c r="E2472" s="11">
        <v>95.29</v>
      </c>
      <c r="F2472" s="12">
        <v>1376089</v>
      </c>
      <c r="H2472" s="21">
        <v>42990</v>
      </c>
      <c r="I2472" s="122" t="s">
        <v>43</v>
      </c>
      <c r="J2472" s="117">
        <v>41.08</v>
      </c>
      <c r="K2472" s="96">
        <v>41.42</v>
      </c>
      <c r="L2472" s="12">
        <v>3360248</v>
      </c>
      <c r="N2472" s="113" t="str">
        <f t="shared" si="152"/>
        <v>42936FLS</v>
      </c>
      <c r="O2472" s="21">
        <v>42936</v>
      </c>
      <c r="P2472" s="122" t="s">
        <v>274</v>
      </c>
      <c r="Q2472" s="116">
        <v>46.65</v>
      </c>
      <c r="R2472" s="11">
        <v>46.59</v>
      </c>
      <c r="S2472" s="11">
        <v>899897</v>
      </c>
      <c r="T2472" s="78">
        <f t="shared" si="150"/>
        <v>1231847.6333333333</v>
      </c>
      <c r="U2472" s="11">
        <f t="shared" si="153"/>
        <v>1.0737679545597117E-3</v>
      </c>
      <c r="V2472" s="119">
        <f t="shared" si="151"/>
        <v>0.3271557163337796</v>
      </c>
    </row>
    <row r="2473" spans="2:22">
      <c r="B2473" s="21">
        <v>42926</v>
      </c>
      <c r="C2473" s="122" t="s">
        <v>505</v>
      </c>
      <c r="D2473" s="116">
        <v>129.93</v>
      </c>
      <c r="E2473" s="11">
        <v>128.66</v>
      </c>
      <c r="F2473" s="12">
        <v>1517263</v>
      </c>
      <c r="H2473" s="21">
        <v>42990</v>
      </c>
      <c r="I2473" s="122" t="s">
        <v>44</v>
      </c>
      <c r="J2473" s="117">
        <v>53.97</v>
      </c>
      <c r="K2473" s="96">
        <v>53.84</v>
      </c>
      <c r="L2473" s="12">
        <v>1827724</v>
      </c>
      <c r="N2473" s="113" t="str">
        <f t="shared" si="152"/>
        <v>42937FLS</v>
      </c>
      <c r="O2473" s="21">
        <v>42937</v>
      </c>
      <c r="P2473" s="122" t="s">
        <v>274</v>
      </c>
      <c r="Q2473" s="116">
        <v>46.34</v>
      </c>
      <c r="R2473" s="11">
        <v>46.23</v>
      </c>
      <c r="S2473" s="11">
        <v>477537</v>
      </c>
      <c r="T2473" s="78">
        <f t="shared" si="150"/>
        <v>1225343.3</v>
      </c>
      <c r="U2473" s="11">
        <f t="shared" si="153"/>
        <v>-7.7569878285714535E-3</v>
      </c>
      <c r="V2473" s="119">
        <f t="shared" si="151"/>
        <v>0.32751690927584098</v>
      </c>
    </row>
    <row r="2474" spans="2:22">
      <c r="B2474" s="21">
        <v>42926</v>
      </c>
      <c r="C2474" s="122" t="s">
        <v>506</v>
      </c>
      <c r="D2474" s="116">
        <v>67.5</v>
      </c>
      <c r="E2474" s="11">
        <v>66.94</v>
      </c>
      <c r="F2474" s="12">
        <v>1058659</v>
      </c>
      <c r="H2474" s="21">
        <v>42990</v>
      </c>
      <c r="I2474" s="122" t="s">
        <v>45</v>
      </c>
      <c r="J2474" s="117">
        <v>65.98</v>
      </c>
      <c r="K2474" s="96">
        <v>66.069999999999993</v>
      </c>
      <c r="L2474" s="12">
        <v>1213076</v>
      </c>
      <c r="N2474" s="113" t="str">
        <f t="shared" si="152"/>
        <v>42940FLS</v>
      </c>
      <c r="O2474" s="21">
        <v>42940</v>
      </c>
      <c r="P2474" s="122" t="s">
        <v>274</v>
      </c>
      <c r="Q2474" s="116">
        <v>46.23</v>
      </c>
      <c r="R2474" s="11">
        <v>46.24</v>
      </c>
      <c r="S2474" s="11">
        <v>857010</v>
      </c>
      <c r="T2474" s="78">
        <f t="shared" si="150"/>
        <v>1176780.2333333334</v>
      </c>
      <c r="U2474" s="11">
        <f t="shared" si="153"/>
        <v>2.1628636398805665E-4</v>
      </c>
      <c r="V2474" s="119">
        <f t="shared" si="151"/>
        <v>0.32988905172313293</v>
      </c>
    </row>
    <row r="2475" spans="2:22">
      <c r="B2475" s="21">
        <v>42926</v>
      </c>
      <c r="C2475" s="122" t="s">
        <v>507</v>
      </c>
      <c r="D2475" s="116">
        <v>43.48</v>
      </c>
      <c r="E2475" s="11">
        <v>43.2</v>
      </c>
      <c r="F2475" s="12">
        <v>12272539</v>
      </c>
      <c r="H2475" s="21">
        <v>42990</v>
      </c>
      <c r="I2475" s="122" t="s">
        <v>46</v>
      </c>
      <c r="J2475" s="117">
        <v>47.61</v>
      </c>
      <c r="K2475" s="96">
        <v>47.52</v>
      </c>
      <c r="L2475" s="12">
        <v>1108770</v>
      </c>
      <c r="N2475" s="113" t="str">
        <f t="shared" si="152"/>
        <v>42941FLS</v>
      </c>
      <c r="O2475" s="21">
        <v>42941</v>
      </c>
      <c r="P2475" s="122" t="s">
        <v>274</v>
      </c>
      <c r="Q2475" s="116">
        <v>46.76</v>
      </c>
      <c r="R2475" s="11">
        <v>47.25</v>
      </c>
      <c r="S2475" s="11">
        <v>1186680</v>
      </c>
      <c r="T2475" s="78">
        <f t="shared" si="150"/>
        <v>1168404.7333333334</v>
      </c>
      <c r="U2475" s="11">
        <f t="shared" si="153"/>
        <v>2.1607429575629718E-2</v>
      </c>
      <c r="V2475" s="119">
        <f t="shared" si="151"/>
        <v>0.33021878594803078</v>
      </c>
    </row>
    <row r="2476" spans="2:22">
      <c r="B2476" s="21">
        <v>42926</v>
      </c>
      <c r="C2476" s="122" t="s">
        <v>508</v>
      </c>
      <c r="D2476" s="116">
        <v>181.9</v>
      </c>
      <c r="E2476" s="11">
        <v>180.39</v>
      </c>
      <c r="F2476" s="12">
        <v>660388</v>
      </c>
      <c r="H2476" s="21">
        <v>42990</v>
      </c>
      <c r="I2476" s="122" t="s">
        <v>47</v>
      </c>
      <c r="J2476" s="117">
        <v>39.119999999999997</v>
      </c>
      <c r="K2476" s="96">
        <v>38.19</v>
      </c>
      <c r="L2476" s="12">
        <v>4420049</v>
      </c>
      <c r="N2476" s="113" t="str">
        <f t="shared" si="152"/>
        <v>42942FLS</v>
      </c>
      <c r="O2476" s="21">
        <v>42942</v>
      </c>
      <c r="P2476" s="122" t="s">
        <v>274</v>
      </c>
      <c r="Q2476" s="116">
        <v>47.37</v>
      </c>
      <c r="R2476" s="11">
        <v>46.64</v>
      </c>
      <c r="S2476" s="11">
        <v>1245971</v>
      </c>
      <c r="T2476" s="78">
        <f t="shared" si="150"/>
        <v>1181142.7666666666</v>
      </c>
      <c r="U2476" s="11">
        <f t="shared" si="153"/>
        <v>-1.2994111897514784E-2</v>
      </c>
      <c r="V2476" s="119">
        <f t="shared" si="151"/>
        <v>0.33344355523874292</v>
      </c>
    </row>
    <row r="2477" spans="2:22">
      <c r="B2477" s="21">
        <v>42926</v>
      </c>
      <c r="C2477" s="122" t="s">
        <v>509</v>
      </c>
      <c r="D2477" s="116">
        <v>77.48</v>
      </c>
      <c r="E2477" s="11">
        <v>77.16</v>
      </c>
      <c r="F2477" s="12">
        <v>4756923</v>
      </c>
      <c r="H2477" s="21">
        <v>42990</v>
      </c>
      <c r="I2477" s="122" t="s">
        <v>48</v>
      </c>
      <c r="J2477" s="117">
        <v>138.94</v>
      </c>
      <c r="K2477" s="96">
        <v>138.68</v>
      </c>
      <c r="L2477" s="12">
        <v>1602284</v>
      </c>
      <c r="N2477" s="113" t="str">
        <f t="shared" si="152"/>
        <v>42943FLS</v>
      </c>
      <c r="O2477" s="21">
        <v>42943</v>
      </c>
      <c r="P2477" s="122" t="s">
        <v>274</v>
      </c>
      <c r="Q2477" s="116">
        <v>46.57</v>
      </c>
      <c r="R2477" s="11">
        <v>46.36</v>
      </c>
      <c r="S2477" s="11">
        <v>1527376</v>
      </c>
      <c r="T2477" s="78">
        <f t="shared" si="150"/>
        <v>1184008</v>
      </c>
      <c r="U2477" s="11">
        <f t="shared" si="153"/>
        <v>-6.0215235706860279E-3</v>
      </c>
      <c r="V2477" s="119">
        <f t="shared" si="151"/>
        <v>0.33633554972667806</v>
      </c>
    </row>
    <row r="2478" spans="2:22">
      <c r="B2478" s="21">
        <v>42926</v>
      </c>
      <c r="C2478" s="122" t="s">
        <v>510</v>
      </c>
      <c r="D2478" s="116">
        <v>86.87</v>
      </c>
      <c r="E2478" s="11">
        <v>89.27</v>
      </c>
      <c r="F2478" s="12">
        <v>4909453</v>
      </c>
      <c r="H2478" s="21">
        <v>42990</v>
      </c>
      <c r="I2478" s="122" t="s">
        <v>49</v>
      </c>
      <c r="J2478" s="117">
        <v>47.06</v>
      </c>
      <c r="K2478" s="96">
        <v>48.05</v>
      </c>
      <c r="L2478" s="12">
        <v>2337802</v>
      </c>
      <c r="N2478" s="113" t="str">
        <f t="shared" si="152"/>
        <v>42944FLS</v>
      </c>
      <c r="O2478" s="21">
        <v>42944</v>
      </c>
      <c r="P2478" s="122" t="s">
        <v>274</v>
      </c>
      <c r="Q2478" s="116">
        <v>41.05</v>
      </c>
      <c r="R2478" s="11">
        <v>41.3</v>
      </c>
      <c r="S2478" s="11">
        <v>6850399</v>
      </c>
      <c r="T2478" s="78">
        <f t="shared" si="150"/>
        <v>1207305.7333333334</v>
      </c>
      <c r="U2478" s="11">
        <f t="shared" si="153"/>
        <v>-0.11557451850456392</v>
      </c>
      <c r="V2478" s="119">
        <f t="shared" si="151"/>
        <v>0.33785024962565002</v>
      </c>
    </row>
    <row r="2479" spans="2:22">
      <c r="B2479" s="21">
        <v>42926</v>
      </c>
      <c r="C2479" s="122" t="s">
        <v>511</v>
      </c>
      <c r="D2479" s="116">
        <v>61.02</v>
      </c>
      <c r="E2479" s="11">
        <v>60.82</v>
      </c>
      <c r="F2479" s="12">
        <v>1814725</v>
      </c>
      <c r="H2479" s="21">
        <v>42990</v>
      </c>
      <c r="I2479" s="122" t="s">
        <v>50</v>
      </c>
      <c r="J2479" s="117">
        <v>13.36</v>
      </c>
      <c r="K2479" s="96">
        <v>13.12</v>
      </c>
      <c r="L2479" s="12">
        <v>19397957</v>
      </c>
      <c r="N2479" s="113" t="str">
        <f t="shared" si="152"/>
        <v>42947FLS</v>
      </c>
      <c r="O2479" s="21">
        <v>42947</v>
      </c>
      <c r="P2479" s="122" t="s">
        <v>274</v>
      </c>
      <c r="Q2479" s="116">
        <v>41.31</v>
      </c>
      <c r="R2479" s="11">
        <v>41.13</v>
      </c>
      <c r="S2479" s="11">
        <v>3100207</v>
      </c>
      <c r="T2479" s="78">
        <f t="shared" ref="T2479:T2542" si="154">AVERAGE(S2449:S2478)</f>
        <v>1399335.6</v>
      </c>
      <c r="U2479" s="11">
        <f t="shared" si="153"/>
        <v>-4.1247177246542446E-3</v>
      </c>
      <c r="V2479" s="119">
        <f t="shared" ref="V2479:V2542" si="155">_xlfn.STDEV.S(U2449:U2478)*(250)^0.5</f>
        <v>0.48451875813782608</v>
      </c>
    </row>
    <row r="2480" spans="2:22">
      <c r="B2480" s="21">
        <v>42926</v>
      </c>
      <c r="C2480" s="122" t="s">
        <v>512</v>
      </c>
      <c r="D2480" s="116">
        <v>55.53</v>
      </c>
      <c r="E2480" s="11">
        <v>55.59</v>
      </c>
      <c r="F2480" s="12">
        <v>10978963</v>
      </c>
      <c r="H2480" s="21">
        <v>42990</v>
      </c>
      <c r="I2480" s="122" t="s">
        <v>51</v>
      </c>
      <c r="J2480" s="117">
        <v>19.29</v>
      </c>
      <c r="K2480" s="96">
        <v>19.48</v>
      </c>
      <c r="L2480" s="12">
        <v>7431443</v>
      </c>
      <c r="N2480" s="113" t="str">
        <f t="shared" si="152"/>
        <v>42948FLS</v>
      </c>
      <c r="O2480" s="21">
        <v>42948</v>
      </c>
      <c r="P2480" s="122" t="s">
        <v>274</v>
      </c>
      <c r="Q2480" s="116">
        <v>41.13</v>
      </c>
      <c r="R2480" s="11">
        <v>41.59</v>
      </c>
      <c r="S2480" s="11">
        <v>2356564</v>
      </c>
      <c r="T2480" s="78">
        <f t="shared" si="154"/>
        <v>1453063.1333333333</v>
      </c>
      <c r="U2480" s="11">
        <f t="shared" si="153"/>
        <v>1.1121971512487666E-2</v>
      </c>
      <c r="V2480" s="119">
        <f t="shared" si="155"/>
        <v>0.48472173967746662</v>
      </c>
    </row>
    <row r="2481" spans="2:22">
      <c r="B2481" s="21">
        <v>42926</v>
      </c>
      <c r="C2481" s="122" t="s">
        <v>513</v>
      </c>
      <c r="D2481" s="116">
        <v>192.5</v>
      </c>
      <c r="E2481" s="11">
        <v>192.83</v>
      </c>
      <c r="F2481" s="12">
        <v>368661</v>
      </c>
      <c r="H2481" s="21">
        <v>42990</v>
      </c>
      <c r="I2481" s="122" t="s">
        <v>52</v>
      </c>
      <c r="J2481" s="117">
        <v>25.87</v>
      </c>
      <c r="K2481" s="96">
        <v>26.55</v>
      </c>
      <c r="L2481" s="12">
        <v>2774483</v>
      </c>
      <c r="N2481" s="113" t="str">
        <f t="shared" si="152"/>
        <v>42949FLS</v>
      </c>
      <c r="O2481" s="21">
        <v>42949</v>
      </c>
      <c r="P2481" s="122" t="s">
        <v>274</v>
      </c>
      <c r="Q2481" s="116">
        <v>41.37</v>
      </c>
      <c r="R2481" s="11">
        <v>41.92</v>
      </c>
      <c r="S2481" s="11">
        <v>1584570</v>
      </c>
      <c r="T2481" s="78">
        <f t="shared" si="154"/>
        <v>1487503.5333333334</v>
      </c>
      <c r="U2481" s="11">
        <f t="shared" si="153"/>
        <v>7.9032862579664145E-3</v>
      </c>
      <c r="V2481" s="119">
        <f t="shared" si="155"/>
        <v>0.48527680042233523</v>
      </c>
    </row>
    <row r="2482" spans="2:22">
      <c r="B2482" s="21">
        <v>42926</v>
      </c>
      <c r="C2482" s="122" t="s">
        <v>514</v>
      </c>
      <c r="D2482" s="116">
        <v>145.59</v>
      </c>
      <c r="E2482" s="11">
        <v>146.21</v>
      </c>
      <c r="F2482" s="12">
        <v>761636</v>
      </c>
      <c r="H2482" s="21">
        <v>42990</v>
      </c>
      <c r="I2482" s="122" t="s">
        <v>53</v>
      </c>
      <c r="J2482" s="117">
        <v>31.71</v>
      </c>
      <c r="K2482" s="96">
        <v>31.77</v>
      </c>
      <c r="L2482" s="12">
        <v>1169765</v>
      </c>
      <c r="N2482" s="113" t="str">
        <f t="shared" si="152"/>
        <v>42950FLS</v>
      </c>
      <c r="O2482" s="21">
        <v>42950</v>
      </c>
      <c r="P2482" s="122" t="s">
        <v>274</v>
      </c>
      <c r="Q2482" s="116">
        <v>41.82</v>
      </c>
      <c r="R2482" s="11">
        <v>41.22</v>
      </c>
      <c r="S2482" s="11">
        <v>2030200</v>
      </c>
      <c r="T2482" s="78">
        <f t="shared" si="154"/>
        <v>1509077</v>
      </c>
      <c r="U2482" s="11">
        <f t="shared" si="153"/>
        <v>-1.6839464550473787E-2</v>
      </c>
      <c r="V2482" s="119">
        <f t="shared" si="155"/>
        <v>0.48535812072567458</v>
      </c>
    </row>
    <row r="2483" spans="2:22">
      <c r="B2483" s="21">
        <v>42926</v>
      </c>
      <c r="C2483" s="122" t="s">
        <v>515</v>
      </c>
      <c r="D2483" s="116">
        <v>73.97</v>
      </c>
      <c r="E2483" s="11">
        <v>73.98</v>
      </c>
      <c r="F2483" s="12">
        <v>1399317</v>
      </c>
      <c r="H2483" s="21">
        <v>42990</v>
      </c>
      <c r="I2483" s="122" t="s">
        <v>54</v>
      </c>
      <c r="J2483" s="117">
        <v>123.5</v>
      </c>
      <c r="K2483" s="96">
        <v>123.67</v>
      </c>
      <c r="L2483" s="12">
        <v>411854</v>
      </c>
      <c r="N2483" s="113" t="str">
        <f t="shared" si="152"/>
        <v>42951FLS</v>
      </c>
      <c r="O2483" s="21">
        <v>42951</v>
      </c>
      <c r="P2483" s="122" t="s">
        <v>274</v>
      </c>
      <c r="Q2483" s="116">
        <v>41.31</v>
      </c>
      <c r="R2483" s="11">
        <v>41.19</v>
      </c>
      <c r="S2483" s="11">
        <v>1200847</v>
      </c>
      <c r="T2483" s="78">
        <f t="shared" si="154"/>
        <v>1538329.1</v>
      </c>
      <c r="U2483" s="11">
        <f t="shared" si="153"/>
        <v>-7.2806701432362008E-4</v>
      </c>
      <c r="V2483" s="119">
        <f t="shared" si="155"/>
        <v>0.48693532164713854</v>
      </c>
    </row>
    <row r="2484" spans="2:22">
      <c r="B2484" s="21">
        <v>42926</v>
      </c>
      <c r="C2484" s="122" t="s">
        <v>516</v>
      </c>
      <c r="D2484" s="116">
        <v>30.39</v>
      </c>
      <c r="E2484" s="11">
        <v>30.44</v>
      </c>
      <c r="F2484" s="12">
        <v>4915587</v>
      </c>
      <c r="H2484" s="21">
        <v>42990</v>
      </c>
      <c r="I2484" s="122" t="s">
        <v>55</v>
      </c>
      <c r="J2484" s="117">
        <v>88.78</v>
      </c>
      <c r="K2484" s="96">
        <v>87.96</v>
      </c>
      <c r="L2484" s="12">
        <v>1312406</v>
      </c>
      <c r="N2484" s="113" t="str">
        <f t="shared" si="152"/>
        <v>42954FLS</v>
      </c>
      <c r="O2484" s="21">
        <v>42954</v>
      </c>
      <c r="P2484" s="122" t="s">
        <v>274</v>
      </c>
      <c r="Q2484" s="116">
        <v>41.11</v>
      </c>
      <c r="R2484" s="11">
        <v>40.549999999999997</v>
      </c>
      <c r="S2484" s="11">
        <v>2043026</v>
      </c>
      <c r="T2484" s="78">
        <f t="shared" si="154"/>
        <v>1515718.6666666667</v>
      </c>
      <c r="U2484" s="11">
        <f t="shared" si="153"/>
        <v>-1.5659727886567422E-2</v>
      </c>
      <c r="V2484" s="119">
        <f t="shared" si="155"/>
        <v>0.48687297819655423</v>
      </c>
    </row>
    <row r="2485" spans="2:22">
      <c r="B2485" s="21">
        <v>42926</v>
      </c>
      <c r="C2485" s="122" t="s">
        <v>517</v>
      </c>
      <c r="D2485" s="116">
        <v>75.150000000000006</v>
      </c>
      <c r="E2485" s="11">
        <v>73.23</v>
      </c>
      <c r="F2485" s="12">
        <v>15066660</v>
      </c>
      <c r="H2485" s="21">
        <v>42990</v>
      </c>
      <c r="I2485" s="122" t="s">
        <v>56</v>
      </c>
      <c r="J2485" s="117">
        <v>18.23</v>
      </c>
      <c r="K2485" s="96">
        <v>18.38</v>
      </c>
      <c r="L2485" s="12">
        <v>5233002</v>
      </c>
      <c r="N2485" s="113" t="str">
        <f t="shared" si="152"/>
        <v>42955FLS</v>
      </c>
      <c r="O2485" s="21">
        <v>42955</v>
      </c>
      <c r="P2485" s="122" t="s">
        <v>274</v>
      </c>
      <c r="Q2485" s="116">
        <v>40.43</v>
      </c>
      <c r="R2485" s="11">
        <v>39.840000000000003</v>
      </c>
      <c r="S2485" s="11">
        <v>1260193</v>
      </c>
      <c r="T2485" s="78">
        <f t="shared" si="154"/>
        <v>1519410.8666666667</v>
      </c>
      <c r="U2485" s="11">
        <f t="shared" si="153"/>
        <v>-1.7664347845024287E-2</v>
      </c>
      <c r="V2485" s="119">
        <f t="shared" si="155"/>
        <v>0.48886357751648296</v>
      </c>
    </row>
    <row r="2486" spans="2:22">
      <c r="B2486" s="21">
        <v>42926</v>
      </c>
      <c r="C2486" s="122" t="s">
        <v>518</v>
      </c>
      <c r="D2486" s="116">
        <v>57.18</v>
      </c>
      <c r="E2486" s="11">
        <v>58.29</v>
      </c>
      <c r="F2486" s="12">
        <v>1408318</v>
      </c>
      <c r="H2486" s="21">
        <v>42990</v>
      </c>
      <c r="I2486" s="122" t="s">
        <v>57</v>
      </c>
      <c r="J2486" s="117">
        <v>109.63</v>
      </c>
      <c r="K2486" s="96">
        <v>109.58</v>
      </c>
      <c r="L2486" s="12">
        <v>759977</v>
      </c>
      <c r="N2486" s="113" t="str">
        <f t="shared" si="152"/>
        <v>42956FLS</v>
      </c>
      <c r="O2486" s="21">
        <v>42956</v>
      </c>
      <c r="P2486" s="122" t="s">
        <v>274</v>
      </c>
      <c r="Q2486" s="116">
        <v>39.69</v>
      </c>
      <c r="R2486" s="11">
        <v>39.119999999999997</v>
      </c>
      <c r="S2486" s="11">
        <v>1432706</v>
      </c>
      <c r="T2486" s="78">
        <f t="shared" si="154"/>
        <v>1519491.6666666667</v>
      </c>
      <c r="U2486" s="11">
        <f t="shared" si="153"/>
        <v>-1.8237587549781015E-2</v>
      </c>
      <c r="V2486" s="119">
        <f t="shared" si="155"/>
        <v>0.4886911264740238</v>
      </c>
    </row>
    <row r="2487" spans="2:22">
      <c r="B2487" s="21">
        <v>42926</v>
      </c>
      <c r="C2487" s="122" t="s">
        <v>519</v>
      </c>
      <c r="D2487" s="116">
        <v>18.63</v>
      </c>
      <c r="E2487" s="11">
        <v>18.7</v>
      </c>
      <c r="F2487" s="12">
        <v>2527186</v>
      </c>
      <c r="H2487" s="21">
        <v>42990</v>
      </c>
      <c r="I2487" s="122" t="s">
        <v>58</v>
      </c>
      <c r="J2487" s="117">
        <v>257.11</v>
      </c>
      <c r="K2487" s="96">
        <v>255.1</v>
      </c>
      <c r="L2487" s="12">
        <v>742810</v>
      </c>
      <c r="N2487" s="113" t="str">
        <f t="shared" si="152"/>
        <v>42957FLS</v>
      </c>
      <c r="O2487" s="21">
        <v>42957</v>
      </c>
      <c r="P2487" s="122" t="s">
        <v>274</v>
      </c>
      <c r="Q2487" s="116">
        <v>38.880000000000003</v>
      </c>
      <c r="R2487" s="11">
        <v>38.64</v>
      </c>
      <c r="S2487" s="11">
        <v>2066276</v>
      </c>
      <c r="T2487" s="78">
        <f t="shared" si="154"/>
        <v>1527754.4666666666</v>
      </c>
      <c r="U2487" s="11">
        <f t="shared" si="153"/>
        <v>-1.2345835822299266E-2</v>
      </c>
      <c r="V2487" s="119">
        <f t="shared" si="155"/>
        <v>0.4905802558555265</v>
      </c>
    </row>
    <row r="2488" spans="2:22">
      <c r="B2488" s="21">
        <v>42926</v>
      </c>
      <c r="C2488" s="122" t="s">
        <v>520</v>
      </c>
      <c r="D2488" s="116">
        <v>31.83</v>
      </c>
      <c r="E2488" s="11">
        <v>32.22</v>
      </c>
      <c r="F2488" s="12">
        <v>3885801</v>
      </c>
      <c r="H2488" s="21">
        <v>42990</v>
      </c>
      <c r="I2488" s="122" t="s">
        <v>59</v>
      </c>
      <c r="J2488" s="117">
        <v>145.11000000000001</v>
      </c>
      <c r="K2488" s="96">
        <v>145.76</v>
      </c>
      <c r="L2488" s="12">
        <v>5238148</v>
      </c>
      <c r="N2488" s="113" t="str">
        <f t="shared" si="152"/>
        <v>42958FLS</v>
      </c>
      <c r="O2488" s="21">
        <v>42958</v>
      </c>
      <c r="P2488" s="122" t="s">
        <v>274</v>
      </c>
      <c r="Q2488" s="116">
        <v>38.270000000000003</v>
      </c>
      <c r="R2488" s="11">
        <v>38.83</v>
      </c>
      <c r="S2488" s="11">
        <v>1045100</v>
      </c>
      <c r="T2488" s="78">
        <f t="shared" si="154"/>
        <v>1553268.7333333334</v>
      </c>
      <c r="U2488" s="11">
        <f t="shared" si="153"/>
        <v>4.905134399258544E-3</v>
      </c>
      <c r="V2488" s="119">
        <f t="shared" si="155"/>
        <v>0.49075153889932066</v>
      </c>
    </row>
    <row r="2489" spans="2:22">
      <c r="B2489" s="21">
        <v>42926</v>
      </c>
      <c r="C2489" s="122" t="s">
        <v>521</v>
      </c>
      <c r="D2489" s="116">
        <v>100.65</v>
      </c>
      <c r="E2489" s="11">
        <v>101.37</v>
      </c>
      <c r="F2489" s="12">
        <v>540864</v>
      </c>
      <c r="H2489" s="21">
        <v>42990</v>
      </c>
      <c r="I2489" s="122" t="s">
        <v>60</v>
      </c>
      <c r="J2489" s="117">
        <v>65.66</v>
      </c>
      <c r="K2489" s="96">
        <v>66.38</v>
      </c>
      <c r="L2489" s="12">
        <v>1313904</v>
      </c>
      <c r="N2489" s="113" t="str">
        <f t="shared" si="152"/>
        <v>42961FLS</v>
      </c>
      <c r="O2489" s="21">
        <v>42961</v>
      </c>
      <c r="P2489" s="122" t="s">
        <v>274</v>
      </c>
      <c r="Q2489" s="116">
        <v>39.229999999999997</v>
      </c>
      <c r="R2489" s="11">
        <v>39.479999999999997</v>
      </c>
      <c r="S2489" s="11">
        <v>1421186</v>
      </c>
      <c r="T2489" s="78">
        <f t="shared" si="154"/>
        <v>1539740.6333333333</v>
      </c>
      <c r="U2489" s="11">
        <f t="shared" si="153"/>
        <v>1.6601070821704873E-2</v>
      </c>
      <c r="V2489" s="119">
        <f t="shared" si="155"/>
        <v>0.49114882973154844</v>
      </c>
    </row>
    <row r="2490" spans="2:22">
      <c r="B2490" s="21">
        <v>42926</v>
      </c>
      <c r="C2490" s="122" t="s">
        <v>522</v>
      </c>
      <c r="D2490" s="116">
        <v>132.69999999999999</v>
      </c>
      <c r="E2490" s="11">
        <v>134.94999999999999</v>
      </c>
      <c r="F2490" s="12">
        <v>1119774</v>
      </c>
      <c r="H2490" s="21">
        <v>42990</v>
      </c>
      <c r="I2490" s="122" t="s">
        <v>61</v>
      </c>
      <c r="J2490" s="117">
        <v>160.13</v>
      </c>
      <c r="K2490" s="96">
        <v>158.97999999999999</v>
      </c>
      <c r="L2490" s="12">
        <v>234585</v>
      </c>
      <c r="N2490" s="113" t="str">
        <f t="shared" si="152"/>
        <v>42962FLS</v>
      </c>
      <c r="O2490" s="21">
        <v>42962</v>
      </c>
      <c r="P2490" s="122" t="s">
        <v>274</v>
      </c>
      <c r="Q2490" s="116">
        <v>39.71</v>
      </c>
      <c r="R2490" s="11">
        <v>39.44</v>
      </c>
      <c r="S2490" s="11">
        <v>2261361</v>
      </c>
      <c r="T2490" s="78">
        <f t="shared" si="154"/>
        <v>1532491.6</v>
      </c>
      <c r="U2490" s="11">
        <f t="shared" si="153"/>
        <v>-1.0136848308461204E-3</v>
      </c>
      <c r="V2490" s="119">
        <f t="shared" si="155"/>
        <v>0.49429933996322795</v>
      </c>
    </row>
    <row r="2491" spans="2:22">
      <c r="B2491" s="21">
        <v>42926</v>
      </c>
      <c r="C2491" s="122" t="s">
        <v>523</v>
      </c>
      <c r="D2491" s="116">
        <v>91.27</v>
      </c>
      <c r="E2491" s="11">
        <v>92.22</v>
      </c>
      <c r="F2491" s="12">
        <v>1002034</v>
      </c>
      <c r="H2491" s="21">
        <v>42990</v>
      </c>
      <c r="I2491" s="122" t="s">
        <v>62</v>
      </c>
      <c r="J2491" s="117">
        <v>143.37</v>
      </c>
      <c r="K2491" s="96">
        <v>143.21</v>
      </c>
      <c r="L2491" s="12">
        <v>416916</v>
      </c>
      <c r="N2491" s="113" t="str">
        <f t="shared" si="152"/>
        <v>42963FLS</v>
      </c>
      <c r="O2491" s="21">
        <v>42963</v>
      </c>
      <c r="P2491" s="122" t="s">
        <v>274</v>
      </c>
      <c r="Q2491" s="116">
        <v>39.57</v>
      </c>
      <c r="R2491" s="11">
        <v>39.42</v>
      </c>
      <c r="S2491" s="11">
        <v>1149344</v>
      </c>
      <c r="T2491" s="78">
        <f t="shared" si="154"/>
        <v>1594747.8</v>
      </c>
      <c r="U2491" s="11">
        <f t="shared" si="153"/>
        <v>-5.0722800986042929E-4</v>
      </c>
      <c r="V2491" s="119">
        <f t="shared" si="155"/>
        <v>0.36705458574940447</v>
      </c>
    </row>
    <row r="2492" spans="2:22">
      <c r="B2492" s="21">
        <v>42926</v>
      </c>
      <c r="C2492" s="122" t="s">
        <v>524</v>
      </c>
      <c r="D2492" s="116">
        <v>45.84</v>
      </c>
      <c r="E2492" s="11">
        <v>45.56</v>
      </c>
      <c r="F2492" s="12">
        <v>2621495</v>
      </c>
      <c r="H2492" s="21">
        <v>42990</v>
      </c>
      <c r="I2492" s="122" t="s">
        <v>63</v>
      </c>
      <c r="J2492" s="117">
        <v>213.21</v>
      </c>
      <c r="K2492" s="96">
        <v>213.93</v>
      </c>
      <c r="L2492" s="12">
        <v>955027</v>
      </c>
      <c r="N2492" s="113" t="str">
        <f t="shared" si="152"/>
        <v>42964FLS</v>
      </c>
      <c r="O2492" s="21">
        <v>42964</v>
      </c>
      <c r="P2492" s="122" t="s">
        <v>274</v>
      </c>
      <c r="Q2492" s="116">
        <v>39.19</v>
      </c>
      <c r="R2492" s="11">
        <v>38.39</v>
      </c>
      <c r="S2492" s="11">
        <v>806524</v>
      </c>
      <c r="T2492" s="78">
        <f t="shared" si="154"/>
        <v>1585758.8666666667</v>
      </c>
      <c r="U2492" s="11">
        <f t="shared" si="153"/>
        <v>-2.6476292711867834E-2</v>
      </c>
      <c r="V2492" s="119">
        <f t="shared" si="155"/>
        <v>0.36736257541873119</v>
      </c>
    </row>
    <row r="2493" spans="2:22">
      <c r="B2493" s="21">
        <v>42926</v>
      </c>
      <c r="C2493" s="122" t="s">
        <v>525</v>
      </c>
      <c r="D2493" s="116">
        <v>44.82</v>
      </c>
      <c r="E2493" s="11">
        <v>45.01</v>
      </c>
      <c r="F2493" s="12">
        <v>931773</v>
      </c>
      <c r="H2493" s="21">
        <v>42990</v>
      </c>
      <c r="I2493" s="122" t="s">
        <v>64</v>
      </c>
      <c r="J2493" s="117">
        <v>125.07</v>
      </c>
      <c r="K2493" s="96">
        <v>123.15</v>
      </c>
      <c r="L2493" s="12">
        <v>2217929</v>
      </c>
      <c r="N2493" s="113" t="str">
        <f t="shared" si="152"/>
        <v>42965FLS</v>
      </c>
      <c r="O2493" s="21">
        <v>42965</v>
      </c>
      <c r="P2493" s="122" t="s">
        <v>274</v>
      </c>
      <c r="Q2493" s="116">
        <v>38.29</v>
      </c>
      <c r="R2493" s="11">
        <v>38.119999999999997</v>
      </c>
      <c r="S2493" s="11">
        <v>1382578</v>
      </c>
      <c r="T2493" s="78">
        <f t="shared" si="154"/>
        <v>1549663.7333333334</v>
      </c>
      <c r="U2493" s="11">
        <f t="shared" si="153"/>
        <v>-7.0579302267050536E-3</v>
      </c>
      <c r="V2493" s="119">
        <f t="shared" si="155"/>
        <v>0.37218740320347993</v>
      </c>
    </row>
    <row r="2494" spans="2:22">
      <c r="B2494" s="21">
        <v>42926</v>
      </c>
      <c r="C2494" s="122" t="s">
        <v>526</v>
      </c>
      <c r="D2494" s="116">
        <v>67.02</v>
      </c>
      <c r="E2494" s="11">
        <v>67.180000000000007</v>
      </c>
      <c r="F2494" s="12">
        <v>2828717</v>
      </c>
      <c r="H2494" s="21">
        <v>42990</v>
      </c>
      <c r="I2494" s="122" t="s">
        <v>65</v>
      </c>
      <c r="J2494" s="117">
        <v>47.94</v>
      </c>
      <c r="K2494" s="96">
        <v>48.3</v>
      </c>
      <c r="L2494" s="12">
        <v>2266732</v>
      </c>
      <c r="N2494" s="113" t="str">
        <f t="shared" si="152"/>
        <v>42968FLS</v>
      </c>
      <c r="O2494" s="21">
        <v>42968</v>
      </c>
      <c r="P2494" s="122" t="s">
        <v>274</v>
      </c>
      <c r="Q2494" s="116">
        <v>38.06</v>
      </c>
      <c r="R2494" s="11">
        <v>37.58</v>
      </c>
      <c r="S2494" s="11">
        <v>956218</v>
      </c>
      <c r="T2494" s="78">
        <f t="shared" si="154"/>
        <v>1554701.5</v>
      </c>
      <c r="U2494" s="11">
        <f t="shared" si="153"/>
        <v>-1.4267084800682102E-2</v>
      </c>
      <c r="V2494" s="119">
        <f t="shared" si="155"/>
        <v>0.37175350511275368</v>
      </c>
    </row>
    <row r="2495" spans="2:22">
      <c r="B2495" s="21">
        <v>42926</v>
      </c>
      <c r="C2495" s="122" t="s">
        <v>527</v>
      </c>
      <c r="D2495" s="116">
        <v>80</v>
      </c>
      <c r="E2495" s="11">
        <v>80.16</v>
      </c>
      <c r="F2495" s="12">
        <v>6338262</v>
      </c>
      <c r="H2495" s="21">
        <v>42990</v>
      </c>
      <c r="I2495" s="122" t="s">
        <v>66</v>
      </c>
      <c r="J2495" s="117">
        <v>35.880000000000003</v>
      </c>
      <c r="K2495" s="96">
        <v>36.090000000000003</v>
      </c>
      <c r="L2495" s="12">
        <v>19489892</v>
      </c>
      <c r="N2495" s="113" t="str">
        <f t="shared" si="152"/>
        <v>42969FLS</v>
      </c>
      <c r="O2495" s="21">
        <v>42969</v>
      </c>
      <c r="P2495" s="122" t="s">
        <v>274</v>
      </c>
      <c r="Q2495" s="116">
        <v>37.78</v>
      </c>
      <c r="R2495" s="11">
        <v>38.729999999999997</v>
      </c>
      <c r="S2495" s="11">
        <v>1409337</v>
      </c>
      <c r="T2495" s="78">
        <f t="shared" si="154"/>
        <v>1552899.0333333334</v>
      </c>
      <c r="U2495" s="11">
        <f t="shared" si="153"/>
        <v>3.0142499541341541E-2</v>
      </c>
      <c r="V2495" s="119">
        <f t="shared" si="155"/>
        <v>0.37161740775600283</v>
      </c>
    </row>
    <row r="2496" spans="2:22">
      <c r="B2496" s="21">
        <v>42926</v>
      </c>
      <c r="C2496" s="122" t="s">
        <v>528</v>
      </c>
      <c r="D2496" s="116">
        <v>64.63</v>
      </c>
      <c r="E2496" s="11">
        <v>64.239999999999995</v>
      </c>
      <c r="F2496" s="12">
        <v>1168380</v>
      </c>
      <c r="H2496" s="21">
        <v>42990</v>
      </c>
      <c r="I2496" s="122" t="s">
        <v>67</v>
      </c>
      <c r="J2496" s="117">
        <v>142.93</v>
      </c>
      <c r="K2496" s="96">
        <v>142.38</v>
      </c>
      <c r="L2496" s="12">
        <v>1787892</v>
      </c>
      <c r="N2496" s="113" t="str">
        <f t="shared" si="152"/>
        <v>42970FLS</v>
      </c>
      <c r="O2496" s="21">
        <v>42970</v>
      </c>
      <c r="P2496" s="122" t="s">
        <v>274</v>
      </c>
      <c r="Q2496" s="116">
        <v>38.47</v>
      </c>
      <c r="R2496" s="11">
        <v>38.54</v>
      </c>
      <c r="S2496" s="11">
        <v>994170</v>
      </c>
      <c r="T2496" s="78">
        <f t="shared" si="154"/>
        <v>1562226.9</v>
      </c>
      <c r="U2496" s="11">
        <f t="shared" si="153"/>
        <v>-4.9178305404404075E-3</v>
      </c>
      <c r="V2496" s="119">
        <f t="shared" si="155"/>
        <v>0.38613007833162227</v>
      </c>
    </row>
    <row r="2497" spans="2:22">
      <c r="B2497" s="21">
        <v>42926</v>
      </c>
      <c r="C2497" s="122" t="s">
        <v>529</v>
      </c>
      <c r="D2497" s="116">
        <v>28.8</v>
      </c>
      <c r="E2497" s="11">
        <v>28.88</v>
      </c>
      <c r="F2497" s="12">
        <v>2339977</v>
      </c>
      <c r="H2497" s="21">
        <v>42990</v>
      </c>
      <c r="I2497" s="122" t="s">
        <v>68</v>
      </c>
      <c r="J2497" s="117">
        <v>56.56</v>
      </c>
      <c r="K2497" s="96">
        <v>56.02</v>
      </c>
      <c r="L2497" s="12">
        <v>1948850</v>
      </c>
      <c r="N2497" s="113" t="str">
        <f t="shared" si="152"/>
        <v>42971FLS</v>
      </c>
      <c r="O2497" s="21">
        <v>42971</v>
      </c>
      <c r="P2497" s="122" t="s">
        <v>274</v>
      </c>
      <c r="Q2497" s="116">
        <v>38.6</v>
      </c>
      <c r="R2497" s="11">
        <v>38.03</v>
      </c>
      <c r="S2497" s="11">
        <v>740502</v>
      </c>
      <c r="T2497" s="78">
        <f t="shared" si="154"/>
        <v>1568017.2</v>
      </c>
      <c r="U2497" s="11">
        <f t="shared" si="153"/>
        <v>-1.3321341046051975E-2</v>
      </c>
      <c r="V2497" s="119">
        <f t="shared" si="155"/>
        <v>0.38301707544038649</v>
      </c>
    </row>
    <row r="2498" spans="2:22">
      <c r="B2498" s="21">
        <v>42926</v>
      </c>
      <c r="C2498" s="122" t="s">
        <v>530</v>
      </c>
      <c r="D2498" s="116">
        <v>54.78</v>
      </c>
      <c r="E2498" s="11">
        <v>54.61</v>
      </c>
      <c r="F2498" s="12">
        <v>2410555</v>
      </c>
      <c r="H2498" s="21">
        <v>42990</v>
      </c>
      <c r="I2498" s="122" t="s">
        <v>69</v>
      </c>
      <c r="J2498" s="117">
        <v>20.329999999999998</v>
      </c>
      <c r="K2498" s="96">
        <v>20.05</v>
      </c>
      <c r="L2498" s="12">
        <v>10019074</v>
      </c>
      <c r="N2498" s="113" t="str">
        <f t="shared" si="152"/>
        <v>42972FLS</v>
      </c>
      <c r="O2498" s="21">
        <v>42972</v>
      </c>
      <c r="P2498" s="122" t="s">
        <v>274</v>
      </c>
      <c r="Q2498" s="116">
        <v>38.450000000000003</v>
      </c>
      <c r="R2498" s="11">
        <v>38.409999999999997</v>
      </c>
      <c r="S2498" s="11">
        <v>902389</v>
      </c>
      <c r="T2498" s="78">
        <f t="shared" si="154"/>
        <v>1546234.0666666667</v>
      </c>
      <c r="U2498" s="11">
        <f t="shared" si="153"/>
        <v>9.942520417644974E-3</v>
      </c>
      <c r="V2498" s="119">
        <f t="shared" si="155"/>
        <v>0.3833904932000044</v>
      </c>
    </row>
    <row r="2499" spans="2:22">
      <c r="B2499" s="21">
        <v>42926</v>
      </c>
      <c r="C2499" s="122" t="s">
        <v>531</v>
      </c>
      <c r="D2499" s="116">
        <v>73.47</v>
      </c>
      <c r="E2499" s="11">
        <v>73.540000000000006</v>
      </c>
      <c r="F2499" s="12">
        <v>2446598</v>
      </c>
      <c r="H2499" s="21">
        <v>42990</v>
      </c>
      <c r="I2499" s="122" t="s">
        <v>70</v>
      </c>
      <c r="J2499" s="117">
        <v>89.01</v>
      </c>
      <c r="K2499" s="96">
        <v>90.01</v>
      </c>
      <c r="L2499" s="12">
        <v>1933284</v>
      </c>
      <c r="N2499" s="113" t="str">
        <f t="shared" si="152"/>
        <v>42975FLS</v>
      </c>
      <c r="O2499" s="21">
        <v>42975</v>
      </c>
      <c r="P2499" s="122" t="s">
        <v>274</v>
      </c>
      <c r="Q2499" s="116">
        <v>38.44</v>
      </c>
      <c r="R2499" s="11">
        <v>38.4</v>
      </c>
      <c r="S2499" s="11">
        <v>936376</v>
      </c>
      <c r="T2499" s="78">
        <f t="shared" si="154"/>
        <v>1536580.5333333334</v>
      </c>
      <c r="U2499" s="11">
        <f t="shared" si="153"/>
        <v>-2.6038276413221532E-4</v>
      </c>
      <c r="V2499" s="119">
        <f t="shared" si="155"/>
        <v>0.38389462596876245</v>
      </c>
    </row>
    <row r="2500" spans="2:22">
      <c r="B2500" s="21">
        <v>42926</v>
      </c>
      <c r="C2500" s="122" t="s">
        <v>532</v>
      </c>
      <c r="D2500" s="116">
        <v>127.12</v>
      </c>
      <c r="E2500" s="11">
        <v>127.4</v>
      </c>
      <c r="F2500" s="12">
        <v>1025625</v>
      </c>
      <c r="H2500" s="21">
        <v>42990</v>
      </c>
      <c r="I2500" s="122" t="s">
        <v>71</v>
      </c>
      <c r="J2500" s="117">
        <v>40.369999999999997</v>
      </c>
      <c r="K2500" s="96">
        <v>40.14</v>
      </c>
      <c r="L2500" s="12">
        <v>1055794</v>
      </c>
      <c r="N2500" s="113" t="str">
        <f t="shared" ref="N2500:N2563" si="156">O2500&amp;P2500</f>
        <v>42976FLS</v>
      </c>
      <c r="O2500" s="21">
        <v>42976</v>
      </c>
      <c r="P2500" s="122" t="s">
        <v>274</v>
      </c>
      <c r="Q2500" s="116">
        <v>38.049999999999997</v>
      </c>
      <c r="R2500" s="11">
        <v>38.659999999999997</v>
      </c>
      <c r="S2500" s="11">
        <v>822440</v>
      </c>
      <c r="T2500" s="78">
        <f t="shared" si="154"/>
        <v>1527398.6</v>
      </c>
      <c r="U2500" s="11">
        <f t="shared" si="153"/>
        <v>6.748014186503724E-3</v>
      </c>
      <c r="V2500" s="119">
        <f t="shared" si="155"/>
        <v>0.38426919964885559</v>
      </c>
    </row>
    <row r="2501" spans="2:22">
      <c r="B2501" s="21">
        <v>42926</v>
      </c>
      <c r="C2501" s="122" t="s">
        <v>533</v>
      </c>
      <c r="D2501" s="116">
        <v>44.37</v>
      </c>
      <c r="E2501" s="11">
        <v>44.66</v>
      </c>
      <c r="F2501" s="12">
        <v>2232109</v>
      </c>
      <c r="H2501" s="21">
        <v>42990</v>
      </c>
      <c r="I2501" s="122" t="s">
        <v>72</v>
      </c>
      <c r="J2501" s="117">
        <v>348.19333</v>
      </c>
      <c r="K2501" s="96">
        <v>348.33334000000002</v>
      </c>
      <c r="L2501" s="12">
        <v>590534.98800000001</v>
      </c>
      <c r="N2501" s="113" t="str">
        <f t="shared" si="156"/>
        <v>42977FLS</v>
      </c>
      <c r="O2501" s="21">
        <v>42977</v>
      </c>
      <c r="P2501" s="122" t="s">
        <v>274</v>
      </c>
      <c r="Q2501" s="116">
        <v>38.619999999999997</v>
      </c>
      <c r="R2501" s="11">
        <v>38.97</v>
      </c>
      <c r="S2501" s="11">
        <v>820396</v>
      </c>
      <c r="T2501" s="78">
        <f t="shared" si="154"/>
        <v>1524045.9</v>
      </c>
      <c r="U2501" s="11">
        <f t="shared" ref="U2501:U2564" si="157">LN(R2501/R2500)</f>
        <v>7.9866455704330312E-3</v>
      </c>
      <c r="V2501" s="119">
        <f t="shared" si="155"/>
        <v>0.38478407126612924</v>
      </c>
    </row>
    <row r="2502" spans="2:22">
      <c r="B2502" s="21">
        <v>42926</v>
      </c>
      <c r="C2502" s="122" t="s">
        <v>534</v>
      </c>
      <c r="D2502" s="116">
        <v>62.5</v>
      </c>
      <c r="E2502" s="11">
        <v>62.47</v>
      </c>
      <c r="F2502" s="12">
        <v>1596841</v>
      </c>
      <c r="H2502" s="21">
        <v>42990</v>
      </c>
      <c r="I2502" s="122" t="s">
        <v>73</v>
      </c>
      <c r="J2502" s="117">
        <v>125.65</v>
      </c>
      <c r="K2502" s="96">
        <v>126.01</v>
      </c>
      <c r="L2502" s="12">
        <v>410418</v>
      </c>
      <c r="N2502" s="113" t="str">
        <f t="shared" si="156"/>
        <v>42978FLS</v>
      </c>
      <c r="O2502" s="21">
        <v>42978</v>
      </c>
      <c r="P2502" s="122" t="s">
        <v>274</v>
      </c>
      <c r="Q2502" s="116">
        <v>39.19</v>
      </c>
      <c r="R2502" s="11">
        <v>39.28</v>
      </c>
      <c r="S2502" s="11">
        <v>946852</v>
      </c>
      <c r="T2502" s="78">
        <f t="shared" si="154"/>
        <v>1525579.3333333333</v>
      </c>
      <c r="U2502" s="11">
        <f t="shared" si="157"/>
        <v>7.9233641356473011E-3</v>
      </c>
      <c r="V2502" s="119">
        <f t="shared" si="155"/>
        <v>0.38443525423757746</v>
      </c>
    </row>
    <row r="2503" spans="2:22">
      <c r="B2503" s="21">
        <v>42927</v>
      </c>
      <c r="C2503" s="122" t="s">
        <v>85</v>
      </c>
      <c r="D2503" s="116">
        <v>59.99</v>
      </c>
      <c r="E2503" s="11">
        <v>59.8</v>
      </c>
      <c r="F2503" s="12">
        <v>2976519</v>
      </c>
      <c r="H2503" s="21">
        <v>42991</v>
      </c>
      <c r="I2503" s="122" t="s">
        <v>24</v>
      </c>
      <c r="J2503" s="117">
        <v>29.16</v>
      </c>
      <c r="K2503" s="96">
        <v>29.2</v>
      </c>
      <c r="L2503" s="12">
        <v>3881843</v>
      </c>
      <c r="N2503" s="113" t="str">
        <f t="shared" si="156"/>
        <v>42979FLS</v>
      </c>
      <c r="O2503" s="21">
        <v>42979</v>
      </c>
      <c r="P2503" s="122" t="s">
        <v>274</v>
      </c>
      <c r="Q2503" s="117">
        <v>39.4</v>
      </c>
      <c r="R2503" s="96">
        <v>39.54</v>
      </c>
      <c r="S2503" s="11">
        <v>1292737</v>
      </c>
      <c r="T2503" s="78">
        <f t="shared" si="154"/>
        <v>1527144.5</v>
      </c>
      <c r="U2503" s="11">
        <f t="shared" si="157"/>
        <v>6.5973342562055696E-3</v>
      </c>
      <c r="V2503" s="119">
        <f t="shared" si="155"/>
        <v>0.38601433144240999</v>
      </c>
    </row>
    <row r="2504" spans="2:22">
      <c r="B2504" s="21">
        <v>42927</v>
      </c>
      <c r="C2504" s="122" t="s">
        <v>86</v>
      </c>
      <c r="D2504" s="116">
        <v>52.58</v>
      </c>
      <c r="E2504" s="11">
        <v>51.61</v>
      </c>
      <c r="F2504" s="12">
        <v>4545699</v>
      </c>
      <c r="H2504" s="21">
        <v>42991</v>
      </c>
      <c r="I2504" s="122" t="s">
        <v>25</v>
      </c>
      <c r="J2504" s="117">
        <v>37.880000000000003</v>
      </c>
      <c r="K2504" s="96">
        <v>38.21</v>
      </c>
      <c r="L2504" s="12">
        <v>10644013</v>
      </c>
      <c r="N2504" s="113" t="str">
        <f t="shared" si="156"/>
        <v>42983FLS</v>
      </c>
      <c r="O2504" s="21">
        <v>42983</v>
      </c>
      <c r="P2504" s="122" t="s">
        <v>274</v>
      </c>
      <c r="Q2504" s="117">
        <v>39.64</v>
      </c>
      <c r="R2504" s="96">
        <v>39.549999999999997</v>
      </c>
      <c r="S2504" s="11">
        <v>2165190</v>
      </c>
      <c r="T2504" s="78">
        <f t="shared" si="154"/>
        <v>1554317.8333333333</v>
      </c>
      <c r="U2504" s="11">
        <f t="shared" si="157"/>
        <v>2.5287647119199099E-4</v>
      </c>
      <c r="V2504" s="119">
        <f t="shared" si="155"/>
        <v>0.38757234111732819</v>
      </c>
    </row>
    <row r="2505" spans="2:22">
      <c r="B2505" s="21">
        <v>42927</v>
      </c>
      <c r="C2505" s="122" t="s">
        <v>87</v>
      </c>
      <c r="D2505" s="116">
        <v>101.15</v>
      </c>
      <c r="E2505" s="11">
        <v>100.25</v>
      </c>
      <c r="F2505" s="12">
        <v>1433046</v>
      </c>
      <c r="H2505" s="21">
        <v>42991</v>
      </c>
      <c r="I2505" s="122" t="s">
        <v>26</v>
      </c>
      <c r="J2505" s="117">
        <v>930.66</v>
      </c>
      <c r="K2505" s="96">
        <v>935.09</v>
      </c>
      <c r="L2505" s="12">
        <v>1102631</v>
      </c>
      <c r="N2505" s="113" t="str">
        <f t="shared" si="156"/>
        <v>42984FLS</v>
      </c>
      <c r="O2505" s="21">
        <v>42984</v>
      </c>
      <c r="P2505" s="122" t="s">
        <v>274</v>
      </c>
      <c r="Q2505" s="117">
        <v>39.880000000000003</v>
      </c>
      <c r="R2505" s="96">
        <v>39.96</v>
      </c>
      <c r="S2505" s="11">
        <v>2035159</v>
      </c>
      <c r="T2505" s="78">
        <f t="shared" si="154"/>
        <v>1597923.8333333333</v>
      </c>
      <c r="U2505" s="11">
        <f t="shared" si="157"/>
        <v>1.0313259566689962E-2</v>
      </c>
      <c r="V2505" s="119">
        <f t="shared" si="155"/>
        <v>0.38757677219280634</v>
      </c>
    </row>
    <row r="2506" spans="2:22">
      <c r="B2506" s="21">
        <v>42927</v>
      </c>
      <c r="C2506" s="122" t="s">
        <v>88</v>
      </c>
      <c r="D2506" s="116">
        <v>144.72999999999999</v>
      </c>
      <c r="E2506" s="11">
        <v>145.53</v>
      </c>
      <c r="F2506" s="12">
        <v>19781836</v>
      </c>
      <c r="H2506" s="21">
        <v>42991</v>
      </c>
      <c r="I2506" s="122" t="s">
        <v>27</v>
      </c>
      <c r="J2506" s="117">
        <v>945.5</v>
      </c>
      <c r="K2506" s="96">
        <v>950.44</v>
      </c>
      <c r="L2506" s="12">
        <v>1095382</v>
      </c>
      <c r="N2506" s="113" t="str">
        <f t="shared" si="156"/>
        <v>42985FLS</v>
      </c>
      <c r="O2506" s="21">
        <v>42985</v>
      </c>
      <c r="P2506" s="122" t="s">
        <v>274</v>
      </c>
      <c r="Q2506" s="117">
        <v>40.020000000000003</v>
      </c>
      <c r="R2506" s="96">
        <v>39.909999999999997</v>
      </c>
      <c r="S2506" s="11">
        <v>1113471</v>
      </c>
      <c r="T2506" s="78">
        <f t="shared" si="154"/>
        <v>1626206.4666666666</v>
      </c>
      <c r="U2506" s="11">
        <f t="shared" si="157"/>
        <v>-1.2520347197103585E-3</v>
      </c>
      <c r="V2506" s="119">
        <f t="shared" si="155"/>
        <v>0.38217377380391587</v>
      </c>
    </row>
    <row r="2507" spans="2:22">
      <c r="B2507" s="21">
        <v>42927</v>
      </c>
      <c r="C2507" s="122" t="s">
        <v>89</v>
      </c>
      <c r="D2507" s="116">
        <v>71.89</v>
      </c>
      <c r="E2507" s="11">
        <v>71.84</v>
      </c>
      <c r="F2507" s="12">
        <v>3535144</v>
      </c>
      <c r="H2507" s="21">
        <v>42991</v>
      </c>
      <c r="I2507" s="122" t="s">
        <v>28</v>
      </c>
      <c r="J2507" s="117">
        <v>86.39</v>
      </c>
      <c r="K2507" s="96">
        <v>86.94</v>
      </c>
      <c r="L2507" s="12">
        <v>556258</v>
      </c>
      <c r="N2507" s="113" t="str">
        <f t="shared" si="156"/>
        <v>42986FLS</v>
      </c>
      <c r="O2507" s="21">
        <v>42986</v>
      </c>
      <c r="P2507" s="122" t="s">
        <v>274</v>
      </c>
      <c r="Q2507" s="117">
        <v>39.840000000000003</v>
      </c>
      <c r="R2507" s="96">
        <v>39.479999999999997</v>
      </c>
      <c r="S2507" s="11">
        <v>1542358</v>
      </c>
      <c r="T2507" s="78">
        <f t="shared" si="154"/>
        <v>1621789.8</v>
      </c>
      <c r="U2507" s="11">
        <f t="shared" si="157"/>
        <v>-1.083270449536165E-2</v>
      </c>
      <c r="V2507" s="119">
        <f t="shared" si="155"/>
        <v>0.38171448929175894</v>
      </c>
    </row>
    <row r="2508" spans="2:22">
      <c r="B2508" s="21">
        <v>42927</v>
      </c>
      <c r="C2508" s="122" t="s">
        <v>90</v>
      </c>
      <c r="D2508" s="116">
        <v>92.65</v>
      </c>
      <c r="E2508" s="11">
        <v>92.18</v>
      </c>
      <c r="F2508" s="12">
        <v>911512</v>
      </c>
      <c r="H2508" s="21">
        <v>42991</v>
      </c>
      <c r="I2508" s="122" t="s">
        <v>29</v>
      </c>
      <c r="J2508" s="117">
        <v>98</v>
      </c>
      <c r="K2508" s="96">
        <v>97.38</v>
      </c>
      <c r="L2508" s="12">
        <v>887300</v>
      </c>
      <c r="N2508" s="113" t="str">
        <f t="shared" si="156"/>
        <v>42989FLS</v>
      </c>
      <c r="O2508" s="21">
        <v>42989</v>
      </c>
      <c r="P2508" s="122" t="s">
        <v>274</v>
      </c>
      <c r="Q2508" s="117">
        <v>39.82</v>
      </c>
      <c r="R2508" s="96">
        <v>40.22</v>
      </c>
      <c r="S2508" s="11">
        <v>1061466</v>
      </c>
      <c r="T2508" s="78">
        <f t="shared" si="154"/>
        <v>1622289.2</v>
      </c>
      <c r="U2508" s="11">
        <f t="shared" si="157"/>
        <v>1.8570169779225296E-2</v>
      </c>
      <c r="V2508" s="119">
        <f t="shared" si="155"/>
        <v>0.38205687920482018</v>
      </c>
    </row>
    <row r="2509" spans="2:22">
      <c r="B2509" s="21">
        <v>42927</v>
      </c>
      <c r="C2509" s="122" t="s">
        <v>91</v>
      </c>
      <c r="D2509" s="116">
        <v>48.2</v>
      </c>
      <c r="E2509" s="11">
        <v>48.15</v>
      </c>
      <c r="F2509" s="12">
        <v>4084438</v>
      </c>
      <c r="H2509" s="21">
        <v>42991</v>
      </c>
      <c r="I2509" s="122" t="s">
        <v>30</v>
      </c>
      <c r="J2509" s="117">
        <v>27.17</v>
      </c>
      <c r="K2509" s="96">
        <v>28.22</v>
      </c>
      <c r="L2509" s="12">
        <v>11043624</v>
      </c>
      <c r="N2509" s="113" t="str">
        <f t="shared" si="156"/>
        <v>42990FLS</v>
      </c>
      <c r="O2509" s="21">
        <v>42990</v>
      </c>
      <c r="P2509" s="122" t="s">
        <v>274</v>
      </c>
      <c r="Q2509" s="117">
        <v>40.39</v>
      </c>
      <c r="R2509" s="96">
        <v>40.450000000000003</v>
      </c>
      <c r="S2509" s="11">
        <v>1128656</v>
      </c>
      <c r="T2509" s="78">
        <f t="shared" si="154"/>
        <v>1429324.7666666666</v>
      </c>
      <c r="U2509" s="11">
        <f t="shared" si="157"/>
        <v>5.7022591599947565E-3</v>
      </c>
      <c r="V2509" s="119">
        <f t="shared" si="155"/>
        <v>0.20249320536027868</v>
      </c>
    </row>
    <row r="2510" spans="2:22">
      <c r="B2510" s="21">
        <v>42927</v>
      </c>
      <c r="C2510" s="122" t="s">
        <v>92</v>
      </c>
      <c r="D2510" s="116">
        <v>124.06</v>
      </c>
      <c r="E2510" s="11">
        <v>123.85</v>
      </c>
      <c r="F2510" s="12">
        <v>1379754</v>
      </c>
      <c r="H2510" s="21">
        <v>42991</v>
      </c>
      <c r="I2510" s="122" t="s">
        <v>31</v>
      </c>
      <c r="J2510" s="117">
        <v>51.61</v>
      </c>
      <c r="K2510" s="96">
        <v>52.54</v>
      </c>
      <c r="L2510" s="12">
        <v>1185324</v>
      </c>
      <c r="N2510" s="113" t="str">
        <f t="shared" si="156"/>
        <v>42991FLS</v>
      </c>
      <c r="O2510" s="21">
        <v>42991</v>
      </c>
      <c r="P2510" s="122" t="s">
        <v>274</v>
      </c>
      <c r="Q2510" s="117">
        <v>40.450000000000003</v>
      </c>
      <c r="R2510" s="96">
        <v>40.909999999999997</v>
      </c>
      <c r="S2510" s="11">
        <v>1476358</v>
      </c>
      <c r="T2510" s="78">
        <f t="shared" si="154"/>
        <v>1363606.4</v>
      </c>
      <c r="U2510" s="11">
        <f t="shared" si="157"/>
        <v>1.1307888436806324E-2</v>
      </c>
      <c r="V2510" s="119">
        <f t="shared" si="155"/>
        <v>0.20312322215438047</v>
      </c>
    </row>
    <row r="2511" spans="2:22">
      <c r="B2511" s="21">
        <v>42927</v>
      </c>
      <c r="C2511" s="122" t="s">
        <v>93</v>
      </c>
      <c r="D2511" s="116">
        <v>142.99</v>
      </c>
      <c r="E2511" s="11">
        <v>142.93</v>
      </c>
      <c r="F2511" s="12">
        <v>1623715</v>
      </c>
      <c r="H2511" s="21">
        <v>42991</v>
      </c>
      <c r="I2511" s="122" t="s">
        <v>32</v>
      </c>
      <c r="J2511" s="117">
        <v>225.25</v>
      </c>
      <c r="K2511" s="96">
        <v>226.56</v>
      </c>
      <c r="L2511" s="12">
        <v>2383468</v>
      </c>
      <c r="N2511" s="113" t="str">
        <f t="shared" si="156"/>
        <v>42992FLS</v>
      </c>
      <c r="O2511" s="21">
        <v>42992</v>
      </c>
      <c r="P2511" s="122" t="s">
        <v>274</v>
      </c>
      <c r="Q2511" s="117">
        <v>40.89</v>
      </c>
      <c r="R2511" s="96">
        <v>41.36</v>
      </c>
      <c r="S2511" s="11">
        <v>909145</v>
      </c>
      <c r="T2511" s="78">
        <f t="shared" si="154"/>
        <v>1334266.2</v>
      </c>
      <c r="U2511" s="11">
        <f t="shared" si="157"/>
        <v>1.0939698258866494E-2</v>
      </c>
      <c r="V2511" s="119">
        <f t="shared" si="155"/>
        <v>0.20321605200830464</v>
      </c>
    </row>
    <row r="2512" spans="2:22">
      <c r="B2512" s="21">
        <v>42927</v>
      </c>
      <c r="C2512" s="122" t="s">
        <v>94</v>
      </c>
      <c r="D2512" s="116">
        <v>78.95</v>
      </c>
      <c r="E2512" s="11">
        <v>79.86</v>
      </c>
      <c r="F2512" s="12">
        <v>2763005</v>
      </c>
      <c r="H2512" s="21">
        <v>42991</v>
      </c>
      <c r="I2512" s="122" t="s">
        <v>33</v>
      </c>
      <c r="J2512" s="117">
        <v>32.65</v>
      </c>
      <c r="K2512" s="96">
        <v>32.299999999999997</v>
      </c>
      <c r="L2512" s="12">
        <v>2090690</v>
      </c>
      <c r="N2512" s="113" t="str">
        <f t="shared" si="156"/>
        <v>42993FLS</v>
      </c>
      <c r="O2512" s="21">
        <v>42993</v>
      </c>
      <c r="P2512" s="122" t="s">
        <v>274</v>
      </c>
      <c r="Q2512" s="117">
        <v>41.29</v>
      </c>
      <c r="R2512" s="96">
        <v>41.39</v>
      </c>
      <c r="S2512" s="11">
        <v>1349033</v>
      </c>
      <c r="T2512" s="78">
        <f t="shared" si="154"/>
        <v>1311752.0333333334</v>
      </c>
      <c r="U2512" s="11">
        <f t="shared" si="157"/>
        <v>7.2507556046737525E-4</v>
      </c>
      <c r="V2512" s="119">
        <f t="shared" si="155"/>
        <v>0.20448989097981934</v>
      </c>
    </row>
    <row r="2513" spans="2:22">
      <c r="B2513" s="21">
        <v>42927</v>
      </c>
      <c r="C2513" s="122" t="s">
        <v>95</v>
      </c>
      <c r="D2513" s="116">
        <v>40.68</v>
      </c>
      <c r="E2513" s="11">
        <v>40.29</v>
      </c>
      <c r="F2513" s="12">
        <v>3443648</v>
      </c>
      <c r="H2513" s="21">
        <v>42991</v>
      </c>
      <c r="I2513" s="122" t="s">
        <v>34</v>
      </c>
      <c r="J2513" s="117">
        <v>166.14</v>
      </c>
      <c r="K2513" s="96">
        <v>168.51</v>
      </c>
      <c r="L2513" s="12">
        <v>1041646</v>
      </c>
      <c r="N2513" s="113" t="str">
        <f t="shared" si="156"/>
        <v>42996FLS</v>
      </c>
      <c r="O2513" s="21">
        <v>42996</v>
      </c>
      <c r="P2513" s="122" t="s">
        <v>274</v>
      </c>
      <c r="Q2513" s="117">
        <v>41.53</v>
      </c>
      <c r="R2513" s="96">
        <v>41.4</v>
      </c>
      <c r="S2513" s="11">
        <v>961804</v>
      </c>
      <c r="T2513" s="78">
        <f t="shared" si="154"/>
        <v>1289046.4666666666</v>
      </c>
      <c r="U2513" s="11">
        <f t="shared" si="157"/>
        <v>2.415750706276738E-4</v>
      </c>
      <c r="V2513" s="119">
        <f t="shared" si="155"/>
        <v>0.19855277989147746</v>
      </c>
    </row>
    <row r="2514" spans="2:22">
      <c r="B2514" s="21">
        <v>42927</v>
      </c>
      <c r="C2514" s="122" t="s">
        <v>96</v>
      </c>
      <c r="D2514" s="116">
        <v>103.23</v>
      </c>
      <c r="E2514" s="11">
        <v>101.84</v>
      </c>
      <c r="F2514" s="12">
        <v>5087742</v>
      </c>
      <c r="H2514" s="21">
        <v>42991</v>
      </c>
      <c r="I2514" s="122" t="s">
        <v>35</v>
      </c>
      <c r="J2514" s="117">
        <v>41.36</v>
      </c>
      <c r="K2514" s="96">
        <v>41.8</v>
      </c>
      <c r="L2514" s="12">
        <v>10385095</v>
      </c>
      <c r="N2514" s="113" t="str">
        <f t="shared" si="156"/>
        <v>42997FLS</v>
      </c>
      <c r="O2514" s="21">
        <v>42997</v>
      </c>
      <c r="P2514" s="122" t="s">
        <v>274</v>
      </c>
      <c r="Q2514" s="117">
        <v>41.44</v>
      </c>
      <c r="R2514" s="96">
        <v>41.97</v>
      </c>
      <c r="S2514" s="11">
        <v>891680</v>
      </c>
      <c r="T2514" s="78">
        <f t="shared" si="154"/>
        <v>1281078.3666666667</v>
      </c>
      <c r="U2514" s="11">
        <f t="shared" si="157"/>
        <v>1.3674196514230904E-2</v>
      </c>
      <c r="V2514" s="119">
        <f t="shared" si="155"/>
        <v>0.19853608260379405</v>
      </c>
    </row>
    <row r="2515" spans="2:22">
      <c r="B2515" s="21">
        <v>42927</v>
      </c>
      <c r="C2515" s="122" t="s">
        <v>97</v>
      </c>
      <c r="D2515" s="116">
        <v>256.60000000000002</v>
      </c>
      <c r="E2515" s="11">
        <v>259.32</v>
      </c>
      <c r="F2515" s="12">
        <v>568191</v>
      </c>
      <c r="H2515" s="21">
        <v>42991</v>
      </c>
      <c r="I2515" s="122" t="s">
        <v>36</v>
      </c>
      <c r="J2515" s="117">
        <v>94.65</v>
      </c>
      <c r="K2515" s="96">
        <v>95.96</v>
      </c>
      <c r="L2515" s="12">
        <v>658076</v>
      </c>
      <c r="N2515" s="113" t="str">
        <f t="shared" si="156"/>
        <v>42998FLS</v>
      </c>
      <c r="O2515" s="21">
        <v>42998</v>
      </c>
      <c r="P2515" s="122" t="s">
        <v>274</v>
      </c>
      <c r="Q2515" s="117">
        <v>42.09</v>
      </c>
      <c r="R2515" s="96">
        <v>42.57</v>
      </c>
      <c r="S2515" s="11">
        <v>1387238</v>
      </c>
      <c r="T2515" s="78">
        <f t="shared" si="154"/>
        <v>1242700.1666666667</v>
      </c>
      <c r="U2515" s="11">
        <f t="shared" si="157"/>
        <v>1.419470249456146E-2</v>
      </c>
      <c r="V2515" s="119">
        <f t="shared" si="155"/>
        <v>0.19642169260872266</v>
      </c>
    </row>
    <row r="2516" spans="2:22">
      <c r="B2516" s="21">
        <v>42927</v>
      </c>
      <c r="C2516" s="122" t="s">
        <v>98</v>
      </c>
      <c r="D2516" s="116">
        <v>103.47</v>
      </c>
      <c r="E2516" s="11">
        <v>104.3</v>
      </c>
      <c r="F2516" s="12">
        <v>1461747</v>
      </c>
      <c r="H2516" s="21">
        <v>42991</v>
      </c>
      <c r="I2516" s="122" t="s">
        <v>37</v>
      </c>
      <c r="J2516" s="117">
        <v>12.78</v>
      </c>
      <c r="K2516" s="96">
        <v>12.9</v>
      </c>
      <c r="L2516" s="12">
        <v>9568735</v>
      </c>
      <c r="N2516" s="113" t="str">
        <f t="shared" si="156"/>
        <v>42999FLS</v>
      </c>
      <c r="O2516" s="21">
        <v>42999</v>
      </c>
      <c r="P2516" s="122" t="s">
        <v>274</v>
      </c>
      <c r="Q2516" s="117">
        <v>42.38</v>
      </c>
      <c r="R2516" s="96">
        <v>42.19</v>
      </c>
      <c r="S2516" s="11">
        <v>684193</v>
      </c>
      <c r="T2516" s="78">
        <f t="shared" si="154"/>
        <v>1246935</v>
      </c>
      <c r="U2516" s="11">
        <f t="shared" si="157"/>
        <v>-8.9665537038137177E-3</v>
      </c>
      <c r="V2516" s="119">
        <f t="shared" si="155"/>
        <v>0.19158986632441216</v>
      </c>
    </row>
    <row r="2517" spans="2:22">
      <c r="B2517" s="21">
        <v>42927</v>
      </c>
      <c r="C2517" s="122" t="s">
        <v>99</v>
      </c>
      <c r="D2517" s="116">
        <v>54.01</v>
      </c>
      <c r="E2517" s="11">
        <v>53.81</v>
      </c>
      <c r="F2517" s="12">
        <v>862460</v>
      </c>
      <c r="H2517" s="21">
        <v>42991</v>
      </c>
      <c r="I2517" s="122" t="s">
        <v>38</v>
      </c>
      <c r="J2517" s="117">
        <v>25.63</v>
      </c>
      <c r="K2517" s="96">
        <v>25.67</v>
      </c>
      <c r="L2517" s="12">
        <v>2614300</v>
      </c>
      <c r="N2517" s="113" t="str">
        <f t="shared" si="156"/>
        <v>43000FLS</v>
      </c>
      <c r="O2517" s="21">
        <v>43000</v>
      </c>
      <c r="P2517" s="122" t="s">
        <v>274</v>
      </c>
      <c r="Q2517" s="117">
        <v>42.08</v>
      </c>
      <c r="R2517" s="96">
        <v>42.63</v>
      </c>
      <c r="S2517" s="11">
        <v>962585</v>
      </c>
      <c r="T2517" s="78">
        <f t="shared" si="154"/>
        <v>1221984.5666666667</v>
      </c>
      <c r="U2517" s="11">
        <f t="shared" si="157"/>
        <v>1.0375004640871877E-2</v>
      </c>
      <c r="V2517" s="119">
        <f t="shared" si="155"/>
        <v>0.18480964922883128</v>
      </c>
    </row>
    <row r="2518" spans="2:22">
      <c r="B2518" s="21">
        <v>42927</v>
      </c>
      <c r="C2518" s="122" t="s">
        <v>100</v>
      </c>
      <c r="D2518" s="116">
        <v>69</v>
      </c>
      <c r="E2518" s="11">
        <v>68.84</v>
      </c>
      <c r="F2518" s="12">
        <v>1813889</v>
      </c>
      <c r="H2518" s="21">
        <v>42991</v>
      </c>
      <c r="I2518" s="122" t="s">
        <v>39</v>
      </c>
      <c r="J2518" s="117">
        <v>78.61</v>
      </c>
      <c r="K2518" s="96">
        <v>78.94</v>
      </c>
      <c r="L2518" s="12">
        <v>1668555</v>
      </c>
      <c r="N2518" s="113" t="str">
        <f t="shared" si="156"/>
        <v>43003FLS</v>
      </c>
      <c r="O2518" s="21">
        <v>43003</v>
      </c>
      <c r="P2518" s="122" t="s">
        <v>274</v>
      </c>
      <c r="Q2518" s="117">
        <v>42.45</v>
      </c>
      <c r="R2518" s="96">
        <v>43.03</v>
      </c>
      <c r="S2518" s="11">
        <v>1449964</v>
      </c>
      <c r="T2518" s="78">
        <f t="shared" si="154"/>
        <v>1185194.8666666667</v>
      </c>
      <c r="U2518" s="11">
        <f t="shared" si="157"/>
        <v>9.3393160733892654E-3</v>
      </c>
      <c r="V2518" s="119">
        <f t="shared" si="155"/>
        <v>0.1806480469989506</v>
      </c>
    </row>
    <row r="2519" spans="2:22">
      <c r="B2519" s="21">
        <v>42927</v>
      </c>
      <c r="C2519" s="122" t="s">
        <v>101</v>
      </c>
      <c r="D2519" s="116">
        <v>10.95</v>
      </c>
      <c r="E2519" s="11">
        <v>10.93</v>
      </c>
      <c r="F2519" s="12">
        <v>4824000</v>
      </c>
      <c r="H2519" s="21">
        <v>42991</v>
      </c>
      <c r="I2519" s="122" t="s">
        <v>40</v>
      </c>
      <c r="J2519" s="117">
        <v>74.260000000000005</v>
      </c>
      <c r="K2519" s="96">
        <v>74.099999999999994</v>
      </c>
      <c r="L2519" s="12">
        <v>1490067</v>
      </c>
      <c r="N2519" s="113" t="str">
        <f t="shared" si="156"/>
        <v>43004FLS</v>
      </c>
      <c r="O2519" s="21">
        <v>43004</v>
      </c>
      <c r="P2519" s="122" t="s">
        <v>274</v>
      </c>
      <c r="Q2519" s="117">
        <v>43.1</v>
      </c>
      <c r="R2519" s="96">
        <v>43.37</v>
      </c>
      <c r="S2519" s="11">
        <v>1135589</v>
      </c>
      <c r="T2519" s="78">
        <f t="shared" si="154"/>
        <v>1198690.3333333333</v>
      </c>
      <c r="U2519" s="11">
        <f t="shared" si="157"/>
        <v>7.8704109967664311E-3</v>
      </c>
      <c r="V2519" s="119">
        <f t="shared" si="155"/>
        <v>0.18144459525972445</v>
      </c>
    </row>
    <row r="2520" spans="2:22">
      <c r="B2520" s="21">
        <v>42927</v>
      </c>
      <c r="C2520" s="122" t="s">
        <v>102</v>
      </c>
      <c r="D2520" s="116">
        <v>153.47</v>
      </c>
      <c r="E2520" s="11">
        <v>154.04</v>
      </c>
      <c r="F2520" s="12">
        <v>2022936</v>
      </c>
      <c r="H2520" s="21">
        <v>42991</v>
      </c>
      <c r="I2520" s="122" t="s">
        <v>41</v>
      </c>
      <c r="J2520" s="117">
        <v>29.78</v>
      </c>
      <c r="K2520" s="96">
        <v>29.47</v>
      </c>
      <c r="L2520" s="12">
        <v>5297801</v>
      </c>
      <c r="N2520" s="113" t="str">
        <f t="shared" si="156"/>
        <v>43005FLS</v>
      </c>
      <c r="O2520" s="21">
        <v>43005</v>
      </c>
      <c r="P2520" s="122" t="s">
        <v>274</v>
      </c>
      <c r="Q2520" s="117">
        <v>43.55</v>
      </c>
      <c r="R2520" s="96">
        <v>43.25</v>
      </c>
      <c r="S2520" s="11">
        <v>1213479</v>
      </c>
      <c r="T2520" s="78">
        <f t="shared" si="154"/>
        <v>1189170.4333333333</v>
      </c>
      <c r="U2520" s="11">
        <f t="shared" si="157"/>
        <v>-2.7707244693864343E-3</v>
      </c>
      <c r="V2520" s="119">
        <f t="shared" si="155"/>
        <v>0.17769001137396917</v>
      </c>
    </row>
    <row r="2521" spans="2:22">
      <c r="B2521" s="21">
        <v>42927</v>
      </c>
      <c r="C2521" s="122" t="s">
        <v>103</v>
      </c>
      <c r="D2521" s="116">
        <v>77.8</v>
      </c>
      <c r="E2521" s="11">
        <v>77.64</v>
      </c>
      <c r="F2521" s="12">
        <v>996667</v>
      </c>
      <c r="H2521" s="21">
        <v>42991</v>
      </c>
      <c r="I2521" s="122" t="s">
        <v>42</v>
      </c>
      <c r="J2521" s="117">
        <v>160.38999999999999</v>
      </c>
      <c r="K2521" s="96">
        <v>160.02000000000001</v>
      </c>
      <c r="L2521" s="12">
        <v>4713676</v>
      </c>
      <c r="N2521" s="113" t="str">
        <f t="shared" si="156"/>
        <v>43006FLS</v>
      </c>
      <c r="O2521" s="21">
        <v>43006</v>
      </c>
      <c r="P2521" s="122" t="s">
        <v>274</v>
      </c>
      <c r="Q2521" s="117">
        <v>43.16</v>
      </c>
      <c r="R2521" s="96">
        <v>42.5</v>
      </c>
      <c r="S2521" s="11">
        <v>1402924</v>
      </c>
      <c r="T2521" s="78">
        <f t="shared" si="154"/>
        <v>1154241.0333333334</v>
      </c>
      <c r="U2521" s="11">
        <f t="shared" si="157"/>
        <v>-1.749315744751723E-2</v>
      </c>
      <c r="V2521" s="119">
        <f t="shared" si="155"/>
        <v>0.17811532522988141</v>
      </c>
    </row>
    <row r="2522" spans="2:22">
      <c r="B2522" s="21">
        <v>42927</v>
      </c>
      <c r="C2522" s="122" t="s">
        <v>104</v>
      </c>
      <c r="D2522" s="116">
        <v>240.56</v>
      </c>
      <c r="E2522" s="11">
        <v>242.12</v>
      </c>
      <c r="F2522" s="12">
        <v>1604152</v>
      </c>
      <c r="H2522" s="21">
        <v>42991</v>
      </c>
      <c r="I2522" s="122" t="s">
        <v>43</v>
      </c>
      <c r="J2522" s="117">
        <v>41.54</v>
      </c>
      <c r="K2522" s="96">
        <v>42.13</v>
      </c>
      <c r="L2522" s="12">
        <v>5301413</v>
      </c>
      <c r="N2522" s="113" t="str">
        <f t="shared" si="156"/>
        <v>43007FLS</v>
      </c>
      <c r="O2522" s="21">
        <v>43007</v>
      </c>
      <c r="P2522" s="122" t="s">
        <v>274</v>
      </c>
      <c r="Q2522" s="117">
        <v>42.53</v>
      </c>
      <c r="R2522" s="96">
        <v>42.59</v>
      </c>
      <c r="S2522" s="11">
        <v>1026802</v>
      </c>
      <c r="T2522" s="78">
        <f t="shared" si="154"/>
        <v>1162693.7</v>
      </c>
      <c r="U2522" s="11">
        <f t="shared" si="157"/>
        <v>2.1154080047510022E-3</v>
      </c>
      <c r="V2522" s="119">
        <f t="shared" si="155"/>
        <v>0.18755848878142917</v>
      </c>
    </row>
    <row r="2523" spans="2:22">
      <c r="B2523" s="21">
        <v>42927</v>
      </c>
      <c r="C2523" s="122" t="s">
        <v>105</v>
      </c>
      <c r="D2523" s="116">
        <v>63.14</v>
      </c>
      <c r="E2523" s="11">
        <v>62.91</v>
      </c>
      <c r="F2523" s="12">
        <v>2883370</v>
      </c>
      <c r="H2523" s="21">
        <v>42991</v>
      </c>
      <c r="I2523" s="122" t="s">
        <v>44</v>
      </c>
      <c r="J2523" s="117">
        <v>53.7</v>
      </c>
      <c r="K2523" s="96">
        <v>53.51</v>
      </c>
      <c r="L2523" s="12">
        <v>1853175</v>
      </c>
      <c r="N2523" s="113" t="str">
        <f t="shared" si="156"/>
        <v>42919FMC</v>
      </c>
      <c r="O2523" s="21">
        <v>42919</v>
      </c>
      <c r="P2523" s="122" t="s">
        <v>275</v>
      </c>
      <c r="Q2523" s="116">
        <v>73.62</v>
      </c>
      <c r="R2523" s="11">
        <v>73.569999999999993</v>
      </c>
      <c r="S2523" s="11">
        <v>551592</v>
      </c>
      <c r="T2523" s="78">
        <f t="shared" si="154"/>
        <v>1170036.3</v>
      </c>
      <c r="U2523" s="11">
        <f t="shared" si="157"/>
        <v>0.54661785000905072</v>
      </c>
      <c r="V2523" s="119">
        <f t="shared" si="155"/>
        <v>0.16644100738689604</v>
      </c>
    </row>
    <row r="2524" spans="2:22">
      <c r="B2524" s="21">
        <v>42927</v>
      </c>
      <c r="C2524" s="122" t="s">
        <v>106</v>
      </c>
      <c r="D2524" s="116">
        <v>42.64</v>
      </c>
      <c r="E2524" s="11">
        <v>42.42</v>
      </c>
      <c r="F2524" s="12">
        <v>1845591</v>
      </c>
      <c r="H2524" s="21">
        <v>42991</v>
      </c>
      <c r="I2524" s="122" t="s">
        <v>45</v>
      </c>
      <c r="J2524" s="117">
        <v>65.87</v>
      </c>
      <c r="K2524" s="96">
        <v>66.680000000000007</v>
      </c>
      <c r="L2524" s="12">
        <v>1863498</v>
      </c>
      <c r="N2524" s="113" t="str">
        <f t="shared" si="156"/>
        <v>42921FMC</v>
      </c>
      <c r="O2524" s="21">
        <v>42921</v>
      </c>
      <c r="P2524" s="122" t="s">
        <v>275</v>
      </c>
      <c r="Q2524" s="116">
        <v>73.650000000000006</v>
      </c>
      <c r="R2524" s="11">
        <v>73.55</v>
      </c>
      <c r="S2524" s="11">
        <v>922494</v>
      </c>
      <c r="T2524" s="78">
        <f t="shared" si="154"/>
        <v>1142336.7666666666</v>
      </c>
      <c r="U2524" s="11">
        <f t="shared" si="157"/>
        <v>-2.7188689672644244E-4</v>
      </c>
      <c r="V2524" s="119">
        <f t="shared" si="155"/>
        <v>1.5754143787089223</v>
      </c>
    </row>
    <row r="2525" spans="2:22">
      <c r="B2525" s="21">
        <v>42927</v>
      </c>
      <c r="C2525" s="122" t="s">
        <v>107</v>
      </c>
      <c r="D2525" s="116">
        <v>104.95</v>
      </c>
      <c r="E2525" s="11">
        <v>104.45</v>
      </c>
      <c r="F2525" s="12">
        <v>278288</v>
      </c>
      <c r="H2525" s="21">
        <v>42991</v>
      </c>
      <c r="I2525" s="122" t="s">
        <v>46</v>
      </c>
      <c r="J2525" s="117">
        <v>47.35</v>
      </c>
      <c r="K2525" s="96">
        <v>47.96</v>
      </c>
      <c r="L2525" s="12">
        <v>1402206</v>
      </c>
      <c r="N2525" s="113" t="str">
        <f t="shared" si="156"/>
        <v>42922FMC</v>
      </c>
      <c r="O2525" s="21">
        <v>42922</v>
      </c>
      <c r="P2525" s="122" t="s">
        <v>275</v>
      </c>
      <c r="Q2525" s="116">
        <v>73.23</v>
      </c>
      <c r="R2525" s="11">
        <v>73.599999999999994</v>
      </c>
      <c r="S2525" s="11">
        <v>743465</v>
      </c>
      <c r="T2525" s="78">
        <f t="shared" si="154"/>
        <v>1141212.6333333333</v>
      </c>
      <c r="U2525" s="11">
        <f t="shared" si="157"/>
        <v>6.7957868738390025E-4</v>
      </c>
      <c r="V2525" s="119">
        <f t="shared" si="155"/>
        <v>1.5731597752814253</v>
      </c>
    </row>
    <row r="2526" spans="2:22">
      <c r="B2526" s="21">
        <v>42927</v>
      </c>
      <c r="C2526" s="122" t="s">
        <v>108</v>
      </c>
      <c r="D2526" s="116">
        <v>57.46</v>
      </c>
      <c r="E2526" s="11">
        <v>56.76</v>
      </c>
      <c r="F2526" s="12">
        <v>788794</v>
      </c>
      <c r="H2526" s="21">
        <v>42991</v>
      </c>
      <c r="I2526" s="122" t="s">
        <v>47</v>
      </c>
      <c r="J2526" s="117">
        <v>38.18</v>
      </c>
      <c r="K2526" s="96">
        <v>37.56</v>
      </c>
      <c r="L2526" s="12">
        <v>6978447</v>
      </c>
      <c r="N2526" s="113" t="str">
        <f t="shared" si="156"/>
        <v>42923FMC</v>
      </c>
      <c r="O2526" s="21">
        <v>42923</v>
      </c>
      <c r="P2526" s="122" t="s">
        <v>275</v>
      </c>
      <c r="Q2526" s="116">
        <v>73.84</v>
      </c>
      <c r="R2526" s="11">
        <v>74.59</v>
      </c>
      <c r="S2526" s="11">
        <v>682479</v>
      </c>
      <c r="T2526" s="78">
        <f t="shared" si="154"/>
        <v>1119016.8999999999</v>
      </c>
      <c r="U2526" s="11">
        <f t="shared" si="157"/>
        <v>1.3361424232241447E-2</v>
      </c>
      <c r="V2526" s="119">
        <f t="shared" si="155"/>
        <v>1.5742058060652642</v>
      </c>
    </row>
    <row r="2527" spans="2:22">
      <c r="B2527" s="21">
        <v>42927</v>
      </c>
      <c r="C2527" s="122" t="s">
        <v>109</v>
      </c>
      <c r="D2527" s="116">
        <v>49.63</v>
      </c>
      <c r="E2527" s="11">
        <v>49.83</v>
      </c>
      <c r="F2527" s="12">
        <v>1005221</v>
      </c>
      <c r="H2527" s="21">
        <v>42991</v>
      </c>
      <c r="I2527" s="122" t="s">
        <v>48</v>
      </c>
      <c r="J2527" s="117">
        <v>138.56</v>
      </c>
      <c r="K2527" s="96">
        <v>137.9</v>
      </c>
      <c r="L2527" s="12">
        <v>2043564</v>
      </c>
      <c r="N2527" s="113" t="str">
        <f t="shared" si="156"/>
        <v>42926FMC</v>
      </c>
      <c r="O2527" s="21">
        <v>42926</v>
      </c>
      <c r="P2527" s="122" t="s">
        <v>275</v>
      </c>
      <c r="Q2527" s="116">
        <v>74.349999999999994</v>
      </c>
      <c r="R2527" s="11">
        <v>75.87</v>
      </c>
      <c r="S2527" s="11">
        <v>1052674</v>
      </c>
      <c r="T2527" s="78">
        <f t="shared" si="154"/>
        <v>1108627.2</v>
      </c>
      <c r="U2527" s="11">
        <f t="shared" si="157"/>
        <v>1.7014899382911661E-2</v>
      </c>
      <c r="V2527" s="119">
        <f t="shared" si="155"/>
        <v>1.5724546764104075</v>
      </c>
    </row>
    <row r="2528" spans="2:22">
      <c r="B2528" s="21">
        <v>42927</v>
      </c>
      <c r="C2528" s="122" t="s">
        <v>110</v>
      </c>
      <c r="D2528" s="116">
        <v>111.68</v>
      </c>
      <c r="E2528" s="11">
        <v>112.95</v>
      </c>
      <c r="F2528" s="12">
        <v>1321835</v>
      </c>
      <c r="H2528" s="21">
        <v>42991</v>
      </c>
      <c r="I2528" s="122" t="s">
        <v>49</v>
      </c>
      <c r="J2528" s="117">
        <v>48.08</v>
      </c>
      <c r="K2528" s="96">
        <v>49.29</v>
      </c>
      <c r="L2528" s="12">
        <v>2051674</v>
      </c>
      <c r="N2528" s="113" t="str">
        <f t="shared" si="156"/>
        <v>42927FMC</v>
      </c>
      <c r="O2528" s="21">
        <v>42927</v>
      </c>
      <c r="P2528" s="122" t="s">
        <v>275</v>
      </c>
      <c r="Q2528" s="116">
        <v>75.56</v>
      </c>
      <c r="R2528" s="11">
        <v>74.23</v>
      </c>
      <c r="S2528" s="11">
        <v>1308302</v>
      </c>
      <c r="T2528" s="78">
        <f t="shared" si="154"/>
        <v>1119032.9333333333</v>
      </c>
      <c r="U2528" s="11">
        <f t="shared" si="157"/>
        <v>-2.1852968220527878E-2</v>
      </c>
      <c r="V2528" s="119">
        <f t="shared" si="155"/>
        <v>1.5690133667196313</v>
      </c>
    </row>
    <row r="2529" spans="2:22">
      <c r="B2529" s="21">
        <v>42927</v>
      </c>
      <c r="C2529" s="122" t="s">
        <v>111</v>
      </c>
      <c r="D2529" s="116">
        <v>151.56</v>
      </c>
      <c r="E2529" s="11">
        <v>151.59</v>
      </c>
      <c r="F2529" s="12">
        <v>754943</v>
      </c>
      <c r="H2529" s="21">
        <v>42991</v>
      </c>
      <c r="I2529" s="122" t="s">
        <v>50</v>
      </c>
      <c r="J2529" s="117">
        <v>13.08</v>
      </c>
      <c r="K2529" s="96">
        <v>13.23</v>
      </c>
      <c r="L2529" s="12">
        <v>24975429</v>
      </c>
      <c r="N2529" s="113" t="str">
        <f t="shared" si="156"/>
        <v>42928FMC</v>
      </c>
      <c r="O2529" s="21">
        <v>42928</v>
      </c>
      <c r="P2529" s="122" t="s">
        <v>275</v>
      </c>
      <c r="Q2529" s="116">
        <v>74.97</v>
      </c>
      <c r="R2529" s="11">
        <v>75.53</v>
      </c>
      <c r="S2529" s="11">
        <v>793092</v>
      </c>
      <c r="T2529" s="78">
        <f t="shared" si="154"/>
        <v>1132563.3666666667</v>
      </c>
      <c r="U2529" s="11">
        <f t="shared" si="157"/>
        <v>1.7361547195901026E-2</v>
      </c>
      <c r="V2529" s="119">
        <f t="shared" si="155"/>
        <v>1.5739750456604573</v>
      </c>
    </row>
    <row r="2530" spans="2:22">
      <c r="B2530" s="21">
        <v>42927</v>
      </c>
      <c r="C2530" s="122" t="s">
        <v>112</v>
      </c>
      <c r="D2530" s="116">
        <v>92.66</v>
      </c>
      <c r="E2530" s="11">
        <v>91.57</v>
      </c>
      <c r="F2530" s="12">
        <v>1093183</v>
      </c>
      <c r="H2530" s="21">
        <v>42991</v>
      </c>
      <c r="I2530" s="122" t="s">
        <v>51</v>
      </c>
      <c r="J2530" s="117">
        <v>19.37</v>
      </c>
      <c r="K2530" s="96">
        <v>19.28</v>
      </c>
      <c r="L2530" s="12">
        <v>7964967</v>
      </c>
      <c r="N2530" s="113" t="str">
        <f t="shared" si="156"/>
        <v>42929FMC</v>
      </c>
      <c r="O2530" s="21">
        <v>42929</v>
      </c>
      <c r="P2530" s="122" t="s">
        <v>275</v>
      </c>
      <c r="Q2530" s="116">
        <v>75.900000000000006</v>
      </c>
      <c r="R2530" s="11">
        <v>76.83</v>
      </c>
      <c r="S2530" s="11">
        <v>1402243</v>
      </c>
      <c r="T2530" s="78">
        <f t="shared" si="154"/>
        <v>1127787.2333333334</v>
      </c>
      <c r="U2530" s="11">
        <f t="shared" si="157"/>
        <v>1.7065260554186931E-2</v>
      </c>
      <c r="V2530" s="119">
        <f t="shared" si="155"/>
        <v>1.5726517619074492</v>
      </c>
    </row>
    <row r="2531" spans="2:22">
      <c r="B2531" s="21">
        <v>42927</v>
      </c>
      <c r="C2531" s="122" t="s">
        <v>113</v>
      </c>
      <c r="D2531" s="116">
        <v>88.72</v>
      </c>
      <c r="E2531" s="11">
        <v>87.94</v>
      </c>
      <c r="F2531" s="12">
        <v>1959242</v>
      </c>
      <c r="H2531" s="21">
        <v>42991</v>
      </c>
      <c r="I2531" s="122" t="s">
        <v>52</v>
      </c>
      <c r="J2531" s="117">
        <v>26.5</v>
      </c>
      <c r="K2531" s="96">
        <v>25.97</v>
      </c>
      <c r="L2531" s="12">
        <v>2813835</v>
      </c>
      <c r="N2531" s="113" t="str">
        <f t="shared" si="156"/>
        <v>42930FMC</v>
      </c>
      <c r="O2531" s="21">
        <v>42930</v>
      </c>
      <c r="P2531" s="122" t="s">
        <v>275</v>
      </c>
      <c r="Q2531" s="116">
        <v>76.989999999999995</v>
      </c>
      <c r="R2531" s="11">
        <v>76.489999999999995</v>
      </c>
      <c r="S2531" s="11">
        <v>894203</v>
      </c>
      <c r="T2531" s="78">
        <f t="shared" si="154"/>
        <v>1147114</v>
      </c>
      <c r="U2531" s="11">
        <f t="shared" si="157"/>
        <v>-4.4351755457689469E-3</v>
      </c>
      <c r="V2531" s="119">
        <f t="shared" si="155"/>
        <v>1.5720400314411183</v>
      </c>
    </row>
    <row r="2532" spans="2:22">
      <c r="B2532" s="21">
        <v>42927</v>
      </c>
      <c r="C2532" s="122" t="s">
        <v>114</v>
      </c>
      <c r="D2532" s="116">
        <v>81.38</v>
      </c>
      <c r="E2532" s="11">
        <v>81.47</v>
      </c>
      <c r="F2532" s="12">
        <v>354688</v>
      </c>
      <c r="H2532" s="21">
        <v>42991</v>
      </c>
      <c r="I2532" s="122" t="s">
        <v>53</v>
      </c>
      <c r="J2532" s="117">
        <v>31.7</v>
      </c>
      <c r="K2532" s="96">
        <v>31.33</v>
      </c>
      <c r="L2532" s="12">
        <v>3029934</v>
      </c>
      <c r="N2532" s="113" t="str">
        <f t="shared" si="156"/>
        <v>42933FMC</v>
      </c>
      <c r="O2532" s="21">
        <v>42933</v>
      </c>
      <c r="P2532" s="122" t="s">
        <v>275</v>
      </c>
      <c r="Q2532" s="116">
        <v>76.45</v>
      </c>
      <c r="R2532" s="11">
        <v>76.78</v>
      </c>
      <c r="S2532" s="11">
        <v>738957</v>
      </c>
      <c r="T2532" s="78">
        <f t="shared" si="154"/>
        <v>1149574.2333333334</v>
      </c>
      <c r="U2532" s="11">
        <f t="shared" si="157"/>
        <v>3.7841762388769943E-3</v>
      </c>
      <c r="V2532" s="119">
        <f t="shared" si="155"/>
        <v>1.5734637553350221</v>
      </c>
    </row>
    <row r="2533" spans="2:22">
      <c r="B2533" s="21">
        <v>42927</v>
      </c>
      <c r="C2533" s="122" t="s">
        <v>115</v>
      </c>
      <c r="D2533" s="116">
        <v>123.51</v>
      </c>
      <c r="E2533" s="11">
        <v>124.32</v>
      </c>
      <c r="F2533" s="12">
        <v>1304697</v>
      </c>
      <c r="H2533" s="21">
        <v>42991</v>
      </c>
      <c r="I2533" s="122" t="s">
        <v>54</v>
      </c>
      <c r="J2533" s="117">
        <v>123.38</v>
      </c>
      <c r="K2533" s="96">
        <v>123.29</v>
      </c>
      <c r="L2533" s="12">
        <v>583551</v>
      </c>
      <c r="N2533" s="113" t="str">
        <f t="shared" si="156"/>
        <v>42934FMC</v>
      </c>
      <c r="O2533" s="21">
        <v>42934</v>
      </c>
      <c r="P2533" s="122" t="s">
        <v>275</v>
      </c>
      <c r="Q2533" s="116">
        <v>76.150000000000006</v>
      </c>
      <c r="R2533" s="11">
        <v>76</v>
      </c>
      <c r="S2533" s="11">
        <v>661522</v>
      </c>
      <c r="T2533" s="78">
        <f t="shared" si="154"/>
        <v>1142644.3999999999</v>
      </c>
      <c r="U2533" s="11">
        <f t="shared" si="157"/>
        <v>-1.0210849286320569E-2</v>
      </c>
      <c r="V2533" s="119">
        <f t="shared" si="155"/>
        <v>1.5738391676909993</v>
      </c>
    </row>
    <row r="2534" spans="2:22">
      <c r="B2534" s="21">
        <v>42927</v>
      </c>
      <c r="C2534" s="122" t="s">
        <v>116</v>
      </c>
      <c r="D2534" s="116">
        <v>44.21</v>
      </c>
      <c r="E2534" s="11">
        <v>45.4</v>
      </c>
      <c r="F2534" s="12">
        <v>13527360</v>
      </c>
      <c r="H2534" s="21">
        <v>42991</v>
      </c>
      <c r="I2534" s="122" t="s">
        <v>55</v>
      </c>
      <c r="J2534" s="117">
        <v>87.875</v>
      </c>
      <c r="K2534" s="96">
        <v>84.44</v>
      </c>
      <c r="L2534" s="12">
        <v>2259384</v>
      </c>
      <c r="N2534" s="113" t="str">
        <f t="shared" si="156"/>
        <v>42935FMC</v>
      </c>
      <c r="O2534" s="21">
        <v>42935</v>
      </c>
      <c r="P2534" s="122" t="s">
        <v>275</v>
      </c>
      <c r="Q2534" s="116">
        <v>76.069999999999993</v>
      </c>
      <c r="R2534" s="11">
        <v>76.180000000000007</v>
      </c>
      <c r="S2534" s="11">
        <v>731865</v>
      </c>
      <c r="T2534" s="78">
        <f t="shared" si="154"/>
        <v>1121603.8999999999</v>
      </c>
      <c r="U2534" s="11">
        <f t="shared" si="157"/>
        <v>2.3656207641269008E-3</v>
      </c>
      <c r="V2534" s="119">
        <f t="shared" si="155"/>
        <v>1.5760350442759952</v>
      </c>
    </row>
    <row r="2535" spans="2:22">
      <c r="B2535" s="21">
        <v>42927</v>
      </c>
      <c r="C2535" s="122" t="s">
        <v>117</v>
      </c>
      <c r="D2535" s="116">
        <v>13.77</v>
      </c>
      <c r="E2535" s="11">
        <v>13.89</v>
      </c>
      <c r="F2535" s="12">
        <v>71102292</v>
      </c>
      <c r="H2535" s="21">
        <v>42991</v>
      </c>
      <c r="I2535" s="122" t="s">
        <v>56</v>
      </c>
      <c r="J2535" s="117">
        <v>18.350000000000001</v>
      </c>
      <c r="K2535" s="96">
        <v>18.440000000000001</v>
      </c>
      <c r="L2535" s="12">
        <v>5624910</v>
      </c>
      <c r="N2535" s="113" t="str">
        <f t="shared" si="156"/>
        <v>42936FMC</v>
      </c>
      <c r="O2535" s="21">
        <v>42936</v>
      </c>
      <c r="P2535" s="122" t="s">
        <v>275</v>
      </c>
      <c r="Q2535" s="116">
        <v>76.17</v>
      </c>
      <c r="R2535" s="11">
        <v>75.790000000000006</v>
      </c>
      <c r="S2535" s="11">
        <v>435798</v>
      </c>
      <c r="T2535" s="78">
        <f t="shared" si="154"/>
        <v>1073826.3999999999</v>
      </c>
      <c r="U2535" s="11">
        <f t="shared" si="157"/>
        <v>-5.1326032265202022E-3</v>
      </c>
      <c r="V2535" s="119">
        <f t="shared" si="155"/>
        <v>1.5757980431510938</v>
      </c>
    </row>
    <row r="2536" spans="2:22">
      <c r="B2536" s="21">
        <v>42927</v>
      </c>
      <c r="C2536" s="122" t="s">
        <v>118</v>
      </c>
      <c r="D2536" s="116">
        <v>61.65</v>
      </c>
      <c r="E2536" s="11">
        <v>61.62</v>
      </c>
      <c r="F2536" s="12">
        <v>1020708</v>
      </c>
      <c r="H2536" s="21">
        <v>42991</v>
      </c>
      <c r="I2536" s="122" t="s">
        <v>57</v>
      </c>
      <c r="J2536" s="117">
        <v>109.21</v>
      </c>
      <c r="K2536" s="96">
        <v>109.42</v>
      </c>
      <c r="L2536" s="12">
        <v>779296</v>
      </c>
      <c r="N2536" s="113" t="str">
        <f t="shared" si="156"/>
        <v>42937FMC</v>
      </c>
      <c r="O2536" s="21">
        <v>42937</v>
      </c>
      <c r="P2536" s="122" t="s">
        <v>275</v>
      </c>
      <c r="Q2536" s="116">
        <v>75.84</v>
      </c>
      <c r="R2536" s="11">
        <v>76.06</v>
      </c>
      <c r="S2536" s="11">
        <v>454821</v>
      </c>
      <c r="T2536" s="78">
        <f t="shared" si="154"/>
        <v>1020514.3666666667</v>
      </c>
      <c r="U2536" s="11">
        <f t="shared" si="157"/>
        <v>3.5561446761758885E-3</v>
      </c>
      <c r="V2536" s="119">
        <f t="shared" si="155"/>
        <v>1.5774029974770072</v>
      </c>
    </row>
    <row r="2537" spans="2:22">
      <c r="B2537" s="21">
        <v>42927</v>
      </c>
      <c r="C2537" s="122" t="s">
        <v>119</v>
      </c>
      <c r="D2537" s="116">
        <v>172.91</v>
      </c>
      <c r="E2537" s="11">
        <v>171.65</v>
      </c>
      <c r="F2537" s="12">
        <v>324970</v>
      </c>
      <c r="H2537" s="21">
        <v>42991</v>
      </c>
      <c r="I2537" s="122" t="s">
        <v>58</v>
      </c>
      <c r="J2537" s="117">
        <v>255.18</v>
      </c>
      <c r="K2537" s="96">
        <v>251.54</v>
      </c>
      <c r="L2537" s="12">
        <v>1322353</v>
      </c>
      <c r="N2537" s="113" t="str">
        <f t="shared" si="156"/>
        <v>42940FMC</v>
      </c>
      <c r="O2537" s="21">
        <v>42940</v>
      </c>
      <c r="P2537" s="122" t="s">
        <v>275</v>
      </c>
      <c r="Q2537" s="116">
        <v>76</v>
      </c>
      <c r="R2537" s="11">
        <v>76.8</v>
      </c>
      <c r="S2537" s="11">
        <v>649068</v>
      </c>
      <c r="T2537" s="78">
        <f t="shared" si="154"/>
        <v>998559.3666666667</v>
      </c>
      <c r="U2537" s="11">
        <f t="shared" si="157"/>
        <v>9.6821376535128033E-3</v>
      </c>
      <c r="V2537" s="119">
        <f t="shared" si="155"/>
        <v>1.5768704166306344</v>
      </c>
    </row>
    <row r="2538" spans="2:22">
      <c r="B2538" s="21">
        <v>42927</v>
      </c>
      <c r="C2538" s="122" t="s">
        <v>120</v>
      </c>
      <c r="D2538" s="116">
        <v>174.18</v>
      </c>
      <c r="E2538" s="11">
        <v>173.32</v>
      </c>
      <c r="F2538" s="12">
        <v>2198020</v>
      </c>
      <c r="H2538" s="21">
        <v>42991</v>
      </c>
      <c r="I2538" s="122" t="s">
        <v>59</v>
      </c>
      <c r="J2538" s="117">
        <v>145.35</v>
      </c>
      <c r="K2538" s="96">
        <v>145.99</v>
      </c>
      <c r="L2538" s="12">
        <v>4100980</v>
      </c>
      <c r="N2538" s="113" t="str">
        <f t="shared" si="156"/>
        <v>42941FMC</v>
      </c>
      <c r="O2538" s="21">
        <v>42941</v>
      </c>
      <c r="P2538" s="122" t="s">
        <v>275</v>
      </c>
      <c r="Q2538" s="116">
        <v>77.28</v>
      </c>
      <c r="R2538" s="11">
        <v>77.989999999999995</v>
      </c>
      <c r="S2538" s="11">
        <v>847993</v>
      </c>
      <c r="T2538" s="78">
        <f t="shared" si="154"/>
        <v>968783.03333333333</v>
      </c>
      <c r="U2538" s="11">
        <f t="shared" si="157"/>
        <v>1.537597318878009E-2</v>
      </c>
      <c r="V2538" s="119">
        <f t="shared" si="155"/>
        <v>1.5743546251079643</v>
      </c>
    </row>
    <row r="2539" spans="2:22">
      <c r="B2539" s="21">
        <v>42927</v>
      </c>
      <c r="C2539" s="122" t="s">
        <v>121</v>
      </c>
      <c r="D2539" s="116">
        <v>133.13999999999999</v>
      </c>
      <c r="E2539" s="11">
        <v>131.44</v>
      </c>
      <c r="F2539" s="12">
        <v>784211</v>
      </c>
      <c r="H2539" s="21">
        <v>42991</v>
      </c>
      <c r="I2539" s="122" t="s">
        <v>60</v>
      </c>
      <c r="J2539" s="117">
        <v>66.08</v>
      </c>
      <c r="K2539" s="96">
        <v>66.22</v>
      </c>
      <c r="L2539" s="12">
        <v>1330518</v>
      </c>
      <c r="N2539" s="113" t="str">
        <f t="shared" si="156"/>
        <v>42942FMC</v>
      </c>
      <c r="O2539" s="21">
        <v>42942</v>
      </c>
      <c r="P2539" s="122" t="s">
        <v>275</v>
      </c>
      <c r="Q2539" s="116">
        <v>78.069999999999993</v>
      </c>
      <c r="R2539" s="11">
        <v>77</v>
      </c>
      <c r="S2539" s="11">
        <v>748603</v>
      </c>
      <c r="T2539" s="78">
        <f t="shared" si="154"/>
        <v>961667.26666666672</v>
      </c>
      <c r="U2539" s="11">
        <f t="shared" si="157"/>
        <v>-1.2775191488722805E-2</v>
      </c>
      <c r="V2539" s="119">
        <f t="shared" si="155"/>
        <v>1.5744447690178967</v>
      </c>
    </row>
    <row r="2540" spans="2:22">
      <c r="B2540" s="21">
        <v>42927</v>
      </c>
      <c r="C2540" s="122" t="s">
        <v>122</v>
      </c>
      <c r="D2540" s="116">
        <v>131.18</v>
      </c>
      <c r="E2540" s="11">
        <v>130.93</v>
      </c>
      <c r="F2540" s="12">
        <v>1112646</v>
      </c>
      <c r="H2540" s="21">
        <v>42991</v>
      </c>
      <c r="I2540" s="122" t="s">
        <v>61</v>
      </c>
      <c r="J2540" s="117">
        <v>158.97</v>
      </c>
      <c r="K2540" s="96">
        <v>159</v>
      </c>
      <c r="L2540" s="12">
        <v>369520</v>
      </c>
      <c r="N2540" s="113" t="str">
        <f t="shared" si="156"/>
        <v>42943FMC</v>
      </c>
      <c r="O2540" s="21">
        <v>42943</v>
      </c>
      <c r="P2540" s="122" t="s">
        <v>275</v>
      </c>
      <c r="Q2540" s="116">
        <v>77.260000000000005</v>
      </c>
      <c r="R2540" s="11">
        <v>76.63</v>
      </c>
      <c r="S2540" s="11">
        <v>487293</v>
      </c>
      <c r="T2540" s="78">
        <f t="shared" si="154"/>
        <v>948998.83333333337</v>
      </c>
      <c r="U2540" s="11">
        <f t="shared" si="157"/>
        <v>-4.8167768713709078E-3</v>
      </c>
      <c r="V2540" s="119">
        <f t="shared" si="155"/>
        <v>1.5770025622189152</v>
      </c>
    </row>
    <row r="2541" spans="2:22">
      <c r="B2541" s="21">
        <v>42927</v>
      </c>
      <c r="C2541" s="122" t="s">
        <v>123</v>
      </c>
      <c r="D2541" s="116">
        <v>993</v>
      </c>
      <c r="E2541" s="11">
        <v>994.13</v>
      </c>
      <c r="F2541" s="12">
        <v>2982726</v>
      </c>
      <c r="H2541" s="21">
        <v>42991</v>
      </c>
      <c r="I2541" s="122" t="s">
        <v>62</v>
      </c>
      <c r="J2541" s="117">
        <v>143.09</v>
      </c>
      <c r="K2541" s="96">
        <v>143.13999999999999</v>
      </c>
      <c r="L2541" s="12">
        <v>284791</v>
      </c>
      <c r="N2541" s="113" t="str">
        <f t="shared" si="156"/>
        <v>42944FMC</v>
      </c>
      <c r="O2541" s="21">
        <v>42944</v>
      </c>
      <c r="P2541" s="122" t="s">
        <v>275</v>
      </c>
      <c r="Q2541" s="116">
        <v>76.819999999999993</v>
      </c>
      <c r="R2541" s="11">
        <v>76.650000000000006</v>
      </c>
      <c r="S2541" s="11">
        <v>588905</v>
      </c>
      <c r="T2541" s="78">
        <f t="shared" si="154"/>
        <v>916030</v>
      </c>
      <c r="U2541" s="11">
        <f t="shared" si="157"/>
        <v>2.6096033551024477E-4</v>
      </c>
      <c r="V2541" s="119">
        <f t="shared" si="155"/>
        <v>1.5785834232932416</v>
      </c>
    </row>
    <row r="2542" spans="2:22">
      <c r="B2542" s="21">
        <v>42927</v>
      </c>
      <c r="C2542" s="122" t="s">
        <v>124</v>
      </c>
      <c r="D2542" s="116">
        <v>96.12</v>
      </c>
      <c r="E2542" s="11">
        <v>96.39</v>
      </c>
      <c r="F2542" s="12">
        <v>1526912</v>
      </c>
      <c r="H2542" s="21">
        <v>42991</v>
      </c>
      <c r="I2542" s="122" t="s">
        <v>63</v>
      </c>
      <c r="J2542" s="117">
        <v>213.5</v>
      </c>
      <c r="K2542" s="96">
        <v>213.43</v>
      </c>
      <c r="L2542" s="12">
        <v>486527</v>
      </c>
      <c r="N2542" s="113" t="str">
        <f t="shared" si="156"/>
        <v>42947FMC</v>
      </c>
      <c r="O2542" s="21">
        <v>42947</v>
      </c>
      <c r="P2542" s="122" t="s">
        <v>275</v>
      </c>
      <c r="Q2542" s="116">
        <v>77</v>
      </c>
      <c r="R2542" s="11">
        <v>76.38</v>
      </c>
      <c r="S2542" s="11">
        <v>706229</v>
      </c>
      <c r="T2542" s="78">
        <f t="shared" si="154"/>
        <v>905355.33333333337</v>
      </c>
      <c r="U2542" s="11">
        <f t="shared" si="157"/>
        <v>-3.5287235204531243E-3</v>
      </c>
      <c r="V2542" s="119">
        <f t="shared" si="155"/>
        <v>1.5794662203470513</v>
      </c>
    </row>
    <row r="2543" spans="2:22">
      <c r="B2543" s="21">
        <v>42927</v>
      </c>
      <c r="C2543" s="122" t="s">
        <v>125</v>
      </c>
      <c r="D2543" s="116">
        <v>122.39</v>
      </c>
      <c r="E2543" s="11">
        <v>122.86</v>
      </c>
      <c r="F2543" s="12">
        <v>309721</v>
      </c>
      <c r="H2543" s="21">
        <v>42991</v>
      </c>
      <c r="I2543" s="122" t="s">
        <v>64</v>
      </c>
      <c r="J2543" s="117">
        <v>123.31</v>
      </c>
      <c r="K2543" s="96">
        <v>123.59</v>
      </c>
      <c r="L2543" s="12">
        <v>1504197</v>
      </c>
      <c r="N2543" s="113" t="str">
        <f t="shared" si="156"/>
        <v>42948FMC</v>
      </c>
      <c r="O2543" s="21">
        <v>42948</v>
      </c>
      <c r="P2543" s="122" t="s">
        <v>275</v>
      </c>
      <c r="Q2543" s="116">
        <v>76.66</v>
      </c>
      <c r="R2543" s="11">
        <v>77.349999999999994</v>
      </c>
      <c r="S2543" s="11">
        <v>1072165</v>
      </c>
      <c r="T2543" s="78">
        <f t="shared" ref="T2543:T2606" si="158">AVERAGE(S2513:S2542)</f>
        <v>883928.53333333333</v>
      </c>
      <c r="U2543" s="11">
        <f t="shared" si="157"/>
        <v>1.261969522170491E-2</v>
      </c>
      <c r="V2543" s="119">
        <f t="shared" ref="V2543:V2606" si="159">_xlfn.STDEV.S(U2513:U2542)*(250)^0.5</f>
        <v>1.5799744879675648</v>
      </c>
    </row>
    <row r="2544" spans="2:22">
      <c r="B2544" s="21">
        <v>42927</v>
      </c>
      <c r="C2544" s="122" t="s">
        <v>126</v>
      </c>
      <c r="D2544" s="116">
        <v>191.48</v>
      </c>
      <c r="E2544" s="11">
        <v>192.1</v>
      </c>
      <c r="F2544" s="12">
        <v>1206717</v>
      </c>
      <c r="H2544" s="21">
        <v>42991</v>
      </c>
      <c r="I2544" s="122" t="s">
        <v>65</v>
      </c>
      <c r="J2544" s="117">
        <v>48.18</v>
      </c>
      <c r="K2544" s="96">
        <v>47.34</v>
      </c>
      <c r="L2544" s="12">
        <v>2445128</v>
      </c>
      <c r="N2544" s="113" t="str">
        <f t="shared" si="156"/>
        <v>42949FMC</v>
      </c>
      <c r="O2544" s="21">
        <v>42949</v>
      </c>
      <c r="P2544" s="122" t="s">
        <v>275</v>
      </c>
      <c r="Q2544" s="116">
        <v>81.61</v>
      </c>
      <c r="R2544" s="11">
        <v>83.85</v>
      </c>
      <c r="S2544" s="11">
        <v>4997914</v>
      </c>
      <c r="T2544" s="78">
        <f t="shared" si="158"/>
        <v>887607.23333333328</v>
      </c>
      <c r="U2544" s="11">
        <f t="shared" si="157"/>
        <v>8.0688911250142659E-2</v>
      </c>
      <c r="V2544" s="119">
        <f t="shared" si="159"/>
        <v>1.5790152696509681</v>
      </c>
    </row>
    <row r="2545" spans="2:22">
      <c r="B2545" s="21">
        <v>42927</v>
      </c>
      <c r="C2545" s="122" t="s">
        <v>127</v>
      </c>
      <c r="D2545" s="116">
        <v>135.44999999999999</v>
      </c>
      <c r="E2545" s="11">
        <v>134.04</v>
      </c>
      <c r="F2545" s="12">
        <v>815631</v>
      </c>
      <c r="H2545" s="21">
        <v>42991</v>
      </c>
      <c r="I2545" s="122" t="s">
        <v>66</v>
      </c>
      <c r="J2545" s="117">
        <v>36</v>
      </c>
      <c r="K2545" s="96">
        <v>36.33</v>
      </c>
      <c r="L2545" s="12">
        <v>15509787</v>
      </c>
      <c r="N2545" s="113" t="str">
        <f t="shared" si="156"/>
        <v>42950FMC</v>
      </c>
      <c r="O2545" s="21">
        <v>42950</v>
      </c>
      <c r="P2545" s="122" t="s">
        <v>275</v>
      </c>
      <c r="Q2545" s="116">
        <v>83.84</v>
      </c>
      <c r="R2545" s="11">
        <v>83.34</v>
      </c>
      <c r="S2545" s="11">
        <v>2496943</v>
      </c>
      <c r="T2545" s="78">
        <f t="shared" si="158"/>
        <v>1024481.7</v>
      </c>
      <c r="U2545" s="11">
        <f t="shared" si="157"/>
        <v>-6.1008622749103205E-3</v>
      </c>
      <c r="V2545" s="119">
        <f t="shared" si="159"/>
        <v>1.5882190766965318</v>
      </c>
    </row>
    <row r="2546" spans="2:22">
      <c r="B2546" s="21">
        <v>42927</v>
      </c>
      <c r="C2546" s="122" t="s">
        <v>128</v>
      </c>
      <c r="D2546" s="116">
        <v>57.26</v>
      </c>
      <c r="E2546" s="11">
        <v>57.14</v>
      </c>
      <c r="F2546" s="12">
        <v>448250</v>
      </c>
      <c r="H2546" s="21">
        <v>42991</v>
      </c>
      <c r="I2546" s="122" t="s">
        <v>67</v>
      </c>
      <c r="J2546" s="117">
        <v>141.69999999999999</v>
      </c>
      <c r="K2546" s="96">
        <v>142.06</v>
      </c>
      <c r="L2546" s="12">
        <v>1231688</v>
      </c>
      <c r="N2546" s="113" t="str">
        <f t="shared" si="156"/>
        <v>42951FMC</v>
      </c>
      <c r="O2546" s="21">
        <v>42951</v>
      </c>
      <c r="P2546" s="122" t="s">
        <v>275</v>
      </c>
      <c r="Q2546" s="116">
        <v>84.08</v>
      </c>
      <c r="R2546" s="11">
        <v>84.35</v>
      </c>
      <c r="S2546" s="11">
        <v>1097534</v>
      </c>
      <c r="T2546" s="78">
        <f t="shared" si="158"/>
        <v>1061471.8666666667</v>
      </c>
      <c r="U2546" s="11">
        <f t="shared" si="157"/>
        <v>1.2046182997669692E-2</v>
      </c>
      <c r="V2546" s="119">
        <f t="shared" si="159"/>
        <v>1.5902760123504132</v>
      </c>
    </row>
    <row r="2547" spans="2:22">
      <c r="B2547" s="21">
        <v>42927</v>
      </c>
      <c r="C2547" s="122" t="s">
        <v>129</v>
      </c>
      <c r="D2547" s="116">
        <v>47.11</v>
      </c>
      <c r="E2547" s="11">
        <v>47.2</v>
      </c>
      <c r="F2547" s="12">
        <v>3348409</v>
      </c>
      <c r="H2547" s="21">
        <v>42991</v>
      </c>
      <c r="I2547" s="122" t="s">
        <v>68</v>
      </c>
      <c r="J2547" s="117">
        <v>55.99</v>
      </c>
      <c r="K2547" s="96">
        <v>56.15</v>
      </c>
      <c r="L2547" s="12">
        <v>1965100</v>
      </c>
      <c r="N2547" s="113" t="str">
        <f t="shared" si="156"/>
        <v>42954FMC</v>
      </c>
      <c r="O2547" s="21">
        <v>42954</v>
      </c>
      <c r="P2547" s="122" t="s">
        <v>275</v>
      </c>
      <c r="Q2547" s="116">
        <v>84.83</v>
      </c>
      <c r="R2547" s="11">
        <v>84.6</v>
      </c>
      <c r="S2547" s="11">
        <v>1205446</v>
      </c>
      <c r="T2547" s="78">
        <f t="shared" si="158"/>
        <v>1075249.8999999999</v>
      </c>
      <c r="U2547" s="11">
        <f t="shared" si="157"/>
        <v>2.9594576202002774E-3</v>
      </c>
      <c r="V2547" s="119">
        <f t="shared" si="159"/>
        <v>1.58785899300857</v>
      </c>
    </row>
    <row r="2548" spans="2:22">
      <c r="B2548" s="21">
        <v>42927</v>
      </c>
      <c r="C2548" s="122" t="s">
        <v>130</v>
      </c>
      <c r="D2548" s="116">
        <v>43.59</v>
      </c>
      <c r="E2548" s="11">
        <v>43.64</v>
      </c>
      <c r="F2548" s="12">
        <v>4063857</v>
      </c>
      <c r="H2548" s="21">
        <v>42991</v>
      </c>
      <c r="I2548" s="122" t="s">
        <v>69</v>
      </c>
      <c r="J2548" s="117">
        <v>20.059999999999999</v>
      </c>
      <c r="K2548" s="96">
        <v>20.22</v>
      </c>
      <c r="L2548" s="12">
        <v>2841911</v>
      </c>
      <c r="N2548" s="113" t="str">
        <f t="shared" si="156"/>
        <v>42955FMC</v>
      </c>
      <c r="O2548" s="21">
        <v>42955</v>
      </c>
      <c r="P2548" s="122" t="s">
        <v>275</v>
      </c>
      <c r="Q2548" s="116">
        <v>84.28</v>
      </c>
      <c r="R2548" s="11">
        <v>84.37</v>
      </c>
      <c r="S2548" s="11">
        <v>1191106</v>
      </c>
      <c r="T2548" s="78">
        <f t="shared" si="158"/>
        <v>1083345.2666666666</v>
      </c>
      <c r="U2548" s="11">
        <f t="shared" si="157"/>
        <v>-2.7223784346420972E-3</v>
      </c>
      <c r="V2548" s="119">
        <f t="shared" si="159"/>
        <v>1.5885151844127263</v>
      </c>
    </row>
    <row r="2549" spans="2:22">
      <c r="B2549" s="21">
        <v>42927</v>
      </c>
      <c r="C2549" s="122" t="s">
        <v>131</v>
      </c>
      <c r="D2549" s="116">
        <v>143.62</v>
      </c>
      <c r="E2549" s="11">
        <v>142.77000000000001</v>
      </c>
      <c r="F2549" s="12">
        <v>645770</v>
      </c>
      <c r="H2549" s="21">
        <v>42991</v>
      </c>
      <c r="I2549" s="122" t="s">
        <v>70</v>
      </c>
      <c r="J2549" s="117">
        <v>89.61</v>
      </c>
      <c r="K2549" s="96">
        <v>90.37</v>
      </c>
      <c r="L2549" s="12">
        <v>1494281</v>
      </c>
      <c r="N2549" s="113" t="str">
        <f t="shared" si="156"/>
        <v>42956FMC</v>
      </c>
      <c r="O2549" s="21">
        <v>42956</v>
      </c>
      <c r="P2549" s="122" t="s">
        <v>275</v>
      </c>
      <c r="Q2549" s="116">
        <v>84.41</v>
      </c>
      <c r="R2549" s="11">
        <v>84.61</v>
      </c>
      <c r="S2549" s="11">
        <v>1263916</v>
      </c>
      <c r="T2549" s="78">
        <f t="shared" si="158"/>
        <v>1074716.6666666667</v>
      </c>
      <c r="U2549" s="11">
        <f t="shared" si="157"/>
        <v>2.8405747588740532E-3</v>
      </c>
      <c r="V2549" s="119">
        <f t="shared" si="159"/>
        <v>1.589780389745117</v>
      </c>
    </row>
    <row r="2550" spans="2:22">
      <c r="B2550" s="21">
        <v>42927</v>
      </c>
      <c r="C2550" s="122" t="s">
        <v>132</v>
      </c>
      <c r="D2550" s="116">
        <v>73.75</v>
      </c>
      <c r="E2550" s="11">
        <v>73.66</v>
      </c>
      <c r="F2550" s="12">
        <v>724859</v>
      </c>
      <c r="H2550" s="21">
        <v>42991</v>
      </c>
      <c r="I2550" s="122" t="s">
        <v>71</v>
      </c>
      <c r="J2550" s="117">
        <v>40.119999999999997</v>
      </c>
      <c r="K2550" s="96">
        <v>39.71</v>
      </c>
      <c r="L2550" s="12">
        <v>1376527</v>
      </c>
      <c r="N2550" s="113" t="str">
        <f t="shared" si="156"/>
        <v>42957FMC</v>
      </c>
      <c r="O2550" s="21">
        <v>42957</v>
      </c>
      <c r="P2550" s="122" t="s">
        <v>275</v>
      </c>
      <c r="Q2550" s="116">
        <v>84.25</v>
      </c>
      <c r="R2550" s="11">
        <v>83.05</v>
      </c>
      <c r="S2550" s="11">
        <v>1164788</v>
      </c>
      <c r="T2550" s="78">
        <f t="shared" si="158"/>
        <v>1078994.2333333334</v>
      </c>
      <c r="U2550" s="11">
        <f t="shared" si="157"/>
        <v>-1.8609626877105712E-2</v>
      </c>
      <c r="V2550" s="119">
        <f t="shared" si="159"/>
        <v>1.5902441130719354</v>
      </c>
    </row>
    <row r="2551" spans="2:22">
      <c r="B2551" s="21">
        <v>42927</v>
      </c>
      <c r="C2551" s="122" t="s">
        <v>133</v>
      </c>
      <c r="D2551" s="116">
        <v>117.46</v>
      </c>
      <c r="E2551" s="11">
        <v>117.85</v>
      </c>
      <c r="F2551" s="12">
        <v>437780</v>
      </c>
      <c r="H2551" s="21">
        <v>42991</v>
      </c>
      <c r="I2551" s="122" t="s">
        <v>72</v>
      </c>
      <c r="J2551" s="117">
        <v>347.39</v>
      </c>
      <c r="K2551" s="96">
        <v>347.62668000000002</v>
      </c>
      <c r="L2551" s="12">
        <v>423455.99200000003</v>
      </c>
      <c r="N2551" s="113" t="str">
        <f t="shared" si="156"/>
        <v>42958FMC</v>
      </c>
      <c r="O2551" s="21">
        <v>42958</v>
      </c>
      <c r="P2551" s="122" t="s">
        <v>275</v>
      </c>
      <c r="Q2551" s="116">
        <v>83</v>
      </c>
      <c r="R2551" s="11">
        <v>82.73</v>
      </c>
      <c r="S2551" s="11">
        <v>774613</v>
      </c>
      <c r="T2551" s="78">
        <f t="shared" si="158"/>
        <v>1077371.2</v>
      </c>
      <c r="U2551" s="11">
        <f t="shared" si="157"/>
        <v>-3.8605428572122701E-3</v>
      </c>
      <c r="V2551" s="119">
        <f t="shared" si="159"/>
        <v>1.5930495419951312</v>
      </c>
    </row>
    <row r="2552" spans="2:22">
      <c r="B2552" s="21">
        <v>42927</v>
      </c>
      <c r="C2552" s="122" t="s">
        <v>134</v>
      </c>
      <c r="D2552" s="116">
        <v>58.43</v>
      </c>
      <c r="E2552" s="11">
        <v>57.98</v>
      </c>
      <c r="F2552" s="12">
        <v>4498798</v>
      </c>
      <c r="H2552" s="21">
        <v>42991</v>
      </c>
      <c r="I2552" s="122" t="s">
        <v>73</v>
      </c>
      <c r="J2552" s="117">
        <v>125.55</v>
      </c>
      <c r="K2552" s="96">
        <v>125.79</v>
      </c>
      <c r="L2552" s="12">
        <v>347286</v>
      </c>
      <c r="N2552" s="113" t="str">
        <f t="shared" si="156"/>
        <v>42961FMC</v>
      </c>
      <c r="O2552" s="21">
        <v>42961</v>
      </c>
      <c r="P2552" s="122" t="s">
        <v>275</v>
      </c>
      <c r="Q2552" s="116">
        <v>83.18</v>
      </c>
      <c r="R2552" s="11">
        <v>83.35</v>
      </c>
      <c r="S2552" s="11">
        <v>777438</v>
      </c>
      <c r="T2552" s="78">
        <f t="shared" si="158"/>
        <v>1056427.5</v>
      </c>
      <c r="U2552" s="11">
        <f t="shared" si="157"/>
        <v>7.4663159947114272E-3</v>
      </c>
      <c r="V2552" s="119">
        <f t="shared" si="159"/>
        <v>1.5906388946693559</v>
      </c>
    </row>
    <row r="2553" spans="2:22">
      <c r="B2553" s="21">
        <v>42927</v>
      </c>
      <c r="C2553" s="122" t="s">
        <v>135</v>
      </c>
      <c r="D2553" s="116">
        <v>187.14</v>
      </c>
      <c r="E2553" s="11">
        <v>186.31</v>
      </c>
      <c r="F2553" s="12">
        <v>445220</v>
      </c>
      <c r="H2553" s="21">
        <v>42992</v>
      </c>
      <c r="I2553" s="122" t="s">
        <v>24</v>
      </c>
      <c r="J2553" s="117">
        <v>29.1</v>
      </c>
      <c r="K2553" s="96">
        <v>29.25</v>
      </c>
      <c r="L2553" s="12">
        <v>3852736</v>
      </c>
      <c r="N2553" s="113" t="str">
        <f t="shared" si="156"/>
        <v>42962FMC</v>
      </c>
      <c r="O2553" s="21">
        <v>42962</v>
      </c>
      <c r="P2553" s="122" t="s">
        <v>275</v>
      </c>
      <c r="Q2553" s="116">
        <v>83.38</v>
      </c>
      <c r="R2553" s="11">
        <v>84.56</v>
      </c>
      <c r="S2553" s="11">
        <v>920809</v>
      </c>
      <c r="T2553" s="78">
        <f t="shared" si="158"/>
        <v>1048115.3666666667</v>
      </c>
      <c r="U2553" s="11">
        <f t="shared" si="157"/>
        <v>1.4412732365179329E-2</v>
      </c>
      <c r="V2553" s="119">
        <f t="shared" si="159"/>
        <v>1.5901312869094615</v>
      </c>
    </row>
    <row r="2554" spans="2:22">
      <c r="B2554" s="21">
        <v>42927</v>
      </c>
      <c r="C2554" s="122" t="s">
        <v>136</v>
      </c>
      <c r="D2554" s="116">
        <v>242</v>
      </c>
      <c r="E2554" s="11">
        <v>240.89</v>
      </c>
      <c r="F2554" s="12">
        <v>2050168</v>
      </c>
      <c r="H2554" s="21">
        <v>42992</v>
      </c>
      <c r="I2554" s="122" t="s">
        <v>25</v>
      </c>
      <c r="J2554" s="117">
        <v>38.19</v>
      </c>
      <c r="K2554" s="96">
        <v>38.79</v>
      </c>
      <c r="L2554" s="12">
        <v>17528616</v>
      </c>
      <c r="N2554" s="113" t="str">
        <f t="shared" si="156"/>
        <v>42963FMC</v>
      </c>
      <c r="O2554" s="21">
        <v>42963</v>
      </c>
      <c r="P2554" s="122" t="s">
        <v>275</v>
      </c>
      <c r="Q2554" s="116">
        <v>84.73</v>
      </c>
      <c r="R2554" s="11">
        <v>84.74</v>
      </c>
      <c r="S2554" s="11">
        <v>1083425</v>
      </c>
      <c r="T2554" s="78">
        <f t="shared" si="158"/>
        <v>1060422.6000000001</v>
      </c>
      <c r="U2554" s="11">
        <f t="shared" si="157"/>
        <v>2.1264036364309056E-3</v>
      </c>
      <c r="V2554" s="119">
        <f t="shared" si="159"/>
        <v>0.28017557434586371</v>
      </c>
    </row>
    <row r="2555" spans="2:22">
      <c r="B2555" s="21">
        <v>42927</v>
      </c>
      <c r="C2555" s="122" t="s">
        <v>137</v>
      </c>
      <c r="D2555" s="116">
        <v>91.59</v>
      </c>
      <c r="E2555" s="11">
        <v>91.75</v>
      </c>
      <c r="F2555" s="12">
        <v>648226</v>
      </c>
      <c r="H2555" s="21">
        <v>42992</v>
      </c>
      <c r="I2555" s="122" t="s">
        <v>26</v>
      </c>
      <c r="J2555" s="117">
        <v>931.25</v>
      </c>
      <c r="K2555" s="96">
        <v>925.11</v>
      </c>
      <c r="L2555" s="12">
        <v>1397644</v>
      </c>
      <c r="N2555" s="113" t="str">
        <f t="shared" si="156"/>
        <v>42964FMC</v>
      </c>
      <c r="O2555" s="21">
        <v>42964</v>
      </c>
      <c r="P2555" s="122" t="s">
        <v>275</v>
      </c>
      <c r="Q2555" s="116">
        <v>84.64</v>
      </c>
      <c r="R2555" s="11">
        <v>82.78</v>
      </c>
      <c r="S2555" s="11">
        <v>1061898</v>
      </c>
      <c r="T2555" s="78">
        <f t="shared" si="158"/>
        <v>1065786.9666666666</v>
      </c>
      <c r="U2555" s="11">
        <f t="shared" si="157"/>
        <v>-2.340125887782674E-2</v>
      </c>
      <c r="V2555" s="119">
        <f t="shared" si="159"/>
        <v>0.27989845532601548</v>
      </c>
    </row>
    <row r="2556" spans="2:22">
      <c r="B2556" s="21">
        <v>42927</v>
      </c>
      <c r="C2556" s="122" t="s">
        <v>138</v>
      </c>
      <c r="D2556" s="116">
        <v>77.95</v>
      </c>
      <c r="E2556" s="11">
        <v>77.75</v>
      </c>
      <c r="F2556" s="12">
        <v>486956</v>
      </c>
      <c r="H2556" s="21">
        <v>42992</v>
      </c>
      <c r="I2556" s="122" t="s">
        <v>27</v>
      </c>
      <c r="J2556" s="117">
        <v>946</v>
      </c>
      <c r="K2556" s="96">
        <v>940.13</v>
      </c>
      <c r="L2556" s="12">
        <v>1427379</v>
      </c>
      <c r="N2556" s="113" t="str">
        <f t="shared" si="156"/>
        <v>42965FMC</v>
      </c>
      <c r="O2556" s="21">
        <v>42965</v>
      </c>
      <c r="P2556" s="122" t="s">
        <v>275</v>
      </c>
      <c r="Q2556" s="116">
        <v>82.67</v>
      </c>
      <c r="R2556" s="11">
        <v>82.63</v>
      </c>
      <c r="S2556" s="11">
        <v>885445</v>
      </c>
      <c r="T2556" s="78">
        <f t="shared" si="158"/>
        <v>1076401.3999999999</v>
      </c>
      <c r="U2556" s="11">
        <f t="shared" si="157"/>
        <v>-1.813675607493438E-3</v>
      </c>
      <c r="V2556" s="119">
        <f t="shared" si="159"/>
        <v>0.29129602329671195</v>
      </c>
    </row>
    <row r="2557" spans="2:22">
      <c r="B2557" s="21">
        <v>42927</v>
      </c>
      <c r="C2557" s="122" t="s">
        <v>139</v>
      </c>
      <c r="D2557" s="116">
        <v>84.23</v>
      </c>
      <c r="E2557" s="11">
        <v>84.16</v>
      </c>
      <c r="F2557" s="12">
        <v>2733163</v>
      </c>
      <c r="H2557" s="21">
        <v>42992</v>
      </c>
      <c r="I2557" s="122" t="s">
        <v>28</v>
      </c>
      <c r="J2557" s="117">
        <v>86.92</v>
      </c>
      <c r="K2557" s="96">
        <v>86.39</v>
      </c>
      <c r="L2557" s="12">
        <v>512631</v>
      </c>
      <c r="N2557" s="113" t="str">
        <f t="shared" si="156"/>
        <v>42968FMC</v>
      </c>
      <c r="O2557" s="21">
        <v>42968</v>
      </c>
      <c r="P2557" s="122" t="s">
        <v>275</v>
      </c>
      <c r="Q2557" s="116">
        <v>82.66</v>
      </c>
      <c r="R2557" s="11">
        <v>83.46</v>
      </c>
      <c r="S2557" s="11">
        <v>428427</v>
      </c>
      <c r="T2557" s="78">
        <f t="shared" si="158"/>
        <v>1083166.9333333333</v>
      </c>
      <c r="U2557" s="11">
        <f t="shared" si="157"/>
        <v>9.9946644503136183E-3</v>
      </c>
      <c r="V2557" s="119">
        <f t="shared" si="159"/>
        <v>0.29034745074236445</v>
      </c>
    </row>
    <row r="2558" spans="2:22">
      <c r="B2558" s="21">
        <v>42927</v>
      </c>
      <c r="C2558" s="122" t="s">
        <v>140</v>
      </c>
      <c r="D2558" s="116">
        <v>197.57</v>
      </c>
      <c r="E2558" s="11">
        <v>199.41</v>
      </c>
      <c r="F2558" s="12">
        <v>446096</v>
      </c>
      <c r="H2558" s="21">
        <v>42992</v>
      </c>
      <c r="I2558" s="122" t="s">
        <v>29</v>
      </c>
      <c r="J2558" s="117">
        <v>97.07</v>
      </c>
      <c r="K2558" s="96">
        <v>97.03</v>
      </c>
      <c r="L2558" s="12">
        <v>1089167</v>
      </c>
      <c r="N2558" s="113" t="str">
        <f t="shared" si="156"/>
        <v>42969FMC</v>
      </c>
      <c r="O2558" s="21">
        <v>42969</v>
      </c>
      <c r="P2558" s="122" t="s">
        <v>275</v>
      </c>
      <c r="Q2558" s="116">
        <v>83.82</v>
      </c>
      <c r="R2558" s="11">
        <v>84.46</v>
      </c>
      <c r="S2558" s="11">
        <v>571440</v>
      </c>
      <c r="T2558" s="78">
        <f t="shared" si="158"/>
        <v>1062358.7</v>
      </c>
      <c r="U2558" s="11">
        <f t="shared" si="157"/>
        <v>1.191057434239089E-2</v>
      </c>
      <c r="V2558" s="119">
        <f t="shared" si="159"/>
        <v>0.28821153743930261</v>
      </c>
    </row>
    <row r="2559" spans="2:22">
      <c r="B2559" s="21">
        <v>42927</v>
      </c>
      <c r="C2559" s="122" t="s">
        <v>141</v>
      </c>
      <c r="D2559" s="116">
        <v>508</v>
      </c>
      <c r="E2559" s="11">
        <v>499.57</v>
      </c>
      <c r="F2559" s="12">
        <v>671411</v>
      </c>
      <c r="H2559" s="21">
        <v>42992</v>
      </c>
      <c r="I2559" s="122" t="s">
        <v>30</v>
      </c>
      <c r="J2559" s="117">
        <v>28.18</v>
      </c>
      <c r="K2559" s="96">
        <v>27.8</v>
      </c>
      <c r="L2559" s="12">
        <v>6284440</v>
      </c>
      <c r="N2559" s="113" t="str">
        <f t="shared" si="156"/>
        <v>42970FMC</v>
      </c>
      <c r="O2559" s="21">
        <v>42970</v>
      </c>
      <c r="P2559" s="122" t="s">
        <v>275</v>
      </c>
      <c r="Q2559" s="116">
        <v>84.21</v>
      </c>
      <c r="R2559" s="11">
        <v>84.42</v>
      </c>
      <c r="S2559" s="11">
        <v>584302</v>
      </c>
      <c r="T2559" s="78">
        <f t="shared" si="158"/>
        <v>1037796.6333333333</v>
      </c>
      <c r="U2559" s="11">
        <f t="shared" si="157"/>
        <v>-4.7370915144473474E-4</v>
      </c>
      <c r="V2559" s="119">
        <f t="shared" si="159"/>
        <v>0.27927459520959791</v>
      </c>
    </row>
    <row r="2560" spans="2:22">
      <c r="B2560" s="21">
        <v>42927</v>
      </c>
      <c r="C2560" s="122" t="s">
        <v>142</v>
      </c>
      <c r="D2560" s="116">
        <v>204</v>
      </c>
      <c r="E2560" s="11">
        <v>206.27</v>
      </c>
      <c r="F2560" s="12">
        <v>2815790</v>
      </c>
      <c r="H2560" s="21">
        <v>42992</v>
      </c>
      <c r="I2560" s="122" t="s">
        <v>31</v>
      </c>
      <c r="J2560" s="117">
        <v>51.92</v>
      </c>
      <c r="K2560" s="96">
        <v>52.31</v>
      </c>
      <c r="L2560" s="12">
        <v>927320</v>
      </c>
      <c r="N2560" s="113" t="str">
        <f t="shared" si="156"/>
        <v>42971FMC</v>
      </c>
      <c r="O2560" s="21">
        <v>42971</v>
      </c>
      <c r="P2560" s="122" t="s">
        <v>275</v>
      </c>
      <c r="Q2560" s="116">
        <v>84.71</v>
      </c>
      <c r="R2560" s="11">
        <v>84.11</v>
      </c>
      <c r="S2560" s="11">
        <v>796227</v>
      </c>
      <c r="T2560" s="78">
        <f t="shared" si="158"/>
        <v>1030836.9666666667</v>
      </c>
      <c r="U2560" s="11">
        <f t="shared" si="157"/>
        <v>-3.6788743800067313E-3</v>
      </c>
      <c r="V2560" s="119">
        <f t="shared" si="159"/>
        <v>0.27682077817491768</v>
      </c>
    </row>
    <row r="2561" spans="2:22">
      <c r="B2561" s="21">
        <v>42927</v>
      </c>
      <c r="C2561" s="122" t="s">
        <v>143</v>
      </c>
      <c r="D2561" s="116">
        <v>24.88</v>
      </c>
      <c r="E2561" s="11">
        <v>24.6</v>
      </c>
      <c r="F2561" s="12">
        <v>69410628</v>
      </c>
      <c r="H2561" s="21">
        <v>42992</v>
      </c>
      <c r="I2561" s="122" t="s">
        <v>32</v>
      </c>
      <c r="J2561" s="117">
        <v>226.1</v>
      </c>
      <c r="K2561" s="96">
        <v>226.85</v>
      </c>
      <c r="L2561" s="12">
        <v>1986626</v>
      </c>
      <c r="N2561" s="113" t="str">
        <f t="shared" si="156"/>
        <v>42972FMC</v>
      </c>
      <c r="O2561" s="21">
        <v>42972</v>
      </c>
      <c r="P2561" s="122" t="s">
        <v>275</v>
      </c>
      <c r="Q2561" s="116">
        <v>84.93</v>
      </c>
      <c r="R2561" s="11">
        <v>84.3</v>
      </c>
      <c r="S2561" s="11">
        <v>588858</v>
      </c>
      <c r="T2561" s="78">
        <f t="shared" si="158"/>
        <v>1010636.4333333333</v>
      </c>
      <c r="U2561" s="11">
        <f t="shared" si="157"/>
        <v>2.2563990334638516E-3</v>
      </c>
      <c r="V2561" s="119">
        <f t="shared" si="159"/>
        <v>0.27466128571376286</v>
      </c>
    </row>
    <row r="2562" spans="2:22">
      <c r="B2562" s="21">
        <v>42927</v>
      </c>
      <c r="C2562" s="122" t="s">
        <v>144</v>
      </c>
      <c r="D2562" s="116">
        <v>61.34</v>
      </c>
      <c r="E2562" s="11">
        <v>60.63</v>
      </c>
      <c r="F2562" s="12">
        <v>2593155</v>
      </c>
      <c r="H2562" s="21">
        <v>42992</v>
      </c>
      <c r="I2562" s="122" t="s">
        <v>33</v>
      </c>
      <c r="J2562" s="117">
        <v>32.229999999999997</v>
      </c>
      <c r="K2562" s="96">
        <v>32.25</v>
      </c>
      <c r="L2562" s="12">
        <v>2495674</v>
      </c>
      <c r="N2562" s="113" t="str">
        <f t="shared" si="156"/>
        <v>42975FMC</v>
      </c>
      <c r="O2562" s="21">
        <v>42975</v>
      </c>
      <c r="P2562" s="122" t="s">
        <v>275</v>
      </c>
      <c r="Q2562" s="116">
        <v>84.35</v>
      </c>
      <c r="R2562" s="11">
        <v>84.54</v>
      </c>
      <c r="S2562" s="11">
        <v>542004</v>
      </c>
      <c r="T2562" s="78">
        <f t="shared" si="158"/>
        <v>1000458.2666666667</v>
      </c>
      <c r="U2562" s="11">
        <f t="shared" si="157"/>
        <v>2.8429301308342454E-3</v>
      </c>
      <c r="V2562" s="119">
        <f t="shared" si="159"/>
        <v>0.27377383870885408</v>
      </c>
    </row>
    <row r="2563" spans="2:22">
      <c r="B2563" s="21">
        <v>42927</v>
      </c>
      <c r="C2563" s="122" t="s">
        <v>145</v>
      </c>
      <c r="D2563" s="116">
        <v>45.43</v>
      </c>
      <c r="E2563" s="11">
        <v>45.38</v>
      </c>
      <c r="F2563" s="12">
        <v>2803761</v>
      </c>
      <c r="H2563" s="21">
        <v>42992</v>
      </c>
      <c r="I2563" s="122" t="s">
        <v>34</v>
      </c>
      <c r="J2563" s="117">
        <v>168.11</v>
      </c>
      <c r="K2563" s="96">
        <v>169.29</v>
      </c>
      <c r="L2563" s="12">
        <v>770252</v>
      </c>
      <c r="N2563" s="113" t="str">
        <f t="shared" si="156"/>
        <v>42976FMC</v>
      </c>
      <c r="O2563" s="21">
        <v>42976</v>
      </c>
      <c r="P2563" s="122" t="s">
        <v>275</v>
      </c>
      <c r="Q2563" s="116">
        <v>83.98</v>
      </c>
      <c r="R2563" s="11">
        <v>84.43</v>
      </c>
      <c r="S2563" s="11">
        <v>633195</v>
      </c>
      <c r="T2563" s="78">
        <f t="shared" si="158"/>
        <v>993893.16666666663</v>
      </c>
      <c r="U2563" s="11">
        <f t="shared" si="157"/>
        <v>-1.302006457235276E-3</v>
      </c>
      <c r="V2563" s="119">
        <f t="shared" si="159"/>
        <v>0.27377121534442012</v>
      </c>
    </row>
    <row r="2564" spans="2:22">
      <c r="B2564" s="21">
        <v>42927</v>
      </c>
      <c r="C2564" s="122" t="s">
        <v>146</v>
      </c>
      <c r="D2564" s="116">
        <v>54.32</v>
      </c>
      <c r="E2564" s="11">
        <v>53.69</v>
      </c>
      <c r="F2564" s="12">
        <v>5179032</v>
      </c>
      <c r="H2564" s="21">
        <v>42992</v>
      </c>
      <c r="I2564" s="122" t="s">
        <v>35</v>
      </c>
      <c r="J2564" s="117">
        <v>42.024999999999999</v>
      </c>
      <c r="K2564" s="96">
        <v>42.18</v>
      </c>
      <c r="L2564" s="12">
        <v>10483980</v>
      </c>
      <c r="N2564" s="113" t="str">
        <f t="shared" ref="N2564:N2627" si="160">O2564&amp;P2564</f>
        <v>42977FMC</v>
      </c>
      <c r="O2564" s="21">
        <v>42977</v>
      </c>
      <c r="P2564" s="122" t="s">
        <v>275</v>
      </c>
      <c r="Q2564" s="116">
        <v>84.18</v>
      </c>
      <c r="R2564" s="11">
        <v>84.48</v>
      </c>
      <c r="S2564" s="11">
        <v>591496</v>
      </c>
      <c r="T2564" s="78">
        <f t="shared" si="158"/>
        <v>992948.93333333335</v>
      </c>
      <c r="U2564" s="11">
        <f t="shared" si="157"/>
        <v>5.9203127654268309E-4</v>
      </c>
      <c r="V2564" s="119">
        <f t="shared" si="159"/>
        <v>0.27120236164467304</v>
      </c>
    </row>
    <row r="2565" spans="2:22">
      <c r="B2565" s="21">
        <v>42927</v>
      </c>
      <c r="C2565" s="122" t="s">
        <v>147</v>
      </c>
      <c r="D2565" s="116">
        <v>318.08</v>
      </c>
      <c r="E2565" s="11">
        <v>316.73</v>
      </c>
      <c r="F2565" s="12">
        <v>736678</v>
      </c>
      <c r="H2565" s="21">
        <v>42992</v>
      </c>
      <c r="I2565" s="122" t="s">
        <v>36</v>
      </c>
      <c r="J2565" s="117">
        <v>95.38</v>
      </c>
      <c r="K2565" s="96">
        <v>95.07</v>
      </c>
      <c r="L2565" s="12">
        <v>880908</v>
      </c>
      <c r="N2565" s="113" t="str">
        <f t="shared" si="160"/>
        <v>42978FMC</v>
      </c>
      <c r="O2565" s="21">
        <v>42978</v>
      </c>
      <c r="P2565" s="122" t="s">
        <v>275</v>
      </c>
      <c r="Q2565" s="116">
        <v>88.18</v>
      </c>
      <c r="R2565" s="11">
        <v>86.22</v>
      </c>
      <c r="S2565" s="11">
        <v>2516511</v>
      </c>
      <c r="T2565" s="78">
        <f t="shared" si="158"/>
        <v>988269.96666666667</v>
      </c>
      <c r="U2565" s="11">
        <f t="shared" ref="U2565:U2628" si="161">LN(R2565/R2564)</f>
        <v>2.0387349361037137E-2</v>
      </c>
      <c r="V2565" s="119">
        <f t="shared" si="159"/>
        <v>0.27131497543181093</v>
      </c>
    </row>
    <row r="2566" spans="2:22">
      <c r="B2566" s="21">
        <v>42927</v>
      </c>
      <c r="C2566" s="122" t="s">
        <v>148</v>
      </c>
      <c r="D2566" s="116">
        <v>197.45</v>
      </c>
      <c r="E2566" s="11">
        <v>196.38</v>
      </c>
      <c r="F2566" s="12">
        <v>1184835</v>
      </c>
      <c r="H2566" s="21">
        <v>42992</v>
      </c>
      <c r="I2566" s="122" t="s">
        <v>37</v>
      </c>
      <c r="J2566" s="117">
        <v>13</v>
      </c>
      <c r="K2566" s="96">
        <v>12.8</v>
      </c>
      <c r="L2566" s="12">
        <v>12740019</v>
      </c>
      <c r="N2566" s="113" t="str">
        <f t="shared" si="160"/>
        <v>42979FMC</v>
      </c>
      <c r="O2566" s="21">
        <v>42979</v>
      </c>
      <c r="P2566" s="122" t="s">
        <v>275</v>
      </c>
      <c r="Q2566" s="117">
        <v>86.68</v>
      </c>
      <c r="R2566" s="96">
        <v>87.41</v>
      </c>
      <c r="S2566" s="11">
        <v>1056872</v>
      </c>
      <c r="T2566" s="78">
        <f t="shared" si="158"/>
        <v>1057627.0666666667</v>
      </c>
      <c r="U2566" s="11">
        <f t="shared" si="161"/>
        <v>1.3707523273407922E-2</v>
      </c>
      <c r="V2566" s="119">
        <f t="shared" si="159"/>
        <v>0.27434275044935824</v>
      </c>
    </row>
    <row r="2567" spans="2:22">
      <c r="B2567" s="21">
        <v>42927</v>
      </c>
      <c r="C2567" s="122" t="s">
        <v>149</v>
      </c>
      <c r="D2567" s="116">
        <v>45.57</v>
      </c>
      <c r="E2567" s="11">
        <v>45.4</v>
      </c>
      <c r="F2567" s="12">
        <v>1526623</v>
      </c>
      <c r="H2567" s="21">
        <v>42992</v>
      </c>
      <c r="I2567" s="122" t="s">
        <v>38</v>
      </c>
      <c r="J2567" s="117">
        <v>25.59</v>
      </c>
      <c r="K2567" s="96">
        <v>25.23</v>
      </c>
      <c r="L2567" s="12">
        <v>3873791</v>
      </c>
      <c r="N2567" s="113" t="str">
        <f t="shared" si="160"/>
        <v>42983FMC</v>
      </c>
      <c r="O2567" s="21">
        <v>42983</v>
      </c>
      <c r="P2567" s="122" t="s">
        <v>275</v>
      </c>
      <c r="Q2567" s="117">
        <v>87.6</v>
      </c>
      <c r="R2567" s="96">
        <v>85.62</v>
      </c>
      <c r="S2567" s="11">
        <v>782259</v>
      </c>
      <c r="T2567" s="78">
        <f t="shared" si="158"/>
        <v>1077695.4333333333</v>
      </c>
      <c r="U2567" s="11">
        <f t="shared" si="161"/>
        <v>-2.0690791875596477E-2</v>
      </c>
      <c r="V2567" s="119">
        <f t="shared" si="159"/>
        <v>0.27566806290806517</v>
      </c>
    </row>
    <row r="2568" spans="2:22">
      <c r="B2568" s="21">
        <v>42927</v>
      </c>
      <c r="C2568" s="122" t="s">
        <v>150</v>
      </c>
      <c r="D2568" s="116">
        <v>37.31</v>
      </c>
      <c r="E2568" s="11">
        <v>37.35</v>
      </c>
      <c r="F2568" s="12">
        <v>2796240</v>
      </c>
      <c r="H2568" s="21">
        <v>42992</v>
      </c>
      <c r="I2568" s="122" t="s">
        <v>39</v>
      </c>
      <c r="J2568" s="117">
        <v>79.08</v>
      </c>
      <c r="K2568" s="96">
        <v>79.87</v>
      </c>
      <c r="L2568" s="12">
        <v>1840132</v>
      </c>
      <c r="N2568" s="113" t="str">
        <f t="shared" si="160"/>
        <v>42984FMC</v>
      </c>
      <c r="O2568" s="21">
        <v>42984</v>
      </c>
      <c r="P2568" s="122" t="s">
        <v>275</v>
      </c>
      <c r="Q2568" s="117">
        <v>86.11</v>
      </c>
      <c r="R2568" s="96">
        <v>86.3</v>
      </c>
      <c r="S2568" s="11">
        <v>927640</v>
      </c>
      <c r="T2568" s="78">
        <f t="shared" si="158"/>
        <v>1082135.1333333333</v>
      </c>
      <c r="U2568" s="11">
        <f t="shared" si="161"/>
        <v>7.9106973725821626E-3</v>
      </c>
      <c r="V2568" s="119">
        <f t="shared" si="159"/>
        <v>0.2846719396010946</v>
      </c>
    </row>
    <row r="2569" spans="2:22">
      <c r="B2569" s="21">
        <v>42927</v>
      </c>
      <c r="C2569" s="122" t="s">
        <v>151</v>
      </c>
      <c r="D2569" s="116">
        <v>273.10000000000002</v>
      </c>
      <c r="E2569" s="11">
        <v>271.76</v>
      </c>
      <c r="F2569" s="12">
        <v>923109</v>
      </c>
      <c r="H2569" s="21">
        <v>42992</v>
      </c>
      <c r="I2569" s="122" t="s">
        <v>40</v>
      </c>
      <c r="J2569" s="117">
        <v>74.010000000000005</v>
      </c>
      <c r="K2569" s="96">
        <v>74.45</v>
      </c>
      <c r="L2569" s="12">
        <v>1651481</v>
      </c>
      <c r="N2569" s="113" t="str">
        <f t="shared" si="160"/>
        <v>42985FMC</v>
      </c>
      <c r="O2569" s="21">
        <v>42985</v>
      </c>
      <c r="P2569" s="122" t="s">
        <v>275</v>
      </c>
      <c r="Q2569" s="117">
        <v>86.63</v>
      </c>
      <c r="R2569" s="96">
        <v>87.66</v>
      </c>
      <c r="S2569" s="11">
        <v>860293</v>
      </c>
      <c r="T2569" s="78">
        <f t="shared" si="158"/>
        <v>1084790.0333333334</v>
      </c>
      <c r="U2569" s="11">
        <f t="shared" si="161"/>
        <v>1.5636096901280771E-2</v>
      </c>
      <c r="V2569" s="119">
        <f t="shared" si="159"/>
        <v>0.28282484369925431</v>
      </c>
    </row>
    <row r="2570" spans="2:22">
      <c r="B2570" s="21">
        <v>42927</v>
      </c>
      <c r="C2570" s="122" t="s">
        <v>152</v>
      </c>
      <c r="D2570" s="116">
        <v>51.88</v>
      </c>
      <c r="E2570" s="11">
        <v>51.47</v>
      </c>
      <c r="F2570" s="12">
        <v>3141981</v>
      </c>
      <c r="H2570" s="21">
        <v>42992</v>
      </c>
      <c r="I2570" s="122" t="s">
        <v>41</v>
      </c>
      <c r="J2570" s="117">
        <v>29.55</v>
      </c>
      <c r="K2570" s="96">
        <v>29.48</v>
      </c>
      <c r="L2570" s="12">
        <v>8135031</v>
      </c>
      <c r="N2570" s="113" t="str">
        <f t="shared" si="160"/>
        <v>42986FMC</v>
      </c>
      <c r="O2570" s="21">
        <v>42986</v>
      </c>
      <c r="P2570" s="122" t="s">
        <v>275</v>
      </c>
      <c r="Q2570" s="117">
        <v>87.33</v>
      </c>
      <c r="R2570" s="96">
        <v>87.14</v>
      </c>
      <c r="S2570" s="11">
        <v>774829</v>
      </c>
      <c r="T2570" s="78">
        <f t="shared" si="158"/>
        <v>1088513.0333333334</v>
      </c>
      <c r="U2570" s="11">
        <f t="shared" si="161"/>
        <v>-5.9496743013670236E-3</v>
      </c>
      <c r="V2570" s="119">
        <f t="shared" si="159"/>
        <v>0.28072302771497248</v>
      </c>
    </row>
    <row r="2571" spans="2:22">
      <c r="B2571" s="21">
        <v>42927</v>
      </c>
      <c r="C2571" s="122" t="s">
        <v>153</v>
      </c>
      <c r="D2571" s="116">
        <v>436.74</v>
      </c>
      <c r="E2571" s="11">
        <v>431.91</v>
      </c>
      <c r="F2571" s="12">
        <v>507367</v>
      </c>
      <c r="H2571" s="21">
        <v>42992</v>
      </c>
      <c r="I2571" s="122" t="s">
        <v>42</v>
      </c>
      <c r="J2571" s="117">
        <v>160.35</v>
      </c>
      <c r="K2571" s="96">
        <v>159.38</v>
      </c>
      <c r="L2571" s="12">
        <v>5290796</v>
      </c>
      <c r="N2571" s="113" t="str">
        <f t="shared" si="160"/>
        <v>42989FMC</v>
      </c>
      <c r="O2571" s="21">
        <v>42989</v>
      </c>
      <c r="P2571" s="122" t="s">
        <v>275</v>
      </c>
      <c r="Q2571" s="117">
        <v>88</v>
      </c>
      <c r="R2571" s="96">
        <v>88.97</v>
      </c>
      <c r="S2571" s="11">
        <v>1477050</v>
      </c>
      <c r="T2571" s="78">
        <f t="shared" si="158"/>
        <v>1098097.5666666667</v>
      </c>
      <c r="U2571" s="11">
        <f t="shared" si="161"/>
        <v>2.0783213567379867E-2</v>
      </c>
      <c r="V2571" s="119">
        <f t="shared" si="159"/>
        <v>0.28105981401941721</v>
      </c>
    </row>
    <row r="2572" spans="2:22">
      <c r="B2572" s="21">
        <v>42927</v>
      </c>
      <c r="C2572" s="122" t="s">
        <v>154</v>
      </c>
      <c r="D2572" s="116">
        <v>42.2</v>
      </c>
      <c r="E2572" s="11">
        <v>41.66</v>
      </c>
      <c r="F2572" s="12">
        <v>3314342</v>
      </c>
      <c r="H2572" s="21">
        <v>42992</v>
      </c>
      <c r="I2572" s="122" t="s">
        <v>43</v>
      </c>
      <c r="J2572" s="117">
        <v>42.21</v>
      </c>
      <c r="K2572" s="96">
        <v>42.25</v>
      </c>
      <c r="L2572" s="12">
        <v>5082729</v>
      </c>
      <c r="N2572" s="113" t="str">
        <f t="shared" si="160"/>
        <v>42990FMC</v>
      </c>
      <c r="O2572" s="21">
        <v>42990</v>
      </c>
      <c r="P2572" s="122" t="s">
        <v>275</v>
      </c>
      <c r="Q2572" s="117">
        <v>89.72</v>
      </c>
      <c r="R2572" s="96">
        <v>89.7</v>
      </c>
      <c r="S2572" s="11">
        <v>1170578</v>
      </c>
      <c r="T2572" s="78">
        <f t="shared" si="158"/>
        <v>1127702.3999999999</v>
      </c>
      <c r="U2572" s="11">
        <f t="shared" si="161"/>
        <v>8.171534808074565E-3</v>
      </c>
      <c r="V2572" s="119">
        <f t="shared" si="159"/>
        <v>0.28474680460656676</v>
      </c>
    </row>
    <row r="2573" spans="2:22">
      <c r="B2573" s="21">
        <v>42927</v>
      </c>
      <c r="C2573" s="122" t="s">
        <v>155</v>
      </c>
      <c r="D2573" s="116">
        <v>55.81</v>
      </c>
      <c r="E2573" s="11">
        <v>55.33</v>
      </c>
      <c r="F2573" s="12">
        <v>4630317</v>
      </c>
      <c r="H2573" s="21">
        <v>42992</v>
      </c>
      <c r="I2573" s="122" t="s">
        <v>44</v>
      </c>
      <c r="J2573" s="117">
        <v>53.48</v>
      </c>
      <c r="K2573" s="96">
        <v>53.33</v>
      </c>
      <c r="L2573" s="12">
        <v>2345008</v>
      </c>
      <c r="N2573" s="113" t="str">
        <f t="shared" si="160"/>
        <v>42991FMC</v>
      </c>
      <c r="O2573" s="21">
        <v>42991</v>
      </c>
      <c r="P2573" s="122" t="s">
        <v>275</v>
      </c>
      <c r="Q2573" s="117">
        <v>89.66</v>
      </c>
      <c r="R2573" s="96">
        <v>89.64</v>
      </c>
      <c r="S2573" s="11">
        <v>853398</v>
      </c>
      <c r="T2573" s="78">
        <f t="shared" si="158"/>
        <v>1143180.7</v>
      </c>
      <c r="U2573" s="11">
        <f t="shared" si="161"/>
        <v>-6.6912013202420758E-4</v>
      </c>
      <c r="V2573" s="119">
        <f t="shared" si="159"/>
        <v>0.28373834123929592</v>
      </c>
    </row>
    <row r="2574" spans="2:22">
      <c r="B2574" s="21">
        <v>42927</v>
      </c>
      <c r="C2574" s="122" t="s">
        <v>156</v>
      </c>
      <c r="D2574" s="116">
        <v>27.54</v>
      </c>
      <c r="E2574" s="11">
        <v>27.53</v>
      </c>
      <c r="F2574" s="12">
        <v>6114740</v>
      </c>
      <c r="H2574" s="21">
        <v>42992</v>
      </c>
      <c r="I2574" s="122" t="s">
        <v>45</v>
      </c>
      <c r="J2574" s="117">
        <v>66.599999999999994</v>
      </c>
      <c r="K2574" s="96">
        <v>66.52</v>
      </c>
      <c r="L2574" s="12">
        <v>1726815</v>
      </c>
      <c r="N2574" s="113" t="str">
        <f t="shared" si="160"/>
        <v>42992FMC</v>
      </c>
      <c r="O2574" s="21">
        <v>42992</v>
      </c>
      <c r="P2574" s="122" t="s">
        <v>275</v>
      </c>
      <c r="Q2574" s="117">
        <v>89.5</v>
      </c>
      <c r="R2574" s="96">
        <v>89.81</v>
      </c>
      <c r="S2574" s="11">
        <v>2113344</v>
      </c>
      <c r="T2574" s="78">
        <f t="shared" si="158"/>
        <v>1135888.4666666666</v>
      </c>
      <c r="U2574" s="11">
        <f t="shared" si="161"/>
        <v>1.8946787501320662E-3</v>
      </c>
      <c r="V2574" s="119">
        <f t="shared" si="159"/>
        <v>0.28339962140775943</v>
      </c>
    </row>
    <row r="2575" spans="2:22">
      <c r="B2575" s="21">
        <v>42927</v>
      </c>
      <c r="C2575" s="122" t="s">
        <v>157</v>
      </c>
      <c r="D2575" s="116">
        <v>45.1</v>
      </c>
      <c r="E2575" s="11">
        <v>45.53</v>
      </c>
      <c r="F2575" s="12">
        <v>2178419</v>
      </c>
      <c r="H2575" s="21">
        <v>42992</v>
      </c>
      <c r="I2575" s="122" t="s">
        <v>46</v>
      </c>
      <c r="J2575" s="117">
        <v>47.9</v>
      </c>
      <c r="K2575" s="96">
        <v>48.91</v>
      </c>
      <c r="L2575" s="12">
        <v>2057686</v>
      </c>
      <c r="N2575" s="113" t="str">
        <f t="shared" si="160"/>
        <v>42993FMC</v>
      </c>
      <c r="O2575" s="21">
        <v>42993</v>
      </c>
      <c r="P2575" s="122" t="s">
        <v>275</v>
      </c>
      <c r="Q2575" s="117">
        <v>89.7</v>
      </c>
      <c r="R2575" s="96">
        <v>89.56</v>
      </c>
      <c r="S2575" s="11">
        <v>1362888</v>
      </c>
      <c r="T2575" s="78">
        <f t="shared" si="158"/>
        <v>1039736.1333333333</v>
      </c>
      <c r="U2575" s="11">
        <f t="shared" si="161"/>
        <v>-2.78753595230428E-3</v>
      </c>
      <c r="V2575" s="119">
        <f t="shared" si="159"/>
        <v>0.17062572234766216</v>
      </c>
    </row>
    <row r="2576" spans="2:22">
      <c r="B2576" s="21">
        <v>42927</v>
      </c>
      <c r="C2576" s="122" t="s">
        <v>158</v>
      </c>
      <c r="D2576" s="116">
        <v>117.87</v>
      </c>
      <c r="E2576" s="11">
        <v>117.7</v>
      </c>
      <c r="F2576" s="12">
        <v>693078</v>
      </c>
      <c r="H2576" s="21">
        <v>42992</v>
      </c>
      <c r="I2576" s="122" t="s">
        <v>47</v>
      </c>
      <c r="J2576" s="117">
        <v>37.57</v>
      </c>
      <c r="K2576" s="96">
        <v>37.74</v>
      </c>
      <c r="L2576" s="12">
        <v>3561469</v>
      </c>
      <c r="N2576" s="113" t="str">
        <f t="shared" si="160"/>
        <v>42996FMC</v>
      </c>
      <c r="O2576" s="21">
        <v>42996</v>
      </c>
      <c r="P2576" s="122" t="s">
        <v>275</v>
      </c>
      <c r="Q2576" s="117">
        <v>89.9</v>
      </c>
      <c r="R2576" s="96">
        <v>91.36</v>
      </c>
      <c r="S2576" s="11">
        <v>1537848</v>
      </c>
      <c r="T2576" s="78">
        <f t="shared" si="158"/>
        <v>1001934.3</v>
      </c>
      <c r="U2576" s="11">
        <f t="shared" si="161"/>
        <v>1.9898954177145874E-2</v>
      </c>
      <c r="V2576" s="119">
        <f t="shared" si="159"/>
        <v>0.16948553227345942</v>
      </c>
    </row>
    <row r="2577" spans="2:22">
      <c r="B2577" s="21">
        <v>42927</v>
      </c>
      <c r="C2577" s="122" t="s">
        <v>159</v>
      </c>
      <c r="D2577" s="116">
        <v>67.5</v>
      </c>
      <c r="E2577" s="11">
        <v>66.819999999999993</v>
      </c>
      <c r="F2577" s="12">
        <v>17134576</v>
      </c>
      <c r="H2577" s="21">
        <v>42992</v>
      </c>
      <c r="I2577" s="122" t="s">
        <v>48</v>
      </c>
      <c r="J2577" s="117">
        <v>137.76</v>
      </c>
      <c r="K2577" s="96">
        <v>137.21</v>
      </c>
      <c r="L2577" s="12">
        <v>3422475</v>
      </c>
      <c r="N2577" s="113" t="str">
        <f t="shared" si="160"/>
        <v>42997FMC</v>
      </c>
      <c r="O2577" s="21">
        <v>42997</v>
      </c>
      <c r="P2577" s="122" t="s">
        <v>275</v>
      </c>
      <c r="Q2577" s="117">
        <v>91.67</v>
      </c>
      <c r="R2577" s="96">
        <v>92.14</v>
      </c>
      <c r="S2577" s="11">
        <v>1578737</v>
      </c>
      <c r="T2577" s="78">
        <f t="shared" si="158"/>
        <v>1016611.4333333333</v>
      </c>
      <c r="U2577" s="11">
        <f t="shared" si="161"/>
        <v>8.5014136000708309E-3</v>
      </c>
      <c r="V2577" s="119">
        <f t="shared" si="159"/>
        <v>0.17477225318394377</v>
      </c>
    </row>
    <row r="2578" spans="2:22">
      <c r="B2578" s="21">
        <v>42927</v>
      </c>
      <c r="C2578" s="122" t="s">
        <v>160</v>
      </c>
      <c r="D2578" s="116">
        <v>34.31</v>
      </c>
      <c r="E2578" s="11">
        <v>34.31</v>
      </c>
      <c r="F2578" s="12">
        <v>1593334</v>
      </c>
      <c r="H2578" s="21">
        <v>42992</v>
      </c>
      <c r="I2578" s="122" t="s">
        <v>49</v>
      </c>
      <c r="J2578" s="117">
        <v>49.63</v>
      </c>
      <c r="K2578" s="96">
        <v>49.78</v>
      </c>
      <c r="L2578" s="12">
        <v>2174708</v>
      </c>
      <c r="N2578" s="113" t="str">
        <f t="shared" si="160"/>
        <v>42998FMC</v>
      </c>
      <c r="O2578" s="21">
        <v>42998</v>
      </c>
      <c r="P2578" s="122" t="s">
        <v>275</v>
      </c>
      <c r="Q2578" s="117">
        <v>92.84</v>
      </c>
      <c r="R2578" s="96">
        <v>91.95</v>
      </c>
      <c r="S2578" s="11">
        <v>1273730</v>
      </c>
      <c r="T2578" s="78">
        <f t="shared" si="158"/>
        <v>1029054.4666666667</v>
      </c>
      <c r="U2578" s="11">
        <f t="shared" si="161"/>
        <v>-2.0642084574407638E-3</v>
      </c>
      <c r="V2578" s="119">
        <f t="shared" si="159"/>
        <v>0.1755841479457951</v>
      </c>
    </row>
    <row r="2579" spans="2:22">
      <c r="B2579" s="21">
        <v>42927</v>
      </c>
      <c r="C2579" s="122" t="s">
        <v>161</v>
      </c>
      <c r="D2579" s="116">
        <v>33.200000000000003</v>
      </c>
      <c r="E2579" s="11">
        <v>33.07</v>
      </c>
      <c r="F2579" s="12">
        <v>7871394</v>
      </c>
      <c r="H2579" s="21">
        <v>42992</v>
      </c>
      <c r="I2579" s="122" t="s">
        <v>50</v>
      </c>
      <c r="J2579" s="117">
        <v>13.18</v>
      </c>
      <c r="K2579" s="96">
        <v>13.47</v>
      </c>
      <c r="L2579" s="12">
        <v>16071715</v>
      </c>
      <c r="N2579" s="113" t="str">
        <f t="shared" si="160"/>
        <v>42999FMC</v>
      </c>
      <c r="O2579" s="21">
        <v>42999</v>
      </c>
      <c r="P2579" s="122" t="s">
        <v>275</v>
      </c>
      <c r="Q2579" s="117">
        <v>91.72</v>
      </c>
      <c r="R2579" s="96">
        <v>90.44</v>
      </c>
      <c r="S2579" s="11">
        <v>1234207</v>
      </c>
      <c r="T2579" s="78">
        <f t="shared" si="158"/>
        <v>1031808.6</v>
      </c>
      <c r="U2579" s="11">
        <f t="shared" si="161"/>
        <v>-1.6558303640561035E-2</v>
      </c>
      <c r="V2579" s="119">
        <f t="shared" si="159"/>
        <v>0.17541441282607975</v>
      </c>
    </row>
    <row r="2580" spans="2:22">
      <c r="B2580" s="21">
        <v>42927</v>
      </c>
      <c r="C2580" s="122" t="s">
        <v>162</v>
      </c>
      <c r="D2580" s="116">
        <v>76.62</v>
      </c>
      <c r="E2580" s="11">
        <v>76.66</v>
      </c>
      <c r="F2580" s="12">
        <v>1233068</v>
      </c>
      <c r="H2580" s="21">
        <v>42992</v>
      </c>
      <c r="I2580" s="122" t="s">
        <v>51</v>
      </c>
      <c r="J2580" s="117">
        <v>19.2</v>
      </c>
      <c r="K2580" s="96">
        <v>19.46</v>
      </c>
      <c r="L2580" s="12">
        <v>9665604</v>
      </c>
      <c r="N2580" s="113" t="str">
        <f t="shared" si="160"/>
        <v>43000FMC</v>
      </c>
      <c r="O2580" s="21">
        <v>43000</v>
      </c>
      <c r="P2580" s="122" t="s">
        <v>275</v>
      </c>
      <c r="Q2580" s="117">
        <v>90.88</v>
      </c>
      <c r="R2580" s="96">
        <v>89.95</v>
      </c>
      <c r="S2580" s="11">
        <v>1300882</v>
      </c>
      <c r="T2580" s="78">
        <f t="shared" si="158"/>
        <v>1030818.3</v>
      </c>
      <c r="U2580" s="11">
        <f t="shared" si="161"/>
        <v>-5.4326870132269372E-3</v>
      </c>
      <c r="V2580" s="119">
        <f t="shared" si="159"/>
        <v>0.18416102280215457</v>
      </c>
    </row>
    <row r="2581" spans="2:22">
      <c r="B2581" s="21">
        <v>42927</v>
      </c>
      <c r="C2581" s="122" t="s">
        <v>163</v>
      </c>
      <c r="D2581" s="116">
        <v>107.91</v>
      </c>
      <c r="E2581" s="11">
        <v>108.24</v>
      </c>
      <c r="F2581" s="12">
        <v>2559920</v>
      </c>
      <c r="H2581" s="21">
        <v>42992</v>
      </c>
      <c r="I2581" s="122" t="s">
        <v>52</v>
      </c>
      <c r="J2581" s="117">
        <v>25.87</v>
      </c>
      <c r="K2581" s="96">
        <v>26.44</v>
      </c>
      <c r="L2581" s="12">
        <v>2502575</v>
      </c>
      <c r="N2581" s="113" t="str">
        <f t="shared" si="160"/>
        <v>43003FMC</v>
      </c>
      <c r="O2581" s="21">
        <v>43003</v>
      </c>
      <c r="P2581" s="122" t="s">
        <v>275</v>
      </c>
      <c r="Q2581" s="117">
        <v>89.74</v>
      </c>
      <c r="R2581" s="96">
        <v>86.01</v>
      </c>
      <c r="S2581" s="11">
        <v>2605322</v>
      </c>
      <c r="T2581" s="78">
        <f t="shared" si="158"/>
        <v>1035354.7666666667</v>
      </c>
      <c r="U2581" s="11">
        <f t="shared" si="161"/>
        <v>-4.4790391833153906E-2</v>
      </c>
      <c r="V2581" s="119">
        <f t="shared" si="159"/>
        <v>0.17501342946402113</v>
      </c>
    </row>
    <row r="2582" spans="2:22">
      <c r="B2582" s="21">
        <v>42927</v>
      </c>
      <c r="C2582" s="122" t="s">
        <v>164</v>
      </c>
      <c r="D2582" s="116">
        <v>145.47999999999999</v>
      </c>
      <c r="E2582" s="11">
        <v>144.44999999999999</v>
      </c>
      <c r="F2582" s="12">
        <v>1127179</v>
      </c>
      <c r="H2582" s="21">
        <v>42992</v>
      </c>
      <c r="I2582" s="122" t="s">
        <v>53</v>
      </c>
      <c r="J2582" s="117">
        <v>31.25</v>
      </c>
      <c r="K2582" s="96">
        <v>30.91</v>
      </c>
      <c r="L2582" s="12">
        <v>3507536</v>
      </c>
      <c r="N2582" s="113" t="str">
        <f t="shared" si="160"/>
        <v>43004FMC</v>
      </c>
      <c r="O2582" s="21">
        <v>43004</v>
      </c>
      <c r="P2582" s="122" t="s">
        <v>275</v>
      </c>
      <c r="Q2582" s="117">
        <v>86.36</v>
      </c>
      <c r="R2582" s="96">
        <v>85.71</v>
      </c>
      <c r="S2582" s="11">
        <v>1354117</v>
      </c>
      <c r="T2582" s="78">
        <f t="shared" si="158"/>
        <v>1096378.3999999999</v>
      </c>
      <c r="U2582" s="11">
        <f t="shared" si="161"/>
        <v>-3.4940636525969473E-3</v>
      </c>
      <c r="V2582" s="119">
        <f t="shared" si="159"/>
        <v>0.22179238634641307</v>
      </c>
    </row>
    <row r="2583" spans="2:22">
      <c r="B2583" s="21">
        <v>42927</v>
      </c>
      <c r="C2583" s="122" t="s">
        <v>165</v>
      </c>
      <c r="D2583" s="116">
        <v>36.840000000000003</v>
      </c>
      <c r="E2583" s="11">
        <v>36.65</v>
      </c>
      <c r="F2583" s="12">
        <v>1273171</v>
      </c>
      <c r="H2583" s="21">
        <v>42992</v>
      </c>
      <c r="I2583" s="122" t="s">
        <v>54</v>
      </c>
      <c r="J2583" s="117">
        <v>123</v>
      </c>
      <c r="K2583" s="96">
        <v>124.25</v>
      </c>
      <c r="L2583" s="12">
        <v>911672</v>
      </c>
      <c r="N2583" s="113" t="str">
        <f t="shared" si="160"/>
        <v>43005FMC</v>
      </c>
      <c r="O2583" s="21">
        <v>43005</v>
      </c>
      <c r="P2583" s="122" t="s">
        <v>275</v>
      </c>
      <c r="Q2583" s="117">
        <v>86.44</v>
      </c>
      <c r="R2583" s="96">
        <v>87.19</v>
      </c>
      <c r="S2583" s="11">
        <v>1093365</v>
      </c>
      <c r="T2583" s="78">
        <f t="shared" si="158"/>
        <v>1115601.0333333334</v>
      </c>
      <c r="U2583" s="11">
        <f t="shared" si="161"/>
        <v>1.7120140528932272E-2</v>
      </c>
      <c r="V2583" s="119">
        <f t="shared" si="159"/>
        <v>0.22142027011115584</v>
      </c>
    </row>
    <row r="2584" spans="2:22">
      <c r="B2584" s="21">
        <v>42927</v>
      </c>
      <c r="C2584" s="122" t="s">
        <v>166</v>
      </c>
      <c r="D2584" s="116">
        <v>92.58</v>
      </c>
      <c r="E2584" s="11">
        <v>92.79</v>
      </c>
      <c r="F2584" s="12">
        <v>618716</v>
      </c>
      <c r="H2584" s="21">
        <v>42992</v>
      </c>
      <c r="I2584" s="122" t="s">
        <v>55</v>
      </c>
      <c r="J2584" s="117">
        <v>84.174999999999997</v>
      </c>
      <c r="K2584" s="96">
        <v>80.575000000000003</v>
      </c>
      <c r="L2584" s="12">
        <v>4448686</v>
      </c>
      <c r="N2584" s="113" t="str">
        <f t="shared" si="160"/>
        <v>43006FMC</v>
      </c>
      <c r="O2584" s="21">
        <v>43006</v>
      </c>
      <c r="P2584" s="122" t="s">
        <v>275</v>
      </c>
      <c r="Q2584" s="117">
        <v>87.36</v>
      </c>
      <c r="R2584" s="96">
        <v>87.96</v>
      </c>
      <c r="S2584" s="11">
        <v>1079767</v>
      </c>
      <c r="T2584" s="78">
        <f t="shared" si="158"/>
        <v>1121352.8999999999</v>
      </c>
      <c r="U2584" s="11">
        <f t="shared" si="161"/>
        <v>8.7925202468366447E-3</v>
      </c>
      <c r="V2584" s="119">
        <f t="shared" si="159"/>
        <v>0.222973886079922</v>
      </c>
    </row>
    <row r="2585" spans="2:22">
      <c r="B2585" s="21">
        <v>42927</v>
      </c>
      <c r="C2585" s="122" t="s">
        <v>167</v>
      </c>
      <c r="D2585" s="116">
        <v>63.61</v>
      </c>
      <c r="E2585" s="11">
        <v>63.77</v>
      </c>
      <c r="F2585" s="12">
        <v>1903418</v>
      </c>
      <c r="H2585" s="21">
        <v>42992</v>
      </c>
      <c r="I2585" s="122" t="s">
        <v>56</v>
      </c>
      <c r="J2585" s="117">
        <v>18.37</v>
      </c>
      <c r="K2585" s="96">
        <v>18.27</v>
      </c>
      <c r="L2585" s="12">
        <v>6059102</v>
      </c>
      <c r="N2585" s="113" t="str">
        <f t="shared" si="160"/>
        <v>43007FMC</v>
      </c>
      <c r="O2585" s="21">
        <v>43007</v>
      </c>
      <c r="P2585" s="122" t="s">
        <v>275</v>
      </c>
      <c r="Q2585" s="117">
        <v>88.29</v>
      </c>
      <c r="R2585" s="96">
        <v>89.31</v>
      </c>
      <c r="S2585" s="11">
        <v>1250700</v>
      </c>
      <c r="T2585" s="78">
        <f t="shared" si="158"/>
        <v>1121230.9666666666</v>
      </c>
      <c r="U2585" s="11">
        <f t="shared" si="161"/>
        <v>1.5231298009234406E-2</v>
      </c>
      <c r="V2585" s="119">
        <f t="shared" si="159"/>
        <v>0.22408640528382073</v>
      </c>
    </row>
    <row r="2586" spans="2:22">
      <c r="B2586" s="21">
        <v>42927</v>
      </c>
      <c r="C2586" s="122" t="s">
        <v>168</v>
      </c>
      <c r="D2586" s="116">
        <v>99.24</v>
      </c>
      <c r="E2586" s="11">
        <v>98.29</v>
      </c>
      <c r="F2586" s="12">
        <v>1231469</v>
      </c>
      <c r="H2586" s="21">
        <v>42992</v>
      </c>
      <c r="I2586" s="122" t="s">
        <v>57</v>
      </c>
      <c r="J2586" s="117">
        <v>109.18</v>
      </c>
      <c r="K2586" s="96">
        <v>109.32</v>
      </c>
      <c r="L2586" s="12">
        <v>537870</v>
      </c>
      <c r="N2586" s="113" t="str">
        <f t="shared" si="160"/>
        <v>42919FOX</v>
      </c>
      <c r="O2586" s="21">
        <v>42919</v>
      </c>
      <c r="P2586" s="122" t="s">
        <v>276</v>
      </c>
      <c r="Q2586" s="116">
        <v>28.1</v>
      </c>
      <c r="R2586" s="11">
        <v>28.13</v>
      </c>
      <c r="S2586" s="11">
        <v>1568031</v>
      </c>
      <c r="T2586" s="78">
        <f t="shared" si="158"/>
        <v>1127524.3666666667</v>
      </c>
      <c r="U2586" s="11">
        <f t="shared" si="161"/>
        <v>-1.1552768411940293</v>
      </c>
      <c r="V2586" s="119">
        <f t="shared" si="159"/>
        <v>0.21502765716291891</v>
      </c>
    </row>
    <row r="2587" spans="2:22">
      <c r="B2587" s="21">
        <v>42927</v>
      </c>
      <c r="C2587" s="122" t="s">
        <v>169</v>
      </c>
      <c r="D2587" s="116">
        <v>65.5</v>
      </c>
      <c r="E2587" s="11">
        <v>65.75</v>
      </c>
      <c r="F2587" s="12">
        <v>2815664</v>
      </c>
      <c r="H2587" s="21">
        <v>42992</v>
      </c>
      <c r="I2587" s="122" t="s">
        <v>58</v>
      </c>
      <c r="J2587" s="117">
        <v>251.6</v>
      </c>
      <c r="K2587" s="96">
        <v>250.65</v>
      </c>
      <c r="L2587" s="12">
        <v>1050870</v>
      </c>
      <c r="N2587" s="113" t="str">
        <f t="shared" si="160"/>
        <v>42921FOX</v>
      </c>
      <c r="O2587" s="21">
        <v>42921</v>
      </c>
      <c r="P2587" s="122" t="s">
        <v>276</v>
      </c>
      <c r="Q2587" s="116">
        <v>28.12</v>
      </c>
      <c r="R2587" s="11">
        <v>27.94</v>
      </c>
      <c r="S2587" s="11">
        <v>1810812</v>
      </c>
      <c r="T2587" s="78">
        <f t="shared" si="158"/>
        <v>1150277.2333333334</v>
      </c>
      <c r="U2587" s="11">
        <f t="shared" si="161"/>
        <v>-6.7772686729496174E-3</v>
      </c>
      <c r="V2587" s="119">
        <f t="shared" si="159"/>
        <v>3.3496192856762388</v>
      </c>
    </row>
    <row r="2588" spans="2:22">
      <c r="B2588" s="21">
        <v>42927</v>
      </c>
      <c r="C2588" s="122" t="s">
        <v>170</v>
      </c>
      <c r="D2588" s="116">
        <v>132.47999999999999</v>
      </c>
      <c r="E2588" s="11">
        <v>132.25</v>
      </c>
      <c r="F2588" s="12">
        <v>2778672</v>
      </c>
      <c r="H2588" s="21">
        <v>42992</v>
      </c>
      <c r="I2588" s="122" t="s">
        <v>59</v>
      </c>
      <c r="J2588" s="117">
        <v>145.86000000000001</v>
      </c>
      <c r="K2588" s="96">
        <v>145.54</v>
      </c>
      <c r="L2588" s="12">
        <v>3756861</v>
      </c>
      <c r="N2588" s="113" t="str">
        <f t="shared" si="160"/>
        <v>42922FOX</v>
      </c>
      <c r="O2588" s="21">
        <v>42922</v>
      </c>
      <c r="P2588" s="122" t="s">
        <v>276</v>
      </c>
      <c r="Q2588" s="116">
        <v>27.76</v>
      </c>
      <c r="R2588" s="11">
        <v>27.52</v>
      </c>
      <c r="S2588" s="11">
        <v>2027786</v>
      </c>
      <c r="T2588" s="78">
        <f t="shared" si="158"/>
        <v>1196356.7333333334</v>
      </c>
      <c r="U2588" s="11">
        <f t="shared" si="161"/>
        <v>-1.5146340763672881E-2</v>
      </c>
      <c r="V2588" s="119">
        <f t="shared" si="159"/>
        <v>3.3479869952692436</v>
      </c>
    </row>
    <row r="2589" spans="2:22">
      <c r="B2589" s="21">
        <v>42927</v>
      </c>
      <c r="C2589" s="122" t="s">
        <v>171</v>
      </c>
      <c r="D2589" s="116">
        <v>65.180000000000007</v>
      </c>
      <c r="E2589" s="11">
        <v>65.31</v>
      </c>
      <c r="F2589" s="12">
        <v>1393491</v>
      </c>
      <c r="H2589" s="21">
        <v>42992</v>
      </c>
      <c r="I2589" s="122" t="s">
        <v>60</v>
      </c>
      <c r="J2589" s="117">
        <v>66.099999999999994</v>
      </c>
      <c r="K2589" s="96">
        <v>66.180000000000007</v>
      </c>
      <c r="L2589" s="12">
        <v>1229049</v>
      </c>
      <c r="N2589" s="113" t="str">
        <f t="shared" si="160"/>
        <v>42923FOX</v>
      </c>
      <c r="O2589" s="21">
        <v>42923</v>
      </c>
      <c r="P2589" s="122" t="s">
        <v>276</v>
      </c>
      <c r="Q2589" s="116">
        <v>27.54</v>
      </c>
      <c r="R2589" s="11">
        <v>27.56</v>
      </c>
      <c r="S2589" s="11">
        <v>1503073</v>
      </c>
      <c r="T2589" s="78">
        <f t="shared" si="158"/>
        <v>1244901.6000000001</v>
      </c>
      <c r="U2589" s="11">
        <f t="shared" si="161"/>
        <v>1.4524330803148008E-3</v>
      </c>
      <c r="V2589" s="119">
        <f t="shared" si="159"/>
        <v>3.3455260955327919</v>
      </c>
    </row>
    <row r="2590" spans="2:22">
      <c r="B2590" s="21">
        <v>42927</v>
      </c>
      <c r="C2590" s="122" t="s">
        <v>172</v>
      </c>
      <c r="D2590" s="116">
        <v>29.71</v>
      </c>
      <c r="E2590" s="11">
        <v>29.44</v>
      </c>
      <c r="F2590" s="12">
        <v>4628514</v>
      </c>
      <c r="H2590" s="21">
        <v>42992</v>
      </c>
      <c r="I2590" s="122" t="s">
        <v>61</v>
      </c>
      <c r="J2590" s="117">
        <v>158.19</v>
      </c>
      <c r="K2590" s="96">
        <v>158.80000000000001</v>
      </c>
      <c r="L2590" s="12">
        <v>384803</v>
      </c>
      <c r="N2590" s="113" t="str">
        <f t="shared" si="160"/>
        <v>42926FOX</v>
      </c>
      <c r="O2590" s="21">
        <v>42926</v>
      </c>
      <c r="P2590" s="122" t="s">
        <v>276</v>
      </c>
      <c r="Q2590" s="116">
        <v>27.47</v>
      </c>
      <c r="R2590" s="11">
        <v>27.84</v>
      </c>
      <c r="S2590" s="11">
        <v>1201836</v>
      </c>
      <c r="T2590" s="78">
        <f t="shared" si="158"/>
        <v>1275527.3</v>
      </c>
      <c r="U2590" s="11">
        <f t="shared" si="161"/>
        <v>1.0108389320761057E-2</v>
      </c>
      <c r="V2590" s="119">
        <f t="shared" si="159"/>
        <v>3.3457138801665876</v>
      </c>
    </row>
    <row r="2591" spans="2:22">
      <c r="B2591" s="21">
        <v>42927</v>
      </c>
      <c r="C2591" s="122" t="s">
        <v>173</v>
      </c>
      <c r="D2591" s="116">
        <v>37.11</v>
      </c>
      <c r="E2591" s="11">
        <v>36.729999999999997</v>
      </c>
      <c r="F2591" s="12">
        <v>3533896</v>
      </c>
      <c r="H2591" s="21">
        <v>42992</v>
      </c>
      <c r="I2591" s="122" t="s">
        <v>62</v>
      </c>
      <c r="J2591" s="117">
        <v>142.88</v>
      </c>
      <c r="K2591" s="96">
        <v>143.66</v>
      </c>
      <c r="L2591" s="12">
        <v>232077</v>
      </c>
      <c r="N2591" s="113" t="str">
        <f t="shared" si="160"/>
        <v>42927FOX</v>
      </c>
      <c r="O2591" s="21">
        <v>42927</v>
      </c>
      <c r="P2591" s="122" t="s">
        <v>276</v>
      </c>
      <c r="Q2591" s="116">
        <v>27.88</v>
      </c>
      <c r="R2591" s="11">
        <v>27.72</v>
      </c>
      <c r="S2591" s="11">
        <v>1188764</v>
      </c>
      <c r="T2591" s="78">
        <f t="shared" si="158"/>
        <v>1289047.6000000001</v>
      </c>
      <c r="U2591" s="11">
        <f t="shared" si="161"/>
        <v>-4.3196611445163961E-3</v>
      </c>
      <c r="V2591" s="119">
        <f t="shared" si="159"/>
        <v>3.3471452080698825</v>
      </c>
    </row>
    <row r="2592" spans="2:22">
      <c r="B2592" s="21">
        <v>42927</v>
      </c>
      <c r="C2592" s="122" t="s">
        <v>174</v>
      </c>
      <c r="D2592" s="116">
        <v>52.32</v>
      </c>
      <c r="E2592" s="11">
        <v>52.18</v>
      </c>
      <c r="F2592" s="12">
        <v>1345705</v>
      </c>
      <c r="H2592" s="21">
        <v>42992</v>
      </c>
      <c r="I2592" s="122" t="s">
        <v>63</v>
      </c>
      <c r="J2592" s="117">
        <v>212.59</v>
      </c>
      <c r="K2592" s="96">
        <v>211.04</v>
      </c>
      <c r="L2592" s="12">
        <v>676355</v>
      </c>
      <c r="N2592" s="113" t="str">
        <f t="shared" si="160"/>
        <v>42928FOX</v>
      </c>
      <c r="O2592" s="21">
        <v>42928</v>
      </c>
      <c r="P2592" s="122" t="s">
        <v>276</v>
      </c>
      <c r="Q2592" s="116">
        <v>27.95</v>
      </c>
      <c r="R2592" s="11">
        <v>28.31</v>
      </c>
      <c r="S2592" s="11">
        <v>2353927</v>
      </c>
      <c r="T2592" s="78">
        <f t="shared" si="158"/>
        <v>1309044.4666666666</v>
      </c>
      <c r="U2592" s="11">
        <f t="shared" si="161"/>
        <v>2.1060924802105814E-2</v>
      </c>
      <c r="V2592" s="119">
        <f t="shared" si="159"/>
        <v>3.3465365596552719</v>
      </c>
    </row>
    <row r="2593" spans="2:22">
      <c r="B2593" s="21">
        <v>42927</v>
      </c>
      <c r="C2593" s="122" t="s">
        <v>175</v>
      </c>
      <c r="D2593" s="116">
        <v>4.66</v>
      </c>
      <c r="E2593" s="11">
        <v>4.72</v>
      </c>
      <c r="F2593" s="12">
        <v>21152457</v>
      </c>
      <c r="H2593" s="21">
        <v>42992</v>
      </c>
      <c r="I2593" s="122" t="s">
        <v>64</v>
      </c>
      <c r="J2593" s="117">
        <v>124.25</v>
      </c>
      <c r="K2593" s="96">
        <v>119.76</v>
      </c>
      <c r="L2593" s="12">
        <v>1957141</v>
      </c>
      <c r="N2593" s="113" t="str">
        <f t="shared" si="160"/>
        <v>42929FOX</v>
      </c>
      <c r="O2593" s="21">
        <v>42929</v>
      </c>
      <c r="P2593" s="122" t="s">
        <v>276</v>
      </c>
      <c r="Q2593" s="116">
        <v>28.08</v>
      </c>
      <c r="R2593" s="11">
        <v>27.4</v>
      </c>
      <c r="S2593" s="11">
        <v>3087274</v>
      </c>
      <c r="T2593" s="78">
        <f t="shared" si="158"/>
        <v>1369441.9</v>
      </c>
      <c r="U2593" s="11">
        <f t="shared" si="161"/>
        <v>-3.2672085729783668E-2</v>
      </c>
      <c r="V2593" s="119">
        <f t="shared" si="159"/>
        <v>3.3488223096752039</v>
      </c>
    </row>
    <row r="2594" spans="2:22">
      <c r="B2594" s="21">
        <v>42927</v>
      </c>
      <c r="C2594" s="122" t="s">
        <v>176</v>
      </c>
      <c r="D2594" s="116">
        <v>68.47</v>
      </c>
      <c r="E2594" s="11">
        <v>68.599999999999994</v>
      </c>
      <c r="F2594" s="12">
        <v>945599</v>
      </c>
      <c r="H2594" s="21">
        <v>42992</v>
      </c>
      <c r="I2594" s="122" t="s">
        <v>65</v>
      </c>
      <c r="J2594" s="117">
        <v>47.34</v>
      </c>
      <c r="K2594" s="96">
        <v>47.15</v>
      </c>
      <c r="L2594" s="12">
        <v>2783442</v>
      </c>
      <c r="N2594" s="113" t="str">
        <f t="shared" si="160"/>
        <v>42930FOX</v>
      </c>
      <c r="O2594" s="21">
        <v>42930</v>
      </c>
      <c r="P2594" s="122" t="s">
        <v>276</v>
      </c>
      <c r="Q2594" s="116">
        <v>27.59</v>
      </c>
      <c r="R2594" s="11">
        <v>27.54</v>
      </c>
      <c r="S2594" s="11">
        <v>1774510</v>
      </c>
      <c r="T2594" s="78">
        <f t="shared" si="158"/>
        <v>1451244.5333333334</v>
      </c>
      <c r="U2594" s="11">
        <f t="shared" si="161"/>
        <v>5.09647990648434E-3</v>
      </c>
      <c r="V2594" s="119">
        <f t="shared" si="159"/>
        <v>3.3472066100426905</v>
      </c>
    </row>
    <row r="2595" spans="2:22">
      <c r="B2595" s="21">
        <v>42927</v>
      </c>
      <c r="C2595" s="122" t="s">
        <v>177</v>
      </c>
      <c r="D2595" s="116">
        <v>337.12</v>
      </c>
      <c r="E2595" s="11">
        <v>337.85</v>
      </c>
      <c r="F2595" s="12">
        <v>953620</v>
      </c>
      <c r="H2595" s="21">
        <v>42992</v>
      </c>
      <c r="I2595" s="122" t="s">
        <v>66</v>
      </c>
      <c r="J2595" s="117">
        <v>36.19</v>
      </c>
      <c r="K2595" s="96">
        <v>36.479999999999997</v>
      </c>
      <c r="L2595" s="12">
        <v>18093946</v>
      </c>
      <c r="N2595" s="113" t="str">
        <f t="shared" si="160"/>
        <v>42933FOX</v>
      </c>
      <c r="O2595" s="21">
        <v>42933</v>
      </c>
      <c r="P2595" s="122" t="s">
        <v>276</v>
      </c>
      <c r="Q2595" s="116">
        <v>27.58</v>
      </c>
      <c r="R2595" s="11">
        <v>27.23</v>
      </c>
      <c r="S2595" s="11">
        <v>2652339</v>
      </c>
      <c r="T2595" s="78">
        <f t="shared" si="158"/>
        <v>1490678.3333333333</v>
      </c>
      <c r="U2595" s="11">
        <f t="shared" si="161"/>
        <v>-1.1320186614840543E-2</v>
      </c>
      <c r="V2595" s="119">
        <f t="shared" si="159"/>
        <v>3.3476738931939396</v>
      </c>
    </row>
    <row r="2596" spans="2:22">
      <c r="B2596" s="21">
        <v>42927</v>
      </c>
      <c r="C2596" s="122" t="s">
        <v>178</v>
      </c>
      <c r="D2596" s="116">
        <v>169.65</v>
      </c>
      <c r="E2596" s="11">
        <v>171.16</v>
      </c>
      <c r="F2596" s="12">
        <v>1101008</v>
      </c>
      <c r="H2596" s="21">
        <v>42992</v>
      </c>
      <c r="I2596" s="122" t="s">
        <v>67</v>
      </c>
      <c r="J2596" s="117">
        <v>141.34</v>
      </c>
      <c r="K2596" s="96">
        <v>142.08000000000001</v>
      </c>
      <c r="L2596" s="12">
        <v>1264800</v>
      </c>
      <c r="N2596" s="113" t="str">
        <f t="shared" si="160"/>
        <v>42934FOX</v>
      </c>
      <c r="O2596" s="21">
        <v>42934</v>
      </c>
      <c r="P2596" s="122" t="s">
        <v>276</v>
      </c>
      <c r="Q2596" s="116">
        <v>27.26</v>
      </c>
      <c r="R2596" s="11">
        <v>27.2</v>
      </c>
      <c r="S2596" s="11">
        <v>2185677</v>
      </c>
      <c r="T2596" s="78">
        <f t="shared" si="158"/>
        <v>1495205.9333333333</v>
      </c>
      <c r="U2596" s="11">
        <f t="shared" si="161"/>
        <v>-1.1023333837166386E-3</v>
      </c>
      <c r="V2596" s="119">
        <f t="shared" si="159"/>
        <v>3.3442080933044362</v>
      </c>
    </row>
    <row r="2597" spans="2:22">
      <c r="B2597" s="21">
        <v>42927</v>
      </c>
      <c r="C2597" s="122" t="s">
        <v>179</v>
      </c>
      <c r="D2597" s="116">
        <v>72.11</v>
      </c>
      <c r="E2597" s="11">
        <v>71.84</v>
      </c>
      <c r="F2597" s="12">
        <v>387745</v>
      </c>
      <c r="H2597" s="21">
        <v>42992</v>
      </c>
      <c r="I2597" s="122" t="s">
        <v>68</v>
      </c>
      <c r="J2597" s="117">
        <v>55.92</v>
      </c>
      <c r="K2597" s="96">
        <v>56.26</v>
      </c>
      <c r="L2597" s="12">
        <v>1463500</v>
      </c>
      <c r="N2597" s="113" t="str">
        <f t="shared" si="160"/>
        <v>42935FOX</v>
      </c>
      <c r="O2597" s="21">
        <v>42935</v>
      </c>
      <c r="P2597" s="122" t="s">
        <v>276</v>
      </c>
      <c r="Q2597" s="116">
        <v>27.3</v>
      </c>
      <c r="R2597" s="11">
        <v>27.46</v>
      </c>
      <c r="S2597" s="11">
        <v>1699584</v>
      </c>
      <c r="T2597" s="78">
        <f t="shared" si="158"/>
        <v>1532832.7666666666</v>
      </c>
      <c r="U2597" s="11">
        <f t="shared" si="161"/>
        <v>9.5134270378733239E-3</v>
      </c>
      <c r="V2597" s="119">
        <f t="shared" si="159"/>
        <v>3.3424908852567583</v>
      </c>
    </row>
    <row r="2598" spans="2:22">
      <c r="B2598" s="21">
        <v>42927</v>
      </c>
      <c r="C2598" s="122" t="s">
        <v>180</v>
      </c>
      <c r="D2598" s="116">
        <v>73.09</v>
      </c>
      <c r="E2598" s="11">
        <v>72.400000000000006</v>
      </c>
      <c r="F2598" s="12">
        <v>3099038</v>
      </c>
      <c r="H2598" s="21">
        <v>42992</v>
      </c>
      <c r="I2598" s="122" t="s">
        <v>69</v>
      </c>
      <c r="J2598" s="117">
        <v>20.2</v>
      </c>
      <c r="K2598" s="96">
        <v>20.190000000000001</v>
      </c>
      <c r="L2598" s="12">
        <v>3909623</v>
      </c>
      <c r="N2598" s="113" t="str">
        <f t="shared" si="160"/>
        <v>42936FOX</v>
      </c>
      <c r="O2598" s="21">
        <v>42936</v>
      </c>
      <c r="P2598" s="122" t="s">
        <v>276</v>
      </c>
      <c r="Q2598" s="116">
        <v>27.56</v>
      </c>
      <c r="R2598" s="11">
        <v>27.61</v>
      </c>
      <c r="S2598" s="11">
        <v>1350013</v>
      </c>
      <c r="T2598" s="78">
        <f t="shared" si="158"/>
        <v>1563410.2666666666</v>
      </c>
      <c r="U2598" s="11">
        <f t="shared" si="161"/>
        <v>5.4476256022380574E-3</v>
      </c>
      <c r="V2598" s="119">
        <f t="shared" si="159"/>
        <v>3.3450466757544004</v>
      </c>
    </row>
    <row r="2599" spans="2:22">
      <c r="B2599" s="21">
        <v>42927</v>
      </c>
      <c r="C2599" s="122" t="s">
        <v>181</v>
      </c>
      <c r="D2599" s="116">
        <v>133.66999999999999</v>
      </c>
      <c r="E2599" s="11">
        <v>131.97999999999999</v>
      </c>
      <c r="F2599" s="12">
        <v>748881</v>
      </c>
      <c r="H2599" s="21">
        <v>42992</v>
      </c>
      <c r="I2599" s="122" t="s">
        <v>70</v>
      </c>
      <c r="J2599" s="117">
        <v>90.09</v>
      </c>
      <c r="K2599" s="96">
        <v>90.02</v>
      </c>
      <c r="L2599" s="12">
        <v>1830147</v>
      </c>
      <c r="N2599" s="113" t="str">
        <f t="shared" si="160"/>
        <v>42937FOX</v>
      </c>
      <c r="O2599" s="21">
        <v>42937</v>
      </c>
      <c r="P2599" s="122" t="s">
        <v>276</v>
      </c>
      <c r="Q2599" s="116">
        <v>27.54</v>
      </c>
      <c r="R2599" s="11">
        <v>27.65</v>
      </c>
      <c r="S2599" s="11">
        <v>1581410</v>
      </c>
      <c r="T2599" s="78">
        <f t="shared" si="158"/>
        <v>1577489.3666666667</v>
      </c>
      <c r="U2599" s="11">
        <f t="shared" si="161"/>
        <v>1.4477020262807423E-3</v>
      </c>
      <c r="V2599" s="119">
        <f t="shared" si="159"/>
        <v>3.3447633878224177</v>
      </c>
    </row>
    <row r="2600" spans="2:22">
      <c r="B2600" s="21">
        <v>42927</v>
      </c>
      <c r="C2600" s="122" t="s">
        <v>182</v>
      </c>
      <c r="D2600" s="116">
        <v>75.19</v>
      </c>
      <c r="E2600" s="11">
        <v>75.23</v>
      </c>
      <c r="F2600" s="12">
        <v>1550168</v>
      </c>
      <c r="H2600" s="21">
        <v>42992</v>
      </c>
      <c r="I2600" s="122" t="s">
        <v>71</v>
      </c>
      <c r="J2600" s="117">
        <v>39.159999999999997</v>
      </c>
      <c r="K2600" s="96">
        <v>39.15</v>
      </c>
      <c r="L2600" s="12">
        <v>1411518</v>
      </c>
      <c r="N2600" s="113" t="str">
        <f t="shared" si="160"/>
        <v>42940FOX</v>
      </c>
      <c r="O2600" s="21">
        <v>42940</v>
      </c>
      <c r="P2600" s="122" t="s">
        <v>276</v>
      </c>
      <c r="Q2600" s="116">
        <v>27.75</v>
      </c>
      <c r="R2600" s="11">
        <v>27.5</v>
      </c>
      <c r="S2600" s="11">
        <v>1640217</v>
      </c>
      <c r="T2600" s="78">
        <f t="shared" si="158"/>
        <v>1601526.6</v>
      </c>
      <c r="U2600" s="11">
        <f t="shared" si="161"/>
        <v>-5.4397232958180979E-3</v>
      </c>
      <c r="V2600" s="119">
        <f t="shared" si="159"/>
        <v>3.3430527494216085</v>
      </c>
    </row>
    <row r="2601" spans="2:22">
      <c r="B2601" s="21">
        <v>42927</v>
      </c>
      <c r="C2601" s="122" t="s">
        <v>183</v>
      </c>
      <c r="D2601" s="116">
        <v>38.74</v>
      </c>
      <c r="E2601" s="11">
        <v>38.770000000000003</v>
      </c>
      <c r="F2601" s="12">
        <v>19858609</v>
      </c>
      <c r="H2601" s="21">
        <v>42992</v>
      </c>
      <c r="I2601" s="122" t="s">
        <v>72</v>
      </c>
      <c r="J2601" s="117">
        <v>346.92</v>
      </c>
      <c r="K2601" s="96">
        <v>346.83334000000002</v>
      </c>
      <c r="L2601" s="12">
        <v>642788.98699999996</v>
      </c>
      <c r="N2601" s="113" t="str">
        <f t="shared" si="160"/>
        <v>42941FOX</v>
      </c>
      <c r="O2601" s="21">
        <v>42941</v>
      </c>
      <c r="P2601" s="122" t="s">
        <v>276</v>
      </c>
      <c r="Q2601" s="116">
        <v>27.55</v>
      </c>
      <c r="R2601" s="11">
        <v>27.71</v>
      </c>
      <c r="S2601" s="11">
        <v>1464047</v>
      </c>
      <c r="T2601" s="78">
        <f t="shared" si="158"/>
        <v>1630372.8666666667</v>
      </c>
      <c r="U2601" s="11">
        <f t="shared" si="161"/>
        <v>7.6073542023614637E-3</v>
      </c>
      <c r="V2601" s="119">
        <f t="shared" si="159"/>
        <v>3.3430958262375285</v>
      </c>
    </row>
    <row r="2602" spans="2:22">
      <c r="B2602" s="21">
        <v>42927</v>
      </c>
      <c r="C2602" s="122" t="s">
        <v>184</v>
      </c>
      <c r="D2602" s="116">
        <v>124.11</v>
      </c>
      <c r="E2602" s="11">
        <v>123.16</v>
      </c>
      <c r="F2602" s="12">
        <v>941523</v>
      </c>
      <c r="H2602" s="21">
        <v>42992</v>
      </c>
      <c r="I2602" s="122" t="s">
        <v>73</v>
      </c>
      <c r="J2602" s="117">
        <v>125.58</v>
      </c>
      <c r="K2602" s="96">
        <v>122.24</v>
      </c>
      <c r="L2602" s="12">
        <v>841123</v>
      </c>
      <c r="N2602" s="113" t="str">
        <f t="shared" si="160"/>
        <v>42942FOX</v>
      </c>
      <c r="O2602" s="21">
        <v>42942</v>
      </c>
      <c r="P2602" s="122" t="s">
        <v>276</v>
      </c>
      <c r="Q2602" s="116">
        <v>27.71</v>
      </c>
      <c r="R2602" s="11">
        <v>27.92</v>
      </c>
      <c r="S2602" s="11">
        <v>1205288</v>
      </c>
      <c r="T2602" s="78">
        <f t="shared" si="158"/>
        <v>1629939.4333333333</v>
      </c>
      <c r="U2602" s="11">
        <f t="shared" si="161"/>
        <v>7.5499190192846854E-3</v>
      </c>
      <c r="V2602" s="119">
        <f t="shared" si="159"/>
        <v>3.3412993993387081</v>
      </c>
    </row>
    <row r="2603" spans="2:22">
      <c r="B2603" s="21">
        <v>42927</v>
      </c>
      <c r="C2603" s="122" t="s">
        <v>185</v>
      </c>
      <c r="D2603" s="116">
        <v>407</v>
      </c>
      <c r="E2603" s="11">
        <v>396.08</v>
      </c>
      <c r="F2603" s="12">
        <v>1428057</v>
      </c>
      <c r="H2603" s="21">
        <v>42993</v>
      </c>
      <c r="I2603" s="122" t="s">
        <v>24</v>
      </c>
      <c r="J2603" s="117">
        <v>29.18</v>
      </c>
      <c r="K2603" s="96">
        <v>29.35</v>
      </c>
      <c r="L2603" s="12">
        <v>7749101</v>
      </c>
      <c r="N2603" s="113" t="str">
        <f t="shared" si="160"/>
        <v>42943FOX</v>
      </c>
      <c r="O2603" s="21">
        <v>42943</v>
      </c>
      <c r="P2603" s="122" t="s">
        <v>276</v>
      </c>
      <c r="Q2603" s="116">
        <v>28.15</v>
      </c>
      <c r="R2603" s="11">
        <v>29.22</v>
      </c>
      <c r="S2603" s="11">
        <v>3242563</v>
      </c>
      <c r="T2603" s="78">
        <f t="shared" si="158"/>
        <v>1631096.4333333333</v>
      </c>
      <c r="U2603" s="11">
        <f t="shared" si="161"/>
        <v>4.5510128428381667E-2</v>
      </c>
      <c r="V2603" s="119">
        <f t="shared" si="159"/>
        <v>3.3412244137119189</v>
      </c>
    </row>
    <row r="2604" spans="2:22">
      <c r="B2604" s="21">
        <v>42927</v>
      </c>
      <c r="C2604" s="122" t="s">
        <v>186</v>
      </c>
      <c r="D2604" s="116">
        <v>165.03</v>
      </c>
      <c r="E2604" s="11">
        <v>164.77</v>
      </c>
      <c r="F2604" s="12">
        <v>1007052</v>
      </c>
      <c r="H2604" s="21">
        <v>42993</v>
      </c>
      <c r="I2604" s="122" t="s">
        <v>25</v>
      </c>
      <c r="J2604" s="117">
        <v>38.74</v>
      </c>
      <c r="K2604" s="96">
        <v>38.880000000000003</v>
      </c>
      <c r="L2604" s="12">
        <v>25353949</v>
      </c>
      <c r="N2604" s="113" t="str">
        <f t="shared" si="160"/>
        <v>42944FOX</v>
      </c>
      <c r="O2604" s="21">
        <v>42944</v>
      </c>
      <c r="P2604" s="122" t="s">
        <v>276</v>
      </c>
      <c r="Q2604" s="116">
        <v>29.06</v>
      </c>
      <c r="R2604" s="11">
        <v>28.91</v>
      </c>
      <c r="S2604" s="11">
        <v>3994434</v>
      </c>
      <c r="T2604" s="78">
        <f t="shared" si="158"/>
        <v>1710735.2666666666</v>
      </c>
      <c r="U2604" s="11">
        <f t="shared" si="161"/>
        <v>-1.0665850294298711E-2</v>
      </c>
      <c r="V2604" s="119">
        <f t="shared" si="159"/>
        <v>3.3484316009518378</v>
      </c>
    </row>
    <row r="2605" spans="2:22">
      <c r="B2605" s="21">
        <v>42927</v>
      </c>
      <c r="C2605" s="122" t="s">
        <v>187</v>
      </c>
      <c r="D2605" s="116">
        <v>45.68</v>
      </c>
      <c r="E2605" s="11">
        <v>45.57</v>
      </c>
      <c r="F2605" s="12">
        <v>1170576</v>
      </c>
      <c r="H2605" s="21">
        <v>42993</v>
      </c>
      <c r="I2605" s="122" t="s">
        <v>26</v>
      </c>
      <c r="J2605" s="117">
        <v>924.66</v>
      </c>
      <c r="K2605" s="96">
        <v>920.29</v>
      </c>
      <c r="L2605" s="12">
        <v>2505430</v>
      </c>
      <c r="N2605" s="113" t="str">
        <f t="shared" si="160"/>
        <v>42947FOX</v>
      </c>
      <c r="O2605" s="21">
        <v>42947</v>
      </c>
      <c r="P2605" s="122" t="s">
        <v>276</v>
      </c>
      <c r="Q2605" s="116">
        <v>29.02</v>
      </c>
      <c r="R2605" s="11">
        <v>28.69</v>
      </c>
      <c r="S2605" s="11">
        <v>2481475</v>
      </c>
      <c r="T2605" s="78">
        <f t="shared" si="158"/>
        <v>1773438.2666666666</v>
      </c>
      <c r="U2605" s="11">
        <f t="shared" si="161"/>
        <v>-7.6389260349812877E-3</v>
      </c>
      <c r="V2605" s="119">
        <f t="shared" si="159"/>
        <v>3.3473581842691087</v>
      </c>
    </row>
    <row r="2606" spans="2:22">
      <c r="B2606" s="21">
        <v>42927</v>
      </c>
      <c r="C2606" s="122" t="s">
        <v>188</v>
      </c>
      <c r="D2606" s="116">
        <v>81.8</v>
      </c>
      <c r="E2606" s="11">
        <v>81.98</v>
      </c>
      <c r="F2606" s="12">
        <v>1649085</v>
      </c>
      <c r="H2606" s="21">
        <v>42993</v>
      </c>
      <c r="I2606" s="122" t="s">
        <v>27</v>
      </c>
      <c r="J2606" s="117">
        <v>940.09</v>
      </c>
      <c r="K2606" s="96">
        <v>935.29</v>
      </c>
      <c r="L2606" s="12">
        <v>1994265</v>
      </c>
      <c r="N2606" s="113" t="str">
        <f t="shared" si="160"/>
        <v>42948FOX</v>
      </c>
      <c r="O2606" s="21">
        <v>42948</v>
      </c>
      <c r="P2606" s="122" t="s">
        <v>276</v>
      </c>
      <c r="Q2606" s="116">
        <v>28.81</v>
      </c>
      <c r="R2606" s="11">
        <v>28.92</v>
      </c>
      <c r="S2606" s="11">
        <v>2254227</v>
      </c>
      <c r="T2606" s="78">
        <f t="shared" si="158"/>
        <v>1810724.5</v>
      </c>
      <c r="U2606" s="11">
        <f t="shared" si="161"/>
        <v>7.9847672972905345E-3</v>
      </c>
      <c r="V2606" s="119">
        <f t="shared" si="159"/>
        <v>3.3469502104299074</v>
      </c>
    </row>
    <row r="2607" spans="2:22">
      <c r="B2607" s="21">
        <v>42927</v>
      </c>
      <c r="C2607" s="122" t="s">
        <v>189</v>
      </c>
      <c r="D2607" s="116">
        <v>27.31</v>
      </c>
      <c r="E2607" s="11">
        <v>27.16</v>
      </c>
      <c r="F2607" s="12">
        <v>2463327</v>
      </c>
      <c r="H2607" s="21">
        <v>42993</v>
      </c>
      <c r="I2607" s="122" t="s">
        <v>28</v>
      </c>
      <c r="J2607" s="117">
        <v>86.32</v>
      </c>
      <c r="K2607" s="96">
        <v>86.65</v>
      </c>
      <c r="L2607" s="12">
        <v>906759</v>
      </c>
      <c r="N2607" s="113" t="str">
        <f t="shared" si="160"/>
        <v>42949FOX</v>
      </c>
      <c r="O2607" s="21">
        <v>42949</v>
      </c>
      <c r="P2607" s="122" t="s">
        <v>276</v>
      </c>
      <c r="Q2607" s="116">
        <v>28.67</v>
      </c>
      <c r="R2607" s="11">
        <v>28.28</v>
      </c>
      <c r="S2607" s="11">
        <v>2360583</v>
      </c>
      <c r="T2607" s="78">
        <f t="shared" ref="T2607:T2670" si="162">AVERAGE(S2577:S2606)</f>
        <v>1834603.8</v>
      </c>
      <c r="U2607" s="11">
        <f t="shared" si="161"/>
        <v>-2.2378556262191963E-2</v>
      </c>
      <c r="V2607" s="119">
        <f t="shared" ref="V2607:V2670" si="163">_xlfn.STDEV.S(U2577:U2606)*(250)^0.5</f>
        <v>3.3453514625291683</v>
      </c>
    </row>
    <row r="2608" spans="2:22">
      <c r="B2608" s="21">
        <v>42927</v>
      </c>
      <c r="C2608" s="122" t="s">
        <v>190</v>
      </c>
      <c r="D2608" s="116">
        <v>82.08</v>
      </c>
      <c r="E2608" s="11">
        <v>81.040000000000006</v>
      </c>
      <c r="F2608" s="12">
        <v>2744267</v>
      </c>
      <c r="H2608" s="21">
        <v>42993</v>
      </c>
      <c r="I2608" s="122" t="s">
        <v>29</v>
      </c>
      <c r="J2608" s="117">
        <v>97</v>
      </c>
      <c r="K2608" s="96">
        <v>97.56</v>
      </c>
      <c r="L2608" s="12">
        <v>1334096</v>
      </c>
      <c r="N2608" s="113" t="str">
        <f t="shared" si="160"/>
        <v>42950FOX</v>
      </c>
      <c r="O2608" s="21">
        <v>42950</v>
      </c>
      <c r="P2608" s="122" t="s">
        <v>276</v>
      </c>
      <c r="Q2608" s="116">
        <v>28.27</v>
      </c>
      <c r="R2608" s="11">
        <v>28.52</v>
      </c>
      <c r="S2608" s="11">
        <v>2152361</v>
      </c>
      <c r="T2608" s="78">
        <f t="shared" si="162"/>
        <v>1860665.3333333333</v>
      </c>
      <c r="U2608" s="11">
        <f t="shared" si="161"/>
        <v>8.4507545177230307E-3</v>
      </c>
      <c r="V2608" s="119">
        <f t="shared" si="163"/>
        <v>3.3428105743290164</v>
      </c>
    </row>
    <row r="2609" spans="2:22">
      <c r="B2609" s="21">
        <v>42927</v>
      </c>
      <c r="C2609" s="122" t="s">
        <v>191</v>
      </c>
      <c r="D2609" s="116">
        <v>24.64</v>
      </c>
      <c r="E2609" s="11">
        <v>24.89</v>
      </c>
      <c r="F2609" s="12">
        <v>3579019</v>
      </c>
      <c r="H2609" s="21">
        <v>42993</v>
      </c>
      <c r="I2609" s="122" t="s">
        <v>30</v>
      </c>
      <c r="J2609" s="117">
        <v>27.71</v>
      </c>
      <c r="K2609" s="96">
        <v>27.99</v>
      </c>
      <c r="L2609" s="12">
        <v>5071092</v>
      </c>
      <c r="N2609" s="113" t="str">
        <f t="shared" si="160"/>
        <v>42951FOX</v>
      </c>
      <c r="O2609" s="21">
        <v>42951</v>
      </c>
      <c r="P2609" s="122" t="s">
        <v>276</v>
      </c>
      <c r="Q2609" s="116">
        <v>28.33</v>
      </c>
      <c r="R2609" s="11">
        <v>28.06</v>
      </c>
      <c r="S2609" s="11">
        <v>2232238</v>
      </c>
      <c r="T2609" s="78">
        <f t="shared" si="162"/>
        <v>1889953.0333333334</v>
      </c>
      <c r="U2609" s="11">
        <f t="shared" si="161"/>
        <v>-1.6260520871780291E-2</v>
      </c>
      <c r="V2609" s="119">
        <f t="shared" si="163"/>
        <v>3.3439598522401828</v>
      </c>
    </row>
    <row r="2610" spans="2:22">
      <c r="B2610" s="21">
        <v>42927</v>
      </c>
      <c r="C2610" s="122" t="s">
        <v>192</v>
      </c>
      <c r="D2610" s="116">
        <v>47.53</v>
      </c>
      <c r="E2610" s="11">
        <v>47.01</v>
      </c>
      <c r="F2610" s="12">
        <v>1829339</v>
      </c>
      <c r="H2610" s="21">
        <v>42993</v>
      </c>
      <c r="I2610" s="122" t="s">
        <v>31</v>
      </c>
      <c r="J2610" s="117">
        <v>52.26</v>
      </c>
      <c r="K2610" s="96">
        <v>52.48</v>
      </c>
      <c r="L2610" s="12">
        <v>1152737</v>
      </c>
      <c r="N2610" s="113" t="str">
        <f t="shared" si="160"/>
        <v>42954FOX</v>
      </c>
      <c r="O2610" s="21">
        <v>42954</v>
      </c>
      <c r="P2610" s="122" t="s">
        <v>276</v>
      </c>
      <c r="Q2610" s="116">
        <v>28.04</v>
      </c>
      <c r="R2610" s="11">
        <v>27.84</v>
      </c>
      <c r="S2610" s="11">
        <v>1274440</v>
      </c>
      <c r="T2610" s="78">
        <f t="shared" si="162"/>
        <v>1923220.7333333334</v>
      </c>
      <c r="U2610" s="11">
        <f t="shared" si="161"/>
        <v>-7.871239208095987E-3</v>
      </c>
      <c r="V2610" s="119">
        <f t="shared" si="163"/>
        <v>3.3439772070999254</v>
      </c>
    </row>
    <row r="2611" spans="2:22">
      <c r="B2611" s="21">
        <v>42927</v>
      </c>
      <c r="C2611" s="122" t="s">
        <v>193</v>
      </c>
      <c r="D2611" s="116">
        <v>107.8</v>
      </c>
      <c r="E2611" s="11">
        <v>108.25</v>
      </c>
      <c r="F2611" s="12">
        <v>1191042</v>
      </c>
      <c r="H2611" s="21">
        <v>42993</v>
      </c>
      <c r="I2611" s="122" t="s">
        <v>32</v>
      </c>
      <c r="J2611" s="117">
        <v>227.15</v>
      </c>
      <c r="K2611" s="96">
        <v>225.22</v>
      </c>
      <c r="L2611" s="12">
        <v>4365813</v>
      </c>
      <c r="N2611" s="113" t="str">
        <f t="shared" si="160"/>
        <v>42955FOX</v>
      </c>
      <c r="O2611" s="21">
        <v>42955</v>
      </c>
      <c r="P2611" s="122" t="s">
        <v>276</v>
      </c>
      <c r="Q2611" s="116">
        <v>27.81</v>
      </c>
      <c r="R2611" s="11">
        <v>27.71</v>
      </c>
      <c r="S2611" s="11">
        <v>1526203</v>
      </c>
      <c r="T2611" s="78">
        <f t="shared" si="162"/>
        <v>1922339.3333333333</v>
      </c>
      <c r="U2611" s="11">
        <f t="shared" si="161"/>
        <v>-4.6804765913317651E-3</v>
      </c>
      <c r="V2611" s="119">
        <f t="shared" si="163"/>
        <v>3.3437735170244971</v>
      </c>
    </row>
    <row r="2612" spans="2:22">
      <c r="B2612" s="21">
        <v>42927</v>
      </c>
      <c r="C2612" s="122" t="s">
        <v>194</v>
      </c>
      <c r="D2612" s="116">
        <v>244.34</v>
      </c>
      <c r="E2612" s="11">
        <v>244.53</v>
      </c>
      <c r="F2612" s="12">
        <v>438955</v>
      </c>
      <c r="H2612" s="21">
        <v>42993</v>
      </c>
      <c r="I2612" s="122" t="s">
        <v>33</v>
      </c>
      <c r="J2612" s="117">
        <v>32.07</v>
      </c>
      <c r="K2612" s="96">
        <v>32.43</v>
      </c>
      <c r="L2612" s="12">
        <v>2968935</v>
      </c>
      <c r="N2612" s="113" t="str">
        <f t="shared" si="160"/>
        <v>42956FOX</v>
      </c>
      <c r="O2612" s="21">
        <v>42956</v>
      </c>
      <c r="P2612" s="122" t="s">
        <v>276</v>
      </c>
      <c r="Q2612" s="116">
        <v>27.43</v>
      </c>
      <c r="R2612" s="11">
        <v>27.51</v>
      </c>
      <c r="S2612" s="11">
        <v>2518231</v>
      </c>
      <c r="T2612" s="78">
        <f t="shared" si="162"/>
        <v>1886368.7</v>
      </c>
      <c r="U2612" s="11">
        <f t="shared" si="161"/>
        <v>-7.2437839384038713E-3</v>
      </c>
      <c r="V2612" s="119">
        <f t="shared" si="163"/>
        <v>3.3451887515560697</v>
      </c>
    </row>
    <row r="2613" spans="2:22">
      <c r="B2613" s="21">
        <v>42927</v>
      </c>
      <c r="C2613" s="122" t="s">
        <v>195</v>
      </c>
      <c r="D2613" s="116">
        <v>43.25</v>
      </c>
      <c r="E2613" s="11">
        <v>43.35</v>
      </c>
      <c r="F2613" s="12">
        <v>5782632</v>
      </c>
      <c r="H2613" s="21">
        <v>42993</v>
      </c>
      <c r="I2613" s="122" t="s">
        <v>34</v>
      </c>
      <c r="J2613" s="117">
        <v>169.14</v>
      </c>
      <c r="K2613" s="96">
        <v>168.95</v>
      </c>
      <c r="L2613" s="12">
        <v>933901</v>
      </c>
      <c r="N2613" s="113" t="str">
        <f t="shared" si="160"/>
        <v>42957FOX</v>
      </c>
      <c r="O2613" s="21">
        <v>42957</v>
      </c>
      <c r="P2613" s="122" t="s">
        <v>276</v>
      </c>
      <c r="Q2613" s="116">
        <v>28.5</v>
      </c>
      <c r="R2613" s="11">
        <v>27.47</v>
      </c>
      <c r="S2613" s="11">
        <v>3576560</v>
      </c>
      <c r="T2613" s="78">
        <f t="shared" si="162"/>
        <v>1925172.5</v>
      </c>
      <c r="U2613" s="11">
        <f t="shared" si="161"/>
        <v>-1.4550748293007695E-3</v>
      </c>
      <c r="V2613" s="119">
        <f t="shared" si="163"/>
        <v>3.3448751738272464</v>
      </c>
    </row>
    <row r="2614" spans="2:22">
      <c r="B2614" s="21">
        <v>42927</v>
      </c>
      <c r="C2614" s="122" t="s">
        <v>196</v>
      </c>
      <c r="D2614" s="116">
        <v>151.44999999999999</v>
      </c>
      <c r="E2614" s="11">
        <v>151.11000000000001</v>
      </c>
      <c r="F2614" s="12">
        <v>6275636</v>
      </c>
      <c r="H2614" s="21">
        <v>42993</v>
      </c>
      <c r="I2614" s="122" t="s">
        <v>35</v>
      </c>
      <c r="J2614" s="117">
        <v>42.09</v>
      </c>
      <c r="K2614" s="96">
        <v>42.31</v>
      </c>
      <c r="L2614" s="12">
        <v>8173031</v>
      </c>
      <c r="N2614" s="113" t="str">
        <f t="shared" si="160"/>
        <v>42958FOX</v>
      </c>
      <c r="O2614" s="21">
        <v>42958</v>
      </c>
      <c r="P2614" s="122" t="s">
        <v>276</v>
      </c>
      <c r="Q2614" s="116">
        <v>27.72</v>
      </c>
      <c r="R2614" s="11">
        <v>27.84</v>
      </c>
      <c r="S2614" s="11">
        <v>1706121</v>
      </c>
      <c r="T2614" s="78">
        <f t="shared" si="162"/>
        <v>2007945.6666666667</v>
      </c>
      <c r="U2614" s="11">
        <f t="shared" si="161"/>
        <v>1.3379335359036515E-2</v>
      </c>
      <c r="V2614" s="119">
        <f t="shared" si="163"/>
        <v>3.3426711720182936</v>
      </c>
    </row>
    <row r="2615" spans="2:22">
      <c r="B2615" s="21">
        <v>42927</v>
      </c>
      <c r="C2615" s="122" t="s">
        <v>197</v>
      </c>
      <c r="D2615" s="116">
        <v>18.399999999999999</v>
      </c>
      <c r="E2615" s="11">
        <v>18.22</v>
      </c>
      <c r="F2615" s="12">
        <v>5823938</v>
      </c>
      <c r="H2615" s="21">
        <v>42993</v>
      </c>
      <c r="I2615" s="122" t="s">
        <v>36</v>
      </c>
      <c r="J2615" s="117">
        <v>95.02</v>
      </c>
      <c r="K2615" s="96">
        <v>94.84</v>
      </c>
      <c r="L2615" s="12">
        <v>1454306</v>
      </c>
      <c r="N2615" s="113" t="str">
        <f t="shared" si="160"/>
        <v>42961FOX</v>
      </c>
      <c r="O2615" s="21">
        <v>42961</v>
      </c>
      <c r="P2615" s="122" t="s">
        <v>276</v>
      </c>
      <c r="Q2615" s="116">
        <v>28</v>
      </c>
      <c r="R2615" s="11">
        <v>27.77</v>
      </c>
      <c r="S2615" s="11">
        <v>2058021</v>
      </c>
      <c r="T2615" s="78">
        <f t="shared" si="162"/>
        <v>2028824.1333333333</v>
      </c>
      <c r="U2615" s="11">
        <f t="shared" si="161"/>
        <v>-2.5175341475106969E-3</v>
      </c>
      <c r="V2615" s="119">
        <f t="shared" si="163"/>
        <v>3.3432567820421646</v>
      </c>
    </row>
    <row r="2616" spans="2:22">
      <c r="B2616" s="21">
        <v>42927</v>
      </c>
      <c r="C2616" s="122" t="s">
        <v>198</v>
      </c>
      <c r="D2616" s="116">
        <v>50.98</v>
      </c>
      <c r="E2616" s="11">
        <v>51.11</v>
      </c>
      <c r="F2616" s="12">
        <v>2252273</v>
      </c>
      <c r="H2616" s="21">
        <v>42993</v>
      </c>
      <c r="I2616" s="122" t="s">
        <v>37</v>
      </c>
      <c r="J2616" s="117">
        <v>12.7</v>
      </c>
      <c r="K2616" s="96">
        <v>12.76</v>
      </c>
      <c r="L2616" s="12">
        <v>16063966</v>
      </c>
      <c r="N2616" s="113" t="str">
        <f t="shared" si="160"/>
        <v>42962FOX</v>
      </c>
      <c r="O2616" s="21">
        <v>42962</v>
      </c>
      <c r="P2616" s="122" t="s">
        <v>276</v>
      </c>
      <c r="Q2616" s="116">
        <v>27.71</v>
      </c>
      <c r="R2616" s="11">
        <v>27.44</v>
      </c>
      <c r="S2616" s="11">
        <v>1705322</v>
      </c>
      <c r="T2616" s="78">
        <f t="shared" si="162"/>
        <v>2055734.8333333333</v>
      </c>
      <c r="U2616" s="11">
        <f t="shared" si="161"/>
        <v>-1.19544984610236E-2</v>
      </c>
      <c r="V2616" s="119">
        <f t="shared" si="163"/>
        <v>3.3411966980640559</v>
      </c>
    </row>
    <row r="2617" spans="2:22">
      <c r="B2617" s="21">
        <v>42927</v>
      </c>
      <c r="C2617" s="122" t="s">
        <v>199</v>
      </c>
      <c r="D2617" s="116">
        <v>88.26</v>
      </c>
      <c r="E2617" s="11">
        <v>88.35</v>
      </c>
      <c r="F2617" s="12">
        <v>2414692</v>
      </c>
      <c r="H2617" s="21">
        <v>42993</v>
      </c>
      <c r="I2617" s="122" t="s">
        <v>38</v>
      </c>
      <c r="J2617" s="117">
        <v>25.2</v>
      </c>
      <c r="K2617" s="96">
        <v>25.27</v>
      </c>
      <c r="L2617" s="12">
        <v>4230588</v>
      </c>
      <c r="N2617" s="113" t="str">
        <f t="shared" si="160"/>
        <v>42963FOX</v>
      </c>
      <c r="O2617" s="21">
        <v>42963</v>
      </c>
      <c r="P2617" s="122" t="s">
        <v>276</v>
      </c>
      <c r="Q2617" s="116">
        <v>27.58</v>
      </c>
      <c r="R2617" s="11">
        <v>27.56</v>
      </c>
      <c r="S2617" s="11">
        <v>1643023</v>
      </c>
      <c r="T2617" s="78">
        <f t="shared" si="162"/>
        <v>2060311.2</v>
      </c>
      <c r="U2617" s="11">
        <f t="shared" si="161"/>
        <v>4.3636432877732717E-3</v>
      </c>
      <c r="V2617" s="119">
        <f t="shared" si="163"/>
        <v>0.22593115134072245</v>
      </c>
    </row>
    <row r="2618" spans="2:22">
      <c r="B2618" s="21">
        <v>42927</v>
      </c>
      <c r="C2618" s="122" t="s">
        <v>200</v>
      </c>
      <c r="D2618" s="116">
        <v>31.05</v>
      </c>
      <c r="E2618" s="11">
        <v>31.09</v>
      </c>
      <c r="F2618" s="12">
        <v>12805956</v>
      </c>
      <c r="H2618" s="21">
        <v>42993</v>
      </c>
      <c r="I2618" s="122" t="s">
        <v>39</v>
      </c>
      <c r="J2618" s="117">
        <v>79.87</v>
      </c>
      <c r="K2618" s="96">
        <v>79.239999999999995</v>
      </c>
      <c r="L2618" s="12">
        <v>2451655</v>
      </c>
      <c r="N2618" s="113" t="str">
        <f t="shared" si="160"/>
        <v>42964FOX</v>
      </c>
      <c r="O2618" s="21">
        <v>42964</v>
      </c>
      <c r="P2618" s="122" t="s">
        <v>276</v>
      </c>
      <c r="Q2618" s="116">
        <v>27.52</v>
      </c>
      <c r="R2618" s="11">
        <v>26.89</v>
      </c>
      <c r="S2618" s="11">
        <v>2569397</v>
      </c>
      <c r="T2618" s="78">
        <f t="shared" si="162"/>
        <v>2054718.2333333334</v>
      </c>
      <c r="U2618" s="11">
        <f t="shared" si="161"/>
        <v>-2.4610975864684439E-2</v>
      </c>
      <c r="V2618" s="119">
        <f t="shared" si="163"/>
        <v>0.22569098611934882</v>
      </c>
    </row>
    <row r="2619" spans="2:22">
      <c r="B2619" s="21">
        <v>42927</v>
      </c>
      <c r="C2619" s="122" t="s">
        <v>201</v>
      </c>
      <c r="D2619" s="116">
        <v>31.88</v>
      </c>
      <c r="E2619" s="11">
        <v>32.18</v>
      </c>
      <c r="F2619" s="12">
        <v>897206</v>
      </c>
      <c r="H2619" s="21">
        <v>42993</v>
      </c>
      <c r="I2619" s="122" t="s">
        <v>40</v>
      </c>
      <c r="J2619" s="117">
        <v>74.260000000000005</v>
      </c>
      <c r="K2619" s="96">
        <v>74.569999999999993</v>
      </c>
      <c r="L2619" s="12">
        <v>2809981</v>
      </c>
      <c r="N2619" s="113" t="str">
        <f t="shared" si="160"/>
        <v>42965FOX</v>
      </c>
      <c r="O2619" s="21">
        <v>42965</v>
      </c>
      <c r="P2619" s="122" t="s">
        <v>276</v>
      </c>
      <c r="Q2619" s="116">
        <v>26.74</v>
      </c>
      <c r="R2619" s="11">
        <v>26.79</v>
      </c>
      <c r="S2619" s="11">
        <v>2456525</v>
      </c>
      <c r="T2619" s="78">
        <f t="shared" si="162"/>
        <v>2072771.9333333333</v>
      </c>
      <c r="U2619" s="11">
        <f t="shared" si="161"/>
        <v>-3.7257867242559348E-3</v>
      </c>
      <c r="V2619" s="119">
        <f t="shared" si="163"/>
        <v>0.23255119672896216</v>
      </c>
    </row>
    <row r="2620" spans="2:22">
      <c r="B2620" s="21">
        <v>42927</v>
      </c>
      <c r="C2620" s="122" t="s">
        <v>202</v>
      </c>
      <c r="D2620" s="116">
        <v>54.83</v>
      </c>
      <c r="E2620" s="11">
        <v>54.14</v>
      </c>
      <c r="F2620" s="12">
        <v>4556170</v>
      </c>
      <c r="H2620" s="21">
        <v>42993</v>
      </c>
      <c r="I2620" s="122" t="s">
        <v>41</v>
      </c>
      <c r="J2620" s="117">
        <v>29.54</v>
      </c>
      <c r="K2620" s="96">
        <v>29.45</v>
      </c>
      <c r="L2620" s="12">
        <v>7466018</v>
      </c>
      <c r="N2620" s="113" t="str">
        <f t="shared" si="160"/>
        <v>42968FOX</v>
      </c>
      <c r="O2620" s="21">
        <v>42968</v>
      </c>
      <c r="P2620" s="122" t="s">
        <v>276</v>
      </c>
      <c r="Q2620" s="116">
        <v>26.84</v>
      </c>
      <c r="R2620" s="11">
        <v>26.89</v>
      </c>
      <c r="S2620" s="11">
        <v>2001432</v>
      </c>
      <c r="T2620" s="78">
        <f t="shared" si="162"/>
        <v>2104553.6666666665</v>
      </c>
      <c r="U2620" s="11">
        <f t="shared" si="161"/>
        <v>3.725786724256018E-3</v>
      </c>
      <c r="V2620" s="119">
        <f t="shared" si="163"/>
        <v>0.23260463558449754</v>
      </c>
    </row>
    <row r="2621" spans="2:22">
      <c r="B2621" s="21">
        <v>42927</v>
      </c>
      <c r="C2621" s="122" t="s">
        <v>203</v>
      </c>
      <c r="D2621" s="116">
        <v>126.02</v>
      </c>
      <c r="E2621" s="11">
        <v>125.83</v>
      </c>
      <c r="F2621" s="12">
        <v>337308</v>
      </c>
      <c r="H2621" s="21">
        <v>42993</v>
      </c>
      <c r="I2621" s="122" t="s">
        <v>42</v>
      </c>
      <c r="J2621" s="117">
        <v>159.97999999999999</v>
      </c>
      <c r="K2621" s="96">
        <v>158.4</v>
      </c>
      <c r="L2621" s="12">
        <v>9124244</v>
      </c>
      <c r="N2621" s="113" t="str">
        <f t="shared" si="160"/>
        <v>42969FOX</v>
      </c>
      <c r="O2621" s="21">
        <v>42969</v>
      </c>
      <c r="P2621" s="122" t="s">
        <v>276</v>
      </c>
      <c r="Q2621" s="116">
        <v>26.99</v>
      </c>
      <c r="R2621" s="11">
        <v>26.98</v>
      </c>
      <c r="S2621" s="11">
        <v>1595015</v>
      </c>
      <c r="T2621" s="78">
        <f t="shared" si="162"/>
        <v>2131206.8666666667</v>
      </c>
      <c r="U2621" s="11">
        <f t="shared" si="161"/>
        <v>3.3413804988364913E-3</v>
      </c>
      <c r="V2621" s="119">
        <f t="shared" si="163"/>
        <v>0.23071210711194681</v>
      </c>
    </row>
    <row r="2622" spans="2:22">
      <c r="B2622" s="21">
        <v>42927</v>
      </c>
      <c r="C2622" s="122" t="s">
        <v>204</v>
      </c>
      <c r="D2622" s="116">
        <v>23.5</v>
      </c>
      <c r="E2622" s="11">
        <v>23.25</v>
      </c>
      <c r="F2622" s="12">
        <v>6023054</v>
      </c>
      <c r="H2622" s="21">
        <v>42993</v>
      </c>
      <c r="I2622" s="122" t="s">
        <v>43</v>
      </c>
      <c r="J2622" s="117">
        <v>41.99</v>
      </c>
      <c r="K2622" s="96">
        <v>42.17</v>
      </c>
      <c r="L2622" s="12">
        <v>4526085</v>
      </c>
      <c r="N2622" s="113" t="str">
        <f t="shared" si="160"/>
        <v>42970FOX</v>
      </c>
      <c r="O2622" s="21">
        <v>42970</v>
      </c>
      <c r="P2622" s="122" t="s">
        <v>276</v>
      </c>
      <c r="Q2622" s="116">
        <v>26.87</v>
      </c>
      <c r="R2622" s="11">
        <v>26.66</v>
      </c>
      <c r="S2622" s="11">
        <v>2834178</v>
      </c>
      <c r="T2622" s="78">
        <f t="shared" si="162"/>
        <v>2144748.5666666669</v>
      </c>
      <c r="U2622" s="11">
        <f t="shared" si="161"/>
        <v>-1.1931536029047226E-2</v>
      </c>
      <c r="V2622" s="119">
        <f t="shared" si="163"/>
        <v>0.23086677487776833</v>
      </c>
    </row>
    <row r="2623" spans="2:22">
      <c r="B2623" s="21">
        <v>42927</v>
      </c>
      <c r="C2623" s="122" t="s">
        <v>205</v>
      </c>
      <c r="D2623" s="116">
        <v>67.180000000000007</v>
      </c>
      <c r="E2623" s="11">
        <v>67.599999999999994</v>
      </c>
      <c r="F2623" s="12">
        <v>1904071</v>
      </c>
      <c r="H2623" s="21">
        <v>42993</v>
      </c>
      <c r="I2623" s="122" t="s">
        <v>44</v>
      </c>
      <c r="J2623" s="117">
        <v>53.31</v>
      </c>
      <c r="K2623" s="96">
        <v>53.71</v>
      </c>
      <c r="L2623" s="12">
        <v>2990422</v>
      </c>
      <c r="N2623" s="113" t="str">
        <f t="shared" si="160"/>
        <v>42971FOX</v>
      </c>
      <c r="O2623" s="21">
        <v>42971</v>
      </c>
      <c r="P2623" s="122" t="s">
        <v>276</v>
      </c>
      <c r="Q2623" s="116">
        <v>26.67</v>
      </c>
      <c r="R2623" s="11">
        <v>26.61</v>
      </c>
      <c r="S2623" s="11">
        <v>1574354</v>
      </c>
      <c r="T2623" s="78">
        <f t="shared" si="162"/>
        <v>2160756.9333333331</v>
      </c>
      <c r="U2623" s="11">
        <f t="shared" si="161"/>
        <v>-1.8772297609647825E-3</v>
      </c>
      <c r="V2623" s="119">
        <f t="shared" si="163"/>
        <v>0.22333172962257222</v>
      </c>
    </row>
    <row r="2624" spans="2:22">
      <c r="B2624" s="21">
        <v>42927</v>
      </c>
      <c r="C2624" s="122" t="s">
        <v>206</v>
      </c>
      <c r="D2624" s="116">
        <v>78</v>
      </c>
      <c r="E2624" s="11">
        <v>78.56</v>
      </c>
      <c r="F2624" s="12">
        <v>2574848</v>
      </c>
      <c r="H2624" s="21">
        <v>42993</v>
      </c>
      <c r="I2624" s="122" t="s">
        <v>45</v>
      </c>
      <c r="J2624" s="117">
        <v>66.459999999999994</v>
      </c>
      <c r="K2624" s="96">
        <v>66.63</v>
      </c>
      <c r="L2624" s="12">
        <v>2449226</v>
      </c>
      <c r="N2624" s="113" t="str">
        <f t="shared" si="160"/>
        <v>42972FOX</v>
      </c>
      <c r="O2624" s="21">
        <v>42972</v>
      </c>
      <c r="P2624" s="122" t="s">
        <v>276</v>
      </c>
      <c r="Q2624" s="116">
        <v>26.66</v>
      </c>
      <c r="R2624" s="11">
        <v>26.72</v>
      </c>
      <c r="S2624" s="11">
        <v>2628485</v>
      </c>
      <c r="T2624" s="78">
        <f t="shared" si="162"/>
        <v>2110326.2666666666</v>
      </c>
      <c r="U2624" s="11">
        <f t="shared" si="161"/>
        <v>4.1252636788470624E-3</v>
      </c>
      <c r="V2624" s="119">
        <f t="shared" si="163"/>
        <v>0.20370429139214233</v>
      </c>
    </row>
    <row r="2625" spans="2:22">
      <c r="B2625" s="21">
        <v>42927</v>
      </c>
      <c r="C2625" s="122" t="s">
        <v>207</v>
      </c>
      <c r="D2625" s="116">
        <v>78.180000000000007</v>
      </c>
      <c r="E2625" s="11">
        <v>77.64</v>
      </c>
      <c r="F2625" s="12">
        <v>4656052</v>
      </c>
      <c r="H2625" s="21">
        <v>42993</v>
      </c>
      <c r="I2625" s="122" t="s">
        <v>46</v>
      </c>
      <c r="J2625" s="117">
        <v>48.72</v>
      </c>
      <c r="K2625" s="96">
        <v>48.01</v>
      </c>
      <c r="L2625" s="12">
        <v>3557821</v>
      </c>
      <c r="N2625" s="113" t="str">
        <f t="shared" si="160"/>
        <v>42975FOX</v>
      </c>
      <c r="O2625" s="21">
        <v>42975</v>
      </c>
      <c r="P2625" s="122" t="s">
        <v>276</v>
      </c>
      <c r="Q2625" s="116">
        <v>26.86</v>
      </c>
      <c r="R2625" s="11">
        <v>26.76</v>
      </c>
      <c r="S2625" s="11">
        <v>1549647</v>
      </c>
      <c r="T2625" s="78">
        <f t="shared" si="162"/>
        <v>2138792.1</v>
      </c>
      <c r="U2625" s="11">
        <f t="shared" si="161"/>
        <v>1.4958865915829297E-3</v>
      </c>
      <c r="V2625" s="119">
        <f t="shared" si="163"/>
        <v>0.2034738999173489</v>
      </c>
    </row>
    <row r="2626" spans="2:22">
      <c r="B2626" s="21">
        <v>42927</v>
      </c>
      <c r="C2626" s="122" t="s">
        <v>208</v>
      </c>
      <c r="D2626" s="116">
        <v>103.15</v>
      </c>
      <c r="E2626" s="11">
        <v>103.12</v>
      </c>
      <c r="F2626" s="12">
        <v>4322437</v>
      </c>
      <c r="H2626" s="21">
        <v>42993</v>
      </c>
      <c r="I2626" s="122" t="s">
        <v>47</v>
      </c>
      <c r="J2626" s="117">
        <v>37.72</v>
      </c>
      <c r="K2626" s="96">
        <v>37.72</v>
      </c>
      <c r="L2626" s="12">
        <v>3344455</v>
      </c>
      <c r="N2626" s="113" t="str">
        <f t="shared" si="160"/>
        <v>42976FOX</v>
      </c>
      <c r="O2626" s="21">
        <v>42976</v>
      </c>
      <c r="P2626" s="122" t="s">
        <v>276</v>
      </c>
      <c r="Q2626" s="116">
        <v>26.56</v>
      </c>
      <c r="R2626" s="11">
        <v>26.91</v>
      </c>
      <c r="S2626" s="11">
        <v>1749741</v>
      </c>
      <c r="T2626" s="78">
        <f t="shared" si="162"/>
        <v>2102035.7000000002</v>
      </c>
      <c r="U2626" s="11">
        <f t="shared" si="161"/>
        <v>5.589729478786591E-3</v>
      </c>
      <c r="V2626" s="119">
        <f t="shared" si="163"/>
        <v>0.20122536379012057</v>
      </c>
    </row>
    <row r="2627" spans="2:22">
      <c r="B2627" s="21">
        <v>42927</v>
      </c>
      <c r="C2627" s="122" t="s">
        <v>209</v>
      </c>
      <c r="D2627" s="116">
        <v>121.67</v>
      </c>
      <c r="E2627" s="11">
        <v>123.57</v>
      </c>
      <c r="F2627" s="12">
        <v>898781</v>
      </c>
      <c r="H2627" s="21">
        <v>42993</v>
      </c>
      <c r="I2627" s="122" t="s">
        <v>48</v>
      </c>
      <c r="J2627" s="117">
        <v>137.87</v>
      </c>
      <c r="K2627" s="96">
        <v>138.94999999999999</v>
      </c>
      <c r="L2627" s="12">
        <v>4594069</v>
      </c>
      <c r="N2627" s="113" t="str">
        <f t="shared" si="160"/>
        <v>42977FOX</v>
      </c>
      <c r="O2627" s="21">
        <v>42977</v>
      </c>
      <c r="P2627" s="122" t="s">
        <v>276</v>
      </c>
      <c r="Q2627" s="116">
        <v>26.9</v>
      </c>
      <c r="R2627" s="11">
        <v>27.01</v>
      </c>
      <c r="S2627" s="11">
        <v>2059699</v>
      </c>
      <c r="T2627" s="78">
        <f t="shared" si="162"/>
        <v>2087504.5</v>
      </c>
      <c r="U2627" s="11">
        <f t="shared" si="161"/>
        <v>3.7092030657097123E-3</v>
      </c>
      <c r="V2627" s="119">
        <f t="shared" si="163"/>
        <v>0.20200153496010484</v>
      </c>
    </row>
    <row r="2628" spans="2:22">
      <c r="B2628" s="21">
        <v>42927</v>
      </c>
      <c r="C2628" s="122" t="s">
        <v>210</v>
      </c>
      <c r="D2628" s="116">
        <v>75.599999999999994</v>
      </c>
      <c r="E2628" s="11">
        <v>76.03</v>
      </c>
      <c r="F2628" s="12">
        <v>2651016</v>
      </c>
      <c r="H2628" s="21">
        <v>42993</v>
      </c>
      <c r="I2628" s="122" t="s">
        <v>49</v>
      </c>
      <c r="J2628" s="117">
        <v>49.91</v>
      </c>
      <c r="K2628" s="96">
        <v>50.19</v>
      </c>
      <c r="L2628" s="12">
        <v>2320426</v>
      </c>
      <c r="N2628" s="113" t="str">
        <f t="shared" ref="N2628:N2691" si="164">O2628&amp;P2628</f>
        <v>42978FOX</v>
      </c>
      <c r="O2628" s="21">
        <v>42978</v>
      </c>
      <c r="P2628" s="122" t="s">
        <v>276</v>
      </c>
      <c r="Q2628" s="116">
        <v>27.02</v>
      </c>
      <c r="R2628" s="11">
        <v>27.1</v>
      </c>
      <c r="S2628" s="11">
        <v>2528483</v>
      </c>
      <c r="T2628" s="78">
        <f t="shared" si="162"/>
        <v>2099508.3333333335</v>
      </c>
      <c r="U2628" s="11">
        <f t="shared" si="161"/>
        <v>3.326560081130928E-3</v>
      </c>
      <c r="V2628" s="119">
        <f t="shared" si="163"/>
        <v>0.20024377727341477</v>
      </c>
    </row>
    <row r="2629" spans="2:22">
      <c r="B2629" s="21">
        <v>42927</v>
      </c>
      <c r="C2629" s="122" t="s">
        <v>211</v>
      </c>
      <c r="D2629" s="116">
        <v>54.82</v>
      </c>
      <c r="E2629" s="11">
        <v>54.28</v>
      </c>
      <c r="F2629" s="12">
        <v>5442143</v>
      </c>
      <c r="H2629" s="21">
        <v>42993</v>
      </c>
      <c r="I2629" s="122" t="s">
        <v>50</v>
      </c>
      <c r="J2629" s="117">
        <v>13.37</v>
      </c>
      <c r="K2629" s="96">
        <v>13.52</v>
      </c>
      <c r="L2629" s="12">
        <v>15605995</v>
      </c>
      <c r="N2629" s="113" t="str">
        <f t="shared" si="164"/>
        <v>42979FOX</v>
      </c>
      <c r="O2629" s="21">
        <v>42979</v>
      </c>
      <c r="P2629" s="122" t="s">
        <v>276</v>
      </c>
      <c r="Q2629" s="117">
        <v>27.16</v>
      </c>
      <c r="R2629" s="96">
        <v>26.98</v>
      </c>
      <c r="S2629" s="11">
        <v>1632517</v>
      </c>
      <c r="T2629" s="78">
        <f t="shared" si="162"/>
        <v>2138790.6666666665</v>
      </c>
      <c r="U2629" s="11">
        <f t="shared" ref="U2629:U2692" si="165">LN(R2629/R2628)</f>
        <v>-4.4378771060454448E-3</v>
      </c>
      <c r="V2629" s="119">
        <f t="shared" si="163"/>
        <v>0.19978913701250317</v>
      </c>
    </row>
    <row r="2630" spans="2:22">
      <c r="B2630" s="21">
        <v>42927</v>
      </c>
      <c r="C2630" s="122" t="s">
        <v>212</v>
      </c>
      <c r="D2630" s="116">
        <v>128.01</v>
      </c>
      <c r="E2630" s="11">
        <v>128.06</v>
      </c>
      <c r="F2630" s="12">
        <v>1834768</v>
      </c>
      <c r="H2630" s="21">
        <v>42993</v>
      </c>
      <c r="I2630" s="122" t="s">
        <v>51</v>
      </c>
      <c r="J2630" s="117">
        <v>19.45</v>
      </c>
      <c r="K2630" s="96">
        <v>19.47</v>
      </c>
      <c r="L2630" s="12">
        <v>12790686</v>
      </c>
      <c r="N2630" s="113" t="str">
        <f t="shared" si="164"/>
        <v>42983FOX</v>
      </c>
      <c r="O2630" s="21">
        <v>42983</v>
      </c>
      <c r="P2630" s="122" t="s">
        <v>276</v>
      </c>
      <c r="Q2630" s="117">
        <v>26.97</v>
      </c>
      <c r="R2630" s="96">
        <v>26.09</v>
      </c>
      <c r="S2630" s="11">
        <v>3232006</v>
      </c>
      <c r="T2630" s="78">
        <f t="shared" si="162"/>
        <v>2140494.2333333334</v>
      </c>
      <c r="U2630" s="11">
        <f t="shared" si="165"/>
        <v>-3.3543751630972743E-2</v>
      </c>
      <c r="V2630" s="119">
        <f t="shared" si="163"/>
        <v>0.19998598786403832</v>
      </c>
    </row>
    <row r="2631" spans="2:22">
      <c r="B2631" s="21">
        <v>42927</v>
      </c>
      <c r="C2631" s="122" t="s">
        <v>213</v>
      </c>
      <c r="D2631" s="116">
        <v>61.1</v>
      </c>
      <c r="E2631" s="11">
        <v>60.76</v>
      </c>
      <c r="F2631" s="12">
        <v>2749403</v>
      </c>
      <c r="H2631" s="21">
        <v>42993</v>
      </c>
      <c r="I2631" s="122" t="s">
        <v>52</v>
      </c>
      <c r="J2631" s="117">
        <v>26.4</v>
      </c>
      <c r="K2631" s="96">
        <v>25.88</v>
      </c>
      <c r="L2631" s="12">
        <v>3107326</v>
      </c>
      <c r="N2631" s="113" t="str">
        <f t="shared" si="164"/>
        <v>42984FOX</v>
      </c>
      <c r="O2631" s="21">
        <v>42984</v>
      </c>
      <c r="P2631" s="122" t="s">
        <v>276</v>
      </c>
      <c r="Q2631" s="117">
        <v>26.14</v>
      </c>
      <c r="R2631" s="96">
        <v>25.97</v>
      </c>
      <c r="S2631" s="11">
        <v>2661611</v>
      </c>
      <c r="T2631" s="78">
        <f t="shared" si="162"/>
        <v>2193553.8666666667</v>
      </c>
      <c r="U2631" s="11">
        <f t="shared" si="165"/>
        <v>-4.6100734739800446E-3</v>
      </c>
      <c r="V2631" s="119">
        <f t="shared" si="163"/>
        <v>0.22094342073148263</v>
      </c>
    </row>
    <row r="2632" spans="2:22">
      <c r="B2632" s="21">
        <v>42927</v>
      </c>
      <c r="C2632" s="122" t="s">
        <v>214</v>
      </c>
      <c r="D2632" s="116">
        <v>69.5</v>
      </c>
      <c r="E2632" s="11">
        <v>69.040000000000006</v>
      </c>
      <c r="F2632" s="12">
        <v>7778346</v>
      </c>
      <c r="H2632" s="21">
        <v>42993</v>
      </c>
      <c r="I2632" s="122" t="s">
        <v>53</v>
      </c>
      <c r="J2632" s="117">
        <v>30.87</v>
      </c>
      <c r="K2632" s="96">
        <v>31.38</v>
      </c>
      <c r="L2632" s="12">
        <v>3231064</v>
      </c>
      <c r="N2632" s="113" t="str">
        <f t="shared" si="164"/>
        <v>42985FOX</v>
      </c>
      <c r="O2632" s="21">
        <v>42985</v>
      </c>
      <c r="P2632" s="122" t="s">
        <v>276</v>
      </c>
      <c r="Q2632" s="117">
        <v>26.04</v>
      </c>
      <c r="R2632" s="96">
        <v>25.38</v>
      </c>
      <c r="S2632" s="11">
        <v>4478770</v>
      </c>
      <c r="T2632" s="78">
        <f t="shared" si="162"/>
        <v>2233472.6666666665</v>
      </c>
      <c r="U2632" s="11">
        <f t="shared" si="165"/>
        <v>-2.2980563388415424E-2</v>
      </c>
      <c r="V2632" s="119">
        <f t="shared" si="163"/>
        <v>0.21928942452766706</v>
      </c>
    </row>
    <row r="2633" spans="2:22">
      <c r="B2633" s="21">
        <v>42927</v>
      </c>
      <c r="C2633" s="122" t="s">
        <v>215</v>
      </c>
      <c r="D2633" s="116">
        <v>108.58</v>
      </c>
      <c r="E2633" s="11">
        <v>108.56</v>
      </c>
      <c r="F2633" s="12">
        <v>668113</v>
      </c>
      <c r="H2633" s="21">
        <v>42993</v>
      </c>
      <c r="I2633" s="122" t="s">
        <v>54</v>
      </c>
      <c r="J2633" s="117">
        <v>124.75</v>
      </c>
      <c r="K2633" s="96">
        <v>126.87</v>
      </c>
      <c r="L2633" s="12">
        <v>1501023</v>
      </c>
      <c r="N2633" s="113" t="str">
        <f t="shared" si="164"/>
        <v>42986FOX</v>
      </c>
      <c r="O2633" s="21">
        <v>42986</v>
      </c>
      <c r="P2633" s="122" t="s">
        <v>276</v>
      </c>
      <c r="Q2633" s="117">
        <v>25.37</v>
      </c>
      <c r="R2633" s="96">
        <v>25.38</v>
      </c>
      <c r="S2633" s="11">
        <v>2543777</v>
      </c>
      <c r="T2633" s="78">
        <f t="shared" si="162"/>
        <v>2342588.7333333334</v>
      </c>
      <c r="U2633" s="11">
        <f t="shared" si="165"/>
        <v>0</v>
      </c>
      <c r="V2633" s="119">
        <f t="shared" si="163"/>
        <v>0.22526285993651612</v>
      </c>
    </row>
    <row r="2634" spans="2:22">
      <c r="B2634" s="21">
        <v>42927</v>
      </c>
      <c r="C2634" s="122" t="s">
        <v>216</v>
      </c>
      <c r="D2634" s="116">
        <v>36.9</v>
      </c>
      <c r="E2634" s="11">
        <v>36.979999999999997</v>
      </c>
      <c r="F2634" s="12">
        <v>7934909</v>
      </c>
      <c r="H2634" s="21">
        <v>42993</v>
      </c>
      <c r="I2634" s="122" t="s">
        <v>55</v>
      </c>
      <c r="J2634" s="117">
        <v>82.25</v>
      </c>
      <c r="K2634" s="96">
        <v>82.88</v>
      </c>
      <c r="L2634" s="12">
        <v>2924055</v>
      </c>
      <c r="N2634" s="113" t="str">
        <f t="shared" si="164"/>
        <v>42989FOX</v>
      </c>
      <c r="O2634" s="21">
        <v>42989</v>
      </c>
      <c r="P2634" s="122" t="s">
        <v>276</v>
      </c>
      <c r="Q2634" s="117">
        <v>25.56</v>
      </c>
      <c r="R2634" s="96">
        <v>25.67</v>
      </c>
      <c r="S2634" s="11">
        <v>3121164</v>
      </c>
      <c r="T2634" s="78">
        <f t="shared" si="162"/>
        <v>2319295.8666666667</v>
      </c>
      <c r="U2634" s="11">
        <f t="shared" si="165"/>
        <v>1.136153259680762E-2</v>
      </c>
      <c r="V2634" s="119">
        <f t="shared" si="163"/>
        <v>0.17262250046438724</v>
      </c>
    </row>
    <row r="2635" spans="2:22">
      <c r="B2635" s="21">
        <v>42927</v>
      </c>
      <c r="C2635" s="122" t="s">
        <v>217</v>
      </c>
      <c r="D2635" s="116">
        <v>82.65</v>
      </c>
      <c r="E2635" s="11">
        <v>83.1</v>
      </c>
      <c r="F2635" s="12">
        <v>2592979</v>
      </c>
      <c r="H2635" s="21">
        <v>42993</v>
      </c>
      <c r="I2635" s="122" t="s">
        <v>56</v>
      </c>
      <c r="J2635" s="117">
        <v>18.260000000000002</v>
      </c>
      <c r="K2635" s="96">
        <v>18.25</v>
      </c>
      <c r="L2635" s="12">
        <v>6363655</v>
      </c>
      <c r="N2635" s="113" t="str">
        <f t="shared" si="164"/>
        <v>42990FOX</v>
      </c>
      <c r="O2635" s="21">
        <v>42990</v>
      </c>
      <c r="P2635" s="122" t="s">
        <v>276</v>
      </c>
      <c r="Q2635" s="117">
        <v>25.48</v>
      </c>
      <c r="R2635" s="96">
        <v>25.46</v>
      </c>
      <c r="S2635" s="11">
        <v>2721550</v>
      </c>
      <c r="T2635" s="78">
        <f t="shared" si="162"/>
        <v>2290186.8666666667</v>
      </c>
      <c r="U2635" s="11">
        <f t="shared" si="165"/>
        <v>-8.2144017537886423E-3</v>
      </c>
      <c r="V2635" s="119">
        <f t="shared" si="163"/>
        <v>0.17769303417418369</v>
      </c>
    </row>
    <row r="2636" spans="2:22">
      <c r="B2636" s="21">
        <v>42927</v>
      </c>
      <c r="C2636" s="122" t="s">
        <v>218</v>
      </c>
      <c r="D2636" s="116">
        <v>103.6</v>
      </c>
      <c r="E2636" s="11">
        <v>103.84</v>
      </c>
      <c r="F2636" s="12">
        <v>4557336</v>
      </c>
      <c r="H2636" s="21">
        <v>42993</v>
      </c>
      <c r="I2636" s="122" t="s">
        <v>57</v>
      </c>
      <c r="J2636" s="117">
        <v>109.43</v>
      </c>
      <c r="K2636" s="96">
        <v>110.5</v>
      </c>
      <c r="L2636" s="12">
        <v>1224543</v>
      </c>
      <c r="N2636" s="113" t="str">
        <f t="shared" si="164"/>
        <v>42991FOX</v>
      </c>
      <c r="O2636" s="21">
        <v>42991</v>
      </c>
      <c r="P2636" s="122" t="s">
        <v>276</v>
      </c>
      <c r="Q2636" s="117">
        <v>25.42</v>
      </c>
      <c r="R2636" s="96">
        <v>26.15</v>
      </c>
      <c r="S2636" s="11">
        <v>3250905</v>
      </c>
      <c r="T2636" s="78">
        <f t="shared" si="162"/>
        <v>2298189.3666666667</v>
      </c>
      <c r="U2636" s="11">
        <f t="shared" si="165"/>
        <v>2.6740597381671335E-2</v>
      </c>
      <c r="V2636" s="119">
        <f t="shared" si="163"/>
        <v>0.1778034170003196</v>
      </c>
    </row>
    <row r="2637" spans="2:22">
      <c r="B2637" s="21">
        <v>42927</v>
      </c>
      <c r="C2637" s="122" t="s">
        <v>219</v>
      </c>
      <c r="D2637" s="116">
        <v>26.13</v>
      </c>
      <c r="E2637" s="11">
        <v>26.2</v>
      </c>
      <c r="F2637" s="12">
        <v>1429865</v>
      </c>
      <c r="H2637" s="21">
        <v>42993</v>
      </c>
      <c r="I2637" s="122" t="s">
        <v>58</v>
      </c>
      <c r="J2637" s="117">
        <v>250</v>
      </c>
      <c r="K2637" s="96">
        <v>249.28</v>
      </c>
      <c r="L2637" s="12">
        <v>1228357</v>
      </c>
      <c r="N2637" s="113" t="str">
        <f t="shared" si="164"/>
        <v>42992FOX</v>
      </c>
      <c r="O2637" s="21">
        <v>42992</v>
      </c>
      <c r="P2637" s="122" t="s">
        <v>276</v>
      </c>
      <c r="Q2637" s="117">
        <v>26.05</v>
      </c>
      <c r="R2637" s="96">
        <v>26</v>
      </c>
      <c r="S2637" s="11">
        <v>2354231</v>
      </c>
      <c r="T2637" s="78">
        <f t="shared" si="162"/>
        <v>2331411.9666666668</v>
      </c>
      <c r="U2637" s="11">
        <f t="shared" si="165"/>
        <v>-5.752652489449811E-3</v>
      </c>
      <c r="V2637" s="119">
        <f t="shared" si="163"/>
        <v>0.19599775379523041</v>
      </c>
    </row>
    <row r="2638" spans="2:22">
      <c r="B2638" s="21">
        <v>42927</v>
      </c>
      <c r="C2638" s="122" t="s">
        <v>220</v>
      </c>
      <c r="D2638" s="116">
        <v>25.48</v>
      </c>
      <c r="E2638" s="11">
        <v>25.48</v>
      </c>
      <c r="F2638" s="12">
        <v>1671118</v>
      </c>
      <c r="H2638" s="21">
        <v>42993</v>
      </c>
      <c r="I2638" s="122" t="s">
        <v>59</v>
      </c>
      <c r="J2638" s="117">
        <v>144.82</v>
      </c>
      <c r="K2638" s="96">
        <v>144.82</v>
      </c>
      <c r="L2638" s="12">
        <v>7397233</v>
      </c>
      <c r="N2638" s="113" t="str">
        <f t="shared" si="164"/>
        <v>42993FOX</v>
      </c>
      <c r="O2638" s="21">
        <v>42993</v>
      </c>
      <c r="P2638" s="122" t="s">
        <v>276</v>
      </c>
      <c r="Q2638" s="117">
        <v>26.03</v>
      </c>
      <c r="R2638" s="96">
        <v>26.65</v>
      </c>
      <c r="S2638" s="11">
        <v>11345072</v>
      </c>
      <c r="T2638" s="78">
        <f t="shared" si="162"/>
        <v>2331200.2333333334</v>
      </c>
      <c r="U2638" s="11">
        <f t="shared" si="165"/>
        <v>2.4692612590371414E-2</v>
      </c>
      <c r="V2638" s="119">
        <f t="shared" si="163"/>
        <v>0.18779186015268978</v>
      </c>
    </row>
    <row r="2639" spans="2:22">
      <c r="B2639" s="21">
        <v>42927</v>
      </c>
      <c r="C2639" s="122" t="s">
        <v>221</v>
      </c>
      <c r="D2639" s="116">
        <v>64.36</v>
      </c>
      <c r="E2639" s="11">
        <v>64.78</v>
      </c>
      <c r="F2639" s="12">
        <v>1507526</v>
      </c>
      <c r="H2639" s="21">
        <v>42993</v>
      </c>
      <c r="I2639" s="122" t="s">
        <v>60</v>
      </c>
      <c r="J2639" s="117">
        <v>66.010000000000005</v>
      </c>
      <c r="K2639" s="96">
        <v>65.38</v>
      </c>
      <c r="L2639" s="12">
        <v>3528876</v>
      </c>
      <c r="N2639" s="113" t="str">
        <f t="shared" si="164"/>
        <v>42996FOX</v>
      </c>
      <c r="O2639" s="21">
        <v>42996</v>
      </c>
      <c r="P2639" s="122" t="s">
        <v>276</v>
      </c>
      <c r="Q2639" s="117">
        <v>26.66</v>
      </c>
      <c r="R2639" s="96">
        <v>26.03</v>
      </c>
      <c r="S2639" s="11">
        <v>2662400</v>
      </c>
      <c r="T2639" s="78">
        <f t="shared" si="162"/>
        <v>2637623.9333333331</v>
      </c>
      <c r="U2639" s="11">
        <f t="shared" si="165"/>
        <v>-2.3539431605379437E-2</v>
      </c>
      <c r="V2639" s="119">
        <f t="shared" si="163"/>
        <v>0.2015321684864588</v>
      </c>
    </row>
    <row r="2640" spans="2:22">
      <c r="B2640" s="21">
        <v>42927</v>
      </c>
      <c r="C2640" s="122" t="s">
        <v>222</v>
      </c>
      <c r="D2640" s="116">
        <v>90.92</v>
      </c>
      <c r="E2640" s="11">
        <v>91.77</v>
      </c>
      <c r="F2640" s="12">
        <v>2122797</v>
      </c>
      <c r="H2640" s="21">
        <v>42993</v>
      </c>
      <c r="I2640" s="122" t="s">
        <v>61</v>
      </c>
      <c r="J2640" s="117">
        <v>159.07</v>
      </c>
      <c r="K2640" s="96">
        <v>158.97</v>
      </c>
      <c r="L2640" s="12">
        <v>774056</v>
      </c>
      <c r="N2640" s="113" t="str">
        <f t="shared" si="164"/>
        <v>42997FOX</v>
      </c>
      <c r="O2640" s="21">
        <v>42997</v>
      </c>
      <c r="P2640" s="122" t="s">
        <v>276</v>
      </c>
      <c r="Q2640" s="117">
        <v>26.1</v>
      </c>
      <c r="R2640" s="96">
        <v>26.27</v>
      </c>
      <c r="S2640" s="11">
        <v>2295230</v>
      </c>
      <c r="T2640" s="78">
        <f t="shared" si="162"/>
        <v>2651962.6666666665</v>
      </c>
      <c r="U2640" s="11">
        <f t="shared" si="165"/>
        <v>9.1778846909745145E-3</v>
      </c>
      <c r="V2640" s="119">
        <f t="shared" si="163"/>
        <v>0.20691474365423684</v>
      </c>
    </row>
    <row r="2641" spans="2:22">
      <c r="B2641" s="21">
        <v>42927</v>
      </c>
      <c r="C2641" s="122" t="s">
        <v>223</v>
      </c>
      <c r="D2641" s="116">
        <v>109.99</v>
      </c>
      <c r="E2641" s="11">
        <v>109.6</v>
      </c>
      <c r="F2641" s="12">
        <v>1065099</v>
      </c>
      <c r="H2641" s="21">
        <v>42993</v>
      </c>
      <c r="I2641" s="122" t="s">
        <v>62</v>
      </c>
      <c r="J2641" s="117">
        <v>143.56</v>
      </c>
      <c r="K2641" s="96">
        <v>143.78</v>
      </c>
      <c r="L2641" s="12">
        <v>394296</v>
      </c>
      <c r="N2641" s="113" t="str">
        <f t="shared" si="164"/>
        <v>42998FOX</v>
      </c>
      <c r="O2641" s="21">
        <v>42998</v>
      </c>
      <c r="P2641" s="122" t="s">
        <v>276</v>
      </c>
      <c r="Q2641" s="117">
        <v>26.32</v>
      </c>
      <c r="R2641" s="96">
        <v>26.38</v>
      </c>
      <c r="S2641" s="11">
        <v>2350730</v>
      </c>
      <c r="T2641" s="78">
        <f t="shared" si="162"/>
        <v>2685989</v>
      </c>
      <c r="U2641" s="11">
        <f t="shared" si="165"/>
        <v>4.1785435917201024E-3</v>
      </c>
      <c r="V2641" s="119">
        <f t="shared" si="163"/>
        <v>0.20894506304773289</v>
      </c>
    </row>
    <row r="2642" spans="2:22">
      <c r="B2642" s="21">
        <v>42927</v>
      </c>
      <c r="C2642" s="122" t="s">
        <v>224</v>
      </c>
      <c r="D2642" s="116">
        <v>66.53</v>
      </c>
      <c r="E2642" s="11">
        <v>66.87</v>
      </c>
      <c r="F2642" s="12">
        <v>2789888</v>
      </c>
      <c r="H2642" s="21">
        <v>42993</v>
      </c>
      <c r="I2642" s="122" t="s">
        <v>63</v>
      </c>
      <c r="J2642" s="117">
        <v>211</v>
      </c>
      <c r="K2642" s="96">
        <v>210.72</v>
      </c>
      <c r="L2642" s="12">
        <v>942620</v>
      </c>
      <c r="N2642" s="113" t="str">
        <f t="shared" si="164"/>
        <v>42999FOX</v>
      </c>
      <c r="O2642" s="21">
        <v>42999</v>
      </c>
      <c r="P2642" s="122" t="s">
        <v>276</v>
      </c>
      <c r="Q2642" s="117">
        <v>26.27</v>
      </c>
      <c r="R2642" s="96">
        <v>26.33</v>
      </c>
      <c r="S2642" s="11">
        <v>1729639</v>
      </c>
      <c r="T2642" s="78">
        <f t="shared" si="162"/>
        <v>2713473.2333333334</v>
      </c>
      <c r="U2642" s="11">
        <f t="shared" si="165"/>
        <v>-1.8971737809504907E-3</v>
      </c>
      <c r="V2642" s="119">
        <f t="shared" si="163"/>
        <v>0.20950582331932591</v>
      </c>
    </row>
    <row r="2643" spans="2:22">
      <c r="B2643" s="21">
        <v>42927</v>
      </c>
      <c r="C2643" s="122" t="s">
        <v>225</v>
      </c>
      <c r="D2643" s="116">
        <v>83.31</v>
      </c>
      <c r="E2643" s="11">
        <v>83.21</v>
      </c>
      <c r="F2643" s="12">
        <v>1266668</v>
      </c>
      <c r="H2643" s="21">
        <v>42993</v>
      </c>
      <c r="I2643" s="122" t="s">
        <v>64</v>
      </c>
      <c r="J2643" s="117">
        <v>119.92</v>
      </c>
      <c r="K2643" s="96">
        <v>119.15</v>
      </c>
      <c r="L2643" s="12">
        <v>2995901</v>
      </c>
      <c r="N2643" s="113" t="str">
        <f t="shared" si="164"/>
        <v>43000FOX</v>
      </c>
      <c r="O2643" s="21">
        <v>43000</v>
      </c>
      <c r="P2643" s="122" t="s">
        <v>276</v>
      </c>
      <c r="Q2643" s="117">
        <v>26.24</v>
      </c>
      <c r="R2643" s="96">
        <v>26.43</v>
      </c>
      <c r="S2643" s="11">
        <v>1373912</v>
      </c>
      <c r="T2643" s="78">
        <f t="shared" si="162"/>
        <v>2687186.8333333335</v>
      </c>
      <c r="U2643" s="11">
        <f t="shared" si="165"/>
        <v>3.790755107979828E-3</v>
      </c>
      <c r="V2643" s="119">
        <f t="shared" si="163"/>
        <v>0.20884036040362638</v>
      </c>
    </row>
    <row r="2644" spans="2:22">
      <c r="B2644" s="21">
        <v>42927</v>
      </c>
      <c r="C2644" s="122" t="s">
        <v>226</v>
      </c>
      <c r="D2644" s="116">
        <v>89.45</v>
      </c>
      <c r="E2644" s="11">
        <v>88.73</v>
      </c>
      <c r="F2644" s="12">
        <v>1165705</v>
      </c>
      <c r="H2644" s="21">
        <v>42993</v>
      </c>
      <c r="I2644" s="122" t="s">
        <v>65</v>
      </c>
      <c r="J2644" s="117">
        <v>47.15</v>
      </c>
      <c r="K2644" s="96">
        <v>47.4</v>
      </c>
      <c r="L2644" s="12">
        <v>8871107</v>
      </c>
      <c r="N2644" s="113" t="str">
        <f t="shared" si="164"/>
        <v>43003FOX</v>
      </c>
      <c r="O2644" s="21">
        <v>43003</v>
      </c>
      <c r="P2644" s="122" t="s">
        <v>276</v>
      </c>
      <c r="Q2644" s="117">
        <v>26.33</v>
      </c>
      <c r="R2644" s="96">
        <v>26.61</v>
      </c>
      <c r="S2644" s="11">
        <v>2500203</v>
      </c>
      <c r="T2644" s="78">
        <f t="shared" si="162"/>
        <v>2613765.2333333334</v>
      </c>
      <c r="U2644" s="11">
        <f t="shared" si="165"/>
        <v>6.7873563733999269E-3</v>
      </c>
      <c r="V2644" s="119">
        <f t="shared" si="163"/>
        <v>0.20939003501528408</v>
      </c>
    </row>
    <row r="2645" spans="2:22">
      <c r="B2645" s="21">
        <v>42927</v>
      </c>
      <c r="C2645" s="122" t="s">
        <v>227</v>
      </c>
      <c r="D2645" s="116">
        <v>27.49</v>
      </c>
      <c r="E2645" s="11">
        <v>27.49</v>
      </c>
      <c r="F2645" s="12">
        <v>1565761</v>
      </c>
      <c r="H2645" s="21">
        <v>42993</v>
      </c>
      <c r="I2645" s="122" t="s">
        <v>66</v>
      </c>
      <c r="J2645" s="117">
        <v>36.549999999999997</v>
      </c>
      <c r="K2645" s="96">
        <v>37</v>
      </c>
      <c r="L2645" s="12">
        <v>33596072</v>
      </c>
      <c r="N2645" s="113" t="str">
        <f t="shared" si="164"/>
        <v>43004FOX</v>
      </c>
      <c r="O2645" s="21">
        <v>43004</v>
      </c>
      <c r="P2645" s="122" t="s">
        <v>276</v>
      </c>
      <c r="Q2645" s="117">
        <v>26.63</v>
      </c>
      <c r="R2645" s="96">
        <v>26.42</v>
      </c>
      <c r="S2645" s="11">
        <v>1932815</v>
      </c>
      <c r="T2645" s="78">
        <f t="shared" si="162"/>
        <v>2640234.6333333333</v>
      </c>
      <c r="U2645" s="11">
        <f t="shared" si="165"/>
        <v>-7.1657858954184799E-3</v>
      </c>
      <c r="V2645" s="119">
        <f t="shared" si="163"/>
        <v>0.20625097120090846</v>
      </c>
    </row>
    <row r="2646" spans="2:22">
      <c r="B2646" s="21">
        <v>42927</v>
      </c>
      <c r="C2646" s="122" t="s">
        <v>228</v>
      </c>
      <c r="D2646" s="116">
        <v>89.55</v>
      </c>
      <c r="E2646" s="11">
        <v>89.3</v>
      </c>
      <c r="F2646" s="12">
        <v>1077621</v>
      </c>
      <c r="H2646" s="21">
        <v>42993</v>
      </c>
      <c r="I2646" s="122" t="s">
        <v>67</v>
      </c>
      <c r="J2646" s="117">
        <v>141.85</v>
      </c>
      <c r="K2646" s="96">
        <v>142.13</v>
      </c>
      <c r="L2646" s="12">
        <v>1423535</v>
      </c>
      <c r="N2646" s="113" t="str">
        <f t="shared" si="164"/>
        <v>43005FOX</v>
      </c>
      <c r="O2646" s="21">
        <v>43005</v>
      </c>
      <c r="P2646" s="122" t="s">
        <v>276</v>
      </c>
      <c r="Q2646" s="117">
        <v>26.47</v>
      </c>
      <c r="R2646" s="96">
        <v>26.77</v>
      </c>
      <c r="S2646" s="11">
        <v>2856004</v>
      </c>
      <c r="T2646" s="78">
        <f t="shared" si="162"/>
        <v>2636061.1</v>
      </c>
      <c r="U2646" s="11">
        <f t="shared" si="165"/>
        <v>1.3160558438081707E-2</v>
      </c>
      <c r="V2646" s="119">
        <f t="shared" si="163"/>
        <v>0.20688297118966442</v>
      </c>
    </row>
    <row r="2647" spans="2:22">
      <c r="B2647" s="21">
        <v>42927</v>
      </c>
      <c r="C2647" s="122" t="s">
        <v>229</v>
      </c>
      <c r="D2647" s="116">
        <v>105</v>
      </c>
      <c r="E2647" s="11">
        <v>104.68</v>
      </c>
      <c r="F2647" s="12">
        <v>1065709</v>
      </c>
      <c r="H2647" s="21">
        <v>42993</v>
      </c>
      <c r="I2647" s="122" t="s">
        <v>68</v>
      </c>
      <c r="J2647" s="117">
        <v>56.07</v>
      </c>
      <c r="K2647" s="96">
        <v>56.23</v>
      </c>
      <c r="L2647" s="12">
        <v>2198981</v>
      </c>
      <c r="N2647" s="113" t="str">
        <f t="shared" si="164"/>
        <v>43006FOX</v>
      </c>
      <c r="O2647" s="21">
        <v>43006</v>
      </c>
      <c r="P2647" s="122" t="s">
        <v>276</v>
      </c>
      <c r="Q2647" s="117">
        <v>26.61</v>
      </c>
      <c r="R2647" s="96">
        <v>26.01</v>
      </c>
      <c r="S2647" s="11">
        <v>2810043</v>
      </c>
      <c r="T2647" s="78">
        <f t="shared" si="162"/>
        <v>2674417.1666666665</v>
      </c>
      <c r="U2647" s="11">
        <f t="shared" si="165"/>
        <v>-2.8800778071700842E-2</v>
      </c>
      <c r="V2647" s="119">
        <f t="shared" si="163"/>
        <v>0.20880552576404837</v>
      </c>
    </row>
    <row r="2648" spans="2:22">
      <c r="B2648" s="21">
        <v>42927</v>
      </c>
      <c r="C2648" s="122" t="s">
        <v>230</v>
      </c>
      <c r="D2648" s="116">
        <v>83.37</v>
      </c>
      <c r="E2648" s="11">
        <v>83.18</v>
      </c>
      <c r="F2648" s="12">
        <v>2558039</v>
      </c>
      <c r="H2648" s="21">
        <v>42993</v>
      </c>
      <c r="I2648" s="122" t="s">
        <v>69</v>
      </c>
      <c r="J2648" s="117">
        <v>20.12</v>
      </c>
      <c r="K2648" s="96">
        <v>20.010000000000002</v>
      </c>
      <c r="L2648" s="12">
        <v>6187351</v>
      </c>
      <c r="N2648" s="113" t="str">
        <f t="shared" si="164"/>
        <v>43007FOX</v>
      </c>
      <c r="O2648" s="21">
        <v>43007</v>
      </c>
      <c r="P2648" s="122" t="s">
        <v>276</v>
      </c>
      <c r="Q2648" s="117">
        <v>26.05</v>
      </c>
      <c r="R2648" s="96">
        <v>25.79</v>
      </c>
      <c r="S2648" s="11">
        <v>5002672</v>
      </c>
      <c r="T2648" s="78">
        <f t="shared" si="162"/>
        <v>2713317.8333333335</v>
      </c>
      <c r="U2648" s="11">
        <f t="shared" si="165"/>
        <v>-8.494259567306834E-3</v>
      </c>
      <c r="V2648" s="119">
        <f t="shared" si="163"/>
        <v>0.22315714042699322</v>
      </c>
    </row>
    <row r="2649" spans="2:22">
      <c r="B2649" s="21">
        <v>42927</v>
      </c>
      <c r="C2649" s="122" t="s">
        <v>231</v>
      </c>
      <c r="D2649" s="116">
        <v>62.61</v>
      </c>
      <c r="E2649" s="11">
        <v>63.36</v>
      </c>
      <c r="F2649" s="12">
        <v>1434631</v>
      </c>
      <c r="H2649" s="21">
        <v>42993</v>
      </c>
      <c r="I2649" s="122" t="s">
        <v>70</v>
      </c>
      <c r="J2649" s="117">
        <v>89.54</v>
      </c>
      <c r="K2649" s="96">
        <v>89.44</v>
      </c>
      <c r="L2649" s="12">
        <v>2448987</v>
      </c>
      <c r="N2649" s="113" t="str">
        <f t="shared" si="164"/>
        <v>42919FOXA</v>
      </c>
      <c r="O2649" s="21">
        <v>42919</v>
      </c>
      <c r="P2649" s="122" t="s">
        <v>277</v>
      </c>
      <c r="Q2649" s="116">
        <v>28.47</v>
      </c>
      <c r="R2649" s="11">
        <v>28.52</v>
      </c>
      <c r="S2649" s="11">
        <v>4520062</v>
      </c>
      <c r="T2649" s="78">
        <f t="shared" si="162"/>
        <v>2794427</v>
      </c>
      <c r="U2649" s="11">
        <f t="shared" si="165"/>
        <v>0.10061877565284186</v>
      </c>
      <c r="V2649" s="119">
        <f t="shared" si="163"/>
        <v>0.21368451683049275</v>
      </c>
    </row>
    <row r="2650" spans="2:22">
      <c r="B2650" s="21">
        <v>42927</v>
      </c>
      <c r="C2650" s="122" t="s">
        <v>232</v>
      </c>
      <c r="D2650" s="116">
        <v>30.25</v>
      </c>
      <c r="E2650" s="11">
        <v>30.53</v>
      </c>
      <c r="F2650" s="12">
        <v>7450885</v>
      </c>
      <c r="H2650" s="21">
        <v>42993</v>
      </c>
      <c r="I2650" s="122" t="s">
        <v>71</v>
      </c>
      <c r="J2650" s="117">
        <v>39.130000000000003</v>
      </c>
      <c r="K2650" s="96">
        <v>39.47</v>
      </c>
      <c r="L2650" s="12">
        <v>4769784</v>
      </c>
      <c r="N2650" s="113" t="str">
        <f t="shared" si="164"/>
        <v>42921FOXA</v>
      </c>
      <c r="O2650" s="21">
        <v>42921</v>
      </c>
      <c r="P2650" s="122" t="s">
        <v>277</v>
      </c>
      <c r="Q2650" s="116">
        <v>28.62</v>
      </c>
      <c r="R2650" s="11">
        <v>28.36</v>
      </c>
      <c r="S2650" s="11">
        <v>8387009</v>
      </c>
      <c r="T2650" s="78">
        <f t="shared" si="162"/>
        <v>2863211.5666666669</v>
      </c>
      <c r="U2650" s="11">
        <f t="shared" si="165"/>
        <v>-5.6258938821684371E-3</v>
      </c>
      <c r="V2650" s="119">
        <f t="shared" si="163"/>
        <v>0.36358562985728204</v>
      </c>
    </row>
    <row r="2651" spans="2:22">
      <c r="B2651" s="21">
        <v>42927</v>
      </c>
      <c r="C2651" s="122" t="s">
        <v>233</v>
      </c>
      <c r="D2651" s="116">
        <v>64.58</v>
      </c>
      <c r="E2651" s="11">
        <v>64.55</v>
      </c>
      <c r="F2651" s="12">
        <v>3297940</v>
      </c>
      <c r="H2651" s="21">
        <v>42993</v>
      </c>
      <c r="I2651" s="122" t="s">
        <v>72</v>
      </c>
      <c r="J2651" s="117">
        <v>346.51337000000001</v>
      </c>
      <c r="K2651" s="96">
        <v>346.01</v>
      </c>
      <c r="L2651" s="12">
        <v>1110128.9779999999</v>
      </c>
      <c r="N2651" s="113" t="str">
        <f t="shared" si="164"/>
        <v>42922FOXA</v>
      </c>
      <c r="O2651" s="21">
        <v>42922</v>
      </c>
      <c r="P2651" s="122" t="s">
        <v>277</v>
      </c>
      <c r="Q2651" s="116">
        <v>28.22</v>
      </c>
      <c r="R2651" s="11">
        <v>27.95</v>
      </c>
      <c r="S2651" s="11">
        <v>6921734</v>
      </c>
      <c r="T2651" s="78">
        <f t="shared" si="162"/>
        <v>3076064.1333333333</v>
      </c>
      <c r="U2651" s="11">
        <f t="shared" si="165"/>
        <v>-1.4562502062818618E-2</v>
      </c>
      <c r="V2651" s="119">
        <f t="shared" si="163"/>
        <v>0.36422367296792574</v>
      </c>
    </row>
    <row r="2652" spans="2:22">
      <c r="B2652" s="21">
        <v>42927</v>
      </c>
      <c r="C2652" s="122" t="s">
        <v>234</v>
      </c>
      <c r="D2652" s="116">
        <v>77.92</v>
      </c>
      <c r="E2652" s="11">
        <v>77.73</v>
      </c>
      <c r="F2652" s="12">
        <v>1945827</v>
      </c>
      <c r="H2652" s="21">
        <v>42993</v>
      </c>
      <c r="I2652" s="122" t="s">
        <v>73</v>
      </c>
      <c r="J2652" s="117">
        <v>122.06</v>
      </c>
      <c r="K2652" s="96">
        <v>121.26</v>
      </c>
      <c r="L2652" s="12">
        <v>1483397</v>
      </c>
      <c r="N2652" s="113" t="str">
        <f t="shared" si="164"/>
        <v>42923FOXA</v>
      </c>
      <c r="O2652" s="21">
        <v>42923</v>
      </c>
      <c r="P2652" s="122" t="s">
        <v>277</v>
      </c>
      <c r="Q2652" s="116">
        <v>27.92</v>
      </c>
      <c r="R2652" s="11">
        <v>27.9</v>
      </c>
      <c r="S2652" s="11">
        <v>6742543</v>
      </c>
      <c r="T2652" s="78">
        <f t="shared" si="162"/>
        <v>3253621.4333333331</v>
      </c>
      <c r="U2652" s="11">
        <f t="shared" si="165"/>
        <v>-1.7905107737882331E-3</v>
      </c>
      <c r="V2652" s="119">
        <f t="shared" si="163"/>
        <v>0.36721430876731331</v>
      </c>
    </row>
    <row r="2653" spans="2:22">
      <c r="B2653" s="21">
        <v>42927</v>
      </c>
      <c r="C2653" s="122" t="s">
        <v>235</v>
      </c>
      <c r="D2653" s="116">
        <v>107.63</v>
      </c>
      <c r="E2653" s="11">
        <v>108.42</v>
      </c>
      <c r="F2653" s="12">
        <v>2289854</v>
      </c>
      <c r="H2653" s="21">
        <v>42996</v>
      </c>
      <c r="I2653" s="122" t="s">
        <v>24</v>
      </c>
      <c r="J2653" s="117">
        <v>29.46</v>
      </c>
      <c r="K2653" s="96">
        <v>29.54</v>
      </c>
      <c r="L2653" s="12">
        <v>3317559</v>
      </c>
      <c r="N2653" s="113" t="str">
        <f t="shared" si="164"/>
        <v>42926FOXA</v>
      </c>
      <c r="O2653" s="21">
        <v>42926</v>
      </c>
      <c r="P2653" s="122" t="s">
        <v>277</v>
      </c>
      <c r="Q2653" s="116">
        <v>27.87</v>
      </c>
      <c r="R2653" s="11">
        <v>28.28</v>
      </c>
      <c r="S2653" s="11">
        <v>7097138</v>
      </c>
      <c r="T2653" s="78">
        <f t="shared" si="162"/>
        <v>3383900.2666666666</v>
      </c>
      <c r="U2653" s="11">
        <f t="shared" si="165"/>
        <v>1.3528152201052255E-2</v>
      </c>
      <c r="V2653" s="119">
        <f t="shared" si="163"/>
        <v>0.36525514406727128</v>
      </c>
    </row>
    <row r="2654" spans="2:22">
      <c r="B2654" s="21">
        <v>42927</v>
      </c>
      <c r="C2654" s="122" t="s">
        <v>236</v>
      </c>
      <c r="D2654" s="116">
        <v>34.97</v>
      </c>
      <c r="E2654" s="11">
        <v>35.19</v>
      </c>
      <c r="F2654" s="12">
        <v>8455948</v>
      </c>
      <c r="H2654" s="21">
        <v>42996</v>
      </c>
      <c r="I2654" s="122" t="s">
        <v>25</v>
      </c>
      <c r="J2654" s="117">
        <v>38.9</v>
      </c>
      <c r="K2654" s="96">
        <v>38.590000000000003</v>
      </c>
      <c r="L2654" s="12">
        <v>12361080</v>
      </c>
      <c r="N2654" s="113" t="str">
        <f t="shared" si="164"/>
        <v>42927FOXA</v>
      </c>
      <c r="O2654" s="21">
        <v>42927</v>
      </c>
      <c r="P2654" s="122" t="s">
        <v>277</v>
      </c>
      <c r="Q2654" s="116">
        <v>28.2</v>
      </c>
      <c r="R2654" s="11">
        <v>28.1</v>
      </c>
      <c r="S2654" s="11">
        <v>7429470</v>
      </c>
      <c r="T2654" s="78">
        <f t="shared" si="162"/>
        <v>3567993.0666666669</v>
      </c>
      <c r="U2654" s="11">
        <f t="shared" si="165"/>
        <v>-6.3852646886718677E-3</v>
      </c>
      <c r="V2654" s="119">
        <f t="shared" si="163"/>
        <v>0.36672594044468704</v>
      </c>
    </row>
    <row r="2655" spans="2:22">
      <c r="B2655" s="21">
        <v>42927</v>
      </c>
      <c r="C2655" s="122" t="s">
        <v>237</v>
      </c>
      <c r="D2655" s="116">
        <v>132.16999999999999</v>
      </c>
      <c r="E2655" s="11">
        <v>131.88999999999999</v>
      </c>
      <c r="F2655" s="12">
        <v>607520</v>
      </c>
      <c r="H2655" s="21">
        <v>42996</v>
      </c>
      <c r="I2655" s="122" t="s">
        <v>26</v>
      </c>
      <c r="J2655" s="117">
        <v>920.01</v>
      </c>
      <c r="K2655" s="96">
        <v>915</v>
      </c>
      <c r="L2655" s="12">
        <v>1306922</v>
      </c>
      <c r="N2655" s="113" t="str">
        <f t="shared" si="164"/>
        <v>42928FOXA</v>
      </c>
      <c r="O2655" s="21">
        <v>42928</v>
      </c>
      <c r="P2655" s="122" t="s">
        <v>277</v>
      </c>
      <c r="Q2655" s="116">
        <v>28.4</v>
      </c>
      <c r="R2655" s="11">
        <v>28.65</v>
      </c>
      <c r="S2655" s="11">
        <v>8781754</v>
      </c>
      <c r="T2655" s="78">
        <f t="shared" si="162"/>
        <v>3728025.9</v>
      </c>
      <c r="U2655" s="11">
        <f t="shared" si="165"/>
        <v>1.9383866821048375E-2</v>
      </c>
      <c r="V2655" s="119">
        <f t="shared" si="163"/>
        <v>0.36746240446642275</v>
      </c>
    </row>
    <row r="2656" spans="2:22">
      <c r="B2656" s="21">
        <v>42927</v>
      </c>
      <c r="C2656" s="122" t="s">
        <v>238</v>
      </c>
      <c r="D2656" s="116">
        <v>80.510000000000005</v>
      </c>
      <c r="E2656" s="11">
        <v>80.41</v>
      </c>
      <c r="F2656" s="12">
        <v>1060467</v>
      </c>
      <c r="H2656" s="21">
        <v>42996</v>
      </c>
      <c r="I2656" s="122" t="s">
        <v>27</v>
      </c>
      <c r="J2656" s="117">
        <v>935.01</v>
      </c>
      <c r="K2656" s="96">
        <v>929.75</v>
      </c>
      <c r="L2656" s="12">
        <v>1473651</v>
      </c>
      <c r="N2656" s="113" t="str">
        <f t="shared" si="164"/>
        <v>42929FOXA</v>
      </c>
      <c r="O2656" s="21">
        <v>42929</v>
      </c>
      <c r="P2656" s="122" t="s">
        <v>277</v>
      </c>
      <c r="Q2656" s="116">
        <v>28.52</v>
      </c>
      <c r="R2656" s="11">
        <v>27.57</v>
      </c>
      <c r="S2656" s="11">
        <v>17142738</v>
      </c>
      <c r="T2656" s="78">
        <f t="shared" si="162"/>
        <v>3969096.1333333333</v>
      </c>
      <c r="U2656" s="11">
        <f t="shared" si="165"/>
        <v>-3.8425218125043147E-2</v>
      </c>
      <c r="V2656" s="119">
        <f t="shared" si="163"/>
        <v>0.37099699999077201</v>
      </c>
    </row>
    <row r="2657" spans="2:22">
      <c r="B2657" s="21">
        <v>42927</v>
      </c>
      <c r="C2657" s="122" t="s">
        <v>239</v>
      </c>
      <c r="D2657" s="116">
        <v>138.99</v>
      </c>
      <c r="E2657" s="11">
        <v>138.93</v>
      </c>
      <c r="F2657" s="12">
        <v>387854</v>
      </c>
      <c r="H2657" s="21">
        <v>42996</v>
      </c>
      <c r="I2657" s="122" t="s">
        <v>28</v>
      </c>
      <c r="J2657" s="117">
        <v>86.88</v>
      </c>
      <c r="K2657" s="96">
        <v>86.88</v>
      </c>
      <c r="L2657" s="12">
        <v>733759</v>
      </c>
      <c r="N2657" s="113" t="str">
        <f t="shared" si="164"/>
        <v>42930FOXA</v>
      </c>
      <c r="O2657" s="21">
        <v>42930</v>
      </c>
      <c r="P2657" s="122" t="s">
        <v>277</v>
      </c>
      <c r="Q2657" s="116">
        <v>27.74</v>
      </c>
      <c r="R2657" s="11">
        <v>27.74</v>
      </c>
      <c r="S2657" s="11">
        <v>9286927</v>
      </c>
      <c r="T2657" s="78">
        <f t="shared" si="162"/>
        <v>4482196.0333333332</v>
      </c>
      <c r="U2657" s="11">
        <f t="shared" si="165"/>
        <v>6.147189850980163E-3</v>
      </c>
      <c r="V2657" s="119">
        <f t="shared" si="163"/>
        <v>0.38893119304896279</v>
      </c>
    </row>
    <row r="2658" spans="2:22">
      <c r="B2658" s="21">
        <v>42927</v>
      </c>
      <c r="C2658" s="122" t="s">
        <v>240</v>
      </c>
      <c r="D2658" s="116">
        <v>76.69</v>
      </c>
      <c r="E2658" s="11">
        <v>76.55</v>
      </c>
      <c r="F2658" s="12">
        <v>1610595</v>
      </c>
      <c r="H2658" s="21">
        <v>42996</v>
      </c>
      <c r="I2658" s="122" t="s">
        <v>29</v>
      </c>
      <c r="J2658" s="117">
        <v>97.7</v>
      </c>
      <c r="K2658" s="96">
        <v>96.99</v>
      </c>
      <c r="L2658" s="12">
        <v>1108025</v>
      </c>
      <c r="N2658" s="113" t="str">
        <f t="shared" si="164"/>
        <v>42933FOXA</v>
      </c>
      <c r="O2658" s="21">
        <v>42933</v>
      </c>
      <c r="P2658" s="122" t="s">
        <v>277</v>
      </c>
      <c r="Q2658" s="116">
        <v>27.74</v>
      </c>
      <c r="R2658" s="11">
        <v>27.38</v>
      </c>
      <c r="S2658" s="11">
        <v>11717242</v>
      </c>
      <c r="T2658" s="78">
        <f t="shared" si="162"/>
        <v>4723103.6333333338</v>
      </c>
      <c r="U2658" s="11">
        <f t="shared" si="165"/>
        <v>-1.30625950263827E-2</v>
      </c>
      <c r="V2658" s="119">
        <f t="shared" si="163"/>
        <v>0.38915160025214535</v>
      </c>
    </row>
    <row r="2659" spans="2:22">
      <c r="B2659" s="21">
        <v>42927</v>
      </c>
      <c r="C2659" s="122" t="s">
        <v>241</v>
      </c>
      <c r="D2659" s="116">
        <v>94.4</v>
      </c>
      <c r="E2659" s="11">
        <v>93.86</v>
      </c>
      <c r="F2659" s="12">
        <v>1764927</v>
      </c>
      <c r="H2659" s="21">
        <v>42996</v>
      </c>
      <c r="I2659" s="122" t="s">
        <v>30</v>
      </c>
      <c r="J2659" s="117">
        <v>28</v>
      </c>
      <c r="K2659" s="96">
        <v>27.9</v>
      </c>
      <c r="L2659" s="12">
        <v>4919335</v>
      </c>
      <c r="N2659" s="113" t="str">
        <f t="shared" si="164"/>
        <v>42934FOXA</v>
      </c>
      <c r="O2659" s="21">
        <v>42934</v>
      </c>
      <c r="P2659" s="122" t="s">
        <v>277</v>
      </c>
      <c r="Q2659" s="116">
        <v>27.37</v>
      </c>
      <c r="R2659" s="11">
        <v>27.37</v>
      </c>
      <c r="S2659" s="11">
        <v>8103108</v>
      </c>
      <c r="T2659" s="78">
        <f t="shared" si="162"/>
        <v>5029395.5999999996</v>
      </c>
      <c r="U2659" s="11">
        <f t="shared" si="165"/>
        <v>-3.6529680771499822E-4</v>
      </c>
      <c r="V2659" s="119">
        <f t="shared" si="163"/>
        <v>0.39113749009983101</v>
      </c>
    </row>
    <row r="2660" spans="2:22">
      <c r="B2660" s="21">
        <v>42927</v>
      </c>
      <c r="C2660" s="122" t="s">
        <v>242</v>
      </c>
      <c r="D2660" s="116">
        <v>84.66</v>
      </c>
      <c r="E2660" s="11">
        <v>85</v>
      </c>
      <c r="F2660" s="12">
        <v>790982</v>
      </c>
      <c r="H2660" s="21">
        <v>42996</v>
      </c>
      <c r="I2660" s="122" t="s">
        <v>31</v>
      </c>
      <c r="J2660" s="117">
        <v>52.69</v>
      </c>
      <c r="K2660" s="96">
        <v>52.49</v>
      </c>
      <c r="L2660" s="12">
        <v>678563</v>
      </c>
      <c r="N2660" s="113" t="str">
        <f t="shared" si="164"/>
        <v>42935FOXA</v>
      </c>
      <c r="O2660" s="21">
        <v>42935</v>
      </c>
      <c r="P2660" s="122" t="s">
        <v>277</v>
      </c>
      <c r="Q2660" s="116">
        <v>27.52</v>
      </c>
      <c r="R2660" s="11">
        <v>27.64</v>
      </c>
      <c r="S2660" s="11">
        <v>8578338</v>
      </c>
      <c r="T2660" s="78">
        <f t="shared" si="162"/>
        <v>5245081.9666666668</v>
      </c>
      <c r="U2660" s="11">
        <f t="shared" si="165"/>
        <v>9.8164758468815283E-3</v>
      </c>
      <c r="V2660" s="119">
        <f t="shared" si="163"/>
        <v>0.39088499489466255</v>
      </c>
    </row>
    <row r="2661" spans="2:22">
      <c r="B2661" s="21">
        <v>42927</v>
      </c>
      <c r="C2661" s="122" t="s">
        <v>243</v>
      </c>
      <c r="D2661" s="116">
        <v>59.73</v>
      </c>
      <c r="E2661" s="11">
        <v>59.82</v>
      </c>
      <c r="F2661" s="12">
        <v>1927550</v>
      </c>
      <c r="H2661" s="21">
        <v>42996</v>
      </c>
      <c r="I2661" s="122" t="s">
        <v>32</v>
      </c>
      <c r="J2661" s="117">
        <v>226.3</v>
      </c>
      <c r="K2661" s="96">
        <v>227.53</v>
      </c>
      <c r="L2661" s="12">
        <v>2466828</v>
      </c>
      <c r="N2661" s="113" t="str">
        <f t="shared" si="164"/>
        <v>42936FOXA</v>
      </c>
      <c r="O2661" s="21">
        <v>42936</v>
      </c>
      <c r="P2661" s="122" t="s">
        <v>277</v>
      </c>
      <c r="Q2661" s="116">
        <v>27.76</v>
      </c>
      <c r="R2661" s="11">
        <v>27.79</v>
      </c>
      <c r="S2661" s="11">
        <v>7152625</v>
      </c>
      <c r="T2661" s="78">
        <f t="shared" si="162"/>
        <v>5423293.0333333332</v>
      </c>
      <c r="U2661" s="11">
        <f t="shared" si="165"/>
        <v>5.4122448549432578E-3</v>
      </c>
      <c r="V2661" s="119">
        <f t="shared" si="163"/>
        <v>0.3781851932596681</v>
      </c>
    </row>
    <row r="2662" spans="2:22">
      <c r="B2662" s="21">
        <v>42927</v>
      </c>
      <c r="C2662" s="122" t="s">
        <v>244</v>
      </c>
      <c r="D2662" s="116">
        <v>89.62</v>
      </c>
      <c r="E2662" s="11">
        <v>90.63</v>
      </c>
      <c r="F2662" s="12">
        <v>2516977</v>
      </c>
      <c r="H2662" s="21">
        <v>42996</v>
      </c>
      <c r="I2662" s="122" t="s">
        <v>33</v>
      </c>
      <c r="J2662" s="117">
        <v>32.46</v>
      </c>
      <c r="K2662" s="96">
        <v>32.380000000000003</v>
      </c>
      <c r="L2662" s="12">
        <v>1536140</v>
      </c>
      <c r="N2662" s="113" t="str">
        <f t="shared" si="164"/>
        <v>42937FOXA</v>
      </c>
      <c r="O2662" s="21">
        <v>42937</v>
      </c>
      <c r="P2662" s="122" t="s">
        <v>277</v>
      </c>
      <c r="Q2662" s="116">
        <v>27.77</v>
      </c>
      <c r="R2662" s="11">
        <v>27.84</v>
      </c>
      <c r="S2662" s="11">
        <v>6389315</v>
      </c>
      <c r="T2662" s="78">
        <f t="shared" si="162"/>
        <v>5572993.5</v>
      </c>
      <c r="U2662" s="11">
        <f t="shared" si="165"/>
        <v>1.7975917118065088E-3</v>
      </c>
      <c r="V2662" s="119">
        <f t="shared" si="163"/>
        <v>0.3777989750754962</v>
      </c>
    </row>
    <row r="2663" spans="2:22">
      <c r="B2663" s="21">
        <v>42927</v>
      </c>
      <c r="C2663" s="122" t="s">
        <v>245</v>
      </c>
      <c r="D2663" s="116">
        <v>427.98</v>
      </c>
      <c r="E2663" s="11">
        <v>431.04</v>
      </c>
      <c r="F2663" s="12">
        <v>547103</v>
      </c>
      <c r="H2663" s="21">
        <v>42996</v>
      </c>
      <c r="I2663" s="122" t="s">
        <v>34</v>
      </c>
      <c r="J2663" s="117">
        <v>169.11</v>
      </c>
      <c r="K2663" s="96">
        <v>171.02</v>
      </c>
      <c r="L2663" s="12">
        <v>1086585</v>
      </c>
      <c r="N2663" s="113" t="str">
        <f t="shared" si="164"/>
        <v>42940FOXA</v>
      </c>
      <c r="O2663" s="21">
        <v>42940</v>
      </c>
      <c r="P2663" s="122" t="s">
        <v>277</v>
      </c>
      <c r="Q2663" s="116">
        <v>27.8</v>
      </c>
      <c r="R2663" s="11">
        <v>27.68</v>
      </c>
      <c r="S2663" s="11">
        <v>6784630</v>
      </c>
      <c r="T2663" s="78">
        <f t="shared" si="162"/>
        <v>5636678.333333333</v>
      </c>
      <c r="U2663" s="11">
        <f t="shared" si="165"/>
        <v>-5.7637047167501294E-3</v>
      </c>
      <c r="V2663" s="119">
        <f t="shared" si="163"/>
        <v>0.37022466173818636</v>
      </c>
    </row>
    <row r="2664" spans="2:22">
      <c r="B2664" s="21">
        <v>42927</v>
      </c>
      <c r="C2664" s="122" t="s">
        <v>246</v>
      </c>
      <c r="D2664" s="116">
        <v>64.900000000000006</v>
      </c>
      <c r="E2664" s="11">
        <v>64.41</v>
      </c>
      <c r="F2664" s="12">
        <v>1049303</v>
      </c>
      <c r="H2664" s="21">
        <v>42996</v>
      </c>
      <c r="I2664" s="122" t="s">
        <v>35</v>
      </c>
      <c r="J2664" s="117">
        <v>42.4</v>
      </c>
      <c r="K2664" s="96">
        <v>42.62</v>
      </c>
      <c r="L2664" s="12">
        <v>6479032</v>
      </c>
      <c r="N2664" s="113" t="str">
        <f t="shared" si="164"/>
        <v>42941FOXA</v>
      </c>
      <c r="O2664" s="21">
        <v>42941</v>
      </c>
      <c r="P2664" s="122" t="s">
        <v>277</v>
      </c>
      <c r="Q2664" s="116">
        <v>27.68</v>
      </c>
      <c r="R2664" s="11">
        <v>27.93</v>
      </c>
      <c r="S2664" s="11">
        <v>9689373</v>
      </c>
      <c r="T2664" s="78">
        <f t="shared" si="162"/>
        <v>5778040.0999999996</v>
      </c>
      <c r="U2664" s="11">
        <f t="shared" si="165"/>
        <v>8.9912492076165904E-3</v>
      </c>
      <c r="V2664" s="119">
        <f t="shared" si="163"/>
        <v>0.37101156417943953</v>
      </c>
    </row>
    <row r="2665" spans="2:22">
      <c r="B2665" s="21">
        <v>42927</v>
      </c>
      <c r="C2665" s="122" t="s">
        <v>247</v>
      </c>
      <c r="D2665" s="116">
        <v>60.05</v>
      </c>
      <c r="E2665" s="11">
        <v>61.04</v>
      </c>
      <c r="F2665" s="12">
        <v>3994876</v>
      </c>
      <c r="H2665" s="21">
        <v>42996</v>
      </c>
      <c r="I2665" s="122" t="s">
        <v>36</v>
      </c>
      <c r="J2665" s="117">
        <v>95.17</v>
      </c>
      <c r="K2665" s="96">
        <v>93.24</v>
      </c>
      <c r="L2665" s="12">
        <v>1796884</v>
      </c>
      <c r="N2665" s="113" t="str">
        <f t="shared" si="164"/>
        <v>42942FOXA</v>
      </c>
      <c r="O2665" s="21">
        <v>42942</v>
      </c>
      <c r="P2665" s="122" t="s">
        <v>277</v>
      </c>
      <c r="Q2665" s="116">
        <v>28.01</v>
      </c>
      <c r="R2665" s="11">
        <v>28.18</v>
      </c>
      <c r="S2665" s="11">
        <v>6546388</v>
      </c>
      <c r="T2665" s="78">
        <f t="shared" si="162"/>
        <v>5996980.4000000004</v>
      </c>
      <c r="U2665" s="11">
        <f t="shared" si="165"/>
        <v>8.9111265134486934E-3</v>
      </c>
      <c r="V2665" s="119">
        <f t="shared" si="163"/>
        <v>0.3706079599871675</v>
      </c>
    </row>
    <row r="2666" spans="2:22">
      <c r="B2666" s="21">
        <v>42927</v>
      </c>
      <c r="C2666" s="122" t="s">
        <v>248</v>
      </c>
      <c r="D2666" s="116">
        <v>59.98</v>
      </c>
      <c r="E2666" s="11">
        <v>59.82</v>
      </c>
      <c r="F2666" s="12">
        <v>1245091</v>
      </c>
      <c r="H2666" s="21">
        <v>42996</v>
      </c>
      <c r="I2666" s="122" t="s">
        <v>37</v>
      </c>
      <c r="J2666" s="117">
        <v>12.82</v>
      </c>
      <c r="K2666" s="96">
        <v>13.09</v>
      </c>
      <c r="L2666" s="12">
        <v>10664430</v>
      </c>
      <c r="N2666" s="113" t="str">
        <f t="shared" si="164"/>
        <v>42943FOXA</v>
      </c>
      <c r="O2666" s="21">
        <v>42943</v>
      </c>
      <c r="P2666" s="122" t="s">
        <v>277</v>
      </c>
      <c r="Q2666" s="116">
        <v>28.48</v>
      </c>
      <c r="R2666" s="11">
        <v>29.63</v>
      </c>
      <c r="S2666" s="11">
        <v>16568167</v>
      </c>
      <c r="T2666" s="78">
        <f t="shared" si="162"/>
        <v>6124475</v>
      </c>
      <c r="U2666" s="11">
        <f t="shared" si="165"/>
        <v>5.0174855114939659E-2</v>
      </c>
      <c r="V2666" s="119">
        <f t="shared" si="163"/>
        <v>0.36951098690035106</v>
      </c>
    </row>
    <row r="2667" spans="2:22">
      <c r="B2667" s="21">
        <v>42927</v>
      </c>
      <c r="C2667" s="122" t="s">
        <v>249</v>
      </c>
      <c r="D2667" s="116">
        <v>61.83</v>
      </c>
      <c r="E2667" s="11">
        <v>61.56</v>
      </c>
      <c r="F2667" s="12">
        <v>2155440</v>
      </c>
      <c r="H2667" s="21">
        <v>42996</v>
      </c>
      <c r="I2667" s="122" t="s">
        <v>38</v>
      </c>
      <c r="J2667" s="117">
        <v>25.36</v>
      </c>
      <c r="K2667" s="96">
        <v>24.73</v>
      </c>
      <c r="L2667" s="12">
        <v>3065268</v>
      </c>
      <c r="N2667" s="113" t="str">
        <f t="shared" si="164"/>
        <v>42944FOXA</v>
      </c>
      <c r="O2667" s="21">
        <v>42944</v>
      </c>
      <c r="P2667" s="122" t="s">
        <v>277</v>
      </c>
      <c r="Q2667" s="116">
        <v>29.55</v>
      </c>
      <c r="R2667" s="11">
        <v>29.37</v>
      </c>
      <c r="S2667" s="11">
        <v>9035353</v>
      </c>
      <c r="T2667" s="78">
        <f t="shared" si="162"/>
        <v>6568383.7333333334</v>
      </c>
      <c r="U2667" s="11">
        <f t="shared" si="165"/>
        <v>-8.8136163749451095E-3</v>
      </c>
      <c r="V2667" s="119">
        <f t="shared" si="163"/>
        <v>0.38801022012545799</v>
      </c>
    </row>
    <row r="2668" spans="2:22">
      <c r="B2668" s="21">
        <v>42927</v>
      </c>
      <c r="C2668" s="122" t="s">
        <v>250</v>
      </c>
      <c r="D2668" s="116">
        <v>253.46</v>
      </c>
      <c r="E2668" s="11">
        <v>251.73</v>
      </c>
      <c r="F2668" s="12">
        <v>351728</v>
      </c>
      <c r="H2668" s="21">
        <v>42996</v>
      </c>
      <c r="I2668" s="122" t="s">
        <v>39</v>
      </c>
      <c r="J2668" s="117">
        <v>79.28</v>
      </c>
      <c r="K2668" s="96">
        <v>77.680000000000007</v>
      </c>
      <c r="L2668" s="12">
        <v>2810134</v>
      </c>
      <c r="N2668" s="113" t="str">
        <f t="shared" si="164"/>
        <v>42947FOXA</v>
      </c>
      <c r="O2668" s="21">
        <v>42947</v>
      </c>
      <c r="P2668" s="122" t="s">
        <v>277</v>
      </c>
      <c r="Q2668" s="116">
        <v>29.4</v>
      </c>
      <c r="R2668" s="11">
        <v>29.1</v>
      </c>
      <c r="S2668" s="11">
        <v>9228622</v>
      </c>
      <c r="T2668" s="78">
        <f t="shared" si="162"/>
        <v>6791087.7999999998</v>
      </c>
      <c r="U2668" s="11">
        <f t="shared" si="165"/>
        <v>-9.2355710330818373E-3</v>
      </c>
      <c r="V2668" s="119">
        <f t="shared" si="163"/>
        <v>0.3887845107035906</v>
      </c>
    </row>
    <row r="2669" spans="2:22">
      <c r="B2669" s="21">
        <v>42927</v>
      </c>
      <c r="C2669" s="122" t="s">
        <v>251</v>
      </c>
      <c r="D2669" s="116">
        <v>38.74</v>
      </c>
      <c r="E2669" s="11">
        <v>38.5</v>
      </c>
      <c r="F2669" s="12">
        <v>2670978</v>
      </c>
      <c r="H2669" s="21">
        <v>42996</v>
      </c>
      <c r="I2669" s="122" t="s">
        <v>40</v>
      </c>
      <c r="J2669" s="117">
        <v>74.52</v>
      </c>
      <c r="K2669" s="96">
        <v>74.31</v>
      </c>
      <c r="L2669" s="12">
        <v>1430737</v>
      </c>
      <c r="N2669" s="113" t="str">
        <f t="shared" si="164"/>
        <v>42948FOXA</v>
      </c>
      <c r="O2669" s="21">
        <v>42948</v>
      </c>
      <c r="P2669" s="122" t="s">
        <v>277</v>
      </c>
      <c r="Q2669" s="116">
        <v>29.22</v>
      </c>
      <c r="R2669" s="11">
        <v>29.23</v>
      </c>
      <c r="S2669" s="11">
        <v>11035180</v>
      </c>
      <c r="T2669" s="78">
        <f t="shared" si="162"/>
        <v>6720539.4666666668</v>
      </c>
      <c r="U2669" s="11">
        <f t="shared" si="165"/>
        <v>4.4574049457077256E-3</v>
      </c>
      <c r="V2669" s="119">
        <f t="shared" si="163"/>
        <v>0.38558805657330114</v>
      </c>
    </row>
    <row r="2670" spans="2:22">
      <c r="B2670" s="21">
        <v>42927</v>
      </c>
      <c r="C2670" s="122" t="s">
        <v>252</v>
      </c>
      <c r="D2670" s="116">
        <v>80.3</v>
      </c>
      <c r="E2670" s="11">
        <v>80.45</v>
      </c>
      <c r="F2670" s="12">
        <v>2314978</v>
      </c>
      <c r="H2670" s="21">
        <v>42996</v>
      </c>
      <c r="I2670" s="122" t="s">
        <v>41</v>
      </c>
      <c r="J2670" s="117">
        <v>29.48</v>
      </c>
      <c r="K2670" s="96">
        <v>29.44</v>
      </c>
      <c r="L2670" s="12">
        <v>3817499</v>
      </c>
      <c r="N2670" s="113" t="str">
        <f t="shared" si="164"/>
        <v>42949FOXA</v>
      </c>
      <c r="O2670" s="21">
        <v>42949</v>
      </c>
      <c r="P2670" s="122" t="s">
        <v>277</v>
      </c>
      <c r="Q2670" s="116">
        <v>28.81</v>
      </c>
      <c r="R2670" s="11">
        <v>28.69</v>
      </c>
      <c r="S2670" s="11">
        <v>9244878</v>
      </c>
      <c r="T2670" s="78">
        <f t="shared" si="162"/>
        <v>6999632.1333333338</v>
      </c>
      <c r="U2670" s="11">
        <f t="shared" si="165"/>
        <v>-1.8646949129881154E-2</v>
      </c>
      <c r="V2670" s="119">
        <f t="shared" si="163"/>
        <v>0.37740206030980905</v>
      </c>
    </row>
    <row r="2671" spans="2:22">
      <c r="B2671" s="21">
        <v>42927</v>
      </c>
      <c r="C2671" s="122" t="s">
        <v>253</v>
      </c>
      <c r="D2671" s="116">
        <v>75.430000000000007</v>
      </c>
      <c r="E2671" s="11">
        <v>75.180000000000007</v>
      </c>
      <c r="F2671" s="12">
        <v>1134514</v>
      </c>
      <c r="H2671" s="21">
        <v>42996</v>
      </c>
      <c r="I2671" s="122" t="s">
        <v>42</v>
      </c>
      <c r="J2671" s="117">
        <v>159</v>
      </c>
      <c r="K2671" s="96">
        <v>157.81</v>
      </c>
      <c r="L2671" s="12">
        <v>4010587</v>
      </c>
      <c r="N2671" s="113" t="str">
        <f t="shared" si="164"/>
        <v>42950FOXA</v>
      </c>
      <c r="O2671" s="21">
        <v>42950</v>
      </c>
      <c r="P2671" s="122" t="s">
        <v>277</v>
      </c>
      <c r="Q2671" s="116">
        <v>28.73</v>
      </c>
      <c r="R2671" s="11">
        <v>28.82</v>
      </c>
      <c r="S2671" s="11">
        <v>8589838</v>
      </c>
      <c r="T2671" s="78">
        <f t="shared" ref="T2671:T2734" si="166">AVERAGE(S2641:S2670)</f>
        <v>7231287.0666666664</v>
      </c>
      <c r="U2671" s="11">
        <f t="shared" si="165"/>
        <v>4.5209605781026665E-3</v>
      </c>
      <c r="V2671" s="119">
        <f t="shared" ref="V2671:V2734" si="167">_xlfn.STDEV.S(U2641:U2670)*(250)^0.5</f>
        <v>0.38253796978362681</v>
      </c>
    </row>
    <row r="2672" spans="2:22">
      <c r="B2672" s="21">
        <v>42927</v>
      </c>
      <c r="C2672" s="122" t="s">
        <v>254</v>
      </c>
      <c r="D2672" s="116">
        <v>60.76</v>
      </c>
      <c r="E2672" s="11">
        <v>61.16</v>
      </c>
      <c r="F2672" s="12">
        <v>774798</v>
      </c>
      <c r="H2672" s="21">
        <v>42996</v>
      </c>
      <c r="I2672" s="122" t="s">
        <v>43</v>
      </c>
      <c r="J2672" s="117">
        <v>41.99</v>
      </c>
      <c r="K2672" s="96">
        <v>42.48</v>
      </c>
      <c r="L2672" s="12">
        <v>4510682</v>
      </c>
      <c r="N2672" s="113" t="str">
        <f t="shared" si="164"/>
        <v>42951FOXA</v>
      </c>
      <c r="O2672" s="21">
        <v>42951</v>
      </c>
      <c r="P2672" s="122" t="s">
        <v>277</v>
      </c>
      <c r="Q2672" s="116">
        <v>28.45</v>
      </c>
      <c r="R2672" s="11">
        <v>28.46</v>
      </c>
      <c r="S2672" s="11">
        <v>6273246</v>
      </c>
      <c r="T2672" s="78">
        <f t="shared" si="166"/>
        <v>7439257.333333333</v>
      </c>
      <c r="U2672" s="11">
        <f t="shared" si="165"/>
        <v>-1.25699979096697E-2</v>
      </c>
      <c r="V2672" s="119">
        <f t="shared" si="167"/>
        <v>0.3825488243173093</v>
      </c>
    </row>
    <row r="2673" spans="2:22">
      <c r="B2673" s="21">
        <v>42927</v>
      </c>
      <c r="C2673" s="122" t="s">
        <v>255</v>
      </c>
      <c r="D2673" s="116">
        <v>117.44</v>
      </c>
      <c r="E2673" s="11">
        <v>117.59</v>
      </c>
      <c r="F2673" s="12">
        <v>967036</v>
      </c>
      <c r="H2673" s="21">
        <v>42996</v>
      </c>
      <c r="I2673" s="122" t="s">
        <v>44</v>
      </c>
      <c r="J2673" s="117">
        <v>53.81</v>
      </c>
      <c r="K2673" s="96">
        <v>53.83</v>
      </c>
      <c r="L2673" s="12">
        <v>1884079</v>
      </c>
      <c r="N2673" s="113" t="str">
        <f t="shared" si="164"/>
        <v>42954FOXA</v>
      </c>
      <c r="O2673" s="21">
        <v>42954</v>
      </c>
      <c r="P2673" s="122" t="s">
        <v>277</v>
      </c>
      <c r="Q2673" s="116">
        <v>28.46</v>
      </c>
      <c r="R2673" s="11">
        <v>28.2</v>
      </c>
      <c r="S2673" s="11">
        <v>5113948</v>
      </c>
      <c r="T2673" s="78">
        <f t="shared" si="166"/>
        <v>7590710.9000000004</v>
      </c>
      <c r="U2673" s="11">
        <f t="shared" si="165"/>
        <v>-9.1776147176384527E-3</v>
      </c>
      <c r="V2673" s="119">
        <f t="shared" si="167"/>
        <v>0.38494749087177499</v>
      </c>
    </row>
    <row r="2674" spans="2:22">
      <c r="B2674" s="21">
        <v>42927</v>
      </c>
      <c r="C2674" s="122" t="s">
        <v>256</v>
      </c>
      <c r="D2674" s="116">
        <v>35.82</v>
      </c>
      <c r="E2674" s="11">
        <v>35.72</v>
      </c>
      <c r="F2674" s="12">
        <v>4268963</v>
      </c>
      <c r="H2674" s="21">
        <v>42996</v>
      </c>
      <c r="I2674" s="122" t="s">
        <v>45</v>
      </c>
      <c r="J2674" s="117">
        <v>66.59</v>
      </c>
      <c r="K2674" s="96">
        <v>66.56</v>
      </c>
      <c r="L2674" s="12">
        <v>2206983</v>
      </c>
      <c r="N2674" s="113" t="str">
        <f t="shared" si="164"/>
        <v>42955FOXA</v>
      </c>
      <c r="O2674" s="21">
        <v>42955</v>
      </c>
      <c r="P2674" s="122" t="s">
        <v>277</v>
      </c>
      <c r="Q2674" s="116">
        <v>28.17</v>
      </c>
      <c r="R2674" s="11">
        <v>28.03</v>
      </c>
      <c r="S2674" s="11">
        <v>6737580</v>
      </c>
      <c r="T2674" s="78">
        <f t="shared" si="166"/>
        <v>7715378.7666666666</v>
      </c>
      <c r="U2674" s="11">
        <f t="shared" si="165"/>
        <v>-6.0466127673709739E-3</v>
      </c>
      <c r="V2674" s="119">
        <f t="shared" si="167"/>
        <v>0.38641720283983444</v>
      </c>
    </row>
    <row r="2675" spans="2:22">
      <c r="B2675" s="21">
        <v>42927</v>
      </c>
      <c r="C2675" s="122" t="s">
        <v>257</v>
      </c>
      <c r="D2675" s="116">
        <v>57.28</v>
      </c>
      <c r="E2675" s="11">
        <v>57.49</v>
      </c>
      <c r="F2675" s="12">
        <v>970513</v>
      </c>
      <c r="H2675" s="21">
        <v>42996</v>
      </c>
      <c r="I2675" s="122" t="s">
        <v>46</v>
      </c>
      <c r="J2675" s="117">
        <v>48.06</v>
      </c>
      <c r="K2675" s="96">
        <v>48.56</v>
      </c>
      <c r="L2675" s="12">
        <v>1213348</v>
      </c>
      <c r="N2675" s="113" t="str">
        <f t="shared" si="164"/>
        <v>42956FOXA</v>
      </c>
      <c r="O2675" s="21">
        <v>42956</v>
      </c>
      <c r="P2675" s="122" t="s">
        <v>277</v>
      </c>
      <c r="Q2675" s="116">
        <v>27.7</v>
      </c>
      <c r="R2675" s="11">
        <v>27.9</v>
      </c>
      <c r="S2675" s="11">
        <v>11202385</v>
      </c>
      <c r="T2675" s="78">
        <f t="shared" si="166"/>
        <v>7856624.666666667</v>
      </c>
      <c r="U2675" s="11">
        <f t="shared" si="165"/>
        <v>-4.6486763493771115E-3</v>
      </c>
      <c r="V2675" s="119">
        <f t="shared" si="167"/>
        <v>0.38686830918123322</v>
      </c>
    </row>
    <row r="2676" spans="2:22">
      <c r="B2676" s="21">
        <v>42927</v>
      </c>
      <c r="C2676" s="122" t="s">
        <v>258</v>
      </c>
      <c r="D2676" s="116">
        <v>150.19999999999999</v>
      </c>
      <c r="E2676" s="11">
        <v>149.94</v>
      </c>
      <c r="F2676" s="12">
        <v>1212956</v>
      </c>
      <c r="H2676" s="21">
        <v>42996</v>
      </c>
      <c r="I2676" s="122" t="s">
        <v>47</v>
      </c>
      <c r="J2676" s="117">
        <v>37.729999999999997</v>
      </c>
      <c r="K2676" s="96">
        <v>37.36</v>
      </c>
      <c r="L2676" s="12">
        <v>2276621</v>
      </c>
      <c r="N2676" s="113" t="str">
        <f t="shared" si="164"/>
        <v>42957FOXA</v>
      </c>
      <c r="O2676" s="21">
        <v>42957</v>
      </c>
      <c r="P2676" s="122" t="s">
        <v>277</v>
      </c>
      <c r="Q2676" s="116">
        <v>29.1</v>
      </c>
      <c r="R2676" s="11">
        <v>27.88</v>
      </c>
      <c r="S2676" s="11">
        <v>12579760</v>
      </c>
      <c r="T2676" s="78">
        <f t="shared" si="166"/>
        <v>8165610.333333333</v>
      </c>
      <c r="U2676" s="11">
        <f t="shared" si="165"/>
        <v>-7.171029349967499E-4</v>
      </c>
      <c r="V2676" s="119">
        <f t="shared" si="167"/>
        <v>0.38643718296439677</v>
      </c>
    </row>
    <row r="2677" spans="2:22">
      <c r="B2677" s="21">
        <v>42927</v>
      </c>
      <c r="C2677" s="122" t="s">
        <v>259</v>
      </c>
      <c r="D2677" s="116">
        <v>75.010000000000005</v>
      </c>
      <c r="E2677" s="11">
        <v>74.13</v>
      </c>
      <c r="F2677" s="12">
        <v>1037481</v>
      </c>
      <c r="H2677" s="21">
        <v>42996</v>
      </c>
      <c r="I2677" s="122" t="s">
        <v>48</v>
      </c>
      <c r="J2677" s="117">
        <v>139.30000000000001</v>
      </c>
      <c r="K2677" s="96">
        <v>137.66999999999999</v>
      </c>
      <c r="L2677" s="12">
        <v>2879676</v>
      </c>
      <c r="N2677" s="113" t="str">
        <f t="shared" si="164"/>
        <v>42958FOXA</v>
      </c>
      <c r="O2677" s="21">
        <v>42958</v>
      </c>
      <c r="P2677" s="122" t="s">
        <v>277</v>
      </c>
      <c r="Q2677" s="116">
        <v>28.15</v>
      </c>
      <c r="R2677" s="11">
        <v>28.21</v>
      </c>
      <c r="S2677" s="11">
        <v>6813863</v>
      </c>
      <c r="T2677" s="78">
        <f t="shared" si="166"/>
        <v>8489735.5333333332</v>
      </c>
      <c r="U2677" s="11">
        <f t="shared" si="165"/>
        <v>1.1766939121581898E-2</v>
      </c>
      <c r="V2677" s="119">
        <f t="shared" si="167"/>
        <v>0.3849992188148274</v>
      </c>
    </row>
    <row r="2678" spans="2:22">
      <c r="B2678" s="21">
        <v>42927</v>
      </c>
      <c r="C2678" s="122" t="s">
        <v>260</v>
      </c>
      <c r="D2678" s="116">
        <v>11.31</v>
      </c>
      <c r="E2678" s="11">
        <v>11.38</v>
      </c>
      <c r="F2678" s="12">
        <v>25914333</v>
      </c>
      <c r="H2678" s="21">
        <v>42996</v>
      </c>
      <c r="I2678" s="122" t="s">
        <v>49</v>
      </c>
      <c r="J2678" s="117">
        <v>49.95</v>
      </c>
      <c r="K2678" s="96">
        <v>50.17</v>
      </c>
      <c r="L2678" s="12">
        <v>979807</v>
      </c>
      <c r="N2678" s="113" t="str">
        <f t="shared" si="164"/>
        <v>42961FOXA</v>
      </c>
      <c r="O2678" s="21">
        <v>42961</v>
      </c>
      <c r="P2678" s="122" t="s">
        <v>277</v>
      </c>
      <c r="Q2678" s="116">
        <v>28.37</v>
      </c>
      <c r="R2678" s="11">
        <v>28.21</v>
      </c>
      <c r="S2678" s="11">
        <v>5854697</v>
      </c>
      <c r="T2678" s="78">
        <f t="shared" si="166"/>
        <v>8623196.1999999993</v>
      </c>
      <c r="U2678" s="11">
        <f t="shared" si="165"/>
        <v>0</v>
      </c>
      <c r="V2678" s="119">
        <f t="shared" si="167"/>
        <v>0.37529608994065033</v>
      </c>
    </row>
    <row r="2679" spans="2:22">
      <c r="B2679" s="21">
        <v>42927</v>
      </c>
      <c r="C2679" s="122" t="s">
        <v>261</v>
      </c>
      <c r="D2679" s="116">
        <v>43.84</v>
      </c>
      <c r="E2679" s="11">
        <v>43.59</v>
      </c>
      <c r="F2679" s="12">
        <v>4510975</v>
      </c>
      <c r="H2679" s="21">
        <v>42996</v>
      </c>
      <c r="I2679" s="122" t="s">
        <v>50</v>
      </c>
      <c r="J2679" s="117">
        <v>13.57</v>
      </c>
      <c r="K2679" s="96">
        <v>13.54</v>
      </c>
      <c r="L2679" s="12">
        <v>12586086</v>
      </c>
      <c r="N2679" s="113" t="str">
        <f t="shared" si="164"/>
        <v>42962FOXA</v>
      </c>
      <c r="O2679" s="21">
        <v>42962</v>
      </c>
      <c r="P2679" s="122" t="s">
        <v>277</v>
      </c>
      <c r="Q2679" s="116">
        <v>28.22</v>
      </c>
      <c r="R2679" s="11">
        <v>27.85</v>
      </c>
      <c r="S2679" s="11">
        <v>8194435</v>
      </c>
      <c r="T2679" s="78">
        <f t="shared" si="166"/>
        <v>8651597.0333333332</v>
      </c>
      <c r="U2679" s="11">
        <f t="shared" si="165"/>
        <v>-1.2843558640611851E-2</v>
      </c>
      <c r="V2679" s="119">
        <f t="shared" si="167"/>
        <v>0.37390913505277079</v>
      </c>
    </row>
    <row r="2680" spans="2:22">
      <c r="B2680" s="21">
        <v>42927</v>
      </c>
      <c r="C2680" s="122" t="s">
        <v>262</v>
      </c>
      <c r="D2680" s="116">
        <v>153.37</v>
      </c>
      <c r="E2680" s="11">
        <v>155.27000000000001</v>
      </c>
      <c r="F2680" s="12">
        <v>13667744</v>
      </c>
      <c r="H2680" s="21">
        <v>42996</v>
      </c>
      <c r="I2680" s="122" t="s">
        <v>51</v>
      </c>
      <c r="J2680" s="117">
        <v>19.52</v>
      </c>
      <c r="K2680" s="96">
        <v>19.59</v>
      </c>
      <c r="L2680" s="12">
        <v>6414807</v>
      </c>
      <c r="N2680" s="113" t="str">
        <f t="shared" si="164"/>
        <v>42963FOXA</v>
      </c>
      <c r="O2680" s="21">
        <v>42963</v>
      </c>
      <c r="P2680" s="122" t="s">
        <v>277</v>
      </c>
      <c r="Q2680" s="116">
        <v>27.84</v>
      </c>
      <c r="R2680" s="11">
        <v>27.99</v>
      </c>
      <c r="S2680" s="11">
        <v>4835374</v>
      </c>
      <c r="T2680" s="78">
        <f t="shared" si="166"/>
        <v>8774076.1333333328</v>
      </c>
      <c r="U2680" s="11">
        <f t="shared" si="165"/>
        <v>5.014337154069121E-3</v>
      </c>
      <c r="V2680" s="119">
        <f t="shared" si="167"/>
        <v>0.23685903131347102</v>
      </c>
    </row>
    <row r="2681" spans="2:22">
      <c r="B2681" s="21">
        <v>42927</v>
      </c>
      <c r="C2681" s="122" t="s">
        <v>263</v>
      </c>
      <c r="D2681" s="116">
        <v>66.39</v>
      </c>
      <c r="E2681" s="11">
        <v>66.56</v>
      </c>
      <c r="F2681" s="12">
        <v>1144626</v>
      </c>
      <c r="H2681" s="21">
        <v>42996</v>
      </c>
      <c r="I2681" s="122" t="s">
        <v>52</v>
      </c>
      <c r="J2681" s="117">
        <v>25.91</v>
      </c>
      <c r="K2681" s="96">
        <v>25.98</v>
      </c>
      <c r="L2681" s="12">
        <v>2516382</v>
      </c>
      <c r="N2681" s="113" t="str">
        <f t="shared" si="164"/>
        <v>42964FOXA</v>
      </c>
      <c r="O2681" s="21">
        <v>42964</v>
      </c>
      <c r="P2681" s="122" t="s">
        <v>277</v>
      </c>
      <c r="Q2681" s="116">
        <v>27.91</v>
      </c>
      <c r="R2681" s="11">
        <v>27.35</v>
      </c>
      <c r="S2681" s="11">
        <v>4823454</v>
      </c>
      <c r="T2681" s="78">
        <f t="shared" si="166"/>
        <v>8655688.3000000007</v>
      </c>
      <c r="U2681" s="11">
        <f t="shared" si="165"/>
        <v>-2.3130774659371803E-2</v>
      </c>
      <c r="V2681" s="119">
        <f t="shared" si="167"/>
        <v>0.23697878279218626</v>
      </c>
    </row>
    <row r="2682" spans="2:22">
      <c r="B2682" s="21">
        <v>42927</v>
      </c>
      <c r="C2682" s="122" t="s">
        <v>264</v>
      </c>
      <c r="D2682" s="116">
        <v>12.52</v>
      </c>
      <c r="E2682" s="11">
        <v>12.58</v>
      </c>
      <c r="F2682" s="12">
        <v>19193784</v>
      </c>
      <c r="H2682" s="21">
        <v>42996</v>
      </c>
      <c r="I2682" s="122" t="s">
        <v>53</v>
      </c>
      <c r="J2682" s="117">
        <v>31.49</v>
      </c>
      <c r="K2682" s="96">
        <v>31.65</v>
      </c>
      <c r="L2682" s="12">
        <v>1798671</v>
      </c>
      <c r="N2682" s="113" t="str">
        <f t="shared" si="164"/>
        <v>42965FOXA</v>
      </c>
      <c r="O2682" s="21">
        <v>42965</v>
      </c>
      <c r="P2682" s="122" t="s">
        <v>277</v>
      </c>
      <c r="Q2682" s="116">
        <v>27.17</v>
      </c>
      <c r="R2682" s="11">
        <v>27.26</v>
      </c>
      <c r="S2682" s="11">
        <v>4691214</v>
      </c>
      <c r="T2682" s="78">
        <f t="shared" si="166"/>
        <v>8585745.6333333328</v>
      </c>
      <c r="U2682" s="11">
        <f t="shared" si="165"/>
        <v>-3.2961025996036601E-3</v>
      </c>
      <c r="V2682" s="119">
        <f t="shared" si="167"/>
        <v>0.24260538190679853</v>
      </c>
    </row>
    <row r="2683" spans="2:22">
      <c r="B2683" s="21">
        <v>42927</v>
      </c>
      <c r="C2683" s="122" t="s">
        <v>265</v>
      </c>
      <c r="D2683" s="116">
        <v>219.09</v>
      </c>
      <c r="E2683" s="11">
        <v>217.54</v>
      </c>
      <c r="F2683" s="12">
        <v>1165375</v>
      </c>
      <c r="H2683" s="21">
        <v>42996</v>
      </c>
      <c r="I2683" s="122" t="s">
        <v>54</v>
      </c>
      <c r="J2683" s="117">
        <v>127.33</v>
      </c>
      <c r="K2683" s="96">
        <v>128.97999999999999</v>
      </c>
      <c r="L2683" s="12">
        <v>1007077</v>
      </c>
      <c r="N2683" s="113" t="str">
        <f t="shared" si="164"/>
        <v>42968FOXA</v>
      </c>
      <c r="O2683" s="21">
        <v>42968</v>
      </c>
      <c r="P2683" s="122" t="s">
        <v>277</v>
      </c>
      <c r="Q2683" s="116">
        <v>27.29</v>
      </c>
      <c r="R2683" s="11">
        <v>27.37</v>
      </c>
      <c r="S2683" s="11">
        <v>4779544</v>
      </c>
      <c r="T2683" s="78">
        <f t="shared" si="166"/>
        <v>8517368</v>
      </c>
      <c r="U2683" s="11">
        <f t="shared" si="165"/>
        <v>4.0270967842011493E-3</v>
      </c>
      <c r="V2683" s="119">
        <f t="shared" si="167"/>
        <v>0.24270138670796607</v>
      </c>
    </row>
    <row r="2684" spans="2:22">
      <c r="B2684" s="21">
        <v>42927</v>
      </c>
      <c r="C2684" s="122" t="s">
        <v>266</v>
      </c>
      <c r="D2684" s="116">
        <v>29.35</v>
      </c>
      <c r="E2684" s="11">
        <v>29.28</v>
      </c>
      <c r="F2684" s="12">
        <v>4666094</v>
      </c>
      <c r="H2684" s="21">
        <v>42996</v>
      </c>
      <c r="I2684" s="122" t="s">
        <v>55</v>
      </c>
      <c r="J2684" s="117">
        <v>83.36</v>
      </c>
      <c r="K2684" s="96">
        <v>80.900000000000006</v>
      </c>
      <c r="L2684" s="12">
        <v>3091306</v>
      </c>
      <c r="N2684" s="113" t="str">
        <f t="shared" si="164"/>
        <v>42969FOXA</v>
      </c>
      <c r="O2684" s="21">
        <v>42969</v>
      </c>
      <c r="P2684" s="122" t="s">
        <v>277</v>
      </c>
      <c r="Q2684" s="116">
        <v>27.46</v>
      </c>
      <c r="R2684" s="11">
        <v>27.43</v>
      </c>
      <c r="S2684" s="11">
        <v>3124161</v>
      </c>
      <c r="T2684" s="78">
        <f t="shared" si="166"/>
        <v>8440114.8666666672</v>
      </c>
      <c r="U2684" s="11">
        <f t="shared" si="165"/>
        <v>2.1897818969240034E-3</v>
      </c>
      <c r="V2684" s="119">
        <f t="shared" si="167"/>
        <v>0.23940224398039572</v>
      </c>
    </row>
    <row r="2685" spans="2:22">
      <c r="B2685" s="21">
        <v>42927</v>
      </c>
      <c r="C2685" s="122" t="s">
        <v>267</v>
      </c>
      <c r="D2685" s="116">
        <v>128.09</v>
      </c>
      <c r="E2685" s="11">
        <v>128.65</v>
      </c>
      <c r="F2685" s="12">
        <v>634695</v>
      </c>
      <c r="H2685" s="21">
        <v>42996</v>
      </c>
      <c r="I2685" s="122" t="s">
        <v>56</v>
      </c>
      <c r="J2685" s="117">
        <v>18.28</v>
      </c>
      <c r="K2685" s="96">
        <v>18.309999999999999</v>
      </c>
      <c r="L2685" s="12">
        <v>4360008</v>
      </c>
      <c r="N2685" s="113" t="str">
        <f t="shared" si="164"/>
        <v>42970FOXA</v>
      </c>
      <c r="O2685" s="21">
        <v>42970</v>
      </c>
      <c r="P2685" s="122" t="s">
        <v>277</v>
      </c>
      <c r="Q2685" s="116">
        <v>27.38</v>
      </c>
      <c r="R2685" s="11">
        <v>27.15</v>
      </c>
      <c r="S2685" s="11">
        <v>5528372</v>
      </c>
      <c r="T2685" s="78">
        <f t="shared" si="166"/>
        <v>8296604.5666666664</v>
      </c>
      <c r="U2685" s="11">
        <f t="shared" si="165"/>
        <v>-1.0260258569567518E-2</v>
      </c>
      <c r="V2685" s="119">
        <f t="shared" si="167"/>
        <v>0.2390467540154862</v>
      </c>
    </row>
    <row r="2686" spans="2:22">
      <c r="B2686" s="21">
        <v>42927</v>
      </c>
      <c r="C2686" s="122" t="s">
        <v>268</v>
      </c>
      <c r="D2686" s="116">
        <v>87.28</v>
      </c>
      <c r="E2686" s="11">
        <v>87.82</v>
      </c>
      <c r="F2686" s="12">
        <v>1971759</v>
      </c>
      <c r="H2686" s="21">
        <v>42996</v>
      </c>
      <c r="I2686" s="122" t="s">
        <v>57</v>
      </c>
      <c r="J2686" s="117">
        <v>110.53</v>
      </c>
      <c r="K2686" s="96">
        <v>109.75</v>
      </c>
      <c r="L2686" s="12">
        <v>923492</v>
      </c>
      <c r="N2686" s="113" t="str">
        <f t="shared" si="164"/>
        <v>42971FOXA</v>
      </c>
      <c r="O2686" s="21">
        <v>42971</v>
      </c>
      <c r="P2686" s="122" t="s">
        <v>277</v>
      </c>
      <c r="Q2686" s="116">
        <v>27.18</v>
      </c>
      <c r="R2686" s="11">
        <v>27.1</v>
      </c>
      <c r="S2686" s="11">
        <v>4017921</v>
      </c>
      <c r="T2686" s="78">
        <f t="shared" si="166"/>
        <v>8188158.5</v>
      </c>
      <c r="U2686" s="11">
        <f t="shared" si="165"/>
        <v>-1.8433184942891127E-3</v>
      </c>
      <c r="V2686" s="119">
        <f t="shared" si="167"/>
        <v>0.2326975024240347</v>
      </c>
    </row>
    <row r="2687" spans="2:22">
      <c r="B2687" s="21">
        <v>42927</v>
      </c>
      <c r="C2687" s="122" t="s">
        <v>269</v>
      </c>
      <c r="D2687" s="116">
        <v>122.74</v>
      </c>
      <c r="E2687" s="11">
        <v>122.03</v>
      </c>
      <c r="F2687" s="12">
        <v>1106890</v>
      </c>
      <c r="H2687" s="21">
        <v>42996</v>
      </c>
      <c r="I2687" s="122" t="s">
        <v>58</v>
      </c>
      <c r="J2687" s="117">
        <v>250.01</v>
      </c>
      <c r="K2687" s="96">
        <v>248.45</v>
      </c>
      <c r="L2687" s="12">
        <v>1112394</v>
      </c>
      <c r="N2687" s="113" t="str">
        <f t="shared" si="164"/>
        <v>42972FOXA</v>
      </c>
      <c r="O2687" s="21">
        <v>42972</v>
      </c>
      <c r="P2687" s="122" t="s">
        <v>277</v>
      </c>
      <c r="Q2687" s="116">
        <v>27.2</v>
      </c>
      <c r="R2687" s="11">
        <v>27.25</v>
      </c>
      <c r="S2687" s="11">
        <v>3987863</v>
      </c>
      <c r="T2687" s="78">
        <f t="shared" si="166"/>
        <v>7750664.5999999996</v>
      </c>
      <c r="U2687" s="11">
        <f t="shared" si="165"/>
        <v>5.5197932235979017E-3</v>
      </c>
      <c r="V2687" s="119">
        <f t="shared" si="167"/>
        <v>0.20541431872913746</v>
      </c>
    </row>
    <row r="2688" spans="2:22">
      <c r="B2688" s="21">
        <v>42927</v>
      </c>
      <c r="C2688" s="122" t="s">
        <v>270</v>
      </c>
      <c r="D2688" s="116">
        <v>26.35</v>
      </c>
      <c r="E2688" s="11">
        <v>26.19</v>
      </c>
      <c r="F2688" s="12">
        <v>6362991</v>
      </c>
      <c r="H2688" s="21">
        <v>42996</v>
      </c>
      <c r="I2688" s="122" t="s">
        <v>59</v>
      </c>
      <c r="J2688" s="117">
        <v>144.81</v>
      </c>
      <c r="K2688" s="96">
        <v>144.55000000000001</v>
      </c>
      <c r="L2688" s="12">
        <v>3019514</v>
      </c>
      <c r="N2688" s="113" t="str">
        <f t="shared" si="164"/>
        <v>42975FOXA</v>
      </c>
      <c r="O2688" s="21">
        <v>42975</v>
      </c>
      <c r="P2688" s="122" t="s">
        <v>277</v>
      </c>
      <c r="Q2688" s="116">
        <v>27.31</v>
      </c>
      <c r="R2688" s="11">
        <v>27.25</v>
      </c>
      <c r="S2688" s="11">
        <v>5471216</v>
      </c>
      <c r="T2688" s="78">
        <f t="shared" si="166"/>
        <v>7574029.1333333338</v>
      </c>
      <c r="U2688" s="11">
        <f t="shared" si="165"/>
        <v>0</v>
      </c>
      <c r="V2688" s="119">
        <f t="shared" si="167"/>
        <v>0.20524528597146766</v>
      </c>
    </row>
    <row r="2689" spans="2:22">
      <c r="B2689" s="21">
        <v>42927</v>
      </c>
      <c r="C2689" s="122" t="s">
        <v>271</v>
      </c>
      <c r="D2689" s="116">
        <v>48.4</v>
      </c>
      <c r="E2689" s="11">
        <v>48.32</v>
      </c>
      <c r="F2689" s="12">
        <v>2586088</v>
      </c>
      <c r="H2689" s="21">
        <v>42996</v>
      </c>
      <c r="I2689" s="122" t="s">
        <v>60</v>
      </c>
      <c r="J2689" s="117">
        <v>65.349999999999994</v>
      </c>
      <c r="K2689" s="96">
        <v>65.650000000000006</v>
      </c>
      <c r="L2689" s="12">
        <v>2013204</v>
      </c>
      <c r="N2689" s="113" t="str">
        <f t="shared" si="164"/>
        <v>42976FOXA</v>
      </c>
      <c r="O2689" s="21">
        <v>42976</v>
      </c>
      <c r="P2689" s="122" t="s">
        <v>277</v>
      </c>
      <c r="Q2689" s="116">
        <v>27.12</v>
      </c>
      <c r="R2689" s="11">
        <v>27.35</v>
      </c>
      <c r="S2689" s="11">
        <v>4241898</v>
      </c>
      <c r="T2689" s="78">
        <f t="shared" si="166"/>
        <v>7365828.2666666666</v>
      </c>
      <c r="U2689" s="11">
        <f t="shared" si="165"/>
        <v>3.6630077587372417E-3</v>
      </c>
      <c r="V2689" s="119">
        <f t="shared" si="167"/>
        <v>0.20184010593594121</v>
      </c>
    </row>
    <row r="2690" spans="2:22">
      <c r="B2690" s="21">
        <v>42927</v>
      </c>
      <c r="C2690" s="122" t="s">
        <v>272</v>
      </c>
      <c r="D2690" s="116">
        <v>35.71</v>
      </c>
      <c r="E2690" s="11">
        <v>36.549999999999997</v>
      </c>
      <c r="F2690" s="12">
        <v>1978767</v>
      </c>
      <c r="H2690" s="21">
        <v>42996</v>
      </c>
      <c r="I2690" s="122" t="s">
        <v>61</v>
      </c>
      <c r="J2690" s="117">
        <v>159.37</v>
      </c>
      <c r="K2690" s="96">
        <v>162.1</v>
      </c>
      <c r="L2690" s="12">
        <v>630307</v>
      </c>
      <c r="N2690" s="113" t="str">
        <f t="shared" si="164"/>
        <v>42977FOXA</v>
      </c>
      <c r="O2690" s="21">
        <v>42977</v>
      </c>
      <c r="P2690" s="122" t="s">
        <v>277</v>
      </c>
      <c r="Q2690" s="116">
        <v>27.29</v>
      </c>
      <c r="R2690" s="11">
        <v>27.45</v>
      </c>
      <c r="S2690" s="11">
        <v>3726457</v>
      </c>
      <c r="T2690" s="78">
        <f t="shared" si="166"/>
        <v>7237121.2666666666</v>
      </c>
      <c r="U2690" s="11">
        <f t="shared" si="165"/>
        <v>3.6496390875493312E-3</v>
      </c>
      <c r="V2690" s="119">
        <f t="shared" si="167"/>
        <v>0.20213931465537271</v>
      </c>
    </row>
    <row r="2691" spans="2:22">
      <c r="B2691" s="21">
        <v>42927</v>
      </c>
      <c r="C2691" s="122" t="s">
        <v>273</v>
      </c>
      <c r="D2691" s="116">
        <v>45.37</v>
      </c>
      <c r="E2691" s="11">
        <v>45.27</v>
      </c>
      <c r="F2691" s="12">
        <v>1108060</v>
      </c>
      <c r="H2691" s="21">
        <v>42996</v>
      </c>
      <c r="I2691" s="122" t="s">
        <v>62</v>
      </c>
      <c r="J2691" s="117">
        <v>144.03</v>
      </c>
      <c r="K2691" s="96">
        <v>144.13999999999999</v>
      </c>
      <c r="L2691" s="12">
        <v>192630</v>
      </c>
      <c r="N2691" s="113" t="str">
        <f t="shared" si="164"/>
        <v>42978FOXA</v>
      </c>
      <c r="O2691" s="21">
        <v>42978</v>
      </c>
      <c r="P2691" s="122" t="s">
        <v>277</v>
      </c>
      <c r="Q2691" s="116">
        <v>27.5</v>
      </c>
      <c r="R2691" s="11">
        <v>27.59</v>
      </c>
      <c r="S2691" s="11">
        <v>6287742</v>
      </c>
      <c r="T2691" s="78">
        <f t="shared" si="166"/>
        <v>7075391.9000000004</v>
      </c>
      <c r="U2691" s="11">
        <f t="shared" si="165"/>
        <v>5.087220273655187E-3</v>
      </c>
      <c r="V2691" s="119">
        <f t="shared" si="167"/>
        <v>0.20032696485090823</v>
      </c>
    </row>
    <row r="2692" spans="2:22">
      <c r="B2692" s="21">
        <v>42927</v>
      </c>
      <c r="C2692" s="122" t="s">
        <v>274</v>
      </c>
      <c r="D2692" s="116">
        <v>45.75</v>
      </c>
      <c r="E2692" s="11">
        <v>45.76</v>
      </c>
      <c r="F2692" s="12">
        <v>1129501</v>
      </c>
      <c r="H2692" s="21">
        <v>42996</v>
      </c>
      <c r="I2692" s="122" t="s">
        <v>63</v>
      </c>
      <c r="J2692" s="117">
        <v>211.37</v>
      </c>
      <c r="K2692" s="96">
        <v>209.4</v>
      </c>
      <c r="L2692" s="12">
        <v>561229</v>
      </c>
      <c r="N2692" s="113" t="str">
        <f t="shared" ref="N2692:N2755" si="168">O2692&amp;P2692</f>
        <v>42979FOXA</v>
      </c>
      <c r="O2692" s="21">
        <v>42979</v>
      </c>
      <c r="P2692" s="122" t="s">
        <v>277</v>
      </c>
      <c r="Q2692" s="117">
        <v>27.65</v>
      </c>
      <c r="R2692" s="96">
        <v>27.49</v>
      </c>
      <c r="S2692" s="11">
        <v>3590694</v>
      </c>
      <c r="T2692" s="78">
        <f t="shared" si="166"/>
        <v>7046562.4666666668</v>
      </c>
      <c r="U2692" s="11">
        <f t="shared" si="165"/>
        <v>-3.631086052040427E-3</v>
      </c>
      <c r="V2692" s="119">
        <f t="shared" si="167"/>
        <v>0.20025023139702056</v>
      </c>
    </row>
    <row r="2693" spans="2:22">
      <c r="B2693" s="21">
        <v>42927</v>
      </c>
      <c r="C2693" s="122" t="s">
        <v>275</v>
      </c>
      <c r="D2693" s="116">
        <v>75.56</v>
      </c>
      <c r="E2693" s="11">
        <v>74.23</v>
      </c>
      <c r="F2693" s="12">
        <v>1308302</v>
      </c>
      <c r="H2693" s="21">
        <v>42996</v>
      </c>
      <c r="I2693" s="122" t="s">
        <v>64</v>
      </c>
      <c r="J2693" s="117">
        <v>118.84</v>
      </c>
      <c r="K2693" s="96">
        <v>118.4</v>
      </c>
      <c r="L2693" s="12">
        <v>1835889</v>
      </c>
      <c r="N2693" s="113" t="str">
        <f t="shared" si="168"/>
        <v>42983FOXA</v>
      </c>
      <c r="O2693" s="21">
        <v>42983</v>
      </c>
      <c r="P2693" s="122" t="s">
        <v>277</v>
      </c>
      <c r="Q2693" s="117">
        <v>27.49</v>
      </c>
      <c r="R2693" s="96">
        <v>26.58</v>
      </c>
      <c r="S2693" s="11">
        <v>7869886</v>
      </c>
      <c r="T2693" s="78">
        <f t="shared" si="166"/>
        <v>6953275.0999999996</v>
      </c>
      <c r="U2693" s="11">
        <f t="shared" ref="U2693:U2756" si="169">LN(R2693/R2692)</f>
        <v>-3.3663248892055041E-2</v>
      </c>
      <c r="V2693" s="119">
        <f t="shared" si="167"/>
        <v>0.20038701911342596</v>
      </c>
    </row>
    <row r="2694" spans="2:22">
      <c r="B2694" s="21">
        <v>42927</v>
      </c>
      <c r="C2694" s="122" t="s">
        <v>276</v>
      </c>
      <c r="D2694" s="116">
        <v>27.88</v>
      </c>
      <c r="E2694" s="11">
        <v>27.72</v>
      </c>
      <c r="F2694" s="12">
        <v>1188764</v>
      </c>
      <c r="H2694" s="21">
        <v>42996</v>
      </c>
      <c r="I2694" s="122" t="s">
        <v>65</v>
      </c>
      <c r="J2694" s="117">
        <v>47.35</v>
      </c>
      <c r="K2694" s="96">
        <v>47.53</v>
      </c>
      <c r="L2694" s="12">
        <v>3113309</v>
      </c>
      <c r="N2694" s="113" t="str">
        <f t="shared" si="168"/>
        <v>42984FOXA</v>
      </c>
      <c r="O2694" s="21">
        <v>42984</v>
      </c>
      <c r="P2694" s="122" t="s">
        <v>277</v>
      </c>
      <c r="Q2694" s="117">
        <v>26.68</v>
      </c>
      <c r="R2694" s="96">
        <v>26.43</v>
      </c>
      <c r="S2694" s="11">
        <v>8354892</v>
      </c>
      <c r="T2694" s="78">
        <f t="shared" si="166"/>
        <v>6989450.2999999998</v>
      </c>
      <c r="U2694" s="11">
        <f t="shared" si="169"/>
        <v>-5.6593246689013547E-3</v>
      </c>
      <c r="V2694" s="119">
        <f t="shared" si="167"/>
        <v>0.22183582536256607</v>
      </c>
    </row>
    <row r="2695" spans="2:22">
      <c r="B2695" s="21">
        <v>42927</v>
      </c>
      <c r="C2695" s="122" t="s">
        <v>277</v>
      </c>
      <c r="D2695" s="116">
        <v>28.2</v>
      </c>
      <c r="E2695" s="11">
        <v>28.1</v>
      </c>
      <c r="F2695" s="12">
        <v>7429470</v>
      </c>
      <c r="H2695" s="21">
        <v>42996</v>
      </c>
      <c r="I2695" s="122" t="s">
        <v>66</v>
      </c>
      <c r="J2695" s="117">
        <v>37</v>
      </c>
      <c r="K2695" s="96">
        <v>37</v>
      </c>
      <c r="L2695" s="12">
        <v>19393834</v>
      </c>
      <c r="N2695" s="113" t="str">
        <f t="shared" si="168"/>
        <v>42985FOXA</v>
      </c>
      <c r="O2695" s="21">
        <v>42985</v>
      </c>
      <c r="P2695" s="122" t="s">
        <v>277</v>
      </c>
      <c r="Q2695" s="117">
        <v>26.5</v>
      </c>
      <c r="R2695" s="96">
        <v>25.79</v>
      </c>
      <c r="S2695" s="11">
        <v>13011105</v>
      </c>
      <c r="T2695" s="78">
        <f t="shared" si="166"/>
        <v>6944967.5999999996</v>
      </c>
      <c r="U2695" s="11">
        <f t="shared" si="169"/>
        <v>-2.4512908722944458E-2</v>
      </c>
      <c r="V2695" s="119">
        <f t="shared" si="167"/>
        <v>0.21997091869985452</v>
      </c>
    </row>
    <row r="2696" spans="2:22">
      <c r="B2696" s="21">
        <v>42927</v>
      </c>
      <c r="C2696" s="122" t="s">
        <v>278</v>
      </c>
      <c r="D2696" s="116">
        <v>124.74</v>
      </c>
      <c r="E2696" s="11">
        <v>124.84</v>
      </c>
      <c r="F2696" s="12">
        <v>422551</v>
      </c>
      <c r="H2696" s="21">
        <v>42996</v>
      </c>
      <c r="I2696" s="122" t="s">
        <v>67</v>
      </c>
      <c r="J2696" s="117">
        <v>142.07</v>
      </c>
      <c r="K2696" s="96">
        <v>143.80000000000001</v>
      </c>
      <c r="L2696" s="12">
        <v>1408407</v>
      </c>
      <c r="N2696" s="113" t="str">
        <f t="shared" si="168"/>
        <v>42986FOXA</v>
      </c>
      <c r="O2696" s="21">
        <v>42986</v>
      </c>
      <c r="P2696" s="122" t="s">
        <v>277</v>
      </c>
      <c r="Q2696" s="117">
        <v>25.75</v>
      </c>
      <c r="R2696" s="96">
        <v>25.79</v>
      </c>
      <c r="S2696" s="11">
        <v>7757968</v>
      </c>
      <c r="T2696" s="78">
        <f t="shared" si="166"/>
        <v>7160458.166666667</v>
      </c>
      <c r="U2696" s="11">
        <f t="shared" si="169"/>
        <v>0</v>
      </c>
      <c r="V2696" s="119">
        <f t="shared" si="167"/>
        <v>0.22693891222913004</v>
      </c>
    </row>
    <row r="2697" spans="2:22">
      <c r="B2697" s="21">
        <v>42927</v>
      </c>
      <c r="C2697" s="122" t="s">
        <v>279</v>
      </c>
      <c r="D2697" s="116">
        <v>64.680000000000007</v>
      </c>
      <c r="E2697" s="11">
        <v>63.97</v>
      </c>
      <c r="F2697" s="12">
        <v>1105250</v>
      </c>
      <c r="H2697" s="21">
        <v>42996</v>
      </c>
      <c r="I2697" s="122" t="s">
        <v>68</v>
      </c>
      <c r="J2697" s="117">
        <v>56.51</v>
      </c>
      <c r="K2697" s="96">
        <v>57.05</v>
      </c>
      <c r="L2697" s="12">
        <v>2010074</v>
      </c>
      <c r="N2697" s="113" t="str">
        <f t="shared" si="168"/>
        <v>42989FOXA</v>
      </c>
      <c r="O2697" s="21">
        <v>42989</v>
      </c>
      <c r="P2697" s="122" t="s">
        <v>277</v>
      </c>
      <c r="Q2697" s="117">
        <v>25.94</v>
      </c>
      <c r="R2697" s="96">
        <v>26.06</v>
      </c>
      <c r="S2697" s="11">
        <v>6601011</v>
      </c>
      <c r="T2697" s="78">
        <f t="shared" si="166"/>
        <v>6866784.8666666662</v>
      </c>
      <c r="U2697" s="11">
        <f t="shared" si="169"/>
        <v>1.0414751803445553E-2</v>
      </c>
      <c r="V2697" s="119">
        <f t="shared" si="167"/>
        <v>0.16284808745776011</v>
      </c>
    </row>
    <row r="2698" spans="2:22">
      <c r="B2698" s="21">
        <v>42927</v>
      </c>
      <c r="C2698" s="122" t="s">
        <v>280</v>
      </c>
      <c r="D2698" s="116">
        <v>200.8</v>
      </c>
      <c r="E2698" s="11">
        <v>199.91</v>
      </c>
      <c r="F2698" s="12">
        <v>1140144</v>
      </c>
      <c r="H2698" s="21">
        <v>42996</v>
      </c>
      <c r="I2698" s="122" t="s">
        <v>69</v>
      </c>
      <c r="J2698" s="117">
        <v>20.05</v>
      </c>
      <c r="K2698" s="96">
        <v>20.04</v>
      </c>
      <c r="L2698" s="12">
        <v>3431803</v>
      </c>
      <c r="N2698" s="113" t="str">
        <f t="shared" si="168"/>
        <v>42990FOXA</v>
      </c>
      <c r="O2698" s="21">
        <v>42990</v>
      </c>
      <c r="P2698" s="122" t="s">
        <v>277</v>
      </c>
      <c r="Q2698" s="117">
        <v>25.83</v>
      </c>
      <c r="R2698" s="96">
        <v>25.9</v>
      </c>
      <c r="S2698" s="11">
        <v>6045791</v>
      </c>
      <c r="T2698" s="78">
        <f t="shared" si="166"/>
        <v>6785640.1333333338</v>
      </c>
      <c r="U2698" s="11">
        <f t="shared" si="169"/>
        <v>-6.1586029912069785E-3</v>
      </c>
      <c r="V2698" s="119">
        <f t="shared" si="167"/>
        <v>0.16796582242440161</v>
      </c>
    </row>
    <row r="2699" spans="2:22">
      <c r="B2699" s="21">
        <v>42927</v>
      </c>
      <c r="C2699" s="122" t="s">
        <v>281</v>
      </c>
      <c r="D2699" s="116">
        <v>26.03</v>
      </c>
      <c r="E2699" s="11">
        <v>26.38</v>
      </c>
      <c r="F2699" s="12">
        <v>41251603</v>
      </c>
      <c r="H2699" s="21">
        <v>42996</v>
      </c>
      <c r="I2699" s="122" t="s">
        <v>70</v>
      </c>
      <c r="J2699" s="117">
        <v>89.73</v>
      </c>
      <c r="K2699" s="96">
        <v>90.51</v>
      </c>
      <c r="L2699" s="12">
        <v>1463656</v>
      </c>
      <c r="N2699" s="113" t="str">
        <f t="shared" si="168"/>
        <v>42991FOXA</v>
      </c>
      <c r="O2699" s="21">
        <v>42991</v>
      </c>
      <c r="P2699" s="122" t="s">
        <v>277</v>
      </c>
      <c r="Q2699" s="117">
        <v>25.91</v>
      </c>
      <c r="R2699" s="96">
        <v>26.59</v>
      </c>
      <c r="S2699" s="11">
        <v>10226250</v>
      </c>
      <c r="T2699" s="78">
        <f t="shared" si="166"/>
        <v>6679545.7666666666</v>
      </c>
      <c r="U2699" s="11">
        <f t="shared" si="169"/>
        <v>2.6292236549436392E-2</v>
      </c>
      <c r="V2699" s="119">
        <f t="shared" si="167"/>
        <v>0.16737056351169186</v>
      </c>
    </row>
    <row r="2700" spans="2:22">
      <c r="B2700" s="21">
        <v>42927</v>
      </c>
      <c r="C2700" s="122" t="s">
        <v>282</v>
      </c>
      <c r="D2700" s="116">
        <v>22.43</v>
      </c>
      <c r="E2700" s="11">
        <v>22.4</v>
      </c>
      <c r="F2700" s="12">
        <v>5434306</v>
      </c>
      <c r="H2700" s="21">
        <v>42996</v>
      </c>
      <c r="I2700" s="122" t="s">
        <v>71</v>
      </c>
      <c r="J2700" s="117">
        <v>39.51</v>
      </c>
      <c r="K2700" s="96">
        <v>39.42</v>
      </c>
      <c r="L2700" s="12">
        <v>1045079</v>
      </c>
      <c r="N2700" s="113" t="str">
        <f t="shared" si="168"/>
        <v>42992FOXA</v>
      </c>
      <c r="O2700" s="21">
        <v>42992</v>
      </c>
      <c r="P2700" s="122" t="s">
        <v>277</v>
      </c>
      <c r="Q2700" s="117">
        <v>26.47</v>
      </c>
      <c r="R2700" s="96">
        <v>26.5</v>
      </c>
      <c r="S2700" s="11">
        <v>8250264</v>
      </c>
      <c r="T2700" s="78">
        <f t="shared" si="166"/>
        <v>6652581.4333333336</v>
      </c>
      <c r="U2700" s="11">
        <f t="shared" si="169"/>
        <v>-3.390472262751965E-3</v>
      </c>
      <c r="V2700" s="119">
        <f t="shared" si="167"/>
        <v>0.1874188369008232</v>
      </c>
    </row>
    <row r="2701" spans="2:22">
      <c r="B2701" s="21">
        <v>42927</v>
      </c>
      <c r="C2701" s="122" t="s">
        <v>283</v>
      </c>
      <c r="D2701" s="116">
        <v>68.989999999999995</v>
      </c>
      <c r="E2701" s="11">
        <v>69.349999999999994</v>
      </c>
      <c r="F2701" s="12">
        <v>6442685</v>
      </c>
      <c r="H2701" s="21">
        <v>42996</v>
      </c>
      <c r="I2701" s="122" t="s">
        <v>72</v>
      </c>
      <c r="J2701" s="117">
        <v>347.05669999999998</v>
      </c>
      <c r="K2701" s="96">
        <v>348.76337000000001</v>
      </c>
      <c r="L2701" s="12">
        <v>740837.98499999999</v>
      </c>
      <c r="N2701" s="113" t="str">
        <f t="shared" si="168"/>
        <v>42993FOXA</v>
      </c>
      <c r="O2701" s="21">
        <v>42993</v>
      </c>
      <c r="P2701" s="122" t="s">
        <v>277</v>
      </c>
      <c r="Q2701" s="117">
        <v>26.41</v>
      </c>
      <c r="R2701" s="96">
        <v>27.05</v>
      </c>
      <c r="S2701" s="11">
        <v>9069023</v>
      </c>
      <c r="T2701" s="78">
        <f t="shared" si="166"/>
        <v>6619427.6333333338</v>
      </c>
      <c r="U2701" s="11">
        <f t="shared" si="169"/>
        <v>2.0542272300314107E-2</v>
      </c>
      <c r="V2701" s="119">
        <f t="shared" si="167"/>
        <v>0.18163296664475714</v>
      </c>
    </row>
    <row r="2702" spans="2:22">
      <c r="B2702" s="21">
        <v>42927</v>
      </c>
      <c r="C2702" s="122" t="s">
        <v>284</v>
      </c>
      <c r="D2702" s="116">
        <v>53.29</v>
      </c>
      <c r="E2702" s="11">
        <v>53.53</v>
      </c>
      <c r="F2702" s="12">
        <v>7055276</v>
      </c>
      <c r="H2702" s="21">
        <v>42996</v>
      </c>
      <c r="I2702" s="122" t="s">
        <v>73</v>
      </c>
      <c r="J2702" s="117">
        <v>121.72</v>
      </c>
      <c r="K2702" s="96">
        <v>122.63</v>
      </c>
      <c r="L2702" s="12">
        <v>382944</v>
      </c>
      <c r="N2702" s="113" t="str">
        <f t="shared" si="168"/>
        <v>42996FOXA</v>
      </c>
      <c r="O2702" s="21">
        <v>42996</v>
      </c>
      <c r="P2702" s="122" t="s">
        <v>277</v>
      </c>
      <c r="Q2702" s="117">
        <v>27</v>
      </c>
      <c r="R2702" s="96">
        <v>26.5</v>
      </c>
      <c r="S2702" s="11">
        <v>6101221</v>
      </c>
      <c r="T2702" s="78">
        <f t="shared" si="166"/>
        <v>6635400.4666666668</v>
      </c>
      <c r="U2702" s="11">
        <f t="shared" si="169"/>
        <v>-2.0542272300314038E-2</v>
      </c>
      <c r="V2702" s="119">
        <f t="shared" si="167"/>
        <v>0.1926382643137855</v>
      </c>
    </row>
    <row r="2703" spans="2:22">
      <c r="B2703" s="21">
        <v>42927</v>
      </c>
      <c r="C2703" s="122" t="s">
        <v>24</v>
      </c>
      <c r="D2703" s="116">
        <v>30.56</v>
      </c>
      <c r="E2703" s="11">
        <v>30.33</v>
      </c>
      <c r="F2703" s="12">
        <v>4863474</v>
      </c>
      <c r="H2703" s="21">
        <v>42997</v>
      </c>
      <c r="I2703" s="122" t="s">
        <v>24</v>
      </c>
      <c r="J2703" s="117">
        <v>29.54</v>
      </c>
      <c r="K2703" s="96">
        <v>29.91</v>
      </c>
      <c r="L2703" s="12">
        <v>4612880</v>
      </c>
      <c r="N2703" s="113" t="str">
        <f t="shared" si="168"/>
        <v>42997FOXA</v>
      </c>
      <c r="O2703" s="21">
        <v>42997</v>
      </c>
      <c r="P2703" s="122" t="s">
        <v>277</v>
      </c>
      <c r="Q2703" s="117">
        <v>26.57</v>
      </c>
      <c r="R2703" s="96">
        <v>26.7</v>
      </c>
      <c r="S2703" s="11">
        <v>8031979</v>
      </c>
      <c r="T2703" s="78">
        <f t="shared" si="166"/>
        <v>6629666.2999999998</v>
      </c>
      <c r="U2703" s="11">
        <f t="shared" si="169"/>
        <v>7.518832414027319E-3</v>
      </c>
      <c r="V2703" s="119">
        <f t="shared" si="167"/>
        <v>0.19767782790639654</v>
      </c>
    </row>
    <row r="2704" spans="2:22">
      <c r="B2704" s="21">
        <v>42927</v>
      </c>
      <c r="C2704" s="122" t="s">
        <v>25</v>
      </c>
      <c r="D2704" s="116">
        <v>35.19</v>
      </c>
      <c r="E2704" s="11">
        <v>35.4</v>
      </c>
      <c r="F2704" s="12">
        <v>10124169</v>
      </c>
      <c r="H2704" s="21">
        <v>42997</v>
      </c>
      <c r="I2704" s="122" t="s">
        <v>25</v>
      </c>
      <c r="J2704" s="117">
        <v>38.54</v>
      </c>
      <c r="K2704" s="96">
        <v>38.700000000000003</v>
      </c>
      <c r="L2704" s="12">
        <v>11545950</v>
      </c>
      <c r="N2704" s="113" t="str">
        <f t="shared" si="168"/>
        <v>42998FOXA</v>
      </c>
      <c r="O2704" s="21">
        <v>42998</v>
      </c>
      <c r="P2704" s="122" t="s">
        <v>277</v>
      </c>
      <c r="Q2704" s="117">
        <v>26.74</v>
      </c>
      <c r="R2704" s="96">
        <v>26.87</v>
      </c>
      <c r="S2704" s="11">
        <v>4043929</v>
      </c>
      <c r="T2704" s="78">
        <f t="shared" si="166"/>
        <v>6726934</v>
      </c>
      <c r="U2704" s="11">
        <f t="shared" si="169"/>
        <v>6.3468572211960936E-3</v>
      </c>
      <c r="V2704" s="119">
        <f t="shared" si="167"/>
        <v>0.19860100002468112</v>
      </c>
    </row>
    <row r="2705" spans="2:22">
      <c r="B2705" s="21">
        <v>42927</v>
      </c>
      <c r="C2705" s="122" t="s">
        <v>26</v>
      </c>
      <c r="D2705" s="116">
        <v>929.54</v>
      </c>
      <c r="E2705" s="11">
        <v>930.09</v>
      </c>
      <c r="F2705" s="12">
        <v>1113235</v>
      </c>
      <c r="H2705" s="21">
        <v>42997</v>
      </c>
      <c r="I2705" s="122" t="s">
        <v>26</v>
      </c>
      <c r="J2705" s="117">
        <v>917.42</v>
      </c>
      <c r="K2705" s="96">
        <v>921.81</v>
      </c>
      <c r="L2705" s="12">
        <v>936654</v>
      </c>
      <c r="N2705" s="113" t="str">
        <f t="shared" si="168"/>
        <v>42999FOXA</v>
      </c>
      <c r="O2705" s="21">
        <v>42999</v>
      </c>
      <c r="P2705" s="122" t="s">
        <v>277</v>
      </c>
      <c r="Q2705" s="117">
        <v>26.9</v>
      </c>
      <c r="R2705" s="96">
        <v>26.76</v>
      </c>
      <c r="S2705" s="11">
        <v>3559569</v>
      </c>
      <c r="T2705" s="78">
        <f t="shared" si="166"/>
        <v>6637145.6333333338</v>
      </c>
      <c r="U2705" s="11">
        <f t="shared" si="169"/>
        <v>-4.1021873673720835E-3</v>
      </c>
      <c r="V2705" s="119">
        <f t="shared" si="167"/>
        <v>0.1995485219598182</v>
      </c>
    </row>
    <row r="2706" spans="2:22">
      <c r="B2706" s="21">
        <v>42927</v>
      </c>
      <c r="C2706" s="122" t="s">
        <v>27</v>
      </c>
      <c r="D2706" s="116">
        <v>950.52</v>
      </c>
      <c r="E2706" s="11">
        <v>953.53</v>
      </c>
      <c r="F2706" s="12">
        <v>1461247</v>
      </c>
      <c r="H2706" s="21">
        <v>42997</v>
      </c>
      <c r="I2706" s="122" t="s">
        <v>27</v>
      </c>
      <c r="J2706" s="117">
        <v>933.41</v>
      </c>
      <c r="K2706" s="96">
        <v>936.86</v>
      </c>
      <c r="L2706" s="12">
        <v>1242726</v>
      </c>
      <c r="N2706" s="113" t="str">
        <f t="shared" si="168"/>
        <v>43000FOXA</v>
      </c>
      <c r="O2706" s="21">
        <v>43000</v>
      </c>
      <c r="P2706" s="122" t="s">
        <v>277</v>
      </c>
      <c r="Q2706" s="117">
        <v>26.67</v>
      </c>
      <c r="R2706" s="96">
        <v>26.88</v>
      </c>
      <c r="S2706" s="11">
        <v>2312099</v>
      </c>
      <c r="T2706" s="78">
        <f t="shared" si="166"/>
        <v>6382385.0999999996</v>
      </c>
      <c r="U2706" s="11">
        <f t="shared" si="169"/>
        <v>4.4742803949211069E-3</v>
      </c>
      <c r="V2706" s="119">
        <f t="shared" si="167"/>
        <v>0.19947825651927417</v>
      </c>
    </row>
    <row r="2707" spans="2:22">
      <c r="B2707" s="21">
        <v>42927</v>
      </c>
      <c r="C2707" s="122" t="s">
        <v>28</v>
      </c>
      <c r="D2707" s="116">
        <v>85.06</v>
      </c>
      <c r="E2707" s="11">
        <v>84.27</v>
      </c>
      <c r="F2707" s="12">
        <v>1106656</v>
      </c>
      <c r="H2707" s="21">
        <v>42997</v>
      </c>
      <c r="I2707" s="122" t="s">
        <v>28</v>
      </c>
      <c r="J2707" s="117">
        <v>87.17</v>
      </c>
      <c r="K2707" s="96">
        <v>85.86</v>
      </c>
      <c r="L2707" s="12">
        <v>1150730</v>
      </c>
      <c r="N2707" s="113" t="str">
        <f t="shared" si="168"/>
        <v>43003FOXA</v>
      </c>
      <c r="O2707" s="21">
        <v>43003</v>
      </c>
      <c r="P2707" s="122" t="s">
        <v>277</v>
      </c>
      <c r="Q2707" s="117">
        <v>26.88</v>
      </c>
      <c r="R2707" s="96">
        <v>27.12</v>
      </c>
      <c r="S2707" s="11">
        <v>7626216</v>
      </c>
      <c r="T2707" s="78">
        <f t="shared" si="166"/>
        <v>6040129.7333333334</v>
      </c>
      <c r="U2707" s="11">
        <f t="shared" si="169"/>
        <v>8.8889474172459942E-3</v>
      </c>
      <c r="V2707" s="119">
        <f t="shared" si="167"/>
        <v>0.20019102324966551</v>
      </c>
    </row>
    <row r="2708" spans="2:22">
      <c r="B2708" s="21">
        <v>42927</v>
      </c>
      <c r="C2708" s="122" t="s">
        <v>29</v>
      </c>
      <c r="D2708" s="116">
        <v>88.48</v>
      </c>
      <c r="E2708" s="11">
        <v>88.31</v>
      </c>
      <c r="F2708" s="12">
        <v>1173137</v>
      </c>
      <c r="H2708" s="21">
        <v>42997</v>
      </c>
      <c r="I2708" s="122" t="s">
        <v>29</v>
      </c>
      <c r="J2708" s="117">
        <v>97.17</v>
      </c>
      <c r="K2708" s="96">
        <v>96.08</v>
      </c>
      <c r="L2708" s="12">
        <v>842213</v>
      </c>
      <c r="N2708" s="113" t="str">
        <f t="shared" si="168"/>
        <v>43004FOXA</v>
      </c>
      <c r="O2708" s="21">
        <v>43004</v>
      </c>
      <c r="P2708" s="122" t="s">
        <v>277</v>
      </c>
      <c r="Q2708" s="117">
        <v>27.22</v>
      </c>
      <c r="R2708" s="96">
        <v>26.95</v>
      </c>
      <c r="S2708" s="11">
        <v>5256845</v>
      </c>
      <c r="T2708" s="78">
        <f t="shared" si="166"/>
        <v>6067208.166666667</v>
      </c>
      <c r="U2708" s="11">
        <f t="shared" si="169"/>
        <v>-6.2881657171886783E-3</v>
      </c>
      <c r="V2708" s="119">
        <f t="shared" si="167"/>
        <v>0.19874901517769883</v>
      </c>
    </row>
    <row r="2709" spans="2:22">
      <c r="B2709" s="21">
        <v>42927</v>
      </c>
      <c r="C2709" s="122" t="s">
        <v>30</v>
      </c>
      <c r="D2709" s="116">
        <v>21.2</v>
      </c>
      <c r="E2709" s="11">
        <v>21.2</v>
      </c>
      <c r="F2709" s="12">
        <v>6332769</v>
      </c>
      <c r="H2709" s="21">
        <v>42997</v>
      </c>
      <c r="I2709" s="122" t="s">
        <v>30</v>
      </c>
      <c r="J2709" s="117">
        <v>28.4</v>
      </c>
      <c r="K2709" s="96">
        <v>27.94</v>
      </c>
      <c r="L2709" s="12">
        <v>5590754</v>
      </c>
      <c r="N2709" s="113" t="str">
        <f t="shared" si="168"/>
        <v>43005FOXA</v>
      </c>
      <c r="O2709" s="21">
        <v>43005</v>
      </c>
      <c r="P2709" s="122" t="s">
        <v>277</v>
      </c>
      <c r="Q2709" s="117">
        <v>27.09</v>
      </c>
      <c r="R2709" s="96">
        <v>27.32</v>
      </c>
      <c r="S2709" s="11">
        <v>7966616</v>
      </c>
      <c r="T2709" s="78">
        <f t="shared" si="166"/>
        <v>6047279.7666666666</v>
      </c>
      <c r="U2709" s="11">
        <f t="shared" si="169"/>
        <v>1.3635737347583237E-2</v>
      </c>
      <c r="V2709" s="119">
        <f t="shared" si="167"/>
        <v>0.1992191609948217</v>
      </c>
    </row>
    <row r="2710" spans="2:22">
      <c r="B2710" s="21">
        <v>42927</v>
      </c>
      <c r="C2710" s="122" t="s">
        <v>31</v>
      </c>
      <c r="D2710" s="116">
        <v>50.4</v>
      </c>
      <c r="E2710" s="11">
        <v>50.3</v>
      </c>
      <c r="F2710" s="12">
        <v>1223035</v>
      </c>
      <c r="H2710" s="21">
        <v>42997</v>
      </c>
      <c r="I2710" s="122" t="s">
        <v>31</v>
      </c>
      <c r="J2710" s="117">
        <v>52.51</v>
      </c>
      <c r="K2710" s="96">
        <v>51.94</v>
      </c>
      <c r="L2710" s="12">
        <v>870337</v>
      </c>
      <c r="N2710" s="113" t="str">
        <f t="shared" si="168"/>
        <v>43006FOXA</v>
      </c>
      <c r="O2710" s="21">
        <v>43006</v>
      </c>
      <c r="P2710" s="122" t="s">
        <v>277</v>
      </c>
      <c r="Q2710" s="117">
        <v>27.12</v>
      </c>
      <c r="R2710" s="96">
        <v>26.56</v>
      </c>
      <c r="S2710" s="11">
        <v>8141870</v>
      </c>
      <c r="T2710" s="78">
        <f t="shared" si="166"/>
        <v>6039685.7999999998</v>
      </c>
      <c r="U2710" s="11">
        <f t="shared" si="169"/>
        <v>-2.8212710094356299E-2</v>
      </c>
      <c r="V2710" s="119">
        <f t="shared" si="167"/>
        <v>0.20090540735486584</v>
      </c>
    </row>
    <row r="2711" spans="2:22">
      <c r="B2711" s="21">
        <v>42927</v>
      </c>
      <c r="C2711" s="122" t="s">
        <v>32</v>
      </c>
      <c r="D2711" s="116">
        <v>226.04</v>
      </c>
      <c r="E2711" s="11">
        <v>226.95</v>
      </c>
      <c r="F2711" s="12">
        <v>2742870</v>
      </c>
      <c r="H2711" s="21">
        <v>42997</v>
      </c>
      <c r="I2711" s="122" t="s">
        <v>32</v>
      </c>
      <c r="J2711" s="117">
        <v>228.01</v>
      </c>
      <c r="K2711" s="96">
        <v>228.91</v>
      </c>
      <c r="L2711" s="12">
        <v>1858009</v>
      </c>
      <c r="N2711" s="113" t="str">
        <f t="shared" si="168"/>
        <v>43007FOXA</v>
      </c>
      <c r="O2711" s="21">
        <v>43007</v>
      </c>
      <c r="P2711" s="122" t="s">
        <v>277</v>
      </c>
      <c r="Q2711" s="117">
        <v>26.57</v>
      </c>
      <c r="R2711" s="96">
        <v>26.38</v>
      </c>
      <c r="S2711" s="11">
        <v>8903601</v>
      </c>
      <c r="T2711" s="78">
        <f t="shared" si="166"/>
        <v>6149902.333333333</v>
      </c>
      <c r="U2711" s="11">
        <f t="shared" si="169"/>
        <v>-6.8001773190645353E-3</v>
      </c>
      <c r="V2711" s="119">
        <f t="shared" si="167"/>
        <v>0.21522956317258904</v>
      </c>
    </row>
    <row r="2712" spans="2:22">
      <c r="B2712" s="21">
        <v>42927</v>
      </c>
      <c r="C2712" s="122" t="s">
        <v>33</v>
      </c>
      <c r="D2712" s="116">
        <v>35.67</v>
      </c>
      <c r="E2712" s="11">
        <v>35.9</v>
      </c>
      <c r="F2712" s="12">
        <v>1946041</v>
      </c>
      <c r="H2712" s="21">
        <v>42997</v>
      </c>
      <c r="I2712" s="122" t="s">
        <v>33</v>
      </c>
      <c r="J2712" s="117">
        <v>32.380000000000003</v>
      </c>
      <c r="K2712" s="96">
        <v>32.08</v>
      </c>
      <c r="L2712" s="12">
        <v>2134964</v>
      </c>
      <c r="N2712" s="113" t="str">
        <f t="shared" si="168"/>
        <v>42919FRT</v>
      </c>
      <c r="O2712" s="21">
        <v>42919</v>
      </c>
      <c r="P2712" s="122" t="s">
        <v>278</v>
      </c>
      <c r="Q2712" s="116">
        <v>127.09</v>
      </c>
      <c r="R2712" s="11">
        <v>129.04</v>
      </c>
      <c r="S2712" s="11">
        <v>273984</v>
      </c>
      <c r="T2712" s="78">
        <f t="shared" si="166"/>
        <v>6285907.2333333334</v>
      </c>
      <c r="U2712" s="11">
        <f t="shared" si="169"/>
        <v>1.5875162865277848</v>
      </c>
      <c r="V2712" s="119">
        <f t="shared" si="167"/>
        <v>0.20621736146762176</v>
      </c>
    </row>
    <row r="2713" spans="2:22">
      <c r="B2713" s="21">
        <v>42927</v>
      </c>
      <c r="C2713" s="122" t="s">
        <v>34</v>
      </c>
      <c r="D2713" s="116">
        <v>177.62</v>
      </c>
      <c r="E2713" s="11">
        <v>176.53</v>
      </c>
      <c r="F2713" s="12">
        <v>956045</v>
      </c>
      <c r="H2713" s="21">
        <v>42997</v>
      </c>
      <c r="I2713" s="122" t="s">
        <v>34</v>
      </c>
      <c r="J2713" s="117">
        <v>170.96</v>
      </c>
      <c r="K2713" s="96">
        <v>170.63</v>
      </c>
      <c r="L2713" s="12">
        <v>760367</v>
      </c>
      <c r="N2713" s="113" t="str">
        <f t="shared" si="168"/>
        <v>42921FRT</v>
      </c>
      <c r="O2713" s="21">
        <v>42921</v>
      </c>
      <c r="P2713" s="122" t="s">
        <v>278</v>
      </c>
      <c r="Q2713" s="116">
        <v>129.11000000000001</v>
      </c>
      <c r="R2713" s="11">
        <v>126.26</v>
      </c>
      <c r="S2713" s="11">
        <v>604059</v>
      </c>
      <c r="T2713" s="78">
        <f t="shared" si="166"/>
        <v>6138666.2333333334</v>
      </c>
      <c r="U2713" s="11">
        <f t="shared" si="169"/>
        <v>-2.1779160877473794E-2</v>
      </c>
      <c r="V2713" s="119">
        <f t="shared" si="167"/>
        <v>4.5906610468232492</v>
      </c>
    </row>
    <row r="2714" spans="2:22">
      <c r="B2714" s="21">
        <v>42927</v>
      </c>
      <c r="C2714" s="122" t="s">
        <v>35</v>
      </c>
      <c r="D2714" s="116">
        <v>42.35</v>
      </c>
      <c r="E2714" s="11">
        <v>42.71</v>
      </c>
      <c r="F2714" s="12">
        <v>5400893</v>
      </c>
      <c r="H2714" s="21">
        <v>42997</v>
      </c>
      <c r="I2714" s="122" t="s">
        <v>35</v>
      </c>
      <c r="J2714" s="117">
        <v>42.82</v>
      </c>
      <c r="K2714" s="96">
        <v>42.81</v>
      </c>
      <c r="L2714" s="12">
        <v>7023888</v>
      </c>
      <c r="N2714" s="113" t="str">
        <f t="shared" si="168"/>
        <v>42922FRT</v>
      </c>
      <c r="O2714" s="21">
        <v>42922</v>
      </c>
      <c r="P2714" s="122" t="s">
        <v>278</v>
      </c>
      <c r="Q2714" s="116">
        <v>125.93</v>
      </c>
      <c r="R2714" s="11">
        <v>125.38</v>
      </c>
      <c r="S2714" s="11">
        <v>436418</v>
      </c>
      <c r="T2714" s="78">
        <f t="shared" si="166"/>
        <v>5999483.4000000004</v>
      </c>
      <c r="U2714" s="11">
        <f t="shared" si="169"/>
        <v>-6.9941470936571827E-3</v>
      </c>
      <c r="V2714" s="119">
        <f t="shared" si="167"/>
        <v>4.5935808264380977</v>
      </c>
    </row>
    <row r="2715" spans="2:22">
      <c r="B2715" s="21">
        <v>42927</v>
      </c>
      <c r="C2715" s="122" t="s">
        <v>36</v>
      </c>
      <c r="D2715" s="116">
        <v>112.45</v>
      </c>
      <c r="E2715" s="11">
        <v>112.3</v>
      </c>
      <c r="F2715" s="12">
        <v>528967</v>
      </c>
      <c r="H2715" s="21">
        <v>42997</v>
      </c>
      <c r="I2715" s="122" t="s">
        <v>36</v>
      </c>
      <c r="J2715" s="117">
        <v>93.04</v>
      </c>
      <c r="K2715" s="96">
        <v>94.99</v>
      </c>
      <c r="L2715" s="12">
        <v>1960819</v>
      </c>
      <c r="N2715" s="113" t="str">
        <f t="shared" si="168"/>
        <v>42923FRT</v>
      </c>
      <c r="O2715" s="21">
        <v>42923</v>
      </c>
      <c r="P2715" s="122" t="s">
        <v>278</v>
      </c>
      <c r="Q2715" s="116">
        <v>125.47</v>
      </c>
      <c r="R2715" s="11">
        <v>126.28</v>
      </c>
      <c r="S2715" s="11">
        <v>341260</v>
      </c>
      <c r="T2715" s="78">
        <f t="shared" si="166"/>
        <v>5909891.9666666668</v>
      </c>
      <c r="U2715" s="11">
        <f t="shared" si="169"/>
        <v>7.1525378439685735E-3</v>
      </c>
      <c r="V2715" s="119">
        <f t="shared" si="167"/>
        <v>4.5944978656792088</v>
      </c>
    </row>
    <row r="2716" spans="2:22">
      <c r="B2716" s="21">
        <v>42927</v>
      </c>
      <c r="C2716" s="122" t="s">
        <v>37</v>
      </c>
      <c r="D2716" s="116">
        <v>13.68</v>
      </c>
      <c r="E2716" s="11">
        <v>13.71</v>
      </c>
      <c r="F2716" s="12">
        <v>9747176</v>
      </c>
      <c r="H2716" s="21">
        <v>42997</v>
      </c>
      <c r="I2716" s="122" t="s">
        <v>37</v>
      </c>
      <c r="J2716" s="117">
        <v>13.08</v>
      </c>
      <c r="K2716" s="96">
        <v>13.25</v>
      </c>
      <c r="L2716" s="12">
        <v>7600677</v>
      </c>
      <c r="N2716" s="113" t="str">
        <f t="shared" si="168"/>
        <v>42926FRT</v>
      </c>
      <c r="O2716" s="21">
        <v>42926</v>
      </c>
      <c r="P2716" s="122" t="s">
        <v>278</v>
      </c>
      <c r="Q2716" s="116">
        <v>126.64</v>
      </c>
      <c r="R2716" s="11">
        <v>124.76</v>
      </c>
      <c r="S2716" s="11">
        <v>471068</v>
      </c>
      <c r="T2716" s="78">
        <f t="shared" si="166"/>
        <v>5736988.2333333334</v>
      </c>
      <c r="U2716" s="11">
        <f t="shared" si="169"/>
        <v>-1.2109771950188405E-2</v>
      </c>
      <c r="V2716" s="119">
        <f t="shared" si="167"/>
        <v>4.5927822411061623</v>
      </c>
    </row>
    <row r="2717" spans="2:22">
      <c r="B2717" s="21">
        <v>42927</v>
      </c>
      <c r="C2717" s="122" t="s">
        <v>38</v>
      </c>
      <c r="D2717" s="116">
        <v>22.8</v>
      </c>
      <c r="E2717" s="11">
        <v>22.69</v>
      </c>
      <c r="F2717" s="12">
        <v>3469490</v>
      </c>
      <c r="H2717" s="21">
        <v>42997</v>
      </c>
      <c r="I2717" s="122" t="s">
        <v>38</v>
      </c>
      <c r="J2717" s="117">
        <v>24.78</v>
      </c>
      <c r="K2717" s="96">
        <v>24.71</v>
      </c>
      <c r="L2717" s="12">
        <v>4187609</v>
      </c>
      <c r="N2717" s="113" t="str">
        <f t="shared" si="168"/>
        <v>42927FRT</v>
      </c>
      <c r="O2717" s="21">
        <v>42927</v>
      </c>
      <c r="P2717" s="122" t="s">
        <v>278</v>
      </c>
      <c r="Q2717" s="116">
        <v>124.74</v>
      </c>
      <c r="R2717" s="11">
        <v>124.84</v>
      </c>
      <c r="S2717" s="11">
        <v>422551</v>
      </c>
      <c r="T2717" s="78">
        <f t="shared" si="166"/>
        <v>5618759.7999999998</v>
      </c>
      <c r="U2717" s="11">
        <f t="shared" si="169"/>
        <v>6.4102566297623981E-4</v>
      </c>
      <c r="V2717" s="119">
        <f t="shared" si="167"/>
        <v>4.5939006046844773</v>
      </c>
    </row>
    <row r="2718" spans="2:22">
      <c r="B2718" s="21">
        <v>42927</v>
      </c>
      <c r="C2718" s="122" t="s">
        <v>39</v>
      </c>
      <c r="D2718" s="116">
        <v>85.95</v>
      </c>
      <c r="E2718" s="11">
        <v>86.4</v>
      </c>
      <c r="F2718" s="12">
        <v>1751211</v>
      </c>
      <c r="H2718" s="21">
        <v>42997</v>
      </c>
      <c r="I2718" s="122" t="s">
        <v>39</v>
      </c>
      <c r="J2718" s="117">
        <v>77.53</v>
      </c>
      <c r="K2718" s="96">
        <v>76.3</v>
      </c>
      <c r="L2718" s="12">
        <v>4522355</v>
      </c>
      <c r="N2718" s="113" t="str">
        <f t="shared" si="168"/>
        <v>42928FRT</v>
      </c>
      <c r="O2718" s="21">
        <v>42928</v>
      </c>
      <c r="P2718" s="122" t="s">
        <v>278</v>
      </c>
      <c r="Q2718" s="116">
        <v>125.95</v>
      </c>
      <c r="R2718" s="11">
        <v>125.41</v>
      </c>
      <c r="S2718" s="11">
        <v>439419</v>
      </c>
      <c r="T2718" s="78">
        <f t="shared" si="166"/>
        <v>5499916.0666666664</v>
      </c>
      <c r="U2718" s="11">
        <f t="shared" si="169"/>
        <v>4.5554524333797338E-3</v>
      </c>
      <c r="V2718" s="119">
        <f t="shared" si="167"/>
        <v>4.5943375968208136</v>
      </c>
    </row>
    <row r="2719" spans="2:22">
      <c r="B2719" s="21">
        <v>42927</v>
      </c>
      <c r="C2719" s="122" t="s">
        <v>40</v>
      </c>
      <c r="D2719" s="116">
        <v>72.58</v>
      </c>
      <c r="E2719" s="11">
        <v>72.61</v>
      </c>
      <c r="F2719" s="12">
        <v>984365</v>
      </c>
      <c r="H2719" s="21">
        <v>42997</v>
      </c>
      <c r="I2719" s="122" t="s">
        <v>40</v>
      </c>
      <c r="J2719" s="117">
        <v>74.400000000000006</v>
      </c>
      <c r="K2719" s="96">
        <v>73.430000000000007</v>
      </c>
      <c r="L2719" s="12">
        <v>1681232</v>
      </c>
      <c r="N2719" s="113" t="str">
        <f t="shared" si="168"/>
        <v>42929FRT</v>
      </c>
      <c r="O2719" s="21">
        <v>42929</v>
      </c>
      <c r="P2719" s="122" t="s">
        <v>278</v>
      </c>
      <c r="Q2719" s="116">
        <v>125.42</v>
      </c>
      <c r="R2719" s="11">
        <v>126.67</v>
      </c>
      <c r="S2719" s="11">
        <v>322926</v>
      </c>
      <c r="T2719" s="78">
        <f t="shared" si="166"/>
        <v>5332189.5</v>
      </c>
      <c r="U2719" s="11">
        <f t="shared" si="169"/>
        <v>9.9969096595828744E-3</v>
      </c>
      <c r="V2719" s="119">
        <f t="shared" si="167"/>
        <v>4.593922749700897</v>
      </c>
    </row>
    <row r="2720" spans="2:22">
      <c r="B2720" s="21">
        <v>42927</v>
      </c>
      <c r="C2720" s="122" t="s">
        <v>41</v>
      </c>
      <c r="D2720" s="116">
        <v>30.95</v>
      </c>
      <c r="E2720" s="11">
        <v>30.95</v>
      </c>
      <c r="F2720" s="12">
        <v>1702415</v>
      </c>
      <c r="H2720" s="21">
        <v>42997</v>
      </c>
      <c r="I2720" s="122" t="s">
        <v>41</v>
      </c>
      <c r="J2720" s="117">
        <v>29.48</v>
      </c>
      <c r="K2720" s="96">
        <v>29.1</v>
      </c>
      <c r="L2720" s="12">
        <v>5575821</v>
      </c>
      <c r="N2720" s="113" t="str">
        <f t="shared" si="168"/>
        <v>42930FRT</v>
      </c>
      <c r="O2720" s="21">
        <v>42930</v>
      </c>
      <c r="P2720" s="122" t="s">
        <v>278</v>
      </c>
      <c r="Q2720" s="116">
        <v>127.33</v>
      </c>
      <c r="R2720" s="11">
        <v>128.27000000000001</v>
      </c>
      <c r="S2720" s="11">
        <v>418791</v>
      </c>
      <c r="T2720" s="78">
        <f t="shared" si="166"/>
        <v>5201557.0999999996</v>
      </c>
      <c r="U2720" s="11">
        <f t="shared" si="169"/>
        <v>1.2552137816218259E-2</v>
      </c>
      <c r="V2720" s="119">
        <f t="shared" si="167"/>
        <v>4.593397840085057</v>
      </c>
    </row>
    <row r="2721" spans="2:22">
      <c r="B2721" s="21">
        <v>42927</v>
      </c>
      <c r="C2721" s="122" t="s">
        <v>42</v>
      </c>
      <c r="D2721" s="116">
        <v>151.44999999999999</v>
      </c>
      <c r="E2721" s="11">
        <v>150.6</v>
      </c>
      <c r="F2721" s="12">
        <v>5642013</v>
      </c>
      <c r="H2721" s="21">
        <v>42997</v>
      </c>
      <c r="I2721" s="122" t="s">
        <v>42</v>
      </c>
      <c r="J2721" s="117">
        <v>157.80000000000001</v>
      </c>
      <c r="K2721" s="96">
        <v>157.66</v>
      </c>
      <c r="L2721" s="12">
        <v>3713412</v>
      </c>
      <c r="N2721" s="113" t="str">
        <f t="shared" si="168"/>
        <v>42933FRT</v>
      </c>
      <c r="O2721" s="21">
        <v>42933</v>
      </c>
      <c r="P2721" s="122" t="s">
        <v>278</v>
      </c>
      <c r="Q2721" s="116">
        <v>128.12</v>
      </c>
      <c r="R2721" s="11">
        <v>129.01</v>
      </c>
      <c r="S2721" s="11">
        <v>323202</v>
      </c>
      <c r="T2721" s="78">
        <f t="shared" si="166"/>
        <v>5091301.5666666664</v>
      </c>
      <c r="U2721" s="11">
        <f t="shared" si="169"/>
        <v>5.7525034252857918E-3</v>
      </c>
      <c r="V2721" s="119">
        <f t="shared" si="167"/>
        <v>4.5926769560404024</v>
      </c>
    </row>
    <row r="2722" spans="2:22">
      <c r="B2722" s="21">
        <v>42927</v>
      </c>
      <c r="C2722" s="122" t="s">
        <v>43</v>
      </c>
      <c r="D2722" s="116">
        <v>42.28</v>
      </c>
      <c r="E2722" s="11">
        <v>43.06</v>
      </c>
      <c r="F2722" s="12">
        <v>2983201</v>
      </c>
      <c r="H2722" s="21">
        <v>42997</v>
      </c>
      <c r="I2722" s="122" t="s">
        <v>43</v>
      </c>
      <c r="J2722" s="117">
        <v>42.54</v>
      </c>
      <c r="K2722" s="96">
        <v>42.73</v>
      </c>
      <c r="L2722" s="12">
        <v>3212196</v>
      </c>
      <c r="N2722" s="113" t="str">
        <f t="shared" si="168"/>
        <v>42934FRT</v>
      </c>
      <c r="O2722" s="21">
        <v>42934</v>
      </c>
      <c r="P2722" s="122" t="s">
        <v>278</v>
      </c>
      <c r="Q2722" s="116">
        <v>128.81</v>
      </c>
      <c r="R2722" s="11">
        <v>128.71</v>
      </c>
      <c r="S2722" s="11">
        <v>454866</v>
      </c>
      <c r="T2722" s="78">
        <f t="shared" si="166"/>
        <v>4892483.5666666664</v>
      </c>
      <c r="U2722" s="11">
        <f t="shared" si="169"/>
        <v>-2.3281090757587292E-3</v>
      </c>
      <c r="V2722" s="119">
        <f t="shared" si="167"/>
        <v>4.59261953271593</v>
      </c>
    </row>
    <row r="2723" spans="2:22">
      <c r="B2723" s="21">
        <v>42927</v>
      </c>
      <c r="C2723" s="122" t="s">
        <v>44</v>
      </c>
      <c r="D2723" s="116">
        <v>52.89</v>
      </c>
      <c r="E2723" s="11">
        <v>52.75</v>
      </c>
      <c r="F2723" s="12">
        <v>1528324</v>
      </c>
      <c r="H2723" s="21">
        <v>42997</v>
      </c>
      <c r="I2723" s="122" t="s">
        <v>44</v>
      </c>
      <c r="J2723" s="117">
        <v>53.76</v>
      </c>
      <c r="K2723" s="96">
        <v>54.41</v>
      </c>
      <c r="L2723" s="12">
        <v>1983753</v>
      </c>
      <c r="N2723" s="113" t="str">
        <f t="shared" si="168"/>
        <v>42935FRT</v>
      </c>
      <c r="O2723" s="21">
        <v>42935</v>
      </c>
      <c r="P2723" s="122" t="s">
        <v>278</v>
      </c>
      <c r="Q2723" s="116">
        <v>128.93</v>
      </c>
      <c r="R2723" s="11">
        <v>129.93</v>
      </c>
      <c r="S2723" s="11">
        <v>384933</v>
      </c>
      <c r="T2723" s="78">
        <f t="shared" si="166"/>
        <v>4787955.9666666668</v>
      </c>
      <c r="U2723" s="11">
        <f t="shared" si="169"/>
        <v>9.4340322333587145E-3</v>
      </c>
      <c r="V2723" s="119">
        <f t="shared" si="167"/>
        <v>4.5924864412791733</v>
      </c>
    </row>
    <row r="2724" spans="2:22">
      <c r="B2724" s="21">
        <v>42927</v>
      </c>
      <c r="C2724" s="122" t="s">
        <v>45</v>
      </c>
      <c r="D2724" s="116">
        <v>61.89</v>
      </c>
      <c r="E2724" s="11">
        <v>62.46</v>
      </c>
      <c r="F2724" s="12">
        <v>5848808</v>
      </c>
      <c r="H2724" s="21">
        <v>42997</v>
      </c>
      <c r="I2724" s="122" t="s">
        <v>45</v>
      </c>
      <c r="J2724" s="117">
        <v>66.56</v>
      </c>
      <c r="K2724" s="96">
        <v>66.89</v>
      </c>
      <c r="L2724" s="12">
        <v>1977168</v>
      </c>
      <c r="N2724" s="113" t="str">
        <f t="shared" si="168"/>
        <v>42936FRT</v>
      </c>
      <c r="O2724" s="21">
        <v>42936</v>
      </c>
      <c r="P2724" s="122" t="s">
        <v>278</v>
      </c>
      <c r="Q2724" s="116">
        <v>130.24</v>
      </c>
      <c r="R2724" s="11">
        <v>130</v>
      </c>
      <c r="S2724" s="11">
        <v>348891</v>
      </c>
      <c r="T2724" s="78">
        <f t="shared" si="166"/>
        <v>4538457.5333333332</v>
      </c>
      <c r="U2724" s="11">
        <f t="shared" si="169"/>
        <v>5.3860656093738342E-4</v>
      </c>
      <c r="V2724" s="119">
        <f t="shared" si="167"/>
        <v>4.5872824147295805</v>
      </c>
    </row>
    <row r="2725" spans="2:22">
      <c r="B2725" s="21">
        <v>42927</v>
      </c>
      <c r="C2725" s="122" t="s">
        <v>46</v>
      </c>
      <c r="D2725" s="116">
        <v>52.55</v>
      </c>
      <c r="E2725" s="11">
        <v>51.99</v>
      </c>
      <c r="F2725" s="12">
        <v>2232969</v>
      </c>
      <c r="H2725" s="21">
        <v>42997</v>
      </c>
      <c r="I2725" s="122" t="s">
        <v>46</v>
      </c>
      <c r="J2725" s="117">
        <v>48.62</v>
      </c>
      <c r="K2725" s="96">
        <v>48.14</v>
      </c>
      <c r="L2725" s="12">
        <v>1066814</v>
      </c>
      <c r="N2725" s="113" t="str">
        <f t="shared" si="168"/>
        <v>42937FRT</v>
      </c>
      <c r="O2725" s="21">
        <v>42937</v>
      </c>
      <c r="P2725" s="122" t="s">
        <v>278</v>
      </c>
      <c r="Q2725" s="116">
        <v>130.86000000000001</v>
      </c>
      <c r="R2725" s="11">
        <v>130.47999999999999</v>
      </c>
      <c r="S2725" s="11">
        <v>326577</v>
      </c>
      <c r="T2725" s="78">
        <f t="shared" si="166"/>
        <v>4271590.833333333</v>
      </c>
      <c r="U2725" s="11">
        <f t="shared" si="169"/>
        <v>3.6855078571759797E-3</v>
      </c>
      <c r="V2725" s="119">
        <f t="shared" si="167"/>
        <v>4.5866352538960404</v>
      </c>
    </row>
    <row r="2726" spans="2:22">
      <c r="B2726" s="21">
        <v>42927</v>
      </c>
      <c r="C2726" s="122" t="s">
        <v>47</v>
      </c>
      <c r="D2726" s="116">
        <v>44.68</v>
      </c>
      <c r="E2726" s="11">
        <v>44.48</v>
      </c>
      <c r="F2726" s="12">
        <v>1777260</v>
      </c>
      <c r="H2726" s="21">
        <v>42997</v>
      </c>
      <c r="I2726" s="122" t="s">
        <v>47</v>
      </c>
      <c r="J2726" s="117">
        <v>37.25</v>
      </c>
      <c r="K2726" s="96">
        <v>37.130000000000003</v>
      </c>
      <c r="L2726" s="12">
        <v>3127078</v>
      </c>
      <c r="N2726" s="113" t="str">
        <f t="shared" si="168"/>
        <v>42940FRT</v>
      </c>
      <c r="O2726" s="21">
        <v>42940</v>
      </c>
      <c r="P2726" s="122" t="s">
        <v>278</v>
      </c>
      <c r="Q2726" s="116">
        <v>130.74</v>
      </c>
      <c r="R2726" s="11">
        <v>131.26</v>
      </c>
      <c r="S2726" s="11">
        <v>410934</v>
      </c>
      <c r="T2726" s="78">
        <f t="shared" si="166"/>
        <v>3848773.2333333334</v>
      </c>
      <c r="U2726" s="11">
        <f t="shared" si="169"/>
        <v>5.9601307328181839E-3</v>
      </c>
      <c r="V2726" s="119">
        <f t="shared" si="167"/>
        <v>4.5832428293480554</v>
      </c>
    </row>
    <row r="2727" spans="2:22">
      <c r="B2727" s="21">
        <v>42927</v>
      </c>
      <c r="C2727" s="122" t="s">
        <v>48</v>
      </c>
      <c r="D2727" s="116">
        <v>134.9</v>
      </c>
      <c r="E2727" s="11">
        <v>134.22</v>
      </c>
      <c r="F2727" s="12">
        <v>1942201</v>
      </c>
      <c r="H2727" s="21">
        <v>42997</v>
      </c>
      <c r="I2727" s="122" t="s">
        <v>48</v>
      </c>
      <c r="J2727" s="117">
        <v>137.88</v>
      </c>
      <c r="K2727" s="96">
        <v>137.75</v>
      </c>
      <c r="L2727" s="12">
        <v>3421514</v>
      </c>
      <c r="N2727" s="113" t="str">
        <f t="shared" si="168"/>
        <v>42941FRT</v>
      </c>
      <c r="O2727" s="21">
        <v>42941</v>
      </c>
      <c r="P2727" s="122" t="s">
        <v>278</v>
      </c>
      <c r="Q2727" s="116">
        <v>131.19</v>
      </c>
      <c r="R2727" s="11">
        <v>132.13</v>
      </c>
      <c r="S2727" s="11">
        <v>483910</v>
      </c>
      <c r="T2727" s="78">
        <f t="shared" si="166"/>
        <v>3603872.1</v>
      </c>
      <c r="U2727" s="11">
        <f t="shared" si="169"/>
        <v>6.6061973805489607E-3</v>
      </c>
      <c r="V2727" s="119">
        <f t="shared" si="167"/>
        <v>4.5826692601484851</v>
      </c>
    </row>
    <row r="2728" spans="2:22">
      <c r="B2728" s="21">
        <v>42927</v>
      </c>
      <c r="C2728" s="122" t="s">
        <v>49</v>
      </c>
      <c r="D2728" s="116">
        <v>53.28</v>
      </c>
      <c r="E2728" s="11">
        <v>53.91</v>
      </c>
      <c r="F2728" s="12">
        <v>1621354</v>
      </c>
      <c r="H2728" s="21">
        <v>42997</v>
      </c>
      <c r="I2728" s="122" t="s">
        <v>49</v>
      </c>
      <c r="J2728" s="117">
        <v>50.45</v>
      </c>
      <c r="K2728" s="96">
        <v>49.06</v>
      </c>
      <c r="L2728" s="12">
        <v>1446707</v>
      </c>
      <c r="N2728" s="113" t="str">
        <f t="shared" si="168"/>
        <v>42942FRT</v>
      </c>
      <c r="O2728" s="21">
        <v>42942</v>
      </c>
      <c r="P2728" s="122" t="s">
        <v>278</v>
      </c>
      <c r="Q2728" s="116">
        <v>132.25</v>
      </c>
      <c r="R2728" s="11">
        <v>132.69999999999999</v>
      </c>
      <c r="S2728" s="11">
        <v>387625</v>
      </c>
      <c r="T2728" s="78">
        <f t="shared" si="166"/>
        <v>3399968.7333333334</v>
      </c>
      <c r="U2728" s="11">
        <f t="shared" si="169"/>
        <v>4.3046549120363386E-3</v>
      </c>
      <c r="V2728" s="119">
        <f t="shared" si="167"/>
        <v>4.5829964195985511</v>
      </c>
    </row>
    <row r="2729" spans="2:22">
      <c r="B2729" s="21">
        <v>42927</v>
      </c>
      <c r="C2729" s="122" t="s">
        <v>50</v>
      </c>
      <c r="D2729" s="116">
        <v>16.71</v>
      </c>
      <c r="E2729" s="11">
        <v>13.016003</v>
      </c>
      <c r="F2729" s="12">
        <v>9123711</v>
      </c>
      <c r="H2729" s="21">
        <v>42997</v>
      </c>
      <c r="I2729" s="122" t="s">
        <v>50</v>
      </c>
      <c r="J2729" s="117">
        <v>13.56</v>
      </c>
      <c r="K2729" s="96">
        <v>13.49</v>
      </c>
      <c r="L2729" s="12">
        <v>10087546</v>
      </c>
      <c r="N2729" s="113" t="str">
        <f t="shared" si="168"/>
        <v>42943FRT</v>
      </c>
      <c r="O2729" s="21">
        <v>42943</v>
      </c>
      <c r="P2729" s="122" t="s">
        <v>278</v>
      </c>
      <c r="Q2729" s="116">
        <v>132.56</v>
      </c>
      <c r="R2729" s="11">
        <v>135.03</v>
      </c>
      <c r="S2729" s="11">
        <v>437437</v>
      </c>
      <c r="T2729" s="78">
        <f t="shared" si="166"/>
        <v>3211363.2</v>
      </c>
      <c r="U2729" s="11">
        <f t="shared" si="169"/>
        <v>1.7406034634789343E-2</v>
      </c>
      <c r="V2729" s="119">
        <f t="shared" si="167"/>
        <v>4.581909589665389</v>
      </c>
    </row>
    <row r="2730" spans="2:22">
      <c r="B2730" s="21">
        <v>42927</v>
      </c>
      <c r="C2730" s="122" t="s">
        <v>51</v>
      </c>
      <c r="D2730" s="116">
        <v>17.829999999999998</v>
      </c>
      <c r="E2730" s="11">
        <v>17.940000000000001</v>
      </c>
      <c r="F2730" s="12">
        <v>12040550</v>
      </c>
      <c r="H2730" s="21">
        <v>42997</v>
      </c>
      <c r="I2730" s="122" t="s">
        <v>51</v>
      </c>
      <c r="J2730" s="117">
        <v>19.61</v>
      </c>
      <c r="K2730" s="96">
        <v>19.489999999999998</v>
      </c>
      <c r="L2730" s="12">
        <v>5527704</v>
      </c>
      <c r="N2730" s="113" t="str">
        <f t="shared" si="168"/>
        <v>42944FRT</v>
      </c>
      <c r="O2730" s="21">
        <v>42944</v>
      </c>
      <c r="P2730" s="122" t="s">
        <v>278</v>
      </c>
      <c r="Q2730" s="116">
        <v>135.03</v>
      </c>
      <c r="R2730" s="11">
        <v>132.81</v>
      </c>
      <c r="S2730" s="11">
        <v>460109</v>
      </c>
      <c r="T2730" s="78">
        <f t="shared" si="166"/>
        <v>2885069.4333333331</v>
      </c>
      <c r="U2730" s="11">
        <f t="shared" si="169"/>
        <v>-1.6577440560791638E-2</v>
      </c>
      <c r="V2730" s="119">
        <f t="shared" si="167"/>
        <v>4.582452330875852</v>
      </c>
    </row>
    <row r="2731" spans="2:22">
      <c r="B2731" s="21">
        <v>42927</v>
      </c>
      <c r="C2731" s="122" t="s">
        <v>52</v>
      </c>
      <c r="D2731" s="116">
        <v>31.34</v>
      </c>
      <c r="E2731" s="11">
        <v>31.32</v>
      </c>
      <c r="F2731" s="12">
        <v>3345830</v>
      </c>
      <c r="H2731" s="21">
        <v>42997</v>
      </c>
      <c r="I2731" s="122" t="s">
        <v>52</v>
      </c>
      <c r="J2731" s="117">
        <v>26.07</v>
      </c>
      <c r="K2731" s="96">
        <v>26.16</v>
      </c>
      <c r="L2731" s="12">
        <v>3450535</v>
      </c>
      <c r="N2731" s="113" t="str">
        <f t="shared" si="168"/>
        <v>42947FRT</v>
      </c>
      <c r="O2731" s="21">
        <v>42947</v>
      </c>
      <c r="P2731" s="122" t="s">
        <v>278</v>
      </c>
      <c r="Q2731" s="116">
        <v>133.12</v>
      </c>
      <c r="R2731" s="11">
        <v>132.63</v>
      </c>
      <c r="S2731" s="11">
        <v>762367</v>
      </c>
      <c r="T2731" s="78">
        <f t="shared" si="166"/>
        <v>2625397.6</v>
      </c>
      <c r="U2731" s="11">
        <f t="shared" si="169"/>
        <v>-1.3562389058979004E-3</v>
      </c>
      <c r="V2731" s="119">
        <f t="shared" si="167"/>
        <v>4.5840380112071726</v>
      </c>
    </row>
    <row r="2732" spans="2:22">
      <c r="B2732" s="21">
        <v>42927</v>
      </c>
      <c r="C2732" s="122" t="s">
        <v>53</v>
      </c>
      <c r="D2732" s="116">
        <v>32.58</v>
      </c>
      <c r="E2732" s="11">
        <v>32.53</v>
      </c>
      <c r="F2732" s="12">
        <v>2072724</v>
      </c>
      <c r="H2732" s="21">
        <v>42997</v>
      </c>
      <c r="I2732" s="122" t="s">
        <v>53</v>
      </c>
      <c r="J2732" s="117">
        <v>31.65</v>
      </c>
      <c r="K2732" s="96">
        <v>31.73</v>
      </c>
      <c r="L2732" s="12">
        <v>2056437</v>
      </c>
      <c r="N2732" s="113" t="str">
        <f t="shared" si="168"/>
        <v>42948FRT</v>
      </c>
      <c r="O2732" s="21">
        <v>42948</v>
      </c>
      <c r="P2732" s="122" t="s">
        <v>278</v>
      </c>
      <c r="Q2732" s="116">
        <v>132.94999999999999</v>
      </c>
      <c r="R2732" s="11">
        <v>134.4</v>
      </c>
      <c r="S2732" s="11">
        <v>598488</v>
      </c>
      <c r="T2732" s="78">
        <f t="shared" si="166"/>
        <v>2348509.0666666669</v>
      </c>
      <c r="U2732" s="11">
        <f t="shared" si="169"/>
        <v>1.3257131582787707E-2</v>
      </c>
      <c r="V2732" s="119">
        <f t="shared" si="167"/>
        <v>4.585840107927007</v>
      </c>
    </row>
    <row r="2733" spans="2:22">
      <c r="B2733" s="21">
        <v>42927</v>
      </c>
      <c r="C2733" s="122" t="s">
        <v>54</v>
      </c>
      <c r="D2733" s="116">
        <v>113.9</v>
      </c>
      <c r="E2733" s="11">
        <v>114.72</v>
      </c>
      <c r="F2733" s="12">
        <v>795685</v>
      </c>
      <c r="H2733" s="21">
        <v>42997</v>
      </c>
      <c r="I2733" s="122" t="s">
        <v>54</v>
      </c>
      <c r="J2733" s="117">
        <v>129.19999999999999</v>
      </c>
      <c r="K2733" s="96">
        <v>130.91</v>
      </c>
      <c r="L2733" s="12">
        <v>1066023</v>
      </c>
      <c r="N2733" s="113" t="str">
        <f t="shared" si="168"/>
        <v>42949FRT</v>
      </c>
      <c r="O2733" s="21">
        <v>42949</v>
      </c>
      <c r="P2733" s="122" t="s">
        <v>278</v>
      </c>
      <c r="Q2733" s="116">
        <v>134.08000000000001</v>
      </c>
      <c r="R2733" s="11">
        <v>132.84</v>
      </c>
      <c r="S2733" s="11">
        <v>434783</v>
      </c>
      <c r="T2733" s="78">
        <f t="shared" si="166"/>
        <v>2165084.6333333333</v>
      </c>
      <c r="U2733" s="11">
        <f t="shared" si="169"/>
        <v>-1.1675031580503419E-2</v>
      </c>
      <c r="V2733" s="119">
        <f t="shared" si="167"/>
        <v>4.5822041921680494</v>
      </c>
    </row>
    <row r="2734" spans="2:22">
      <c r="B2734" s="21">
        <v>42927</v>
      </c>
      <c r="C2734" s="122" t="s">
        <v>55</v>
      </c>
      <c r="D2734" s="116">
        <v>90.38</v>
      </c>
      <c r="E2734" s="11">
        <v>90.34</v>
      </c>
      <c r="F2734" s="12">
        <v>415226</v>
      </c>
      <c r="H2734" s="21">
        <v>42997</v>
      </c>
      <c r="I2734" s="122" t="s">
        <v>55</v>
      </c>
      <c r="J2734" s="117">
        <v>80.97</v>
      </c>
      <c r="K2734" s="96">
        <v>79.14</v>
      </c>
      <c r="L2734" s="12">
        <v>2523844</v>
      </c>
      <c r="N2734" s="113" t="str">
        <f t="shared" si="168"/>
        <v>42950FRT</v>
      </c>
      <c r="O2734" s="21">
        <v>42950</v>
      </c>
      <c r="P2734" s="122" t="s">
        <v>278</v>
      </c>
      <c r="Q2734" s="116">
        <v>132.69</v>
      </c>
      <c r="R2734" s="11">
        <v>132.97999999999999</v>
      </c>
      <c r="S2734" s="11">
        <v>448282</v>
      </c>
      <c r="T2734" s="78">
        <f t="shared" si="166"/>
        <v>1911844.7666666666</v>
      </c>
      <c r="U2734" s="11">
        <f t="shared" si="169"/>
        <v>1.0533444657629342E-3</v>
      </c>
      <c r="V2734" s="119">
        <f t="shared" si="167"/>
        <v>4.5842216126431969</v>
      </c>
    </row>
    <row r="2735" spans="2:22">
      <c r="B2735" s="21">
        <v>42927</v>
      </c>
      <c r="C2735" s="122" t="s">
        <v>56</v>
      </c>
      <c r="D2735" s="116">
        <v>17.96</v>
      </c>
      <c r="E2735" s="11">
        <v>18.02</v>
      </c>
      <c r="F2735" s="12">
        <v>4101066</v>
      </c>
      <c r="H2735" s="21">
        <v>42997</v>
      </c>
      <c r="I2735" s="122" t="s">
        <v>56</v>
      </c>
      <c r="J2735" s="117">
        <v>18.29</v>
      </c>
      <c r="K2735" s="96">
        <v>18.34</v>
      </c>
      <c r="L2735" s="12">
        <v>4874585</v>
      </c>
      <c r="N2735" s="113" t="str">
        <f t="shared" si="168"/>
        <v>42951FRT</v>
      </c>
      <c r="O2735" s="21">
        <v>42951</v>
      </c>
      <c r="P2735" s="122" t="s">
        <v>278</v>
      </c>
      <c r="Q2735" s="116">
        <v>132.88</v>
      </c>
      <c r="R2735" s="11">
        <v>133.63999999999999</v>
      </c>
      <c r="S2735" s="11">
        <v>409154</v>
      </c>
      <c r="T2735" s="78">
        <f t="shared" ref="T2735:T2798" si="170">AVERAGE(S2705:S2734)</f>
        <v>1791989.8666666667</v>
      </c>
      <c r="U2735" s="11">
        <f t="shared" si="169"/>
        <v>4.9508765142469444E-3</v>
      </c>
      <c r="V2735" s="119">
        <f t="shared" ref="V2735:V2798" si="171">_xlfn.STDEV.S(U2705:U2734)*(250)^0.5</f>
        <v>4.5847162699238213</v>
      </c>
    </row>
    <row r="2736" spans="2:22">
      <c r="B2736" s="21">
        <v>42927</v>
      </c>
      <c r="C2736" s="122" t="s">
        <v>57</v>
      </c>
      <c r="D2736" s="116">
        <v>104.99</v>
      </c>
      <c r="E2736" s="11">
        <v>104.06</v>
      </c>
      <c r="F2736" s="12">
        <v>1672568</v>
      </c>
      <c r="H2736" s="21">
        <v>42997</v>
      </c>
      <c r="I2736" s="122" t="s">
        <v>57</v>
      </c>
      <c r="J2736" s="117">
        <v>109.67</v>
      </c>
      <c r="K2736" s="96">
        <v>109.41</v>
      </c>
      <c r="L2736" s="12">
        <v>945956</v>
      </c>
      <c r="N2736" s="113" t="str">
        <f t="shared" si="168"/>
        <v>42954FRT</v>
      </c>
      <c r="O2736" s="21">
        <v>42954</v>
      </c>
      <c r="P2736" s="122" t="s">
        <v>278</v>
      </c>
      <c r="Q2736" s="116">
        <v>133.63</v>
      </c>
      <c r="R2736" s="11">
        <v>133.41</v>
      </c>
      <c r="S2736" s="11">
        <v>251904</v>
      </c>
      <c r="T2736" s="78">
        <f t="shared" si="170"/>
        <v>1686976.0333333334</v>
      </c>
      <c r="U2736" s="11">
        <f t="shared" si="169"/>
        <v>-1.7225242978408963E-3</v>
      </c>
      <c r="V2736" s="119">
        <f t="shared" si="171"/>
        <v>4.5838134261803072</v>
      </c>
    </row>
    <row r="2737" spans="2:22">
      <c r="B2737" s="21">
        <v>42927</v>
      </c>
      <c r="C2737" s="122" t="s">
        <v>58</v>
      </c>
      <c r="D2737" s="116">
        <v>239</v>
      </c>
      <c r="E2737" s="11">
        <v>239.04</v>
      </c>
      <c r="F2737" s="12">
        <v>783143</v>
      </c>
      <c r="H2737" s="21">
        <v>42997</v>
      </c>
      <c r="I2737" s="122" t="s">
        <v>58</v>
      </c>
      <c r="J2737" s="117">
        <v>248.8</v>
      </c>
      <c r="K2737" s="96">
        <v>240.04</v>
      </c>
      <c r="L2737" s="12">
        <v>1725348</v>
      </c>
      <c r="N2737" s="113" t="str">
        <f t="shared" si="168"/>
        <v>42955FRT</v>
      </c>
      <c r="O2737" s="21">
        <v>42955</v>
      </c>
      <c r="P2737" s="122" t="s">
        <v>278</v>
      </c>
      <c r="Q2737" s="116">
        <v>133.16</v>
      </c>
      <c r="R2737" s="11">
        <v>132.59</v>
      </c>
      <c r="S2737" s="11">
        <v>338779</v>
      </c>
      <c r="T2737" s="78">
        <f t="shared" si="170"/>
        <v>1618302.8666666667</v>
      </c>
      <c r="U2737" s="11">
        <f t="shared" si="169"/>
        <v>-6.165433064087269E-3</v>
      </c>
      <c r="V2737" s="119">
        <f t="shared" si="171"/>
        <v>4.5844209070000126</v>
      </c>
    </row>
    <row r="2738" spans="2:22">
      <c r="B2738" s="21">
        <v>42927</v>
      </c>
      <c r="C2738" s="122" t="s">
        <v>59</v>
      </c>
      <c r="D2738" s="116">
        <v>153.26</v>
      </c>
      <c r="E2738" s="11">
        <v>153.19</v>
      </c>
      <c r="F2738" s="12">
        <v>3447509</v>
      </c>
      <c r="H2738" s="21">
        <v>42997</v>
      </c>
      <c r="I2738" s="122" t="s">
        <v>59</v>
      </c>
      <c r="J2738" s="117">
        <v>144.79</v>
      </c>
      <c r="K2738" s="96">
        <v>144.38999999999999</v>
      </c>
      <c r="L2738" s="12">
        <v>3464383</v>
      </c>
      <c r="N2738" s="113" t="str">
        <f t="shared" si="168"/>
        <v>42956FRT</v>
      </c>
      <c r="O2738" s="21">
        <v>42956</v>
      </c>
      <c r="P2738" s="122" t="s">
        <v>278</v>
      </c>
      <c r="Q2738" s="116">
        <v>132.88</v>
      </c>
      <c r="R2738" s="11">
        <v>132.75</v>
      </c>
      <c r="S2738" s="11">
        <v>354881</v>
      </c>
      <c r="T2738" s="78">
        <f t="shared" si="170"/>
        <v>1375388.3</v>
      </c>
      <c r="U2738" s="11">
        <f t="shared" si="169"/>
        <v>1.2059999954208895E-3</v>
      </c>
      <c r="V2738" s="119">
        <f t="shared" si="171"/>
        <v>4.5858867485383517</v>
      </c>
    </row>
    <row r="2739" spans="2:22">
      <c r="B2739" s="21">
        <v>42927</v>
      </c>
      <c r="C2739" s="122" t="s">
        <v>60</v>
      </c>
      <c r="D2739" s="116">
        <v>65.569999999999993</v>
      </c>
      <c r="E2739" s="11">
        <v>65.42</v>
      </c>
      <c r="F2739" s="12">
        <v>3013826</v>
      </c>
      <c r="H2739" s="21">
        <v>42997</v>
      </c>
      <c r="I2739" s="122" t="s">
        <v>60</v>
      </c>
      <c r="J2739" s="117">
        <v>65.760000000000005</v>
      </c>
      <c r="K2739" s="96">
        <v>66.319999999999993</v>
      </c>
      <c r="L2739" s="12">
        <v>1859693</v>
      </c>
      <c r="N2739" s="113" t="str">
        <f t="shared" si="168"/>
        <v>42957FRT</v>
      </c>
      <c r="O2739" s="21">
        <v>42957</v>
      </c>
      <c r="P2739" s="122" t="s">
        <v>278</v>
      </c>
      <c r="Q2739" s="116">
        <v>132.44999999999999</v>
      </c>
      <c r="R2739" s="11">
        <v>132.04</v>
      </c>
      <c r="S2739" s="11">
        <v>313068</v>
      </c>
      <c r="T2739" s="78">
        <f t="shared" si="170"/>
        <v>1211989.5</v>
      </c>
      <c r="U2739" s="11">
        <f t="shared" si="169"/>
        <v>-5.3627531370560024E-3</v>
      </c>
      <c r="V2739" s="119">
        <f t="shared" si="171"/>
        <v>4.5851038859906268</v>
      </c>
    </row>
    <row r="2740" spans="2:22">
      <c r="B2740" s="21">
        <v>42927</v>
      </c>
      <c r="C2740" s="122" t="s">
        <v>61</v>
      </c>
      <c r="D2740" s="116">
        <v>161.76</v>
      </c>
      <c r="E2740" s="11">
        <v>161.72</v>
      </c>
      <c r="F2740" s="12">
        <v>1165449</v>
      </c>
      <c r="H2740" s="21">
        <v>42997</v>
      </c>
      <c r="I2740" s="122" t="s">
        <v>61</v>
      </c>
      <c r="J2740" s="117">
        <v>162.09</v>
      </c>
      <c r="K2740" s="96">
        <v>160.53</v>
      </c>
      <c r="L2740" s="12">
        <v>443438</v>
      </c>
      <c r="N2740" s="113" t="str">
        <f t="shared" si="168"/>
        <v>42958FRT</v>
      </c>
      <c r="O2740" s="21">
        <v>42958</v>
      </c>
      <c r="P2740" s="122" t="s">
        <v>278</v>
      </c>
      <c r="Q2740" s="116">
        <v>131.84</v>
      </c>
      <c r="R2740" s="11">
        <v>129.4</v>
      </c>
      <c r="S2740" s="11">
        <v>365560</v>
      </c>
      <c r="T2740" s="78">
        <f t="shared" si="170"/>
        <v>956871.23333333328</v>
      </c>
      <c r="U2740" s="11">
        <f t="shared" si="169"/>
        <v>-2.0196524918192005E-2</v>
      </c>
      <c r="V2740" s="119">
        <f t="shared" si="171"/>
        <v>4.5868429915296911</v>
      </c>
    </row>
    <row r="2741" spans="2:22">
      <c r="B2741" s="21">
        <v>42927</v>
      </c>
      <c r="C2741" s="122" t="s">
        <v>62</v>
      </c>
      <c r="D2741" s="116">
        <v>131.82</v>
      </c>
      <c r="E2741" s="11">
        <v>131.97999999999999</v>
      </c>
      <c r="F2741" s="12">
        <v>288790</v>
      </c>
      <c r="H2741" s="21">
        <v>42997</v>
      </c>
      <c r="I2741" s="122" t="s">
        <v>62</v>
      </c>
      <c r="J2741" s="117">
        <v>144.4</v>
      </c>
      <c r="K2741" s="96">
        <v>144.62</v>
      </c>
      <c r="L2741" s="12">
        <v>159387</v>
      </c>
      <c r="N2741" s="113" t="str">
        <f t="shared" si="168"/>
        <v>42961FRT</v>
      </c>
      <c r="O2741" s="21">
        <v>42961</v>
      </c>
      <c r="P2741" s="122" t="s">
        <v>278</v>
      </c>
      <c r="Q2741" s="116">
        <v>129.21</v>
      </c>
      <c r="R2741" s="11">
        <v>131.06</v>
      </c>
      <c r="S2741" s="11">
        <v>414239</v>
      </c>
      <c r="T2741" s="78">
        <f t="shared" si="170"/>
        <v>697660.9</v>
      </c>
      <c r="U2741" s="11">
        <f t="shared" si="169"/>
        <v>1.2746851544550691E-2</v>
      </c>
      <c r="V2741" s="119">
        <f t="shared" si="171"/>
        <v>4.5856849622716718</v>
      </c>
    </row>
    <row r="2742" spans="2:22">
      <c r="B2742" s="21">
        <v>42927</v>
      </c>
      <c r="C2742" s="122" t="s">
        <v>63</v>
      </c>
      <c r="D2742" s="116">
        <v>169.75</v>
      </c>
      <c r="E2742" s="11">
        <v>173.15</v>
      </c>
      <c r="F2742" s="12">
        <v>1099617</v>
      </c>
      <c r="H2742" s="21">
        <v>42997</v>
      </c>
      <c r="I2742" s="122" t="s">
        <v>63</v>
      </c>
      <c r="J2742" s="117">
        <v>210.36</v>
      </c>
      <c r="K2742" s="96">
        <v>204.95</v>
      </c>
      <c r="L2742" s="12">
        <v>1045834</v>
      </c>
      <c r="N2742" s="113" t="str">
        <f t="shared" si="168"/>
        <v>42962FRT</v>
      </c>
      <c r="O2742" s="21">
        <v>42962</v>
      </c>
      <c r="P2742" s="122" t="s">
        <v>278</v>
      </c>
      <c r="Q2742" s="116">
        <v>131.35</v>
      </c>
      <c r="R2742" s="11">
        <v>129.27000000000001</v>
      </c>
      <c r="S2742" s="11">
        <v>514863</v>
      </c>
      <c r="T2742" s="78">
        <f t="shared" si="170"/>
        <v>414682.16666666669</v>
      </c>
      <c r="U2742" s="11">
        <f t="shared" si="169"/>
        <v>-1.3751993315494437E-2</v>
      </c>
      <c r="V2742" s="119">
        <f t="shared" si="171"/>
        <v>4.5838422641774459</v>
      </c>
    </row>
    <row r="2743" spans="2:22">
      <c r="B2743" s="21">
        <v>42927</v>
      </c>
      <c r="C2743" s="122" t="s">
        <v>64</v>
      </c>
      <c r="D2743" s="116">
        <v>128.6</v>
      </c>
      <c r="E2743" s="11">
        <v>131.91999999999999</v>
      </c>
      <c r="F2743" s="12">
        <v>1073263</v>
      </c>
      <c r="H2743" s="21">
        <v>42997</v>
      </c>
      <c r="I2743" s="122" t="s">
        <v>64</v>
      </c>
      <c r="J2743" s="117">
        <v>118.38</v>
      </c>
      <c r="K2743" s="96">
        <v>117.09</v>
      </c>
      <c r="L2743" s="12">
        <v>1445389</v>
      </c>
      <c r="N2743" s="113" t="str">
        <f t="shared" si="168"/>
        <v>42963FRT</v>
      </c>
      <c r="O2743" s="21">
        <v>42963</v>
      </c>
      <c r="P2743" s="122" t="s">
        <v>278</v>
      </c>
      <c r="Q2743" s="116">
        <v>129.41999999999999</v>
      </c>
      <c r="R2743" s="11">
        <v>129.65</v>
      </c>
      <c r="S2743" s="11">
        <v>493473</v>
      </c>
      <c r="T2743" s="78">
        <f t="shared" si="170"/>
        <v>422711.46666666667</v>
      </c>
      <c r="U2743" s="11">
        <f t="shared" si="169"/>
        <v>2.9352716888171324E-3</v>
      </c>
      <c r="V2743" s="119">
        <f t="shared" si="171"/>
        <v>0.16045945500066405</v>
      </c>
    </row>
    <row r="2744" spans="2:22">
      <c r="B2744" s="21">
        <v>42927</v>
      </c>
      <c r="C2744" s="122" t="s">
        <v>65</v>
      </c>
      <c r="D2744" s="116">
        <v>43.66</v>
      </c>
      <c r="E2744" s="11">
        <v>43.79</v>
      </c>
      <c r="F2744" s="12">
        <v>1636929</v>
      </c>
      <c r="H2744" s="21">
        <v>42997</v>
      </c>
      <c r="I2744" s="122" t="s">
        <v>65</v>
      </c>
      <c r="J2744" s="117">
        <v>47.78</v>
      </c>
      <c r="K2744" s="96">
        <v>47.45</v>
      </c>
      <c r="L2744" s="12">
        <v>1890291</v>
      </c>
      <c r="N2744" s="113" t="str">
        <f t="shared" si="168"/>
        <v>42964FRT</v>
      </c>
      <c r="O2744" s="21">
        <v>42964</v>
      </c>
      <c r="P2744" s="122" t="s">
        <v>278</v>
      </c>
      <c r="Q2744" s="116">
        <v>129.47999999999999</v>
      </c>
      <c r="R2744" s="11">
        <v>128.55000000000001</v>
      </c>
      <c r="S2744" s="11">
        <v>519021</v>
      </c>
      <c r="T2744" s="78">
        <f t="shared" si="170"/>
        <v>419025.26666666666</v>
      </c>
      <c r="U2744" s="11">
        <f t="shared" si="169"/>
        <v>-8.5205782727748123E-3</v>
      </c>
      <c r="V2744" s="119">
        <f t="shared" si="171"/>
        <v>0.14673660470043923</v>
      </c>
    </row>
    <row r="2745" spans="2:22">
      <c r="B2745" s="21">
        <v>42927</v>
      </c>
      <c r="C2745" s="122" t="s">
        <v>66</v>
      </c>
      <c r="D2745" s="116">
        <v>33.64</v>
      </c>
      <c r="E2745" s="11">
        <v>33.92</v>
      </c>
      <c r="F2745" s="12">
        <v>25737540</v>
      </c>
      <c r="H2745" s="21">
        <v>42997</v>
      </c>
      <c r="I2745" s="122" t="s">
        <v>66</v>
      </c>
      <c r="J2745" s="117">
        <v>37.200000000000003</v>
      </c>
      <c r="K2745" s="96">
        <v>37.229999999999997</v>
      </c>
      <c r="L2745" s="12">
        <v>23850525</v>
      </c>
      <c r="N2745" s="113" t="str">
        <f t="shared" si="168"/>
        <v>42965FRT</v>
      </c>
      <c r="O2745" s="21">
        <v>42965</v>
      </c>
      <c r="P2745" s="122" t="s">
        <v>278</v>
      </c>
      <c r="Q2745" s="116">
        <v>128.22</v>
      </c>
      <c r="R2745" s="11">
        <v>126.96</v>
      </c>
      <c r="S2745" s="11">
        <v>1342179</v>
      </c>
      <c r="T2745" s="78">
        <f t="shared" si="170"/>
        <v>421778.7</v>
      </c>
      <c r="U2745" s="11">
        <f t="shared" si="169"/>
        <v>-1.2445857493744997E-2</v>
      </c>
      <c r="V2745" s="119">
        <f t="shared" si="171"/>
        <v>0.14750715702022332</v>
      </c>
    </row>
    <row r="2746" spans="2:22">
      <c r="B2746" s="21">
        <v>42927</v>
      </c>
      <c r="C2746" s="122" t="s">
        <v>67</v>
      </c>
      <c r="D2746" s="116">
        <v>132.18</v>
      </c>
      <c r="E2746" s="11">
        <v>132.36000000000001</v>
      </c>
      <c r="F2746" s="12">
        <v>990173</v>
      </c>
      <c r="H2746" s="21">
        <v>42997</v>
      </c>
      <c r="I2746" s="122" t="s">
        <v>67</v>
      </c>
      <c r="J2746" s="117">
        <v>144.30000000000001</v>
      </c>
      <c r="K2746" s="96">
        <v>145.34</v>
      </c>
      <c r="L2746" s="12">
        <v>1740640</v>
      </c>
      <c r="N2746" s="113" t="str">
        <f t="shared" si="168"/>
        <v>42968FRT</v>
      </c>
      <c r="O2746" s="21">
        <v>42968</v>
      </c>
      <c r="P2746" s="122" t="s">
        <v>278</v>
      </c>
      <c r="Q2746" s="116">
        <v>126.95</v>
      </c>
      <c r="R2746" s="11">
        <v>128.1</v>
      </c>
      <c r="S2746" s="11">
        <v>465803</v>
      </c>
      <c r="T2746" s="78">
        <f t="shared" si="170"/>
        <v>455142.66666666669</v>
      </c>
      <c r="U2746" s="11">
        <f t="shared" si="169"/>
        <v>8.9391326845349572E-3</v>
      </c>
      <c r="V2746" s="119">
        <f t="shared" si="171"/>
        <v>0.1510746130885556</v>
      </c>
    </row>
    <row r="2747" spans="2:22">
      <c r="B2747" s="21">
        <v>42927</v>
      </c>
      <c r="C2747" s="122" t="s">
        <v>68</v>
      </c>
      <c r="D2747" s="116">
        <v>57.32</v>
      </c>
      <c r="E2747" s="11">
        <v>57.04</v>
      </c>
      <c r="F2747" s="12">
        <v>1184599</v>
      </c>
      <c r="H2747" s="21">
        <v>42997</v>
      </c>
      <c r="I2747" s="122" t="s">
        <v>68</v>
      </c>
      <c r="J2747" s="117">
        <v>57.06</v>
      </c>
      <c r="K2747" s="96">
        <v>57.5</v>
      </c>
      <c r="L2747" s="12">
        <v>1962830</v>
      </c>
      <c r="N2747" s="113" t="str">
        <f t="shared" si="168"/>
        <v>42969FRT</v>
      </c>
      <c r="O2747" s="21">
        <v>42969</v>
      </c>
      <c r="P2747" s="122" t="s">
        <v>278</v>
      </c>
      <c r="Q2747" s="116">
        <v>128.24</v>
      </c>
      <c r="R2747" s="11">
        <v>126.86</v>
      </c>
      <c r="S2747" s="11">
        <v>433358</v>
      </c>
      <c r="T2747" s="78">
        <f t="shared" si="170"/>
        <v>454967.16666666669</v>
      </c>
      <c r="U2747" s="11">
        <f t="shared" si="169"/>
        <v>-9.7270926969374033E-3</v>
      </c>
      <c r="V2747" s="119">
        <f t="shared" si="171"/>
        <v>0.1485123753990899</v>
      </c>
    </row>
    <row r="2748" spans="2:22">
      <c r="B2748" s="21">
        <v>42927</v>
      </c>
      <c r="C2748" s="122" t="s">
        <v>69</v>
      </c>
      <c r="D2748" s="116">
        <v>24.83</v>
      </c>
      <c r="E2748" s="11">
        <v>24.57</v>
      </c>
      <c r="F2748" s="12">
        <v>3487055</v>
      </c>
      <c r="H2748" s="21">
        <v>42997</v>
      </c>
      <c r="I2748" s="122" t="s">
        <v>69</v>
      </c>
      <c r="J2748" s="117">
        <v>20.149999999999999</v>
      </c>
      <c r="K2748" s="96">
        <v>20.05</v>
      </c>
      <c r="L2748" s="12">
        <v>3539976</v>
      </c>
      <c r="N2748" s="113" t="str">
        <f t="shared" si="168"/>
        <v>42970FRT</v>
      </c>
      <c r="O2748" s="21">
        <v>42970</v>
      </c>
      <c r="P2748" s="122" t="s">
        <v>278</v>
      </c>
      <c r="Q2748" s="116">
        <v>126.72</v>
      </c>
      <c r="R2748" s="11">
        <v>127.58</v>
      </c>
      <c r="S2748" s="11">
        <v>420936</v>
      </c>
      <c r="T2748" s="78">
        <f t="shared" si="170"/>
        <v>455327.4</v>
      </c>
      <c r="U2748" s="11">
        <f t="shared" si="169"/>
        <v>5.6595026080582178E-3</v>
      </c>
      <c r="V2748" s="119">
        <f t="shared" si="171"/>
        <v>0.1516396241583656</v>
      </c>
    </row>
    <row r="2749" spans="2:22">
      <c r="B2749" s="21">
        <v>42927</v>
      </c>
      <c r="C2749" s="122" t="s">
        <v>70</v>
      </c>
      <c r="D2749" s="116">
        <v>93.53</v>
      </c>
      <c r="E2749" s="11">
        <v>92.91</v>
      </c>
      <c r="F2749" s="12">
        <v>1345236</v>
      </c>
      <c r="H2749" s="21">
        <v>42997</v>
      </c>
      <c r="I2749" s="122" t="s">
        <v>70</v>
      </c>
      <c r="J2749" s="117">
        <v>90.56</v>
      </c>
      <c r="K2749" s="96">
        <v>90.46</v>
      </c>
      <c r="L2749" s="12">
        <v>1914835</v>
      </c>
      <c r="N2749" s="113" t="str">
        <f t="shared" si="168"/>
        <v>42971FRT</v>
      </c>
      <c r="O2749" s="21">
        <v>42971</v>
      </c>
      <c r="P2749" s="122" t="s">
        <v>278</v>
      </c>
      <c r="Q2749" s="116">
        <v>127.96</v>
      </c>
      <c r="R2749" s="11">
        <v>126.86</v>
      </c>
      <c r="S2749" s="11">
        <v>587163</v>
      </c>
      <c r="T2749" s="78">
        <f t="shared" si="170"/>
        <v>454711.3</v>
      </c>
      <c r="U2749" s="11">
        <f t="shared" si="169"/>
        <v>-5.659502608058197E-3</v>
      </c>
      <c r="V2749" s="119">
        <f t="shared" si="171"/>
        <v>0.15192518977447947</v>
      </c>
    </row>
    <row r="2750" spans="2:22">
      <c r="B2750" s="21">
        <v>42927</v>
      </c>
      <c r="C2750" s="122" t="s">
        <v>71</v>
      </c>
      <c r="D2750" s="116">
        <v>33.49</v>
      </c>
      <c r="E2750" s="11">
        <v>33.340000000000003</v>
      </c>
      <c r="F2750" s="12">
        <v>1121407</v>
      </c>
      <c r="H2750" s="21">
        <v>42997</v>
      </c>
      <c r="I2750" s="122" t="s">
        <v>71</v>
      </c>
      <c r="J2750" s="117">
        <v>39.47</v>
      </c>
      <c r="K2750" s="96">
        <v>39.840000000000003</v>
      </c>
      <c r="L2750" s="12">
        <v>1276305</v>
      </c>
      <c r="N2750" s="113" t="str">
        <f t="shared" si="168"/>
        <v>42972FRT</v>
      </c>
      <c r="O2750" s="21">
        <v>42972</v>
      </c>
      <c r="P2750" s="122" t="s">
        <v>278</v>
      </c>
      <c r="Q2750" s="116">
        <v>127.05</v>
      </c>
      <c r="R2750" s="11">
        <v>128.32</v>
      </c>
      <c r="S2750" s="11">
        <v>419066</v>
      </c>
      <c r="T2750" s="78">
        <f t="shared" si="170"/>
        <v>463519.2</v>
      </c>
      <c r="U2750" s="11">
        <f t="shared" si="169"/>
        <v>1.1443027912453182E-2</v>
      </c>
      <c r="V2750" s="119">
        <f t="shared" si="171"/>
        <v>0.1502656701996857</v>
      </c>
    </row>
    <row r="2751" spans="2:22">
      <c r="B2751" s="21">
        <v>42927</v>
      </c>
      <c r="C2751" s="122" t="s">
        <v>72</v>
      </c>
      <c r="D2751" s="116">
        <v>316.47000000000003</v>
      </c>
      <c r="E2751" s="11">
        <v>314.16332999999997</v>
      </c>
      <c r="F2751" s="12">
        <v>986861.98</v>
      </c>
      <c r="H2751" s="21">
        <v>42997</v>
      </c>
      <c r="I2751" s="122" t="s">
        <v>72</v>
      </c>
      <c r="J2751" s="117">
        <v>347.62335000000002</v>
      </c>
      <c r="K2751" s="96">
        <v>348.49</v>
      </c>
      <c r="L2751" s="12">
        <v>604139.98800000001</v>
      </c>
      <c r="N2751" s="113" t="str">
        <f t="shared" si="168"/>
        <v>42975FRT</v>
      </c>
      <c r="O2751" s="21">
        <v>42975</v>
      </c>
      <c r="P2751" s="122" t="s">
        <v>278</v>
      </c>
      <c r="Q2751" s="116">
        <v>128.29</v>
      </c>
      <c r="R2751" s="11">
        <v>125.41</v>
      </c>
      <c r="S2751" s="11">
        <v>379820</v>
      </c>
      <c r="T2751" s="78">
        <f t="shared" si="170"/>
        <v>463528.36666666664</v>
      </c>
      <c r="U2751" s="11">
        <f t="shared" si="169"/>
        <v>-2.2938774282245909E-2</v>
      </c>
      <c r="V2751" s="119">
        <f t="shared" si="171"/>
        <v>0.14950233694314527</v>
      </c>
    </row>
    <row r="2752" spans="2:22">
      <c r="B2752" s="21">
        <v>42927</v>
      </c>
      <c r="C2752" s="122" t="s">
        <v>73</v>
      </c>
      <c r="D2752" s="116">
        <v>126.2</v>
      </c>
      <c r="E2752" s="11">
        <v>126.08</v>
      </c>
      <c r="F2752" s="12">
        <v>336937</v>
      </c>
      <c r="H2752" s="21">
        <v>42997</v>
      </c>
      <c r="I2752" s="122" t="s">
        <v>73</v>
      </c>
      <c r="J2752" s="117">
        <v>122.85</v>
      </c>
      <c r="K2752" s="96">
        <v>123.44</v>
      </c>
      <c r="L2752" s="12">
        <v>516712</v>
      </c>
      <c r="N2752" s="113" t="str">
        <f t="shared" si="168"/>
        <v>42976FRT</v>
      </c>
      <c r="O2752" s="21">
        <v>42976</v>
      </c>
      <c r="P2752" s="122" t="s">
        <v>278</v>
      </c>
      <c r="Q2752" s="116">
        <v>125.36</v>
      </c>
      <c r="R2752" s="11">
        <v>125.71</v>
      </c>
      <c r="S2752" s="11">
        <v>373712</v>
      </c>
      <c r="T2752" s="78">
        <f t="shared" si="170"/>
        <v>465415.63333333336</v>
      </c>
      <c r="U2752" s="11">
        <f t="shared" si="169"/>
        <v>2.3892970907813072E-3</v>
      </c>
      <c r="V2752" s="119">
        <f t="shared" si="171"/>
        <v>0.16239351759336038</v>
      </c>
    </row>
    <row r="2753" spans="2:22">
      <c r="B2753" s="21">
        <v>42927</v>
      </c>
      <c r="C2753" s="122" t="s">
        <v>285</v>
      </c>
      <c r="D2753" s="116">
        <v>146.21</v>
      </c>
      <c r="E2753" s="11">
        <v>145.82</v>
      </c>
      <c r="F2753" s="12">
        <v>1085499</v>
      </c>
      <c r="H2753" s="21">
        <v>42998</v>
      </c>
      <c r="I2753" s="122" t="s">
        <v>24</v>
      </c>
      <c r="J2753" s="117">
        <v>29.99</v>
      </c>
      <c r="K2753" s="96">
        <v>30.03</v>
      </c>
      <c r="L2753" s="12">
        <v>4264006</v>
      </c>
      <c r="N2753" s="113" t="str">
        <f t="shared" si="168"/>
        <v>42977FRT</v>
      </c>
      <c r="O2753" s="21">
        <v>42977</v>
      </c>
      <c r="P2753" s="122" t="s">
        <v>278</v>
      </c>
      <c r="Q2753" s="116">
        <v>125.55</v>
      </c>
      <c r="R2753" s="11">
        <v>126.54</v>
      </c>
      <c r="S2753" s="11">
        <v>276580</v>
      </c>
      <c r="T2753" s="78">
        <f t="shared" si="170"/>
        <v>462710.5</v>
      </c>
      <c r="U2753" s="11">
        <f t="shared" si="169"/>
        <v>6.5807967919986115E-3</v>
      </c>
      <c r="V2753" s="119">
        <f t="shared" si="171"/>
        <v>0.16261758187928815</v>
      </c>
    </row>
    <row r="2754" spans="2:22">
      <c r="B2754" s="21">
        <v>42927</v>
      </c>
      <c r="C2754" s="122" t="s">
        <v>286</v>
      </c>
      <c r="D2754" s="116">
        <v>36.479999999999997</v>
      </c>
      <c r="E2754" s="11">
        <v>35.72</v>
      </c>
      <c r="F2754" s="12">
        <v>2847536</v>
      </c>
      <c r="H2754" s="21">
        <v>42998</v>
      </c>
      <c r="I2754" s="122" t="s">
        <v>25</v>
      </c>
      <c r="J2754" s="117">
        <v>38.86</v>
      </c>
      <c r="K2754" s="96">
        <v>38.880000000000003</v>
      </c>
      <c r="L2754" s="12">
        <v>17188321</v>
      </c>
      <c r="N2754" s="113" t="str">
        <f t="shared" si="168"/>
        <v>42978FRT</v>
      </c>
      <c r="O2754" s="21">
        <v>42978</v>
      </c>
      <c r="P2754" s="122" t="s">
        <v>278</v>
      </c>
      <c r="Q2754" s="116">
        <v>126.87</v>
      </c>
      <c r="R2754" s="11">
        <v>126.93</v>
      </c>
      <c r="S2754" s="11">
        <v>507690</v>
      </c>
      <c r="T2754" s="78">
        <f t="shared" si="170"/>
        <v>459098.73333333334</v>
      </c>
      <c r="U2754" s="11">
        <f t="shared" si="169"/>
        <v>3.0772896813475743E-3</v>
      </c>
      <c r="V2754" s="119">
        <f t="shared" si="171"/>
        <v>0.16127476883423902</v>
      </c>
    </row>
    <row r="2755" spans="2:22">
      <c r="B2755" s="21">
        <v>42927</v>
      </c>
      <c r="C2755" s="122" t="s">
        <v>287</v>
      </c>
      <c r="D2755" s="116">
        <v>92.42</v>
      </c>
      <c r="E2755" s="11">
        <v>91.47</v>
      </c>
      <c r="F2755" s="12">
        <v>825023</v>
      </c>
      <c r="H2755" s="21">
        <v>42998</v>
      </c>
      <c r="I2755" s="122" t="s">
        <v>26</v>
      </c>
      <c r="J2755" s="117">
        <v>922.98</v>
      </c>
      <c r="K2755" s="96">
        <v>931.58</v>
      </c>
      <c r="L2755" s="12">
        <v>1669763</v>
      </c>
      <c r="N2755" s="113" t="str">
        <f t="shared" si="168"/>
        <v>42979FRT</v>
      </c>
      <c r="O2755" s="21">
        <v>42979</v>
      </c>
      <c r="P2755" s="122" t="s">
        <v>278</v>
      </c>
      <c r="Q2755" s="117">
        <v>127.13</v>
      </c>
      <c r="R2755" s="96">
        <v>128.19999999999999</v>
      </c>
      <c r="S2755" s="11">
        <v>342348</v>
      </c>
      <c r="T2755" s="78">
        <f t="shared" si="170"/>
        <v>464392.03333333333</v>
      </c>
      <c r="U2755" s="11">
        <f t="shared" si="169"/>
        <v>9.9557910864837545E-3</v>
      </c>
      <c r="V2755" s="119">
        <f t="shared" si="171"/>
        <v>0.16163355522681822</v>
      </c>
    </row>
    <row r="2756" spans="2:22">
      <c r="B2756" s="21">
        <v>42927</v>
      </c>
      <c r="C2756" s="122" t="s">
        <v>288</v>
      </c>
      <c r="D2756" s="116">
        <v>43.31</v>
      </c>
      <c r="E2756" s="11">
        <v>43.08</v>
      </c>
      <c r="F2756" s="12">
        <v>5877472</v>
      </c>
      <c r="H2756" s="21">
        <v>42998</v>
      </c>
      <c r="I2756" s="122" t="s">
        <v>27</v>
      </c>
      <c r="J2756" s="117">
        <v>937.73</v>
      </c>
      <c r="K2756" s="96">
        <v>947.54</v>
      </c>
      <c r="L2756" s="12">
        <v>2004018</v>
      </c>
      <c r="N2756" s="113" t="str">
        <f t="shared" ref="N2756:N2819" si="172">O2756&amp;P2756</f>
        <v>42983FRT</v>
      </c>
      <c r="O2756" s="21">
        <v>42983</v>
      </c>
      <c r="P2756" s="122" t="s">
        <v>278</v>
      </c>
      <c r="Q2756" s="117">
        <v>128.22</v>
      </c>
      <c r="R2756" s="96">
        <v>127.64</v>
      </c>
      <c r="S2756" s="11">
        <v>341251</v>
      </c>
      <c r="T2756" s="78">
        <f t="shared" si="170"/>
        <v>464917.73333333334</v>
      </c>
      <c r="U2756" s="11">
        <f t="shared" si="169"/>
        <v>-4.3777430765268525E-3</v>
      </c>
      <c r="V2756" s="119">
        <f t="shared" si="171"/>
        <v>0.16412677718011043</v>
      </c>
    </row>
    <row r="2757" spans="2:22">
      <c r="B2757" s="21">
        <v>42927</v>
      </c>
      <c r="C2757" s="122" t="s">
        <v>289</v>
      </c>
      <c r="D2757" s="116">
        <v>54.79</v>
      </c>
      <c r="E2757" s="11">
        <v>54.6</v>
      </c>
      <c r="F2757" s="12">
        <v>774539</v>
      </c>
      <c r="H2757" s="21">
        <v>42998</v>
      </c>
      <c r="I2757" s="122" t="s">
        <v>28</v>
      </c>
      <c r="J2757" s="117">
        <v>86.02</v>
      </c>
      <c r="K2757" s="96">
        <v>86.72</v>
      </c>
      <c r="L2757" s="12">
        <v>851053</v>
      </c>
      <c r="N2757" s="113" t="str">
        <f t="shared" si="172"/>
        <v>42984FRT</v>
      </c>
      <c r="O2757" s="21">
        <v>42984</v>
      </c>
      <c r="P2757" s="122" t="s">
        <v>278</v>
      </c>
      <c r="Q2757" s="117">
        <v>128.02000000000001</v>
      </c>
      <c r="R2757" s="96">
        <v>129.32</v>
      </c>
      <c r="S2757" s="11">
        <v>395324</v>
      </c>
      <c r="T2757" s="78">
        <f t="shared" si="170"/>
        <v>462594.96666666667</v>
      </c>
      <c r="U2757" s="11">
        <f t="shared" ref="U2757:U2820" si="173">LN(R2757/R2756)</f>
        <v>1.3076151447189519E-2</v>
      </c>
      <c r="V2757" s="119">
        <f t="shared" si="171"/>
        <v>0.16328236639355104</v>
      </c>
    </row>
    <row r="2758" spans="2:22">
      <c r="B2758" s="21">
        <v>42927</v>
      </c>
      <c r="C2758" s="122" t="s">
        <v>290</v>
      </c>
      <c r="D2758" s="116">
        <v>131.43</v>
      </c>
      <c r="E2758" s="11">
        <v>131.22999999999999</v>
      </c>
      <c r="F2758" s="12">
        <v>3733072</v>
      </c>
      <c r="H2758" s="21">
        <v>42998</v>
      </c>
      <c r="I2758" s="122" t="s">
        <v>29</v>
      </c>
      <c r="J2758" s="117">
        <v>96.17</v>
      </c>
      <c r="K2758" s="96">
        <v>95.62</v>
      </c>
      <c r="L2758" s="12">
        <v>1056303</v>
      </c>
      <c r="N2758" s="113" t="str">
        <f t="shared" si="172"/>
        <v>42985FRT</v>
      </c>
      <c r="O2758" s="21">
        <v>42985</v>
      </c>
      <c r="P2758" s="122" t="s">
        <v>278</v>
      </c>
      <c r="Q2758" s="117">
        <v>129.93</v>
      </c>
      <c r="R2758" s="96">
        <v>130.44999999999999</v>
      </c>
      <c r="S2758" s="11">
        <v>678924</v>
      </c>
      <c r="T2758" s="78">
        <f t="shared" si="170"/>
        <v>459642.1</v>
      </c>
      <c r="U2758" s="11">
        <f t="shared" si="173"/>
        <v>8.7000587255050676E-3</v>
      </c>
      <c r="V2758" s="119">
        <f t="shared" si="171"/>
        <v>0.1668858393626757</v>
      </c>
    </row>
    <row r="2759" spans="2:22">
      <c r="B2759" s="21">
        <v>42927</v>
      </c>
      <c r="C2759" s="122" t="s">
        <v>291</v>
      </c>
      <c r="D2759" s="116">
        <v>29.2</v>
      </c>
      <c r="E2759" s="11">
        <v>29.11</v>
      </c>
      <c r="F2759" s="12">
        <v>3340983</v>
      </c>
      <c r="H2759" s="21">
        <v>42998</v>
      </c>
      <c r="I2759" s="122" t="s">
        <v>30</v>
      </c>
      <c r="J2759" s="117">
        <v>27.95</v>
      </c>
      <c r="K2759" s="96">
        <v>28</v>
      </c>
      <c r="L2759" s="12">
        <v>4673011</v>
      </c>
      <c r="N2759" s="113" t="str">
        <f t="shared" si="172"/>
        <v>42986FRT</v>
      </c>
      <c r="O2759" s="21">
        <v>42986</v>
      </c>
      <c r="P2759" s="122" t="s">
        <v>278</v>
      </c>
      <c r="Q2759" s="117">
        <v>130.19999999999999</v>
      </c>
      <c r="R2759" s="96">
        <v>129.38</v>
      </c>
      <c r="S2759" s="11">
        <v>403217</v>
      </c>
      <c r="T2759" s="78">
        <f t="shared" si="170"/>
        <v>469352.06666666665</v>
      </c>
      <c r="U2759" s="11">
        <f t="shared" si="173"/>
        <v>-8.2362009668980624E-3</v>
      </c>
      <c r="V2759" s="119">
        <f t="shared" si="171"/>
        <v>0.1685004466018859</v>
      </c>
    </row>
    <row r="2760" spans="2:22">
      <c r="B2760" s="21">
        <v>42927</v>
      </c>
      <c r="C2760" s="122" t="s">
        <v>292</v>
      </c>
      <c r="D2760" s="116">
        <v>93.33</v>
      </c>
      <c r="E2760" s="11">
        <v>92.83</v>
      </c>
      <c r="F2760" s="12">
        <v>13262282</v>
      </c>
      <c r="H2760" s="21">
        <v>42998</v>
      </c>
      <c r="I2760" s="122" t="s">
        <v>31</v>
      </c>
      <c r="J2760" s="117">
        <v>51.62</v>
      </c>
      <c r="K2760" s="96">
        <v>52.18</v>
      </c>
      <c r="L2760" s="12">
        <v>639396</v>
      </c>
      <c r="N2760" s="113" t="str">
        <f t="shared" si="172"/>
        <v>42989FRT</v>
      </c>
      <c r="O2760" s="21">
        <v>42989</v>
      </c>
      <c r="P2760" s="122" t="s">
        <v>278</v>
      </c>
      <c r="Q2760" s="117">
        <v>129.65</v>
      </c>
      <c r="R2760" s="96">
        <v>130.25</v>
      </c>
      <c r="S2760" s="11">
        <v>379488</v>
      </c>
      <c r="T2760" s="78">
        <f t="shared" si="170"/>
        <v>468211.4</v>
      </c>
      <c r="U2760" s="11">
        <f t="shared" si="173"/>
        <v>6.7018700176370667E-3</v>
      </c>
      <c r="V2760" s="119">
        <f t="shared" si="171"/>
        <v>0.16101060712458698</v>
      </c>
    </row>
    <row r="2761" spans="2:22">
      <c r="B2761" s="21">
        <v>42927</v>
      </c>
      <c r="C2761" s="122" t="s">
        <v>293</v>
      </c>
      <c r="D2761" s="116">
        <v>46.24</v>
      </c>
      <c r="E2761" s="11">
        <v>46.45</v>
      </c>
      <c r="F2761" s="12">
        <v>1207768</v>
      </c>
      <c r="H2761" s="21">
        <v>42998</v>
      </c>
      <c r="I2761" s="122" t="s">
        <v>32</v>
      </c>
      <c r="J2761" s="117">
        <v>229.5</v>
      </c>
      <c r="K2761" s="96">
        <v>229.79</v>
      </c>
      <c r="L2761" s="12">
        <v>2682253</v>
      </c>
      <c r="N2761" s="113" t="str">
        <f t="shared" si="172"/>
        <v>42990FRT</v>
      </c>
      <c r="O2761" s="21">
        <v>42990</v>
      </c>
      <c r="P2761" s="122" t="s">
        <v>278</v>
      </c>
      <c r="Q2761" s="117">
        <v>130.22999999999999</v>
      </c>
      <c r="R2761" s="96">
        <v>128.69</v>
      </c>
      <c r="S2761" s="11">
        <v>302284</v>
      </c>
      <c r="T2761" s="78">
        <f t="shared" si="170"/>
        <v>465524.03333333333</v>
      </c>
      <c r="U2761" s="11">
        <f t="shared" si="173"/>
        <v>-1.2049269127902868E-2</v>
      </c>
      <c r="V2761" s="119">
        <f t="shared" si="171"/>
        <v>0.15607267743992356</v>
      </c>
    </row>
    <row r="2762" spans="2:22">
      <c r="B2762" s="21">
        <v>42927</v>
      </c>
      <c r="C2762" s="122" t="s">
        <v>294</v>
      </c>
      <c r="D2762" s="116">
        <v>65.63</v>
      </c>
      <c r="E2762" s="11">
        <v>65.34</v>
      </c>
      <c r="F2762" s="12">
        <v>2707223</v>
      </c>
      <c r="H2762" s="21">
        <v>42998</v>
      </c>
      <c r="I2762" s="122" t="s">
        <v>33</v>
      </c>
      <c r="J2762" s="117">
        <v>32.19</v>
      </c>
      <c r="K2762" s="96">
        <v>32.270000000000003</v>
      </c>
      <c r="L2762" s="12">
        <v>2203751</v>
      </c>
      <c r="N2762" s="113" t="str">
        <f t="shared" si="172"/>
        <v>42991FRT</v>
      </c>
      <c r="O2762" s="21">
        <v>42991</v>
      </c>
      <c r="P2762" s="122" t="s">
        <v>278</v>
      </c>
      <c r="Q2762" s="117">
        <v>128.87</v>
      </c>
      <c r="R2762" s="96">
        <v>128.27000000000001</v>
      </c>
      <c r="S2762" s="11">
        <v>365910</v>
      </c>
      <c r="T2762" s="78">
        <f t="shared" si="170"/>
        <v>450187.93333333335</v>
      </c>
      <c r="U2762" s="11">
        <f t="shared" si="173"/>
        <v>-3.2689941938140702E-3</v>
      </c>
      <c r="V2762" s="119">
        <f t="shared" si="171"/>
        <v>0.15950532153850183</v>
      </c>
    </row>
    <row r="2763" spans="2:22">
      <c r="B2763" s="21">
        <v>42927</v>
      </c>
      <c r="C2763" s="122" t="s">
        <v>295</v>
      </c>
      <c r="D2763" s="116">
        <v>19.399999999999999</v>
      </c>
      <c r="E2763" s="11">
        <v>19.239999999999998</v>
      </c>
      <c r="F2763" s="12">
        <v>9377239</v>
      </c>
      <c r="H2763" s="21">
        <v>42998</v>
      </c>
      <c r="I2763" s="122" t="s">
        <v>34</v>
      </c>
      <c r="J2763" s="117">
        <v>170.36</v>
      </c>
      <c r="K2763" s="96">
        <v>175.18</v>
      </c>
      <c r="L2763" s="12">
        <v>1072493</v>
      </c>
      <c r="N2763" s="113" t="str">
        <f t="shared" si="172"/>
        <v>42992FRT</v>
      </c>
      <c r="O2763" s="21">
        <v>42992</v>
      </c>
      <c r="P2763" s="122" t="s">
        <v>278</v>
      </c>
      <c r="Q2763" s="117">
        <v>128.27000000000001</v>
      </c>
      <c r="R2763" s="96">
        <v>130.97</v>
      </c>
      <c r="S2763" s="11">
        <v>331648</v>
      </c>
      <c r="T2763" s="78">
        <f t="shared" si="170"/>
        <v>442435.33333333331</v>
      </c>
      <c r="U2763" s="11">
        <f t="shared" si="173"/>
        <v>2.0830872029552111E-2</v>
      </c>
      <c r="V2763" s="119">
        <f t="shared" si="171"/>
        <v>0.15379878949239859</v>
      </c>
    </row>
    <row r="2764" spans="2:22">
      <c r="B2764" s="21">
        <v>42927</v>
      </c>
      <c r="C2764" s="122" t="s">
        <v>296</v>
      </c>
      <c r="D2764" s="116">
        <v>82.2</v>
      </c>
      <c r="E2764" s="11">
        <v>83.75</v>
      </c>
      <c r="F2764" s="12">
        <v>5022667</v>
      </c>
      <c r="H2764" s="21">
        <v>42998</v>
      </c>
      <c r="I2764" s="122" t="s">
        <v>35</v>
      </c>
      <c r="J2764" s="117">
        <v>42.9</v>
      </c>
      <c r="K2764" s="96">
        <v>43.61</v>
      </c>
      <c r="L2764" s="12">
        <v>12057125</v>
      </c>
      <c r="N2764" s="113" t="str">
        <f t="shared" si="172"/>
        <v>42993FRT</v>
      </c>
      <c r="O2764" s="21">
        <v>42993</v>
      </c>
      <c r="P2764" s="122" t="s">
        <v>278</v>
      </c>
      <c r="Q2764" s="117">
        <v>130.38</v>
      </c>
      <c r="R2764" s="96">
        <v>130</v>
      </c>
      <c r="S2764" s="11">
        <v>659934</v>
      </c>
      <c r="T2764" s="78">
        <f t="shared" si="170"/>
        <v>438997.5</v>
      </c>
      <c r="U2764" s="11">
        <f t="shared" si="173"/>
        <v>-7.4338388857290881E-3</v>
      </c>
      <c r="V2764" s="119">
        <f t="shared" si="171"/>
        <v>0.16367109800439394</v>
      </c>
    </row>
    <row r="2765" spans="2:22">
      <c r="B2765" s="21">
        <v>42927</v>
      </c>
      <c r="C2765" s="122" t="s">
        <v>297</v>
      </c>
      <c r="D2765" s="116">
        <v>18.23</v>
      </c>
      <c r="E2765" s="11">
        <v>18.309999999999999</v>
      </c>
      <c r="F2765" s="12">
        <v>4797211</v>
      </c>
      <c r="H2765" s="21">
        <v>42998</v>
      </c>
      <c r="I2765" s="122" t="s">
        <v>36</v>
      </c>
      <c r="J2765" s="117">
        <v>95.6</v>
      </c>
      <c r="K2765" s="96">
        <v>95.52</v>
      </c>
      <c r="L2765" s="12">
        <v>1304976</v>
      </c>
      <c r="N2765" s="113" t="str">
        <f t="shared" si="172"/>
        <v>42996FRT</v>
      </c>
      <c r="O2765" s="21">
        <v>42996</v>
      </c>
      <c r="P2765" s="122" t="s">
        <v>278</v>
      </c>
      <c r="Q2765" s="117">
        <v>130</v>
      </c>
      <c r="R2765" s="96">
        <v>127.51</v>
      </c>
      <c r="S2765" s="11">
        <v>338234</v>
      </c>
      <c r="T2765" s="78">
        <f t="shared" si="170"/>
        <v>446052.56666666665</v>
      </c>
      <c r="U2765" s="11">
        <f t="shared" si="173"/>
        <v>-1.9339657560131771E-2</v>
      </c>
      <c r="V2765" s="119">
        <f t="shared" si="171"/>
        <v>0.1648187158457716</v>
      </c>
    </row>
    <row r="2766" spans="2:22">
      <c r="B2766" s="21">
        <v>42927</v>
      </c>
      <c r="C2766" s="122" t="s">
        <v>298</v>
      </c>
      <c r="D2766" s="116">
        <v>95.64</v>
      </c>
      <c r="E2766" s="11">
        <v>96.93</v>
      </c>
      <c r="F2766" s="12">
        <v>1172745</v>
      </c>
      <c r="H2766" s="21">
        <v>42998</v>
      </c>
      <c r="I2766" s="122" t="s">
        <v>37</v>
      </c>
      <c r="J2766" s="117">
        <v>13.23</v>
      </c>
      <c r="K2766" s="96">
        <v>13.36</v>
      </c>
      <c r="L2766" s="12">
        <v>9330781</v>
      </c>
      <c r="N2766" s="113" t="str">
        <f t="shared" si="172"/>
        <v>42997FRT</v>
      </c>
      <c r="O2766" s="21">
        <v>42997</v>
      </c>
      <c r="P2766" s="122" t="s">
        <v>278</v>
      </c>
      <c r="Q2766" s="117">
        <v>127.64</v>
      </c>
      <c r="R2766" s="96">
        <v>125.38</v>
      </c>
      <c r="S2766" s="11">
        <v>593320</v>
      </c>
      <c r="T2766" s="78">
        <f t="shared" si="170"/>
        <v>443688.56666666665</v>
      </c>
      <c r="U2766" s="11">
        <f t="shared" si="173"/>
        <v>-1.6845667049628216E-2</v>
      </c>
      <c r="V2766" s="119">
        <f t="shared" si="171"/>
        <v>0.17231451583979174</v>
      </c>
    </row>
    <row r="2767" spans="2:22">
      <c r="B2767" s="21">
        <v>42927</v>
      </c>
      <c r="C2767" s="122" t="s">
        <v>299</v>
      </c>
      <c r="D2767" s="116">
        <v>127.13</v>
      </c>
      <c r="E2767" s="11">
        <v>125.81</v>
      </c>
      <c r="F2767" s="12">
        <v>1375207</v>
      </c>
      <c r="H2767" s="21">
        <v>42998</v>
      </c>
      <c r="I2767" s="122" t="s">
        <v>38</v>
      </c>
      <c r="J2767" s="117">
        <v>24.91</v>
      </c>
      <c r="K2767" s="96">
        <v>24.64</v>
      </c>
      <c r="L2767" s="12">
        <v>2712831</v>
      </c>
      <c r="N2767" s="113" t="str">
        <f t="shared" si="172"/>
        <v>42998FRT</v>
      </c>
      <c r="O2767" s="21">
        <v>42998</v>
      </c>
      <c r="P2767" s="122" t="s">
        <v>278</v>
      </c>
      <c r="Q2767" s="117">
        <v>125.38</v>
      </c>
      <c r="R2767" s="96">
        <v>124.63</v>
      </c>
      <c r="S2767" s="11">
        <v>335422</v>
      </c>
      <c r="T2767" s="78">
        <f t="shared" si="170"/>
        <v>455069.1</v>
      </c>
      <c r="U2767" s="11">
        <f t="shared" si="173"/>
        <v>-5.999778007536931E-3</v>
      </c>
      <c r="V2767" s="119">
        <f t="shared" si="171"/>
        <v>0.17787421393359359</v>
      </c>
    </row>
    <row r="2768" spans="2:22">
      <c r="B2768" s="21">
        <v>42927</v>
      </c>
      <c r="C2768" s="122" t="s">
        <v>300</v>
      </c>
      <c r="D2768" s="116">
        <v>19.059999999999999</v>
      </c>
      <c r="E2768" s="11">
        <v>19.22</v>
      </c>
      <c r="F2768" s="12">
        <v>9271603</v>
      </c>
      <c r="H2768" s="21">
        <v>42998</v>
      </c>
      <c r="I2768" s="122" t="s">
        <v>39</v>
      </c>
      <c r="J2768" s="117">
        <v>76.37</v>
      </c>
      <c r="K2768" s="96">
        <v>77.75</v>
      </c>
      <c r="L2768" s="12">
        <v>2659853</v>
      </c>
      <c r="N2768" s="113" t="str">
        <f t="shared" si="172"/>
        <v>42999FRT</v>
      </c>
      <c r="O2768" s="21">
        <v>42999</v>
      </c>
      <c r="P2768" s="122" t="s">
        <v>278</v>
      </c>
      <c r="Q2768" s="117">
        <v>124.05</v>
      </c>
      <c r="R2768" s="96">
        <v>123.85</v>
      </c>
      <c r="S2768" s="11">
        <v>295350</v>
      </c>
      <c r="T2768" s="78">
        <f t="shared" si="170"/>
        <v>454957.2</v>
      </c>
      <c r="U2768" s="11">
        <f t="shared" si="173"/>
        <v>-6.2781919029169537E-3</v>
      </c>
      <c r="V2768" s="119">
        <f t="shared" si="171"/>
        <v>0.17784196779662703</v>
      </c>
    </row>
    <row r="2769" spans="2:22">
      <c r="B2769" s="21">
        <v>42927</v>
      </c>
      <c r="C2769" s="122" t="s">
        <v>301</v>
      </c>
      <c r="D2769" s="116">
        <v>64.349999999999994</v>
      </c>
      <c r="E2769" s="11">
        <v>63.67</v>
      </c>
      <c r="F2769" s="12">
        <v>1618095</v>
      </c>
      <c r="H2769" s="21">
        <v>42998</v>
      </c>
      <c r="I2769" s="122" t="s">
        <v>40</v>
      </c>
      <c r="J2769" s="117">
        <v>73.709999999999994</v>
      </c>
      <c r="K2769" s="96">
        <v>73.2</v>
      </c>
      <c r="L2769" s="12">
        <v>2130237</v>
      </c>
      <c r="N2769" s="113" t="str">
        <f t="shared" si="172"/>
        <v>43000FRT</v>
      </c>
      <c r="O2769" s="21">
        <v>43000</v>
      </c>
      <c r="P2769" s="122" t="s">
        <v>278</v>
      </c>
      <c r="Q2769" s="117">
        <v>123.9</v>
      </c>
      <c r="R2769" s="96">
        <v>123.14</v>
      </c>
      <c r="S2769" s="11">
        <v>193555</v>
      </c>
      <c r="T2769" s="78">
        <f t="shared" si="170"/>
        <v>452972.83333333331</v>
      </c>
      <c r="U2769" s="11">
        <f t="shared" si="173"/>
        <v>-5.7492364523044383E-3</v>
      </c>
      <c r="V2769" s="119">
        <f t="shared" si="171"/>
        <v>0.17796803384106583</v>
      </c>
    </row>
    <row r="2770" spans="2:22">
      <c r="B2770" s="21">
        <v>42927</v>
      </c>
      <c r="C2770" s="122" t="s">
        <v>302</v>
      </c>
      <c r="D2770" s="116">
        <v>44.32</v>
      </c>
      <c r="E2770" s="11">
        <v>44.33</v>
      </c>
      <c r="F2770" s="12">
        <v>10300706</v>
      </c>
      <c r="H2770" s="21">
        <v>42998</v>
      </c>
      <c r="I2770" s="122" t="s">
        <v>41</v>
      </c>
      <c r="J2770" s="117">
        <v>29.21</v>
      </c>
      <c r="K2770" s="96">
        <v>29.04</v>
      </c>
      <c r="L2770" s="12">
        <v>2746270</v>
      </c>
      <c r="N2770" s="113" t="str">
        <f t="shared" si="172"/>
        <v>43003FRT</v>
      </c>
      <c r="O2770" s="21">
        <v>43003</v>
      </c>
      <c r="P2770" s="122" t="s">
        <v>278</v>
      </c>
      <c r="Q2770" s="117">
        <v>123.46</v>
      </c>
      <c r="R2770" s="96">
        <v>124.8</v>
      </c>
      <c r="S2770" s="11">
        <v>325380</v>
      </c>
      <c r="T2770" s="78">
        <f t="shared" si="170"/>
        <v>448989.06666666665</v>
      </c>
      <c r="U2770" s="11">
        <f t="shared" si="173"/>
        <v>1.3390536452263192E-2</v>
      </c>
      <c r="V2770" s="119">
        <f t="shared" si="171"/>
        <v>0.17802861122802285</v>
      </c>
    </row>
    <row r="2771" spans="2:22">
      <c r="B2771" s="21">
        <v>42927</v>
      </c>
      <c r="C2771" s="122" t="s">
        <v>303</v>
      </c>
      <c r="D2771" s="116">
        <v>35.119999999999997</v>
      </c>
      <c r="E2771" s="11">
        <v>33.25</v>
      </c>
      <c r="F2771" s="12">
        <v>7040754</v>
      </c>
      <c r="H2771" s="21">
        <v>42998</v>
      </c>
      <c r="I2771" s="122" t="s">
        <v>42</v>
      </c>
      <c r="J2771" s="117">
        <v>157.57</v>
      </c>
      <c r="K2771" s="96">
        <v>158.68</v>
      </c>
      <c r="L2771" s="12">
        <v>4599197</v>
      </c>
      <c r="N2771" s="113" t="str">
        <f t="shared" si="172"/>
        <v>43004FRT</v>
      </c>
      <c r="O2771" s="21">
        <v>43004</v>
      </c>
      <c r="P2771" s="122" t="s">
        <v>278</v>
      </c>
      <c r="Q2771" s="117">
        <v>124.99</v>
      </c>
      <c r="R2771" s="96">
        <v>125.08</v>
      </c>
      <c r="S2771" s="11">
        <v>408649</v>
      </c>
      <c r="T2771" s="78">
        <f t="shared" si="170"/>
        <v>447649.73333333334</v>
      </c>
      <c r="U2771" s="11">
        <f t="shared" si="173"/>
        <v>2.2410766543132371E-3</v>
      </c>
      <c r="V2771" s="119">
        <f t="shared" si="171"/>
        <v>0.17534653246257295</v>
      </c>
    </row>
    <row r="2772" spans="2:22">
      <c r="B2772" s="21">
        <v>42927</v>
      </c>
      <c r="C2772" s="122" t="s">
        <v>304</v>
      </c>
      <c r="D2772" s="116">
        <v>22.61</v>
      </c>
      <c r="E2772" s="11">
        <v>22.63</v>
      </c>
      <c r="F2772" s="12">
        <v>10070256</v>
      </c>
      <c r="H2772" s="21">
        <v>42998</v>
      </c>
      <c r="I2772" s="122" t="s">
        <v>43</v>
      </c>
      <c r="J2772" s="117">
        <v>42.99</v>
      </c>
      <c r="K2772" s="96">
        <v>43.46</v>
      </c>
      <c r="L2772" s="12">
        <v>4050179</v>
      </c>
      <c r="N2772" s="113" t="str">
        <f t="shared" si="172"/>
        <v>43005FRT</v>
      </c>
      <c r="O2772" s="21">
        <v>43005</v>
      </c>
      <c r="P2772" s="122" t="s">
        <v>278</v>
      </c>
      <c r="Q2772" s="117">
        <v>124.74</v>
      </c>
      <c r="R2772" s="96">
        <v>123.98</v>
      </c>
      <c r="S2772" s="11">
        <v>767731</v>
      </c>
      <c r="T2772" s="78">
        <f t="shared" si="170"/>
        <v>447463.4</v>
      </c>
      <c r="U2772" s="11">
        <f t="shared" si="173"/>
        <v>-8.8332703158671439E-3</v>
      </c>
      <c r="V2772" s="119">
        <f t="shared" si="171"/>
        <v>0.1707007166492375</v>
      </c>
    </row>
    <row r="2773" spans="2:22">
      <c r="B2773" s="21">
        <v>42927</v>
      </c>
      <c r="C2773" s="122" t="s">
        <v>305</v>
      </c>
      <c r="D2773" s="116">
        <v>36.64</v>
      </c>
      <c r="E2773" s="11">
        <v>36.909999999999997</v>
      </c>
      <c r="F2773" s="12">
        <v>2433997</v>
      </c>
      <c r="H2773" s="21">
        <v>42998</v>
      </c>
      <c r="I2773" s="122" t="s">
        <v>44</v>
      </c>
      <c r="J2773" s="117">
        <v>54.45</v>
      </c>
      <c r="K2773" s="96">
        <v>55.13</v>
      </c>
      <c r="L2773" s="12">
        <v>2157840</v>
      </c>
      <c r="N2773" s="113" t="str">
        <f t="shared" si="172"/>
        <v>43006FRT</v>
      </c>
      <c r="O2773" s="21">
        <v>43006</v>
      </c>
      <c r="P2773" s="122" t="s">
        <v>278</v>
      </c>
      <c r="Q2773" s="117">
        <v>123.73</v>
      </c>
      <c r="R2773" s="96">
        <v>124.45</v>
      </c>
      <c r="S2773" s="11">
        <v>479065</v>
      </c>
      <c r="T2773" s="78">
        <f t="shared" si="170"/>
        <v>455892.33333333331</v>
      </c>
      <c r="U2773" s="11">
        <f t="shared" si="173"/>
        <v>3.7837665398277364E-3</v>
      </c>
      <c r="V2773" s="119">
        <f t="shared" si="171"/>
        <v>0.16824423662510241</v>
      </c>
    </row>
    <row r="2774" spans="2:22">
      <c r="B2774" s="21">
        <v>42927</v>
      </c>
      <c r="C2774" s="122" t="s">
        <v>306</v>
      </c>
      <c r="D2774" s="116">
        <v>104.91</v>
      </c>
      <c r="E2774" s="11">
        <v>104.01</v>
      </c>
      <c r="F2774" s="12">
        <v>757140</v>
      </c>
      <c r="H2774" s="21">
        <v>42998</v>
      </c>
      <c r="I2774" s="122" t="s">
        <v>45</v>
      </c>
      <c r="J2774" s="117">
        <v>67.02</v>
      </c>
      <c r="K2774" s="96">
        <v>67.040000000000006</v>
      </c>
      <c r="L2774" s="12">
        <v>1440823</v>
      </c>
      <c r="N2774" s="113" t="str">
        <f t="shared" si="172"/>
        <v>43007FRT</v>
      </c>
      <c r="O2774" s="21">
        <v>43007</v>
      </c>
      <c r="P2774" s="122" t="s">
        <v>278</v>
      </c>
      <c r="Q2774" s="117">
        <v>124.06</v>
      </c>
      <c r="R2774" s="96">
        <v>124.21</v>
      </c>
      <c r="S2774" s="11">
        <v>325502</v>
      </c>
      <c r="T2774" s="78">
        <f t="shared" si="170"/>
        <v>455412.06666666665</v>
      </c>
      <c r="U2774" s="11">
        <f t="shared" si="173"/>
        <v>-1.9303472574987287E-3</v>
      </c>
      <c r="V2774" s="119">
        <f t="shared" si="171"/>
        <v>0.16845010688087003</v>
      </c>
    </row>
    <row r="2775" spans="2:22">
      <c r="B2775" s="21">
        <v>42927</v>
      </c>
      <c r="C2775" s="122" t="s">
        <v>307</v>
      </c>
      <c r="D2775" s="116">
        <v>47.24</v>
      </c>
      <c r="E2775" s="11">
        <v>46.9</v>
      </c>
      <c r="F2775" s="12">
        <v>615607</v>
      </c>
      <c r="H2775" s="21">
        <v>42998</v>
      </c>
      <c r="I2775" s="122" t="s">
        <v>46</v>
      </c>
      <c r="J2775" s="117">
        <v>48.47</v>
      </c>
      <c r="K2775" s="96">
        <v>48.35</v>
      </c>
      <c r="L2775" s="12">
        <v>958173</v>
      </c>
      <c r="N2775" s="113" t="str">
        <f t="shared" si="172"/>
        <v>42919FTV</v>
      </c>
      <c r="O2775" s="21">
        <v>42919</v>
      </c>
      <c r="P2775" s="122" t="s">
        <v>279</v>
      </c>
      <c r="Q2775" s="116">
        <v>63.65</v>
      </c>
      <c r="R2775" s="11">
        <v>63.33</v>
      </c>
      <c r="S2775" s="11">
        <v>652599</v>
      </c>
      <c r="T2775" s="78">
        <f t="shared" si="170"/>
        <v>448961.43333333335</v>
      </c>
      <c r="U2775" s="11">
        <f t="shared" si="173"/>
        <v>-0.67361453102776336</v>
      </c>
      <c r="V2775" s="119">
        <f t="shared" si="171"/>
        <v>0.16710552266831946</v>
      </c>
    </row>
    <row r="2776" spans="2:22">
      <c r="B2776" s="21">
        <v>42927</v>
      </c>
      <c r="C2776" s="122" t="s">
        <v>308</v>
      </c>
      <c r="D2776" s="116">
        <v>44.15</v>
      </c>
      <c r="E2776" s="11">
        <v>43.79</v>
      </c>
      <c r="F2776" s="12">
        <v>4737620</v>
      </c>
      <c r="H2776" s="21">
        <v>42998</v>
      </c>
      <c r="I2776" s="122" t="s">
        <v>47</v>
      </c>
      <c r="J2776" s="117">
        <v>37.270000000000003</v>
      </c>
      <c r="K2776" s="96">
        <v>37.380000000000003</v>
      </c>
      <c r="L2776" s="12">
        <v>3965733</v>
      </c>
      <c r="N2776" s="113" t="str">
        <f t="shared" si="172"/>
        <v>42921FTV</v>
      </c>
      <c r="O2776" s="21">
        <v>42921</v>
      </c>
      <c r="P2776" s="122" t="s">
        <v>279</v>
      </c>
      <c r="Q2776" s="116">
        <v>63.63</v>
      </c>
      <c r="R2776" s="11">
        <v>63.61</v>
      </c>
      <c r="S2776" s="11">
        <v>892197</v>
      </c>
      <c r="T2776" s="78">
        <f t="shared" si="170"/>
        <v>425975.43333333335</v>
      </c>
      <c r="U2776" s="11">
        <f t="shared" si="173"/>
        <v>4.4115401623740372E-3</v>
      </c>
      <c r="V2776" s="119">
        <f t="shared" si="171"/>
        <v>1.9492606039245095</v>
      </c>
    </row>
    <row r="2777" spans="2:22">
      <c r="B2777" s="21">
        <v>42927</v>
      </c>
      <c r="C2777" s="122" t="s">
        <v>309</v>
      </c>
      <c r="D2777" s="116">
        <v>52.33</v>
      </c>
      <c r="E2777" s="11">
        <v>52.54</v>
      </c>
      <c r="F2777" s="12">
        <v>540431</v>
      </c>
      <c r="H2777" s="21">
        <v>42998</v>
      </c>
      <c r="I2777" s="122" t="s">
        <v>48</v>
      </c>
      <c r="J2777" s="117">
        <v>138.06</v>
      </c>
      <c r="K2777" s="96">
        <v>138.69</v>
      </c>
      <c r="L2777" s="12">
        <v>3644382</v>
      </c>
      <c r="N2777" s="113" t="str">
        <f t="shared" si="172"/>
        <v>42922FTV</v>
      </c>
      <c r="O2777" s="21">
        <v>42922</v>
      </c>
      <c r="P2777" s="122" t="s">
        <v>279</v>
      </c>
      <c r="Q2777" s="116">
        <v>63.4</v>
      </c>
      <c r="R2777" s="11">
        <v>63.33</v>
      </c>
      <c r="S2777" s="11">
        <v>1475693</v>
      </c>
      <c r="T2777" s="78">
        <f t="shared" si="170"/>
        <v>440188.56666666665</v>
      </c>
      <c r="U2777" s="11">
        <f t="shared" si="173"/>
        <v>-4.4115401623739314E-3</v>
      </c>
      <c r="V2777" s="119">
        <f t="shared" si="171"/>
        <v>1.9486611178309712</v>
      </c>
    </row>
    <row r="2778" spans="2:22">
      <c r="B2778" s="21">
        <v>42927</v>
      </c>
      <c r="C2778" s="122" t="s">
        <v>310</v>
      </c>
      <c r="D2778" s="116">
        <v>53.71</v>
      </c>
      <c r="E2778" s="11">
        <v>53.74</v>
      </c>
      <c r="F2778" s="12">
        <v>2504111</v>
      </c>
      <c r="H2778" s="21">
        <v>42998</v>
      </c>
      <c r="I2778" s="122" t="s">
        <v>49</v>
      </c>
      <c r="J2778" s="117">
        <v>49.38</v>
      </c>
      <c r="K2778" s="96">
        <v>50.55</v>
      </c>
      <c r="L2778" s="12">
        <v>1730668</v>
      </c>
      <c r="N2778" s="113" t="str">
        <f t="shared" si="172"/>
        <v>42923FTV</v>
      </c>
      <c r="O2778" s="21">
        <v>42923</v>
      </c>
      <c r="P2778" s="122" t="s">
        <v>279</v>
      </c>
      <c r="Q2778" s="116">
        <v>63.61</v>
      </c>
      <c r="R2778" s="11">
        <v>63.85</v>
      </c>
      <c r="S2778" s="11">
        <v>1114145</v>
      </c>
      <c r="T2778" s="78">
        <f t="shared" si="170"/>
        <v>474933.06666666665</v>
      </c>
      <c r="U2778" s="11">
        <f t="shared" si="173"/>
        <v>8.1774319502093077E-3</v>
      </c>
      <c r="V2778" s="119">
        <f t="shared" si="171"/>
        <v>1.9490414855622087</v>
      </c>
    </row>
    <row r="2779" spans="2:22">
      <c r="B2779" s="21">
        <v>42927</v>
      </c>
      <c r="C2779" s="122" t="s">
        <v>311</v>
      </c>
      <c r="D2779" s="116">
        <v>151.26</v>
      </c>
      <c r="E2779" s="11">
        <v>151.47</v>
      </c>
      <c r="F2779" s="12">
        <v>320039</v>
      </c>
      <c r="H2779" s="21">
        <v>42998</v>
      </c>
      <c r="I2779" s="122" t="s">
        <v>50</v>
      </c>
      <c r="J2779" s="117">
        <v>13.58</v>
      </c>
      <c r="K2779" s="96">
        <v>13.63</v>
      </c>
      <c r="L2779" s="12">
        <v>17348043</v>
      </c>
      <c r="N2779" s="113" t="str">
        <f t="shared" si="172"/>
        <v>42926FTV</v>
      </c>
      <c r="O2779" s="21">
        <v>42926</v>
      </c>
      <c r="P2779" s="122" t="s">
        <v>279</v>
      </c>
      <c r="Q2779" s="116">
        <v>63.82</v>
      </c>
      <c r="R2779" s="11">
        <v>64.599999999999994</v>
      </c>
      <c r="S2779" s="11">
        <v>1975090</v>
      </c>
      <c r="T2779" s="78">
        <f t="shared" si="170"/>
        <v>498040.03333333333</v>
      </c>
      <c r="U2779" s="11">
        <f t="shared" si="173"/>
        <v>1.1677828310007694E-2</v>
      </c>
      <c r="V2779" s="119">
        <f t="shared" si="171"/>
        <v>1.9493759426401238</v>
      </c>
    </row>
    <row r="2780" spans="2:22">
      <c r="B2780" s="21">
        <v>42927</v>
      </c>
      <c r="C2780" s="122" t="s">
        <v>312</v>
      </c>
      <c r="D2780" s="116">
        <v>31.77</v>
      </c>
      <c r="E2780" s="11">
        <v>31.94</v>
      </c>
      <c r="F2780" s="12">
        <v>1276660</v>
      </c>
      <c r="H2780" s="21">
        <v>42998</v>
      </c>
      <c r="I2780" s="122" t="s">
        <v>51</v>
      </c>
      <c r="J2780" s="117">
        <v>19.48</v>
      </c>
      <c r="K2780" s="96">
        <v>19.600000000000001</v>
      </c>
      <c r="L2780" s="12">
        <v>7007734</v>
      </c>
      <c r="N2780" s="113" t="str">
        <f t="shared" si="172"/>
        <v>42927FTV</v>
      </c>
      <c r="O2780" s="21">
        <v>42927</v>
      </c>
      <c r="P2780" s="122" t="s">
        <v>279</v>
      </c>
      <c r="Q2780" s="116">
        <v>64.680000000000007</v>
      </c>
      <c r="R2780" s="11">
        <v>63.97</v>
      </c>
      <c r="S2780" s="11">
        <v>1105250</v>
      </c>
      <c r="T2780" s="78">
        <f t="shared" si="170"/>
        <v>544304.26666666672</v>
      </c>
      <c r="U2780" s="11">
        <f t="shared" si="173"/>
        <v>-9.8001873265098211E-3</v>
      </c>
      <c r="V2780" s="119">
        <f t="shared" si="171"/>
        <v>1.9513525637612414</v>
      </c>
    </row>
    <row r="2781" spans="2:22">
      <c r="B2781" s="21">
        <v>42927</v>
      </c>
      <c r="C2781" s="122" t="s">
        <v>313</v>
      </c>
      <c r="D2781" s="116">
        <v>170.11</v>
      </c>
      <c r="E2781" s="11">
        <v>169.66</v>
      </c>
      <c r="F2781" s="12">
        <v>415392</v>
      </c>
      <c r="H2781" s="21">
        <v>42998</v>
      </c>
      <c r="I2781" s="122" t="s">
        <v>52</v>
      </c>
      <c r="J2781" s="117">
        <v>26.05</v>
      </c>
      <c r="K2781" s="96">
        <v>26.21</v>
      </c>
      <c r="L2781" s="12">
        <v>2400002</v>
      </c>
      <c r="N2781" s="113" t="str">
        <f t="shared" si="172"/>
        <v>42928FTV</v>
      </c>
      <c r="O2781" s="21">
        <v>42928</v>
      </c>
      <c r="P2781" s="122" t="s">
        <v>279</v>
      </c>
      <c r="Q2781" s="116">
        <v>64.239999999999995</v>
      </c>
      <c r="R2781" s="11">
        <v>64.7</v>
      </c>
      <c r="S2781" s="11">
        <v>1118493</v>
      </c>
      <c r="T2781" s="78">
        <f t="shared" si="170"/>
        <v>567177.06666666665</v>
      </c>
      <c r="U2781" s="11">
        <f t="shared" si="173"/>
        <v>1.1346978044808753E-2</v>
      </c>
      <c r="V2781" s="119">
        <f t="shared" si="171"/>
        <v>1.9491298018765149</v>
      </c>
    </row>
    <row r="2782" spans="2:22">
      <c r="B2782" s="21">
        <v>42927</v>
      </c>
      <c r="C2782" s="122" t="s">
        <v>314</v>
      </c>
      <c r="D2782" s="116">
        <v>82.39</v>
      </c>
      <c r="E2782" s="11">
        <v>82.35</v>
      </c>
      <c r="F2782" s="12">
        <v>2708880</v>
      </c>
      <c r="H2782" s="21">
        <v>42998</v>
      </c>
      <c r="I2782" s="122" t="s">
        <v>53</v>
      </c>
      <c r="J2782" s="117">
        <v>31.75</v>
      </c>
      <c r="K2782" s="96">
        <v>31.43</v>
      </c>
      <c r="L2782" s="12">
        <v>2228916</v>
      </c>
      <c r="N2782" s="113" t="str">
        <f t="shared" si="172"/>
        <v>42929FTV</v>
      </c>
      <c r="O2782" s="21">
        <v>42929</v>
      </c>
      <c r="P2782" s="122" t="s">
        <v>279</v>
      </c>
      <c r="Q2782" s="116">
        <v>64.75</v>
      </c>
      <c r="R2782" s="11">
        <v>64.39</v>
      </c>
      <c r="S2782" s="11">
        <v>869379</v>
      </c>
      <c r="T2782" s="78">
        <f t="shared" si="170"/>
        <v>591799.5</v>
      </c>
      <c r="U2782" s="11">
        <f t="shared" si="173"/>
        <v>-4.8028599567628344E-3</v>
      </c>
      <c r="V2782" s="119">
        <f t="shared" si="171"/>
        <v>1.9516812160348607</v>
      </c>
    </row>
    <row r="2783" spans="2:22">
      <c r="B2783" s="21">
        <v>42927</v>
      </c>
      <c r="C2783" s="122" t="s">
        <v>315</v>
      </c>
      <c r="D2783" s="116">
        <v>285.57</v>
      </c>
      <c r="E2783" s="11">
        <v>286.42</v>
      </c>
      <c r="F2783" s="12">
        <v>915644</v>
      </c>
      <c r="H2783" s="21">
        <v>42998</v>
      </c>
      <c r="I2783" s="122" t="s">
        <v>54</v>
      </c>
      <c r="J2783" s="117">
        <v>131.12</v>
      </c>
      <c r="K2783" s="96">
        <v>131.6</v>
      </c>
      <c r="L2783" s="12">
        <v>751168</v>
      </c>
      <c r="N2783" s="113" t="str">
        <f t="shared" si="172"/>
        <v>42930FTV</v>
      </c>
      <c r="O2783" s="21">
        <v>42930</v>
      </c>
      <c r="P2783" s="122" t="s">
        <v>279</v>
      </c>
      <c r="Q2783" s="116">
        <v>64.42</v>
      </c>
      <c r="R2783" s="11">
        <v>64.56</v>
      </c>
      <c r="S2783" s="11">
        <v>1113386</v>
      </c>
      <c r="T2783" s="78">
        <f t="shared" si="170"/>
        <v>608321.73333333328</v>
      </c>
      <c r="U2783" s="11">
        <f t="shared" si="173"/>
        <v>2.6366824116013125E-3</v>
      </c>
      <c r="V2783" s="119">
        <f t="shared" si="171"/>
        <v>1.9510147967256393</v>
      </c>
    </row>
    <row r="2784" spans="2:22">
      <c r="B2784" s="21">
        <v>42927</v>
      </c>
      <c r="C2784" s="122" t="s">
        <v>316</v>
      </c>
      <c r="D2784" s="116">
        <v>70.739999999999995</v>
      </c>
      <c r="E2784" s="11">
        <v>70.17</v>
      </c>
      <c r="F2784" s="12">
        <v>1594220</v>
      </c>
      <c r="H2784" s="21">
        <v>42998</v>
      </c>
      <c r="I2784" s="122" t="s">
        <v>55</v>
      </c>
      <c r="J2784" s="117">
        <v>79.42</v>
      </c>
      <c r="K2784" s="96">
        <v>80.39</v>
      </c>
      <c r="L2784" s="12">
        <v>2689866</v>
      </c>
      <c r="N2784" s="113" t="str">
        <f t="shared" si="172"/>
        <v>42933FTV</v>
      </c>
      <c r="O2784" s="21">
        <v>42933</v>
      </c>
      <c r="P2784" s="122" t="s">
        <v>279</v>
      </c>
      <c r="Q2784" s="116">
        <v>64.569999999999993</v>
      </c>
      <c r="R2784" s="11">
        <v>64.14</v>
      </c>
      <c r="S2784" s="11">
        <v>1388224</v>
      </c>
      <c r="T2784" s="78">
        <f t="shared" si="170"/>
        <v>636215.26666666672</v>
      </c>
      <c r="U2784" s="11">
        <f t="shared" si="173"/>
        <v>-6.5268296966845482E-3</v>
      </c>
      <c r="V2784" s="119">
        <f t="shared" si="171"/>
        <v>1.9505446356728167</v>
      </c>
    </row>
    <row r="2785" spans="2:22">
      <c r="B2785" s="21">
        <v>42927</v>
      </c>
      <c r="C2785" s="122" t="s">
        <v>317</v>
      </c>
      <c r="D2785" s="116">
        <v>39.64</v>
      </c>
      <c r="E2785" s="11">
        <v>39.590000000000003</v>
      </c>
      <c r="F2785" s="12">
        <v>802479</v>
      </c>
      <c r="H2785" s="21">
        <v>42998</v>
      </c>
      <c r="I2785" s="122" t="s">
        <v>56</v>
      </c>
      <c r="J2785" s="117">
        <v>18.3</v>
      </c>
      <c r="K2785" s="96">
        <v>18.46</v>
      </c>
      <c r="L2785" s="12">
        <v>4800432</v>
      </c>
      <c r="N2785" s="113" t="str">
        <f t="shared" si="172"/>
        <v>42934FTV</v>
      </c>
      <c r="O2785" s="21">
        <v>42934</v>
      </c>
      <c r="P2785" s="122" t="s">
        <v>279</v>
      </c>
      <c r="Q2785" s="116">
        <v>64.03</v>
      </c>
      <c r="R2785" s="11">
        <v>63.75</v>
      </c>
      <c r="S2785" s="11">
        <v>1029898</v>
      </c>
      <c r="T2785" s="78">
        <f t="shared" si="170"/>
        <v>665566.4</v>
      </c>
      <c r="U2785" s="11">
        <f t="shared" si="173"/>
        <v>-6.0990102264733143E-3</v>
      </c>
      <c r="V2785" s="119">
        <f t="shared" si="171"/>
        <v>1.9496586821760709</v>
      </c>
    </row>
    <row r="2786" spans="2:22">
      <c r="B2786" s="21">
        <v>42927</v>
      </c>
      <c r="C2786" s="122" t="s">
        <v>318</v>
      </c>
      <c r="D2786" s="116">
        <v>76.98</v>
      </c>
      <c r="E2786" s="11">
        <v>76.25</v>
      </c>
      <c r="F2786" s="12">
        <v>5139131</v>
      </c>
      <c r="H2786" s="21">
        <v>42998</v>
      </c>
      <c r="I2786" s="122" t="s">
        <v>57</v>
      </c>
      <c r="J2786" s="117">
        <v>108.93</v>
      </c>
      <c r="K2786" s="96">
        <v>108.42</v>
      </c>
      <c r="L2786" s="12">
        <v>691287</v>
      </c>
      <c r="N2786" s="113" t="str">
        <f t="shared" si="172"/>
        <v>42935FTV</v>
      </c>
      <c r="O2786" s="21">
        <v>42935</v>
      </c>
      <c r="P2786" s="122" t="s">
        <v>279</v>
      </c>
      <c r="Q2786" s="116">
        <v>63.94</v>
      </c>
      <c r="R2786" s="11">
        <v>63.97</v>
      </c>
      <c r="S2786" s="11">
        <v>1400601</v>
      </c>
      <c r="T2786" s="78">
        <f t="shared" si="170"/>
        <v>688484.73333333328</v>
      </c>
      <c r="U2786" s="11">
        <f t="shared" si="173"/>
        <v>3.4450394235106107E-3</v>
      </c>
      <c r="V2786" s="119">
        <f t="shared" si="171"/>
        <v>1.9478868387040269</v>
      </c>
    </row>
    <row r="2787" spans="2:22">
      <c r="B2787" s="21">
        <v>42927</v>
      </c>
      <c r="C2787" s="122" t="s">
        <v>319</v>
      </c>
      <c r="D2787" s="116">
        <v>151.31</v>
      </c>
      <c r="E2787" s="11">
        <v>153.72</v>
      </c>
      <c r="F2787" s="12">
        <v>2753826</v>
      </c>
      <c r="H2787" s="21">
        <v>42998</v>
      </c>
      <c r="I2787" s="122" t="s">
        <v>58</v>
      </c>
      <c r="J2787" s="117">
        <v>240.08</v>
      </c>
      <c r="K2787" s="96">
        <v>239.68</v>
      </c>
      <c r="L2787" s="12">
        <v>1824163</v>
      </c>
      <c r="N2787" s="113" t="str">
        <f t="shared" si="172"/>
        <v>42936FTV</v>
      </c>
      <c r="O2787" s="21">
        <v>42936</v>
      </c>
      <c r="P2787" s="122" t="s">
        <v>279</v>
      </c>
      <c r="Q2787" s="116">
        <v>64.010000000000005</v>
      </c>
      <c r="R2787" s="11">
        <v>63.5</v>
      </c>
      <c r="S2787" s="11">
        <v>1558121</v>
      </c>
      <c r="T2787" s="78">
        <f t="shared" si="170"/>
        <v>723796.4</v>
      </c>
      <c r="U2787" s="11">
        <f t="shared" si="173"/>
        <v>-7.3743175634003091E-3</v>
      </c>
      <c r="V2787" s="119">
        <f t="shared" si="171"/>
        <v>1.9486722542902744</v>
      </c>
    </row>
    <row r="2788" spans="2:22">
      <c r="B2788" s="21">
        <v>42927</v>
      </c>
      <c r="C2788" s="122" t="s">
        <v>320</v>
      </c>
      <c r="D2788" s="116">
        <v>26.56</v>
      </c>
      <c r="E2788" s="11">
        <v>26.55</v>
      </c>
      <c r="F2788" s="12">
        <v>1034350</v>
      </c>
      <c r="H2788" s="21">
        <v>42998</v>
      </c>
      <c r="I2788" s="122" t="s">
        <v>59</v>
      </c>
      <c r="J2788" s="117">
        <v>144.93</v>
      </c>
      <c r="K2788" s="96">
        <v>145.88</v>
      </c>
      <c r="L2788" s="12">
        <v>5447519</v>
      </c>
      <c r="N2788" s="113" t="str">
        <f t="shared" si="172"/>
        <v>42937FTV</v>
      </c>
      <c r="O2788" s="21">
        <v>42937</v>
      </c>
      <c r="P2788" s="122" t="s">
        <v>279</v>
      </c>
      <c r="Q2788" s="116">
        <v>63.24</v>
      </c>
      <c r="R2788" s="11">
        <v>63.25</v>
      </c>
      <c r="S2788" s="11">
        <v>1284157</v>
      </c>
      <c r="T2788" s="78">
        <f t="shared" si="170"/>
        <v>762556.3</v>
      </c>
      <c r="U2788" s="11">
        <f t="shared" si="173"/>
        <v>-3.9447782910163407E-3</v>
      </c>
      <c r="V2788" s="119">
        <f t="shared" si="171"/>
        <v>1.9462988189515755</v>
      </c>
    </row>
    <row r="2789" spans="2:22">
      <c r="B2789" s="21">
        <v>42927</v>
      </c>
      <c r="C2789" s="122" t="s">
        <v>321</v>
      </c>
      <c r="D2789" s="116">
        <v>63.08</v>
      </c>
      <c r="E2789" s="11">
        <v>61.81</v>
      </c>
      <c r="F2789" s="12">
        <v>5364449</v>
      </c>
      <c r="H2789" s="21">
        <v>42998</v>
      </c>
      <c r="I2789" s="122" t="s">
        <v>60</v>
      </c>
      <c r="J2789" s="117">
        <v>66.319999999999993</v>
      </c>
      <c r="K2789" s="96">
        <v>66.67</v>
      </c>
      <c r="L2789" s="12">
        <v>2137114</v>
      </c>
      <c r="N2789" s="113" t="str">
        <f t="shared" si="172"/>
        <v>42940FTV</v>
      </c>
      <c r="O2789" s="21">
        <v>42940</v>
      </c>
      <c r="P2789" s="122" t="s">
        <v>279</v>
      </c>
      <c r="Q2789" s="116">
        <v>63.33</v>
      </c>
      <c r="R2789" s="11">
        <v>63.29</v>
      </c>
      <c r="S2789" s="11">
        <v>1203467</v>
      </c>
      <c r="T2789" s="78">
        <f t="shared" si="170"/>
        <v>782730.73333333328</v>
      </c>
      <c r="U2789" s="11">
        <f t="shared" si="173"/>
        <v>6.3221117958427999E-4</v>
      </c>
      <c r="V2789" s="119">
        <f t="shared" si="171"/>
        <v>1.9448254491529089</v>
      </c>
    </row>
    <row r="2790" spans="2:22">
      <c r="B2790" s="21">
        <v>42927</v>
      </c>
      <c r="C2790" s="122" t="s">
        <v>322</v>
      </c>
      <c r="D2790" s="116">
        <v>58.86</v>
      </c>
      <c r="E2790" s="11">
        <v>58.45</v>
      </c>
      <c r="F2790" s="12">
        <v>850783</v>
      </c>
      <c r="H2790" s="21">
        <v>42998</v>
      </c>
      <c r="I2790" s="122" t="s">
        <v>61</v>
      </c>
      <c r="J2790" s="117">
        <v>160.88999999999999</v>
      </c>
      <c r="K2790" s="96">
        <v>158.47999999999999</v>
      </c>
      <c r="L2790" s="12">
        <v>395027</v>
      </c>
      <c r="N2790" s="113" t="str">
        <f t="shared" si="172"/>
        <v>42941FTV</v>
      </c>
      <c r="O2790" s="21">
        <v>42941</v>
      </c>
      <c r="P2790" s="122" t="s">
        <v>279</v>
      </c>
      <c r="Q2790" s="116">
        <v>63.57</v>
      </c>
      <c r="R2790" s="11">
        <v>63.07</v>
      </c>
      <c r="S2790" s="11">
        <v>1716708</v>
      </c>
      <c r="T2790" s="78">
        <f t="shared" si="170"/>
        <v>809405.73333333328</v>
      </c>
      <c r="U2790" s="11">
        <f t="shared" si="173"/>
        <v>-3.482118111654141E-3</v>
      </c>
      <c r="V2790" s="119">
        <f t="shared" si="171"/>
        <v>1.9456185720025034</v>
      </c>
    </row>
    <row r="2791" spans="2:22">
      <c r="B2791" s="21">
        <v>42927</v>
      </c>
      <c r="C2791" s="122" t="s">
        <v>323</v>
      </c>
      <c r="D2791" s="116">
        <v>84.2</v>
      </c>
      <c r="E2791" s="11">
        <v>84.46</v>
      </c>
      <c r="F2791" s="12">
        <v>2084101</v>
      </c>
      <c r="H2791" s="21">
        <v>42998</v>
      </c>
      <c r="I2791" s="122" t="s">
        <v>62</v>
      </c>
      <c r="J2791" s="117">
        <v>144.63999999999999</v>
      </c>
      <c r="K2791" s="96">
        <v>145.01</v>
      </c>
      <c r="L2791" s="12">
        <v>267456</v>
      </c>
      <c r="N2791" s="113" t="str">
        <f t="shared" si="172"/>
        <v>42942FTV</v>
      </c>
      <c r="O2791" s="21">
        <v>42942</v>
      </c>
      <c r="P2791" s="122" t="s">
        <v>279</v>
      </c>
      <c r="Q2791" s="116">
        <v>63.11</v>
      </c>
      <c r="R2791" s="11">
        <v>62.18</v>
      </c>
      <c r="S2791" s="11">
        <v>1740920</v>
      </c>
      <c r="T2791" s="78">
        <f t="shared" si="170"/>
        <v>853979.73333333328</v>
      </c>
      <c r="U2791" s="11">
        <f t="shared" si="173"/>
        <v>-1.4211816044952103E-2</v>
      </c>
      <c r="V2791" s="119">
        <f t="shared" si="171"/>
        <v>1.9444624446411414</v>
      </c>
    </row>
    <row r="2792" spans="2:22">
      <c r="B2792" s="21">
        <v>42927</v>
      </c>
      <c r="C2792" s="122" t="s">
        <v>324</v>
      </c>
      <c r="D2792" s="116">
        <v>21.15</v>
      </c>
      <c r="E2792" s="11">
        <v>21.17</v>
      </c>
      <c r="F2792" s="12">
        <v>10020727</v>
      </c>
      <c r="H2792" s="21">
        <v>42998</v>
      </c>
      <c r="I2792" s="122" t="s">
        <v>63</v>
      </c>
      <c r="J2792" s="117">
        <v>204.94</v>
      </c>
      <c r="K2792" s="96">
        <v>203.09</v>
      </c>
      <c r="L2792" s="12">
        <v>1071887</v>
      </c>
      <c r="N2792" s="113" t="str">
        <f t="shared" si="172"/>
        <v>42943FTV</v>
      </c>
      <c r="O2792" s="21">
        <v>42943</v>
      </c>
      <c r="P2792" s="122" t="s">
        <v>279</v>
      </c>
      <c r="Q2792" s="116">
        <v>62.16</v>
      </c>
      <c r="R2792" s="11">
        <v>62.58</v>
      </c>
      <c r="S2792" s="11">
        <v>1840839</v>
      </c>
      <c r="T2792" s="78">
        <f t="shared" si="170"/>
        <v>901934.26666666672</v>
      </c>
      <c r="U2792" s="11">
        <f t="shared" si="173"/>
        <v>6.4123336101283906E-3</v>
      </c>
      <c r="V2792" s="119">
        <f t="shared" si="171"/>
        <v>1.9443562194445294</v>
      </c>
    </row>
    <row r="2793" spans="2:22">
      <c r="B2793" s="21">
        <v>42927</v>
      </c>
      <c r="C2793" s="122" t="s">
        <v>325</v>
      </c>
      <c r="D2793" s="116">
        <v>122.81</v>
      </c>
      <c r="E2793" s="11">
        <v>124.23</v>
      </c>
      <c r="F2793" s="12">
        <v>3885719</v>
      </c>
      <c r="H2793" s="21">
        <v>42998</v>
      </c>
      <c r="I2793" s="122" t="s">
        <v>64</v>
      </c>
      <c r="J2793" s="117">
        <v>117.63</v>
      </c>
      <c r="K2793" s="96">
        <v>114.87</v>
      </c>
      <c r="L2793" s="12">
        <v>2249159</v>
      </c>
      <c r="N2793" s="113" t="str">
        <f t="shared" si="172"/>
        <v>42944FTV</v>
      </c>
      <c r="O2793" s="21">
        <v>42944</v>
      </c>
      <c r="P2793" s="122" t="s">
        <v>279</v>
      </c>
      <c r="Q2793" s="116">
        <v>63.5</v>
      </c>
      <c r="R2793" s="11">
        <v>64.47</v>
      </c>
      <c r="S2793" s="11">
        <v>2210705</v>
      </c>
      <c r="T2793" s="78">
        <f t="shared" si="170"/>
        <v>951098.56666666665</v>
      </c>
      <c r="U2793" s="11">
        <f t="shared" si="173"/>
        <v>2.9754261081792716E-2</v>
      </c>
      <c r="V2793" s="119">
        <f t="shared" si="171"/>
        <v>1.9454571716989315</v>
      </c>
    </row>
    <row r="2794" spans="2:22">
      <c r="B2794" s="21">
        <v>42927</v>
      </c>
      <c r="C2794" s="122" t="s">
        <v>326</v>
      </c>
      <c r="D2794" s="116">
        <v>100.73</v>
      </c>
      <c r="E2794" s="11">
        <v>99.59</v>
      </c>
      <c r="F2794" s="12">
        <v>858152</v>
      </c>
      <c r="H2794" s="21">
        <v>42998</v>
      </c>
      <c r="I2794" s="122" t="s">
        <v>65</v>
      </c>
      <c r="J2794" s="117">
        <v>47.755000000000003</v>
      </c>
      <c r="K2794" s="96">
        <v>47.92</v>
      </c>
      <c r="L2794" s="12">
        <v>1799644</v>
      </c>
      <c r="N2794" s="113" t="str">
        <f t="shared" si="172"/>
        <v>42947FTV</v>
      </c>
      <c r="O2794" s="21">
        <v>42947</v>
      </c>
      <c r="P2794" s="122" t="s">
        <v>279</v>
      </c>
      <c r="Q2794" s="116">
        <v>64.760000000000005</v>
      </c>
      <c r="R2794" s="11">
        <v>64.739999999999995</v>
      </c>
      <c r="S2794" s="11">
        <v>1985961</v>
      </c>
      <c r="T2794" s="78">
        <f t="shared" si="170"/>
        <v>1013733.8</v>
      </c>
      <c r="U2794" s="11">
        <f t="shared" si="173"/>
        <v>4.1792491755695436E-3</v>
      </c>
      <c r="V2794" s="119">
        <f t="shared" si="171"/>
        <v>1.9473963707268165</v>
      </c>
    </row>
    <row r="2795" spans="2:22">
      <c r="B2795" s="21">
        <v>42927</v>
      </c>
      <c r="C2795" s="122" t="s">
        <v>327</v>
      </c>
      <c r="D2795" s="116">
        <v>57.06</v>
      </c>
      <c r="E2795" s="11">
        <v>56.47</v>
      </c>
      <c r="F2795" s="12">
        <v>1076546</v>
      </c>
      <c r="H2795" s="21">
        <v>42998</v>
      </c>
      <c r="I2795" s="122" t="s">
        <v>66</v>
      </c>
      <c r="J2795" s="117">
        <v>37.229999999999997</v>
      </c>
      <c r="K2795" s="96">
        <v>37.07</v>
      </c>
      <c r="L2795" s="12">
        <v>23957476</v>
      </c>
      <c r="N2795" s="113" t="str">
        <f t="shared" si="172"/>
        <v>42948FTV</v>
      </c>
      <c r="O2795" s="21">
        <v>42948</v>
      </c>
      <c r="P2795" s="122" t="s">
        <v>279</v>
      </c>
      <c r="Q2795" s="116">
        <v>64.790000000000006</v>
      </c>
      <c r="R2795" s="11">
        <v>65.2</v>
      </c>
      <c r="S2795" s="11">
        <v>1850271</v>
      </c>
      <c r="T2795" s="78">
        <f t="shared" si="170"/>
        <v>1057934.7</v>
      </c>
      <c r="U2795" s="11">
        <f t="shared" si="173"/>
        <v>7.0802204345091317E-3</v>
      </c>
      <c r="V2795" s="119">
        <f t="shared" si="171"/>
        <v>1.9485169996101028</v>
      </c>
    </row>
    <row r="2796" spans="2:22">
      <c r="B2796" s="21">
        <v>42927</v>
      </c>
      <c r="C2796" s="122" t="s">
        <v>328</v>
      </c>
      <c r="D2796" s="116">
        <v>100.33</v>
      </c>
      <c r="E2796" s="11">
        <v>100.73</v>
      </c>
      <c r="F2796" s="12">
        <v>1793814</v>
      </c>
      <c r="H2796" s="21">
        <v>42998</v>
      </c>
      <c r="I2796" s="122" t="s">
        <v>67</v>
      </c>
      <c r="J2796" s="117">
        <v>145.33000000000001</v>
      </c>
      <c r="K2796" s="96">
        <v>144.97</v>
      </c>
      <c r="L2796" s="12">
        <v>1249836</v>
      </c>
      <c r="N2796" s="113" t="str">
        <f t="shared" si="172"/>
        <v>42949FTV</v>
      </c>
      <c r="O2796" s="21">
        <v>42949</v>
      </c>
      <c r="P2796" s="122" t="s">
        <v>279</v>
      </c>
      <c r="Q2796" s="116">
        <v>65.31</v>
      </c>
      <c r="R2796" s="11">
        <v>66.28</v>
      </c>
      <c r="S2796" s="11">
        <v>1813388</v>
      </c>
      <c r="T2796" s="78">
        <f t="shared" si="170"/>
        <v>1108335.9333333333</v>
      </c>
      <c r="U2796" s="11">
        <f t="shared" si="173"/>
        <v>1.6428723625754801E-2</v>
      </c>
      <c r="V2796" s="119">
        <f t="shared" si="171"/>
        <v>1.950464363221714</v>
      </c>
    </row>
    <row r="2797" spans="2:22">
      <c r="B2797" s="21">
        <v>42927</v>
      </c>
      <c r="C2797" s="122" t="s">
        <v>329</v>
      </c>
      <c r="D2797" s="116">
        <v>38.69</v>
      </c>
      <c r="E2797" s="11">
        <v>38.799999999999997</v>
      </c>
      <c r="F2797" s="12">
        <v>1926291</v>
      </c>
      <c r="H2797" s="21">
        <v>42998</v>
      </c>
      <c r="I2797" s="122" t="s">
        <v>68</v>
      </c>
      <c r="J2797" s="117">
        <v>57.44</v>
      </c>
      <c r="K2797" s="96">
        <v>57.84</v>
      </c>
      <c r="L2797" s="12">
        <v>1631527</v>
      </c>
      <c r="N2797" s="113" t="str">
        <f t="shared" si="172"/>
        <v>42950FTV</v>
      </c>
      <c r="O2797" s="21">
        <v>42950</v>
      </c>
      <c r="P2797" s="122" t="s">
        <v>279</v>
      </c>
      <c r="Q2797" s="116">
        <v>66.349999999999994</v>
      </c>
      <c r="R2797" s="11">
        <v>66.53</v>
      </c>
      <c r="S2797" s="11">
        <v>1103108</v>
      </c>
      <c r="T2797" s="78">
        <f t="shared" si="170"/>
        <v>1149004.8666666667</v>
      </c>
      <c r="U2797" s="11">
        <f t="shared" si="173"/>
        <v>3.7647811954340383E-3</v>
      </c>
      <c r="V2797" s="119">
        <f t="shared" si="171"/>
        <v>1.9536376559092405</v>
      </c>
    </row>
    <row r="2798" spans="2:22">
      <c r="B2798" s="21">
        <v>42927</v>
      </c>
      <c r="C2798" s="122" t="s">
        <v>330</v>
      </c>
      <c r="D2798" s="116">
        <v>20.92</v>
      </c>
      <c r="E2798" s="11">
        <v>20.88</v>
      </c>
      <c r="F2798" s="12">
        <v>3918725</v>
      </c>
      <c r="H2798" s="21">
        <v>42998</v>
      </c>
      <c r="I2798" s="122" t="s">
        <v>69</v>
      </c>
      <c r="J2798" s="117">
        <v>20.12</v>
      </c>
      <c r="K2798" s="96">
        <v>20.79</v>
      </c>
      <c r="L2798" s="12">
        <v>7493342</v>
      </c>
      <c r="N2798" s="113" t="str">
        <f t="shared" si="172"/>
        <v>42951FTV</v>
      </c>
      <c r="O2798" s="21">
        <v>42951</v>
      </c>
      <c r="P2798" s="122" t="s">
        <v>279</v>
      </c>
      <c r="Q2798" s="116">
        <v>66.680000000000007</v>
      </c>
      <c r="R2798" s="11">
        <v>67.17</v>
      </c>
      <c r="S2798" s="11">
        <v>1117112</v>
      </c>
      <c r="T2798" s="78">
        <f t="shared" si="170"/>
        <v>1174594.3999999999</v>
      </c>
      <c r="U2798" s="11">
        <f t="shared" si="173"/>
        <v>9.5737455249769975E-3</v>
      </c>
      <c r="V2798" s="119">
        <f t="shared" si="171"/>
        <v>1.9544978561037603</v>
      </c>
    </row>
    <row r="2799" spans="2:22">
      <c r="B2799" s="21">
        <v>42927</v>
      </c>
      <c r="C2799" s="122" t="s">
        <v>331</v>
      </c>
      <c r="D2799" s="116">
        <v>155.09</v>
      </c>
      <c r="E2799" s="11">
        <v>154.91</v>
      </c>
      <c r="F2799" s="12">
        <v>2008830</v>
      </c>
      <c r="H2799" s="21">
        <v>42998</v>
      </c>
      <c r="I2799" s="122" t="s">
        <v>70</v>
      </c>
      <c r="J2799" s="117">
        <v>89.1</v>
      </c>
      <c r="K2799" s="96">
        <v>89.3</v>
      </c>
      <c r="L2799" s="12">
        <v>1583777</v>
      </c>
      <c r="N2799" s="113" t="str">
        <f t="shared" si="172"/>
        <v>42954FTV</v>
      </c>
      <c r="O2799" s="21">
        <v>42954</v>
      </c>
      <c r="P2799" s="122" t="s">
        <v>279</v>
      </c>
      <c r="Q2799" s="116">
        <v>67</v>
      </c>
      <c r="R2799" s="11">
        <v>67.22</v>
      </c>
      <c r="S2799" s="11">
        <v>1466486</v>
      </c>
      <c r="T2799" s="78">
        <f t="shared" ref="T2799:T2862" si="174">AVERAGE(S2769:S2798)</f>
        <v>1201986.4666666666</v>
      </c>
      <c r="U2799" s="11">
        <f t="shared" si="173"/>
        <v>7.4410301818639897E-4</v>
      </c>
      <c r="V2799" s="119">
        <f t="shared" ref="V2799:V2862" si="175">_xlfn.STDEV.S(U2769:U2798)*(250)^0.5</f>
        <v>1.9560568810758683</v>
      </c>
    </row>
    <row r="2800" spans="2:22">
      <c r="B2800" s="21">
        <v>42927</v>
      </c>
      <c r="C2800" s="122" t="s">
        <v>332</v>
      </c>
      <c r="D2800" s="116">
        <v>78.760000000000005</v>
      </c>
      <c r="E2800" s="11">
        <v>79.11</v>
      </c>
      <c r="F2800" s="12">
        <v>1382926</v>
      </c>
      <c r="H2800" s="21">
        <v>42998</v>
      </c>
      <c r="I2800" s="122" t="s">
        <v>71</v>
      </c>
      <c r="J2800" s="117">
        <v>39.909999999999997</v>
      </c>
      <c r="K2800" s="96">
        <v>39.72</v>
      </c>
      <c r="L2800" s="12">
        <v>1452226</v>
      </c>
      <c r="N2800" s="113" t="str">
        <f t="shared" si="172"/>
        <v>42955FTV</v>
      </c>
      <c r="O2800" s="21">
        <v>42955</v>
      </c>
      <c r="P2800" s="122" t="s">
        <v>279</v>
      </c>
      <c r="Q2800" s="116">
        <v>66.97</v>
      </c>
      <c r="R2800" s="11">
        <v>66.92</v>
      </c>
      <c r="S2800" s="11">
        <v>1172554</v>
      </c>
      <c r="T2800" s="78">
        <f t="shared" si="174"/>
        <v>1244417.5</v>
      </c>
      <c r="U2800" s="11">
        <f t="shared" si="173"/>
        <v>-4.4729461783362835E-3</v>
      </c>
      <c r="V2800" s="119">
        <f t="shared" si="175"/>
        <v>1.9565657456592711</v>
      </c>
    </row>
    <row r="2801" spans="2:22">
      <c r="B2801" s="21">
        <v>42927</v>
      </c>
      <c r="C2801" s="122" t="s">
        <v>333</v>
      </c>
      <c r="D2801" s="116">
        <v>165</v>
      </c>
      <c r="E2801" s="11">
        <v>165.2</v>
      </c>
      <c r="F2801" s="12">
        <v>1075608</v>
      </c>
      <c r="H2801" s="21">
        <v>42998</v>
      </c>
      <c r="I2801" s="122" t="s">
        <v>72</v>
      </c>
      <c r="J2801" s="117">
        <v>348.45334000000003</v>
      </c>
      <c r="K2801" s="96">
        <v>348.79</v>
      </c>
      <c r="L2801" s="12">
        <v>487583.99</v>
      </c>
      <c r="N2801" s="113" t="str">
        <f t="shared" si="172"/>
        <v>42956FTV</v>
      </c>
      <c r="O2801" s="21">
        <v>42956</v>
      </c>
      <c r="P2801" s="122" t="s">
        <v>279</v>
      </c>
      <c r="Q2801" s="116">
        <v>66.86</v>
      </c>
      <c r="R2801" s="11">
        <v>66.819999999999993</v>
      </c>
      <c r="S2801" s="11">
        <v>949895</v>
      </c>
      <c r="T2801" s="78">
        <f t="shared" si="174"/>
        <v>1272656.6333333333</v>
      </c>
      <c r="U2801" s="11">
        <f t="shared" si="173"/>
        <v>-1.4954391900128265E-3</v>
      </c>
      <c r="V2801" s="119">
        <f t="shared" si="175"/>
        <v>1.9546022084982777</v>
      </c>
    </row>
    <row r="2802" spans="2:22">
      <c r="B2802" s="21">
        <v>42927</v>
      </c>
      <c r="C2802" s="122" t="s">
        <v>334</v>
      </c>
      <c r="D2802" s="116">
        <v>123.18</v>
      </c>
      <c r="E2802" s="11">
        <v>122.61</v>
      </c>
      <c r="F2802" s="12">
        <v>587090</v>
      </c>
      <c r="H2802" s="21">
        <v>42998</v>
      </c>
      <c r="I2802" s="122" t="s">
        <v>73</v>
      </c>
      <c r="J2802" s="117">
        <v>123.66</v>
      </c>
      <c r="K2802" s="96">
        <v>124.42</v>
      </c>
      <c r="L2802" s="12">
        <v>470495</v>
      </c>
      <c r="N2802" s="113" t="str">
        <f t="shared" si="172"/>
        <v>42957FTV</v>
      </c>
      <c r="O2802" s="21">
        <v>42957</v>
      </c>
      <c r="P2802" s="122" t="s">
        <v>279</v>
      </c>
      <c r="Q2802" s="116">
        <v>66.55</v>
      </c>
      <c r="R2802" s="11">
        <v>65.53</v>
      </c>
      <c r="S2802" s="11">
        <v>1037650</v>
      </c>
      <c r="T2802" s="78">
        <f t="shared" si="174"/>
        <v>1290698.1666666667</v>
      </c>
      <c r="U2802" s="11">
        <f t="shared" si="173"/>
        <v>-1.9494383877204906E-2</v>
      </c>
      <c r="V2802" s="119">
        <f t="shared" si="175"/>
        <v>1.9542526597864234</v>
      </c>
    </row>
    <row r="2803" spans="2:22">
      <c r="B2803" s="21">
        <v>42927</v>
      </c>
      <c r="C2803" s="122" t="s">
        <v>335</v>
      </c>
      <c r="D2803" s="116">
        <v>43.05</v>
      </c>
      <c r="E2803" s="11">
        <v>42.99</v>
      </c>
      <c r="F2803" s="12">
        <v>4885977</v>
      </c>
      <c r="H2803" s="21">
        <v>42999</v>
      </c>
      <c r="I2803" s="122" t="s">
        <v>24</v>
      </c>
      <c r="J2803" s="117">
        <v>30.03</v>
      </c>
      <c r="K2803" s="96">
        <v>30.1</v>
      </c>
      <c r="L2803" s="12">
        <v>4502975</v>
      </c>
      <c r="N2803" s="113" t="str">
        <f t="shared" si="172"/>
        <v>42958FTV</v>
      </c>
      <c r="O2803" s="21">
        <v>42958</v>
      </c>
      <c r="P2803" s="122" t="s">
        <v>279</v>
      </c>
      <c r="Q2803" s="116">
        <v>65.62</v>
      </c>
      <c r="R2803" s="11">
        <v>65.599999999999994</v>
      </c>
      <c r="S2803" s="11">
        <v>705131</v>
      </c>
      <c r="T2803" s="78">
        <f t="shared" si="174"/>
        <v>1299695.4666666666</v>
      </c>
      <c r="U2803" s="11">
        <f t="shared" si="173"/>
        <v>1.0676428986377041E-3</v>
      </c>
      <c r="V2803" s="119">
        <f t="shared" si="175"/>
        <v>1.9539275589793654</v>
      </c>
    </row>
    <row r="2804" spans="2:22">
      <c r="B2804" s="21">
        <v>42927</v>
      </c>
      <c r="C2804" s="122" t="s">
        <v>336</v>
      </c>
      <c r="D2804" s="116">
        <v>87.05</v>
      </c>
      <c r="E2804" s="11">
        <v>87.26</v>
      </c>
      <c r="F2804" s="12">
        <v>2792873</v>
      </c>
      <c r="H2804" s="21">
        <v>42999</v>
      </c>
      <c r="I2804" s="122" t="s">
        <v>25</v>
      </c>
      <c r="J2804" s="117">
        <v>38.86</v>
      </c>
      <c r="K2804" s="96">
        <v>39.1</v>
      </c>
      <c r="L2804" s="12">
        <v>14046525</v>
      </c>
      <c r="N2804" s="113" t="str">
        <f t="shared" si="172"/>
        <v>42961FTV</v>
      </c>
      <c r="O2804" s="21">
        <v>42961</v>
      </c>
      <c r="P2804" s="122" t="s">
        <v>279</v>
      </c>
      <c r="Q2804" s="116">
        <v>66.099999999999994</v>
      </c>
      <c r="R2804" s="11">
        <v>66.25</v>
      </c>
      <c r="S2804" s="11">
        <v>494553</v>
      </c>
      <c r="T2804" s="78">
        <f t="shared" si="174"/>
        <v>1307231</v>
      </c>
      <c r="U2804" s="11">
        <f t="shared" si="173"/>
        <v>9.8597689162883244E-3</v>
      </c>
      <c r="V2804" s="119">
        <f t="shared" si="175"/>
        <v>1.9536432335729779</v>
      </c>
    </row>
    <row r="2805" spans="2:22">
      <c r="B2805" s="21">
        <v>42927</v>
      </c>
      <c r="C2805" s="122" t="s">
        <v>337</v>
      </c>
      <c r="D2805" s="116">
        <v>55.88</v>
      </c>
      <c r="E2805" s="11">
        <v>49.485329999999998</v>
      </c>
      <c r="F2805" s="12">
        <v>4335222</v>
      </c>
      <c r="H2805" s="21">
        <v>42999</v>
      </c>
      <c r="I2805" s="122" t="s">
        <v>26</v>
      </c>
      <c r="J2805" s="117">
        <v>933</v>
      </c>
      <c r="K2805" s="96">
        <v>932.45</v>
      </c>
      <c r="L2805" s="12">
        <v>1290607</v>
      </c>
      <c r="N2805" s="113" t="str">
        <f t="shared" si="172"/>
        <v>42962FTV</v>
      </c>
      <c r="O2805" s="21">
        <v>42962</v>
      </c>
      <c r="P2805" s="122" t="s">
        <v>279</v>
      </c>
      <c r="Q2805" s="116">
        <v>66.2</v>
      </c>
      <c r="R2805" s="11">
        <v>66.12</v>
      </c>
      <c r="S2805" s="11">
        <v>595496</v>
      </c>
      <c r="T2805" s="78">
        <f t="shared" si="174"/>
        <v>1312866.0333333334</v>
      </c>
      <c r="U2805" s="11">
        <f t="shared" si="173"/>
        <v>-1.9641919135081243E-3</v>
      </c>
      <c r="V2805" s="119">
        <f t="shared" si="175"/>
        <v>1.9549492824007604</v>
      </c>
    </row>
    <row r="2806" spans="2:22">
      <c r="B2806" s="21">
        <v>42927</v>
      </c>
      <c r="C2806" s="122" t="s">
        <v>338</v>
      </c>
      <c r="D2806" s="116">
        <v>31.34</v>
      </c>
      <c r="E2806" s="11">
        <v>31.43</v>
      </c>
      <c r="F2806" s="12">
        <v>6192402</v>
      </c>
      <c r="H2806" s="21">
        <v>42999</v>
      </c>
      <c r="I2806" s="122" t="s">
        <v>27</v>
      </c>
      <c r="J2806" s="117">
        <v>948.13</v>
      </c>
      <c r="K2806" s="96">
        <v>947.55</v>
      </c>
      <c r="L2806" s="12">
        <v>1370685</v>
      </c>
      <c r="N2806" s="113" t="str">
        <f t="shared" si="172"/>
        <v>42963FTV</v>
      </c>
      <c r="O2806" s="21">
        <v>42963</v>
      </c>
      <c r="P2806" s="122" t="s">
        <v>279</v>
      </c>
      <c r="Q2806" s="116">
        <v>66.31</v>
      </c>
      <c r="R2806" s="11">
        <v>66.150000000000006</v>
      </c>
      <c r="S2806" s="11">
        <v>645224</v>
      </c>
      <c r="T2806" s="78">
        <f t="shared" si="174"/>
        <v>1310962.6000000001</v>
      </c>
      <c r="U2806" s="11">
        <f t="shared" si="173"/>
        <v>4.5361760814123623E-4</v>
      </c>
      <c r="V2806" s="119">
        <f t="shared" si="175"/>
        <v>0.15216652686480867</v>
      </c>
    </row>
    <row r="2807" spans="2:22">
      <c r="B2807" s="21">
        <v>42927</v>
      </c>
      <c r="C2807" s="122" t="s">
        <v>339</v>
      </c>
      <c r="D2807" s="116">
        <v>246.68</v>
      </c>
      <c r="E2807" s="11">
        <v>246.53</v>
      </c>
      <c r="F2807" s="12">
        <v>350834</v>
      </c>
      <c r="H2807" s="21">
        <v>42999</v>
      </c>
      <c r="I2807" s="122" t="s">
        <v>28</v>
      </c>
      <c r="J2807" s="117">
        <v>86.8</v>
      </c>
      <c r="K2807" s="96">
        <v>86.35</v>
      </c>
      <c r="L2807" s="12">
        <v>408305</v>
      </c>
      <c r="N2807" s="113" t="str">
        <f t="shared" si="172"/>
        <v>42964FTV</v>
      </c>
      <c r="O2807" s="21">
        <v>42964</v>
      </c>
      <c r="P2807" s="122" t="s">
        <v>279</v>
      </c>
      <c r="Q2807" s="116">
        <v>65.87</v>
      </c>
      <c r="R2807" s="11">
        <v>65.16</v>
      </c>
      <c r="S2807" s="11">
        <v>545727</v>
      </c>
      <c r="T2807" s="78">
        <f t="shared" si="174"/>
        <v>1302730.1666666667</v>
      </c>
      <c r="U2807" s="11">
        <f t="shared" si="173"/>
        <v>-1.5079106827120417E-2</v>
      </c>
      <c r="V2807" s="119">
        <f t="shared" si="175"/>
        <v>0.15192832816423477</v>
      </c>
    </row>
    <row r="2808" spans="2:22">
      <c r="B2808" s="21">
        <v>42927</v>
      </c>
      <c r="C2808" s="122" t="s">
        <v>340</v>
      </c>
      <c r="D2808" s="116">
        <v>94.9</v>
      </c>
      <c r="E2808" s="11">
        <v>96.25</v>
      </c>
      <c r="F2808" s="12">
        <v>1257201</v>
      </c>
      <c r="H2808" s="21">
        <v>42999</v>
      </c>
      <c r="I2808" s="122" t="s">
        <v>29</v>
      </c>
      <c r="J2808" s="117">
        <v>95.56</v>
      </c>
      <c r="K2808" s="96">
        <v>96.34</v>
      </c>
      <c r="L2808" s="12">
        <v>683542</v>
      </c>
      <c r="N2808" s="113" t="str">
        <f t="shared" si="172"/>
        <v>42965FTV</v>
      </c>
      <c r="O2808" s="21">
        <v>42965</v>
      </c>
      <c r="P2808" s="122" t="s">
        <v>279</v>
      </c>
      <c r="Q2808" s="116">
        <v>64.95</v>
      </c>
      <c r="R2808" s="11">
        <v>65.03</v>
      </c>
      <c r="S2808" s="11">
        <v>963478</v>
      </c>
      <c r="T2808" s="78">
        <f t="shared" si="174"/>
        <v>1271731.3</v>
      </c>
      <c r="U2808" s="11">
        <f t="shared" si="173"/>
        <v>-1.9970818527838934E-3</v>
      </c>
      <c r="V2808" s="119">
        <f t="shared" si="175"/>
        <v>0.15837284248757785</v>
      </c>
    </row>
    <row r="2809" spans="2:22">
      <c r="B2809" s="21">
        <v>42927</v>
      </c>
      <c r="C2809" s="122" t="s">
        <v>341</v>
      </c>
      <c r="D2809" s="116">
        <v>72.75</v>
      </c>
      <c r="E2809" s="11">
        <v>75.95</v>
      </c>
      <c r="F2809" s="12">
        <v>984814</v>
      </c>
      <c r="H2809" s="21">
        <v>42999</v>
      </c>
      <c r="I2809" s="122" t="s">
        <v>30</v>
      </c>
      <c r="J2809" s="117">
        <v>28.05</v>
      </c>
      <c r="K2809" s="96">
        <v>27.86</v>
      </c>
      <c r="L2809" s="12">
        <v>2745206</v>
      </c>
      <c r="N2809" s="113" t="str">
        <f t="shared" si="172"/>
        <v>42968FTV</v>
      </c>
      <c r="O2809" s="21">
        <v>42968</v>
      </c>
      <c r="P2809" s="122" t="s">
        <v>279</v>
      </c>
      <c r="Q2809" s="116">
        <v>65</v>
      </c>
      <c r="R2809" s="11">
        <v>65.42</v>
      </c>
      <c r="S2809" s="11">
        <v>710550</v>
      </c>
      <c r="T2809" s="78">
        <f t="shared" si="174"/>
        <v>1266709.0666666667</v>
      </c>
      <c r="U2809" s="11">
        <f t="shared" si="173"/>
        <v>5.979320229177367E-3</v>
      </c>
      <c r="V2809" s="119">
        <f t="shared" si="175"/>
        <v>0.15708818083315598</v>
      </c>
    </row>
    <row r="2810" spans="2:22">
      <c r="B2810" s="21">
        <v>42927</v>
      </c>
      <c r="C2810" s="122" t="s">
        <v>342</v>
      </c>
      <c r="D2810" s="116">
        <v>224.95</v>
      </c>
      <c r="E2810" s="11">
        <v>220.72</v>
      </c>
      <c r="F2810" s="12">
        <v>490181</v>
      </c>
      <c r="H2810" s="21">
        <v>42999</v>
      </c>
      <c r="I2810" s="122" t="s">
        <v>31</v>
      </c>
      <c r="J2810" s="117">
        <v>52.2</v>
      </c>
      <c r="K2810" s="96">
        <v>52</v>
      </c>
      <c r="L2810" s="12">
        <v>649583</v>
      </c>
      <c r="N2810" s="113" t="str">
        <f t="shared" si="172"/>
        <v>42969FTV</v>
      </c>
      <c r="O2810" s="21">
        <v>42969</v>
      </c>
      <c r="P2810" s="122" t="s">
        <v>279</v>
      </c>
      <c r="Q2810" s="116">
        <v>65.59</v>
      </c>
      <c r="R2810" s="11">
        <v>65.86</v>
      </c>
      <c r="S2810" s="11">
        <v>777852</v>
      </c>
      <c r="T2810" s="78">
        <f t="shared" si="174"/>
        <v>1224557.7333333334</v>
      </c>
      <c r="U2810" s="11">
        <f t="shared" si="173"/>
        <v>6.7032548379804416E-3</v>
      </c>
      <c r="V2810" s="119">
        <f t="shared" si="175"/>
        <v>0.15446659464530688</v>
      </c>
    </row>
    <row r="2811" spans="2:22">
      <c r="B2811" s="21">
        <v>42927</v>
      </c>
      <c r="C2811" s="122" t="s">
        <v>343</v>
      </c>
      <c r="D2811" s="116">
        <v>78.069999999999993</v>
      </c>
      <c r="E2811" s="11">
        <v>77.41</v>
      </c>
      <c r="F2811" s="12">
        <v>1108715</v>
      </c>
      <c r="H2811" s="21">
        <v>42999</v>
      </c>
      <c r="I2811" s="122" t="s">
        <v>32</v>
      </c>
      <c r="J2811" s="117">
        <v>229.89</v>
      </c>
      <c r="K2811" s="96">
        <v>231.29</v>
      </c>
      <c r="L2811" s="12">
        <v>1800822</v>
      </c>
      <c r="N2811" s="113" t="str">
        <f t="shared" si="172"/>
        <v>42970FTV</v>
      </c>
      <c r="O2811" s="21">
        <v>42970</v>
      </c>
      <c r="P2811" s="122" t="s">
        <v>279</v>
      </c>
      <c r="Q2811" s="116">
        <v>65.64</v>
      </c>
      <c r="R2811" s="11">
        <v>65.03</v>
      </c>
      <c r="S2811" s="11">
        <v>641212</v>
      </c>
      <c r="T2811" s="78">
        <f t="shared" si="174"/>
        <v>1213644.4666666666</v>
      </c>
      <c r="U2811" s="11">
        <f t="shared" si="173"/>
        <v>-1.2682575067157765E-2</v>
      </c>
      <c r="V2811" s="119">
        <f t="shared" si="175"/>
        <v>0.15238576976535503</v>
      </c>
    </row>
    <row r="2812" spans="2:22">
      <c r="B2812" s="21">
        <v>42927</v>
      </c>
      <c r="C2812" s="122" t="s">
        <v>344</v>
      </c>
      <c r="D2812" s="116">
        <v>210.41</v>
      </c>
      <c r="E2812" s="11">
        <v>209.66</v>
      </c>
      <c r="F2812" s="12">
        <v>1268059</v>
      </c>
      <c r="H2812" s="21">
        <v>42999</v>
      </c>
      <c r="I2812" s="122" t="s">
        <v>33</v>
      </c>
      <c r="J2812" s="117">
        <v>32.36</v>
      </c>
      <c r="K2812" s="96">
        <v>32.46</v>
      </c>
      <c r="L2812" s="12">
        <v>1411165</v>
      </c>
      <c r="N2812" s="113" t="str">
        <f t="shared" si="172"/>
        <v>42971FTV</v>
      </c>
      <c r="O2812" s="21">
        <v>42971</v>
      </c>
      <c r="P2812" s="122" t="s">
        <v>279</v>
      </c>
      <c r="Q2812" s="116">
        <v>65.12</v>
      </c>
      <c r="R2812" s="11">
        <v>64.88</v>
      </c>
      <c r="S2812" s="11">
        <v>1167335</v>
      </c>
      <c r="T2812" s="78">
        <f t="shared" si="174"/>
        <v>1197735.1000000001</v>
      </c>
      <c r="U2812" s="11">
        <f t="shared" si="173"/>
        <v>-2.3092920739030813E-3</v>
      </c>
      <c r="V2812" s="119">
        <f t="shared" si="175"/>
        <v>0.15405933098122385</v>
      </c>
    </row>
    <row r="2813" spans="2:22">
      <c r="B2813" s="21">
        <v>42927</v>
      </c>
      <c r="C2813" s="122" t="s">
        <v>345</v>
      </c>
      <c r="D2813" s="116">
        <v>50.57</v>
      </c>
      <c r="E2813" s="11">
        <v>49.98</v>
      </c>
      <c r="F2813" s="12">
        <v>1929276</v>
      </c>
      <c r="H2813" s="21">
        <v>42999</v>
      </c>
      <c r="I2813" s="122" t="s">
        <v>34</v>
      </c>
      <c r="J2813" s="117">
        <v>175.17</v>
      </c>
      <c r="K2813" s="96">
        <v>175.59</v>
      </c>
      <c r="L2813" s="12">
        <v>436280</v>
      </c>
      <c r="N2813" s="113" t="str">
        <f t="shared" si="172"/>
        <v>42972FTV</v>
      </c>
      <c r="O2813" s="21">
        <v>42972</v>
      </c>
      <c r="P2813" s="122" t="s">
        <v>279</v>
      </c>
      <c r="Q2813" s="116">
        <v>65.05</v>
      </c>
      <c r="R2813" s="11">
        <v>64.69</v>
      </c>
      <c r="S2813" s="11">
        <v>1407834</v>
      </c>
      <c r="T2813" s="78">
        <f t="shared" si="174"/>
        <v>1207666.9666666666</v>
      </c>
      <c r="U2813" s="11">
        <f t="shared" si="173"/>
        <v>-2.9327797512633978E-3</v>
      </c>
      <c r="V2813" s="119">
        <f t="shared" si="175"/>
        <v>0.1535327819058982</v>
      </c>
    </row>
    <row r="2814" spans="2:22">
      <c r="B2814" s="21">
        <v>42927</v>
      </c>
      <c r="C2814" s="122" t="s">
        <v>346</v>
      </c>
      <c r="D2814" s="116">
        <v>73.849999999999994</v>
      </c>
      <c r="E2814" s="11">
        <v>73.430000000000007</v>
      </c>
      <c r="F2814" s="12">
        <v>5513168</v>
      </c>
      <c r="H2814" s="21">
        <v>42999</v>
      </c>
      <c r="I2814" s="122" t="s">
        <v>35</v>
      </c>
      <c r="J2814" s="117">
        <v>43.5</v>
      </c>
      <c r="K2814" s="96">
        <v>43.48</v>
      </c>
      <c r="L2814" s="12">
        <v>9634317</v>
      </c>
      <c r="N2814" s="113" t="str">
        <f t="shared" si="172"/>
        <v>42975FTV</v>
      </c>
      <c r="O2814" s="21">
        <v>42975</v>
      </c>
      <c r="P2814" s="122" t="s">
        <v>279</v>
      </c>
      <c r="Q2814" s="116">
        <v>64.95</v>
      </c>
      <c r="R2814" s="11">
        <v>64.489999999999995</v>
      </c>
      <c r="S2814" s="11">
        <v>697203</v>
      </c>
      <c r="T2814" s="78">
        <f t="shared" si="174"/>
        <v>1217481.8999999999</v>
      </c>
      <c r="U2814" s="11">
        <f t="shared" si="173"/>
        <v>-3.0964570336081102E-3</v>
      </c>
      <c r="V2814" s="119">
        <f t="shared" si="175"/>
        <v>0.15362904619168832</v>
      </c>
    </row>
    <row r="2815" spans="2:22">
      <c r="B2815" s="21">
        <v>42927</v>
      </c>
      <c r="C2815" s="122" t="s">
        <v>347</v>
      </c>
      <c r="D2815" s="116">
        <v>117.71</v>
      </c>
      <c r="E2815" s="11">
        <v>117.29</v>
      </c>
      <c r="F2815" s="12">
        <v>1590379</v>
      </c>
      <c r="H2815" s="21">
        <v>42999</v>
      </c>
      <c r="I2815" s="122" t="s">
        <v>36</v>
      </c>
      <c r="J2815" s="117">
        <v>95.54</v>
      </c>
      <c r="K2815" s="96">
        <v>94.84</v>
      </c>
      <c r="L2815" s="12">
        <v>1710810</v>
      </c>
      <c r="N2815" s="113" t="str">
        <f t="shared" si="172"/>
        <v>42976FTV</v>
      </c>
      <c r="O2815" s="21">
        <v>42976</v>
      </c>
      <c r="P2815" s="122" t="s">
        <v>279</v>
      </c>
      <c r="Q2815" s="116">
        <v>64.260000000000005</v>
      </c>
      <c r="R2815" s="11">
        <v>64.459999999999994</v>
      </c>
      <c r="S2815" s="11">
        <v>1812778</v>
      </c>
      <c r="T2815" s="78">
        <f t="shared" si="174"/>
        <v>1194447.8666666667</v>
      </c>
      <c r="U2815" s="11">
        <f t="shared" si="173"/>
        <v>-4.6529663499418991E-4</v>
      </c>
      <c r="V2815" s="119">
        <f t="shared" si="175"/>
        <v>0.15267598040650041</v>
      </c>
    </row>
    <row r="2816" spans="2:22">
      <c r="B2816" s="21">
        <v>42927</v>
      </c>
      <c r="C2816" s="122" t="s">
        <v>348</v>
      </c>
      <c r="D2816" s="116">
        <v>23.79</v>
      </c>
      <c r="E2816" s="11">
        <v>23.67</v>
      </c>
      <c r="F2816" s="12">
        <v>5674876</v>
      </c>
      <c r="H2816" s="21">
        <v>42999</v>
      </c>
      <c r="I2816" s="122" t="s">
        <v>37</v>
      </c>
      <c r="J2816" s="117">
        <v>13.33</v>
      </c>
      <c r="K2816" s="96">
        <v>13.4</v>
      </c>
      <c r="L2816" s="12">
        <v>5855817</v>
      </c>
      <c r="N2816" s="113" t="str">
        <f t="shared" si="172"/>
        <v>42977FTV</v>
      </c>
      <c r="O2816" s="21">
        <v>42977</v>
      </c>
      <c r="P2816" s="122" t="s">
        <v>279</v>
      </c>
      <c r="Q2816" s="116">
        <v>64.42</v>
      </c>
      <c r="R2816" s="11">
        <v>64.8</v>
      </c>
      <c r="S2816" s="11">
        <v>1586256</v>
      </c>
      <c r="T2816" s="78">
        <f t="shared" si="174"/>
        <v>1220543.8666666667</v>
      </c>
      <c r="U2816" s="11">
        <f t="shared" si="173"/>
        <v>5.2607269709373369E-3</v>
      </c>
      <c r="V2816" s="119">
        <f t="shared" si="175"/>
        <v>0.15154012480691822</v>
      </c>
    </row>
    <row r="2817" spans="2:22">
      <c r="B2817" s="21">
        <v>42927</v>
      </c>
      <c r="C2817" s="122" t="s">
        <v>349</v>
      </c>
      <c r="D2817" s="116">
        <v>53.92</v>
      </c>
      <c r="E2817" s="11">
        <v>54.2</v>
      </c>
      <c r="F2817" s="12">
        <v>3289703</v>
      </c>
      <c r="H2817" s="21">
        <v>42999</v>
      </c>
      <c r="I2817" s="122" t="s">
        <v>38</v>
      </c>
      <c r="J2817" s="117">
        <v>24.26</v>
      </c>
      <c r="K2817" s="96">
        <v>24.5</v>
      </c>
      <c r="L2817" s="12">
        <v>5805738</v>
      </c>
      <c r="N2817" s="113" t="str">
        <f t="shared" si="172"/>
        <v>42978FTV</v>
      </c>
      <c r="O2817" s="21">
        <v>42978</v>
      </c>
      <c r="P2817" s="122" t="s">
        <v>279</v>
      </c>
      <c r="Q2817" s="116">
        <v>64.849999999999994</v>
      </c>
      <c r="R2817" s="11">
        <v>64.97</v>
      </c>
      <c r="S2817" s="11">
        <v>1293294</v>
      </c>
      <c r="T2817" s="78">
        <f t="shared" si="174"/>
        <v>1226732.3666666667</v>
      </c>
      <c r="U2817" s="11">
        <f t="shared" si="173"/>
        <v>2.6200215342106789E-3</v>
      </c>
      <c r="V2817" s="119">
        <f t="shared" si="175"/>
        <v>0.1519479234733658</v>
      </c>
    </row>
    <row r="2818" spans="2:22">
      <c r="B2818" s="21">
        <v>42927</v>
      </c>
      <c r="C2818" s="122" t="s">
        <v>350</v>
      </c>
      <c r="D2818" s="116">
        <v>62.82</v>
      </c>
      <c r="E2818" s="11">
        <v>62.34</v>
      </c>
      <c r="F2818" s="12">
        <v>6877466</v>
      </c>
      <c r="H2818" s="21">
        <v>42999</v>
      </c>
      <c r="I2818" s="122" t="s">
        <v>39</v>
      </c>
      <c r="J2818" s="117">
        <v>77.790000000000006</v>
      </c>
      <c r="K2818" s="96">
        <v>77.650000000000006</v>
      </c>
      <c r="L2818" s="12">
        <v>1365982</v>
      </c>
      <c r="N2818" s="113" t="str">
        <f t="shared" si="172"/>
        <v>42979FTV</v>
      </c>
      <c r="O2818" s="21">
        <v>42979</v>
      </c>
      <c r="P2818" s="122" t="s">
        <v>279</v>
      </c>
      <c r="Q2818" s="117">
        <v>65.25</v>
      </c>
      <c r="R2818" s="96">
        <v>65.099999999999994</v>
      </c>
      <c r="S2818" s="11">
        <v>814152</v>
      </c>
      <c r="T2818" s="78">
        <f t="shared" si="174"/>
        <v>1217904.8</v>
      </c>
      <c r="U2818" s="11">
        <f t="shared" si="173"/>
        <v>1.9989243220839398E-3</v>
      </c>
      <c r="V2818" s="119">
        <f t="shared" si="175"/>
        <v>0.15025245688101657</v>
      </c>
    </row>
    <row r="2819" spans="2:22">
      <c r="B2819" s="21">
        <v>42927</v>
      </c>
      <c r="C2819" s="122" t="s">
        <v>351</v>
      </c>
      <c r="D2819" s="116">
        <v>11.53</v>
      </c>
      <c r="E2819" s="11">
        <v>11.59</v>
      </c>
      <c r="F2819" s="12">
        <v>10410178</v>
      </c>
      <c r="H2819" s="21">
        <v>42999</v>
      </c>
      <c r="I2819" s="122" t="s">
        <v>40</v>
      </c>
      <c r="J2819" s="117">
        <v>73.19</v>
      </c>
      <c r="K2819" s="96">
        <v>72.2</v>
      </c>
      <c r="L2819" s="12">
        <v>1566082</v>
      </c>
      <c r="N2819" s="113" t="str">
        <f t="shared" si="172"/>
        <v>42983FTV</v>
      </c>
      <c r="O2819" s="21">
        <v>42983</v>
      </c>
      <c r="P2819" s="122" t="s">
        <v>279</v>
      </c>
      <c r="Q2819" s="117">
        <v>64.989999999999995</v>
      </c>
      <c r="R2819" s="96">
        <v>65.09</v>
      </c>
      <c r="S2819" s="11">
        <v>1043342</v>
      </c>
      <c r="T2819" s="78">
        <f t="shared" si="174"/>
        <v>1202237.9666666666</v>
      </c>
      <c r="U2819" s="11">
        <f t="shared" si="173"/>
        <v>-1.53621630227503E-4</v>
      </c>
      <c r="V2819" s="119">
        <f t="shared" si="175"/>
        <v>0.14962543275640053</v>
      </c>
    </row>
    <row r="2820" spans="2:22">
      <c r="B2820" s="21">
        <v>42927</v>
      </c>
      <c r="C2820" s="122" t="s">
        <v>352</v>
      </c>
      <c r="D2820" s="116">
        <v>45.83</v>
      </c>
      <c r="E2820" s="11">
        <v>45.48</v>
      </c>
      <c r="F2820" s="12">
        <v>8454689</v>
      </c>
      <c r="H2820" s="21">
        <v>42999</v>
      </c>
      <c r="I2820" s="122" t="s">
        <v>41</v>
      </c>
      <c r="J2820" s="117">
        <v>29.09</v>
      </c>
      <c r="K2820" s="96">
        <v>28.57</v>
      </c>
      <c r="L2820" s="12">
        <v>3170060</v>
      </c>
      <c r="N2820" s="113" t="str">
        <f t="shared" ref="N2820:N2883" si="176">O2820&amp;P2820</f>
        <v>42984FTV</v>
      </c>
      <c r="O2820" s="21">
        <v>42984</v>
      </c>
      <c r="P2820" s="122" t="s">
        <v>279</v>
      </c>
      <c r="Q2820" s="117">
        <v>65.5</v>
      </c>
      <c r="R2820" s="96">
        <v>64.73</v>
      </c>
      <c r="S2820" s="11">
        <v>1907766</v>
      </c>
      <c r="T2820" s="78">
        <f t="shared" si="174"/>
        <v>1196900.4666666666</v>
      </c>
      <c r="U2820" s="11">
        <f t="shared" si="173"/>
        <v>-5.5461550268770948E-3</v>
      </c>
      <c r="V2820" s="119">
        <f t="shared" si="175"/>
        <v>0.1496575112849127</v>
      </c>
    </row>
    <row r="2821" spans="2:22">
      <c r="B2821" s="21">
        <v>42927</v>
      </c>
      <c r="C2821" s="122" t="s">
        <v>353</v>
      </c>
      <c r="D2821" s="116">
        <v>70</v>
      </c>
      <c r="E2821" s="11">
        <v>69.989999999999995</v>
      </c>
      <c r="F2821" s="12">
        <v>17460022</v>
      </c>
      <c r="H2821" s="21">
        <v>42999</v>
      </c>
      <c r="I2821" s="122" t="s">
        <v>42</v>
      </c>
      <c r="J2821" s="117">
        <v>158.87</v>
      </c>
      <c r="K2821" s="96">
        <v>159.19</v>
      </c>
      <c r="L2821" s="12">
        <v>3082093</v>
      </c>
      <c r="N2821" s="113" t="str">
        <f t="shared" si="176"/>
        <v>42985FTV</v>
      </c>
      <c r="O2821" s="21">
        <v>42985</v>
      </c>
      <c r="P2821" s="122" t="s">
        <v>279</v>
      </c>
      <c r="Q2821" s="117">
        <v>64.94</v>
      </c>
      <c r="R2821" s="96">
        <v>65.569999999999993</v>
      </c>
      <c r="S2821" s="11">
        <v>816615</v>
      </c>
      <c r="T2821" s="78">
        <f t="shared" si="174"/>
        <v>1203269.0666666667</v>
      </c>
      <c r="U2821" s="11">
        <f t="shared" ref="U2821:U2884" si="177">LN(R2821/R2820)</f>
        <v>1.2893501718109168E-2</v>
      </c>
      <c r="V2821" s="119">
        <f t="shared" si="175"/>
        <v>0.15029988835361072</v>
      </c>
    </row>
    <row r="2822" spans="2:22">
      <c r="B2822" s="21">
        <v>42927</v>
      </c>
      <c r="C2822" s="122" t="s">
        <v>354</v>
      </c>
      <c r="D2822" s="116">
        <v>87.38</v>
      </c>
      <c r="E2822" s="11">
        <v>87.65</v>
      </c>
      <c r="F2822" s="12">
        <v>479936</v>
      </c>
      <c r="H2822" s="21">
        <v>42999</v>
      </c>
      <c r="I2822" s="122" t="s">
        <v>43</v>
      </c>
      <c r="J2822" s="117">
        <v>43.43</v>
      </c>
      <c r="K2822" s="96">
        <v>43.63</v>
      </c>
      <c r="L2822" s="12">
        <v>3521369</v>
      </c>
      <c r="N2822" s="113" t="str">
        <f t="shared" si="176"/>
        <v>42986FTV</v>
      </c>
      <c r="O2822" s="21">
        <v>42986</v>
      </c>
      <c r="P2822" s="122" t="s">
        <v>279</v>
      </c>
      <c r="Q2822" s="117">
        <v>65.53</v>
      </c>
      <c r="R2822" s="96">
        <v>66.48</v>
      </c>
      <c r="S2822" s="11">
        <v>1115138</v>
      </c>
      <c r="T2822" s="78">
        <f t="shared" si="174"/>
        <v>1172458.8999999999</v>
      </c>
      <c r="U2822" s="11">
        <f t="shared" si="177"/>
        <v>1.3782876271664826E-2</v>
      </c>
      <c r="V2822" s="119">
        <f t="shared" si="175"/>
        <v>0.14719438461131315</v>
      </c>
    </row>
    <row r="2823" spans="2:22">
      <c r="B2823" s="21">
        <v>42927</v>
      </c>
      <c r="C2823" s="122" t="s">
        <v>355</v>
      </c>
      <c r="D2823" s="116">
        <v>164.91</v>
      </c>
      <c r="E2823" s="11">
        <v>165.17</v>
      </c>
      <c r="F2823" s="12">
        <v>987167</v>
      </c>
      <c r="H2823" s="21">
        <v>42999</v>
      </c>
      <c r="I2823" s="122" t="s">
        <v>44</v>
      </c>
      <c r="J2823" s="117">
        <v>55.12</v>
      </c>
      <c r="K2823" s="96">
        <v>54.35</v>
      </c>
      <c r="L2823" s="12">
        <v>2064698</v>
      </c>
      <c r="N2823" s="113" t="str">
        <f t="shared" si="176"/>
        <v>42989FTV</v>
      </c>
      <c r="O2823" s="21">
        <v>42989</v>
      </c>
      <c r="P2823" s="122" t="s">
        <v>279</v>
      </c>
      <c r="Q2823" s="117">
        <v>66.98</v>
      </c>
      <c r="R2823" s="96">
        <v>67.52</v>
      </c>
      <c r="S2823" s="11">
        <v>1462179</v>
      </c>
      <c r="T2823" s="78">
        <f t="shared" si="174"/>
        <v>1148268.8666666667</v>
      </c>
      <c r="U2823" s="11">
        <f t="shared" si="177"/>
        <v>1.5522699740508778E-2</v>
      </c>
      <c r="V2823" s="119">
        <f t="shared" si="175"/>
        <v>0.15069471924833752</v>
      </c>
    </row>
    <row r="2824" spans="2:22">
      <c r="B2824" s="21">
        <v>42927</v>
      </c>
      <c r="C2824" s="122" t="s">
        <v>356</v>
      </c>
      <c r="D2824" s="116">
        <v>594.33000000000004</v>
      </c>
      <c r="E2824" s="11">
        <v>592.58000000000004</v>
      </c>
      <c r="F2824" s="12">
        <v>243825</v>
      </c>
      <c r="H2824" s="21">
        <v>42999</v>
      </c>
      <c r="I2824" s="122" t="s">
        <v>45</v>
      </c>
      <c r="J2824" s="117">
        <v>66.989999999999995</v>
      </c>
      <c r="K2824" s="96">
        <v>67.34</v>
      </c>
      <c r="L2824" s="12">
        <v>1184614</v>
      </c>
      <c r="N2824" s="113" t="str">
        <f t="shared" si="176"/>
        <v>42990FTV</v>
      </c>
      <c r="O2824" s="21">
        <v>42990</v>
      </c>
      <c r="P2824" s="122" t="s">
        <v>279</v>
      </c>
      <c r="Q2824" s="117">
        <v>67.61</v>
      </c>
      <c r="R2824" s="96">
        <v>67.87</v>
      </c>
      <c r="S2824" s="11">
        <v>845973</v>
      </c>
      <c r="T2824" s="78">
        <f t="shared" si="174"/>
        <v>1123318</v>
      </c>
      <c r="U2824" s="11">
        <f t="shared" si="177"/>
        <v>5.1702604279655444E-3</v>
      </c>
      <c r="V2824" s="119">
        <f t="shared" si="175"/>
        <v>0.13262851454051172</v>
      </c>
    </row>
    <row r="2825" spans="2:22">
      <c r="B2825" s="21">
        <v>42927</v>
      </c>
      <c r="C2825" s="122" t="s">
        <v>357</v>
      </c>
      <c r="D2825" s="116">
        <v>30.55</v>
      </c>
      <c r="E2825" s="11">
        <v>31.37</v>
      </c>
      <c r="F2825" s="12">
        <v>28530452</v>
      </c>
      <c r="H2825" s="21">
        <v>42999</v>
      </c>
      <c r="I2825" s="122" t="s">
        <v>46</v>
      </c>
      <c r="J2825" s="117">
        <v>48.29</v>
      </c>
      <c r="K2825" s="96">
        <v>47.96</v>
      </c>
      <c r="L2825" s="12">
        <v>1053226</v>
      </c>
      <c r="N2825" s="113" t="str">
        <f t="shared" si="176"/>
        <v>42991FTV</v>
      </c>
      <c r="O2825" s="21">
        <v>42991</v>
      </c>
      <c r="P2825" s="122" t="s">
        <v>279</v>
      </c>
      <c r="Q2825" s="117">
        <v>67.73</v>
      </c>
      <c r="R2825" s="96">
        <v>68.69</v>
      </c>
      <c r="S2825" s="11">
        <v>1895246</v>
      </c>
      <c r="T2825" s="78">
        <f t="shared" si="174"/>
        <v>1085318.3999999999</v>
      </c>
      <c r="U2825" s="11">
        <f t="shared" si="177"/>
        <v>1.2009517510123165E-2</v>
      </c>
      <c r="V2825" s="119">
        <f t="shared" si="175"/>
        <v>0.13282917130159497</v>
      </c>
    </row>
    <row r="2826" spans="2:22">
      <c r="B2826" s="21">
        <v>42927</v>
      </c>
      <c r="C2826" s="122" t="s">
        <v>358</v>
      </c>
      <c r="D2826" s="116">
        <v>37.58</v>
      </c>
      <c r="E2826" s="11">
        <v>37.65</v>
      </c>
      <c r="F2826" s="12">
        <v>3208138</v>
      </c>
      <c r="H2826" s="21">
        <v>42999</v>
      </c>
      <c r="I2826" s="122" t="s">
        <v>47</v>
      </c>
      <c r="J2826" s="117">
        <v>37.4</v>
      </c>
      <c r="K2826" s="96">
        <v>37.53</v>
      </c>
      <c r="L2826" s="12">
        <v>2306324</v>
      </c>
      <c r="N2826" s="113" t="str">
        <f t="shared" si="176"/>
        <v>42992FTV</v>
      </c>
      <c r="O2826" s="21">
        <v>42992</v>
      </c>
      <c r="P2826" s="122" t="s">
        <v>279</v>
      </c>
      <c r="Q2826" s="117">
        <v>68.349999999999994</v>
      </c>
      <c r="R2826" s="96">
        <v>69.19</v>
      </c>
      <c r="S2826" s="11">
        <v>1816078</v>
      </c>
      <c r="T2826" s="78">
        <f t="shared" si="174"/>
        <v>1086817.5666666667</v>
      </c>
      <c r="U2826" s="11">
        <f t="shared" si="177"/>
        <v>7.2527152849295512E-3</v>
      </c>
      <c r="V2826" s="119">
        <f t="shared" si="175"/>
        <v>0.13532940696339019</v>
      </c>
    </row>
    <row r="2827" spans="2:22">
      <c r="B2827" s="21">
        <v>42927</v>
      </c>
      <c r="C2827" s="122" t="s">
        <v>359</v>
      </c>
      <c r="D2827" s="116">
        <v>16.350000000000001</v>
      </c>
      <c r="E2827" s="11">
        <v>16.32</v>
      </c>
      <c r="F2827" s="12">
        <v>1293392</v>
      </c>
      <c r="H2827" s="21">
        <v>42999</v>
      </c>
      <c r="I2827" s="122" t="s">
        <v>48</v>
      </c>
      <c r="J2827" s="117">
        <v>138.88</v>
      </c>
      <c r="K2827" s="96">
        <v>140.86000000000001</v>
      </c>
      <c r="L2827" s="12">
        <v>3914594</v>
      </c>
      <c r="N2827" s="113" t="str">
        <f t="shared" si="176"/>
        <v>42993FTV</v>
      </c>
      <c r="O2827" s="21">
        <v>42993</v>
      </c>
      <c r="P2827" s="122" t="s">
        <v>279</v>
      </c>
      <c r="Q2827" s="117">
        <v>70.069999999999993</v>
      </c>
      <c r="R2827" s="96">
        <v>69.36</v>
      </c>
      <c r="S2827" s="11">
        <v>2711691</v>
      </c>
      <c r="T2827" s="78">
        <f t="shared" si="174"/>
        <v>1086907.2333333334</v>
      </c>
      <c r="U2827" s="11">
        <f t="shared" si="177"/>
        <v>2.453988961566787E-3</v>
      </c>
      <c r="V2827" s="119">
        <f t="shared" si="175"/>
        <v>0.12919579647472651</v>
      </c>
    </row>
    <row r="2828" spans="2:22">
      <c r="B2828" s="21">
        <v>42927</v>
      </c>
      <c r="C2828" s="122" t="s">
        <v>360</v>
      </c>
      <c r="D2828" s="116">
        <v>27.74</v>
      </c>
      <c r="E2828" s="11">
        <v>27.68</v>
      </c>
      <c r="F2828" s="12">
        <v>5341839</v>
      </c>
      <c r="H2828" s="21">
        <v>42999</v>
      </c>
      <c r="I2828" s="122" t="s">
        <v>49</v>
      </c>
      <c r="J2828" s="117">
        <v>50.5</v>
      </c>
      <c r="K2828" s="96">
        <v>50.43</v>
      </c>
      <c r="L2828" s="12">
        <v>1365404</v>
      </c>
      <c r="N2828" s="113" t="str">
        <f t="shared" si="176"/>
        <v>42996FTV</v>
      </c>
      <c r="O2828" s="21">
        <v>42996</v>
      </c>
      <c r="P2828" s="122" t="s">
        <v>279</v>
      </c>
      <c r="Q2828" s="117">
        <v>69.489999999999995</v>
      </c>
      <c r="R2828" s="96">
        <v>70.31</v>
      </c>
      <c r="S2828" s="11">
        <v>1321638</v>
      </c>
      <c r="T2828" s="78">
        <f t="shared" si="174"/>
        <v>1140526.6666666667</v>
      </c>
      <c r="U2828" s="11">
        <f t="shared" si="177"/>
        <v>1.3603703738783659E-2</v>
      </c>
      <c r="V2828" s="119">
        <f t="shared" si="175"/>
        <v>0.12904711372245525</v>
      </c>
    </row>
    <row r="2829" spans="2:22">
      <c r="B2829" s="21">
        <v>42927</v>
      </c>
      <c r="C2829" s="122" t="s">
        <v>361</v>
      </c>
      <c r="D2829" s="116">
        <v>71.3</v>
      </c>
      <c r="E2829" s="11">
        <v>71.2</v>
      </c>
      <c r="F2829" s="12">
        <v>980282</v>
      </c>
      <c r="H2829" s="21">
        <v>42999</v>
      </c>
      <c r="I2829" s="122" t="s">
        <v>50</v>
      </c>
      <c r="J2829" s="117">
        <v>13.6</v>
      </c>
      <c r="K2829" s="96">
        <v>13.79</v>
      </c>
      <c r="L2829" s="12">
        <v>22598605</v>
      </c>
      <c r="N2829" s="113" t="str">
        <f t="shared" si="176"/>
        <v>42997FTV</v>
      </c>
      <c r="O2829" s="21">
        <v>42997</v>
      </c>
      <c r="P2829" s="122" t="s">
        <v>279</v>
      </c>
      <c r="Q2829" s="117">
        <v>70.31</v>
      </c>
      <c r="R2829" s="96">
        <v>70.08</v>
      </c>
      <c r="S2829" s="11">
        <v>961890</v>
      </c>
      <c r="T2829" s="78">
        <f t="shared" si="174"/>
        <v>1147344.2</v>
      </c>
      <c r="U2829" s="11">
        <f t="shared" si="177"/>
        <v>-3.2765895829340351E-3</v>
      </c>
      <c r="V2829" s="119">
        <f t="shared" si="175"/>
        <v>0.13174679375924994</v>
      </c>
    </row>
    <row r="2830" spans="2:22">
      <c r="B2830" s="21">
        <v>42927</v>
      </c>
      <c r="C2830" s="122" t="s">
        <v>362</v>
      </c>
      <c r="D2830" s="116">
        <v>141.52000000000001</v>
      </c>
      <c r="E2830" s="11">
        <v>140.75</v>
      </c>
      <c r="F2830" s="12">
        <v>1899159</v>
      </c>
      <c r="H2830" s="21">
        <v>42999</v>
      </c>
      <c r="I2830" s="122" t="s">
        <v>51</v>
      </c>
      <c r="J2830" s="117">
        <v>19.55</v>
      </c>
      <c r="K2830" s="96">
        <v>19.77</v>
      </c>
      <c r="L2830" s="12">
        <v>7539375</v>
      </c>
      <c r="N2830" s="113" t="str">
        <f t="shared" si="176"/>
        <v>42998FTV</v>
      </c>
      <c r="O2830" s="21">
        <v>42998</v>
      </c>
      <c r="P2830" s="122" t="s">
        <v>279</v>
      </c>
      <c r="Q2830" s="117">
        <v>70.22</v>
      </c>
      <c r="R2830" s="96">
        <v>70.17</v>
      </c>
      <c r="S2830" s="11">
        <v>2028316</v>
      </c>
      <c r="T2830" s="78">
        <f t="shared" si="174"/>
        <v>1130524.3333333333</v>
      </c>
      <c r="U2830" s="11">
        <f t="shared" si="177"/>
        <v>1.283422636061313E-3</v>
      </c>
      <c r="V2830" s="119">
        <f t="shared" si="175"/>
        <v>0.13246102367771928</v>
      </c>
    </row>
    <row r="2831" spans="2:22">
      <c r="B2831" s="21">
        <v>42927</v>
      </c>
      <c r="C2831" s="122" t="s">
        <v>363</v>
      </c>
      <c r="D2831" s="116">
        <v>32.53</v>
      </c>
      <c r="E2831" s="11">
        <v>32.950000000000003</v>
      </c>
      <c r="F2831" s="12">
        <v>3962313</v>
      </c>
      <c r="H2831" s="21">
        <v>42999</v>
      </c>
      <c r="I2831" s="122" t="s">
        <v>52</v>
      </c>
      <c r="J2831" s="117">
        <v>26.12</v>
      </c>
      <c r="K2831" s="96">
        <v>26.21</v>
      </c>
      <c r="L2831" s="12">
        <v>2346193</v>
      </c>
      <c r="N2831" s="113" t="str">
        <f t="shared" si="176"/>
        <v>42999FTV</v>
      </c>
      <c r="O2831" s="21">
        <v>42999</v>
      </c>
      <c r="P2831" s="122" t="s">
        <v>279</v>
      </c>
      <c r="Q2831" s="117">
        <v>70.2</v>
      </c>
      <c r="R2831" s="96">
        <v>69.930000000000007</v>
      </c>
      <c r="S2831" s="11">
        <v>1067150</v>
      </c>
      <c r="T2831" s="78">
        <f t="shared" si="174"/>
        <v>1159049.7333333334</v>
      </c>
      <c r="U2831" s="11">
        <f t="shared" si="177"/>
        <v>-3.4261275484218645E-3</v>
      </c>
      <c r="V2831" s="119">
        <f t="shared" si="175"/>
        <v>0.13130224894443132</v>
      </c>
    </row>
    <row r="2832" spans="2:22">
      <c r="B2832" s="21">
        <v>42927</v>
      </c>
      <c r="C2832" s="122" t="s">
        <v>364</v>
      </c>
      <c r="D2832" s="116">
        <v>152.37</v>
      </c>
      <c r="E2832" s="11">
        <v>154.33000000000001</v>
      </c>
      <c r="F2832" s="12">
        <v>4898645</v>
      </c>
      <c r="H2832" s="21">
        <v>42999</v>
      </c>
      <c r="I2832" s="122" t="s">
        <v>53</v>
      </c>
      <c r="J2832" s="117">
        <v>31.5</v>
      </c>
      <c r="K2832" s="96">
        <v>31.19</v>
      </c>
      <c r="L2832" s="12">
        <v>1386151</v>
      </c>
      <c r="N2832" s="113" t="str">
        <f t="shared" si="176"/>
        <v>43000FTV</v>
      </c>
      <c r="O2832" s="21">
        <v>43000</v>
      </c>
      <c r="P2832" s="122" t="s">
        <v>279</v>
      </c>
      <c r="Q2832" s="117">
        <v>69.86</v>
      </c>
      <c r="R2832" s="96">
        <v>70.03</v>
      </c>
      <c r="S2832" s="11">
        <v>2310260</v>
      </c>
      <c r="T2832" s="78">
        <f t="shared" si="174"/>
        <v>1162958.2333333334</v>
      </c>
      <c r="U2832" s="11">
        <f t="shared" si="177"/>
        <v>1.4289799516507453E-3</v>
      </c>
      <c r="V2832" s="119">
        <f t="shared" si="175"/>
        <v>0.13180949685320567</v>
      </c>
    </row>
    <row r="2833" spans="2:22">
      <c r="B2833" s="21">
        <v>42927</v>
      </c>
      <c r="C2833" s="122" t="s">
        <v>365</v>
      </c>
      <c r="D2833" s="116">
        <v>26.43</v>
      </c>
      <c r="E2833" s="11">
        <v>26.83</v>
      </c>
      <c r="F2833" s="12">
        <v>2547806</v>
      </c>
      <c r="H2833" s="21">
        <v>42999</v>
      </c>
      <c r="I2833" s="122" t="s">
        <v>54</v>
      </c>
      <c r="J2833" s="117">
        <v>131.43</v>
      </c>
      <c r="K2833" s="96">
        <v>131.06</v>
      </c>
      <c r="L2833" s="12">
        <v>648298</v>
      </c>
      <c r="N2833" s="113" t="str">
        <f t="shared" si="176"/>
        <v>43003FTV</v>
      </c>
      <c r="O2833" s="21">
        <v>43003</v>
      </c>
      <c r="P2833" s="122" t="s">
        <v>279</v>
      </c>
      <c r="Q2833" s="117">
        <v>70.08</v>
      </c>
      <c r="R2833" s="96">
        <v>70.03</v>
      </c>
      <c r="S2833" s="11">
        <v>982653</v>
      </c>
      <c r="T2833" s="78">
        <f t="shared" si="174"/>
        <v>1205378.5666666667</v>
      </c>
      <c r="U2833" s="11">
        <f t="shared" si="177"/>
        <v>0</v>
      </c>
      <c r="V2833" s="119">
        <f t="shared" si="175"/>
        <v>0.11594125720914654</v>
      </c>
    </row>
    <row r="2834" spans="2:22">
      <c r="B2834" s="21">
        <v>42927</v>
      </c>
      <c r="C2834" s="122" t="s">
        <v>366</v>
      </c>
      <c r="D2834" s="116">
        <v>25.22</v>
      </c>
      <c r="E2834" s="11">
        <v>25.17</v>
      </c>
      <c r="F2834" s="12">
        <v>3813399</v>
      </c>
      <c r="H2834" s="21">
        <v>42999</v>
      </c>
      <c r="I2834" s="122" t="s">
        <v>55</v>
      </c>
      <c r="J2834" s="117">
        <v>80.400000000000006</v>
      </c>
      <c r="K2834" s="96">
        <v>79.319999999999993</v>
      </c>
      <c r="L2834" s="12">
        <v>1123195</v>
      </c>
      <c r="N2834" s="113" t="str">
        <f t="shared" si="176"/>
        <v>43004FTV</v>
      </c>
      <c r="O2834" s="21">
        <v>43004</v>
      </c>
      <c r="P2834" s="122" t="s">
        <v>279</v>
      </c>
      <c r="Q2834" s="117">
        <v>70.040000000000006</v>
      </c>
      <c r="R2834" s="96">
        <v>69.849999999999994</v>
      </c>
      <c r="S2834" s="11">
        <v>1183695</v>
      </c>
      <c r="T2834" s="78">
        <f t="shared" si="174"/>
        <v>1214629.3</v>
      </c>
      <c r="U2834" s="11">
        <f t="shared" si="177"/>
        <v>-2.5736359644556151E-3</v>
      </c>
      <c r="V2834" s="119">
        <f t="shared" si="175"/>
        <v>0.11607313657633866</v>
      </c>
    </row>
    <row r="2835" spans="2:22">
      <c r="B2835" s="21">
        <v>42927</v>
      </c>
      <c r="C2835" s="122" t="s">
        <v>367</v>
      </c>
      <c r="D2835" s="116">
        <v>58.54</v>
      </c>
      <c r="E2835" s="11">
        <v>58.18</v>
      </c>
      <c r="F2835" s="12">
        <v>7222995</v>
      </c>
      <c r="H2835" s="21">
        <v>42999</v>
      </c>
      <c r="I2835" s="122" t="s">
        <v>56</v>
      </c>
      <c r="J2835" s="117">
        <v>18.47</v>
      </c>
      <c r="K2835" s="96">
        <v>18.29</v>
      </c>
      <c r="L2835" s="12">
        <v>4507015</v>
      </c>
      <c r="N2835" s="113" t="str">
        <f t="shared" si="176"/>
        <v>43005FTV</v>
      </c>
      <c r="O2835" s="21">
        <v>43005</v>
      </c>
      <c r="P2835" s="122" t="s">
        <v>279</v>
      </c>
      <c r="Q2835" s="117">
        <v>69.849999999999994</v>
      </c>
      <c r="R2835" s="96">
        <v>70.209999999999994</v>
      </c>
      <c r="S2835" s="11">
        <v>906435</v>
      </c>
      <c r="T2835" s="78">
        <f t="shared" si="174"/>
        <v>1237600.7</v>
      </c>
      <c r="U2835" s="11">
        <f t="shared" si="177"/>
        <v>5.1406653261865994E-3</v>
      </c>
      <c r="V2835" s="119">
        <f t="shared" si="175"/>
        <v>0.11451874601522657</v>
      </c>
    </row>
    <row r="2836" spans="2:22">
      <c r="B2836" s="21">
        <v>42927</v>
      </c>
      <c r="C2836" s="122" t="s">
        <v>368</v>
      </c>
      <c r="D2836" s="116">
        <v>37.450000000000003</v>
      </c>
      <c r="E2836" s="11">
        <v>37.159999999999997</v>
      </c>
      <c r="F2836" s="12">
        <v>1975870</v>
      </c>
      <c r="H2836" s="21">
        <v>42999</v>
      </c>
      <c r="I2836" s="122" t="s">
        <v>57</v>
      </c>
      <c r="J2836" s="117">
        <v>108.5</v>
      </c>
      <c r="K2836" s="96">
        <v>107.55</v>
      </c>
      <c r="L2836" s="12">
        <v>959339</v>
      </c>
      <c r="N2836" s="113" t="str">
        <f t="shared" si="176"/>
        <v>43006FTV</v>
      </c>
      <c r="O2836" s="21">
        <v>43006</v>
      </c>
      <c r="P2836" s="122" t="s">
        <v>279</v>
      </c>
      <c r="Q2836" s="117">
        <v>69.97</v>
      </c>
      <c r="R2836" s="96">
        <v>69.92</v>
      </c>
      <c r="S2836" s="11">
        <v>1324456</v>
      </c>
      <c r="T2836" s="78">
        <f t="shared" si="174"/>
        <v>1247965.3333333333</v>
      </c>
      <c r="U2836" s="11">
        <f t="shared" si="177"/>
        <v>-4.139019681877314E-3</v>
      </c>
      <c r="V2836" s="119">
        <f t="shared" si="175"/>
        <v>0.11436139699998726</v>
      </c>
    </row>
    <row r="2837" spans="2:22">
      <c r="B2837" s="21">
        <v>42927</v>
      </c>
      <c r="C2837" s="122" t="s">
        <v>369</v>
      </c>
      <c r="D2837" s="116">
        <v>262.01</v>
      </c>
      <c r="E2837" s="11">
        <v>262.64</v>
      </c>
      <c r="F2837" s="12">
        <v>524175</v>
      </c>
      <c r="H2837" s="21">
        <v>42999</v>
      </c>
      <c r="I2837" s="122" t="s">
        <v>58</v>
      </c>
      <c r="J2837" s="117">
        <v>240.06</v>
      </c>
      <c r="K2837" s="96">
        <v>238.64</v>
      </c>
      <c r="L2837" s="12">
        <v>1177935</v>
      </c>
      <c r="N2837" s="113" t="str">
        <f t="shared" si="176"/>
        <v>43007FTV</v>
      </c>
      <c r="O2837" s="21">
        <v>43007</v>
      </c>
      <c r="P2837" s="122" t="s">
        <v>279</v>
      </c>
      <c r="Q2837" s="117">
        <v>69.89</v>
      </c>
      <c r="R2837" s="96">
        <v>70.790000000000006</v>
      </c>
      <c r="S2837" s="11">
        <v>1060876</v>
      </c>
      <c r="T2837" s="78">
        <f t="shared" si="174"/>
        <v>1270606.3999999999</v>
      </c>
      <c r="U2837" s="11">
        <f t="shared" si="177"/>
        <v>1.2366016438817922E-2</v>
      </c>
      <c r="V2837" s="119">
        <f t="shared" si="175"/>
        <v>0.11565810677885126</v>
      </c>
    </row>
    <row r="2838" spans="2:22">
      <c r="B2838" s="21">
        <v>42927</v>
      </c>
      <c r="C2838" s="122" t="s">
        <v>370</v>
      </c>
      <c r="D2838" s="116">
        <v>32.53</v>
      </c>
      <c r="E2838" s="11">
        <v>33.19</v>
      </c>
      <c r="F2838" s="12">
        <v>2176732</v>
      </c>
      <c r="H2838" s="21">
        <v>42999</v>
      </c>
      <c r="I2838" s="122" t="s">
        <v>59</v>
      </c>
      <c r="J2838" s="117">
        <v>145.65</v>
      </c>
      <c r="K2838" s="96">
        <v>145.26</v>
      </c>
      <c r="L2838" s="12">
        <v>2555596</v>
      </c>
      <c r="N2838" s="113" t="str">
        <f t="shared" si="176"/>
        <v>42919GD</v>
      </c>
      <c r="O2838" s="21">
        <v>42919</v>
      </c>
      <c r="P2838" s="122" t="s">
        <v>280</v>
      </c>
      <c r="Q2838" s="116">
        <v>199.42</v>
      </c>
      <c r="R2838" s="11">
        <v>199.66</v>
      </c>
      <c r="S2838" s="11">
        <v>750575</v>
      </c>
      <c r="T2838" s="78">
        <f t="shared" si="174"/>
        <v>1287778.0333333334</v>
      </c>
      <c r="U2838" s="11">
        <f t="shared" si="177"/>
        <v>1.0368981721221813</v>
      </c>
      <c r="V2838" s="119">
        <f t="shared" si="175"/>
        <v>0.1079082665959188</v>
      </c>
    </row>
    <row r="2839" spans="2:22">
      <c r="B2839" s="21">
        <v>42927</v>
      </c>
      <c r="C2839" s="122" t="s">
        <v>371</v>
      </c>
      <c r="D2839" s="116">
        <v>16.34</v>
      </c>
      <c r="E2839" s="11">
        <v>16.3</v>
      </c>
      <c r="F2839" s="12">
        <v>7656010</v>
      </c>
      <c r="H2839" s="21">
        <v>42999</v>
      </c>
      <c r="I2839" s="122" t="s">
        <v>60</v>
      </c>
      <c r="J2839" s="117">
        <v>66.489999999999995</v>
      </c>
      <c r="K2839" s="96">
        <v>66.83</v>
      </c>
      <c r="L2839" s="12">
        <v>1640212</v>
      </c>
      <c r="N2839" s="113" t="str">
        <f t="shared" si="176"/>
        <v>42921GD</v>
      </c>
      <c r="O2839" s="21">
        <v>42921</v>
      </c>
      <c r="P2839" s="122" t="s">
        <v>280</v>
      </c>
      <c r="Q2839" s="116">
        <v>199.03</v>
      </c>
      <c r="R2839" s="11">
        <v>200.74</v>
      </c>
      <c r="S2839" s="11">
        <v>1152298</v>
      </c>
      <c r="T2839" s="78">
        <f t="shared" si="174"/>
        <v>1280681.2666666666</v>
      </c>
      <c r="U2839" s="11">
        <f t="shared" si="177"/>
        <v>5.3946184773751961E-3</v>
      </c>
      <c r="V2839" s="119">
        <f t="shared" si="175"/>
        <v>2.9867351758230796</v>
      </c>
    </row>
    <row r="2840" spans="2:22">
      <c r="B2840" s="21">
        <v>42927</v>
      </c>
      <c r="C2840" s="122" t="s">
        <v>372</v>
      </c>
      <c r="D2840" s="116">
        <v>123.17</v>
      </c>
      <c r="E2840" s="11">
        <v>122.5</v>
      </c>
      <c r="F2840" s="12">
        <v>1168180</v>
      </c>
      <c r="H2840" s="21">
        <v>42999</v>
      </c>
      <c r="I2840" s="122" t="s">
        <v>61</v>
      </c>
      <c r="J2840" s="117">
        <v>158.51</v>
      </c>
      <c r="K2840" s="96">
        <v>155.76</v>
      </c>
      <c r="L2840" s="12">
        <v>547338</v>
      </c>
      <c r="N2840" s="113" t="str">
        <f t="shared" si="176"/>
        <v>42922GD</v>
      </c>
      <c r="O2840" s="21">
        <v>42922</v>
      </c>
      <c r="P2840" s="122" t="s">
        <v>280</v>
      </c>
      <c r="Q2840" s="116">
        <v>200.7</v>
      </c>
      <c r="R2840" s="11">
        <v>199.02</v>
      </c>
      <c r="S2840" s="11">
        <v>799711</v>
      </c>
      <c r="T2840" s="78">
        <f t="shared" si="174"/>
        <v>1295406.2</v>
      </c>
      <c r="U2840" s="11">
        <f t="shared" si="177"/>
        <v>-8.6052161986381378E-3</v>
      </c>
      <c r="V2840" s="119">
        <f t="shared" si="175"/>
        <v>2.9867886659670102</v>
      </c>
    </row>
    <row r="2841" spans="2:22">
      <c r="B2841" s="21">
        <v>42927</v>
      </c>
      <c r="C2841" s="122" t="s">
        <v>373</v>
      </c>
      <c r="D2841" s="116">
        <v>38.549999999999997</v>
      </c>
      <c r="E2841" s="11">
        <v>39.07</v>
      </c>
      <c r="F2841" s="12">
        <v>2240165</v>
      </c>
      <c r="H2841" s="21">
        <v>42999</v>
      </c>
      <c r="I2841" s="122" t="s">
        <v>62</v>
      </c>
      <c r="J2841" s="117">
        <v>144.84</v>
      </c>
      <c r="K2841" s="96">
        <v>143.77000000000001</v>
      </c>
      <c r="L2841" s="12">
        <v>371687</v>
      </c>
      <c r="N2841" s="113" t="str">
        <f t="shared" si="176"/>
        <v>42923GD</v>
      </c>
      <c r="O2841" s="21">
        <v>42923</v>
      </c>
      <c r="P2841" s="122" t="s">
        <v>280</v>
      </c>
      <c r="Q2841" s="116">
        <v>199.5</v>
      </c>
      <c r="R2841" s="11">
        <v>201.26</v>
      </c>
      <c r="S2841" s="11">
        <v>1300643</v>
      </c>
      <c r="T2841" s="78">
        <f t="shared" si="174"/>
        <v>1296134.8333333333</v>
      </c>
      <c r="U2841" s="11">
        <f t="shared" si="177"/>
        <v>1.1192282318171026E-2</v>
      </c>
      <c r="V2841" s="119">
        <f t="shared" si="175"/>
        <v>2.9884702318521592</v>
      </c>
    </row>
    <row r="2842" spans="2:22">
      <c r="B2842" s="21">
        <v>42927</v>
      </c>
      <c r="C2842" s="122" t="s">
        <v>374</v>
      </c>
      <c r="D2842" s="116">
        <v>98.41</v>
      </c>
      <c r="E2842" s="11">
        <v>97.9</v>
      </c>
      <c r="F2842" s="12">
        <v>718322</v>
      </c>
      <c r="H2842" s="21">
        <v>42999</v>
      </c>
      <c r="I2842" s="122" t="s">
        <v>63</v>
      </c>
      <c r="J2842" s="117">
        <v>203.34</v>
      </c>
      <c r="K2842" s="96">
        <v>200.24</v>
      </c>
      <c r="L2842" s="12">
        <v>896536</v>
      </c>
      <c r="N2842" s="113" t="str">
        <f t="shared" si="176"/>
        <v>42926GD</v>
      </c>
      <c r="O2842" s="21">
        <v>42926</v>
      </c>
      <c r="P2842" s="122" t="s">
        <v>280</v>
      </c>
      <c r="Q2842" s="116">
        <v>201.22</v>
      </c>
      <c r="R2842" s="11">
        <v>201.07</v>
      </c>
      <c r="S2842" s="11">
        <v>1028703</v>
      </c>
      <c r="T2842" s="78">
        <f t="shared" si="174"/>
        <v>1318115.8666666667</v>
      </c>
      <c r="U2842" s="11">
        <f t="shared" si="177"/>
        <v>-9.4449836763132338E-4</v>
      </c>
      <c r="V2842" s="119">
        <f t="shared" si="175"/>
        <v>2.985851621038492</v>
      </c>
    </row>
    <row r="2843" spans="2:22">
      <c r="B2843" s="21">
        <v>42927</v>
      </c>
      <c r="C2843" s="122" t="s">
        <v>375</v>
      </c>
      <c r="D2843" s="116">
        <v>58.87</v>
      </c>
      <c r="E2843" s="11">
        <v>58.6</v>
      </c>
      <c r="F2843" s="12">
        <v>2220224</v>
      </c>
      <c r="H2843" s="21">
        <v>42999</v>
      </c>
      <c r="I2843" s="122" t="s">
        <v>64</v>
      </c>
      <c r="J2843" s="117">
        <v>114.53</v>
      </c>
      <c r="K2843" s="96">
        <v>115.05</v>
      </c>
      <c r="L2843" s="12">
        <v>1798881</v>
      </c>
      <c r="N2843" s="113" t="str">
        <f t="shared" si="176"/>
        <v>42927GD</v>
      </c>
      <c r="O2843" s="21">
        <v>42927</v>
      </c>
      <c r="P2843" s="122" t="s">
        <v>280</v>
      </c>
      <c r="Q2843" s="116">
        <v>200.8</v>
      </c>
      <c r="R2843" s="11">
        <v>199.91</v>
      </c>
      <c r="S2843" s="11">
        <v>1140144</v>
      </c>
      <c r="T2843" s="78">
        <f t="shared" si="174"/>
        <v>1313494.8</v>
      </c>
      <c r="U2843" s="11">
        <f t="shared" si="177"/>
        <v>-5.7858408699043547E-3</v>
      </c>
      <c r="V2843" s="119">
        <f t="shared" si="175"/>
        <v>2.9856967278453515</v>
      </c>
    </row>
    <row r="2844" spans="2:22">
      <c r="B2844" s="21">
        <v>42927</v>
      </c>
      <c r="C2844" s="122" t="s">
        <v>376</v>
      </c>
      <c r="D2844" s="116">
        <v>153.85</v>
      </c>
      <c r="E2844" s="11">
        <v>155.88</v>
      </c>
      <c r="F2844" s="12">
        <v>18948883</v>
      </c>
      <c r="H2844" s="21">
        <v>42999</v>
      </c>
      <c r="I2844" s="122" t="s">
        <v>65</v>
      </c>
      <c r="J2844" s="117">
        <v>47.85</v>
      </c>
      <c r="K2844" s="96">
        <v>48.17</v>
      </c>
      <c r="L2844" s="12">
        <v>1717234</v>
      </c>
      <c r="N2844" s="113" t="str">
        <f t="shared" si="176"/>
        <v>42928GD</v>
      </c>
      <c r="O2844" s="21">
        <v>42928</v>
      </c>
      <c r="P2844" s="122" t="s">
        <v>280</v>
      </c>
      <c r="Q2844" s="116">
        <v>201.32</v>
      </c>
      <c r="R2844" s="11">
        <v>201.11</v>
      </c>
      <c r="S2844" s="11">
        <v>1404118</v>
      </c>
      <c r="T2844" s="78">
        <f t="shared" si="174"/>
        <v>1304571.8</v>
      </c>
      <c r="U2844" s="11">
        <f t="shared" si="177"/>
        <v>5.9847567788600944E-3</v>
      </c>
      <c r="V2844" s="119">
        <f t="shared" si="175"/>
        <v>2.9860428204090921</v>
      </c>
    </row>
    <row r="2845" spans="2:22">
      <c r="B2845" s="21">
        <v>42927</v>
      </c>
      <c r="C2845" s="122" t="s">
        <v>377</v>
      </c>
      <c r="D2845" s="116">
        <v>53.36</v>
      </c>
      <c r="E2845" s="11">
        <v>52.98</v>
      </c>
      <c r="F2845" s="12">
        <v>1569754</v>
      </c>
      <c r="H2845" s="21">
        <v>42999</v>
      </c>
      <c r="I2845" s="122" t="s">
        <v>66</v>
      </c>
      <c r="J2845" s="117">
        <v>36.99</v>
      </c>
      <c r="K2845" s="96">
        <v>37.200000000000003</v>
      </c>
      <c r="L2845" s="12">
        <v>22954158</v>
      </c>
      <c r="N2845" s="113" t="str">
        <f t="shared" si="176"/>
        <v>42929GD</v>
      </c>
      <c r="O2845" s="21">
        <v>42929</v>
      </c>
      <c r="P2845" s="122" t="s">
        <v>280</v>
      </c>
      <c r="Q2845" s="116">
        <v>201.19</v>
      </c>
      <c r="R2845" s="11">
        <v>200.15</v>
      </c>
      <c r="S2845" s="11">
        <v>778944</v>
      </c>
      <c r="T2845" s="78">
        <f t="shared" si="174"/>
        <v>1328135.6333333333</v>
      </c>
      <c r="U2845" s="11">
        <f t="shared" si="177"/>
        <v>-4.7849366079288662E-3</v>
      </c>
      <c r="V2845" s="119">
        <f t="shared" si="175"/>
        <v>2.9850905597438908</v>
      </c>
    </row>
    <row r="2846" spans="2:22">
      <c r="B2846" s="21">
        <v>42927</v>
      </c>
      <c r="C2846" s="122" t="s">
        <v>378</v>
      </c>
      <c r="D2846" s="116">
        <v>13.65</v>
      </c>
      <c r="E2846" s="11">
        <v>13.75</v>
      </c>
      <c r="F2846" s="12">
        <v>312947</v>
      </c>
      <c r="H2846" s="21">
        <v>42999</v>
      </c>
      <c r="I2846" s="122" t="s">
        <v>67</v>
      </c>
      <c r="J2846" s="117">
        <v>145.82</v>
      </c>
      <c r="K2846" s="96">
        <v>144.49</v>
      </c>
      <c r="L2846" s="12">
        <v>1162929</v>
      </c>
      <c r="N2846" s="113" t="str">
        <f t="shared" si="176"/>
        <v>42930GD</v>
      </c>
      <c r="O2846" s="21">
        <v>42930</v>
      </c>
      <c r="P2846" s="122" t="s">
        <v>280</v>
      </c>
      <c r="Q2846" s="116">
        <v>200.28</v>
      </c>
      <c r="R2846" s="11">
        <v>201.15</v>
      </c>
      <c r="S2846" s="11">
        <v>1032699</v>
      </c>
      <c r="T2846" s="78">
        <f t="shared" si="174"/>
        <v>1293674.5</v>
      </c>
      <c r="U2846" s="11">
        <f t="shared" si="177"/>
        <v>4.9838129572145696E-3</v>
      </c>
      <c r="V2846" s="119">
        <f t="shared" si="175"/>
        <v>2.9855953020445436</v>
      </c>
    </row>
    <row r="2847" spans="2:22">
      <c r="B2847" s="21">
        <v>42927</v>
      </c>
      <c r="C2847" s="122" t="s">
        <v>379</v>
      </c>
      <c r="D2847" s="116">
        <v>13.14</v>
      </c>
      <c r="E2847" s="11">
        <v>13.27</v>
      </c>
      <c r="F2847" s="12">
        <v>1618717</v>
      </c>
      <c r="H2847" s="21">
        <v>42999</v>
      </c>
      <c r="I2847" s="122" t="s">
        <v>68</v>
      </c>
      <c r="J2847" s="117">
        <v>57.85</v>
      </c>
      <c r="K2847" s="96">
        <v>57.29</v>
      </c>
      <c r="L2847" s="12">
        <v>1322475</v>
      </c>
      <c r="N2847" s="113" t="str">
        <f t="shared" si="176"/>
        <v>42933GD</v>
      </c>
      <c r="O2847" s="21">
        <v>42933</v>
      </c>
      <c r="P2847" s="122" t="s">
        <v>280</v>
      </c>
      <c r="Q2847" s="116">
        <v>201.08</v>
      </c>
      <c r="R2847" s="11">
        <v>200.14</v>
      </c>
      <c r="S2847" s="11">
        <v>1151343</v>
      </c>
      <c r="T2847" s="78">
        <f t="shared" si="174"/>
        <v>1275222.6000000001</v>
      </c>
      <c r="U2847" s="11">
        <f t="shared" si="177"/>
        <v>-5.033776733487318E-3</v>
      </c>
      <c r="V2847" s="119">
        <f t="shared" si="175"/>
        <v>2.9856214002833639</v>
      </c>
    </row>
    <row r="2848" spans="2:22">
      <c r="B2848" s="21">
        <v>42927</v>
      </c>
      <c r="C2848" s="122" t="s">
        <v>380</v>
      </c>
      <c r="D2848" s="116">
        <v>53.83</v>
      </c>
      <c r="E2848" s="11">
        <v>53.89</v>
      </c>
      <c r="F2848" s="12">
        <v>1182231</v>
      </c>
      <c r="H2848" s="21">
        <v>42999</v>
      </c>
      <c r="I2848" s="122" t="s">
        <v>69</v>
      </c>
      <c r="J2848" s="117">
        <v>20.79</v>
      </c>
      <c r="K2848" s="96">
        <v>20.85</v>
      </c>
      <c r="L2848" s="12">
        <v>7737473</v>
      </c>
      <c r="N2848" s="113" t="str">
        <f t="shared" si="176"/>
        <v>42934GD</v>
      </c>
      <c r="O2848" s="21">
        <v>42934</v>
      </c>
      <c r="P2848" s="122" t="s">
        <v>280</v>
      </c>
      <c r="Q2848" s="116">
        <v>200.25</v>
      </c>
      <c r="R2848" s="11">
        <v>201.42</v>
      </c>
      <c r="S2848" s="11">
        <v>1128913</v>
      </c>
      <c r="T2848" s="78">
        <f t="shared" si="174"/>
        <v>1270490.8999999999</v>
      </c>
      <c r="U2848" s="11">
        <f t="shared" si="177"/>
        <v>6.3751585576886259E-3</v>
      </c>
      <c r="V2848" s="119">
        <f t="shared" si="175"/>
        <v>2.9864795697122979</v>
      </c>
    </row>
    <row r="2849" spans="2:22">
      <c r="B2849" s="21">
        <v>42927</v>
      </c>
      <c r="C2849" s="122" t="s">
        <v>381</v>
      </c>
      <c r="D2849" s="116">
        <v>51.03</v>
      </c>
      <c r="E2849" s="11">
        <v>50.88</v>
      </c>
      <c r="F2849" s="12">
        <v>4107252</v>
      </c>
      <c r="H2849" s="21">
        <v>42999</v>
      </c>
      <c r="I2849" s="122" t="s">
        <v>70</v>
      </c>
      <c r="J2849" s="117">
        <v>89.31</v>
      </c>
      <c r="K2849" s="96">
        <v>89.24</v>
      </c>
      <c r="L2849" s="12">
        <v>1289281</v>
      </c>
      <c r="N2849" s="113" t="str">
        <f t="shared" si="176"/>
        <v>42935GD</v>
      </c>
      <c r="O2849" s="21">
        <v>42935</v>
      </c>
      <c r="P2849" s="122" t="s">
        <v>280</v>
      </c>
      <c r="Q2849" s="116">
        <v>202</v>
      </c>
      <c r="R2849" s="11">
        <v>202.34</v>
      </c>
      <c r="S2849" s="11">
        <v>739801</v>
      </c>
      <c r="T2849" s="78">
        <f t="shared" si="174"/>
        <v>1280982.9333333333</v>
      </c>
      <c r="U2849" s="11">
        <f t="shared" si="177"/>
        <v>4.5571705577458661E-3</v>
      </c>
      <c r="V2849" s="119">
        <f t="shared" si="175"/>
        <v>2.9860577601716032</v>
      </c>
    </row>
    <row r="2850" spans="2:22">
      <c r="B2850" s="21">
        <v>42927</v>
      </c>
      <c r="C2850" s="122" t="s">
        <v>382</v>
      </c>
      <c r="D2850" s="116">
        <v>81.08</v>
      </c>
      <c r="E2850" s="11">
        <v>80.69</v>
      </c>
      <c r="F2850" s="12">
        <v>2605950</v>
      </c>
      <c r="H2850" s="21">
        <v>42999</v>
      </c>
      <c r="I2850" s="122" t="s">
        <v>71</v>
      </c>
      <c r="J2850" s="117">
        <v>39.67</v>
      </c>
      <c r="K2850" s="96">
        <v>39.770000000000003</v>
      </c>
      <c r="L2850" s="12">
        <v>918686</v>
      </c>
      <c r="N2850" s="113" t="str">
        <f t="shared" si="176"/>
        <v>42936GD</v>
      </c>
      <c r="O2850" s="21">
        <v>42936</v>
      </c>
      <c r="P2850" s="122" t="s">
        <v>280</v>
      </c>
      <c r="Q2850" s="116">
        <v>202.51</v>
      </c>
      <c r="R2850" s="11">
        <v>202.4</v>
      </c>
      <c r="S2850" s="11">
        <v>1064418</v>
      </c>
      <c r="T2850" s="78">
        <f t="shared" si="174"/>
        <v>1270864.8999999999</v>
      </c>
      <c r="U2850" s="11">
        <f t="shared" si="177"/>
        <v>2.9648663556619716E-4</v>
      </c>
      <c r="V2850" s="119">
        <f t="shared" si="175"/>
        <v>2.9855745733456507</v>
      </c>
    </row>
    <row r="2851" spans="2:22">
      <c r="B2851" s="21">
        <v>42927</v>
      </c>
      <c r="C2851" s="122" t="s">
        <v>383</v>
      </c>
      <c r="D2851" s="116">
        <v>49.53</v>
      </c>
      <c r="E2851" s="11">
        <v>49.88</v>
      </c>
      <c r="F2851" s="12">
        <v>9751082</v>
      </c>
      <c r="H2851" s="21">
        <v>42999</v>
      </c>
      <c r="I2851" s="122" t="s">
        <v>72</v>
      </c>
      <c r="J2851" s="117">
        <v>349.38670000000002</v>
      </c>
      <c r="K2851" s="96">
        <v>343.40332000000001</v>
      </c>
      <c r="L2851" s="12">
        <v>721088.98600000003</v>
      </c>
      <c r="N2851" s="113" t="str">
        <f t="shared" si="176"/>
        <v>42937GD</v>
      </c>
      <c r="O2851" s="21">
        <v>42937</v>
      </c>
      <c r="P2851" s="122" t="s">
        <v>280</v>
      </c>
      <c r="Q2851" s="116">
        <v>202.11</v>
      </c>
      <c r="R2851" s="11">
        <v>204.55</v>
      </c>
      <c r="S2851" s="11">
        <v>992890</v>
      </c>
      <c r="T2851" s="78">
        <f t="shared" si="174"/>
        <v>1242753.3</v>
      </c>
      <c r="U2851" s="11">
        <f t="shared" si="177"/>
        <v>1.0566506962097114E-2</v>
      </c>
      <c r="V2851" s="119">
        <f t="shared" si="175"/>
        <v>2.9848907719423341</v>
      </c>
    </row>
    <row r="2852" spans="2:22">
      <c r="B2852" s="21">
        <v>42927</v>
      </c>
      <c r="C2852" s="122" t="s">
        <v>384</v>
      </c>
      <c r="D2852" s="116">
        <v>173.58</v>
      </c>
      <c r="E2852" s="11">
        <v>174.1</v>
      </c>
      <c r="F2852" s="12">
        <v>2259342</v>
      </c>
      <c r="H2852" s="21">
        <v>42999</v>
      </c>
      <c r="I2852" s="122" t="s">
        <v>73</v>
      </c>
      <c r="J2852" s="117">
        <v>124.49</v>
      </c>
      <c r="K2852" s="96">
        <v>123.38</v>
      </c>
      <c r="L2852" s="12">
        <v>377793</v>
      </c>
      <c r="N2852" s="113" t="str">
        <f t="shared" si="176"/>
        <v>42940GD</v>
      </c>
      <c r="O2852" s="21">
        <v>42940</v>
      </c>
      <c r="P2852" s="122" t="s">
        <v>280</v>
      </c>
      <c r="Q2852" s="116">
        <v>204.55</v>
      </c>
      <c r="R2852" s="11">
        <v>204.93</v>
      </c>
      <c r="S2852" s="11">
        <v>1073777</v>
      </c>
      <c r="T2852" s="78">
        <f t="shared" si="174"/>
        <v>1248629.1333333333</v>
      </c>
      <c r="U2852" s="11">
        <f t="shared" si="177"/>
        <v>1.8560130364600213E-3</v>
      </c>
      <c r="V2852" s="119">
        <f t="shared" si="175"/>
        <v>2.9850670613392052</v>
      </c>
    </row>
    <row r="2853" spans="2:22">
      <c r="B2853" s="21">
        <v>42927</v>
      </c>
      <c r="C2853" s="122" t="s">
        <v>385</v>
      </c>
      <c r="D2853" s="116">
        <v>58.92</v>
      </c>
      <c r="E2853" s="11">
        <v>58.94</v>
      </c>
      <c r="F2853" s="12">
        <v>2757330</v>
      </c>
      <c r="H2853" s="21">
        <v>43000</v>
      </c>
      <c r="I2853" s="122" t="s">
        <v>24</v>
      </c>
      <c r="J2853" s="117">
        <v>30.04</v>
      </c>
      <c r="K2853" s="96">
        <v>30.05</v>
      </c>
      <c r="L2853" s="12">
        <v>4278858</v>
      </c>
      <c r="N2853" s="113" t="str">
        <f t="shared" si="176"/>
        <v>42941GD</v>
      </c>
      <c r="O2853" s="21">
        <v>42941</v>
      </c>
      <c r="P2853" s="122" t="s">
        <v>280</v>
      </c>
      <c r="Q2853" s="116">
        <v>205.66</v>
      </c>
      <c r="R2853" s="11">
        <v>203.56</v>
      </c>
      <c r="S2853" s="11">
        <v>1209052</v>
      </c>
      <c r="T2853" s="78">
        <f t="shared" si="174"/>
        <v>1247250.4333333333</v>
      </c>
      <c r="U2853" s="11">
        <f t="shared" si="177"/>
        <v>-6.7076556912356901E-3</v>
      </c>
      <c r="V2853" s="119">
        <f t="shared" si="175"/>
        <v>2.9860969298858837</v>
      </c>
    </row>
    <row r="2854" spans="2:22">
      <c r="B2854" s="21">
        <v>42927</v>
      </c>
      <c r="C2854" s="122" t="s">
        <v>386</v>
      </c>
      <c r="D2854" s="116">
        <v>57.67</v>
      </c>
      <c r="E2854" s="11">
        <v>56.6</v>
      </c>
      <c r="F2854" s="12">
        <v>2917685</v>
      </c>
      <c r="H2854" s="21">
        <v>43000</v>
      </c>
      <c r="I2854" s="122" t="s">
        <v>25</v>
      </c>
      <c r="J2854" s="117">
        <v>39.299999999999997</v>
      </c>
      <c r="K2854" s="96">
        <v>39.42</v>
      </c>
      <c r="L2854" s="12">
        <v>12670643</v>
      </c>
      <c r="N2854" s="113" t="str">
        <f t="shared" si="176"/>
        <v>42942GD</v>
      </c>
      <c r="O2854" s="21">
        <v>42942</v>
      </c>
      <c r="P2854" s="122" t="s">
        <v>280</v>
      </c>
      <c r="Q2854" s="116">
        <v>199.1</v>
      </c>
      <c r="R2854" s="11">
        <v>194.66</v>
      </c>
      <c r="S2854" s="11">
        <v>4079716</v>
      </c>
      <c r="T2854" s="78">
        <f t="shared" si="174"/>
        <v>1238812.8666666667</v>
      </c>
      <c r="U2854" s="11">
        <f t="shared" si="177"/>
        <v>-4.4706354722284389E-2</v>
      </c>
      <c r="V2854" s="119">
        <f t="shared" si="175"/>
        <v>2.988197854963516</v>
      </c>
    </row>
    <row r="2855" spans="2:22">
      <c r="B2855" s="21">
        <v>42927</v>
      </c>
      <c r="C2855" s="122" t="s">
        <v>387</v>
      </c>
      <c r="D2855" s="116">
        <v>17.82</v>
      </c>
      <c r="E2855" s="11">
        <v>17.8</v>
      </c>
      <c r="F2855" s="12">
        <v>2414585</v>
      </c>
      <c r="H2855" s="21">
        <v>43000</v>
      </c>
      <c r="I2855" s="122" t="s">
        <v>26</v>
      </c>
      <c r="J2855" s="117">
        <v>927.75</v>
      </c>
      <c r="K2855" s="96">
        <v>928.53</v>
      </c>
      <c r="L2855" s="12">
        <v>1052704</v>
      </c>
      <c r="N2855" s="113" t="str">
        <f t="shared" si="176"/>
        <v>42943GD</v>
      </c>
      <c r="O2855" s="21">
        <v>42943</v>
      </c>
      <c r="P2855" s="122" t="s">
        <v>280</v>
      </c>
      <c r="Q2855" s="116">
        <v>195.73</v>
      </c>
      <c r="R2855" s="11">
        <v>193.84</v>
      </c>
      <c r="S2855" s="11">
        <v>2266185</v>
      </c>
      <c r="T2855" s="78">
        <f t="shared" si="174"/>
        <v>1346604.3</v>
      </c>
      <c r="U2855" s="11">
        <f t="shared" si="177"/>
        <v>-4.2213704900772187E-3</v>
      </c>
      <c r="V2855" s="119">
        <f t="shared" si="175"/>
        <v>2.9962048522885816</v>
      </c>
    </row>
    <row r="2856" spans="2:22">
      <c r="B2856" s="21">
        <v>42927</v>
      </c>
      <c r="C2856" s="122" t="s">
        <v>388</v>
      </c>
      <c r="D2856" s="116">
        <v>68.400000000000006</v>
      </c>
      <c r="E2856" s="11">
        <v>68.52</v>
      </c>
      <c r="F2856" s="12">
        <v>1686368</v>
      </c>
      <c r="H2856" s="21">
        <v>43000</v>
      </c>
      <c r="I2856" s="122" t="s">
        <v>27</v>
      </c>
      <c r="J2856" s="117">
        <v>942.77</v>
      </c>
      <c r="K2856" s="96">
        <v>943.26</v>
      </c>
      <c r="L2856" s="12">
        <v>1074806</v>
      </c>
      <c r="N2856" s="113" t="str">
        <f t="shared" si="176"/>
        <v>42944GD</v>
      </c>
      <c r="O2856" s="21">
        <v>42944</v>
      </c>
      <c r="P2856" s="122" t="s">
        <v>280</v>
      </c>
      <c r="Q2856" s="116">
        <v>194.05</v>
      </c>
      <c r="R2856" s="11">
        <v>197.94</v>
      </c>
      <c r="S2856" s="11">
        <v>1785838</v>
      </c>
      <c r="T2856" s="78">
        <f t="shared" si="174"/>
        <v>1358968.9333333333</v>
      </c>
      <c r="U2856" s="11">
        <f t="shared" si="177"/>
        <v>2.0930877960274819E-2</v>
      </c>
      <c r="V2856" s="119">
        <f t="shared" si="175"/>
        <v>2.997650201703276</v>
      </c>
    </row>
    <row r="2857" spans="2:22">
      <c r="B2857" s="21">
        <v>42927</v>
      </c>
      <c r="C2857" s="122" t="s">
        <v>389</v>
      </c>
      <c r="D2857" s="116">
        <v>65.2</v>
      </c>
      <c r="E2857" s="11">
        <v>65.05</v>
      </c>
      <c r="F2857" s="12">
        <v>1707079</v>
      </c>
      <c r="H2857" s="21">
        <v>43000</v>
      </c>
      <c r="I2857" s="122" t="s">
        <v>28</v>
      </c>
      <c r="J2857" s="117">
        <v>86.47</v>
      </c>
      <c r="K2857" s="96">
        <v>87.98</v>
      </c>
      <c r="L2857" s="12">
        <v>765308</v>
      </c>
      <c r="N2857" s="113" t="str">
        <f t="shared" si="176"/>
        <v>42947GD</v>
      </c>
      <c r="O2857" s="21">
        <v>42947</v>
      </c>
      <c r="P2857" s="122" t="s">
        <v>280</v>
      </c>
      <c r="Q2857" s="116">
        <v>198.58</v>
      </c>
      <c r="R2857" s="11">
        <v>196.33</v>
      </c>
      <c r="S2857" s="11">
        <v>1476133</v>
      </c>
      <c r="T2857" s="78">
        <f t="shared" si="174"/>
        <v>1357960.9333333333</v>
      </c>
      <c r="U2857" s="11">
        <f t="shared" si="177"/>
        <v>-8.1670375578873633E-3</v>
      </c>
      <c r="V2857" s="119">
        <f t="shared" si="175"/>
        <v>2.9968351634947155</v>
      </c>
    </row>
    <row r="2858" spans="2:22">
      <c r="B2858" s="21">
        <v>42927</v>
      </c>
      <c r="C2858" s="122" t="s">
        <v>390</v>
      </c>
      <c r="D2858" s="116">
        <v>1920.89</v>
      </c>
      <c r="E2858" s="11">
        <v>1929.15</v>
      </c>
      <c r="F2858" s="12">
        <v>318406</v>
      </c>
      <c r="H2858" s="21">
        <v>43000</v>
      </c>
      <c r="I2858" s="122" t="s">
        <v>29</v>
      </c>
      <c r="J2858" s="117">
        <v>96.53</v>
      </c>
      <c r="K2858" s="96">
        <v>95.82</v>
      </c>
      <c r="L2858" s="12">
        <v>810317</v>
      </c>
      <c r="N2858" s="113" t="str">
        <f t="shared" si="176"/>
        <v>42948GD</v>
      </c>
      <c r="O2858" s="21">
        <v>42948</v>
      </c>
      <c r="P2858" s="122" t="s">
        <v>280</v>
      </c>
      <c r="Q2858" s="116">
        <v>196.96</v>
      </c>
      <c r="R2858" s="11">
        <v>196.53</v>
      </c>
      <c r="S2858" s="11">
        <v>1403099</v>
      </c>
      <c r="T2858" s="78">
        <f t="shared" si="174"/>
        <v>1316775.6666666667</v>
      </c>
      <c r="U2858" s="11">
        <f t="shared" si="177"/>
        <v>1.0181745012370705E-3</v>
      </c>
      <c r="V2858" s="119">
        <f t="shared" si="175"/>
        <v>2.9979872702579495</v>
      </c>
    </row>
    <row r="2859" spans="2:22">
      <c r="B2859" s="21">
        <v>42927</v>
      </c>
      <c r="C2859" s="122" t="s">
        <v>391</v>
      </c>
      <c r="D2859" s="116">
        <v>42.4</v>
      </c>
      <c r="E2859" s="11">
        <v>43.36</v>
      </c>
      <c r="F2859" s="12">
        <v>1823176</v>
      </c>
      <c r="H2859" s="21">
        <v>43000</v>
      </c>
      <c r="I2859" s="122" t="s">
        <v>30</v>
      </c>
      <c r="J2859" s="117">
        <v>27.84</v>
      </c>
      <c r="K2859" s="96">
        <v>28.36</v>
      </c>
      <c r="L2859" s="12">
        <v>5120499</v>
      </c>
      <c r="N2859" s="113" t="str">
        <f t="shared" si="176"/>
        <v>42949GD</v>
      </c>
      <c r="O2859" s="21">
        <v>42949</v>
      </c>
      <c r="P2859" s="122" t="s">
        <v>280</v>
      </c>
      <c r="Q2859" s="116">
        <v>196.53</v>
      </c>
      <c r="R2859" s="11">
        <v>198.04</v>
      </c>
      <c r="S2859" s="11">
        <v>981108</v>
      </c>
      <c r="T2859" s="78">
        <f t="shared" si="174"/>
        <v>1319491.0333333334</v>
      </c>
      <c r="U2859" s="11">
        <f t="shared" si="177"/>
        <v>7.6539390813276289E-3</v>
      </c>
      <c r="V2859" s="119">
        <f t="shared" si="175"/>
        <v>2.9989700977177551</v>
      </c>
    </row>
    <row r="2860" spans="2:22">
      <c r="B2860" s="21">
        <v>42927</v>
      </c>
      <c r="C2860" s="122" t="s">
        <v>392</v>
      </c>
      <c r="D2860" s="116">
        <v>42.02</v>
      </c>
      <c r="E2860" s="11">
        <v>41.85</v>
      </c>
      <c r="F2860" s="12">
        <v>2675119</v>
      </c>
      <c r="H2860" s="21">
        <v>43000</v>
      </c>
      <c r="I2860" s="122" t="s">
        <v>31</v>
      </c>
      <c r="J2860" s="117">
        <v>52.08</v>
      </c>
      <c r="K2860" s="96">
        <v>52.41</v>
      </c>
      <c r="L2860" s="12">
        <v>461826</v>
      </c>
      <c r="N2860" s="113" t="str">
        <f t="shared" si="176"/>
        <v>42950GD</v>
      </c>
      <c r="O2860" s="21">
        <v>42950</v>
      </c>
      <c r="P2860" s="122" t="s">
        <v>280</v>
      </c>
      <c r="Q2860" s="116">
        <v>198.3</v>
      </c>
      <c r="R2860" s="11">
        <v>199.33</v>
      </c>
      <c r="S2860" s="11">
        <v>1071078</v>
      </c>
      <c r="T2860" s="78">
        <f t="shared" si="174"/>
        <v>1320131.6333333333</v>
      </c>
      <c r="U2860" s="11">
        <f t="shared" si="177"/>
        <v>6.4927122414519612E-3</v>
      </c>
      <c r="V2860" s="119">
        <f t="shared" si="175"/>
        <v>2.9979564042185443</v>
      </c>
    </row>
    <row r="2861" spans="2:22">
      <c r="B2861" s="21">
        <v>42927</v>
      </c>
      <c r="C2861" s="122" t="s">
        <v>393</v>
      </c>
      <c r="D2861" s="116">
        <v>113.34</v>
      </c>
      <c r="E2861" s="11">
        <v>113.74</v>
      </c>
      <c r="F2861" s="12">
        <v>6368474</v>
      </c>
      <c r="H2861" s="21">
        <v>43000</v>
      </c>
      <c r="I2861" s="122" t="s">
        <v>32</v>
      </c>
      <c r="J2861" s="117">
        <v>230.64</v>
      </c>
      <c r="K2861" s="96">
        <v>231.03</v>
      </c>
      <c r="L2861" s="12">
        <v>1861843</v>
      </c>
      <c r="N2861" s="113" t="str">
        <f t="shared" si="176"/>
        <v>42951GD</v>
      </c>
      <c r="O2861" s="21">
        <v>42951</v>
      </c>
      <c r="P2861" s="122" t="s">
        <v>280</v>
      </c>
      <c r="Q2861" s="116">
        <v>199.52</v>
      </c>
      <c r="R2861" s="11">
        <v>200.07</v>
      </c>
      <c r="S2861" s="11">
        <v>1247391</v>
      </c>
      <c r="T2861" s="78">
        <f t="shared" si="174"/>
        <v>1288223.7</v>
      </c>
      <c r="U2861" s="11">
        <f t="shared" si="177"/>
        <v>3.705562577650165E-3</v>
      </c>
      <c r="V2861" s="119">
        <f t="shared" si="175"/>
        <v>2.9974946057425993</v>
      </c>
    </row>
    <row r="2862" spans="2:22">
      <c r="B2862" s="21">
        <v>42927</v>
      </c>
      <c r="C2862" s="122" t="s">
        <v>394</v>
      </c>
      <c r="D2862" s="116">
        <v>33.4</v>
      </c>
      <c r="E2862" s="11">
        <v>33.17</v>
      </c>
      <c r="F2862" s="12">
        <v>12214478</v>
      </c>
      <c r="H2862" s="21">
        <v>43000</v>
      </c>
      <c r="I2862" s="122" t="s">
        <v>33</v>
      </c>
      <c r="J2862" s="117">
        <v>32.24</v>
      </c>
      <c r="K2862" s="96">
        <v>32.57</v>
      </c>
      <c r="L2862" s="12">
        <v>1514607</v>
      </c>
      <c r="N2862" s="113" t="str">
        <f t="shared" si="176"/>
        <v>42954GD</v>
      </c>
      <c r="O2862" s="21">
        <v>42954</v>
      </c>
      <c r="P2862" s="122" t="s">
        <v>280</v>
      </c>
      <c r="Q2862" s="116">
        <v>200.34</v>
      </c>
      <c r="R2862" s="11">
        <v>201.14</v>
      </c>
      <c r="S2862" s="11">
        <v>1482061</v>
      </c>
      <c r="T2862" s="78">
        <f t="shared" si="174"/>
        <v>1294231.7333333334</v>
      </c>
      <c r="U2862" s="11">
        <f t="shared" si="177"/>
        <v>5.3338777040097922E-3</v>
      </c>
      <c r="V2862" s="119">
        <f t="shared" si="175"/>
        <v>2.9967811555587951</v>
      </c>
    </row>
    <row r="2863" spans="2:22">
      <c r="B2863" s="21">
        <v>42927</v>
      </c>
      <c r="C2863" s="122" t="s">
        <v>395</v>
      </c>
      <c r="D2863" s="116">
        <v>65.42</v>
      </c>
      <c r="E2863" s="11">
        <v>65.16</v>
      </c>
      <c r="F2863" s="12">
        <v>743892</v>
      </c>
      <c r="H2863" s="21">
        <v>43000</v>
      </c>
      <c r="I2863" s="122" t="s">
        <v>34</v>
      </c>
      <c r="J2863" s="117">
        <v>175.89</v>
      </c>
      <c r="K2863" s="96">
        <v>176.61</v>
      </c>
      <c r="L2863" s="12">
        <v>576964</v>
      </c>
      <c r="N2863" s="113" t="str">
        <f t="shared" si="176"/>
        <v>42955GD</v>
      </c>
      <c r="O2863" s="21">
        <v>42955</v>
      </c>
      <c r="P2863" s="122" t="s">
        <v>280</v>
      </c>
      <c r="Q2863" s="116">
        <v>199.24</v>
      </c>
      <c r="R2863" s="11">
        <v>198.8</v>
      </c>
      <c r="S2863" s="11">
        <v>1352601</v>
      </c>
      <c r="T2863" s="78">
        <f t="shared" ref="T2863:T2926" si="178">AVERAGE(S2833:S2862)</f>
        <v>1266625.1000000001</v>
      </c>
      <c r="U2863" s="11">
        <f t="shared" si="177"/>
        <v>-1.170188879386053E-2</v>
      </c>
      <c r="V2863" s="119">
        <f t="shared" ref="V2863:V2926" si="179">_xlfn.STDEV.S(U2833:U2862)*(250)^0.5</f>
        <v>2.9964247921216818</v>
      </c>
    </row>
    <row r="2864" spans="2:22">
      <c r="B2864" s="21">
        <v>42927</v>
      </c>
      <c r="C2864" s="122" t="s">
        <v>396</v>
      </c>
      <c r="D2864" s="116">
        <v>87.23</v>
      </c>
      <c r="E2864" s="11">
        <v>86.77</v>
      </c>
      <c r="F2864" s="12">
        <v>5838563</v>
      </c>
      <c r="H2864" s="21">
        <v>43000</v>
      </c>
      <c r="I2864" s="122" t="s">
        <v>35</v>
      </c>
      <c r="J2864" s="117">
        <v>43.48</v>
      </c>
      <c r="K2864" s="96">
        <v>44.25</v>
      </c>
      <c r="L2864" s="12">
        <v>9209116</v>
      </c>
      <c r="N2864" s="113" t="str">
        <f t="shared" si="176"/>
        <v>42956GD</v>
      </c>
      <c r="O2864" s="21">
        <v>42956</v>
      </c>
      <c r="P2864" s="122" t="s">
        <v>280</v>
      </c>
      <c r="Q2864" s="116">
        <v>199.29</v>
      </c>
      <c r="R2864" s="11">
        <v>201</v>
      </c>
      <c r="S2864" s="11">
        <v>1353947</v>
      </c>
      <c r="T2864" s="78">
        <f t="shared" si="178"/>
        <v>1278956.7</v>
      </c>
      <c r="U2864" s="11">
        <f t="shared" si="177"/>
        <v>1.1005613836602106E-2</v>
      </c>
      <c r="V2864" s="119">
        <f t="shared" si="179"/>
        <v>2.9977989066755435</v>
      </c>
    </row>
    <row r="2865" spans="2:22">
      <c r="B2865" s="21">
        <v>42927</v>
      </c>
      <c r="C2865" s="122" t="s">
        <v>397</v>
      </c>
      <c r="D2865" s="116">
        <v>45.03</v>
      </c>
      <c r="E2865" s="11">
        <v>44.58</v>
      </c>
      <c r="F2865" s="12">
        <v>2248945</v>
      </c>
      <c r="H2865" s="21">
        <v>43000</v>
      </c>
      <c r="I2865" s="122" t="s">
        <v>36</v>
      </c>
      <c r="J2865" s="117">
        <v>95</v>
      </c>
      <c r="K2865" s="96">
        <v>96.14</v>
      </c>
      <c r="L2865" s="12">
        <v>1548860</v>
      </c>
      <c r="N2865" s="113" t="str">
        <f t="shared" si="176"/>
        <v>42957GD</v>
      </c>
      <c r="O2865" s="21">
        <v>42957</v>
      </c>
      <c r="P2865" s="122" t="s">
        <v>280</v>
      </c>
      <c r="Q2865" s="116">
        <v>200.67</v>
      </c>
      <c r="R2865" s="11">
        <v>198.28</v>
      </c>
      <c r="S2865" s="11">
        <v>1122782</v>
      </c>
      <c r="T2865" s="78">
        <f t="shared" si="178"/>
        <v>1284631.7666666666</v>
      </c>
      <c r="U2865" s="11">
        <f t="shared" si="177"/>
        <v>-1.3624734906702579E-2</v>
      </c>
      <c r="V2865" s="119">
        <f t="shared" si="179"/>
        <v>2.996596350720576</v>
      </c>
    </row>
    <row r="2866" spans="2:22">
      <c r="B2866" s="21">
        <v>42927</v>
      </c>
      <c r="C2866" s="122" t="s">
        <v>398</v>
      </c>
      <c r="D2866" s="116">
        <v>163.65</v>
      </c>
      <c r="E2866" s="11">
        <v>163.12</v>
      </c>
      <c r="F2866" s="12">
        <v>1225698</v>
      </c>
      <c r="H2866" s="21">
        <v>43000</v>
      </c>
      <c r="I2866" s="122" t="s">
        <v>37</v>
      </c>
      <c r="J2866" s="117">
        <v>13.33</v>
      </c>
      <c r="K2866" s="96">
        <v>13.39</v>
      </c>
      <c r="L2866" s="12">
        <v>6182969</v>
      </c>
      <c r="N2866" s="113" t="str">
        <f t="shared" si="176"/>
        <v>42958GD</v>
      </c>
      <c r="O2866" s="21">
        <v>42958</v>
      </c>
      <c r="P2866" s="122" t="s">
        <v>280</v>
      </c>
      <c r="Q2866" s="116">
        <v>198.52</v>
      </c>
      <c r="R2866" s="11">
        <v>197.89</v>
      </c>
      <c r="S2866" s="11">
        <v>1105954</v>
      </c>
      <c r="T2866" s="78">
        <f t="shared" si="178"/>
        <v>1291843.3333333333</v>
      </c>
      <c r="U2866" s="11">
        <f t="shared" si="177"/>
        <v>-1.9688523915609613E-3</v>
      </c>
      <c r="V2866" s="119">
        <f t="shared" si="179"/>
        <v>2.9987097104268239</v>
      </c>
    </row>
    <row r="2867" spans="2:22">
      <c r="B2867" s="21">
        <v>42927</v>
      </c>
      <c r="C2867" s="122" t="s">
        <v>399</v>
      </c>
      <c r="D2867" s="116">
        <v>24.68</v>
      </c>
      <c r="E2867" s="11">
        <v>24.67</v>
      </c>
      <c r="F2867" s="12">
        <v>6306384</v>
      </c>
      <c r="H2867" s="21">
        <v>43000</v>
      </c>
      <c r="I2867" s="122" t="s">
        <v>38</v>
      </c>
      <c r="J2867" s="117">
        <v>24.5</v>
      </c>
      <c r="K2867" s="96">
        <v>24.54</v>
      </c>
      <c r="L2867" s="12">
        <v>3045782</v>
      </c>
      <c r="N2867" s="113" t="str">
        <f t="shared" si="176"/>
        <v>42961GD</v>
      </c>
      <c r="O2867" s="21">
        <v>42961</v>
      </c>
      <c r="P2867" s="122" t="s">
        <v>280</v>
      </c>
      <c r="Q2867" s="116">
        <v>199.17</v>
      </c>
      <c r="R2867" s="11">
        <v>200.3</v>
      </c>
      <c r="S2867" s="11">
        <v>1192199</v>
      </c>
      <c r="T2867" s="78">
        <f t="shared" si="178"/>
        <v>1284559.9333333333</v>
      </c>
      <c r="U2867" s="11">
        <f t="shared" si="177"/>
        <v>1.2104921910960426E-2</v>
      </c>
      <c r="V2867" s="119">
        <f t="shared" si="179"/>
        <v>2.9984745209251824</v>
      </c>
    </row>
    <row r="2868" spans="2:22">
      <c r="B2868" s="21">
        <v>42927</v>
      </c>
      <c r="C2868" s="122" t="s">
        <v>400</v>
      </c>
      <c r="D2868" s="116">
        <v>112.71</v>
      </c>
      <c r="E2868" s="11">
        <v>111.29</v>
      </c>
      <c r="F2868" s="12">
        <v>671098</v>
      </c>
      <c r="H2868" s="21">
        <v>43000</v>
      </c>
      <c r="I2868" s="122" t="s">
        <v>39</v>
      </c>
      <c r="J2868" s="117">
        <v>77.44</v>
      </c>
      <c r="K2868" s="96">
        <v>78.22</v>
      </c>
      <c r="L2868" s="12">
        <v>3027148</v>
      </c>
      <c r="N2868" s="113" t="str">
        <f t="shared" si="176"/>
        <v>42962GD</v>
      </c>
      <c r="O2868" s="21">
        <v>42962</v>
      </c>
      <c r="P2868" s="122" t="s">
        <v>280</v>
      </c>
      <c r="Q2868" s="116">
        <v>200.56</v>
      </c>
      <c r="R2868" s="11">
        <v>199.49</v>
      </c>
      <c r="S2868" s="11">
        <v>1017912</v>
      </c>
      <c r="T2868" s="78">
        <f t="shared" si="178"/>
        <v>1288937.3666666667</v>
      </c>
      <c r="U2868" s="11">
        <f t="shared" si="177"/>
        <v>-4.0521329114531377E-3</v>
      </c>
      <c r="V2868" s="119">
        <f t="shared" si="179"/>
        <v>2.9984913646620921</v>
      </c>
    </row>
    <row r="2869" spans="2:22">
      <c r="B2869" s="21">
        <v>42927</v>
      </c>
      <c r="C2869" s="122" t="s">
        <v>401</v>
      </c>
      <c r="D2869" s="116">
        <v>68.599999999999994</v>
      </c>
      <c r="E2869" s="11">
        <v>68.67</v>
      </c>
      <c r="F2869" s="12">
        <v>466557</v>
      </c>
      <c r="H2869" s="21">
        <v>43000</v>
      </c>
      <c r="I2869" s="122" t="s">
        <v>40</v>
      </c>
      <c r="J2869" s="117">
        <v>72.33</v>
      </c>
      <c r="K2869" s="96">
        <v>70.959999999999994</v>
      </c>
      <c r="L2869" s="12">
        <v>1853118</v>
      </c>
      <c r="N2869" s="113" t="str">
        <f t="shared" si="176"/>
        <v>42963GD</v>
      </c>
      <c r="O2869" s="21">
        <v>42963</v>
      </c>
      <c r="P2869" s="122" t="s">
        <v>280</v>
      </c>
      <c r="Q2869" s="116">
        <v>200</v>
      </c>
      <c r="R2869" s="11">
        <v>200.61</v>
      </c>
      <c r="S2869" s="11">
        <v>876402</v>
      </c>
      <c r="T2869" s="78">
        <f t="shared" si="178"/>
        <v>1297848.6000000001</v>
      </c>
      <c r="U2869" s="11">
        <f t="shared" si="177"/>
        <v>5.5986149736775509E-3</v>
      </c>
      <c r="V2869" s="119">
        <f t="shared" si="179"/>
        <v>0.18262909224582091</v>
      </c>
    </row>
    <row r="2870" spans="2:22">
      <c r="B2870" s="21">
        <v>42927</v>
      </c>
      <c r="C2870" s="122" t="s">
        <v>402</v>
      </c>
      <c r="D2870" s="116">
        <v>57.27</v>
      </c>
      <c r="E2870" s="11">
        <v>56.94</v>
      </c>
      <c r="F2870" s="12">
        <v>2615083</v>
      </c>
      <c r="H2870" s="21">
        <v>43000</v>
      </c>
      <c r="I2870" s="122" t="s">
        <v>41</v>
      </c>
      <c r="J2870" s="117">
        <v>28.45</v>
      </c>
      <c r="K2870" s="96">
        <v>27.87</v>
      </c>
      <c r="L2870" s="12">
        <v>4057353</v>
      </c>
      <c r="N2870" s="113" t="str">
        <f t="shared" si="176"/>
        <v>42964GD</v>
      </c>
      <c r="O2870" s="21">
        <v>42964</v>
      </c>
      <c r="P2870" s="122" t="s">
        <v>280</v>
      </c>
      <c r="Q2870" s="116">
        <v>199.36</v>
      </c>
      <c r="R2870" s="11">
        <v>197.99</v>
      </c>
      <c r="S2870" s="11">
        <v>1020539</v>
      </c>
      <c r="T2870" s="78">
        <f t="shared" si="178"/>
        <v>1288652.0666666667</v>
      </c>
      <c r="U2870" s="11">
        <f t="shared" si="177"/>
        <v>-1.3146200365389663E-2</v>
      </c>
      <c r="V2870" s="119">
        <f t="shared" si="179"/>
        <v>0.18268225375704805</v>
      </c>
    </row>
    <row r="2871" spans="2:22">
      <c r="B2871" s="21">
        <v>42927</v>
      </c>
      <c r="C2871" s="122" t="s">
        <v>403</v>
      </c>
      <c r="D2871" s="116">
        <v>118.35</v>
      </c>
      <c r="E2871" s="11">
        <v>117.21</v>
      </c>
      <c r="F2871" s="12">
        <v>3465569</v>
      </c>
      <c r="H2871" s="21">
        <v>43000</v>
      </c>
      <c r="I2871" s="122" t="s">
        <v>42</v>
      </c>
      <c r="J2871" s="117">
        <v>159.13999999999999</v>
      </c>
      <c r="K2871" s="96">
        <v>159.97</v>
      </c>
      <c r="L2871" s="12">
        <v>3576479</v>
      </c>
      <c r="N2871" s="113" t="str">
        <f t="shared" si="176"/>
        <v>42965GD</v>
      </c>
      <c r="O2871" s="21">
        <v>42965</v>
      </c>
      <c r="P2871" s="122" t="s">
        <v>280</v>
      </c>
      <c r="Q2871" s="116">
        <v>198.38</v>
      </c>
      <c r="R2871" s="11">
        <v>198.73</v>
      </c>
      <c r="S2871" s="11">
        <v>1581719</v>
      </c>
      <c r="T2871" s="78">
        <f t="shared" si="178"/>
        <v>1296013</v>
      </c>
      <c r="U2871" s="11">
        <f t="shared" si="177"/>
        <v>3.7305951715858208E-3</v>
      </c>
      <c r="V2871" s="119">
        <f t="shared" si="179"/>
        <v>0.18497751144905644</v>
      </c>
    </row>
    <row r="2872" spans="2:22">
      <c r="B2872" s="21">
        <v>42927</v>
      </c>
      <c r="C2872" s="122" t="s">
        <v>404</v>
      </c>
      <c r="D2872" s="116">
        <v>127.35</v>
      </c>
      <c r="E2872" s="11">
        <v>127.39</v>
      </c>
      <c r="F2872" s="12">
        <v>2663316</v>
      </c>
      <c r="H2872" s="21">
        <v>43000</v>
      </c>
      <c r="I2872" s="122" t="s">
        <v>43</v>
      </c>
      <c r="J2872" s="117">
        <v>43.51</v>
      </c>
      <c r="K2872" s="96">
        <v>44.5</v>
      </c>
      <c r="L2872" s="12">
        <v>3428104</v>
      </c>
      <c r="N2872" s="113" t="str">
        <f t="shared" si="176"/>
        <v>42968GD</v>
      </c>
      <c r="O2872" s="21">
        <v>42968</v>
      </c>
      <c r="P2872" s="122" t="s">
        <v>280</v>
      </c>
      <c r="Q2872" s="116">
        <v>198.74</v>
      </c>
      <c r="R2872" s="11">
        <v>198.73</v>
      </c>
      <c r="S2872" s="11">
        <v>1201998</v>
      </c>
      <c r="T2872" s="78">
        <f t="shared" si="178"/>
        <v>1305382.2</v>
      </c>
      <c r="U2872" s="11">
        <f t="shared" si="177"/>
        <v>0</v>
      </c>
      <c r="V2872" s="119">
        <f t="shared" si="179"/>
        <v>0.18225947704105619</v>
      </c>
    </row>
    <row r="2873" spans="2:22">
      <c r="B2873" s="21">
        <v>42927</v>
      </c>
      <c r="C2873" s="122" t="s">
        <v>405</v>
      </c>
      <c r="D2873" s="116">
        <v>66.790000000000006</v>
      </c>
      <c r="E2873" s="11">
        <v>66.61</v>
      </c>
      <c r="F2873" s="12">
        <v>596191</v>
      </c>
      <c r="H2873" s="21">
        <v>43000</v>
      </c>
      <c r="I2873" s="122" t="s">
        <v>44</v>
      </c>
      <c r="J2873" s="117">
        <v>54.28</v>
      </c>
      <c r="K2873" s="96">
        <v>54.45</v>
      </c>
      <c r="L2873" s="12">
        <v>1427861</v>
      </c>
      <c r="N2873" s="113" t="str">
        <f t="shared" si="176"/>
        <v>42969GD</v>
      </c>
      <c r="O2873" s="21">
        <v>42969</v>
      </c>
      <c r="P2873" s="122" t="s">
        <v>280</v>
      </c>
      <c r="Q2873" s="116">
        <v>199.45</v>
      </c>
      <c r="R2873" s="11">
        <v>201.23</v>
      </c>
      <c r="S2873" s="11">
        <v>877459</v>
      </c>
      <c r="T2873" s="78">
        <f t="shared" si="178"/>
        <v>1311158.7</v>
      </c>
      <c r="U2873" s="11">
        <f t="shared" si="177"/>
        <v>1.2501412938083873E-2</v>
      </c>
      <c r="V2873" s="119">
        <f t="shared" si="179"/>
        <v>0.18225651478563798</v>
      </c>
    </row>
    <row r="2874" spans="2:22">
      <c r="B2874" s="21">
        <v>42927</v>
      </c>
      <c r="C2874" s="122" t="s">
        <v>406</v>
      </c>
      <c r="D2874" s="116">
        <v>84.26</v>
      </c>
      <c r="E2874" s="11">
        <v>84.35</v>
      </c>
      <c r="F2874" s="12">
        <v>401788</v>
      </c>
      <c r="H2874" s="21">
        <v>43000</v>
      </c>
      <c r="I2874" s="122" t="s">
        <v>45</v>
      </c>
      <c r="J2874" s="117">
        <v>67.34</v>
      </c>
      <c r="K2874" s="96">
        <v>68.19</v>
      </c>
      <c r="L2874" s="12">
        <v>2072727</v>
      </c>
      <c r="N2874" s="113" t="str">
        <f t="shared" si="176"/>
        <v>42970GD</v>
      </c>
      <c r="O2874" s="21">
        <v>42970</v>
      </c>
      <c r="P2874" s="122" t="s">
        <v>280</v>
      </c>
      <c r="Q2874" s="116">
        <v>200.7</v>
      </c>
      <c r="R2874" s="11">
        <v>199.75</v>
      </c>
      <c r="S2874" s="11">
        <v>831294</v>
      </c>
      <c r="T2874" s="78">
        <f t="shared" si="178"/>
        <v>1302402.5333333334</v>
      </c>
      <c r="U2874" s="11">
        <f t="shared" si="177"/>
        <v>-7.3819478318927498E-3</v>
      </c>
      <c r="V2874" s="119">
        <f t="shared" si="179"/>
        <v>0.1852108766783794</v>
      </c>
    </row>
    <row r="2875" spans="2:22">
      <c r="B2875" s="21">
        <v>42927</v>
      </c>
      <c r="C2875" s="122" t="s">
        <v>407</v>
      </c>
      <c r="D2875" s="116">
        <v>111.1</v>
      </c>
      <c r="E2875" s="11">
        <v>110.97</v>
      </c>
      <c r="F2875" s="12">
        <v>750285</v>
      </c>
      <c r="H2875" s="21">
        <v>43000</v>
      </c>
      <c r="I2875" s="122" t="s">
        <v>46</v>
      </c>
      <c r="J2875" s="117">
        <v>47.97</v>
      </c>
      <c r="K2875" s="96">
        <v>48.24</v>
      </c>
      <c r="L2875" s="12">
        <v>1030850</v>
      </c>
      <c r="N2875" s="113" t="str">
        <f t="shared" si="176"/>
        <v>42971GD</v>
      </c>
      <c r="O2875" s="21">
        <v>42971</v>
      </c>
      <c r="P2875" s="122" t="s">
        <v>280</v>
      </c>
      <c r="Q2875" s="116">
        <v>200.22</v>
      </c>
      <c r="R2875" s="11">
        <v>199.47</v>
      </c>
      <c r="S2875" s="11">
        <v>723525</v>
      </c>
      <c r="T2875" s="78">
        <f t="shared" si="178"/>
        <v>1283308.3999999999</v>
      </c>
      <c r="U2875" s="11">
        <f t="shared" si="177"/>
        <v>-1.4027355639107267E-3</v>
      </c>
      <c r="V2875" s="119">
        <f t="shared" si="179"/>
        <v>0.1856428917096031</v>
      </c>
    </row>
    <row r="2876" spans="2:22">
      <c r="B2876" s="21">
        <v>42927</v>
      </c>
      <c r="C2876" s="122" t="s">
        <v>408</v>
      </c>
      <c r="D2876" s="116">
        <v>38</v>
      </c>
      <c r="E2876" s="11">
        <v>37.76</v>
      </c>
      <c r="F2876" s="12">
        <v>3229358</v>
      </c>
      <c r="H2876" s="21">
        <v>43000</v>
      </c>
      <c r="I2876" s="122" t="s">
        <v>47</v>
      </c>
      <c r="J2876" s="117">
        <v>37.479999999999997</v>
      </c>
      <c r="K2876" s="96">
        <v>37.57</v>
      </c>
      <c r="L2876" s="12">
        <v>1935910</v>
      </c>
      <c r="N2876" s="113" t="str">
        <f t="shared" si="176"/>
        <v>42972GD</v>
      </c>
      <c r="O2876" s="21">
        <v>42972</v>
      </c>
      <c r="P2876" s="122" t="s">
        <v>280</v>
      </c>
      <c r="Q2876" s="116">
        <v>200.32</v>
      </c>
      <c r="R2876" s="11">
        <v>199.05</v>
      </c>
      <c r="S2876" s="11">
        <v>651470</v>
      </c>
      <c r="T2876" s="78">
        <f t="shared" si="178"/>
        <v>1281461.1000000001</v>
      </c>
      <c r="U2876" s="11">
        <f t="shared" si="177"/>
        <v>-2.1077996361470123E-3</v>
      </c>
      <c r="V2876" s="119">
        <f t="shared" si="179"/>
        <v>0.185183077545304</v>
      </c>
    </row>
    <row r="2877" spans="2:22">
      <c r="B2877" s="21">
        <v>42927</v>
      </c>
      <c r="C2877" s="122" t="s">
        <v>409</v>
      </c>
      <c r="D2877" s="116">
        <v>71.930000000000007</v>
      </c>
      <c r="E2877" s="11">
        <v>72.47</v>
      </c>
      <c r="F2877" s="12">
        <v>918124</v>
      </c>
      <c r="H2877" s="21">
        <v>43000</v>
      </c>
      <c r="I2877" s="122" t="s">
        <v>48</v>
      </c>
      <c r="J2877" s="117">
        <v>140.61000000000001</v>
      </c>
      <c r="K2877" s="96">
        <v>141.75</v>
      </c>
      <c r="L2877" s="12">
        <v>2917230</v>
      </c>
      <c r="N2877" s="113" t="str">
        <f t="shared" si="176"/>
        <v>42975GD</v>
      </c>
      <c r="O2877" s="21">
        <v>42975</v>
      </c>
      <c r="P2877" s="122" t="s">
        <v>280</v>
      </c>
      <c r="Q2877" s="116">
        <v>199.91</v>
      </c>
      <c r="R2877" s="11">
        <v>197.87</v>
      </c>
      <c r="S2877" s="11">
        <v>808647</v>
      </c>
      <c r="T2877" s="78">
        <f t="shared" si="178"/>
        <v>1268753.4666666666</v>
      </c>
      <c r="U2877" s="11">
        <f t="shared" si="177"/>
        <v>-5.9458000419776065E-3</v>
      </c>
      <c r="V2877" s="119">
        <f t="shared" si="179"/>
        <v>0.18463105512874195</v>
      </c>
    </row>
    <row r="2878" spans="2:22">
      <c r="B2878" s="21">
        <v>42927</v>
      </c>
      <c r="C2878" s="122" t="s">
        <v>410</v>
      </c>
      <c r="D2878" s="116">
        <v>111.46</v>
      </c>
      <c r="E2878" s="11">
        <v>110.65</v>
      </c>
      <c r="F2878" s="12">
        <v>1064199</v>
      </c>
      <c r="H2878" s="21">
        <v>43000</v>
      </c>
      <c r="I2878" s="122" t="s">
        <v>49</v>
      </c>
      <c r="J2878" s="117">
        <v>50.17</v>
      </c>
      <c r="K2878" s="96">
        <v>51.01</v>
      </c>
      <c r="L2878" s="12">
        <v>1060300</v>
      </c>
      <c r="N2878" s="113" t="str">
        <f t="shared" si="176"/>
        <v>42976GD</v>
      </c>
      <c r="O2878" s="21">
        <v>42976</v>
      </c>
      <c r="P2878" s="122" t="s">
        <v>280</v>
      </c>
      <c r="Q2878" s="116">
        <v>198.27</v>
      </c>
      <c r="R2878" s="11">
        <v>200.95</v>
      </c>
      <c r="S2878" s="11">
        <v>984868</v>
      </c>
      <c r="T2878" s="78">
        <f t="shared" si="178"/>
        <v>1257330.2666666666</v>
      </c>
      <c r="U2878" s="11">
        <f t="shared" si="177"/>
        <v>1.5445871490861497E-2</v>
      </c>
      <c r="V2878" s="119">
        <f t="shared" si="179"/>
        <v>0.18484915743882477</v>
      </c>
    </row>
    <row r="2879" spans="2:22">
      <c r="B2879" s="21">
        <v>42927</v>
      </c>
      <c r="C2879" s="122" t="s">
        <v>411</v>
      </c>
      <c r="D2879" s="116">
        <v>203.97</v>
      </c>
      <c r="E2879" s="11">
        <v>203.26</v>
      </c>
      <c r="F2879" s="12">
        <v>669273</v>
      </c>
      <c r="H2879" s="21">
        <v>43000</v>
      </c>
      <c r="I2879" s="122" t="s">
        <v>50</v>
      </c>
      <c r="J2879" s="117">
        <v>13.86</v>
      </c>
      <c r="K2879" s="96">
        <v>14.26</v>
      </c>
      <c r="L2879" s="12">
        <v>22932470</v>
      </c>
      <c r="N2879" s="113" t="str">
        <f t="shared" si="176"/>
        <v>42977GD</v>
      </c>
      <c r="O2879" s="21">
        <v>42977</v>
      </c>
      <c r="P2879" s="122" t="s">
        <v>280</v>
      </c>
      <c r="Q2879" s="116">
        <v>200.95</v>
      </c>
      <c r="R2879" s="11">
        <v>201.22</v>
      </c>
      <c r="S2879" s="11">
        <v>893766</v>
      </c>
      <c r="T2879" s="78">
        <f t="shared" si="178"/>
        <v>1252528.7666666666</v>
      </c>
      <c r="U2879" s="11">
        <f t="shared" si="177"/>
        <v>1.3427159686945128E-3</v>
      </c>
      <c r="V2879" s="119">
        <f t="shared" si="179"/>
        <v>0.18950289050880595</v>
      </c>
    </row>
    <row r="2880" spans="2:22">
      <c r="B2880" s="21">
        <v>42927</v>
      </c>
      <c r="C2880" s="122" t="s">
        <v>412</v>
      </c>
      <c r="D2880" s="116">
        <v>82.28</v>
      </c>
      <c r="E2880" s="11">
        <v>82.36</v>
      </c>
      <c r="F2880" s="12">
        <v>1366121</v>
      </c>
      <c r="H2880" s="21">
        <v>43000</v>
      </c>
      <c r="I2880" s="122" t="s">
        <v>51</v>
      </c>
      <c r="J2880" s="117">
        <v>19.68</v>
      </c>
      <c r="K2880" s="96">
        <v>19.940000000000001</v>
      </c>
      <c r="L2880" s="12">
        <v>6778176</v>
      </c>
      <c r="N2880" s="113" t="str">
        <f t="shared" si="176"/>
        <v>42978GD</v>
      </c>
      <c r="O2880" s="21">
        <v>42978</v>
      </c>
      <c r="P2880" s="122" t="s">
        <v>280</v>
      </c>
      <c r="Q2880" s="116">
        <v>201.74</v>
      </c>
      <c r="R2880" s="11">
        <v>201.35</v>
      </c>
      <c r="S2880" s="11">
        <v>842702</v>
      </c>
      <c r="T2880" s="78">
        <f t="shared" si="178"/>
        <v>1257660.9333333333</v>
      </c>
      <c r="U2880" s="11">
        <f t="shared" si="177"/>
        <v>6.4585043355859159E-4</v>
      </c>
      <c r="V2880" s="119">
        <f t="shared" si="179"/>
        <v>0.18905176508228086</v>
      </c>
    </row>
    <row r="2881" spans="2:22">
      <c r="B2881" s="21">
        <v>42927</v>
      </c>
      <c r="C2881" s="122" t="s">
        <v>413</v>
      </c>
      <c r="D2881" s="116">
        <v>111.89</v>
      </c>
      <c r="E2881" s="11">
        <v>111.76</v>
      </c>
      <c r="F2881" s="12">
        <v>704569</v>
      </c>
      <c r="H2881" s="21">
        <v>43000</v>
      </c>
      <c r="I2881" s="122" t="s">
        <v>52</v>
      </c>
      <c r="J2881" s="117">
        <v>26.19</v>
      </c>
      <c r="K2881" s="96">
        <v>26.75</v>
      </c>
      <c r="L2881" s="12">
        <v>2653183</v>
      </c>
      <c r="N2881" s="113" t="str">
        <f t="shared" si="176"/>
        <v>42979GD</v>
      </c>
      <c r="O2881" s="21">
        <v>42979</v>
      </c>
      <c r="P2881" s="122" t="s">
        <v>280</v>
      </c>
      <c r="Q2881" s="117">
        <v>201.77</v>
      </c>
      <c r="R2881" s="96">
        <v>200</v>
      </c>
      <c r="S2881" s="11">
        <v>734694</v>
      </c>
      <c r="T2881" s="78">
        <f t="shared" si="178"/>
        <v>1250270.3999999999</v>
      </c>
      <c r="U2881" s="11">
        <f t="shared" si="177"/>
        <v>-6.7273207494264898E-3</v>
      </c>
      <c r="V2881" s="119">
        <f t="shared" si="179"/>
        <v>0.1890621256912437</v>
      </c>
    </row>
    <row r="2882" spans="2:22">
      <c r="B2882" s="21">
        <v>42927</v>
      </c>
      <c r="C2882" s="122" t="s">
        <v>414</v>
      </c>
      <c r="D2882" s="116">
        <v>33.39</v>
      </c>
      <c r="E2882" s="11">
        <v>33.409999999999997</v>
      </c>
      <c r="F2882" s="12">
        <v>1895559</v>
      </c>
      <c r="H2882" s="21">
        <v>43000</v>
      </c>
      <c r="I2882" s="122" t="s">
        <v>53</v>
      </c>
      <c r="J2882" s="117">
        <v>31.31</v>
      </c>
      <c r="K2882" s="96">
        <v>31.27</v>
      </c>
      <c r="L2882" s="12">
        <v>1719124</v>
      </c>
      <c r="N2882" s="113" t="str">
        <f t="shared" si="176"/>
        <v>42983GD</v>
      </c>
      <c r="O2882" s="21">
        <v>42983</v>
      </c>
      <c r="P2882" s="122" t="s">
        <v>280</v>
      </c>
      <c r="Q2882" s="117">
        <v>200.91</v>
      </c>
      <c r="R2882" s="96">
        <v>198.73</v>
      </c>
      <c r="S2882" s="11">
        <v>1198185</v>
      </c>
      <c r="T2882" s="78">
        <f t="shared" si="178"/>
        <v>1241663.8666666667</v>
      </c>
      <c r="U2882" s="11">
        <f t="shared" si="177"/>
        <v>-6.370247007843631E-3</v>
      </c>
      <c r="V2882" s="119">
        <f t="shared" si="179"/>
        <v>0.18717501627693259</v>
      </c>
    </row>
    <row r="2883" spans="2:22">
      <c r="B2883" s="21">
        <v>42927</v>
      </c>
      <c r="C2883" s="122" t="s">
        <v>415</v>
      </c>
      <c r="D2883" s="116">
        <v>133.29</v>
      </c>
      <c r="E2883" s="11">
        <v>132.96</v>
      </c>
      <c r="F2883" s="12">
        <v>657014</v>
      </c>
      <c r="H2883" s="21">
        <v>43000</v>
      </c>
      <c r="I2883" s="122" t="s">
        <v>54</v>
      </c>
      <c r="J2883" s="117">
        <v>131.41</v>
      </c>
      <c r="K2883" s="96">
        <v>131.80000000000001</v>
      </c>
      <c r="L2883" s="12">
        <v>553767</v>
      </c>
      <c r="N2883" s="113" t="str">
        <f t="shared" si="176"/>
        <v>42984GD</v>
      </c>
      <c r="O2883" s="21">
        <v>42984</v>
      </c>
      <c r="P2883" s="122" t="s">
        <v>280</v>
      </c>
      <c r="Q2883" s="117">
        <v>199.55</v>
      </c>
      <c r="R2883" s="96">
        <v>196.74</v>
      </c>
      <c r="S2883" s="11">
        <v>997802</v>
      </c>
      <c r="T2883" s="78">
        <f t="shared" si="178"/>
        <v>1245810.8</v>
      </c>
      <c r="U2883" s="11">
        <f t="shared" si="177"/>
        <v>-1.0064059455581194E-2</v>
      </c>
      <c r="V2883" s="119">
        <f t="shared" si="179"/>
        <v>0.18769342481540408</v>
      </c>
    </row>
    <row r="2884" spans="2:22">
      <c r="B2884" s="21">
        <v>42927</v>
      </c>
      <c r="C2884" s="122" t="s">
        <v>416</v>
      </c>
      <c r="D2884" s="116">
        <v>158.47999999999999</v>
      </c>
      <c r="E2884" s="11">
        <v>160.38</v>
      </c>
      <c r="F2884" s="12">
        <v>1447182</v>
      </c>
      <c r="H2884" s="21">
        <v>43000</v>
      </c>
      <c r="I2884" s="122" t="s">
        <v>55</v>
      </c>
      <c r="J2884" s="117">
        <v>78.900000000000006</v>
      </c>
      <c r="K2884" s="96">
        <v>79.599999999999994</v>
      </c>
      <c r="L2884" s="12">
        <v>1463056</v>
      </c>
      <c r="N2884" s="113" t="str">
        <f t="shared" ref="N2884:N2947" si="180">O2884&amp;P2884</f>
        <v>42985GD</v>
      </c>
      <c r="O2884" s="21">
        <v>42985</v>
      </c>
      <c r="P2884" s="122" t="s">
        <v>280</v>
      </c>
      <c r="Q2884" s="117">
        <v>197</v>
      </c>
      <c r="R2884" s="96">
        <v>197.04</v>
      </c>
      <c r="S2884" s="11">
        <v>977095</v>
      </c>
      <c r="T2884" s="78">
        <f t="shared" si="178"/>
        <v>1238769.1333333333</v>
      </c>
      <c r="U2884" s="11">
        <f t="shared" si="177"/>
        <v>1.5236937276704315E-3</v>
      </c>
      <c r="V2884" s="119">
        <f t="shared" si="179"/>
        <v>0.18881632742136903</v>
      </c>
    </row>
    <row r="2885" spans="2:22">
      <c r="B2885" s="21">
        <v>42927</v>
      </c>
      <c r="C2885" s="122" t="s">
        <v>417</v>
      </c>
      <c r="D2885" s="116">
        <v>54.92</v>
      </c>
      <c r="E2885" s="11">
        <v>54.76</v>
      </c>
      <c r="F2885" s="12">
        <v>9011496</v>
      </c>
      <c r="H2885" s="21">
        <v>43000</v>
      </c>
      <c r="I2885" s="122" t="s">
        <v>56</v>
      </c>
      <c r="J2885" s="117">
        <v>18.329999999999998</v>
      </c>
      <c r="K2885" s="96">
        <v>18.329999999999998</v>
      </c>
      <c r="L2885" s="12">
        <v>4608343</v>
      </c>
      <c r="N2885" s="113" t="str">
        <f t="shared" si="180"/>
        <v>42986GD</v>
      </c>
      <c r="O2885" s="21">
        <v>42986</v>
      </c>
      <c r="P2885" s="122" t="s">
        <v>280</v>
      </c>
      <c r="Q2885" s="117">
        <v>196.52</v>
      </c>
      <c r="R2885" s="96">
        <v>197.87</v>
      </c>
      <c r="S2885" s="11">
        <v>614677</v>
      </c>
      <c r="T2885" s="78">
        <f t="shared" si="178"/>
        <v>1135348.4333333333</v>
      </c>
      <c r="U2885" s="11">
        <f t="shared" ref="U2885:U2948" si="181">LN(R2885/R2884)</f>
        <v>4.2034955920661936E-3</v>
      </c>
      <c r="V2885" s="119">
        <f t="shared" si="179"/>
        <v>0.13686882905613967</v>
      </c>
    </row>
    <row r="2886" spans="2:22">
      <c r="B2886" s="21">
        <v>42927</v>
      </c>
      <c r="C2886" s="122" t="s">
        <v>418</v>
      </c>
      <c r="D2886" s="116">
        <v>88.27</v>
      </c>
      <c r="E2886" s="11">
        <v>88.12</v>
      </c>
      <c r="F2886" s="12">
        <v>606687</v>
      </c>
      <c r="H2886" s="21">
        <v>43000</v>
      </c>
      <c r="I2886" s="122" t="s">
        <v>57</v>
      </c>
      <c r="J2886" s="117">
        <v>107.63</v>
      </c>
      <c r="K2886" s="96">
        <v>106.48</v>
      </c>
      <c r="L2886" s="12">
        <v>1148751</v>
      </c>
      <c r="N2886" s="113" t="str">
        <f t="shared" si="180"/>
        <v>42989GD</v>
      </c>
      <c r="O2886" s="21">
        <v>42989</v>
      </c>
      <c r="P2886" s="122" t="s">
        <v>280</v>
      </c>
      <c r="Q2886" s="117">
        <v>198.62</v>
      </c>
      <c r="R2886" s="96">
        <v>200.33</v>
      </c>
      <c r="S2886" s="11">
        <v>1048908</v>
      </c>
      <c r="T2886" s="78">
        <f t="shared" si="178"/>
        <v>1080298.1666666667</v>
      </c>
      <c r="U2886" s="11">
        <f t="shared" si="181"/>
        <v>1.2355757389212466E-2</v>
      </c>
      <c r="V2886" s="119">
        <f t="shared" si="179"/>
        <v>0.13657430976521204</v>
      </c>
    </row>
    <row r="2887" spans="2:22">
      <c r="B2887" s="21">
        <v>42927</v>
      </c>
      <c r="C2887" s="122" t="s">
        <v>419</v>
      </c>
      <c r="D2887" s="116">
        <v>55.63</v>
      </c>
      <c r="E2887" s="11">
        <v>55.33</v>
      </c>
      <c r="F2887" s="12">
        <v>6124863</v>
      </c>
      <c r="H2887" s="21">
        <v>43000</v>
      </c>
      <c r="I2887" s="122" t="s">
        <v>58</v>
      </c>
      <c r="J2887" s="117">
        <v>238.91</v>
      </c>
      <c r="K2887" s="96">
        <v>239.09</v>
      </c>
      <c r="L2887" s="12">
        <v>1343101</v>
      </c>
      <c r="N2887" s="113" t="str">
        <f t="shared" si="180"/>
        <v>42990GD</v>
      </c>
      <c r="O2887" s="21">
        <v>42990</v>
      </c>
      <c r="P2887" s="122" t="s">
        <v>280</v>
      </c>
      <c r="Q2887" s="117">
        <v>199.89</v>
      </c>
      <c r="R2887" s="96">
        <v>199</v>
      </c>
      <c r="S2887" s="11">
        <v>749409</v>
      </c>
      <c r="T2887" s="78">
        <f t="shared" si="178"/>
        <v>1055733.8333333333</v>
      </c>
      <c r="U2887" s="11">
        <f t="shared" si="181"/>
        <v>-6.661182069068807E-3</v>
      </c>
      <c r="V2887" s="119">
        <f t="shared" si="179"/>
        <v>0.12756236913161265</v>
      </c>
    </row>
    <row r="2888" spans="2:22">
      <c r="B2888" s="21">
        <v>42927</v>
      </c>
      <c r="C2888" s="122" t="s">
        <v>420</v>
      </c>
      <c r="D2888" s="116">
        <v>64.989999999999995</v>
      </c>
      <c r="E2888" s="11">
        <v>65.930000000000007</v>
      </c>
      <c r="F2888" s="12">
        <v>997701</v>
      </c>
      <c r="H2888" s="21">
        <v>43000</v>
      </c>
      <c r="I2888" s="122" t="s">
        <v>59</v>
      </c>
      <c r="J2888" s="117">
        <v>145.59</v>
      </c>
      <c r="K2888" s="96">
        <v>145.13</v>
      </c>
      <c r="L2888" s="12">
        <v>2792323</v>
      </c>
      <c r="N2888" s="113" t="str">
        <f t="shared" si="180"/>
        <v>42991GD</v>
      </c>
      <c r="O2888" s="21">
        <v>42991</v>
      </c>
      <c r="P2888" s="122" t="s">
        <v>280</v>
      </c>
      <c r="Q2888" s="117">
        <v>198.3</v>
      </c>
      <c r="R2888" s="96">
        <v>196.85</v>
      </c>
      <c r="S2888" s="11">
        <v>853219</v>
      </c>
      <c r="T2888" s="78">
        <f t="shared" si="178"/>
        <v>1031509.7</v>
      </c>
      <c r="U2888" s="11">
        <f t="shared" si="181"/>
        <v>-1.0862807334745877E-2</v>
      </c>
      <c r="V2888" s="119">
        <f t="shared" si="179"/>
        <v>0.12676208699463648</v>
      </c>
    </row>
    <row r="2889" spans="2:22">
      <c r="B2889" s="21">
        <v>42927</v>
      </c>
      <c r="C2889" s="122" t="s">
        <v>421</v>
      </c>
      <c r="D2889" s="116">
        <v>109.14</v>
      </c>
      <c r="E2889" s="11">
        <v>109.26</v>
      </c>
      <c r="F2889" s="12">
        <v>954150</v>
      </c>
      <c r="H2889" s="21">
        <v>43000</v>
      </c>
      <c r="I2889" s="122" t="s">
        <v>60</v>
      </c>
      <c r="J2889" s="117">
        <v>66.61</v>
      </c>
      <c r="K2889" s="96">
        <v>67.05</v>
      </c>
      <c r="L2889" s="12">
        <v>1868505</v>
      </c>
      <c r="N2889" s="113" t="str">
        <f t="shared" si="180"/>
        <v>42992GD</v>
      </c>
      <c r="O2889" s="21">
        <v>42992</v>
      </c>
      <c r="P2889" s="122" t="s">
        <v>280</v>
      </c>
      <c r="Q2889" s="117">
        <v>196.63</v>
      </c>
      <c r="R2889" s="96">
        <v>197.63</v>
      </c>
      <c r="S2889" s="11">
        <v>920214</v>
      </c>
      <c r="T2889" s="78">
        <f t="shared" si="178"/>
        <v>1013180.3666666667</v>
      </c>
      <c r="U2889" s="11">
        <f t="shared" si="181"/>
        <v>3.9545782625966053E-3</v>
      </c>
      <c r="V2889" s="119">
        <f t="shared" si="179"/>
        <v>0.13087630678135959</v>
      </c>
    </row>
    <row r="2890" spans="2:22">
      <c r="B2890" s="21">
        <v>42927</v>
      </c>
      <c r="C2890" s="122" t="s">
        <v>422</v>
      </c>
      <c r="D2890" s="116">
        <v>266.27999999999997</v>
      </c>
      <c r="E2890" s="11">
        <v>262.24</v>
      </c>
      <c r="F2890" s="12">
        <v>523106</v>
      </c>
      <c r="H2890" s="21">
        <v>43000</v>
      </c>
      <c r="I2890" s="122" t="s">
        <v>61</v>
      </c>
      <c r="J2890" s="117">
        <v>155.75</v>
      </c>
      <c r="K2890" s="96">
        <v>157.5</v>
      </c>
      <c r="L2890" s="12">
        <v>362117</v>
      </c>
      <c r="N2890" s="113" t="str">
        <f t="shared" si="180"/>
        <v>42993GD</v>
      </c>
      <c r="O2890" s="21">
        <v>42993</v>
      </c>
      <c r="P2890" s="122" t="s">
        <v>280</v>
      </c>
      <c r="Q2890" s="117">
        <v>198.1</v>
      </c>
      <c r="R2890" s="96">
        <v>198.27</v>
      </c>
      <c r="S2890" s="11">
        <v>2095613</v>
      </c>
      <c r="T2890" s="78">
        <f t="shared" si="178"/>
        <v>1011150.5666666667</v>
      </c>
      <c r="U2890" s="11">
        <f t="shared" si="181"/>
        <v>3.2331424981280896E-3</v>
      </c>
      <c r="V2890" s="119">
        <f t="shared" si="179"/>
        <v>0.12945240969753311</v>
      </c>
    </row>
    <row r="2891" spans="2:22">
      <c r="B2891" s="21">
        <v>42927</v>
      </c>
      <c r="C2891" s="122" t="s">
        <v>423</v>
      </c>
      <c r="D2891" s="116">
        <v>61.64</v>
      </c>
      <c r="E2891" s="11">
        <v>61.4</v>
      </c>
      <c r="F2891" s="12">
        <v>644345</v>
      </c>
      <c r="H2891" s="21">
        <v>43000</v>
      </c>
      <c r="I2891" s="122" t="s">
        <v>62</v>
      </c>
      <c r="J2891" s="117">
        <v>143.13</v>
      </c>
      <c r="K2891" s="96">
        <v>144.21</v>
      </c>
      <c r="L2891" s="12">
        <v>381498</v>
      </c>
      <c r="N2891" s="113" t="str">
        <f t="shared" si="180"/>
        <v>42996GD</v>
      </c>
      <c r="O2891" s="21">
        <v>42996</v>
      </c>
      <c r="P2891" s="122" t="s">
        <v>280</v>
      </c>
      <c r="Q2891" s="117">
        <v>199</v>
      </c>
      <c r="R2891" s="96">
        <v>202.18</v>
      </c>
      <c r="S2891" s="11">
        <v>1313088</v>
      </c>
      <c r="T2891" s="78">
        <f t="shared" si="178"/>
        <v>1045301.7333333333</v>
      </c>
      <c r="U2891" s="11">
        <f t="shared" si="181"/>
        <v>1.9528651575440328E-2</v>
      </c>
      <c r="V2891" s="119">
        <f t="shared" si="179"/>
        <v>0.12836548199545839</v>
      </c>
    </row>
    <row r="2892" spans="2:22">
      <c r="B2892" s="21">
        <v>42927</v>
      </c>
      <c r="C2892" s="122" t="s">
        <v>424</v>
      </c>
      <c r="D2892" s="116">
        <v>498.52</v>
      </c>
      <c r="E2892" s="11">
        <v>492</v>
      </c>
      <c r="F2892" s="12">
        <v>829218</v>
      </c>
      <c r="H2892" s="21">
        <v>43000</v>
      </c>
      <c r="I2892" s="122" t="s">
        <v>63</v>
      </c>
      <c r="J2892" s="117">
        <v>199.69</v>
      </c>
      <c r="K2892" s="96">
        <v>201.41</v>
      </c>
      <c r="L2892" s="12">
        <v>986743</v>
      </c>
      <c r="N2892" s="113" t="str">
        <f t="shared" si="180"/>
        <v>42997GD</v>
      </c>
      <c r="O2892" s="21">
        <v>42997</v>
      </c>
      <c r="P2892" s="122" t="s">
        <v>280</v>
      </c>
      <c r="Q2892" s="117">
        <v>201.91</v>
      </c>
      <c r="R2892" s="96">
        <v>203.12</v>
      </c>
      <c r="S2892" s="11">
        <v>784144</v>
      </c>
      <c r="T2892" s="78">
        <f t="shared" si="178"/>
        <v>1047491.6333333333</v>
      </c>
      <c r="U2892" s="11">
        <f t="shared" si="181"/>
        <v>4.6385476705114743E-3</v>
      </c>
      <c r="V2892" s="119">
        <f t="shared" si="179"/>
        <v>0.14008398960430624</v>
      </c>
    </row>
    <row r="2893" spans="2:22">
      <c r="B2893" s="21">
        <v>42927</v>
      </c>
      <c r="C2893" s="122" t="s">
        <v>425</v>
      </c>
      <c r="D2893" s="116">
        <v>14.76</v>
      </c>
      <c r="E2893" s="11">
        <v>14.75</v>
      </c>
      <c r="F2893" s="12">
        <v>10827315</v>
      </c>
      <c r="H2893" s="21">
        <v>43000</v>
      </c>
      <c r="I2893" s="122" t="s">
        <v>64</v>
      </c>
      <c r="J2893" s="117">
        <v>114.36</v>
      </c>
      <c r="K2893" s="96">
        <v>110.85</v>
      </c>
      <c r="L2893" s="12">
        <v>2174810</v>
      </c>
      <c r="N2893" s="113" t="str">
        <f t="shared" si="180"/>
        <v>42998GD</v>
      </c>
      <c r="O2893" s="21">
        <v>42998</v>
      </c>
      <c r="P2893" s="122" t="s">
        <v>280</v>
      </c>
      <c r="Q2893" s="117">
        <v>202.78</v>
      </c>
      <c r="R2893" s="96">
        <v>204.27</v>
      </c>
      <c r="S2893" s="11">
        <v>1308282</v>
      </c>
      <c r="T2893" s="78">
        <f t="shared" si="178"/>
        <v>1024227.7333333333</v>
      </c>
      <c r="U2893" s="11">
        <f t="shared" si="181"/>
        <v>5.6457107665620152E-3</v>
      </c>
      <c r="V2893" s="119">
        <f t="shared" si="179"/>
        <v>0.13988495505178702</v>
      </c>
    </row>
    <row r="2894" spans="2:22">
      <c r="B2894" s="21">
        <v>42927</v>
      </c>
      <c r="C2894" s="122" t="s">
        <v>426</v>
      </c>
      <c r="D2894" s="116">
        <v>49.38</v>
      </c>
      <c r="E2894" s="11">
        <v>48.41</v>
      </c>
      <c r="F2894" s="12">
        <v>719880</v>
      </c>
      <c r="H2894" s="21">
        <v>43000</v>
      </c>
      <c r="I2894" s="122" t="s">
        <v>65</v>
      </c>
      <c r="J2894" s="117">
        <v>48</v>
      </c>
      <c r="K2894" s="96">
        <v>48.43</v>
      </c>
      <c r="L2894" s="12">
        <v>1890618</v>
      </c>
      <c r="N2894" s="113" t="str">
        <f t="shared" si="180"/>
        <v>42999GD</v>
      </c>
      <c r="O2894" s="21">
        <v>42999</v>
      </c>
      <c r="P2894" s="122" t="s">
        <v>280</v>
      </c>
      <c r="Q2894" s="117">
        <v>204.56</v>
      </c>
      <c r="R2894" s="96">
        <v>205.72</v>
      </c>
      <c r="S2894" s="11">
        <v>860577</v>
      </c>
      <c r="T2894" s="78">
        <f t="shared" si="178"/>
        <v>1022750.4333333333</v>
      </c>
      <c r="U2894" s="11">
        <f t="shared" si="181"/>
        <v>7.0733727437303669E-3</v>
      </c>
      <c r="V2894" s="119">
        <f t="shared" si="179"/>
        <v>0.1359336984088895</v>
      </c>
    </row>
    <row r="2895" spans="2:22">
      <c r="B2895" s="21">
        <v>42927</v>
      </c>
      <c r="C2895" s="122" t="s">
        <v>427</v>
      </c>
      <c r="D2895" s="116">
        <v>97.16</v>
      </c>
      <c r="E2895" s="11">
        <v>97.41</v>
      </c>
      <c r="F2895" s="12">
        <v>873117</v>
      </c>
      <c r="H2895" s="21">
        <v>43000</v>
      </c>
      <c r="I2895" s="122" t="s">
        <v>66</v>
      </c>
      <c r="J2895" s="117">
        <v>36.950000000000003</v>
      </c>
      <c r="K2895" s="96">
        <v>37.18</v>
      </c>
      <c r="L2895" s="12">
        <v>21631754</v>
      </c>
      <c r="N2895" s="113" t="str">
        <f t="shared" si="180"/>
        <v>43000GD</v>
      </c>
      <c r="O2895" s="21">
        <v>43000</v>
      </c>
      <c r="P2895" s="122" t="s">
        <v>280</v>
      </c>
      <c r="Q2895" s="117">
        <v>206.09</v>
      </c>
      <c r="R2895" s="96">
        <v>205.41</v>
      </c>
      <c r="S2895" s="11">
        <v>1040753</v>
      </c>
      <c r="T2895" s="78">
        <f t="shared" si="178"/>
        <v>1006304.7666666667</v>
      </c>
      <c r="U2895" s="11">
        <f t="shared" si="181"/>
        <v>-1.5080391056341905E-3</v>
      </c>
      <c r="V2895" s="119">
        <f t="shared" si="179"/>
        <v>0.13387313297442241</v>
      </c>
    </row>
    <row r="2896" spans="2:22">
      <c r="B2896" s="21">
        <v>42927</v>
      </c>
      <c r="C2896" s="122" t="s">
        <v>428</v>
      </c>
      <c r="D2896" s="116">
        <v>82.5</v>
      </c>
      <c r="E2896" s="11">
        <v>81.77</v>
      </c>
      <c r="F2896" s="12">
        <v>442619</v>
      </c>
      <c r="H2896" s="21">
        <v>43000</v>
      </c>
      <c r="I2896" s="122" t="s">
        <v>67</v>
      </c>
      <c r="J2896" s="117">
        <v>144.07</v>
      </c>
      <c r="K2896" s="96">
        <v>146.32</v>
      </c>
      <c r="L2896" s="12">
        <v>1310969</v>
      </c>
      <c r="N2896" s="113" t="str">
        <f t="shared" si="180"/>
        <v>43003GD</v>
      </c>
      <c r="O2896" s="21">
        <v>43003</v>
      </c>
      <c r="P2896" s="122" t="s">
        <v>280</v>
      </c>
      <c r="Q2896" s="117">
        <v>205.5</v>
      </c>
      <c r="R2896" s="96">
        <v>204.87</v>
      </c>
      <c r="S2896" s="11">
        <v>1202818</v>
      </c>
      <c r="T2896" s="78">
        <f t="shared" si="178"/>
        <v>1003570.4666666667</v>
      </c>
      <c r="U2896" s="11">
        <f t="shared" si="181"/>
        <v>-2.6323501599736505E-3</v>
      </c>
      <c r="V2896" s="119">
        <f t="shared" si="179"/>
        <v>0.12703350524679477</v>
      </c>
    </row>
    <row r="2897" spans="2:22">
      <c r="B2897" s="21">
        <v>42927</v>
      </c>
      <c r="C2897" s="122" t="s">
        <v>429</v>
      </c>
      <c r="D2897" s="116">
        <v>72.599999999999994</v>
      </c>
      <c r="E2897" s="11">
        <v>71.75</v>
      </c>
      <c r="F2897" s="12">
        <v>1376551</v>
      </c>
      <c r="H2897" s="21">
        <v>43000</v>
      </c>
      <c r="I2897" s="122" t="s">
        <v>68</v>
      </c>
      <c r="J2897" s="117">
        <v>57.2</v>
      </c>
      <c r="K2897" s="96">
        <v>56.05</v>
      </c>
      <c r="L2897" s="12">
        <v>3459253</v>
      </c>
      <c r="N2897" s="113" t="str">
        <f t="shared" si="180"/>
        <v>43004GD</v>
      </c>
      <c r="O2897" s="21">
        <v>43004</v>
      </c>
      <c r="P2897" s="122" t="s">
        <v>280</v>
      </c>
      <c r="Q2897" s="117">
        <v>205.05</v>
      </c>
      <c r="R2897" s="96">
        <v>205.33</v>
      </c>
      <c r="S2897" s="11">
        <v>705505</v>
      </c>
      <c r="T2897" s="78">
        <f t="shared" si="178"/>
        <v>1006799.2666666667</v>
      </c>
      <c r="U2897" s="11">
        <f t="shared" si="181"/>
        <v>2.2428093262996654E-3</v>
      </c>
      <c r="V2897" s="119">
        <f t="shared" si="179"/>
        <v>0.12718952067305345</v>
      </c>
    </row>
    <row r="2898" spans="2:22">
      <c r="B2898" s="21">
        <v>42927</v>
      </c>
      <c r="C2898" s="122" t="s">
        <v>430</v>
      </c>
      <c r="D2898" s="116">
        <v>76.7</v>
      </c>
      <c r="E2898" s="11">
        <v>76.430000000000007</v>
      </c>
      <c r="F2898" s="12">
        <v>742099</v>
      </c>
      <c r="H2898" s="21">
        <v>43000</v>
      </c>
      <c r="I2898" s="122" t="s">
        <v>69</v>
      </c>
      <c r="J2898" s="117">
        <v>20.83</v>
      </c>
      <c r="K2898" s="96">
        <v>21.28</v>
      </c>
      <c r="L2898" s="12">
        <v>6239521</v>
      </c>
      <c r="N2898" s="113" t="str">
        <f t="shared" si="180"/>
        <v>43005GD</v>
      </c>
      <c r="O2898" s="21">
        <v>43005</v>
      </c>
      <c r="P2898" s="122" t="s">
        <v>280</v>
      </c>
      <c r="Q2898" s="117">
        <v>205.77</v>
      </c>
      <c r="R2898" s="96">
        <v>206.8</v>
      </c>
      <c r="S2898" s="11">
        <v>903709</v>
      </c>
      <c r="T2898" s="78">
        <f t="shared" si="178"/>
        <v>990576.1333333333</v>
      </c>
      <c r="U2898" s="11">
        <f t="shared" si="181"/>
        <v>7.1337016668668448E-3</v>
      </c>
      <c r="V2898" s="119">
        <f t="shared" si="179"/>
        <v>0.12298731746231267</v>
      </c>
    </row>
    <row r="2899" spans="2:22">
      <c r="B2899" s="21">
        <v>42927</v>
      </c>
      <c r="C2899" s="122" t="s">
        <v>431</v>
      </c>
      <c r="D2899" s="116">
        <v>164.59</v>
      </c>
      <c r="E2899" s="11">
        <v>164.16</v>
      </c>
      <c r="F2899" s="12">
        <v>642847</v>
      </c>
      <c r="H2899" s="21">
        <v>43000</v>
      </c>
      <c r="I2899" s="122" t="s">
        <v>70</v>
      </c>
      <c r="J2899" s="117">
        <v>89.1</v>
      </c>
      <c r="K2899" s="96">
        <v>88.92</v>
      </c>
      <c r="L2899" s="12">
        <v>1617659</v>
      </c>
      <c r="N2899" s="113" t="str">
        <f t="shared" si="180"/>
        <v>43006GD</v>
      </c>
      <c r="O2899" s="21">
        <v>43006</v>
      </c>
      <c r="P2899" s="122" t="s">
        <v>280</v>
      </c>
      <c r="Q2899" s="117">
        <v>205.87</v>
      </c>
      <c r="R2899" s="96">
        <v>205.03</v>
      </c>
      <c r="S2899" s="11">
        <v>638864</v>
      </c>
      <c r="T2899" s="78">
        <f t="shared" si="178"/>
        <v>986769.3666666667</v>
      </c>
      <c r="U2899" s="11">
        <f t="shared" si="181"/>
        <v>-8.5958327393186942E-3</v>
      </c>
      <c r="V2899" s="119">
        <f t="shared" si="179"/>
        <v>0.12340030572117421</v>
      </c>
    </row>
    <row r="2900" spans="2:22">
      <c r="B2900" s="21">
        <v>42927</v>
      </c>
      <c r="C2900" s="122" t="s">
        <v>432</v>
      </c>
      <c r="D2900" s="116">
        <v>234.71</v>
      </c>
      <c r="E2900" s="11">
        <v>235.27</v>
      </c>
      <c r="F2900" s="12">
        <v>358619</v>
      </c>
      <c r="H2900" s="21">
        <v>43000</v>
      </c>
      <c r="I2900" s="122" t="s">
        <v>71</v>
      </c>
      <c r="J2900" s="117">
        <v>39.880000000000003</v>
      </c>
      <c r="K2900" s="96">
        <v>40.130000000000003</v>
      </c>
      <c r="L2900" s="12">
        <v>821387</v>
      </c>
      <c r="N2900" s="113" t="str">
        <f t="shared" si="180"/>
        <v>43007GD</v>
      </c>
      <c r="O2900" s="21">
        <v>43007</v>
      </c>
      <c r="P2900" s="122" t="s">
        <v>280</v>
      </c>
      <c r="Q2900" s="117">
        <v>204.83</v>
      </c>
      <c r="R2900" s="96">
        <v>205.58</v>
      </c>
      <c r="S2900" s="11">
        <v>732246</v>
      </c>
      <c r="T2900" s="78">
        <f t="shared" si="178"/>
        <v>978851.43333333335</v>
      </c>
      <c r="U2900" s="11">
        <f t="shared" si="181"/>
        <v>2.6789426898205428E-3</v>
      </c>
      <c r="V2900" s="119">
        <f t="shared" si="179"/>
        <v>0.12581763058181228</v>
      </c>
    </row>
    <row r="2901" spans="2:22">
      <c r="B2901" s="21">
        <v>42927</v>
      </c>
      <c r="C2901" s="122" t="s">
        <v>433</v>
      </c>
      <c r="D2901" s="116">
        <v>54.81</v>
      </c>
      <c r="E2901" s="11">
        <v>54.34</v>
      </c>
      <c r="F2901" s="12">
        <v>3657062</v>
      </c>
      <c r="H2901" s="21">
        <v>43000</v>
      </c>
      <c r="I2901" s="122" t="s">
        <v>72</v>
      </c>
      <c r="J2901" s="117">
        <v>343.5</v>
      </c>
      <c r="K2901" s="96">
        <v>343.84003000000001</v>
      </c>
      <c r="L2901" s="12">
        <v>495122.99</v>
      </c>
      <c r="N2901" s="113" t="str">
        <f t="shared" si="180"/>
        <v>42919GE</v>
      </c>
      <c r="O2901" s="21">
        <v>42919</v>
      </c>
      <c r="P2901" s="122" t="s">
        <v>281</v>
      </c>
      <c r="Q2901" s="116">
        <v>27.16</v>
      </c>
      <c r="R2901" s="11">
        <v>27.45</v>
      </c>
      <c r="S2901" s="11">
        <v>20664991</v>
      </c>
      <c r="T2901" s="78">
        <f t="shared" si="178"/>
        <v>969241.66666666663</v>
      </c>
      <c r="U2901" s="11">
        <f t="shared" si="181"/>
        <v>-2.0134690846292362</v>
      </c>
      <c r="V2901" s="119">
        <f t="shared" si="179"/>
        <v>0.11887775184238583</v>
      </c>
    </row>
    <row r="2902" spans="2:22">
      <c r="B2902" s="21">
        <v>42927</v>
      </c>
      <c r="C2902" s="122" t="s">
        <v>434</v>
      </c>
      <c r="D2902" s="116">
        <v>21.88</v>
      </c>
      <c r="E2902" s="11">
        <v>22.14</v>
      </c>
      <c r="F2902" s="12">
        <v>5538243</v>
      </c>
      <c r="H2902" s="21">
        <v>43000</v>
      </c>
      <c r="I2902" s="122" t="s">
        <v>73</v>
      </c>
      <c r="J2902" s="117">
        <v>123.34</v>
      </c>
      <c r="K2902" s="96">
        <v>124.18</v>
      </c>
      <c r="L2902" s="12">
        <v>334210</v>
      </c>
      <c r="N2902" s="113" t="str">
        <f t="shared" si="180"/>
        <v>42921GE</v>
      </c>
      <c r="O2902" s="21">
        <v>42921</v>
      </c>
      <c r="P2902" s="122" t="s">
        <v>281</v>
      </c>
      <c r="Q2902" s="116">
        <v>27.54</v>
      </c>
      <c r="R2902" s="11">
        <v>27.35</v>
      </c>
      <c r="S2902" s="11">
        <v>21270222</v>
      </c>
      <c r="T2902" s="78">
        <f t="shared" si="178"/>
        <v>1605350.7333333334</v>
      </c>
      <c r="U2902" s="11">
        <f t="shared" si="181"/>
        <v>-3.6496390875493927E-3</v>
      </c>
      <c r="V2902" s="119">
        <f t="shared" si="179"/>
        <v>5.816968060940086</v>
      </c>
    </row>
    <row r="2903" spans="2:22">
      <c r="B2903" s="21">
        <v>42927</v>
      </c>
      <c r="C2903" s="122" t="s">
        <v>435</v>
      </c>
      <c r="D2903" s="116">
        <v>64.41</v>
      </c>
      <c r="E2903" s="11">
        <v>64.239999999999995</v>
      </c>
      <c r="F2903" s="12">
        <v>702620</v>
      </c>
      <c r="H2903" s="21">
        <v>43003</v>
      </c>
      <c r="I2903" s="122" t="s">
        <v>24</v>
      </c>
      <c r="J2903" s="117">
        <v>30.07</v>
      </c>
      <c r="K2903" s="96">
        <v>30.01</v>
      </c>
      <c r="L2903" s="12">
        <v>7358092</v>
      </c>
      <c r="N2903" s="113" t="str">
        <f t="shared" si="180"/>
        <v>42922GE</v>
      </c>
      <c r="O2903" s="21">
        <v>42922</v>
      </c>
      <c r="P2903" s="122" t="s">
        <v>281</v>
      </c>
      <c r="Q2903" s="116">
        <v>26.86</v>
      </c>
      <c r="R2903" s="11">
        <v>26.31</v>
      </c>
      <c r="S2903" s="11">
        <v>76645911</v>
      </c>
      <c r="T2903" s="78">
        <f t="shared" si="178"/>
        <v>2274291.5333333332</v>
      </c>
      <c r="U2903" s="11">
        <f t="shared" si="181"/>
        <v>-3.8767433815788954E-2</v>
      </c>
      <c r="V2903" s="119">
        <f t="shared" si="179"/>
        <v>5.8166206909377394</v>
      </c>
    </row>
    <row r="2904" spans="2:22">
      <c r="B2904" s="21">
        <v>42927</v>
      </c>
      <c r="C2904" s="122" t="s">
        <v>436</v>
      </c>
      <c r="D2904" s="116">
        <v>166.14</v>
      </c>
      <c r="E2904" s="11">
        <v>166.55</v>
      </c>
      <c r="F2904" s="12">
        <v>1305816</v>
      </c>
      <c r="H2904" s="21">
        <v>43003</v>
      </c>
      <c r="I2904" s="122" t="s">
        <v>25</v>
      </c>
      <c r="J2904" s="117">
        <v>40.19</v>
      </c>
      <c r="K2904" s="96">
        <v>40.299999999999997</v>
      </c>
      <c r="L2904" s="12">
        <v>21544434</v>
      </c>
      <c r="N2904" s="113" t="str">
        <f t="shared" si="180"/>
        <v>42923GE</v>
      </c>
      <c r="O2904" s="21">
        <v>42923</v>
      </c>
      <c r="P2904" s="122" t="s">
        <v>281</v>
      </c>
      <c r="Q2904" s="116">
        <v>26.25</v>
      </c>
      <c r="R2904" s="11">
        <v>26.15</v>
      </c>
      <c r="S2904" s="11">
        <v>40543122</v>
      </c>
      <c r="T2904" s="78">
        <f t="shared" si="178"/>
        <v>4799906.5999999996</v>
      </c>
      <c r="U2904" s="11">
        <f t="shared" si="181"/>
        <v>-6.0999045412694379E-3</v>
      </c>
      <c r="V2904" s="119">
        <f t="shared" si="179"/>
        <v>5.8125290721181262</v>
      </c>
    </row>
    <row r="2905" spans="2:22">
      <c r="B2905" s="21">
        <v>42927</v>
      </c>
      <c r="C2905" s="122" t="s">
        <v>437</v>
      </c>
      <c r="D2905" s="116">
        <v>134.26</v>
      </c>
      <c r="E2905" s="11">
        <v>133.6</v>
      </c>
      <c r="F2905" s="12">
        <v>794681</v>
      </c>
      <c r="H2905" s="21">
        <v>43003</v>
      </c>
      <c r="I2905" s="122" t="s">
        <v>26</v>
      </c>
      <c r="J2905" s="117">
        <v>925.45</v>
      </c>
      <c r="K2905" s="96">
        <v>920.97</v>
      </c>
      <c r="L2905" s="12">
        <v>1856822</v>
      </c>
      <c r="N2905" s="113" t="str">
        <f t="shared" si="180"/>
        <v>42926GE</v>
      </c>
      <c r="O2905" s="21">
        <v>42926</v>
      </c>
      <c r="P2905" s="122" t="s">
        <v>281</v>
      </c>
      <c r="Q2905" s="116">
        <v>26.13</v>
      </c>
      <c r="R2905" s="11">
        <v>26.04</v>
      </c>
      <c r="S2905" s="11">
        <v>46755231</v>
      </c>
      <c r="T2905" s="78">
        <f t="shared" si="178"/>
        <v>6123634.2000000002</v>
      </c>
      <c r="U2905" s="11">
        <f t="shared" si="181"/>
        <v>-4.215373170563399E-3</v>
      </c>
      <c r="V2905" s="119">
        <f t="shared" si="179"/>
        <v>5.8126451613316235</v>
      </c>
    </row>
    <row r="2906" spans="2:22">
      <c r="B2906" s="21">
        <v>42927</v>
      </c>
      <c r="C2906" s="122" t="s">
        <v>438</v>
      </c>
      <c r="D2906" s="116">
        <v>57.91</v>
      </c>
      <c r="E2906" s="11">
        <v>57.9</v>
      </c>
      <c r="F2906" s="12">
        <v>5422330</v>
      </c>
      <c r="H2906" s="21">
        <v>43003</v>
      </c>
      <c r="I2906" s="122" t="s">
        <v>27</v>
      </c>
      <c r="J2906" s="117">
        <v>939.45</v>
      </c>
      <c r="K2906" s="96">
        <v>934.28</v>
      </c>
      <c r="L2906" s="12">
        <v>1873375</v>
      </c>
      <c r="N2906" s="113" t="str">
        <f t="shared" si="180"/>
        <v>42927GE</v>
      </c>
      <c r="O2906" s="21">
        <v>42927</v>
      </c>
      <c r="P2906" s="122" t="s">
        <v>281</v>
      </c>
      <c r="Q2906" s="116">
        <v>26.03</v>
      </c>
      <c r="R2906" s="11">
        <v>26.38</v>
      </c>
      <c r="S2906" s="11">
        <v>41251603</v>
      </c>
      <c r="T2906" s="78">
        <f t="shared" si="178"/>
        <v>7658024.4000000004</v>
      </c>
      <c r="U2906" s="11">
        <f t="shared" si="181"/>
        <v>1.2972329948799972E-2</v>
      </c>
      <c r="V2906" s="119">
        <f t="shared" si="179"/>
        <v>5.8123739649610151</v>
      </c>
    </row>
    <row r="2907" spans="2:22">
      <c r="B2907" s="21">
        <v>42927</v>
      </c>
      <c r="C2907" s="122" t="s">
        <v>439</v>
      </c>
      <c r="D2907" s="116">
        <v>63.93</v>
      </c>
      <c r="E2907" s="11">
        <v>63.78</v>
      </c>
      <c r="F2907" s="12">
        <v>813412</v>
      </c>
      <c r="H2907" s="21">
        <v>43003</v>
      </c>
      <c r="I2907" s="122" t="s">
        <v>28</v>
      </c>
      <c r="J2907" s="117">
        <v>97.01</v>
      </c>
      <c r="K2907" s="96">
        <v>93.22</v>
      </c>
      <c r="L2907" s="12">
        <v>4275233</v>
      </c>
      <c r="N2907" s="113" t="str">
        <f t="shared" si="180"/>
        <v>42928GE</v>
      </c>
      <c r="O2907" s="21">
        <v>42928</v>
      </c>
      <c r="P2907" s="122" t="s">
        <v>281</v>
      </c>
      <c r="Q2907" s="116">
        <v>26.54</v>
      </c>
      <c r="R2907" s="11">
        <v>26.58</v>
      </c>
      <c r="S2907" s="11">
        <v>50986283</v>
      </c>
      <c r="T2907" s="78">
        <f t="shared" si="178"/>
        <v>9011362.166666666</v>
      </c>
      <c r="U2907" s="11">
        <f t="shared" si="181"/>
        <v>7.5529059959306716E-3</v>
      </c>
      <c r="V2907" s="119">
        <f t="shared" si="179"/>
        <v>5.8140075599438621</v>
      </c>
    </row>
    <row r="2908" spans="2:22">
      <c r="B2908" s="21">
        <v>42927</v>
      </c>
      <c r="C2908" s="122" t="s">
        <v>440</v>
      </c>
      <c r="D2908" s="116">
        <v>43.28</v>
      </c>
      <c r="E2908" s="11">
        <v>43.1</v>
      </c>
      <c r="F2908" s="12">
        <v>6077156</v>
      </c>
      <c r="H2908" s="21">
        <v>43003</v>
      </c>
      <c r="I2908" s="122" t="s">
        <v>29</v>
      </c>
      <c r="J2908" s="117">
        <v>95.66</v>
      </c>
      <c r="K2908" s="96">
        <v>94.2</v>
      </c>
      <c r="L2908" s="12">
        <v>1572028</v>
      </c>
      <c r="N2908" s="113" t="str">
        <f t="shared" si="180"/>
        <v>42929GE</v>
      </c>
      <c r="O2908" s="21">
        <v>42929</v>
      </c>
      <c r="P2908" s="122" t="s">
        <v>281</v>
      </c>
      <c r="Q2908" s="116">
        <v>26.58</v>
      </c>
      <c r="R2908" s="11">
        <v>26.79</v>
      </c>
      <c r="S2908" s="11">
        <v>27767620</v>
      </c>
      <c r="T2908" s="78">
        <f t="shared" si="178"/>
        <v>10683950.033333333</v>
      </c>
      <c r="U2908" s="11">
        <f t="shared" si="181"/>
        <v>7.8696302714180936E-3</v>
      </c>
      <c r="V2908" s="119">
        <f t="shared" si="179"/>
        <v>5.8153673008005704</v>
      </c>
    </row>
    <row r="2909" spans="2:22">
      <c r="B2909" s="21">
        <v>42927</v>
      </c>
      <c r="C2909" s="122" t="s">
        <v>441</v>
      </c>
      <c r="D2909" s="116">
        <v>45.82</v>
      </c>
      <c r="E2909" s="11">
        <v>45.4</v>
      </c>
      <c r="F2909" s="12">
        <v>1935495</v>
      </c>
      <c r="H2909" s="21">
        <v>43003</v>
      </c>
      <c r="I2909" s="122" t="s">
        <v>30</v>
      </c>
      <c r="J2909" s="117">
        <v>28.41</v>
      </c>
      <c r="K2909" s="96">
        <v>29.12</v>
      </c>
      <c r="L2909" s="12">
        <v>6136854</v>
      </c>
      <c r="N2909" s="113" t="str">
        <f t="shared" si="180"/>
        <v>42930GE</v>
      </c>
      <c r="O2909" s="21">
        <v>42930</v>
      </c>
      <c r="P2909" s="122" t="s">
        <v>281</v>
      </c>
      <c r="Q2909" s="116">
        <v>26.74</v>
      </c>
      <c r="R2909" s="11">
        <v>26.78</v>
      </c>
      <c r="S2909" s="11">
        <v>21058280</v>
      </c>
      <c r="T2909" s="78">
        <f t="shared" si="178"/>
        <v>11576708.433333334</v>
      </c>
      <c r="U2909" s="11">
        <f t="shared" si="181"/>
        <v>-3.7334329349086409E-4</v>
      </c>
      <c r="V2909" s="119">
        <f t="shared" si="179"/>
        <v>5.8144833640001261</v>
      </c>
    </row>
    <row r="2910" spans="2:22">
      <c r="B2910" s="21">
        <v>42927</v>
      </c>
      <c r="C2910" s="122" t="s">
        <v>442</v>
      </c>
      <c r="D2910" s="116">
        <v>352</v>
      </c>
      <c r="E2910" s="11">
        <v>353.27</v>
      </c>
      <c r="F2910" s="12">
        <v>550143</v>
      </c>
      <c r="H2910" s="21">
        <v>43003</v>
      </c>
      <c r="I2910" s="122" t="s">
        <v>31</v>
      </c>
      <c r="J2910" s="117">
        <v>52.5</v>
      </c>
      <c r="K2910" s="96">
        <v>53.2</v>
      </c>
      <c r="L2910" s="12">
        <v>1045671</v>
      </c>
      <c r="N2910" s="113" t="str">
        <f t="shared" si="180"/>
        <v>42933GE</v>
      </c>
      <c r="O2910" s="21">
        <v>42933</v>
      </c>
      <c r="P2910" s="122" t="s">
        <v>281</v>
      </c>
      <c r="Q2910" s="116">
        <v>26.76</v>
      </c>
      <c r="R2910" s="11">
        <v>26.82</v>
      </c>
      <c r="S2910" s="11">
        <v>27695627</v>
      </c>
      <c r="T2910" s="78">
        <f t="shared" si="178"/>
        <v>12248858.9</v>
      </c>
      <c r="U2910" s="11">
        <f t="shared" si="181"/>
        <v>1.4925375905060505E-3</v>
      </c>
      <c r="V2910" s="119">
        <f t="shared" si="179"/>
        <v>5.8143111630613697</v>
      </c>
    </row>
    <row r="2911" spans="2:22">
      <c r="B2911" s="21">
        <v>42927</v>
      </c>
      <c r="C2911" s="122" t="s">
        <v>443</v>
      </c>
      <c r="D2911" s="116">
        <v>60.98</v>
      </c>
      <c r="E2911" s="11">
        <v>60.11</v>
      </c>
      <c r="F2911" s="12">
        <v>1688572</v>
      </c>
      <c r="H2911" s="21">
        <v>43003</v>
      </c>
      <c r="I2911" s="122" t="s">
        <v>32</v>
      </c>
      <c r="J2911" s="117">
        <v>230.77</v>
      </c>
      <c r="K2911" s="96">
        <v>230.26</v>
      </c>
      <c r="L2911" s="12">
        <v>2261753</v>
      </c>
      <c r="N2911" s="113" t="str">
        <f t="shared" si="180"/>
        <v>42934GE</v>
      </c>
      <c r="O2911" s="21">
        <v>42934</v>
      </c>
      <c r="P2911" s="122" t="s">
        <v>281</v>
      </c>
      <c r="Q2911" s="116">
        <v>26.76</v>
      </c>
      <c r="R2911" s="11">
        <v>26.89</v>
      </c>
      <c r="S2911" s="11">
        <v>26146078</v>
      </c>
      <c r="T2911" s="78">
        <f t="shared" si="178"/>
        <v>13143956.4</v>
      </c>
      <c r="U2911" s="11">
        <f t="shared" si="181"/>
        <v>2.6065924272408018E-3</v>
      </c>
      <c r="V2911" s="119">
        <f t="shared" si="179"/>
        <v>5.8143968779312942</v>
      </c>
    </row>
    <row r="2912" spans="2:22">
      <c r="B2912" s="21">
        <v>42927</v>
      </c>
      <c r="C2912" s="122" t="s">
        <v>444</v>
      </c>
      <c r="D2912" s="116">
        <v>114.81</v>
      </c>
      <c r="E2912" s="11">
        <v>114.45</v>
      </c>
      <c r="F2912" s="12">
        <v>1177603</v>
      </c>
      <c r="H2912" s="21">
        <v>43003</v>
      </c>
      <c r="I2912" s="122" t="s">
        <v>33</v>
      </c>
      <c r="J2912" s="117">
        <v>32.51</v>
      </c>
      <c r="K2912" s="96">
        <v>32.909999999999997</v>
      </c>
      <c r="L2912" s="12">
        <v>2128587</v>
      </c>
      <c r="N2912" s="113" t="str">
        <f t="shared" si="180"/>
        <v>42935GE</v>
      </c>
      <c r="O2912" s="21">
        <v>42935</v>
      </c>
      <c r="P2912" s="122" t="s">
        <v>281</v>
      </c>
      <c r="Q2912" s="116">
        <v>26.85</v>
      </c>
      <c r="R2912" s="11">
        <v>26.94</v>
      </c>
      <c r="S2912" s="11">
        <v>24792361</v>
      </c>
      <c r="T2912" s="78">
        <f t="shared" si="178"/>
        <v>13991002.533333333</v>
      </c>
      <c r="U2912" s="11">
        <f t="shared" si="181"/>
        <v>1.8577007014446817E-3</v>
      </c>
      <c r="V2912" s="119">
        <f t="shared" si="179"/>
        <v>5.8152960678697809</v>
      </c>
    </row>
    <row r="2913" spans="2:22">
      <c r="B2913" s="21">
        <v>42927</v>
      </c>
      <c r="C2913" s="122" t="s">
        <v>445</v>
      </c>
      <c r="D2913" s="116">
        <v>65.349999999999994</v>
      </c>
      <c r="E2913" s="11">
        <v>65.790000000000006</v>
      </c>
      <c r="F2913" s="12">
        <v>5534042</v>
      </c>
      <c r="H2913" s="21">
        <v>43003</v>
      </c>
      <c r="I2913" s="122" t="s">
        <v>34</v>
      </c>
      <c r="J2913" s="117">
        <v>176.89</v>
      </c>
      <c r="K2913" s="96">
        <v>178.79</v>
      </c>
      <c r="L2913" s="12">
        <v>749489</v>
      </c>
      <c r="N2913" s="113" t="str">
        <f t="shared" si="180"/>
        <v>42936GE</v>
      </c>
      <c r="O2913" s="21">
        <v>42936</v>
      </c>
      <c r="P2913" s="122" t="s">
        <v>281</v>
      </c>
      <c r="Q2913" s="116">
        <v>27.02</v>
      </c>
      <c r="R2913" s="11">
        <v>26.69</v>
      </c>
      <c r="S2913" s="11">
        <v>55158141</v>
      </c>
      <c r="T2913" s="78">
        <f t="shared" si="178"/>
        <v>14777475.066666666</v>
      </c>
      <c r="U2913" s="11">
        <f t="shared" si="181"/>
        <v>-9.3232075657851774E-3</v>
      </c>
      <c r="V2913" s="119">
        <f t="shared" si="179"/>
        <v>5.8160826396150371</v>
      </c>
    </row>
    <row r="2914" spans="2:22">
      <c r="B2914" s="21">
        <v>42927</v>
      </c>
      <c r="C2914" s="122" t="s">
        <v>446</v>
      </c>
      <c r="D2914" s="116">
        <v>100.7</v>
      </c>
      <c r="E2914" s="11">
        <v>99.45</v>
      </c>
      <c r="F2914" s="12">
        <v>942944</v>
      </c>
      <c r="H2914" s="21">
        <v>43003</v>
      </c>
      <c r="I2914" s="122" t="s">
        <v>35</v>
      </c>
      <c r="J2914" s="117">
        <v>44.51</v>
      </c>
      <c r="K2914" s="96">
        <v>44.69</v>
      </c>
      <c r="L2914" s="12">
        <v>11540118</v>
      </c>
      <c r="N2914" s="113" t="str">
        <f t="shared" si="180"/>
        <v>42937GE</v>
      </c>
      <c r="O2914" s="21">
        <v>42937</v>
      </c>
      <c r="P2914" s="122" t="s">
        <v>281</v>
      </c>
      <c r="Q2914" s="116">
        <v>25.38</v>
      </c>
      <c r="R2914" s="11">
        <v>25.91</v>
      </c>
      <c r="S2914" s="11">
        <v>90649890</v>
      </c>
      <c r="T2914" s="78">
        <f t="shared" si="178"/>
        <v>16582819.699999999</v>
      </c>
      <c r="U2914" s="11">
        <f t="shared" si="181"/>
        <v>-2.9659968842414227E-2</v>
      </c>
      <c r="V2914" s="119">
        <f t="shared" si="179"/>
        <v>5.8161451269975721</v>
      </c>
    </row>
    <row r="2915" spans="2:22">
      <c r="B2915" s="21">
        <v>42927</v>
      </c>
      <c r="C2915" s="122" t="s">
        <v>447</v>
      </c>
      <c r="D2915" s="116">
        <v>154</v>
      </c>
      <c r="E2915" s="11">
        <v>153.47999999999999</v>
      </c>
      <c r="F2915" s="12">
        <v>920407</v>
      </c>
      <c r="H2915" s="21">
        <v>43003</v>
      </c>
      <c r="I2915" s="122" t="s">
        <v>36</v>
      </c>
      <c r="J2915" s="117">
        <v>96.17</v>
      </c>
      <c r="K2915" s="96">
        <v>96.6</v>
      </c>
      <c r="L2915" s="12">
        <v>1164639</v>
      </c>
      <c r="N2915" s="113" t="str">
        <f t="shared" si="180"/>
        <v>42940GE</v>
      </c>
      <c r="O2915" s="21">
        <v>42940</v>
      </c>
      <c r="P2915" s="122" t="s">
        <v>281</v>
      </c>
      <c r="Q2915" s="116">
        <v>25.78</v>
      </c>
      <c r="R2915" s="11">
        <v>25.43</v>
      </c>
      <c r="S2915" s="11">
        <v>56872280</v>
      </c>
      <c r="T2915" s="78">
        <f t="shared" si="178"/>
        <v>19571912.866666667</v>
      </c>
      <c r="U2915" s="11">
        <f t="shared" si="181"/>
        <v>-1.8699415139990343E-2</v>
      </c>
      <c r="V2915" s="119">
        <f t="shared" si="179"/>
        <v>5.8136931686789506</v>
      </c>
    </row>
    <row r="2916" spans="2:22">
      <c r="B2916" s="21">
        <v>42927</v>
      </c>
      <c r="C2916" s="122" t="s">
        <v>448</v>
      </c>
      <c r="D2916" s="116">
        <v>67.3</v>
      </c>
      <c r="E2916" s="11">
        <v>67.430000000000007</v>
      </c>
      <c r="F2916" s="12">
        <v>964336</v>
      </c>
      <c r="H2916" s="21">
        <v>43003</v>
      </c>
      <c r="I2916" s="122" t="s">
        <v>37</v>
      </c>
      <c r="J2916" s="117">
        <v>13.34</v>
      </c>
      <c r="K2916" s="96">
        <v>13.38</v>
      </c>
      <c r="L2916" s="12">
        <v>5371557</v>
      </c>
      <c r="N2916" s="113" t="str">
        <f t="shared" si="180"/>
        <v>42941GE</v>
      </c>
      <c r="O2916" s="21">
        <v>42941</v>
      </c>
      <c r="P2916" s="122" t="s">
        <v>281</v>
      </c>
      <c r="Q2916" s="116">
        <v>25.57</v>
      </c>
      <c r="R2916" s="11">
        <v>25.44</v>
      </c>
      <c r="S2916" s="11">
        <v>46181545</v>
      </c>
      <c r="T2916" s="78">
        <f t="shared" si="178"/>
        <v>21447166.300000001</v>
      </c>
      <c r="U2916" s="11">
        <f t="shared" si="181"/>
        <v>3.9315903789317549E-4</v>
      </c>
      <c r="V2916" s="119">
        <f t="shared" si="179"/>
        <v>5.8116293422966168</v>
      </c>
    </row>
    <row r="2917" spans="2:22">
      <c r="B2917" s="21">
        <v>42927</v>
      </c>
      <c r="C2917" s="122" t="s">
        <v>449</v>
      </c>
      <c r="D2917" s="116">
        <v>73.510000000000005</v>
      </c>
      <c r="E2917" s="11">
        <v>73.540000000000006</v>
      </c>
      <c r="F2917" s="12">
        <v>732602</v>
      </c>
      <c r="H2917" s="21">
        <v>43003</v>
      </c>
      <c r="I2917" s="122" t="s">
        <v>38</v>
      </c>
      <c r="J2917" s="117">
        <v>24.5</v>
      </c>
      <c r="K2917" s="96">
        <v>24.21</v>
      </c>
      <c r="L2917" s="12">
        <v>4478623</v>
      </c>
      <c r="N2917" s="113" t="str">
        <f t="shared" si="180"/>
        <v>42942GE</v>
      </c>
      <c r="O2917" s="21">
        <v>42942</v>
      </c>
      <c r="P2917" s="122" t="s">
        <v>281</v>
      </c>
      <c r="Q2917" s="116">
        <v>25.59</v>
      </c>
      <c r="R2917" s="11">
        <v>25.59</v>
      </c>
      <c r="S2917" s="11">
        <v>40733416</v>
      </c>
      <c r="T2917" s="78">
        <f t="shared" si="178"/>
        <v>22951587.533333335</v>
      </c>
      <c r="U2917" s="11">
        <f t="shared" si="181"/>
        <v>5.8789116997760588E-3</v>
      </c>
      <c r="V2917" s="119">
        <f t="shared" si="179"/>
        <v>5.8102989877529172</v>
      </c>
    </row>
    <row r="2918" spans="2:22">
      <c r="B2918" s="21">
        <v>42927</v>
      </c>
      <c r="C2918" s="122" t="s">
        <v>450</v>
      </c>
      <c r="D2918" s="116">
        <v>47.36</v>
      </c>
      <c r="E2918" s="11">
        <v>47.28</v>
      </c>
      <c r="F2918" s="12">
        <v>3380668</v>
      </c>
      <c r="H2918" s="21">
        <v>43003</v>
      </c>
      <c r="I2918" s="122" t="s">
        <v>39</v>
      </c>
      <c r="J2918" s="117">
        <v>77.88</v>
      </c>
      <c r="K2918" s="96">
        <v>76.25</v>
      </c>
      <c r="L2918" s="12">
        <v>2730394</v>
      </c>
      <c r="N2918" s="113" t="str">
        <f t="shared" si="180"/>
        <v>42943GE</v>
      </c>
      <c r="O2918" s="21">
        <v>42943</v>
      </c>
      <c r="P2918" s="122" t="s">
        <v>281</v>
      </c>
      <c r="Q2918" s="116">
        <v>25.59</v>
      </c>
      <c r="R2918" s="11">
        <v>25.79</v>
      </c>
      <c r="S2918" s="11">
        <v>39888012</v>
      </c>
      <c r="T2918" s="78">
        <f t="shared" si="178"/>
        <v>24284387.766666666</v>
      </c>
      <c r="U2918" s="11">
        <f t="shared" si="181"/>
        <v>7.7851697215559042E-3</v>
      </c>
      <c r="V2918" s="119">
        <f t="shared" si="179"/>
        <v>5.811567529262061</v>
      </c>
    </row>
    <row r="2919" spans="2:22">
      <c r="B2919" s="21">
        <v>42927</v>
      </c>
      <c r="C2919" s="122" t="s">
        <v>451</v>
      </c>
      <c r="D2919" s="116">
        <v>155.72999999999999</v>
      </c>
      <c r="E2919" s="11">
        <v>153.94</v>
      </c>
      <c r="F2919" s="12">
        <v>1669049</v>
      </c>
      <c r="H2919" s="21">
        <v>43003</v>
      </c>
      <c r="I2919" s="122" t="s">
        <v>40</v>
      </c>
      <c r="J2919" s="117">
        <v>71.09</v>
      </c>
      <c r="K2919" s="96">
        <v>71.31</v>
      </c>
      <c r="L2919" s="12">
        <v>1513053</v>
      </c>
      <c r="N2919" s="113" t="str">
        <f t="shared" si="180"/>
        <v>42944GE</v>
      </c>
      <c r="O2919" s="21">
        <v>42944</v>
      </c>
      <c r="P2919" s="122" t="s">
        <v>281</v>
      </c>
      <c r="Q2919" s="116">
        <v>25.86</v>
      </c>
      <c r="R2919" s="11">
        <v>25.53</v>
      </c>
      <c r="S2919" s="11">
        <v>28286777</v>
      </c>
      <c r="T2919" s="78">
        <f t="shared" si="178"/>
        <v>25585547.533333335</v>
      </c>
      <c r="U2919" s="11">
        <f t="shared" si="181"/>
        <v>-1.0132588639860902E-2</v>
      </c>
      <c r="V2919" s="119">
        <f t="shared" si="179"/>
        <v>5.8134073145153948</v>
      </c>
    </row>
    <row r="2920" spans="2:22">
      <c r="B2920" s="21">
        <v>42927</v>
      </c>
      <c r="C2920" s="122" t="s">
        <v>452</v>
      </c>
      <c r="D2920" s="116">
        <v>148.31</v>
      </c>
      <c r="E2920" s="11">
        <v>147.9</v>
      </c>
      <c r="F2920" s="12">
        <v>800506</v>
      </c>
      <c r="H2920" s="21">
        <v>43003</v>
      </c>
      <c r="I2920" s="122" t="s">
        <v>41</v>
      </c>
      <c r="J2920" s="117">
        <v>28.05</v>
      </c>
      <c r="K2920" s="96">
        <v>28.14</v>
      </c>
      <c r="L2920" s="12">
        <v>2964250</v>
      </c>
      <c r="N2920" s="113" t="str">
        <f t="shared" si="180"/>
        <v>42947GE</v>
      </c>
      <c r="O2920" s="21">
        <v>42947</v>
      </c>
      <c r="P2920" s="122" t="s">
        <v>281</v>
      </c>
      <c r="Q2920" s="116">
        <v>25.54</v>
      </c>
      <c r="R2920" s="11">
        <v>25.61</v>
      </c>
      <c r="S2920" s="11">
        <v>30616287</v>
      </c>
      <c r="T2920" s="78">
        <f t="shared" si="178"/>
        <v>26497766.300000001</v>
      </c>
      <c r="U2920" s="11">
        <f t="shared" si="181"/>
        <v>3.128668958041442E-3</v>
      </c>
      <c r="V2920" s="119">
        <f t="shared" si="179"/>
        <v>5.8120515257457743</v>
      </c>
    </row>
    <row r="2921" spans="2:22">
      <c r="B2921" s="21">
        <v>42927</v>
      </c>
      <c r="C2921" s="122" t="s">
        <v>453</v>
      </c>
      <c r="D2921" s="116">
        <v>75.31</v>
      </c>
      <c r="E2921" s="11">
        <v>75.73</v>
      </c>
      <c r="F2921" s="12">
        <v>468328</v>
      </c>
      <c r="H2921" s="21">
        <v>43003</v>
      </c>
      <c r="I2921" s="122" t="s">
        <v>42</v>
      </c>
      <c r="J2921" s="117">
        <v>160.05000000000001</v>
      </c>
      <c r="K2921" s="96">
        <v>161.1</v>
      </c>
      <c r="L2921" s="12">
        <v>4897741</v>
      </c>
      <c r="N2921" s="113" t="str">
        <f t="shared" si="180"/>
        <v>42948GE</v>
      </c>
      <c r="O2921" s="21">
        <v>42948</v>
      </c>
      <c r="P2921" s="122" t="s">
        <v>281</v>
      </c>
      <c r="Q2921" s="116">
        <v>25.63</v>
      </c>
      <c r="R2921" s="11">
        <v>25.44</v>
      </c>
      <c r="S2921" s="11">
        <v>41911312</v>
      </c>
      <c r="T2921" s="78">
        <f t="shared" si="178"/>
        <v>27448455.433333334</v>
      </c>
      <c r="U2921" s="11">
        <f t="shared" si="181"/>
        <v>-6.6601617395123797E-3</v>
      </c>
      <c r="V2921" s="119">
        <f t="shared" si="179"/>
        <v>5.8120404614976744</v>
      </c>
    </row>
    <row r="2922" spans="2:22">
      <c r="B2922" s="21">
        <v>42927</v>
      </c>
      <c r="C2922" s="122" t="s">
        <v>454</v>
      </c>
      <c r="D2922" s="116">
        <v>111.06</v>
      </c>
      <c r="E2922" s="11">
        <v>110.87</v>
      </c>
      <c r="F2922" s="12">
        <v>1136818</v>
      </c>
      <c r="H2922" s="21">
        <v>43003</v>
      </c>
      <c r="I2922" s="122" t="s">
        <v>43</v>
      </c>
      <c r="J2922" s="117">
        <v>44.87</v>
      </c>
      <c r="K2922" s="96">
        <v>46.1</v>
      </c>
      <c r="L2922" s="12">
        <v>6359561</v>
      </c>
      <c r="N2922" s="113" t="str">
        <f t="shared" si="180"/>
        <v>42949GE</v>
      </c>
      <c r="O2922" s="21">
        <v>42949</v>
      </c>
      <c r="P2922" s="122" t="s">
        <v>281</v>
      </c>
      <c r="Q2922" s="116">
        <v>25.44</v>
      </c>
      <c r="R2922" s="11">
        <v>25.52</v>
      </c>
      <c r="S2922" s="11">
        <v>27387013</v>
      </c>
      <c r="T2922" s="78">
        <f t="shared" si="178"/>
        <v>28801729.566666666</v>
      </c>
      <c r="U2922" s="11">
        <f t="shared" si="181"/>
        <v>3.1397200046676247E-3</v>
      </c>
      <c r="V2922" s="119">
        <f t="shared" si="179"/>
        <v>5.8091228090896303</v>
      </c>
    </row>
    <row r="2923" spans="2:22">
      <c r="B2923" s="21">
        <v>42927</v>
      </c>
      <c r="C2923" s="122" t="s">
        <v>455</v>
      </c>
      <c r="D2923" s="116">
        <v>57.66</v>
      </c>
      <c r="E2923" s="11">
        <v>57.18</v>
      </c>
      <c r="F2923" s="12">
        <v>2791070</v>
      </c>
      <c r="H2923" s="21">
        <v>43003</v>
      </c>
      <c r="I2923" s="122" t="s">
        <v>44</v>
      </c>
      <c r="J2923" s="117">
        <v>54.39</v>
      </c>
      <c r="K2923" s="96">
        <v>54.68</v>
      </c>
      <c r="L2923" s="12">
        <v>1282302</v>
      </c>
      <c r="N2923" s="113" t="str">
        <f t="shared" si="180"/>
        <v>42950GE</v>
      </c>
      <c r="O2923" s="21">
        <v>42950</v>
      </c>
      <c r="P2923" s="122" t="s">
        <v>281</v>
      </c>
      <c r="Q2923" s="116">
        <v>25.59</v>
      </c>
      <c r="R2923" s="11">
        <v>25.76</v>
      </c>
      <c r="S2923" s="11">
        <v>30916656</v>
      </c>
      <c r="T2923" s="78">
        <f t="shared" si="178"/>
        <v>29688491.866666667</v>
      </c>
      <c r="U2923" s="11">
        <f t="shared" si="181"/>
        <v>9.3604427595638928E-3</v>
      </c>
      <c r="V2923" s="119">
        <f t="shared" si="179"/>
        <v>5.8089604175277758</v>
      </c>
    </row>
    <row r="2924" spans="2:22">
      <c r="B2924" s="21">
        <v>42927</v>
      </c>
      <c r="C2924" s="122" t="s">
        <v>456</v>
      </c>
      <c r="D2924" s="116">
        <v>91.55</v>
      </c>
      <c r="E2924" s="11">
        <v>90.2</v>
      </c>
      <c r="F2924" s="12">
        <v>1981230</v>
      </c>
      <c r="H2924" s="21">
        <v>43003</v>
      </c>
      <c r="I2924" s="122" t="s">
        <v>45</v>
      </c>
      <c r="J2924" s="117">
        <v>68.19</v>
      </c>
      <c r="K2924" s="96">
        <v>68.709999999999994</v>
      </c>
      <c r="L2924" s="12">
        <v>2245608</v>
      </c>
      <c r="N2924" s="113" t="str">
        <f t="shared" si="180"/>
        <v>42951GE</v>
      </c>
      <c r="O2924" s="21">
        <v>42951</v>
      </c>
      <c r="P2924" s="122" t="s">
        <v>281</v>
      </c>
      <c r="Q2924" s="116">
        <v>25.75</v>
      </c>
      <c r="R2924" s="11">
        <v>25.78</v>
      </c>
      <c r="S2924" s="11">
        <v>23312961</v>
      </c>
      <c r="T2924" s="78">
        <f t="shared" si="178"/>
        <v>30675437.666666668</v>
      </c>
      <c r="U2924" s="11">
        <f t="shared" si="181"/>
        <v>7.7609627488845108E-4</v>
      </c>
      <c r="V2924" s="119">
        <f t="shared" si="179"/>
        <v>5.8093826024168607</v>
      </c>
    </row>
    <row r="2925" spans="2:22">
      <c r="B2925" s="21">
        <v>42927</v>
      </c>
      <c r="C2925" s="122" t="s">
        <v>457</v>
      </c>
      <c r="D2925" s="116">
        <v>38.369999999999997</v>
      </c>
      <c r="E2925" s="11">
        <v>38.72</v>
      </c>
      <c r="F2925" s="12">
        <v>3751231</v>
      </c>
      <c r="H2925" s="21">
        <v>43003</v>
      </c>
      <c r="I2925" s="122" t="s">
        <v>46</v>
      </c>
      <c r="J2925" s="117">
        <v>48.26</v>
      </c>
      <c r="K2925" s="96">
        <v>48.95</v>
      </c>
      <c r="L2925" s="12">
        <v>1326825</v>
      </c>
      <c r="N2925" s="113" t="str">
        <f t="shared" si="180"/>
        <v>42954GE</v>
      </c>
      <c r="O2925" s="21">
        <v>42954</v>
      </c>
      <c r="P2925" s="122" t="s">
        <v>281</v>
      </c>
      <c r="Q2925" s="116">
        <v>25.74</v>
      </c>
      <c r="R2925" s="11">
        <v>25.63</v>
      </c>
      <c r="S2925" s="11">
        <v>18870367</v>
      </c>
      <c r="T2925" s="78">
        <f t="shared" si="178"/>
        <v>31423850.466666665</v>
      </c>
      <c r="U2925" s="11">
        <f t="shared" si="181"/>
        <v>-5.8354571350616915E-3</v>
      </c>
      <c r="V2925" s="119">
        <f t="shared" si="179"/>
        <v>5.8086999296238444</v>
      </c>
    </row>
    <row r="2926" spans="2:22">
      <c r="B2926" s="21">
        <v>42927</v>
      </c>
      <c r="C2926" s="122" t="s">
        <v>458</v>
      </c>
      <c r="D2926" s="116">
        <v>193.65</v>
      </c>
      <c r="E2926" s="11">
        <v>193.89</v>
      </c>
      <c r="F2926" s="12">
        <v>873269</v>
      </c>
      <c r="H2926" s="21">
        <v>43003</v>
      </c>
      <c r="I2926" s="122" t="s">
        <v>47</v>
      </c>
      <c r="J2926" s="117">
        <v>37.51</v>
      </c>
      <c r="K2926" s="96">
        <v>37.36</v>
      </c>
      <c r="L2926" s="12">
        <v>1951997</v>
      </c>
      <c r="N2926" s="113" t="str">
        <f t="shared" si="180"/>
        <v>42955GE</v>
      </c>
      <c r="O2926" s="21">
        <v>42955</v>
      </c>
      <c r="P2926" s="122" t="s">
        <v>281</v>
      </c>
      <c r="Q2926" s="116">
        <v>25.63</v>
      </c>
      <c r="R2926" s="11">
        <v>25.56</v>
      </c>
      <c r="S2926" s="11">
        <v>27143601</v>
      </c>
      <c r="T2926" s="78">
        <f t="shared" si="178"/>
        <v>32018170.933333334</v>
      </c>
      <c r="U2926" s="11">
        <f t="shared" si="181"/>
        <v>-2.7349108666456911E-3</v>
      </c>
      <c r="V2926" s="119">
        <f t="shared" si="179"/>
        <v>5.8082784114335411</v>
      </c>
    </row>
    <row r="2927" spans="2:22">
      <c r="B2927" s="21">
        <v>42927</v>
      </c>
      <c r="C2927" s="122" t="s">
        <v>459</v>
      </c>
      <c r="D2927" s="116">
        <v>146.04</v>
      </c>
      <c r="E2927" s="11">
        <v>145.22999999999999</v>
      </c>
      <c r="F2927" s="12">
        <v>696680</v>
      </c>
      <c r="H2927" s="21">
        <v>43003</v>
      </c>
      <c r="I2927" s="122" t="s">
        <v>48</v>
      </c>
      <c r="J2927" s="117">
        <v>141.75</v>
      </c>
      <c r="K2927" s="96">
        <v>140.81</v>
      </c>
      <c r="L2927" s="12">
        <v>2943608</v>
      </c>
      <c r="N2927" s="113" t="str">
        <f t="shared" si="180"/>
        <v>42956GE</v>
      </c>
      <c r="O2927" s="21">
        <v>42956</v>
      </c>
      <c r="P2927" s="122" t="s">
        <v>281</v>
      </c>
      <c r="Q2927" s="116">
        <v>25.55</v>
      </c>
      <c r="R2927" s="11">
        <v>25.71</v>
      </c>
      <c r="S2927" s="11">
        <v>29670988</v>
      </c>
      <c r="T2927" s="78">
        <f t="shared" ref="T2927:T2990" si="182">AVERAGE(S2897:S2926)</f>
        <v>32882863.699999999</v>
      </c>
      <c r="U2927" s="11">
        <f t="shared" si="181"/>
        <v>5.8513917684640867E-3</v>
      </c>
      <c r="V2927" s="119">
        <f t="shared" ref="V2927:V2990" si="183">_xlfn.STDEV.S(U2897:U2926)*(250)^0.5</f>
        <v>5.8082682593418946</v>
      </c>
    </row>
    <row r="2928" spans="2:22">
      <c r="B2928" s="21">
        <v>42927</v>
      </c>
      <c r="C2928" s="122" t="s">
        <v>460</v>
      </c>
      <c r="D2928" s="116">
        <v>100.05</v>
      </c>
      <c r="E2928" s="11">
        <v>100.73</v>
      </c>
      <c r="F2928" s="12">
        <v>1375246</v>
      </c>
      <c r="H2928" s="21">
        <v>43003</v>
      </c>
      <c r="I2928" s="122" t="s">
        <v>49</v>
      </c>
      <c r="J2928" s="117">
        <v>51.6</v>
      </c>
      <c r="K2928" s="96">
        <v>52.94</v>
      </c>
      <c r="L2928" s="12">
        <v>2053505</v>
      </c>
      <c r="N2928" s="113" t="str">
        <f t="shared" si="180"/>
        <v>42957GE</v>
      </c>
      <c r="O2928" s="21">
        <v>42957</v>
      </c>
      <c r="P2928" s="122" t="s">
        <v>281</v>
      </c>
      <c r="Q2928" s="116">
        <v>25.71</v>
      </c>
      <c r="R2928" s="11">
        <v>25.3</v>
      </c>
      <c r="S2928" s="11">
        <v>29678945</v>
      </c>
      <c r="T2928" s="78">
        <f t="shared" si="182"/>
        <v>33848379.799999997</v>
      </c>
      <c r="U2928" s="11">
        <f t="shared" si="181"/>
        <v>-1.607562554432352E-2</v>
      </c>
      <c r="V2928" s="119">
        <f t="shared" si="183"/>
        <v>5.8086611822399377</v>
      </c>
    </row>
    <row r="2929" spans="2:22">
      <c r="B2929" s="21">
        <v>42927</v>
      </c>
      <c r="C2929" s="122" t="s">
        <v>461</v>
      </c>
      <c r="D2929" s="116">
        <v>29.16</v>
      </c>
      <c r="E2929" s="11">
        <v>29.1</v>
      </c>
      <c r="F2929" s="12">
        <v>7745356</v>
      </c>
      <c r="H2929" s="21">
        <v>43003</v>
      </c>
      <c r="I2929" s="122" t="s">
        <v>50</v>
      </c>
      <c r="J2929" s="117">
        <v>14.19</v>
      </c>
      <c r="K2929" s="96">
        <v>14.7</v>
      </c>
      <c r="L2929" s="12">
        <v>29532238</v>
      </c>
      <c r="N2929" s="113" t="str">
        <f t="shared" si="180"/>
        <v>42958GE</v>
      </c>
      <c r="O2929" s="21">
        <v>42958</v>
      </c>
      <c r="P2929" s="122" t="s">
        <v>281</v>
      </c>
      <c r="Q2929" s="116">
        <v>25.4</v>
      </c>
      <c r="R2929" s="11">
        <v>25.2</v>
      </c>
      <c r="S2929" s="11">
        <v>19217278</v>
      </c>
      <c r="T2929" s="78">
        <f t="shared" si="182"/>
        <v>34807554.333333336</v>
      </c>
      <c r="U2929" s="11">
        <f t="shared" si="181"/>
        <v>-3.9604012160970167E-3</v>
      </c>
      <c r="V2929" s="119">
        <f t="shared" si="183"/>
        <v>5.8064158244307231</v>
      </c>
    </row>
    <row r="2930" spans="2:22">
      <c r="B2930" s="21">
        <v>42927</v>
      </c>
      <c r="C2930" s="122" t="s">
        <v>462</v>
      </c>
      <c r="D2930" s="116">
        <v>140.61000000000001</v>
      </c>
      <c r="E2930" s="11">
        <v>140.5</v>
      </c>
      <c r="F2930" s="12">
        <v>1006891</v>
      </c>
      <c r="H2930" s="21">
        <v>43003</v>
      </c>
      <c r="I2930" s="122" t="s">
        <v>51</v>
      </c>
      <c r="J2930" s="117">
        <v>19.84</v>
      </c>
      <c r="K2930" s="96">
        <v>19.850000000000001</v>
      </c>
      <c r="L2930" s="12">
        <v>9338989</v>
      </c>
      <c r="N2930" s="113" t="str">
        <f t="shared" si="180"/>
        <v>42961GE</v>
      </c>
      <c r="O2930" s="21">
        <v>42961</v>
      </c>
      <c r="P2930" s="122" t="s">
        <v>281</v>
      </c>
      <c r="Q2930" s="116">
        <v>25.28</v>
      </c>
      <c r="R2930" s="11">
        <v>25.36</v>
      </c>
      <c r="S2930" s="11">
        <v>24292077</v>
      </c>
      <c r="T2930" s="78">
        <f t="shared" si="182"/>
        <v>35426834.799999997</v>
      </c>
      <c r="U2930" s="11">
        <f t="shared" si="181"/>
        <v>6.3291350516475296E-3</v>
      </c>
      <c r="V2930" s="119">
        <f t="shared" si="183"/>
        <v>5.8068540370855288</v>
      </c>
    </row>
    <row r="2931" spans="2:22">
      <c r="B2931" s="21">
        <v>42927</v>
      </c>
      <c r="C2931" s="122" t="s">
        <v>463</v>
      </c>
      <c r="D2931" s="116">
        <v>29.02</v>
      </c>
      <c r="E2931" s="11">
        <v>29.01</v>
      </c>
      <c r="F2931" s="12">
        <v>6517445</v>
      </c>
      <c r="H2931" s="21">
        <v>43003</v>
      </c>
      <c r="I2931" s="122" t="s">
        <v>52</v>
      </c>
      <c r="J2931" s="117">
        <v>26.63</v>
      </c>
      <c r="K2931" s="96">
        <v>26.21</v>
      </c>
      <c r="L2931" s="12">
        <v>3182339</v>
      </c>
      <c r="N2931" s="113" t="str">
        <f t="shared" si="180"/>
        <v>42962GE</v>
      </c>
      <c r="O2931" s="21">
        <v>42962</v>
      </c>
      <c r="P2931" s="122" t="s">
        <v>281</v>
      </c>
      <c r="Q2931" s="116">
        <v>25.21</v>
      </c>
      <c r="R2931" s="11">
        <v>25.14</v>
      </c>
      <c r="S2931" s="11">
        <v>27334936</v>
      </c>
      <c r="T2931" s="78">
        <f t="shared" si="182"/>
        <v>36212162.5</v>
      </c>
      <c r="U2931" s="11">
        <f t="shared" si="181"/>
        <v>-8.7129264069237562E-3</v>
      </c>
      <c r="V2931" s="119">
        <f t="shared" si="183"/>
        <v>5.8072567625840827</v>
      </c>
    </row>
    <row r="2932" spans="2:22">
      <c r="B2932" s="21">
        <v>42927</v>
      </c>
      <c r="C2932" s="122" t="s">
        <v>464</v>
      </c>
      <c r="D2932" s="116">
        <v>49.37</v>
      </c>
      <c r="E2932" s="11">
        <v>49.24</v>
      </c>
      <c r="F2932" s="12">
        <v>2701615</v>
      </c>
      <c r="H2932" s="21">
        <v>43003</v>
      </c>
      <c r="I2932" s="122" t="s">
        <v>53</v>
      </c>
      <c r="J2932" s="117">
        <v>31.25</v>
      </c>
      <c r="K2932" s="96">
        <v>31.53</v>
      </c>
      <c r="L2932" s="12">
        <v>1672840</v>
      </c>
      <c r="N2932" s="113" t="str">
        <f t="shared" si="180"/>
        <v>42963GE</v>
      </c>
      <c r="O2932" s="21">
        <v>42963</v>
      </c>
      <c r="P2932" s="122" t="s">
        <v>281</v>
      </c>
      <c r="Q2932" s="116">
        <v>25.12</v>
      </c>
      <c r="R2932" s="11">
        <v>25.1</v>
      </c>
      <c r="S2932" s="11">
        <v>27473822</v>
      </c>
      <c r="T2932" s="78">
        <f t="shared" si="182"/>
        <v>36434494</v>
      </c>
      <c r="U2932" s="11">
        <f t="shared" si="181"/>
        <v>-1.5923570243630836E-3</v>
      </c>
      <c r="V2932" s="119">
        <f t="shared" si="183"/>
        <v>0.17969991206467464</v>
      </c>
    </row>
    <row r="2933" spans="2:22">
      <c r="B2933" s="21">
        <v>42927</v>
      </c>
      <c r="C2933" s="122" t="s">
        <v>465</v>
      </c>
      <c r="D2933" s="116">
        <v>36.83</v>
      </c>
      <c r="E2933" s="11">
        <v>36.6</v>
      </c>
      <c r="F2933" s="12">
        <v>21588516</v>
      </c>
      <c r="H2933" s="21">
        <v>43003</v>
      </c>
      <c r="I2933" s="122" t="s">
        <v>54</v>
      </c>
      <c r="J2933" s="117">
        <v>131.52000000000001</v>
      </c>
      <c r="K2933" s="96">
        <v>130.75</v>
      </c>
      <c r="L2933" s="12">
        <v>753915</v>
      </c>
      <c r="N2933" s="113" t="str">
        <f t="shared" si="180"/>
        <v>42964GE</v>
      </c>
      <c r="O2933" s="21">
        <v>42964</v>
      </c>
      <c r="P2933" s="122" t="s">
        <v>281</v>
      </c>
      <c r="Q2933" s="116">
        <v>25.07</v>
      </c>
      <c r="R2933" s="11">
        <v>24.75</v>
      </c>
      <c r="S2933" s="11">
        <v>31221726</v>
      </c>
      <c r="T2933" s="78">
        <f t="shared" si="182"/>
        <v>36641280.666666664</v>
      </c>
      <c r="U2933" s="11">
        <f t="shared" si="181"/>
        <v>-1.4042357123038994E-2</v>
      </c>
      <c r="V2933" s="119">
        <f t="shared" si="183"/>
        <v>0.17972704208153592</v>
      </c>
    </row>
    <row r="2934" spans="2:22">
      <c r="B2934" s="21">
        <v>42927</v>
      </c>
      <c r="C2934" s="122" t="s">
        <v>466</v>
      </c>
      <c r="D2934" s="116">
        <v>85.56</v>
      </c>
      <c r="E2934" s="11">
        <v>85.92</v>
      </c>
      <c r="F2934" s="12">
        <v>988477</v>
      </c>
      <c r="H2934" s="21">
        <v>43003</v>
      </c>
      <c r="I2934" s="122" t="s">
        <v>55</v>
      </c>
      <c r="J2934" s="117">
        <v>79.489999999999995</v>
      </c>
      <c r="K2934" s="96">
        <v>80.34</v>
      </c>
      <c r="L2934" s="12">
        <v>1792004</v>
      </c>
      <c r="N2934" s="113" t="str">
        <f t="shared" si="180"/>
        <v>42965GE</v>
      </c>
      <c r="O2934" s="21">
        <v>42965</v>
      </c>
      <c r="P2934" s="122" t="s">
        <v>281</v>
      </c>
      <c r="Q2934" s="116">
        <v>24.63</v>
      </c>
      <c r="R2934" s="11">
        <v>24.55</v>
      </c>
      <c r="S2934" s="11">
        <v>34273076</v>
      </c>
      <c r="T2934" s="78">
        <f t="shared" si="182"/>
        <v>35127141.166666664</v>
      </c>
      <c r="U2934" s="11">
        <f t="shared" si="181"/>
        <v>-8.1136347741696639E-3</v>
      </c>
      <c r="V2934" s="119">
        <f t="shared" si="183"/>
        <v>0.14862629095123869</v>
      </c>
    </row>
    <row r="2935" spans="2:22">
      <c r="B2935" s="21">
        <v>42927</v>
      </c>
      <c r="C2935" s="122" t="s">
        <v>467</v>
      </c>
      <c r="D2935" s="116">
        <v>270.61</v>
      </c>
      <c r="E2935" s="11">
        <v>270.63</v>
      </c>
      <c r="F2935" s="12">
        <v>302278</v>
      </c>
      <c r="H2935" s="21">
        <v>43003</v>
      </c>
      <c r="I2935" s="122" t="s">
        <v>56</v>
      </c>
      <c r="J2935" s="117">
        <v>18.350000000000001</v>
      </c>
      <c r="K2935" s="96">
        <v>18.36</v>
      </c>
      <c r="L2935" s="12">
        <v>4243735</v>
      </c>
      <c r="N2935" s="113" t="str">
        <f t="shared" si="180"/>
        <v>42968GE</v>
      </c>
      <c r="O2935" s="21">
        <v>42968</v>
      </c>
      <c r="P2935" s="122" t="s">
        <v>281</v>
      </c>
      <c r="Q2935" s="116">
        <v>24.49</v>
      </c>
      <c r="R2935" s="11">
        <v>24.49</v>
      </c>
      <c r="S2935" s="11">
        <v>46055015</v>
      </c>
      <c r="T2935" s="78">
        <f t="shared" si="182"/>
        <v>34918139.633333333</v>
      </c>
      <c r="U2935" s="11">
        <f t="shared" si="181"/>
        <v>-2.446983276453252E-3</v>
      </c>
      <c r="V2935" s="119">
        <f t="shared" si="183"/>
        <v>0.14921331426745055</v>
      </c>
    </row>
    <row r="2936" spans="2:22">
      <c r="B2936" s="21">
        <v>42927</v>
      </c>
      <c r="C2936" s="122" t="s">
        <v>468</v>
      </c>
      <c r="D2936" s="116">
        <v>79.58</v>
      </c>
      <c r="E2936" s="11">
        <v>79.239999999999995</v>
      </c>
      <c r="F2936" s="12">
        <v>1427154</v>
      </c>
      <c r="H2936" s="21">
        <v>43003</v>
      </c>
      <c r="I2936" s="122" t="s">
        <v>57</v>
      </c>
      <c r="J2936" s="117">
        <v>106.6</v>
      </c>
      <c r="K2936" s="96">
        <v>106.83</v>
      </c>
      <c r="L2936" s="12">
        <v>1483330</v>
      </c>
      <c r="N2936" s="113" t="str">
        <f t="shared" si="180"/>
        <v>42969GE</v>
      </c>
      <c r="O2936" s="21">
        <v>42969</v>
      </c>
      <c r="P2936" s="122" t="s">
        <v>281</v>
      </c>
      <c r="Q2936" s="116">
        <v>24.57</v>
      </c>
      <c r="R2936" s="11">
        <v>24.6</v>
      </c>
      <c r="S2936" s="11">
        <v>29969104</v>
      </c>
      <c r="T2936" s="78">
        <f t="shared" si="182"/>
        <v>34894799.100000001</v>
      </c>
      <c r="U2936" s="11">
        <f t="shared" si="181"/>
        <v>4.4815719742409294E-3</v>
      </c>
      <c r="V2936" s="119">
        <f t="shared" si="183"/>
        <v>0.14908492923585606</v>
      </c>
    </row>
    <row r="2937" spans="2:22">
      <c r="B2937" s="21">
        <v>42927</v>
      </c>
      <c r="C2937" s="122" t="s">
        <v>469</v>
      </c>
      <c r="D2937" s="116">
        <v>50.23</v>
      </c>
      <c r="E2937" s="11">
        <v>50.41</v>
      </c>
      <c r="F2937" s="12">
        <v>4594347</v>
      </c>
      <c r="H2937" s="21">
        <v>43003</v>
      </c>
      <c r="I2937" s="122" t="s">
        <v>58</v>
      </c>
      <c r="J2937" s="117">
        <v>239.55</v>
      </c>
      <c r="K2937" s="96">
        <v>237.21</v>
      </c>
      <c r="L2937" s="12">
        <v>1098405</v>
      </c>
      <c r="N2937" s="113" t="str">
        <f t="shared" si="180"/>
        <v>42970GE</v>
      </c>
      <c r="O2937" s="21">
        <v>42970</v>
      </c>
      <c r="P2937" s="122" t="s">
        <v>281</v>
      </c>
      <c r="Q2937" s="116">
        <v>24.52</v>
      </c>
      <c r="R2937" s="11">
        <v>24.39</v>
      </c>
      <c r="S2937" s="11">
        <v>34533588</v>
      </c>
      <c r="T2937" s="78">
        <f t="shared" si="182"/>
        <v>34518715.799999997</v>
      </c>
      <c r="U2937" s="11">
        <f t="shared" si="181"/>
        <v>-8.5732307104882128E-3</v>
      </c>
      <c r="V2937" s="119">
        <f t="shared" si="183"/>
        <v>0.14362651487256334</v>
      </c>
    </row>
    <row r="2938" spans="2:22">
      <c r="B2938" s="21">
        <v>42927</v>
      </c>
      <c r="C2938" s="122" t="s">
        <v>470</v>
      </c>
      <c r="D2938" s="116">
        <v>91.33</v>
      </c>
      <c r="E2938" s="11">
        <v>90.84</v>
      </c>
      <c r="F2938" s="12">
        <v>1171136</v>
      </c>
      <c r="H2938" s="21">
        <v>43003</v>
      </c>
      <c r="I2938" s="122" t="s">
        <v>59</v>
      </c>
      <c r="J2938" s="117">
        <v>145.12</v>
      </c>
      <c r="K2938" s="96">
        <v>145.87</v>
      </c>
      <c r="L2938" s="12">
        <v>5213144</v>
      </c>
      <c r="N2938" s="113" t="str">
        <f t="shared" si="180"/>
        <v>42971GE</v>
      </c>
      <c r="O2938" s="21">
        <v>42971</v>
      </c>
      <c r="P2938" s="122" t="s">
        <v>281</v>
      </c>
      <c r="Q2938" s="116">
        <v>24.43</v>
      </c>
      <c r="R2938" s="11">
        <v>24.3</v>
      </c>
      <c r="S2938" s="11">
        <v>25547869</v>
      </c>
      <c r="T2938" s="78">
        <f t="shared" si="182"/>
        <v>33970292.633333333</v>
      </c>
      <c r="U2938" s="11">
        <f t="shared" si="181"/>
        <v>-3.6968618813260916E-3</v>
      </c>
      <c r="V2938" s="119">
        <f t="shared" si="183"/>
        <v>0.14159180645459785</v>
      </c>
    </row>
    <row r="2939" spans="2:22">
      <c r="B2939" s="21">
        <v>42927</v>
      </c>
      <c r="C2939" s="122" t="s">
        <v>471</v>
      </c>
      <c r="D2939" s="116">
        <v>68.599999999999994</v>
      </c>
      <c r="E2939" s="11">
        <v>68.599999999999994</v>
      </c>
      <c r="F2939" s="12">
        <v>4759581</v>
      </c>
      <c r="H2939" s="21">
        <v>43003</v>
      </c>
      <c r="I2939" s="122" t="s">
        <v>60</v>
      </c>
      <c r="J2939" s="117">
        <v>66.97</v>
      </c>
      <c r="K2939" s="96">
        <v>67.22</v>
      </c>
      <c r="L2939" s="12">
        <v>1667745</v>
      </c>
      <c r="N2939" s="113" t="str">
        <f t="shared" si="180"/>
        <v>42972GE</v>
      </c>
      <c r="O2939" s="21">
        <v>42972</v>
      </c>
      <c r="P2939" s="122" t="s">
        <v>281</v>
      </c>
      <c r="Q2939" s="116">
        <v>24.39</v>
      </c>
      <c r="R2939" s="11">
        <v>24.49</v>
      </c>
      <c r="S2939" s="11">
        <v>22867795</v>
      </c>
      <c r="T2939" s="78">
        <f t="shared" si="182"/>
        <v>33896300.93333333</v>
      </c>
      <c r="U2939" s="11">
        <f t="shared" si="181"/>
        <v>7.7885206175735307E-3</v>
      </c>
      <c r="V2939" s="119">
        <f t="shared" si="183"/>
        <v>0.13792077973735989</v>
      </c>
    </row>
    <row r="2940" spans="2:22">
      <c r="B2940" s="21">
        <v>42927</v>
      </c>
      <c r="C2940" s="122" t="s">
        <v>472</v>
      </c>
      <c r="D2940" s="116">
        <v>77.86</v>
      </c>
      <c r="E2940" s="11">
        <v>77.45</v>
      </c>
      <c r="F2940" s="12">
        <v>291518</v>
      </c>
      <c r="H2940" s="21">
        <v>43003</v>
      </c>
      <c r="I2940" s="122" t="s">
        <v>61</v>
      </c>
      <c r="J2940" s="117">
        <v>157.13999999999999</v>
      </c>
      <c r="K2940" s="96">
        <v>154.52000000000001</v>
      </c>
      <c r="L2940" s="12">
        <v>445935</v>
      </c>
      <c r="N2940" s="113" t="str">
        <f t="shared" si="180"/>
        <v>42975GE</v>
      </c>
      <c r="O2940" s="21">
        <v>42975</v>
      </c>
      <c r="P2940" s="122" t="s">
        <v>281</v>
      </c>
      <c r="Q2940" s="116">
        <v>24.53</v>
      </c>
      <c r="R2940" s="11">
        <v>24.47</v>
      </c>
      <c r="S2940" s="11">
        <v>23937590</v>
      </c>
      <c r="T2940" s="78">
        <f t="shared" si="182"/>
        <v>33956618.100000001</v>
      </c>
      <c r="U2940" s="11">
        <f t="shared" si="181"/>
        <v>-8.1699350949611057E-4</v>
      </c>
      <c r="V2940" s="119">
        <f t="shared" si="183"/>
        <v>0.14135886519938734</v>
      </c>
    </row>
    <row r="2941" spans="2:22">
      <c r="B2941" s="21">
        <v>42927</v>
      </c>
      <c r="C2941" s="122" t="s">
        <v>473</v>
      </c>
      <c r="D2941" s="116">
        <v>177.65</v>
      </c>
      <c r="E2941" s="11">
        <v>178.64</v>
      </c>
      <c r="F2941" s="12">
        <v>2127065</v>
      </c>
      <c r="H2941" s="21">
        <v>43003</v>
      </c>
      <c r="I2941" s="122" t="s">
        <v>62</v>
      </c>
      <c r="J2941" s="117">
        <v>143.94999999999999</v>
      </c>
      <c r="K2941" s="96">
        <v>144.88999999999999</v>
      </c>
      <c r="L2941" s="12">
        <v>257384</v>
      </c>
      <c r="N2941" s="113" t="str">
        <f t="shared" si="180"/>
        <v>42976GE</v>
      </c>
      <c r="O2941" s="21">
        <v>42976</v>
      </c>
      <c r="P2941" s="122" t="s">
        <v>281</v>
      </c>
      <c r="Q2941" s="116">
        <v>24.33</v>
      </c>
      <c r="R2941" s="11">
        <v>24.44</v>
      </c>
      <c r="S2941" s="11">
        <v>23910062</v>
      </c>
      <c r="T2941" s="78">
        <f t="shared" si="182"/>
        <v>33831350.200000003</v>
      </c>
      <c r="U2941" s="11">
        <f t="shared" si="181"/>
        <v>-1.2267431511855862E-3</v>
      </c>
      <c r="V2941" s="119">
        <f t="shared" si="183"/>
        <v>0.14088540254974316</v>
      </c>
    </row>
    <row r="2942" spans="2:22">
      <c r="B2942" s="21">
        <v>42927</v>
      </c>
      <c r="C2942" s="122" t="s">
        <v>474</v>
      </c>
      <c r="D2942" s="116">
        <v>36.229999999999997</v>
      </c>
      <c r="E2942" s="11">
        <v>36.409999999999997</v>
      </c>
      <c r="F2942" s="12">
        <v>1476867</v>
      </c>
      <c r="H2942" s="21">
        <v>43003</v>
      </c>
      <c r="I2942" s="122" t="s">
        <v>63</v>
      </c>
      <c r="J2942" s="117">
        <v>200.21</v>
      </c>
      <c r="K2942" s="96">
        <v>201.38</v>
      </c>
      <c r="L2942" s="12">
        <v>926853</v>
      </c>
      <c r="N2942" s="113" t="str">
        <f t="shared" si="180"/>
        <v>42977GE</v>
      </c>
      <c r="O2942" s="21">
        <v>42977</v>
      </c>
      <c r="P2942" s="122" t="s">
        <v>281</v>
      </c>
      <c r="Q2942" s="116">
        <v>24.49</v>
      </c>
      <c r="R2942" s="11">
        <v>24.28</v>
      </c>
      <c r="S2942" s="11">
        <v>33875996</v>
      </c>
      <c r="T2942" s="78">
        <f t="shared" si="182"/>
        <v>33756816.333333336</v>
      </c>
      <c r="U2942" s="11">
        <f t="shared" si="181"/>
        <v>-6.5681681120970444E-3</v>
      </c>
      <c r="V2942" s="119">
        <f t="shared" si="183"/>
        <v>0.13998876533134158</v>
      </c>
    </row>
    <row r="2943" spans="2:22">
      <c r="B2943" s="21">
        <v>42927</v>
      </c>
      <c r="C2943" s="122" t="s">
        <v>475</v>
      </c>
      <c r="D2943" s="116">
        <v>75.5</v>
      </c>
      <c r="E2943" s="11">
        <v>75.16</v>
      </c>
      <c r="F2943" s="12">
        <v>2023116</v>
      </c>
      <c r="H2943" s="21">
        <v>43003</v>
      </c>
      <c r="I2943" s="122" t="s">
        <v>64</v>
      </c>
      <c r="J2943" s="117">
        <v>110.43</v>
      </c>
      <c r="K2943" s="96">
        <v>109.69</v>
      </c>
      <c r="L2943" s="12">
        <v>3127472</v>
      </c>
      <c r="N2943" s="113" t="str">
        <f t="shared" si="180"/>
        <v>42978GE</v>
      </c>
      <c r="O2943" s="21">
        <v>42978</v>
      </c>
      <c r="P2943" s="122" t="s">
        <v>281</v>
      </c>
      <c r="Q2943" s="116">
        <v>24.41</v>
      </c>
      <c r="R2943" s="11">
        <v>24.55</v>
      </c>
      <c r="S2943" s="11">
        <v>55284334</v>
      </c>
      <c r="T2943" s="78">
        <f t="shared" si="182"/>
        <v>34059604.166666664</v>
      </c>
      <c r="U2943" s="11">
        <f t="shared" si="181"/>
        <v>1.1058888049232159E-2</v>
      </c>
      <c r="V2943" s="119">
        <f t="shared" si="183"/>
        <v>0.13948473406961717</v>
      </c>
    </row>
    <row r="2944" spans="2:22">
      <c r="B2944" s="21">
        <v>42927</v>
      </c>
      <c r="C2944" s="122" t="s">
        <v>476</v>
      </c>
      <c r="D2944" s="116">
        <v>125.96</v>
      </c>
      <c r="E2944" s="11">
        <v>125.05</v>
      </c>
      <c r="F2944" s="12">
        <v>937740</v>
      </c>
      <c r="H2944" s="21">
        <v>43003</v>
      </c>
      <c r="I2944" s="122" t="s">
        <v>65</v>
      </c>
      <c r="J2944" s="117">
        <v>48.47</v>
      </c>
      <c r="K2944" s="96">
        <v>48.29</v>
      </c>
      <c r="L2944" s="12">
        <v>2327899</v>
      </c>
      <c r="N2944" s="113" t="str">
        <f t="shared" si="180"/>
        <v>42979GE</v>
      </c>
      <c r="O2944" s="21">
        <v>42979</v>
      </c>
      <c r="P2944" s="122" t="s">
        <v>281</v>
      </c>
      <c r="Q2944" s="117">
        <v>24.6</v>
      </c>
      <c r="R2944" s="96">
        <v>25.14</v>
      </c>
      <c r="S2944" s="11">
        <v>58848107</v>
      </c>
      <c r="T2944" s="78">
        <f t="shared" si="182"/>
        <v>34063810.600000001</v>
      </c>
      <c r="U2944" s="11">
        <f t="shared" si="181"/>
        <v>2.3748348921571825E-2</v>
      </c>
      <c r="V2944" s="119">
        <f t="shared" si="183"/>
        <v>0.14442766162876416</v>
      </c>
    </row>
    <row r="2945" spans="2:22">
      <c r="B2945" s="21">
        <v>42927</v>
      </c>
      <c r="C2945" s="122" t="s">
        <v>477</v>
      </c>
      <c r="D2945" s="116">
        <v>50.52</v>
      </c>
      <c r="E2945" s="11">
        <v>50.05</v>
      </c>
      <c r="F2945" s="12">
        <v>2386606</v>
      </c>
      <c r="H2945" s="21">
        <v>43003</v>
      </c>
      <c r="I2945" s="122" t="s">
        <v>66</v>
      </c>
      <c r="J2945" s="117">
        <v>37.049999999999997</v>
      </c>
      <c r="K2945" s="96">
        <v>37.159999999999997</v>
      </c>
      <c r="L2945" s="12">
        <v>23180838</v>
      </c>
      <c r="N2945" s="113" t="str">
        <f t="shared" si="180"/>
        <v>42983GE</v>
      </c>
      <c r="O2945" s="21">
        <v>42983</v>
      </c>
      <c r="P2945" s="122" t="s">
        <v>281</v>
      </c>
      <c r="Q2945" s="117">
        <v>25.06</v>
      </c>
      <c r="R2945" s="96">
        <v>24.76</v>
      </c>
      <c r="S2945" s="11">
        <v>46852663</v>
      </c>
      <c r="T2945" s="78">
        <f t="shared" si="182"/>
        <v>33003751.166666668</v>
      </c>
      <c r="U2945" s="11">
        <f t="shared" si="181"/>
        <v>-1.5230755345705992E-2</v>
      </c>
      <c r="V2945" s="119">
        <f t="shared" si="183"/>
        <v>0.14100788985989982</v>
      </c>
    </row>
    <row r="2946" spans="2:22">
      <c r="B2946" s="21">
        <v>42927</v>
      </c>
      <c r="C2946" s="122" t="s">
        <v>478</v>
      </c>
      <c r="D2946" s="116">
        <v>59.26</v>
      </c>
      <c r="E2946" s="11">
        <v>58.58</v>
      </c>
      <c r="F2946" s="12">
        <v>4924046</v>
      </c>
      <c r="H2946" s="21">
        <v>43003</v>
      </c>
      <c r="I2946" s="122" t="s">
        <v>67</v>
      </c>
      <c r="J2946" s="117">
        <v>145.53</v>
      </c>
      <c r="K2946" s="96">
        <v>144.74</v>
      </c>
      <c r="L2946" s="12">
        <v>1324865</v>
      </c>
      <c r="N2946" s="113" t="str">
        <f t="shared" si="180"/>
        <v>42984GE</v>
      </c>
      <c r="O2946" s="21">
        <v>42984</v>
      </c>
      <c r="P2946" s="122" t="s">
        <v>281</v>
      </c>
      <c r="Q2946" s="117">
        <v>24.89</v>
      </c>
      <c r="R2946" s="96">
        <v>24.92</v>
      </c>
      <c r="S2946" s="11">
        <v>55024972</v>
      </c>
      <c r="T2946" s="78">
        <f t="shared" si="182"/>
        <v>32669763.933333334</v>
      </c>
      <c r="U2946" s="11">
        <f t="shared" si="181"/>
        <v>6.4412461028570747E-3</v>
      </c>
      <c r="V2946" s="119">
        <f t="shared" si="183"/>
        <v>0.13756932986835382</v>
      </c>
    </row>
    <row r="2947" spans="2:22">
      <c r="B2947" s="21">
        <v>42927</v>
      </c>
      <c r="C2947" s="122" t="s">
        <v>479</v>
      </c>
      <c r="D2947" s="116">
        <v>58.93</v>
      </c>
      <c r="E2947" s="11">
        <v>59.4</v>
      </c>
      <c r="F2947" s="12">
        <v>1287665</v>
      </c>
      <c r="H2947" s="21">
        <v>43003</v>
      </c>
      <c r="I2947" s="122" t="s">
        <v>68</v>
      </c>
      <c r="J2947" s="117">
        <v>56</v>
      </c>
      <c r="K2947" s="96">
        <v>55.67</v>
      </c>
      <c r="L2947" s="12">
        <v>2436246</v>
      </c>
      <c r="N2947" s="113" t="str">
        <f t="shared" si="180"/>
        <v>42985GE</v>
      </c>
      <c r="O2947" s="21">
        <v>42985</v>
      </c>
      <c r="P2947" s="122" t="s">
        <v>281</v>
      </c>
      <c r="Q2947" s="117">
        <v>24.51</v>
      </c>
      <c r="R2947" s="96">
        <v>24.02</v>
      </c>
      <c r="S2947" s="11">
        <v>80108579</v>
      </c>
      <c r="T2947" s="78">
        <f t="shared" si="182"/>
        <v>32964544.833333332</v>
      </c>
      <c r="U2947" s="11">
        <f t="shared" si="181"/>
        <v>-3.6783877267415034E-2</v>
      </c>
      <c r="V2947" s="119">
        <f t="shared" si="183"/>
        <v>0.13915442283720081</v>
      </c>
    </row>
    <row r="2948" spans="2:22">
      <c r="B2948" s="21">
        <v>42927</v>
      </c>
      <c r="C2948" s="122" t="s">
        <v>480</v>
      </c>
      <c r="D2948" s="116">
        <v>100.53</v>
      </c>
      <c r="E2948" s="11">
        <v>99.85</v>
      </c>
      <c r="F2948" s="12">
        <v>4193080</v>
      </c>
      <c r="H2948" s="21">
        <v>43003</v>
      </c>
      <c r="I2948" s="122" t="s">
        <v>69</v>
      </c>
      <c r="J2948" s="117">
        <v>21.18</v>
      </c>
      <c r="K2948" s="96">
        <v>21.32</v>
      </c>
      <c r="L2948" s="12">
        <v>4687430</v>
      </c>
      <c r="N2948" s="113" t="str">
        <f t="shared" ref="N2948:N3011" si="184">O2948&amp;P2948</f>
        <v>42986GE</v>
      </c>
      <c r="O2948" s="21">
        <v>42986</v>
      </c>
      <c r="P2948" s="122" t="s">
        <v>281</v>
      </c>
      <c r="Q2948" s="117">
        <v>23.95</v>
      </c>
      <c r="R2948" s="96">
        <v>23.82</v>
      </c>
      <c r="S2948" s="11">
        <v>44604454</v>
      </c>
      <c r="T2948" s="78">
        <f t="shared" si="182"/>
        <v>34277050.266666666</v>
      </c>
      <c r="U2948" s="11">
        <f t="shared" si="181"/>
        <v>-8.3612527246834326E-3</v>
      </c>
      <c r="V2948" s="119">
        <f t="shared" si="183"/>
        <v>0.17233942829537099</v>
      </c>
    </row>
    <row r="2949" spans="2:22">
      <c r="B2949" s="21">
        <v>42927</v>
      </c>
      <c r="C2949" s="122" t="s">
        <v>481</v>
      </c>
      <c r="D2949" s="116">
        <v>78.78</v>
      </c>
      <c r="E2949" s="11">
        <v>79.040000000000006</v>
      </c>
      <c r="F2949" s="12">
        <v>2729195</v>
      </c>
      <c r="H2949" s="21">
        <v>43003</v>
      </c>
      <c r="I2949" s="122" t="s">
        <v>70</v>
      </c>
      <c r="J2949" s="117">
        <v>89.01</v>
      </c>
      <c r="K2949" s="96">
        <v>88.85</v>
      </c>
      <c r="L2949" s="12">
        <v>1719746</v>
      </c>
      <c r="N2949" s="113" t="str">
        <f t="shared" si="184"/>
        <v>42989GE</v>
      </c>
      <c r="O2949" s="21">
        <v>42989</v>
      </c>
      <c r="P2949" s="122" t="s">
        <v>281</v>
      </c>
      <c r="Q2949" s="117">
        <v>23.8</v>
      </c>
      <c r="R2949" s="96">
        <v>23.72</v>
      </c>
      <c r="S2949" s="11">
        <v>43306557</v>
      </c>
      <c r="T2949" s="78">
        <f t="shared" si="182"/>
        <v>34434265</v>
      </c>
      <c r="U2949" s="11">
        <f t="shared" ref="U2949:U3012" si="185">LN(R2949/R2948)</f>
        <v>-4.2069897976294377E-3</v>
      </c>
      <c r="V2949" s="119">
        <f t="shared" si="183"/>
        <v>0.17064177766202737</v>
      </c>
    </row>
    <row r="2950" spans="2:22">
      <c r="B2950" s="21">
        <v>42927</v>
      </c>
      <c r="C2950" s="122" t="s">
        <v>482</v>
      </c>
      <c r="D2950" s="116">
        <v>48.52</v>
      </c>
      <c r="E2950" s="11">
        <v>48.73</v>
      </c>
      <c r="F2950" s="12">
        <v>1188140</v>
      </c>
      <c r="H2950" s="21">
        <v>43003</v>
      </c>
      <c r="I2950" s="122" t="s">
        <v>71</v>
      </c>
      <c r="J2950" s="117">
        <v>40.19</v>
      </c>
      <c r="K2950" s="96">
        <v>40.08</v>
      </c>
      <c r="L2950" s="12">
        <v>935891</v>
      </c>
      <c r="N2950" s="113" t="str">
        <f t="shared" si="184"/>
        <v>42990GE</v>
      </c>
      <c r="O2950" s="21">
        <v>42990</v>
      </c>
      <c r="P2950" s="122" t="s">
        <v>281</v>
      </c>
      <c r="Q2950" s="117">
        <v>23.82</v>
      </c>
      <c r="R2950" s="96">
        <v>23.91</v>
      </c>
      <c r="S2950" s="11">
        <v>49662623</v>
      </c>
      <c r="T2950" s="78">
        <f t="shared" si="182"/>
        <v>34934924.333333336</v>
      </c>
      <c r="U2950" s="11">
        <f t="shared" si="185"/>
        <v>7.9782073407087956E-3</v>
      </c>
      <c r="V2950" s="119">
        <f t="shared" si="183"/>
        <v>0.16925314757644519</v>
      </c>
    </row>
    <row r="2951" spans="2:22">
      <c r="B2951" s="21">
        <v>42927</v>
      </c>
      <c r="C2951" s="122" t="s">
        <v>483</v>
      </c>
      <c r="D2951" s="116">
        <v>19.07</v>
      </c>
      <c r="E2951" s="11">
        <v>18.920000000000002</v>
      </c>
      <c r="F2951" s="12">
        <v>2684919</v>
      </c>
      <c r="H2951" s="21">
        <v>43003</v>
      </c>
      <c r="I2951" s="122" t="s">
        <v>72</v>
      </c>
      <c r="J2951" s="117">
        <v>344.92669999999998</v>
      </c>
      <c r="K2951" s="96">
        <v>339.11333999999999</v>
      </c>
      <c r="L2951" s="12">
        <v>685391.98600000003</v>
      </c>
      <c r="N2951" s="113" t="str">
        <f t="shared" si="184"/>
        <v>42991GE</v>
      </c>
      <c r="O2951" s="21">
        <v>42991</v>
      </c>
      <c r="P2951" s="122" t="s">
        <v>281</v>
      </c>
      <c r="Q2951" s="117">
        <v>23.93</v>
      </c>
      <c r="R2951" s="96">
        <v>24.11</v>
      </c>
      <c r="S2951" s="11">
        <v>38629676</v>
      </c>
      <c r="T2951" s="78">
        <f t="shared" si="182"/>
        <v>35569802.200000003</v>
      </c>
      <c r="U2951" s="11">
        <f t="shared" si="185"/>
        <v>8.3299107228462389E-3</v>
      </c>
      <c r="V2951" s="119">
        <f t="shared" si="183"/>
        <v>0.17119917818341657</v>
      </c>
    </row>
    <row r="2952" spans="2:22">
      <c r="B2952" s="21">
        <v>42927</v>
      </c>
      <c r="C2952" s="122" t="s">
        <v>484</v>
      </c>
      <c r="D2952" s="116">
        <v>20.58</v>
      </c>
      <c r="E2952" s="11">
        <v>20.25</v>
      </c>
      <c r="F2952" s="12">
        <v>6296962</v>
      </c>
      <c r="H2952" s="21">
        <v>43003</v>
      </c>
      <c r="I2952" s="122" t="s">
        <v>73</v>
      </c>
      <c r="J2952" s="117">
        <v>124.19</v>
      </c>
      <c r="K2952" s="96">
        <v>123.7</v>
      </c>
      <c r="L2952" s="12">
        <v>374306</v>
      </c>
      <c r="N2952" s="113" t="str">
        <f t="shared" si="184"/>
        <v>42992GE</v>
      </c>
      <c r="O2952" s="21">
        <v>42992</v>
      </c>
      <c r="P2952" s="122" t="s">
        <v>281</v>
      </c>
      <c r="Q2952" s="117">
        <v>24.1</v>
      </c>
      <c r="R2952" s="96">
        <v>24.26</v>
      </c>
      <c r="S2952" s="11">
        <v>42084528</v>
      </c>
      <c r="T2952" s="78">
        <f t="shared" si="182"/>
        <v>35460414.333333336</v>
      </c>
      <c r="U2952" s="11">
        <f t="shared" si="185"/>
        <v>6.2022113228244469E-3</v>
      </c>
      <c r="V2952" s="119">
        <f t="shared" si="183"/>
        <v>0.17335539141907497</v>
      </c>
    </row>
    <row r="2953" spans="2:22">
      <c r="B2953" s="21">
        <v>42927</v>
      </c>
      <c r="C2953" s="122" t="s">
        <v>485</v>
      </c>
      <c r="D2953" s="116">
        <v>78.09</v>
      </c>
      <c r="E2953" s="11">
        <v>76.92</v>
      </c>
      <c r="F2953" s="12">
        <v>3516280</v>
      </c>
      <c r="H2953" s="21">
        <v>43004</v>
      </c>
      <c r="I2953" s="122" t="s">
        <v>24</v>
      </c>
      <c r="J2953" s="117">
        <v>30.16</v>
      </c>
      <c r="K2953" s="96">
        <v>29.81</v>
      </c>
      <c r="L2953" s="12">
        <v>5232663</v>
      </c>
      <c r="N2953" s="113" t="str">
        <f t="shared" si="184"/>
        <v>42993GE</v>
      </c>
      <c r="O2953" s="21">
        <v>42993</v>
      </c>
      <c r="P2953" s="122" t="s">
        <v>281</v>
      </c>
      <c r="Q2953" s="117">
        <v>24.1</v>
      </c>
      <c r="R2953" s="96">
        <v>23.93</v>
      </c>
      <c r="S2953" s="11">
        <v>66559977</v>
      </c>
      <c r="T2953" s="78">
        <f t="shared" si="182"/>
        <v>35950331.5</v>
      </c>
      <c r="U2953" s="11">
        <f t="shared" si="185"/>
        <v>-1.3696001595622183E-2</v>
      </c>
      <c r="V2953" s="119">
        <f t="shared" si="183"/>
        <v>0.1743288239566283</v>
      </c>
    </row>
    <row r="2954" spans="2:22">
      <c r="B2954" s="21">
        <v>42927</v>
      </c>
      <c r="C2954" s="122" t="s">
        <v>486</v>
      </c>
      <c r="D2954" s="116">
        <v>37.950000000000003</v>
      </c>
      <c r="E2954" s="11">
        <v>37.75</v>
      </c>
      <c r="F2954" s="12">
        <v>907080</v>
      </c>
      <c r="H2954" s="21">
        <v>43004</v>
      </c>
      <c r="I2954" s="122" t="s">
        <v>25</v>
      </c>
      <c r="J2954" s="117">
        <v>40.33</v>
      </c>
      <c r="K2954" s="96">
        <v>40.26</v>
      </c>
      <c r="L2954" s="12">
        <v>14256611</v>
      </c>
      <c r="N2954" s="113" t="str">
        <f t="shared" si="184"/>
        <v>42996GE</v>
      </c>
      <c r="O2954" s="21">
        <v>42996</v>
      </c>
      <c r="P2954" s="122" t="s">
        <v>281</v>
      </c>
      <c r="Q2954" s="117">
        <v>23.96</v>
      </c>
      <c r="R2954" s="96">
        <v>24.46</v>
      </c>
      <c r="S2954" s="11">
        <v>52504484</v>
      </c>
      <c r="T2954" s="78">
        <f t="shared" si="182"/>
        <v>37138442.200000003</v>
      </c>
      <c r="U2954" s="11">
        <f t="shared" si="185"/>
        <v>2.190622833874431E-2</v>
      </c>
      <c r="V2954" s="119">
        <f t="shared" si="183"/>
        <v>0.17443792597188865</v>
      </c>
    </row>
    <row r="2955" spans="2:22">
      <c r="B2955" s="21">
        <v>42927</v>
      </c>
      <c r="C2955" s="122" t="s">
        <v>487</v>
      </c>
      <c r="D2955" s="116">
        <v>121.87</v>
      </c>
      <c r="E2955" s="11">
        <v>122.14</v>
      </c>
      <c r="F2955" s="12">
        <v>559845</v>
      </c>
      <c r="H2955" s="21">
        <v>43004</v>
      </c>
      <c r="I2955" s="122" t="s">
        <v>26</v>
      </c>
      <c r="J2955" s="117">
        <v>923.72</v>
      </c>
      <c r="K2955" s="96">
        <v>924.86</v>
      </c>
      <c r="L2955" s="12">
        <v>1666861</v>
      </c>
      <c r="N2955" s="113" t="str">
        <f t="shared" si="184"/>
        <v>42997GE</v>
      </c>
      <c r="O2955" s="21">
        <v>42997</v>
      </c>
      <c r="P2955" s="122" t="s">
        <v>281</v>
      </c>
      <c r="Q2955" s="117">
        <v>24.46</v>
      </c>
      <c r="R2955" s="96">
        <v>24.2</v>
      </c>
      <c r="S2955" s="11">
        <v>45340484</v>
      </c>
      <c r="T2955" s="78">
        <f t="shared" si="182"/>
        <v>38111492.966666669</v>
      </c>
      <c r="U2955" s="11">
        <f t="shared" si="185"/>
        <v>-1.0686497096385595E-2</v>
      </c>
      <c r="V2955" s="119">
        <f t="shared" si="183"/>
        <v>0.18795449517465038</v>
      </c>
    </row>
    <row r="2956" spans="2:22">
      <c r="B2956" s="21">
        <v>42927</v>
      </c>
      <c r="C2956" s="122" t="s">
        <v>488</v>
      </c>
      <c r="D2956" s="116">
        <v>268.57</v>
      </c>
      <c r="E2956" s="11">
        <v>255.98</v>
      </c>
      <c r="F2956" s="12">
        <v>3388513</v>
      </c>
      <c r="H2956" s="21">
        <v>43004</v>
      </c>
      <c r="I2956" s="122" t="s">
        <v>27</v>
      </c>
      <c r="J2956" s="117">
        <v>936.69</v>
      </c>
      <c r="K2956" s="96">
        <v>937.43</v>
      </c>
      <c r="L2956" s="12">
        <v>1672749</v>
      </c>
      <c r="N2956" s="113" t="str">
        <f t="shared" si="184"/>
        <v>42998GE</v>
      </c>
      <c r="O2956" s="21">
        <v>42998</v>
      </c>
      <c r="P2956" s="122" t="s">
        <v>281</v>
      </c>
      <c r="Q2956" s="117">
        <v>24.2</v>
      </c>
      <c r="R2956" s="96">
        <v>24.32</v>
      </c>
      <c r="S2956" s="11">
        <v>39770268</v>
      </c>
      <c r="T2956" s="78">
        <f t="shared" si="182"/>
        <v>38993830.200000003</v>
      </c>
      <c r="U2956" s="11">
        <f t="shared" si="185"/>
        <v>4.9464239353256166E-3</v>
      </c>
      <c r="V2956" s="119">
        <f t="shared" si="183"/>
        <v>0.18937933427921386</v>
      </c>
    </row>
    <row r="2957" spans="2:22">
      <c r="B2957" s="21">
        <v>42927</v>
      </c>
      <c r="C2957" s="122" t="s">
        <v>489</v>
      </c>
      <c r="D2957" s="116">
        <v>187</v>
      </c>
      <c r="E2957" s="11">
        <v>185.95</v>
      </c>
      <c r="F2957" s="12">
        <v>2664472</v>
      </c>
      <c r="H2957" s="21">
        <v>43004</v>
      </c>
      <c r="I2957" s="122" t="s">
        <v>28</v>
      </c>
      <c r="J2957" s="117">
        <v>93.7</v>
      </c>
      <c r="K2957" s="96">
        <v>94.16</v>
      </c>
      <c r="L2957" s="12">
        <v>1768764</v>
      </c>
      <c r="N2957" s="113" t="str">
        <f t="shared" si="184"/>
        <v>42999GE</v>
      </c>
      <c r="O2957" s="21">
        <v>42999</v>
      </c>
      <c r="P2957" s="122" t="s">
        <v>281</v>
      </c>
      <c r="Q2957" s="117">
        <v>24.33</v>
      </c>
      <c r="R2957" s="96">
        <v>24.75</v>
      </c>
      <c r="S2957" s="11">
        <v>52115545</v>
      </c>
      <c r="T2957" s="78">
        <f t="shared" si="182"/>
        <v>39414719.100000001</v>
      </c>
      <c r="U2957" s="11">
        <f t="shared" si="185"/>
        <v>1.7526431916733108E-2</v>
      </c>
      <c r="V2957" s="119">
        <f t="shared" si="183"/>
        <v>0.19038766810623658</v>
      </c>
    </row>
    <row r="2958" spans="2:22">
      <c r="B2958" s="21">
        <v>42927</v>
      </c>
      <c r="C2958" s="122" t="s">
        <v>490</v>
      </c>
      <c r="D2958" s="116">
        <v>47.69</v>
      </c>
      <c r="E2958" s="11">
        <v>47.46</v>
      </c>
      <c r="F2958" s="12">
        <v>749518</v>
      </c>
      <c r="H2958" s="21">
        <v>43004</v>
      </c>
      <c r="I2958" s="122" t="s">
        <v>29</v>
      </c>
      <c r="J2958" s="117">
        <v>94.33</v>
      </c>
      <c r="K2958" s="96">
        <v>94.35</v>
      </c>
      <c r="L2958" s="12">
        <v>1334762</v>
      </c>
      <c r="N2958" s="113" t="str">
        <f t="shared" si="184"/>
        <v>43000GE</v>
      </c>
      <c r="O2958" s="21">
        <v>43000</v>
      </c>
      <c r="P2958" s="122" t="s">
        <v>281</v>
      </c>
      <c r="Q2958" s="117">
        <v>24.84</v>
      </c>
      <c r="R2958" s="96">
        <v>24.87</v>
      </c>
      <c r="S2958" s="11">
        <v>39717546</v>
      </c>
      <c r="T2958" s="78">
        <f t="shared" si="182"/>
        <v>40162871</v>
      </c>
      <c r="U2958" s="11">
        <f t="shared" si="185"/>
        <v>4.8367688006140212E-3</v>
      </c>
      <c r="V2958" s="119">
        <f t="shared" si="183"/>
        <v>0.19721783943819277</v>
      </c>
    </row>
    <row r="2959" spans="2:22">
      <c r="B2959" s="21">
        <v>42927</v>
      </c>
      <c r="C2959" s="122" t="s">
        <v>491</v>
      </c>
      <c r="D2959" s="116">
        <v>108.71</v>
      </c>
      <c r="E2959" s="11">
        <v>108.59</v>
      </c>
      <c r="F2959" s="12">
        <v>2356879</v>
      </c>
      <c r="H2959" s="21">
        <v>43004</v>
      </c>
      <c r="I2959" s="122" t="s">
        <v>30</v>
      </c>
      <c r="J2959" s="117">
        <v>29.16</v>
      </c>
      <c r="K2959" s="96">
        <v>29.31</v>
      </c>
      <c r="L2959" s="12">
        <v>3673375</v>
      </c>
      <c r="N2959" s="113" t="str">
        <f t="shared" si="184"/>
        <v>43003GE</v>
      </c>
      <c r="O2959" s="21">
        <v>43003</v>
      </c>
      <c r="P2959" s="122" t="s">
        <v>281</v>
      </c>
      <c r="Q2959" s="117">
        <v>24.92</v>
      </c>
      <c r="R2959" s="96">
        <v>25.11</v>
      </c>
      <c r="S2959" s="11">
        <v>42487988</v>
      </c>
      <c r="T2959" s="78">
        <f t="shared" si="182"/>
        <v>40497491.033333331</v>
      </c>
      <c r="U2959" s="11">
        <f t="shared" si="185"/>
        <v>9.6039153541803528E-3</v>
      </c>
      <c r="V2959" s="119">
        <f t="shared" si="183"/>
        <v>0.19287414868035976</v>
      </c>
    </row>
    <row r="2960" spans="2:22">
      <c r="B2960" s="21">
        <v>42927</v>
      </c>
      <c r="C2960" s="122" t="s">
        <v>492</v>
      </c>
      <c r="D2960" s="116">
        <v>110.25</v>
      </c>
      <c r="E2960" s="11">
        <v>110.07</v>
      </c>
      <c r="F2960" s="12">
        <v>1785892</v>
      </c>
      <c r="H2960" s="21">
        <v>43004</v>
      </c>
      <c r="I2960" s="122" t="s">
        <v>31</v>
      </c>
      <c r="J2960" s="117">
        <v>53.45</v>
      </c>
      <c r="K2960" s="96">
        <v>53.68</v>
      </c>
      <c r="L2960" s="12">
        <v>1058679</v>
      </c>
      <c r="N2960" s="113" t="str">
        <f t="shared" si="184"/>
        <v>43004GE</v>
      </c>
      <c r="O2960" s="21">
        <v>43004</v>
      </c>
      <c r="P2960" s="122" t="s">
        <v>281</v>
      </c>
      <c r="Q2960" s="117">
        <v>25.15</v>
      </c>
      <c r="R2960" s="96">
        <v>24.93</v>
      </c>
      <c r="S2960" s="11">
        <v>40753220</v>
      </c>
      <c r="T2960" s="78">
        <f t="shared" si="182"/>
        <v>41273181.366666667</v>
      </c>
      <c r="U2960" s="11">
        <f t="shared" si="185"/>
        <v>-7.1942756340270851E-3</v>
      </c>
      <c r="V2960" s="119">
        <f t="shared" si="183"/>
        <v>0.19478479578967009</v>
      </c>
    </row>
    <row r="2961" spans="2:22">
      <c r="B2961" s="21">
        <v>42927</v>
      </c>
      <c r="C2961" s="122" t="s">
        <v>493</v>
      </c>
      <c r="D2961" s="116">
        <v>113.83</v>
      </c>
      <c r="E2961" s="11">
        <v>113.69</v>
      </c>
      <c r="F2961" s="12">
        <v>817543</v>
      </c>
      <c r="H2961" s="21">
        <v>43004</v>
      </c>
      <c r="I2961" s="122" t="s">
        <v>32</v>
      </c>
      <c r="J2961" s="117">
        <v>230.86</v>
      </c>
      <c r="K2961" s="96">
        <v>229.94</v>
      </c>
      <c r="L2961" s="12">
        <v>1770007</v>
      </c>
      <c r="N2961" s="113" t="str">
        <f t="shared" si="184"/>
        <v>43005GE</v>
      </c>
      <c r="O2961" s="21">
        <v>43005</v>
      </c>
      <c r="P2961" s="122" t="s">
        <v>281</v>
      </c>
      <c r="Q2961" s="117">
        <v>25</v>
      </c>
      <c r="R2961" s="96">
        <v>24.37</v>
      </c>
      <c r="S2961" s="11">
        <v>56488971</v>
      </c>
      <c r="T2961" s="78">
        <f t="shared" si="182"/>
        <v>41821886.133333333</v>
      </c>
      <c r="U2961" s="11">
        <f t="shared" si="185"/>
        <v>-2.2719029898351617E-2</v>
      </c>
      <c r="V2961" s="119">
        <f t="shared" si="183"/>
        <v>0.19483740954081977</v>
      </c>
    </row>
    <row r="2962" spans="2:22">
      <c r="B2962" s="21">
        <v>42927</v>
      </c>
      <c r="C2962" s="122" t="s">
        <v>494</v>
      </c>
      <c r="D2962" s="116">
        <v>52.33</v>
      </c>
      <c r="E2962" s="11">
        <v>51.77</v>
      </c>
      <c r="F2962" s="12">
        <v>6059449</v>
      </c>
      <c r="H2962" s="21">
        <v>43004</v>
      </c>
      <c r="I2962" s="122" t="s">
        <v>33</v>
      </c>
      <c r="J2962" s="117">
        <v>32.869999999999997</v>
      </c>
      <c r="K2962" s="96">
        <v>33.020000000000003</v>
      </c>
      <c r="L2962" s="12">
        <v>3700275</v>
      </c>
      <c r="N2962" s="113" t="str">
        <f t="shared" si="184"/>
        <v>43006GE</v>
      </c>
      <c r="O2962" s="21">
        <v>43006</v>
      </c>
      <c r="P2962" s="122" t="s">
        <v>281</v>
      </c>
      <c r="Q2962" s="117">
        <v>24.39</v>
      </c>
      <c r="R2962" s="96">
        <v>24.24</v>
      </c>
      <c r="S2962" s="11">
        <v>36154413</v>
      </c>
      <c r="T2962" s="78">
        <f t="shared" si="182"/>
        <v>42793687.299999997</v>
      </c>
      <c r="U2962" s="11">
        <f t="shared" si="185"/>
        <v>-5.3487064360012221E-3</v>
      </c>
      <c r="V2962" s="119">
        <f t="shared" si="183"/>
        <v>0.20386945551703137</v>
      </c>
    </row>
    <row r="2963" spans="2:22">
      <c r="B2963" s="21">
        <v>42927</v>
      </c>
      <c r="C2963" s="122" t="s">
        <v>495</v>
      </c>
      <c r="D2963" s="116">
        <v>123.16</v>
      </c>
      <c r="E2963" s="11">
        <v>123.54</v>
      </c>
      <c r="F2963" s="12">
        <v>1953482</v>
      </c>
      <c r="H2963" s="21">
        <v>43004</v>
      </c>
      <c r="I2963" s="122" t="s">
        <v>34</v>
      </c>
      <c r="J2963" s="117">
        <v>179.15</v>
      </c>
      <c r="K2963" s="96">
        <v>180.99</v>
      </c>
      <c r="L2963" s="12">
        <v>803511</v>
      </c>
      <c r="N2963" s="113" t="str">
        <f t="shared" si="184"/>
        <v>43007GE</v>
      </c>
      <c r="O2963" s="21">
        <v>43007</v>
      </c>
      <c r="P2963" s="122" t="s">
        <v>281</v>
      </c>
      <c r="Q2963" s="117">
        <v>24.22</v>
      </c>
      <c r="R2963" s="96">
        <v>24.18</v>
      </c>
      <c r="S2963" s="11">
        <v>33673712</v>
      </c>
      <c r="T2963" s="78">
        <f t="shared" si="182"/>
        <v>43083040.333333336</v>
      </c>
      <c r="U2963" s="11">
        <f t="shared" si="185"/>
        <v>-2.4783160144670898E-3</v>
      </c>
      <c r="V2963" s="119">
        <f t="shared" si="183"/>
        <v>0.20424571677190576</v>
      </c>
    </row>
    <row r="2964" spans="2:22">
      <c r="B2964" s="21">
        <v>42927</v>
      </c>
      <c r="C2964" s="122" t="s">
        <v>496</v>
      </c>
      <c r="D2964" s="116">
        <v>95.08</v>
      </c>
      <c r="E2964" s="11">
        <v>95.41</v>
      </c>
      <c r="F2964" s="12">
        <v>5554107</v>
      </c>
      <c r="H2964" s="21">
        <v>43004</v>
      </c>
      <c r="I2964" s="122" t="s">
        <v>35</v>
      </c>
      <c r="J2964" s="117">
        <v>44.5</v>
      </c>
      <c r="K2964" s="96">
        <v>44.64</v>
      </c>
      <c r="L2964" s="12">
        <v>6066963</v>
      </c>
      <c r="N2964" s="113" t="str">
        <f t="shared" si="184"/>
        <v>42919GGP</v>
      </c>
      <c r="O2964" s="21">
        <v>42919</v>
      </c>
      <c r="P2964" s="122" t="s">
        <v>282</v>
      </c>
      <c r="Q2964" s="116">
        <v>23.73</v>
      </c>
      <c r="R2964" s="11">
        <v>24.07</v>
      </c>
      <c r="S2964" s="11">
        <v>2315293</v>
      </c>
      <c r="T2964" s="78">
        <f t="shared" si="182"/>
        <v>43164773.200000003</v>
      </c>
      <c r="U2964" s="11">
        <f t="shared" si="185"/>
        <v>-4.5595933916660197E-3</v>
      </c>
      <c r="V2964" s="119">
        <f t="shared" si="183"/>
        <v>0.20065553447817591</v>
      </c>
    </row>
    <row r="2965" spans="2:22">
      <c r="B2965" s="21">
        <v>42927</v>
      </c>
      <c r="C2965" s="122" t="s">
        <v>497</v>
      </c>
      <c r="D2965" s="116">
        <v>103.05</v>
      </c>
      <c r="E2965" s="11">
        <v>103.74</v>
      </c>
      <c r="F2965" s="12">
        <v>781747</v>
      </c>
      <c r="H2965" s="21">
        <v>43004</v>
      </c>
      <c r="I2965" s="122" t="s">
        <v>36</v>
      </c>
      <c r="J2965" s="117">
        <v>97.04</v>
      </c>
      <c r="K2965" s="96">
        <v>97.42</v>
      </c>
      <c r="L2965" s="12">
        <v>907275</v>
      </c>
      <c r="N2965" s="113" t="str">
        <f t="shared" si="184"/>
        <v>42921GGP</v>
      </c>
      <c r="O2965" s="21">
        <v>42921</v>
      </c>
      <c r="P2965" s="122" t="s">
        <v>282</v>
      </c>
      <c r="Q2965" s="116">
        <v>24.03</v>
      </c>
      <c r="R2965" s="11">
        <v>23.13</v>
      </c>
      <c r="S2965" s="11">
        <v>6462915</v>
      </c>
      <c r="T2965" s="78">
        <f t="shared" si="182"/>
        <v>42099513.766666666</v>
      </c>
      <c r="U2965" s="11">
        <f t="shared" si="185"/>
        <v>-3.9835775551632834E-2</v>
      </c>
      <c r="V2965" s="119">
        <f t="shared" si="183"/>
        <v>0.19979569212865944</v>
      </c>
    </row>
    <row r="2966" spans="2:22">
      <c r="B2966" s="21">
        <v>42927</v>
      </c>
      <c r="C2966" s="122" t="s">
        <v>498</v>
      </c>
      <c r="D2966" s="116">
        <v>56.39</v>
      </c>
      <c r="E2966" s="11">
        <v>55.72</v>
      </c>
      <c r="F2966" s="12">
        <v>2687858</v>
      </c>
      <c r="H2966" s="21">
        <v>43004</v>
      </c>
      <c r="I2966" s="122" t="s">
        <v>37</v>
      </c>
      <c r="J2966" s="117">
        <v>13.45</v>
      </c>
      <c r="K2966" s="96">
        <v>13.45</v>
      </c>
      <c r="L2966" s="12">
        <v>6287544</v>
      </c>
      <c r="N2966" s="113" t="str">
        <f t="shared" si="184"/>
        <v>42922GGP</v>
      </c>
      <c r="O2966" s="21">
        <v>42922</v>
      </c>
      <c r="P2966" s="122" t="s">
        <v>282</v>
      </c>
      <c r="Q2966" s="116">
        <v>23.03</v>
      </c>
      <c r="R2966" s="11">
        <v>22.59</v>
      </c>
      <c r="S2966" s="11">
        <v>5262827</v>
      </c>
      <c r="T2966" s="78">
        <f t="shared" si="182"/>
        <v>40779777.100000001</v>
      </c>
      <c r="U2966" s="11">
        <f t="shared" si="185"/>
        <v>-2.3623145763435827E-2</v>
      </c>
      <c r="V2966" s="119">
        <f t="shared" si="183"/>
        <v>0.2296100749342781</v>
      </c>
    </row>
    <row r="2967" spans="2:22">
      <c r="B2967" s="21">
        <v>42927</v>
      </c>
      <c r="C2967" s="122" t="s">
        <v>499</v>
      </c>
      <c r="D2967" s="116">
        <v>34.020000000000003</v>
      </c>
      <c r="E2967" s="11">
        <v>34.14</v>
      </c>
      <c r="F2967" s="12">
        <v>3041079</v>
      </c>
      <c r="H2967" s="21">
        <v>43004</v>
      </c>
      <c r="I2967" s="122" t="s">
        <v>38</v>
      </c>
      <c r="J2967" s="117">
        <v>24.28</v>
      </c>
      <c r="K2967" s="96">
        <v>24.58</v>
      </c>
      <c r="L2967" s="12">
        <v>4688052</v>
      </c>
      <c r="N2967" s="113" t="str">
        <f t="shared" si="184"/>
        <v>42923GGP</v>
      </c>
      <c r="O2967" s="21">
        <v>42923</v>
      </c>
      <c r="P2967" s="122" t="s">
        <v>282</v>
      </c>
      <c r="Q2967" s="116">
        <v>22.64</v>
      </c>
      <c r="R2967" s="11">
        <v>22.76</v>
      </c>
      <c r="S2967" s="11">
        <v>3483208</v>
      </c>
      <c r="T2967" s="78">
        <f t="shared" si="182"/>
        <v>39956234.533333331</v>
      </c>
      <c r="U2967" s="11">
        <f t="shared" si="185"/>
        <v>7.4972787782184112E-3</v>
      </c>
      <c r="V2967" s="119">
        <f t="shared" si="183"/>
        <v>0.2370835887796281</v>
      </c>
    </row>
    <row r="2968" spans="2:22">
      <c r="B2968" s="21">
        <v>42927</v>
      </c>
      <c r="C2968" s="122" t="s">
        <v>500</v>
      </c>
      <c r="D2968" s="116">
        <v>68.03</v>
      </c>
      <c r="E2968" s="11">
        <v>67.930000000000007</v>
      </c>
      <c r="F2968" s="12">
        <v>2188193</v>
      </c>
      <c r="H2968" s="21">
        <v>43004</v>
      </c>
      <c r="I2968" s="122" t="s">
        <v>39</v>
      </c>
      <c r="J2968" s="117">
        <v>76.760000000000005</v>
      </c>
      <c r="K2968" s="96">
        <v>77.650000000000006</v>
      </c>
      <c r="L2968" s="12">
        <v>1971967</v>
      </c>
      <c r="N2968" s="113" t="str">
        <f t="shared" si="184"/>
        <v>42926GGP</v>
      </c>
      <c r="O2968" s="21">
        <v>42926</v>
      </c>
      <c r="P2968" s="122" t="s">
        <v>282</v>
      </c>
      <c r="Q2968" s="116">
        <v>22.79</v>
      </c>
      <c r="R2968" s="11">
        <v>22.6</v>
      </c>
      <c r="S2968" s="11">
        <v>3647102</v>
      </c>
      <c r="T2968" s="78">
        <f t="shared" si="182"/>
        <v>38921221.866666667</v>
      </c>
      <c r="U2968" s="11">
        <f t="shared" si="185"/>
        <v>-7.0547029798900384E-3</v>
      </c>
      <c r="V2968" s="119">
        <f t="shared" si="183"/>
        <v>0.23827004834334167</v>
      </c>
    </row>
    <row r="2969" spans="2:22">
      <c r="B2969" s="21">
        <v>42927</v>
      </c>
      <c r="C2969" s="122" t="s">
        <v>501</v>
      </c>
      <c r="D2969" s="116">
        <v>126.39</v>
      </c>
      <c r="E2969" s="11">
        <v>125.09</v>
      </c>
      <c r="F2969" s="12">
        <v>1044653</v>
      </c>
      <c r="H2969" s="21">
        <v>43004</v>
      </c>
      <c r="I2969" s="122" t="s">
        <v>40</v>
      </c>
      <c r="J2969" s="117">
        <v>71.239999999999995</v>
      </c>
      <c r="K2969" s="96">
        <v>71.81</v>
      </c>
      <c r="L2969" s="12">
        <v>2813087</v>
      </c>
      <c r="N2969" s="113" t="str">
        <f t="shared" si="184"/>
        <v>42927GGP</v>
      </c>
      <c r="O2969" s="21">
        <v>42927</v>
      </c>
      <c r="P2969" s="122" t="s">
        <v>282</v>
      </c>
      <c r="Q2969" s="116">
        <v>22.43</v>
      </c>
      <c r="R2969" s="11">
        <v>22.4</v>
      </c>
      <c r="S2969" s="11">
        <v>5434306</v>
      </c>
      <c r="T2969" s="78">
        <f t="shared" si="182"/>
        <v>38191196.299999997</v>
      </c>
      <c r="U2969" s="11">
        <f t="shared" si="185"/>
        <v>-8.888947417246152E-3</v>
      </c>
      <c r="V2969" s="119">
        <f t="shared" si="183"/>
        <v>0.23863595573205859</v>
      </c>
    </row>
    <row r="2970" spans="2:22">
      <c r="B2970" s="21">
        <v>42927</v>
      </c>
      <c r="C2970" s="122" t="s">
        <v>502</v>
      </c>
      <c r="D2970" s="116">
        <v>93.62</v>
      </c>
      <c r="E2970" s="11">
        <v>76.030950000000004</v>
      </c>
      <c r="F2970" s="12">
        <v>1031352</v>
      </c>
      <c r="H2970" s="21">
        <v>43004</v>
      </c>
      <c r="I2970" s="122" t="s">
        <v>41</v>
      </c>
      <c r="J2970" s="117">
        <v>28.09</v>
      </c>
      <c r="K2970" s="96">
        <v>28.02</v>
      </c>
      <c r="L2970" s="12">
        <v>4825583</v>
      </c>
      <c r="N2970" s="113" t="str">
        <f t="shared" si="184"/>
        <v>42928GGP</v>
      </c>
      <c r="O2970" s="21">
        <v>42928</v>
      </c>
      <c r="P2970" s="122" t="s">
        <v>282</v>
      </c>
      <c r="Q2970" s="116">
        <v>22.54</v>
      </c>
      <c r="R2970" s="11">
        <v>22.53</v>
      </c>
      <c r="S2970" s="11">
        <v>3828373</v>
      </c>
      <c r="T2970" s="78">
        <f t="shared" si="182"/>
        <v>37610080</v>
      </c>
      <c r="U2970" s="11">
        <f t="shared" si="185"/>
        <v>5.7867955831590445E-3</v>
      </c>
      <c r="V2970" s="119">
        <f t="shared" si="183"/>
        <v>0.23733995971341931</v>
      </c>
    </row>
    <row r="2971" spans="2:22">
      <c r="B2971" s="21">
        <v>42927</v>
      </c>
      <c r="C2971" s="122" t="s">
        <v>503</v>
      </c>
      <c r="D2971" s="116">
        <v>83.48</v>
      </c>
      <c r="E2971" s="11">
        <v>83.48</v>
      </c>
      <c r="F2971" s="12">
        <v>494821</v>
      </c>
      <c r="H2971" s="21">
        <v>43004</v>
      </c>
      <c r="I2971" s="122" t="s">
        <v>42</v>
      </c>
      <c r="J2971" s="117">
        <v>161.55000000000001</v>
      </c>
      <c r="K2971" s="96">
        <v>161.26</v>
      </c>
      <c r="L2971" s="12">
        <v>3222646</v>
      </c>
      <c r="N2971" s="113" t="str">
        <f t="shared" si="184"/>
        <v>42929GGP</v>
      </c>
      <c r="O2971" s="21">
        <v>42929</v>
      </c>
      <c r="P2971" s="122" t="s">
        <v>282</v>
      </c>
      <c r="Q2971" s="116">
        <v>22.59</v>
      </c>
      <c r="R2971" s="11">
        <v>22.93</v>
      </c>
      <c r="S2971" s="11">
        <v>3455283</v>
      </c>
      <c r="T2971" s="78">
        <f t="shared" si="182"/>
        <v>36939772.766666666</v>
      </c>
      <c r="U2971" s="11">
        <f t="shared" si="185"/>
        <v>1.7598342425660048E-2</v>
      </c>
      <c r="V2971" s="119">
        <f t="shared" si="183"/>
        <v>0.23861937414363066</v>
      </c>
    </row>
    <row r="2972" spans="2:22">
      <c r="B2972" s="21">
        <v>42927</v>
      </c>
      <c r="C2972" s="122" t="s">
        <v>504</v>
      </c>
      <c r="D2972" s="116">
        <v>95.24</v>
      </c>
      <c r="E2972" s="11">
        <v>95.61</v>
      </c>
      <c r="F2972" s="12">
        <v>538575</v>
      </c>
      <c r="H2972" s="21">
        <v>43004</v>
      </c>
      <c r="I2972" s="122" t="s">
        <v>43</v>
      </c>
      <c r="J2972" s="117">
        <v>45.85</v>
      </c>
      <c r="K2972" s="96">
        <v>46.32</v>
      </c>
      <c r="L2972" s="12">
        <v>3776085</v>
      </c>
      <c r="N2972" s="113" t="str">
        <f t="shared" si="184"/>
        <v>42930GGP</v>
      </c>
      <c r="O2972" s="21">
        <v>42930</v>
      </c>
      <c r="P2972" s="122" t="s">
        <v>282</v>
      </c>
      <c r="Q2972" s="116">
        <v>23.02</v>
      </c>
      <c r="R2972" s="11">
        <v>23.59</v>
      </c>
      <c r="S2972" s="11">
        <v>4957457</v>
      </c>
      <c r="T2972" s="78">
        <f t="shared" si="182"/>
        <v>36257946.799999997</v>
      </c>
      <c r="U2972" s="11">
        <f t="shared" si="185"/>
        <v>2.8376796549770635E-2</v>
      </c>
      <c r="V2972" s="119">
        <f t="shared" si="183"/>
        <v>0.24573947957331058</v>
      </c>
    </row>
    <row r="2973" spans="2:22">
      <c r="B2973" s="21">
        <v>42927</v>
      </c>
      <c r="C2973" s="122" t="s">
        <v>505</v>
      </c>
      <c r="D2973" s="116">
        <v>129.71</v>
      </c>
      <c r="E2973" s="11">
        <v>132.16999999999999</v>
      </c>
      <c r="F2973" s="12">
        <v>1336928</v>
      </c>
      <c r="H2973" s="21">
        <v>43004</v>
      </c>
      <c r="I2973" s="122" t="s">
        <v>44</v>
      </c>
      <c r="J2973" s="117">
        <v>54.56</v>
      </c>
      <c r="K2973" s="96">
        <v>54.9</v>
      </c>
      <c r="L2973" s="12">
        <v>2504939</v>
      </c>
      <c r="N2973" s="113" t="str">
        <f t="shared" si="184"/>
        <v>42933GGP</v>
      </c>
      <c r="O2973" s="21">
        <v>42933</v>
      </c>
      <c r="P2973" s="122" t="s">
        <v>282</v>
      </c>
      <c r="Q2973" s="116">
        <v>23.59</v>
      </c>
      <c r="R2973" s="11">
        <v>23.69</v>
      </c>
      <c r="S2973" s="11">
        <v>4619683</v>
      </c>
      <c r="T2973" s="78">
        <f t="shared" si="182"/>
        <v>35293995.5</v>
      </c>
      <c r="U2973" s="11">
        <f t="shared" si="185"/>
        <v>4.2301247511105774E-3</v>
      </c>
      <c r="V2973" s="119">
        <f t="shared" si="183"/>
        <v>0.26055257281783017</v>
      </c>
    </row>
    <row r="2974" spans="2:22">
      <c r="B2974" s="21">
        <v>42927</v>
      </c>
      <c r="C2974" s="122" t="s">
        <v>506</v>
      </c>
      <c r="D2974" s="116">
        <v>67.06</v>
      </c>
      <c r="E2974" s="11">
        <v>66.92</v>
      </c>
      <c r="F2974" s="12">
        <v>1094562</v>
      </c>
      <c r="H2974" s="21">
        <v>43004</v>
      </c>
      <c r="I2974" s="122" t="s">
        <v>45</v>
      </c>
      <c r="J2974" s="117">
        <v>69.08</v>
      </c>
      <c r="K2974" s="96">
        <v>69.5</v>
      </c>
      <c r="L2974" s="12">
        <v>2773155</v>
      </c>
      <c r="N2974" s="113" t="str">
        <f t="shared" si="184"/>
        <v>42934GGP</v>
      </c>
      <c r="O2974" s="21">
        <v>42934</v>
      </c>
      <c r="P2974" s="122" t="s">
        <v>282</v>
      </c>
      <c r="Q2974" s="116">
        <v>23.64</v>
      </c>
      <c r="R2974" s="11">
        <v>23.4</v>
      </c>
      <c r="S2974" s="11">
        <v>4004643</v>
      </c>
      <c r="T2974" s="78">
        <f t="shared" si="182"/>
        <v>33605173.799999997</v>
      </c>
      <c r="U2974" s="11">
        <f t="shared" si="185"/>
        <v>-1.2316995807038461E-2</v>
      </c>
      <c r="V2974" s="119">
        <f t="shared" si="183"/>
        <v>0.25857504489116567</v>
      </c>
    </row>
    <row r="2975" spans="2:22">
      <c r="B2975" s="21">
        <v>42927</v>
      </c>
      <c r="C2975" s="122" t="s">
        <v>507</v>
      </c>
      <c r="D2975" s="116">
        <v>43.21</v>
      </c>
      <c r="E2975" s="11">
        <v>42.89</v>
      </c>
      <c r="F2975" s="12">
        <v>13249510</v>
      </c>
      <c r="H2975" s="21">
        <v>43004</v>
      </c>
      <c r="I2975" s="122" t="s">
        <v>46</v>
      </c>
      <c r="J2975" s="117">
        <v>48.96</v>
      </c>
      <c r="K2975" s="96">
        <v>49.59</v>
      </c>
      <c r="L2975" s="12">
        <v>1129261</v>
      </c>
      <c r="N2975" s="113" t="str">
        <f t="shared" si="184"/>
        <v>42935GGP</v>
      </c>
      <c r="O2975" s="21">
        <v>42935</v>
      </c>
      <c r="P2975" s="122" t="s">
        <v>282</v>
      </c>
      <c r="Q2975" s="116">
        <v>23.38</v>
      </c>
      <c r="R2975" s="11">
        <v>23.68</v>
      </c>
      <c r="S2975" s="11">
        <v>3236616</v>
      </c>
      <c r="T2975" s="78">
        <f t="shared" si="182"/>
        <v>31777058.333333332</v>
      </c>
      <c r="U2975" s="11">
        <f t="shared" si="185"/>
        <v>1.1894787652149146E-2</v>
      </c>
      <c r="V2975" s="119">
        <f t="shared" si="183"/>
        <v>0.24938740527135869</v>
      </c>
    </row>
    <row r="2976" spans="2:22">
      <c r="B2976" s="21">
        <v>42927</v>
      </c>
      <c r="C2976" s="122" t="s">
        <v>508</v>
      </c>
      <c r="D2976" s="116">
        <v>180.63</v>
      </c>
      <c r="E2976" s="11">
        <v>180.84</v>
      </c>
      <c r="F2976" s="12">
        <v>341655</v>
      </c>
      <c r="H2976" s="21">
        <v>43004</v>
      </c>
      <c r="I2976" s="122" t="s">
        <v>47</v>
      </c>
      <c r="J2976" s="117">
        <v>37.47</v>
      </c>
      <c r="K2976" s="96">
        <v>37.42</v>
      </c>
      <c r="L2976" s="12">
        <v>1400090</v>
      </c>
      <c r="N2976" s="113" t="str">
        <f t="shared" si="184"/>
        <v>42936GGP</v>
      </c>
      <c r="O2976" s="21">
        <v>42936</v>
      </c>
      <c r="P2976" s="122" t="s">
        <v>282</v>
      </c>
      <c r="Q2976" s="116">
        <v>23.68</v>
      </c>
      <c r="R2976" s="11">
        <v>23.63</v>
      </c>
      <c r="S2976" s="11">
        <v>2906270</v>
      </c>
      <c r="T2976" s="78">
        <f t="shared" si="182"/>
        <v>30323190.100000001</v>
      </c>
      <c r="U2976" s="11">
        <f t="shared" si="185"/>
        <v>-2.1137188169884904E-3</v>
      </c>
      <c r="V2976" s="119">
        <f t="shared" si="183"/>
        <v>0.24964112902323402</v>
      </c>
    </row>
    <row r="2977" spans="2:22">
      <c r="B2977" s="21">
        <v>42927</v>
      </c>
      <c r="C2977" s="122" t="s">
        <v>509</v>
      </c>
      <c r="D2977" s="116">
        <v>76.97</v>
      </c>
      <c r="E2977" s="11">
        <v>77.290000000000006</v>
      </c>
      <c r="F2977" s="12">
        <v>4875106</v>
      </c>
      <c r="H2977" s="21">
        <v>43004</v>
      </c>
      <c r="I2977" s="122" t="s">
        <v>48</v>
      </c>
      <c r="J2977" s="117">
        <v>141.06</v>
      </c>
      <c r="K2977" s="96">
        <v>140.24</v>
      </c>
      <c r="L2977" s="12">
        <v>2361761</v>
      </c>
      <c r="N2977" s="113" t="str">
        <f t="shared" si="184"/>
        <v>42937GGP</v>
      </c>
      <c r="O2977" s="21">
        <v>42937</v>
      </c>
      <c r="P2977" s="122" t="s">
        <v>282</v>
      </c>
      <c r="Q2977" s="116">
        <v>23.61</v>
      </c>
      <c r="R2977" s="11">
        <v>23.28</v>
      </c>
      <c r="S2977" s="11">
        <v>3813291</v>
      </c>
      <c r="T2977" s="78">
        <f t="shared" si="182"/>
        <v>28585900.033333335</v>
      </c>
      <c r="U2977" s="11">
        <f t="shared" si="185"/>
        <v>-1.4922468335579355E-2</v>
      </c>
      <c r="V2977" s="119">
        <f t="shared" si="183"/>
        <v>0.2485180735187742</v>
      </c>
    </row>
    <row r="2978" spans="2:22">
      <c r="B2978" s="21">
        <v>42927</v>
      </c>
      <c r="C2978" s="122" t="s">
        <v>510</v>
      </c>
      <c r="D2978" s="116">
        <v>89.38</v>
      </c>
      <c r="E2978" s="11">
        <v>91.75</v>
      </c>
      <c r="F2978" s="12">
        <v>5130831</v>
      </c>
      <c r="H2978" s="21">
        <v>43004</v>
      </c>
      <c r="I2978" s="122" t="s">
        <v>49</v>
      </c>
      <c r="J2978" s="117">
        <v>52.67</v>
      </c>
      <c r="K2978" s="96">
        <v>52.93</v>
      </c>
      <c r="L2978" s="12">
        <v>985356</v>
      </c>
      <c r="N2978" s="113" t="str">
        <f t="shared" si="184"/>
        <v>42940GGP</v>
      </c>
      <c r="O2978" s="21">
        <v>42940</v>
      </c>
      <c r="P2978" s="122" t="s">
        <v>282</v>
      </c>
      <c r="Q2978" s="116">
        <v>23.32</v>
      </c>
      <c r="R2978" s="11">
        <v>23.1</v>
      </c>
      <c r="S2978" s="11">
        <v>3873633</v>
      </c>
      <c r="T2978" s="78">
        <f t="shared" si="182"/>
        <v>26042723.766666666</v>
      </c>
      <c r="U2978" s="11">
        <f t="shared" si="185"/>
        <v>-7.7620053354891892E-3</v>
      </c>
      <c r="V2978" s="119">
        <f t="shared" si="183"/>
        <v>0.22923159215759109</v>
      </c>
    </row>
    <row r="2979" spans="2:22">
      <c r="B2979" s="21">
        <v>42927</v>
      </c>
      <c r="C2979" s="122" t="s">
        <v>511</v>
      </c>
      <c r="D2979" s="116">
        <v>60.93</v>
      </c>
      <c r="E2979" s="11">
        <v>60.84</v>
      </c>
      <c r="F2979" s="12">
        <v>1308724</v>
      </c>
      <c r="H2979" s="21">
        <v>43004</v>
      </c>
      <c r="I2979" s="122" t="s">
        <v>50</v>
      </c>
      <c r="J2979" s="117">
        <v>14.74</v>
      </c>
      <c r="K2979" s="96">
        <v>14.89</v>
      </c>
      <c r="L2979" s="12">
        <v>25926091</v>
      </c>
      <c r="N2979" s="113" t="str">
        <f t="shared" si="184"/>
        <v>42941GGP</v>
      </c>
      <c r="O2979" s="21">
        <v>42941</v>
      </c>
      <c r="P2979" s="122" t="s">
        <v>282</v>
      </c>
      <c r="Q2979" s="116">
        <v>23.23</v>
      </c>
      <c r="R2979" s="11">
        <v>23.46</v>
      </c>
      <c r="S2979" s="11">
        <v>6261927</v>
      </c>
      <c r="T2979" s="78">
        <f t="shared" si="182"/>
        <v>24685029.733333334</v>
      </c>
      <c r="U2979" s="11">
        <f t="shared" si="185"/>
        <v>1.5464225697581553E-2</v>
      </c>
      <c r="V2979" s="119">
        <f t="shared" si="183"/>
        <v>0.22907314328960185</v>
      </c>
    </row>
    <row r="2980" spans="2:22">
      <c r="B2980" s="21">
        <v>42927</v>
      </c>
      <c r="C2980" s="122" t="s">
        <v>512</v>
      </c>
      <c r="D2980" s="116">
        <v>55.66</v>
      </c>
      <c r="E2980" s="11">
        <v>55.04</v>
      </c>
      <c r="F2980" s="12">
        <v>14842691</v>
      </c>
      <c r="H2980" s="21">
        <v>43004</v>
      </c>
      <c r="I2980" s="122" t="s">
        <v>51</v>
      </c>
      <c r="J2980" s="117">
        <v>19.77</v>
      </c>
      <c r="K2980" s="96">
        <v>19.88</v>
      </c>
      <c r="L2980" s="12">
        <v>16565020</v>
      </c>
      <c r="N2980" s="113" t="str">
        <f t="shared" si="184"/>
        <v>42942GGP</v>
      </c>
      <c r="O2980" s="21">
        <v>42942</v>
      </c>
      <c r="P2980" s="122" t="s">
        <v>282</v>
      </c>
      <c r="Q2980" s="116">
        <v>23.555</v>
      </c>
      <c r="R2980" s="11">
        <v>23.75</v>
      </c>
      <c r="S2980" s="11">
        <v>4582608</v>
      </c>
      <c r="T2980" s="78">
        <f t="shared" si="182"/>
        <v>23450208.733333334</v>
      </c>
      <c r="U2980" s="11">
        <f t="shared" si="185"/>
        <v>1.2285687255320711E-2</v>
      </c>
      <c r="V2980" s="119">
        <f t="shared" si="183"/>
        <v>0.23370772168095713</v>
      </c>
    </row>
    <row r="2981" spans="2:22">
      <c r="B2981" s="21">
        <v>42927</v>
      </c>
      <c r="C2981" s="122" t="s">
        <v>513</v>
      </c>
      <c r="D2981" s="116">
        <v>192.84</v>
      </c>
      <c r="E2981" s="11">
        <v>191.25</v>
      </c>
      <c r="F2981" s="12">
        <v>421960</v>
      </c>
      <c r="H2981" s="21">
        <v>43004</v>
      </c>
      <c r="I2981" s="122" t="s">
        <v>52</v>
      </c>
      <c r="J2981" s="117">
        <v>26.25</v>
      </c>
      <c r="K2981" s="96">
        <v>26.36</v>
      </c>
      <c r="L2981" s="12">
        <v>3587072</v>
      </c>
      <c r="N2981" s="113" t="str">
        <f t="shared" si="184"/>
        <v>42943GGP</v>
      </c>
      <c r="O2981" s="21">
        <v>42943</v>
      </c>
      <c r="P2981" s="122" t="s">
        <v>282</v>
      </c>
      <c r="Q2981" s="116">
        <v>23.62</v>
      </c>
      <c r="R2981" s="11">
        <v>24.07</v>
      </c>
      <c r="S2981" s="11">
        <v>4558425</v>
      </c>
      <c r="T2981" s="78">
        <f t="shared" si="182"/>
        <v>21947541.566666666</v>
      </c>
      <c r="U2981" s="11">
        <f t="shared" si="185"/>
        <v>1.3383721314330356E-2</v>
      </c>
      <c r="V2981" s="119">
        <f t="shared" si="183"/>
        <v>0.23535870647165466</v>
      </c>
    </row>
    <row r="2982" spans="2:22">
      <c r="B2982" s="21">
        <v>42927</v>
      </c>
      <c r="C2982" s="122" t="s">
        <v>514</v>
      </c>
      <c r="D2982" s="116">
        <v>146.37</v>
      </c>
      <c r="E2982" s="11">
        <v>144.5</v>
      </c>
      <c r="F2982" s="12">
        <v>493755</v>
      </c>
      <c r="H2982" s="21">
        <v>43004</v>
      </c>
      <c r="I2982" s="122" t="s">
        <v>53</v>
      </c>
      <c r="J2982" s="117">
        <v>31.6</v>
      </c>
      <c r="K2982" s="96">
        <v>31.7</v>
      </c>
      <c r="L2982" s="12">
        <v>1586451</v>
      </c>
      <c r="N2982" s="113" t="str">
        <f t="shared" si="184"/>
        <v>42944GGP</v>
      </c>
      <c r="O2982" s="21">
        <v>42944</v>
      </c>
      <c r="P2982" s="122" t="s">
        <v>282</v>
      </c>
      <c r="Q2982" s="116">
        <v>23.99</v>
      </c>
      <c r="R2982" s="11">
        <v>22.78</v>
      </c>
      <c r="S2982" s="11">
        <v>6785051</v>
      </c>
      <c r="T2982" s="78">
        <f t="shared" si="182"/>
        <v>20811833.199999999</v>
      </c>
      <c r="U2982" s="11">
        <f t="shared" si="185"/>
        <v>-5.5083293775944508E-2</v>
      </c>
      <c r="V2982" s="119">
        <f t="shared" si="183"/>
        <v>0.23738552576271185</v>
      </c>
    </row>
    <row r="2983" spans="2:22">
      <c r="B2983" s="21">
        <v>42927</v>
      </c>
      <c r="C2983" s="122" t="s">
        <v>515</v>
      </c>
      <c r="D2983" s="116">
        <v>73.98</v>
      </c>
      <c r="E2983" s="11">
        <v>73.86</v>
      </c>
      <c r="F2983" s="12">
        <v>1202870</v>
      </c>
      <c r="H2983" s="21">
        <v>43004</v>
      </c>
      <c r="I2983" s="122" t="s">
        <v>54</v>
      </c>
      <c r="J2983" s="117">
        <v>131</v>
      </c>
      <c r="K2983" s="96">
        <v>131.52000000000001</v>
      </c>
      <c r="L2983" s="12">
        <v>358122</v>
      </c>
      <c r="N2983" s="113" t="str">
        <f t="shared" si="184"/>
        <v>42947GGP</v>
      </c>
      <c r="O2983" s="21">
        <v>42947</v>
      </c>
      <c r="P2983" s="122" t="s">
        <v>282</v>
      </c>
      <c r="Q2983" s="116">
        <v>22.8</v>
      </c>
      <c r="R2983" s="11">
        <v>22.61</v>
      </c>
      <c r="S2983" s="11">
        <v>5110078</v>
      </c>
      <c r="T2983" s="78">
        <f t="shared" si="182"/>
        <v>19635183.966666665</v>
      </c>
      <c r="U2983" s="11">
        <f t="shared" si="185"/>
        <v>-7.4906717291576257E-3</v>
      </c>
      <c r="V2983" s="119">
        <f t="shared" si="183"/>
        <v>0.2846737341652813</v>
      </c>
    </row>
    <row r="2984" spans="2:22">
      <c r="B2984" s="21">
        <v>42927</v>
      </c>
      <c r="C2984" s="122" t="s">
        <v>516</v>
      </c>
      <c r="D2984" s="116">
        <v>30.44</v>
      </c>
      <c r="E2984" s="11">
        <v>30.43</v>
      </c>
      <c r="F2984" s="12">
        <v>3698109</v>
      </c>
      <c r="H2984" s="21">
        <v>43004</v>
      </c>
      <c r="I2984" s="122" t="s">
        <v>55</v>
      </c>
      <c r="J2984" s="117">
        <v>80.569999999999993</v>
      </c>
      <c r="K2984" s="96">
        <v>80.39</v>
      </c>
      <c r="L2984" s="12">
        <v>1053414</v>
      </c>
      <c r="N2984" s="113" t="str">
        <f t="shared" si="184"/>
        <v>42948GGP</v>
      </c>
      <c r="O2984" s="21">
        <v>42948</v>
      </c>
      <c r="P2984" s="122" t="s">
        <v>282</v>
      </c>
      <c r="Q2984" s="116">
        <v>22.91</v>
      </c>
      <c r="R2984" s="11">
        <v>23.04</v>
      </c>
      <c r="S2984" s="11">
        <v>7642587</v>
      </c>
      <c r="T2984" s="78">
        <f t="shared" si="182"/>
        <v>17586854</v>
      </c>
      <c r="U2984" s="11">
        <f t="shared" si="185"/>
        <v>1.8839549537812073E-2</v>
      </c>
      <c r="V2984" s="119">
        <f t="shared" si="183"/>
        <v>0.2830533311634702</v>
      </c>
    </row>
    <row r="2985" spans="2:22">
      <c r="B2985" s="21">
        <v>42927</v>
      </c>
      <c r="C2985" s="122" t="s">
        <v>517</v>
      </c>
      <c r="D2985" s="116">
        <v>73.38</v>
      </c>
      <c r="E2985" s="11">
        <v>73.47</v>
      </c>
      <c r="F2985" s="12">
        <v>7532631</v>
      </c>
      <c r="H2985" s="21">
        <v>43004</v>
      </c>
      <c r="I2985" s="122" t="s">
        <v>56</v>
      </c>
      <c r="J2985" s="117">
        <v>18.38</v>
      </c>
      <c r="K2985" s="96">
        <v>18.5</v>
      </c>
      <c r="L2985" s="12">
        <v>3931779</v>
      </c>
      <c r="N2985" s="113" t="str">
        <f t="shared" si="184"/>
        <v>42949GGP</v>
      </c>
      <c r="O2985" s="21">
        <v>42949</v>
      </c>
      <c r="P2985" s="122" t="s">
        <v>282</v>
      </c>
      <c r="Q2985" s="116">
        <v>22.18</v>
      </c>
      <c r="R2985" s="11">
        <v>21.91</v>
      </c>
      <c r="S2985" s="11">
        <v>20477122</v>
      </c>
      <c r="T2985" s="78">
        <f t="shared" si="182"/>
        <v>16091457.433333334</v>
      </c>
      <c r="U2985" s="11">
        <f t="shared" si="185"/>
        <v>-5.0288682220315281E-2</v>
      </c>
      <c r="V2985" s="119">
        <f t="shared" si="183"/>
        <v>0.2809613698145102</v>
      </c>
    </row>
    <row r="2986" spans="2:22">
      <c r="B2986" s="21">
        <v>42927</v>
      </c>
      <c r="C2986" s="122" t="s">
        <v>518</v>
      </c>
      <c r="D2986" s="116">
        <v>58.05</v>
      </c>
      <c r="E2986" s="11">
        <v>57.87</v>
      </c>
      <c r="F2986" s="12">
        <v>1178845</v>
      </c>
      <c r="H2986" s="21">
        <v>43004</v>
      </c>
      <c r="I2986" s="122" t="s">
        <v>57</v>
      </c>
      <c r="J2986" s="117">
        <v>107.01</v>
      </c>
      <c r="K2986" s="96">
        <v>107.21</v>
      </c>
      <c r="L2986" s="12">
        <v>835645</v>
      </c>
      <c r="N2986" s="113" t="str">
        <f t="shared" si="184"/>
        <v>42950GGP</v>
      </c>
      <c r="O2986" s="21">
        <v>42950</v>
      </c>
      <c r="P2986" s="122" t="s">
        <v>282</v>
      </c>
      <c r="Q2986" s="116">
        <v>21.75</v>
      </c>
      <c r="R2986" s="11">
        <v>21.78</v>
      </c>
      <c r="S2986" s="11">
        <v>10557660</v>
      </c>
      <c r="T2986" s="78">
        <f t="shared" si="182"/>
        <v>15262678.699999999</v>
      </c>
      <c r="U2986" s="11">
        <f t="shared" si="185"/>
        <v>-5.9510361025606915E-3</v>
      </c>
      <c r="V2986" s="119">
        <f t="shared" si="183"/>
        <v>0.31296042487925063</v>
      </c>
    </row>
    <row r="2987" spans="2:22">
      <c r="B2987" s="21">
        <v>42927</v>
      </c>
      <c r="C2987" s="122" t="s">
        <v>519</v>
      </c>
      <c r="D2987" s="116">
        <v>18.690000000000001</v>
      </c>
      <c r="E2987" s="11">
        <v>18.79</v>
      </c>
      <c r="F2987" s="12">
        <v>3097464</v>
      </c>
      <c r="H2987" s="21">
        <v>43004</v>
      </c>
      <c r="I2987" s="122" t="s">
        <v>58</v>
      </c>
      <c r="J2987" s="117">
        <v>237.84</v>
      </c>
      <c r="K2987" s="96">
        <v>239.21</v>
      </c>
      <c r="L2987" s="12">
        <v>1348824</v>
      </c>
      <c r="N2987" s="113" t="str">
        <f t="shared" si="184"/>
        <v>42951GGP</v>
      </c>
      <c r="O2987" s="21">
        <v>42951</v>
      </c>
      <c r="P2987" s="122" t="s">
        <v>282</v>
      </c>
      <c r="Q2987" s="116">
        <v>21.78</v>
      </c>
      <c r="R2987" s="11">
        <v>22.19</v>
      </c>
      <c r="S2987" s="11">
        <v>8491780</v>
      </c>
      <c r="T2987" s="78">
        <f t="shared" si="182"/>
        <v>14288925.1</v>
      </c>
      <c r="U2987" s="11">
        <f t="shared" si="185"/>
        <v>1.8649619439688091E-2</v>
      </c>
      <c r="V2987" s="119">
        <f t="shared" si="183"/>
        <v>0.31206071062951185</v>
      </c>
    </row>
    <row r="2988" spans="2:22">
      <c r="B2988" s="21">
        <v>42927</v>
      </c>
      <c r="C2988" s="122" t="s">
        <v>520</v>
      </c>
      <c r="D2988" s="116">
        <v>32.25</v>
      </c>
      <c r="E2988" s="11">
        <v>32.51</v>
      </c>
      <c r="F2988" s="12">
        <v>4173682</v>
      </c>
      <c r="H2988" s="21">
        <v>43004</v>
      </c>
      <c r="I2988" s="122" t="s">
        <v>59</v>
      </c>
      <c r="J2988" s="117">
        <v>146.36000000000001</v>
      </c>
      <c r="K2988" s="96">
        <v>146.56</v>
      </c>
      <c r="L2988" s="12">
        <v>4488620</v>
      </c>
      <c r="N2988" s="113" t="str">
        <f t="shared" si="184"/>
        <v>42954GGP</v>
      </c>
      <c r="O2988" s="21">
        <v>42954</v>
      </c>
      <c r="P2988" s="122" t="s">
        <v>282</v>
      </c>
      <c r="Q2988" s="116">
        <v>22.19</v>
      </c>
      <c r="R2988" s="11">
        <v>22.78</v>
      </c>
      <c r="S2988" s="11">
        <v>6259961</v>
      </c>
      <c r="T2988" s="78">
        <f t="shared" si="182"/>
        <v>12834799.6</v>
      </c>
      <c r="U2988" s="11">
        <f t="shared" si="185"/>
        <v>2.6241221074533493E-2</v>
      </c>
      <c r="V2988" s="119">
        <f t="shared" si="183"/>
        <v>0.31273472612831155</v>
      </c>
    </row>
    <row r="2989" spans="2:22">
      <c r="B2989" s="21">
        <v>42927</v>
      </c>
      <c r="C2989" s="122" t="s">
        <v>521</v>
      </c>
      <c r="D2989" s="116">
        <v>101.25</v>
      </c>
      <c r="E2989" s="11">
        <v>101.38</v>
      </c>
      <c r="F2989" s="12">
        <v>658636</v>
      </c>
      <c r="H2989" s="21">
        <v>43004</v>
      </c>
      <c r="I2989" s="122" t="s">
        <v>60</v>
      </c>
      <c r="J2989" s="117">
        <v>67.13</v>
      </c>
      <c r="K2989" s="96">
        <v>66.989999999999995</v>
      </c>
      <c r="L2989" s="12">
        <v>2560623</v>
      </c>
      <c r="N2989" s="113" t="str">
        <f t="shared" si="184"/>
        <v>42955GGP</v>
      </c>
      <c r="O2989" s="21">
        <v>42955</v>
      </c>
      <c r="P2989" s="122" t="s">
        <v>282</v>
      </c>
      <c r="Q2989" s="116">
        <v>22.66</v>
      </c>
      <c r="R2989" s="11">
        <v>22.51</v>
      </c>
      <c r="S2989" s="11">
        <v>6023939</v>
      </c>
      <c r="T2989" s="78">
        <f t="shared" si="182"/>
        <v>11719546.766666668</v>
      </c>
      <c r="U2989" s="11">
        <f t="shared" si="185"/>
        <v>-1.1923303100395136E-2</v>
      </c>
      <c r="V2989" s="119">
        <f t="shared" si="183"/>
        <v>0.32364952745292863</v>
      </c>
    </row>
    <row r="2990" spans="2:22">
      <c r="B2990" s="21">
        <v>42927</v>
      </c>
      <c r="C2990" s="122" t="s">
        <v>522</v>
      </c>
      <c r="D2990" s="116">
        <v>134.99</v>
      </c>
      <c r="E2990" s="11">
        <v>134.29</v>
      </c>
      <c r="F2990" s="12">
        <v>1391307</v>
      </c>
      <c r="H2990" s="21">
        <v>43004</v>
      </c>
      <c r="I2990" s="122" t="s">
        <v>61</v>
      </c>
      <c r="J2990" s="117">
        <v>154.5</v>
      </c>
      <c r="K2990" s="96">
        <v>153.24</v>
      </c>
      <c r="L2990" s="12">
        <v>562328</v>
      </c>
      <c r="N2990" s="113" t="str">
        <f t="shared" si="184"/>
        <v>42956GGP</v>
      </c>
      <c r="O2990" s="21">
        <v>42956</v>
      </c>
      <c r="P2990" s="122" t="s">
        <v>282</v>
      </c>
      <c r="Q2990" s="116">
        <v>22.47</v>
      </c>
      <c r="R2990" s="11">
        <v>22.04</v>
      </c>
      <c r="S2990" s="11">
        <v>6591978</v>
      </c>
      <c r="T2990" s="78">
        <f t="shared" si="182"/>
        <v>10504078.466666667</v>
      </c>
      <c r="U2990" s="11">
        <f t="shared" si="185"/>
        <v>-2.1100670633927284E-2</v>
      </c>
      <c r="V2990" s="119">
        <f t="shared" si="183"/>
        <v>0.32242871767722253</v>
      </c>
    </row>
    <row r="2991" spans="2:22">
      <c r="B2991" s="21">
        <v>42927</v>
      </c>
      <c r="C2991" s="122" t="s">
        <v>523</v>
      </c>
      <c r="D2991" s="116">
        <v>92.29</v>
      </c>
      <c r="E2991" s="11">
        <v>93.45</v>
      </c>
      <c r="F2991" s="12">
        <v>940612</v>
      </c>
      <c r="H2991" s="21">
        <v>43004</v>
      </c>
      <c r="I2991" s="122" t="s">
        <v>62</v>
      </c>
      <c r="J2991" s="117">
        <v>145.49</v>
      </c>
      <c r="K2991" s="96">
        <v>143.83000000000001</v>
      </c>
      <c r="L2991" s="12">
        <v>221438</v>
      </c>
      <c r="N2991" s="113" t="str">
        <f t="shared" si="184"/>
        <v>42957GGP</v>
      </c>
      <c r="O2991" s="21">
        <v>42957</v>
      </c>
      <c r="P2991" s="122" t="s">
        <v>282</v>
      </c>
      <c r="Q2991" s="116">
        <v>22.02</v>
      </c>
      <c r="R2991" s="11">
        <v>21.56</v>
      </c>
      <c r="S2991" s="11">
        <v>5415088</v>
      </c>
      <c r="T2991" s="78">
        <f t="shared" ref="T2991:T3054" si="186">AVERAGE(S2961:S2990)</f>
        <v>9365370.4000000004</v>
      </c>
      <c r="U2991" s="11">
        <f t="shared" si="185"/>
        <v>-2.2019238243917334E-2</v>
      </c>
      <c r="V2991" s="119">
        <f t="shared" ref="V2991:V3054" si="187">_xlfn.STDEV.S(U2961:U2990)*(250)^0.5</f>
        <v>0.32622566465819219</v>
      </c>
    </row>
    <row r="2992" spans="2:22">
      <c r="B2992" s="21">
        <v>42927</v>
      </c>
      <c r="C2992" s="122" t="s">
        <v>524</v>
      </c>
      <c r="D2992" s="116">
        <v>45.64</v>
      </c>
      <c r="E2992" s="11">
        <v>45.54</v>
      </c>
      <c r="F2992" s="12">
        <v>2178910</v>
      </c>
      <c r="H2992" s="21">
        <v>43004</v>
      </c>
      <c r="I2992" s="122" t="s">
        <v>63</v>
      </c>
      <c r="J2992" s="117">
        <v>202.06</v>
      </c>
      <c r="K2992" s="96">
        <v>198.44</v>
      </c>
      <c r="L2992" s="12">
        <v>767429</v>
      </c>
      <c r="N2992" s="113" t="str">
        <f t="shared" si="184"/>
        <v>42958GGP</v>
      </c>
      <c r="O2992" s="21">
        <v>42958</v>
      </c>
      <c r="P2992" s="122" t="s">
        <v>282</v>
      </c>
      <c r="Q2992" s="116">
        <v>21.34</v>
      </c>
      <c r="R2992" s="11">
        <v>21.2</v>
      </c>
      <c r="S2992" s="11">
        <v>6173480</v>
      </c>
      <c r="T2992" s="78">
        <f t="shared" si="186"/>
        <v>7662907.6333333338</v>
      </c>
      <c r="U2992" s="11">
        <f t="shared" si="185"/>
        <v>-1.6838564362829593E-2</v>
      </c>
      <c r="V2992" s="119">
        <f t="shared" si="187"/>
        <v>0.32588756537609193</v>
      </c>
    </row>
    <row r="2993" spans="2:22">
      <c r="B2993" s="21">
        <v>42927</v>
      </c>
      <c r="C2993" s="122" t="s">
        <v>525</v>
      </c>
      <c r="D2993" s="116">
        <v>45.1</v>
      </c>
      <c r="E2993" s="11">
        <v>44.88</v>
      </c>
      <c r="F2993" s="12">
        <v>1052900</v>
      </c>
      <c r="H2993" s="21">
        <v>43004</v>
      </c>
      <c r="I2993" s="122" t="s">
        <v>64</v>
      </c>
      <c r="J2993" s="117">
        <v>110.16</v>
      </c>
      <c r="K2993" s="96">
        <v>109.15</v>
      </c>
      <c r="L2993" s="12">
        <v>1920320</v>
      </c>
      <c r="N2993" s="113" t="str">
        <f t="shared" si="184"/>
        <v>42961GGP</v>
      </c>
      <c r="O2993" s="21">
        <v>42961</v>
      </c>
      <c r="P2993" s="122" t="s">
        <v>282</v>
      </c>
      <c r="Q2993" s="116">
        <v>21.29</v>
      </c>
      <c r="R2993" s="11">
        <v>21.73</v>
      </c>
      <c r="S2993" s="11">
        <v>4650649</v>
      </c>
      <c r="T2993" s="78">
        <f t="shared" si="186"/>
        <v>6663543.2000000002</v>
      </c>
      <c r="U2993" s="11">
        <f t="shared" si="185"/>
        <v>2.4692612590371633E-2</v>
      </c>
      <c r="V2993" s="119">
        <f t="shared" si="187"/>
        <v>0.32795339697679071</v>
      </c>
    </row>
    <row r="2994" spans="2:22">
      <c r="B2994" s="21">
        <v>42927</v>
      </c>
      <c r="C2994" s="122" t="s">
        <v>526</v>
      </c>
      <c r="D2994" s="116">
        <v>67.14</v>
      </c>
      <c r="E2994" s="11">
        <v>67.55</v>
      </c>
      <c r="F2994" s="12">
        <v>2556506</v>
      </c>
      <c r="H2994" s="21">
        <v>43004</v>
      </c>
      <c r="I2994" s="122" t="s">
        <v>65</v>
      </c>
      <c r="J2994" s="117">
        <v>46</v>
      </c>
      <c r="K2994" s="96">
        <v>44.12</v>
      </c>
      <c r="L2994" s="12">
        <v>7780735</v>
      </c>
      <c r="N2994" s="113" t="str">
        <f t="shared" si="184"/>
        <v>42962GGP</v>
      </c>
      <c r="O2994" s="21">
        <v>42962</v>
      </c>
      <c r="P2994" s="122" t="s">
        <v>282</v>
      </c>
      <c r="Q2994" s="116">
        <v>21.66</v>
      </c>
      <c r="R2994" s="11">
        <v>21.1</v>
      </c>
      <c r="S2994" s="11">
        <v>5446281</v>
      </c>
      <c r="T2994" s="78">
        <f t="shared" si="186"/>
        <v>5696107.7666666666</v>
      </c>
      <c r="U2994" s="11">
        <f t="shared" si="185"/>
        <v>-2.9420753786317425E-2</v>
      </c>
      <c r="V2994" s="119">
        <f t="shared" si="187"/>
        <v>0.33858102387495165</v>
      </c>
    </row>
    <row r="2995" spans="2:22">
      <c r="B2995" s="21">
        <v>42927</v>
      </c>
      <c r="C2995" s="122" t="s">
        <v>527</v>
      </c>
      <c r="D2995" s="116">
        <v>80.33</v>
      </c>
      <c r="E2995" s="11">
        <v>80.599999999999994</v>
      </c>
      <c r="F2995" s="12">
        <v>9681117</v>
      </c>
      <c r="H2995" s="21">
        <v>43004</v>
      </c>
      <c r="I2995" s="122" t="s">
        <v>66</v>
      </c>
      <c r="J2995" s="117">
        <v>37.21</v>
      </c>
      <c r="K2995" s="96">
        <v>37.47</v>
      </c>
      <c r="L2995" s="12">
        <v>29790369</v>
      </c>
      <c r="N2995" s="113" t="str">
        <f t="shared" si="184"/>
        <v>42963GGP</v>
      </c>
      <c r="O2995" s="21">
        <v>42963</v>
      </c>
      <c r="P2995" s="122" t="s">
        <v>282</v>
      </c>
      <c r="Q2995" s="116">
        <v>21.18</v>
      </c>
      <c r="R2995" s="11">
        <v>21.35</v>
      </c>
      <c r="S2995" s="11">
        <v>6448965</v>
      </c>
      <c r="T2995" s="78">
        <f t="shared" si="186"/>
        <v>5800474.0333333332</v>
      </c>
      <c r="U2995" s="11">
        <f t="shared" si="185"/>
        <v>1.1778699192612705E-2</v>
      </c>
      <c r="V2995" s="119">
        <f t="shared" si="187"/>
        <v>0.34672144774482</v>
      </c>
    </row>
    <row r="2996" spans="2:22">
      <c r="B2996" s="21">
        <v>42927</v>
      </c>
      <c r="C2996" s="122" t="s">
        <v>528</v>
      </c>
      <c r="D2996" s="116">
        <v>64.38</v>
      </c>
      <c r="E2996" s="11">
        <v>64.099999999999994</v>
      </c>
      <c r="F2996" s="12">
        <v>1190563</v>
      </c>
      <c r="H2996" s="21">
        <v>43004</v>
      </c>
      <c r="I2996" s="122" t="s">
        <v>67</v>
      </c>
      <c r="J2996" s="117">
        <v>145.22999999999999</v>
      </c>
      <c r="K2996" s="96">
        <v>144.77000000000001</v>
      </c>
      <c r="L2996" s="12">
        <v>1166329</v>
      </c>
      <c r="N2996" s="113" t="str">
        <f t="shared" si="184"/>
        <v>42964GGP</v>
      </c>
      <c r="O2996" s="21">
        <v>42964</v>
      </c>
      <c r="P2996" s="122" t="s">
        <v>282</v>
      </c>
      <c r="Q2996" s="116">
        <v>21.35</v>
      </c>
      <c r="R2996" s="11">
        <v>20.97</v>
      </c>
      <c r="S2996" s="11">
        <v>5524204</v>
      </c>
      <c r="T2996" s="78">
        <f t="shared" si="186"/>
        <v>5800009.0333333332</v>
      </c>
      <c r="U2996" s="11">
        <f t="shared" si="185"/>
        <v>-1.7958894760805047E-2</v>
      </c>
      <c r="V2996" s="119">
        <f t="shared" si="187"/>
        <v>0.33297544565204373</v>
      </c>
    </row>
    <row r="2997" spans="2:22">
      <c r="B2997" s="21">
        <v>42927</v>
      </c>
      <c r="C2997" s="122" t="s">
        <v>529</v>
      </c>
      <c r="D2997" s="116">
        <v>28.86</v>
      </c>
      <c r="E2997" s="11">
        <v>28.9</v>
      </c>
      <c r="F2997" s="12">
        <v>3838100</v>
      </c>
      <c r="H2997" s="21">
        <v>43004</v>
      </c>
      <c r="I2997" s="122" t="s">
        <v>68</v>
      </c>
      <c r="J2997" s="117">
        <v>55.85</v>
      </c>
      <c r="K2997" s="96">
        <v>55.9</v>
      </c>
      <c r="L2997" s="12">
        <v>1771401</v>
      </c>
      <c r="N2997" s="113" t="str">
        <f t="shared" si="184"/>
        <v>42965GGP</v>
      </c>
      <c r="O2997" s="21">
        <v>42965</v>
      </c>
      <c r="P2997" s="122" t="s">
        <v>282</v>
      </c>
      <c r="Q2997" s="116">
        <v>20.83</v>
      </c>
      <c r="R2997" s="11">
        <v>20.5</v>
      </c>
      <c r="S2997" s="11">
        <v>9025967</v>
      </c>
      <c r="T2997" s="78">
        <f t="shared" si="186"/>
        <v>5808721.5999999996</v>
      </c>
      <c r="U2997" s="11">
        <f t="shared" si="185"/>
        <v>-2.2667958769466045E-2</v>
      </c>
      <c r="V2997" s="119">
        <f t="shared" si="187"/>
        <v>0.33029330744584207</v>
      </c>
    </row>
    <row r="2998" spans="2:22">
      <c r="B2998" s="21">
        <v>42927</v>
      </c>
      <c r="C2998" s="122" t="s">
        <v>530</v>
      </c>
      <c r="D2998" s="116">
        <v>54.59</v>
      </c>
      <c r="E2998" s="11">
        <v>54.34</v>
      </c>
      <c r="F2998" s="12">
        <v>898466</v>
      </c>
      <c r="H2998" s="21">
        <v>43004</v>
      </c>
      <c r="I2998" s="122" t="s">
        <v>69</v>
      </c>
      <c r="J2998" s="117">
        <v>21.37</v>
      </c>
      <c r="K2998" s="96">
        <v>21.04</v>
      </c>
      <c r="L2998" s="12">
        <v>5827007</v>
      </c>
      <c r="N2998" s="113" t="str">
        <f t="shared" si="184"/>
        <v>42968GGP</v>
      </c>
      <c r="O2998" s="21">
        <v>42968</v>
      </c>
      <c r="P2998" s="122" t="s">
        <v>282</v>
      </c>
      <c r="Q2998" s="116">
        <v>20.5</v>
      </c>
      <c r="R2998" s="11">
        <v>20.78</v>
      </c>
      <c r="S2998" s="11">
        <v>4299276</v>
      </c>
      <c r="T2998" s="78">
        <f t="shared" si="186"/>
        <v>5993480.2333333334</v>
      </c>
      <c r="U2998" s="11">
        <f t="shared" si="185"/>
        <v>1.3566099526718852E-2</v>
      </c>
      <c r="V2998" s="119">
        <f t="shared" si="187"/>
        <v>0.33389695742995579</v>
      </c>
    </row>
    <row r="2999" spans="2:22">
      <c r="B2999" s="21">
        <v>42927</v>
      </c>
      <c r="C2999" s="122" t="s">
        <v>531</v>
      </c>
      <c r="D2999" s="116">
        <v>73.569999999999993</v>
      </c>
      <c r="E2999" s="11">
        <v>73.97</v>
      </c>
      <c r="F2999" s="12">
        <v>3091797</v>
      </c>
      <c r="H2999" s="21">
        <v>43004</v>
      </c>
      <c r="I2999" s="122" t="s">
        <v>70</v>
      </c>
      <c r="J2999" s="117">
        <v>88.85</v>
      </c>
      <c r="K2999" s="96">
        <v>88.75</v>
      </c>
      <c r="L2999" s="12">
        <v>1366279</v>
      </c>
      <c r="N2999" s="113" t="str">
        <f t="shared" si="184"/>
        <v>42969GGP</v>
      </c>
      <c r="O2999" s="21">
        <v>42969</v>
      </c>
      <c r="P2999" s="122" t="s">
        <v>282</v>
      </c>
      <c r="Q2999" s="116">
        <v>20.83</v>
      </c>
      <c r="R2999" s="11">
        <v>20.57</v>
      </c>
      <c r="S2999" s="11">
        <v>2743294</v>
      </c>
      <c r="T2999" s="78">
        <f t="shared" si="186"/>
        <v>6015219.3666666662</v>
      </c>
      <c r="U2999" s="11">
        <f t="shared" si="185"/>
        <v>-1.0157282006215552E-2</v>
      </c>
      <c r="V2999" s="119">
        <f t="shared" si="187"/>
        <v>0.3372860347192459</v>
      </c>
    </row>
    <row r="3000" spans="2:22">
      <c r="B3000" s="21">
        <v>42927</v>
      </c>
      <c r="C3000" s="122" t="s">
        <v>532</v>
      </c>
      <c r="D3000" s="116">
        <v>127.39</v>
      </c>
      <c r="E3000" s="11">
        <v>126.49</v>
      </c>
      <c r="F3000" s="12">
        <v>1188410</v>
      </c>
      <c r="H3000" s="21">
        <v>43004</v>
      </c>
      <c r="I3000" s="122" t="s">
        <v>71</v>
      </c>
      <c r="J3000" s="117">
        <v>40.19</v>
      </c>
      <c r="K3000" s="96">
        <v>39.36</v>
      </c>
      <c r="L3000" s="12">
        <v>1038685</v>
      </c>
      <c r="N3000" s="113" t="str">
        <f t="shared" si="184"/>
        <v>42970GGP</v>
      </c>
      <c r="O3000" s="21">
        <v>42970</v>
      </c>
      <c r="P3000" s="122" t="s">
        <v>282</v>
      </c>
      <c r="Q3000" s="116">
        <v>20.54</v>
      </c>
      <c r="R3000" s="11">
        <v>21.15</v>
      </c>
      <c r="S3000" s="11">
        <v>3793116</v>
      </c>
      <c r="T3000" s="78">
        <f t="shared" si="186"/>
        <v>5925518.9666666668</v>
      </c>
      <c r="U3000" s="11">
        <f t="shared" si="185"/>
        <v>2.7806201827421148E-2</v>
      </c>
      <c r="V3000" s="119">
        <f t="shared" si="187"/>
        <v>0.3375032694359098</v>
      </c>
    </row>
    <row r="3001" spans="2:22">
      <c r="B3001" s="21">
        <v>42927</v>
      </c>
      <c r="C3001" s="122" t="s">
        <v>533</v>
      </c>
      <c r="D3001" s="116">
        <v>44.68</v>
      </c>
      <c r="E3001" s="11">
        <v>45.2</v>
      </c>
      <c r="F3001" s="12">
        <v>5773189</v>
      </c>
      <c r="H3001" s="21">
        <v>43004</v>
      </c>
      <c r="I3001" s="122" t="s">
        <v>72</v>
      </c>
      <c r="J3001" s="117">
        <v>340.65001999999998</v>
      </c>
      <c r="K3001" s="96">
        <v>338.88</v>
      </c>
      <c r="L3001" s="12">
        <v>524321.99</v>
      </c>
      <c r="N3001" s="113" t="str">
        <f t="shared" si="184"/>
        <v>42971GGP</v>
      </c>
      <c r="O3001" s="21">
        <v>42971</v>
      </c>
      <c r="P3001" s="122" t="s">
        <v>282</v>
      </c>
      <c r="Q3001" s="116">
        <v>21.36</v>
      </c>
      <c r="R3001" s="11">
        <v>20.75</v>
      </c>
      <c r="S3001" s="11">
        <v>6236691</v>
      </c>
      <c r="T3001" s="78">
        <f t="shared" si="186"/>
        <v>5924343.7333333334</v>
      </c>
      <c r="U3001" s="11">
        <f t="shared" si="185"/>
        <v>-1.9093658815579586E-2</v>
      </c>
      <c r="V3001" s="119">
        <f t="shared" si="187"/>
        <v>0.34817290695136527</v>
      </c>
    </row>
    <row r="3002" spans="2:22">
      <c r="B3002" s="21">
        <v>42927</v>
      </c>
      <c r="C3002" s="122" t="s">
        <v>534</v>
      </c>
      <c r="D3002" s="116">
        <v>62.41</v>
      </c>
      <c r="E3002" s="11">
        <v>62.21</v>
      </c>
      <c r="F3002" s="12">
        <v>1220979</v>
      </c>
      <c r="H3002" s="21">
        <v>43004</v>
      </c>
      <c r="I3002" s="122" t="s">
        <v>73</v>
      </c>
      <c r="J3002" s="117">
        <v>124.1</v>
      </c>
      <c r="K3002" s="96">
        <v>124.1</v>
      </c>
      <c r="L3002" s="12">
        <v>354559</v>
      </c>
      <c r="N3002" s="113" t="str">
        <f t="shared" si="184"/>
        <v>42972GGP</v>
      </c>
      <c r="O3002" s="21">
        <v>42972</v>
      </c>
      <c r="P3002" s="122" t="s">
        <v>282</v>
      </c>
      <c r="Q3002" s="116">
        <v>20.78</v>
      </c>
      <c r="R3002" s="11">
        <v>21.03</v>
      </c>
      <c r="S3002" s="11">
        <v>3647627</v>
      </c>
      <c r="T3002" s="78">
        <f t="shared" si="186"/>
        <v>6017057.333333333</v>
      </c>
      <c r="U3002" s="11">
        <f t="shared" si="185"/>
        <v>1.3403743037901213E-2</v>
      </c>
      <c r="V3002" s="119">
        <f t="shared" si="187"/>
        <v>0.34637783134946243</v>
      </c>
    </row>
    <row r="3003" spans="2:22">
      <c r="B3003" s="21">
        <v>42928</v>
      </c>
      <c r="C3003" s="122" t="s">
        <v>85</v>
      </c>
      <c r="D3003" s="116">
        <v>60.33</v>
      </c>
      <c r="E3003" s="11">
        <v>60.73</v>
      </c>
      <c r="F3003" s="12">
        <v>1439395</v>
      </c>
      <c r="H3003" s="21">
        <v>43005</v>
      </c>
      <c r="I3003" s="122" t="s">
        <v>24</v>
      </c>
      <c r="J3003" s="117">
        <v>29.91</v>
      </c>
      <c r="K3003" s="96">
        <v>30.04</v>
      </c>
      <c r="L3003" s="12">
        <v>3584939</v>
      </c>
      <c r="N3003" s="113" t="str">
        <f t="shared" si="184"/>
        <v>42975GGP</v>
      </c>
      <c r="O3003" s="21">
        <v>42975</v>
      </c>
      <c r="P3003" s="122" t="s">
        <v>282</v>
      </c>
      <c r="Q3003" s="116">
        <v>21.05</v>
      </c>
      <c r="R3003" s="11">
        <v>20.73</v>
      </c>
      <c r="S3003" s="11">
        <v>3709511</v>
      </c>
      <c r="T3003" s="78">
        <f t="shared" si="186"/>
        <v>5973396.333333333</v>
      </c>
      <c r="U3003" s="11">
        <f t="shared" si="185"/>
        <v>-1.4368063266920259E-2</v>
      </c>
      <c r="V3003" s="119">
        <f t="shared" si="187"/>
        <v>0.33713583313720308</v>
      </c>
    </row>
    <row r="3004" spans="2:22">
      <c r="B3004" s="21">
        <v>42928</v>
      </c>
      <c r="C3004" s="122" t="s">
        <v>86</v>
      </c>
      <c r="D3004" s="116">
        <v>53.12</v>
      </c>
      <c r="E3004" s="11">
        <v>53.8</v>
      </c>
      <c r="F3004" s="12">
        <v>8348363</v>
      </c>
      <c r="H3004" s="21">
        <v>43005</v>
      </c>
      <c r="I3004" s="122" t="s">
        <v>25</v>
      </c>
      <c r="J3004" s="117">
        <v>40.31</v>
      </c>
      <c r="K3004" s="96">
        <v>40.58</v>
      </c>
      <c r="L3004" s="12">
        <v>9750671</v>
      </c>
      <c r="N3004" s="113" t="str">
        <f t="shared" si="184"/>
        <v>42976GGP</v>
      </c>
      <c r="O3004" s="21">
        <v>42976</v>
      </c>
      <c r="P3004" s="122" t="s">
        <v>282</v>
      </c>
      <c r="Q3004" s="116">
        <v>20.58</v>
      </c>
      <c r="R3004" s="11">
        <v>20.71</v>
      </c>
      <c r="S3004" s="11">
        <v>3802747</v>
      </c>
      <c r="T3004" s="78">
        <f t="shared" si="186"/>
        <v>5943057.2666666666</v>
      </c>
      <c r="U3004" s="11">
        <f t="shared" si="185"/>
        <v>-9.6525104019542021E-4</v>
      </c>
      <c r="V3004" s="119">
        <f t="shared" si="187"/>
        <v>0.33757777044664522</v>
      </c>
    </row>
    <row r="3005" spans="2:22">
      <c r="B3005" s="21">
        <v>42928</v>
      </c>
      <c r="C3005" s="122" t="s">
        <v>87</v>
      </c>
      <c r="D3005" s="116">
        <v>101.03</v>
      </c>
      <c r="E3005" s="11">
        <v>100.94</v>
      </c>
      <c r="F3005" s="12">
        <v>1997099</v>
      </c>
      <c r="H3005" s="21">
        <v>43005</v>
      </c>
      <c r="I3005" s="122" t="s">
        <v>26</v>
      </c>
      <c r="J3005" s="117">
        <v>927.74</v>
      </c>
      <c r="K3005" s="96">
        <v>944.49</v>
      </c>
      <c r="L3005" s="12">
        <v>2239441</v>
      </c>
      <c r="N3005" s="113" t="str">
        <f t="shared" si="184"/>
        <v>42977GGP</v>
      </c>
      <c r="O3005" s="21">
        <v>42977</v>
      </c>
      <c r="P3005" s="122" t="s">
        <v>282</v>
      </c>
      <c r="Q3005" s="116">
        <v>20.7</v>
      </c>
      <c r="R3005" s="11">
        <v>20.89</v>
      </c>
      <c r="S3005" s="11">
        <v>3121047</v>
      </c>
      <c r="T3005" s="78">
        <f t="shared" si="186"/>
        <v>5936327.4000000004</v>
      </c>
      <c r="U3005" s="11">
        <f t="shared" si="185"/>
        <v>8.6539001609817132E-3</v>
      </c>
      <c r="V3005" s="119">
        <f t="shared" si="187"/>
        <v>0.33688675702623083</v>
      </c>
    </row>
    <row r="3006" spans="2:22">
      <c r="B3006" s="21">
        <v>42928</v>
      </c>
      <c r="C3006" s="122" t="s">
        <v>88</v>
      </c>
      <c r="D3006" s="116">
        <v>145.87</v>
      </c>
      <c r="E3006" s="11">
        <v>145.74</v>
      </c>
      <c r="F3006" s="12">
        <v>24884478</v>
      </c>
      <c r="H3006" s="21">
        <v>43005</v>
      </c>
      <c r="I3006" s="122" t="s">
        <v>27</v>
      </c>
      <c r="J3006" s="117">
        <v>942.74</v>
      </c>
      <c r="K3006" s="96">
        <v>959.9</v>
      </c>
      <c r="L3006" s="12">
        <v>2334635</v>
      </c>
      <c r="N3006" s="113" t="str">
        <f t="shared" si="184"/>
        <v>42978GGP</v>
      </c>
      <c r="O3006" s="21">
        <v>42978</v>
      </c>
      <c r="P3006" s="122" t="s">
        <v>282</v>
      </c>
      <c r="Q3006" s="116">
        <v>20.99</v>
      </c>
      <c r="R3006" s="11">
        <v>20.75</v>
      </c>
      <c r="S3006" s="11">
        <v>4855411</v>
      </c>
      <c r="T3006" s="78">
        <f t="shared" si="186"/>
        <v>5932475.0999999996</v>
      </c>
      <c r="U3006" s="11">
        <f t="shared" si="185"/>
        <v>-6.7243288917671062E-3</v>
      </c>
      <c r="V3006" s="119">
        <f t="shared" si="187"/>
        <v>0.33569049524869365</v>
      </c>
    </row>
    <row r="3007" spans="2:22">
      <c r="B3007" s="21">
        <v>42928</v>
      </c>
      <c r="C3007" s="122" t="s">
        <v>89</v>
      </c>
      <c r="D3007" s="116">
        <v>71.510000000000005</v>
      </c>
      <c r="E3007" s="11">
        <v>71.88</v>
      </c>
      <c r="F3007" s="12">
        <v>4860230</v>
      </c>
      <c r="H3007" s="21">
        <v>43005</v>
      </c>
      <c r="I3007" s="122" t="s">
        <v>28</v>
      </c>
      <c r="J3007" s="117">
        <v>94.15</v>
      </c>
      <c r="K3007" s="96">
        <v>94.46</v>
      </c>
      <c r="L3007" s="12">
        <v>1304528</v>
      </c>
      <c r="N3007" s="113" t="str">
        <f t="shared" si="184"/>
        <v>42979GGP</v>
      </c>
      <c r="O3007" s="21">
        <v>42979</v>
      </c>
      <c r="P3007" s="122" t="s">
        <v>282</v>
      </c>
      <c r="Q3007" s="117">
        <v>20.83</v>
      </c>
      <c r="R3007" s="96">
        <v>21.2</v>
      </c>
      <c r="S3007" s="11">
        <v>5148712</v>
      </c>
      <c r="T3007" s="78">
        <f t="shared" si="186"/>
        <v>5997446.4666666668</v>
      </c>
      <c r="U3007" s="11">
        <f t="shared" si="185"/>
        <v>2.1454935001259466E-2</v>
      </c>
      <c r="V3007" s="119">
        <f t="shared" si="187"/>
        <v>0.33570985421622118</v>
      </c>
    </row>
    <row r="3008" spans="2:22">
      <c r="B3008" s="21">
        <v>42928</v>
      </c>
      <c r="C3008" s="122" t="s">
        <v>90</v>
      </c>
      <c r="D3008" s="116">
        <v>92.84</v>
      </c>
      <c r="E3008" s="11">
        <v>93.21</v>
      </c>
      <c r="F3008" s="12">
        <v>655133</v>
      </c>
      <c r="H3008" s="21">
        <v>43005</v>
      </c>
      <c r="I3008" s="122" t="s">
        <v>29</v>
      </c>
      <c r="J3008" s="117">
        <v>94.83</v>
      </c>
      <c r="K3008" s="96">
        <v>94.48</v>
      </c>
      <c r="L3008" s="12">
        <v>1208896</v>
      </c>
      <c r="N3008" s="113" t="str">
        <f t="shared" si="184"/>
        <v>42983GGP</v>
      </c>
      <c r="O3008" s="21">
        <v>42983</v>
      </c>
      <c r="P3008" s="122" t="s">
        <v>282</v>
      </c>
      <c r="Q3008" s="117">
        <v>21.19</v>
      </c>
      <c r="R3008" s="96">
        <v>20.94</v>
      </c>
      <c r="S3008" s="11">
        <v>5706746</v>
      </c>
      <c r="T3008" s="78">
        <f t="shared" si="186"/>
        <v>6041960.5</v>
      </c>
      <c r="U3008" s="11">
        <f t="shared" si="185"/>
        <v>-1.2339976235575914E-2</v>
      </c>
      <c r="V3008" s="119">
        <f t="shared" si="187"/>
        <v>0.34217927473043286</v>
      </c>
    </row>
    <row r="3009" spans="2:22">
      <c r="B3009" s="21">
        <v>42928</v>
      </c>
      <c r="C3009" s="122" t="s">
        <v>91</v>
      </c>
      <c r="D3009" s="116">
        <v>48.17</v>
      </c>
      <c r="E3009" s="11">
        <v>48.43</v>
      </c>
      <c r="F3009" s="12">
        <v>3906900</v>
      </c>
      <c r="H3009" s="21">
        <v>43005</v>
      </c>
      <c r="I3009" s="122" t="s">
        <v>30</v>
      </c>
      <c r="J3009" s="117">
        <v>29.37</v>
      </c>
      <c r="K3009" s="96">
        <v>29.7</v>
      </c>
      <c r="L3009" s="12">
        <v>4625194</v>
      </c>
      <c r="N3009" s="113" t="str">
        <f t="shared" si="184"/>
        <v>42984GGP</v>
      </c>
      <c r="O3009" s="21">
        <v>42984</v>
      </c>
      <c r="P3009" s="122" t="s">
        <v>282</v>
      </c>
      <c r="Q3009" s="117">
        <v>21.07</v>
      </c>
      <c r="R3009" s="96">
        <v>21.12</v>
      </c>
      <c r="S3009" s="11">
        <v>3891388</v>
      </c>
      <c r="T3009" s="78">
        <f t="shared" si="186"/>
        <v>6103064.2666666666</v>
      </c>
      <c r="U3009" s="11">
        <f t="shared" si="185"/>
        <v>8.5592533956699111E-3</v>
      </c>
      <c r="V3009" s="119">
        <f t="shared" si="187"/>
        <v>0.34296897490194683</v>
      </c>
    </row>
    <row r="3010" spans="2:22">
      <c r="B3010" s="21">
        <v>42928</v>
      </c>
      <c r="C3010" s="122" t="s">
        <v>92</v>
      </c>
      <c r="D3010" s="116">
        <v>124.3</v>
      </c>
      <c r="E3010" s="11">
        <v>125.47</v>
      </c>
      <c r="F3010" s="12">
        <v>2017856</v>
      </c>
      <c r="H3010" s="21">
        <v>43005</v>
      </c>
      <c r="I3010" s="122" t="s">
        <v>31</v>
      </c>
      <c r="J3010" s="117">
        <v>53.8</v>
      </c>
      <c r="K3010" s="96">
        <v>54.03</v>
      </c>
      <c r="L3010" s="12">
        <v>736541</v>
      </c>
      <c r="N3010" s="113" t="str">
        <f t="shared" si="184"/>
        <v>42985GGP</v>
      </c>
      <c r="O3010" s="21">
        <v>42985</v>
      </c>
      <c r="P3010" s="122" t="s">
        <v>282</v>
      </c>
      <c r="Q3010" s="117">
        <v>21.16</v>
      </c>
      <c r="R3010" s="96">
        <v>21.36</v>
      </c>
      <c r="S3010" s="11">
        <v>4211019</v>
      </c>
      <c r="T3010" s="78">
        <f t="shared" si="186"/>
        <v>6024046.2999999998</v>
      </c>
      <c r="U3010" s="11">
        <f t="shared" si="185"/>
        <v>1.1299555253933247E-2</v>
      </c>
      <c r="V3010" s="119">
        <f t="shared" si="187"/>
        <v>0.34028579672537262</v>
      </c>
    </row>
    <row r="3011" spans="2:22">
      <c r="B3011" s="21">
        <v>42928</v>
      </c>
      <c r="C3011" s="122" t="s">
        <v>93</v>
      </c>
      <c r="D3011" s="116">
        <v>144</v>
      </c>
      <c r="E3011" s="11">
        <v>145.91</v>
      </c>
      <c r="F3011" s="12">
        <v>1812071</v>
      </c>
      <c r="H3011" s="21">
        <v>43005</v>
      </c>
      <c r="I3011" s="122" t="s">
        <v>32</v>
      </c>
      <c r="J3011" s="117">
        <v>234.07</v>
      </c>
      <c r="K3011" s="96">
        <v>234.76</v>
      </c>
      <c r="L3011" s="12">
        <v>3072128</v>
      </c>
      <c r="N3011" s="113" t="str">
        <f t="shared" si="184"/>
        <v>42986GGP</v>
      </c>
      <c r="O3011" s="21">
        <v>42986</v>
      </c>
      <c r="P3011" s="122" t="s">
        <v>282</v>
      </c>
      <c r="Q3011" s="117">
        <v>21.29</v>
      </c>
      <c r="R3011" s="96">
        <v>21.28</v>
      </c>
      <c r="S3011" s="11">
        <v>2979087</v>
      </c>
      <c r="T3011" s="78">
        <f t="shared" si="186"/>
        <v>6011660</v>
      </c>
      <c r="U3011" s="11">
        <f t="shared" si="185"/>
        <v>-3.7523496185503527E-3</v>
      </c>
      <c r="V3011" s="119">
        <f t="shared" si="187"/>
        <v>0.33990306170388818</v>
      </c>
    </row>
    <row r="3012" spans="2:22">
      <c r="B3012" s="21">
        <v>42928</v>
      </c>
      <c r="C3012" s="122" t="s">
        <v>94</v>
      </c>
      <c r="D3012" s="116">
        <v>80.400000000000006</v>
      </c>
      <c r="E3012" s="11">
        <v>80.37</v>
      </c>
      <c r="F3012" s="12">
        <v>2591449</v>
      </c>
      <c r="H3012" s="21">
        <v>43005</v>
      </c>
      <c r="I3012" s="122" t="s">
        <v>33</v>
      </c>
      <c r="J3012" s="117">
        <v>33.130000000000003</v>
      </c>
      <c r="K3012" s="96">
        <v>33.29</v>
      </c>
      <c r="L3012" s="12">
        <v>3121539</v>
      </c>
      <c r="N3012" s="113" t="str">
        <f t="shared" ref="N3012:N3075" si="188">O3012&amp;P3012</f>
        <v>42989GGP</v>
      </c>
      <c r="O3012" s="21">
        <v>42989</v>
      </c>
      <c r="P3012" s="122" t="s">
        <v>282</v>
      </c>
      <c r="Q3012" s="117">
        <v>21.43</v>
      </c>
      <c r="R3012" s="96">
        <v>21.59</v>
      </c>
      <c r="S3012" s="11">
        <v>4264895</v>
      </c>
      <c r="T3012" s="78">
        <f t="shared" si="186"/>
        <v>5959015.4000000004</v>
      </c>
      <c r="U3012" s="11">
        <f t="shared" si="185"/>
        <v>1.4462580053272197E-2</v>
      </c>
      <c r="V3012" s="119">
        <f t="shared" si="187"/>
        <v>0.33612851919379272</v>
      </c>
    </row>
    <row r="3013" spans="2:22">
      <c r="B3013" s="21">
        <v>42928</v>
      </c>
      <c r="C3013" s="122" t="s">
        <v>95</v>
      </c>
      <c r="D3013" s="116">
        <v>40.49</v>
      </c>
      <c r="E3013" s="11">
        <v>40.9</v>
      </c>
      <c r="F3013" s="12">
        <v>2771161</v>
      </c>
      <c r="H3013" s="21">
        <v>43005</v>
      </c>
      <c r="I3013" s="122" t="s">
        <v>34</v>
      </c>
      <c r="J3013" s="117">
        <v>181.38</v>
      </c>
      <c r="K3013" s="96">
        <v>180.86</v>
      </c>
      <c r="L3013" s="12">
        <v>1188252</v>
      </c>
      <c r="N3013" s="113" t="str">
        <f t="shared" si="188"/>
        <v>42990GGP</v>
      </c>
      <c r="O3013" s="21">
        <v>42990</v>
      </c>
      <c r="P3013" s="122" t="s">
        <v>282</v>
      </c>
      <c r="Q3013" s="117">
        <v>21.55</v>
      </c>
      <c r="R3013" s="96">
        <v>21.17</v>
      </c>
      <c r="S3013" s="11">
        <v>4484414</v>
      </c>
      <c r="T3013" s="78">
        <f t="shared" si="186"/>
        <v>5875010.2000000002</v>
      </c>
      <c r="U3013" s="11">
        <f t="shared" ref="U3013:U3076" si="189">LN(R3013/R3012)</f>
        <v>-1.9645159379942056E-2</v>
      </c>
      <c r="V3013" s="119">
        <f t="shared" si="187"/>
        <v>0.3035838967513691</v>
      </c>
    </row>
    <row r="3014" spans="2:22">
      <c r="B3014" s="21">
        <v>42928</v>
      </c>
      <c r="C3014" s="122" t="s">
        <v>96</v>
      </c>
      <c r="D3014" s="116">
        <v>102.8</v>
      </c>
      <c r="E3014" s="11">
        <v>102.5</v>
      </c>
      <c r="F3014" s="12">
        <v>3086237</v>
      </c>
      <c r="H3014" s="21">
        <v>43005</v>
      </c>
      <c r="I3014" s="122" t="s">
        <v>35</v>
      </c>
      <c r="J3014" s="117">
        <v>44.74</v>
      </c>
      <c r="K3014" s="96">
        <v>45.58</v>
      </c>
      <c r="L3014" s="12">
        <v>11317004</v>
      </c>
      <c r="N3014" s="113" t="str">
        <f t="shared" si="188"/>
        <v>42991GGP</v>
      </c>
      <c r="O3014" s="21">
        <v>42991</v>
      </c>
      <c r="P3014" s="122" t="s">
        <v>282</v>
      </c>
      <c r="Q3014" s="117">
        <v>21.21</v>
      </c>
      <c r="R3014" s="96">
        <v>21.53</v>
      </c>
      <c r="S3014" s="11">
        <v>5620995</v>
      </c>
      <c r="T3014" s="78">
        <f t="shared" si="186"/>
        <v>5854154.7333333334</v>
      </c>
      <c r="U3014" s="11">
        <f t="shared" si="189"/>
        <v>1.6862226229497866E-2</v>
      </c>
      <c r="V3014" s="119">
        <f t="shared" si="187"/>
        <v>0.30755364185068501</v>
      </c>
    </row>
    <row r="3015" spans="2:22">
      <c r="B3015" s="21">
        <v>42928</v>
      </c>
      <c r="C3015" s="122" t="s">
        <v>97</v>
      </c>
      <c r="D3015" s="116">
        <v>260.56</v>
      </c>
      <c r="E3015" s="11">
        <v>260.27</v>
      </c>
      <c r="F3015" s="12">
        <v>457201</v>
      </c>
      <c r="H3015" s="21">
        <v>43005</v>
      </c>
      <c r="I3015" s="122" t="s">
        <v>36</v>
      </c>
      <c r="J3015" s="117">
        <v>97.61</v>
      </c>
      <c r="K3015" s="96">
        <v>97.16</v>
      </c>
      <c r="L3015" s="12">
        <v>891460</v>
      </c>
      <c r="N3015" s="113" t="str">
        <f t="shared" si="188"/>
        <v>42992GGP</v>
      </c>
      <c r="O3015" s="21">
        <v>42992</v>
      </c>
      <c r="P3015" s="122" t="s">
        <v>282</v>
      </c>
      <c r="Q3015" s="117">
        <v>21.53</v>
      </c>
      <c r="R3015" s="96">
        <v>21.7</v>
      </c>
      <c r="S3015" s="11">
        <v>5160973</v>
      </c>
      <c r="T3015" s="78">
        <f t="shared" si="186"/>
        <v>5786768.333333333</v>
      </c>
      <c r="U3015" s="11">
        <f t="shared" si="189"/>
        <v>7.864949170142136E-3</v>
      </c>
      <c r="V3015" s="119">
        <f t="shared" si="187"/>
        <v>0.30643884825653367</v>
      </c>
    </row>
    <row r="3016" spans="2:22">
      <c r="B3016" s="21">
        <v>42928</v>
      </c>
      <c r="C3016" s="122" t="s">
        <v>98</v>
      </c>
      <c r="D3016" s="116">
        <v>105.61</v>
      </c>
      <c r="E3016" s="11">
        <v>106.68</v>
      </c>
      <c r="F3016" s="12">
        <v>2621915</v>
      </c>
      <c r="H3016" s="21">
        <v>43005</v>
      </c>
      <c r="I3016" s="122" t="s">
        <v>37</v>
      </c>
      <c r="J3016" s="117">
        <v>13.62</v>
      </c>
      <c r="K3016" s="96">
        <v>13.75</v>
      </c>
      <c r="L3016" s="12">
        <v>11232999</v>
      </c>
      <c r="N3016" s="113" t="str">
        <f t="shared" si="188"/>
        <v>42993GGP</v>
      </c>
      <c r="O3016" s="21">
        <v>42993</v>
      </c>
      <c r="P3016" s="122" t="s">
        <v>282</v>
      </c>
      <c r="Q3016" s="117">
        <v>21.69</v>
      </c>
      <c r="R3016" s="96">
        <v>21.82</v>
      </c>
      <c r="S3016" s="11">
        <v>14486663</v>
      </c>
      <c r="T3016" s="78">
        <f t="shared" si="186"/>
        <v>5276230.0333333332</v>
      </c>
      <c r="U3016" s="11">
        <f t="shared" si="189"/>
        <v>5.5147198585110014E-3</v>
      </c>
      <c r="V3016" s="119">
        <f t="shared" si="187"/>
        <v>0.27190143334419142</v>
      </c>
    </row>
    <row r="3017" spans="2:22">
      <c r="B3017" s="21">
        <v>42928</v>
      </c>
      <c r="C3017" s="122" t="s">
        <v>99</v>
      </c>
      <c r="D3017" s="116">
        <v>54.3</v>
      </c>
      <c r="E3017" s="11">
        <v>54.4</v>
      </c>
      <c r="F3017" s="12">
        <v>1145528</v>
      </c>
      <c r="H3017" s="21">
        <v>43005</v>
      </c>
      <c r="I3017" s="122" t="s">
        <v>38</v>
      </c>
      <c r="J3017" s="117">
        <v>24.56</v>
      </c>
      <c r="K3017" s="96">
        <v>25.19</v>
      </c>
      <c r="L3017" s="12">
        <v>6117989</v>
      </c>
      <c r="N3017" s="113" t="str">
        <f t="shared" si="188"/>
        <v>42996GGP</v>
      </c>
      <c r="O3017" s="21">
        <v>42996</v>
      </c>
      <c r="P3017" s="122" t="s">
        <v>282</v>
      </c>
      <c r="Q3017" s="117">
        <v>21.82</v>
      </c>
      <c r="R3017" s="96">
        <v>21.36</v>
      </c>
      <c r="S3017" s="11">
        <v>6091445</v>
      </c>
      <c r="T3017" s="78">
        <f t="shared" si="186"/>
        <v>5407196.7999999998</v>
      </c>
      <c r="U3017" s="11">
        <f t="shared" si="189"/>
        <v>-2.1306966312930692E-2</v>
      </c>
      <c r="V3017" s="119">
        <f t="shared" si="187"/>
        <v>0.27186935979833432</v>
      </c>
    </row>
    <row r="3018" spans="2:22">
      <c r="B3018" s="21">
        <v>42928</v>
      </c>
      <c r="C3018" s="122" t="s">
        <v>100</v>
      </c>
      <c r="D3018" s="116">
        <v>69.400000000000006</v>
      </c>
      <c r="E3018" s="11">
        <v>68.989999999999995</v>
      </c>
      <c r="F3018" s="12">
        <v>2287834</v>
      </c>
      <c r="H3018" s="21">
        <v>43005</v>
      </c>
      <c r="I3018" s="122" t="s">
        <v>39</v>
      </c>
      <c r="J3018" s="117">
        <v>77.849999999999994</v>
      </c>
      <c r="K3018" s="96">
        <v>78.17</v>
      </c>
      <c r="L3018" s="12">
        <v>1949804</v>
      </c>
      <c r="N3018" s="113" t="str">
        <f t="shared" si="188"/>
        <v>42997GGP</v>
      </c>
      <c r="O3018" s="21">
        <v>42997</v>
      </c>
      <c r="P3018" s="122" t="s">
        <v>282</v>
      </c>
      <c r="Q3018" s="117">
        <v>21.32</v>
      </c>
      <c r="R3018" s="96">
        <v>20.95</v>
      </c>
      <c r="S3018" s="11">
        <v>8551865</v>
      </c>
      <c r="T3018" s="78">
        <f t="shared" si="186"/>
        <v>5327185.6333333338</v>
      </c>
      <c r="U3018" s="11">
        <f t="shared" si="189"/>
        <v>-1.9381367723847371E-2</v>
      </c>
      <c r="V3018" s="119">
        <f t="shared" si="187"/>
        <v>0.27278497596427947</v>
      </c>
    </row>
    <row r="3019" spans="2:22">
      <c r="B3019" s="21">
        <v>42928</v>
      </c>
      <c r="C3019" s="122" t="s">
        <v>101</v>
      </c>
      <c r="D3019" s="116">
        <v>11.09</v>
      </c>
      <c r="E3019" s="11">
        <v>11.1</v>
      </c>
      <c r="F3019" s="12">
        <v>6016731</v>
      </c>
      <c r="H3019" s="21">
        <v>43005</v>
      </c>
      <c r="I3019" s="122" t="s">
        <v>40</v>
      </c>
      <c r="J3019" s="117">
        <v>71.25</v>
      </c>
      <c r="K3019" s="96">
        <v>69.91</v>
      </c>
      <c r="L3019" s="12">
        <v>2379656</v>
      </c>
      <c r="N3019" s="113" t="str">
        <f t="shared" si="188"/>
        <v>42998GGP</v>
      </c>
      <c r="O3019" s="21">
        <v>42998</v>
      </c>
      <c r="P3019" s="122" t="s">
        <v>282</v>
      </c>
      <c r="Q3019" s="117">
        <v>20.99</v>
      </c>
      <c r="R3019" s="96">
        <v>20.75</v>
      </c>
      <c r="S3019" s="11">
        <v>5747132</v>
      </c>
      <c r="T3019" s="78">
        <f t="shared" si="186"/>
        <v>5403582.4333333336</v>
      </c>
      <c r="U3019" s="11">
        <f t="shared" si="189"/>
        <v>-9.5923996914394089E-3</v>
      </c>
      <c r="V3019" s="119">
        <f t="shared" si="187"/>
        <v>0.26479429556259754</v>
      </c>
    </row>
    <row r="3020" spans="2:22">
      <c r="B3020" s="21">
        <v>42928</v>
      </c>
      <c r="C3020" s="122" t="s">
        <v>102</v>
      </c>
      <c r="D3020" s="116">
        <v>153.97</v>
      </c>
      <c r="E3020" s="11">
        <v>154.6</v>
      </c>
      <c r="F3020" s="12">
        <v>1607099</v>
      </c>
      <c r="H3020" s="21">
        <v>43005</v>
      </c>
      <c r="I3020" s="122" t="s">
        <v>41</v>
      </c>
      <c r="J3020" s="117">
        <v>27.88</v>
      </c>
      <c r="K3020" s="96">
        <v>27.66</v>
      </c>
      <c r="L3020" s="12">
        <v>4138427</v>
      </c>
      <c r="N3020" s="113" t="str">
        <f t="shared" si="188"/>
        <v>42999GGP</v>
      </c>
      <c r="O3020" s="21">
        <v>42999</v>
      </c>
      <c r="P3020" s="122" t="s">
        <v>282</v>
      </c>
      <c r="Q3020" s="117">
        <v>20.78</v>
      </c>
      <c r="R3020" s="96">
        <v>20.74</v>
      </c>
      <c r="S3020" s="11">
        <v>4898276</v>
      </c>
      <c r="T3020" s="78">
        <f t="shared" si="186"/>
        <v>5394355.5333333332</v>
      </c>
      <c r="U3020" s="11">
        <f t="shared" si="189"/>
        <v>-4.820438753260936E-4</v>
      </c>
      <c r="V3020" s="119">
        <f t="shared" si="187"/>
        <v>0.26418611839563771</v>
      </c>
    </row>
    <row r="3021" spans="2:22">
      <c r="B3021" s="21">
        <v>42928</v>
      </c>
      <c r="C3021" s="122" t="s">
        <v>103</v>
      </c>
      <c r="D3021" s="116">
        <v>77.56</v>
      </c>
      <c r="E3021" s="11">
        <v>77.650000000000006</v>
      </c>
      <c r="F3021" s="12">
        <v>994475</v>
      </c>
      <c r="H3021" s="21">
        <v>43005</v>
      </c>
      <c r="I3021" s="122" t="s">
        <v>42</v>
      </c>
      <c r="J3021" s="117">
        <v>161.38</v>
      </c>
      <c r="K3021" s="96">
        <v>160.91999999999999</v>
      </c>
      <c r="L3021" s="12">
        <v>3966238</v>
      </c>
      <c r="N3021" s="113" t="str">
        <f t="shared" si="188"/>
        <v>43000GGP</v>
      </c>
      <c r="O3021" s="21">
        <v>43000</v>
      </c>
      <c r="P3021" s="122" t="s">
        <v>282</v>
      </c>
      <c r="Q3021" s="117">
        <v>20.72</v>
      </c>
      <c r="R3021" s="96">
        <v>20.5</v>
      </c>
      <c r="S3021" s="11">
        <v>4887119</v>
      </c>
      <c r="T3021" s="78">
        <f t="shared" si="186"/>
        <v>5337898.8</v>
      </c>
      <c r="U3021" s="11">
        <f t="shared" si="189"/>
        <v>-1.1639316657018704E-2</v>
      </c>
      <c r="V3021" s="119">
        <f t="shared" si="187"/>
        <v>0.2584581501235102</v>
      </c>
    </row>
    <row r="3022" spans="2:22">
      <c r="B3022" s="21">
        <v>42928</v>
      </c>
      <c r="C3022" s="122" t="s">
        <v>104</v>
      </c>
      <c r="D3022" s="116">
        <v>243.26</v>
      </c>
      <c r="E3022" s="11">
        <v>245.59</v>
      </c>
      <c r="F3022" s="12">
        <v>1459938</v>
      </c>
      <c r="H3022" s="21">
        <v>43005</v>
      </c>
      <c r="I3022" s="122" t="s">
        <v>43</v>
      </c>
      <c r="J3022" s="117">
        <v>46.29</v>
      </c>
      <c r="K3022" s="96">
        <v>46.94</v>
      </c>
      <c r="L3022" s="12">
        <v>4838425</v>
      </c>
      <c r="N3022" s="113" t="str">
        <f t="shared" si="188"/>
        <v>43003GGP</v>
      </c>
      <c r="O3022" s="21">
        <v>43003</v>
      </c>
      <c r="P3022" s="122" t="s">
        <v>282</v>
      </c>
      <c r="Q3022" s="117">
        <v>20.57</v>
      </c>
      <c r="R3022" s="96">
        <v>20.75</v>
      </c>
      <c r="S3022" s="11">
        <v>6381028</v>
      </c>
      <c r="T3022" s="78">
        <f t="shared" si="186"/>
        <v>5320299.833333333</v>
      </c>
      <c r="U3022" s="11">
        <f t="shared" si="189"/>
        <v>1.212136053234482E-2</v>
      </c>
      <c r="V3022" s="119">
        <f t="shared" si="187"/>
        <v>0.25322023375825498</v>
      </c>
    </row>
    <row r="3023" spans="2:22">
      <c r="B3023" s="21">
        <v>42928</v>
      </c>
      <c r="C3023" s="122" t="s">
        <v>105</v>
      </c>
      <c r="D3023" s="116">
        <v>62.91</v>
      </c>
      <c r="E3023" s="11">
        <v>63.19</v>
      </c>
      <c r="F3023" s="12">
        <v>2686582</v>
      </c>
      <c r="H3023" s="21">
        <v>43005</v>
      </c>
      <c r="I3023" s="122" t="s">
        <v>44</v>
      </c>
      <c r="J3023" s="117">
        <v>55.41</v>
      </c>
      <c r="K3023" s="96">
        <v>55.04</v>
      </c>
      <c r="L3023" s="12">
        <v>1707242</v>
      </c>
      <c r="N3023" s="113" t="str">
        <f t="shared" si="188"/>
        <v>43004GGP</v>
      </c>
      <c r="O3023" s="21">
        <v>43004</v>
      </c>
      <c r="P3023" s="122" t="s">
        <v>282</v>
      </c>
      <c r="Q3023" s="117">
        <v>21.04</v>
      </c>
      <c r="R3023" s="96">
        <v>21.04</v>
      </c>
      <c r="S3023" s="11">
        <v>9481959</v>
      </c>
      <c r="T3023" s="78">
        <f t="shared" si="186"/>
        <v>5327218.0999999996</v>
      </c>
      <c r="U3023" s="11">
        <f t="shared" si="189"/>
        <v>1.387914119280175E-2</v>
      </c>
      <c r="V3023" s="119">
        <f t="shared" si="187"/>
        <v>0.25207320924674848</v>
      </c>
    </row>
    <row r="3024" spans="2:22">
      <c r="B3024" s="21">
        <v>42928</v>
      </c>
      <c r="C3024" s="122" t="s">
        <v>106</v>
      </c>
      <c r="D3024" s="116">
        <v>42.59</v>
      </c>
      <c r="E3024" s="11">
        <v>42.97</v>
      </c>
      <c r="F3024" s="12">
        <v>1294581</v>
      </c>
      <c r="H3024" s="21">
        <v>43005</v>
      </c>
      <c r="I3024" s="122" t="s">
        <v>45</v>
      </c>
      <c r="J3024" s="117">
        <v>69.69</v>
      </c>
      <c r="K3024" s="96">
        <v>69.11</v>
      </c>
      <c r="L3024" s="12">
        <v>1930407</v>
      </c>
      <c r="N3024" s="113" t="str">
        <f t="shared" si="188"/>
        <v>43005GGP</v>
      </c>
      <c r="O3024" s="21">
        <v>43005</v>
      </c>
      <c r="P3024" s="122" t="s">
        <v>282</v>
      </c>
      <c r="Q3024" s="117">
        <v>21.05</v>
      </c>
      <c r="R3024" s="96">
        <v>20.7</v>
      </c>
      <c r="S3024" s="11">
        <v>5543636</v>
      </c>
      <c r="T3024" s="78">
        <f t="shared" si="186"/>
        <v>5488261.7666666666</v>
      </c>
      <c r="U3024" s="11">
        <f t="shared" si="189"/>
        <v>-1.6291687598185663E-2</v>
      </c>
      <c r="V3024" s="119">
        <f t="shared" si="187"/>
        <v>0.24449606236937985</v>
      </c>
    </row>
    <row r="3025" spans="2:22">
      <c r="B3025" s="21">
        <v>42928</v>
      </c>
      <c r="C3025" s="122" t="s">
        <v>107</v>
      </c>
      <c r="D3025" s="116">
        <v>104.44</v>
      </c>
      <c r="E3025" s="11">
        <v>104.46</v>
      </c>
      <c r="F3025" s="12">
        <v>485009</v>
      </c>
      <c r="H3025" s="21">
        <v>43005</v>
      </c>
      <c r="I3025" s="122" t="s">
        <v>46</v>
      </c>
      <c r="J3025" s="117">
        <v>49.7</v>
      </c>
      <c r="K3025" s="96">
        <v>49.3</v>
      </c>
      <c r="L3025" s="12">
        <v>1328475</v>
      </c>
      <c r="N3025" s="113" t="str">
        <f t="shared" si="188"/>
        <v>43006GGP</v>
      </c>
      <c r="O3025" s="21">
        <v>43006</v>
      </c>
      <c r="P3025" s="122" t="s">
        <v>282</v>
      </c>
      <c r="Q3025" s="117">
        <v>20.68</v>
      </c>
      <c r="R3025" s="96">
        <v>21.28</v>
      </c>
      <c r="S3025" s="11">
        <v>7797479</v>
      </c>
      <c r="T3025" s="78">
        <f t="shared" si="186"/>
        <v>5491506.9333333336</v>
      </c>
      <c r="U3025" s="11">
        <f t="shared" si="189"/>
        <v>2.7633964202120279E-2</v>
      </c>
      <c r="V3025" s="119">
        <f t="shared" si="187"/>
        <v>0.23409071760545624</v>
      </c>
    </row>
    <row r="3026" spans="2:22">
      <c r="B3026" s="21">
        <v>42928</v>
      </c>
      <c r="C3026" s="122" t="s">
        <v>108</v>
      </c>
      <c r="D3026" s="116">
        <v>56.94</v>
      </c>
      <c r="E3026" s="11">
        <v>56.87</v>
      </c>
      <c r="F3026" s="12">
        <v>784330</v>
      </c>
      <c r="H3026" s="21">
        <v>43005</v>
      </c>
      <c r="I3026" s="122" t="s">
        <v>47</v>
      </c>
      <c r="J3026" s="117">
        <v>37.46</v>
      </c>
      <c r="K3026" s="96">
        <v>37.17</v>
      </c>
      <c r="L3026" s="12">
        <v>3279712</v>
      </c>
      <c r="N3026" s="113" t="str">
        <f t="shared" si="188"/>
        <v>43007GGP</v>
      </c>
      <c r="O3026" s="21">
        <v>43007</v>
      </c>
      <c r="P3026" s="122" t="s">
        <v>282</v>
      </c>
      <c r="Q3026" s="117">
        <v>21.22</v>
      </c>
      <c r="R3026" s="96">
        <v>20.77</v>
      </c>
      <c r="S3026" s="11">
        <v>6803869</v>
      </c>
      <c r="T3026" s="78">
        <f t="shared" si="186"/>
        <v>5536457.4000000004</v>
      </c>
      <c r="U3026" s="11">
        <f t="shared" si="189"/>
        <v>-2.4258026585422778E-2</v>
      </c>
      <c r="V3026" s="119">
        <f t="shared" si="187"/>
        <v>0.2455354990134011</v>
      </c>
    </row>
    <row r="3027" spans="2:22">
      <c r="B3027" s="21">
        <v>42928</v>
      </c>
      <c r="C3027" s="122" t="s">
        <v>109</v>
      </c>
      <c r="D3027" s="116">
        <v>50.14</v>
      </c>
      <c r="E3027" s="11">
        <v>50.55</v>
      </c>
      <c r="F3027" s="12">
        <v>1508855</v>
      </c>
      <c r="H3027" s="21">
        <v>43005</v>
      </c>
      <c r="I3027" s="122" t="s">
        <v>48</v>
      </c>
      <c r="J3027" s="117">
        <v>140.55000000000001</v>
      </c>
      <c r="K3027" s="96">
        <v>139.57</v>
      </c>
      <c r="L3027" s="12">
        <v>3040245</v>
      </c>
      <c r="N3027" s="113" t="str">
        <f t="shared" si="188"/>
        <v>42919GILD</v>
      </c>
      <c r="O3027" s="21">
        <v>42919</v>
      </c>
      <c r="P3027" s="122" t="s">
        <v>283</v>
      </c>
      <c r="Q3027" s="116">
        <v>71.11</v>
      </c>
      <c r="R3027" s="11">
        <v>70.7</v>
      </c>
      <c r="S3027" s="11">
        <v>3453349</v>
      </c>
      <c r="T3027" s="78">
        <f t="shared" si="186"/>
        <v>5579112.9000000004</v>
      </c>
      <c r="U3027" s="11">
        <f t="shared" si="189"/>
        <v>1.2249359350145061</v>
      </c>
      <c r="V3027" s="119">
        <f t="shared" si="187"/>
        <v>0.25011375384216944</v>
      </c>
    </row>
    <row r="3028" spans="2:22">
      <c r="B3028" s="21">
        <v>42928</v>
      </c>
      <c r="C3028" s="122" t="s">
        <v>110</v>
      </c>
      <c r="D3028" s="116">
        <v>113.5</v>
      </c>
      <c r="E3028" s="11">
        <v>116.54</v>
      </c>
      <c r="F3028" s="12">
        <v>2115634</v>
      </c>
      <c r="H3028" s="21">
        <v>43005</v>
      </c>
      <c r="I3028" s="122" t="s">
        <v>49</v>
      </c>
      <c r="J3028" s="117">
        <v>52.98</v>
      </c>
      <c r="K3028" s="96">
        <v>53.2</v>
      </c>
      <c r="L3028" s="12">
        <v>1305827</v>
      </c>
      <c r="N3028" s="113" t="str">
        <f t="shared" si="188"/>
        <v>42921GILD</v>
      </c>
      <c r="O3028" s="21">
        <v>42921</v>
      </c>
      <c r="P3028" s="122" t="s">
        <v>283</v>
      </c>
      <c r="Q3028" s="116">
        <v>70.83</v>
      </c>
      <c r="R3028" s="11">
        <v>70.86</v>
      </c>
      <c r="S3028" s="11">
        <v>7219556</v>
      </c>
      <c r="T3028" s="78">
        <f t="shared" si="186"/>
        <v>5393358.9666666668</v>
      </c>
      <c r="U3028" s="11">
        <f t="shared" si="189"/>
        <v>2.2605265347988993E-3</v>
      </c>
      <c r="V3028" s="119">
        <f t="shared" si="187"/>
        <v>3.5429921461441727</v>
      </c>
    </row>
    <row r="3029" spans="2:22">
      <c r="B3029" s="21">
        <v>42928</v>
      </c>
      <c r="C3029" s="122" t="s">
        <v>111</v>
      </c>
      <c r="D3029" s="116">
        <v>152.07</v>
      </c>
      <c r="E3029" s="11">
        <v>152.51</v>
      </c>
      <c r="F3029" s="12">
        <v>682807</v>
      </c>
      <c r="H3029" s="21">
        <v>43005</v>
      </c>
      <c r="I3029" s="122" t="s">
        <v>50</v>
      </c>
      <c r="J3029" s="117">
        <v>14.89</v>
      </c>
      <c r="K3029" s="96">
        <v>14.85</v>
      </c>
      <c r="L3029" s="12">
        <v>22027401</v>
      </c>
      <c r="N3029" s="113" t="str">
        <f t="shared" si="188"/>
        <v>42922GILD</v>
      </c>
      <c r="O3029" s="21">
        <v>42922</v>
      </c>
      <c r="P3029" s="122" t="s">
        <v>283</v>
      </c>
      <c r="Q3029" s="116">
        <v>70.66</v>
      </c>
      <c r="R3029" s="11">
        <v>69.48</v>
      </c>
      <c r="S3029" s="11">
        <v>7989034</v>
      </c>
      <c r="T3029" s="78">
        <f t="shared" si="186"/>
        <v>5490701.6333333338</v>
      </c>
      <c r="U3029" s="11">
        <f t="shared" si="189"/>
        <v>-1.9667158064421673E-2</v>
      </c>
      <c r="V3029" s="119">
        <f t="shared" si="187"/>
        <v>3.5439043598119135</v>
      </c>
    </row>
    <row r="3030" spans="2:22">
      <c r="B3030" s="21">
        <v>42928</v>
      </c>
      <c r="C3030" s="122" t="s">
        <v>112</v>
      </c>
      <c r="D3030" s="116">
        <v>92.5</v>
      </c>
      <c r="E3030" s="11">
        <v>94.63</v>
      </c>
      <c r="F3030" s="12">
        <v>1176813</v>
      </c>
      <c r="H3030" s="21">
        <v>43005</v>
      </c>
      <c r="I3030" s="122" t="s">
        <v>51</v>
      </c>
      <c r="J3030" s="117">
        <v>19.89</v>
      </c>
      <c r="K3030" s="96">
        <v>19.87</v>
      </c>
      <c r="L3030" s="12">
        <v>11022884</v>
      </c>
      <c r="N3030" s="113" t="str">
        <f t="shared" si="188"/>
        <v>42923GILD</v>
      </c>
      <c r="O3030" s="21">
        <v>42923</v>
      </c>
      <c r="P3030" s="122" t="s">
        <v>283</v>
      </c>
      <c r="Q3030" s="116">
        <v>69.69</v>
      </c>
      <c r="R3030" s="11">
        <v>69.25</v>
      </c>
      <c r="S3030" s="11">
        <v>6535797</v>
      </c>
      <c r="T3030" s="78">
        <f t="shared" si="186"/>
        <v>5665559.6333333338</v>
      </c>
      <c r="U3030" s="11">
        <f t="shared" si="189"/>
        <v>-3.315796305456403E-3</v>
      </c>
      <c r="V3030" s="119">
        <f t="shared" si="187"/>
        <v>3.5451913526446344</v>
      </c>
    </row>
    <row r="3031" spans="2:22">
      <c r="B3031" s="21">
        <v>42928</v>
      </c>
      <c r="C3031" s="122" t="s">
        <v>113</v>
      </c>
      <c r="D3031" s="116">
        <v>88.01</v>
      </c>
      <c r="E3031" s="11">
        <v>88.2</v>
      </c>
      <c r="F3031" s="12">
        <v>972288</v>
      </c>
      <c r="H3031" s="21">
        <v>43005</v>
      </c>
      <c r="I3031" s="122" t="s">
        <v>52</v>
      </c>
      <c r="J3031" s="117">
        <v>26.48</v>
      </c>
      <c r="K3031" s="96">
        <v>26.69</v>
      </c>
      <c r="L3031" s="12">
        <v>2631282</v>
      </c>
      <c r="N3031" s="113" t="str">
        <f t="shared" si="188"/>
        <v>42926GILD</v>
      </c>
      <c r="O3031" s="21">
        <v>42926</v>
      </c>
      <c r="P3031" s="122" t="s">
        <v>283</v>
      </c>
      <c r="Q3031" s="116">
        <v>69.239999999999995</v>
      </c>
      <c r="R3031" s="11">
        <v>69.290000000000006</v>
      </c>
      <c r="S3031" s="11">
        <v>6485909</v>
      </c>
      <c r="T3031" s="78">
        <f t="shared" si="186"/>
        <v>5756982.333333333</v>
      </c>
      <c r="U3031" s="11">
        <f t="shared" si="189"/>
        <v>5.7745057184207952E-4</v>
      </c>
      <c r="V3031" s="119">
        <f t="shared" si="187"/>
        <v>3.5472953043885771</v>
      </c>
    </row>
    <row r="3032" spans="2:22">
      <c r="B3032" s="21">
        <v>42928</v>
      </c>
      <c r="C3032" s="122" t="s">
        <v>114</v>
      </c>
      <c r="D3032" s="116">
        <v>82.04</v>
      </c>
      <c r="E3032" s="11">
        <v>81.99</v>
      </c>
      <c r="F3032" s="12">
        <v>375017</v>
      </c>
      <c r="H3032" s="21">
        <v>43005</v>
      </c>
      <c r="I3032" s="122" t="s">
        <v>53</v>
      </c>
      <c r="J3032" s="117">
        <v>31.72</v>
      </c>
      <c r="K3032" s="96">
        <v>31.33</v>
      </c>
      <c r="L3032" s="12">
        <v>2181508</v>
      </c>
      <c r="N3032" s="113" t="str">
        <f t="shared" si="188"/>
        <v>42927GILD</v>
      </c>
      <c r="O3032" s="21">
        <v>42927</v>
      </c>
      <c r="P3032" s="122" t="s">
        <v>283</v>
      </c>
      <c r="Q3032" s="116">
        <v>68.989999999999995</v>
      </c>
      <c r="R3032" s="11">
        <v>69.349999999999994</v>
      </c>
      <c r="S3032" s="11">
        <v>6442685</v>
      </c>
      <c r="T3032" s="78">
        <f t="shared" si="186"/>
        <v>5765289.5999999996</v>
      </c>
      <c r="U3032" s="11">
        <f t="shared" si="189"/>
        <v>8.6555112155052441E-4</v>
      </c>
      <c r="V3032" s="119">
        <f t="shared" si="187"/>
        <v>3.5449462452668792</v>
      </c>
    </row>
    <row r="3033" spans="2:22">
      <c r="B3033" s="21">
        <v>42928</v>
      </c>
      <c r="C3033" s="122" t="s">
        <v>115</v>
      </c>
      <c r="D3033" s="116">
        <v>124.97</v>
      </c>
      <c r="E3033" s="11">
        <v>124.94</v>
      </c>
      <c r="F3033" s="12">
        <v>1357633</v>
      </c>
      <c r="H3033" s="21">
        <v>43005</v>
      </c>
      <c r="I3033" s="122" t="s">
        <v>54</v>
      </c>
      <c r="J3033" s="117">
        <v>131.61000000000001</v>
      </c>
      <c r="K3033" s="96">
        <v>131.36000000000001</v>
      </c>
      <c r="L3033" s="12">
        <v>609497</v>
      </c>
      <c r="N3033" s="113" t="str">
        <f t="shared" si="188"/>
        <v>42928GILD</v>
      </c>
      <c r="O3033" s="21">
        <v>42928</v>
      </c>
      <c r="P3033" s="122" t="s">
        <v>283</v>
      </c>
      <c r="Q3033" s="116">
        <v>69.77</v>
      </c>
      <c r="R3033" s="11">
        <v>69.8</v>
      </c>
      <c r="S3033" s="11">
        <v>5585245</v>
      </c>
      <c r="T3033" s="78">
        <f t="shared" si="186"/>
        <v>5858458.2000000002</v>
      </c>
      <c r="U3033" s="11">
        <f t="shared" si="189"/>
        <v>6.4678630074861375E-3</v>
      </c>
      <c r="V3033" s="119">
        <f t="shared" si="187"/>
        <v>3.5459476679806587</v>
      </c>
    </row>
    <row r="3034" spans="2:22">
      <c r="B3034" s="21">
        <v>42928</v>
      </c>
      <c r="C3034" s="122" t="s">
        <v>116</v>
      </c>
      <c r="D3034" s="116">
        <v>45.68</v>
      </c>
      <c r="E3034" s="11">
        <v>45.28</v>
      </c>
      <c r="F3034" s="12">
        <v>10395825</v>
      </c>
      <c r="H3034" s="21">
        <v>43005</v>
      </c>
      <c r="I3034" s="122" t="s">
        <v>55</v>
      </c>
      <c r="J3034" s="117">
        <v>80.52</v>
      </c>
      <c r="K3034" s="96">
        <v>81.13</v>
      </c>
      <c r="L3034" s="12">
        <v>923998</v>
      </c>
      <c r="N3034" s="113" t="str">
        <f t="shared" si="188"/>
        <v>42929GILD</v>
      </c>
      <c r="O3034" s="21">
        <v>42929</v>
      </c>
      <c r="P3034" s="122" t="s">
        <v>283</v>
      </c>
      <c r="Q3034" s="116">
        <v>69.989999999999995</v>
      </c>
      <c r="R3034" s="11">
        <v>70.58</v>
      </c>
      <c r="S3034" s="11">
        <v>7533925</v>
      </c>
      <c r="T3034" s="78">
        <f t="shared" si="186"/>
        <v>5920982.666666667</v>
      </c>
      <c r="U3034" s="11">
        <f t="shared" si="189"/>
        <v>1.1112808478797264E-2</v>
      </c>
      <c r="V3034" s="119">
        <f t="shared" si="187"/>
        <v>3.543714535334562</v>
      </c>
    </row>
    <row r="3035" spans="2:22">
      <c r="B3035" s="21">
        <v>42928</v>
      </c>
      <c r="C3035" s="122" t="s">
        <v>117</v>
      </c>
      <c r="D3035" s="116">
        <v>14.17</v>
      </c>
      <c r="E3035" s="11">
        <v>14.29</v>
      </c>
      <c r="F3035" s="12">
        <v>78508397</v>
      </c>
      <c r="H3035" s="21">
        <v>43005</v>
      </c>
      <c r="I3035" s="122" t="s">
        <v>56</v>
      </c>
      <c r="J3035" s="117">
        <v>18.61</v>
      </c>
      <c r="K3035" s="96">
        <v>18.54</v>
      </c>
      <c r="L3035" s="12">
        <v>6216996</v>
      </c>
      <c r="N3035" s="113" t="str">
        <f t="shared" si="188"/>
        <v>42930GILD</v>
      </c>
      <c r="O3035" s="21">
        <v>42930</v>
      </c>
      <c r="P3035" s="122" t="s">
        <v>283</v>
      </c>
      <c r="Q3035" s="116">
        <v>70.739999999999995</v>
      </c>
      <c r="R3035" s="11">
        <v>70.569999999999993</v>
      </c>
      <c r="S3035" s="11">
        <v>5234624</v>
      </c>
      <c r="T3035" s="78">
        <f t="shared" si="186"/>
        <v>6045355.2666666666</v>
      </c>
      <c r="U3035" s="11">
        <f t="shared" si="189"/>
        <v>-1.4169323438520054E-4</v>
      </c>
      <c r="V3035" s="119">
        <f t="shared" si="187"/>
        <v>3.5426685036682501</v>
      </c>
    </row>
    <row r="3036" spans="2:22">
      <c r="B3036" s="21">
        <v>42928</v>
      </c>
      <c r="C3036" s="122" t="s">
        <v>118</v>
      </c>
      <c r="D3036" s="116">
        <v>62</v>
      </c>
      <c r="E3036" s="11">
        <v>62.22</v>
      </c>
      <c r="F3036" s="12">
        <v>973816</v>
      </c>
      <c r="H3036" s="21">
        <v>43005</v>
      </c>
      <c r="I3036" s="122" t="s">
        <v>57</v>
      </c>
      <c r="J3036" s="117">
        <v>107.25</v>
      </c>
      <c r="K3036" s="96">
        <v>108.22</v>
      </c>
      <c r="L3036" s="12">
        <v>1254230</v>
      </c>
      <c r="N3036" s="113" t="str">
        <f t="shared" si="188"/>
        <v>42933GILD</v>
      </c>
      <c r="O3036" s="21">
        <v>42933</v>
      </c>
      <c r="P3036" s="122" t="s">
        <v>283</v>
      </c>
      <c r="Q3036" s="116">
        <v>70.58</v>
      </c>
      <c r="R3036" s="11">
        <v>71.150000000000006</v>
      </c>
      <c r="S3036" s="11">
        <v>7612423</v>
      </c>
      <c r="T3036" s="78">
        <f t="shared" si="186"/>
        <v>6115807.833333333</v>
      </c>
      <c r="U3036" s="11">
        <f t="shared" si="189"/>
        <v>8.1851995231226535E-3</v>
      </c>
      <c r="V3036" s="119">
        <f t="shared" si="187"/>
        <v>3.5434489524717905</v>
      </c>
    </row>
    <row r="3037" spans="2:22">
      <c r="B3037" s="21">
        <v>42928</v>
      </c>
      <c r="C3037" s="122" t="s">
        <v>119</v>
      </c>
      <c r="D3037" s="116">
        <v>172.29</v>
      </c>
      <c r="E3037" s="11">
        <v>174.03</v>
      </c>
      <c r="F3037" s="12">
        <v>468789</v>
      </c>
      <c r="H3037" s="21">
        <v>43005</v>
      </c>
      <c r="I3037" s="122" t="s">
        <v>58</v>
      </c>
      <c r="J3037" s="117">
        <v>239.48</v>
      </c>
      <c r="K3037" s="96">
        <v>238.87</v>
      </c>
      <c r="L3037" s="12">
        <v>1361615</v>
      </c>
      <c r="N3037" s="113" t="str">
        <f t="shared" si="188"/>
        <v>42934GILD</v>
      </c>
      <c r="O3037" s="21">
        <v>42934</v>
      </c>
      <c r="P3037" s="122" t="s">
        <v>283</v>
      </c>
      <c r="Q3037" s="116">
        <v>71.3</v>
      </c>
      <c r="R3037" s="11">
        <v>71.69</v>
      </c>
      <c r="S3037" s="11">
        <v>6096667</v>
      </c>
      <c r="T3037" s="78">
        <f t="shared" si="186"/>
        <v>6207708.2333333334</v>
      </c>
      <c r="U3037" s="11">
        <f t="shared" si="189"/>
        <v>7.5609433289192795E-3</v>
      </c>
      <c r="V3037" s="119">
        <f t="shared" si="187"/>
        <v>3.5419942687193169</v>
      </c>
    </row>
    <row r="3038" spans="2:22">
      <c r="B3038" s="21">
        <v>42928</v>
      </c>
      <c r="C3038" s="122" t="s">
        <v>120</v>
      </c>
      <c r="D3038" s="116">
        <v>173.71</v>
      </c>
      <c r="E3038" s="11">
        <v>173.27</v>
      </c>
      <c r="F3038" s="12">
        <v>1976853</v>
      </c>
      <c r="H3038" s="21">
        <v>43005</v>
      </c>
      <c r="I3038" s="122" t="s">
        <v>59</v>
      </c>
      <c r="J3038" s="117">
        <v>146.68</v>
      </c>
      <c r="K3038" s="96">
        <v>145.66</v>
      </c>
      <c r="L3038" s="12">
        <v>3502736</v>
      </c>
      <c r="N3038" s="113" t="str">
        <f t="shared" si="188"/>
        <v>42935GILD</v>
      </c>
      <c r="O3038" s="21">
        <v>42935</v>
      </c>
      <c r="P3038" s="122" t="s">
        <v>283</v>
      </c>
      <c r="Q3038" s="116">
        <v>72</v>
      </c>
      <c r="R3038" s="11">
        <v>72.72</v>
      </c>
      <c r="S3038" s="11">
        <v>8312410</v>
      </c>
      <c r="T3038" s="78">
        <f t="shared" si="186"/>
        <v>6239306.7333333334</v>
      </c>
      <c r="U3038" s="11">
        <f t="shared" si="189"/>
        <v>1.4265182004442512E-2</v>
      </c>
      <c r="V3038" s="119">
        <f t="shared" si="187"/>
        <v>3.5428847090524833</v>
      </c>
    </row>
    <row r="3039" spans="2:22">
      <c r="B3039" s="21">
        <v>42928</v>
      </c>
      <c r="C3039" s="122" t="s">
        <v>121</v>
      </c>
      <c r="D3039" s="116">
        <v>131.63</v>
      </c>
      <c r="E3039" s="11">
        <v>133.31</v>
      </c>
      <c r="F3039" s="12">
        <v>992152</v>
      </c>
      <c r="H3039" s="21">
        <v>43005</v>
      </c>
      <c r="I3039" s="122" t="s">
        <v>60</v>
      </c>
      <c r="J3039" s="117">
        <v>67.260000000000005</v>
      </c>
      <c r="K3039" s="96">
        <v>68.13</v>
      </c>
      <c r="L3039" s="12">
        <v>2298453</v>
      </c>
      <c r="N3039" s="113" t="str">
        <f t="shared" si="188"/>
        <v>42936GILD</v>
      </c>
      <c r="O3039" s="21">
        <v>42936</v>
      </c>
      <c r="P3039" s="122" t="s">
        <v>283</v>
      </c>
      <c r="Q3039" s="116">
        <v>72.86</v>
      </c>
      <c r="R3039" s="11">
        <v>73.42</v>
      </c>
      <c r="S3039" s="11">
        <v>9271390</v>
      </c>
      <c r="T3039" s="78">
        <f t="shared" si="186"/>
        <v>6326162.2000000002</v>
      </c>
      <c r="U3039" s="11">
        <f t="shared" si="189"/>
        <v>9.5799281994648003E-3</v>
      </c>
      <c r="V3039" s="119">
        <f t="shared" si="187"/>
        <v>3.5402883007525205</v>
      </c>
    </row>
    <row r="3040" spans="2:22">
      <c r="B3040" s="21">
        <v>42928</v>
      </c>
      <c r="C3040" s="122" t="s">
        <v>122</v>
      </c>
      <c r="D3040" s="116">
        <v>131.80000000000001</v>
      </c>
      <c r="E3040" s="11">
        <v>133.88</v>
      </c>
      <c r="F3040" s="12">
        <v>1135419</v>
      </c>
      <c r="H3040" s="21">
        <v>43005</v>
      </c>
      <c r="I3040" s="122" t="s">
        <v>61</v>
      </c>
      <c r="J3040" s="117">
        <v>153.41</v>
      </c>
      <c r="K3040" s="96">
        <v>156.44999999999999</v>
      </c>
      <c r="L3040" s="12">
        <v>387769</v>
      </c>
      <c r="N3040" s="113" t="str">
        <f t="shared" si="188"/>
        <v>42937GILD</v>
      </c>
      <c r="O3040" s="21">
        <v>42937</v>
      </c>
      <c r="P3040" s="122" t="s">
        <v>283</v>
      </c>
      <c r="Q3040" s="116">
        <v>73.319999999999993</v>
      </c>
      <c r="R3040" s="11">
        <v>73.760000000000005</v>
      </c>
      <c r="S3040" s="11">
        <v>8874021</v>
      </c>
      <c r="T3040" s="78">
        <f t="shared" si="186"/>
        <v>6505495.5999999996</v>
      </c>
      <c r="U3040" s="11">
        <f t="shared" si="189"/>
        <v>4.6202011796502339E-3</v>
      </c>
      <c r="V3040" s="119">
        <f t="shared" si="187"/>
        <v>3.5402076597479692</v>
      </c>
    </row>
    <row r="3041" spans="2:22">
      <c r="B3041" s="21">
        <v>42928</v>
      </c>
      <c r="C3041" s="122" t="s">
        <v>123</v>
      </c>
      <c r="D3041" s="116">
        <v>1000.65</v>
      </c>
      <c r="E3041" s="11">
        <v>1006.51</v>
      </c>
      <c r="F3041" s="12">
        <v>3608574</v>
      </c>
      <c r="H3041" s="21">
        <v>43005</v>
      </c>
      <c r="I3041" s="122" t="s">
        <v>62</v>
      </c>
      <c r="J3041" s="117">
        <v>144.03</v>
      </c>
      <c r="K3041" s="96">
        <v>141.02000000000001</v>
      </c>
      <c r="L3041" s="12">
        <v>667918</v>
      </c>
      <c r="N3041" s="113" t="str">
        <f t="shared" si="188"/>
        <v>42940GILD</v>
      </c>
      <c r="O3041" s="21">
        <v>42940</v>
      </c>
      <c r="P3041" s="122" t="s">
        <v>283</v>
      </c>
      <c r="Q3041" s="116">
        <v>73.7</v>
      </c>
      <c r="R3041" s="11">
        <v>74.39</v>
      </c>
      <c r="S3041" s="11">
        <v>8943242</v>
      </c>
      <c r="T3041" s="78">
        <f t="shared" si="186"/>
        <v>6660929</v>
      </c>
      <c r="U3041" s="11">
        <f t="shared" si="189"/>
        <v>8.5049449549114645E-3</v>
      </c>
      <c r="V3041" s="119">
        <f t="shared" si="187"/>
        <v>3.5407518585209199</v>
      </c>
    </row>
    <row r="3042" spans="2:22">
      <c r="B3042" s="21">
        <v>42928</v>
      </c>
      <c r="C3042" s="122" t="s">
        <v>124</v>
      </c>
      <c r="D3042" s="116">
        <v>97.48</v>
      </c>
      <c r="E3042" s="11">
        <v>96.46</v>
      </c>
      <c r="F3042" s="12">
        <v>1375201</v>
      </c>
      <c r="H3042" s="21">
        <v>43005</v>
      </c>
      <c r="I3042" s="122" t="s">
        <v>63</v>
      </c>
      <c r="J3042" s="117">
        <v>199.16</v>
      </c>
      <c r="K3042" s="96">
        <v>197.76</v>
      </c>
      <c r="L3042" s="12">
        <v>501327</v>
      </c>
      <c r="N3042" s="113" t="str">
        <f t="shared" si="188"/>
        <v>42941GILD</v>
      </c>
      <c r="O3042" s="21">
        <v>42941</v>
      </c>
      <c r="P3042" s="122" t="s">
        <v>283</v>
      </c>
      <c r="Q3042" s="116">
        <v>74.72</v>
      </c>
      <c r="R3042" s="11">
        <v>73.739999999999995</v>
      </c>
      <c r="S3042" s="11">
        <v>9061164</v>
      </c>
      <c r="T3042" s="78">
        <f t="shared" si="186"/>
        <v>6859734.166666667</v>
      </c>
      <c r="U3042" s="11">
        <f t="shared" si="189"/>
        <v>-8.7761313972516547E-3</v>
      </c>
      <c r="V3042" s="119">
        <f t="shared" si="187"/>
        <v>3.5395836777737859</v>
      </c>
    </row>
    <row r="3043" spans="2:22">
      <c r="B3043" s="21">
        <v>42928</v>
      </c>
      <c r="C3043" s="122" t="s">
        <v>125</v>
      </c>
      <c r="D3043" s="116">
        <v>123.66</v>
      </c>
      <c r="E3043" s="11">
        <v>124.59</v>
      </c>
      <c r="F3043" s="12">
        <v>334107</v>
      </c>
      <c r="H3043" s="21">
        <v>43005</v>
      </c>
      <c r="I3043" s="122" t="s">
        <v>64</v>
      </c>
      <c r="J3043" s="117">
        <v>109.06</v>
      </c>
      <c r="K3043" s="96">
        <v>110.31</v>
      </c>
      <c r="L3043" s="12">
        <v>1681269</v>
      </c>
      <c r="N3043" s="113" t="str">
        <f t="shared" si="188"/>
        <v>42942GILD</v>
      </c>
      <c r="O3043" s="21">
        <v>42942</v>
      </c>
      <c r="P3043" s="122" t="s">
        <v>283</v>
      </c>
      <c r="Q3043" s="116">
        <v>74.099999999999994</v>
      </c>
      <c r="R3043" s="11">
        <v>74.19</v>
      </c>
      <c r="S3043" s="11">
        <v>10695344</v>
      </c>
      <c r="T3043" s="78">
        <f t="shared" si="186"/>
        <v>7019609.7999999998</v>
      </c>
      <c r="U3043" s="11">
        <f t="shared" si="189"/>
        <v>6.0839773954361603E-3</v>
      </c>
      <c r="V3043" s="119">
        <f t="shared" si="187"/>
        <v>3.5417613514492881</v>
      </c>
    </row>
    <row r="3044" spans="2:22">
      <c r="B3044" s="21">
        <v>42928</v>
      </c>
      <c r="C3044" s="122" t="s">
        <v>126</v>
      </c>
      <c r="D3044" s="116">
        <v>192.43</v>
      </c>
      <c r="E3044" s="11">
        <v>193.54</v>
      </c>
      <c r="F3044" s="12">
        <v>1283855</v>
      </c>
      <c r="H3044" s="21">
        <v>43005</v>
      </c>
      <c r="I3044" s="122" t="s">
        <v>65</v>
      </c>
      <c r="J3044" s="117">
        <v>44.03</v>
      </c>
      <c r="K3044" s="96">
        <v>43.96</v>
      </c>
      <c r="L3044" s="12">
        <v>6998939</v>
      </c>
      <c r="N3044" s="113" t="str">
        <f t="shared" si="188"/>
        <v>42943GILD</v>
      </c>
      <c r="O3044" s="21">
        <v>42943</v>
      </c>
      <c r="P3044" s="122" t="s">
        <v>283</v>
      </c>
      <c r="Q3044" s="116">
        <v>75.430000000000007</v>
      </c>
      <c r="R3044" s="11">
        <v>74.959999999999994</v>
      </c>
      <c r="S3044" s="11">
        <v>13870979</v>
      </c>
      <c r="T3044" s="78">
        <f t="shared" si="186"/>
        <v>7226640.7999999998</v>
      </c>
      <c r="U3044" s="11">
        <f t="shared" si="189"/>
        <v>1.0325267728732169E-2</v>
      </c>
      <c r="V3044" s="119">
        <f t="shared" si="187"/>
        <v>3.5387444680439208</v>
      </c>
    </row>
    <row r="3045" spans="2:22">
      <c r="B3045" s="21">
        <v>42928</v>
      </c>
      <c r="C3045" s="122" t="s">
        <v>127</v>
      </c>
      <c r="D3045" s="116">
        <v>134.37</v>
      </c>
      <c r="E3045" s="11">
        <v>134.66</v>
      </c>
      <c r="F3045" s="12">
        <v>810626</v>
      </c>
      <c r="H3045" s="21">
        <v>43005</v>
      </c>
      <c r="I3045" s="122" t="s">
        <v>66</v>
      </c>
      <c r="J3045" s="117">
        <v>37.619999999999997</v>
      </c>
      <c r="K3045" s="96">
        <v>37.54</v>
      </c>
      <c r="L3045" s="12">
        <v>25981384</v>
      </c>
      <c r="N3045" s="113" t="str">
        <f t="shared" si="188"/>
        <v>42944GILD</v>
      </c>
      <c r="O3045" s="21">
        <v>42944</v>
      </c>
      <c r="P3045" s="122" t="s">
        <v>283</v>
      </c>
      <c r="Q3045" s="116">
        <v>75.010000000000005</v>
      </c>
      <c r="R3045" s="11">
        <v>75.94</v>
      </c>
      <c r="S3045" s="11">
        <v>8954646</v>
      </c>
      <c r="T3045" s="78">
        <f t="shared" si="186"/>
        <v>7501640.2666666666</v>
      </c>
      <c r="U3045" s="11">
        <f t="shared" si="189"/>
        <v>1.2988916873489527E-2</v>
      </c>
      <c r="V3045" s="119">
        <f t="shared" si="187"/>
        <v>3.5391919015905233</v>
      </c>
    </row>
    <row r="3046" spans="2:22">
      <c r="B3046" s="21">
        <v>42928</v>
      </c>
      <c r="C3046" s="122" t="s">
        <v>128</v>
      </c>
      <c r="D3046" s="116">
        <v>57.56</v>
      </c>
      <c r="E3046" s="11">
        <v>57.47</v>
      </c>
      <c r="F3046" s="12">
        <v>500301</v>
      </c>
      <c r="H3046" s="21">
        <v>43005</v>
      </c>
      <c r="I3046" s="122" t="s">
        <v>67</v>
      </c>
      <c r="J3046" s="117">
        <v>144.19999999999999</v>
      </c>
      <c r="K3046" s="96">
        <v>144.36000000000001</v>
      </c>
      <c r="L3046" s="12">
        <v>1567343</v>
      </c>
      <c r="N3046" s="113" t="str">
        <f t="shared" si="188"/>
        <v>42947GILD</v>
      </c>
      <c r="O3046" s="21">
        <v>42947</v>
      </c>
      <c r="P3046" s="122" t="s">
        <v>283</v>
      </c>
      <c r="Q3046" s="116">
        <v>76</v>
      </c>
      <c r="R3046" s="11">
        <v>76.09</v>
      </c>
      <c r="S3046" s="11">
        <v>7994072</v>
      </c>
      <c r="T3046" s="78">
        <f t="shared" si="186"/>
        <v>7628096.0333333332</v>
      </c>
      <c r="U3046" s="11">
        <f t="shared" si="189"/>
        <v>1.9732953847752155E-3</v>
      </c>
      <c r="V3046" s="119">
        <f t="shared" si="187"/>
        <v>3.5388019527363825</v>
      </c>
    </row>
    <row r="3047" spans="2:22">
      <c r="B3047" s="21">
        <v>42928</v>
      </c>
      <c r="C3047" s="122" t="s">
        <v>129</v>
      </c>
      <c r="D3047" s="116">
        <v>47.99</v>
      </c>
      <c r="E3047" s="11">
        <v>47.58</v>
      </c>
      <c r="F3047" s="12">
        <v>3218786</v>
      </c>
      <c r="H3047" s="21">
        <v>43005</v>
      </c>
      <c r="I3047" s="122" t="s">
        <v>68</v>
      </c>
      <c r="J3047" s="117">
        <v>56.15</v>
      </c>
      <c r="K3047" s="96">
        <v>56.65</v>
      </c>
      <c r="L3047" s="12">
        <v>2117923</v>
      </c>
      <c r="N3047" s="113" t="str">
        <f t="shared" si="188"/>
        <v>42948GILD</v>
      </c>
      <c r="O3047" s="21">
        <v>42948</v>
      </c>
      <c r="P3047" s="122" t="s">
        <v>283</v>
      </c>
      <c r="Q3047" s="116">
        <v>76.349999999999994</v>
      </c>
      <c r="R3047" s="11">
        <v>75.7</v>
      </c>
      <c r="S3047" s="11">
        <v>7296609</v>
      </c>
      <c r="T3047" s="78">
        <f t="shared" si="186"/>
        <v>7411676.333333333</v>
      </c>
      <c r="U3047" s="11">
        <f t="shared" si="189"/>
        <v>-5.138689745028336E-3</v>
      </c>
      <c r="V3047" s="119">
        <f t="shared" si="187"/>
        <v>3.5391293468154985</v>
      </c>
    </row>
    <row r="3048" spans="2:22">
      <c r="B3048" s="21">
        <v>42928</v>
      </c>
      <c r="C3048" s="122" t="s">
        <v>130</v>
      </c>
      <c r="D3048" s="116">
        <v>44.18</v>
      </c>
      <c r="E3048" s="11">
        <v>43.82</v>
      </c>
      <c r="F3048" s="12">
        <v>4783207</v>
      </c>
      <c r="H3048" s="21">
        <v>43005</v>
      </c>
      <c r="I3048" s="122" t="s">
        <v>69</v>
      </c>
      <c r="J3048" s="117">
        <v>21.12</v>
      </c>
      <c r="K3048" s="96">
        <v>21.26</v>
      </c>
      <c r="L3048" s="12">
        <v>3375206</v>
      </c>
      <c r="N3048" s="113" t="str">
        <f t="shared" si="188"/>
        <v>42949GILD</v>
      </c>
      <c r="O3048" s="21">
        <v>42949</v>
      </c>
      <c r="P3048" s="122" t="s">
        <v>283</v>
      </c>
      <c r="Q3048" s="116">
        <v>75.540000000000006</v>
      </c>
      <c r="R3048" s="11">
        <v>75.84</v>
      </c>
      <c r="S3048" s="11">
        <v>7086183</v>
      </c>
      <c r="T3048" s="78">
        <f t="shared" si="186"/>
        <v>7451848.4666666668</v>
      </c>
      <c r="U3048" s="11">
        <f t="shared" si="189"/>
        <v>1.8476975033631818E-3</v>
      </c>
      <c r="V3048" s="119">
        <f t="shared" si="187"/>
        <v>3.5369575471342385</v>
      </c>
    </row>
    <row r="3049" spans="2:22">
      <c r="B3049" s="21">
        <v>42928</v>
      </c>
      <c r="C3049" s="122" t="s">
        <v>131</v>
      </c>
      <c r="D3049" s="116">
        <v>143.25</v>
      </c>
      <c r="E3049" s="11">
        <v>143.72999999999999</v>
      </c>
      <c r="F3049" s="12">
        <v>949426</v>
      </c>
      <c r="H3049" s="21">
        <v>43005</v>
      </c>
      <c r="I3049" s="122" t="s">
        <v>70</v>
      </c>
      <c r="J3049" s="117">
        <v>89.27</v>
      </c>
      <c r="K3049" s="96">
        <v>88.05</v>
      </c>
      <c r="L3049" s="12">
        <v>1631639</v>
      </c>
      <c r="N3049" s="113" t="str">
        <f t="shared" si="188"/>
        <v>42950GILD</v>
      </c>
      <c r="O3049" s="21">
        <v>42950</v>
      </c>
      <c r="P3049" s="122" t="s">
        <v>283</v>
      </c>
      <c r="Q3049" s="116">
        <v>75.77</v>
      </c>
      <c r="R3049" s="11">
        <v>74.37</v>
      </c>
      <c r="S3049" s="11">
        <v>11161061</v>
      </c>
      <c r="T3049" s="78">
        <f t="shared" si="186"/>
        <v>7402992.4000000004</v>
      </c>
      <c r="U3049" s="11">
        <f t="shared" si="189"/>
        <v>-1.9573223231557472E-2</v>
      </c>
      <c r="V3049" s="119">
        <f t="shared" si="187"/>
        <v>3.5343023978991774</v>
      </c>
    </row>
    <row r="3050" spans="2:22">
      <c r="B3050" s="21">
        <v>42928</v>
      </c>
      <c r="C3050" s="122" t="s">
        <v>132</v>
      </c>
      <c r="D3050" s="116">
        <v>74.17</v>
      </c>
      <c r="E3050" s="11">
        <v>74.58</v>
      </c>
      <c r="F3050" s="12">
        <v>1024523</v>
      </c>
      <c r="H3050" s="21">
        <v>43005</v>
      </c>
      <c r="I3050" s="122" t="s">
        <v>71</v>
      </c>
      <c r="J3050" s="117">
        <v>39.29</v>
      </c>
      <c r="K3050" s="96">
        <v>38.130000000000003</v>
      </c>
      <c r="L3050" s="12">
        <v>1831959</v>
      </c>
      <c r="N3050" s="113" t="str">
        <f t="shared" si="188"/>
        <v>42951GILD</v>
      </c>
      <c r="O3050" s="21">
        <v>42951</v>
      </c>
      <c r="P3050" s="122" t="s">
        <v>283</v>
      </c>
      <c r="Q3050" s="116">
        <v>73.73</v>
      </c>
      <c r="R3050" s="11">
        <v>73.16</v>
      </c>
      <c r="S3050" s="11">
        <v>14960878</v>
      </c>
      <c r="T3050" s="78">
        <f t="shared" si="186"/>
        <v>7583456.7000000002</v>
      </c>
      <c r="U3050" s="11">
        <f t="shared" si="189"/>
        <v>-1.6403811192543975E-2</v>
      </c>
      <c r="V3050" s="119">
        <f t="shared" si="187"/>
        <v>3.5356970595568367</v>
      </c>
    </row>
    <row r="3051" spans="2:22">
      <c r="B3051" s="21">
        <v>42928</v>
      </c>
      <c r="C3051" s="122" t="s">
        <v>133</v>
      </c>
      <c r="D3051" s="116">
        <v>118.63</v>
      </c>
      <c r="E3051" s="11">
        <v>119.06</v>
      </c>
      <c r="F3051" s="12">
        <v>459144</v>
      </c>
      <c r="H3051" s="21">
        <v>43005</v>
      </c>
      <c r="I3051" s="122" t="s">
        <v>72</v>
      </c>
      <c r="J3051" s="117">
        <v>339.58334000000002</v>
      </c>
      <c r="K3051" s="96">
        <v>341.36</v>
      </c>
      <c r="L3051" s="12">
        <v>636413.98699999996</v>
      </c>
      <c r="N3051" s="113" t="str">
        <f t="shared" si="188"/>
        <v>42954GILD</v>
      </c>
      <c r="O3051" s="21">
        <v>42954</v>
      </c>
      <c r="P3051" s="122" t="s">
        <v>283</v>
      </c>
      <c r="Q3051" s="116">
        <v>72.8</v>
      </c>
      <c r="R3051" s="11">
        <v>73.44</v>
      </c>
      <c r="S3051" s="11">
        <v>7556523</v>
      </c>
      <c r="T3051" s="78">
        <f t="shared" si="186"/>
        <v>7918876.7666666666</v>
      </c>
      <c r="U3051" s="11">
        <f t="shared" si="189"/>
        <v>3.8199227895700807E-3</v>
      </c>
      <c r="V3051" s="119">
        <f t="shared" si="187"/>
        <v>3.5376657760507246</v>
      </c>
    </row>
    <row r="3052" spans="2:22">
      <c r="B3052" s="21">
        <v>42928</v>
      </c>
      <c r="C3052" s="122" t="s">
        <v>134</v>
      </c>
      <c r="D3052" s="116">
        <v>58.59</v>
      </c>
      <c r="E3052" s="11">
        <v>61.02</v>
      </c>
      <c r="F3052" s="12">
        <v>10107139</v>
      </c>
      <c r="H3052" s="21">
        <v>43005</v>
      </c>
      <c r="I3052" s="122" t="s">
        <v>73</v>
      </c>
      <c r="J3052" s="117">
        <v>124.58</v>
      </c>
      <c r="K3052" s="96">
        <v>123.37</v>
      </c>
      <c r="L3052" s="12">
        <v>424750</v>
      </c>
      <c r="N3052" s="113" t="str">
        <f t="shared" si="188"/>
        <v>42955GILD</v>
      </c>
      <c r="O3052" s="21">
        <v>42955</v>
      </c>
      <c r="P3052" s="122" t="s">
        <v>283</v>
      </c>
      <c r="Q3052" s="116">
        <v>73.42</v>
      </c>
      <c r="R3052" s="11">
        <v>73.27</v>
      </c>
      <c r="S3052" s="11">
        <v>7943896</v>
      </c>
      <c r="T3052" s="78">
        <f t="shared" si="186"/>
        <v>8007856.9000000004</v>
      </c>
      <c r="U3052" s="11">
        <f t="shared" si="189"/>
        <v>-2.3174981403625899E-3</v>
      </c>
      <c r="V3052" s="119">
        <f t="shared" si="187"/>
        <v>3.5359254187993847</v>
      </c>
    </row>
    <row r="3053" spans="2:22">
      <c r="B3053" s="21">
        <v>42928</v>
      </c>
      <c r="C3053" s="122" t="s">
        <v>135</v>
      </c>
      <c r="D3053" s="116">
        <v>187.63</v>
      </c>
      <c r="E3053" s="11">
        <v>186.97</v>
      </c>
      <c r="F3053" s="12">
        <v>523950</v>
      </c>
      <c r="H3053" s="21">
        <v>43006</v>
      </c>
      <c r="I3053" s="122" t="s">
        <v>24</v>
      </c>
      <c r="J3053" s="117">
        <v>29.97</v>
      </c>
      <c r="K3053" s="96">
        <v>29.95</v>
      </c>
      <c r="L3053" s="12">
        <v>4452160</v>
      </c>
      <c r="N3053" s="113" t="str">
        <f t="shared" si="188"/>
        <v>42956GILD</v>
      </c>
      <c r="O3053" s="21">
        <v>42956</v>
      </c>
      <c r="P3053" s="122" t="s">
        <v>283</v>
      </c>
      <c r="Q3053" s="116">
        <v>72.83</v>
      </c>
      <c r="R3053" s="11">
        <v>73.900000000000006</v>
      </c>
      <c r="S3053" s="11">
        <v>12054582</v>
      </c>
      <c r="T3053" s="78">
        <f t="shared" si="186"/>
        <v>8059952.5</v>
      </c>
      <c r="U3053" s="11">
        <f t="shared" si="189"/>
        <v>8.5615797822838E-3</v>
      </c>
      <c r="V3053" s="119">
        <f t="shared" si="187"/>
        <v>3.5372414681537885</v>
      </c>
    </row>
    <row r="3054" spans="2:22">
      <c r="B3054" s="21">
        <v>42928</v>
      </c>
      <c r="C3054" s="122" t="s">
        <v>136</v>
      </c>
      <c r="D3054" s="116">
        <v>243</v>
      </c>
      <c r="E3054" s="11">
        <v>246.42</v>
      </c>
      <c r="F3054" s="12">
        <v>2771047</v>
      </c>
      <c r="H3054" s="21">
        <v>43006</v>
      </c>
      <c r="I3054" s="122" t="s">
        <v>25</v>
      </c>
      <c r="J3054" s="117">
        <v>40.479999999999997</v>
      </c>
      <c r="K3054" s="96">
        <v>40.58</v>
      </c>
      <c r="L3054" s="12">
        <v>9646170</v>
      </c>
      <c r="N3054" s="113" t="str">
        <f t="shared" si="188"/>
        <v>42957GILD</v>
      </c>
      <c r="O3054" s="21">
        <v>42957</v>
      </c>
      <c r="P3054" s="122" t="s">
        <v>283</v>
      </c>
      <c r="Q3054" s="116">
        <v>73.52</v>
      </c>
      <c r="R3054" s="11">
        <v>72.7</v>
      </c>
      <c r="S3054" s="11">
        <v>8812963</v>
      </c>
      <c r="T3054" s="78">
        <f t="shared" si="186"/>
        <v>8145706.5999999996</v>
      </c>
      <c r="U3054" s="11">
        <f t="shared" si="189"/>
        <v>-1.63714434146825E-2</v>
      </c>
      <c r="V3054" s="119">
        <f t="shared" si="187"/>
        <v>3.537639880681049</v>
      </c>
    </row>
    <row r="3055" spans="2:22">
      <c r="B3055" s="21">
        <v>42928</v>
      </c>
      <c r="C3055" s="122" t="s">
        <v>137</v>
      </c>
      <c r="D3055" s="116">
        <v>92.25</v>
      </c>
      <c r="E3055" s="11">
        <v>93.22</v>
      </c>
      <c r="F3055" s="12">
        <v>691289</v>
      </c>
      <c r="H3055" s="21">
        <v>43006</v>
      </c>
      <c r="I3055" s="122" t="s">
        <v>26</v>
      </c>
      <c r="J3055" s="117">
        <v>941.36</v>
      </c>
      <c r="K3055" s="96">
        <v>949.5</v>
      </c>
      <c r="L3055" s="12">
        <v>1020312</v>
      </c>
      <c r="N3055" s="113" t="str">
        <f t="shared" si="188"/>
        <v>42958GILD</v>
      </c>
      <c r="O3055" s="21">
        <v>42958</v>
      </c>
      <c r="P3055" s="122" t="s">
        <v>283</v>
      </c>
      <c r="Q3055" s="116">
        <v>72.52</v>
      </c>
      <c r="R3055" s="11">
        <v>72.400000000000006</v>
      </c>
      <c r="S3055" s="11">
        <v>7029745</v>
      </c>
      <c r="T3055" s="78">
        <f t="shared" ref="T3055:T3118" si="190">AVERAGE(S3025:S3054)</f>
        <v>8254684.166666667</v>
      </c>
      <c r="U3055" s="11">
        <f t="shared" si="189"/>
        <v>-4.1350851478029905E-3</v>
      </c>
      <c r="V3055" s="119">
        <f t="shared" ref="V3055:V3118" si="191">_xlfn.STDEV.S(U3025:U3054)*(250)^0.5</f>
        <v>3.5376511932549355</v>
      </c>
    </row>
    <row r="3056" spans="2:22">
      <c r="B3056" s="21">
        <v>42928</v>
      </c>
      <c r="C3056" s="122" t="s">
        <v>138</v>
      </c>
      <c r="D3056" s="116">
        <v>78.45</v>
      </c>
      <c r="E3056" s="11">
        <v>78.52</v>
      </c>
      <c r="F3056" s="12">
        <v>785715</v>
      </c>
      <c r="H3056" s="21">
        <v>43006</v>
      </c>
      <c r="I3056" s="122" t="s">
        <v>27</v>
      </c>
      <c r="J3056" s="117">
        <v>956.25</v>
      </c>
      <c r="K3056" s="96">
        <v>964.81</v>
      </c>
      <c r="L3056" s="12">
        <v>1400931</v>
      </c>
      <c r="N3056" s="113" t="str">
        <f t="shared" si="188"/>
        <v>42961GILD</v>
      </c>
      <c r="O3056" s="21">
        <v>42961</v>
      </c>
      <c r="P3056" s="122" t="s">
        <v>283</v>
      </c>
      <c r="Q3056" s="116">
        <v>72.87</v>
      </c>
      <c r="R3056" s="11">
        <v>72.81</v>
      </c>
      <c r="S3056" s="11">
        <v>4952756</v>
      </c>
      <c r="T3056" s="78">
        <f t="shared" si="190"/>
        <v>8229093.0333333332</v>
      </c>
      <c r="U3056" s="11">
        <f t="shared" si="189"/>
        <v>5.6470090149489281E-3</v>
      </c>
      <c r="V3056" s="119">
        <f t="shared" si="191"/>
        <v>3.5399415550797566</v>
      </c>
    </row>
    <row r="3057" spans="2:22">
      <c r="B3057" s="21">
        <v>42928</v>
      </c>
      <c r="C3057" s="122" t="s">
        <v>139</v>
      </c>
      <c r="D3057" s="116">
        <v>84.28</v>
      </c>
      <c r="E3057" s="11">
        <v>84.82</v>
      </c>
      <c r="F3057" s="12">
        <v>4629141</v>
      </c>
      <c r="H3057" s="21">
        <v>43006</v>
      </c>
      <c r="I3057" s="122" t="s">
        <v>28</v>
      </c>
      <c r="J3057" s="117">
        <v>93.94</v>
      </c>
      <c r="K3057" s="96">
        <v>95.19</v>
      </c>
      <c r="L3057" s="12">
        <v>835196</v>
      </c>
      <c r="N3057" s="113" t="str">
        <f t="shared" si="188"/>
        <v>42962GILD</v>
      </c>
      <c r="O3057" s="21">
        <v>42962</v>
      </c>
      <c r="P3057" s="122" t="s">
        <v>283</v>
      </c>
      <c r="Q3057" s="116">
        <v>73</v>
      </c>
      <c r="R3057" s="11">
        <v>73.12</v>
      </c>
      <c r="S3057" s="11">
        <v>5212091</v>
      </c>
      <c r="T3057" s="78">
        <f t="shared" si="190"/>
        <v>8167389.2666666666</v>
      </c>
      <c r="U3057" s="11">
        <f t="shared" si="189"/>
        <v>4.2486187392750049E-3</v>
      </c>
      <c r="V3057" s="119">
        <f t="shared" si="191"/>
        <v>3.5362532551873427</v>
      </c>
    </row>
    <row r="3058" spans="2:22">
      <c r="B3058" s="21">
        <v>42928</v>
      </c>
      <c r="C3058" s="122" t="s">
        <v>140</v>
      </c>
      <c r="D3058" s="116">
        <v>200.25</v>
      </c>
      <c r="E3058" s="11">
        <v>198.18</v>
      </c>
      <c r="F3058" s="12">
        <v>355691</v>
      </c>
      <c r="H3058" s="21">
        <v>43006</v>
      </c>
      <c r="I3058" s="122" t="s">
        <v>29</v>
      </c>
      <c r="J3058" s="117">
        <v>94.19</v>
      </c>
      <c r="K3058" s="96">
        <v>93.94</v>
      </c>
      <c r="L3058" s="12">
        <v>1179306</v>
      </c>
      <c r="N3058" s="113" t="str">
        <f t="shared" si="188"/>
        <v>42963GILD</v>
      </c>
      <c r="O3058" s="21">
        <v>42963</v>
      </c>
      <c r="P3058" s="122" t="s">
        <v>283</v>
      </c>
      <c r="Q3058" s="116">
        <v>73.19</v>
      </c>
      <c r="R3058" s="11">
        <v>73.349999999999994</v>
      </c>
      <c r="S3058" s="11">
        <v>5237298</v>
      </c>
      <c r="T3058" s="78">
        <f t="shared" si="190"/>
        <v>8226014</v>
      </c>
      <c r="U3058" s="11">
        <f t="shared" si="189"/>
        <v>3.1405774430960519E-3</v>
      </c>
      <c r="V3058" s="119">
        <f t="shared" si="191"/>
        <v>0.14821594694604875</v>
      </c>
    </row>
    <row r="3059" spans="2:22">
      <c r="B3059" s="21">
        <v>42928</v>
      </c>
      <c r="C3059" s="122" t="s">
        <v>141</v>
      </c>
      <c r="D3059" s="116">
        <v>501.97</v>
      </c>
      <c r="E3059" s="11">
        <v>493.15</v>
      </c>
      <c r="F3059" s="12">
        <v>693362</v>
      </c>
      <c r="H3059" s="21">
        <v>43006</v>
      </c>
      <c r="I3059" s="122" t="s">
        <v>30</v>
      </c>
      <c r="J3059" s="117">
        <v>29.57</v>
      </c>
      <c r="K3059" s="96">
        <v>29.52</v>
      </c>
      <c r="L3059" s="12">
        <v>3359594</v>
      </c>
      <c r="N3059" s="113" t="str">
        <f t="shared" si="188"/>
        <v>42964GILD</v>
      </c>
      <c r="O3059" s="21">
        <v>42964</v>
      </c>
      <c r="P3059" s="122" t="s">
        <v>283</v>
      </c>
      <c r="Q3059" s="116">
        <v>73.09</v>
      </c>
      <c r="R3059" s="11">
        <v>72.34</v>
      </c>
      <c r="S3059" s="11">
        <v>9065427</v>
      </c>
      <c r="T3059" s="78">
        <f t="shared" si="190"/>
        <v>8159938.7333333334</v>
      </c>
      <c r="U3059" s="11">
        <f t="shared" si="189"/>
        <v>-1.3865278065038742E-2</v>
      </c>
      <c r="V3059" s="119">
        <f t="shared" si="191"/>
        <v>0.14829598122700408</v>
      </c>
    </row>
    <row r="3060" spans="2:22">
      <c r="B3060" s="21">
        <v>42928</v>
      </c>
      <c r="C3060" s="122" t="s">
        <v>142</v>
      </c>
      <c r="D3060" s="116">
        <v>206.95</v>
      </c>
      <c r="E3060" s="11">
        <v>206.44</v>
      </c>
      <c r="F3060" s="12">
        <v>2817350</v>
      </c>
      <c r="H3060" s="21">
        <v>43006</v>
      </c>
      <c r="I3060" s="122" t="s">
        <v>31</v>
      </c>
      <c r="J3060" s="117">
        <v>53.95</v>
      </c>
      <c r="K3060" s="96">
        <v>54.04</v>
      </c>
      <c r="L3060" s="12">
        <v>476892</v>
      </c>
      <c r="N3060" s="113" t="str">
        <f t="shared" si="188"/>
        <v>42965GILD</v>
      </c>
      <c r="O3060" s="21">
        <v>42965</v>
      </c>
      <c r="P3060" s="122" t="s">
        <v>283</v>
      </c>
      <c r="Q3060" s="116">
        <v>72.319999999999993</v>
      </c>
      <c r="R3060" s="11">
        <v>72.11</v>
      </c>
      <c r="S3060" s="11">
        <v>6052601</v>
      </c>
      <c r="T3060" s="78">
        <f t="shared" si="190"/>
        <v>8195818.5</v>
      </c>
      <c r="U3060" s="11">
        <f t="shared" si="189"/>
        <v>-3.1844955952838104E-3</v>
      </c>
      <c r="V3060" s="119">
        <f t="shared" si="191"/>
        <v>0.14209046831165437</v>
      </c>
    </row>
    <row r="3061" spans="2:22">
      <c r="B3061" s="21">
        <v>42928</v>
      </c>
      <c r="C3061" s="122" t="s">
        <v>143</v>
      </c>
      <c r="D3061" s="116">
        <v>24.42</v>
      </c>
      <c r="E3061" s="11">
        <v>24.35</v>
      </c>
      <c r="F3061" s="12">
        <v>68708652</v>
      </c>
      <c r="H3061" s="21">
        <v>43006</v>
      </c>
      <c r="I3061" s="122" t="s">
        <v>32</v>
      </c>
      <c r="J3061" s="117">
        <v>235</v>
      </c>
      <c r="K3061" s="96">
        <v>235.47</v>
      </c>
      <c r="L3061" s="12">
        <v>2121841</v>
      </c>
      <c r="N3061" s="113" t="str">
        <f t="shared" si="188"/>
        <v>42968GILD</v>
      </c>
      <c r="O3061" s="21">
        <v>42968</v>
      </c>
      <c r="P3061" s="122" t="s">
        <v>283</v>
      </c>
      <c r="Q3061" s="116">
        <v>72.08</v>
      </c>
      <c r="R3061" s="11">
        <v>72.599999999999994</v>
      </c>
      <c r="S3061" s="11">
        <v>5531782</v>
      </c>
      <c r="T3061" s="78">
        <f t="shared" si="190"/>
        <v>8179711.9666666668</v>
      </c>
      <c r="U3061" s="11">
        <f t="shared" si="189"/>
        <v>6.7721909020820774E-3</v>
      </c>
      <c r="V3061" s="119">
        <f t="shared" si="191"/>
        <v>0.14205384401369067</v>
      </c>
    </row>
    <row r="3062" spans="2:22">
      <c r="B3062" s="21">
        <v>42928</v>
      </c>
      <c r="C3062" s="122" t="s">
        <v>144</v>
      </c>
      <c r="D3062" s="116">
        <v>60.79</v>
      </c>
      <c r="E3062" s="11">
        <v>61.28</v>
      </c>
      <c r="F3062" s="12">
        <v>1505472</v>
      </c>
      <c r="H3062" s="21">
        <v>43006</v>
      </c>
      <c r="I3062" s="122" t="s">
        <v>33</v>
      </c>
      <c r="J3062" s="117">
        <v>33.25</v>
      </c>
      <c r="K3062" s="96">
        <v>33.06</v>
      </c>
      <c r="L3062" s="12">
        <v>2499319</v>
      </c>
      <c r="N3062" s="113" t="str">
        <f t="shared" si="188"/>
        <v>42969GILD</v>
      </c>
      <c r="O3062" s="21">
        <v>42969</v>
      </c>
      <c r="P3062" s="122" t="s">
        <v>283</v>
      </c>
      <c r="Q3062" s="116">
        <v>72.66</v>
      </c>
      <c r="R3062" s="11">
        <v>73.34</v>
      </c>
      <c r="S3062" s="11">
        <v>4729252</v>
      </c>
      <c r="T3062" s="78">
        <f t="shared" si="190"/>
        <v>8147907.7333333334</v>
      </c>
      <c r="U3062" s="11">
        <f t="shared" si="189"/>
        <v>1.0141240812429684E-2</v>
      </c>
      <c r="V3062" s="119">
        <f t="shared" si="191"/>
        <v>0.14288694878099936</v>
      </c>
    </row>
    <row r="3063" spans="2:22">
      <c r="B3063" s="21">
        <v>42928</v>
      </c>
      <c r="C3063" s="122" t="s">
        <v>145</v>
      </c>
      <c r="D3063" s="116">
        <v>45.24</v>
      </c>
      <c r="E3063" s="11">
        <v>45.43</v>
      </c>
      <c r="F3063" s="12">
        <v>2548698</v>
      </c>
      <c r="H3063" s="21">
        <v>43006</v>
      </c>
      <c r="I3063" s="122" t="s">
        <v>34</v>
      </c>
      <c r="J3063" s="117">
        <v>179.93</v>
      </c>
      <c r="K3063" s="96">
        <v>180.08</v>
      </c>
      <c r="L3063" s="12">
        <v>602615</v>
      </c>
      <c r="N3063" s="113" t="str">
        <f t="shared" si="188"/>
        <v>42970GILD</v>
      </c>
      <c r="O3063" s="21">
        <v>42970</v>
      </c>
      <c r="P3063" s="122" t="s">
        <v>283</v>
      </c>
      <c r="Q3063" s="116">
        <v>73.27</v>
      </c>
      <c r="R3063" s="11">
        <v>73.739999999999995</v>
      </c>
      <c r="S3063" s="11">
        <v>6499314</v>
      </c>
      <c r="T3063" s="78">
        <f t="shared" si="190"/>
        <v>8090793.2999999998</v>
      </c>
      <c r="U3063" s="11">
        <f t="shared" si="189"/>
        <v>5.4392301628184382E-3</v>
      </c>
      <c r="V3063" s="119">
        <f t="shared" si="191"/>
        <v>0.14499424128011784</v>
      </c>
    </row>
    <row r="3064" spans="2:22">
      <c r="B3064" s="21">
        <v>42928</v>
      </c>
      <c r="C3064" s="122" t="s">
        <v>146</v>
      </c>
      <c r="D3064" s="116">
        <v>54.1</v>
      </c>
      <c r="E3064" s="11">
        <v>53.3</v>
      </c>
      <c r="F3064" s="12">
        <v>3989718</v>
      </c>
      <c r="H3064" s="21">
        <v>43006</v>
      </c>
      <c r="I3064" s="122" t="s">
        <v>35</v>
      </c>
      <c r="J3064" s="117">
        <v>45.7</v>
      </c>
      <c r="K3064" s="96">
        <v>45.83</v>
      </c>
      <c r="L3064" s="12">
        <v>12198121</v>
      </c>
      <c r="N3064" s="113" t="str">
        <f t="shared" si="188"/>
        <v>42971GILD</v>
      </c>
      <c r="O3064" s="21">
        <v>42971</v>
      </c>
      <c r="P3064" s="122" t="s">
        <v>283</v>
      </c>
      <c r="Q3064" s="116">
        <v>73.87</v>
      </c>
      <c r="R3064" s="11">
        <v>74.02</v>
      </c>
      <c r="S3064" s="11">
        <v>4929321</v>
      </c>
      <c r="T3064" s="78">
        <f t="shared" si="190"/>
        <v>8121262.2666666666</v>
      </c>
      <c r="U3064" s="11">
        <f t="shared" si="189"/>
        <v>3.7899341520113983E-3</v>
      </c>
      <c r="V3064" s="119">
        <f t="shared" si="191"/>
        <v>0.14474290822117264</v>
      </c>
    </row>
    <row r="3065" spans="2:22">
      <c r="B3065" s="21">
        <v>42928</v>
      </c>
      <c r="C3065" s="122" t="s">
        <v>147</v>
      </c>
      <c r="D3065" s="116">
        <v>317.86</v>
      </c>
      <c r="E3065" s="11">
        <v>318.83</v>
      </c>
      <c r="F3065" s="12">
        <v>307603</v>
      </c>
      <c r="H3065" s="21">
        <v>43006</v>
      </c>
      <c r="I3065" s="122" t="s">
        <v>36</v>
      </c>
      <c r="J3065" s="117">
        <v>96.95</v>
      </c>
      <c r="K3065" s="96">
        <v>97.01</v>
      </c>
      <c r="L3065" s="12">
        <v>1030459</v>
      </c>
      <c r="N3065" s="113" t="str">
        <f t="shared" si="188"/>
        <v>42972GILD</v>
      </c>
      <c r="O3065" s="21">
        <v>42972</v>
      </c>
      <c r="P3065" s="122" t="s">
        <v>283</v>
      </c>
      <c r="Q3065" s="116">
        <v>74.23</v>
      </c>
      <c r="R3065" s="11">
        <v>73.790000000000006</v>
      </c>
      <c r="S3065" s="11">
        <v>3729031</v>
      </c>
      <c r="T3065" s="78">
        <f t="shared" si="190"/>
        <v>8034442.1333333338</v>
      </c>
      <c r="U3065" s="11">
        <f t="shared" si="189"/>
        <v>-3.1121058877345248E-3</v>
      </c>
      <c r="V3065" s="119">
        <f t="shared" si="191"/>
        <v>0.14221608081452944</v>
      </c>
    </row>
    <row r="3066" spans="2:22">
      <c r="B3066" s="21">
        <v>42928</v>
      </c>
      <c r="C3066" s="122" t="s">
        <v>148</v>
      </c>
      <c r="D3066" s="116">
        <v>197.48</v>
      </c>
      <c r="E3066" s="11">
        <v>198.15</v>
      </c>
      <c r="F3066" s="12">
        <v>1075717</v>
      </c>
      <c r="H3066" s="21">
        <v>43006</v>
      </c>
      <c r="I3066" s="122" t="s">
        <v>37</v>
      </c>
      <c r="J3066" s="117">
        <v>13.78</v>
      </c>
      <c r="K3066" s="96">
        <v>13.87</v>
      </c>
      <c r="L3066" s="12">
        <v>15272894</v>
      </c>
      <c r="N3066" s="113" t="str">
        <f t="shared" si="188"/>
        <v>42975GILD</v>
      </c>
      <c r="O3066" s="21">
        <v>42975</v>
      </c>
      <c r="P3066" s="122" t="s">
        <v>283</v>
      </c>
      <c r="Q3066" s="116">
        <v>74.900000000000006</v>
      </c>
      <c r="R3066" s="11">
        <v>74.69</v>
      </c>
      <c r="S3066" s="11">
        <v>18800009</v>
      </c>
      <c r="T3066" s="78">
        <f t="shared" si="190"/>
        <v>7984255.7000000002</v>
      </c>
      <c r="U3066" s="11">
        <f t="shared" si="189"/>
        <v>1.2122993298699824E-2</v>
      </c>
      <c r="V3066" s="119">
        <f t="shared" si="191"/>
        <v>0.14278458669015859</v>
      </c>
    </row>
    <row r="3067" spans="2:22">
      <c r="B3067" s="21">
        <v>42928</v>
      </c>
      <c r="C3067" s="122" t="s">
        <v>149</v>
      </c>
      <c r="D3067" s="116">
        <v>45.53</v>
      </c>
      <c r="E3067" s="11">
        <v>45.98</v>
      </c>
      <c r="F3067" s="12">
        <v>3117155</v>
      </c>
      <c r="H3067" s="21">
        <v>43006</v>
      </c>
      <c r="I3067" s="122" t="s">
        <v>38</v>
      </c>
      <c r="J3067" s="117">
        <v>25.14</v>
      </c>
      <c r="K3067" s="96">
        <v>24.49</v>
      </c>
      <c r="L3067" s="12">
        <v>6517237</v>
      </c>
      <c r="N3067" s="113" t="str">
        <f t="shared" si="188"/>
        <v>42976GILD</v>
      </c>
      <c r="O3067" s="21">
        <v>42976</v>
      </c>
      <c r="P3067" s="122" t="s">
        <v>283</v>
      </c>
      <c r="Q3067" s="116">
        <v>74.290000000000006</v>
      </c>
      <c r="R3067" s="11">
        <v>75.739999999999995</v>
      </c>
      <c r="S3067" s="11">
        <v>10688590</v>
      </c>
      <c r="T3067" s="78">
        <f t="shared" si="190"/>
        <v>8357175.2333333334</v>
      </c>
      <c r="U3067" s="11">
        <f t="shared" si="189"/>
        <v>1.3960208104673376E-2</v>
      </c>
      <c r="V3067" s="119">
        <f t="shared" si="191"/>
        <v>0.14481505172767684</v>
      </c>
    </row>
    <row r="3068" spans="2:22">
      <c r="B3068" s="21">
        <v>42928</v>
      </c>
      <c r="C3068" s="122" t="s">
        <v>150</v>
      </c>
      <c r="D3068" s="116">
        <v>37.770000000000003</v>
      </c>
      <c r="E3068" s="11">
        <v>37.369999999999997</v>
      </c>
      <c r="F3068" s="12">
        <v>3268809</v>
      </c>
      <c r="H3068" s="21">
        <v>43006</v>
      </c>
      <c r="I3068" s="122" t="s">
        <v>39</v>
      </c>
      <c r="J3068" s="117">
        <v>77.83</v>
      </c>
      <c r="K3068" s="96">
        <v>79.099999999999994</v>
      </c>
      <c r="L3068" s="12">
        <v>1928050</v>
      </c>
      <c r="N3068" s="113" t="str">
        <f t="shared" si="188"/>
        <v>42977GILD</v>
      </c>
      <c r="O3068" s="21">
        <v>42977</v>
      </c>
      <c r="P3068" s="122" t="s">
        <v>283</v>
      </c>
      <c r="Q3068" s="116">
        <v>75.819999999999993</v>
      </c>
      <c r="R3068" s="11">
        <v>81.23</v>
      </c>
      <c r="S3068" s="11">
        <v>35927090</v>
      </c>
      <c r="T3068" s="78">
        <f t="shared" si="190"/>
        <v>8510239.333333334</v>
      </c>
      <c r="U3068" s="11">
        <f t="shared" si="189"/>
        <v>6.9978214589213938E-2</v>
      </c>
      <c r="V3068" s="119">
        <f t="shared" si="191"/>
        <v>0.14821704829313326</v>
      </c>
    </row>
    <row r="3069" spans="2:22">
      <c r="B3069" s="21">
        <v>42928</v>
      </c>
      <c r="C3069" s="122" t="s">
        <v>151</v>
      </c>
      <c r="D3069" s="116">
        <v>274.14999999999998</v>
      </c>
      <c r="E3069" s="11">
        <v>275.08</v>
      </c>
      <c r="F3069" s="12">
        <v>1406511</v>
      </c>
      <c r="H3069" s="21">
        <v>43006</v>
      </c>
      <c r="I3069" s="122" t="s">
        <v>40</v>
      </c>
      <c r="J3069" s="117">
        <v>69.81</v>
      </c>
      <c r="K3069" s="96">
        <v>70.58</v>
      </c>
      <c r="L3069" s="12">
        <v>1152319</v>
      </c>
      <c r="N3069" s="113" t="str">
        <f t="shared" si="188"/>
        <v>42978GILD</v>
      </c>
      <c r="O3069" s="21">
        <v>42978</v>
      </c>
      <c r="P3069" s="122" t="s">
        <v>283</v>
      </c>
      <c r="Q3069" s="116">
        <v>81.5</v>
      </c>
      <c r="R3069" s="11">
        <v>83.71</v>
      </c>
      <c r="S3069" s="11">
        <v>30895655</v>
      </c>
      <c r="T3069" s="78">
        <f t="shared" si="190"/>
        <v>9430728.666666666</v>
      </c>
      <c r="U3069" s="11">
        <f t="shared" si="189"/>
        <v>3.0073807609102391E-2</v>
      </c>
      <c r="V3069" s="119">
        <f t="shared" si="191"/>
        <v>0.24449451454371302</v>
      </c>
    </row>
    <row r="3070" spans="2:22">
      <c r="B3070" s="21">
        <v>42928</v>
      </c>
      <c r="C3070" s="122" t="s">
        <v>152</v>
      </c>
      <c r="D3070" s="116">
        <v>51.21</v>
      </c>
      <c r="E3070" s="11">
        <v>51.45</v>
      </c>
      <c r="F3070" s="12">
        <v>3053699</v>
      </c>
      <c r="H3070" s="21">
        <v>43006</v>
      </c>
      <c r="I3070" s="122" t="s">
        <v>41</v>
      </c>
      <c r="J3070" s="117">
        <v>27.66</v>
      </c>
      <c r="K3070" s="96">
        <v>27.85</v>
      </c>
      <c r="L3070" s="12">
        <v>3178842</v>
      </c>
      <c r="N3070" s="113" t="str">
        <f t="shared" si="188"/>
        <v>42979GILD</v>
      </c>
      <c r="O3070" s="21">
        <v>42979</v>
      </c>
      <c r="P3070" s="122" t="s">
        <v>283</v>
      </c>
      <c r="Q3070" s="117">
        <v>83.36</v>
      </c>
      <c r="R3070" s="96">
        <v>83.75</v>
      </c>
      <c r="S3070" s="11">
        <v>14311629</v>
      </c>
      <c r="T3070" s="78">
        <f t="shared" si="190"/>
        <v>10151537.5</v>
      </c>
      <c r="U3070" s="11">
        <f t="shared" si="189"/>
        <v>4.7772603321080703E-4</v>
      </c>
      <c r="V3070" s="119">
        <f t="shared" si="191"/>
        <v>0.25565425519252605</v>
      </c>
    </row>
    <row r="3071" spans="2:22">
      <c r="B3071" s="21">
        <v>42928</v>
      </c>
      <c r="C3071" s="122" t="s">
        <v>153</v>
      </c>
      <c r="D3071" s="116">
        <v>433.5</v>
      </c>
      <c r="E3071" s="11">
        <v>435.29</v>
      </c>
      <c r="F3071" s="12">
        <v>468611</v>
      </c>
      <c r="H3071" s="21">
        <v>43006</v>
      </c>
      <c r="I3071" s="122" t="s">
        <v>42</v>
      </c>
      <c r="J3071" s="117">
        <v>160.72</v>
      </c>
      <c r="K3071" s="96">
        <v>162.36000000000001</v>
      </c>
      <c r="L3071" s="12">
        <v>4614080</v>
      </c>
      <c r="N3071" s="113" t="str">
        <f t="shared" si="188"/>
        <v>42983GILD</v>
      </c>
      <c r="O3071" s="21">
        <v>42983</v>
      </c>
      <c r="P3071" s="122" t="s">
        <v>283</v>
      </c>
      <c r="Q3071" s="117">
        <v>83.24</v>
      </c>
      <c r="R3071" s="96">
        <v>82.56</v>
      </c>
      <c r="S3071" s="11">
        <v>13738483</v>
      </c>
      <c r="T3071" s="78">
        <f t="shared" si="190"/>
        <v>10332791.1</v>
      </c>
      <c r="U3071" s="11">
        <f t="shared" si="189"/>
        <v>-1.4310868971923163E-2</v>
      </c>
      <c r="V3071" s="119">
        <f t="shared" si="191"/>
        <v>0.25589915383453776</v>
      </c>
    </row>
    <row r="3072" spans="2:22">
      <c r="B3072" s="21">
        <v>42928</v>
      </c>
      <c r="C3072" s="122" t="s">
        <v>154</v>
      </c>
      <c r="D3072" s="116">
        <v>41.84</v>
      </c>
      <c r="E3072" s="11">
        <v>41.96</v>
      </c>
      <c r="F3072" s="12">
        <v>1930691</v>
      </c>
      <c r="H3072" s="21">
        <v>43006</v>
      </c>
      <c r="I3072" s="122" t="s">
        <v>43</v>
      </c>
      <c r="J3072" s="117">
        <v>47.14</v>
      </c>
      <c r="K3072" s="96">
        <v>46.54</v>
      </c>
      <c r="L3072" s="12">
        <v>6830822</v>
      </c>
      <c r="N3072" s="113" t="str">
        <f t="shared" si="188"/>
        <v>42984GILD</v>
      </c>
      <c r="O3072" s="21">
        <v>42984</v>
      </c>
      <c r="P3072" s="122" t="s">
        <v>283</v>
      </c>
      <c r="Q3072" s="117">
        <v>82.85</v>
      </c>
      <c r="R3072" s="96">
        <v>82.95</v>
      </c>
      <c r="S3072" s="11">
        <v>10694595</v>
      </c>
      <c r="T3072" s="78">
        <f t="shared" si="190"/>
        <v>10492632.466666667</v>
      </c>
      <c r="U3072" s="11">
        <f t="shared" si="189"/>
        <v>4.7127149032009296E-3</v>
      </c>
      <c r="V3072" s="119">
        <f t="shared" si="191"/>
        <v>0.26104079235509775</v>
      </c>
    </row>
    <row r="3073" spans="2:22">
      <c r="B3073" s="21">
        <v>42928</v>
      </c>
      <c r="C3073" s="122" t="s">
        <v>155</v>
      </c>
      <c r="D3073" s="116">
        <v>55.64</v>
      </c>
      <c r="E3073" s="11">
        <v>55.04</v>
      </c>
      <c r="F3073" s="12">
        <v>9080986</v>
      </c>
      <c r="H3073" s="21">
        <v>43006</v>
      </c>
      <c r="I3073" s="122" t="s">
        <v>44</v>
      </c>
      <c r="J3073" s="117">
        <v>54.9</v>
      </c>
      <c r="K3073" s="96">
        <v>55.12</v>
      </c>
      <c r="L3073" s="12">
        <v>1102072</v>
      </c>
      <c r="N3073" s="113" t="str">
        <f t="shared" si="188"/>
        <v>42985GILD</v>
      </c>
      <c r="O3073" s="21">
        <v>42985</v>
      </c>
      <c r="P3073" s="122" t="s">
        <v>283</v>
      </c>
      <c r="Q3073" s="117">
        <v>83.12</v>
      </c>
      <c r="R3073" s="96">
        <v>85.47</v>
      </c>
      <c r="S3073" s="11">
        <v>13147848</v>
      </c>
      <c r="T3073" s="78">
        <f t="shared" si="190"/>
        <v>10547080.166666666</v>
      </c>
      <c r="U3073" s="11">
        <f t="shared" si="189"/>
        <v>2.9927420541473061E-2</v>
      </c>
      <c r="V3073" s="119">
        <f t="shared" si="191"/>
        <v>0.25847571368299493</v>
      </c>
    </row>
    <row r="3074" spans="2:22">
      <c r="B3074" s="21">
        <v>42928</v>
      </c>
      <c r="C3074" s="122" t="s">
        <v>156</v>
      </c>
      <c r="D3074" s="116">
        <v>27.68</v>
      </c>
      <c r="E3074" s="11">
        <v>27.82</v>
      </c>
      <c r="F3074" s="12">
        <v>3573738</v>
      </c>
      <c r="H3074" s="21">
        <v>43006</v>
      </c>
      <c r="I3074" s="122" t="s">
        <v>45</v>
      </c>
      <c r="J3074" s="117">
        <v>69.03</v>
      </c>
      <c r="K3074" s="96">
        <v>69.36</v>
      </c>
      <c r="L3074" s="12">
        <v>1485242</v>
      </c>
      <c r="N3074" s="113" t="str">
        <f t="shared" si="188"/>
        <v>42986GILD</v>
      </c>
      <c r="O3074" s="21">
        <v>42986</v>
      </c>
      <c r="P3074" s="122" t="s">
        <v>283</v>
      </c>
      <c r="Q3074" s="117">
        <v>85.29</v>
      </c>
      <c r="R3074" s="96">
        <v>85.1</v>
      </c>
      <c r="S3074" s="11">
        <v>11611092</v>
      </c>
      <c r="T3074" s="78">
        <f t="shared" si="190"/>
        <v>10628830.300000001</v>
      </c>
      <c r="U3074" s="11">
        <f t="shared" si="189"/>
        <v>-4.3384015985982417E-3</v>
      </c>
      <c r="V3074" s="119">
        <f t="shared" si="191"/>
        <v>0.26913863459114135</v>
      </c>
    </row>
    <row r="3075" spans="2:22">
      <c r="B3075" s="21">
        <v>42928</v>
      </c>
      <c r="C3075" s="122" t="s">
        <v>157</v>
      </c>
      <c r="D3075" s="116">
        <v>45.8</v>
      </c>
      <c r="E3075" s="11">
        <v>45.61</v>
      </c>
      <c r="F3075" s="12">
        <v>2316760</v>
      </c>
      <c r="H3075" s="21">
        <v>43006</v>
      </c>
      <c r="I3075" s="122" t="s">
        <v>46</v>
      </c>
      <c r="J3075" s="117">
        <v>49.07</v>
      </c>
      <c r="K3075" s="96">
        <v>49.15</v>
      </c>
      <c r="L3075" s="12">
        <v>1237044</v>
      </c>
      <c r="N3075" s="113" t="str">
        <f t="shared" si="188"/>
        <v>42989GILD</v>
      </c>
      <c r="O3075" s="21">
        <v>42989</v>
      </c>
      <c r="P3075" s="122" t="s">
        <v>283</v>
      </c>
      <c r="Q3075" s="117">
        <v>85.68</v>
      </c>
      <c r="R3075" s="96">
        <v>84.52</v>
      </c>
      <c r="S3075" s="11">
        <v>10125177</v>
      </c>
      <c r="T3075" s="78">
        <f t="shared" si="190"/>
        <v>10553500.733333332</v>
      </c>
      <c r="U3075" s="11">
        <f t="shared" si="189"/>
        <v>-6.8388428314724798E-3</v>
      </c>
      <c r="V3075" s="119">
        <f t="shared" si="191"/>
        <v>0.26983289546000094</v>
      </c>
    </row>
    <row r="3076" spans="2:22">
      <c r="B3076" s="21">
        <v>42928</v>
      </c>
      <c r="C3076" s="122" t="s">
        <v>158</v>
      </c>
      <c r="D3076" s="116">
        <v>118.06</v>
      </c>
      <c r="E3076" s="11">
        <v>119.25</v>
      </c>
      <c r="F3076" s="12">
        <v>512760</v>
      </c>
      <c r="H3076" s="21">
        <v>43006</v>
      </c>
      <c r="I3076" s="122" t="s">
        <v>47</v>
      </c>
      <c r="J3076" s="117">
        <v>37.15</v>
      </c>
      <c r="K3076" s="96">
        <v>36.65</v>
      </c>
      <c r="L3076" s="12">
        <v>4144042</v>
      </c>
      <c r="N3076" s="113" t="str">
        <f t="shared" ref="N3076:N3139" si="192">O3076&amp;P3076</f>
        <v>42990GILD</v>
      </c>
      <c r="O3076" s="21">
        <v>42990</v>
      </c>
      <c r="P3076" s="122" t="s">
        <v>283</v>
      </c>
      <c r="Q3076" s="117">
        <v>84.15</v>
      </c>
      <c r="R3076" s="96">
        <v>84.51</v>
      </c>
      <c r="S3076" s="11">
        <v>8907882</v>
      </c>
      <c r="T3076" s="78">
        <f t="shared" si="190"/>
        <v>10592518.433333334</v>
      </c>
      <c r="U3076" s="11">
        <f t="shared" si="189"/>
        <v>-1.1832219146490956E-4</v>
      </c>
      <c r="V3076" s="119">
        <f t="shared" si="191"/>
        <v>0.27035409910826769</v>
      </c>
    </row>
    <row r="3077" spans="2:22">
      <c r="B3077" s="21">
        <v>42928</v>
      </c>
      <c r="C3077" s="122" t="s">
        <v>159</v>
      </c>
      <c r="D3077" s="116">
        <v>66.760000000000005</v>
      </c>
      <c r="E3077" s="11">
        <v>66.92</v>
      </c>
      <c r="F3077" s="12">
        <v>16881747</v>
      </c>
      <c r="H3077" s="21">
        <v>43006</v>
      </c>
      <c r="I3077" s="122" t="s">
        <v>48</v>
      </c>
      <c r="J3077" s="117">
        <v>139.52000000000001</v>
      </c>
      <c r="K3077" s="96">
        <v>140.58000000000001</v>
      </c>
      <c r="L3077" s="12">
        <v>2082563</v>
      </c>
      <c r="N3077" s="113" t="str">
        <f t="shared" si="192"/>
        <v>42991GILD</v>
      </c>
      <c r="O3077" s="21">
        <v>42991</v>
      </c>
      <c r="P3077" s="122" t="s">
        <v>283</v>
      </c>
      <c r="Q3077" s="117">
        <v>84.5</v>
      </c>
      <c r="R3077" s="96">
        <v>83.68</v>
      </c>
      <c r="S3077" s="11">
        <v>7594819</v>
      </c>
      <c r="T3077" s="78">
        <f t="shared" si="190"/>
        <v>10622978.766666668</v>
      </c>
      <c r="U3077" s="11">
        <f t="shared" ref="U3077:U3140" si="193">LN(R3077/R3076)</f>
        <v>-9.8698702397781151E-3</v>
      </c>
      <c r="V3077" s="119">
        <f t="shared" si="191"/>
        <v>0.27052783685158899</v>
      </c>
    </row>
    <row r="3078" spans="2:22">
      <c r="B3078" s="21">
        <v>42928</v>
      </c>
      <c r="C3078" s="122" t="s">
        <v>160</v>
      </c>
      <c r="D3078" s="116">
        <v>34.36</v>
      </c>
      <c r="E3078" s="11">
        <v>34.32</v>
      </c>
      <c r="F3078" s="12">
        <v>2645642</v>
      </c>
      <c r="H3078" s="21">
        <v>43006</v>
      </c>
      <c r="I3078" s="122" t="s">
        <v>49</v>
      </c>
      <c r="J3078" s="117">
        <v>53.3</v>
      </c>
      <c r="K3078" s="96">
        <v>52.41</v>
      </c>
      <c r="L3078" s="12">
        <v>1682321</v>
      </c>
      <c r="N3078" s="113" t="str">
        <f t="shared" si="192"/>
        <v>42992GILD</v>
      </c>
      <c r="O3078" s="21">
        <v>42992</v>
      </c>
      <c r="P3078" s="122" t="s">
        <v>283</v>
      </c>
      <c r="Q3078" s="117">
        <v>83.14</v>
      </c>
      <c r="R3078" s="96">
        <v>82.29</v>
      </c>
      <c r="S3078" s="11">
        <v>9605350</v>
      </c>
      <c r="T3078" s="78">
        <f t="shared" si="190"/>
        <v>10632919.1</v>
      </c>
      <c r="U3078" s="11">
        <f t="shared" si="193"/>
        <v>-1.675040669899118E-2</v>
      </c>
      <c r="V3078" s="119">
        <f t="shared" si="191"/>
        <v>0.27216978624996607</v>
      </c>
    </row>
    <row r="3079" spans="2:22">
      <c r="B3079" s="21">
        <v>42928</v>
      </c>
      <c r="C3079" s="122" t="s">
        <v>161</v>
      </c>
      <c r="D3079" s="116">
        <v>33.29</v>
      </c>
      <c r="E3079" s="11">
        <v>33.380000000000003</v>
      </c>
      <c r="F3079" s="12">
        <v>4269974</v>
      </c>
      <c r="H3079" s="21">
        <v>43006</v>
      </c>
      <c r="I3079" s="122" t="s">
        <v>50</v>
      </c>
      <c r="J3079" s="117">
        <v>14.84</v>
      </c>
      <c r="K3079" s="96">
        <v>14.57</v>
      </c>
      <c r="L3079" s="12">
        <v>11473548</v>
      </c>
      <c r="N3079" s="113" t="str">
        <f t="shared" si="192"/>
        <v>42993GILD</v>
      </c>
      <c r="O3079" s="21">
        <v>42993</v>
      </c>
      <c r="P3079" s="122" t="s">
        <v>283</v>
      </c>
      <c r="Q3079" s="117">
        <v>82.79</v>
      </c>
      <c r="R3079" s="96">
        <v>82.36</v>
      </c>
      <c r="S3079" s="11">
        <v>12401948</v>
      </c>
      <c r="T3079" s="78">
        <f t="shared" si="190"/>
        <v>10716891.333333334</v>
      </c>
      <c r="U3079" s="11">
        <f t="shared" si="193"/>
        <v>8.5028854196708746E-4</v>
      </c>
      <c r="V3079" s="119">
        <f t="shared" si="191"/>
        <v>0.27827604193024325</v>
      </c>
    </row>
    <row r="3080" spans="2:22">
      <c r="B3080" s="21">
        <v>42928</v>
      </c>
      <c r="C3080" s="122" t="s">
        <v>162</v>
      </c>
      <c r="D3080" s="116">
        <v>77.290000000000006</v>
      </c>
      <c r="E3080" s="11">
        <v>77.31</v>
      </c>
      <c r="F3080" s="12">
        <v>1425816</v>
      </c>
      <c r="H3080" s="21">
        <v>43006</v>
      </c>
      <c r="I3080" s="122" t="s">
        <v>51</v>
      </c>
      <c r="J3080" s="117">
        <v>19.87</v>
      </c>
      <c r="K3080" s="96">
        <v>19.97</v>
      </c>
      <c r="L3080" s="12">
        <v>8095156</v>
      </c>
      <c r="N3080" s="113" t="str">
        <f t="shared" si="192"/>
        <v>42996GILD</v>
      </c>
      <c r="O3080" s="21">
        <v>42996</v>
      </c>
      <c r="P3080" s="122" t="s">
        <v>283</v>
      </c>
      <c r="Q3080" s="117">
        <v>82.53</v>
      </c>
      <c r="R3080" s="96">
        <v>82.97</v>
      </c>
      <c r="S3080" s="11">
        <v>7886494</v>
      </c>
      <c r="T3080" s="78">
        <f t="shared" si="190"/>
        <v>10758254.233333332</v>
      </c>
      <c r="U3080" s="11">
        <f t="shared" si="193"/>
        <v>7.37921451660516E-3</v>
      </c>
      <c r="V3080" s="119">
        <f t="shared" si="191"/>
        <v>0.27030200456862297</v>
      </c>
    </row>
    <row r="3081" spans="2:22">
      <c r="B3081" s="21">
        <v>42928</v>
      </c>
      <c r="C3081" s="122" t="s">
        <v>163</v>
      </c>
      <c r="D3081" s="116">
        <v>108.92</v>
      </c>
      <c r="E3081" s="11">
        <v>108.96</v>
      </c>
      <c r="F3081" s="12">
        <v>3611614</v>
      </c>
      <c r="H3081" s="21">
        <v>43006</v>
      </c>
      <c r="I3081" s="122" t="s">
        <v>52</v>
      </c>
      <c r="J3081" s="117">
        <v>26.73</v>
      </c>
      <c r="K3081" s="96">
        <v>27.24</v>
      </c>
      <c r="L3081" s="12">
        <v>2351211</v>
      </c>
      <c r="N3081" s="113" t="str">
        <f t="shared" si="192"/>
        <v>42997GILD</v>
      </c>
      <c r="O3081" s="21">
        <v>42997</v>
      </c>
      <c r="P3081" s="122" t="s">
        <v>283</v>
      </c>
      <c r="Q3081" s="117">
        <v>83.39</v>
      </c>
      <c r="R3081" s="96">
        <v>82.29</v>
      </c>
      <c r="S3081" s="11">
        <v>6310482</v>
      </c>
      <c r="T3081" s="78">
        <f t="shared" si="190"/>
        <v>10522441.433333334</v>
      </c>
      <c r="U3081" s="11">
        <f t="shared" si="193"/>
        <v>-8.2295030585722555E-3</v>
      </c>
      <c r="V3081" s="119">
        <f t="shared" si="191"/>
        <v>0.26392335018587293</v>
      </c>
    </row>
    <row r="3082" spans="2:22">
      <c r="B3082" s="21">
        <v>42928</v>
      </c>
      <c r="C3082" s="122" t="s">
        <v>164</v>
      </c>
      <c r="D3082" s="116">
        <v>144.78</v>
      </c>
      <c r="E3082" s="11">
        <v>144.44</v>
      </c>
      <c r="F3082" s="12">
        <v>1165297</v>
      </c>
      <c r="H3082" s="21">
        <v>43006</v>
      </c>
      <c r="I3082" s="122" t="s">
        <v>53</v>
      </c>
      <c r="J3082" s="117">
        <v>31.29</v>
      </c>
      <c r="K3082" s="96">
        <v>31.71</v>
      </c>
      <c r="L3082" s="12">
        <v>3167272</v>
      </c>
      <c r="N3082" s="113" t="str">
        <f t="shared" si="192"/>
        <v>42998GILD</v>
      </c>
      <c r="O3082" s="21">
        <v>42998</v>
      </c>
      <c r="P3082" s="122" t="s">
        <v>283</v>
      </c>
      <c r="Q3082" s="117">
        <v>82.36</v>
      </c>
      <c r="R3082" s="96">
        <v>82.64</v>
      </c>
      <c r="S3082" s="11">
        <v>6355125</v>
      </c>
      <c r="T3082" s="78">
        <f t="shared" si="190"/>
        <v>10480906.733333332</v>
      </c>
      <c r="U3082" s="11">
        <f t="shared" si="193"/>
        <v>4.2442311937614906E-3</v>
      </c>
      <c r="V3082" s="119">
        <f t="shared" si="191"/>
        <v>0.26635169513999857</v>
      </c>
    </row>
    <row r="3083" spans="2:22">
      <c r="B3083" s="21">
        <v>42928</v>
      </c>
      <c r="C3083" s="122" t="s">
        <v>165</v>
      </c>
      <c r="D3083" s="116">
        <v>36.79</v>
      </c>
      <c r="E3083" s="11">
        <v>36.89</v>
      </c>
      <c r="F3083" s="12">
        <v>1794314</v>
      </c>
      <c r="H3083" s="21">
        <v>43006</v>
      </c>
      <c r="I3083" s="122" t="s">
        <v>54</v>
      </c>
      <c r="J3083" s="117">
        <v>131.13</v>
      </c>
      <c r="K3083" s="96">
        <v>130.94999999999999</v>
      </c>
      <c r="L3083" s="12">
        <v>522505</v>
      </c>
      <c r="N3083" s="113" t="str">
        <f t="shared" si="192"/>
        <v>42999GILD</v>
      </c>
      <c r="O3083" s="21">
        <v>42999</v>
      </c>
      <c r="P3083" s="122" t="s">
        <v>283</v>
      </c>
      <c r="Q3083" s="117">
        <v>82.73</v>
      </c>
      <c r="R3083" s="96">
        <v>82.62</v>
      </c>
      <c r="S3083" s="11">
        <v>6194703</v>
      </c>
      <c r="T3083" s="78">
        <f t="shared" si="190"/>
        <v>10427947.699999999</v>
      </c>
      <c r="U3083" s="11">
        <f t="shared" si="193"/>
        <v>-2.4204284276455328E-4</v>
      </c>
      <c r="V3083" s="119">
        <f t="shared" si="191"/>
        <v>0.26572685571891536</v>
      </c>
    </row>
    <row r="3084" spans="2:22">
      <c r="B3084" s="21">
        <v>42928</v>
      </c>
      <c r="C3084" s="122" t="s">
        <v>166</v>
      </c>
      <c r="D3084" s="116">
        <v>92.52</v>
      </c>
      <c r="E3084" s="11">
        <v>91.94</v>
      </c>
      <c r="F3084" s="12">
        <v>801162</v>
      </c>
      <c r="H3084" s="21">
        <v>43006</v>
      </c>
      <c r="I3084" s="122" t="s">
        <v>55</v>
      </c>
      <c r="J3084" s="117">
        <v>80.77</v>
      </c>
      <c r="K3084" s="96">
        <v>80.86</v>
      </c>
      <c r="L3084" s="12">
        <v>1133032</v>
      </c>
      <c r="N3084" s="113" t="str">
        <f t="shared" si="192"/>
        <v>43000GILD</v>
      </c>
      <c r="O3084" s="21">
        <v>43000</v>
      </c>
      <c r="P3084" s="122" t="s">
        <v>283</v>
      </c>
      <c r="Q3084" s="117">
        <v>82.47</v>
      </c>
      <c r="R3084" s="96">
        <v>83.27</v>
      </c>
      <c r="S3084" s="11">
        <v>5654657</v>
      </c>
      <c r="T3084" s="78">
        <f t="shared" si="190"/>
        <v>10232618.4</v>
      </c>
      <c r="U3084" s="11">
        <f t="shared" si="193"/>
        <v>7.8365582791092656E-3</v>
      </c>
      <c r="V3084" s="119">
        <f t="shared" si="191"/>
        <v>0.26564256666434072</v>
      </c>
    </row>
    <row r="3085" spans="2:22">
      <c r="B3085" s="21">
        <v>42928</v>
      </c>
      <c r="C3085" s="122" t="s">
        <v>167</v>
      </c>
      <c r="D3085" s="116">
        <v>63.99</v>
      </c>
      <c r="E3085" s="11">
        <v>63.37</v>
      </c>
      <c r="F3085" s="12">
        <v>1361110</v>
      </c>
      <c r="H3085" s="21">
        <v>43006</v>
      </c>
      <c r="I3085" s="122" t="s">
        <v>56</v>
      </c>
      <c r="J3085" s="117">
        <v>18.3</v>
      </c>
      <c r="K3085" s="96">
        <v>18.489999999999998</v>
      </c>
      <c r="L3085" s="12">
        <v>4835168</v>
      </c>
      <c r="N3085" s="113" t="str">
        <f t="shared" si="192"/>
        <v>43003GILD</v>
      </c>
      <c r="O3085" s="21">
        <v>43003</v>
      </c>
      <c r="P3085" s="122" t="s">
        <v>283</v>
      </c>
      <c r="Q3085" s="117">
        <v>83.41</v>
      </c>
      <c r="R3085" s="96">
        <v>83.61</v>
      </c>
      <c r="S3085" s="11">
        <v>8473407</v>
      </c>
      <c r="T3085" s="78">
        <f t="shared" si="190"/>
        <v>10127341.533333333</v>
      </c>
      <c r="U3085" s="11">
        <f t="shared" si="193"/>
        <v>4.0747899142385205E-3</v>
      </c>
      <c r="V3085" s="119">
        <f t="shared" si="191"/>
        <v>0.25896839646732167</v>
      </c>
    </row>
    <row r="3086" spans="2:22">
      <c r="B3086" s="21">
        <v>42928</v>
      </c>
      <c r="C3086" s="122" t="s">
        <v>168</v>
      </c>
      <c r="D3086" s="116">
        <v>98.84</v>
      </c>
      <c r="E3086" s="11">
        <v>100.05</v>
      </c>
      <c r="F3086" s="12">
        <v>1124333</v>
      </c>
      <c r="H3086" s="21">
        <v>43006</v>
      </c>
      <c r="I3086" s="122" t="s">
        <v>57</v>
      </c>
      <c r="J3086" s="117">
        <v>107.61</v>
      </c>
      <c r="K3086" s="96">
        <v>107.82</v>
      </c>
      <c r="L3086" s="12">
        <v>896529</v>
      </c>
      <c r="N3086" s="113" t="str">
        <f t="shared" si="192"/>
        <v>43004GILD</v>
      </c>
      <c r="O3086" s="21">
        <v>43004</v>
      </c>
      <c r="P3086" s="122" t="s">
        <v>283</v>
      </c>
      <c r="Q3086" s="117">
        <v>83.67</v>
      </c>
      <c r="R3086" s="96">
        <v>83.76</v>
      </c>
      <c r="S3086" s="11">
        <v>7900004</v>
      </c>
      <c r="T3086" s="78">
        <f t="shared" si="190"/>
        <v>10175463.6</v>
      </c>
      <c r="U3086" s="11">
        <f t="shared" si="193"/>
        <v>1.7924364003149666E-3</v>
      </c>
      <c r="V3086" s="119">
        <f t="shared" si="191"/>
        <v>0.25768293917417551</v>
      </c>
    </row>
    <row r="3087" spans="2:22">
      <c r="B3087" s="21">
        <v>42928</v>
      </c>
      <c r="C3087" s="122" t="s">
        <v>169</v>
      </c>
      <c r="D3087" s="116">
        <v>66.099999999999994</v>
      </c>
      <c r="E3087" s="11">
        <v>65.97</v>
      </c>
      <c r="F3087" s="12">
        <v>1820577</v>
      </c>
      <c r="H3087" s="21">
        <v>43006</v>
      </c>
      <c r="I3087" s="122" t="s">
        <v>58</v>
      </c>
      <c r="J3087" s="117">
        <v>238.33</v>
      </c>
      <c r="K3087" s="96">
        <v>242.75</v>
      </c>
      <c r="L3087" s="12">
        <v>1084699</v>
      </c>
      <c r="N3087" s="113" t="str">
        <f t="shared" si="192"/>
        <v>43005GILD</v>
      </c>
      <c r="O3087" s="21">
        <v>43005</v>
      </c>
      <c r="P3087" s="122" t="s">
        <v>283</v>
      </c>
      <c r="Q3087" s="117">
        <v>83.98</v>
      </c>
      <c r="R3087" s="96">
        <v>83.86</v>
      </c>
      <c r="S3087" s="11">
        <v>6818497</v>
      </c>
      <c r="T3087" s="78">
        <f t="shared" si="190"/>
        <v>10273705.199999999</v>
      </c>
      <c r="U3087" s="11">
        <f t="shared" si="193"/>
        <v>1.1931751803351965E-3</v>
      </c>
      <c r="V3087" s="119">
        <f t="shared" si="191"/>
        <v>0.25781374144130637</v>
      </c>
    </row>
    <row r="3088" spans="2:22">
      <c r="B3088" s="21">
        <v>42928</v>
      </c>
      <c r="C3088" s="122" t="s">
        <v>170</v>
      </c>
      <c r="D3088" s="116">
        <v>133.25</v>
      </c>
      <c r="E3088" s="11">
        <v>133.56</v>
      </c>
      <c r="F3088" s="12">
        <v>2364464</v>
      </c>
      <c r="H3088" s="21">
        <v>43006</v>
      </c>
      <c r="I3088" s="122" t="s">
        <v>59</v>
      </c>
      <c r="J3088" s="117">
        <v>145.33000000000001</v>
      </c>
      <c r="K3088" s="96">
        <v>145.66</v>
      </c>
      <c r="L3088" s="12">
        <v>2774788</v>
      </c>
      <c r="N3088" s="113" t="str">
        <f t="shared" si="192"/>
        <v>43006GILD</v>
      </c>
      <c r="O3088" s="21">
        <v>43006</v>
      </c>
      <c r="P3088" s="122" t="s">
        <v>283</v>
      </c>
      <c r="Q3088" s="117">
        <v>83.51</v>
      </c>
      <c r="R3088" s="96">
        <v>80.91</v>
      </c>
      <c r="S3088" s="11">
        <v>17739851</v>
      </c>
      <c r="T3088" s="78">
        <f t="shared" si="190"/>
        <v>10327252.066666666</v>
      </c>
      <c r="U3088" s="11">
        <f t="shared" si="193"/>
        <v>-3.5811315922868341E-2</v>
      </c>
      <c r="V3088" s="119">
        <f t="shared" si="191"/>
        <v>0.25800760730350109</v>
      </c>
    </row>
    <row r="3089" spans="2:22">
      <c r="B3089" s="21">
        <v>42928</v>
      </c>
      <c r="C3089" s="122" t="s">
        <v>171</v>
      </c>
      <c r="D3089" s="116">
        <v>66.16</v>
      </c>
      <c r="E3089" s="11">
        <v>65.709999999999994</v>
      </c>
      <c r="F3089" s="12">
        <v>1202788</v>
      </c>
      <c r="H3089" s="21">
        <v>43006</v>
      </c>
      <c r="I3089" s="122" t="s">
        <v>60</v>
      </c>
      <c r="J3089" s="117">
        <v>68</v>
      </c>
      <c r="K3089" s="96">
        <v>68.540000000000006</v>
      </c>
      <c r="L3089" s="12">
        <v>2000588</v>
      </c>
      <c r="N3089" s="113" t="str">
        <f t="shared" si="192"/>
        <v>43007GILD</v>
      </c>
      <c r="O3089" s="21">
        <v>43007</v>
      </c>
      <c r="P3089" s="122" t="s">
        <v>283</v>
      </c>
      <c r="Q3089" s="117">
        <v>81.2</v>
      </c>
      <c r="R3089" s="96">
        <v>81.02</v>
      </c>
      <c r="S3089" s="11">
        <v>13301278</v>
      </c>
      <c r="T3089" s="78">
        <f t="shared" si="190"/>
        <v>10744003.833333334</v>
      </c>
      <c r="U3089" s="11">
        <f t="shared" si="193"/>
        <v>1.3586119547962581E-3</v>
      </c>
      <c r="V3089" s="119">
        <f t="shared" si="191"/>
        <v>0.28314389032539417</v>
      </c>
    </row>
    <row r="3090" spans="2:22">
      <c r="B3090" s="21">
        <v>42928</v>
      </c>
      <c r="C3090" s="122" t="s">
        <v>172</v>
      </c>
      <c r="D3090" s="116">
        <v>29.67</v>
      </c>
      <c r="E3090" s="11">
        <v>28.92</v>
      </c>
      <c r="F3090" s="12">
        <v>6523136</v>
      </c>
      <c r="H3090" s="21">
        <v>43006</v>
      </c>
      <c r="I3090" s="122" t="s">
        <v>61</v>
      </c>
      <c r="J3090" s="117">
        <v>156.02000000000001</v>
      </c>
      <c r="K3090" s="96">
        <v>154.37</v>
      </c>
      <c r="L3090" s="12">
        <v>382804</v>
      </c>
      <c r="N3090" s="113" t="str">
        <f t="shared" si="192"/>
        <v>42919GIS</v>
      </c>
      <c r="O3090" s="21">
        <v>42919</v>
      </c>
      <c r="P3090" s="122" t="s">
        <v>284</v>
      </c>
      <c r="Q3090" s="116">
        <v>55.29</v>
      </c>
      <c r="R3090" s="11">
        <v>55.18</v>
      </c>
      <c r="S3090" s="11">
        <v>2083117</v>
      </c>
      <c r="T3090" s="78">
        <f t="shared" si="190"/>
        <v>10885198.866666667</v>
      </c>
      <c r="U3090" s="11">
        <f t="shared" si="193"/>
        <v>-0.38409546898540436</v>
      </c>
      <c r="V3090" s="119">
        <f t="shared" si="191"/>
        <v>0.2785753304372578</v>
      </c>
    </row>
    <row r="3091" spans="2:22">
      <c r="B3091" s="21">
        <v>42928</v>
      </c>
      <c r="C3091" s="122" t="s">
        <v>173</v>
      </c>
      <c r="D3091" s="116">
        <v>36.6</v>
      </c>
      <c r="E3091" s="11">
        <v>36.520000000000003</v>
      </c>
      <c r="F3091" s="12">
        <v>3105304</v>
      </c>
      <c r="H3091" s="21">
        <v>43006</v>
      </c>
      <c r="I3091" s="122" t="s">
        <v>62</v>
      </c>
      <c r="J3091" s="117">
        <v>140.85</v>
      </c>
      <c r="K3091" s="96">
        <v>142.6</v>
      </c>
      <c r="L3091" s="12">
        <v>255309</v>
      </c>
      <c r="N3091" s="113" t="str">
        <f t="shared" si="192"/>
        <v>42921GIS</v>
      </c>
      <c r="O3091" s="21">
        <v>42921</v>
      </c>
      <c r="P3091" s="122" t="s">
        <v>284</v>
      </c>
      <c r="Q3091" s="116">
        <v>55.23</v>
      </c>
      <c r="R3091" s="11">
        <v>54.81</v>
      </c>
      <c r="S3091" s="11">
        <v>4845502</v>
      </c>
      <c r="T3091" s="78">
        <f t="shared" si="190"/>
        <v>10752882.733333332</v>
      </c>
      <c r="U3091" s="11">
        <f t="shared" si="193"/>
        <v>-6.7279097311149175E-3</v>
      </c>
      <c r="V3091" s="119">
        <f t="shared" si="191"/>
        <v>1.1543114959739125</v>
      </c>
    </row>
    <row r="3092" spans="2:22">
      <c r="B3092" s="21">
        <v>42928</v>
      </c>
      <c r="C3092" s="122" t="s">
        <v>174</v>
      </c>
      <c r="D3092" s="116">
        <v>52.31</v>
      </c>
      <c r="E3092" s="11">
        <v>51.9</v>
      </c>
      <c r="F3092" s="12">
        <v>1787479</v>
      </c>
      <c r="H3092" s="21">
        <v>43006</v>
      </c>
      <c r="I3092" s="122" t="s">
        <v>63</v>
      </c>
      <c r="J3092" s="117">
        <v>197.2</v>
      </c>
      <c r="K3092" s="96">
        <v>199</v>
      </c>
      <c r="L3092" s="12">
        <v>541301</v>
      </c>
      <c r="N3092" s="113" t="str">
        <f t="shared" si="192"/>
        <v>42922GIS</v>
      </c>
      <c r="O3092" s="21">
        <v>42922</v>
      </c>
      <c r="P3092" s="122" t="s">
        <v>284</v>
      </c>
      <c r="Q3092" s="116">
        <v>54.21</v>
      </c>
      <c r="R3092" s="11">
        <v>53.82</v>
      </c>
      <c r="S3092" s="11">
        <v>5105560</v>
      </c>
      <c r="T3092" s="78">
        <f t="shared" si="190"/>
        <v>10730006.733333332</v>
      </c>
      <c r="U3092" s="11">
        <f t="shared" si="193"/>
        <v>-1.8227513759265377E-2</v>
      </c>
      <c r="V3092" s="119">
        <f t="shared" si="191"/>
        <v>1.1533869009377302</v>
      </c>
    </row>
    <row r="3093" spans="2:22">
      <c r="B3093" s="21">
        <v>42928</v>
      </c>
      <c r="C3093" s="122" t="s">
        <v>175</v>
      </c>
      <c r="D3093" s="116">
        <v>4.79</v>
      </c>
      <c r="E3093" s="11">
        <v>4.67</v>
      </c>
      <c r="F3093" s="12">
        <v>32985586</v>
      </c>
      <c r="H3093" s="21">
        <v>43006</v>
      </c>
      <c r="I3093" s="122" t="s">
        <v>64</v>
      </c>
      <c r="J3093" s="117">
        <v>109.86</v>
      </c>
      <c r="K3093" s="96">
        <v>113.14</v>
      </c>
      <c r="L3093" s="12">
        <v>2951631</v>
      </c>
      <c r="N3093" s="113" t="str">
        <f t="shared" si="192"/>
        <v>42923GIS</v>
      </c>
      <c r="O3093" s="21">
        <v>42923</v>
      </c>
      <c r="P3093" s="122" t="s">
        <v>284</v>
      </c>
      <c r="Q3093" s="116">
        <v>53.87</v>
      </c>
      <c r="R3093" s="11">
        <v>53.63</v>
      </c>
      <c r="S3093" s="11">
        <v>3825218</v>
      </c>
      <c r="T3093" s="78">
        <f t="shared" si="190"/>
        <v>10742550.333333334</v>
      </c>
      <c r="U3093" s="11">
        <f t="shared" si="193"/>
        <v>-3.536532303925899E-3</v>
      </c>
      <c r="V3093" s="119">
        <f t="shared" si="191"/>
        <v>1.1521565659092841</v>
      </c>
    </row>
    <row r="3094" spans="2:22">
      <c r="B3094" s="21">
        <v>42928</v>
      </c>
      <c r="C3094" s="122" t="s">
        <v>176</v>
      </c>
      <c r="D3094" s="116">
        <v>68.959999999999994</v>
      </c>
      <c r="E3094" s="11">
        <v>68.87</v>
      </c>
      <c r="F3094" s="12">
        <v>1158604</v>
      </c>
      <c r="H3094" s="21">
        <v>43006</v>
      </c>
      <c r="I3094" s="122" t="s">
        <v>65</v>
      </c>
      <c r="J3094" s="117">
        <v>44.07</v>
      </c>
      <c r="K3094" s="96">
        <v>44.13</v>
      </c>
      <c r="L3094" s="12">
        <v>3163064</v>
      </c>
      <c r="N3094" s="113" t="str">
        <f t="shared" si="192"/>
        <v>42926GIS</v>
      </c>
      <c r="O3094" s="21">
        <v>42926</v>
      </c>
      <c r="P3094" s="122" t="s">
        <v>284</v>
      </c>
      <c r="Q3094" s="116">
        <v>53.73</v>
      </c>
      <c r="R3094" s="11">
        <v>53.4</v>
      </c>
      <c r="S3094" s="11">
        <v>3209332</v>
      </c>
      <c r="T3094" s="78">
        <f t="shared" si="190"/>
        <v>10653413.800000001</v>
      </c>
      <c r="U3094" s="11">
        <f t="shared" si="193"/>
        <v>-4.2978670286847416E-3</v>
      </c>
      <c r="V3094" s="119">
        <f t="shared" si="191"/>
        <v>1.1513896066885601</v>
      </c>
    </row>
    <row r="3095" spans="2:22">
      <c r="B3095" s="21">
        <v>42928</v>
      </c>
      <c r="C3095" s="122" t="s">
        <v>177</v>
      </c>
      <c r="D3095" s="116">
        <v>340.79</v>
      </c>
      <c r="E3095" s="11">
        <v>342.65</v>
      </c>
      <c r="F3095" s="12">
        <v>1071590</v>
      </c>
      <c r="H3095" s="21">
        <v>43006</v>
      </c>
      <c r="I3095" s="122" t="s">
        <v>66</v>
      </c>
      <c r="J3095" s="117">
        <v>37.32</v>
      </c>
      <c r="K3095" s="96">
        <v>37.83</v>
      </c>
      <c r="L3095" s="12">
        <v>21171441</v>
      </c>
      <c r="N3095" s="113" t="str">
        <f t="shared" si="192"/>
        <v>42927GIS</v>
      </c>
      <c r="O3095" s="21">
        <v>42927</v>
      </c>
      <c r="P3095" s="122" t="s">
        <v>284</v>
      </c>
      <c r="Q3095" s="116">
        <v>53.29</v>
      </c>
      <c r="R3095" s="11">
        <v>53.53</v>
      </c>
      <c r="S3095" s="11">
        <v>7055276</v>
      </c>
      <c r="T3095" s="78">
        <f t="shared" si="190"/>
        <v>10596080.833333334</v>
      </c>
      <c r="U3095" s="11">
        <f t="shared" si="193"/>
        <v>2.4314984391408455E-3</v>
      </c>
      <c r="V3095" s="119">
        <f t="shared" si="191"/>
        <v>1.1507538826295749</v>
      </c>
    </row>
    <row r="3096" spans="2:22">
      <c r="B3096" s="21">
        <v>42928</v>
      </c>
      <c r="C3096" s="122" t="s">
        <v>178</v>
      </c>
      <c r="D3096" s="116">
        <v>171.51</v>
      </c>
      <c r="E3096" s="11">
        <v>172.06</v>
      </c>
      <c r="F3096" s="12">
        <v>1474157</v>
      </c>
      <c r="H3096" s="21">
        <v>43006</v>
      </c>
      <c r="I3096" s="122" t="s">
        <v>67</v>
      </c>
      <c r="J3096" s="117">
        <v>143.46</v>
      </c>
      <c r="K3096" s="96">
        <v>142.31</v>
      </c>
      <c r="L3096" s="12">
        <v>1935373</v>
      </c>
      <c r="N3096" s="113" t="str">
        <f t="shared" si="192"/>
        <v>42928GIS</v>
      </c>
      <c r="O3096" s="21">
        <v>42928</v>
      </c>
      <c r="P3096" s="122" t="s">
        <v>284</v>
      </c>
      <c r="Q3096" s="116">
        <v>53.88</v>
      </c>
      <c r="R3096" s="11">
        <v>53.44</v>
      </c>
      <c r="S3096" s="11">
        <v>3962359</v>
      </c>
      <c r="T3096" s="78">
        <f t="shared" si="190"/>
        <v>10706955.666666666</v>
      </c>
      <c r="U3096" s="11">
        <f t="shared" si="193"/>
        <v>-1.68271517689967E-3</v>
      </c>
      <c r="V3096" s="119">
        <f t="shared" si="191"/>
        <v>1.1511878396170681</v>
      </c>
    </row>
    <row r="3097" spans="2:22">
      <c r="B3097" s="21">
        <v>42928</v>
      </c>
      <c r="C3097" s="122" t="s">
        <v>179</v>
      </c>
      <c r="D3097" s="116">
        <v>71.88</v>
      </c>
      <c r="E3097" s="11">
        <v>71.98</v>
      </c>
      <c r="F3097" s="12">
        <v>391462</v>
      </c>
      <c r="H3097" s="21">
        <v>43006</v>
      </c>
      <c r="I3097" s="122" t="s">
        <v>68</v>
      </c>
      <c r="J3097" s="117">
        <v>56.54</v>
      </c>
      <c r="K3097" s="96">
        <v>56.87</v>
      </c>
      <c r="L3097" s="12">
        <v>1763186</v>
      </c>
      <c r="N3097" s="113" t="str">
        <f t="shared" si="192"/>
        <v>42929GIS</v>
      </c>
      <c r="O3097" s="21">
        <v>42929</v>
      </c>
      <c r="P3097" s="122" t="s">
        <v>284</v>
      </c>
      <c r="Q3097" s="116">
        <v>53.41</v>
      </c>
      <c r="R3097" s="11">
        <v>53.28</v>
      </c>
      <c r="S3097" s="11">
        <v>3246975</v>
      </c>
      <c r="T3097" s="78">
        <f t="shared" si="190"/>
        <v>10212367.333333334</v>
      </c>
      <c r="U3097" s="11">
        <f t="shared" si="193"/>
        <v>-2.9985029962565574E-3</v>
      </c>
      <c r="V3097" s="119">
        <f t="shared" si="191"/>
        <v>1.1495170122926635</v>
      </c>
    </row>
    <row r="3098" spans="2:22">
      <c r="B3098" s="21">
        <v>42928</v>
      </c>
      <c r="C3098" s="122" t="s">
        <v>180</v>
      </c>
      <c r="D3098" s="116">
        <v>72.75</v>
      </c>
      <c r="E3098" s="11">
        <v>72.28</v>
      </c>
      <c r="F3098" s="12">
        <v>2192066</v>
      </c>
      <c r="H3098" s="21">
        <v>43006</v>
      </c>
      <c r="I3098" s="122" t="s">
        <v>69</v>
      </c>
      <c r="J3098" s="117">
        <v>21.17</v>
      </c>
      <c r="K3098" s="96">
        <v>20.67</v>
      </c>
      <c r="L3098" s="12">
        <v>7352592</v>
      </c>
      <c r="N3098" s="113" t="str">
        <f t="shared" si="192"/>
        <v>42930GIS</v>
      </c>
      <c r="O3098" s="21">
        <v>42930</v>
      </c>
      <c r="P3098" s="122" t="s">
        <v>284</v>
      </c>
      <c r="Q3098" s="116">
        <v>53.4</v>
      </c>
      <c r="R3098" s="11">
        <v>53.74</v>
      </c>
      <c r="S3098" s="11">
        <v>2853582</v>
      </c>
      <c r="T3098" s="78">
        <f t="shared" si="190"/>
        <v>9964313.5</v>
      </c>
      <c r="U3098" s="11">
        <f t="shared" si="193"/>
        <v>8.5965769552115105E-3</v>
      </c>
      <c r="V3098" s="119">
        <f t="shared" si="191"/>
        <v>1.1473627165095615</v>
      </c>
    </row>
    <row r="3099" spans="2:22">
      <c r="B3099" s="21">
        <v>42928</v>
      </c>
      <c r="C3099" s="122" t="s">
        <v>181</v>
      </c>
      <c r="D3099" s="116">
        <v>132.30000000000001</v>
      </c>
      <c r="E3099" s="11">
        <v>131.5</v>
      </c>
      <c r="F3099" s="12">
        <v>809238</v>
      </c>
      <c r="H3099" s="21">
        <v>43006</v>
      </c>
      <c r="I3099" s="122" t="s">
        <v>70</v>
      </c>
      <c r="J3099" s="117">
        <v>87.91</v>
      </c>
      <c r="K3099" s="96">
        <v>88.18</v>
      </c>
      <c r="L3099" s="12">
        <v>1240034</v>
      </c>
      <c r="N3099" s="113" t="str">
        <f t="shared" si="192"/>
        <v>42933GIS</v>
      </c>
      <c r="O3099" s="21">
        <v>42933</v>
      </c>
      <c r="P3099" s="122" t="s">
        <v>284</v>
      </c>
      <c r="Q3099" s="116">
        <v>53.65</v>
      </c>
      <c r="R3099" s="11">
        <v>54.15</v>
      </c>
      <c r="S3099" s="11">
        <v>7040849</v>
      </c>
      <c r="T3099" s="78">
        <f t="shared" si="190"/>
        <v>8861863.2333333325</v>
      </c>
      <c r="U3099" s="11">
        <f t="shared" si="193"/>
        <v>7.6003702596543375E-3</v>
      </c>
      <c r="V3099" s="119">
        <f t="shared" si="191"/>
        <v>1.1231082157187293</v>
      </c>
    </row>
    <row r="3100" spans="2:22">
      <c r="B3100" s="21">
        <v>42928</v>
      </c>
      <c r="C3100" s="122" t="s">
        <v>182</v>
      </c>
      <c r="D3100" s="116">
        <v>74.92</v>
      </c>
      <c r="E3100" s="11">
        <v>74.89</v>
      </c>
      <c r="F3100" s="12">
        <v>1295685</v>
      </c>
      <c r="H3100" s="21">
        <v>43006</v>
      </c>
      <c r="I3100" s="122" t="s">
        <v>71</v>
      </c>
      <c r="J3100" s="117">
        <v>38.11</v>
      </c>
      <c r="K3100" s="96">
        <v>38.78</v>
      </c>
      <c r="L3100" s="12">
        <v>1042441</v>
      </c>
      <c r="N3100" s="113" t="str">
        <f t="shared" si="192"/>
        <v>42934GIS</v>
      </c>
      <c r="O3100" s="21">
        <v>42934</v>
      </c>
      <c r="P3100" s="122" t="s">
        <v>284</v>
      </c>
      <c r="Q3100" s="116">
        <v>54.11</v>
      </c>
      <c r="R3100" s="11">
        <v>53.67</v>
      </c>
      <c r="S3100" s="11">
        <v>3985791</v>
      </c>
      <c r="T3100" s="78">
        <f t="shared" si="190"/>
        <v>8066703.0333333332</v>
      </c>
      <c r="U3100" s="11">
        <f t="shared" si="193"/>
        <v>-8.9037872582620262E-3</v>
      </c>
      <c r="V3100" s="119">
        <f t="shared" si="191"/>
        <v>1.1174042311266745</v>
      </c>
    </row>
    <row r="3101" spans="2:22">
      <c r="B3101" s="21">
        <v>42928</v>
      </c>
      <c r="C3101" s="122" t="s">
        <v>183</v>
      </c>
      <c r="D3101" s="116">
        <v>39.229999999999997</v>
      </c>
      <c r="E3101" s="11">
        <v>39.020000000000003</v>
      </c>
      <c r="F3101" s="12">
        <v>13415524</v>
      </c>
      <c r="H3101" s="21">
        <v>43006</v>
      </c>
      <c r="I3101" s="122" t="s">
        <v>72</v>
      </c>
      <c r="J3101" s="117">
        <v>341.44666000000001</v>
      </c>
      <c r="K3101" s="96">
        <v>341.96001999999999</v>
      </c>
      <c r="L3101" s="12">
        <v>535748.98899999994</v>
      </c>
      <c r="N3101" s="113" t="str">
        <f t="shared" si="192"/>
        <v>42935GIS</v>
      </c>
      <c r="O3101" s="21">
        <v>42935</v>
      </c>
      <c r="P3101" s="122" t="s">
        <v>284</v>
      </c>
      <c r="Q3101" s="116">
        <v>53.6</v>
      </c>
      <c r="R3101" s="11">
        <v>53.85</v>
      </c>
      <c r="S3101" s="11">
        <v>2880518</v>
      </c>
      <c r="T3101" s="78">
        <f t="shared" si="190"/>
        <v>7722508.4333333336</v>
      </c>
      <c r="U3101" s="11">
        <f t="shared" si="193"/>
        <v>3.3482174136600269E-3</v>
      </c>
      <c r="V3101" s="119">
        <f t="shared" si="191"/>
        <v>1.1166466618884507</v>
      </c>
    </row>
    <row r="3102" spans="2:22">
      <c r="B3102" s="21">
        <v>42928</v>
      </c>
      <c r="C3102" s="122" t="s">
        <v>184</v>
      </c>
      <c r="D3102" s="116">
        <v>123.85</v>
      </c>
      <c r="E3102" s="11">
        <v>123.39</v>
      </c>
      <c r="F3102" s="12">
        <v>1223322</v>
      </c>
      <c r="H3102" s="21">
        <v>43006</v>
      </c>
      <c r="I3102" s="122" t="s">
        <v>73</v>
      </c>
      <c r="J3102" s="117">
        <v>122.87</v>
      </c>
      <c r="K3102" s="96">
        <v>123.37</v>
      </c>
      <c r="L3102" s="12">
        <v>232369</v>
      </c>
      <c r="N3102" s="113" t="str">
        <f t="shared" si="192"/>
        <v>42936GIS</v>
      </c>
      <c r="O3102" s="21">
        <v>42936</v>
      </c>
      <c r="P3102" s="122" t="s">
        <v>284</v>
      </c>
      <c r="Q3102" s="116">
        <v>53.94</v>
      </c>
      <c r="R3102" s="11">
        <v>54.17</v>
      </c>
      <c r="S3102" s="11">
        <v>3947522</v>
      </c>
      <c r="T3102" s="78">
        <f t="shared" si="190"/>
        <v>7360576.2666666666</v>
      </c>
      <c r="U3102" s="11">
        <f t="shared" si="193"/>
        <v>5.9248460674098547E-3</v>
      </c>
      <c r="V3102" s="119">
        <f t="shared" si="191"/>
        <v>1.1178807415205729</v>
      </c>
    </row>
    <row r="3103" spans="2:22">
      <c r="B3103" s="21">
        <v>42928</v>
      </c>
      <c r="C3103" s="122" t="s">
        <v>185</v>
      </c>
      <c r="D3103" s="116">
        <v>396</v>
      </c>
      <c r="E3103" s="11">
        <v>396.95</v>
      </c>
      <c r="F3103" s="12">
        <v>1092766</v>
      </c>
      <c r="H3103" s="21">
        <v>43007</v>
      </c>
      <c r="I3103" s="122" t="s">
        <v>24</v>
      </c>
      <c r="J3103" s="117">
        <v>29.91</v>
      </c>
      <c r="K3103" s="96">
        <v>29.92</v>
      </c>
      <c r="L3103" s="12">
        <v>4064508</v>
      </c>
      <c r="N3103" s="113" t="str">
        <f t="shared" si="192"/>
        <v>42937GIS</v>
      </c>
      <c r="O3103" s="21">
        <v>42937</v>
      </c>
      <c r="P3103" s="122" t="s">
        <v>284</v>
      </c>
      <c r="Q3103" s="116">
        <v>54.08</v>
      </c>
      <c r="R3103" s="11">
        <v>54.35</v>
      </c>
      <c r="S3103" s="11">
        <v>3664469</v>
      </c>
      <c r="T3103" s="78">
        <f t="shared" si="190"/>
        <v>7135673.833333333</v>
      </c>
      <c r="U3103" s="11">
        <f t="shared" si="193"/>
        <v>3.3173638974109613E-3</v>
      </c>
      <c r="V3103" s="119">
        <f t="shared" si="191"/>
        <v>1.1180634020369129</v>
      </c>
    </row>
    <row r="3104" spans="2:22">
      <c r="B3104" s="21">
        <v>42928</v>
      </c>
      <c r="C3104" s="122" t="s">
        <v>186</v>
      </c>
      <c r="D3104" s="116">
        <v>165.97</v>
      </c>
      <c r="E3104" s="11">
        <v>165.32</v>
      </c>
      <c r="F3104" s="12">
        <v>908284</v>
      </c>
      <c r="H3104" s="21">
        <v>43007</v>
      </c>
      <c r="I3104" s="122" t="s">
        <v>25</v>
      </c>
      <c r="J3104" s="117">
        <v>40.56</v>
      </c>
      <c r="K3104" s="96">
        <v>40.380000000000003</v>
      </c>
      <c r="L3104" s="12">
        <v>8919368</v>
      </c>
      <c r="N3104" s="113" t="str">
        <f t="shared" si="192"/>
        <v>42940GIS</v>
      </c>
      <c r="O3104" s="21">
        <v>42940</v>
      </c>
      <c r="P3104" s="122" t="s">
        <v>284</v>
      </c>
      <c r="Q3104" s="116">
        <v>54.34</v>
      </c>
      <c r="R3104" s="11">
        <v>54.48</v>
      </c>
      <c r="S3104" s="11">
        <v>4569994</v>
      </c>
      <c r="T3104" s="78">
        <f t="shared" si="190"/>
        <v>6819561.2000000002</v>
      </c>
      <c r="U3104" s="11">
        <f t="shared" si="193"/>
        <v>2.3890482740383957E-3</v>
      </c>
      <c r="V3104" s="119">
        <f t="shared" si="191"/>
        <v>1.1116291964088338</v>
      </c>
    </row>
    <row r="3105" spans="2:22">
      <c r="B3105" s="21">
        <v>42928</v>
      </c>
      <c r="C3105" s="122" t="s">
        <v>187</v>
      </c>
      <c r="D3105" s="116">
        <v>45.99</v>
      </c>
      <c r="E3105" s="11">
        <v>46.04</v>
      </c>
      <c r="F3105" s="12">
        <v>2422713</v>
      </c>
      <c r="H3105" s="21">
        <v>43007</v>
      </c>
      <c r="I3105" s="122" t="s">
        <v>26</v>
      </c>
      <c r="J3105" s="117">
        <v>952</v>
      </c>
      <c r="K3105" s="96">
        <v>959.11</v>
      </c>
      <c r="L3105" s="12">
        <v>1580994</v>
      </c>
      <c r="N3105" s="113" t="str">
        <f t="shared" si="192"/>
        <v>42941GIS</v>
      </c>
      <c r="O3105" s="21">
        <v>42941</v>
      </c>
      <c r="P3105" s="122" t="s">
        <v>284</v>
      </c>
      <c r="Q3105" s="116">
        <v>54.64</v>
      </c>
      <c r="R3105" s="11">
        <v>55.12</v>
      </c>
      <c r="S3105" s="11">
        <v>3129069</v>
      </c>
      <c r="T3105" s="78">
        <f t="shared" si="190"/>
        <v>6584857.9333333336</v>
      </c>
      <c r="U3105" s="11">
        <f t="shared" si="193"/>
        <v>1.1678964864146294E-2</v>
      </c>
      <c r="V3105" s="119">
        <f t="shared" si="191"/>
        <v>1.1123595592722293</v>
      </c>
    </row>
    <row r="3106" spans="2:22">
      <c r="B3106" s="21">
        <v>42928</v>
      </c>
      <c r="C3106" s="122" t="s">
        <v>188</v>
      </c>
      <c r="D3106" s="116">
        <v>82.37</v>
      </c>
      <c r="E3106" s="11">
        <v>82.5</v>
      </c>
      <c r="F3106" s="12">
        <v>1805800</v>
      </c>
      <c r="H3106" s="21">
        <v>43007</v>
      </c>
      <c r="I3106" s="122" t="s">
        <v>27</v>
      </c>
      <c r="J3106" s="117">
        <v>966</v>
      </c>
      <c r="K3106" s="96">
        <v>973.72</v>
      </c>
      <c r="L3106" s="12">
        <v>2031092</v>
      </c>
      <c r="N3106" s="113" t="str">
        <f t="shared" si="192"/>
        <v>42942GIS</v>
      </c>
      <c r="O3106" s="21">
        <v>42942</v>
      </c>
      <c r="P3106" s="122" t="s">
        <v>284</v>
      </c>
      <c r="Q3106" s="116">
        <v>55.08</v>
      </c>
      <c r="R3106" s="11">
        <v>55.13</v>
      </c>
      <c r="S3106" s="11">
        <v>3402093</v>
      </c>
      <c r="T3106" s="78">
        <f t="shared" si="190"/>
        <v>6351654.333333333</v>
      </c>
      <c r="U3106" s="11">
        <f t="shared" si="193"/>
        <v>1.8140589618916586E-4</v>
      </c>
      <c r="V3106" s="119">
        <f t="shared" si="191"/>
        <v>1.1147934154028187</v>
      </c>
    </row>
    <row r="3107" spans="2:22">
      <c r="B3107" s="21">
        <v>42928</v>
      </c>
      <c r="C3107" s="122" t="s">
        <v>189</v>
      </c>
      <c r="D3107" s="116">
        <v>27.4</v>
      </c>
      <c r="E3107" s="11">
        <v>27.48</v>
      </c>
      <c r="F3107" s="12">
        <v>3148262</v>
      </c>
      <c r="H3107" s="21">
        <v>43007</v>
      </c>
      <c r="I3107" s="122" t="s">
        <v>28</v>
      </c>
      <c r="J3107" s="117">
        <v>95.47</v>
      </c>
      <c r="K3107" s="96">
        <v>95.65</v>
      </c>
      <c r="L3107" s="12">
        <v>738023</v>
      </c>
      <c r="N3107" s="113" t="str">
        <f t="shared" si="192"/>
        <v>42943GIS</v>
      </c>
      <c r="O3107" s="21">
        <v>42943</v>
      </c>
      <c r="P3107" s="122" t="s">
        <v>284</v>
      </c>
      <c r="Q3107" s="116">
        <v>55.07</v>
      </c>
      <c r="R3107" s="11">
        <v>55.49</v>
      </c>
      <c r="S3107" s="11">
        <v>3837302</v>
      </c>
      <c r="T3107" s="78">
        <f t="shared" si="190"/>
        <v>6168128.0333333332</v>
      </c>
      <c r="U3107" s="11">
        <f t="shared" si="193"/>
        <v>6.5087917362175521E-3</v>
      </c>
      <c r="V3107" s="119">
        <f t="shared" si="191"/>
        <v>1.1148265031346718</v>
      </c>
    </row>
    <row r="3108" spans="2:22">
      <c r="B3108" s="21">
        <v>42928</v>
      </c>
      <c r="C3108" s="122" t="s">
        <v>190</v>
      </c>
      <c r="D3108" s="116">
        <v>80.989999999999995</v>
      </c>
      <c r="E3108" s="11">
        <v>82.2</v>
      </c>
      <c r="F3108" s="12">
        <v>2477509</v>
      </c>
      <c r="H3108" s="21">
        <v>43007</v>
      </c>
      <c r="I3108" s="122" t="s">
        <v>29</v>
      </c>
      <c r="J3108" s="117">
        <v>93.92</v>
      </c>
      <c r="K3108" s="96">
        <v>95.03</v>
      </c>
      <c r="L3108" s="12">
        <v>835678</v>
      </c>
      <c r="N3108" s="113" t="str">
        <f t="shared" si="192"/>
        <v>42944GIS</v>
      </c>
      <c r="O3108" s="21">
        <v>42944</v>
      </c>
      <c r="P3108" s="122" t="s">
        <v>284</v>
      </c>
      <c r="Q3108" s="116">
        <v>55.45</v>
      </c>
      <c r="R3108" s="11">
        <v>55.33</v>
      </c>
      <c r="S3108" s="11">
        <v>2409518</v>
      </c>
      <c r="T3108" s="78">
        <f t="shared" si="190"/>
        <v>6042877.4666666668</v>
      </c>
      <c r="U3108" s="11">
        <f t="shared" si="193"/>
        <v>-2.8875674277916035E-3</v>
      </c>
      <c r="V3108" s="119">
        <f t="shared" si="191"/>
        <v>1.1163814283181575</v>
      </c>
    </row>
    <row r="3109" spans="2:22">
      <c r="B3109" s="21">
        <v>42928</v>
      </c>
      <c r="C3109" s="122" t="s">
        <v>191</v>
      </c>
      <c r="D3109" s="116">
        <v>25.06</v>
      </c>
      <c r="E3109" s="11">
        <v>25.09</v>
      </c>
      <c r="F3109" s="12">
        <v>4370590</v>
      </c>
      <c r="H3109" s="21">
        <v>43007</v>
      </c>
      <c r="I3109" s="122" t="s">
        <v>30</v>
      </c>
      <c r="J3109" s="117">
        <v>29.61</v>
      </c>
      <c r="K3109" s="96">
        <v>29.53</v>
      </c>
      <c r="L3109" s="12">
        <v>3433251</v>
      </c>
      <c r="N3109" s="113" t="str">
        <f t="shared" si="192"/>
        <v>42947GIS</v>
      </c>
      <c r="O3109" s="21">
        <v>42947</v>
      </c>
      <c r="P3109" s="122" t="s">
        <v>284</v>
      </c>
      <c r="Q3109" s="116">
        <v>55.31</v>
      </c>
      <c r="R3109" s="11">
        <v>55.66</v>
      </c>
      <c r="S3109" s="11">
        <v>3782817</v>
      </c>
      <c r="T3109" s="78">
        <f t="shared" si="190"/>
        <v>5803016.4000000004</v>
      </c>
      <c r="U3109" s="11">
        <f t="shared" si="193"/>
        <v>5.9464991877263033E-3</v>
      </c>
      <c r="V3109" s="119">
        <f t="shared" si="191"/>
        <v>1.1167713607369609</v>
      </c>
    </row>
    <row r="3110" spans="2:22">
      <c r="B3110" s="21">
        <v>42928</v>
      </c>
      <c r="C3110" s="122" t="s">
        <v>192</v>
      </c>
      <c r="D3110" s="116">
        <v>47.22</v>
      </c>
      <c r="E3110" s="11">
        <v>47.05</v>
      </c>
      <c r="F3110" s="12">
        <v>2031865</v>
      </c>
      <c r="H3110" s="21">
        <v>43007</v>
      </c>
      <c r="I3110" s="122" t="s">
        <v>31</v>
      </c>
      <c r="J3110" s="117">
        <v>53.95</v>
      </c>
      <c r="K3110" s="96">
        <v>53.97</v>
      </c>
      <c r="L3110" s="12">
        <v>780394</v>
      </c>
      <c r="N3110" s="113" t="str">
        <f t="shared" si="192"/>
        <v>42948GIS</v>
      </c>
      <c r="O3110" s="21">
        <v>42948</v>
      </c>
      <c r="P3110" s="122" t="s">
        <v>284</v>
      </c>
      <c r="Q3110" s="116">
        <v>55.64</v>
      </c>
      <c r="R3110" s="11">
        <v>55.2</v>
      </c>
      <c r="S3110" s="11">
        <v>3727908</v>
      </c>
      <c r="T3110" s="78">
        <f t="shared" si="190"/>
        <v>5515712.0333333332</v>
      </c>
      <c r="U3110" s="11">
        <f t="shared" si="193"/>
        <v>-8.2988028146949548E-3</v>
      </c>
      <c r="V3110" s="119">
        <f t="shared" si="191"/>
        <v>1.1174220219658191</v>
      </c>
    </row>
    <row r="3111" spans="2:22">
      <c r="B3111" s="21">
        <v>42928</v>
      </c>
      <c r="C3111" s="122" t="s">
        <v>193</v>
      </c>
      <c r="D3111" s="116">
        <v>108.63</v>
      </c>
      <c r="E3111" s="11">
        <v>109.03</v>
      </c>
      <c r="F3111" s="12">
        <v>878890</v>
      </c>
      <c r="H3111" s="21">
        <v>43007</v>
      </c>
      <c r="I3111" s="122" t="s">
        <v>32</v>
      </c>
      <c r="J3111" s="117">
        <v>235.01</v>
      </c>
      <c r="K3111" s="96">
        <v>237.19</v>
      </c>
      <c r="L3111" s="12">
        <v>1902308</v>
      </c>
      <c r="N3111" s="113" t="str">
        <f t="shared" si="192"/>
        <v>42949GIS</v>
      </c>
      <c r="O3111" s="21">
        <v>42949</v>
      </c>
      <c r="P3111" s="122" t="s">
        <v>284</v>
      </c>
      <c r="Q3111" s="116">
        <v>55.21</v>
      </c>
      <c r="R3111" s="11">
        <v>56.07</v>
      </c>
      <c r="S3111" s="11">
        <v>6152928</v>
      </c>
      <c r="T3111" s="78">
        <f t="shared" si="190"/>
        <v>5377092.5</v>
      </c>
      <c r="U3111" s="11">
        <f t="shared" si="193"/>
        <v>1.5637956852531523E-2</v>
      </c>
      <c r="V3111" s="119">
        <f t="shared" si="191"/>
        <v>1.1158651485022568</v>
      </c>
    </row>
    <row r="3112" spans="2:22">
      <c r="B3112" s="21">
        <v>42928</v>
      </c>
      <c r="C3112" s="122" t="s">
        <v>194</v>
      </c>
      <c r="D3112" s="116">
        <v>245.41</v>
      </c>
      <c r="E3112" s="11">
        <v>247.91</v>
      </c>
      <c r="F3112" s="12">
        <v>511718</v>
      </c>
      <c r="H3112" s="21">
        <v>43007</v>
      </c>
      <c r="I3112" s="122" t="s">
        <v>33</v>
      </c>
      <c r="J3112" s="117">
        <v>33.1</v>
      </c>
      <c r="K3112" s="96">
        <v>33.25</v>
      </c>
      <c r="L3112" s="12">
        <v>2432432</v>
      </c>
      <c r="N3112" s="113" t="str">
        <f t="shared" si="192"/>
        <v>42950GIS</v>
      </c>
      <c r="O3112" s="21">
        <v>42950</v>
      </c>
      <c r="P3112" s="122" t="s">
        <v>284</v>
      </c>
      <c r="Q3112" s="116">
        <v>56.08</v>
      </c>
      <c r="R3112" s="11">
        <v>56.22</v>
      </c>
      <c r="S3112" s="11">
        <v>3970564</v>
      </c>
      <c r="T3112" s="78">
        <f t="shared" si="190"/>
        <v>5371840.7000000002</v>
      </c>
      <c r="U3112" s="11">
        <f t="shared" si="193"/>
        <v>2.6716553428046057E-3</v>
      </c>
      <c r="V3112" s="119">
        <f t="shared" si="191"/>
        <v>1.118975211989127</v>
      </c>
    </row>
    <row r="3113" spans="2:22">
      <c r="B3113" s="21">
        <v>42928</v>
      </c>
      <c r="C3113" s="122" t="s">
        <v>195</v>
      </c>
      <c r="D3113" s="116">
        <v>43.82</v>
      </c>
      <c r="E3113" s="11">
        <v>43.24</v>
      </c>
      <c r="F3113" s="12">
        <v>7907945</v>
      </c>
      <c r="H3113" s="21">
        <v>43007</v>
      </c>
      <c r="I3113" s="122" t="s">
        <v>34</v>
      </c>
      <c r="J3113" s="117">
        <v>179.8</v>
      </c>
      <c r="K3113" s="96">
        <v>179.75</v>
      </c>
      <c r="L3113" s="12">
        <v>563713</v>
      </c>
      <c r="N3113" s="113" t="str">
        <f t="shared" si="192"/>
        <v>42951GIS</v>
      </c>
      <c r="O3113" s="21">
        <v>42951</v>
      </c>
      <c r="P3113" s="122" t="s">
        <v>284</v>
      </c>
      <c r="Q3113" s="116">
        <v>56.3</v>
      </c>
      <c r="R3113" s="11">
        <v>56.17</v>
      </c>
      <c r="S3113" s="11">
        <v>5578344</v>
      </c>
      <c r="T3113" s="78">
        <f t="shared" si="190"/>
        <v>5292355.333333333</v>
      </c>
      <c r="U3113" s="11">
        <f t="shared" si="193"/>
        <v>-8.8975893404443602E-4</v>
      </c>
      <c r="V3113" s="119">
        <f t="shared" si="191"/>
        <v>1.1187780495644031</v>
      </c>
    </row>
    <row r="3114" spans="2:22">
      <c r="B3114" s="21">
        <v>42928</v>
      </c>
      <c r="C3114" s="122" t="s">
        <v>196</v>
      </c>
      <c r="D3114" s="116">
        <v>151.46</v>
      </c>
      <c r="E3114" s="11">
        <v>151.75</v>
      </c>
      <c r="F3114" s="12">
        <v>5112183</v>
      </c>
      <c r="H3114" s="21">
        <v>43007</v>
      </c>
      <c r="I3114" s="122" t="s">
        <v>35</v>
      </c>
      <c r="J3114" s="117">
        <v>45.61</v>
      </c>
      <c r="K3114" s="96">
        <v>46.03</v>
      </c>
      <c r="L3114" s="12">
        <v>6683345</v>
      </c>
      <c r="N3114" s="113" t="str">
        <f t="shared" si="192"/>
        <v>42954GIS</v>
      </c>
      <c r="O3114" s="21">
        <v>42954</v>
      </c>
      <c r="P3114" s="122" t="s">
        <v>284</v>
      </c>
      <c r="Q3114" s="116">
        <v>56.18</v>
      </c>
      <c r="R3114" s="11">
        <v>56.38</v>
      </c>
      <c r="S3114" s="11">
        <v>3412634</v>
      </c>
      <c r="T3114" s="78">
        <f t="shared" si="190"/>
        <v>5271810.0333333332</v>
      </c>
      <c r="U3114" s="11">
        <f t="shared" si="193"/>
        <v>3.7316791416250458E-3</v>
      </c>
      <c r="V3114" s="119">
        <f t="shared" si="191"/>
        <v>1.1187167311183832</v>
      </c>
    </row>
    <row r="3115" spans="2:22">
      <c r="B3115" s="21">
        <v>42928</v>
      </c>
      <c r="C3115" s="122" t="s">
        <v>197</v>
      </c>
      <c r="D3115" s="116">
        <v>18.350000000000001</v>
      </c>
      <c r="E3115" s="11">
        <v>18.149999999999999</v>
      </c>
      <c r="F3115" s="12">
        <v>3253658</v>
      </c>
      <c r="H3115" s="21">
        <v>43007</v>
      </c>
      <c r="I3115" s="122" t="s">
        <v>36</v>
      </c>
      <c r="J3115" s="117">
        <v>97</v>
      </c>
      <c r="K3115" s="96">
        <v>97.67</v>
      </c>
      <c r="L3115" s="12">
        <v>934144</v>
      </c>
      <c r="N3115" s="113" t="str">
        <f t="shared" si="192"/>
        <v>42955GIS</v>
      </c>
      <c r="O3115" s="21">
        <v>42955</v>
      </c>
      <c r="P3115" s="122" t="s">
        <v>284</v>
      </c>
      <c r="Q3115" s="116">
        <v>56.19</v>
      </c>
      <c r="R3115" s="11">
        <v>55.78</v>
      </c>
      <c r="S3115" s="11">
        <v>3124881</v>
      </c>
      <c r="T3115" s="78">
        <f t="shared" si="190"/>
        <v>5197075.9333333336</v>
      </c>
      <c r="U3115" s="11">
        <f t="shared" si="193"/>
        <v>-1.0699103486623568E-2</v>
      </c>
      <c r="V3115" s="119">
        <f t="shared" si="191"/>
        <v>1.1181245928232288</v>
      </c>
    </row>
    <row r="3116" spans="2:22">
      <c r="B3116" s="21">
        <v>42928</v>
      </c>
      <c r="C3116" s="122" t="s">
        <v>198</v>
      </c>
      <c r="D3116" s="116">
        <v>51.38</v>
      </c>
      <c r="E3116" s="11">
        <v>51.39</v>
      </c>
      <c r="F3116" s="12">
        <v>1705019</v>
      </c>
      <c r="H3116" s="21">
        <v>43007</v>
      </c>
      <c r="I3116" s="122" t="s">
        <v>37</v>
      </c>
      <c r="J3116" s="117">
        <v>13.88</v>
      </c>
      <c r="K3116" s="96">
        <v>13.96</v>
      </c>
      <c r="L3116" s="12">
        <v>8818478</v>
      </c>
      <c r="N3116" s="113" t="str">
        <f t="shared" si="192"/>
        <v>42956GIS</v>
      </c>
      <c r="O3116" s="21">
        <v>42956</v>
      </c>
      <c r="P3116" s="122" t="s">
        <v>284</v>
      </c>
      <c r="Q3116" s="116">
        <v>55.72</v>
      </c>
      <c r="R3116" s="11">
        <v>55.77</v>
      </c>
      <c r="S3116" s="11">
        <v>2660428</v>
      </c>
      <c r="T3116" s="78">
        <f t="shared" si="190"/>
        <v>5018791.7333333334</v>
      </c>
      <c r="U3116" s="11">
        <f t="shared" si="193"/>
        <v>-1.7929179788054998E-4</v>
      </c>
      <c r="V3116" s="119">
        <f t="shared" si="191"/>
        <v>1.1169925678787027</v>
      </c>
    </row>
    <row r="3117" spans="2:22">
      <c r="B3117" s="21">
        <v>42928</v>
      </c>
      <c r="C3117" s="122" t="s">
        <v>199</v>
      </c>
      <c r="D3117" s="116">
        <v>89.22</v>
      </c>
      <c r="E3117" s="11">
        <v>90.4</v>
      </c>
      <c r="F3117" s="12">
        <v>4273512</v>
      </c>
      <c r="H3117" s="21">
        <v>43007</v>
      </c>
      <c r="I3117" s="122" t="s">
        <v>38</v>
      </c>
      <c r="J3117" s="117">
        <v>24.54</v>
      </c>
      <c r="K3117" s="96">
        <v>24.64</v>
      </c>
      <c r="L3117" s="12">
        <v>3278397</v>
      </c>
      <c r="N3117" s="113" t="str">
        <f t="shared" si="192"/>
        <v>42957GIS</v>
      </c>
      <c r="O3117" s="21">
        <v>42957</v>
      </c>
      <c r="P3117" s="122" t="s">
        <v>284</v>
      </c>
      <c r="Q3117" s="116">
        <v>55.52</v>
      </c>
      <c r="R3117" s="11">
        <v>56.29</v>
      </c>
      <c r="S3117" s="11">
        <v>3668153</v>
      </c>
      <c r="T3117" s="78">
        <f t="shared" si="190"/>
        <v>4844139.2</v>
      </c>
      <c r="U3117" s="11">
        <f t="shared" si="193"/>
        <v>9.2808090744727831E-3</v>
      </c>
      <c r="V3117" s="119">
        <f t="shared" si="191"/>
        <v>1.1167744664745933</v>
      </c>
    </row>
    <row r="3118" spans="2:22">
      <c r="B3118" s="21">
        <v>42928</v>
      </c>
      <c r="C3118" s="122" t="s">
        <v>200</v>
      </c>
      <c r="D3118" s="116">
        <v>31.25</v>
      </c>
      <c r="E3118" s="11">
        <v>31.16</v>
      </c>
      <c r="F3118" s="12">
        <v>18586175</v>
      </c>
      <c r="H3118" s="21">
        <v>43007</v>
      </c>
      <c r="I3118" s="122" t="s">
        <v>39</v>
      </c>
      <c r="J3118" s="117">
        <v>79.11</v>
      </c>
      <c r="K3118" s="96">
        <v>79.59</v>
      </c>
      <c r="L3118" s="12">
        <v>1455790</v>
      </c>
      <c r="N3118" s="113" t="str">
        <f t="shared" si="192"/>
        <v>42958GIS</v>
      </c>
      <c r="O3118" s="21">
        <v>42958</v>
      </c>
      <c r="P3118" s="122" t="s">
        <v>284</v>
      </c>
      <c r="Q3118" s="116">
        <v>56.25</v>
      </c>
      <c r="R3118" s="11">
        <v>56.59</v>
      </c>
      <c r="S3118" s="11">
        <v>3702017</v>
      </c>
      <c r="T3118" s="78">
        <f t="shared" si="190"/>
        <v>4739127.7333333334</v>
      </c>
      <c r="U3118" s="11">
        <f t="shared" si="193"/>
        <v>5.3153916784974302E-3</v>
      </c>
      <c r="V3118" s="119">
        <f t="shared" si="191"/>
        <v>1.1179387855591301</v>
      </c>
    </row>
    <row r="3119" spans="2:22">
      <c r="B3119" s="21">
        <v>42928</v>
      </c>
      <c r="C3119" s="122" t="s">
        <v>201</v>
      </c>
      <c r="D3119" s="116">
        <v>32.340000000000003</v>
      </c>
      <c r="E3119" s="11">
        <v>32.82</v>
      </c>
      <c r="F3119" s="12">
        <v>1143183</v>
      </c>
      <c r="H3119" s="21">
        <v>43007</v>
      </c>
      <c r="I3119" s="122" t="s">
        <v>40</v>
      </c>
      <c r="J3119" s="117">
        <v>70.36</v>
      </c>
      <c r="K3119" s="96">
        <v>70.28</v>
      </c>
      <c r="L3119" s="12">
        <v>2062014</v>
      </c>
      <c r="N3119" s="113" t="str">
        <f t="shared" si="192"/>
        <v>42961GIS</v>
      </c>
      <c r="O3119" s="21">
        <v>42961</v>
      </c>
      <c r="P3119" s="122" t="s">
        <v>284</v>
      </c>
      <c r="Q3119" s="116">
        <v>56.72</v>
      </c>
      <c r="R3119" s="11">
        <v>57.4</v>
      </c>
      <c r="S3119" s="11">
        <v>3509594</v>
      </c>
      <c r="T3119" s="78">
        <f t="shared" ref="T3119:T3152" si="194">AVERAGE(S3089:S3118)</f>
        <v>4271199.9333333336</v>
      </c>
      <c r="U3119" s="11">
        <f t="shared" si="193"/>
        <v>1.421201217108815E-2</v>
      </c>
      <c r="V3119" s="119">
        <f t="shared" ref="V3119:V3152" si="195">_xlfn.STDEV.S(U3089:U3118)*(250)^0.5</f>
        <v>1.1170994257386218</v>
      </c>
    </row>
    <row r="3120" spans="2:22">
      <c r="B3120" s="21">
        <v>42928</v>
      </c>
      <c r="C3120" s="122" t="s">
        <v>202</v>
      </c>
      <c r="D3120" s="116">
        <v>54.72</v>
      </c>
      <c r="E3120" s="11">
        <v>55.19</v>
      </c>
      <c r="F3120" s="12">
        <v>4355541</v>
      </c>
      <c r="H3120" s="21">
        <v>43007</v>
      </c>
      <c r="I3120" s="122" t="s">
        <v>41</v>
      </c>
      <c r="J3120" s="117">
        <v>27.77</v>
      </c>
      <c r="K3120" s="96">
        <v>27.83</v>
      </c>
      <c r="L3120" s="12">
        <v>3756945</v>
      </c>
      <c r="N3120" s="113" t="str">
        <f t="shared" si="192"/>
        <v>42962GIS</v>
      </c>
      <c r="O3120" s="21">
        <v>42962</v>
      </c>
      <c r="P3120" s="122" t="s">
        <v>284</v>
      </c>
      <c r="Q3120" s="116">
        <v>57.33</v>
      </c>
      <c r="R3120" s="11">
        <v>57.31</v>
      </c>
      <c r="S3120" s="11">
        <v>4509542</v>
      </c>
      <c r="T3120" s="78">
        <f t="shared" si="194"/>
        <v>3944810.4666666668</v>
      </c>
      <c r="U3120" s="11">
        <f t="shared" si="193"/>
        <v>-1.569174761874594E-3</v>
      </c>
      <c r="V3120" s="119">
        <f t="shared" si="195"/>
        <v>1.1190307650733065</v>
      </c>
    </row>
    <row r="3121" spans="2:22">
      <c r="B3121" s="21">
        <v>42928</v>
      </c>
      <c r="C3121" s="122" t="s">
        <v>203</v>
      </c>
      <c r="D3121" s="116">
        <v>126.95</v>
      </c>
      <c r="E3121" s="11">
        <v>127.16</v>
      </c>
      <c r="F3121" s="12">
        <v>309057</v>
      </c>
      <c r="H3121" s="21">
        <v>43007</v>
      </c>
      <c r="I3121" s="122" t="s">
        <v>42</v>
      </c>
      <c r="J3121" s="117">
        <v>162.5</v>
      </c>
      <c r="K3121" s="96">
        <v>163.56</v>
      </c>
      <c r="L3121" s="12">
        <v>3467426</v>
      </c>
      <c r="N3121" s="113" t="str">
        <f t="shared" si="192"/>
        <v>42963GIS</v>
      </c>
      <c r="O3121" s="21">
        <v>42963</v>
      </c>
      <c r="P3121" s="122" t="s">
        <v>284</v>
      </c>
      <c r="Q3121" s="116">
        <v>57.31</v>
      </c>
      <c r="R3121" s="11">
        <v>57.53</v>
      </c>
      <c r="S3121" s="11">
        <v>2792844</v>
      </c>
      <c r="T3121" s="78">
        <f t="shared" si="194"/>
        <v>4025691.3</v>
      </c>
      <c r="U3121" s="11">
        <f t="shared" si="193"/>
        <v>3.8314223115558676E-3</v>
      </c>
      <c r="V3121" s="119">
        <f t="shared" si="195"/>
        <v>0.11902889545635778</v>
      </c>
    </row>
    <row r="3122" spans="2:22">
      <c r="B3122" s="21">
        <v>42928</v>
      </c>
      <c r="C3122" s="122" t="s">
        <v>204</v>
      </c>
      <c r="D3122" s="116">
        <v>23.38</v>
      </c>
      <c r="E3122" s="11">
        <v>22.5</v>
      </c>
      <c r="F3122" s="12">
        <v>14884782</v>
      </c>
      <c r="H3122" s="21">
        <v>43007</v>
      </c>
      <c r="I3122" s="122" t="s">
        <v>43</v>
      </c>
      <c r="J3122" s="117">
        <v>46.36</v>
      </c>
      <c r="K3122" s="96">
        <v>46.89</v>
      </c>
      <c r="L3122" s="12">
        <v>3491962</v>
      </c>
      <c r="N3122" s="113" t="str">
        <f t="shared" si="192"/>
        <v>42964GIS</v>
      </c>
      <c r="O3122" s="21">
        <v>42964</v>
      </c>
      <c r="P3122" s="122" t="s">
        <v>284</v>
      </c>
      <c r="Q3122" s="116">
        <v>57.48</v>
      </c>
      <c r="R3122" s="11">
        <v>57.57</v>
      </c>
      <c r="S3122" s="11">
        <v>4338344</v>
      </c>
      <c r="T3122" s="78">
        <f t="shared" si="194"/>
        <v>3957269.3666666667</v>
      </c>
      <c r="U3122" s="11">
        <f t="shared" si="193"/>
        <v>6.9504781251619155E-4</v>
      </c>
      <c r="V3122" s="119">
        <f t="shared" si="195"/>
        <v>0.11680038294513015</v>
      </c>
    </row>
    <row r="3123" spans="2:22">
      <c r="B3123" s="21">
        <v>42928</v>
      </c>
      <c r="C3123" s="122" t="s">
        <v>205</v>
      </c>
      <c r="D3123" s="116">
        <v>68.05</v>
      </c>
      <c r="E3123" s="11">
        <v>68.13</v>
      </c>
      <c r="F3123" s="12">
        <v>3177122</v>
      </c>
      <c r="H3123" s="21">
        <v>43007</v>
      </c>
      <c r="I3123" s="122" t="s">
        <v>44</v>
      </c>
      <c r="J3123" s="117">
        <v>54.97</v>
      </c>
      <c r="K3123" s="96">
        <v>55.43</v>
      </c>
      <c r="L3123" s="12">
        <v>1315562</v>
      </c>
      <c r="N3123" s="113" t="str">
        <f t="shared" si="192"/>
        <v>42965GIS</v>
      </c>
      <c r="O3123" s="21">
        <v>42965</v>
      </c>
      <c r="P3123" s="122" t="s">
        <v>284</v>
      </c>
      <c r="Q3123" s="116">
        <v>57.48</v>
      </c>
      <c r="R3123" s="11">
        <v>57.14</v>
      </c>
      <c r="S3123" s="11">
        <v>4595632</v>
      </c>
      <c r="T3123" s="78">
        <f t="shared" si="194"/>
        <v>3931695.5</v>
      </c>
      <c r="U3123" s="11">
        <f t="shared" si="193"/>
        <v>-7.4972018850912349E-3</v>
      </c>
      <c r="V3123" s="119">
        <f t="shared" si="195"/>
        <v>0.1007607294125293</v>
      </c>
    </row>
    <row r="3124" spans="2:22">
      <c r="B3124" s="21">
        <v>42928</v>
      </c>
      <c r="C3124" s="122" t="s">
        <v>206</v>
      </c>
      <c r="D3124" s="116">
        <v>79.400000000000006</v>
      </c>
      <c r="E3124" s="11">
        <v>80.430000000000007</v>
      </c>
      <c r="F3124" s="12">
        <v>1135618</v>
      </c>
      <c r="H3124" s="21">
        <v>43007</v>
      </c>
      <c r="I3124" s="122" t="s">
        <v>45</v>
      </c>
      <c r="J3124" s="117">
        <v>68.95</v>
      </c>
      <c r="K3124" s="96">
        <v>69.45</v>
      </c>
      <c r="L3124" s="12">
        <v>7072171</v>
      </c>
      <c r="N3124" s="113" t="str">
        <f t="shared" si="192"/>
        <v>42968GIS</v>
      </c>
      <c r="O3124" s="21">
        <v>42968</v>
      </c>
      <c r="P3124" s="122" t="s">
        <v>284</v>
      </c>
      <c r="Q3124" s="116">
        <v>57.15</v>
      </c>
      <c r="R3124" s="11">
        <v>57.29</v>
      </c>
      <c r="S3124" s="11">
        <v>2914816</v>
      </c>
      <c r="T3124" s="78">
        <f t="shared" si="194"/>
        <v>3957375.9666666668</v>
      </c>
      <c r="U3124" s="11">
        <f t="shared" si="193"/>
        <v>2.6216916178594244E-3</v>
      </c>
      <c r="V3124" s="119">
        <f t="shared" si="195"/>
        <v>0.10333571175731462</v>
      </c>
    </row>
    <row r="3125" spans="2:22">
      <c r="B3125" s="21">
        <v>42928</v>
      </c>
      <c r="C3125" s="122" t="s">
        <v>207</v>
      </c>
      <c r="D3125" s="116">
        <v>77.89</v>
      </c>
      <c r="E3125" s="11">
        <v>77.45</v>
      </c>
      <c r="F3125" s="12">
        <v>4671809</v>
      </c>
      <c r="H3125" s="21">
        <v>43007</v>
      </c>
      <c r="I3125" s="122" t="s">
        <v>46</v>
      </c>
      <c r="J3125" s="117">
        <v>48.93</v>
      </c>
      <c r="K3125" s="96">
        <v>48.21</v>
      </c>
      <c r="L3125" s="12">
        <v>1604537</v>
      </c>
      <c r="N3125" s="113" t="str">
        <f t="shared" si="192"/>
        <v>42969GIS</v>
      </c>
      <c r="O3125" s="21">
        <v>42969</v>
      </c>
      <c r="P3125" s="122" t="s">
        <v>284</v>
      </c>
      <c r="Q3125" s="116">
        <v>57.2</v>
      </c>
      <c r="R3125" s="11">
        <v>57.5</v>
      </c>
      <c r="S3125" s="11">
        <v>1926803</v>
      </c>
      <c r="T3125" s="78">
        <f t="shared" si="194"/>
        <v>3947558.7666666666</v>
      </c>
      <c r="U3125" s="11">
        <f t="shared" si="193"/>
        <v>3.6588593828183608E-3</v>
      </c>
      <c r="V3125" s="119">
        <f t="shared" si="195"/>
        <v>0.10155006048106079</v>
      </c>
    </row>
    <row r="3126" spans="2:22">
      <c r="B3126" s="21">
        <v>42928</v>
      </c>
      <c r="C3126" s="122" t="s">
        <v>208</v>
      </c>
      <c r="D3126" s="116">
        <v>104</v>
      </c>
      <c r="E3126" s="11">
        <v>103.89</v>
      </c>
      <c r="F3126" s="12">
        <v>3978070</v>
      </c>
      <c r="H3126" s="21">
        <v>43007</v>
      </c>
      <c r="I3126" s="122" t="s">
        <v>47</v>
      </c>
      <c r="J3126" s="117">
        <v>36.590000000000003</v>
      </c>
      <c r="K3126" s="96">
        <v>36.69</v>
      </c>
      <c r="L3126" s="12">
        <v>5125415</v>
      </c>
      <c r="N3126" s="113" t="str">
        <f t="shared" si="192"/>
        <v>42970GIS</v>
      </c>
      <c r="O3126" s="21">
        <v>42970</v>
      </c>
      <c r="P3126" s="122" t="s">
        <v>284</v>
      </c>
      <c r="Q3126" s="116">
        <v>57.42</v>
      </c>
      <c r="R3126" s="11">
        <v>57.68</v>
      </c>
      <c r="S3126" s="11">
        <v>3344089</v>
      </c>
      <c r="T3126" s="78">
        <f t="shared" si="194"/>
        <v>3776609.6666666665</v>
      </c>
      <c r="U3126" s="11">
        <f t="shared" si="193"/>
        <v>3.1255451733888445E-3</v>
      </c>
      <c r="V3126" s="119">
        <f t="shared" si="195"/>
        <v>0.10162097773350343</v>
      </c>
    </row>
    <row r="3127" spans="2:22">
      <c r="B3127" s="21">
        <v>42928</v>
      </c>
      <c r="C3127" s="122" t="s">
        <v>209</v>
      </c>
      <c r="D3127" s="116">
        <v>125</v>
      </c>
      <c r="E3127" s="11">
        <v>123.04</v>
      </c>
      <c r="F3127" s="12">
        <v>934121</v>
      </c>
      <c r="H3127" s="21">
        <v>43007</v>
      </c>
      <c r="I3127" s="122" t="s">
        <v>48</v>
      </c>
      <c r="J3127" s="117">
        <v>139.77000000000001</v>
      </c>
      <c r="K3127" s="96">
        <v>141.74</v>
      </c>
      <c r="L3127" s="12">
        <v>3673617</v>
      </c>
      <c r="N3127" s="113" t="str">
        <f t="shared" si="192"/>
        <v>42971GIS</v>
      </c>
      <c r="O3127" s="21">
        <v>42971</v>
      </c>
      <c r="P3127" s="122" t="s">
        <v>284</v>
      </c>
      <c r="Q3127" s="116">
        <v>57.39</v>
      </c>
      <c r="R3127" s="11">
        <v>55.68</v>
      </c>
      <c r="S3127" s="11">
        <v>4606488</v>
      </c>
      <c r="T3127" s="78">
        <f t="shared" si="194"/>
        <v>3756000.6666666665</v>
      </c>
      <c r="U3127" s="11">
        <f t="shared" si="193"/>
        <v>-3.5289476950529412E-2</v>
      </c>
      <c r="V3127" s="119">
        <f t="shared" si="195"/>
        <v>0.1009073181421021</v>
      </c>
    </row>
    <row r="3128" spans="2:22">
      <c r="B3128" s="21">
        <v>42928</v>
      </c>
      <c r="C3128" s="122" t="s">
        <v>210</v>
      </c>
      <c r="D3128" s="116">
        <v>76.739999999999995</v>
      </c>
      <c r="E3128" s="11">
        <v>76.58</v>
      </c>
      <c r="F3128" s="12">
        <v>2345690</v>
      </c>
      <c r="H3128" s="21">
        <v>43007</v>
      </c>
      <c r="I3128" s="122" t="s">
        <v>49</v>
      </c>
      <c r="J3128" s="117">
        <v>52.42</v>
      </c>
      <c r="K3128" s="96">
        <v>52.11</v>
      </c>
      <c r="L3128" s="12">
        <v>1779674</v>
      </c>
      <c r="N3128" s="113" t="str">
        <f t="shared" si="192"/>
        <v>42972GIS</v>
      </c>
      <c r="O3128" s="21">
        <v>42972</v>
      </c>
      <c r="P3128" s="122" t="s">
        <v>284</v>
      </c>
      <c r="Q3128" s="116">
        <v>56.03</v>
      </c>
      <c r="R3128" s="11">
        <v>55.02</v>
      </c>
      <c r="S3128" s="11">
        <v>3735613</v>
      </c>
      <c r="T3128" s="78">
        <f t="shared" si="194"/>
        <v>3801317.7666666666</v>
      </c>
      <c r="U3128" s="11">
        <f t="shared" si="193"/>
        <v>-1.1924260529735643E-2</v>
      </c>
      <c r="V3128" s="119">
        <f t="shared" si="195"/>
        <v>0.14818172878537644</v>
      </c>
    </row>
    <row r="3129" spans="2:22">
      <c r="B3129" s="21">
        <v>42928</v>
      </c>
      <c r="C3129" s="122" t="s">
        <v>211</v>
      </c>
      <c r="D3129" s="116">
        <v>54.8</v>
      </c>
      <c r="E3129" s="11">
        <v>55.48</v>
      </c>
      <c r="F3129" s="12">
        <v>12101631</v>
      </c>
      <c r="H3129" s="21">
        <v>43007</v>
      </c>
      <c r="I3129" s="122" t="s">
        <v>50</v>
      </c>
      <c r="J3129" s="117">
        <v>14.6</v>
      </c>
      <c r="K3129" s="96">
        <v>14.71</v>
      </c>
      <c r="L3129" s="12">
        <v>6736895</v>
      </c>
      <c r="N3129" s="113" t="str">
        <f t="shared" si="192"/>
        <v>42975GIS</v>
      </c>
      <c r="O3129" s="21">
        <v>42975</v>
      </c>
      <c r="P3129" s="122" t="s">
        <v>284</v>
      </c>
      <c r="Q3129" s="116">
        <v>55.05</v>
      </c>
      <c r="R3129" s="11">
        <v>54.28</v>
      </c>
      <c r="S3129" s="11">
        <v>3675518</v>
      </c>
      <c r="T3129" s="78">
        <f t="shared" si="194"/>
        <v>3830718.8</v>
      </c>
      <c r="U3129" s="11">
        <f t="shared" si="193"/>
        <v>-1.354092052976014E-2</v>
      </c>
      <c r="V3129" s="119">
        <f t="shared" si="195"/>
        <v>0.15147647548828413</v>
      </c>
    </row>
    <row r="3130" spans="2:22">
      <c r="B3130" s="21">
        <v>42928</v>
      </c>
      <c r="C3130" s="122" t="s">
        <v>212</v>
      </c>
      <c r="D3130" s="116">
        <v>128.80000000000001</v>
      </c>
      <c r="E3130" s="11">
        <v>123.48</v>
      </c>
      <c r="F3130" s="12">
        <v>4848240</v>
      </c>
      <c r="H3130" s="21">
        <v>43007</v>
      </c>
      <c r="I3130" s="122" t="s">
        <v>51</v>
      </c>
      <c r="J3130" s="117">
        <v>20</v>
      </c>
      <c r="K3130" s="96">
        <v>19.96</v>
      </c>
      <c r="L3130" s="12">
        <v>6704565</v>
      </c>
      <c r="N3130" s="113" t="str">
        <f t="shared" si="192"/>
        <v>42976GIS</v>
      </c>
      <c r="O3130" s="21">
        <v>42976</v>
      </c>
      <c r="P3130" s="122" t="s">
        <v>284</v>
      </c>
      <c r="Q3130" s="116">
        <v>54.41</v>
      </c>
      <c r="R3130" s="11">
        <v>53.93</v>
      </c>
      <c r="S3130" s="11">
        <v>4260868</v>
      </c>
      <c r="T3130" s="78">
        <f t="shared" si="194"/>
        <v>3718541.1</v>
      </c>
      <c r="U3130" s="11">
        <f t="shared" si="193"/>
        <v>-6.4689256175327918E-3</v>
      </c>
      <c r="V3130" s="119">
        <f t="shared" si="195"/>
        <v>0.15551646964612309</v>
      </c>
    </row>
    <row r="3131" spans="2:22">
      <c r="B3131" s="21">
        <v>42928</v>
      </c>
      <c r="C3131" s="122" t="s">
        <v>213</v>
      </c>
      <c r="D3131" s="116">
        <v>60.5</v>
      </c>
      <c r="E3131" s="11">
        <v>61.14</v>
      </c>
      <c r="F3131" s="12">
        <v>2237329</v>
      </c>
      <c r="H3131" s="21">
        <v>43007</v>
      </c>
      <c r="I3131" s="122" t="s">
        <v>52</v>
      </c>
      <c r="J3131" s="117">
        <v>27.18</v>
      </c>
      <c r="K3131" s="96">
        <v>26.48</v>
      </c>
      <c r="L3131" s="12">
        <v>2163762</v>
      </c>
      <c r="N3131" s="113" t="str">
        <f t="shared" si="192"/>
        <v>42977GIS</v>
      </c>
      <c r="O3131" s="21">
        <v>42977</v>
      </c>
      <c r="P3131" s="122" t="s">
        <v>284</v>
      </c>
      <c r="Q3131" s="116">
        <v>53.95</v>
      </c>
      <c r="R3131" s="11">
        <v>53.75</v>
      </c>
      <c r="S3131" s="11">
        <v>3923453</v>
      </c>
      <c r="T3131" s="78">
        <f t="shared" si="194"/>
        <v>3727710.3333333335</v>
      </c>
      <c r="U3131" s="11">
        <f t="shared" si="193"/>
        <v>-3.343242341363449E-3</v>
      </c>
      <c r="V3131" s="119">
        <f t="shared" si="195"/>
        <v>0.15445917640587944</v>
      </c>
    </row>
    <row r="3132" spans="2:22">
      <c r="B3132" s="21">
        <v>42928</v>
      </c>
      <c r="C3132" s="122" t="s">
        <v>214</v>
      </c>
      <c r="D3132" s="116">
        <v>69.41</v>
      </c>
      <c r="E3132" s="11">
        <v>69.69</v>
      </c>
      <c r="F3132" s="12">
        <v>3121622</v>
      </c>
      <c r="H3132" s="21">
        <v>43007</v>
      </c>
      <c r="I3132" s="122" t="s">
        <v>53</v>
      </c>
      <c r="J3132" s="117">
        <v>31.92</v>
      </c>
      <c r="K3132" s="96">
        <v>32.14</v>
      </c>
      <c r="L3132" s="12">
        <v>4090817</v>
      </c>
      <c r="N3132" s="113" t="str">
        <f t="shared" si="192"/>
        <v>42978GIS</v>
      </c>
      <c r="O3132" s="21">
        <v>42978</v>
      </c>
      <c r="P3132" s="122" t="s">
        <v>284</v>
      </c>
      <c r="Q3132" s="116">
        <v>53.42</v>
      </c>
      <c r="R3132" s="11">
        <v>53.26</v>
      </c>
      <c r="S3132" s="11">
        <v>6367691</v>
      </c>
      <c r="T3132" s="78">
        <f t="shared" si="194"/>
        <v>3762474.8333333335</v>
      </c>
      <c r="U3132" s="11">
        <f t="shared" si="193"/>
        <v>-9.1580866219860956E-3</v>
      </c>
      <c r="V3132" s="119">
        <f t="shared" si="195"/>
        <v>0.15447675769914343</v>
      </c>
    </row>
    <row r="3133" spans="2:22">
      <c r="B3133" s="21">
        <v>42928</v>
      </c>
      <c r="C3133" s="122" t="s">
        <v>215</v>
      </c>
      <c r="D3133" s="116">
        <v>109.05</v>
      </c>
      <c r="E3133" s="11">
        <v>108.9</v>
      </c>
      <c r="F3133" s="12">
        <v>647496</v>
      </c>
      <c r="H3133" s="21">
        <v>43007</v>
      </c>
      <c r="I3133" s="122" t="s">
        <v>54</v>
      </c>
      <c r="J3133" s="117">
        <v>130.87</v>
      </c>
      <c r="K3133" s="96">
        <v>131.68</v>
      </c>
      <c r="L3133" s="12">
        <v>455310</v>
      </c>
      <c r="N3133" s="113" t="str">
        <f t="shared" si="192"/>
        <v>42979GIS</v>
      </c>
      <c r="O3133" s="21">
        <v>42979</v>
      </c>
      <c r="P3133" s="122" t="s">
        <v>284</v>
      </c>
      <c r="Q3133" s="117">
        <v>53.26</v>
      </c>
      <c r="R3133" s="96">
        <v>53.72</v>
      </c>
      <c r="S3133" s="11">
        <v>3912688</v>
      </c>
      <c r="T3133" s="78">
        <f t="shared" si="194"/>
        <v>3843147.1333333333</v>
      </c>
      <c r="U3133" s="11">
        <f t="shared" si="193"/>
        <v>8.5997912692506312E-3</v>
      </c>
      <c r="V3133" s="119">
        <f t="shared" si="195"/>
        <v>0.15556987952174969</v>
      </c>
    </row>
    <row r="3134" spans="2:22">
      <c r="B3134" s="21">
        <v>42928</v>
      </c>
      <c r="C3134" s="122" t="s">
        <v>216</v>
      </c>
      <c r="D3134" s="116">
        <v>37.26</v>
      </c>
      <c r="E3134" s="11">
        <v>36.58</v>
      </c>
      <c r="F3134" s="12">
        <v>4591036</v>
      </c>
      <c r="H3134" s="21">
        <v>43007</v>
      </c>
      <c r="I3134" s="122" t="s">
        <v>55</v>
      </c>
      <c r="J3134" s="117">
        <v>80.56</v>
      </c>
      <c r="K3134" s="96">
        <v>81.99</v>
      </c>
      <c r="L3134" s="12">
        <v>1744403</v>
      </c>
      <c r="N3134" s="113" t="str">
        <f t="shared" si="192"/>
        <v>42983GIS</v>
      </c>
      <c r="O3134" s="21">
        <v>42983</v>
      </c>
      <c r="P3134" s="122" t="s">
        <v>284</v>
      </c>
      <c r="Q3134" s="117">
        <v>53.76</v>
      </c>
      <c r="R3134" s="96">
        <v>53.72</v>
      </c>
      <c r="S3134" s="11">
        <v>4258669</v>
      </c>
      <c r="T3134" s="78">
        <f t="shared" si="194"/>
        <v>3851421.1</v>
      </c>
      <c r="U3134" s="11">
        <f t="shared" si="193"/>
        <v>0</v>
      </c>
      <c r="V3134" s="119">
        <f t="shared" si="195"/>
        <v>0.15744232992501866</v>
      </c>
    </row>
    <row r="3135" spans="2:22">
      <c r="B3135" s="21">
        <v>42928</v>
      </c>
      <c r="C3135" s="122" t="s">
        <v>217</v>
      </c>
      <c r="D3135" s="116">
        <v>83.67</v>
      </c>
      <c r="E3135" s="11">
        <v>83.49</v>
      </c>
      <c r="F3135" s="12">
        <v>2914062</v>
      </c>
      <c r="H3135" s="21">
        <v>43007</v>
      </c>
      <c r="I3135" s="122" t="s">
        <v>56</v>
      </c>
      <c r="J3135" s="117">
        <v>18.45</v>
      </c>
      <c r="K3135" s="96">
        <v>18.489999999999998</v>
      </c>
      <c r="L3135" s="12">
        <v>10337877</v>
      </c>
      <c r="N3135" s="113" t="str">
        <f t="shared" si="192"/>
        <v>42984GIS</v>
      </c>
      <c r="O3135" s="21">
        <v>42984</v>
      </c>
      <c r="P3135" s="122" t="s">
        <v>284</v>
      </c>
      <c r="Q3135" s="117">
        <v>53.88</v>
      </c>
      <c r="R3135" s="96">
        <v>54.7</v>
      </c>
      <c r="S3135" s="11">
        <v>5715961</v>
      </c>
      <c r="T3135" s="78">
        <f t="shared" si="194"/>
        <v>3841043.6</v>
      </c>
      <c r="U3135" s="11">
        <f t="shared" si="193"/>
        <v>1.807833777289878E-2</v>
      </c>
      <c r="V3135" s="119">
        <f t="shared" si="195"/>
        <v>0.1572298819914705</v>
      </c>
    </row>
    <row r="3136" spans="2:22">
      <c r="B3136" s="21">
        <v>42928</v>
      </c>
      <c r="C3136" s="122" t="s">
        <v>218</v>
      </c>
      <c r="D3136" s="116">
        <v>104.34</v>
      </c>
      <c r="E3136" s="11">
        <v>104.38</v>
      </c>
      <c r="F3136" s="12">
        <v>5203285</v>
      </c>
      <c r="H3136" s="21">
        <v>43007</v>
      </c>
      <c r="I3136" s="122" t="s">
        <v>57</v>
      </c>
      <c r="J3136" s="117">
        <v>108.08</v>
      </c>
      <c r="K3136" s="96">
        <v>109.17</v>
      </c>
      <c r="L3136" s="12">
        <v>1200773</v>
      </c>
      <c r="N3136" s="113" t="str">
        <f t="shared" si="192"/>
        <v>42985GIS</v>
      </c>
      <c r="O3136" s="21">
        <v>42985</v>
      </c>
      <c r="P3136" s="122" t="s">
        <v>284</v>
      </c>
      <c r="Q3136" s="117">
        <v>54.42</v>
      </c>
      <c r="R3136" s="96">
        <v>54.66</v>
      </c>
      <c r="S3136" s="11">
        <v>4754116</v>
      </c>
      <c r="T3136" s="78">
        <f t="shared" si="194"/>
        <v>3927273.3333333335</v>
      </c>
      <c r="U3136" s="11">
        <f t="shared" si="193"/>
        <v>-7.3152892801370446E-4</v>
      </c>
      <c r="V3136" s="119">
        <f t="shared" si="195"/>
        <v>0.16248924930351974</v>
      </c>
    </row>
    <row r="3137" spans="2:22">
      <c r="B3137" s="21">
        <v>42928</v>
      </c>
      <c r="C3137" s="122" t="s">
        <v>219</v>
      </c>
      <c r="D3137" s="116">
        <v>26.44</v>
      </c>
      <c r="E3137" s="11">
        <v>26.17</v>
      </c>
      <c r="F3137" s="12">
        <v>1211975</v>
      </c>
      <c r="H3137" s="21">
        <v>43007</v>
      </c>
      <c r="I3137" s="122" t="s">
        <v>58</v>
      </c>
      <c r="J3137" s="117">
        <v>243.04</v>
      </c>
      <c r="K3137" s="96">
        <v>243.63</v>
      </c>
      <c r="L3137" s="12">
        <v>1541056</v>
      </c>
      <c r="N3137" s="113" t="str">
        <f t="shared" si="192"/>
        <v>42986GIS</v>
      </c>
      <c r="O3137" s="21">
        <v>42986</v>
      </c>
      <c r="P3137" s="122" t="s">
        <v>284</v>
      </c>
      <c r="Q3137" s="117">
        <v>54.66</v>
      </c>
      <c r="R3137" s="96">
        <v>55.35</v>
      </c>
      <c r="S3137" s="11">
        <v>3388949</v>
      </c>
      <c r="T3137" s="78">
        <f t="shared" si="194"/>
        <v>3972340.7666666666</v>
      </c>
      <c r="U3137" s="11">
        <f t="shared" si="193"/>
        <v>1.2544478654723972E-2</v>
      </c>
      <c r="V3137" s="119">
        <f t="shared" si="195"/>
        <v>0.16248948576311797</v>
      </c>
    </row>
    <row r="3138" spans="2:22">
      <c r="B3138" s="21">
        <v>42928</v>
      </c>
      <c r="C3138" s="122" t="s">
        <v>220</v>
      </c>
      <c r="D3138" s="116">
        <v>25.72</v>
      </c>
      <c r="E3138" s="11">
        <v>25.49</v>
      </c>
      <c r="F3138" s="12">
        <v>928106</v>
      </c>
      <c r="H3138" s="21">
        <v>43007</v>
      </c>
      <c r="I3138" s="122" t="s">
        <v>59</v>
      </c>
      <c r="J3138" s="117">
        <v>145.44999999999999</v>
      </c>
      <c r="K3138" s="96">
        <v>145.08000000000001</v>
      </c>
      <c r="L3138" s="12">
        <v>2654731</v>
      </c>
      <c r="N3138" s="113" t="str">
        <f t="shared" si="192"/>
        <v>42989GIS</v>
      </c>
      <c r="O3138" s="21">
        <v>42989</v>
      </c>
      <c r="P3138" s="122" t="s">
        <v>284</v>
      </c>
      <c r="Q3138" s="117">
        <v>55.58</v>
      </c>
      <c r="R3138" s="96">
        <v>55.78</v>
      </c>
      <c r="S3138" s="11">
        <v>2869537</v>
      </c>
      <c r="T3138" s="78">
        <f t="shared" si="194"/>
        <v>3957395.6666666665</v>
      </c>
      <c r="U3138" s="11">
        <f t="shared" si="193"/>
        <v>7.738723044696927E-3</v>
      </c>
      <c r="V3138" s="119">
        <f t="shared" si="195"/>
        <v>0.16557004441055775</v>
      </c>
    </row>
    <row r="3139" spans="2:22">
      <c r="B3139" s="21">
        <v>42928</v>
      </c>
      <c r="C3139" s="122" t="s">
        <v>221</v>
      </c>
      <c r="D3139" s="116">
        <v>65.14</v>
      </c>
      <c r="E3139" s="11">
        <v>65.19</v>
      </c>
      <c r="F3139" s="12">
        <v>1615205</v>
      </c>
      <c r="H3139" s="21">
        <v>43007</v>
      </c>
      <c r="I3139" s="122" t="s">
        <v>60</v>
      </c>
      <c r="J3139" s="117">
        <v>68.41</v>
      </c>
      <c r="K3139" s="96">
        <v>68.7</v>
      </c>
      <c r="L3139" s="12">
        <v>1896981</v>
      </c>
      <c r="N3139" s="113" t="str">
        <f t="shared" si="192"/>
        <v>42990GIS</v>
      </c>
      <c r="O3139" s="21">
        <v>42990</v>
      </c>
      <c r="P3139" s="122" t="s">
        <v>284</v>
      </c>
      <c r="Q3139" s="117">
        <v>55.84</v>
      </c>
      <c r="R3139" s="96">
        <v>55.56</v>
      </c>
      <c r="S3139" s="11">
        <v>2900440</v>
      </c>
      <c r="T3139" s="78">
        <f t="shared" si="194"/>
        <v>3972729.6333333333</v>
      </c>
      <c r="U3139" s="11">
        <f t="shared" si="193"/>
        <v>-3.9518643131998777E-3</v>
      </c>
      <c r="V3139" s="119">
        <f t="shared" si="195"/>
        <v>0.16685566838517871</v>
      </c>
    </row>
    <row r="3140" spans="2:22">
      <c r="B3140" s="21">
        <v>42928</v>
      </c>
      <c r="C3140" s="122" t="s">
        <v>222</v>
      </c>
      <c r="D3140" s="116">
        <v>92.23</v>
      </c>
      <c r="E3140" s="11">
        <v>92.6</v>
      </c>
      <c r="F3140" s="12">
        <v>1912336</v>
      </c>
      <c r="H3140" s="21">
        <v>43007</v>
      </c>
      <c r="I3140" s="122" t="s">
        <v>61</v>
      </c>
      <c r="J3140" s="117">
        <v>154.35</v>
      </c>
      <c r="K3140" s="96">
        <v>155.49</v>
      </c>
      <c r="L3140" s="12">
        <v>392762</v>
      </c>
      <c r="N3140" s="113" t="str">
        <f t="shared" ref="N3140:N3152" si="196">O3140&amp;P3140</f>
        <v>42991GIS</v>
      </c>
      <c r="O3140" s="21">
        <v>42991</v>
      </c>
      <c r="P3140" s="122" t="s">
        <v>284</v>
      </c>
      <c r="Q3140" s="117">
        <v>55.5</v>
      </c>
      <c r="R3140" s="96">
        <v>55.29</v>
      </c>
      <c r="S3140" s="11">
        <v>2253829</v>
      </c>
      <c r="T3140" s="78">
        <f t="shared" si="194"/>
        <v>3943317.0666666669</v>
      </c>
      <c r="U3140" s="11">
        <f t="shared" si="193"/>
        <v>-4.8714575363014677E-3</v>
      </c>
      <c r="V3140" s="119">
        <f t="shared" si="195"/>
        <v>0.16639872373699588</v>
      </c>
    </row>
    <row r="3141" spans="2:22">
      <c r="B3141" s="21">
        <v>42928</v>
      </c>
      <c r="C3141" s="122" t="s">
        <v>223</v>
      </c>
      <c r="D3141" s="116">
        <v>110.39</v>
      </c>
      <c r="E3141" s="11">
        <v>112</v>
      </c>
      <c r="F3141" s="12">
        <v>1116763</v>
      </c>
      <c r="H3141" s="21">
        <v>43007</v>
      </c>
      <c r="I3141" s="122" t="s">
        <v>62</v>
      </c>
      <c r="J3141" s="117">
        <v>142.58000000000001</v>
      </c>
      <c r="K3141" s="96">
        <v>142.91</v>
      </c>
      <c r="L3141" s="12">
        <v>266892</v>
      </c>
      <c r="N3141" s="113" t="str">
        <f t="shared" si="196"/>
        <v>42992GIS</v>
      </c>
      <c r="O3141" s="21">
        <v>42992</v>
      </c>
      <c r="P3141" s="122" t="s">
        <v>284</v>
      </c>
      <c r="Q3141" s="117">
        <v>55.15</v>
      </c>
      <c r="R3141" s="96">
        <v>55.05</v>
      </c>
      <c r="S3141" s="11">
        <v>3128086</v>
      </c>
      <c r="T3141" s="78">
        <f t="shared" si="194"/>
        <v>3894181.1</v>
      </c>
      <c r="U3141" s="11">
        <f t="shared" ref="U3141:U3152" si="197">LN(R3141/R3140)</f>
        <v>-4.350197181152691E-3</v>
      </c>
      <c r="V3141" s="119">
        <f t="shared" si="195"/>
        <v>0.16522582203641734</v>
      </c>
    </row>
    <row r="3142" spans="2:22">
      <c r="B3142" s="21">
        <v>42928</v>
      </c>
      <c r="C3142" s="122" t="s">
        <v>224</v>
      </c>
      <c r="D3142" s="116">
        <v>67.349999999999994</v>
      </c>
      <c r="E3142" s="11">
        <v>67.400000000000006</v>
      </c>
      <c r="F3142" s="12">
        <v>1498551</v>
      </c>
      <c r="H3142" s="21">
        <v>43007</v>
      </c>
      <c r="I3142" s="122" t="s">
        <v>63</v>
      </c>
      <c r="J3142" s="117">
        <v>199.18</v>
      </c>
      <c r="K3142" s="96">
        <v>199.2</v>
      </c>
      <c r="L3142" s="12">
        <v>581659</v>
      </c>
      <c r="N3142" s="113" t="str">
        <f t="shared" si="196"/>
        <v>42993GIS</v>
      </c>
      <c r="O3142" s="21">
        <v>42993</v>
      </c>
      <c r="P3142" s="122" t="s">
        <v>284</v>
      </c>
      <c r="Q3142" s="117">
        <v>55.04</v>
      </c>
      <c r="R3142" s="96">
        <v>55.8</v>
      </c>
      <c r="S3142" s="11">
        <v>4350245</v>
      </c>
      <c r="T3142" s="78">
        <f t="shared" si="194"/>
        <v>3793353.0333333332</v>
      </c>
      <c r="U3142" s="11">
        <f t="shared" si="197"/>
        <v>1.3532006218576373E-2</v>
      </c>
      <c r="V3142" s="119">
        <f t="shared" si="195"/>
        <v>0.1589291269295981</v>
      </c>
    </row>
    <row r="3143" spans="2:22">
      <c r="B3143" s="21">
        <v>42928</v>
      </c>
      <c r="C3143" s="122" t="s">
        <v>225</v>
      </c>
      <c r="D3143" s="116">
        <v>83.93</v>
      </c>
      <c r="E3143" s="11">
        <v>84.4</v>
      </c>
      <c r="F3143" s="12">
        <v>883026</v>
      </c>
      <c r="H3143" s="21">
        <v>43007</v>
      </c>
      <c r="I3143" s="122" t="s">
        <v>64</v>
      </c>
      <c r="J3143" s="117">
        <v>113.26</v>
      </c>
      <c r="K3143" s="96">
        <v>116.74</v>
      </c>
      <c r="L3143" s="12">
        <v>2291113</v>
      </c>
      <c r="N3143" s="113" t="str">
        <f t="shared" si="196"/>
        <v>42996GIS</v>
      </c>
      <c r="O3143" s="21">
        <v>42996</v>
      </c>
      <c r="P3143" s="122" t="s">
        <v>284</v>
      </c>
      <c r="Q3143" s="117">
        <v>55.82</v>
      </c>
      <c r="R3143" s="96">
        <v>56.43</v>
      </c>
      <c r="S3143" s="11">
        <v>4519780</v>
      </c>
      <c r="T3143" s="78">
        <f t="shared" si="194"/>
        <v>3806009.0666666669</v>
      </c>
      <c r="U3143" s="11">
        <f t="shared" si="197"/>
        <v>1.1227062593783402E-2</v>
      </c>
      <c r="V3143" s="119">
        <f t="shared" si="195"/>
        <v>0.16387864707771205</v>
      </c>
    </row>
    <row r="3144" spans="2:22">
      <c r="B3144" s="21">
        <v>42928</v>
      </c>
      <c r="C3144" s="122" t="s">
        <v>226</v>
      </c>
      <c r="D3144" s="116">
        <v>89.31</v>
      </c>
      <c r="E3144" s="11">
        <v>89.28</v>
      </c>
      <c r="F3144" s="12">
        <v>885316</v>
      </c>
      <c r="H3144" s="21">
        <v>43007</v>
      </c>
      <c r="I3144" s="122" t="s">
        <v>65</v>
      </c>
      <c r="J3144" s="117">
        <v>44.16</v>
      </c>
      <c r="K3144" s="96">
        <v>44.08</v>
      </c>
      <c r="L3144" s="12">
        <v>3864672</v>
      </c>
      <c r="N3144" s="113" t="str">
        <f t="shared" si="196"/>
        <v>42997GIS</v>
      </c>
      <c r="O3144" s="21">
        <v>42997</v>
      </c>
      <c r="P3144" s="122" t="s">
        <v>284</v>
      </c>
      <c r="Q3144" s="117">
        <v>56.18</v>
      </c>
      <c r="R3144" s="96">
        <v>55.38</v>
      </c>
      <c r="S3144" s="11">
        <v>6223886</v>
      </c>
      <c r="T3144" s="78">
        <f t="shared" si="194"/>
        <v>3770723.6</v>
      </c>
      <c r="U3144" s="11">
        <f t="shared" si="197"/>
        <v>-1.8782414238232892E-2</v>
      </c>
      <c r="V3144" s="119">
        <f t="shared" si="195"/>
        <v>0.16717065359636821</v>
      </c>
    </row>
    <row r="3145" spans="2:22">
      <c r="B3145" s="21">
        <v>42928</v>
      </c>
      <c r="C3145" s="122" t="s">
        <v>227</v>
      </c>
      <c r="D3145" s="116">
        <v>27.7</v>
      </c>
      <c r="E3145" s="11">
        <v>27.9</v>
      </c>
      <c r="F3145" s="12">
        <v>2032361</v>
      </c>
      <c r="H3145" s="21">
        <v>43007</v>
      </c>
      <c r="I3145" s="122" t="s">
        <v>66</v>
      </c>
      <c r="J3145" s="117">
        <v>37.840000000000003</v>
      </c>
      <c r="K3145" s="96">
        <v>38.08</v>
      </c>
      <c r="L3145" s="12">
        <v>23217336</v>
      </c>
      <c r="N3145" s="113" t="str">
        <f t="shared" si="196"/>
        <v>42998GIS</v>
      </c>
      <c r="O3145" s="21">
        <v>42998</v>
      </c>
      <c r="P3145" s="122" t="s">
        <v>284</v>
      </c>
      <c r="Q3145" s="117">
        <v>51.75</v>
      </c>
      <c r="R3145" s="96">
        <v>52.17</v>
      </c>
      <c r="S3145" s="11">
        <v>16077002</v>
      </c>
      <c r="T3145" s="78">
        <f t="shared" si="194"/>
        <v>3864432</v>
      </c>
      <c r="U3145" s="11">
        <f t="shared" si="197"/>
        <v>-5.9710900708514425E-2</v>
      </c>
      <c r="V3145" s="119">
        <f t="shared" si="195"/>
        <v>0.17544593963103258</v>
      </c>
    </row>
    <row r="3146" spans="2:22">
      <c r="B3146" s="21">
        <v>42928</v>
      </c>
      <c r="C3146" s="122" t="s">
        <v>228</v>
      </c>
      <c r="D3146" s="116">
        <v>89.47</v>
      </c>
      <c r="E3146" s="11">
        <v>89.61</v>
      </c>
      <c r="F3146" s="12">
        <v>1461248</v>
      </c>
      <c r="H3146" s="21">
        <v>43007</v>
      </c>
      <c r="I3146" s="122" t="s">
        <v>67</v>
      </c>
      <c r="J3146" s="117">
        <v>142.18</v>
      </c>
      <c r="K3146" s="96">
        <v>142.13999999999999</v>
      </c>
      <c r="L3146" s="12">
        <v>2566365</v>
      </c>
      <c r="N3146" s="113" t="str">
        <f t="shared" si="196"/>
        <v>42999GIS</v>
      </c>
      <c r="O3146" s="21">
        <v>42999</v>
      </c>
      <c r="P3146" s="122" t="s">
        <v>284</v>
      </c>
      <c r="Q3146" s="117">
        <v>52.07</v>
      </c>
      <c r="R3146" s="96">
        <v>51.69</v>
      </c>
      <c r="S3146" s="11">
        <v>6509632</v>
      </c>
      <c r="T3146" s="78">
        <f t="shared" si="194"/>
        <v>4296169.3666666662</v>
      </c>
      <c r="U3146" s="11">
        <f t="shared" si="197"/>
        <v>-9.2432778263534746E-3</v>
      </c>
      <c r="V3146" s="119">
        <f t="shared" si="195"/>
        <v>0.24359029609295549</v>
      </c>
    </row>
    <row r="3147" spans="2:22">
      <c r="B3147" s="21">
        <v>42928</v>
      </c>
      <c r="C3147" s="122" t="s">
        <v>229</v>
      </c>
      <c r="D3147" s="116">
        <v>105.54</v>
      </c>
      <c r="E3147" s="11">
        <v>105.59</v>
      </c>
      <c r="F3147" s="12">
        <v>683985</v>
      </c>
      <c r="H3147" s="21">
        <v>43007</v>
      </c>
      <c r="I3147" s="122" t="s">
        <v>68</v>
      </c>
      <c r="J3147" s="117">
        <v>56.77</v>
      </c>
      <c r="K3147" s="96">
        <v>56.82</v>
      </c>
      <c r="L3147" s="12">
        <v>1436427</v>
      </c>
      <c r="N3147" s="113" t="str">
        <f t="shared" si="196"/>
        <v>43000GIS</v>
      </c>
      <c r="O3147" s="21">
        <v>43000</v>
      </c>
      <c r="P3147" s="122" t="s">
        <v>284</v>
      </c>
      <c r="Q3147" s="117">
        <v>51.8</v>
      </c>
      <c r="R3147" s="96">
        <v>51.23</v>
      </c>
      <c r="S3147" s="11">
        <v>4499061</v>
      </c>
      <c r="T3147" s="78">
        <f t="shared" si="194"/>
        <v>4424476.166666667</v>
      </c>
      <c r="U3147" s="11">
        <f t="shared" si="197"/>
        <v>-8.9390412568370152E-3</v>
      </c>
      <c r="V3147" s="119">
        <f t="shared" si="195"/>
        <v>0.2443365470514198</v>
      </c>
    </row>
    <row r="3148" spans="2:22">
      <c r="B3148" s="21">
        <v>42928</v>
      </c>
      <c r="C3148" s="122" t="s">
        <v>230</v>
      </c>
      <c r="D3148" s="116">
        <v>83.83</v>
      </c>
      <c r="E3148" s="11">
        <v>83.98</v>
      </c>
      <c r="F3148" s="12">
        <v>2946639</v>
      </c>
      <c r="H3148" s="21">
        <v>43007</v>
      </c>
      <c r="I3148" s="122" t="s">
        <v>69</v>
      </c>
      <c r="J3148" s="117">
        <v>20.68</v>
      </c>
      <c r="K3148" s="96">
        <v>20.79</v>
      </c>
      <c r="L3148" s="12">
        <v>4796829</v>
      </c>
      <c r="N3148" s="113" t="str">
        <f t="shared" si="196"/>
        <v>43003GIS</v>
      </c>
      <c r="O3148" s="21">
        <v>43003</v>
      </c>
      <c r="P3148" s="122" t="s">
        <v>284</v>
      </c>
      <c r="Q3148" s="117">
        <v>51.23</v>
      </c>
      <c r="R3148" s="96">
        <v>52.27</v>
      </c>
      <c r="S3148" s="11">
        <v>4141428</v>
      </c>
      <c r="T3148" s="78">
        <f t="shared" si="194"/>
        <v>4452173.0999999996</v>
      </c>
      <c r="U3148" s="11">
        <f t="shared" si="197"/>
        <v>2.0097294773719611E-2</v>
      </c>
      <c r="V3148" s="119">
        <f t="shared" si="195"/>
        <v>0.24239587896832274</v>
      </c>
    </row>
    <row r="3149" spans="2:22">
      <c r="B3149" s="21">
        <v>42928</v>
      </c>
      <c r="C3149" s="122" t="s">
        <v>231</v>
      </c>
      <c r="D3149" s="116">
        <v>63.67</v>
      </c>
      <c r="E3149" s="11">
        <v>63.88</v>
      </c>
      <c r="F3149" s="12">
        <v>1239040</v>
      </c>
      <c r="H3149" s="21">
        <v>43007</v>
      </c>
      <c r="I3149" s="122" t="s">
        <v>70</v>
      </c>
      <c r="J3149" s="117">
        <v>88.17</v>
      </c>
      <c r="K3149" s="96">
        <v>89.17</v>
      </c>
      <c r="L3149" s="12">
        <v>1764433</v>
      </c>
      <c r="N3149" s="113" t="str">
        <f t="shared" si="196"/>
        <v>43004GIS</v>
      </c>
      <c r="O3149" s="21">
        <v>43004</v>
      </c>
      <c r="P3149" s="122" t="s">
        <v>284</v>
      </c>
      <c r="Q3149" s="117">
        <v>52.3</v>
      </c>
      <c r="R3149" s="96">
        <v>51.97</v>
      </c>
      <c r="S3149" s="11">
        <v>2782908</v>
      </c>
      <c r="T3149" s="78">
        <f t="shared" si="194"/>
        <v>4466820.1333333338</v>
      </c>
      <c r="U3149" s="11">
        <f t="shared" si="197"/>
        <v>-5.7559637044800683E-3</v>
      </c>
      <c r="V3149" s="119">
        <f t="shared" si="195"/>
        <v>0.25046258691117201</v>
      </c>
    </row>
    <row r="3150" spans="2:22">
      <c r="B3150" s="21">
        <v>42928</v>
      </c>
      <c r="C3150" s="122" t="s">
        <v>232</v>
      </c>
      <c r="D3150" s="116">
        <v>31.02</v>
      </c>
      <c r="E3150" s="11">
        <v>30.81</v>
      </c>
      <c r="F3150" s="12">
        <v>5668720</v>
      </c>
      <c r="H3150" s="21">
        <v>43007</v>
      </c>
      <c r="I3150" s="122" t="s">
        <v>71</v>
      </c>
      <c r="J3150" s="117">
        <v>38.729999999999997</v>
      </c>
      <c r="K3150" s="96">
        <v>38.9</v>
      </c>
      <c r="L3150" s="12">
        <v>1091322</v>
      </c>
      <c r="N3150" s="113" t="str">
        <f t="shared" si="196"/>
        <v>43005GIS</v>
      </c>
      <c r="O3150" s="21">
        <v>43005</v>
      </c>
      <c r="P3150" s="122" t="s">
        <v>284</v>
      </c>
      <c r="Q3150" s="117">
        <v>51.94</v>
      </c>
      <c r="R3150" s="96">
        <v>52.43</v>
      </c>
      <c r="S3150" s="11">
        <v>4358800</v>
      </c>
      <c r="T3150" s="78">
        <f t="shared" si="194"/>
        <v>4442597.2666666666</v>
      </c>
      <c r="U3150" s="11">
        <f t="shared" si="197"/>
        <v>8.8123175640909095E-3</v>
      </c>
      <c r="V3150" s="119">
        <f t="shared" si="195"/>
        <v>0.24545882371160707</v>
      </c>
    </row>
    <row r="3151" spans="2:22">
      <c r="B3151" s="21">
        <v>42928</v>
      </c>
      <c r="C3151" s="122" t="s">
        <v>233</v>
      </c>
      <c r="D3151" s="116">
        <v>64.91</v>
      </c>
      <c r="E3151" s="11">
        <v>66.28</v>
      </c>
      <c r="F3151" s="12">
        <v>6834900</v>
      </c>
      <c r="H3151" s="21">
        <v>43007</v>
      </c>
      <c r="I3151" s="122" t="s">
        <v>72</v>
      </c>
      <c r="J3151" s="117">
        <v>342.71667000000002</v>
      </c>
      <c r="K3151" s="96">
        <v>348.62668000000002</v>
      </c>
      <c r="L3151" s="12">
        <v>684809.98600000003</v>
      </c>
      <c r="N3151" s="113" t="str">
        <f t="shared" si="196"/>
        <v>43006GIS</v>
      </c>
      <c r="O3151" s="21">
        <v>43006</v>
      </c>
      <c r="P3151" s="122" t="s">
        <v>284</v>
      </c>
      <c r="Q3151" s="117">
        <v>52.13</v>
      </c>
      <c r="R3151" s="96">
        <v>52.26</v>
      </c>
      <c r="S3151" s="11">
        <v>2755449</v>
      </c>
      <c r="T3151" s="78">
        <f t="shared" si="194"/>
        <v>4437572.5333333332</v>
      </c>
      <c r="U3151" s="11">
        <f t="shared" si="197"/>
        <v>-3.2476864919750259E-3</v>
      </c>
      <c r="V3151" s="119">
        <f t="shared" si="195"/>
        <v>0.24791171461437908</v>
      </c>
    </row>
    <row r="3152" spans="2:22">
      <c r="B3152" s="21">
        <v>42928</v>
      </c>
      <c r="C3152" s="122" t="s">
        <v>234</v>
      </c>
      <c r="D3152" s="116">
        <v>78.25</v>
      </c>
      <c r="E3152" s="11">
        <v>78.680000000000007</v>
      </c>
      <c r="F3152" s="12">
        <v>967200</v>
      </c>
      <c r="H3152" s="25">
        <v>43007</v>
      </c>
      <c r="I3152" s="123" t="s">
        <v>73</v>
      </c>
      <c r="J3152" s="118">
        <v>123.4</v>
      </c>
      <c r="K3152" s="97">
        <v>124.41</v>
      </c>
      <c r="L3152" s="31">
        <v>524998</v>
      </c>
      <c r="N3152" s="113" t="str">
        <f t="shared" si="196"/>
        <v>43007GIS</v>
      </c>
      <c r="O3152" s="25">
        <v>43007</v>
      </c>
      <c r="P3152" s="123" t="s">
        <v>284</v>
      </c>
      <c r="Q3152" s="118">
        <v>52.46</v>
      </c>
      <c r="R3152" s="97">
        <v>51.76</v>
      </c>
      <c r="S3152" s="27">
        <v>4430735</v>
      </c>
      <c r="T3152" s="87">
        <f t="shared" si="194"/>
        <v>4436326.0333333332</v>
      </c>
      <c r="U3152" s="27">
        <f t="shared" si="197"/>
        <v>-9.6136098998213029E-3</v>
      </c>
      <c r="V3152" s="120">
        <f t="shared" si="195"/>
        <v>0.24707917230837115</v>
      </c>
    </row>
    <row r="3153" spans="2:6">
      <c r="B3153" s="21">
        <v>42928</v>
      </c>
      <c r="C3153" s="122" t="s">
        <v>235</v>
      </c>
      <c r="D3153" s="116">
        <v>109.5</v>
      </c>
      <c r="E3153" s="11">
        <v>110.68</v>
      </c>
      <c r="F3153" s="12">
        <v>1944236</v>
      </c>
    </row>
    <row r="3154" spans="2:6">
      <c r="B3154" s="21">
        <v>42928</v>
      </c>
      <c r="C3154" s="122" t="s">
        <v>236</v>
      </c>
      <c r="D3154" s="116">
        <v>35.53</v>
      </c>
      <c r="E3154" s="11">
        <v>36.03</v>
      </c>
      <c r="F3154" s="12">
        <v>13437512</v>
      </c>
    </row>
    <row r="3155" spans="2:6">
      <c r="B3155" s="21">
        <v>42928</v>
      </c>
      <c r="C3155" s="122" t="s">
        <v>237</v>
      </c>
      <c r="D3155" s="116">
        <v>132.66</v>
      </c>
      <c r="E3155" s="11">
        <v>133.04</v>
      </c>
      <c r="F3155" s="12">
        <v>820323</v>
      </c>
    </row>
    <row r="3156" spans="2:6">
      <c r="B3156" s="21">
        <v>42928</v>
      </c>
      <c r="C3156" s="122" t="s">
        <v>238</v>
      </c>
      <c r="D3156" s="116">
        <v>80.98</v>
      </c>
      <c r="E3156" s="11">
        <v>81.11</v>
      </c>
      <c r="F3156" s="12">
        <v>1233415</v>
      </c>
    </row>
    <row r="3157" spans="2:6">
      <c r="B3157" s="21">
        <v>42928</v>
      </c>
      <c r="C3157" s="122" t="s">
        <v>239</v>
      </c>
      <c r="D3157" s="116">
        <v>139.91</v>
      </c>
      <c r="E3157" s="11">
        <v>139.80000000000001</v>
      </c>
      <c r="F3157" s="12">
        <v>480276</v>
      </c>
    </row>
    <row r="3158" spans="2:6">
      <c r="B3158" s="21">
        <v>42928</v>
      </c>
      <c r="C3158" s="122" t="s">
        <v>240</v>
      </c>
      <c r="D3158" s="116">
        <v>77.239999999999995</v>
      </c>
      <c r="E3158" s="11">
        <v>76.59</v>
      </c>
      <c r="F3158" s="12">
        <v>1709315</v>
      </c>
    </row>
    <row r="3159" spans="2:6">
      <c r="B3159" s="21">
        <v>42928</v>
      </c>
      <c r="C3159" s="122" t="s">
        <v>241</v>
      </c>
      <c r="D3159" s="116">
        <v>94.48</v>
      </c>
      <c r="E3159" s="11">
        <v>94.52</v>
      </c>
      <c r="F3159" s="12">
        <v>1553523</v>
      </c>
    </row>
    <row r="3160" spans="2:6">
      <c r="B3160" s="21">
        <v>42928</v>
      </c>
      <c r="C3160" s="122" t="s">
        <v>242</v>
      </c>
      <c r="D3160" s="116">
        <v>85.48</v>
      </c>
      <c r="E3160" s="11">
        <v>85.8</v>
      </c>
      <c r="F3160" s="12">
        <v>1279333</v>
      </c>
    </row>
    <row r="3161" spans="2:6">
      <c r="B3161" s="21">
        <v>42928</v>
      </c>
      <c r="C3161" s="122" t="s">
        <v>243</v>
      </c>
      <c r="D3161" s="116">
        <v>60.26</v>
      </c>
      <c r="E3161" s="11">
        <v>60.06</v>
      </c>
      <c r="F3161" s="12">
        <v>2860130</v>
      </c>
    </row>
    <row r="3162" spans="2:6">
      <c r="B3162" s="21">
        <v>42928</v>
      </c>
      <c r="C3162" s="122" t="s">
        <v>244</v>
      </c>
      <c r="D3162" s="116">
        <v>91.46</v>
      </c>
      <c r="E3162" s="11">
        <v>90.57</v>
      </c>
      <c r="F3162" s="12">
        <v>3166655</v>
      </c>
    </row>
    <row r="3163" spans="2:6">
      <c r="B3163" s="21">
        <v>42928</v>
      </c>
      <c r="C3163" s="122" t="s">
        <v>245</v>
      </c>
      <c r="D3163" s="116">
        <v>433.25</v>
      </c>
      <c r="E3163" s="11">
        <v>437.11</v>
      </c>
      <c r="F3163" s="12">
        <v>437984</v>
      </c>
    </row>
    <row r="3164" spans="2:6">
      <c r="B3164" s="21">
        <v>42928</v>
      </c>
      <c r="C3164" s="122" t="s">
        <v>246</v>
      </c>
      <c r="D3164" s="116">
        <v>64.66</v>
      </c>
      <c r="E3164" s="11">
        <v>65.05</v>
      </c>
      <c r="F3164" s="12">
        <v>1162621</v>
      </c>
    </row>
    <row r="3165" spans="2:6">
      <c r="B3165" s="21">
        <v>42928</v>
      </c>
      <c r="C3165" s="122" t="s">
        <v>247</v>
      </c>
      <c r="D3165" s="116">
        <v>61.5</v>
      </c>
      <c r="E3165" s="11">
        <v>61.23</v>
      </c>
      <c r="F3165" s="12">
        <v>4958435</v>
      </c>
    </row>
    <row r="3166" spans="2:6">
      <c r="B3166" s="21">
        <v>42928</v>
      </c>
      <c r="C3166" s="122" t="s">
        <v>248</v>
      </c>
      <c r="D3166" s="116">
        <v>60.31</v>
      </c>
      <c r="E3166" s="11">
        <v>60.02</v>
      </c>
      <c r="F3166" s="12">
        <v>1616767</v>
      </c>
    </row>
    <row r="3167" spans="2:6">
      <c r="B3167" s="21">
        <v>42928</v>
      </c>
      <c r="C3167" s="122" t="s">
        <v>249</v>
      </c>
      <c r="D3167" s="116">
        <v>61.97</v>
      </c>
      <c r="E3167" s="11">
        <v>62.12</v>
      </c>
      <c r="F3167" s="12">
        <v>2748714</v>
      </c>
    </row>
    <row r="3168" spans="2:6">
      <c r="B3168" s="21">
        <v>42928</v>
      </c>
      <c r="C3168" s="122" t="s">
        <v>250</v>
      </c>
      <c r="D3168" s="116">
        <v>253.79</v>
      </c>
      <c r="E3168" s="11">
        <v>254</v>
      </c>
      <c r="F3168" s="12">
        <v>360273</v>
      </c>
    </row>
    <row r="3169" spans="2:6">
      <c r="B3169" s="21">
        <v>42928</v>
      </c>
      <c r="C3169" s="122" t="s">
        <v>251</v>
      </c>
      <c r="D3169" s="116">
        <v>38.43</v>
      </c>
      <c r="E3169" s="11">
        <v>38.85</v>
      </c>
      <c r="F3169" s="12">
        <v>2060994</v>
      </c>
    </row>
    <row r="3170" spans="2:6">
      <c r="B3170" s="21">
        <v>42928</v>
      </c>
      <c r="C3170" s="122" t="s">
        <v>252</v>
      </c>
      <c r="D3170" s="116">
        <v>80.790000000000006</v>
      </c>
      <c r="E3170" s="11">
        <v>80.510000000000005</v>
      </c>
      <c r="F3170" s="12">
        <v>1843368</v>
      </c>
    </row>
    <row r="3171" spans="2:6">
      <c r="B3171" s="21">
        <v>42928</v>
      </c>
      <c r="C3171" s="122" t="s">
        <v>253</v>
      </c>
      <c r="D3171" s="116">
        <v>75.92</v>
      </c>
      <c r="E3171" s="11">
        <v>75.69</v>
      </c>
      <c r="F3171" s="12">
        <v>664249</v>
      </c>
    </row>
    <row r="3172" spans="2:6">
      <c r="B3172" s="21">
        <v>42928</v>
      </c>
      <c r="C3172" s="122" t="s">
        <v>254</v>
      </c>
      <c r="D3172" s="116">
        <v>61.5</v>
      </c>
      <c r="E3172" s="11">
        <v>61.87</v>
      </c>
      <c r="F3172" s="12">
        <v>827153</v>
      </c>
    </row>
    <row r="3173" spans="2:6">
      <c r="B3173" s="21">
        <v>42928</v>
      </c>
      <c r="C3173" s="122" t="s">
        <v>255</v>
      </c>
      <c r="D3173" s="116">
        <v>117.68</v>
      </c>
      <c r="E3173" s="11">
        <v>118.44</v>
      </c>
      <c r="F3173" s="12">
        <v>950891</v>
      </c>
    </row>
    <row r="3174" spans="2:6">
      <c r="B3174" s="21">
        <v>42928</v>
      </c>
      <c r="C3174" s="122" t="s">
        <v>256</v>
      </c>
      <c r="D3174" s="116">
        <v>36.01</v>
      </c>
      <c r="E3174" s="11">
        <v>36.07</v>
      </c>
      <c r="F3174" s="12">
        <v>3481538</v>
      </c>
    </row>
    <row r="3175" spans="2:6">
      <c r="B3175" s="21">
        <v>42928</v>
      </c>
      <c r="C3175" s="122" t="s">
        <v>257</v>
      </c>
      <c r="D3175" s="116">
        <v>57.73</v>
      </c>
      <c r="E3175" s="11">
        <v>57.2</v>
      </c>
      <c r="F3175" s="12">
        <v>1124560</v>
      </c>
    </row>
    <row r="3176" spans="2:6">
      <c r="B3176" s="21">
        <v>42928</v>
      </c>
      <c r="C3176" s="122" t="s">
        <v>258</v>
      </c>
      <c r="D3176" s="116">
        <v>151.32</v>
      </c>
      <c r="E3176" s="11">
        <v>152.34</v>
      </c>
      <c r="F3176" s="12">
        <v>1470098</v>
      </c>
    </row>
    <row r="3177" spans="2:6">
      <c r="B3177" s="21">
        <v>42928</v>
      </c>
      <c r="C3177" s="122" t="s">
        <v>259</v>
      </c>
      <c r="D3177" s="116">
        <v>74.650000000000006</v>
      </c>
      <c r="E3177" s="11">
        <v>75.430000000000007</v>
      </c>
      <c r="F3177" s="12">
        <v>829107</v>
      </c>
    </row>
    <row r="3178" spans="2:6">
      <c r="B3178" s="21">
        <v>42928</v>
      </c>
      <c r="C3178" s="122" t="s">
        <v>260</v>
      </c>
      <c r="D3178" s="116">
        <v>11.41</v>
      </c>
      <c r="E3178" s="11">
        <v>11.47</v>
      </c>
      <c r="F3178" s="12">
        <v>33088184</v>
      </c>
    </row>
    <row r="3179" spans="2:6">
      <c r="B3179" s="21">
        <v>42928</v>
      </c>
      <c r="C3179" s="122" t="s">
        <v>261</v>
      </c>
      <c r="D3179" s="116">
        <v>46.38</v>
      </c>
      <c r="E3179" s="11">
        <v>42.72</v>
      </c>
      <c r="F3179" s="12">
        <v>18096035</v>
      </c>
    </row>
    <row r="3180" spans="2:6">
      <c r="B3180" s="21">
        <v>42928</v>
      </c>
      <c r="C3180" s="122" t="s">
        <v>262</v>
      </c>
      <c r="D3180" s="116">
        <v>156.49</v>
      </c>
      <c r="E3180" s="11">
        <v>158.9</v>
      </c>
      <c r="F3180" s="12">
        <v>22739388</v>
      </c>
    </row>
    <row r="3181" spans="2:6">
      <c r="B3181" s="21">
        <v>42928</v>
      </c>
      <c r="C3181" s="122" t="s">
        <v>263</v>
      </c>
      <c r="D3181" s="116">
        <v>66.959999999999994</v>
      </c>
      <c r="E3181" s="11">
        <v>66.8</v>
      </c>
      <c r="F3181" s="12">
        <v>859593</v>
      </c>
    </row>
    <row r="3182" spans="2:6">
      <c r="B3182" s="21">
        <v>42928</v>
      </c>
      <c r="C3182" s="122" t="s">
        <v>264</v>
      </c>
      <c r="D3182" s="116">
        <v>12.42</v>
      </c>
      <c r="E3182" s="11">
        <v>12.27</v>
      </c>
      <c r="F3182" s="12">
        <v>23912479</v>
      </c>
    </row>
    <row r="3183" spans="2:6">
      <c r="B3183" s="21">
        <v>42928</v>
      </c>
      <c r="C3183" s="122" t="s">
        <v>265</v>
      </c>
      <c r="D3183" s="116">
        <v>218.87</v>
      </c>
      <c r="E3183" s="11">
        <v>218.32</v>
      </c>
      <c r="F3183" s="12">
        <v>1031575</v>
      </c>
    </row>
    <row r="3184" spans="2:6">
      <c r="B3184" s="21">
        <v>42928</v>
      </c>
      <c r="C3184" s="122" t="s">
        <v>266</v>
      </c>
      <c r="D3184" s="116">
        <v>29.53</v>
      </c>
      <c r="E3184" s="11">
        <v>29.73</v>
      </c>
      <c r="F3184" s="12">
        <v>3707323</v>
      </c>
    </row>
    <row r="3185" spans="2:6">
      <c r="B3185" s="21">
        <v>42928</v>
      </c>
      <c r="C3185" s="122" t="s">
        <v>267</v>
      </c>
      <c r="D3185" s="116">
        <v>129.41999999999999</v>
      </c>
      <c r="E3185" s="11">
        <v>129.35</v>
      </c>
      <c r="F3185" s="12">
        <v>953218</v>
      </c>
    </row>
    <row r="3186" spans="2:6">
      <c r="B3186" s="21">
        <v>42928</v>
      </c>
      <c r="C3186" s="122" t="s">
        <v>268</v>
      </c>
      <c r="D3186" s="116">
        <v>88</v>
      </c>
      <c r="E3186" s="11">
        <v>88.6</v>
      </c>
      <c r="F3186" s="12">
        <v>1803636</v>
      </c>
    </row>
    <row r="3187" spans="2:6">
      <c r="B3187" s="21">
        <v>42928</v>
      </c>
      <c r="C3187" s="122" t="s">
        <v>269</v>
      </c>
      <c r="D3187" s="116">
        <v>122.78</v>
      </c>
      <c r="E3187" s="11">
        <v>123.44</v>
      </c>
      <c r="F3187" s="12">
        <v>644777</v>
      </c>
    </row>
    <row r="3188" spans="2:6">
      <c r="B3188" s="21">
        <v>42928</v>
      </c>
      <c r="C3188" s="122" t="s">
        <v>270</v>
      </c>
      <c r="D3188" s="116">
        <v>25.98</v>
      </c>
      <c r="E3188" s="11">
        <v>26.11</v>
      </c>
      <c r="F3188" s="12">
        <v>4854161</v>
      </c>
    </row>
    <row r="3189" spans="2:6">
      <c r="B3189" s="21">
        <v>42928</v>
      </c>
      <c r="C3189" s="122" t="s">
        <v>271</v>
      </c>
      <c r="D3189" s="116">
        <v>48.28</v>
      </c>
      <c r="E3189" s="11">
        <v>48.24</v>
      </c>
      <c r="F3189" s="12">
        <v>3183710</v>
      </c>
    </row>
    <row r="3190" spans="2:6">
      <c r="B3190" s="21">
        <v>42928</v>
      </c>
      <c r="C3190" s="122" t="s">
        <v>272</v>
      </c>
      <c r="D3190" s="116">
        <v>36.61</v>
      </c>
      <c r="E3190" s="11">
        <v>37.25</v>
      </c>
      <c r="F3190" s="12">
        <v>1550683</v>
      </c>
    </row>
    <row r="3191" spans="2:6">
      <c r="B3191" s="21">
        <v>42928</v>
      </c>
      <c r="C3191" s="122" t="s">
        <v>273</v>
      </c>
      <c r="D3191" s="116">
        <v>45.67</v>
      </c>
      <c r="E3191" s="11">
        <v>45.48</v>
      </c>
      <c r="F3191" s="12">
        <v>1020350</v>
      </c>
    </row>
    <row r="3192" spans="2:6">
      <c r="B3192" s="21">
        <v>42928</v>
      </c>
      <c r="C3192" s="122" t="s">
        <v>274</v>
      </c>
      <c r="D3192" s="116">
        <v>46.25</v>
      </c>
      <c r="E3192" s="11">
        <v>46.26</v>
      </c>
      <c r="F3192" s="12">
        <v>820461</v>
      </c>
    </row>
    <row r="3193" spans="2:6">
      <c r="B3193" s="21">
        <v>42928</v>
      </c>
      <c r="C3193" s="122" t="s">
        <v>275</v>
      </c>
      <c r="D3193" s="116">
        <v>74.97</v>
      </c>
      <c r="E3193" s="11">
        <v>75.53</v>
      </c>
      <c r="F3193" s="12">
        <v>793092</v>
      </c>
    </row>
    <row r="3194" spans="2:6">
      <c r="B3194" s="21">
        <v>42928</v>
      </c>
      <c r="C3194" s="122" t="s">
        <v>276</v>
      </c>
      <c r="D3194" s="116">
        <v>27.95</v>
      </c>
      <c r="E3194" s="11">
        <v>28.31</v>
      </c>
      <c r="F3194" s="12">
        <v>2353927</v>
      </c>
    </row>
    <row r="3195" spans="2:6">
      <c r="B3195" s="21">
        <v>42928</v>
      </c>
      <c r="C3195" s="122" t="s">
        <v>277</v>
      </c>
      <c r="D3195" s="116">
        <v>28.4</v>
      </c>
      <c r="E3195" s="11">
        <v>28.65</v>
      </c>
      <c r="F3195" s="12">
        <v>8781754</v>
      </c>
    </row>
    <row r="3196" spans="2:6">
      <c r="B3196" s="21">
        <v>42928</v>
      </c>
      <c r="C3196" s="122" t="s">
        <v>278</v>
      </c>
      <c r="D3196" s="116">
        <v>125.95</v>
      </c>
      <c r="E3196" s="11">
        <v>125.41</v>
      </c>
      <c r="F3196" s="12">
        <v>439419</v>
      </c>
    </row>
    <row r="3197" spans="2:6">
      <c r="B3197" s="21">
        <v>42928</v>
      </c>
      <c r="C3197" s="122" t="s">
        <v>279</v>
      </c>
      <c r="D3197" s="116">
        <v>64.239999999999995</v>
      </c>
      <c r="E3197" s="11">
        <v>64.7</v>
      </c>
      <c r="F3197" s="12">
        <v>1118493</v>
      </c>
    </row>
    <row r="3198" spans="2:6">
      <c r="B3198" s="21">
        <v>42928</v>
      </c>
      <c r="C3198" s="122" t="s">
        <v>280</v>
      </c>
      <c r="D3198" s="116">
        <v>201.32</v>
      </c>
      <c r="E3198" s="11">
        <v>201.11</v>
      </c>
      <c r="F3198" s="12">
        <v>1404118</v>
      </c>
    </row>
    <row r="3199" spans="2:6">
      <c r="B3199" s="21">
        <v>42928</v>
      </c>
      <c r="C3199" s="122" t="s">
        <v>281</v>
      </c>
      <c r="D3199" s="116">
        <v>26.54</v>
      </c>
      <c r="E3199" s="11">
        <v>26.58</v>
      </c>
      <c r="F3199" s="12">
        <v>50986283</v>
      </c>
    </row>
    <row r="3200" spans="2:6">
      <c r="B3200" s="21">
        <v>42928</v>
      </c>
      <c r="C3200" s="122" t="s">
        <v>282</v>
      </c>
      <c r="D3200" s="116">
        <v>22.54</v>
      </c>
      <c r="E3200" s="11">
        <v>22.53</v>
      </c>
      <c r="F3200" s="12">
        <v>3828373</v>
      </c>
    </row>
    <row r="3201" spans="2:6">
      <c r="B3201" s="21">
        <v>42928</v>
      </c>
      <c r="C3201" s="122" t="s">
        <v>283</v>
      </c>
      <c r="D3201" s="116">
        <v>69.77</v>
      </c>
      <c r="E3201" s="11">
        <v>69.8</v>
      </c>
      <c r="F3201" s="12">
        <v>5585245</v>
      </c>
    </row>
    <row r="3202" spans="2:6">
      <c r="B3202" s="21">
        <v>42928</v>
      </c>
      <c r="C3202" s="122" t="s">
        <v>284</v>
      </c>
      <c r="D3202" s="116">
        <v>53.88</v>
      </c>
      <c r="E3202" s="11">
        <v>53.44</v>
      </c>
      <c r="F3202" s="12">
        <v>3962359</v>
      </c>
    </row>
    <row r="3203" spans="2:6">
      <c r="B3203" s="21">
        <v>42928</v>
      </c>
      <c r="C3203" s="122" t="s">
        <v>24</v>
      </c>
      <c r="D3203" s="116">
        <v>30.52</v>
      </c>
      <c r="E3203" s="11">
        <v>30.85</v>
      </c>
      <c r="F3203" s="12">
        <v>5353117</v>
      </c>
    </row>
    <row r="3204" spans="2:6">
      <c r="B3204" s="21">
        <v>42928</v>
      </c>
      <c r="C3204" s="122" t="s">
        <v>25</v>
      </c>
      <c r="D3204" s="116">
        <v>35.5</v>
      </c>
      <c r="E3204" s="11">
        <v>35.5</v>
      </c>
      <c r="F3204" s="12">
        <v>7529406</v>
      </c>
    </row>
    <row r="3205" spans="2:6">
      <c r="B3205" s="21">
        <v>42928</v>
      </c>
      <c r="C3205" s="122" t="s">
        <v>26</v>
      </c>
      <c r="D3205" s="116">
        <v>938.68</v>
      </c>
      <c r="E3205" s="11">
        <v>943.83</v>
      </c>
      <c r="F3205" s="12">
        <v>1532144</v>
      </c>
    </row>
    <row r="3206" spans="2:6">
      <c r="B3206" s="21">
        <v>42928</v>
      </c>
      <c r="C3206" s="122" t="s">
        <v>27</v>
      </c>
      <c r="D3206" s="116">
        <v>960.86</v>
      </c>
      <c r="E3206" s="11">
        <v>967.66</v>
      </c>
      <c r="F3206" s="12">
        <v>1602115</v>
      </c>
    </row>
    <row r="3207" spans="2:6">
      <c r="B3207" s="21">
        <v>42928</v>
      </c>
      <c r="C3207" s="122" t="s">
        <v>28</v>
      </c>
      <c r="D3207" s="116">
        <v>84.45</v>
      </c>
      <c r="E3207" s="11">
        <v>84</v>
      </c>
      <c r="F3207" s="12">
        <v>1455691</v>
      </c>
    </row>
    <row r="3208" spans="2:6">
      <c r="B3208" s="21">
        <v>42928</v>
      </c>
      <c r="C3208" s="122" t="s">
        <v>29</v>
      </c>
      <c r="D3208" s="116">
        <v>88.81</v>
      </c>
      <c r="E3208" s="11">
        <v>90.19</v>
      </c>
      <c r="F3208" s="12">
        <v>748235</v>
      </c>
    </row>
    <row r="3209" spans="2:6">
      <c r="B3209" s="21">
        <v>42928</v>
      </c>
      <c r="C3209" s="122" t="s">
        <v>30</v>
      </c>
      <c r="D3209" s="116">
        <v>21.28</v>
      </c>
      <c r="E3209" s="11">
        <v>21.57</v>
      </c>
      <c r="F3209" s="12">
        <v>6030506</v>
      </c>
    </row>
    <row r="3210" spans="2:6">
      <c r="B3210" s="21">
        <v>42928</v>
      </c>
      <c r="C3210" s="122" t="s">
        <v>31</v>
      </c>
      <c r="D3210" s="116">
        <v>50.51</v>
      </c>
      <c r="E3210" s="11">
        <v>50.3</v>
      </c>
      <c r="F3210" s="12">
        <v>2249061</v>
      </c>
    </row>
    <row r="3211" spans="2:6">
      <c r="B3211" s="21">
        <v>42928</v>
      </c>
      <c r="C3211" s="122" t="s">
        <v>32</v>
      </c>
      <c r="D3211" s="116">
        <v>226.4</v>
      </c>
      <c r="E3211" s="11">
        <v>227.39</v>
      </c>
      <c r="F3211" s="12">
        <v>2567280</v>
      </c>
    </row>
    <row r="3212" spans="2:6">
      <c r="B3212" s="21">
        <v>42928</v>
      </c>
      <c r="C3212" s="122" t="s">
        <v>33</v>
      </c>
      <c r="D3212" s="116">
        <v>36.19</v>
      </c>
      <c r="E3212" s="11">
        <v>36.06</v>
      </c>
      <c r="F3212" s="12">
        <v>1789989</v>
      </c>
    </row>
    <row r="3213" spans="2:6">
      <c r="B3213" s="21">
        <v>42928</v>
      </c>
      <c r="C3213" s="122" t="s">
        <v>34</v>
      </c>
      <c r="D3213" s="116">
        <v>177.71</v>
      </c>
      <c r="E3213" s="11">
        <v>168.81</v>
      </c>
      <c r="F3213" s="12">
        <v>1919160</v>
      </c>
    </row>
    <row r="3214" spans="2:6">
      <c r="B3214" s="21">
        <v>42928</v>
      </c>
      <c r="C3214" s="122" t="s">
        <v>35</v>
      </c>
      <c r="D3214" s="116">
        <v>43.51</v>
      </c>
      <c r="E3214" s="11">
        <v>42.78</v>
      </c>
      <c r="F3214" s="12">
        <v>5692252</v>
      </c>
    </row>
    <row r="3215" spans="2:6">
      <c r="B3215" s="21">
        <v>42928</v>
      </c>
      <c r="C3215" s="122" t="s">
        <v>36</v>
      </c>
      <c r="D3215" s="116">
        <v>113.21</v>
      </c>
      <c r="E3215" s="11">
        <v>112.97</v>
      </c>
      <c r="F3215" s="12">
        <v>414712</v>
      </c>
    </row>
    <row r="3216" spans="2:6">
      <c r="B3216" s="21">
        <v>42928</v>
      </c>
      <c r="C3216" s="122" t="s">
        <v>37</v>
      </c>
      <c r="D3216" s="116">
        <v>13.66</v>
      </c>
      <c r="E3216" s="11">
        <v>13.73</v>
      </c>
      <c r="F3216" s="12">
        <v>11150128</v>
      </c>
    </row>
    <row r="3217" spans="2:6">
      <c r="B3217" s="21">
        <v>42928</v>
      </c>
      <c r="C3217" s="122" t="s">
        <v>38</v>
      </c>
      <c r="D3217" s="116">
        <v>22.78</v>
      </c>
      <c r="E3217" s="11">
        <v>22.86</v>
      </c>
      <c r="F3217" s="12">
        <v>2655502</v>
      </c>
    </row>
    <row r="3218" spans="2:6">
      <c r="B3218" s="21">
        <v>42928</v>
      </c>
      <c r="C3218" s="122" t="s">
        <v>39</v>
      </c>
      <c r="D3218" s="116">
        <v>86.91</v>
      </c>
      <c r="E3218" s="11">
        <v>86.45</v>
      </c>
      <c r="F3218" s="12">
        <v>1016324</v>
      </c>
    </row>
    <row r="3219" spans="2:6">
      <c r="B3219" s="21">
        <v>42928</v>
      </c>
      <c r="C3219" s="122" t="s">
        <v>40</v>
      </c>
      <c r="D3219" s="116">
        <v>73.13</v>
      </c>
      <c r="E3219" s="11">
        <v>73.709999999999994</v>
      </c>
      <c r="F3219" s="12">
        <v>1020788</v>
      </c>
    </row>
    <row r="3220" spans="2:6">
      <c r="B3220" s="21">
        <v>42928</v>
      </c>
      <c r="C3220" s="122" t="s">
        <v>41</v>
      </c>
      <c r="D3220" s="116">
        <v>31.21</v>
      </c>
      <c r="E3220" s="11">
        <v>31.47</v>
      </c>
      <c r="F3220" s="12">
        <v>2517328</v>
      </c>
    </row>
    <row r="3221" spans="2:6">
      <c r="B3221" s="21">
        <v>42928</v>
      </c>
      <c r="C3221" s="122" t="s">
        <v>42</v>
      </c>
      <c r="D3221" s="116">
        <v>151.46</v>
      </c>
      <c r="E3221" s="11">
        <v>152.59</v>
      </c>
      <c r="F3221" s="12">
        <v>4275878</v>
      </c>
    </row>
    <row r="3222" spans="2:6">
      <c r="B3222" s="21">
        <v>42928</v>
      </c>
      <c r="C3222" s="122" t="s">
        <v>43</v>
      </c>
      <c r="D3222" s="116">
        <v>43.77</v>
      </c>
      <c r="E3222" s="11">
        <v>43.13</v>
      </c>
      <c r="F3222" s="12">
        <v>3638867</v>
      </c>
    </row>
    <row r="3223" spans="2:6">
      <c r="B3223" s="21">
        <v>42928</v>
      </c>
      <c r="C3223" s="122" t="s">
        <v>44</v>
      </c>
      <c r="D3223" s="116">
        <v>52.75</v>
      </c>
      <c r="E3223" s="11">
        <v>52.87</v>
      </c>
      <c r="F3223" s="12">
        <v>1537021</v>
      </c>
    </row>
    <row r="3224" spans="2:6">
      <c r="B3224" s="21">
        <v>42928</v>
      </c>
      <c r="C3224" s="122" t="s">
        <v>45</v>
      </c>
      <c r="D3224" s="116">
        <v>62.8</v>
      </c>
      <c r="E3224" s="11">
        <v>61.93</v>
      </c>
      <c r="F3224" s="12">
        <v>2443988</v>
      </c>
    </row>
    <row r="3225" spans="2:6">
      <c r="B3225" s="21">
        <v>42928</v>
      </c>
      <c r="C3225" s="122" t="s">
        <v>46</v>
      </c>
      <c r="D3225" s="116">
        <v>50.69</v>
      </c>
      <c r="E3225" s="11">
        <v>50.35</v>
      </c>
      <c r="F3225" s="12">
        <v>5880390</v>
      </c>
    </row>
    <row r="3226" spans="2:6">
      <c r="B3226" s="21">
        <v>42928</v>
      </c>
      <c r="C3226" s="122" t="s">
        <v>47</v>
      </c>
      <c r="D3226" s="116">
        <v>44.76</v>
      </c>
      <c r="E3226" s="11">
        <v>45.16</v>
      </c>
      <c r="F3226" s="12">
        <v>2065013</v>
      </c>
    </row>
    <row r="3227" spans="2:6">
      <c r="B3227" s="21">
        <v>42928</v>
      </c>
      <c r="C3227" s="122" t="s">
        <v>48</v>
      </c>
      <c r="D3227" s="116">
        <v>134.91999999999999</v>
      </c>
      <c r="E3227" s="11">
        <v>134.77000000000001</v>
      </c>
      <c r="F3227" s="12">
        <v>1692427</v>
      </c>
    </row>
    <row r="3228" spans="2:6">
      <c r="B3228" s="21">
        <v>42928</v>
      </c>
      <c r="C3228" s="122" t="s">
        <v>49</v>
      </c>
      <c r="D3228" s="116">
        <v>54.89</v>
      </c>
      <c r="E3228" s="11">
        <v>53.5</v>
      </c>
      <c r="F3228" s="12">
        <v>2064966</v>
      </c>
    </row>
    <row r="3229" spans="2:6">
      <c r="B3229" s="21">
        <v>42928</v>
      </c>
      <c r="C3229" s="122" t="s">
        <v>50</v>
      </c>
      <c r="D3229" s="116">
        <v>16.75</v>
      </c>
      <c r="E3229" s="11">
        <v>13.023759999999999</v>
      </c>
      <c r="F3229" s="12">
        <v>10437693</v>
      </c>
    </row>
    <row r="3230" spans="2:6">
      <c r="B3230" s="21">
        <v>42928</v>
      </c>
      <c r="C3230" s="122" t="s">
        <v>51</v>
      </c>
      <c r="D3230" s="116">
        <v>18.079999999999998</v>
      </c>
      <c r="E3230" s="11">
        <v>18.04</v>
      </c>
      <c r="F3230" s="12">
        <v>10146043</v>
      </c>
    </row>
    <row r="3231" spans="2:6">
      <c r="B3231" s="21">
        <v>42928</v>
      </c>
      <c r="C3231" s="122" t="s">
        <v>52</v>
      </c>
      <c r="D3231" s="116">
        <v>31.49</v>
      </c>
      <c r="E3231" s="11">
        <v>31.51</v>
      </c>
      <c r="F3231" s="12">
        <v>1887369</v>
      </c>
    </row>
    <row r="3232" spans="2:6">
      <c r="B3232" s="21">
        <v>42928</v>
      </c>
      <c r="C3232" s="122" t="s">
        <v>53</v>
      </c>
      <c r="D3232" s="116">
        <v>32.659999999999997</v>
      </c>
      <c r="E3232" s="11">
        <v>32.619999999999997</v>
      </c>
      <c r="F3232" s="12">
        <v>1827178</v>
      </c>
    </row>
    <row r="3233" spans="2:6">
      <c r="B3233" s="21">
        <v>42928</v>
      </c>
      <c r="C3233" s="122" t="s">
        <v>54</v>
      </c>
      <c r="D3233" s="116">
        <v>115.44</v>
      </c>
      <c r="E3233" s="11">
        <v>115.59</v>
      </c>
      <c r="F3233" s="12">
        <v>555171</v>
      </c>
    </row>
    <row r="3234" spans="2:6">
      <c r="B3234" s="21">
        <v>42928</v>
      </c>
      <c r="C3234" s="122" t="s">
        <v>55</v>
      </c>
      <c r="D3234" s="116">
        <v>90.894999999999996</v>
      </c>
      <c r="E3234" s="11">
        <v>91.584999999999994</v>
      </c>
      <c r="F3234" s="12">
        <v>499586</v>
      </c>
    </row>
    <row r="3235" spans="2:6">
      <c r="B3235" s="21">
        <v>42928</v>
      </c>
      <c r="C3235" s="122" t="s">
        <v>56</v>
      </c>
      <c r="D3235" s="116">
        <v>18.14</v>
      </c>
      <c r="E3235" s="11">
        <v>18.05</v>
      </c>
      <c r="F3235" s="12">
        <v>6325991</v>
      </c>
    </row>
    <row r="3236" spans="2:6">
      <c r="B3236" s="21">
        <v>42928</v>
      </c>
      <c r="C3236" s="122" t="s">
        <v>57</v>
      </c>
      <c r="D3236" s="116">
        <v>104.53</v>
      </c>
      <c r="E3236" s="11">
        <v>104.83</v>
      </c>
      <c r="F3236" s="12">
        <v>951978</v>
      </c>
    </row>
    <row r="3237" spans="2:6">
      <c r="B3237" s="21">
        <v>42928</v>
      </c>
      <c r="C3237" s="122" t="s">
        <v>58</v>
      </c>
      <c r="D3237" s="116">
        <v>238.59</v>
      </c>
      <c r="E3237" s="11">
        <v>239.22</v>
      </c>
      <c r="F3237" s="12">
        <v>947138</v>
      </c>
    </row>
    <row r="3238" spans="2:6">
      <c r="B3238" s="21">
        <v>42928</v>
      </c>
      <c r="C3238" s="122" t="s">
        <v>59</v>
      </c>
      <c r="D3238" s="116">
        <v>153.47999999999999</v>
      </c>
      <c r="E3238" s="11">
        <v>153.69999999999999</v>
      </c>
      <c r="F3238" s="12">
        <v>3097850</v>
      </c>
    </row>
    <row r="3239" spans="2:6">
      <c r="B3239" s="21">
        <v>42928</v>
      </c>
      <c r="C3239" s="122" t="s">
        <v>60</v>
      </c>
      <c r="D3239" s="116">
        <v>65.44</v>
      </c>
      <c r="E3239" s="11">
        <v>65.87</v>
      </c>
      <c r="F3239" s="12">
        <v>2661923</v>
      </c>
    </row>
    <row r="3240" spans="2:6">
      <c r="B3240" s="21">
        <v>42928</v>
      </c>
      <c r="C3240" s="122" t="s">
        <v>61</v>
      </c>
      <c r="D3240" s="116">
        <v>162.88999999999999</v>
      </c>
      <c r="E3240" s="11">
        <v>164.63</v>
      </c>
      <c r="F3240" s="12">
        <v>570837</v>
      </c>
    </row>
    <row r="3241" spans="2:6">
      <c r="B3241" s="21">
        <v>42928</v>
      </c>
      <c r="C3241" s="122" t="s">
        <v>62</v>
      </c>
      <c r="D3241" s="116">
        <v>132.71</v>
      </c>
      <c r="E3241" s="11">
        <v>133.56</v>
      </c>
      <c r="F3241" s="12">
        <v>354366</v>
      </c>
    </row>
    <row r="3242" spans="2:6">
      <c r="B3242" s="21">
        <v>42928</v>
      </c>
      <c r="C3242" s="122" t="s">
        <v>63</v>
      </c>
      <c r="D3242" s="116">
        <v>174.79</v>
      </c>
      <c r="E3242" s="11">
        <v>173.23</v>
      </c>
      <c r="F3242" s="12">
        <v>781833</v>
      </c>
    </row>
    <row r="3243" spans="2:6">
      <c r="B3243" s="21">
        <v>42928</v>
      </c>
      <c r="C3243" s="122" t="s">
        <v>64</v>
      </c>
      <c r="D3243" s="116">
        <v>133.24</v>
      </c>
      <c r="E3243" s="11">
        <v>133.22</v>
      </c>
      <c r="F3243" s="12">
        <v>796705</v>
      </c>
    </row>
    <row r="3244" spans="2:6">
      <c r="B3244" s="21">
        <v>42928</v>
      </c>
      <c r="C3244" s="122" t="s">
        <v>65</v>
      </c>
      <c r="D3244" s="116">
        <v>43.95</v>
      </c>
      <c r="E3244" s="11">
        <v>44.48</v>
      </c>
      <c r="F3244" s="12">
        <v>1765771</v>
      </c>
    </row>
    <row r="3245" spans="2:6">
      <c r="B3245" s="21">
        <v>42928</v>
      </c>
      <c r="C3245" s="122" t="s">
        <v>66</v>
      </c>
      <c r="D3245" s="116">
        <v>34.28</v>
      </c>
      <c r="E3245" s="11">
        <v>34.25</v>
      </c>
      <c r="F3245" s="12">
        <v>23768337</v>
      </c>
    </row>
    <row r="3246" spans="2:6">
      <c r="B3246" s="21">
        <v>42928</v>
      </c>
      <c r="C3246" s="122" t="s">
        <v>67</v>
      </c>
      <c r="D3246" s="116">
        <v>133.49</v>
      </c>
      <c r="E3246" s="11">
        <v>133.47999999999999</v>
      </c>
      <c r="F3246" s="12">
        <v>1328864</v>
      </c>
    </row>
    <row r="3247" spans="2:6">
      <c r="B3247" s="21">
        <v>42928</v>
      </c>
      <c r="C3247" s="122" t="s">
        <v>68</v>
      </c>
      <c r="D3247" s="116">
        <v>57.3</v>
      </c>
      <c r="E3247" s="11">
        <v>57.21</v>
      </c>
      <c r="F3247" s="12">
        <v>1429395</v>
      </c>
    </row>
    <row r="3248" spans="2:6">
      <c r="B3248" s="21">
        <v>42928</v>
      </c>
      <c r="C3248" s="122" t="s">
        <v>69</v>
      </c>
      <c r="D3248" s="116">
        <v>24.72</v>
      </c>
      <c r="E3248" s="11">
        <v>24.51</v>
      </c>
      <c r="F3248" s="12">
        <v>2953472</v>
      </c>
    </row>
    <row r="3249" spans="2:6">
      <c r="B3249" s="21">
        <v>42928</v>
      </c>
      <c r="C3249" s="122" t="s">
        <v>70</v>
      </c>
      <c r="D3249" s="116">
        <v>93.61</v>
      </c>
      <c r="E3249" s="11">
        <v>93.51</v>
      </c>
      <c r="F3249" s="12">
        <v>1236309</v>
      </c>
    </row>
    <row r="3250" spans="2:6">
      <c r="B3250" s="21">
        <v>42928</v>
      </c>
      <c r="C3250" s="122" t="s">
        <v>71</v>
      </c>
      <c r="D3250" s="116">
        <v>33.6</v>
      </c>
      <c r="E3250" s="11">
        <v>33.99</v>
      </c>
      <c r="F3250" s="12">
        <v>935786</v>
      </c>
    </row>
    <row r="3251" spans="2:6">
      <c r="B3251" s="21">
        <v>42928</v>
      </c>
      <c r="C3251" s="122" t="s">
        <v>72</v>
      </c>
      <c r="D3251" s="116">
        <v>316.66669999999999</v>
      </c>
      <c r="E3251" s="11">
        <v>316.11333999999999</v>
      </c>
      <c r="F3251" s="12">
        <v>822869.98400000005</v>
      </c>
    </row>
    <row r="3252" spans="2:6">
      <c r="B3252" s="21">
        <v>42928</v>
      </c>
      <c r="C3252" s="122" t="s">
        <v>73</v>
      </c>
      <c r="D3252" s="116">
        <v>126.79</v>
      </c>
      <c r="E3252" s="11">
        <v>127</v>
      </c>
      <c r="F3252" s="12">
        <v>284797</v>
      </c>
    </row>
    <row r="3253" spans="2:6">
      <c r="B3253" s="21">
        <v>42928</v>
      </c>
      <c r="C3253" s="122" t="s">
        <v>285</v>
      </c>
      <c r="D3253" s="116">
        <v>146.78</v>
      </c>
      <c r="E3253" s="11">
        <v>146.24</v>
      </c>
      <c r="F3253" s="12">
        <v>754328</v>
      </c>
    </row>
    <row r="3254" spans="2:6">
      <c r="B3254" s="21">
        <v>42928</v>
      </c>
      <c r="C3254" s="122" t="s">
        <v>286</v>
      </c>
      <c r="D3254" s="116">
        <v>35.79</v>
      </c>
      <c r="E3254" s="11">
        <v>36.11</v>
      </c>
      <c r="F3254" s="12">
        <v>2616243</v>
      </c>
    </row>
    <row r="3255" spans="2:6">
      <c r="B3255" s="21">
        <v>42928</v>
      </c>
      <c r="C3255" s="122" t="s">
        <v>287</v>
      </c>
      <c r="D3255" s="116">
        <v>92.17</v>
      </c>
      <c r="E3255" s="11">
        <v>91.95</v>
      </c>
      <c r="F3255" s="12">
        <v>583061</v>
      </c>
    </row>
    <row r="3256" spans="2:6">
      <c r="B3256" s="21">
        <v>42928</v>
      </c>
      <c r="C3256" s="122" t="s">
        <v>288</v>
      </c>
      <c r="D3256" s="116">
        <v>43.33</v>
      </c>
      <c r="E3256" s="11">
        <v>43.4</v>
      </c>
      <c r="F3256" s="12">
        <v>2813370</v>
      </c>
    </row>
    <row r="3257" spans="2:6">
      <c r="B3257" s="21">
        <v>42928</v>
      </c>
      <c r="C3257" s="122" t="s">
        <v>289</v>
      </c>
      <c r="D3257" s="116">
        <v>55.11</v>
      </c>
      <c r="E3257" s="11">
        <v>54.68</v>
      </c>
      <c r="F3257" s="12">
        <v>528012</v>
      </c>
    </row>
    <row r="3258" spans="2:6">
      <c r="B3258" s="21">
        <v>42928</v>
      </c>
      <c r="C3258" s="122" t="s">
        <v>290</v>
      </c>
      <c r="D3258" s="116">
        <v>132.04</v>
      </c>
      <c r="E3258" s="11">
        <v>132.22999999999999</v>
      </c>
      <c r="F3258" s="12">
        <v>5053248</v>
      </c>
    </row>
    <row r="3259" spans="2:6">
      <c r="B3259" s="21">
        <v>42928</v>
      </c>
      <c r="C3259" s="122" t="s">
        <v>291</v>
      </c>
      <c r="D3259" s="116">
        <v>29.27</v>
      </c>
      <c r="E3259" s="11">
        <v>29.17</v>
      </c>
      <c r="F3259" s="12">
        <v>4221276</v>
      </c>
    </row>
    <row r="3260" spans="2:6">
      <c r="B3260" s="21">
        <v>42928</v>
      </c>
      <c r="C3260" s="122" t="s">
        <v>292</v>
      </c>
      <c r="D3260" s="116">
        <v>92.61</v>
      </c>
      <c r="E3260" s="11">
        <v>92.51</v>
      </c>
      <c r="F3260" s="12">
        <v>13540107</v>
      </c>
    </row>
    <row r="3261" spans="2:6">
      <c r="B3261" s="21">
        <v>42928</v>
      </c>
      <c r="C3261" s="122" t="s">
        <v>293</v>
      </c>
      <c r="D3261" s="116">
        <v>46.5</v>
      </c>
      <c r="E3261" s="11">
        <v>46.61</v>
      </c>
      <c r="F3261" s="12">
        <v>1273712</v>
      </c>
    </row>
    <row r="3262" spans="2:6">
      <c r="B3262" s="21">
        <v>42928</v>
      </c>
      <c r="C3262" s="122" t="s">
        <v>294</v>
      </c>
      <c r="D3262" s="116">
        <v>65.739999999999995</v>
      </c>
      <c r="E3262" s="11">
        <v>65.739999999999995</v>
      </c>
      <c r="F3262" s="12">
        <v>1370735</v>
      </c>
    </row>
    <row r="3263" spans="2:6">
      <c r="B3263" s="21">
        <v>42928</v>
      </c>
      <c r="C3263" s="122" t="s">
        <v>295</v>
      </c>
      <c r="D3263" s="116">
        <v>19.16</v>
      </c>
      <c r="E3263" s="11">
        <v>19.149999999999999</v>
      </c>
      <c r="F3263" s="12">
        <v>7816880</v>
      </c>
    </row>
    <row r="3264" spans="2:6">
      <c r="B3264" s="21">
        <v>42928</v>
      </c>
      <c r="C3264" s="122" t="s">
        <v>296</v>
      </c>
      <c r="D3264" s="116">
        <v>84.33</v>
      </c>
      <c r="E3264" s="11">
        <v>84.7</v>
      </c>
      <c r="F3264" s="12">
        <v>4026384</v>
      </c>
    </row>
    <row r="3265" spans="2:6">
      <c r="B3265" s="21">
        <v>42928</v>
      </c>
      <c r="C3265" s="122" t="s">
        <v>297</v>
      </c>
      <c r="D3265" s="116">
        <v>18.48</v>
      </c>
      <c r="E3265" s="11">
        <v>18.37</v>
      </c>
      <c r="F3265" s="12">
        <v>5885375</v>
      </c>
    </row>
    <row r="3266" spans="2:6">
      <c r="B3266" s="21">
        <v>42928</v>
      </c>
      <c r="C3266" s="122" t="s">
        <v>298</v>
      </c>
      <c r="D3266" s="116">
        <v>97.71</v>
      </c>
      <c r="E3266" s="11">
        <v>97.7</v>
      </c>
      <c r="F3266" s="12">
        <v>753381</v>
      </c>
    </row>
    <row r="3267" spans="2:6">
      <c r="B3267" s="21">
        <v>42928</v>
      </c>
      <c r="C3267" s="122" t="s">
        <v>299</v>
      </c>
      <c r="D3267" s="116">
        <v>124.45</v>
      </c>
      <c r="E3267" s="11">
        <v>124.7</v>
      </c>
      <c r="F3267" s="12">
        <v>2487342</v>
      </c>
    </row>
    <row r="3268" spans="2:6">
      <c r="B3268" s="21">
        <v>42928</v>
      </c>
      <c r="C3268" s="122" t="s">
        <v>300</v>
      </c>
      <c r="D3268" s="116">
        <v>19.350000000000001</v>
      </c>
      <c r="E3268" s="11">
        <v>19.41</v>
      </c>
      <c r="F3268" s="12">
        <v>9497555</v>
      </c>
    </row>
    <row r="3269" spans="2:6">
      <c r="B3269" s="21">
        <v>42928</v>
      </c>
      <c r="C3269" s="122" t="s">
        <v>301</v>
      </c>
      <c r="D3269" s="116">
        <v>64.150000000000006</v>
      </c>
      <c r="E3269" s="11">
        <v>64.2</v>
      </c>
      <c r="F3269" s="12">
        <v>1709469</v>
      </c>
    </row>
    <row r="3270" spans="2:6">
      <c r="B3270" s="21">
        <v>42928</v>
      </c>
      <c r="C3270" s="122" t="s">
        <v>302</v>
      </c>
      <c r="D3270" s="116">
        <v>44.59</v>
      </c>
      <c r="E3270" s="11">
        <v>44.51</v>
      </c>
      <c r="F3270" s="12">
        <v>7737362</v>
      </c>
    </row>
    <row r="3271" spans="2:6">
      <c r="B3271" s="21">
        <v>42928</v>
      </c>
      <c r="C3271" s="122" t="s">
        <v>303</v>
      </c>
      <c r="D3271" s="116">
        <v>33.24</v>
      </c>
      <c r="E3271" s="11">
        <v>33.29</v>
      </c>
      <c r="F3271" s="12">
        <v>2128082</v>
      </c>
    </row>
    <row r="3272" spans="2:6">
      <c r="B3272" s="21">
        <v>42928</v>
      </c>
      <c r="C3272" s="122" t="s">
        <v>304</v>
      </c>
      <c r="D3272" s="116">
        <v>22.73</v>
      </c>
      <c r="E3272" s="11">
        <v>22.8</v>
      </c>
      <c r="F3272" s="12">
        <v>8707592</v>
      </c>
    </row>
    <row r="3273" spans="2:6">
      <c r="B3273" s="21">
        <v>42928</v>
      </c>
      <c r="C3273" s="122" t="s">
        <v>305</v>
      </c>
      <c r="D3273" s="116">
        <v>37.049999999999997</v>
      </c>
      <c r="E3273" s="11">
        <v>37.15</v>
      </c>
      <c r="F3273" s="12">
        <v>2284641</v>
      </c>
    </row>
    <row r="3274" spans="2:6">
      <c r="B3274" s="21">
        <v>42928</v>
      </c>
      <c r="C3274" s="122" t="s">
        <v>306</v>
      </c>
      <c r="D3274" s="116">
        <v>104.79</v>
      </c>
      <c r="E3274" s="11">
        <v>105.08</v>
      </c>
      <c r="F3274" s="12">
        <v>502282</v>
      </c>
    </row>
    <row r="3275" spans="2:6">
      <c r="B3275" s="21">
        <v>42928</v>
      </c>
      <c r="C3275" s="122" t="s">
        <v>307</v>
      </c>
      <c r="D3275" s="116">
        <v>46.83</v>
      </c>
      <c r="E3275" s="11">
        <v>46.79</v>
      </c>
      <c r="F3275" s="12">
        <v>551366</v>
      </c>
    </row>
    <row r="3276" spans="2:6">
      <c r="B3276" s="21">
        <v>42928</v>
      </c>
      <c r="C3276" s="122" t="s">
        <v>308</v>
      </c>
      <c r="D3276" s="116">
        <v>44.23</v>
      </c>
      <c r="E3276" s="11">
        <v>44.17</v>
      </c>
      <c r="F3276" s="12">
        <v>3753427</v>
      </c>
    </row>
    <row r="3277" spans="2:6">
      <c r="B3277" s="21">
        <v>42928</v>
      </c>
      <c r="C3277" s="122" t="s">
        <v>309</v>
      </c>
      <c r="D3277" s="116">
        <v>52.89</v>
      </c>
      <c r="E3277" s="11">
        <v>53.12</v>
      </c>
      <c r="F3277" s="12">
        <v>684580</v>
      </c>
    </row>
    <row r="3278" spans="2:6">
      <c r="B3278" s="21">
        <v>42928</v>
      </c>
      <c r="C3278" s="122" t="s">
        <v>310</v>
      </c>
      <c r="D3278" s="116">
        <v>53.96</v>
      </c>
      <c r="E3278" s="11">
        <v>53.75</v>
      </c>
      <c r="F3278" s="12">
        <v>1927220</v>
      </c>
    </row>
    <row r="3279" spans="2:6">
      <c r="B3279" s="21">
        <v>42928</v>
      </c>
      <c r="C3279" s="122" t="s">
        <v>311</v>
      </c>
      <c r="D3279" s="116">
        <v>152.33000000000001</v>
      </c>
      <c r="E3279" s="11">
        <v>152.44999999999999</v>
      </c>
      <c r="F3279" s="12">
        <v>444184</v>
      </c>
    </row>
    <row r="3280" spans="2:6">
      <c r="B3280" s="21">
        <v>42928</v>
      </c>
      <c r="C3280" s="122" t="s">
        <v>312</v>
      </c>
      <c r="D3280" s="116">
        <v>32.119999999999997</v>
      </c>
      <c r="E3280" s="11">
        <v>32.090000000000003</v>
      </c>
      <c r="F3280" s="12">
        <v>1438677</v>
      </c>
    </row>
    <row r="3281" spans="2:6">
      <c r="B3281" s="21">
        <v>42928</v>
      </c>
      <c r="C3281" s="122" t="s">
        <v>313</v>
      </c>
      <c r="D3281" s="116">
        <v>170.39</v>
      </c>
      <c r="E3281" s="11">
        <v>169.49</v>
      </c>
      <c r="F3281" s="12">
        <v>377636</v>
      </c>
    </row>
    <row r="3282" spans="2:6">
      <c r="B3282" s="21">
        <v>42928</v>
      </c>
      <c r="C3282" s="122" t="s">
        <v>314</v>
      </c>
      <c r="D3282" s="116">
        <v>82.73</v>
      </c>
      <c r="E3282" s="11">
        <v>83.5</v>
      </c>
      <c r="F3282" s="12">
        <v>3526983</v>
      </c>
    </row>
    <row r="3283" spans="2:6">
      <c r="B3283" s="21">
        <v>42928</v>
      </c>
      <c r="C3283" s="122" t="s">
        <v>315</v>
      </c>
      <c r="D3283" s="116">
        <v>287.14999999999998</v>
      </c>
      <c r="E3283" s="11">
        <v>286.36</v>
      </c>
      <c r="F3283" s="12">
        <v>812590</v>
      </c>
    </row>
    <row r="3284" spans="2:6">
      <c r="B3284" s="21">
        <v>42928</v>
      </c>
      <c r="C3284" s="122" t="s">
        <v>316</v>
      </c>
      <c r="D3284" s="116">
        <v>69.88</v>
      </c>
      <c r="E3284" s="11">
        <v>70.61</v>
      </c>
      <c r="F3284" s="12">
        <v>1187325</v>
      </c>
    </row>
    <row r="3285" spans="2:6">
      <c r="B3285" s="21">
        <v>42928</v>
      </c>
      <c r="C3285" s="122" t="s">
        <v>317</v>
      </c>
      <c r="D3285" s="116">
        <v>39.89</v>
      </c>
      <c r="E3285" s="11">
        <v>39.880000000000003</v>
      </c>
      <c r="F3285" s="12">
        <v>617904</v>
      </c>
    </row>
    <row r="3286" spans="2:6">
      <c r="B3286" s="21">
        <v>42928</v>
      </c>
      <c r="C3286" s="122" t="s">
        <v>318</v>
      </c>
      <c r="D3286" s="116">
        <v>76.599999999999994</v>
      </c>
      <c r="E3286" s="11">
        <v>76.22</v>
      </c>
      <c r="F3286" s="12">
        <v>4379323</v>
      </c>
    </row>
    <row r="3287" spans="2:6">
      <c r="B3287" s="21">
        <v>42928</v>
      </c>
      <c r="C3287" s="122" t="s">
        <v>319</v>
      </c>
      <c r="D3287" s="116">
        <v>155.41</v>
      </c>
      <c r="E3287" s="11">
        <v>154.58000000000001</v>
      </c>
      <c r="F3287" s="12">
        <v>1782748</v>
      </c>
    </row>
    <row r="3288" spans="2:6">
      <c r="B3288" s="21">
        <v>42928</v>
      </c>
      <c r="C3288" s="122" t="s">
        <v>320</v>
      </c>
      <c r="D3288" s="116">
        <v>26.64</v>
      </c>
      <c r="E3288" s="11">
        <v>26.59</v>
      </c>
      <c r="F3288" s="12">
        <v>1168176</v>
      </c>
    </row>
    <row r="3289" spans="2:6">
      <c r="B3289" s="21">
        <v>42928</v>
      </c>
      <c r="C3289" s="122" t="s">
        <v>321</v>
      </c>
      <c r="D3289" s="116">
        <v>62.47</v>
      </c>
      <c r="E3289" s="11">
        <v>62.08</v>
      </c>
      <c r="F3289" s="12">
        <v>4939538</v>
      </c>
    </row>
    <row r="3290" spans="2:6">
      <c r="B3290" s="21">
        <v>42928</v>
      </c>
      <c r="C3290" s="122" t="s">
        <v>322</v>
      </c>
      <c r="D3290" s="116">
        <v>58.8</v>
      </c>
      <c r="E3290" s="11">
        <v>57.41</v>
      </c>
      <c r="F3290" s="12">
        <v>1955695</v>
      </c>
    </row>
    <row r="3291" spans="2:6">
      <c r="B3291" s="21">
        <v>42928</v>
      </c>
      <c r="C3291" s="122" t="s">
        <v>323</v>
      </c>
      <c r="D3291" s="116">
        <v>84.94</v>
      </c>
      <c r="E3291" s="11">
        <v>85.72</v>
      </c>
      <c r="F3291" s="12">
        <v>3004087</v>
      </c>
    </row>
    <row r="3292" spans="2:6">
      <c r="B3292" s="21">
        <v>42928</v>
      </c>
      <c r="C3292" s="122" t="s">
        <v>324</v>
      </c>
      <c r="D3292" s="116">
        <v>21.22</v>
      </c>
      <c r="E3292" s="11">
        <v>21.23</v>
      </c>
      <c r="F3292" s="12">
        <v>7457271</v>
      </c>
    </row>
    <row r="3293" spans="2:6">
      <c r="B3293" s="21">
        <v>42928</v>
      </c>
      <c r="C3293" s="122" t="s">
        <v>325</v>
      </c>
      <c r="D3293" s="116">
        <v>125</v>
      </c>
      <c r="E3293" s="11">
        <v>125.28</v>
      </c>
      <c r="F3293" s="12">
        <v>2770351</v>
      </c>
    </row>
    <row r="3294" spans="2:6">
      <c r="B3294" s="21">
        <v>42928</v>
      </c>
      <c r="C3294" s="122" t="s">
        <v>326</v>
      </c>
      <c r="D3294" s="116">
        <v>99.64</v>
      </c>
      <c r="E3294" s="11">
        <v>99.83</v>
      </c>
      <c r="F3294" s="12">
        <v>935740</v>
      </c>
    </row>
    <row r="3295" spans="2:6">
      <c r="B3295" s="21">
        <v>42928</v>
      </c>
      <c r="C3295" s="122" t="s">
        <v>327</v>
      </c>
      <c r="D3295" s="116">
        <v>56.93</v>
      </c>
      <c r="E3295" s="11">
        <v>56.89</v>
      </c>
      <c r="F3295" s="12">
        <v>1166762</v>
      </c>
    </row>
    <row r="3296" spans="2:6">
      <c r="B3296" s="21">
        <v>42928</v>
      </c>
      <c r="C3296" s="122" t="s">
        <v>328</v>
      </c>
      <c r="D3296" s="116">
        <v>101.65</v>
      </c>
      <c r="E3296" s="11">
        <v>100.8</v>
      </c>
      <c r="F3296" s="12">
        <v>1776851</v>
      </c>
    </row>
    <row r="3297" spans="2:6">
      <c r="B3297" s="21">
        <v>42928</v>
      </c>
      <c r="C3297" s="122" t="s">
        <v>329</v>
      </c>
      <c r="D3297" s="116">
        <v>39.020000000000003</v>
      </c>
      <c r="E3297" s="11">
        <v>38.659999999999997</v>
      </c>
      <c r="F3297" s="12">
        <v>1331596</v>
      </c>
    </row>
    <row r="3298" spans="2:6">
      <c r="B3298" s="21">
        <v>42928</v>
      </c>
      <c r="C3298" s="122" t="s">
        <v>330</v>
      </c>
      <c r="D3298" s="116">
        <v>21</v>
      </c>
      <c r="E3298" s="11">
        <v>20.88</v>
      </c>
      <c r="F3298" s="12">
        <v>2886803</v>
      </c>
    </row>
    <row r="3299" spans="2:6">
      <c r="B3299" s="21">
        <v>42928</v>
      </c>
      <c r="C3299" s="122" t="s">
        <v>331</v>
      </c>
      <c r="D3299" s="116">
        <v>155.41</v>
      </c>
      <c r="E3299" s="11">
        <v>156.58000000000001</v>
      </c>
      <c r="F3299" s="12">
        <v>2094889</v>
      </c>
    </row>
    <row r="3300" spans="2:6">
      <c r="B3300" s="21">
        <v>42928</v>
      </c>
      <c r="C3300" s="122" t="s">
        <v>332</v>
      </c>
      <c r="D3300" s="116">
        <v>79.930000000000007</v>
      </c>
      <c r="E3300" s="11">
        <v>80.16</v>
      </c>
      <c r="F3300" s="12">
        <v>3132131</v>
      </c>
    </row>
    <row r="3301" spans="2:6">
      <c r="B3301" s="21">
        <v>42928</v>
      </c>
      <c r="C3301" s="122" t="s">
        <v>333</v>
      </c>
      <c r="D3301" s="116">
        <v>166</v>
      </c>
      <c r="E3301" s="11">
        <v>166.34</v>
      </c>
      <c r="F3301" s="12">
        <v>947378</v>
      </c>
    </row>
    <row r="3302" spans="2:6">
      <c r="B3302" s="21">
        <v>42928</v>
      </c>
      <c r="C3302" s="122" t="s">
        <v>334</v>
      </c>
      <c r="D3302" s="116">
        <v>123.18</v>
      </c>
      <c r="E3302" s="11">
        <v>124.28</v>
      </c>
      <c r="F3302" s="12">
        <v>481311</v>
      </c>
    </row>
    <row r="3303" spans="2:6">
      <c r="B3303" s="21">
        <v>42928</v>
      </c>
      <c r="C3303" s="122" t="s">
        <v>335</v>
      </c>
      <c r="D3303" s="116">
        <v>43.31</v>
      </c>
      <c r="E3303" s="11">
        <v>43.24</v>
      </c>
      <c r="F3303" s="12">
        <v>5370961</v>
      </c>
    </row>
    <row r="3304" spans="2:6">
      <c r="B3304" s="21">
        <v>42928</v>
      </c>
      <c r="C3304" s="122" t="s">
        <v>336</v>
      </c>
      <c r="D3304" s="116">
        <v>87.75</v>
      </c>
      <c r="E3304" s="11">
        <v>87.81</v>
      </c>
      <c r="F3304" s="12">
        <v>2128409</v>
      </c>
    </row>
    <row r="3305" spans="2:6">
      <c r="B3305" s="21">
        <v>42928</v>
      </c>
      <c r="C3305" s="122" t="s">
        <v>337</v>
      </c>
      <c r="D3305" s="116">
        <v>55.47</v>
      </c>
      <c r="E3305" s="11">
        <v>49.512065999999997</v>
      </c>
      <c r="F3305" s="12">
        <v>3936610</v>
      </c>
    </row>
    <row r="3306" spans="2:6">
      <c r="B3306" s="21">
        <v>42928</v>
      </c>
      <c r="C3306" s="122" t="s">
        <v>338</v>
      </c>
      <c r="D3306" s="116">
        <v>31.66</v>
      </c>
      <c r="E3306" s="11">
        <v>31.74</v>
      </c>
      <c r="F3306" s="12">
        <v>3825455</v>
      </c>
    </row>
    <row r="3307" spans="2:6">
      <c r="B3307" s="21">
        <v>42928</v>
      </c>
      <c r="C3307" s="122" t="s">
        <v>339</v>
      </c>
      <c r="D3307" s="116">
        <v>247.72</v>
      </c>
      <c r="E3307" s="11">
        <v>247.86</v>
      </c>
      <c r="F3307" s="12">
        <v>394554</v>
      </c>
    </row>
    <row r="3308" spans="2:6">
      <c r="B3308" s="21">
        <v>42928</v>
      </c>
      <c r="C3308" s="122" t="s">
        <v>340</v>
      </c>
      <c r="D3308" s="116">
        <v>96.9</v>
      </c>
      <c r="E3308" s="11">
        <v>97.2</v>
      </c>
      <c r="F3308" s="12">
        <v>1324211</v>
      </c>
    </row>
    <row r="3309" spans="2:6">
      <c r="B3309" s="21">
        <v>42928</v>
      </c>
      <c r="C3309" s="122" t="s">
        <v>341</v>
      </c>
      <c r="D3309" s="116">
        <v>77.099999999999994</v>
      </c>
      <c r="E3309" s="11">
        <v>78.349999999999994</v>
      </c>
      <c r="F3309" s="12">
        <v>1074320</v>
      </c>
    </row>
    <row r="3310" spans="2:6">
      <c r="B3310" s="21">
        <v>42928</v>
      </c>
      <c r="C3310" s="122" t="s">
        <v>342</v>
      </c>
      <c r="D3310" s="116">
        <v>222.8</v>
      </c>
      <c r="E3310" s="11">
        <v>225.09</v>
      </c>
      <c r="F3310" s="12">
        <v>423502</v>
      </c>
    </row>
    <row r="3311" spans="2:6">
      <c r="B3311" s="21">
        <v>42928</v>
      </c>
      <c r="C3311" s="122" t="s">
        <v>343</v>
      </c>
      <c r="D3311" s="116">
        <v>77.680000000000007</v>
      </c>
      <c r="E3311" s="11">
        <v>78.16</v>
      </c>
      <c r="F3311" s="12">
        <v>1342092</v>
      </c>
    </row>
    <row r="3312" spans="2:6">
      <c r="B3312" s="21">
        <v>42928</v>
      </c>
      <c r="C3312" s="122" t="s">
        <v>344</v>
      </c>
      <c r="D3312" s="116">
        <v>210.91</v>
      </c>
      <c r="E3312" s="11">
        <v>211.3</v>
      </c>
      <c r="F3312" s="12">
        <v>1447890</v>
      </c>
    </row>
    <row r="3313" spans="2:6">
      <c r="B3313" s="21">
        <v>42928</v>
      </c>
      <c r="C3313" s="122" t="s">
        <v>345</v>
      </c>
      <c r="D3313" s="116">
        <v>50.39</v>
      </c>
      <c r="E3313" s="11">
        <v>50.42</v>
      </c>
      <c r="F3313" s="12">
        <v>1285113</v>
      </c>
    </row>
    <row r="3314" spans="2:6">
      <c r="B3314" s="21">
        <v>42928</v>
      </c>
      <c r="C3314" s="122" t="s">
        <v>346</v>
      </c>
      <c r="D3314" s="116">
        <v>73.72</v>
      </c>
      <c r="E3314" s="11">
        <v>73.89</v>
      </c>
      <c r="F3314" s="12">
        <v>3698350</v>
      </c>
    </row>
    <row r="3315" spans="2:6">
      <c r="B3315" s="21">
        <v>42928</v>
      </c>
      <c r="C3315" s="122" t="s">
        <v>347</v>
      </c>
      <c r="D3315" s="116">
        <v>117.37</v>
      </c>
      <c r="E3315" s="11">
        <v>116.9</v>
      </c>
      <c r="F3315" s="12">
        <v>2472279</v>
      </c>
    </row>
    <row r="3316" spans="2:6">
      <c r="B3316" s="21">
        <v>42928</v>
      </c>
      <c r="C3316" s="122" t="s">
        <v>348</v>
      </c>
      <c r="D3316" s="116">
        <v>23.88</v>
      </c>
      <c r="E3316" s="11">
        <v>23.57</v>
      </c>
      <c r="F3316" s="12">
        <v>5307785</v>
      </c>
    </row>
    <row r="3317" spans="2:6">
      <c r="B3317" s="21">
        <v>42928</v>
      </c>
      <c r="C3317" s="122" t="s">
        <v>349</v>
      </c>
      <c r="D3317" s="116">
        <v>54.74</v>
      </c>
      <c r="E3317" s="11">
        <v>53.76</v>
      </c>
      <c r="F3317" s="12">
        <v>2538597</v>
      </c>
    </row>
    <row r="3318" spans="2:6">
      <c r="B3318" s="21">
        <v>42928</v>
      </c>
      <c r="C3318" s="122" t="s">
        <v>350</v>
      </c>
      <c r="D3318" s="116">
        <v>62.66</v>
      </c>
      <c r="E3318" s="11">
        <v>62.78</v>
      </c>
      <c r="F3318" s="12">
        <v>8216033</v>
      </c>
    </row>
    <row r="3319" spans="2:6">
      <c r="B3319" s="21">
        <v>42928</v>
      </c>
      <c r="C3319" s="122" t="s">
        <v>351</v>
      </c>
      <c r="D3319" s="116">
        <v>11.72</v>
      </c>
      <c r="E3319" s="11">
        <v>11.43</v>
      </c>
      <c r="F3319" s="12">
        <v>17744826</v>
      </c>
    </row>
    <row r="3320" spans="2:6">
      <c r="B3320" s="21">
        <v>42928</v>
      </c>
      <c r="C3320" s="122" t="s">
        <v>352</v>
      </c>
      <c r="D3320" s="116">
        <v>45.33</v>
      </c>
      <c r="E3320" s="11">
        <v>44.96</v>
      </c>
      <c r="F3320" s="12">
        <v>10234418</v>
      </c>
    </row>
    <row r="3321" spans="2:6">
      <c r="B3321" s="21">
        <v>42928</v>
      </c>
      <c r="C3321" s="122" t="s">
        <v>353</v>
      </c>
      <c r="D3321" s="116">
        <v>70.69</v>
      </c>
      <c r="E3321" s="11">
        <v>71.150000000000006</v>
      </c>
      <c r="F3321" s="12">
        <v>17750925</v>
      </c>
    </row>
    <row r="3322" spans="2:6">
      <c r="B3322" s="21">
        <v>42928</v>
      </c>
      <c r="C3322" s="122" t="s">
        <v>354</v>
      </c>
      <c r="D3322" s="116">
        <v>88.2</v>
      </c>
      <c r="E3322" s="11">
        <v>88.65</v>
      </c>
      <c r="F3322" s="12">
        <v>581546</v>
      </c>
    </row>
    <row r="3323" spans="2:6">
      <c r="B3323" s="21">
        <v>42928</v>
      </c>
      <c r="C3323" s="122" t="s">
        <v>355</v>
      </c>
      <c r="D3323" s="116">
        <v>164.88</v>
      </c>
      <c r="E3323" s="11">
        <v>165.24</v>
      </c>
      <c r="F3323" s="12">
        <v>630608</v>
      </c>
    </row>
    <row r="3324" spans="2:6">
      <c r="B3324" s="21">
        <v>42928</v>
      </c>
      <c r="C3324" s="122" t="s">
        <v>356</v>
      </c>
      <c r="D3324" s="116">
        <v>595.85</v>
      </c>
      <c r="E3324" s="11">
        <v>602.35</v>
      </c>
      <c r="F3324" s="12">
        <v>169301</v>
      </c>
    </row>
    <row r="3325" spans="2:6">
      <c r="B3325" s="21">
        <v>42928</v>
      </c>
      <c r="C3325" s="122" t="s">
        <v>357</v>
      </c>
      <c r="D3325" s="116">
        <v>31.77</v>
      </c>
      <c r="E3325" s="11">
        <v>31.45</v>
      </c>
      <c r="F3325" s="12">
        <v>22258626</v>
      </c>
    </row>
    <row r="3326" spans="2:6">
      <c r="B3326" s="21">
        <v>42928</v>
      </c>
      <c r="C3326" s="122" t="s">
        <v>358</v>
      </c>
      <c r="D3326" s="116">
        <v>37.909999999999997</v>
      </c>
      <c r="E3326" s="11">
        <v>38.58</v>
      </c>
      <c r="F3326" s="12">
        <v>3249508</v>
      </c>
    </row>
    <row r="3327" spans="2:6">
      <c r="B3327" s="21">
        <v>42928</v>
      </c>
      <c r="C3327" s="122" t="s">
        <v>359</v>
      </c>
      <c r="D3327" s="116">
        <v>16.34</v>
      </c>
      <c r="E3327" s="11">
        <v>16.57</v>
      </c>
      <c r="F3327" s="12">
        <v>1365244</v>
      </c>
    </row>
    <row r="3328" spans="2:6">
      <c r="B3328" s="21">
        <v>42928</v>
      </c>
      <c r="C3328" s="122" t="s">
        <v>360</v>
      </c>
      <c r="D3328" s="116">
        <v>28.01</v>
      </c>
      <c r="E3328" s="11">
        <v>27.84</v>
      </c>
      <c r="F3328" s="12">
        <v>6608113</v>
      </c>
    </row>
    <row r="3329" spans="2:6">
      <c r="B3329" s="21">
        <v>42928</v>
      </c>
      <c r="C3329" s="122" t="s">
        <v>361</v>
      </c>
      <c r="D3329" s="116">
        <v>71.17</v>
      </c>
      <c r="E3329" s="11">
        <v>71.33</v>
      </c>
      <c r="F3329" s="12">
        <v>556814</v>
      </c>
    </row>
    <row r="3330" spans="2:6">
      <c r="B3330" s="21">
        <v>42928</v>
      </c>
      <c r="C3330" s="122" t="s">
        <v>362</v>
      </c>
      <c r="D3330" s="116">
        <v>141.86000000000001</v>
      </c>
      <c r="E3330" s="11">
        <v>140.78</v>
      </c>
      <c r="F3330" s="12">
        <v>1692862</v>
      </c>
    </row>
    <row r="3331" spans="2:6">
      <c r="B3331" s="21">
        <v>42928</v>
      </c>
      <c r="C3331" s="122" t="s">
        <v>363</v>
      </c>
      <c r="D3331" s="116">
        <v>33.35</v>
      </c>
      <c r="E3331" s="11">
        <v>33.17</v>
      </c>
      <c r="F3331" s="12">
        <v>3979512</v>
      </c>
    </row>
    <row r="3332" spans="2:6">
      <c r="B3332" s="21">
        <v>42928</v>
      </c>
      <c r="C3332" s="122" t="s">
        <v>364</v>
      </c>
      <c r="D3332" s="116">
        <v>155.77000000000001</v>
      </c>
      <c r="E3332" s="11">
        <v>158.75</v>
      </c>
      <c r="F3332" s="12">
        <v>8481779</v>
      </c>
    </row>
    <row r="3333" spans="2:6">
      <c r="B3333" s="21">
        <v>42928</v>
      </c>
      <c r="C3333" s="122" t="s">
        <v>365</v>
      </c>
      <c r="D3333" s="116">
        <v>27.26</v>
      </c>
      <c r="E3333" s="11">
        <v>26.6</v>
      </c>
      <c r="F3333" s="12">
        <v>2731305</v>
      </c>
    </row>
    <row r="3334" spans="2:6">
      <c r="B3334" s="21">
        <v>42928</v>
      </c>
      <c r="C3334" s="122" t="s">
        <v>366</v>
      </c>
      <c r="D3334" s="116">
        <v>25.39</v>
      </c>
      <c r="E3334" s="11">
        <v>25.57</v>
      </c>
      <c r="F3334" s="12">
        <v>2107846</v>
      </c>
    </row>
    <row r="3335" spans="2:6">
      <c r="B3335" s="21">
        <v>42928</v>
      </c>
      <c r="C3335" s="122" t="s">
        <v>367</v>
      </c>
      <c r="D3335" s="116">
        <v>58.31</v>
      </c>
      <c r="E3335" s="11">
        <v>58.22</v>
      </c>
      <c r="F3335" s="12">
        <v>7243119</v>
      </c>
    </row>
    <row r="3336" spans="2:6">
      <c r="B3336" s="21">
        <v>42928</v>
      </c>
      <c r="C3336" s="122" t="s">
        <v>368</v>
      </c>
      <c r="D3336" s="116">
        <v>37.49</v>
      </c>
      <c r="E3336" s="11">
        <v>37.869999999999997</v>
      </c>
      <c r="F3336" s="12">
        <v>2848920</v>
      </c>
    </row>
    <row r="3337" spans="2:6">
      <c r="B3337" s="21">
        <v>42928</v>
      </c>
      <c r="C3337" s="122" t="s">
        <v>369</v>
      </c>
      <c r="D3337" s="116">
        <v>263.62</v>
      </c>
      <c r="E3337" s="11">
        <v>263.95999999999998</v>
      </c>
      <c r="F3337" s="12">
        <v>534262</v>
      </c>
    </row>
    <row r="3338" spans="2:6">
      <c r="B3338" s="21">
        <v>42928</v>
      </c>
      <c r="C3338" s="122" t="s">
        <v>370</v>
      </c>
      <c r="D3338" s="116">
        <v>33.67</v>
      </c>
      <c r="E3338" s="11">
        <v>33.15</v>
      </c>
      <c r="F3338" s="12">
        <v>1995238</v>
      </c>
    </row>
    <row r="3339" spans="2:6">
      <c r="B3339" s="21">
        <v>42928</v>
      </c>
      <c r="C3339" s="122" t="s">
        <v>371</v>
      </c>
      <c r="D3339" s="116">
        <v>19.510000000000002</v>
      </c>
      <c r="E3339" s="11">
        <v>21.09</v>
      </c>
      <c r="F3339" s="12">
        <v>53494020</v>
      </c>
    </row>
    <row r="3340" spans="2:6">
      <c r="B3340" s="21">
        <v>42928</v>
      </c>
      <c r="C3340" s="122" t="s">
        <v>372</v>
      </c>
      <c r="D3340" s="116">
        <v>123.2</v>
      </c>
      <c r="E3340" s="11">
        <v>123.28</v>
      </c>
      <c r="F3340" s="12">
        <v>984811</v>
      </c>
    </row>
    <row r="3341" spans="2:6">
      <c r="B3341" s="21">
        <v>42928</v>
      </c>
      <c r="C3341" s="122" t="s">
        <v>373</v>
      </c>
      <c r="D3341" s="116">
        <v>39.450000000000003</v>
      </c>
      <c r="E3341" s="11">
        <v>40.17</v>
      </c>
      <c r="F3341" s="12">
        <v>2622573</v>
      </c>
    </row>
    <row r="3342" spans="2:6">
      <c r="B3342" s="21">
        <v>42928</v>
      </c>
      <c r="C3342" s="122" t="s">
        <v>374</v>
      </c>
      <c r="D3342" s="116">
        <v>97.99</v>
      </c>
      <c r="E3342" s="11">
        <v>97.98</v>
      </c>
      <c r="F3342" s="12">
        <v>828016</v>
      </c>
    </row>
    <row r="3343" spans="2:6">
      <c r="B3343" s="21">
        <v>42928</v>
      </c>
      <c r="C3343" s="122" t="s">
        <v>375</v>
      </c>
      <c r="D3343" s="116">
        <v>58.84</v>
      </c>
      <c r="E3343" s="11">
        <v>58.94</v>
      </c>
      <c r="F3343" s="12">
        <v>1751422</v>
      </c>
    </row>
    <row r="3344" spans="2:6">
      <c r="B3344" s="21">
        <v>42928</v>
      </c>
      <c r="C3344" s="122" t="s">
        <v>376</v>
      </c>
      <c r="D3344" s="116">
        <v>158.30000000000001</v>
      </c>
      <c r="E3344" s="11">
        <v>162.51</v>
      </c>
      <c r="F3344" s="12">
        <v>28630213</v>
      </c>
    </row>
    <row r="3345" spans="2:6">
      <c r="B3345" s="21">
        <v>42928</v>
      </c>
      <c r="C3345" s="122" t="s">
        <v>377</v>
      </c>
      <c r="D3345" s="116">
        <v>53.22</v>
      </c>
      <c r="E3345" s="11">
        <v>53.02</v>
      </c>
      <c r="F3345" s="12">
        <v>2162434</v>
      </c>
    </row>
    <row r="3346" spans="2:6">
      <c r="B3346" s="21">
        <v>42928</v>
      </c>
      <c r="C3346" s="122" t="s">
        <v>378</v>
      </c>
      <c r="D3346" s="116">
        <v>13.8</v>
      </c>
      <c r="E3346" s="11">
        <v>13.6</v>
      </c>
      <c r="F3346" s="12">
        <v>300946</v>
      </c>
    </row>
    <row r="3347" spans="2:6">
      <c r="B3347" s="21">
        <v>42928</v>
      </c>
      <c r="C3347" s="122" t="s">
        <v>379</v>
      </c>
      <c r="D3347" s="116">
        <v>13.32</v>
      </c>
      <c r="E3347" s="11">
        <v>13.2</v>
      </c>
      <c r="F3347" s="12">
        <v>2725035</v>
      </c>
    </row>
    <row r="3348" spans="2:6">
      <c r="B3348" s="21">
        <v>42928</v>
      </c>
      <c r="C3348" s="122" t="s">
        <v>380</v>
      </c>
      <c r="D3348" s="116">
        <v>54.3</v>
      </c>
      <c r="E3348" s="11">
        <v>54.67</v>
      </c>
      <c r="F3348" s="12">
        <v>1372628</v>
      </c>
    </row>
    <row r="3349" spans="2:6">
      <c r="B3349" s="21">
        <v>42928</v>
      </c>
      <c r="C3349" s="122" t="s">
        <v>381</v>
      </c>
      <c r="D3349" s="116">
        <v>51.49</v>
      </c>
      <c r="E3349" s="11">
        <v>52.05</v>
      </c>
      <c r="F3349" s="12">
        <v>3737489</v>
      </c>
    </row>
    <row r="3350" spans="2:6">
      <c r="B3350" s="21">
        <v>42928</v>
      </c>
      <c r="C3350" s="122" t="s">
        <v>382</v>
      </c>
      <c r="D3350" s="116">
        <v>81.16</v>
      </c>
      <c r="E3350" s="11">
        <v>80.400000000000006</v>
      </c>
      <c r="F3350" s="12">
        <v>2239314</v>
      </c>
    </row>
    <row r="3351" spans="2:6">
      <c r="B3351" s="21">
        <v>42928</v>
      </c>
      <c r="C3351" s="122" t="s">
        <v>383</v>
      </c>
      <c r="D3351" s="116">
        <v>50.02</v>
      </c>
      <c r="E3351" s="11">
        <v>50.45</v>
      </c>
      <c r="F3351" s="12">
        <v>14461391</v>
      </c>
    </row>
    <row r="3352" spans="2:6">
      <c r="B3352" s="21">
        <v>42928</v>
      </c>
      <c r="C3352" s="122" t="s">
        <v>384</v>
      </c>
      <c r="D3352" s="116">
        <v>174.97</v>
      </c>
      <c r="E3352" s="11">
        <v>177.1</v>
      </c>
      <c r="F3352" s="12">
        <v>2972956</v>
      </c>
    </row>
    <row r="3353" spans="2:6">
      <c r="B3353" s="21">
        <v>42928</v>
      </c>
      <c r="C3353" s="122" t="s">
        <v>385</v>
      </c>
      <c r="D3353" s="116">
        <v>59.56</v>
      </c>
      <c r="E3353" s="11">
        <v>59.16</v>
      </c>
      <c r="F3353" s="12">
        <v>3355836</v>
      </c>
    </row>
    <row r="3354" spans="2:6">
      <c r="B3354" s="21">
        <v>42928</v>
      </c>
      <c r="C3354" s="122" t="s">
        <v>386</v>
      </c>
      <c r="D3354" s="116">
        <v>56.83</v>
      </c>
      <c r="E3354" s="11">
        <v>57.24</v>
      </c>
      <c r="F3354" s="12">
        <v>1849958</v>
      </c>
    </row>
    <row r="3355" spans="2:6">
      <c r="B3355" s="21">
        <v>42928</v>
      </c>
      <c r="C3355" s="122" t="s">
        <v>387</v>
      </c>
      <c r="D3355" s="116">
        <v>17.77</v>
      </c>
      <c r="E3355" s="11">
        <v>17.8</v>
      </c>
      <c r="F3355" s="12">
        <v>2949858</v>
      </c>
    </row>
    <row r="3356" spans="2:6">
      <c r="B3356" s="21">
        <v>42928</v>
      </c>
      <c r="C3356" s="122" t="s">
        <v>388</v>
      </c>
      <c r="D3356" s="116">
        <v>69.16</v>
      </c>
      <c r="E3356" s="11">
        <v>68.52</v>
      </c>
      <c r="F3356" s="12">
        <v>1380375</v>
      </c>
    </row>
    <row r="3357" spans="2:6">
      <c r="B3357" s="21">
        <v>42928</v>
      </c>
      <c r="C3357" s="122" t="s">
        <v>389</v>
      </c>
      <c r="D3357" s="116">
        <v>65.64</v>
      </c>
      <c r="E3357" s="11">
        <v>65.040000000000006</v>
      </c>
      <c r="F3357" s="12">
        <v>2728213</v>
      </c>
    </row>
    <row r="3358" spans="2:6">
      <c r="B3358" s="21">
        <v>42928</v>
      </c>
      <c r="C3358" s="122" t="s">
        <v>390</v>
      </c>
      <c r="D3358" s="116">
        <v>1939.22</v>
      </c>
      <c r="E3358" s="11">
        <v>1946.18</v>
      </c>
      <c r="F3358" s="12">
        <v>345043</v>
      </c>
    </row>
    <row r="3359" spans="2:6">
      <c r="B3359" s="21">
        <v>42928</v>
      </c>
      <c r="C3359" s="122" t="s">
        <v>391</v>
      </c>
      <c r="D3359" s="116">
        <v>43.37</v>
      </c>
      <c r="E3359" s="11">
        <v>43.2</v>
      </c>
      <c r="F3359" s="12">
        <v>1085744</v>
      </c>
    </row>
    <row r="3360" spans="2:6">
      <c r="B3360" s="21">
        <v>42928</v>
      </c>
      <c r="C3360" s="122" t="s">
        <v>392</v>
      </c>
      <c r="D3360" s="116">
        <v>42.22</v>
      </c>
      <c r="E3360" s="11">
        <v>42.27</v>
      </c>
      <c r="F3360" s="12">
        <v>2054894</v>
      </c>
    </row>
    <row r="3361" spans="2:6">
      <c r="B3361" s="21">
        <v>42928</v>
      </c>
      <c r="C3361" s="122" t="s">
        <v>393</v>
      </c>
      <c r="D3361" s="116">
        <v>114.49</v>
      </c>
      <c r="E3361" s="11">
        <v>114.77</v>
      </c>
      <c r="F3361" s="12">
        <v>3885229</v>
      </c>
    </row>
    <row r="3362" spans="2:6">
      <c r="B3362" s="21">
        <v>42928</v>
      </c>
      <c r="C3362" s="122" t="s">
        <v>394</v>
      </c>
      <c r="D3362" s="116">
        <v>33.340000000000003</v>
      </c>
      <c r="E3362" s="11">
        <v>33.22</v>
      </c>
      <c r="F3362" s="12">
        <v>13831109</v>
      </c>
    </row>
    <row r="3363" spans="2:6">
      <c r="B3363" s="21">
        <v>42928</v>
      </c>
      <c r="C3363" s="122" t="s">
        <v>395</v>
      </c>
      <c r="D3363" s="116">
        <v>65.27</v>
      </c>
      <c r="E3363" s="11">
        <v>65.510000000000005</v>
      </c>
      <c r="F3363" s="12">
        <v>718749</v>
      </c>
    </row>
    <row r="3364" spans="2:6">
      <c r="B3364" s="21">
        <v>42928</v>
      </c>
      <c r="C3364" s="122" t="s">
        <v>396</v>
      </c>
      <c r="D3364" s="116">
        <v>87.24</v>
      </c>
      <c r="E3364" s="11">
        <v>86.96</v>
      </c>
      <c r="F3364" s="12">
        <v>4374171</v>
      </c>
    </row>
    <row r="3365" spans="2:6">
      <c r="B3365" s="21">
        <v>42928</v>
      </c>
      <c r="C3365" s="122" t="s">
        <v>397</v>
      </c>
      <c r="D3365" s="116">
        <v>44.67</v>
      </c>
      <c r="E3365" s="11">
        <v>44.86</v>
      </c>
      <c r="F3365" s="12">
        <v>2784180</v>
      </c>
    </row>
    <row r="3366" spans="2:6">
      <c r="B3366" s="21">
        <v>42928</v>
      </c>
      <c r="C3366" s="122" t="s">
        <v>398</v>
      </c>
      <c r="D3366" s="116">
        <v>164.26</v>
      </c>
      <c r="E3366" s="11">
        <v>163.80000000000001</v>
      </c>
      <c r="F3366" s="12">
        <v>850481</v>
      </c>
    </row>
    <row r="3367" spans="2:6">
      <c r="B3367" s="21">
        <v>42928</v>
      </c>
      <c r="C3367" s="122" t="s">
        <v>399</v>
      </c>
      <c r="D3367" s="116">
        <v>24.81</v>
      </c>
      <c r="E3367" s="11">
        <v>24.39</v>
      </c>
      <c r="F3367" s="12">
        <v>5282687</v>
      </c>
    </row>
    <row r="3368" spans="2:6">
      <c r="B3368" s="21">
        <v>42928</v>
      </c>
      <c r="C3368" s="122" t="s">
        <v>400</v>
      </c>
      <c r="D3368" s="116">
        <v>112.08</v>
      </c>
      <c r="E3368" s="11">
        <v>111.84</v>
      </c>
      <c r="F3368" s="12">
        <v>552336</v>
      </c>
    </row>
    <row r="3369" spans="2:6">
      <c r="B3369" s="21">
        <v>42928</v>
      </c>
      <c r="C3369" s="122" t="s">
        <v>401</v>
      </c>
      <c r="D3369" s="116">
        <v>69.09</v>
      </c>
      <c r="E3369" s="11">
        <v>68.989999999999995</v>
      </c>
      <c r="F3369" s="12">
        <v>342253</v>
      </c>
    </row>
    <row r="3370" spans="2:6">
      <c r="B3370" s="21">
        <v>42928</v>
      </c>
      <c r="C3370" s="122" t="s">
        <v>402</v>
      </c>
      <c r="D3370" s="116">
        <v>57.48</v>
      </c>
      <c r="E3370" s="11">
        <v>57.79</v>
      </c>
      <c r="F3370" s="12">
        <v>1829583</v>
      </c>
    </row>
    <row r="3371" spans="2:6">
      <c r="B3371" s="21">
        <v>42928</v>
      </c>
      <c r="C3371" s="122" t="s">
        <v>403</v>
      </c>
      <c r="D3371" s="116">
        <v>118.15</v>
      </c>
      <c r="E3371" s="11">
        <v>118.23</v>
      </c>
      <c r="F3371" s="12">
        <v>2949178</v>
      </c>
    </row>
    <row r="3372" spans="2:6">
      <c r="B3372" s="21">
        <v>42928</v>
      </c>
      <c r="C3372" s="122" t="s">
        <v>404</v>
      </c>
      <c r="D3372" s="116">
        <v>126.98</v>
      </c>
      <c r="E3372" s="11">
        <v>127.22</v>
      </c>
      <c r="F3372" s="12">
        <v>1975450</v>
      </c>
    </row>
    <row r="3373" spans="2:6">
      <c r="B3373" s="21">
        <v>42928</v>
      </c>
      <c r="C3373" s="122" t="s">
        <v>405</v>
      </c>
      <c r="D3373" s="116">
        <v>67.239999999999995</v>
      </c>
      <c r="E3373" s="11">
        <v>67.31</v>
      </c>
      <c r="F3373" s="12">
        <v>541521</v>
      </c>
    </row>
    <row r="3374" spans="2:6">
      <c r="B3374" s="21">
        <v>42928</v>
      </c>
      <c r="C3374" s="122" t="s">
        <v>406</v>
      </c>
      <c r="D3374" s="116">
        <v>84.93</v>
      </c>
      <c r="E3374" s="11">
        <v>85.09</v>
      </c>
      <c r="F3374" s="12">
        <v>634585</v>
      </c>
    </row>
    <row r="3375" spans="2:6">
      <c r="B3375" s="21">
        <v>42928</v>
      </c>
      <c r="C3375" s="122" t="s">
        <v>407</v>
      </c>
      <c r="D3375" s="116">
        <v>111.67</v>
      </c>
      <c r="E3375" s="11">
        <v>111.84</v>
      </c>
      <c r="F3375" s="12">
        <v>1418865</v>
      </c>
    </row>
    <row r="3376" spans="2:6">
      <c r="B3376" s="21">
        <v>42928</v>
      </c>
      <c r="C3376" s="122" t="s">
        <v>408</v>
      </c>
      <c r="D3376" s="116">
        <v>37.979999999999997</v>
      </c>
      <c r="E3376" s="11">
        <v>37.799999999999997</v>
      </c>
      <c r="F3376" s="12">
        <v>4301118</v>
      </c>
    </row>
    <row r="3377" spans="2:6">
      <c r="B3377" s="21">
        <v>42928</v>
      </c>
      <c r="C3377" s="122" t="s">
        <v>409</v>
      </c>
      <c r="D3377" s="116">
        <v>72.95</v>
      </c>
      <c r="E3377" s="11">
        <v>73.28</v>
      </c>
      <c r="F3377" s="12">
        <v>464359</v>
      </c>
    </row>
    <row r="3378" spans="2:6">
      <c r="B3378" s="21">
        <v>42928</v>
      </c>
      <c r="C3378" s="122" t="s">
        <v>410</v>
      </c>
      <c r="D3378" s="116">
        <v>110.56</v>
      </c>
      <c r="E3378" s="11">
        <v>111.21</v>
      </c>
      <c r="F3378" s="12">
        <v>1382200</v>
      </c>
    </row>
    <row r="3379" spans="2:6">
      <c r="B3379" s="21">
        <v>42928</v>
      </c>
      <c r="C3379" s="122" t="s">
        <v>411</v>
      </c>
      <c r="D3379" s="116">
        <v>204.59</v>
      </c>
      <c r="E3379" s="11">
        <v>206.41</v>
      </c>
      <c r="F3379" s="12">
        <v>648429</v>
      </c>
    </row>
    <row r="3380" spans="2:6">
      <c r="B3380" s="21">
        <v>42928</v>
      </c>
      <c r="C3380" s="122" t="s">
        <v>412</v>
      </c>
      <c r="D3380" s="116">
        <v>82.83</v>
      </c>
      <c r="E3380" s="11">
        <v>82.24</v>
      </c>
      <c r="F3380" s="12">
        <v>1605978</v>
      </c>
    </row>
    <row r="3381" spans="2:6">
      <c r="B3381" s="21">
        <v>42928</v>
      </c>
      <c r="C3381" s="122" t="s">
        <v>413</v>
      </c>
      <c r="D3381" s="116">
        <v>112.27</v>
      </c>
      <c r="E3381" s="11">
        <v>111.83</v>
      </c>
      <c r="F3381" s="12">
        <v>686001</v>
      </c>
    </row>
    <row r="3382" spans="2:6">
      <c r="B3382" s="21">
        <v>42928</v>
      </c>
      <c r="C3382" s="122" t="s">
        <v>414</v>
      </c>
      <c r="D3382" s="116">
        <v>33.729999999999997</v>
      </c>
      <c r="E3382" s="11">
        <v>33.75</v>
      </c>
      <c r="F3382" s="12">
        <v>1491465</v>
      </c>
    </row>
    <row r="3383" spans="2:6">
      <c r="B3383" s="21">
        <v>42928</v>
      </c>
      <c r="C3383" s="122" t="s">
        <v>415</v>
      </c>
      <c r="D3383" s="116">
        <v>134.38999999999999</v>
      </c>
      <c r="E3383" s="11">
        <v>133.82</v>
      </c>
      <c r="F3383" s="12">
        <v>1252696</v>
      </c>
    </row>
    <row r="3384" spans="2:6">
      <c r="B3384" s="21">
        <v>42928</v>
      </c>
      <c r="C3384" s="122" t="s">
        <v>416</v>
      </c>
      <c r="D3384" s="116">
        <v>162.19</v>
      </c>
      <c r="E3384" s="11">
        <v>160.11000000000001</v>
      </c>
      <c r="F3384" s="12">
        <v>1479344</v>
      </c>
    </row>
    <row r="3385" spans="2:6">
      <c r="B3385" s="21">
        <v>42928</v>
      </c>
      <c r="C3385" s="122" t="s">
        <v>417</v>
      </c>
      <c r="D3385" s="116">
        <v>56.6</v>
      </c>
      <c r="E3385" s="11">
        <v>56.55</v>
      </c>
      <c r="F3385" s="12">
        <v>17490783</v>
      </c>
    </row>
    <row r="3386" spans="2:6">
      <c r="B3386" s="21">
        <v>42928</v>
      </c>
      <c r="C3386" s="122" t="s">
        <v>418</v>
      </c>
      <c r="D3386" s="116">
        <v>88.68</v>
      </c>
      <c r="E3386" s="11">
        <v>88.91</v>
      </c>
      <c r="F3386" s="12">
        <v>551275</v>
      </c>
    </row>
    <row r="3387" spans="2:6">
      <c r="B3387" s="21">
        <v>42928</v>
      </c>
      <c r="C3387" s="122" t="s">
        <v>419</v>
      </c>
      <c r="D3387" s="116">
        <v>55.79</v>
      </c>
      <c r="E3387" s="11">
        <v>56.2</v>
      </c>
      <c r="F3387" s="12">
        <v>6126846</v>
      </c>
    </row>
    <row r="3388" spans="2:6">
      <c r="B3388" s="21">
        <v>42928</v>
      </c>
      <c r="C3388" s="122" t="s">
        <v>420</v>
      </c>
      <c r="D3388" s="116">
        <v>66.290000000000006</v>
      </c>
      <c r="E3388" s="11">
        <v>67.47</v>
      </c>
      <c r="F3388" s="12">
        <v>2382748</v>
      </c>
    </row>
    <row r="3389" spans="2:6">
      <c r="B3389" s="21">
        <v>42928</v>
      </c>
      <c r="C3389" s="122" t="s">
        <v>421</v>
      </c>
      <c r="D3389" s="116">
        <v>109.73</v>
      </c>
      <c r="E3389" s="11">
        <v>110.02</v>
      </c>
      <c r="F3389" s="12">
        <v>1060512</v>
      </c>
    </row>
    <row r="3390" spans="2:6">
      <c r="B3390" s="21">
        <v>42928</v>
      </c>
      <c r="C3390" s="122" t="s">
        <v>422</v>
      </c>
      <c r="D3390" s="116">
        <v>262</v>
      </c>
      <c r="E3390" s="11">
        <v>262.72000000000003</v>
      </c>
      <c r="F3390" s="12">
        <v>310718</v>
      </c>
    </row>
    <row r="3391" spans="2:6">
      <c r="B3391" s="21">
        <v>42928</v>
      </c>
      <c r="C3391" s="122" t="s">
        <v>423</v>
      </c>
      <c r="D3391" s="116">
        <v>61.74</v>
      </c>
      <c r="E3391" s="11">
        <v>62.16</v>
      </c>
      <c r="F3391" s="12">
        <v>770002</v>
      </c>
    </row>
    <row r="3392" spans="2:6">
      <c r="B3392" s="21">
        <v>42928</v>
      </c>
      <c r="C3392" s="122" t="s">
        <v>424</v>
      </c>
      <c r="D3392" s="116">
        <v>496.2</v>
      </c>
      <c r="E3392" s="11">
        <v>496.99</v>
      </c>
      <c r="F3392" s="12">
        <v>576678</v>
      </c>
    </row>
    <row r="3393" spans="2:6">
      <c r="B3393" s="21">
        <v>42928</v>
      </c>
      <c r="C3393" s="122" t="s">
        <v>425</v>
      </c>
      <c r="D3393" s="116">
        <v>14.66</v>
      </c>
      <c r="E3393" s="11">
        <v>14.63</v>
      </c>
      <c r="F3393" s="12">
        <v>11351711</v>
      </c>
    </row>
    <row r="3394" spans="2:6">
      <c r="B3394" s="21">
        <v>42928</v>
      </c>
      <c r="C3394" s="122" t="s">
        <v>426</v>
      </c>
      <c r="D3394" s="116">
        <v>48.82</v>
      </c>
      <c r="E3394" s="11">
        <v>49.16</v>
      </c>
      <c r="F3394" s="12">
        <v>580772</v>
      </c>
    </row>
    <row r="3395" spans="2:6">
      <c r="B3395" s="21">
        <v>42928</v>
      </c>
      <c r="C3395" s="122" t="s">
        <v>427</v>
      </c>
      <c r="D3395" s="116">
        <v>98.09</v>
      </c>
      <c r="E3395" s="11">
        <v>98.84</v>
      </c>
      <c r="F3395" s="12">
        <v>1374959</v>
      </c>
    </row>
    <row r="3396" spans="2:6">
      <c r="B3396" s="21">
        <v>42928</v>
      </c>
      <c r="C3396" s="122" t="s">
        <v>428</v>
      </c>
      <c r="D3396" s="116">
        <v>81.599999999999994</v>
      </c>
      <c r="E3396" s="11">
        <v>82.24</v>
      </c>
      <c r="F3396" s="12">
        <v>462823</v>
      </c>
    </row>
    <row r="3397" spans="2:6">
      <c r="B3397" s="21">
        <v>42928</v>
      </c>
      <c r="C3397" s="122" t="s">
        <v>429</v>
      </c>
      <c r="D3397" s="116">
        <v>72.08</v>
      </c>
      <c r="E3397" s="11">
        <v>71.25</v>
      </c>
      <c r="F3397" s="12">
        <v>778744</v>
      </c>
    </row>
    <row r="3398" spans="2:6">
      <c r="B3398" s="21">
        <v>42928</v>
      </c>
      <c r="C3398" s="122" t="s">
        <v>430</v>
      </c>
      <c r="D3398" s="116">
        <v>76.95</v>
      </c>
      <c r="E3398" s="11">
        <v>77.099999999999994</v>
      </c>
      <c r="F3398" s="12">
        <v>611773</v>
      </c>
    </row>
    <row r="3399" spans="2:6">
      <c r="B3399" s="21">
        <v>42928</v>
      </c>
      <c r="C3399" s="122" t="s">
        <v>431</v>
      </c>
      <c r="D3399" s="116">
        <v>164.87</v>
      </c>
      <c r="E3399" s="11">
        <v>165.73</v>
      </c>
      <c r="F3399" s="12">
        <v>535801</v>
      </c>
    </row>
    <row r="3400" spans="2:6">
      <c r="B3400" s="21">
        <v>42928</v>
      </c>
      <c r="C3400" s="122" t="s">
        <v>432</v>
      </c>
      <c r="D3400" s="116">
        <v>236.81</v>
      </c>
      <c r="E3400" s="11">
        <v>237.66</v>
      </c>
      <c r="F3400" s="12">
        <v>394595</v>
      </c>
    </row>
    <row r="3401" spans="2:6">
      <c r="B3401" s="21">
        <v>42928</v>
      </c>
      <c r="C3401" s="122" t="s">
        <v>433</v>
      </c>
      <c r="D3401" s="116">
        <v>54.68</v>
      </c>
      <c r="E3401" s="11">
        <v>54.13</v>
      </c>
      <c r="F3401" s="12">
        <v>4363932</v>
      </c>
    </row>
    <row r="3402" spans="2:6">
      <c r="B3402" s="21">
        <v>42928</v>
      </c>
      <c r="C3402" s="122" t="s">
        <v>434</v>
      </c>
      <c r="D3402" s="116">
        <v>22.27</v>
      </c>
      <c r="E3402" s="11">
        <v>21.78</v>
      </c>
      <c r="F3402" s="12">
        <v>5247268</v>
      </c>
    </row>
    <row r="3403" spans="2:6">
      <c r="B3403" s="21">
        <v>42928</v>
      </c>
      <c r="C3403" s="122" t="s">
        <v>435</v>
      </c>
      <c r="D3403" s="116">
        <v>64.56</v>
      </c>
      <c r="E3403" s="11">
        <v>64.430000000000007</v>
      </c>
      <c r="F3403" s="12">
        <v>660089</v>
      </c>
    </row>
    <row r="3404" spans="2:6">
      <c r="B3404" s="21">
        <v>42928</v>
      </c>
      <c r="C3404" s="122" t="s">
        <v>436</v>
      </c>
      <c r="D3404" s="116">
        <v>167</v>
      </c>
      <c r="E3404" s="11">
        <v>166.98</v>
      </c>
      <c r="F3404" s="12">
        <v>917603</v>
      </c>
    </row>
    <row r="3405" spans="2:6">
      <c r="B3405" s="21">
        <v>42928</v>
      </c>
      <c r="C3405" s="122" t="s">
        <v>437</v>
      </c>
      <c r="D3405" s="116">
        <v>134.65</v>
      </c>
      <c r="E3405" s="11">
        <v>136.25</v>
      </c>
      <c r="F3405" s="12">
        <v>692464</v>
      </c>
    </row>
    <row r="3406" spans="2:6">
      <c r="B3406" s="21">
        <v>42928</v>
      </c>
      <c r="C3406" s="122" t="s">
        <v>438</v>
      </c>
      <c r="D3406" s="116">
        <v>58.21</v>
      </c>
      <c r="E3406" s="11">
        <v>58.54</v>
      </c>
      <c r="F3406" s="12">
        <v>7141916</v>
      </c>
    </row>
    <row r="3407" spans="2:6">
      <c r="B3407" s="21">
        <v>42928</v>
      </c>
      <c r="C3407" s="122" t="s">
        <v>439</v>
      </c>
      <c r="D3407" s="116">
        <v>64.23</v>
      </c>
      <c r="E3407" s="11">
        <v>63.9</v>
      </c>
      <c r="F3407" s="12">
        <v>740714</v>
      </c>
    </row>
    <row r="3408" spans="2:6">
      <c r="B3408" s="21">
        <v>42928</v>
      </c>
      <c r="C3408" s="122" t="s">
        <v>440</v>
      </c>
      <c r="D3408" s="116">
        <v>43</v>
      </c>
      <c r="E3408" s="11">
        <v>43.05</v>
      </c>
      <c r="F3408" s="12">
        <v>6126584</v>
      </c>
    </row>
    <row r="3409" spans="2:6">
      <c r="B3409" s="21">
        <v>42928</v>
      </c>
      <c r="C3409" s="122" t="s">
        <v>441</v>
      </c>
      <c r="D3409" s="116">
        <v>45.66</v>
      </c>
      <c r="E3409" s="11">
        <v>45.88</v>
      </c>
      <c r="F3409" s="12">
        <v>1162142</v>
      </c>
    </row>
    <row r="3410" spans="2:6">
      <c r="B3410" s="21">
        <v>42928</v>
      </c>
      <c r="C3410" s="122" t="s">
        <v>442</v>
      </c>
      <c r="D3410" s="116">
        <v>355</v>
      </c>
      <c r="E3410" s="11">
        <v>355.96</v>
      </c>
      <c r="F3410" s="12">
        <v>600788</v>
      </c>
    </row>
    <row r="3411" spans="2:6">
      <c r="B3411" s="21">
        <v>42928</v>
      </c>
      <c r="C3411" s="122" t="s">
        <v>443</v>
      </c>
      <c r="D3411" s="116">
        <v>60.26</v>
      </c>
      <c r="E3411" s="11">
        <v>59.09</v>
      </c>
      <c r="F3411" s="12">
        <v>1152043</v>
      </c>
    </row>
    <row r="3412" spans="2:6">
      <c r="B3412" s="21">
        <v>42928</v>
      </c>
      <c r="C3412" s="122" t="s">
        <v>444</v>
      </c>
      <c r="D3412" s="116">
        <v>115.29</v>
      </c>
      <c r="E3412" s="11">
        <v>115.16</v>
      </c>
      <c r="F3412" s="12">
        <v>946876</v>
      </c>
    </row>
    <row r="3413" spans="2:6">
      <c r="B3413" s="21">
        <v>42928</v>
      </c>
      <c r="C3413" s="122" t="s">
        <v>445</v>
      </c>
      <c r="D3413" s="116">
        <v>66.52</v>
      </c>
      <c r="E3413" s="11">
        <v>65.58</v>
      </c>
      <c r="F3413" s="12">
        <v>6497554</v>
      </c>
    </row>
    <row r="3414" spans="2:6">
      <c r="B3414" s="21">
        <v>42928</v>
      </c>
      <c r="C3414" s="122" t="s">
        <v>446</v>
      </c>
      <c r="D3414" s="116">
        <v>100.24</v>
      </c>
      <c r="E3414" s="11">
        <v>100.72</v>
      </c>
      <c r="F3414" s="12">
        <v>1076989</v>
      </c>
    </row>
    <row r="3415" spans="2:6">
      <c r="B3415" s="21">
        <v>42928</v>
      </c>
      <c r="C3415" s="122" t="s">
        <v>447</v>
      </c>
      <c r="D3415" s="116">
        <v>154</v>
      </c>
      <c r="E3415" s="11">
        <v>152.94</v>
      </c>
      <c r="F3415" s="12">
        <v>670248</v>
      </c>
    </row>
    <row r="3416" spans="2:6">
      <c r="B3416" s="21">
        <v>42928</v>
      </c>
      <c r="C3416" s="122" t="s">
        <v>448</v>
      </c>
      <c r="D3416" s="116">
        <v>67.739999999999995</v>
      </c>
      <c r="E3416" s="11">
        <v>67.14</v>
      </c>
      <c r="F3416" s="12">
        <v>953889</v>
      </c>
    </row>
    <row r="3417" spans="2:6">
      <c r="B3417" s="21">
        <v>42928</v>
      </c>
      <c r="C3417" s="122" t="s">
        <v>449</v>
      </c>
      <c r="D3417" s="116">
        <v>74</v>
      </c>
      <c r="E3417" s="11">
        <v>75.16</v>
      </c>
      <c r="F3417" s="12">
        <v>949898</v>
      </c>
    </row>
    <row r="3418" spans="2:6">
      <c r="B3418" s="21">
        <v>42928</v>
      </c>
      <c r="C3418" s="122" t="s">
        <v>450</v>
      </c>
      <c r="D3418" s="116">
        <v>47.55</v>
      </c>
      <c r="E3418" s="11">
        <v>47.51</v>
      </c>
      <c r="F3418" s="12">
        <v>3439654</v>
      </c>
    </row>
    <row r="3419" spans="2:6">
      <c r="B3419" s="21">
        <v>42928</v>
      </c>
      <c r="C3419" s="122" t="s">
        <v>451</v>
      </c>
      <c r="D3419" s="116">
        <v>155.24</v>
      </c>
      <c r="E3419" s="11">
        <v>155.52000000000001</v>
      </c>
      <c r="F3419" s="12">
        <v>1861406</v>
      </c>
    </row>
    <row r="3420" spans="2:6">
      <c r="B3420" s="21">
        <v>42928</v>
      </c>
      <c r="C3420" s="122" t="s">
        <v>452</v>
      </c>
      <c r="D3420" s="116">
        <v>148.47999999999999</v>
      </c>
      <c r="E3420" s="11">
        <v>149.44</v>
      </c>
      <c r="F3420" s="12">
        <v>970894</v>
      </c>
    </row>
    <row r="3421" spans="2:6">
      <c r="B3421" s="21">
        <v>42928</v>
      </c>
      <c r="C3421" s="122" t="s">
        <v>453</v>
      </c>
      <c r="D3421" s="116">
        <v>76.12</v>
      </c>
      <c r="E3421" s="11">
        <v>75.650000000000006</v>
      </c>
      <c r="F3421" s="12">
        <v>516894</v>
      </c>
    </row>
    <row r="3422" spans="2:6">
      <c r="B3422" s="21">
        <v>42928</v>
      </c>
      <c r="C3422" s="122" t="s">
        <v>454</v>
      </c>
      <c r="D3422" s="116">
        <v>111.9</v>
      </c>
      <c r="E3422" s="11">
        <v>111.5</v>
      </c>
      <c r="F3422" s="12">
        <v>1146261</v>
      </c>
    </row>
    <row r="3423" spans="2:6">
      <c r="B3423" s="21">
        <v>42928</v>
      </c>
      <c r="C3423" s="122" t="s">
        <v>455</v>
      </c>
      <c r="D3423" s="116">
        <v>56.98</v>
      </c>
      <c r="E3423" s="11">
        <v>57.07</v>
      </c>
      <c r="F3423" s="12">
        <v>2076419</v>
      </c>
    </row>
    <row r="3424" spans="2:6">
      <c r="B3424" s="21">
        <v>42928</v>
      </c>
      <c r="C3424" s="122" t="s">
        <v>456</v>
      </c>
      <c r="D3424" s="116">
        <v>89.99</v>
      </c>
      <c r="E3424" s="11">
        <v>90.99</v>
      </c>
      <c r="F3424" s="12">
        <v>1970754</v>
      </c>
    </row>
    <row r="3425" spans="2:6">
      <c r="B3425" s="21">
        <v>42928</v>
      </c>
      <c r="C3425" s="122" t="s">
        <v>457</v>
      </c>
      <c r="D3425" s="116">
        <v>39.33</v>
      </c>
      <c r="E3425" s="11">
        <v>39.700000000000003</v>
      </c>
      <c r="F3425" s="12">
        <v>4980209</v>
      </c>
    </row>
    <row r="3426" spans="2:6">
      <c r="B3426" s="21">
        <v>42928</v>
      </c>
      <c r="C3426" s="122" t="s">
        <v>458</v>
      </c>
      <c r="D3426" s="116">
        <v>195</v>
      </c>
      <c r="E3426" s="11">
        <v>197.1</v>
      </c>
      <c r="F3426" s="12">
        <v>1591995</v>
      </c>
    </row>
    <row r="3427" spans="2:6">
      <c r="B3427" s="21">
        <v>42928</v>
      </c>
      <c r="C3427" s="122" t="s">
        <v>459</v>
      </c>
      <c r="D3427" s="116">
        <v>145.43</v>
      </c>
      <c r="E3427" s="11">
        <v>146.18</v>
      </c>
      <c r="F3427" s="12">
        <v>625838</v>
      </c>
    </row>
    <row r="3428" spans="2:6">
      <c r="B3428" s="21">
        <v>42928</v>
      </c>
      <c r="C3428" s="122" t="s">
        <v>460</v>
      </c>
      <c r="D3428" s="116">
        <v>101.45</v>
      </c>
      <c r="E3428" s="11">
        <v>101.73</v>
      </c>
      <c r="F3428" s="12">
        <v>1605743</v>
      </c>
    </row>
    <row r="3429" spans="2:6">
      <c r="B3429" s="21">
        <v>42928</v>
      </c>
      <c r="C3429" s="122" t="s">
        <v>461</v>
      </c>
      <c r="D3429" s="116">
        <v>29.1</v>
      </c>
      <c r="E3429" s="11">
        <v>29.33</v>
      </c>
      <c r="F3429" s="12">
        <v>3924898</v>
      </c>
    </row>
    <row r="3430" spans="2:6">
      <c r="B3430" s="21">
        <v>42928</v>
      </c>
      <c r="C3430" s="122" t="s">
        <v>462</v>
      </c>
      <c r="D3430" s="116">
        <v>141.03</v>
      </c>
      <c r="E3430" s="11">
        <v>144.36000000000001</v>
      </c>
      <c r="F3430" s="12">
        <v>1884829</v>
      </c>
    </row>
    <row r="3431" spans="2:6">
      <c r="B3431" s="21">
        <v>42928</v>
      </c>
      <c r="C3431" s="122" t="s">
        <v>463</v>
      </c>
      <c r="D3431" s="116">
        <v>29.24</v>
      </c>
      <c r="E3431" s="11">
        <v>29.92</v>
      </c>
      <c r="F3431" s="12">
        <v>8388488</v>
      </c>
    </row>
    <row r="3432" spans="2:6">
      <c r="B3432" s="21">
        <v>42928</v>
      </c>
      <c r="C3432" s="122" t="s">
        <v>464</v>
      </c>
      <c r="D3432" s="116">
        <v>49.55</v>
      </c>
      <c r="E3432" s="11">
        <v>50.2</v>
      </c>
      <c r="F3432" s="12">
        <v>3083620</v>
      </c>
    </row>
    <row r="3433" spans="2:6">
      <c r="B3433" s="21">
        <v>42928</v>
      </c>
      <c r="C3433" s="122" t="s">
        <v>465</v>
      </c>
      <c r="D3433" s="116">
        <v>36.75</v>
      </c>
      <c r="E3433" s="11">
        <v>36.83</v>
      </c>
      <c r="F3433" s="12">
        <v>17486345</v>
      </c>
    </row>
    <row r="3434" spans="2:6">
      <c r="B3434" s="21">
        <v>42928</v>
      </c>
      <c r="C3434" s="122" t="s">
        <v>466</v>
      </c>
      <c r="D3434" s="116">
        <v>86.71</v>
      </c>
      <c r="E3434" s="11">
        <v>86.75</v>
      </c>
      <c r="F3434" s="12">
        <v>2657325</v>
      </c>
    </row>
    <row r="3435" spans="2:6">
      <c r="B3435" s="21">
        <v>42928</v>
      </c>
      <c r="C3435" s="122" t="s">
        <v>467</v>
      </c>
      <c r="D3435" s="116">
        <v>272.94</v>
      </c>
      <c r="E3435" s="11">
        <v>274.60000000000002</v>
      </c>
      <c r="F3435" s="12">
        <v>365476</v>
      </c>
    </row>
    <row r="3436" spans="2:6">
      <c r="B3436" s="21">
        <v>42928</v>
      </c>
      <c r="C3436" s="122" t="s">
        <v>468</v>
      </c>
      <c r="D3436" s="116">
        <v>79.84</v>
      </c>
      <c r="E3436" s="11">
        <v>81.19</v>
      </c>
      <c r="F3436" s="12">
        <v>1877122</v>
      </c>
    </row>
    <row r="3437" spans="2:6">
      <c r="B3437" s="21">
        <v>42928</v>
      </c>
      <c r="C3437" s="122" t="s">
        <v>469</v>
      </c>
      <c r="D3437" s="116">
        <v>50.48</v>
      </c>
      <c r="E3437" s="11">
        <v>50.87</v>
      </c>
      <c r="F3437" s="12">
        <v>4482132</v>
      </c>
    </row>
    <row r="3438" spans="2:6">
      <c r="B3438" s="21">
        <v>42928</v>
      </c>
      <c r="C3438" s="122" t="s">
        <v>470</v>
      </c>
      <c r="D3438" s="116">
        <v>91.46</v>
      </c>
      <c r="E3438" s="11">
        <v>92.46</v>
      </c>
      <c r="F3438" s="12">
        <v>1017325</v>
      </c>
    </row>
    <row r="3439" spans="2:6">
      <c r="B3439" s="21">
        <v>42928</v>
      </c>
      <c r="C3439" s="122" t="s">
        <v>471</v>
      </c>
      <c r="D3439" s="116">
        <v>68.77</v>
      </c>
      <c r="E3439" s="11">
        <v>68.930000000000007</v>
      </c>
      <c r="F3439" s="12">
        <v>3446628</v>
      </c>
    </row>
    <row r="3440" spans="2:6">
      <c r="B3440" s="21">
        <v>42928</v>
      </c>
      <c r="C3440" s="122" t="s">
        <v>472</v>
      </c>
      <c r="D3440" s="116">
        <v>77.44</v>
      </c>
      <c r="E3440" s="11">
        <v>77.8</v>
      </c>
      <c r="F3440" s="12">
        <v>241315</v>
      </c>
    </row>
    <row r="3441" spans="2:6">
      <c r="B3441" s="21">
        <v>42928</v>
      </c>
      <c r="C3441" s="122" t="s">
        <v>473</v>
      </c>
      <c r="D3441" s="116">
        <v>179.21</v>
      </c>
      <c r="E3441" s="11">
        <v>180.2</v>
      </c>
      <c r="F3441" s="12">
        <v>1101632</v>
      </c>
    </row>
    <row r="3442" spans="2:6">
      <c r="B3442" s="21">
        <v>42928</v>
      </c>
      <c r="C3442" s="122" t="s">
        <v>474</v>
      </c>
      <c r="D3442" s="116">
        <v>36.74</v>
      </c>
      <c r="E3442" s="11">
        <v>37.31</v>
      </c>
      <c r="F3442" s="12">
        <v>1758177</v>
      </c>
    </row>
    <row r="3443" spans="2:6">
      <c r="B3443" s="21">
        <v>42928</v>
      </c>
      <c r="C3443" s="122" t="s">
        <v>475</v>
      </c>
      <c r="D3443" s="116">
        <v>75.37</v>
      </c>
      <c r="E3443" s="11">
        <v>75.58</v>
      </c>
      <c r="F3443" s="12">
        <v>1034683</v>
      </c>
    </row>
    <row r="3444" spans="2:6">
      <c r="B3444" s="21">
        <v>42928</v>
      </c>
      <c r="C3444" s="122" t="s">
        <v>476</v>
      </c>
      <c r="D3444" s="116">
        <v>125.61</v>
      </c>
      <c r="E3444" s="11">
        <v>125.25</v>
      </c>
      <c r="F3444" s="12">
        <v>1034520</v>
      </c>
    </row>
    <row r="3445" spans="2:6">
      <c r="B3445" s="21">
        <v>42928</v>
      </c>
      <c r="C3445" s="122" t="s">
        <v>477</v>
      </c>
      <c r="D3445" s="116">
        <v>50.31</v>
      </c>
      <c r="E3445" s="11">
        <v>49.99</v>
      </c>
      <c r="F3445" s="12">
        <v>2487428</v>
      </c>
    </row>
    <row r="3446" spans="2:6">
      <c r="B3446" s="21">
        <v>42928</v>
      </c>
      <c r="C3446" s="122" t="s">
        <v>478</v>
      </c>
      <c r="D3446" s="116">
        <v>58.85</v>
      </c>
      <c r="E3446" s="11">
        <v>59.92</v>
      </c>
      <c r="F3446" s="12">
        <v>2799418</v>
      </c>
    </row>
    <row r="3447" spans="2:6">
      <c r="B3447" s="21">
        <v>42928</v>
      </c>
      <c r="C3447" s="122" t="s">
        <v>479</v>
      </c>
      <c r="D3447" s="116">
        <v>59.83</v>
      </c>
      <c r="E3447" s="11">
        <v>60.18</v>
      </c>
      <c r="F3447" s="12">
        <v>926466</v>
      </c>
    </row>
    <row r="3448" spans="2:6">
      <c r="B3448" s="21">
        <v>42928</v>
      </c>
      <c r="C3448" s="122" t="s">
        <v>480</v>
      </c>
      <c r="D3448" s="116">
        <v>99.99</v>
      </c>
      <c r="E3448" s="11">
        <v>99.73</v>
      </c>
      <c r="F3448" s="12">
        <v>4058994</v>
      </c>
    </row>
    <row r="3449" spans="2:6">
      <c r="B3449" s="21">
        <v>42928</v>
      </c>
      <c r="C3449" s="122" t="s">
        <v>481</v>
      </c>
      <c r="D3449" s="116">
        <v>79.459999999999994</v>
      </c>
      <c r="E3449" s="11">
        <v>80.52</v>
      </c>
      <c r="F3449" s="12">
        <v>3891673</v>
      </c>
    </row>
    <row r="3450" spans="2:6">
      <c r="B3450" s="21">
        <v>42928</v>
      </c>
      <c r="C3450" s="122" t="s">
        <v>482</v>
      </c>
      <c r="D3450" s="116">
        <v>49</v>
      </c>
      <c r="E3450" s="11">
        <v>48.81</v>
      </c>
      <c r="F3450" s="12">
        <v>1080513</v>
      </c>
    </row>
    <row r="3451" spans="2:6">
      <c r="B3451" s="21">
        <v>42928</v>
      </c>
      <c r="C3451" s="122" t="s">
        <v>483</v>
      </c>
      <c r="D3451" s="116">
        <v>19.03</v>
      </c>
      <c r="E3451" s="11">
        <v>18.579999999999998</v>
      </c>
      <c r="F3451" s="12">
        <v>2675834</v>
      </c>
    </row>
    <row r="3452" spans="2:6">
      <c r="B3452" s="21">
        <v>42928</v>
      </c>
      <c r="C3452" s="122" t="s">
        <v>484</v>
      </c>
      <c r="D3452" s="116">
        <v>20.43</v>
      </c>
      <c r="E3452" s="11">
        <v>19.96</v>
      </c>
      <c r="F3452" s="12">
        <v>4104293</v>
      </c>
    </row>
    <row r="3453" spans="2:6">
      <c r="B3453" s="21">
        <v>42928</v>
      </c>
      <c r="C3453" s="122" t="s">
        <v>485</v>
      </c>
      <c r="D3453" s="116">
        <v>78.7</v>
      </c>
      <c r="E3453" s="11">
        <v>80.53</v>
      </c>
      <c r="F3453" s="12">
        <v>5053946</v>
      </c>
    </row>
    <row r="3454" spans="2:6">
      <c r="B3454" s="21">
        <v>42928</v>
      </c>
      <c r="C3454" s="122" t="s">
        <v>486</v>
      </c>
      <c r="D3454" s="116">
        <v>38.090000000000003</v>
      </c>
      <c r="E3454" s="11">
        <v>38</v>
      </c>
      <c r="F3454" s="12">
        <v>1082614</v>
      </c>
    </row>
    <row r="3455" spans="2:6">
      <c r="B3455" s="21">
        <v>42928</v>
      </c>
      <c r="C3455" s="122" t="s">
        <v>487</v>
      </c>
      <c r="D3455" s="116">
        <v>122.85</v>
      </c>
      <c r="E3455" s="11">
        <v>122.81</v>
      </c>
      <c r="F3455" s="12">
        <v>715579</v>
      </c>
    </row>
    <row r="3456" spans="2:6">
      <c r="B3456" s="21">
        <v>42928</v>
      </c>
      <c r="C3456" s="122" t="s">
        <v>488</v>
      </c>
      <c r="D3456" s="116">
        <v>258.68</v>
      </c>
      <c r="E3456" s="11">
        <v>261.86</v>
      </c>
      <c r="F3456" s="12">
        <v>1909113</v>
      </c>
    </row>
    <row r="3457" spans="2:6">
      <c r="B3457" s="21">
        <v>42928</v>
      </c>
      <c r="C3457" s="122" t="s">
        <v>489</v>
      </c>
      <c r="D3457" s="116">
        <v>186.79</v>
      </c>
      <c r="E3457" s="11">
        <v>186.69</v>
      </c>
      <c r="F3457" s="12">
        <v>3342837</v>
      </c>
    </row>
    <row r="3458" spans="2:6">
      <c r="B3458" s="21">
        <v>42928</v>
      </c>
      <c r="C3458" s="122" t="s">
        <v>490</v>
      </c>
      <c r="D3458" s="116">
        <v>47.42</v>
      </c>
      <c r="E3458" s="11">
        <v>47.41</v>
      </c>
      <c r="F3458" s="12">
        <v>854271</v>
      </c>
    </row>
    <row r="3459" spans="2:6">
      <c r="B3459" s="21">
        <v>42928</v>
      </c>
      <c r="C3459" s="122" t="s">
        <v>491</v>
      </c>
      <c r="D3459" s="116">
        <v>109.06</v>
      </c>
      <c r="E3459" s="11">
        <v>109.21</v>
      </c>
      <c r="F3459" s="12">
        <v>2490166</v>
      </c>
    </row>
    <row r="3460" spans="2:6">
      <c r="B3460" s="21">
        <v>42928</v>
      </c>
      <c r="C3460" s="122" t="s">
        <v>492</v>
      </c>
      <c r="D3460" s="116">
        <v>110.63</v>
      </c>
      <c r="E3460" s="11">
        <v>110.57</v>
      </c>
      <c r="F3460" s="12">
        <v>2195960</v>
      </c>
    </row>
    <row r="3461" spans="2:6">
      <c r="B3461" s="21">
        <v>42928</v>
      </c>
      <c r="C3461" s="122" t="s">
        <v>493</v>
      </c>
      <c r="D3461" s="116">
        <v>114.73</v>
      </c>
      <c r="E3461" s="11">
        <v>114.26</v>
      </c>
      <c r="F3461" s="12">
        <v>1258245</v>
      </c>
    </row>
    <row r="3462" spans="2:6">
      <c r="B3462" s="21">
        <v>42928</v>
      </c>
      <c r="C3462" s="122" t="s">
        <v>494</v>
      </c>
      <c r="D3462" s="116">
        <v>51.69</v>
      </c>
      <c r="E3462" s="11">
        <v>51.9</v>
      </c>
      <c r="F3462" s="12">
        <v>4519668</v>
      </c>
    </row>
    <row r="3463" spans="2:6">
      <c r="B3463" s="21">
        <v>42928</v>
      </c>
      <c r="C3463" s="122" t="s">
        <v>495</v>
      </c>
      <c r="D3463" s="116">
        <v>124.02</v>
      </c>
      <c r="E3463" s="11">
        <v>123.71</v>
      </c>
      <c r="F3463" s="12">
        <v>2376885</v>
      </c>
    </row>
    <row r="3464" spans="2:6">
      <c r="B3464" s="21">
        <v>42928</v>
      </c>
      <c r="C3464" s="122" t="s">
        <v>496</v>
      </c>
      <c r="D3464" s="116">
        <v>95.98</v>
      </c>
      <c r="E3464" s="11">
        <v>96.18</v>
      </c>
      <c r="F3464" s="12">
        <v>5974765</v>
      </c>
    </row>
    <row r="3465" spans="2:6">
      <c r="B3465" s="21">
        <v>42928</v>
      </c>
      <c r="C3465" s="122" t="s">
        <v>497</v>
      </c>
      <c r="D3465" s="116">
        <v>104.1</v>
      </c>
      <c r="E3465" s="11">
        <v>104.84</v>
      </c>
      <c r="F3465" s="12">
        <v>624972</v>
      </c>
    </row>
    <row r="3466" spans="2:6">
      <c r="B3466" s="21">
        <v>42928</v>
      </c>
      <c r="C3466" s="122" t="s">
        <v>498</v>
      </c>
      <c r="D3466" s="116">
        <v>55.91</v>
      </c>
      <c r="E3466" s="11">
        <v>55.91</v>
      </c>
      <c r="F3466" s="12">
        <v>1558567</v>
      </c>
    </row>
    <row r="3467" spans="2:6">
      <c r="B3467" s="21">
        <v>42928</v>
      </c>
      <c r="C3467" s="122" t="s">
        <v>499</v>
      </c>
      <c r="D3467" s="116">
        <v>34.42</v>
      </c>
      <c r="E3467" s="11">
        <v>34.5</v>
      </c>
      <c r="F3467" s="12">
        <v>3438732</v>
      </c>
    </row>
    <row r="3468" spans="2:6">
      <c r="B3468" s="21">
        <v>42928</v>
      </c>
      <c r="C3468" s="122" t="s">
        <v>500</v>
      </c>
      <c r="D3468" s="116">
        <v>68.48</v>
      </c>
      <c r="E3468" s="11">
        <v>68.03</v>
      </c>
      <c r="F3468" s="12">
        <v>4206132</v>
      </c>
    </row>
    <row r="3469" spans="2:6">
      <c r="B3469" s="21">
        <v>42928</v>
      </c>
      <c r="C3469" s="122" t="s">
        <v>501</v>
      </c>
      <c r="D3469" s="116">
        <v>126.98</v>
      </c>
      <c r="E3469" s="11">
        <v>126.16</v>
      </c>
      <c r="F3469" s="12">
        <v>952470</v>
      </c>
    </row>
    <row r="3470" spans="2:6">
      <c r="B3470" s="21">
        <v>42928</v>
      </c>
      <c r="C3470" s="122" t="s">
        <v>502</v>
      </c>
      <c r="D3470" s="116">
        <v>94.55</v>
      </c>
      <c r="E3470" s="11">
        <v>76.960329999999999</v>
      </c>
      <c r="F3470" s="12">
        <v>774719</v>
      </c>
    </row>
    <row r="3471" spans="2:6">
      <c r="B3471" s="21">
        <v>42928</v>
      </c>
      <c r="C3471" s="122" t="s">
        <v>503</v>
      </c>
      <c r="D3471" s="116">
        <v>84.01</v>
      </c>
      <c r="E3471" s="11">
        <v>84.55</v>
      </c>
      <c r="F3471" s="12">
        <v>601911</v>
      </c>
    </row>
    <row r="3472" spans="2:6">
      <c r="B3472" s="21">
        <v>42928</v>
      </c>
      <c r="C3472" s="122" t="s">
        <v>504</v>
      </c>
      <c r="D3472" s="116">
        <v>96.15</v>
      </c>
      <c r="E3472" s="11">
        <v>96.87</v>
      </c>
      <c r="F3472" s="12">
        <v>703868</v>
      </c>
    </row>
    <row r="3473" spans="2:6">
      <c r="B3473" s="21">
        <v>42928</v>
      </c>
      <c r="C3473" s="122" t="s">
        <v>505</v>
      </c>
      <c r="D3473" s="116">
        <v>133.38</v>
      </c>
      <c r="E3473" s="11">
        <v>131.44</v>
      </c>
      <c r="F3473" s="12">
        <v>1288462</v>
      </c>
    </row>
    <row r="3474" spans="2:6">
      <c r="B3474" s="21">
        <v>42928</v>
      </c>
      <c r="C3474" s="122" t="s">
        <v>506</v>
      </c>
      <c r="D3474" s="116">
        <v>67.319999999999993</v>
      </c>
      <c r="E3474" s="11">
        <v>67.8</v>
      </c>
      <c r="F3474" s="12">
        <v>1179514</v>
      </c>
    </row>
    <row r="3475" spans="2:6">
      <c r="B3475" s="21">
        <v>42928</v>
      </c>
      <c r="C3475" s="122" t="s">
        <v>507</v>
      </c>
      <c r="D3475" s="116">
        <v>43.04</v>
      </c>
      <c r="E3475" s="11">
        <v>43.22</v>
      </c>
      <c r="F3475" s="12">
        <v>11388866</v>
      </c>
    </row>
    <row r="3476" spans="2:6">
      <c r="B3476" s="21">
        <v>42928</v>
      </c>
      <c r="C3476" s="122" t="s">
        <v>508</v>
      </c>
      <c r="D3476" s="116">
        <v>182</v>
      </c>
      <c r="E3476" s="11">
        <v>182.91</v>
      </c>
      <c r="F3476" s="12">
        <v>316489</v>
      </c>
    </row>
    <row r="3477" spans="2:6">
      <c r="B3477" s="21">
        <v>42928</v>
      </c>
      <c r="C3477" s="122" t="s">
        <v>509</v>
      </c>
      <c r="D3477" s="116">
        <v>77.790000000000006</v>
      </c>
      <c r="E3477" s="11">
        <v>77.52</v>
      </c>
      <c r="F3477" s="12">
        <v>4266555</v>
      </c>
    </row>
    <row r="3478" spans="2:6">
      <c r="B3478" s="21">
        <v>42928</v>
      </c>
      <c r="C3478" s="122" t="s">
        <v>510</v>
      </c>
      <c r="D3478" s="116">
        <v>92.9</v>
      </c>
      <c r="E3478" s="11">
        <v>94.13</v>
      </c>
      <c r="F3478" s="12">
        <v>5555154</v>
      </c>
    </row>
    <row r="3479" spans="2:6">
      <c r="B3479" s="21">
        <v>42928</v>
      </c>
      <c r="C3479" s="122" t="s">
        <v>511</v>
      </c>
      <c r="D3479" s="116">
        <v>61.2</v>
      </c>
      <c r="E3479" s="11">
        <v>61.37</v>
      </c>
      <c r="F3479" s="12">
        <v>1682474</v>
      </c>
    </row>
    <row r="3480" spans="2:6">
      <c r="B3480" s="21">
        <v>42928</v>
      </c>
      <c r="C3480" s="122" t="s">
        <v>512</v>
      </c>
      <c r="D3480" s="116">
        <v>54.93</v>
      </c>
      <c r="E3480" s="11">
        <v>55.17</v>
      </c>
      <c r="F3480" s="12">
        <v>11951527</v>
      </c>
    </row>
    <row r="3481" spans="2:6">
      <c r="B3481" s="21">
        <v>42928</v>
      </c>
      <c r="C3481" s="122" t="s">
        <v>513</v>
      </c>
      <c r="D3481" s="116">
        <v>192.53</v>
      </c>
      <c r="E3481" s="11">
        <v>192.26</v>
      </c>
      <c r="F3481" s="12">
        <v>540678</v>
      </c>
    </row>
    <row r="3482" spans="2:6">
      <c r="B3482" s="21">
        <v>42928</v>
      </c>
      <c r="C3482" s="122" t="s">
        <v>514</v>
      </c>
      <c r="D3482" s="116">
        <v>144.5</v>
      </c>
      <c r="E3482" s="11">
        <v>145.37</v>
      </c>
      <c r="F3482" s="12">
        <v>685410</v>
      </c>
    </row>
    <row r="3483" spans="2:6">
      <c r="B3483" s="21">
        <v>42928</v>
      </c>
      <c r="C3483" s="122" t="s">
        <v>515</v>
      </c>
      <c r="D3483" s="116">
        <v>74.22</v>
      </c>
      <c r="E3483" s="11">
        <v>74.17</v>
      </c>
      <c r="F3483" s="12">
        <v>1167254</v>
      </c>
    </row>
    <row r="3484" spans="2:6">
      <c r="B3484" s="21">
        <v>42928</v>
      </c>
      <c r="C3484" s="122" t="s">
        <v>516</v>
      </c>
      <c r="D3484" s="116">
        <v>30.82</v>
      </c>
      <c r="E3484" s="11">
        <v>30.79</v>
      </c>
      <c r="F3484" s="12">
        <v>4098041</v>
      </c>
    </row>
    <row r="3485" spans="2:6">
      <c r="B3485" s="21">
        <v>42928</v>
      </c>
      <c r="C3485" s="122" t="s">
        <v>517</v>
      </c>
      <c r="D3485" s="116">
        <v>73.66</v>
      </c>
      <c r="E3485" s="11">
        <v>73.94</v>
      </c>
      <c r="F3485" s="12">
        <v>5700157</v>
      </c>
    </row>
    <row r="3486" spans="2:6">
      <c r="B3486" s="21">
        <v>42928</v>
      </c>
      <c r="C3486" s="122" t="s">
        <v>518</v>
      </c>
      <c r="D3486" s="116">
        <v>58.38</v>
      </c>
      <c r="E3486" s="11">
        <v>58.63</v>
      </c>
      <c r="F3486" s="12">
        <v>1232996</v>
      </c>
    </row>
    <row r="3487" spans="2:6">
      <c r="B3487" s="21">
        <v>42928</v>
      </c>
      <c r="C3487" s="122" t="s">
        <v>519</v>
      </c>
      <c r="D3487" s="116">
        <v>18.899999999999999</v>
      </c>
      <c r="E3487" s="11">
        <v>19.010000000000002</v>
      </c>
      <c r="F3487" s="12">
        <v>3144132</v>
      </c>
    </row>
    <row r="3488" spans="2:6">
      <c r="B3488" s="21">
        <v>42928</v>
      </c>
      <c r="C3488" s="122" t="s">
        <v>520</v>
      </c>
      <c r="D3488" s="116">
        <v>32.61</v>
      </c>
      <c r="E3488" s="11">
        <v>32.93</v>
      </c>
      <c r="F3488" s="12">
        <v>3744015</v>
      </c>
    </row>
    <row r="3489" spans="2:6">
      <c r="B3489" s="21">
        <v>42928</v>
      </c>
      <c r="C3489" s="122" t="s">
        <v>521</v>
      </c>
      <c r="D3489" s="116">
        <v>102.14</v>
      </c>
      <c r="E3489" s="11">
        <v>102.02</v>
      </c>
      <c r="F3489" s="12">
        <v>845842</v>
      </c>
    </row>
    <row r="3490" spans="2:6">
      <c r="B3490" s="21">
        <v>42928</v>
      </c>
      <c r="C3490" s="122" t="s">
        <v>522</v>
      </c>
      <c r="D3490" s="116">
        <v>135.57</v>
      </c>
      <c r="E3490" s="11">
        <v>135.27000000000001</v>
      </c>
      <c r="F3490" s="12">
        <v>1183371</v>
      </c>
    </row>
    <row r="3491" spans="2:6">
      <c r="B3491" s="21">
        <v>42928</v>
      </c>
      <c r="C3491" s="122" t="s">
        <v>523</v>
      </c>
      <c r="D3491" s="116">
        <v>94.68</v>
      </c>
      <c r="E3491" s="11">
        <v>92.14</v>
      </c>
      <c r="F3491" s="12">
        <v>1262415</v>
      </c>
    </row>
    <row r="3492" spans="2:6">
      <c r="B3492" s="21">
        <v>42928</v>
      </c>
      <c r="C3492" s="122" t="s">
        <v>524</v>
      </c>
      <c r="D3492" s="116">
        <v>45.89</v>
      </c>
      <c r="E3492" s="11">
        <v>45.89</v>
      </c>
      <c r="F3492" s="12">
        <v>2549916</v>
      </c>
    </row>
    <row r="3493" spans="2:6">
      <c r="B3493" s="21">
        <v>42928</v>
      </c>
      <c r="C3493" s="122" t="s">
        <v>525</v>
      </c>
      <c r="D3493" s="116">
        <v>45</v>
      </c>
      <c r="E3493" s="11">
        <v>45.2</v>
      </c>
      <c r="F3493" s="12">
        <v>1131926</v>
      </c>
    </row>
    <row r="3494" spans="2:6">
      <c r="B3494" s="21">
        <v>42928</v>
      </c>
      <c r="C3494" s="122" t="s">
        <v>526</v>
      </c>
      <c r="D3494" s="116">
        <v>68</v>
      </c>
      <c r="E3494" s="11">
        <v>68.28</v>
      </c>
      <c r="F3494" s="12">
        <v>1627197</v>
      </c>
    </row>
    <row r="3495" spans="2:6">
      <c r="B3495" s="21">
        <v>42928</v>
      </c>
      <c r="C3495" s="122" t="s">
        <v>527</v>
      </c>
      <c r="D3495" s="116">
        <v>81.19</v>
      </c>
      <c r="E3495" s="11">
        <v>80.959999999999994</v>
      </c>
      <c r="F3495" s="12">
        <v>7973953</v>
      </c>
    </row>
    <row r="3496" spans="2:6">
      <c r="B3496" s="21">
        <v>42928</v>
      </c>
      <c r="C3496" s="122" t="s">
        <v>528</v>
      </c>
      <c r="D3496" s="116">
        <v>64.599999999999994</v>
      </c>
      <c r="E3496" s="11">
        <v>64.400000000000006</v>
      </c>
      <c r="F3496" s="12">
        <v>1038880</v>
      </c>
    </row>
    <row r="3497" spans="2:6">
      <c r="B3497" s="21">
        <v>42928</v>
      </c>
      <c r="C3497" s="122" t="s">
        <v>529</v>
      </c>
      <c r="D3497" s="116">
        <v>29.11</v>
      </c>
      <c r="E3497" s="11">
        <v>29.04</v>
      </c>
      <c r="F3497" s="12">
        <v>1952360</v>
      </c>
    </row>
    <row r="3498" spans="2:6">
      <c r="B3498" s="21">
        <v>42928</v>
      </c>
      <c r="C3498" s="122" t="s">
        <v>530</v>
      </c>
      <c r="D3498" s="116">
        <v>54.83</v>
      </c>
      <c r="E3498" s="11">
        <v>55.32</v>
      </c>
      <c r="F3498" s="12">
        <v>1249587</v>
      </c>
    </row>
    <row r="3499" spans="2:6">
      <c r="B3499" s="21">
        <v>42928</v>
      </c>
      <c r="C3499" s="122" t="s">
        <v>531</v>
      </c>
      <c r="D3499" s="116">
        <v>73.89</v>
      </c>
      <c r="E3499" s="11">
        <v>74.099999999999994</v>
      </c>
      <c r="F3499" s="12">
        <v>1481118</v>
      </c>
    </row>
    <row r="3500" spans="2:6">
      <c r="B3500" s="21">
        <v>42928</v>
      </c>
      <c r="C3500" s="122" t="s">
        <v>532</v>
      </c>
      <c r="D3500" s="116">
        <v>128.46</v>
      </c>
      <c r="E3500" s="11">
        <v>126.36</v>
      </c>
      <c r="F3500" s="12">
        <v>3142251</v>
      </c>
    </row>
    <row r="3501" spans="2:6">
      <c r="B3501" s="21">
        <v>42928</v>
      </c>
      <c r="C3501" s="122" t="s">
        <v>533</v>
      </c>
      <c r="D3501" s="116">
        <v>45.12</v>
      </c>
      <c r="E3501" s="11">
        <v>44.79</v>
      </c>
      <c r="F3501" s="12">
        <v>2243760</v>
      </c>
    </row>
    <row r="3502" spans="2:6">
      <c r="B3502" s="21">
        <v>42928</v>
      </c>
      <c r="C3502" s="122" t="s">
        <v>534</v>
      </c>
      <c r="D3502" s="116">
        <v>62.45</v>
      </c>
      <c r="E3502" s="11">
        <v>62.56</v>
      </c>
      <c r="F3502" s="12">
        <v>2016188</v>
      </c>
    </row>
    <row r="3503" spans="2:6">
      <c r="B3503" s="21">
        <v>42929</v>
      </c>
      <c r="C3503" s="122" t="s">
        <v>85</v>
      </c>
      <c r="D3503" s="116">
        <v>61.25</v>
      </c>
      <c r="E3503" s="11">
        <v>61.19</v>
      </c>
      <c r="F3503" s="12">
        <v>2060109</v>
      </c>
    </row>
    <row r="3504" spans="2:6">
      <c r="B3504" s="21">
        <v>42929</v>
      </c>
      <c r="C3504" s="122" t="s">
        <v>86</v>
      </c>
      <c r="D3504" s="116">
        <v>53.4</v>
      </c>
      <c r="E3504" s="11">
        <v>53.81</v>
      </c>
      <c r="F3504" s="12">
        <v>5346686</v>
      </c>
    </row>
    <row r="3505" spans="2:6">
      <c r="B3505" s="21">
        <v>42929</v>
      </c>
      <c r="C3505" s="122" t="s">
        <v>87</v>
      </c>
      <c r="D3505" s="116">
        <v>100.69</v>
      </c>
      <c r="E3505" s="11">
        <v>103.22</v>
      </c>
      <c r="F3505" s="12">
        <v>2222263</v>
      </c>
    </row>
    <row r="3506" spans="2:6">
      <c r="B3506" s="21">
        <v>42929</v>
      </c>
      <c r="C3506" s="122" t="s">
        <v>88</v>
      </c>
      <c r="D3506" s="116">
        <v>145.5</v>
      </c>
      <c r="E3506" s="11">
        <v>147.77000000000001</v>
      </c>
      <c r="F3506" s="12">
        <v>25199373</v>
      </c>
    </row>
    <row r="3507" spans="2:6">
      <c r="B3507" s="21">
        <v>42929</v>
      </c>
      <c r="C3507" s="122" t="s">
        <v>89</v>
      </c>
      <c r="D3507" s="116">
        <v>71.94</v>
      </c>
      <c r="E3507" s="11">
        <v>72.63</v>
      </c>
      <c r="F3507" s="12">
        <v>5189786</v>
      </c>
    </row>
    <row r="3508" spans="2:6">
      <c r="B3508" s="21">
        <v>42929</v>
      </c>
      <c r="C3508" s="122" t="s">
        <v>90</v>
      </c>
      <c r="D3508" s="116">
        <v>93.55</v>
      </c>
      <c r="E3508" s="11">
        <v>92.86</v>
      </c>
      <c r="F3508" s="12">
        <v>788780</v>
      </c>
    </row>
    <row r="3509" spans="2:6">
      <c r="B3509" s="21">
        <v>42929</v>
      </c>
      <c r="C3509" s="122" t="s">
        <v>91</v>
      </c>
      <c r="D3509" s="116">
        <v>48.43</v>
      </c>
      <c r="E3509" s="11">
        <v>48.08</v>
      </c>
      <c r="F3509" s="12">
        <v>7016610</v>
      </c>
    </row>
    <row r="3510" spans="2:6">
      <c r="B3510" s="21">
        <v>42929</v>
      </c>
      <c r="C3510" s="122" t="s">
        <v>92</v>
      </c>
      <c r="D3510" s="116">
        <v>125.7</v>
      </c>
      <c r="E3510" s="11">
        <v>125.73</v>
      </c>
      <c r="F3510" s="12">
        <v>1713698</v>
      </c>
    </row>
    <row r="3511" spans="2:6">
      <c r="B3511" s="21">
        <v>42929</v>
      </c>
      <c r="C3511" s="122" t="s">
        <v>93</v>
      </c>
      <c r="D3511" s="116">
        <v>145.91</v>
      </c>
      <c r="E3511" s="11">
        <v>145.05000000000001</v>
      </c>
      <c r="F3511" s="12">
        <v>1308293</v>
      </c>
    </row>
    <row r="3512" spans="2:6">
      <c r="B3512" s="21">
        <v>42929</v>
      </c>
      <c r="C3512" s="122" t="s">
        <v>94</v>
      </c>
      <c r="D3512" s="116">
        <v>80.319999999999993</v>
      </c>
      <c r="E3512" s="11">
        <v>80.27</v>
      </c>
      <c r="F3512" s="12">
        <v>1709260</v>
      </c>
    </row>
    <row r="3513" spans="2:6">
      <c r="B3513" s="21">
        <v>42929</v>
      </c>
      <c r="C3513" s="122" t="s">
        <v>95</v>
      </c>
      <c r="D3513" s="116">
        <v>41.07</v>
      </c>
      <c r="E3513" s="11">
        <v>41.38</v>
      </c>
      <c r="F3513" s="12">
        <v>2318651</v>
      </c>
    </row>
    <row r="3514" spans="2:6">
      <c r="B3514" s="21">
        <v>42929</v>
      </c>
      <c r="C3514" s="122" t="s">
        <v>96</v>
      </c>
      <c r="D3514" s="116">
        <v>102.49</v>
      </c>
      <c r="E3514" s="11">
        <v>101.63</v>
      </c>
      <c r="F3514" s="12">
        <v>4710200</v>
      </c>
    </row>
    <row r="3515" spans="2:6">
      <c r="B3515" s="21">
        <v>42929</v>
      </c>
      <c r="C3515" s="122" t="s">
        <v>97</v>
      </c>
      <c r="D3515" s="116">
        <v>261.64999999999998</v>
      </c>
      <c r="E3515" s="11">
        <v>264.57</v>
      </c>
      <c r="F3515" s="12">
        <v>497730</v>
      </c>
    </row>
    <row r="3516" spans="2:6">
      <c r="B3516" s="21">
        <v>42929</v>
      </c>
      <c r="C3516" s="122" t="s">
        <v>98</v>
      </c>
      <c r="D3516" s="116">
        <v>107.49</v>
      </c>
      <c r="E3516" s="11">
        <v>107.07</v>
      </c>
      <c r="F3516" s="12">
        <v>1427981</v>
      </c>
    </row>
    <row r="3517" spans="2:6">
      <c r="B3517" s="21">
        <v>42929</v>
      </c>
      <c r="C3517" s="122" t="s">
        <v>99</v>
      </c>
      <c r="D3517" s="116">
        <v>54.37</v>
      </c>
      <c r="E3517" s="11">
        <v>54.09</v>
      </c>
      <c r="F3517" s="12">
        <v>1431128</v>
      </c>
    </row>
    <row r="3518" spans="2:6">
      <c r="B3518" s="21">
        <v>42929</v>
      </c>
      <c r="C3518" s="122" t="s">
        <v>100</v>
      </c>
      <c r="D3518" s="116">
        <v>68.900000000000006</v>
      </c>
      <c r="E3518" s="11">
        <v>68.28</v>
      </c>
      <c r="F3518" s="12">
        <v>3489141</v>
      </c>
    </row>
    <row r="3519" spans="2:6">
      <c r="B3519" s="21">
        <v>42929</v>
      </c>
      <c r="C3519" s="122" t="s">
        <v>101</v>
      </c>
      <c r="D3519" s="116">
        <v>11.12</v>
      </c>
      <c r="E3519" s="11">
        <v>11.02</v>
      </c>
      <c r="F3519" s="12">
        <v>5105422</v>
      </c>
    </row>
    <row r="3520" spans="2:6">
      <c r="B3520" s="21">
        <v>42929</v>
      </c>
      <c r="C3520" s="122" t="s">
        <v>102</v>
      </c>
      <c r="D3520" s="116">
        <v>154.81</v>
      </c>
      <c r="E3520" s="11">
        <v>155.04</v>
      </c>
      <c r="F3520" s="12">
        <v>2332480</v>
      </c>
    </row>
    <row r="3521" spans="2:6">
      <c r="B3521" s="21">
        <v>42929</v>
      </c>
      <c r="C3521" s="122" t="s">
        <v>103</v>
      </c>
      <c r="D3521" s="116">
        <v>77.650000000000006</v>
      </c>
      <c r="E3521" s="11">
        <v>77.900000000000006</v>
      </c>
      <c r="F3521" s="12">
        <v>815760</v>
      </c>
    </row>
    <row r="3522" spans="2:6">
      <c r="B3522" s="21">
        <v>42929</v>
      </c>
      <c r="C3522" s="122" t="s">
        <v>104</v>
      </c>
      <c r="D3522" s="116">
        <v>245.33</v>
      </c>
      <c r="E3522" s="11">
        <v>244.13</v>
      </c>
      <c r="F3522" s="12">
        <v>1478770</v>
      </c>
    </row>
    <row r="3523" spans="2:6">
      <c r="B3523" s="21">
        <v>42929</v>
      </c>
      <c r="C3523" s="122" t="s">
        <v>105</v>
      </c>
      <c r="D3523" s="116">
        <v>63.36</v>
      </c>
      <c r="E3523" s="11">
        <v>64.13</v>
      </c>
      <c r="F3523" s="12">
        <v>5507908</v>
      </c>
    </row>
    <row r="3524" spans="2:6">
      <c r="B3524" s="21">
        <v>42929</v>
      </c>
      <c r="C3524" s="122" t="s">
        <v>106</v>
      </c>
      <c r="D3524" s="116">
        <v>43</v>
      </c>
      <c r="E3524" s="11">
        <v>42.81</v>
      </c>
      <c r="F3524" s="12">
        <v>1060535</v>
      </c>
    </row>
    <row r="3525" spans="2:6">
      <c r="B3525" s="21">
        <v>42929</v>
      </c>
      <c r="C3525" s="122" t="s">
        <v>107</v>
      </c>
      <c r="D3525" s="116">
        <v>104.58</v>
      </c>
      <c r="E3525" s="11">
        <v>105.19</v>
      </c>
      <c r="F3525" s="12">
        <v>211319</v>
      </c>
    </row>
    <row r="3526" spans="2:6">
      <c r="B3526" s="21">
        <v>42929</v>
      </c>
      <c r="C3526" s="122" t="s">
        <v>108</v>
      </c>
      <c r="D3526" s="116">
        <v>56.96</v>
      </c>
      <c r="E3526" s="11">
        <v>57.56</v>
      </c>
      <c r="F3526" s="12">
        <v>623248</v>
      </c>
    </row>
    <row r="3527" spans="2:6">
      <c r="B3527" s="21">
        <v>42929</v>
      </c>
      <c r="C3527" s="122" t="s">
        <v>109</v>
      </c>
      <c r="D3527" s="116">
        <v>50.64</v>
      </c>
      <c r="E3527" s="11">
        <v>50.08</v>
      </c>
      <c r="F3527" s="12">
        <v>1085583</v>
      </c>
    </row>
    <row r="3528" spans="2:6">
      <c r="B3528" s="21">
        <v>42929</v>
      </c>
      <c r="C3528" s="122" t="s">
        <v>110</v>
      </c>
      <c r="D3528" s="116">
        <v>116.6</v>
      </c>
      <c r="E3528" s="11">
        <v>117.68</v>
      </c>
      <c r="F3528" s="12">
        <v>2336951</v>
      </c>
    </row>
    <row r="3529" spans="2:6">
      <c r="B3529" s="21">
        <v>42929</v>
      </c>
      <c r="C3529" s="122" t="s">
        <v>111</v>
      </c>
      <c r="D3529" s="116">
        <v>153.13</v>
      </c>
      <c r="E3529" s="11">
        <v>152.19</v>
      </c>
      <c r="F3529" s="12">
        <v>410026</v>
      </c>
    </row>
    <row r="3530" spans="2:6">
      <c r="B3530" s="21">
        <v>42929</v>
      </c>
      <c r="C3530" s="122" t="s">
        <v>112</v>
      </c>
      <c r="D3530" s="116">
        <v>94.29</v>
      </c>
      <c r="E3530" s="11">
        <v>93.74</v>
      </c>
      <c r="F3530" s="12">
        <v>1116830</v>
      </c>
    </row>
    <row r="3531" spans="2:6">
      <c r="B3531" s="21">
        <v>42929</v>
      </c>
      <c r="C3531" s="122" t="s">
        <v>113</v>
      </c>
      <c r="D3531" s="116">
        <v>88.06</v>
      </c>
      <c r="E3531" s="11">
        <v>88.6</v>
      </c>
      <c r="F3531" s="12">
        <v>1271906</v>
      </c>
    </row>
    <row r="3532" spans="2:6">
      <c r="B3532" s="21">
        <v>42929</v>
      </c>
      <c r="C3532" s="122" t="s">
        <v>114</v>
      </c>
      <c r="D3532" s="116">
        <v>81.98</v>
      </c>
      <c r="E3532" s="11">
        <v>80.790000000000006</v>
      </c>
      <c r="F3532" s="12">
        <v>541626</v>
      </c>
    </row>
    <row r="3533" spans="2:6">
      <c r="B3533" s="21">
        <v>42929</v>
      </c>
      <c r="C3533" s="122" t="s">
        <v>115</v>
      </c>
      <c r="D3533" s="116">
        <v>124.6</v>
      </c>
      <c r="E3533" s="11">
        <v>126.91</v>
      </c>
      <c r="F3533" s="12">
        <v>1644735</v>
      </c>
    </row>
    <row r="3534" spans="2:6">
      <c r="B3534" s="21">
        <v>42929</v>
      </c>
      <c r="C3534" s="122" t="s">
        <v>116</v>
      </c>
      <c r="D3534" s="116">
        <v>45.28</v>
      </c>
      <c r="E3534" s="11">
        <v>45.3</v>
      </c>
      <c r="F3534" s="12">
        <v>9036082</v>
      </c>
    </row>
    <row r="3535" spans="2:6">
      <c r="B3535" s="21">
        <v>42929</v>
      </c>
      <c r="C3535" s="122" t="s">
        <v>117</v>
      </c>
      <c r="D3535" s="116">
        <v>14.33</v>
      </c>
      <c r="E3535" s="11">
        <v>13.53</v>
      </c>
      <c r="F3535" s="12">
        <v>111656888</v>
      </c>
    </row>
    <row r="3536" spans="2:6">
      <c r="B3536" s="21">
        <v>42929</v>
      </c>
      <c r="C3536" s="122" t="s">
        <v>118</v>
      </c>
      <c r="D3536" s="116">
        <v>62.23</v>
      </c>
      <c r="E3536" s="11">
        <v>61.76</v>
      </c>
      <c r="F3536" s="12">
        <v>735321</v>
      </c>
    </row>
    <row r="3537" spans="2:6">
      <c r="B3537" s="21">
        <v>42929</v>
      </c>
      <c r="C3537" s="122" t="s">
        <v>119</v>
      </c>
      <c r="D3537" s="116">
        <v>174.47</v>
      </c>
      <c r="E3537" s="11">
        <v>175.15</v>
      </c>
      <c r="F3537" s="12">
        <v>404733</v>
      </c>
    </row>
    <row r="3538" spans="2:6">
      <c r="B3538" s="21">
        <v>42929</v>
      </c>
      <c r="C3538" s="122" t="s">
        <v>120</v>
      </c>
      <c r="D3538" s="116">
        <v>173.28</v>
      </c>
      <c r="E3538" s="11">
        <v>175.04</v>
      </c>
      <c r="F3538" s="12">
        <v>2999889</v>
      </c>
    </row>
    <row r="3539" spans="2:6">
      <c r="B3539" s="21">
        <v>42929</v>
      </c>
      <c r="C3539" s="122" t="s">
        <v>121</v>
      </c>
      <c r="D3539" s="116">
        <v>133.71</v>
      </c>
      <c r="E3539" s="11">
        <v>134.19</v>
      </c>
      <c r="F3539" s="12">
        <v>669809</v>
      </c>
    </row>
    <row r="3540" spans="2:6">
      <c r="B3540" s="21">
        <v>42929</v>
      </c>
      <c r="C3540" s="122" t="s">
        <v>122</v>
      </c>
      <c r="D3540" s="116">
        <v>133.88</v>
      </c>
      <c r="E3540" s="11">
        <v>134.13999999999999</v>
      </c>
      <c r="F3540" s="12">
        <v>955545</v>
      </c>
    </row>
    <row r="3541" spans="2:6">
      <c r="B3541" s="21">
        <v>42929</v>
      </c>
      <c r="C3541" s="122" t="s">
        <v>123</v>
      </c>
      <c r="D3541" s="116">
        <v>1004.62</v>
      </c>
      <c r="E3541" s="11">
        <v>1000.63</v>
      </c>
      <c r="F3541" s="12">
        <v>2880769</v>
      </c>
    </row>
    <row r="3542" spans="2:6">
      <c r="B3542" s="21">
        <v>42929</v>
      </c>
      <c r="C3542" s="122" t="s">
        <v>124</v>
      </c>
      <c r="D3542" s="116">
        <v>96.4</v>
      </c>
      <c r="E3542" s="11">
        <v>96.79</v>
      </c>
      <c r="F3542" s="12">
        <v>1205612</v>
      </c>
    </row>
    <row r="3543" spans="2:6">
      <c r="B3543" s="21">
        <v>42929</v>
      </c>
      <c r="C3543" s="122" t="s">
        <v>125</v>
      </c>
      <c r="D3543" s="116">
        <v>124.87</v>
      </c>
      <c r="E3543" s="11">
        <v>124.51</v>
      </c>
      <c r="F3543" s="12">
        <v>360876</v>
      </c>
    </row>
    <row r="3544" spans="2:6">
      <c r="B3544" s="21">
        <v>42929</v>
      </c>
      <c r="C3544" s="122" t="s">
        <v>126</v>
      </c>
      <c r="D3544" s="116">
        <v>193.38</v>
      </c>
      <c r="E3544" s="11">
        <v>192.55</v>
      </c>
      <c r="F3544" s="12">
        <v>1245284</v>
      </c>
    </row>
    <row r="3545" spans="2:6">
      <c r="B3545" s="21">
        <v>42929</v>
      </c>
      <c r="C3545" s="122" t="s">
        <v>127</v>
      </c>
      <c r="D3545" s="116">
        <v>134.66</v>
      </c>
      <c r="E3545" s="11">
        <v>135.63</v>
      </c>
      <c r="F3545" s="12">
        <v>740296</v>
      </c>
    </row>
    <row r="3546" spans="2:6">
      <c r="B3546" s="21">
        <v>42929</v>
      </c>
      <c r="C3546" s="122" t="s">
        <v>128</v>
      </c>
      <c r="D3546" s="116">
        <v>57.63</v>
      </c>
      <c r="E3546" s="11">
        <v>57.48</v>
      </c>
      <c r="F3546" s="12">
        <v>418512</v>
      </c>
    </row>
    <row r="3547" spans="2:6">
      <c r="B3547" s="21">
        <v>42929</v>
      </c>
      <c r="C3547" s="122" t="s">
        <v>129</v>
      </c>
      <c r="D3547" s="116">
        <v>47.46</v>
      </c>
      <c r="E3547" s="11">
        <v>48.24</v>
      </c>
      <c r="F3547" s="12">
        <v>2615849</v>
      </c>
    </row>
    <row r="3548" spans="2:6">
      <c r="B3548" s="21">
        <v>42929</v>
      </c>
      <c r="C3548" s="122" t="s">
        <v>130</v>
      </c>
      <c r="D3548" s="116">
        <v>43.68</v>
      </c>
      <c r="E3548" s="11">
        <v>44.45</v>
      </c>
      <c r="F3548" s="12">
        <v>4482902</v>
      </c>
    </row>
    <row r="3549" spans="2:6">
      <c r="B3549" s="21">
        <v>42929</v>
      </c>
      <c r="C3549" s="122" t="s">
        <v>131</v>
      </c>
      <c r="D3549" s="116">
        <v>143.9</v>
      </c>
      <c r="E3549" s="11">
        <v>144.37</v>
      </c>
      <c r="F3549" s="12">
        <v>1005114</v>
      </c>
    </row>
    <row r="3550" spans="2:6">
      <c r="B3550" s="21">
        <v>42929</v>
      </c>
      <c r="C3550" s="122" t="s">
        <v>132</v>
      </c>
      <c r="D3550" s="116">
        <v>74.62</v>
      </c>
      <c r="E3550" s="11">
        <v>74.59</v>
      </c>
      <c r="F3550" s="12">
        <v>660086</v>
      </c>
    </row>
    <row r="3551" spans="2:6">
      <c r="B3551" s="21">
        <v>42929</v>
      </c>
      <c r="C3551" s="122" t="s">
        <v>133</v>
      </c>
      <c r="D3551" s="116">
        <v>119.19</v>
      </c>
      <c r="E3551" s="11">
        <v>118.73</v>
      </c>
      <c r="F3551" s="12">
        <v>315929</v>
      </c>
    </row>
    <row r="3552" spans="2:6">
      <c r="B3552" s="21">
        <v>42929</v>
      </c>
      <c r="C3552" s="122" t="s">
        <v>134</v>
      </c>
      <c r="D3552" s="116">
        <v>61.4</v>
      </c>
      <c r="E3552" s="11">
        <v>60.5</v>
      </c>
      <c r="F3552" s="12">
        <v>7216906</v>
      </c>
    </row>
    <row r="3553" spans="2:6">
      <c r="B3553" s="21">
        <v>42929</v>
      </c>
      <c r="C3553" s="122" t="s">
        <v>135</v>
      </c>
      <c r="D3553" s="116">
        <v>186.84</v>
      </c>
      <c r="E3553" s="11">
        <v>186.95</v>
      </c>
      <c r="F3553" s="12">
        <v>485214</v>
      </c>
    </row>
    <row r="3554" spans="2:6">
      <c r="B3554" s="21">
        <v>42929</v>
      </c>
      <c r="C3554" s="122" t="s">
        <v>136</v>
      </c>
      <c r="D3554" s="116">
        <v>247.12</v>
      </c>
      <c r="E3554" s="11">
        <v>247.31</v>
      </c>
      <c r="F3554" s="12">
        <v>2040048</v>
      </c>
    </row>
    <row r="3555" spans="2:6">
      <c r="B3555" s="21">
        <v>42929</v>
      </c>
      <c r="C3555" s="122" t="s">
        <v>137</v>
      </c>
      <c r="D3555" s="116">
        <v>93.45</v>
      </c>
      <c r="E3555" s="11">
        <v>93.08</v>
      </c>
      <c r="F3555" s="12">
        <v>718723</v>
      </c>
    </row>
    <row r="3556" spans="2:6">
      <c r="B3556" s="21">
        <v>42929</v>
      </c>
      <c r="C3556" s="122" t="s">
        <v>138</v>
      </c>
      <c r="D3556" s="116">
        <v>78.55</v>
      </c>
      <c r="E3556" s="11">
        <v>77.760000000000005</v>
      </c>
      <c r="F3556" s="12">
        <v>672010</v>
      </c>
    </row>
    <row r="3557" spans="2:6">
      <c r="B3557" s="21">
        <v>42929</v>
      </c>
      <c r="C3557" s="122" t="s">
        <v>139</v>
      </c>
      <c r="D3557" s="116">
        <v>84.93</v>
      </c>
      <c r="E3557" s="11">
        <v>85.37</v>
      </c>
      <c r="F3557" s="12">
        <v>3309411</v>
      </c>
    </row>
    <row r="3558" spans="2:6">
      <c r="B3558" s="21">
        <v>42929</v>
      </c>
      <c r="C3558" s="122" t="s">
        <v>140</v>
      </c>
      <c r="D3558" s="116">
        <v>199.2</v>
      </c>
      <c r="E3558" s="11">
        <v>203.39</v>
      </c>
      <c r="F3558" s="12">
        <v>503821</v>
      </c>
    </row>
    <row r="3559" spans="2:6">
      <c r="B3559" s="21">
        <v>42929</v>
      </c>
      <c r="C3559" s="122" t="s">
        <v>141</v>
      </c>
      <c r="D3559" s="116">
        <v>492.96</v>
      </c>
      <c r="E3559" s="11">
        <v>506.81</v>
      </c>
      <c r="F3559" s="12">
        <v>615789</v>
      </c>
    </row>
    <row r="3560" spans="2:6">
      <c r="B3560" s="21">
        <v>42929</v>
      </c>
      <c r="C3560" s="122" t="s">
        <v>142</v>
      </c>
      <c r="D3560" s="116">
        <v>206.8</v>
      </c>
      <c r="E3560" s="11">
        <v>206.23</v>
      </c>
      <c r="F3560" s="12">
        <v>1943575</v>
      </c>
    </row>
    <row r="3561" spans="2:6">
      <c r="B3561" s="21">
        <v>42929</v>
      </c>
      <c r="C3561" s="122" t="s">
        <v>143</v>
      </c>
      <c r="D3561" s="116">
        <v>24.43</v>
      </c>
      <c r="E3561" s="11">
        <v>24.62</v>
      </c>
      <c r="F3561" s="12">
        <v>55533384</v>
      </c>
    </row>
    <row r="3562" spans="2:6">
      <c r="B3562" s="21">
        <v>42929</v>
      </c>
      <c r="C3562" s="122" t="s">
        <v>144</v>
      </c>
      <c r="D3562" s="116">
        <v>61.36</v>
      </c>
      <c r="E3562" s="11">
        <v>61.3</v>
      </c>
      <c r="F3562" s="12">
        <v>1736190</v>
      </c>
    </row>
    <row r="3563" spans="2:6">
      <c r="B3563" s="21">
        <v>42929</v>
      </c>
      <c r="C3563" s="122" t="s">
        <v>145</v>
      </c>
      <c r="D3563" s="116">
        <v>45.48</v>
      </c>
      <c r="E3563" s="11">
        <v>45.56</v>
      </c>
      <c r="F3563" s="12">
        <v>2293832</v>
      </c>
    </row>
    <row r="3564" spans="2:6">
      <c r="B3564" s="21">
        <v>42929</v>
      </c>
      <c r="C3564" s="122" t="s">
        <v>146</v>
      </c>
      <c r="D3564" s="116">
        <v>53.69</v>
      </c>
      <c r="E3564" s="11">
        <v>54.66</v>
      </c>
      <c r="F3564" s="12">
        <v>4392854</v>
      </c>
    </row>
    <row r="3565" spans="2:6">
      <c r="B3565" s="21">
        <v>42929</v>
      </c>
      <c r="C3565" s="122" t="s">
        <v>147</v>
      </c>
      <c r="D3565" s="116">
        <v>318.60000000000002</v>
      </c>
      <c r="E3565" s="11">
        <v>318.57</v>
      </c>
      <c r="F3565" s="12">
        <v>282179</v>
      </c>
    </row>
    <row r="3566" spans="2:6">
      <c r="B3566" s="21">
        <v>42929</v>
      </c>
      <c r="C3566" s="122" t="s">
        <v>148</v>
      </c>
      <c r="D3566" s="116">
        <v>198.16</v>
      </c>
      <c r="E3566" s="11">
        <v>197.89</v>
      </c>
      <c r="F3566" s="12">
        <v>578063</v>
      </c>
    </row>
    <row r="3567" spans="2:6">
      <c r="B3567" s="21">
        <v>42929</v>
      </c>
      <c r="C3567" s="122" t="s">
        <v>149</v>
      </c>
      <c r="D3567" s="116">
        <v>46.11</v>
      </c>
      <c r="E3567" s="11">
        <v>46.32</v>
      </c>
      <c r="F3567" s="12">
        <v>1654603</v>
      </c>
    </row>
    <row r="3568" spans="2:6">
      <c r="B3568" s="21">
        <v>42929</v>
      </c>
      <c r="C3568" s="122" t="s">
        <v>150</v>
      </c>
      <c r="D3568" s="116">
        <v>37.450000000000003</v>
      </c>
      <c r="E3568" s="11">
        <v>36.840000000000003</v>
      </c>
      <c r="F3568" s="12">
        <v>4086813</v>
      </c>
    </row>
    <row r="3569" spans="2:6">
      <c r="B3569" s="21">
        <v>42929</v>
      </c>
      <c r="C3569" s="122" t="s">
        <v>151</v>
      </c>
      <c r="D3569" s="116">
        <v>276.04000000000002</v>
      </c>
      <c r="E3569" s="11">
        <v>278.36</v>
      </c>
      <c r="F3569" s="12">
        <v>1422679</v>
      </c>
    </row>
    <row r="3570" spans="2:6">
      <c r="B3570" s="21">
        <v>42929</v>
      </c>
      <c r="C3570" s="122" t="s">
        <v>152</v>
      </c>
      <c r="D3570" s="116">
        <v>51.55</v>
      </c>
      <c r="E3570" s="11">
        <v>52.06</v>
      </c>
      <c r="F3570" s="12">
        <v>2784774</v>
      </c>
    </row>
    <row r="3571" spans="2:6">
      <c r="B3571" s="21">
        <v>42929</v>
      </c>
      <c r="C3571" s="122" t="s">
        <v>153</v>
      </c>
      <c r="D3571" s="116">
        <v>436.66</v>
      </c>
      <c r="E3571" s="11">
        <v>437.88</v>
      </c>
      <c r="F3571" s="12">
        <v>477610</v>
      </c>
    </row>
    <row r="3572" spans="2:6">
      <c r="B3572" s="21">
        <v>42929</v>
      </c>
      <c r="C3572" s="122" t="s">
        <v>154</v>
      </c>
      <c r="D3572" s="116">
        <v>42.03</v>
      </c>
      <c r="E3572" s="11">
        <v>41.72</v>
      </c>
      <c r="F3572" s="12">
        <v>1303081</v>
      </c>
    </row>
    <row r="3573" spans="2:6">
      <c r="B3573" s="21">
        <v>42929</v>
      </c>
      <c r="C3573" s="122" t="s">
        <v>155</v>
      </c>
      <c r="D3573" s="116">
        <v>55.06</v>
      </c>
      <c r="E3573" s="11">
        <v>54.67</v>
      </c>
      <c r="F3573" s="12">
        <v>8130932</v>
      </c>
    </row>
    <row r="3574" spans="2:6">
      <c r="B3574" s="21">
        <v>42929</v>
      </c>
      <c r="C3574" s="122" t="s">
        <v>156</v>
      </c>
      <c r="D3574" s="116">
        <v>27.82</v>
      </c>
      <c r="E3574" s="11">
        <v>27.59</v>
      </c>
      <c r="F3574" s="12">
        <v>4206554</v>
      </c>
    </row>
    <row r="3575" spans="2:6">
      <c r="B3575" s="21">
        <v>42929</v>
      </c>
      <c r="C3575" s="122" t="s">
        <v>157</v>
      </c>
      <c r="D3575" s="116">
        <v>45.57</v>
      </c>
      <c r="E3575" s="11">
        <v>46.2</v>
      </c>
      <c r="F3575" s="12">
        <v>2162467</v>
      </c>
    </row>
    <row r="3576" spans="2:6">
      <c r="B3576" s="21">
        <v>42929</v>
      </c>
      <c r="C3576" s="122" t="s">
        <v>158</v>
      </c>
      <c r="D3576" s="116">
        <v>119.59</v>
      </c>
      <c r="E3576" s="11">
        <v>120.37</v>
      </c>
      <c r="F3576" s="12">
        <v>607346</v>
      </c>
    </row>
    <row r="3577" spans="2:6">
      <c r="B3577" s="21">
        <v>42929</v>
      </c>
      <c r="C3577" s="122" t="s">
        <v>159</v>
      </c>
      <c r="D3577" s="116">
        <v>67.150000000000006</v>
      </c>
      <c r="E3577" s="11">
        <v>67.02</v>
      </c>
      <c r="F3577" s="12">
        <v>20151962</v>
      </c>
    </row>
    <row r="3578" spans="2:6">
      <c r="B3578" s="21">
        <v>42929</v>
      </c>
      <c r="C3578" s="122" t="s">
        <v>160</v>
      </c>
      <c r="D3578" s="116">
        <v>34.33</v>
      </c>
      <c r="E3578" s="11">
        <v>34.44</v>
      </c>
      <c r="F3578" s="12">
        <v>2723326</v>
      </c>
    </row>
    <row r="3579" spans="2:6">
      <c r="B3579" s="21">
        <v>42929</v>
      </c>
      <c r="C3579" s="122" t="s">
        <v>161</v>
      </c>
      <c r="D3579" s="116">
        <v>33.36</v>
      </c>
      <c r="E3579" s="11">
        <v>33.520000000000003</v>
      </c>
      <c r="F3579" s="12">
        <v>7433997</v>
      </c>
    </row>
    <row r="3580" spans="2:6">
      <c r="B3580" s="21">
        <v>42929</v>
      </c>
      <c r="C3580" s="122" t="s">
        <v>162</v>
      </c>
      <c r="D3580" s="116">
        <v>77.42</v>
      </c>
      <c r="E3580" s="11">
        <v>77.56</v>
      </c>
      <c r="F3580" s="12">
        <v>1357497</v>
      </c>
    </row>
    <row r="3581" spans="2:6">
      <c r="B3581" s="21">
        <v>42929</v>
      </c>
      <c r="C3581" s="122" t="s">
        <v>163</v>
      </c>
      <c r="D3581" s="116">
        <v>108.89</v>
      </c>
      <c r="E3581" s="11">
        <v>108.47</v>
      </c>
      <c r="F3581" s="12">
        <v>3051071</v>
      </c>
    </row>
    <row r="3582" spans="2:6">
      <c r="B3582" s="21">
        <v>42929</v>
      </c>
      <c r="C3582" s="122" t="s">
        <v>164</v>
      </c>
      <c r="D3582" s="116">
        <v>144.61000000000001</v>
      </c>
      <c r="E3582" s="11">
        <v>144.85</v>
      </c>
      <c r="F3582" s="12">
        <v>987564</v>
      </c>
    </row>
    <row r="3583" spans="2:6">
      <c r="B3583" s="21">
        <v>42929</v>
      </c>
      <c r="C3583" s="122" t="s">
        <v>165</v>
      </c>
      <c r="D3583" s="116">
        <v>36.97</v>
      </c>
      <c r="E3583" s="11">
        <v>36.94</v>
      </c>
      <c r="F3583" s="12">
        <v>1967974</v>
      </c>
    </row>
    <row r="3584" spans="2:6">
      <c r="B3584" s="21">
        <v>42929</v>
      </c>
      <c r="C3584" s="122" t="s">
        <v>166</v>
      </c>
      <c r="D3584" s="116">
        <v>92.35</v>
      </c>
      <c r="E3584" s="11">
        <v>92.54</v>
      </c>
      <c r="F3584" s="12">
        <v>710621</v>
      </c>
    </row>
    <row r="3585" spans="2:6">
      <c r="B3585" s="21">
        <v>42929</v>
      </c>
      <c r="C3585" s="122" t="s">
        <v>167</v>
      </c>
      <c r="D3585" s="116">
        <v>63.45</v>
      </c>
      <c r="E3585" s="11">
        <v>63.09</v>
      </c>
      <c r="F3585" s="12">
        <v>1672729</v>
      </c>
    </row>
    <row r="3586" spans="2:6">
      <c r="B3586" s="21">
        <v>42929</v>
      </c>
      <c r="C3586" s="122" t="s">
        <v>168</v>
      </c>
      <c r="D3586" s="116">
        <v>100.11</v>
      </c>
      <c r="E3586" s="11">
        <v>100.31</v>
      </c>
      <c r="F3586" s="12">
        <v>685576</v>
      </c>
    </row>
    <row r="3587" spans="2:6">
      <c r="B3587" s="21">
        <v>42929</v>
      </c>
      <c r="C3587" s="122" t="s">
        <v>169</v>
      </c>
      <c r="D3587" s="116">
        <v>65.98</v>
      </c>
      <c r="E3587" s="11">
        <v>66.17</v>
      </c>
      <c r="F3587" s="12">
        <v>2435943</v>
      </c>
    </row>
    <row r="3588" spans="2:6">
      <c r="B3588" s="21">
        <v>42929</v>
      </c>
      <c r="C3588" s="122" t="s">
        <v>170</v>
      </c>
      <c r="D3588" s="116">
        <v>133.68</v>
      </c>
      <c r="E3588" s="11">
        <v>134.47</v>
      </c>
      <c r="F3588" s="12">
        <v>4994288</v>
      </c>
    </row>
    <row r="3589" spans="2:6">
      <c r="B3589" s="21">
        <v>42929</v>
      </c>
      <c r="C3589" s="122" t="s">
        <v>171</v>
      </c>
      <c r="D3589" s="116">
        <v>65.94</v>
      </c>
      <c r="E3589" s="11">
        <v>65.22</v>
      </c>
      <c r="F3589" s="12">
        <v>930449</v>
      </c>
    </row>
    <row r="3590" spans="2:6">
      <c r="B3590" s="21">
        <v>42929</v>
      </c>
      <c r="C3590" s="122" t="s">
        <v>172</v>
      </c>
      <c r="D3590" s="116">
        <v>28.86</v>
      </c>
      <c r="E3590" s="11">
        <v>29.51</v>
      </c>
      <c r="F3590" s="12">
        <v>4243724</v>
      </c>
    </row>
    <row r="3591" spans="2:6">
      <c r="B3591" s="21">
        <v>42929</v>
      </c>
      <c r="C3591" s="122" t="s">
        <v>173</v>
      </c>
      <c r="D3591" s="116">
        <v>36.64</v>
      </c>
      <c r="E3591" s="11">
        <v>36.85</v>
      </c>
      <c r="F3591" s="12">
        <v>2895562</v>
      </c>
    </row>
    <row r="3592" spans="2:6">
      <c r="B3592" s="21">
        <v>42929</v>
      </c>
      <c r="C3592" s="122" t="s">
        <v>174</v>
      </c>
      <c r="D3592" s="116">
        <v>51.91</v>
      </c>
      <c r="E3592" s="11">
        <v>52</v>
      </c>
      <c r="F3592" s="12">
        <v>865111</v>
      </c>
    </row>
    <row r="3593" spans="2:6">
      <c r="B3593" s="21">
        <v>42929</v>
      </c>
      <c r="C3593" s="122" t="s">
        <v>175</v>
      </c>
      <c r="D3593" s="116">
        <v>4.6500000000000004</v>
      </c>
      <c r="E3593" s="11">
        <v>4.78</v>
      </c>
      <c r="F3593" s="12">
        <v>22449467</v>
      </c>
    </row>
    <row r="3594" spans="2:6">
      <c r="B3594" s="21">
        <v>42929</v>
      </c>
      <c r="C3594" s="122" t="s">
        <v>176</v>
      </c>
      <c r="D3594" s="116">
        <v>68.8</v>
      </c>
      <c r="E3594" s="11">
        <v>68.760000000000005</v>
      </c>
      <c r="F3594" s="12">
        <v>945129</v>
      </c>
    </row>
    <row r="3595" spans="2:6">
      <c r="B3595" s="21">
        <v>42929</v>
      </c>
      <c r="C3595" s="122" t="s">
        <v>177</v>
      </c>
      <c r="D3595" s="116">
        <v>343.07</v>
      </c>
      <c r="E3595" s="11">
        <v>339.04</v>
      </c>
      <c r="F3595" s="12">
        <v>930153</v>
      </c>
    </row>
    <row r="3596" spans="2:6">
      <c r="B3596" s="21">
        <v>42929</v>
      </c>
      <c r="C3596" s="122" t="s">
        <v>178</v>
      </c>
      <c r="D3596" s="116">
        <v>172.24</v>
      </c>
      <c r="E3596" s="11">
        <v>173.05</v>
      </c>
      <c r="F3596" s="12">
        <v>1073688</v>
      </c>
    </row>
    <row r="3597" spans="2:6">
      <c r="B3597" s="21">
        <v>42929</v>
      </c>
      <c r="C3597" s="122" t="s">
        <v>179</v>
      </c>
      <c r="D3597" s="116">
        <v>72.11</v>
      </c>
      <c r="E3597" s="11">
        <v>72.5</v>
      </c>
      <c r="F3597" s="12">
        <v>412643</v>
      </c>
    </row>
    <row r="3598" spans="2:6">
      <c r="B3598" s="21">
        <v>42929</v>
      </c>
      <c r="C3598" s="122" t="s">
        <v>180</v>
      </c>
      <c r="D3598" s="116">
        <v>72.209999999999994</v>
      </c>
      <c r="E3598" s="11">
        <v>72.23</v>
      </c>
      <c r="F3598" s="12">
        <v>3913459</v>
      </c>
    </row>
    <row r="3599" spans="2:6">
      <c r="B3599" s="21">
        <v>42929</v>
      </c>
      <c r="C3599" s="122" t="s">
        <v>181</v>
      </c>
      <c r="D3599" s="116">
        <v>131.47</v>
      </c>
      <c r="E3599" s="11">
        <v>130.82</v>
      </c>
      <c r="F3599" s="12">
        <v>691591</v>
      </c>
    </row>
    <row r="3600" spans="2:6">
      <c r="B3600" s="21">
        <v>42929</v>
      </c>
      <c r="C3600" s="122" t="s">
        <v>182</v>
      </c>
      <c r="D3600" s="116">
        <v>75.11</v>
      </c>
      <c r="E3600" s="11">
        <v>75.099999999999994</v>
      </c>
      <c r="F3600" s="12">
        <v>1872650</v>
      </c>
    </row>
    <row r="3601" spans="2:6">
      <c r="B3601" s="21">
        <v>42929</v>
      </c>
      <c r="C3601" s="122" t="s">
        <v>183</v>
      </c>
      <c r="D3601" s="116">
        <v>39.06</v>
      </c>
      <c r="E3601" s="11">
        <v>39.31</v>
      </c>
      <c r="F3601" s="12">
        <v>15999342</v>
      </c>
    </row>
    <row r="3602" spans="2:6">
      <c r="B3602" s="21">
        <v>42929</v>
      </c>
      <c r="C3602" s="122" t="s">
        <v>184</v>
      </c>
      <c r="D3602" s="116">
        <v>123.47</v>
      </c>
      <c r="E3602" s="11">
        <v>123.39</v>
      </c>
      <c r="F3602" s="12">
        <v>1570318</v>
      </c>
    </row>
    <row r="3603" spans="2:6">
      <c r="B3603" s="21">
        <v>42929</v>
      </c>
      <c r="C3603" s="122" t="s">
        <v>185</v>
      </c>
      <c r="D3603" s="116">
        <v>398.01</v>
      </c>
      <c r="E3603" s="11">
        <v>400.04</v>
      </c>
      <c r="F3603" s="12">
        <v>926099</v>
      </c>
    </row>
    <row r="3604" spans="2:6">
      <c r="B3604" s="21">
        <v>42929</v>
      </c>
      <c r="C3604" s="122" t="s">
        <v>186</v>
      </c>
      <c r="D3604" s="116">
        <v>165.88</v>
      </c>
      <c r="E3604" s="11">
        <v>165.17</v>
      </c>
      <c r="F3604" s="12">
        <v>1326949</v>
      </c>
    </row>
    <row r="3605" spans="2:6">
      <c r="B3605" s="21">
        <v>42929</v>
      </c>
      <c r="C3605" s="122" t="s">
        <v>187</v>
      </c>
      <c r="D3605" s="116">
        <v>46.01</v>
      </c>
      <c r="E3605" s="11">
        <v>45.7</v>
      </c>
      <c r="F3605" s="12">
        <v>2563740</v>
      </c>
    </row>
    <row r="3606" spans="2:6">
      <c r="B3606" s="21">
        <v>42929</v>
      </c>
      <c r="C3606" s="122" t="s">
        <v>188</v>
      </c>
      <c r="D3606" s="116">
        <v>82.49</v>
      </c>
      <c r="E3606" s="11">
        <v>82.4</v>
      </c>
      <c r="F3606" s="12">
        <v>1389455</v>
      </c>
    </row>
    <row r="3607" spans="2:6">
      <c r="B3607" s="21">
        <v>42929</v>
      </c>
      <c r="C3607" s="122" t="s">
        <v>189</v>
      </c>
      <c r="D3607" s="116">
        <v>27.44</v>
      </c>
      <c r="E3607" s="11">
        <v>27.36</v>
      </c>
      <c r="F3607" s="12">
        <v>2517721</v>
      </c>
    </row>
    <row r="3608" spans="2:6">
      <c r="B3608" s="21">
        <v>42929</v>
      </c>
      <c r="C3608" s="122" t="s">
        <v>190</v>
      </c>
      <c r="D3608" s="116">
        <v>82.25</v>
      </c>
      <c r="E3608" s="11">
        <v>82.59</v>
      </c>
      <c r="F3608" s="12">
        <v>1641354</v>
      </c>
    </row>
    <row r="3609" spans="2:6">
      <c r="B3609" s="21">
        <v>42929</v>
      </c>
      <c r="C3609" s="122" t="s">
        <v>191</v>
      </c>
      <c r="D3609" s="116">
        <v>25.06</v>
      </c>
      <c r="E3609" s="11">
        <v>25.42</v>
      </c>
      <c r="F3609" s="12">
        <v>3610827</v>
      </c>
    </row>
    <row r="3610" spans="2:6">
      <c r="B3610" s="21">
        <v>42929</v>
      </c>
      <c r="C3610" s="122" t="s">
        <v>192</v>
      </c>
      <c r="D3610" s="116">
        <v>47.33</v>
      </c>
      <c r="E3610" s="11">
        <v>47.44</v>
      </c>
      <c r="F3610" s="12">
        <v>1841241</v>
      </c>
    </row>
    <row r="3611" spans="2:6">
      <c r="B3611" s="21">
        <v>42929</v>
      </c>
      <c r="C3611" s="122" t="s">
        <v>193</v>
      </c>
      <c r="D3611" s="116">
        <v>110</v>
      </c>
      <c r="E3611" s="11">
        <v>109.07</v>
      </c>
      <c r="F3611" s="12">
        <v>1112489</v>
      </c>
    </row>
    <row r="3612" spans="2:6">
      <c r="B3612" s="21">
        <v>42929</v>
      </c>
      <c r="C3612" s="122" t="s">
        <v>194</v>
      </c>
      <c r="D3612" s="116">
        <v>248.45</v>
      </c>
      <c r="E3612" s="11">
        <v>246.45</v>
      </c>
      <c r="F3612" s="12">
        <v>494093</v>
      </c>
    </row>
    <row r="3613" spans="2:6">
      <c r="B3613" s="21">
        <v>42929</v>
      </c>
      <c r="C3613" s="122" t="s">
        <v>195</v>
      </c>
      <c r="D3613" s="116">
        <v>43.22</v>
      </c>
      <c r="E3613" s="11">
        <v>43.25</v>
      </c>
      <c r="F3613" s="12">
        <v>7014058</v>
      </c>
    </row>
    <row r="3614" spans="2:6">
      <c r="B3614" s="21">
        <v>42929</v>
      </c>
      <c r="C3614" s="122" t="s">
        <v>196</v>
      </c>
      <c r="D3614" s="116">
        <v>153.22999999999999</v>
      </c>
      <c r="E3614" s="11">
        <v>153.6</v>
      </c>
      <c r="F3614" s="12">
        <v>5673513</v>
      </c>
    </row>
    <row r="3615" spans="2:6">
      <c r="B3615" s="21">
        <v>42929</v>
      </c>
      <c r="C3615" s="122" t="s">
        <v>197</v>
      </c>
      <c r="D3615" s="116">
        <v>18.14</v>
      </c>
      <c r="E3615" s="11">
        <v>18.260000000000002</v>
      </c>
      <c r="F3615" s="12">
        <v>2163151</v>
      </c>
    </row>
    <row r="3616" spans="2:6">
      <c r="B3616" s="21">
        <v>42929</v>
      </c>
      <c r="C3616" s="122" t="s">
        <v>198</v>
      </c>
      <c r="D3616" s="116">
        <v>51.39</v>
      </c>
      <c r="E3616" s="11">
        <v>51.35</v>
      </c>
      <c r="F3616" s="12">
        <v>1161227</v>
      </c>
    </row>
    <row r="3617" spans="2:6">
      <c r="B3617" s="21">
        <v>42929</v>
      </c>
      <c r="C3617" s="122" t="s">
        <v>199</v>
      </c>
      <c r="D3617" s="116">
        <v>90.56</v>
      </c>
      <c r="E3617" s="11">
        <v>89.57</v>
      </c>
      <c r="F3617" s="12">
        <v>3211121</v>
      </c>
    </row>
    <row r="3618" spans="2:6">
      <c r="B3618" s="21">
        <v>42929</v>
      </c>
      <c r="C3618" s="122" t="s">
        <v>200</v>
      </c>
      <c r="D3618" s="116">
        <v>31.26</v>
      </c>
      <c r="E3618" s="11">
        <v>31.27</v>
      </c>
      <c r="F3618" s="12">
        <v>15934187</v>
      </c>
    </row>
    <row r="3619" spans="2:6">
      <c r="B3619" s="21">
        <v>42929</v>
      </c>
      <c r="C3619" s="122" t="s">
        <v>201</v>
      </c>
      <c r="D3619" s="116">
        <v>32.82</v>
      </c>
      <c r="E3619" s="11">
        <v>32.799999999999997</v>
      </c>
      <c r="F3619" s="12">
        <v>554394</v>
      </c>
    </row>
    <row r="3620" spans="2:6">
      <c r="B3620" s="21">
        <v>42929</v>
      </c>
      <c r="C3620" s="122" t="s">
        <v>202</v>
      </c>
      <c r="D3620" s="116">
        <v>55.12</v>
      </c>
      <c r="E3620" s="11">
        <v>54.83</v>
      </c>
      <c r="F3620" s="12">
        <v>2749168</v>
      </c>
    </row>
    <row r="3621" spans="2:6">
      <c r="B3621" s="21">
        <v>42929</v>
      </c>
      <c r="C3621" s="122" t="s">
        <v>203</v>
      </c>
      <c r="D3621" s="116">
        <v>127.35</v>
      </c>
      <c r="E3621" s="11">
        <v>126.47</v>
      </c>
      <c r="F3621" s="12">
        <v>284487</v>
      </c>
    </row>
    <row r="3622" spans="2:6">
      <c r="B3622" s="21">
        <v>42929</v>
      </c>
      <c r="C3622" s="122" t="s">
        <v>204</v>
      </c>
      <c r="D3622" s="116">
        <v>22.48</v>
      </c>
      <c r="E3622" s="11">
        <v>22.78</v>
      </c>
      <c r="F3622" s="12">
        <v>9033474</v>
      </c>
    </row>
    <row r="3623" spans="2:6">
      <c r="B3623" s="21">
        <v>42929</v>
      </c>
      <c r="C3623" s="122" t="s">
        <v>205</v>
      </c>
      <c r="D3623" s="116">
        <v>68.260000000000005</v>
      </c>
      <c r="E3623" s="11">
        <v>67.900000000000006</v>
      </c>
      <c r="F3623" s="12">
        <v>3844920</v>
      </c>
    </row>
    <row r="3624" spans="2:6">
      <c r="B3624" s="21">
        <v>42929</v>
      </c>
      <c r="C3624" s="122" t="s">
        <v>206</v>
      </c>
      <c r="D3624" s="116">
        <v>80.55</v>
      </c>
      <c r="E3624" s="11">
        <v>80.37</v>
      </c>
      <c r="F3624" s="12">
        <v>1290056</v>
      </c>
    </row>
    <row r="3625" spans="2:6">
      <c r="B3625" s="21">
        <v>42929</v>
      </c>
      <c r="C3625" s="122" t="s">
        <v>207</v>
      </c>
      <c r="D3625" s="116">
        <v>77.67</v>
      </c>
      <c r="E3625" s="11">
        <v>77.92</v>
      </c>
      <c r="F3625" s="12">
        <v>4885782</v>
      </c>
    </row>
    <row r="3626" spans="2:6">
      <c r="B3626" s="21">
        <v>42929</v>
      </c>
      <c r="C3626" s="122" t="s">
        <v>208</v>
      </c>
      <c r="D3626" s="116">
        <v>103.8</v>
      </c>
      <c r="E3626" s="11">
        <v>104.13</v>
      </c>
      <c r="F3626" s="12">
        <v>4439131</v>
      </c>
    </row>
    <row r="3627" spans="2:6">
      <c r="B3627" s="21">
        <v>42929</v>
      </c>
      <c r="C3627" s="122" t="s">
        <v>209</v>
      </c>
      <c r="D3627" s="116">
        <v>122.79</v>
      </c>
      <c r="E3627" s="11">
        <v>123.66</v>
      </c>
      <c r="F3627" s="12">
        <v>657660</v>
      </c>
    </row>
    <row r="3628" spans="2:6">
      <c r="B3628" s="21">
        <v>42929</v>
      </c>
      <c r="C3628" s="122" t="s">
        <v>210</v>
      </c>
      <c r="D3628" s="116">
        <v>76.47</v>
      </c>
      <c r="E3628" s="11">
        <v>76.11</v>
      </c>
      <c r="F3628" s="12">
        <v>1561623</v>
      </c>
    </row>
    <row r="3629" spans="2:6">
      <c r="B3629" s="21">
        <v>42929</v>
      </c>
      <c r="C3629" s="122" t="s">
        <v>211</v>
      </c>
      <c r="D3629" s="116">
        <v>54.55</v>
      </c>
      <c r="E3629" s="11">
        <v>54.5</v>
      </c>
      <c r="F3629" s="12">
        <v>13257373</v>
      </c>
    </row>
    <row r="3630" spans="2:6">
      <c r="B3630" s="21">
        <v>42929</v>
      </c>
      <c r="C3630" s="122" t="s">
        <v>212</v>
      </c>
      <c r="D3630" s="116">
        <v>123.59</v>
      </c>
      <c r="E3630" s="11">
        <v>124.42</v>
      </c>
      <c r="F3630" s="12">
        <v>2894814</v>
      </c>
    </row>
    <row r="3631" spans="2:6">
      <c r="B3631" s="21">
        <v>42929</v>
      </c>
      <c r="C3631" s="122" t="s">
        <v>213</v>
      </c>
      <c r="D3631" s="116">
        <v>61.2</v>
      </c>
      <c r="E3631" s="11">
        <v>61.42</v>
      </c>
      <c r="F3631" s="12">
        <v>3226637</v>
      </c>
    </row>
    <row r="3632" spans="2:6">
      <c r="B3632" s="21">
        <v>42929</v>
      </c>
      <c r="C3632" s="122" t="s">
        <v>214</v>
      </c>
      <c r="D3632" s="116">
        <v>70.55</v>
      </c>
      <c r="E3632" s="11">
        <v>70.58</v>
      </c>
      <c r="F3632" s="12">
        <v>3073488</v>
      </c>
    </row>
    <row r="3633" spans="2:6">
      <c r="B3633" s="21">
        <v>42929</v>
      </c>
      <c r="C3633" s="122" t="s">
        <v>215</v>
      </c>
      <c r="D3633" s="116">
        <v>109</v>
      </c>
      <c r="E3633" s="11">
        <v>108.67</v>
      </c>
      <c r="F3633" s="12">
        <v>505787</v>
      </c>
    </row>
    <row r="3634" spans="2:6">
      <c r="B3634" s="21">
        <v>42929</v>
      </c>
      <c r="C3634" s="122" t="s">
        <v>216</v>
      </c>
      <c r="D3634" s="116">
        <v>36.68</v>
      </c>
      <c r="E3634" s="11">
        <v>36.5</v>
      </c>
      <c r="F3634" s="12">
        <v>3771222</v>
      </c>
    </row>
    <row r="3635" spans="2:6">
      <c r="B3635" s="21">
        <v>42929</v>
      </c>
      <c r="C3635" s="122" t="s">
        <v>217</v>
      </c>
      <c r="D3635" s="116">
        <v>83.26</v>
      </c>
      <c r="E3635" s="11">
        <v>84.26</v>
      </c>
      <c r="F3635" s="12">
        <v>4126026</v>
      </c>
    </row>
    <row r="3636" spans="2:6">
      <c r="B3636" s="21">
        <v>42929</v>
      </c>
      <c r="C3636" s="122" t="s">
        <v>218</v>
      </c>
      <c r="D3636" s="116">
        <v>104.45</v>
      </c>
      <c r="E3636" s="11">
        <v>104.29</v>
      </c>
      <c r="F3636" s="12">
        <v>5339465</v>
      </c>
    </row>
    <row r="3637" spans="2:6">
      <c r="B3637" s="21">
        <v>42929</v>
      </c>
      <c r="C3637" s="122" t="s">
        <v>219</v>
      </c>
      <c r="D3637" s="116">
        <v>26.09</v>
      </c>
      <c r="E3637" s="11">
        <v>26.16</v>
      </c>
      <c r="F3637" s="12">
        <v>1554014</v>
      </c>
    </row>
    <row r="3638" spans="2:6">
      <c r="B3638" s="21">
        <v>42929</v>
      </c>
      <c r="C3638" s="122" t="s">
        <v>220</v>
      </c>
      <c r="D3638" s="116">
        <v>25.55</v>
      </c>
      <c r="E3638" s="11">
        <v>25.49</v>
      </c>
      <c r="F3638" s="12">
        <v>811984</v>
      </c>
    </row>
    <row r="3639" spans="2:6">
      <c r="B3639" s="21">
        <v>42929</v>
      </c>
      <c r="C3639" s="122" t="s">
        <v>221</v>
      </c>
      <c r="D3639" s="116">
        <v>65.14</v>
      </c>
      <c r="E3639" s="11">
        <v>64.650000000000006</v>
      </c>
      <c r="F3639" s="12">
        <v>2359110</v>
      </c>
    </row>
    <row r="3640" spans="2:6">
      <c r="B3640" s="21">
        <v>42929</v>
      </c>
      <c r="C3640" s="122" t="s">
        <v>222</v>
      </c>
      <c r="D3640" s="116">
        <v>92.6</v>
      </c>
      <c r="E3640" s="11">
        <v>91.78</v>
      </c>
      <c r="F3640" s="12">
        <v>1898773</v>
      </c>
    </row>
    <row r="3641" spans="2:6">
      <c r="B3641" s="21">
        <v>42929</v>
      </c>
      <c r="C3641" s="122" t="s">
        <v>223</v>
      </c>
      <c r="D3641" s="116">
        <v>111.95</v>
      </c>
      <c r="E3641" s="11">
        <v>112.5</v>
      </c>
      <c r="F3641" s="12">
        <v>1203036</v>
      </c>
    </row>
    <row r="3642" spans="2:6">
      <c r="B3642" s="21">
        <v>42929</v>
      </c>
      <c r="C3642" s="122" t="s">
        <v>224</v>
      </c>
      <c r="D3642" s="116">
        <v>68.05</v>
      </c>
      <c r="E3642" s="11">
        <v>68.569999999999993</v>
      </c>
      <c r="F3642" s="12">
        <v>2882907</v>
      </c>
    </row>
    <row r="3643" spans="2:6">
      <c r="B3643" s="21">
        <v>42929</v>
      </c>
      <c r="C3643" s="122" t="s">
        <v>225</v>
      </c>
      <c r="D3643" s="116">
        <v>84.61</v>
      </c>
      <c r="E3643" s="11">
        <v>83.73</v>
      </c>
      <c r="F3643" s="12">
        <v>1181849</v>
      </c>
    </row>
    <row r="3644" spans="2:6">
      <c r="B3644" s="21">
        <v>42929</v>
      </c>
      <c r="C3644" s="122" t="s">
        <v>226</v>
      </c>
      <c r="D3644" s="116">
        <v>89.5</v>
      </c>
      <c r="E3644" s="11">
        <v>89.45</v>
      </c>
      <c r="F3644" s="12">
        <v>992982</v>
      </c>
    </row>
    <row r="3645" spans="2:6">
      <c r="B3645" s="21">
        <v>42929</v>
      </c>
      <c r="C3645" s="122" t="s">
        <v>227</v>
      </c>
      <c r="D3645" s="116">
        <v>27.92</v>
      </c>
      <c r="E3645" s="11">
        <v>27.65</v>
      </c>
      <c r="F3645" s="12">
        <v>1306327</v>
      </c>
    </row>
    <row r="3646" spans="2:6">
      <c r="B3646" s="21">
        <v>42929</v>
      </c>
      <c r="C3646" s="122" t="s">
        <v>228</v>
      </c>
      <c r="D3646" s="116">
        <v>89.62</v>
      </c>
      <c r="E3646" s="11">
        <v>88.57</v>
      </c>
      <c r="F3646" s="12">
        <v>1431426</v>
      </c>
    </row>
    <row r="3647" spans="2:6">
      <c r="B3647" s="21">
        <v>42929</v>
      </c>
      <c r="C3647" s="122" t="s">
        <v>229</v>
      </c>
      <c r="D3647" s="116">
        <v>105.37</v>
      </c>
      <c r="E3647" s="11">
        <v>104.89</v>
      </c>
      <c r="F3647" s="12">
        <v>697325</v>
      </c>
    </row>
    <row r="3648" spans="2:6">
      <c r="B3648" s="21">
        <v>42929</v>
      </c>
      <c r="C3648" s="122" t="s">
        <v>230</v>
      </c>
      <c r="D3648" s="116">
        <v>83.82</v>
      </c>
      <c r="E3648" s="11">
        <v>83.37</v>
      </c>
      <c r="F3648" s="12">
        <v>2175390</v>
      </c>
    </row>
    <row r="3649" spans="2:6">
      <c r="B3649" s="21">
        <v>42929</v>
      </c>
      <c r="C3649" s="122" t="s">
        <v>231</v>
      </c>
      <c r="D3649" s="116">
        <v>63.9</v>
      </c>
      <c r="E3649" s="11">
        <v>64.239999999999995</v>
      </c>
      <c r="F3649" s="12">
        <v>800054</v>
      </c>
    </row>
    <row r="3650" spans="2:6">
      <c r="B3650" s="21">
        <v>42929</v>
      </c>
      <c r="C3650" s="122" t="s">
        <v>232</v>
      </c>
      <c r="D3650" s="116">
        <v>30.8</v>
      </c>
      <c r="E3650" s="11">
        <v>31.2</v>
      </c>
      <c r="F3650" s="12">
        <v>4550362</v>
      </c>
    </row>
    <row r="3651" spans="2:6">
      <c r="B3651" s="21">
        <v>42929</v>
      </c>
      <c r="C3651" s="122" t="s">
        <v>233</v>
      </c>
      <c r="D3651" s="116">
        <v>66.265000000000001</v>
      </c>
      <c r="E3651" s="11">
        <v>65.61</v>
      </c>
      <c r="F3651" s="12">
        <v>4848703</v>
      </c>
    </row>
    <row r="3652" spans="2:6">
      <c r="B3652" s="21">
        <v>42929</v>
      </c>
      <c r="C3652" s="122" t="s">
        <v>234</v>
      </c>
      <c r="D3652" s="116">
        <v>78.680000000000007</v>
      </c>
      <c r="E3652" s="11">
        <v>78.56</v>
      </c>
      <c r="F3652" s="12">
        <v>1008611</v>
      </c>
    </row>
    <row r="3653" spans="2:6">
      <c r="B3653" s="21">
        <v>42929</v>
      </c>
      <c r="C3653" s="122" t="s">
        <v>235</v>
      </c>
      <c r="D3653" s="116">
        <v>110.83</v>
      </c>
      <c r="E3653" s="11">
        <v>108.98</v>
      </c>
      <c r="F3653" s="12">
        <v>1710772</v>
      </c>
    </row>
    <row r="3654" spans="2:6">
      <c r="B3654" s="21">
        <v>42929</v>
      </c>
      <c r="C3654" s="122" t="s">
        <v>236</v>
      </c>
      <c r="D3654" s="116">
        <v>36.61</v>
      </c>
      <c r="E3654" s="11">
        <v>36.5</v>
      </c>
      <c r="F3654" s="12">
        <v>12906179</v>
      </c>
    </row>
    <row r="3655" spans="2:6">
      <c r="B3655" s="21">
        <v>42929</v>
      </c>
      <c r="C3655" s="122" t="s">
        <v>237</v>
      </c>
      <c r="D3655" s="116">
        <v>133.05000000000001</v>
      </c>
      <c r="E3655" s="11">
        <v>132.06</v>
      </c>
      <c r="F3655" s="12">
        <v>577185</v>
      </c>
    </row>
    <row r="3656" spans="2:6">
      <c r="B3656" s="21">
        <v>42929</v>
      </c>
      <c r="C3656" s="122" t="s">
        <v>238</v>
      </c>
      <c r="D3656" s="116">
        <v>80.900000000000006</v>
      </c>
      <c r="E3656" s="11">
        <v>80.33</v>
      </c>
      <c r="F3656" s="12">
        <v>1512199</v>
      </c>
    </row>
    <row r="3657" spans="2:6">
      <c r="B3657" s="21">
        <v>42929</v>
      </c>
      <c r="C3657" s="122" t="s">
        <v>239</v>
      </c>
      <c r="D3657" s="116">
        <v>139.97999999999999</v>
      </c>
      <c r="E3657" s="11">
        <v>139.13</v>
      </c>
      <c r="F3657" s="12">
        <v>416434</v>
      </c>
    </row>
    <row r="3658" spans="2:6">
      <c r="B3658" s="21">
        <v>42929</v>
      </c>
      <c r="C3658" s="122" t="s">
        <v>240</v>
      </c>
      <c r="D3658" s="116">
        <v>77.03</v>
      </c>
      <c r="E3658" s="11">
        <v>77.53</v>
      </c>
      <c r="F3658" s="12">
        <v>2913307</v>
      </c>
    </row>
    <row r="3659" spans="2:6">
      <c r="B3659" s="21">
        <v>42929</v>
      </c>
      <c r="C3659" s="122" t="s">
        <v>241</v>
      </c>
      <c r="D3659" s="116">
        <v>94.75</v>
      </c>
      <c r="E3659" s="11">
        <v>94.73</v>
      </c>
      <c r="F3659" s="12">
        <v>966237</v>
      </c>
    </row>
    <row r="3660" spans="2:6">
      <c r="B3660" s="21">
        <v>42929</v>
      </c>
      <c r="C3660" s="122" t="s">
        <v>242</v>
      </c>
      <c r="D3660" s="116">
        <v>85.85</v>
      </c>
      <c r="E3660" s="11">
        <v>85.15</v>
      </c>
      <c r="F3660" s="12">
        <v>740097</v>
      </c>
    </row>
    <row r="3661" spans="2:6">
      <c r="B3661" s="21">
        <v>42929</v>
      </c>
      <c r="C3661" s="122" t="s">
        <v>243</v>
      </c>
      <c r="D3661" s="116">
        <v>60.06</v>
      </c>
      <c r="E3661" s="11">
        <v>59.81</v>
      </c>
      <c r="F3661" s="12">
        <v>2320500</v>
      </c>
    </row>
    <row r="3662" spans="2:6">
      <c r="B3662" s="21">
        <v>42929</v>
      </c>
      <c r="C3662" s="122" t="s">
        <v>244</v>
      </c>
      <c r="D3662" s="116">
        <v>90.37</v>
      </c>
      <c r="E3662" s="11">
        <v>91.81</v>
      </c>
      <c r="F3662" s="12">
        <v>2472927</v>
      </c>
    </row>
    <row r="3663" spans="2:6">
      <c r="B3663" s="21">
        <v>42929</v>
      </c>
      <c r="C3663" s="122" t="s">
        <v>245</v>
      </c>
      <c r="D3663" s="116">
        <v>436.43</v>
      </c>
      <c r="E3663" s="11">
        <v>436.24</v>
      </c>
      <c r="F3663" s="12">
        <v>301570</v>
      </c>
    </row>
    <row r="3664" spans="2:6">
      <c r="B3664" s="21">
        <v>42929</v>
      </c>
      <c r="C3664" s="122" t="s">
        <v>246</v>
      </c>
      <c r="D3664" s="116">
        <v>64.98</v>
      </c>
      <c r="E3664" s="11">
        <v>65.010000000000005</v>
      </c>
      <c r="F3664" s="12">
        <v>1098716</v>
      </c>
    </row>
    <row r="3665" spans="2:6">
      <c r="B3665" s="21">
        <v>42929</v>
      </c>
      <c r="C3665" s="122" t="s">
        <v>247</v>
      </c>
      <c r="D3665" s="116">
        <v>61.01</v>
      </c>
      <c r="E3665" s="11">
        <v>61.7</v>
      </c>
      <c r="F3665" s="12">
        <v>2867599</v>
      </c>
    </row>
    <row r="3666" spans="2:6">
      <c r="B3666" s="21">
        <v>42929</v>
      </c>
      <c r="C3666" s="122" t="s">
        <v>248</v>
      </c>
      <c r="D3666" s="116">
        <v>60.01</v>
      </c>
      <c r="E3666" s="11">
        <v>59.9</v>
      </c>
      <c r="F3666" s="12">
        <v>1325347</v>
      </c>
    </row>
    <row r="3667" spans="2:6">
      <c r="B3667" s="21">
        <v>42929</v>
      </c>
      <c r="C3667" s="122" t="s">
        <v>249</v>
      </c>
      <c r="D3667" s="116">
        <v>61.97</v>
      </c>
      <c r="E3667" s="11">
        <v>61.72</v>
      </c>
      <c r="F3667" s="12">
        <v>2135144</v>
      </c>
    </row>
    <row r="3668" spans="2:6">
      <c r="B3668" s="21">
        <v>42929</v>
      </c>
      <c r="C3668" s="122" t="s">
        <v>250</v>
      </c>
      <c r="D3668" s="116">
        <v>254.08</v>
      </c>
      <c r="E3668" s="11">
        <v>252.26</v>
      </c>
      <c r="F3668" s="12">
        <v>249754</v>
      </c>
    </row>
    <row r="3669" spans="2:6">
      <c r="B3669" s="21">
        <v>42929</v>
      </c>
      <c r="C3669" s="122" t="s">
        <v>251</v>
      </c>
      <c r="D3669" s="116">
        <v>38.96</v>
      </c>
      <c r="E3669" s="11">
        <v>39.409999999999997</v>
      </c>
      <c r="F3669" s="12">
        <v>2420496</v>
      </c>
    </row>
    <row r="3670" spans="2:6">
      <c r="B3670" s="21">
        <v>42929</v>
      </c>
      <c r="C3670" s="122" t="s">
        <v>252</v>
      </c>
      <c r="D3670" s="116">
        <v>80.41</v>
      </c>
      <c r="E3670" s="11">
        <v>80.319999999999993</v>
      </c>
      <c r="F3670" s="12">
        <v>1857897</v>
      </c>
    </row>
    <row r="3671" spans="2:6">
      <c r="B3671" s="21">
        <v>42929</v>
      </c>
      <c r="C3671" s="122" t="s">
        <v>253</v>
      </c>
      <c r="D3671" s="116">
        <v>75.52</v>
      </c>
      <c r="E3671" s="11">
        <v>75.06</v>
      </c>
      <c r="F3671" s="12">
        <v>888730</v>
      </c>
    </row>
    <row r="3672" spans="2:6">
      <c r="B3672" s="21">
        <v>42929</v>
      </c>
      <c r="C3672" s="122" t="s">
        <v>254</v>
      </c>
      <c r="D3672" s="116">
        <v>61.88</v>
      </c>
      <c r="E3672" s="11">
        <v>61.3</v>
      </c>
      <c r="F3672" s="12">
        <v>692506</v>
      </c>
    </row>
    <row r="3673" spans="2:6">
      <c r="B3673" s="21">
        <v>42929</v>
      </c>
      <c r="C3673" s="122" t="s">
        <v>255</v>
      </c>
      <c r="D3673" s="116">
        <v>118.05</v>
      </c>
      <c r="E3673" s="11">
        <v>116.03</v>
      </c>
      <c r="F3673" s="12">
        <v>1127651</v>
      </c>
    </row>
    <row r="3674" spans="2:6">
      <c r="B3674" s="21">
        <v>42929</v>
      </c>
      <c r="C3674" s="122" t="s">
        <v>256</v>
      </c>
      <c r="D3674" s="116">
        <v>35.97</v>
      </c>
      <c r="E3674" s="11">
        <v>35.72</v>
      </c>
      <c r="F3674" s="12">
        <v>3468368</v>
      </c>
    </row>
    <row r="3675" spans="2:6">
      <c r="B3675" s="21">
        <v>42929</v>
      </c>
      <c r="C3675" s="122" t="s">
        <v>257</v>
      </c>
      <c r="D3675" s="116">
        <v>57.18</v>
      </c>
      <c r="E3675" s="11">
        <v>57.11</v>
      </c>
      <c r="F3675" s="12">
        <v>703669</v>
      </c>
    </row>
    <row r="3676" spans="2:6">
      <c r="B3676" s="21">
        <v>42929</v>
      </c>
      <c r="C3676" s="122" t="s">
        <v>258</v>
      </c>
      <c r="D3676" s="116">
        <v>152.24</v>
      </c>
      <c r="E3676" s="11">
        <v>152.9</v>
      </c>
      <c r="F3676" s="12">
        <v>1005078</v>
      </c>
    </row>
    <row r="3677" spans="2:6">
      <c r="B3677" s="21">
        <v>42929</v>
      </c>
      <c r="C3677" s="122" t="s">
        <v>259</v>
      </c>
      <c r="D3677" s="116">
        <v>75.489999999999995</v>
      </c>
      <c r="E3677" s="11">
        <v>75.569999999999993</v>
      </c>
      <c r="F3677" s="12">
        <v>792052</v>
      </c>
    </row>
    <row r="3678" spans="2:6">
      <c r="B3678" s="21">
        <v>42929</v>
      </c>
      <c r="C3678" s="122" t="s">
        <v>260</v>
      </c>
      <c r="D3678" s="116">
        <v>11.46</v>
      </c>
      <c r="E3678" s="11">
        <v>11.6</v>
      </c>
      <c r="F3678" s="12">
        <v>33650806</v>
      </c>
    </row>
    <row r="3679" spans="2:6">
      <c r="B3679" s="21">
        <v>42929</v>
      </c>
      <c r="C3679" s="122" t="s">
        <v>261</v>
      </c>
      <c r="D3679" s="116">
        <v>43.36</v>
      </c>
      <c r="E3679" s="11">
        <v>43.17</v>
      </c>
      <c r="F3679" s="12">
        <v>10172537</v>
      </c>
    </row>
    <row r="3680" spans="2:6">
      <c r="B3680" s="21">
        <v>42929</v>
      </c>
      <c r="C3680" s="122" t="s">
        <v>262</v>
      </c>
      <c r="D3680" s="116">
        <v>158.74</v>
      </c>
      <c r="E3680" s="11">
        <v>159.26</v>
      </c>
      <c r="F3680" s="12">
        <v>13929236</v>
      </c>
    </row>
    <row r="3681" spans="2:6">
      <c r="B3681" s="21">
        <v>42929</v>
      </c>
      <c r="C3681" s="122" t="s">
        <v>263</v>
      </c>
      <c r="D3681" s="116">
        <v>66.790000000000006</v>
      </c>
      <c r="E3681" s="11">
        <v>67.3</v>
      </c>
      <c r="F3681" s="12">
        <v>1314636</v>
      </c>
    </row>
    <row r="3682" spans="2:6">
      <c r="B3682" s="21">
        <v>42929</v>
      </c>
      <c r="C3682" s="122" t="s">
        <v>264</v>
      </c>
      <c r="D3682" s="116">
        <v>12.34</v>
      </c>
      <c r="E3682" s="11">
        <v>12.48</v>
      </c>
      <c r="F3682" s="12">
        <v>17865301</v>
      </c>
    </row>
    <row r="3683" spans="2:6">
      <c r="B3683" s="21">
        <v>42929</v>
      </c>
      <c r="C3683" s="122" t="s">
        <v>265</v>
      </c>
      <c r="D3683" s="116">
        <v>218.36</v>
      </c>
      <c r="E3683" s="11">
        <v>217.97</v>
      </c>
      <c r="F3683" s="12">
        <v>977773</v>
      </c>
    </row>
    <row r="3684" spans="2:6">
      <c r="B3684" s="21">
        <v>42929</v>
      </c>
      <c r="C3684" s="122" t="s">
        <v>266</v>
      </c>
      <c r="D3684" s="116">
        <v>29.73</v>
      </c>
      <c r="E3684" s="11">
        <v>29.66</v>
      </c>
      <c r="F3684" s="12">
        <v>5687388</v>
      </c>
    </row>
    <row r="3685" spans="2:6">
      <c r="B3685" s="21">
        <v>42929</v>
      </c>
      <c r="C3685" s="122" t="s">
        <v>267</v>
      </c>
      <c r="D3685" s="116">
        <v>129.55000000000001</v>
      </c>
      <c r="E3685" s="11">
        <v>128.29</v>
      </c>
      <c r="F3685" s="12">
        <v>842003</v>
      </c>
    </row>
    <row r="3686" spans="2:6">
      <c r="B3686" s="21">
        <v>42929</v>
      </c>
      <c r="C3686" s="122" t="s">
        <v>268</v>
      </c>
      <c r="D3686" s="116">
        <v>88.87</v>
      </c>
      <c r="E3686" s="11">
        <v>89.25</v>
      </c>
      <c r="F3686" s="12">
        <v>1725993</v>
      </c>
    </row>
    <row r="3687" spans="2:6">
      <c r="B3687" s="21">
        <v>42929</v>
      </c>
      <c r="C3687" s="122" t="s">
        <v>269</v>
      </c>
      <c r="D3687" s="116">
        <v>123.46</v>
      </c>
      <c r="E3687" s="11">
        <v>123.27</v>
      </c>
      <c r="F3687" s="12">
        <v>709647</v>
      </c>
    </row>
    <row r="3688" spans="2:6">
      <c r="B3688" s="21">
        <v>42929</v>
      </c>
      <c r="C3688" s="122" t="s">
        <v>270</v>
      </c>
      <c r="D3688" s="116">
        <v>26.18</v>
      </c>
      <c r="E3688" s="11">
        <v>26.29</v>
      </c>
      <c r="F3688" s="12">
        <v>4267335</v>
      </c>
    </row>
    <row r="3689" spans="2:6">
      <c r="B3689" s="21">
        <v>42929</v>
      </c>
      <c r="C3689" s="122" t="s">
        <v>271</v>
      </c>
      <c r="D3689" s="116">
        <v>48.48</v>
      </c>
      <c r="E3689" s="11">
        <v>48.57</v>
      </c>
      <c r="F3689" s="12">
        <v>3655030</v>
      </c>
    </row>
    <row r="3690" spans="2:6">
      <c r="B3690" s="21">
        <v>42929</v>
      </c>
      <c r="C3690" s="122" t="s">
        <v>272</v>
      </c>
      <c r="D3690" s="116">
        <v>37.299999999999997</v>
      </c>
      <c r="E3690" s="11">
        <v>37.69</v>
      </c>
      <c r="F3690" s="12">
        <v>1598019</v>
      </c>
    </row>
    <row r="3691" spans="2:6">
      <c r="B3691" s="21">
        <v>42929</v>
      </c>
      <c r="C3691" s="122" t="s">
        <v>273</v>
      </c>
      <c r="D3691" s="116">
        <v>45.34</v>
      </c>
      <c r="E3691" s="11">
        <v>45.22</v>
      </c>
      <c r="F3691" s="12">
        <v>1674774</v>
      </c>
    </row>
    <row r="3692" spans="2:6">
      <c r="B3692" s="21">
        <v>42929</v>
      </c>
      <c r="C3692" s="122" t="s">
        <v>274</v>
      </c>
      <c r="D3692" s="116">
        <v>46.23</v>
      </c>
      <c r="E3692" s="11">
        <v>45.78</v>
      </c>
      <c r="F3692" s="12">
        <v>1393996</v>
      </c>
    </row>
    <row r="3693" spans="2:6">
      <c r="B3693" s="21">
        <v>42929</v>
      </c>
      <c r="C3693" s="122" t="s">
        <v>275</v>
      </c>
      <c r="D3693" s="116">
        <v>75.900000000000006</v>
      </c>
      <c r="E3693" s="11">
        <v>76.83</v>
      </c>
      <c r="F3693" s="12">
        <v>1402243</v>
      </c>
    </row>
    <row r="3694" spans="2:6">
      <c r="B3694" s="21">
        <v>42929</v>
      </c>
      <c r="C3694" s="122" t="s">
        <v>276</v>
      </c>
      <c r="D3694" s="116">
        <v>28.08</v>
      </c>
      <c r="E3694" s="11">
        <v>27.4</v>
      </c>
      <c r="F3694" s="12">
        <v>3087274</v>
      </c>
    </row>
    <row r="3695" spans="2:6">
      <c r="B3695" s="21">
        <v>42929</v>
      </c>
      <c r="C3695" s="122" t="s">
        <v>277</v>
      </c>
      <c r="D3695" s="116">
        <v>28.52</v>
      </c>
      <c r="E3695" s="11">
        <v>27.57</v>
      </c>
      <c r="F3695" s="12">
        <v>17142738</v>
      </c>
    </row>
    <row r="3696" spans="2:6">
      <c r="B3696" s="21">
        <v>42929</v>
      </c>
      <c r="C3696" s="122" t="s">
        <v>278</v>
      </c>
      <c r="D3696" s="116">
        <v>125.42</v>
      </c>
      <c r="E3696" s="11">
        <v>126.67</v>
      </c>
      <c r="F3696" s="12">
        <v>322926</v>
      </c>
    </row>
    <row r="3697" spans="2:6">
      <c r="B3697" s="21">
        <v>42929</v>
      </c>
      <c r="C3697" s="122" t="s">
        <v>279</v>
      </c>
      <c r="D3697" s="116">
        <v>64.75</v>
      </c>
      <c r="E3697" s="11">
        <v>64.39</v>
      </c>
      <c r="F3697" s="12">
        <v>869379</v>
      </c>
    </row>
    <row r="3698" spans="2:6">
      <c r="B3698" s="21">
        <v>42929</v>
      </c>
      <c r="C3698" s="122" t="s">
        <v>280</v>
      </c>
      <c r="D3698" s="116">
        <v>201.19</v>
      </c>
      <c r="E3698" s="11">
        <v>200.15</v>
      </c>
      <c r="F3698" s="12">
        <v>778944</v>
      </c>
    </row>
    <row r="3699" spans="2:6">
      <c r="B3699" s="21">
        <v>42929</v>
      </c>
      <c r="C3699" s="122" t="s">
        <v>281</v>
      </c>
      <c r="D3699" s="116">
        <v>26.58</v>
      </c>
      <c r="E3699" s="11">
        <v>26.79</v>
      </c>
      <c r="F3699" s="12">
        <v>27767620</v>
      </c>
    </row>
    <row r="3700" spans="2:6">
      <c r="B3700" s="21">
        <v>42929</v>
      </c>
      <c r="C3700" s="122" t="s">
        <v>282</v>
      </c>
      <c r="D3700" s="116">
        <v>22.59</v>
      </c>
      <c r="E3700" s="11">
        <v>22.93</v>
      </c>
      <c r="F3700" s="12">
        <v>3455283</v>
      </c>
    </row>
    <row r="3701" spans="2:6">
      <c r="B3701" s="21">
        <v>42929</v>
      </c>
      <c r="C3701" s="122" t="s">
        <v>283</v>
      </c>
      <c r="D3701" s="116">
        <v>69.989999999999995</v>
      </c>
      <c r="E3701" s="11">
        <v>70.58</v>
      </c>
      <c r="F3701" s="12">
        <v>7533925</v>
      </c>
    </row>
    <row r="3702" spans="2:6">
      <c r="B3702" s="21">
        <v>42929</v>
      </c>
      <c r="C3702" s="122" t="s">
        <v>284</v>
      </c>
      <c r="D3702" s="116">
        <v>53.41</v>
      </c>
      <c r="E3702" s="11">
        <v>53.28</v>
      </c>
      <c r="F3702" s="12">
        <v>3246975</v>
      </c>
    </row>
    <row r="3703" spans="2:6">
      <c r="B3703" s="21">
        <v>42929</v>
      </c>
      <c r="C3703" s="122" t="s">
        <v>24</v>
      </c>
      <c r="D3703" s="116">
        <v>30.82</v>
      </c>
      <c r="E3703" s="11">
        <v>30.82</v>
      </c>
      <c r="F3703" s="12">
        <v>4187090</v>
      </c>
    </row>
    <row r="3704" spans="2:6">
      <c r="B3704" s="21">
        <v>42929</v>
      </c>
      <c r="C3704" s="122" t="s">
        <v>25</v>
      </c>
      <c r="D3704" s="116">
        <v>35.5</v>
      </c>
      <c r="E3704" s="11">
        <v>35.86</v>
      </c>
      <c r="F3704" s="12">
        <v>13828374</v>
      </c>
    </row>
    <row r="3705" spans="2:6">
      <c r="B3705" s="21">
        <v>42929</v>
      </c>
      <c r="C3705" s="122" t="s">
        <v>26</v>
      </c>
      <c r="D3705" s="116">
        <v>946.29</v>
      </c>
      <c r="E3705" s="11">
        <v>947.16</v>
      </c>
      <c r="F3705" s="12">
        <v>1294687</v>
      </c>
    </row>
    <row r="3706" spans="2:6">
      <c r="B3706" s="21">
        <v>42929</v>
      </c>
      <c r="C3706" s="122" t="s">
        <v>27</v>
      </c>
      <c r="D3706" s="116">
        <v>970.8</v>
      </c>
      <c r="E3706" s="11">
        <v>968.85</v>
      </c>
      <c r="F3706" s="12">
        <v>1524571</v>
      </c>
    </row>
    <row r="3707" spans="2:6">
      <c r="B3707" s="21">
        <v>42929</v>
      </c>
      <c r="C3707" s="122" t="s">
        <v>28</v>
      </c>
      <c r="D3707" s="116">
        <v>84.05</v>
      </c>
      <c r="E3707" s="11">
        <v>83.7</v>
      </c>
      <c r="F3707" s="12">
        <v>2449690</v>
      </c>
    </row>
    <row r="3708" spans="2:6">
      <c r="B3708" s="21">
        <v>42929</v>
      </c>
      <c r="C3708" s="122" t="s">
        <v>29</v>
      </c>
      <c r="D3708" s="116">
        <v>90.52</v>
      </c>
      <c r="E3708" s="11">
        <v>90.68</v>
      </c>
      <c r="F3708" s="12">
        <v>727160</v>
      </c>
    </row>
    <row r="3709" spans="2:6">
      <c r="B3709" s="21">
        <v>42929</v>
      </c>
      <c r="C3709" s="122" t="s">
        <v>30</v>
      </c>
      <c r="D3709" s="116">
        <v>21.69</v>
      </c>
      <c r="E3709" s="11">
        <v>22.78</v>
      </c>
      <c r="F3709" s="12">
        <v>14497865</v>
      </c>
    </row>
    <row r="3710" spans="2:6">
      <c r="B3710" s="21">
        <v>42929</v>
      </c>
      <c r="C3710" s="122" t="s">
        <v>31</v>
      </c>
      <c r="D3710" s="116">
        <v>50.25</v>
      </c>
      <c r="E3710" s="11">
        <v>50.24</v>
      </c>
      <c r="F3710" s="12">
        <v>1330349</v>
      </c>
    </row>
    <row r="3711" spans="2:6">
      <c r="B3711" s="21">
        <v>42929</v>
      </c>
      <c r="C3711" s="122" t="s">
        <v>32</v>
      </c>
      <c r="D3711" s="116">
        <v>227.39</v>
      </c>
      <c r="E3711" s="11">
        <v>230.4</v>
      </c>
      <c r="F3711" s="12">
        <v>2852577</v>
      </c>
    </row>
    <row r="3712" spans="2:6">
      <c r="B3712" s="21">
        <v>42929</v>
      </c>
      <c r="C3712" s="122" t="s">
        <v>33</v>
      </c>
      <c r="D3712" s="116">
        <v>36.119999999999997</v>
      </c>
      <c r="E3712" s="11">
        <v>36.049999999999997</v>
      </c>
      <c r="F3712" s="12">
        <v>1483930</v>
      </c>
    </row>
    <row r="3713" spans="2:6">
      <c r="B3713" s="21">
        <v>42929</v>
      </c>
      <c r="C3713" s="122" t="s">
        <v>34</v>
      </c>
      <c r="D3713" s="116">
        <v>168.77</v>
      </c>
      <c r="E3713" s="11">
        <v>170</v>
      </c>
      <c r="F3713" s="12">
        <v>1453338</v>
      </c>
    </row>
    <row r="3714" spans="2:6">
      <c r="B3714" s="21">
        <v>42929</v>
      </c>
      <c r="C3714" s="122" t="s">
        <v>35</v>
      </c>
      <c r="D3714" s="116">
        <v>42.7</v>
      </c>
      <c r="E3714" s="11">
        <v>43.77</v>
      </c>
      <c r="F3714" s="12">
        <v>8674818</v>
      </c>
    </row>
    <row r="3715" spans="2:6">
      <c r="B3715" s="21">
        <v>42929</v>
      </c>
      <c r="C3715" s="122" t="s">
        <v>36</v>
      </c>
      <c r="D3715" s="116">
        <v>112.77</v>
      </c>
      <c r="E3715" s="11">
        <v>111.74</v>
      </c>
      <c r="F3715" s="12">
        <v>695585</v>
      </c>
    </row>
    <row r="3716" spans="2:6">
      <c r="B3716" s="21">
        <v>42929</v>
      </c>
      <c r="C3716" s="122" t="s">
        <v>37</v>
      </c>
      <c r="D3716" s="116">
        <v>13.75</v>
      </c>
      <c r="E3716" s="11">
        <v>13.87</v>
      </c>
      <c r="F3716" s="12">
        <v>7108678</v>
      </c>
    </row>
    <row r="3717" spans="2:6">
      <c r="B3717" s="21">
        <v>42929</v>
      </c>
      <c r="C3717" s="122" t="s">
        <v>38</v>
      </c>
      <c r="D3717" s="116">
        <v>22.95</v>
      </c>
      <c r="E3717" s="11">
        <v>23.05</v>
      </c>
      <c r="F3717" s="12">
        <v>2014796</v>
      </c>
    </row>
    <row r="3718" spans="2:6">
      <c r="B3718" s="21">
        <v>42929</v>
      </c>
      <c r="C3718" s="122" t="s">
        <v>39</v>
      </c>
      <c r="D3718" s="116">
        <v>86.39</v>
      </c>
      <c r="E3718" s="11">
        <v>86.57</v>
      </c>
      <c r="F3718" s="12">
        <v>1198877</v>
      </c>
    </row>
    <row r="3719" spans="2:6">
      <c r="B3719" s="21">
        <v>42929</v>
      </c>
      <c r="C3719" s="122" t="s">
        <v>40</v>
      </c>
      <c r="D3719" s="116">
        <v>73.540000000000006</v>
      </c>
      <c r="E3719" s="11">
        <v>73.3</v>
      </c>
      <c r="F3719" s="12">
        <v>956381</v>
      </c>
    </row>
    <row r="3720" spans="2:6">
      <c r="B3720" s="21">
        <v>42929</v>
      </c>
      <c r="C3720" s="122" t="s">
        <v>41</v>
      </c>
      <c r="D3720" s="116">
        <v>31.45</v>
      </c>
      <c r="E3720" s="11">
        <v>31.33</v>
      </c>
      <c r="F3720" s="12">
        <v>2005766</v>
      </c>
    </row>
    <row r="3721" spans="2:6">
      <c r="B3721" s="21">
        <v>42929</v>
      </c>
      <c r="C3721" s="122" t="s">
        <v>42</v>
      </c>
      <c r="D3721" s="116">
        <v>152.82</v>
      </c>
      <c r="E3721" s="11">
        <v>153.29</v>
      </c>
      <c r="F3721" s="12">
        <v>3287961</v>
      </c>
    </row>
    <row r="3722" spans="2:6">
      <c r="B3722" s="21">
        <v>42929</v>
      </c>
      <c r="C3722" s="122" t="s">
        <v>43</v>
      </c>
      <c r="D3722" s="116">
        <v>43.13</v>
      </c>
      <c r="E3722" s="11">
        <v>43.31</v>
      </c>
      <c r="F3722" s="12">
        <v>2759858</v>
      </c>
    </row>
    <row r="3723" spans="2:6">
      <c r="B3723" s="21">
        <v>42929</v>
      </c>
      <c r="C3723" s="122" t="s">
        <v>44</v>
      </c>
      <c r="D3723" s="116">
        <v>52.93</v>
      </c>
      <c r="E3723" s="11">
        <v>53.28</v>
      </c>
      <c r="F3723" s="12">
        <v>1310983</v>
      </c>
    </row>
    <row r="3724" spans="2:6">
      <c r="B3724" s="21">
        <v>42929</v>
      </c>
      <c r="C3724" s="122" t="s">
        <v>45</v>
      </c>
      <c r="D3724" s="116">
        <v>62.04</v>
      </c>
      <c r="E3724" s="11">
        <v>62.08</v>
      </c>
      <c r="F3724" s="12">
        <v>1780177</v>
      </c>
    </row>
    <row r="3725" spans="2:6">
      <c r="B3725" s="21">
        <v>42929</v>
      </c>
      <c r="C3725" s="122" t="s">
        <v>46</v>
      </c>
      <c r="D3725" s="116">
        <v>50.36</v>
      </c>
      <c r="E3725" s="11">
        <v>51.42</v>
      </c>
      <c r="F3725" s="12">
        <v>3305458</v>
      </c>
    </row>
    <row r="3726" spans="2:6">
      <c r="B3726" s="21">
        <v>42929</v>
      </c>
      <c r="C3726" s="122" t="s">
        <v>47</v>
      </c>
      <c r="D3726" s="116">
        <v>45.19</v>
      </c>
      <c r="E3726" s="11">
        <v>44.84</v>
      </c>
      <c r="F3726" s="12">
        <v>1660188</v>
      </c>
    </row>
    <row r="3727" spans="2:6">
      <c r="B3727" s="21">
        <v>42929</v>
      </c>
      <c r="C3727" s="122" t="s">
        <v>48</v>
      </c>
      <c r="D3727" s="116">
        <v>134.84</v>
      </c>
      <c r="E3727" s="11">
        <v>135.33000000000001</v>
      </c>
      <c r="F3727" s="12">
        <v>2445544</v>
      </c>
    </row>
    <row r="3728" spans="2:6">
      <c r="B3728" s="21">
        <v>42929</v>
      </c>
      <c r="C3728" s="122" t="s">
        <v>49</v>
      </c>
      <c r="D3728" s="116">
        <v>53.53</v>
      </c>
      <c r="E3728" s="11">
        <v>54.48</v>
      </c>
      <c r="F3728" s="12">
        <v>2262727</v>
      </c>
    </row>
    <row r="3729" spans="2:6">
      <c r="B3729" s="21">
        <v>42929</v>
      </c>
      <c r="C3729" s="122" t="s">
        <v>50</v>
      </c>
      <c r="D3729" s="116">
        <v>16.79</v>
      </c>
      <c r="E3729" s="11">
        <v>13.256465</v>
      </c>
      <c r="F3729" s="12">
        <v>13738461</v>
      </c>
    </row>
    <row r="3730" spans="2:6">
      <c r="B3730" s="21">
        <v>42929</v>
      </c>
      <c r="C3730" s="122" t="s">
        <v>51</v>
      </c>
      <c r="D3730" s="116">
        <v>18.02</v>
      </c>
      <c r="E3730" s="11">
        <v>18.079999999999998</v>
      </c>
      <c r="F3730" s="12">
        <v>9397027</v>
      </c>
    </row>
    <row r="3731" spans="2:6">
      <c r="B3731" s="21">
        <v>42929</v>
      </c>
      <c r="C3731" s="122" t="s">
        <v>52</v>
      </c>
      <c r="D3731" s="116">
        <v>31.53</v>
      </c>
      <c r="E3731" s="11">
        <v>31.25</v>
      </c>
      <c r="F3731" s="12">
        <v>2667215</v>
      </c>
    </row>
    <row r="3732" spans="2:6">
      <c r="B3732" s="21">
        <v>42929</v>
      </c>
      <c r="C3732" s="122" t="s">
        <v>53</v>
      </c>
      <c r="D3732" s="116">
        <v>32.549999999999997</v>
      </c>
      <c r="E3732" s="11">
        <v>32.71</v>
      </c>
      <c r="F3732" s="12">
        <v>1643112</v>
      </c>
    </row>
    <row r="3733" spans="2:6">
      <c r="B3733" s="21">
        <v>42929</v>
      </c>
      <c r="C3733" s="122" t="s">
        <v>54</v>
      </c>
      <c r="D3733" s="116">
        <v>115.66</v>
      </c>
      <c r="E3733" s="11">
        <v>115.14</v>
      </c>
      <c r="F3733" s="12">
        <v>664459</v>
      </c>
    </row>
    <row r="3734" spans="2:6">
      <c r="B3734" s="21">
        <v>42929</v>
      </c>
      <c r="C3734" s="122" t="s">
        <v>55</v>
      </c>
      <c r="D3734" s="116">
        <v>91.87</v>
      </c>
      <c r="E3734" s="11">
        <v>91.215000000000003</v>
      </c>
      <c r="F3734" s="12">
        <v>687242</v>
      </c>
    </row>
    <row r="3735" spans="2:6">
      <c r="B3735" s="21">
        <v>42929</v>
      </c>
      <c r="C3735" s="122" t="s">
        <v>56</v>
      </c>
      <c r="D3735" s="116">
        <v>18.079999999999998</v>
      </c>
      <c r="E3735" s="11">
        <v>18.11</v>
      </c>
      <c r="F3735" s="12">
        <v>3203341</v>
      </c>
    </row>
    <row r="3736" spans="2:6">
      <c r="B3736" s="21">
        <v>42929</v>
      </c>
      <c r="C3736" s="122" t="s">
        <v>57</v>
      </c>
      <c r="D3736" s="116">
        <v>104.84</v>
      </c>
      <c r="E3736" s="11">
        <v>104.8</v>
      </c>
      <c r="F3736" s="12">
        <v>644819</v>
      </c>
    </row>
    <row r="3737" spans="2:6">
      <c r="B3737" s="21">
        <v>42929</v>
      </c>
      <c r="C3737" s="122" t="s">
        <v>58</v>
      </c>
      <c r="D3737" s="116">
        <v>240.23</v>
      </c>
      <c r="E3737" s="11">
        <v>238.06</v>
      </c>
      <c r="F3737" s="12">
        <v>893135</v>
      </c>
    </row>
    <row r="3738" spans="2:6">
      <c r="B3738" s="21">
        <v>42929</v>
      </c>
      <c r="C3738" s="122" t="s">
        <v>59</v>
      </c>
      <c r="D3738" s="116">
        <v>153.69999999999999</v>
      </c>
      <c r="E3738" s="11">
        <v>153.63</v>
      </c>
      <c r="F3738" s="12">
        <v>2476112</v>
      </c>
    </row>
    <row r="3739" spans="2:6">
      <c r="B3739" s="21">
        <v>42929</v>
      </c>
      <c r="C3739" s="122" t="s">
        <v>60</v>
      </c>
      <c r="D3739" s="116">
        <v>66.62</v>
      </c>
      <c r="E3739" s="11">
        <v>66.88</v>
      </c>
      <c r="F3739" s="12">
        <v>3162772</v>
      </c>
    </row>
    <row r="3740" spans="2:6">
      <c r="B3740" s="21">
        <v>42929</v>
      </c>
      <c r="C3740" s="122" t="s">
        <v>61</v>
      </c>
      <c r="D3740" s="116">
        <v>164.92</v>
      </c>
      <c r="E3740" s="11">
        <v>163.59</v>
      </c>
      <c r="F3740" s="12">
        <v>495547</v>
      </c>
    </row>
    <row r="3741" spans="2:6">
      <c r="B3741" s="21">
        <v>42929</v>
      </c>
      <c r="C3741" s="122" t="s">
        <v>62</v>
      </c>
      <c r="D3741" s="116">
        <v>133.55000000000001</v>
      </c>
      <c r="E3741" s="11">
        <v>132.72999999999999</v>
      </c>
      <c r="F3741" s="12">
        <v>516568</v>
      </c>
    </row>
    <row r="3742" spans="2:6">
      <c r="B3742" s="21">
        <v>42929</v>
      </c>
      <c r="C3742" s="122" t="s">
        <v>63</v>
      </c>
      <c r="D3742" s="116">
        <v>173.67</v>
      </c>
      <c r="E3742" s="11">
        <v>173</v>
      </c>
      <c r="F3742" s="12">
        <v>845670</v>
      </c>
    </row>
    <row r="3743" spans="2:6">
      <c r="B3743" s="21">
        <v>42929</v>
      </c>
      <c r="C3743" s="122" t="s">
        <v>64</v>
      </c>
      <c r="D3743" s="116">
        <v>133.32</v>
      </c>
      <c r="E3743" s="11">
        <v>133.41999999999999</v>
      </c>
      <c r="F3743" s="12">
        <v>725810</v>
      </c>
    </row>
    <row r="3744" spans="2:6">
      <c r="B3744" s="21">
        <v>42929</v>
      </c>
      <c r="C3744" s="122" t="s">
        <v>65</v>
      </c>
      <c r="D3744" s="116">
        <v>44.4</v>
      </c>
      <c r="E3744" s="11">
        <v>44.5</v>
      </c>
      <c r="F3744" s="12">
        <v>1495033</v>
      </c>
    </row>
    <row r="3745" spans="2:6">
      <c r="B3745" s="21">
        <v>42929</v>
      </c>
      <c r="C3745" s="122" t="s">
        <v>66</v>
      </c>
      <c r="D3745" s="116">
        <v>34.33</v>
      </c>
      <c r="E3745" s="11">
        <v>34.24</v>
      </c>
      <c r="F3745" s="12">
        <v>15046199</v>
      </c>
    </row>
    <row r="3746" spans="2:6">
      <c r="B3746" s="21">
        <v>42929</v>
      </c>
      <c r="C3746" s="122" t="s">
        <v>67</v>
      </c>
      <c r="D3746" s="116">
        <v>133.44999999999999</v>
      </c>
      <c r="E3746" s="11">
        <v>132.4</v>
      </c>
      <c r="F3746" s="12">
        <v>1597005</v>
      </c>
    </row>
    <row r="3747" spans="2:6">
      <c r="B3747" s="21">
        <v>42929</v>
      </c>
      <c r="C3747" s="122" t="s">
        <v>68</v>
      </c>
      <c r="D3747" s="116">
        <v>57.8</v>
      </c>
      <c r="E3747" s="11">
        <v>58.15</v>
      </c>
      <c r="F3747" s="12">
        <v>3013661</v>
      </c>
    </row>
    <row r="3748" spans="2:6">
      <c r="B3748" s="21">
        <v>42929</v>
      </c>
      <c r="C3748" s="122" t="s">
        <v>69</v>
      </c>
      <c r="D3748" s="116">
        <v>24.51</v>
      </c>
      <c r="E3748" s="11">
        <v>24.57</v>
      </c>
      <c r="F3748" s="12">
        <v>2178433</v>
      </c>
    </row>
    <row r="3749" spans="2:6">
      <c r="B3749" s="21">
        <v>42929</v>
      </c>
      <c r="C3749" s="122" t="s">
        <v>70</v>
      </c>
      <c r="D3749" s="116">
        <v>93.54</v>
      </c>
      <c r="E3749" s="11">
        <v>92.85</v>
      </c>
      <c r="F3749" s="12">
        <v>1199641</v>
      </c>
    </row>
    <row r="3750" spans="2:6">
      <c r="B3750" s="21">
        <v>42929</v>
      </c>
      <c r="C3750" s="122" t="s">
        <v>71</v>
      </c>
      <c r="D3750" s="116">
        <v>33.97</v>
      </c>
      <c r="E3750" s="11">
        <v>33.94</v>
      </c>
      <c r="F3750" s="12">
        <v>965297</v>
      </c>
    </row>
    <row r="3751" spans="2:6">
      <c r="B3751" s="21">
        <v>42929</v>
      </c>
      <c r="C3751" s="122" t="s">
        <v>72</v>
      </c>
      <c r="D3751" s="116">
        <v>317.19</v>
      </c>
      <c r="E3751" s="11">
        <v>312.84667999999999</v>
      </c>
      <c r="F3751" s="12">
        <v>932759.98100000003</v>
      </c>
    </row>
    <row r="3752" spans="2:6">
      <c r="B3752" s="21">
        <v>42929</v>
      </c>
      <c r="C3752" s="122" t="s">
        <v>73</v>
      </c>
      <c r="D3752" s="116">
        <v>127</v>
      </c>
      <c r="E3752" s="11">
        <v>126.16</v>
      </c>
      <c r="F3752" s="12">
        <v>332943</v>
      </c>
    </row>
    <row r="3753" spans="2:6">
      <c r="B3753" s="21">
        <v>42929</v>
      </c>
      <c r="C3753" s="122" t="s">
        <v>285</v>
      </c>
      <c r="D3753" s="116">
        <v>146.1</v>
      </c>
      <c r="E3753" s="11">
        <v>144.69999999999999</v>
      </c>
      <c r="F3753" s="12">
        <v>1158039</v>
      </c>
    </row>
    <row r="3754" spans="2:6">
      <c r="B3754" s="21">
        <v>42929</v>
      </c>
      <c r="C3754" s="122" t="s">
        <v>286</v>
      </c>
      <c r="D3754" s="116">
        <v>36.1</v>
      </c>
      <c r="E3754" s="11">
        <v>35.9</v>
      </c>
      <c r="F3754" s="12">
        <v>3907771</v>
      </c>
    </row>
    <row r="3755" spans="2:6">
      <c r="B3755" s="21">
        <v>42929</v>
      </c>
      <c r="C3755" s="122" t="s">
        <v>287</v>
      </c>
      <c r="D3755" s="116">
        <v>92.09</v>
      </c>
      <c r="E3755" s="11">
        <v>91.26</v>
      </c>
      <c r="F3755" s="12">
        <v>1146066</v>
      </c>
    </row>
    <row r="3756" spans="2:6">
      <c r="B3756" s="21">
        <v>42929</v>
      </c>
      <c r="C3756" s="122" t="s">
        <v>288</v>
      </c>
      <c r="D3756" s="116">
        <v>43.3</v>
      </c>
      <c r="E3756" s="11">
        <v>43.55</v>
      </c>
      <c r="F3756" s="12">
        <v>3331507</v>
      </c>
    </row>
    <row r="3757" spans="2:6">
      <c r="B3757" s="21">
        <v>42929</v>
      </c>
      <c r="C3757" s="122" t="s">
        <v>289</v>
      </c>
      <c r="D3757" s="116">
        <v>54.72</v>
      </c>
      <c r="E3757" s="11">
        <v>54.24</v>
      </c>
      <c r="F3757" s="12">
        <v>715860</v>
      </c>
    </row>
    <row r="3758" spans="2:6">
      <c r="B3758" s="21">
        <v>42929</v>
      </c>
      <c r="C3758" s="122" t="s">
        <v>290</v>
      </c>
      <c r="D3758" s="116">
        <v>132.1</v>
      </c>
      <c r="E3758" s="11">
        <v>131.86000000000001</v>
      </c>
      <c r="F3758" s="12">
        <v>4424422</v>
      </c>
    </row>
    <row r="3759" spans="2:6">
      <c r="B3759" s="21">
        <v>42929</v>
      </c>
      <c r="C3759" s="122" t="s">
        <v>291</v>
      </c>
      <c r="D3759" s="116">
        <v>29.24</v>
      </c>
      <c r="E3759" s="11">
        <v>29.09</v>
      </c>
      <c r="F3759" s="12">
        <v>2771070</v>
      </c>
    </row>
    <row r="3760" spans="2:6">
      <c r="B3760" s="21">
        <v>42929</v>
      </c>
      <c r="C3760" s="122" t="s">
        <v>292</v>
      </c>
      <c r="D3760" s="116">
        <v>92.69</v>
      </c>
      <c r="E3760" s="11">
        <v>93.1</v>
      </c>
      <c r="F3760" s="12">
        <v>12820084</v>
      </c>
    </row>
    <row r="3761" spans="2:6">
      <c r="B3761" s="21">
        <v>42929</v>
      </c>
      <c r="C3761" s="122" t="s">
        <v>293</v>
      </c>
      <c r="D3761" s="116">
        <v>46.9</v>
      </c>
      <c r="E3761" s="11">
        <v>47.33</v>
      </c>
      <c r="F3761" s="12">
        <v>2511531</v>
      </c>
    </row>
    <row r="3762" spans="2:6">
      <c r="B3762" s="21">
        <v>42929</v>
      </c>
      <c r="C3762" s="122" t="s">
        <v>294</v>
      </c>
      <c r="D3762" s="116">
        <v>65.760000000000005</v>
      </c>
      <c r="E3762" s="11">
        <v>66.02</v>
      </c>
      <c r="F3762" s="12">
        <v>2022137</v>
      </c>
    </row>
    <row r="3763" spans="2:6">
      <c r="B3763" s="21">
        <v>42929</v>
      </c>
      <c r="C3763" s="122" t="s">
        <v>295</v>
      </c>
      <c r="D3763" s="116">
        <v>19.2</v>
      </c>
      <c r="E3763" s="11">
        <v>19.37</v>
      </c>
      <c r="F3763" s="12">
        <v>6481284</v>
      </c>
    </row>
    <row r="3764" spans="2:6">
      <c r="B3764" s="21">
        <v>42929</v>
      </c>
      <c r="C3764" s="122" t="s">
        <v>296</v>
      </c>
      <c r="D3764" s="116">
        <v>84.74</v>
      </c>
      <c r="E3764" s="11">
        <v>84.85</v>
      </c>
      <c r="F3764" s="12">
        <v>2626496</v>
      </c>
    </row>
    <row r="3765" spans="2:6">
      <c r="B3765" s="21">
        <v>42929</v>
      </c>
      <c r="C3765" s="122" t="s">
        <v>297</v>
      </c>
      <c r="D3765" s="116">
        <v>18.440000000000001</v>
      </c>
      <c r="E3765" s="11">
        <v>18.73</v>
      </c>
      <c r="F3765" s="12">
        <v>4271603</v>
      </c>
    </row>
    <row r="3766" spans="2:6">
      <c r="B3766" s="21">
        <v>42929</v>
      </c>
      <c r="C3766" s="122" t="s">
        <v>298</v>
      </c>
      <c r="D3766" s="116">
        <v>98</v>
      </c>
      <c r="E3766" s="11">
        <v>97.6</v>
      </c>
      <c r="F3766" s="12">
        <v>827433</v>
      </c>
    </row>
    <row r="3767" spans="2:6">
      <c r="B3767" s="21">
        <v>42929</v>
      </c>
      <c r="C3767" s="122" t="s">
        <v>299</v>
      </c>
      <c r="D3767" s="116">
        <v>124.62</v>
      </c>
      <c r="E3767" s="11">
        <v>123.9</v>
      </c>
      <c r="F3767" s="12">
        <v>1793593</v>
      </c>
    </row>
    <row r="3768" spans="2:6">
      <c r="B3768" s="21">
        <v>42929</v>
      </c>
      <c r="C3768" s="122" t="s">
        <v>300</v>
      </c>
      <c r="D3768" s="116">
        <v>19.41</v>
      </c>
      <c r="E3768" s="11">
        <v>19.329999999999998</v>
      </c>
      <c r="F3768" s="12">
        <v>5927434</v>
      </c>
    </row>
    <row r="3769" spans="2:6">
      <c r="B3769" s="21">
        <v>42929</v>
      </c>
      <c r="C3769" s="122" t="s">
        <v>301</v>
      </c>
      <c r="D3769" s="116">
        <v>64.430000000000007</v>
      </c>
      <c r="E3769" s="11">
        <v>65.03</v>
      </c>
      <c r="F3769" s="12">
        <v>1660095</v>
      </c>
    </row>
    <row r="3770" spans="2:6">
      <c r="B3770" s="21">
        <v>42929</v>
      </c>
      <c r="C3770" s="122" t="s">
        <v>302</v>
      </c>
      <c r="D3770" s="116">
        <v>44.49</v>
      </c>
      <c r="E3770" s="11">
        <v>44.43</v>
      </c>
      <c r="F3770" s="12">
        <v>6371855</v>
      </c>
    </row>
    <row r="3771" spans="2:6">
      <c r="B3771" s="21">
        <v>42929</v>
      </c>
      <c r="C3771" s="122" t="s">
        <v>303</v>
      </c>
      <c r="D3771" s="116">
        <v>33.43</v>
      </c>
      <c r="E3771" s="11">
        <v>33.46</v>
      </c>
      <c r="F3771" s="12">
        <v>1578368</v>
      </c>
    </row>
    <row r="3772" spans="2:6">
      <c r="B3772" s="21">
        <v>42929</v>
      </c>
      <c r="C3772" s="122" t="s">
        <v>304</v>
      </c>
      <c r="D3772" s="116">
        <v>22.99</v>
      </c>
      <c r="E3772" s="11">
        <v>22.92</v>
      </c>
      <c r="F3772" s="12">
        <v>9081376</v>
      </c>
    </row>
    <row r="3773" spans="2:6">
      <c r="B3773" s="21">
        <v>42929</v>
      </c>
      <c r="C3773" s="122" t="s">
        <v>305</v>
      </c>
      <c r="D3773" s="116">
        <v>37.549999999999997</v>
      </c>
      <c r="E3773" s="11">
        <v>38.93</v>
      </c>
      <c r="F3773" s="12">
        <v>4725189</v>
      </c>
    </row>
    <row r="3774" spans="2:6">
      <c r="B3774" s="21">
        <v>42929</v>
      </c>
      <c r="C3774" s="122" t="s">
        <v>306</v>
      </c>
      <c r="D3774" s="116">
        <v>105.36</v>
      </c>
      <c r="E3774" s="11">
        <v>105.08</v>
      </c>
      <c r="F3774" s="12">
        <v>582933</v>
      </c>
    </row>
    <row r="3775" spans="2:6">
      <c r="B3775" s="21">
        <v>42929</v>
      </c>
      <c r="C3775" s="122" t="s">
        <v>307</v>
      </c>
      <c r="D3775" s="116">
        <v>46.69</v>
      </c>
      <c r="E3775" s="11">
        <v>46.93</v>
      </c>
      <c r="F3775" s="12">
        <v>507119</v>
      </c>
    </row>
    <row r="3776" spans="2:6">
      <c r="B3776" s="21">
        <v>42929</v>
      </c>
      <c r="C3776" s="122" t="s">
        <v>308</v>
      </c>
      <c r="D3776" s="116">
        <v>44.49</v>
      </c>
      <c r="E3776" s="11">
        <v>45.38</v>
      </c>
      <c r="F3776" s="12">
        <v>4297367</v>
      </c>
    </row>
    <row r="3777" spans="2:6">
      <c r="B3777" s="21">
        <v>42929</v>
      </c>
      <c r="C3777" s="122" t="s">
        <v>309</v>
      </c>
      <c r="D3777" s="116">
        <v>53.1</v>
      </c>
      <c r="E3777" s="11">
        <v>53.16</v>
      </c>
      <c r="F3777" s="12">
        <v>799963</v>
      </c>
    </row>
    <row r="3778" spans="2:6">
      <c r="B3778" s="21">
        <v>42929</v>
      </c>
      <c r="C3778" s="122" t="s">
        <v>310</v>
      </c>
      <c r="D3778" s="116">
        <v>53.54</v>
      </c>
      <c r="E3778" s="11">
        <v>53.8</v>
      </c>
      <c r="F3778" s="12">
        <v>1179119</v>
      </c>
    </row>
    <row r="3779" spans="2:6">
      <c r="B3779" s="21">
        <v>42929</v>
      </c>
      <c r="C3779" s="122" t="s">
        <v>311</v>
      </c>
      <c r="D3779" s="116">
        <v>152.56</v>
      </c>
      <c r="E3779" s="11">
        <v>152.41999999999999</v>
      </c>
      <c r="F3779" s="12">
        <v>316134</v>
      </c>
    </row>
    <row r="3780" spans="2:6">
      <c r="B3780" s="21">
        <v>42929</v>
      </c>
      <c r="C3780" s="122" t="s">
        <v>312</v>
      </c>
      <c r="D3780" s="116">
        <v>32.17</v>
      </c>
      <c r="E3780" s="11">
        <v>32.33</v>
      </c>
      <c r="F3780" s="12">
        <v>1754035</v>
      </c>
    </row>
    <row r="3781" spans="2:6">
      <c r="B3781" s="21">
        <v>42929</v>
      </c>
      <c r="C3781" s="122" t="s">
        <v>313</v>
      </c>
      <c r="D3781" s="116">
        <v>169.71</v>
      </c>
      <c r="E3781" s="11">
        <v>168.99</v>
      </c>
      <c r="F3781" s="12">
        <v>336044</v>
      </c>
    </row>
    <row r="3782" spans="2:6">
      <c r="B3782" s="21">
        <v>42929</v>
      </c>
      <c r="C3782" s="122" t="s">
        <v>314</v>
      </c>
      <c r="D3782" s="116">
        <v>83.56</v>
      </c>
      <c r="E3782" s="11">
        <v>84.02</v>
      </c>
      <c r="F3782" s="12">
        <v>2944146</v>
      </c>
    </row>
    <row r="3783" spans="2:6">
      <c r="B3783" s="21">
        <v>42929</v>
      </c>
      <c r="C3783" s="122" t="s">
        <v>315</v>
      </c>
      <c r="D3783" s="116">
        <v>287.12</v>
      </c>
      <c r="E3783" s="11">
        <v>286.76</v>
      </c>
      <c r="F3783" s="12">
        <v>705408</v>
      </c>
    </row>
    <row r="3784" spans="2:6">
      <c r="B3784" s="21">
        <v>42929</v>
      </c>
      <c r="C3784" s="122" t="s">
        <v>316</v>
      </c>
      <c r="D3784" s="116">
        <v>70.739999999999995</v>
      </c>
      <c r="E3784" s="11">
        <v>71.78</v>
      </c>
      <c r="F3784" s="12">
        <v>1158242</v>
      </c>
    </row>
    <row r="3785" spans="2:6">
      <c r="B3785" s="21">
        <v>42929</v>
      </c>
      <c r="C3785" s="122" t="s">
        <v>317</v>
      </c>
      <c r="D3785" s="116">
        <v>39.880000000000003</v>
      </c>
      <c r="E3785" s="11">
        <v>39.729999999999997</v>
      </c>
      <c r="F3785" s="12">
        <v>1385053</v>
      </c>
    </row>
    <row r="3786" spans="2:6">
      <c r="B3786" s="21">
        <v>42929</v>
      </c>
      <c r="C3786" s="122" t="s">
        <v>318</v>
      </c>
      <c r="D3786" s="116">
        <v>76.510000000000005</v>
      </c>
      <c r="E3786" s="11">
        <v>76.52</v>
      </c>
      <c r="F3786" s="12">
        <v>4648190</v>
      </c>
    </row>
    <row r="3787" spans="2:6">
      <c r="B3787" s="21">
        <v>42929</v>
      </c>
      <c r="C3787" s="122" t="s">
        <v>319</v>
      </c>
      <c r="D3787" s="116">
        <v>155.05000000000001</v>
      </c>
      <c r="E3787" s="11">
        <v>154.94</v>
      </c>
      <c r="F3787" s="12">
        <v>1461096</v>
      </c>
    </row>
    <row r="3788" spans="2:6">
      <c r="B3788" s="21">
        <v>42929</v>
      </c>
      <c r="C3788" s="122" t="s">
        <v>320</v>
      </c>
      <c r="D3788" s="116">
        <v>26.57</v>
      </c>
      <c r="E3788" s="11">
        <v>26.71</v>
      </c>
      <c r="F3788" s="12">
        <v>1130652</v>
      </c>
    </row>
    <row r="3789" spans="2:6">
      <c r="B3789" s="21">
        <v>42929</v>
      </c>
      <c r="C3789" s="122" t="s">
        <v>321</v>
      </c>
      <c r="D3789" s="116">
        <v>62</v>
      </c>
      <c r="E3789" s="11">
        <v>62.02</v>
      </c>
      <c r="F3789" s="12">
        <v>4932868</v>
      </c>
    </row>
    <row r="3790" spans="2:6">
      <c r="B3790" s="21">
        <v>42929</v>
      </c>
      <c r="C3790" s="122" t="s">
        <v>322</v>
      </c>
      <c r="D3790" s="116">
        <v>57.46</v>
      </c>
      <c r="E3790" s="11">
        <v>57.77</v>
      </c>
      <c r="F3790" s="12">
        <v>1997213</v>
      </c>
    </row>
    <row r="3791" spans="2:6">
      <c r="B3791" s="21">
        <v>42929</v>
      </c>
      <c r="C3791" s="122" t="s">
        <v>323</v>
      </c>
      <c r="D3791" s="116">
        <v>85.75</v>
      </c>
      <c r="E3791" s="11">
        <v>85.48</v>
      </c>
      <c r="F3791" s="12">
        <v>1890202</v>
      </c>
    </row>
    <row r="3792" spans="2:6">
      <c r="B3792" s="21">
        <v>42929</v>
      </c>
      <c r="C3792" s="122" t="s">
        <v>324</v>
      </c>
      <c r="D3792" s="116">
        <v>21.58</v>
      </c>
      <c r="E3792" s="11">
        <v>22.1</v>
      </c>
      <c r="F3792" s="12">
        <v>14105889</v>
      </c>
    </row>
    <row r="3793" spans="2:6">
      <c r="B3793" s="21">
        <v>42929</v>
      </c>
      <c r="C3793" s="122" t="s">
        <v>325</v>
      </c>
      <c r="D3793" s="116">
        <v>125.62</v>
      </c>
      <c r="E3793" s="11">
        <v>125.47</v>
      </c>
      <c r="F3793" s="12">
        <v>3330947</v>
      </c>
    </row>
    <row r="3794" spans="2:6">
      <c r="B3794" s="21">
        <v>42929</v>
      </c>
      <c r="C3794" s="122" t="s">
        <v>326</v>
      </c>
      <c r="D3794" s="116">
        <v>99.96</v>
      </c>
      <c r="E3794" s="11">
        <v>99.74</v>
      </c>
      <c r="F3794" s="12">
        <v>570766</v>
      </c>
    </row>
    <row r="3795" spans="2:6">
      <c r="B3795" s="21">
        <v>42929</v>
      </c>
      <c r="C3795" s="122" t="s">
        <v>327</v>
      </c>
      <c r="D3795" s="116">
        <v>57.07</v>
      </c>
      <c r="E3795" s="11">
        <v>57.59</v>
      </c>
      <c r="F3795" s="12">
        <v>986735</v>
      </c>
    </row>
    <row r="3796" spans="2:6">
      <c r="B3796" s="21">
        <v>42929</v>
      </c>
      <c r="C3796" s="122" t="s">
        <v>328</v>
      </c>
      <c r="D3796" s="116">
        <v>101</v>
      </c>
      <c r="E3796" s="11">
        <v>100.7</v>
      </c>
      <c r="F3796" s="12">
        <v>1396413</v>
      </c>
    </row>
    <row r="3797" spans="2:6">
      <c r="B3797" s="21">
        <v>42929</v>
      </c>
      <c r="C3797" s="122" t="s">
        <v>329</v>
      </c>
      <c r="D3797" s="116">
        <v>38.590000000000003</v>
      </c>
      <c r="E3797" s="11">
        <v>38.840000000000003</v>
      </c>
      <c r="F3797" s="12">
        <v>1388428</v>
      </c>
    </row>
    <row r="3798" spans="2:6">
      <c r="B3798" s="21">
        <v>42929</v>
      </c>
      <c r="C3798" s="122" t="s">
        <v>330</v>
      </c>
      <c r="D3798" s="116">
        <v>20.82</v>
      </c>
      <c r="E3798" s="11">
        <v>20.73</v>
      </c>
      <c r="F3798" s="12">
        <v>8013536</v>
      </c>
    </row>
    <row r="3799" spans="2:6">
      <c r="B3799" s="21">
        <v>42929</v>
      </c>
      <c r="C3799" s="122" t="s">
        <v>331</v>
      </c>
      <c r="D3799" s="116">
        <v>156.49</v>
      </c>
      <c r="E3799" s="11">
        <v>155.04</v>
      </c>
      <c r="F3799" s="12">
        <v>3169726</v>
      </c>
    </row>
    <row r="3800" spans="2:6">
      <c r="B3800" s="21">
        <v>42929</v>
      </c>
      <c r="C3800" s="122" t="s">
        <v>332</v>
      </c>
      <c r="D3800" s="116">
        <v>80.38</v>
      </c>
      <c r="E3800" s="11">
        <v>79.489999999999995</v>
      </c>
      <c r="F3800" s="12">
        <v>2239016</v>
      </c>
    </row>
    <row r="3801" spans="2:6">
      <c r="B3801" s="21">
        <v>42929</v>
      </c>
      <c r="C3801" s="122" t="s">
        <v>333</v>
      </c>
      <c r="D3801" s="116">
        <v>166.68</v>
      </c>
      <c r="E3801" s="11">
        <v>166.33</v>
      </c>
      <c r="F3801" s="12">
        <v>721291</v>
      </c>
    </row>
    <row r="3802" spans="2:6">
      <c r="B3802" s="21">
        <v>42929</v>
      </c>
      <c r="C3802" s="122" t="s">
        <v>334</v>
      </c>
      <c r="D3802" s="116">
        <v>124.51</v>
      </c>
      <c r="E3802" s="11">
        <v>124.68</v>
      </c>
      <c r="F3802" s="12">
        <v>820492</v>
      </c>
    </row>
    <row r="3803" spans="2:6">
      <c r="B3803" s="21">
        <v>42929</v>
      </c>
      <c r="C3803" s="122" t="s">
        <v>335</v>
      </c>
      <c r="D3803" s="116">
        <v>43.18</v>
      </c>
      <c r="E3803" s="11">
        <v>43.29</v>
      </c>
      <c r="F3803" s="12">
        <v>4927600</v>
      </c>
    </row>
    <row r="3804" spans="2:6">
      <c r="B3804" s="21">
        <v>42929</v>
      </c>
      <c r="C3804" s="122" t="s">
        <v>336</v>
      </c>
      <c r="D3804" s="116">
        <v>87.93</v>
      </c>
      <c r="E3804" s="11">
        <v>87.81</v>
      </c>
      <c r="F3804" s="12">
        <v>2306315</v>
      </c>
    </row>
    <row r="3805" spans="2:6">
      <c r="B3805" s="21">
        <v>42929</v>
      </c>
      <c r="C3805" s="122" t="s">
        <v>337</v>
      </c>
      <c r="D3805" s="116">
        <v>55.53</v>
      </c>
      <c r="E3805" s="11">
        <v>49.645736999999997</v>
      </c>
      <c r="F3805" s="12">
        <v>3417295</v>
      </c>
    </row>
    <row r="3806" spans="2:6">
      <c r="B3806" s="21">
        <v>42929</v>
      </c>
      <c r="C3806" s="122" t="s">
        <v>338</v>
      </c>
      <c r="D3806" s="116">
        <v>31.85</v>
      </c>
      <c r="E3806" s="11">
        <v>31.93</v>
      </c>
      <c r="F3806" s="12">
        <v>4893806</v>
      </c>
    </row>
    <row r="3807" spans="2:6">
      <c r="B3807" s="21">
        <v>42929</v>
      </c>
      <c r="C3807" s="122" t="s">
        <v>339</v>
      </c>
      <c r="D3807" s="116">
        <v>247.79</v>
      </c>
      <c r="E3807" s="11">
        <v>248.02</v>
      </c>
      <c r="F3807" s="12">
        <v>245814</v>
      </c>
    </row>
    <row r="3808" spans="2:6">
      <c r="B3808" s="21">
        <v>42929</v>
      </c>
      <c r="C3808" s="122" t="s">
        <v>340</v>
      </c>
      <c r="D3808" s="116">
        <v>97.38</v>
      </c>
      <c r="E3808" s="11">
        <v>96.94</v>
      </c>
      <c r="F3808" s="12">
        <v>1021751</v>
      </c>
    </row>
    <row r="3809" spans="2:6">
      <c r="B3809" s="21">
        <v>42929</v>
      </c>
      <c r="C3809" s="122" t="s">
        <v>341</v>
      </c>
      <c r="D3809" s="116">
        <v>78.349999999999994</v>
      </c>
      <c r="E3809" s="11">
        <v>78.75</v>
      </c>
      <c r="F3809" s="12">
        <v>567536</v>
      </c>
    </row>
    <row r="3810" spans="2:6">
      <c r="B3810" s="21">
        <v>42929</v>
      </c>
      <c r="C3810" s="122" t="s">
        <v>342</v>
      </c>
      <c r="D3810" s="116">
        <v>225.78</v>
      </c>
      <c r="E3810" s="11">
        <v>224.34</v>
      </c>
      <c r="F3810" s="12">
        <v>534183</v>
      </c>
    </row>
    <row r="3811" spans="2:6">
      <c r="B3811" s="21">
        <v>42929</v>
      </c>
      <c r="C3811" s="122" t="s">
        <v>343</v>
      </c>
      <c r="D3811" s="116">
        <v>78.19</v>
      </c>
      <c r="E3811" s="11">
        <v>78.739999999999995</v>
      </c>
      <c r="F3811" s="12">
        <v>1342254</v>
      </c>
    </row>
    <row r="3812" spans="2:6">
      <c r="B3812" s="21">
        <v>42929</v>
      </c>
      <c r="C3812" s="122" t="s">
        <v>344</v>
      </c>
      <c r="D3812" s="116">
        <v>211.2</v>
      </c>
      <c r="E3812" s="11">
        <v>211.09</v>
      </c>
      <c r="F3812" s="12">
        <v>1138838</v>
      </c>
    </row>
    <row r="3813" spans="2:6">
      <c r="B3813" s="21">
        <v>42929</v>
      </c>
      <c r="C3813" s="122" t="s">
        <v>345</v>
      </c>
      <c r="D3813" s="116">
        <v>50.53</v>
      </c>
      <c r="E3813" s="11">
        <v>50.81</v>
      </c>
      <c r="F3813" s="12">
        <v>1707607</v>
      </c>
    </row>
    <row r="3814" spans="2:6">
      <c r="B3814" s="21">
        <v>42929</v>
      </c>
      <c r="C3814" s="122" t="s">
        <v>346</v>
      </c>
      <c r="D3814" s="116">
        <v>73.86</v>
      </c>
      <c r="E3814" s="11">
        <v>73.48</v>
      </c>
      <c r="F3814" s="12">
        <v>4004905</v>
      </c>
    </row>
    <row r="3815" spans="2:6">
      <c r="B3815" s="21">
        <v>42929</v>
      </c>
      <c r="C3815" s="122" t="s">
        <v>347</v>
      </c>
      <c r="D3815" s="116">
        <v>116.8</v>
      </c>
      <c r="E3815" s="11">
        <v>116.48</v>
      </c>
      <c r="F3815" s="12">
        <v>2789715</v>
      </c>
    </row>
    <row r="3816" spans="2:6">
      <c r="B3816" s="21">
        <v>42929</v>
      </c>
      <c r="C3816" s="122" t="s">
        <v>348</v>
      </c>
      <c r="D3816" s="116">
        <v>23.53</v>
      </c>
      <c r="E3816" s="11">
        <v>23.85</v>
      </c>
      <c r="F3816" s="12">
        <v>3152624</v>
      </c>
    </row>
    <row r="3817" spans="2:6">
      <c r="B3817" s="21">
        <v>42929</v>
      </c>
      <c r="C3817" s="122" t="s">
        <v>349</v>
      </c>
      <c r="D3817" s="116">
        <v>53.68</v>
      </c>
      <c r="E3817" s="11">
        <v>53.84</v>
      </c>
      <c r="F3817" s="12">
        <v>2613960</v>
      </c>
    </row>
    <row r="3818" spans="2:6">
      <c r="B3818" s="21">
        <v>42929</v>
      </c>
      <c r="C3818" s="122" t="s">
        <v>350</v>
      </c>
      <c r="D3818" s="116">
        <v>62.79</v>
      </c>
      <c r="E3818" s="11">
        <v>62.89</v>
      </c>
      <c r="F3818" s="12">
        <v>6799150</v>
      </c>
    </row>
    <row r="3819" spans="2:6">
      <c r="B3819" s="21">
        <v>42929</v>
      </c>
      <c r="C3819" s="122" t="s">
        <v>351</v>
      </c>
      <c r="D3819" s="116">
        <v>11.43</v>
      </c>
      <c r="E3819" s="11">
        <v>11.45</v>
      </c>
      <c r="F3819" s="12">
        <v>18171571</v>
      </c>
    </row>
    <row r="3820" spans="2:6">
      <c r="B3820" s="21">
        <v>42929</v>
      </c>
      <c r="C3820" s="122" t="s">
        <v>352</v>
      </c>
      <c r="D3820" s="116">
        <v>45.17</v>
      </c>
      <c r="E3820" s="11">
        <v>45.52</v>
      </c>
      <c r="F3820" s="12">
        <v>6204171</v>
      </c>
    </row>
    <row r="3821" spans="2:6">
      <c r="B3821" s="21">
        <v>42929</v>
      </c>
      <c r="C3821" s="122" t="s">
        <v>353</v>
      </c>
      <c r="D3821" s="116">
        <v>71.5</v>
      </c>
      <c r="E3821" s="11">
        <v>71.77</v>
      </c>
      <c r="F3821" s="12">
        <v>20269816</v>
      </c>
    </row>
    <row r="3822" spans="2:6">
      <c r="B3822" s="21">
        <v>42929</v>
      </c>
      <c r="C3822" s="122" t="s">
        <v>354</v>
      </c>
      <c r="D3822" s="116">
        <v>88.58</v>
      </c>
      <c r="E3822" s="11">
        <v>88.33</v>
      </c>
      <c r="F3822" s="12">
        <v>683597</v>
      </c>
    </row>
    <row r="3823" spans="2:6">
      <c r="B3823" s="21">
        <v>42929</v>
      </c>
      <c r="C3823" s="122" t="s">
        <v>355</v>
      </c>
      <c r="D3823" s="116">
        <v>165.58</v>
      </c>
      <c r="E3823" s="11">
        <v>166.54</v>
      </c>
      <c r="F3823" s="12">
        <v>443441</v>
      </c>
    </row>
    <row r="3824" spans="2:6">
      <c r="B3824" s="21">
        <v>42929</v>
      </c>
      <c r="C3824" s="122" t="s">
        <v>356</v>
      </c>
      <c r="D3824" s="116">
        <v>606.22</v>
      </c>
      <c r="E3824" s="11">
        <v>603.01</v>
      </c>
      <c r="F3824" s="12">
        <v>217005</v>
      </c>
    </row>
    <row r="3825" spans="2:6">
      <c r="B3825" s="21">
        <v>42929</v>
      </c>
      <c r="C3825" s="122" t="s">
        <v>357</v>
      </c>
      <c r="D3825" s="116">
        <v>31.55</v>
      </c>
      <c r="E3825" s="11">
        <v>31.13</v>
      </c>
      <c r="F3825" s="12">
        <v>23772962</v>
      </c>
    </row>
    <row r="3826" spans="2:6">
      <c r="B3826" s="21">
        <v>42929</v>
      </c>
      <c r="C3826" s="122" t="s">
        <v>358</v>
      </c>
      <c r="D3826" s="116">
        <v>38.950000000000003</v>
      </c>
      <c r="E3826" s="11">
        <v>39.049999999999997</v>
      </c>
      <c r="F3826" s="12">
        <v>4804783</v>
      </c>
    </row>
    <row r="3827" spans="2:6">
      <c r="B3827" s="21">
        <v>42929</v>
      </c>
      <c r="C3827" s="122" t="s">
        <v>359</v>
      </c>
      <c r="D3827" s="116">
        <v>16.600000000000001</v>
      </c>
      <c r="E3827" s="11">
        <v>16.63</v>
      </c>
      <c r="F3827" s="12">
        <v>1836068</v>
      </c>
    </row>
    <row r="3828" spans="2:6">
      <c r="B3828" s="21">
        <v>42929</v>
      </c>
      <c r="C3828" s="122" t="s">
        <v>360</v>
      </c>
      <c r="D3828" s="116">
        <v>27.82</v>
      </c>
      <c r="E3828" s="11">
        <v>28.2</v>
      </c>
      <c r="F3828" s="12">
        <v>3611056</v>
      </c>
    </row>
    <row r="3829" spans="2:6">
      <c r="B3829" s="21">
        <v>42929</v>
      </c>
      <c r="C3829" s="122" t="s">
        <v>361</v>
      </c>
      <c r="D3829" s="116">
        <v>71.5</v>
      </c>
      <c r="E3829" s="11">
        <v>71.540000000000006</v>
      </c>
      <c r="F3829" s="12">
        <v>640920</v>
      </c>
    </row>
    <row r="3830" spans="2:6">
      <c r="B3830" s="21">
        <v>42929</v>
      </c>
      <c r="C3830" s="122" t="s">
        <v>362</v>
      </c>
      <c r="D3830" s="116">
        <v>141.22</v>
      </c>
      <c r="E3830" s="11">
        <v>140.58000000000001</v>
      </c>
      <c r="F3830" s="12">
        <v>1389257</v>
      </c>
    </row>
    <row r="3831" spans="2:6">
      <c r="B3831" s="21">
        <v>42929</v>
      </c>
      <c r="C3831" s="122" t="s">
        <v>363</v>
      </c>
      <c r="D3831" s="116">
        <v>33.15</v>
      </c>
      <c r="E3831" s="11">
        <v>32.94</v>
      </c>
      <c r="F3831" s="12">
        <v>3917331</v>
      </c>
    </row>
    <row r="3832" spans="2:6">
      <c r="B3832" s="21">
        <v>42929</v>
      </c>
      <c r="C3832" s="122" t="s">
        <v>364</v>
      </c>
      <c r="D3832" s="116">
        <v>158.51</v>
      </c>
      <c r="E3832" s="11">
        <v>158.21</v>
      </c>
      <c r="F3832" s="12">
        <v>6700052</v>
      </c>
    </row>
    <row r="3833" spans="2:6">
      <c r="B3833" s="21">
        <v>42929</v>
      </c>
      <c r="C3833" s="122" t="s">
        <v>365</v>
      </c>
      <c r="D3833" s="116">
        <v>26.54</v>
      </c>
      <c r="E3833" s="11">
        <v>26.67</v>
      </c>
      <c r="F3833" s="12">
        <v>3073670</v>
      </c>
    </row>
    <row r="3834" spans="2:6">
      <c r="B3834" s="21">
        <v>42929</v>
      </c>
      <c r="C3834" s="122" t="s">
        <v>366</v>
      </c>
      <c r="D3834" s="116">
        <v>25.51</v>
      </c>
      <c r="E3834" s="11">
        <v>25.35</v>
      </c>
      <c r="F3834" s="12">
        <v>1231286</v>
      </c>
    </row>
    <row r="3835" spans="2:6">
      <c r="B3835" s="21">
        <v>42929</v>
      </c>
      <c r="C3835" s="122" t="s">
        <v>367</v>
      </c>
      <c r="D3835" s="116">
        <v>58.22</v>
      </c>
      <c r="E3835" s="11">
        <v>57.94</v>
      </c>
      <c r="F3835" s="12">
        <v>8108634</v>
      </c>
    </row>
    <row r="3836" spans="2:6">
      <c r="B3836" s="21">
        <v>42929</v>
      </c>
      <c r="C3836" s="122" t="s">
        <v>368</v>
      </c>
      <c r="D3836" s="116">
        <v>37.85</v>
      </c>
      <c r="E3836" s="11">
        <v>38.270000000000003</v>
      </c>
      <c r="F3836" s="12">
        <v>2253889</v>
      </c>
    </row>
    <row r="3837" spans="2:6">
      <c r="B3837" s="21">
        <v>42929</v>
      </c>
      <c r="C3837" s="122" t="s">
        <v>369</v>
      </c>
      <c r="D3837" s="116">
        <v>264.37</v>
      </c>
      <c r="E3837" s="11">
        <v>263.86</v>
      </c>
      <c r="F3837" s="12">
        <v>476561</v>
      </c>
    </row>
    <row r="3838" spans="2:6">
      <c r="B3838" s="21">
        <v>42929</v>
      </c>
      <c r="C3838" s="122" t="s">
        <v>370</v>
      </c>
      <c r="D3838" s="116">
        <v>33.07</v>
      </c>
      <c r="E3838" s="11">
        <v>33.42</v>
      </c>
      <c r="F3838" s="12">
        <v>2483214</v>
      </c>
    </row>
    <row r="3839" spans="2:6">
      <c r="B3839" s="21">
        <v>42929</v>
      </c>
      <c r="C3839" s="122" t="s">
        <v>371</v>
      </c>
      <c r="D3839" s="116">
        <v>21.53</v>
      </c>
      <c r="E3839" s="11">
        <v>22.2</v>
      </c>
      <c r="F3839" s="12">
        <v>36824839</v>
      </c>
    </row>
    <row r="3840" spans="2:6">
      <c r="B3840" s="21">
        <v>42929</v>
      </c>
      <c r="C3840" s="122" t="s">
        <v>372</v>
      </c>
      <c r="D3840" s="116">
        <v>123.33</v>
      </c>
      <c r="E3840" s="11">
        <v>122.59</v>
      </c>
      <c r="F3840" s="12">
        <v>809670</v>
      </c>
    </row>
    <row r="3841" spans="2:6">
      <c r="B3841" s="21">
        <v>42929</v>
      </c>
      <c r="C3841" s="122" t="s">
        <v>373</v>
      </c>
      <c r="D3841" s="116">
        <v>40.17</v>
      </c>
      <c r="E3841" s="11">
        <v>41.38</v>
      </c>
      <c r="F3841" s="12">
        <v>4018179</v>
      </c>
    </row>
    <row r="3842" spans="2:6">
      <c r="B3842" s="21">
        <v>42929</v>
      </c>
      <c r="C3842" s="122" t="s">
        <v>374</v>
      </c>
      <c r="D3842" s="116">
        <v>98.21</v>
      </c>
      <c r="E3842" s="11">
        <v>98.19</v>
      </c>
      <c r="F3842" s="12">
        <v>940108</v>
      </c>
    </row>
    <row r="3843" spans="2:6">
      <c r="B3843" s="21">
        <v>42929</v>
      </c>
      <c r="C3843" s="122" t="s">
        <v>375</v>
      </c>
      <c r="D3843" s="116">
        <v>59.21</v>
      </c>
      <c r="E3843" s="11">
        <v>60.5</v>
      </c>
      <c r="F3843" s="12">
        <v>3822773</v>
      </c>
    </row>
    <row r="3844" spans="2:6">
      <c r="B3844" s="21">
        <v>42929</v>
      </c>
      <c r="C3844" s="122" t="s">
        <v>376</v>
      </c>
      <c r="D3844" s="116">
        <v>163</v>
      </c>
      <c r="E3844" s="11">
        <v>160.63</v>
      </c>
      <c r="F3844" s="12">
        <v>34228333</v>
      </c>
    </row>
    <row r="3845" spans="2:6">
      <c r="B3845" s="21">
        <v>42929</v>
      </c>
      <c r="C3845" s="122" t="s">
        <v>377</v>
      </c>
      <c r="D3845" s="116">
        <v>53.08</v>
      </c>
      <c r="E3845" s="11">
        <v>53.45</v>
      </c>
      <c r="F3845" s="12">
        <v>2615153</v>
      </c>
    </row>
    <row r="3846" spans="2:6">
      <c r="B3846" s="21">
        <v>42929</v>
      </c>
      <c r="C3846" s="122" t="s">
        <v>378</v>
      </c>
      <c r="D3846" s="116">
        <v>13.6</v>
      </c>
      <c r="E3846" s="11">
        <v>13.7</v>
      </c>
      <c r="F3846" s="12">
        <v>249079</v>
      </c>
    </row>
    <row r="3847" spans="2:6">
      <c r="B3847" s="21">
        <v>42929</v>
      </c>
      <c r="C3847" s="122" t="s">
        <v>379</v>
      </c>
      <c r="D3847" s="116">
        <v>13.23</v>
      </c>
      <c r="E3847" s="11">
        <v>13.23</v>
      </c>
      <c r="F3847" s="12">
        <v>1252752</v>
      </c>
    </row>
    <row r="3848" spans="2:6">
      <c r="B3848" s="21">
        <v>42929</v>
      </c>
      <c r="C3848" s="122" t="s">
        <v>380</v>
      </c>
      <c r="D3848" s="116">
        <v>54.75</v>
      </c>
      <c r="E3848" s="11">
        <v>55.13</v>
      </c>
      <c r="F3848" s="12">
        <v>948533</v>
      </c>
    </row>
    <row r="3849" spans="2:6">
      <c r="B3849" s="21">
        <v>42929</v>
      </c>
      <c r="C3849" s="122" t="s">
        <v>381</v>
      </c>
      <c r="D3849" s="116">
        <v>52.19</v>
      </c>
      <c r="E3849" s="11">
        <v>52.46</v>
      </c>
      <c r="F3849" s="12">
        <v>2813174</v>
      </c>
    </row>
    <row r="3850" spans="2:6">
      <c r="B3850" s="21">
        <v>42929</v>
      </c>
      <c r="C3850" s="122" t="s">
        <v>382</v>
      </c>
      <c r="D3850" s="116">
        <v>80.38</v>
      </c>
      <c r="E3850" s="11">
        <v>80.87</v>
      </c>
      <c r="F3850" s="12">
        <v>1426259</v>
      </c>
    </row>
    <row r="3851" spans="2:6">
      <c r="B3851" s="21">
        <v>42929</v>
      </c>
      <c r="C3851" s="122" t="s">
        <v>383</v>
      </c>
      <c r="D3851" s="116">
        <v>50.55</v>
      </c>
      <c r="E3851" s="11">
        <v>50.35</v>
      </c>
      <c r="F3851" s="12">
        <v>11959949</v>
      </c>
    </row>
    <row r="3852" spans="2:6">
      <c r="B3852" s="21">
        <v>42929</v>
      </c>
      <c r="C3852" s="122" t="s">
        <v>384</v>
      </c>
      <c r="D3852" s="116">
        <v>177.81</v>
      </c>
      <c r="E3852" s="11">
        <v>184.63</v>
      </c>
      <c r="F3852" s="12">
        <v>2643362</v>
      </c>
    </row>
    <row r="3853" spans="2:6">
      <c r="B3853" s="21">
        <v>42929</v>
      </c>
      <c r="C3853" s="122" t="s">
        <v>385</v>
      </c>
      <c r="D3853" s="116">
        <v>59.05</v>
      </c>
      <c r="E3853" s="11">
        <v>59.5</v>
      </c>
      <c r="F3853" s="12">
        <v>3053760</v>
      </c>
    </row>
    <row r="3854" spans="2:6">
      <c r="B3854" s="21">
        <v>42929</v>
      </c>
      <c r="C3854" s="122" t="s">
        <v>386</v>
      </c>
      <c r="D3854" s="116">
        <v>57.38</v>
      </c>
      <c r="E3854" s="11">
        <v>57.2</v>
      </c>
      <c r="F3854" s="12">
        <v>1743276</v>
      </c>
    </row>
    <row r="3855" spans="2:6">
      <c r="B3855" s="21">
        <v>42929</v>
      </c>
      <c r="C3855" s="122" t="s">
        <v>387</v>
      </c>
      <c r="D3855" s="116">
        <v>17.8</v>
      </c>
      <c r="E3855" s="11">
        <v>17.809999999999999</v>
      </c>
      <c r="F3855" s="12">
        <v>2004283</v>
      </c>
    </row>
    <row r="3856" spans="2:6">
      <c r="B3856" s="21">
        <v>42929</v>
      </c>
      <c r="C3856" s="122" t="s">
        <v>388</v>
      </c>
      <c r="D3856" s="116">
        <v>68.64</v>
      </c>
      <c r="E3856" s="11">
        <v>68.260000000000005</v>
      </c>
      <c r="F3856" s="12">
        <v>1529927</v>
      </c>
    </row>
    <row r="3857" spans="2:6">
      <c r="B3857" s="21">
        <v>42929</v>
      </c>
      <c r="C3857" s="122" t="s">
        <v>389</v>
      </c>
      <c r="D3857" s="116">
        <v>65.33</v>
      </c>
      <c r="E3857" s="11">
        <v>66.2</v>
      </c>
      <c r="F3857" s="12">
        <v>5121475</v>
      </c>
    </row>
    <row r="3858" spans="2:6">
      <c r="B3858" s="21">
        <v>42929</v>
      </c>
      <c r="C3858" s="122" t="s">
        <v>390</v>
      </c>
      <c r="D3858" s="116">
        <v>1950</v>
      </c>
      <c r="E3858" s="11">
        <v>1940.7</v>
      </c>
      <c r="F3858" s="12">
        <v>291328</v>
      </c>
    </row>
    <row r="3859" spans="2:6">
      <c r="B3859" s="21">
        <v>42929</v>
      </c>
      <c r="C3859" s="122" t="s">
        <v>391</v>
      </c>
      <c r="D3859" s="116">
        <v>43.5</v>
      </c>
      <c r="E3859" s="11">
        <v>43.13</v>
      </c>
      <c r="F3859" s="12">
        <v>1218680</v>
      </c>
    </row>
    <row r="3860" spans="2:6">
      <c r="B3860" s="21">
        <v>42929</v>
      </c>
      <c r="C3860" s="122" t="s">
        <v>392</v>
      </c>
      <c r="D3860" s="116">
        <v>42.28</v>
      </c>
      <c r="E3860" s="11">
        <v>42.23</v>
      </c>
      <c r="F3860" s="12">
        <v>2829380</v>
      </c>
    </row>
    <row r="3861" spans="2:6">
      <c r="B3861" s="21">
        <v>42929</v>
      </c>
      <c r="C3861" s="122" t="s">
        <v>393</v>
      </c>
      <c r="D3861" s="116">
        <v>114.95</v>
      </c>
      <c r="E3861" s="11">
        <v>114.02</v>
      </c>
      <c r="F3861" s="12">
        <v>3089432</v>
      </c>
    </row>
    <row r="3862" spans="2:6">
      <c r="B3862" s="21">
        <v>42929</v>
      </c>
      <c r="C3862" s="122" t="s">
        <v>394</v>
      </c>
      <c r="D3862" s="116">
        <v>33.22</v>
      </c>
      <c r="E3862" s="11">
        <v>33.28</v>
      </c>
      <c r="F3862" s="12">
        <v>13389024</v>
      </c>
    </row>
    <row r="3863" spans="2:6">
      <c r="B3863" s="21">
        <v>42929</v>
      </c>
      <c r="C3863" s="122" t="s">
        <v>395</v>
      </c>
      <c r="D3863" s="116">
        <v>65.58</v>
      </c>
      <c r="E3863" s="11">
        <v>65.95</v>
      </c>
      <c r="F3863" s="12">
        <v>795064</v>
      </c>
    </row>
    <row r="3864" spans="2:6">
      <c r="B3864" s="21">
        <v>42929</v>
      </c>
      <c r="C3864" s="122" t="s">
        <v>396</v>
      </c>
      <c r="D3864" s="116">
        <v>86.77</v>
      </c>
      <c r="E3864" s="11">
        <v>86.7</v>
      </c>
      <c r="F3864" s="12">
        <v>5448911</v>
      </c>
    </row>
    <row r="3865" spans="2:6">
      <c r="B3865" s="21">
        <v>42929</v>
      </c>
      <c r="C3865" s="122" t="s">
        <v>397</v>
      </c>
      <c r="D3865" s="116">
        <v>46.33</v>
      </c>
      <c r="E3865" s="11">
        <v>45.2</v>
      </c>
      <c r="F3865" s="12">
        <v>4589801</v>
      </c>
    </row>
    <row r="3866" spans="2:6">
      <c r="B3866" s="21">
        <v>42929</v>
      </c>
      <c r="C3866" s="122" t="s">
        <v>398</v>
      </c>
      <c r="D3866" s="116">
        <v>163.72999999999999</v>
      </c>
      <c r="E3866" s="11">
        <v>164.84</v>
      </c>
      <c r="F3866" s="12">
        <v>934783</v>
      </c>
    </row>
    <row r="3867" spans="2:6">
      <c r="B3867" s="21">
        <v>42929</v>
      </c>
      <c r="C3867" s="122" t="s">
        <v>399</v>
      </c>
      <c r="D3867" s="116">
        <v>24.59</v>
      </c>
      <c r="E3867" s="11">
        <v>24.37</v>
      </c>
      <c r="F3867" s="12">
        <v>5843190</v>
      </c>
    </row>
    <row r="3868" spans="2:6">
      <c r="B3868" s="21">
        <v>42929</v>
      </c>
      <c r="C3868" s="122" t="s">
        <v>400</v>
      </c>
      <c r="D3868" s="116">
        <v>112.51</v>
      </c>
      <c r="E3868" s="11">
        <v>113.31</v>
      </c>
      <c r="F3868" s="12">
        <v>833340</v>
      </c>
    </row>
    <row r="3869" spans="2:6">
      <c r="B3869" s="21">
        <v>42929</v>
      </c>
      <c r="C3869" s="122" t="s">
        <v>401</v>
      </c>
      <c r="D3869" s="116">
        <v>68.92</v>
      </c>
      <c r="E3869" s="11">
        <v>69.25</v>
      </c>
      <c r="F3869" s="12">
        <v>578404</v>
      </c>
    </row>
    <row r="3870" spans="2:6">
      <c r="B3870" s="21">
        <v>42929</v>
      </c>
      <c r="C3870" s="122" t="s">
        <v>402</v>
      </c>
      <c r="D3870" s="116">
        <v>57.89</v>
      </c>
      <c r="E3870" s="11">
        <v>57.55</v>
      </c>
      <c r="F3870" s="12">
        <v>1514552</v>
      </c>
    </row>
    <row r="3871" spans="2:6">
      <c r="B3871" s="21">
        <v>42929</v>
      </c>
      <c r="C3871" s="122" t="s">
        <v>403</v>
      </c>
      <c r="D3871" s="116">
        <v>118.32</v>
      </c>
      <c r="E3871" s="11">
        <v>117.51</v>
      </c>
      <c r="F3871" s="12">
        <v>3770384</v>
      </c>
    </row>
    <row r="3872" spans="2:6">
      <c r="B3872" s="21">
        <v>42929</v>
      </c>
      <c r="C3872" s="122" t="s">
        <v>404</v>
      </c>
      <c r="D3872" s="116">
        <v>126.93</v>
      </c>
      <c r="E3872" s="11">
        <v>127.32</v>
      </c>
      <c r="F3872" s="12">
        <v>3160135</v>
      </c>
    </row>
    <row r="3873" spans="2:6">
      <c r="B3873" s="21">
        <v>42929</v>
      </c>
      <c r="C3873" s="122" t="s">
        <v>405</v>
      </c>
      <c r="D3873" s="116">
        <v>67.45</v>
      </c>
      <c r="E3873" s="11">
        <v>66.790000000000006</v>
      </c>
      <c r="F3873" s="12">
        <v>650947</v>
      </c>
    </row>
    <row r="3874" spans="2:6">
      <c r="B3874" s="21">
        <v>42929</v>
      </c>
      <c r="C3874" s="122" t="s">
        <v>406</v>
      </c>
      <c r="D3874" s="116">
        <v>84.98</v>
      </c>
      <c r="E3874" s="11">
        <v>84.72</v>
      </c>
      <c r="F3874" s="12">
        <v>851106</v>
      </c>
    </row>
    <row r="3875" spans="2:6">
      <c r="B3875" s="21">
        <v>42929</v>
      </c>
      <c r="C3875" s="122" t="s">
        <v>407</v>
      </c>
      <c r="D3875" s="116">
        <v>111.79</v>
      </c>
      <c r="E3875" s="11">
        <v>112.4</v>
      </c>
      <c r="F3875" s="12">
        <v>906435</v>
      </c>
    </row>
    <row r="3876" spans="2:6">
      <c r="B3876" s="21">
        <v>42929</v>
      </c>
      <c r="C3876" s="122" t="s">
        <v>408</v>
      </c>
      <c r="D3876" s="116">
        <v>37.74</v>
      </c>
      <c r="E3876" s="11">
        <v>37.44</v>
      </c>
      <c r="F3876" s="12">
        <v>2511211</v>
      </c>
    </row>
    <row r="3877" spans="2:6">
      <c r="B3877" s="21">
        <v>42929</v>
      </c>
      <c r="C3877" s="122" t="s">
        <v>409</v>
      </c>
      <c r="D3877" s="116">
        <v>73.95</v>
      </c>
      <c r="E3877" s="11">
        <v>73.95</v>
      </c>
      <c r="F3877" s="12">
        <v>613744</v>
      </c>
    </row>
    <row r="3878" spans="2:6">
      <c r="B3878" s="21">
        <v>42929</v>
      </c>
      <c r="C3878" s="122" t="s">
        <v>410</v>
      </c>
      <c r="D3878" s="116">
        <v>111.28</v>
      </c>
      <c r="E3878" s="11">
        <v>111.93</v>
      </c>
      <c r="F3878" s="12">
        <v>1193479</v>
      </c>
    </row>
    <row r="3879" spans="2:6">
      <c r="B3879" s="21">
        <v>42929</v>
      </c>
      <c r="C3879" s="122" t="s">
        <v>411</v>
      </c>
      <c r="D3879" s="116">
        <v>206.4</v>
      </c>
      <c r="E3879" s="11">
        <v>204.82</v>
      </c>
      <c r="F3879" s="12">
        <v>740647</v>
      </c>
    </row>
    <row r="3880" spans="2:6">
      <c r="B3880" s="21">
        <v>42929</v>
      </c>
      <c r="C3880" s="122" t="s">
        <v>412</v>
      </c>
      <c r="D3880" s="116">
        <v>81.94</v>
      </c>
      <c r="E3880" s="11">
        <v>81.72</v>
      </c>
      <c r="F3880" s="12">
        <v>2319003</v>
      </c>
    </row>
    <row r="3881" spans="2:6">
      <c r="B3881" s="21">
        <v>42929</v>
      </c>
      <c r="C3881" s="122" t="s">
        <v>413</v>
      </c>
      <c r="D3881" s="116">
        <v>112.28</v>
      </c>
      <c r="E3881" s="11">
        <v>113.29</v>
      </c>
      <c r="F3881" s="12">
        <v>1037572</v>
      </c>
    </row>
    <row r="3882" spans="2:6">
      <c r="B3882" s="21">
        <v>42929</v>
      </c>
      <c r="C3882" s="122" t="s">
        <v>414</v>
      </c>
      <c r="D3882" s="116">
        <v>34.79</v>
      </c>
      <c r="E3882" s="11">
        <v>34.369999999999997</v>
      </c>
      <c r="F3882" s="12">
        <v>1989429</v>
      </c>
    </row>
    <row r="3883" spans="2:6">
      <c r="B3883" s="21">
        <v>42929</v>
      </c>
      <c r="C3883" s="122" t="s">
        <v>415</v>
      </c>
      <c r="D3883" s="116">
        <v>133.78</v>
      </c>
      <c r="E3883" s="11">
        <v>133.58000000000001</v>
      </c>
      <c r="F3883" s="12">
        <v>871139</v>
      </c>
    </row>
    <row r="3884" spans="2:6">
      <c r="B3884" s="21">
        <v>42929</v>
      </c>
      <c r="C3884" s="122" t="s">
        <v>416</v>
      </c>
      <c r="D3884" s="116">
        <v>159.97</v>
      </c>
      <c r="E3884" s="11">
        <v>160.65</v>
      </c>
      <c r="F3884" s="12">
        <v>943762</v>
      </c>
    </row>
    <row r="3885" spans="2:6">
      <c r="B3885" s="21">
        <v>42929</v>
      </c>
      <c r="C3885" s="122" t="s">
        <v>417</v>
      </c>
      <c r="D3885" s="116">
        <v>57.3</v>
      </c>
      <c r="E3885" s="11">
        <v>57.9</v>
      </c>
      <c r="F3885" s="12">
        <v>14795531</v>
      </c>
    </row>
    <row r="3886" spans="2:6">
      <c r="B3886" s="21">
        <v>42929</v>
      </c>
      <c r="C3886" s="122" t="s">
        <v>418</v>
      </c>
      <c r="D3886" s="116">
        <v>89.23</v>
      </c>
      <c r="E3886" s="11">
        <v>89.22</v>
      </c>
      <c r="F3886" s="12">
        <v>634376</v>
      </c>
    </row>
    <row r="3887" spans="2:6">
      <c r="B3887" s="21">
        <v>42929</v>
      </c>
      <c r="C3887" s="122" t="s">
        <v>419</v>
      </c>
      <c r="D3887" s="116">
        <v>56.38</v>
      </c>
      <c r="E3887" s="11">
        <v>56.23</v>
      </c>
      <c r="F3887" s="12">
        <v>6219216</v>
      </c>
    </row>
    <row r="3888" spans="2:6">
      <c r="B3888" s="21">
        <v>42929</v>
      </c>
      <c r="C3888" s="122" t="s">
        <v>420</v>
      </c>
      <c r="D3888" s="116">
        <v>67.3</v>
      </c>
      <c r="E3888" s="11">
        <v>67.37</v>
      </c>
      <c r="F3888" s="12">
        <v>2169439</v>
      </c>
    </row>
    <row r="3889" spans="2:6">
      <c r="B3889" s="21">
        <v>42929</v>
      </c>
      <c r="C3889" s="122" t="s">
        <v>421</v>
      </c>
      <c r="D3889" s="116">
        <v>110.09</v>
      </c>
      <c r="E3889" s="11">
        <v>109.55</v>
      </c>
      <c r="F3889" s="12">
        <v>795420</v>
      </c>
    </row>
    <row r="3890" spans="2:6">
      <c r="B3890" s="21">
        <v>42929</v>
      </c>
      <c r="C3890" s="122" t="s">
        <v>422</v>
      </c>
      <c r="D3890" s="116">
        <v>263.63</v>
      </c>
      <c r="E3890" s="11">
        <v>263.83</v>
      </c>
      <c r="F3890" s="12">
        <v>320536</v>
      </c>
    </row>
    <row r="3891" spans="2:6">
      <c r="B3891" s="21">
        <v>42929</v>
      </c>
      <c r="C3891" s="122" t="s">
        <v>423</v>
      </c>
      <c r="D3891" s="116">
        <v>62.09</v>
      </c>
      <c r="E3891" s="11">
        <v>62.45</v>
      </c>
      <c r="F3891" s="12">
        <v>798692</v>
      </c>
    </row>
    <row r="3892" spans="2:6">
      <c r="B3892" s="21">
        <v>42929</v>
      </c>
      <c r="C3892" s="122" t="s">
        <v>424</v>
      </c>
      <c r="D3892" s="116">
        <v>496.02</v>
      </c>
      <c r="E3892" s="11">
        <v>505.05</v>
      </c>
      <c r="F3892" s="12">
        <v>790120</v>
      </c>
    </row>
    <row r="3893" spans="2:6">
      <c r="B3893" s="21">
        <v>42929</v>
      </c>
      <c r="C3893" s="122" t="s">
        <v>425</v>
      </c>
      <c r="D3893" s="116">
        <v>14.68</v>
      </c>
      <c r="E3893" s="11">
        <v>14.82</v>
      </c>
      <c r="F3893" s="12">
        <v>15767695</v>
      </c>
    </row>
    <row r="3894" spans="2:6">
      <c r="B3894" s="21">
        <v>42929</v>
      </c>
      <c r="C3894" s="122" t="s">
        <v>426</v>
      </c>
      <c r="D3894" s="116">
        <v>49.26</v>
      </c>
      <c r="E3894" s="11">
        <v>48.95</v>
      </c>
      <c r="F3894" s="12">
        <v>604363</v>
      </c>
    </row>
    <row r="3895" spans="2:6">
      <c r="B3895" s="21">
        <v>42929</v>
      </c>
      <c r="C3895" s="122" t="s">
        <v>427</v>
      </c>
      <c r="D3895" s="116">
        <v>99</v>
      </c>
      <c r="E3895" s="11">
        <v>97.77</v>
      </c>
      <c r="F3895" s="12">
        <v>1588509</v>
      </c>
    </row>
    <row r="3896" spans="2:6">
      <c r="B3896" s="21">
        <v>42929</v>
      </c>
      <c r="C3896" s="122" t="s">
        <v>428</v>
      </c>
      <c r="D3896" s="116">
        <v>82.5</v>
      </c>
      <c r="E3896" s="11">
        <v>82.53</v>
      </c>
      <c r="F3896" s="12">
        <v>360698</v>
      </c>
    </row>
    <row r="3897" spans="2:6">
      <c r="B3897" s="21">
        <v>42929</v>
      </c>
      <c r="C3897" s="122" t="s">
        <v>429</v>
      </c>
      <c r="D3897" s="116">
        <v>71.62</v>
      </c>
      <c r="E3897" s="11">
        <v>71.88</v>
      </c>
      <c r="F3897" s="12">
        <v>955384</v>
      </c>
    </row>
    <row r="3898" spans="2:6">
      <c r="B3898" s="21">
        <v>42929</v>
      </c>
      <c r="C3898" s="122" t="s">
        <v>430</v>
      </c>
      <c r="D3898" s="116">
        <v>77.5</v>
      </c>
      <c r="E3898" s="11">
        <v>77.12</v>
      </c>
      <c r="F3898" s="12">
        <v>379975</v>
      </c>
    </row>
    <row r="3899" spans="2:6">
      <c r="B3899" s="21">
        <v>42929</v>
      </c>
      <c r="C3899" s="122" t="s">
        <v>431</v>
      </c>
      <c r="D3899" s="116">
        <v>165.73</v>
      </c>
      <c r="E3899" s="11">
        <v>165.68</v>
      </c>
      <c r="F3899" s="12">
        <v>638890</v>
      </c>
    </row>
    <row r="3900" spans="2:6">
      <c r="B3900" s="21">
        <v>42929</v>
      </c>
      <c r="C3900" s="122" t="s">
        <v>432</v>
      </c>
      <c r="D3900" s="116">
        <v>237.54</v>
      </c>
      <c r="E3900" s="11">
        <v>236.4</v>
      </c>
      <c r="F3900" s="12">
        <v>402305</v>
      </c>
    </row>
    <row r="3901" spans="2:6">
      <c r="B3901" s="21">
        <v>42929</v>
      </c>
      <c r="C3901" s="122" t="s">
        <v>433</v>
      </c>
      <c r="D3901" s="116">
        <v>54.1</v>
      </c>
      <c r="E3901" s="11">
        <v>54.42</v>
      </c>
      <c r="F3901" s="12">
        <v>6000351</v>
      </c>
    </row>
    <row r="3902" spans="2:6">
      <c r="B3902" s="21">
        <v>42929</v>
      </c>
      <c r="C3902" s="122" t="s">
        <v>434</v>
      </c>
      <c r="D3902" s="116">
        <v>21.75</v>
      </c>
      <c r="E3902" s="11">
        <v>22.23</v>
      </c>
      <c r="F3902" s="12">
        <v>4568826</v>
      </c>
    </row>
    <row r="3903" spans="2:6">
      <c r="B3903" s="21">
        <v>42929</v>
      </c>
      <c r="C3903" s="122" t="s">
        <v>435</v>
      </c>
      <c r="D3903" s="116">
        <v>64.489999999999995</v>
      </c>
      <c r="E3903" s="11">
        <v>64.31</v>
      </c>
      <c r="F3903" s="12">
        <v>824960</v>
      </c>
    </row>
    <row r="3904" spans="2:6">
      <c r="B3904" s="21">
        <v>42929</v>
      </c>
      <c r="C3904" s="122" t="s">
        <v>436</v>
      </c>
      <c r="D3904" s="116">
        <v>167</v>
      </c>
      <c r="E3904" s="11">
        <v>166.13</v>
      </c>
      <c r="F3904" s="12">
        <v>1077418</v>
      </c>
    </row>
    <row r="3905" spans="2:6">
      <c r="B3905" s="21">
        <v>42929</v>
      </c>
      <c r="C3905" s="122" t="s">
        <v>437</v>
      </c>
      <c r="D3905" s="116">
        <v>136.41</v>
      </c>
      <c r="E3905" s="11">
        <v>135.91</v>
      </c>
      <c r="F3905" s="12">
        <v>297567</v>
      </c>
    </row>
    <row r="3906" spans="2:6">
      <c r="B3906" s="21">
        <v>42929</v>
      </c>
      <c r="C3906" s="122" t="s">
        <v>438</v>
      </c>
      <c r="D3906" s="116">
        <v>58.8</v>
      </c>
      <c r="E3906" s="11">
        <v>58.38</v>
      </c>
      <c r="F3906" s="12">
        <v>8460245</v>
      </c>
    </row>
    <row r="3907" spans="2:6">
      <c r="B3907" s="21">
        <v>42929</v>
      </c>
      <c r="C3907" s="122" t="s">
        <v>439</v>
      </c>
      <c r="D3907" s="116">
        <v>63.83</v>
      </c>
      <c r="E3907" s="11">
        <v>63.47</v>
      </c>
      <c r="F3907" s="12">
        <v>685396</v>
      </c>
    </row>
    <row r="3908" spans="2:6">
      <c r="B3908" s="21">
        <v>42929</v>
      </c>
      <c r="C3908" s="122" t="s">
        <v>440</v>
      </c>
      <c r="D3908" s="116">
        <v>43.11</v>
      </c>
      <c r="E3908" s="11">
        <v>43.18</v>
      </c>
      <c r="F3908" s="12">
        <v>4526280</v>
      </c>
    </row>
    <row r="3909" spans="2:6">
      <c r="B3909" s="21">
        <v>42929</v>
      </c>
      <c r="C3909" s="122" t="s">
        <v>441</v>
      </c>
      <c r="D3909" s="116">
        <v>45.86</v>
      </c>
      <c r="E3909" s="11">
        <v>45.86</v>
      </c>
      <c r="F3909" s="12">
        <v>1067493</v>
      </c>
    </row>
    <row r="3910" spans="2:6">
      <c r="B3910" s="21">
        <v>42929</v>
      </c>
      <c r="C3910" s="122" t="s">
        <v>442</v>
      </c>
      <c r="D3910" s="116">
        <v>356.7</v>
      </c>
      <c r="E3910" s="11">
        <v>355.15</v>
      </c>
      <c r="F3910" s="12">
        <v>379630</v>
      </c>
    </row>
    <row r="3911" spans="2:6">
      <c r="B3911" s="21">
        <v>42929</v>
      </c>
      <c r="C3911" s="122" t="s">
        <v>443</v>
      </c>
      <c r="D3911" s="116">
        <v>59.38</v>
      </c>
      <c r="E3911" s="11">
        <v>60.52</v>
      </c>
      <c r="F3911" s="12">
        <v>1352693</v>
      </c>
    </row>
    <row r="3912" spans="2:6">
      <c r="B3912" s="21">
        <v>42929</v>
      </c>
      <c r="C3912" s="122" t="s">
        <v>444</v>
      </c>
      <c r="D3912" s="116">
        <v>115.25</v>
      </c>
      <c r="E3912" s="11">
        <v>116.34</v>
      </c>
      <c r="F3912" s="12">
        <v>1246516</v>
      </c>
    </row>
    <row r="3913" spans="2:6">
      <c r="B3913" s="21">
        <v>42929</v>
      </c>
      <c r="C3913" s="122" t="s">
        <v>445</v>
      </c>
      <c r="D3913" s="116">
        <v>65.47</v>
      </c>
      <c r="E3913" s="11">
        <v>66.489999999999995</v>
      </c>
      <c r="F3913" s="12">
        <v>6252255</v>
      </c>
    </row>
    <row r="3914" spans="2:6">
      <c r="B3914" s="21">
        <v>42929</v>
      </c>
      <c r="C3914" s="122" t="s">
        <v>446</v>
      </c>
      <c r="D3914" s="116">
        <v>101.62</v>
      </c>
      <c r="E3914" s="11">
        <v>103.52</v>
      </c>
      <c r="F3914" s="12">
        <v>999410</v>
      </c>
    </row>
    <row r="3915" spans="2:6">
      <c r="B3915" s="21">
        <v>42929</v>
      </c>
      <c r="C3915" s="122" t="s">
        <v>447</v>
      </c>
      <c r="D3915" s="116">
        <v>153</v>
      </c>
      <c r="E3915" s="11">
        <v>154.28</v>
      </c>
      <c r="F3915" s="12">
        <v>1019288</v>
      </c>
    </row>
    <row r="3916" spans="2:6">
      <c r="B3916" s="21">
        <v>42929</v>
      </c>
      <c r="C3916" s="122" t="s">
        <v>448</v>
      </c>
      <c r="D3916" s="116">
        <v>66.989999999999995</v>
      </c>
      <c r="E3916" s="11">
        <v>67.180000000000007</v>
      </c>
      <c r="F3916" s="12">
        <v>820530</v>
      </c>
    </row>
    <row r="3917" spans="2:6">
      <c r="B3917" s="21">
        <v>42929</v>
      </c>
      <c r="C3917" s="122" t="s">
        <v>449</v>
      </c>
      <c r="D3917" s="116">
        <v>75.16</v>
      </c>
      <c r="E3917" s="11">
        <v>74.89</v>
      </c>
      <c r="F3917" s="12">
        <v>685511</v>
      </c>
    </row>
    <row r="3918" spans="2:6">
      <c r="B3918" s="21">
        <v>42929</v>
      </c>
      <c r="C3918" s="122" t="s">
        <v>450</v>
      </c>
      <c r="D3918" s="116">
        <v>47.62</v>
      </c>
      <c r="E3918" s="11">
        <v>47.12</v>
      </c>
      <c r="F3918" s="12">
        <v>3334856</v>
      </c>
    </row>
    <row r="3919" spans="2:6">
      <c r="B3919" s="21">
        <v>42929</v>
      </c>
      <c r="C3919" s="122" t="s">
        <v>451</v>
      </c>
      <c r="D3919" s="116">
        <v>156.13</v>
      </c>
      <c r="E3919" s="11">
        <v>158.05000000000001</v>
      </c>
      <c r="F3919" s="12">
        <v>1331040</v>
      </c>
    </row>
    <row r="3920" spans="2:6">
      <c r="B3920" s="21">
        <v>42929</v>
      </c>
      <c r="C3920" s="122" t="s">
        <v>452</v>
      </c>
      <c r="D3920" s="116">
        <v>149.35</v>
      </c>
      <c r="E3920" s="11">
        <v>149.65</v>
      </c>
      <c r="F3920" s="12">
        <v>1415139</v>
      </c>
    </row>
    <row r="3921" spans="2:6">
      <c r="B3921" s="21">
        <v>42929</v>
      </c>
      <c r="C3921" s="122" t="s">
        <v>453</v>
      </c>
      <c r="D3921" s="116">
        <v>75.36</v>
      </c>
      <c r="E3921" s="11">
        <v>75.97</v>
      </c>
      <c r="F3921" s="12">
        <v>914556</v>
      </c>
    </row>
    <row r="3922" spans="2:6">
      <c r="B3922" s="21">
        <v>42929</v>
      </c>
      <c r="C3922" s="122" t="s">
        <v>454</v>
      </c>
      <c r="D3922" s="116">
        <v>111.44</v>
      </c>
      <c r="E3922" s="11">
        <v>111.61</v>
      </c>
      <c r="F3922" s="12">
        <v>968271</v>
      </c>
    </row>
    <row r="3923" spans="2:6">
      <c r="B3923" s="21">
        <v>42929</v>
      </c>
      <c r="C3923" s="122" t="s">
        <v>455</v>
      </c>
      <c r="D3923" s="116">
        <v>57.24</v>
      </c>
      <c r="E3923" s="11">
        <v>57.49</v>
      </c>
      <c r="F3923" s="12">
        <v>2408023</v>
      </c>
    </row>
    <row r="3924" spans="2:6">
      <c r="B3924" s="21">
        <v>42929</v>
      </c>
      <c r="C3924" s="122" t="s">
        <v>456</v>
      </c>
      <c r="D3924" s="116">
        <v>91.45</v>
      </c>
      <c r="E3924" s="11">
        <v>91.79</v>
      </c>
      <c r="F3924" s="12">
        <v>1337881</v>
      </c>
    </row>
    <row r="3925" spans="2:6">
      <c r="B3925" s="21">
        <v>42929</v>
      </c>
      <c r="C3925" s="122" t="s">
        <v>457</v>
      </c>
      <c r="D3925" s="116">
        <v>37.619999999999997</v>
      </c>
      <c r="E3925" s="11">
        <v>38.32</v>
      </c>
      <c r="F3925" s="12">
        <v>11523664</v>
      </c>
    </row>
    <row r="3926" spans="2:6">
      <c r="B3926" s="21">
        <v>42929</v>
      </c>
      <c r="C3926" s="122" t="s">
        <v>458</v>
      </c>
      <c r="D3926" s="116">
        <v>197.55</v>
      </c>
      <c r="E3926" s="11">
        <v>196.25</v>
      </c>
      <c r="F3926" s="12">
        <v>956150</v>
      </c>
    </row>
    <row r="3927" spans="2:6">
      <c r="B3927" s="21">
        <v>42929</v>
      </c>
      <c r="C3927" s="122" t="s">
        <v>459</v>
      </c>
      <c r="D3927" s="116">
        <v>146.46</v>
      </c>
      <c r="E3927" s="11">
        <v>146.37</v>
      </c>
      <c r="F3927" s="12">
        <v>594583</v>
      </c>
    </row>
    <row r="3928" spans="2:6">
      <c r="B3928" s="21">
        <v>42929</v>
      </c>
      <c r="C3928" s="122" t="s">
        <v>460</v>
      </c>
      <c r="D3928" s="116">
        <v>102</v>
      </c>
      <c r="E3928" s="11">
        <v>102.75</v>
      </c>
      <c r="F3928" s="12">
        <v>1682371</v>
      </c>
    </row>
    <row r="3929" spans="2:6">
      <c r="B3929" s="21">
        <v>42929</v>
      </c>
      <c r="C3929" s="122" t="s">
        <v>461</v>
      </c>
      <c r="D3929" s="116">
        <v>29.21</v>
      </c>
      <c r="E3929" s="11">
        <v>29.36</v>
      </c>
      <c r="F3929" s="12">
        <v>4742338</v>
      </c>
    </row>
    <row r="3930" spans="2:6">
      <c r="B3930" s="21">
        <v>42929</v>
      </c>
      <c r="C3930" s="122" t="s">
        <v>462</v>
      </c>
      <c r="D3930" s="116">
        <v>144.36000000000001</v>
      </c>
      <c r="E3930" s="11">
        <v>143.19999999999999</v>
      </c>
      <c r="F3930" s="12">
        <v>1132501</v>
      </c>
    </row>
    <row r="3931" spans="2:6">
      <c r="B3931" s="21">
        <v>42929</v>
      </c>
      <c r="C3931" s="122" t="s">
        <v>463</v>
      </c>
      <c r="D3931" s="116">
        <v>30.06</v>
      </c>
      <c r="E3931" s="11">
        <v>30.36</v>
      </c>
      <c r="F3931" s="12">
        <v>8042774</v>
      </c>
    </row>
    <row r="3932" spans="2:6">
      <c r="B3932" s="21">
        <v>42929</v>
      </c>
      <c r="C3932" s="122" t="s">
        <v>464</v>
      </c>
      <c r="D3932" s="116">
        <v>50.32</v>
      </c>
      <c r="E3932" s="11">
        <v>50.39</v>
      </c>
      <c r="F3932" s="12">
        <v>2556699</v>
      </c>
    </row>
    <row r="3933" spans="2:6">
      <c r="B3933" s="21">
        <v>42929</v>
      </c>
      <c r="C3933" s="122" t="s">
        <v>465</v>
      </c>
      <c r="D3933" s="116">
        <v>36.54</v>
      </c>
      <c r="E3933" s="11">
        <v>36.21</v>
      </c>
      <c r="F3933" s="12">
        <v>30230063</v>
      </c>
    </row>
    <row r="3934" spans="2:6">
      <c r="B3934" s="21">
        <v>42929</v>
      </c>
      <c r="C3934" s="122" t="s">
        <v>466</v>
      </c>
      <c r="D3934" s="116">
        <v>87.04</v>
      </c>
      <c r="E3934" s="11">
        <v>86.99</v>
      </c>
      <c r="F3934" s="12">
        <v>1921760</v>
      </c>
    </row>
    <row r="3935" spans="2:6">
      <c r="B3935" s="21">
        <v>42929</v>
      </c>
      <c r="C3935" s="122" t="s">
        <v>467</v>
      </c>
      <c r="D3935" s="116">
        <v>273.93</v>
      </c>
      <c r="E3935" s="11">
        <v>275.29000000000002</v>
      </c>
      <c r="F3935" s="12">
        <v>295772</v>
      </c>
    </row>
    <row r="3936" spans="2:6">
      <c r="B3936" s="21">
        <v>42929</v>
      </c>
      <c r="C3936" s="122" t="s">
        <v>468</v>
      </c>
      <c r="D3936" s="116">
        <v>81.16</v>
      </c>
      <c r="E3936" s="11">
        <v>81.22</v>
      </c>
      <c r="F3936" s="12">
        <v>1404011</v>
      </c>
    </row>
    <row r="3937" spans="2:6">
      <c r="B3937" s="21">
        <v>42929</v>
      </c>
      <c r="C3937" s="122" t="s">
        <v>469</v>
      </c>
      <c r="D3937" s="116">
        <v>52.25</v>
      </c>
      <c r="E3937" s="11">
        <v>53.31</v>
      </c>
      <c r="F3937" s="12">
        <v>23218005</v>
      </c>
    </row>
    <row r="3938" spans="2:6">
      <c r="B3938" s="21">
        <v>42929</v>
      </c>
      <c r="C3938" s="122" t="s">
        <v>470</v>
      </c>
      <c r="D3938" s="116">
        <v>93.44</v>
      </c>
      <c r="E3938" s="11">
        <v>94.04</v>
      </c>
      <c r="F3938" s="12">
        <v>1497340</v>
      </c>
    </row>
    <row r="3939" spans="2:6">
      <c r="B3939" s="21">
        <v>42929</v>
      </c>
      <c r="C3939" s="122" t="s">
        <v>471</v>
      </c>
      <c r="D3939" s="116">
        <v>69.33</v>
      </c>
      <c r="E3939" s="11">
        <v>69.98</v>
      </c>
      <c r="F3939" s="12">
        <v>5010852</v>
      </c>
    </row>
    <row r="3940" spans="2:6">
      <c r="B3940" s="21">
        <v>42929</v>
      </c>
      <c r="C3940" s="122" t="s">
        <v>472</v>
      </c>
      <c r="D3940" s="116">
        <v>77.77</v>
      </c>
      <c r="E3940" s="11">
        <v>78.23</v>
      </c>
      <c r="F3940" s="12">
        <v>254641</v>
      </c>
    </row>
    <row r="3941" spans="2:6">
      <c r="B3941" s="21">
        <v>42929</v>
      </c>
      <c r="C3941" s="122" t="s">
        <v>473</v>
      </c>
      <c r="D3941" s="116">
        <v>180.57</v>
      </c>
      <c r="E3941" s="11">
        <v>180.03</v>
      </c>
      <c r="F3941" s="12">
        <v>927411</v>
      </c>
    </row>
    <row r="3942" spans="2:6">
      <c r="B3942" s="21">
        <v>42929</v>
      </c>
      <c r="C3942" s="122" t="s">
        <v>474</v>
      </c>
      <c r="D3942" s="116">
        <v>37.369999999999997</v>
      </c>
      <c r="E3942" s="11">
        <v>38.03</v>
      </c>
      <c r="F3942" s="12">
        <v>1504247</v>
      </c>
    </row>
    <row r="3943" spans="2:6">
      <c r="B3943" s="21">
        <v>42929</v>
      </c>
      <c r="C3943" s="122" t="s">
        <v>475</v>
      </c>
      <c r="D3943" s="116">
        <v>77.8</v>
      </c>
      <c r="E3943" s="11">
        <v>79.19</v>
      </c>
      <c r="F3943" s="12">
        <v>4912042</v>
      </c>
    </row>
    <row r="3944" spans="2:6">
      <c r="B3944" s="21">
        <v>42929</v>
      </c>
      <c r="C3944" s="122" t="s">
        <v>476</v>
      </c>
      <c r="D3944" s="116">
        <v>125.25</v>
      </c>
      <c r="E3944" s="11">
        <v>125.43</v>
      </c>
      <c r="F3944" s="12">
        <v>886707</v>
      </c>
    </row>
    <row r="3945" spans="2:6">
      <c r="B3945" s="21">
        <v>42929</v>
      </c>
      <c r="C3945" s="122" t="s">
        <v>477</v>
      </c>
      <c r="D3945" s="116">
        <v>50.29</v>
      </c>
      <c r="E3945" s="11">
        <v>50.35</v>
      </c>
      <c r="F3945" s="12">
        <v>4136625</v>
      </c>
    </row>
    <row r="3946" spans="2:6">
      <c r="B3946" s="21">
        <v>42929</v>
      </c>
      <c r="C3946" s="122" t="s">
        <v>478</v>
      </c>
      <c r="D3946" s="116">
        <v>59.94</v>
      </c>
      <c r="E3946" s="11">
        <v>60.89</v>
      </c>
      <c r="F3946" s="12">
        <v>2693908</v>
      </c>
    </row>
    <row r="3947" spans="2:6">
      <c r="B3947" s="21">
        <v>42929</v>
      </c>
      <c r="C3947" s="122" t="s">
        <v>479</v>
      </c>
      <c r="D3947" s="116">
        <v>60.3</v>
      </c>
      <c r="E3947" s="11">
        <v>60.66</v>
      </c>
      <c r="F3947" s="12">
        <v>730920</v>
      </c>
    </row>
    <row r="3948" spans="2:6">
      <c r="B3948" s="21">
        <v>42929</v>
      </c>
      <c r="C3948" s="122" t="s">
        <v>480</v>
      </c>
      <c r="D3948" s="116">
        <v>99.53</v>
      </c>
      <c r="E3948" s="11">
        <v>99.13</v>
      </c>
      <c r="F3948" s="12">
        <v>2887752</v>
      </c>
    </row>
    <row r="3949" spans="2:6">
      <c r="B3949" s="21">
        <v>42929</v>
      </c>
      <c r="C3949" s="122" t="s">
        <v>481</v>
      </c>
      <c r="D3949" s="116">
        <v>80.41</v>
      </c>
      <c r="E3949" s="11">
        <v>80.540000000000006</v>
      </c>
      <c r="F3949" s="12">
        <v>3372770</v>
      </c>
    </row>
    <row r="3950" spans="2:6">
      <c r="B3950" s="21">
        <v>42929</v>
      </c>
      <c r="C3950" s="122" t="s">
        <v>482</v>
      </c>
      <c r="D3950" s="116">
        <v>48.96</v>
      </c>
      <c r="E3950" s="11">
        <v>49.19</v>
      </c>
      <c r="F3950" s="12">
        <v>932128</v>
      </c>
    </row>
    <row r="3951" spans="2:6">
      <c r="B3951" s="21">
        <v>42929</v>
      </c>
      <c r="C3951" s="122" t="s">
        <v>483</v>
      </c>
      <c r="D3951" s="116">
        <v>18.64</v>
      </c>
      <c r="E3951" s="11">
        <v>18.63</v>
      </c>
      <c r="F3951" s="12">
        <v>2203052</v>
      </c>
    </row>
    <row r="3952" spans="2:6">
      <c r="B3952" s="21">
        <v>42929</v>
      </c>
      <c r="C3952" s="122" t="s">
        <v>484</v>
      </c>
      <c r="D3952" s="116">
        <v>20</v>
      </c>
      <c r="E3952" s="11">
        <v>19.93</v>
      </c>
      <c r="F3952" s="12">
        <v>4164113</v>
      </c>
    </row>
    <row r="3953" spans="2:6">
      <c r="B3953" s="21">
        <v>42929</v>
      </c>
      <c r="C3953" s="122" t="s">
        <v>485</v>
      </c>
      <c r="D3953" s="116">
        <v>80.5</v>
      </c>
      <c r="E3953" s="11">
        <v>80.17</v>
      </c>
      <c r="F3953" s="12">
        <v>3477746</v>
      </c>
    </row>
    <row r="3954" spans="2:6">
      <c r="B3954" s="21">
        <v>42929</v>
      </c>
      <c r="C3954" s="122" t="s">
        <v>486</v>
      </c>
      <c r="D3954" s="116">
        <v>38</v>
      </c>
      <c r="E3954" s="11">
        <v>37.799999999999997</v>
      </c>
      <c r="F3954" s="12">
        <v>720730</v>
      </c>
    </row>
    <row r="3955" spans="2:6">
      <c r="B3955" s="21">
        <v>42929</v>
      </c>
      <c r="C3955" s="122" t="s">
        <v>487</v>
      </c>
      <c r="D3955" s="116">
        <v>123.1</v>
      </c>
      <c r="E3955" s="11">
        <v>123.07</v>
      </c>
      <c r="F3955" s="12">
        <v>588393</v>
      </c>
    </row>
    <row r="3956" spans="2:6">
      <c r="B3956" s="21">
        <v>42929</v>
      </c>
      <c r="C3956" s="122" t="s">
        <v>488</v>
      </c>
      <c r="D3956" s="116">
        <v>265.5</v>
      </c>
      <c r="E3956" s="11">
        <v>257.39999999999998</v>
      </c>
      <c r="F3956" s="12">
        <v>1081871</v>
      </c>
    </row>
    <row r="3957" spans="2:6">
      <c r="B3957" s="21">
        <v>42929</v>
      </c>
      <c r="C3957" s="122" t="s">
        <v>489</v>
      </c>
      <c r="D3957" s="116">
        <v>187</v>
      </c>
      <c r="E3957" s="11">
        <v>185.48</v>
      </c>
      <c r="F3957" s="12">
        <v>2379349</v>
      </c>
    </row>
    <row r="3958" spans="2:6">
      <c r="B3958" s="21">
        <v>42929</v>
      </c>
      <c r="C3958" s="122" t="s">
        <v>490</v>
      </c>
      <c r="D3958" s="116">
        <v>47.43</v>
      </c>
      <c r="E3958" s="11">
        <v>48.15</v>
      </c>
      <c r="F3958" s="12">
        <v>848965</v>
      </c>
    </row>
    <row r="3959" spans="2:6">
      <c r="B3959" s="21">
        <v>42929</v>
      </c>
      <c r="C3959" s="122" t="s">
        <v>491</v>
      </c>
      <c r="D3959" s="116">
        <v>109.24</v>
      </c>
      <c r="E3959" s="11">
        <v>108.85</v>
      </c>
      <c r="F3959" s="12">
        <v>2155141</v>
      </c>
    </row>
    <row r="3960" spans="2:6">
      <c r="B3960" s="21">
        <v>42929</v>
      </c>
      <c r="C3960" s="122" t="s">
        <v>492</v>
      </c>
      <c r="D3960" s="116">
        <v>110.42</v>
      </c>
      <c r="E3960" s="11">
        <v>111.16</v>
      </c>
      <c r="F3960" s="12">
        <v>2285933</v>
      </c>
    </row>
    <row r="3961" spans="2:6">
      <c r="B3961" s="21">
        <v>42929</v>
      </c>
      <c r="C3961" s="122" t="s">
        <v>493</v>
      </c>
      <c r="D3961" s="116">
        <v>116.1</v>
      </c>
      <c r="E3961" s="11">
        <v>114.74</v>
      </c>
      <c r="F3961" s="12">
        <v>1844270</v>
      </c>
    </row>
    <row r="3962" spans="2:6">
      <c r="B3962" s="21">
        <v>42929</v>
      </c>
      <c r="C3962" s="122" t="s">
        <v>494</v>
      </c>
      <c r="D3962" s="116">
        <v>52.01</v>
      </c>
      <c r="E3962" s="11">
        <v>52.22</v>
      </c>
      <c r="F3962" s="12">
        <v>6451374</v>
      </c>
    </row>
    <row r="3963" spans="2:6">
      <c r="B3963" s="21">
        <v>42929</v>
      </c>
      <c r="C3963" s="122" t="s">
        <v>495</v>
      </c>
      <c r="D3963" s="116">
        <v>123.67</v>
      </c>
      <c r="E3963" s="11">
        <v>123.07</v>
      </c>
      <c r="F3963" s="12">
        <v>2687868</v>
      </c>
    </row>
    <row r="3964" spans="2:6">
      <c r="B3964" s="21">
        <v>42929</v>
      </c>
      <c r="C3964" s="122" t="s">
        <v>496</v>
      </c>
      <c r="D3964" s="116">
        <v>96.42</v>
      </c>
      <c r="E3964" s="11">
        <v>95.94</v>
      </c>
      <c r="F3964" s="12">
        <v>6721737</v>
      </c>
    </row>
    <row r="3965" spans="2:6">
      <c r="B3965" s="21">
        <v>42929</v>
      </c>
      <c r="C3965" s="122" t="s">
        <v>497</v>
      </c>
      <c r="D3965" s="116">
        <v>105</v>
      </c>
      <c r="E3965" s="11">
        <v>104.74</v>
      </c>
      <c r="F3965" s="12">
        <v>546438</v>
      </c>
    </row>
    <row r="3966" spans="2:6">
      <c r="B3966" s="21">
        <v>42929</v>
      </c>
      <c r="C3966" s="122" t="s">
        <v>498</v>
      </c>
      <c r="D3966" s="116">
        <v>56.13</v>
      </c>
      <c r="E3966" s="11">
        <v>56.02</v>
      </c>
      <c r="F3966" s="12">
        <v>2347364</v>
      </c>
    </row>
    <row r="3967" spans="2:6">
      <c r="B3967" s="21">
        <v>42929</v>
      </c>
      <c r="C3967" s="122" t="s">
        <v>499</v>
      </c>
      <c r="D3967" s="116">
        <v>34.5</v>
      </c>
      <c r="E3967" s="11">
        <v>34.5</v>
      </c>
      <c r="F3967" s="12">
        <v>4421425</v>
      </c>
    </row>
    <row r="3968" spans="2:6">
      <c r="B3968" s="21">
        <v>42929</v>
      </c>
      <c r="C3968" s="122" t="s">
        <v>500</v>
      </c>
      <c r="D3968" s="116">
        <v>67.87</v>
      </c>
      <c r="E3968" s="11">
        <v>67.78</v>
      </c>
      <c r="F3968" s="12">
        <v>2883729</v>
      </c>
    </row>
    <row r="3969" spans="2:6">
      <c r="B3969" s="21">
        <v>42929</v>
      </c>
      <c r="C3969" s="122" t="s">
        <v>501</v>
      </c>
      <c r="D3969" s="116">
        <v>126</v>
      </c>
      <c r="E3969" s="11">
        <v>125.33</v>
      </c>
      <c r="F3969" s="12">
        <v>1048892</v>
      </c>
    </row>
    <row r="3970" spans="2:6">
      <c r="B3970" s="21">
        <v>42929</v>
      </c>
      <c r="C3970" s="122" t="s">
        <v>502</v>
      </c>
      <c r="D3970" s="116">
        <v>95.41</v>
      </c>
      <c r="E3970" s="11">
        <v>77.218940000000003</v>
      </c>
      <c r="F3970" s="12">
        <v>568283</v>
      </c>
    </row>
    <row r="3971" spans="2:6">
      <c r="B3971" s="21">
        <v>42929</v>
      </c>
      <c r="C3971" s="122" t="s">
        <v>503</v>
      </c>
      <c r="D3971" s="116">
        <v>84.4</v>
      </c>
      <c r="E3971" s="11">
        <v>84.4</v>
      </c>
      <c r="F3971" s="12">
        <v>508479</v>
      </c>
    </row>
    <row r="3972" spans="2:6">
      <c r="B3972" s="21">
        <v>42929</v>
      </c>
      <c r="C3972" s="122" t="s">
        <v>504</v>
      </c>
      <c r="D3972" s="116">
        <v>96.64</v>
      </c>
      <c r="E3972" s="11">
        <v>97.18</v>
      </c>
      <c r="F3972" s="12">
        <v>1344575</v>
      </c>
    </row>
    <row r="3973" spans="2:6">
      <c r="B3973" s="21">
        <v>42929</v>
      </c>
      <c r="C3973" s="122" t="s">
        <v>505</v>
      </c>
      <c r="D3973" s="116">
        <v>131.74</v>
      </c>
      <c r="E3973" s="11">
        <v>130.91999999999999</v>
      </c>
      <c r="F3973" s="12">
        <v>1600610</v>
      </c>
    </row>
    <row r="3974" spans="2:6">
      <c r="B3974" s="21">
        <v>42929</v>
      </c>
      <c r="C3974" s="122" t="s">
        <v>506</v>
      </c>
      <c r="D3974" s="116">
        <v>67.790000000000006</v>
      </c>
      <c r="E3974" s="11">
        <v>67.52</v>
      </c>
      <c r="F3974" s="12">
        <v>763385</v>
      </c>
    </row>
    <row r="3975" spans="2:6">
      <c r="B3975" s="21">
        <v>42929</v>
      </c>
      <c r="C3975" s="122" t="s">
        <v>507</v>
      </c>
      <c r="D3975" s="116">
        <v>43.15</v>
      </c>
      <c r="E3975" s="11">
        <v>43.49</v>
      </c>
      <c r="F3975" s="12">
        <v>12140474</v>
      </c>
    </row>
    <row r="3976" spans="2:6">
      <c r="B3976" s="21">
        <v>42929</v>
      </c>
      <c r="C3976" s="122" t="s">
        <v>508</v>
      </c>
      <c r="D3976" s="116">
        <v>183.15</v>
      </c>
      <c r="E3976" s="11">
        <v>182.74</v>
      </c>
      <c r="F3976" s="12">
        <v>382867</v>
      </c>
    </row>
    <row r="3977" spans="2:6">
      <c r="B3977" s="21">
        <v>42929</v>
      </c>
      <c r="C3977" s="122" t="s">
        <v>509</v>
      </c>
      <c r="D3977" s="116">
        <v>77.66</v>
      </c>
      <c r="E3977" s="11">
        <v>78.010000000000005</v>
      </c>
      <c r="F3977" s="12">
        <v>5415711</v>
      </c>
    </row>
    <row r="3978" spans="2:6">
      <c r="B3978" s="21">
        <v>42929</v>
      </c>
      <c r="C3978" s="122" t="s">
        <v>510</v>
      </c>
      <c r="D3978" s="116">
        <v>93.51</v>
      </c>
      <c r="E3978" s="11">
        <v>92.8</v>
      </c>
      <c r="F3978" s="12">
        <v>4140669</v>
      </c>
    </row>
    <row r="3979" spans="2:6">
      <c r="B3979" s="21">
        <v>42929</v>
      </c>
      <c r="C3979" s="122" t="s">
        <v>511</v>
      </c>
      <c r="D3979" s="116">
        <v>61.2</v>
      </c>
      <c r="E3979" s="11">
        <v>60.83</v>
      </c>
      <c r="F3979" s="12">
        <v>1877986</v>
      </c>
    </row>
    <row r="3980" spans="2:6">
      <c r="B3980" s="21">
        <v>42929</v>
      </c>
      <c r="C3980" s="122" t="s">
        <v>512</v>
      </c>
      <c r="D3980" s="116">
        <v>55.26</v>
      </c>
      <c r="E3980" s="11">
        <v>55.6</v>
      </c>
      <c r="F3980" s="12">
        <v>14201775</v>
      </c>
    </row>
    <row r="3981" spans="2:6">
      <c r="B3981" s="21">
        <v>42929</v>
      </c>
      <c r="C3981" s="122" t="s">
        <v>513</v>
      </c>
      <c r="D3981" s="116">
        <v>192.78</v>
      </c>
      <c r="E3981" s="11">
        <v>192.25</v>
      </c>
      <c r="F3981" s="12">
        <v>652759</v>
      </c>
    </row>
    <row r="3982" spans="2:6">
      <c r="B3982" s="21">
        <v>42929</v>
      </c>
      <c r="C3982" s="122" t="s">
        <v>514</v>
      </c>
      <c r="D3982" s="116">
        <v>145.66</v>
      </c>
      <c r="E3982" s="11">
        <v>145.71</v>
      </c>
      <c r="F3982" s="12">
        <v>451848</v>
      </c>
    </row>
    <row r="3983" spans="2:6">
      <c r="B3983" s="21">
        <v>42929</v>
      </c>
      <c r="C3983" s="122" t="s">
        <v>515</v>
      </c>
      <c r="D3983" s="116">
        <v>74.17</v>
      </c>
      <c r="E3983" s="11">
        <v>73.989999999999995</v>
      </c>
      <c r="F3983" s="12">
        <v>1013244</v>
      </c>
    </row>
    <row r="3984" spans="2:6">
      <c r="B3984" s="21">
        <v>42929</v>
      </c>
      <c r="C3984" s="122" t="s">
        <v>516</v>
      </c>
      <c r="D3984" s="116">
        <v>30.93</v>
      </c>
      <c r="E3984" s="11">
        <v>31.16</v>
      </c>
      <c r="F3984" s="12">
        <v>3801438</v>
      </c>
    </row>
    <row r="3985" spans="2:6">
      <c r="B3985" s="21">
        <v>42929</v>
      </c>
      <c r="C3985" s="122" t="s">
        <v>517</v>
      </c>
      <c r="D3985" s="116">
        <v>74.67</v>
      </c>
      <c r="E3985" s="11">
        <v>75.05</v>
      </c>
      <c r="F3985" s="12">
        <v>8160487</v>
      </c>
    </row>
    <row r="3986" spans="2:6">
      <c r="B3986" s="21">
        <v>42929</v>
      </c>
      <c r="C3986" s="122" t="s">
        <v>518</v>
      </c>
      <c r="D3986" s="116">
        <v>59.17</v>
      </c>
      <c r="E3986" s="11">
        <v>59.69</v>
      </c>
      <c r="F3986" s="12">
        <v>1640825</v>
      </c>
    </row>
    <row r="3987" spans="2:6">
      <c r="B3987" s="21">
        <v>42929</v>
      </c>
      <c r="C3987" s="122" t="s">
        <v>519</v>
      </c>
      <c r="D3987" s="116">
        <v>19.05</v>
      </c>
      <c r="E3987" s="11">
        <v>18.940000000000001</v>
      </c>
      <c r="F3987" s="12">
        <v>1740770</v>
      </c>
    </row>
    <row r="3988" spans="2:6">
      <c r="B3988" s="21">
        <v>42929</v>
      </c>
      <c r="C3988" s="122" t="s">
        <v>520</v>
      </c>
      <c r="D3988" s="116">
        <v>32.99</v>
      </c>
      <c r="E3988" s="11">
        <v>32.72</v>
      </c>
      <c r="F3988" s="12">
        <v>2681072</v>
      </c>
    </row>
    <row r="3989" spans="2:6">
      <c r="B3989" s="21">
        <v>42929</v>
      </c>
      <c r="C3989" s="122" t="s">
        <v>521</v>
      </c>
      <c r="D3989" s="116">
        <v>102.42</v>
      </c>
      <c r="E3989" s="11">
        <v>102.03</v>
      </c>
      <c r="F3989" s="12">
        <v>633488</v>
      </c>
    </row>
    <row r="3990" spans="2:6">
      <c r="B3990" s="21">
        <v>42929</v>
      </c>
      <c r="C3990" s="122" t="s">
        <v>522</v>
      </c>
      <c r="D3990" s="116">
        <v>136.19999999999999</v>
      </c>
      <c r="E3990" s="11">
        <v>134.97999999999999</v>
      </c>
      <c r="F3990" s="12">
        <v>953767</v>
      </c>
    </row>
    <row r="3991" spans="2:6">
      <c r="B3991" s="21">
        <v>42929</v>
      </c>
      <c r="C3991" s="122" t="s">
        <v>523</v>
      </c>
      <c r="D3991" s="116">
        <v>92</v>
      </c>
      <c r="E3991" s="11">
        <v>92.98</v>
      </c>
      <c r="F3991" s="12">
        <v>938727</v>
      </c>
    </row>
    <row r="3992" spans="2:6">
      <c r="B3992" s="21">
        <v>42929</v>
      </c>
      <c r="C3992" s="122" t="s">
        <v>524</v>
      </c>
      <c r="D3992" s="116">
        <v>45.79</v>
      </c>
      <c r="E3992" s="11">
        <v>45.67</v>
      </c>
      <c r="F3992" s="12">
        <v>3467919</v>
      </c>
    </row>
    <row r="3993" spans="2:6">
      <c r="B3993" s="21">
        <v>42929</v>
      </c>
      <c r="C3993" s="122" t="s">
        <v>525</v>
      </c>
      <c r="D3993" s="116">
        <v>45.28</v>
      </c>
      <c r="E3993" s="11">
        <v>45.03</v>
      </c>
      <c r="F3993" s="12">
        <v>1241781</v>
      </c>
    </row>
    <row r="3994" spans="2:6">
      <c r="B3994" s="21">
        <v>42929</v>
      </c>
      <c r="C3994" s="122" t="s">
        <v>526</v>
      </c>
      <c r="D3994" s="116">
        <v>68.040000000000006</v>
      </c>
      <c r="E3994" s="11">
        <v>67.849999999999994</v>
      </c>
      <c r="F3994" s="12">
        <v>1654490</v>
      </c>
    </row>
    <row r="3995" spans="2:6">
      <c r="B3995" s="21">
        <v>42929</v>
      </c>
      <c r="C3995" s="122" t="s">
        <v>527</v>
      </c>
      <c r="D3995" s="116">
        <v>80.97</v>
      </c>
      <c r="E3995" s="11">
        <v>80.97</v>
      </c>
      <c r="F3995" s="12">
        <v>5582349</v>
      </c>
    </row>
    <row r="3996" spans="2:6">
      <c r="B3996" s="21">
        <v>42929</v>
      </c>
      <c r="C3996" s="122" t="s">
        <v>528</v>
      </c>
      <c r="D3996" s="116">
        <v>64.55</v>
      </c>
      <c r="E3996" s="11">
        <v>64.89</v>
      </c>
      <c r="F3996" s="12">
        <v>773549</v>
      </c>
    </row>
    <row r="3997" spans="2:6">
      <c r="B3997" s="21">
        <v>42929</v>
      </c>
      <c r="C3997" s="122" t="s">
        <v>529</v>
      </c>
      <c r="D3997" s="116">
        <v>29.01</v>
      </c>
      <c r="E3997" s="11">
        <v>29.24</v>
      </c>
      <c r="F3997" s="12">
        <v>2869675</v>
      </c>
    </row>
    <row r="3998" spans="2:6">
      <c r="B3998" s="21">
        <v>42929</v>
      </c>
      <c r="C3998" s="122" t="s">
        <v>530</v>
      </c>
      <c r="D3998" s="116">
        <v>55.51</v>
      </c>
      <c r="E3998" s="11">
        <v>55.84</v>
      </c>
      <c r="F3998" s="12">
        <v>1226642</v>
      </c>
    </row>
    <row r="3999" spans="2:6">
      <c r="B3999" s="21">
        <v>42929</v>
      </c>
      <c r="C3999" s="122" t="s">
        <v>531</v>
      </c>
      <c r="D3999" s="116">
        <v>74.12</v>
      </c>
      <c r="E3999" s="11">
        <v>73.42</v>
      </c>
      <c r="F3999" s="12">
        <v>1462508</v>
      </c>
    </row>
    <row r="4000" spans="2:6">
      <c r="B4000" s="21">
        <v>42929</v>
      </c>
      <c r="C4000" s="122" t="s">
        <v>532</v>
      </c>
      <c r="D4000" s="116">
        <v>126.53</v>
      </c>
      <c r="E4000" s="11">
        <v>128.97999999999999</v>
      </c>
      <c r="F4000" s="12">
        <v>4104118</v>
      </c>
    </row>
    <row r="4001" spans="2:6">
      <c r="B4001" s="21">
        <v>42929</v>
      </c>
      <c r="C4001" s="122" t="s">
        <v>533</v>
      </c>
      <c r="D4001" s="116">
        <v>44.9</v>
      </c>
      <c r="E4001" s="11">
        <v>45</v>
      </c>
      <c r="F4001" s="12">
        <v>1855039</v>
      </c>
    </row>
    <row r="4002" spans="2:6">
      <c r="B4002" s="21">
        <v>42929</v>
      </c>
      <c r="C4002" s="122" t="s">
        <v>534</v>
      </c>
      <c r="D4002" s="116">
        <v>62.56</v>
      </c>
      <c r="E4002" s="11">
        <v>63.05</v>
      </c>
      <c r="F4002" s="12">
        <v>2976754</v>
      </c>
    </row>
    <row r="4003" spans="2:6">
      <c r="B4003" s="21">
        <v>42930</v>
      </c>
      <c r="C4003" s="122" t="s">
        <v>85</v>
      </c>
      <c r="D4003" s="116">
        <v>61.28</v>
      </c>
      <c r="E4003" s="11">
        <v>61.52</v>
      </c>
      <c r="F4003" s="12">
        <v>1286073</v>
      </c>
    </row>
    <row r="4004" spans="2:6">
      <c r="B4004" s="21">
        <v>42930</v>
      </c>
      <c r="C4004" s="122" t="s">
        <v>86</v>
      </c>
      <c r="D4004" s="116">
        <v>53.8</v>
      </c>
      <c r="E4004" s="11">
        <v>54.22</v>
      </c>
      <c r="F4004" s="12">
        <v>4537895</v>
      </c>
    </row>
    <row r="4005" spans="2:6">
      <c r="B4005" s="21">
        <v>42930</v>
      </c>
      <c r="C4005" s="122" t="s">
        <v>87</v>
      </c>
      <c r="D4005" s="116">
        <v>103.66</v>
      </c>
      <c r="E4005" s="11">
        <v>102.04</v>
      </c>
      <c r="F4005" s="12">
        <v>1205382</v>
      </c>
    </row>
    <row r="4006" spans="2:6">
      <c r="B4006" s="21">
        <v>42930</v>
      </c>
      <c r="C4006" s="122" t="s">
        <v>88</v>
      </c>
      <c r="D4006" s="116">
        <v>147.97</v>
      </c>
      <c r="E4006" s="11">
        <v>149.04</v>
      </c>
      <c r="F4006" s="12">
        <v>20132061</v>
      </c>
    </row>
    <row r="4007" spans="2:6">
      <c r="B4007" s="21">
        <v>42930</v>
      </c>
      <c r="C4007" s="122" t="s">
        <v>89</v>
      </c>
      <c r="D4007" s="116">
        <v>72.62</v>
      </c>
      <c r="E4007" s="11">
        <v>73.11</v>
      </c>
      <c r="F4007" s="12">
        <v>4335669</v>
      </c>
    </row>
    <row r="4008" spans="2:6">
      <c r="B4008" s="21">
        <v>42930</v>
      </c>
      <c r="C4008" s="122" t="s">
        <v>90</v>
      </c>
      <c r="D4008" s="116">
        <v>93.06</v>
      </c>
      <c r="E4008" s="11">
        <v>92.96</v>
      </c>
      <c r="F4008" s="12">
        <v>859020</v>
      </c>
    </row>
    <row r="4009" spans="2:6">
      <c r="B4009" s="21">
        <v>42930</v>
      </c>
      <c r="C4009" s="122" t="s">
        <v>91</v>
      </c>
      <c r="D4009" s="116">
        <v>48.2</v>
      </c>
      <c r="E4009" s="11">
        <v>48.91</v>
      </c>
      <c r="F4009" s="12">
        <v>4111007</v>
      </c>
    </row>
    <row r="4010" spans="2:6">
      <c r="B4010" s="21">
        <v>42930</v>
      </c>
      <c r="C4010" s="122" t="s">
        <v>92</v>
      </c>
      <c r="D4010" s="116">
        <v>126.19</v>
      </c>
      <c r="E4010" s="11">
        <v>126.7</v>
      </c>
      <c r="F4010" s="12">
        <v>1752903</v>
      </c>
    </row>
    <row r="4011" spans="2:6">
      <c r="B4011" s="21">
        <v>42930</v>
      </c>
      <c r="C4011" s="122" t="s">
        <v>93</v>
      </c>
      <c r="D4011" s="116">
        <v>145.59</v>
      </c>
      <c r="E4011" s="11">
        <v>146.16</v>
      </c>
      <c r="F4011" s="12">
        <v>2283792</v>
      </c>
    </row>
    <row r="4012" spans="2:6">
      <c r="B4012" s="21">
        <v>42930</v>
      </c>
      <c r="C4012" s="122" t="s">
        <v>94</v>
      </c>
      <c r="D4012" s="116">
        <v>80.72</v>
      </c>
      <c r="E4012" s="11">
        <v>81.55</v>
      </c>
      <c r="F4012" s="12">
        <v>2153637</v>
      </c>
    </row>
    <row r="4013" spans="2:6">
      <c r="B4013" s="21">
        <v>42930</v>
      </c>
      <c r="C4013" s="122" t="s">
        <v>95</v>
      </c>
      <c r="D4013" s="116">
        <v>41.49</v>
      </c>
      <c r="E4013" s="11">
        <v>41.48</v>
      </c>
      <c r="F4013" s="12">
        <v>1541622</v>
      </c>
    </row>
    <row r="4014" spans="2:6">
      <c r="B4014" s="21">
        <v>42930</v>
      </c>
      <c r="C4014" s="122" t="s">
        <v>96</v>
      </c>
      <c r="D4014" s="116">
        <v>101.61</v>
      </c>
      <c r="E4014" s="11">
        <v>101.35</v>
      </c>
      <c r="F4014" s="12">
        <v>2837393</v>
      </c>
    </row>
    <row r="4015" spans="2:6">
      <c r="B4015" s="21">
        <v>42930</v>
      </c>
      <c r="C4015" s="122" t="s">
        <v>97</v>
      </c>
      <c r="D4015" s="116">
        <v>264.55</v>
      </c>
      <c r="E4015" s="11">
        <v>264.14</v>
      </c>
      <c r="F4015" s="12">
        <v>585075</v>
      </c>
    </row>
    <row r="4016" spans="2:6">
      <c r="B4016" s="21">
        <v>42930</v>
      </c>
      <c r="C4016" s="122" t="s">
        <v>98</v>
      </c>
      <c r="D4016" s="116">
        <v>107.46</v>
      </c>
      <c r="E4016" s="11">
        <v>108.74</v>
      </c>
      <c r="F4016" s="12">
        <v>1480998</v>
      </c>
    </row>
    <row r="4017" spans="2:6">
      <c r="B4017" s="21">
        <v>42930</v>
      </c>
      <c r="C4017" s="122" t="s">
        <v>99</v>
      </c>
      <c r="D4017" s="116">
        <v>54.48</v>
      </c>
      <c r="E4017" s="11">
        <v>54.43</v>
      </c>
      <c r="F4017" s="12">
        <v>720452</v>
      </c>
    </row>
    <row r="4018" spans="2:6">
      <c r="B4018" s="21">
        <v>42930</v>
      </c>
      <c r="C4018" s="122" t="s">
        <v>100</v>
      </c>
      <c r="D4018" s="116">
        <v>68.739999999999995</v>
      </c>
      <c r="E4018" s="11">
        <v>68.17</v>
      </c>
      <c r="F4018" s="12">
        <v>4900453</v>
      </c>
    </row>
    <row r="4019" spans="2:6">
      <c r="B4019" s="21">
        <v>42930</v>
      </c>
      <c r="C4019" s="122" t="s">
        <v>101</v>
      </c>
      <c r="D4019" s="116">
        <v>11.11</v>
      </c>
      <c r="E4019" s="11">
        <v>11.03</v>
      </c>
      <c r="F4019" s="12">
        <v>4242806</v>
      </c>
    </row>
    <row r="4020" spans="2:6">
      <c r="B4020" s="21">
        <v>42930</v>
      </c>
      <c r="C4020" s="122" t="s">
        <v>102</v>
      </c>
      <c r="D4020" s="116">
        <v>154.97999999999999</v>
      </c>
      <c r="E4020" s="11">
        <v>155.27000000000001</v>
      </c>
      <c r="F4020" s="12">
        <v>1988832</v>
      </c>
    </row>
    <row r="4021" spans="2:6">
      <c r="B4021" s="21">
        <v>42930</v>
      </c>
      <c r="C4021" s="122" t="s">
        <v>103</v>
      </c>
      <c r="D4021" s="116">
        <v>77.61</v>
      </c>
      <c r="E4021" s="11">
        <v>77.87</v>
      </c>
      <c r="F4021" s="12">
        <v>1163529</v>
      </c>
    </row>
    <row r="4022" spans="2:6">
      <c r="B4022" s="21">
        <v>42930</v>
      </c>
      <c r="C4022" s="122" t="s">
        <v>104</v>
      </c>
      <c r="D4022" s="116">
        <v>243.6</v>
      </c>
      <c r="E4022" s="11">
        <v>245.85</v>
      </c>
      <c r="F4022" s="12">
        <v>991375</v>
      </c>
    </row>
    <row r="4023" spans="2:6">
      <c r="B4023" s="21">
        <v>42930</v>
      </c>
      <c r="C4023" s="122" t="s">
        <v>105</v>
      </c>
      <c r="D4023" s="116">
        <v>63.8</v>
      </c>
      <c r="E4023" s="11">
        <v>64.11</v>
      </c>
      <c r="F4023" s="12">
        <v>2767924</v>
      </c>
    </row>
    <row r="4024" spans="2:6">
      <c r="B4024" s="21">
        <v>42930</v>
      </c>
      <c r="C4024" s="122" t="s">
        <v>106</v>
      </c>
      <c r="D4024" s="116">
        <v>42.91</v>
      </c>
      <c r="E4024" s="11">
        <v>43.26</v>
      </c>
      <c r="F4024" s="12">
        <v>830051</v>
      </c>
    </row>
    <row r="4025" spans="2:6">
      <c r="B4025" s="21">
        <v>42930</v>
      </c>
      <c r="C4025" s="122" t="s">
        <v>107</v>
      </c>
      <c r="D4025" s="116">
        <v>104.6</v>
      </c>
      <c r="E4025" s="11">
        <v>104.63</v>
      </c>
      <c r="F4025" s="12">
        <v>164815</v>
      </c>
    </row>
    <row r="4026" spans="2:6">
      <c r="B4026" s="21">
        <v>42930</v>
      </c>
      <c r="C4026" s="122" t="s">
        <v>108</v>
      </c>
      <c r="D4026" s="116">
        <v>57.35</v>
      </c>
      <c r="E4026" s="11">
        <v>57.61</v>
      </c>
      <c r="F4026" s="12">
        <v>549938</v>
      </c>
    </row>
    <row r="4027" spans="2:6">
      <c r="B4027" s="21">
        <v>42930</v>
      </c>
      <c r="C4027" s="122" t="s">
        <v>109</v>
      </c>
      <c r="D4027" s="116">
        <v>50.2</v>
      </c>
      <c r="E4027" s="11">
        <v>50.62</v>
      </c>
      <c r="F4027" s="12">
        <v>1187125</v>
      </c>
    </row>
    <row r="4028" spans="2:6">
      <c r="B4028" s="21">
        <v>42930</v>
      </c>
      <c r="C4028" s="122" t="s">
        <v>110</v>
      </c>
      <c r="D4028" s="116">
        <v>118.37</v>
      </c>
      <c r="E4028" s="11">
        <v>117.57</v>
      </c>
      <c r="F4028" s="12">
        <v>1723286</v>
      </c>
    </row>
    <row r="4029" spans="2:6">
      <c r="B4029" s="21">
        <v>42930</v>
      </c>
      <c r="C4029" s="122" t="s">
        <v>111</v>
      </c>
      <c r="D4029" s="116">
        <v>152.13999999999999</v>
      </c>
      <c r="E4029" s="11">
        <v>154.30000000000001</v>
      </c>
      <c r="F4029" s="12">
        <v>517870</v>
      </c>
    </row>
    <row r="4030" spans="2:6">
      <c r="B4030" s="21">
        <v>42930</v>
      </c>
      <c r="C4030" s="122" t="s">
        <v>112</v>
      </c>
      <c r="D4030" s="116">
        <v>94</v>
      </c>
      <c r="E4030" s="11">
        <v>92.63</v>
      </c>
      <c r="F4030" s="12">
        <v>912041</v>
      </c>
    </row>
    <row r="4031" spans="2:6">
      <c r="B4031" s="21">
        <v>42930</v>
      </c>
      <c r="C4031" s="122" t="s">
        <v>113</v>
      </c>
      <c r="D4031" s="116">
        <v>88.27</v>
      </c>
      <c r="E4031" s="11">
        <v>89.05</v>
      </c>
      <c r="F4031" s="12">
        <v>1075637</v>
      </c>
    </row>
    <row r="4032" spans="2:6">
      <c r="B4032" s="21">
        <v>42930</v>
      </c>
      <c r="C4032" s="122" t="s">
        <v>114</v>
      </c>
      <c r="D4032" s="116">
        <v>80.81</v>
      </c>
      <c r="E4032" s="11">
        <v>80.77</v>
      </c>
      <c r="F4032" s="12">
        <v>438662</v>
      </c>
    </row>
    <row r="4033" spans="2:6">
      <c r="B4033" s="21">
        <v>42930</v>
      </c>
      <c r="C4033" s="122" t="s">
        <v>115</v>
      </c>
      <c r="D4033" s="116">
        <v>127.7</v>
      </c>
      <c r="E4033" s="11">
        <v>126.71</v>
      </c>
      <c r="F4033" s="12">
        <v>1132344</v>
      </c>
    </row>
    <row r="4034" spans="2:6">
      <c r="B4034" s="21">
        <v>42930</v>
      </c>
      <c r="C4034" s="122" t="s">
        <v>116</v>
      </c>
      <c r="D4034" s="116">
        <v>45.38</v>
      </c>
      <c r="E4034" s="11">
        <v>46.12</v>
      </c>
      <c r="F4034" s="12">
        <v>8085735</v>
      </c>
    </row>
    <row r="4035" spans="2:6">
      <c r="B4035" s="21">
        <v>42930</v>
      </c>
      <c r="C4035" s="122" t="s">
        <v>117</v>
      </c>
      <c r="D4035" s="116">
        <v>13.46</v>
      </c>
      <c r="E4035" s="11">
        <v>13.92</v>
      </c>
      <c r="F4035" s="12">
        <v>82084552</v>
      </c>
    </row>
    <row r="4036" spans="2:6">
      <c r="B4036" s="21">
        <v>42930</v>
      </c>
      <c r="C4036" s="122" t="s">
        <v>118</v>
      </c>
      <c r="D4036" s="116">
        <v>61.8</v>
      </c>
      <c r="E4036" s="11">
        <v>61.9</v>
      </c>
      <c r="F4036" s="12">
        <v>758810</v>
      </c>
    </row>
    <row r="4037" spans="2:6">
      <c r="B4037" s="21">
        <v>42930</v>
      </c>
      <c r="C4037" s="122" t="s">
        <v>119</v>
      </c>
      <c r="D4037" s="116">
        <v>174.55</v>
      </c>
      <c r="E4037" s="11">
        <v>175.53</v>
      </c>
      <c r="F4037" s="12">
        <v>331622</v>
      </c>
    </row>
    <row r="4038" spans="2:6">
      <c r="B4038" s="21">
        <v>42930</v>
      </c>
      <c r="C4038" s="122" t="s">
        <v>120</v>
      </c>
      <c r="D4038" s="116">
        <v>175.43</v>
      </c>
      <c r="E4038" s="11">
        <v>177.13</v>
      </c>
      <c r="F4038" s="12">
        <v>2720648</v>
      </c>
    </row>
    <row r="4039" spans="2:6">
      <c r="B4039" s="21">
        <v>42930</v>
      </c>
      <c r="C4039" s="122" t="s">
        <v>121</v>
      </c>
      <c r="D4039" s="116">
        <v>132.46</v>
      </c>
      <c r="E4039" s="11">
        <v>134.74</v>
      </c>
      <c r="F4039" s="12">
        <v>805335</v>
      </c>
    </row>
    <row r="4040" spans="2:6">
      <c r="B4040" s="21">
        <v>42930</v>
      </c>
      <c r="C4040" s="122" t="s">
        <v>122</v>
      </c>
      <c r="D4040" s="116">
        <v>134.93</v>
      </c>
      <c r="E4040" s="11">
        <v>136.04</v>
      </c>
      <c r="F4040" s="12">
        <v>1202366</v>
      </c>
    </row>
    <row r="4041" spans="2:6">
      <c r="B4041" s="21">
        <v>42930</v>
      </c>
      <c r="C4041" s="122" t="s">
        <v>123</v>
      </c>
      <c r="D4041" s="116">
        <v>1002.4</v>
      </c>
      <c r="E4041" s="11">
        <v>1001.81</v>
      </c>
      <c r="F4041" s="12">
        <v>2102469</v>
      </c>
    </row>
    <row r="4042" spans="2:6">
      <c r="B4042" s="21">
        <v>42930</v>
      </c>
      <c r="C4042" s="122" t="s">
        <v>124</v>
      </c>
      <c r="D4042" s="116">
        <v>96.53</v>
      </c>
      <c r="E4042" s="11">
        <v>97.58</v>
      </c>
      <c r="F4042" s="12">
        <v>1173345</v>
      </c>
    </row>
    <row r="4043" spans="2:6">
      <c r="B4043" s="21">
        <v>42930</v>
      </c>
      <c r="C4043" s="122" t="s">
        <v>125</v>
      </c>
      <c r="D4043" s="116">
        <v>124.42</v>
      </c>
      <c r="E4043" s="11">
        <v>124.59</v>
      </c>
      <c r="F4043" s="12">
        <v>325345</v>
      </c>
    </row>
    <row r="4044" spans="2:6">
      <c r="B4044" s="21">
        <v>42930</v>
      </c>
      <c r="C4044" s="122" t="s">
        <v>126</v>
      </c>
      <c r="D4044" s="116">
        <v>192.48</v>
      </c>
      <c r="E4044" s="11">
        <v>192.56</v>
      </c>
      <c r="F4044" s="12">
        <v>1124539</v>
      </c>
    </row>
    <row r="4045" spans="2:6">
      <c r="B4045" s="21">
        <v>42930</v>
      </c>
      <c r="C4045" s="122" t="s">
        <v>127</v>
      </c>
      <c r="D4045" s="116">
        <v>135.22999999999999</v>
      </c>
      <c r="E4045" s="11">
        <v>136.22</v>
      </c>
      <c r="F4045" s="12">
        <v>873443</v>
      </c>
    </row>
    <row r="4046" spans="2:6">
      <c r="B4046" s="21">
        <v>42930</v>
      </c>
      <c r="C4046" s="122" t="s">
        <v>128</v>
      </c>
      <c r="D4046" s="116">
        <v>57.59</v>
      </c>
      <c r="E4046" s="11">
        <v>57.44</v>
      </c>
      <c r="F4046" s="12">
        <v>634531</v>
      </c>
    </row>
    <row r="4047" spans="2:6">
      <c r="B4047" s="21">
        <v>42930</v>
      </c>
      <c r="C4047" s="122" t="s">
        <v>129</v>
      </c>
      <c r="D4047" s="116">
        <v>48.42</v>
      </c>
      <c r="E4047" s="11">
        <v>48.56</v>
      </c>
      <c r="F4047" s="12">
        <v>2305278</v>
      </c>
    </row>
    <row r="4048" spans="2:6">
      <c r="B4048" s="21">
        <v>42930</v>
      </c>
      <c r="C4048" s="122" t="s">
        <v>130</v>
      </c>
      <c r="D4048" s="116">
        <v>44.63</v>
      </c>
      <c r="E4048" s="11">
        <v>44.73</v>
      </c>
      <c r="F4048" s="12">
        <v>4911791</v>
      </c>
    </row>
    <row r="4049" spans="2:6">
      <c r="B4049" s="21">
        <v>42930</v>
      </c>
      <c r="C4049" s="122" t="s">
        <v>131</v>
      </c>
      <c r="D4049" s="116">
        <v>144.66</v>
      </c>
      <c r="E4049" s="11">
        <v>145.57</v>
      </c>
      <c r="F4049" s="12">
        <v>1014030</v>
      </c>
    </row>
    <row r="4050" spans="2:6">
      <c r="B4050" s="21">
        <v>42930</v>
      </c>
      <c r="C4050" s="122" t="s">
        <v>132</v>
      </c>
      <c r="D4050" s="116">
        <v>74.650000000000006</v>
      </c>
      <c r="E4050" s="11">
        <v>74.55</v>
      </c>
      <c r="F4050" s="12">
        <v>1053416</v>
      </c>
    </row>
    <row r="4051" spans="2:6">
      <c r="B4051" s="21">
        <v>42930</v>
      </c>
      <c r="C4051" s="122" t="s">
        <v>133</v>
      </c>
      <c r="D4051" s="116">
        <v>118.77</v>
      </c>
      <c r="E4051" s="11">
        <v>120.04</v>
      </c>
      <c r="F4051" s="12">
        <v>273052</v>
      </c>
    </row>
    <row r="4052" spans="2:6">
      <c r="B4052" s="21">
        <v>42930</v>
      </c>
      <c r="C4052" s="122" t="s">
        <v>134</v>
      </c>
      <c r="D4052" s="116">
        <v>60.85</v>
      </c>
      <c r="E4052" s="11">
        <v>60.75</v>
      </c>
      <c r="F4052" s="12">
        <v>4551885</v>
      </c>
    </row>
    <row r="4053" spans="2:6">
      <c r="B4053" s="21">
        <v>42930</v>
      </c>
      <c r="C4053" s="122" t="s">
        <v>135</v>
      </c>
      <c r="D4053" s="116">
        <v>187.97</v>
      </c>
      <c r="E4053" s="11">
        <v>187.71</v>
      </c>
      <c r="F4053" s="12">
        <v>505059</v>
      </c>
    </row>
    <row r="4054" spans="2:6">
      <c r="B4054" s="21">
        <v>42930</v>
      </c>
      <c r="C4054" s="122" t="s">
        <v>136</v>
      </c>
      <c r="D4054" s="116">
        <v>248.63</v>
      </c>
      <c r="E4054" s="11">
        <v>250.29</v>
      </c>
      <c r="F4054" s="12">
        <v>1441720</v>
      </c>
    </row>
    <row r="4055" spans="2:6">
      <c r="B4055" s="21">
        <v>42930</v>
      </c>
      <c r="C4055" s="122" t="s">
        <v>137</v>
      </c>
      <c r="D4055" s="116">
        <v>93.31</v>
      </c>
      <c r="E4055" s="11">
        <v>94.02</v>
      </c>
      <c r="F4055" s="12">
        <v>678852</v>
      </c>
    </row>
    <row r="4056" spans="2:6">
      <c r="B4056" s="21">
        <v>42930</v>
      </c>
      <c r="C4056" s="122" t="s">
        <v>138</v>
      </c>
      <c r="D4056" s="116">
        <v>78.33</v>
      </c>
      <c r="E4056" s="11">
        <v>78.64</v>
      </c>
      <c r="F4056" s="12">
        <v>767985</v>
      </c>
    </row>
    <row r="4057" spans="2:6">
      <c r="B4057" s="21">
        <v>42930</v>
      </c>
      <c r="C4057" s="122" t="s">
        <v>139</v>
      </c>
      <c r="D4057" s="116">
        <v>84.85</v>
      </c>
      <c r="E4057" s="11">
        <v>85.28</v>
      </c>
      <c r="F4057" s="12">
        <v>3354722</v>
      </c>
    </row>
    <row r="4058" spans="2:6">
      <c r="B4058" s="21">
        <v>42930</v>
      </c>
      <c r="C4058" s="122" t="s">
        <v>140</v>
      </c>
      <c r="D4058" s="116">
        <v>203.82</v>
      </c>
      <c r="E4058" s="11">
        <v>204.7</v>
      </c>
      <c r="F4058" s="12">
        <v>851673</v>
      </c>
    </row>
    <row r="4059" spans="2:6">
      <c r="B4059" s="21">
        <v>42930</v>
      </c>
      <c r="C4059" s="122" t="s">
        <v>141</v>
      </c>
      <c r="D4059" s="116">
        <v>507.53</v>
      </c>
      <c r="E4059" s="11">
        <v>506.31</v>
      </c>
      <c r="F4059" s="12">
        <v>545806</v>
      </c>
    </row>
    <row r="4060" spans="2:6">
      <c r="B4060" s="21">
        <v>42930</v>
      </c>
      <c r="C4060" s="122" t="s">
        <v>142</v>
      </c>
      <c r="D4060" s="116">
        <v>206.7979</v>
      </c>
      <c r="E4060" s="11">
        <v>208.51</v>
      </c>
      <c r="F4060" s="12">
        <v>3229034</v>
      </c>
    </row>
    <row r="4061" spans="2:6">
      <c r="B4061" s="21">
        <v>42930</v>
      </c>
      <c r="C4061" s="122" t="s">
        <v>143</v>
      </c>
      <c r="D4061" s="116">
        <v>24.2</v>
      </c>
      <c r="E4061" s="11">
        <v>24.21</v>
      </c>
      <c r="F4061" s="12">
        <v>92625385</v>
      </c>
    </row>
    <row r="4062" spans="2:6">
      <c r="B4062" s="21">
        <v>42930</v>
      </c>
      <c r="C4062" s="122" t="s">
        <v>144</v>
      </c>
      <c r="D4062" s="116">
        <v>61.28</v>
      </c>
      <c r="E4062" s="11">
        <v>62.11</v>
      </c>
      <c r="F4062" s="12">
        <v>1951282</v>
      </c>
    </row>
    <row r="4063" spans="2:6">
      <c r="B4063" s="21">
        <v>42930</v>
      </c>
      <c r="C4063" s="122" t="s">
        <v>145</v>
      </c>
      <c r="D4063" s="116">
        <v>45.03</v>
      </c>
      <c r="E4063" s="11">
        <v>44.81</v>
      </c>
      <c r="F4063" s="12">
        <v>6048133</v>
      </c>
    </row>
    <row r="4064" spans="2:6">
      <c r="B4064" s="21">
        <v>42930</v>
      </c>
      <c r="C4064" s="122" t="s">
        <v>146</v>
      </c>
      <c r="D4064" s="116">
        <v>55.03</v>
      </c>
      <c r="E4064" s="11">
        <v>55.26</v>
      </c>
      <c r="F4064" s="12">
        <v>3585854</v>
      </c>
    </row>
    <row r="4065" spans="2:6">
      <c r="B4065" s="21">
        <v>42930</v>
      </c>
      <c r="C4065" s="122" t="s">
        <v>147</v>
      </c>
      <c r="D4065" s="116">
        <v>318.60000000000002</v>
      </c>
      <c r="E4065" s="11">
        <v>320.04000000000002</v>
      </c>
      <c r="F4065" s="12">
        <v>218134</v>
      </c>
    </row>
    <row r="4066" spans="2:6">
      <c r="B4066" s="21">
        <v>42930</v>
      </c>
      <c r="C4066" s="122" t="s">
        <v>148</v>
      </c>
      <c r="D4066" s="116">
        <v>198.24</v>
      </c>
      <c r="E4066" s="11">
        <v>200.62</v>
      </c>
      <c r="F4066" s="12">
        <v>835726</v>
      </c>
    </row>
    <row r="4067" spans="2:6">
      <c r="B4067" s="21">
        <v>42930</v>
      </c>
      <c r="C4067" s="122" t="s">
        <v>149</v>
      </c>
      <c r="D4067" s="116">
        <v>46.1</v>
      </c>
      <c r="E4067" s="11">
        <v>46.27</v>
      </c>
      <c r="F4067" s="12">
        <v>2124180</v>
      </c>
    </row>
    <row r="4068" spans="2:6">
      <c r="B4068" s="21">
        <v>42930</v>
      </c>
      <c r="C4068" s="122" t="s">
        <v>150</v>
      </c>
      <c r="D4068" s="116">
        <v>37</v>
      </c>
      <c r="E4068" s="11">
        <v>37.35</v>
      </c>
      <c r="F4068" s="12">
        <v>2874663</v>
      </c>
    </row>
    <row r="4069" spans="2:6">
      <c r="B4069" s="21">
        <v>42930</v>
      </c>
      <c r="C4069" s="122" t="s">
        <v>151</v>
      </c>
      <c r="D4069" s="116">
        <v>279.74</v>
      </c>
      <c r="E4069" s="11">
        <v>280.81</v>
      </c>
      <c r="F4069" s="12">
        <v>920995</v>
      </c>
    </row>
    <row r="4070" spans="2:6">
      <c r="B4070" s="21">
        <v>42930</v>
      </c>
      <c r="C4070" s="122" t="s">
        <v>152</v>
      </c>
      <c r="D4070" s="116">
        <v>51.69</v>
      </c>
      <c r="E4070" s="11">
        <v>52.36</v>
      </c>
      <c r="F4070" s="12">
        <v>3938380</v>
      </c>
    </row>
    <row r="4071" spans="2:6">
      <c r="B4071" s="21">
        <v>42930</v>
      </c>
      <c r="C4071" s="122" t="s">
        <v>153</v>
      </c>
      <c r="D4071" s="116">
        <v>436.43</v>
      </c>
      <c r="E4071" s="11">
        <v>438.34</v>
      </c>
      <c r="F4071" s="12">
        <v>766228</v>
      </c>
    </row>
    <row r="4072" spans="2:6">
      <c r="B4072" s="21">
        <v>42930</v>
      </c>
      <c r="C4072" s="122" t="s">
        <v>154</v>
      </c>
      <c r="D4072" s="116">
        <v>41.87</v>
      </c>
      <c r="E4072" s="11">
        <v>42.1</v>
      </c>
      <c r="F4072" s="12">
        <v>2168719</v>
      </c>
    </row>
    <row r="4073" spans="2:6">
      <c r="B4073" s="21">
        <v>42930</v>
      </c>
      <c r="C4073" s="122" t="s">
        <v>155</v>
      </c>
      <c r="D4073" s="116">
        <v>54.81</v>
      </c>
      <c r="E4073" s="11">
        <v>55.15</v>
      </c>
      <c r="F4073" s="12">
        <v>6042860</v>
      </c>
    </row>
    <row r="4074" spans="2:6">
      <c r="B4074" s="21">
        <v>42930</v>
      </c>
      <c r="C4074" s="122" t="s">
        <v>156</v>
      </c>
      <c r="D4074" s="116">
        <v>27.67</v>
      </c>
      <c r="E4074" s="11">
        <v>27.78</v>
      </c>
      <c r="F4074" s="12">
        <v>3449959</v>
      </c>
    </row>
    <row r="4075" spans="2:6">
      <c r="B4075" s="21">
        <v>42930</v>
      </c>
      <c r="C4075" s="122" t="s">
        <v>157</v>
      </c>
      <c r="D4075" s="116">
        <v>46.26</v>
      </c>
      <c r="E4075" s="11">
        <v>46.26</v>
      </c>
      <c r="F4075" s="12">
        <v>1418113</v>
      </c>
    </row>
    <row r="4076" spans="2:6">
      <c r="B4076" s="21">
        <v>42930</v>
      </c>
      <c r="C4076" s="122" t="s">
        <v>158</v>
      </c>
      <c r="D4076" s="116">
        <v>120.85</v>
      </c>
      <c r="E4076" s="11">
        <v>121.7</v>
      </c>
      <c r="F4076" s="12">
        <v>502132</v>
      </c>
    </row>
    <row r="4077" spans="2:6">
      <c r="B4077" s="21">
        <v>42930</v>
      </c>
      <c r="C4077" s="122" t="s">
        <v>159</v>
      </c>
      <c r="D4077" s="116">
        <v>66.319999999999993</v>
      </c>
      <c r="E4077" s="11">
        <v>66.72</v>
      </c>
      <c r="F4077" s="12">
        <v>20742307</v>
      </c>
    </row>
    <row r="4078" spans="2:6">
      <c r="B4078" s="21">
        <v>42930</v>
      </c>
      <c r="C4078" s="122" t="s">
        <v>160</v>
      </c>
      <c r="D4078" s="116">
        <v>34.61</v>
      </c>
      <c r="E4078" s="11">
        <v>34.479999999999997</v>
      </c>
      <c r="F4078" s="12">
        <v>1341090</v>
      </c>
    </row>
    <row r="4079" spans="2:6">
      <c r="B4079" s="21">
        <v>42930</v>
      </c>
      <c r="C4079" s="122" t="s">
        <v>161</v>
      </c>
      <c r="D4079" s="116">
        <v>33.6</v>
      </c>
      <c r="E4079" s="11">
        <v>33.58</v>
      </c>
      <c r="F4079" s="12">
        <v>3172690</v>
      </c>
    </row>
    <row r="4080" spans="2:6">
      <c r="B4080" s="21">
        <v>42930</v>
      </c>
      <c r="C4080" s="122" t="s">
        <v>162</v>
      </c>
      <c r="D4080" s="116">
        <v>77.62</v>
      </c>
      <c r="E4080" s="11">
        <v>78.11</v>
      </c>
      <c r="F4080" s="12">
        <v>933366</v>
      </c>
    </row>
    <row r="4081" spans="2:6">
      <c r="B4081" s="21">
        <v>42930</v>
      </c>
      <c r="C4081" s="122" t="s">
        <v>163</v>
      </c>
      <c r="D4081" s="116">
        <v>108.55</v>
      </c>
      <c r="E4081" s="11">
        <v>108.77</v>
      </c>
      <c r="F4081" s="12">
        <v>4480218</v>
      </c>
    </row>
    <row r="4082" spans="2:6">
      <c r="B4082" s="21">
        <v>42930</v>
      </c>
      <c r="C4082" s="122" t="s">
        <v>164</v>
      </c>
      <c r="D4082" s="116">
        <v>144.47</v>
      </c>
      <c r="E4082" s="11">
        <v>145.18</v>
      </c>
      <c r="F4082" s="12">
        <v>755582</v>
      </c>
    </row>
    <row r="4083" spans="2:6">
      <c r="B4083" s="21">
        <v>42930</v>
      </c>
      <c r="C4083" s="122" t="s">
        <v>165</v>
      </c>
      <c r="D4083" s="116">
        <v>36.82</v>
      </c>
      <c r="E4083" s="11">
        <v>37.159999999999997</v>
      </c>
      <c r="F4083" s="12">
        <v>1170532</v>
      </c>
    </row>
    <row r="4084" spans="2:6">
      <c r="B4084" s="21">
        <v>42930</v>
      </c>
      <c r="C4084" s="122" t="s">
        <v>166</v>
      </c>
      <c r="D4084" s="116">
        <v>92.41</v>
      </c>
      <c r="E4084" s="11">
        <v>91.98</v>
      </c>
      <c r="F4084" s="12">
        <v>474008</v>
      </c>
    </row>
    <row r="4085" spans="2:6">
      <c r="B4085" s="21">
        <v>42930</v>
      </c>
      <c r="C4085" s="122" t="s">
        <v>167</v>
      </c>
      <c r="D4085" s="116">
        <v>63.18</v>
      </c>
      <c r="E4085" s="11">
        <v>63.95</v>
      </c>
      <c r="F4085" s="12">
        <v>1426708</v>
      </c>
    </row>
    <row r="4086" spans="2:6">
      <c r="B4086" s="21">
        <v>42930</v>
      </c>
      <c r="C4086" s="122" t="s">
        <v>168</v>
      </c>
      <c r="D4086" s="116">
        <v>100.5</v>
      </c>
      <c r="E4086" s="11">
        <v>101.1</v>
      </c>
      <c r="F4086" s="12">
        <v>1967959</v>
      </c>
    </row>
    <row r="4087" spans="2:6">
      <c r="B4087" s="21">
        <v>42930</v>
      </c>
      <c r="C4087" s="122" t="s">
        <v>169</v>
      </c>
      <c r="D4087" s="116">
        <v>66.099999999999994</v>
      </c>
      <c r="E4087" s="11">
        <v>65.75</v>
      </c>
      <c r="F4087" s="12">
        <v>1950316</v>
      </c>
    </row>
    <row r="4088" spans="2:6">
      <c r="B4088" s="21">
        <v>42930</v>
      </c>
      <c r="C4088" s="122" t="s">
        <v>170</v>
      </c>
      <c r="D4088" s="116">
        <v>134.97999999999999</v>
      </c>
      <c r="E4088" s="11">
        <v>134.57</v>
      </c>
      <c r="F4088" s="12">
        <v>3344309</v>
      </c>
    </row>
    <row r="4089" spans="2:6">
      <c r="B4089" s="21">
        <v>42930</v>
      </c>
      <c r="C4089" s="122" t="s">
        <v>171</v>
      </c>
      <c r="D4089" s="116">
        <v>65.349999999999994</v>
      </c>
      <c r="E4089" s="11">
        <v>65.83</v>
      </c>
      <c r="F4089" s="12">
        <v>1022358</v>
      </c>
    </row>
    <row r="4090" spans="2:6">
      <c r="B4090" s="21">
        <v>42930</v>
      </c>
      <c r="C4090" s="122" t="s">
        <v>172</v>
      </c>
      <c r="D4090" s="116">
        <v>29.56</v>
      </c>
      <c r="E4090" s="11">
        <v>29.49</v>
      </c>
      <c r="F4090" s="12">
        <v>3696245</v>
      </c>
    </row>
    <row r="4091" spans="2:6">
      <c r="B4091" s="21">
        <v>42930</v>
      </c>
      <c r="C4091" s="122" t="s">
        <v>173</v>
      </c>
      <c r="D4091" s="116">
        <v>36.22</v>
      </c>
      <c r="E4091" s="11">
        <v>36.24</v>
      </c>
      <c r="F4091" s="12">
        <v>3606454</v>
      </c>
    </row>
    <row r="4092" spans="2:6">
      <c r="B4092" s="21">
        <v>42930</v>
      </c>
      <c r="C4092" s="122" t="s">
        <v>174</v>
      </c>
      <c r="D4092" s="116">
        <v>52.21</v>
      </c>
      <c r="E4092" s="11">
        <v>52.62</v>
      </c>
      <c r="F4092" s="12">
        <v>1066789</v>
      </c>
    </row>
    <row r="4093" spans="2:6">
      <c r="B4093" s="21">
        <v>42930</v>
      </c>
      <c r="C4093" s="122" t="s">
        <v>175</v>
      </c>
      <c r="D4093" s="116">
        <v>4.8099999999999996</v>
      </c>
      <c r="E4093" s="11">
        <v>4.87</v>
      </c>
      <c r="F4093" s="12">
        <v>22050110</v>
      </c>
    </row>
    <row r="4094" spans="2:6">
      <c r="B4094" s="21">
        <v>42930</v>
      </c>
      <c r="C4094" s="122" t="s">
        <v>176</v>
      </c>
      <c r="D4094" s="116">
        <v>69.069999999999993</v>
      </c>
      <c r="E4094" s="11">
        <v>69.459999999999994</v>
      </c>
      <c r="F4094" s="12">
        <v>964446</v>
      </c>
    </row>
    <row r="4095" spans="2:6">
      <c r="B4095" s="21">
        <v>42930</v>
      </c>
      <c r="C4095" s="122" t="s">
        <v>177</v>
      </c>
      <c r="D4095" s="116">
        <v>340.8</v>
      </c>
      <c r="E4095" s="11">
        <v>342.8</v>
      </c>
      <c r="F4095" s="12">
        <v>1085969</v>
      </c>
    </row>
    <row r="4096" spans="2:6">
      <c r="B4096" s="21">
        <v>42930</v>
      </c>
      <c r="C4096" s="122" t="s">
        <v>178</v>
      </c>
      <c r="D4096" s="116">
        <v>173.01</v>
      </c>
      <c r="E4096" s="11">
        <v>173.8</v>
      </c>
      <c r="F4096" s="12">
        <v>945816</v>
      </c>
    </row>
    <row r="4097" spans="2:6">
      <c r="B4097" s="21">
        <v>42930</v>
      </c>
      <c r="C4097" s="122" t="s">
        <v>179</v>
      </c>
      <c r="D4097" s="116">
        <v>72.23</v>
      </c>
      <c r="E4097" s="11">
        <v>72.69</v>
      </c>
      <c r="F4097" s="12">
        <v>337501</v>
      </c>
    </row>
    <row r="4098" spans="2:6">
      <c r="B4098" s="21">
        <v>42930</v>
      </c>
      <c r="C4098" s="122" t="s">
        <v>180</v>
      </c>
      <c r="D4098" s="116">
        <v>72.17</v>
      </c>
      <c r="E4098" s="11">
        <v>72.489999999999995</v>
      </c>
      <c r="F4098" s="12">
        <v>2484099</v>
      </c>
    </row>
    <row r="4099" spans="2:6">
      <c r="B4099" s="21">
        <v>42930</v>
      </c>
      <c r="C4099" s="122" t="s">
        <v>181</v>
      </c>
      <c r="D4099" s="116">
        <v>131.16999999999999</v>
      </c>
      <c r="E4099" s="11">
        <v>131.9</v>
      </c>
      <c r="F4099" s="12">
        <v>528089</v>
      </c>
    </row>
    <row r="4100" spans="2:6">
      <c r="B4100" s="21">
        <v>42930</v>
      </c>
      <c r="C4100" s="122" t="s">
        <v>182</v>
      </c>
      <c r="D4100" s="116">
        <v>74.13</v>
      </c>
      <c r="E4100" s="11">
        <v>74.260000000000005</v>
      </c>
      <c r="F4100" s="12">
        <v>1606745</v>
      </c>
    </row>
    <row r="4101" spans="2:6">
      <c r="B4101" s="21">
        <v>42930</v>
      </c>
      <c r="C4101" s="122" t="s">
        <v>183</v>
      </c>
      <c r="D4101" s="116">
        <v>39.46</v>
      </c>
      <c r="E4101" s="11">
        <v>39.200000000000003</v>
      </c>
      <c r="F4101" s="12">
        <v>19790218</v>
      </c>
    </row>
    <row r="4102" spans="2:6">
      <c r="B4102" s="21">
        <v>42930</v>
      </c>
      <c r="C4102" s="122" t="s">
        <v>184</v>
      </c>
      <c r="D4102" s="116">
        <v>122.71</v>
      </c>
      <c r="E4102" s="11">
        <v>120.57</v>
      </c>
      <c r="F4102" s="12">
        <v>2560169</v>
      </c>
    </row>
    <row r="4103" spans="2:6">
      <c r="B4103" s="21">
        <v>42930</v>
      </c>
      <c r="C4103" s="122" t="s">
        <v>185</v>
      </c>
      <c r="D4103" s="116">
        <v>398.8</v>
      </c>
      <c r="E4103" s="11">
        <v>395.83</v>
      </c>
      <c r="F4103" s="12">
        <v>1105138</v>
      </c>
    </row>
    <row r="4104" spans="2:6">
      <c r="B4104" s="21">
        <v>42930</v>
      </c>
      <c r="C4104" s="122" t="s">
        <v>186</v>
      </c>
      <c r="D4104" s="116">
        <v>165.48</v>
      </c>
      <c r="E4104" s="11">
        <v>165.86</v>
      </c>
      <c r="F4104" s="12">
        <v>904725</v>
      </c>
    </row>
    <row r="4105" spans="2:6">
      <c r="B4105" s="21">
        <v>42930</v>
      </c>
      <c r="C4105" s="122" t="s">
        <v>187</v>
      </c>
      <c r="D4105" s="116">
        <v>45.87</v>
      </c>
      <c r="E4105" s="11">
        <v>45.9</v>
      </c>
      <c r="F4105" s="12">
        <v>1922813</v>
      </c>
    </row>
    <row r="4106" spans="2:6">
      <c r="B4106" s="21">
        <v>42930</v>
      </c>
      <c r="C4106" s="122" t="s">
        <v>188</v>
      </c>
      <c r="D4106" s="116">
        <v>82.71</v>
      </c>
      <c r="E4106" s="11">
        <v>82.8</v>
      </c>
      <c r="F4106" s="12">
        <v>1746533</v>
      </c>
    </row>
    <row r="4107" spans="2:6">
      <c r="B4107" s="21">
        <v>42930</v>
      </c>
      <c r="C4107" s="122" t="s">
        <v>189</v>
      </c>
      <c r="D4107" s="116">
        <v>27.54</v>
      </c>
      <c r="E4107" s="11">
        <v>27.62</v>
      </c>
      <c r="F4107" s="12">
        <v>2482428</v>
      </c>
    </row>
    <row r="4108" spans="2:6">
      <c r="B4108" s="21">
        <v>42930</v>
      </c>
      <c r="C4108" s="122" t="s">
        <v>190</v>
      </c>
      <c r="D4108" s="116">
        <v>81.84</v>
      </c>
      <c r="E4108" s="11">
        <v>82.5</v>
      </c>
      <c r="F4108" s="12">
        <v>1966191</v>
      </c>
    </row>
    <row r="4109" spans="2:6">
      <c r="B4109" s="21">
        <v>42930</v>
      </c>
      <c r="C4109" s="122" t="s">
        <v>191</v>
      </c>
      <c r="D4109" s="116">
        <v>25.43</v>
      </c>
      <c r="E4109" s="11">
        <v>25.35</v>
      </c>
      <c r="F4109" s="12">
        <v>4722684</v>
      </c>
    </row>
    <row r="4110" spans="2:6">
      <c r="B4110" s="21">
        <v>42930</v>
      </c>
      <c r="C4110" s="122" t="s">
        <v>192</v>
      </c>
      <c r="D4110" s="116">
        <v>47.6</v>
      </c>
      <c r="E4110" s="11">
        <v>47.99</v>
      </c>
      <c r="F4110" s="12">
        <v>2071710</v>
      </c>
    </row>
    <row r="4111" spans="2:6">
      <c r="B4111" s="21">
        <v>42930</v>
      </c>
      <c r="C4111" s="122" t="s">
        <v>193</v>
      </c>
      <c r="D4111" s="116">
        <v>109.08</v>
      </c>
      <c r="E4111" s="11">
        <v>110.51</v>
      </c>
      <c r="F4111" s="12">
        <v>1347735</v>
      </c>
    </row>
    <row r="4112" spans="2:6">
      <c r="B4112" s="21">
        <v>42930</v>
      </c>
      <c r="C4112" s="122" t="s">
        <v>194</v>
      </c>
      <c r="D4112" s="116">
        <v>246.96</v>
      </c>
      <c r="E4112" s="11">
        <v>250.36</v>
      </c>
      <c r="F4112" s="12">
        <v>549153</v>
      </c>
    </row>
    <row r="4113" spans="2:6">
      <c r="B4113" s="21">
        <v>42930</v>
      </c>
      <c r="C4113" s="122" t="s">
        <v>195</v>
      </c>
      <c r="D4113" s="116">
        <v>43.32</v>
      </c>
      <c r="E4113" s="11">
        <v>43.45</v>
      </c>
      <c r="F4113" s="12">
        <v>5467315</v>
      </c>
    </row>
    <row r="4114" spans="2:6">
      <c r="B4114" s="21">
        <v>42930</v>
      </c>
      <c r="C4114" s="122" t="s">
        <v>196</v>
      </c>
      <c r="D4114" s="116">
        <v>154.26</v>
      </c>
      <c r="E4114" s="11">
        <v>153</v>
      </c>
      <c r="F4114" s="12">
        <v>4368387</v>
      </c>
    </row>
    <row r="4115" spans="2:6">
      <c r="B4115" s="21">
        <v>42930</v>
      </c>
      <c r="C4115" s="122" t="s">
        <v>197</v>
      </c>
      <c r="D4115" s="116">
        <v>18.329999999999998</v>
      </c>
      <c r="E4115" s="11">
        <v>18.38</v>
      </c>
      <c r="F4115" s="12">
        <v>3766793</v>
      </c>
    </row>
    <row r="4116" spans="2:6">
      <c r="B4116" s="21">
        <v>42930</v>
      </c>
      <c r="C4116" s="122" t="s">
        <v>198</v>
      </c>
      <c r="D4116" s="116">
        <v>51.53</v>
      </c>
      <c r="E4116" s="11">
        <v>51.73</v>
      </c>
      <c r="F4116" s="12">
        <v>1236336</v>
      </c>
    </row>
    <row r="4117" spans="2:6">
      <c r="B4117" s="21">
        <v>42930</v>
      </c>
      <c r="C4117" s="122" t="s">
        <v>199</v>
      </c>
      <c r="D4117" s="116">
        <v>89.79</v>
      </c>
      <c r="E4117" s="11">
        <v>90</v>
      </c>
      <c r="F4117" s="12">
        <v>1978030</v>
      </c>
    </row>
    <row r="4118" spans="2:6">
      <c r="B4118" s="21">
        <v>42930</v>
      </c>
      <c r="C4118" s="122" t="s">
        <v>200</v>
      </c>
      <c r="D4118" s="116">
        <v>31.37</v>
      </c>
      <c r="E4118" s="11">
        <v>31.42</v>
      </c>
      <c r="F4118" s="12">
        <v>13573117</v>
      </c>
    </row>
    <row r="4119" spans="2:6">
      <c r="B4119" s="21">
        <v>42930</v>
      </c>
      <c r="C4119" s="122" t="s">
        <v>201</v>
      </c>
      <c r="D4119" s="116">
        <v>32.83</v>
      </c>
      <c r="E4119" s="11">
        <v>32.82</v>
      </c>
      <c r="F4119" s="12">
        <v>337101</v>
      </c>
    </row>
    <row r="4120" spans="2:6">
      <c r="B4120" s="21">
        <v>42930</v>
      </c>
      <c r="C4120" s="122" t="s">
        <v>202</v>
      </c>
      <c r="D4120" s="116">
        <v>55</v>
      </c>
      <c r="E4120" s="11">
        <v>55.08</v>
      </c>
      <c r="F4120" s="12">
        <v>3930760</v>
      </c>
    </row>
    <row r="4121" spans="2:6">
      <c r="B4121" s="21">
        <v>42930</v>
      </c>
      <c r="C4121" s="122" t="s">
        <v>203</v>
      </c>
      <c r="D4121" s="116">
        <v>126.74</v>
      </c>
      <c r="E4121" s="11">
        <v>126.43</v>
      </c>
      <c r="F4121" s="12">
        <v>430604</v>
      </c>
    </row>
    <row r="4122" spans="2:6">
      <c r="B4122" s="21">
        <v>42930</v>
      </c>
      <c r="C4122" s="122" t="s">
        <v>204</v>
      </c>
      <c r="D4122" s="116">
        <v>22.77</v>
      </c>
      <c r="E4122" s="11">
        <v>22.99</v>
      </c>
      <c r="F4122" s="12">
        <v>6757823</v>
      </c>
    </row>
    <row r="4123" spans="2:6">
      <c r="B4123" s="21">
        <v>42930</v>
      </c>
      <c r="C4123" s="122" t="s">
        <v>205</v>
      </c>
      <c r="D4123" s="116">
        <v>68.28</v>
      </c>
      <c r="E4123" s="11">
        <v>68.83</v>
      </c>
      <c r="F4123" s="12">
        <v>3136578</v>
      </c>
    </row>
    <row r="4124" spans="2:6">
      <c r="B4124" s="21">
        <v>42930</v>
      </c>
      <c r="C4124" s="122" t="s">
        <v>206</v>
      </c>
      <c r="D4124" s="116">
        <v>80.650000000000006</v>
      </c>
      <c r="E4124" s="11">
        <v>80.989999999999995</v>
      </c>
      <c r="F4124" s="12">
        <v>1310497</v>
      </c>
    </row>
    <row r="4125" spans="2:6">
      <c r="B4125" s="21">
        <v>42930</v>
      </c>
      <c r="C4125" s="122" t="s">
        <v>207</v>
      </c>
      <c r="D4125" s="116">
        <v>77.94</v>
      </c>
      <c r="E4125" s="11">
        <v>77.930000000000007</v>
      </c>
      <c r="F4125" s="12">
        <v>4130309</v>
      </c>
    </row>
    <row r="4126" spans="2:6">
      <c r="B4126" s="21">
        <v>42930</v>
      </c>
      <c r="C4126" s="122" t="s">
        <v>208</v>
      </c>
      <c r="D4126" s="116">
        <v>104.38</v>
      </c>
      <c r="E4126" s="11">
        <v>104.44</v>
      </c>
      <c r="F4126" s="12">
        <v>3644262</v>
      </c>
    </row>
    <row r="4127" spans="2:6">
      <c r="B4127" s="21">
        <v>42930</v>
      </c>
      <c r="C4127" s="122" t="s">
        <v>209</v>
      </c>
      <c r="D4127" s="116">
        <v>123.93</v>
      </c>
      <c r="E4127" s="11">
        <v>124.79</v>
      </c>
      <c r="F4127" s="12">
        <v>752021</v>
      </c>
    </row>
    <row r="4128" spans="2:6">
      <c r="B4128" s="21">
        <v>42930</v>
      </c>
      <c r="C4128" s="122" t="s">
        <v>210</v>
      </c>
      <c r="D4128" s="116">
        <v>76.59</v>
      </c>
      <c r="E4128" s="11">
        <v>76.55</v>
      </c>
      <c r="F4128" s="12">
        <v>1729868</v>
      </c>
    </row>
    <row r="4129" spans="2:6">
      <c r="B4129" s="21">
        <v>42930</v>
      </c>
      <c r="C4129" s="122" t="s">
        <v>211</v>
      </c>
      <c r="D4129" s="116">
        <v>54.5</v>
      </c>
      <c r="E4129" s="11">
        <v>55.13</v>
      </c>
      <c r="F4129" s="12">
        <v>9228695</v>
      </c>
    </row>
    <row r="4130" spans="2:6">
      <c r="B4130" s="21">
        <v>42930</v>
      </c>
      <c r="C4130" s="122" t="s">
        <v>212</v>
      </c>
      <c r="D4130" s="116">
        <v>124.52</v>
      </c>
      <c r="E4130" s="11">
        <v>125.47</v>
      </c>
      <c r="F4130" s="12">
        <v>1776971</v>
      </c>
    </row>
    <row r="4131" spans="2:6">
      <c r="B4131" s="21">
        <v>42930</v>
      </c>
      <c r="C4131" s="122" t="s">
        <v>213</v>
      </c>
      <c r="D4131" s="116">
        <v>60.99</v>
      </c>
      <c r="E4131" s="11">
        <v>61.26</v>
      </c>
      <c r="F4131" s="12">
        <v>2119031</v>
      </c>
    </row>
    <row r="4132" spans="2:6">
      <c r="B4132" s="21">
        <v>42930</v>
      </c>
      <c r="C4132" s="122" t="s">
        <v>214</v>
      </c>
      <c r="D4132" s="116">
        <v>70.599999999999994</v>
      </c>
      <c r="E4132" s="11">
        <v>71.14</v>
      </c>
      <c r="F4132" s="12">
        <v>3156418</v>
      </c>
    </row>
    <row r="4133" spans="2:6">
      <c r="B4133" s="21">
        <v>42930</v>
      </c>
      <c r="C4133" s="122" t="s">
        <v>215</v>
      </c>
      <c r="D4133" s="116">
        <v>108.71</v>
      </c>
      <c r="E4133" s="11">
        <v>109.03</v>
      </c>
      <c r="F4133" s="12">
        <v>635510</v>
      </c>
    </row>
    <row r="4134" spans="2:6">
      <c r="B4134" s="21">
        <v>42930</v>
      </c>
      <c r="C4134" s="122" t="s">
        <v>216</v>
      </c>
      <c r="D4134" s="116">
        <v>36.58</v>
      </c>
      <c r="E4134" s="11">
        <v>36.700000000000003</v>
      </c>
      <c r="F4134" s="12">
        <v>2421985</v>
      </c>
    </row>
    <row r="4135" spans="2:6">
      <c r="B4135" s="21">
        <v>42930</v>
      </c>
      <c r="C4135" s="122" t="s">
        <v>217</v>
      </c>
      <c r="D4135" s="116">
        <v>84.32</v>
      </c>
      <c r="E4135" s="11">
        <v>85</v>
      </c>
      <c r="F4135" s="12">
        <v>3060275</v>
      </c>
    </row>
    <row r="4136" spans="2:6">
      <c r="B4136" s="21">
        <v>42930</v>
      </c>
      <c r="C4136" s="122" t="s">
        <v>218</v>
      </c>
      <c r="D4136" s="116">
        <v>104.43</v>
      </c>
      <c r="E4136" s="11">
        <v>105.09</v>
      </c>
      <c r="F4136" s="12">
        <v>4370311</v>
      </c>
    </row>
    <row r="4137" spans="2:6">
      <c r="B4137" s="21">
        <v>42930</v>
      </c>
      <c r="C4137" s="122" t="s">
        <v>219</v>
      </c>
      <c r="D4137" s="116">
        <v>26.25</v>
      </c>
      <c r="E4137" s="11">
        <v>26.22</v>
      </c>
      <c r="F4137" s="12">
        <v>1634746</v>
      </c>
    </row>
    <row r="4138" spans="2:6">
      <c r="B4138" s="21">
        <v>42930</v>
      </c>
      <c r="C4138" s="122" t="s">
        <v>220</v>
      </c>
      <c r="D4138" s="116">
        <v>25.63</v>
      </c>
      <c r="E4138" s="11">
        <v>25.55</v>
      </c>
      <c r="F4138" s="12">
        <v>1540642</v>
      </c>
    </row>
    <row r="4139" spans="2:6">
      <c r="B4139" s="21">
        <v>42930</v>
      </c>
      <c r="C4139" s="122" t="s">
        <v>221</v>
      </c>
      <c r="D4139" s="116">
        <v>64.97</v>
      </c>
      <c r="E4139" s="11">
        <v>66</v>
      </c>
      <c r="F4139" s="12">
        <v>1899031</v>
      </c>
    </row>
    <row r="4140" spans="2:6">
      <c r="B4140" s="21">
        <v>42930</v>
      </c>
      <c r="C4140" s="122" t="s">
        <v>222</v>
      </c>
      <c r="D4140" s="116">
        <v>91.85</v>
      </c>
      <c r="E4140" s="11">
        <v>91.43</v>
      </c>
      <c r="F4140" s="12">
        <v>1957905</v>
      </c>
    </row>
    <row r="4141" spans="2:6">
      <c r="B4141" s="21">
        <v>42930</v>
      </c>
      <c r="C4141" s="122" t="s">
        <v>223</v>
      </c>
      <c r="D4141" s="116">
        <v>113.22</v>
      </c>
      <c r="E4141" s="11">
        <v>112.43</v>
      </c>
      <c r="F4141" s="12">
        <v>948482</v>
      </c>
    </row>
    <row r="4142" spans="2:6">
      <c r="B4142" s="21">
        <v>42930</v>
      </c>
      <c r="C4142" s="122" t="s">
        <v>224</v>
      </c>
      <c r="D4142" s="116">
        <v>68.790000000000006</v>
      </c>
      <c r="E4142" s="11">
        <v>69.11</v>
      </c>
      <c r="F4142" s="12">
        <v>2385636</v>
      </c>
    </row>
    <row r="4143" spans="2:6">
      <c r="B4143" s="21">
        <v>42930</v>
      </c>
      <c r="C4143" s="122" t="s">
        <v>225</v>
      </c>
      <c r="D4143" s="116">
        <v>83.89</v>
      </c>
      <c r="E4143" s="11">
        <v>84.32</v>
      </c>
      <c r="F4143" s="12">
        <v>1482052</v>
      </c>
    </row>
    <row r="4144" spans="2:6">
      <c r="B4144" s="21">
        <v>42930</v>
      </c>
      <c r="C4144" s="122" t="s">
        <v>226</v>
      </c>
      <c r="D4144" s="116">
        <v>89.25</v>
      </c>
      <c r="E4144" s="11">
        <v>90.32</v>
      </c>
      <c r="F4144" s="12">
        <v>937441</v>
      </c>
    </row>
    <row r="4145" spans="2:6">
      <c r="B4145" s="21">
        <v>42930</v>
      </c>
      <c r="C4145" s="122" t="s">
        <v>227</v>
      </c>
      <c r="D4145" s="116">
        <v>27.84</v>
      </c>
      <c r="E4145" s="11">
        <v>27.83</v>
      </c>
      <c r="F4145" s="12">
        <v>1127101</v>
      </c>
    </row>
    <row r="4146" spans="2:6">
      <c r="B4146" s="21">
        <v>42930</v>
      </c>
      <c r="C4146" s="122" t="s">
        <v>228</v>
      </c>
      <c r="D4146" s="116">
        <v>88.73</v>
      </c>
      <c r="E4146" s="11">
        <v>88.95</v>
      </c>
      <c r="F4146" s="12">
        <v>1181434</v>
      </c>
    </row>
    <row r="4147" spans="2:6">
      <c r="B4147" s="21">
        <v>42930</v>
      </c>
      <c r="C4147" s="122" t="s">
        <v>229</v>
      </c>
      <c r="D4147" s="116">
        <v>105.52</v>
      </c>
      <c r="E4147" s="11">
        <v>105.39</v>
      </c>
      <c r="F4147" s="12">
        <v>510882</v>
      </c>
    </row>
    <row r="4148" spans="2:6">
      <c r="B4148" s="21">
        <v>42930</v>
      </c>
      <c r="C4148" s="122" t="s">
        <v>230</v>
      </c>
      <c r="D4148" s="116">
        <v>83.85</v>
      </c>
      <c r="E4148" s="11">
        <v>83.84</v>
      </c>
      <c r="F4148" s="12">
        <v>1377285</v>
      </c>
    </row>
    <row r="4149" spans="2:6">
      <c r="B4149" s="21">
        <v>42930</v>
      </c>
      <c r="C4149" s="122" t="s">
        <v>231</v>
      </c>
      <c r="D4149" s="116">
        <v>64.180000000000007</v>
      </c>
      <c r="E4149" s="11">
        <v>64.7</v>
      </c>
      <c r="F4149" s="12">
        <v>1359506</v>
      </c>
    </row>
    <row r="4150" spans="2:6">
      <c r="B4150" s="21">
        <v>42930</v>
      </c>
      <c r="C4150" s="122" t="s">
        <v>232</v>
      </c>
      <c r="D4150" s="116">
        <v>31.31</v>
      </c>
      <c r="E4150" s="11">
        <v>31.65</v>
      </c>
      <c r="F4150" s="12">
        <v>4846076</v>
      </c>
    </row>
    <row r="4151" spans="2:6">
      <c r="B4151" s="21">
        <v>42930</v>
      </c>
      <c r="C4151" s="122" t="s">
        <v>233</v>
      </c>
      <c r="D4151" s="116">
        <v>65.739999999999995</v>
      </c>
      <c r="E4151" s="11">
        <v>66.239999999999995</v>
      </c>
      <c r="F4151" s="12">
        <v>3141697</v>
      </c>
    </row>
    <row r="4152" spans="2:6">
      <c r="B4152" s="21">
        <v>42930</v>
      </c>
      <c r="C4152" s="122" t="s">
        <v>234</v>
      </c>
      <c r="D4152" s="116">
        <v>78.819999999999993</v>
      </c>
      <c r="E4152" s="11">
        <v>78.510000000000005</v>
      </c>
      <c r="F4152" s="12">
        <v>1411719</v>
      </c>
    </row>
    <row r="4153" spans="2:6">
      <c r="B4153" s="21">
        <v>42930</v>
      </c>
      <c r="C4153" s="122" t="s">
        <v>235</v>
      </c>
      <c r="D4153" s="116">
        <v>109.61</v>
      </c>
      <c r="E4153" s="11">
        <v>108.99</v>
      </c>
      <c r="F4153" s="12">
        <v>1321900</v>
      </c>
    </row>
    <row r="4154" spans="2:6">
      <c r="B4154" s="21">
        <v>42930</v>
      </c>
      <c r="C4154" s="122" t="s">
        <v>236</v>
      </c>
      <c r="D4154" s="116">
        <v>36.909999999999997</v>
      </c>
      <c r="E4154" s="11">
        <v>37.08</v>
      </c>
      <c r="F4154" s="12">
        <v>9710443</v>
      </c>
    </row>
    <row r="4155" spans="2:6">
      <c r="B4155" s="21">
        <v>42930</v>
      </c>
      <c r="C4155" s="122" t="s">
        <v>237</v>
      </c>
      <c r="D4155" s="116">
        <v>132.28</v>
      </c>
      <c r="E4155" s="11">
        <v>132.72</v>
      </c>
      <c r="F4155" s="12">
        <v>542041</v>
      </c>
    </row>
    <row r="4156" spans="2:6">
      <c r="B4156" s="21">
        <v>42930</v>
      </c>
      <c r="C4156" s="122" t="s">
        <v>238</v>
      </c>
      <c r="D4156" s="116">
        <v>80.900000000000006</v>
      </c>
      <c r="E4156" s="11">
        <v>80.73</v>
      </c>
      <c r="F4156" s="12">
        <v>837135</v>
      </c>
    </row>
    <row r="4157" spans="2:6">
      <c r="B4157" s="21">
        <v>42930</v>
      </c>
      <c r="C4157" s="122" t="s">
        <v>239</v>
      </c>
      <c r="D4157" s="116">
        <v>139.36000000000001</v>
      </c>
      <c r="E4157" s="11">
        <v>139.77000000000001</v>
      </c>
      <c r="F4157" s="12">
        <v>277200</v>
      </c>
    </row>
    <row r="4158" spans="2:6">
      <c r="B4158" s="21">
        <v>42930</v>
      </c>
      <c r="C4158" s="122" t="s">
        <v>240</v>
      </c>
      <c r="D4158" s="116">
        <v>78.03</v>
      </c>
      <c r="E4158" s="11">
        <v>77.45</v>
      </c>
      <c r="F4158" s="12">
        <v>1902990</v>
      </c>
    </row>
    <row r="4159" spans="2:6">
      <c r="B4159" s="21">
        <v>42930</v>
      </c>
      <c r="C4159" s="122" t="s">
        <v>241</v>
      </c>
      <c r="D4159" s="116">
        <v>94.89</v>
      </c>
      <c r="E4159" s="11">
        <v>95.31</v>
      </c>
      <c r="F4159" s="12">
        <v>952697</v>
      </c>
    </row>
    <row r="4160" spans="2:6">
      <c r="B4160" s="21">
        <v>42930</v>
      </c>
      <c r="C4160" s="122" t="s">
        <v>242</v>
      </c>
      <c r="D4160" s="116">
        <v>85.53</v>
      </c>
      <c r="E4160" s="11">
        <v>85.4</v>
      </c>
      <c r="F4160" s="12">
        <v>653296</v>
      </c>
    </row>
    <row r="4161" spans="2:6">
      <c r="B4161" s="21">
        <v>42930</v>
      </c>
      <c r="C4161" s="122" t="s">
        <v>243</v>
      </c>
      <c r="D4161" s="116">
        <v>60.01</v>
      </c>
      <c r="E4161" s="11">
        <v>60.18</v>
      </c>
      <c r="F4161" s="12">
        <v>2499153</v>
      </c>
    </row>
    <row r="4162" spans="2:6">
      <c r="B4162" s="21">
        <v>42930</v>
      </c>
      <c r="C4162" s="122" t="s">
        <v>244</v>
      </c>
      <c r="D4162" s="116">
        <v>91.98</v>
      </c>
      <c r="E4162" s="11">
        <v>91.87</v>
      </c>
      <c r="F4162" s="12">
        <v>1773422</v>
      </c>
    </row>
    <row r="4163" spans="2:6">
      <c r="B4163" s="21">
        <v>42930</v>
      </c>
      <c r="C4163" s="122" t="s">
        <v>245</v>
      </c>
      <c r="D4163" s="116">
        <v>437.92</v>
      </c>
      <c r="E4163" s="11">
        <v>437.7</v>
      </c>
      <c r="F4163" s="12">
        <v>311183</v>
      </c>
    </row>
    <row r="4164" spans="2:6">
      <c r="B4164" s="21">
        <v>42930</v>
      </c>
      <c r="C4164" s="122" t="s">
        <v>246</v>
      </c>
      <c r="D4164" s="116">
        <v>65.319999999999993</v>
      </c>
      <c r="E4164" s="11">
        <v>65.459999999999994</v>
      </c>
      <c r="F4164" s="12">
        <v>1311172</v>
      </c>
    </row>
    <row r="4165" spans="2:6">
      <c r="B4165" s="21">
        <v>42930</v>
      </c>
      <c r="C4165" s="122" t="s">
        <v>247</v>
      </c>
      <c r="D4165" s="116">
        <v>62.21</v>
      </c>
      <c r="E4165" s="11">
        <v>61.88</v>
      </c>
      <c r="F4165" s="12">
        <v>1931712</v>
      </c>
    </row>
    <row r="4166" spans="2:6">
      <c r="B4166" s="21">
        <v>42930</v>
      </c>
      <c r="C4166" s="122" t="s">
        <v>248</v>
      </c>
      <c r="D4166" s="116">
        <v>60.37</v>
      </c>
      <c r="E4166" s="11">
        <v>60.22</v>
      </c>
      <c r="F4166" s="12">
        <v>932541</v>
      </c>
    </row>
    <row r="4167" spans="2:6">
      <c r="B4167" s="21">
        <v>42930</v>
      </c>
      <c r="C4167" s="122" t="s">
        <v>249</v>
      </c>
      <c r="D4167" s="116">
        <v>61.92</v>
      </c>
      <c r="E4167" s="11">
        <v>62.14</v>
      </c>
      <c r="F4167" s="12">
        <v>2046136</v>
      </c>
    </row>
    <row r="4168" spans="2:6">
      <c r="B4168" s="21">
        <v>42930</v>
      </c>
      <c r="C4168" s="122" t="s">
        <v>250</v>
      </c>
      <c r="D4168" s="116">
        <v>253.56</v>
      </c>
      <c r="E4168" s="11">
        <v>253.52</v>
      </c>
      <c r="F4168" s="12">
        <v>348810</v>
      </c>
    </row>
    <row r="4169" spans="2:6">
      <c r="B4169" s="21">
        <v>42930</v>
      </c>
      <c r="C4169" s="122" t="s">
        <v>251</v>
      </c>
      <c r="D4169" s="116">
        <v>38.97</v>
      </c>
      <c r="E4169" s="11">
        <v>39.5</v>
      </c>
      <c r="F4169" s="12">
        <v>2469210</v>
      </c>
    </row>
    <row r="4170" spans="2:6">
      <c r="B4170" s="21">
        <v>42930</v>
      </c>
      <c r="C4170" s="122" t="s">
        <v>252</v>
      </c>
      <c r="D4170" s="116">
        <v>80.52</v>
      </c>
      <c r="E4170" s="11">
        <v>80.61</v>
      </c>
      <c r="F4170" s="12">
        <v>1683278</v>
      </c>
    </row>
    <row r="4171" spans="2:6">
      <c r="B4171" s="21">
        <v>42930</v>
      </c>
      <c r="C4171" s="122" t="s">
        <v>253</v>
      </c>
      <c r="D4171" s="116">
        <v>75.599999999999994</v>
      </c>
      <c r="E4171" s="11">
        <v>75.489999999999995</v>
      </c>
      <c r="F4171" s="12">
        <v>524256</v>
      </c>
    </row>
    <row r="4172" spans="2:6">
      <c r="B4172" s="21">
        <v>42930</v>
      </c>
      <c r="C4172" s="122" t="s">
        <v>254</v>
      </c>
      <c r="D4172" s="116">
        <v>61.49</v>
      </c>
      <c r="E4172" s="11">
        <v>61.79</v>
      </c>
      <c r="F4172" s="12">
        <v>850218</v>
      </c>
    </row>
    <row r="4173" spans="2:6">
      <c r="B4173" s="21">
        <v>42930</v>
      </c>
      <c r="C4173" s="122" t="s">
        <v>255</v>
      </c>
      <c r="D4173" s="116">
        <v>116.22</v>
      </c>
      <c r="E4173" s="11">
        <v>116.92</v>
      </c>
      <c r="F4173" s="12">
        <v>864239</v>
      </c>
    </row>
    <row r="4174" spans="2:6">
      <c r="B4174" s="21">
        <v>42930</v>
      </c>
      <c r="C4174" s="122" t="s">
        <v>256</v>
      </c>
      <c r="D4174" s="116">
        <v>35.96</v>
      </c>
      <c r="E4174" s="11">
        <v>36.06</v>
      </c>
      <c r="F4174" s="12">
        <v>3073777</v>
      </c>
    </row>
    <row r="4175" spans="2:6">
      <c r="B4175" s="21">
        <v>42930</v>
      </c>
      <c r="C4175" s="122" t="s">
        <v>257</v>
      </c>
      <c r="D4175" s="116">
        <v>57.11</v>
      </c>
      <c r="E4175" s="11">
        <v>57.27</v>
      </c>
      <c r="F4175" s="12">
        <v>808655</v>
      </c>
    </row>
    <row r="4176" spans="2:6">
      <c r="B4176" s="21">
        <v>42930</v>
      </c>
      <c r="C4176" s="122" t="s">
        <v>258</v>
      </c>
      <c r="D4176" s="116">
        <v>153.72999999999999</v>
      </c>
      <c r="E4176" s="11">
        <v>154.16999999999999</v>
      </c>
      <c r="F4176" s="12">
        <v>1216820</v>
      </c>
    </row>
    <row r="4177" spans="2:6">
      <c r="B4177" s="21">
        <v>42930</v>
      </c>
      <c r="C4177" s="122" t="s">
        <v>259</v>
      </c>
      <c r="D4177" s="116">
        <v>76.12</v>
      </c>
      <c r="E4177" s="11">
        <v>76.680000000000007</v>
      </c>
      <c r="F4177" s="12">
        <v>864414</v>
      </c>
    </row>
    <row r="4178" spans="2:6">
      <c r="B4178" s="21">
        <v>42930</v>
      </c>
      <c r="C4178" s="122" t="s">
        <v>260</v>
      </c>
      <c r="D4178" s="116">
        <v>11.645</v>
      </c>
      <c r="E4178" s="11">
        <v>11.68</v>
      </c>
      <c r="F4178" s="12">
        <v>39792182</v>
      </c>
    </row>
    <row r="4179" spans="2:6">
      <c r="B4179" s="21">
        <v>42930</v>
      </c>
      <c r="C4179" s="122" t="s">
        <v>261</v>
      </c>
      <c r="D4179" s="116">
        <v>43.4</v>
      </c>
      <c r="E4179" s="11">
        <v>42.88</v>
      </c>
      <c r="F4179" s="12">
        <v>3534416</v>
      </c>
    </row>
    <row r="4180" spans="2:6">
      <c r="B4180" s="21">
        <v>42930</v>
      </c>
      <c r="C4180" s="122" t="s">
        <v>262</v>
      </c>
      <c r="D4180" s="116">
        <v>160.13</v>
      </c>
      <c r="E4180" s="11">
        <v>159.97</v>
      </c>
      <c r="F4180" s="12">
        <v>16371207</v>
      </c>
    </row>
    <row r="4181" spans="2:6">
      <c r="B4181" s="21">
        <v>42930</v>
      </c>
      <c r="C4181" s="122" t="s">
        <v>263</v>
      </c>
      <c r="D4181" s="116">
        <v>67.36</v>
      </c>
      <c r="E4181" s="11">
        <v>67.099999999999994</v>
      </c>
      <c r="F4181" s="12">
        <v>905121</v>
      </c>
    </row>
    <row r="4182" spans="2:6">
      <c r="B4182" s="21">
        <v>42930</v>
      </c>
      <c r="C4182" s="122" t="s">
        <v>264</v>
      </c>
      <c r="D4182" s="116">
        <v>12.51</v>
      </c>
      <c r="E4182" s="11">
        <v>12.6</v>
      </c>
      <c r="F4182" s="12">
        <v>11896462</v>
      </c>
    </row>
    <row r="4183" spans="2:6">
      <c r="B4183" s="21">
        <v>42930</v>
      </c>
      <c r="C4183" s="122" t="s">
        <v>265</v>
      </c>
      <c r="D4183" s="116">
        <v>217.25</v>
      </c>
      <c r="E4183" s="11">
        <v>219.06</v>
      </c>
      <c r="F4183" s="12">
        <v>1000064</v>
      </c>
    </row>
    <row r="4184" spans="2:6">
      <c r="B4184" s="21">
        <v>42930</v>
      </c>
      <c r="C4184" s="122" t="s">
        <v>266</v>
      </c>
      <c r="D4184" s="116">
        <v>29.91</v>
      </c>
      <c r="E4184" s="11">
        <v>30.2</v>
      </c>
      <c r="F4184" s="12">
        <v>7637358</v>
      </c>
    </row>
    <row r="4185" spans="2:6">
      <c r="B4185" s="21">
        <v>42930</v>
      </c>
      <c r="C4185" s="122" t="s">
        <v>267</v>
      </c>
      <c r="D4185" s="116">
        <v>123.54</v>
      </c>
      <c r="E4185" s="11">
        <v>123.84</v>
      </c>
      <c r="F4185" s="12">
        <v>2142523</v>
      </c>
    </row>
    <row r="4186" spans="2:6">
      <c r="B4186" s="21">
        <v>42930</v>
      </c>
      <c r="C4186" s="122" t="s">
        <v>268</v>
      </c>
      <c r="D4186" s="116">
        <v>89.5</v>
      </c>
      <c r="E4186" s="11">
        <v>89.58</v>
      </c>
      <c r="F4186" s="12">
        <v>1142341</v>
      </c>
    </row>
    <row r="4187" spans="2:6">
      <c r="B4187" s="21">
        <v>42930</v>
      </c>
      <c r="C4187" s="122" t="s">
        <v>269</v>
      </c>
      <c r="D4187" s="116">
        <v>123.67</v>
      </c>
      <c r="E4187" s="11">
        <v>123.61</v>
      </c>
      <c r="F4187" s="12">
        <v>514255</v>
      </c>
    </row>
    <row r="4188" spans="2:6">
      <c r="B4188" s="21">
        <v>42930</v>
      </c>
      <c r="C4188" s="122" t="s">
        <v>270</v>
      </c>
      <c r="D4188" s="116">
        <v>25.93</v>
      </c>
      <c r="E4188" s="11">
        <v>26.08</v>
      </c>
      <c r="F4188" s="12">
        <v>5390835</v>
      </c>
    </row>
    <row r="4189" spans="2:6">
      <c r="B4189" s="21">
        <v>42930</v>
      </c>
      <c r="C4189" s="122" t="s">
        <v>271</v>
      </c>
      <c r="D4189" s="116">
        <v>48.68</v>
      </c>
      <c r="E4189" s="11">
        <v>48.42</v>
      </c>
      <c r="F4189" s="12">
        <v>1953856</v>
      </c>
    </row>
    <row r="4190" spans="2:6">
      <c r="B4190" s="21">
        <v>42930</v>
      </c>
      <c r="C4190" s="122" t="s">
        <v>272</v>
      </c>
      <c r="D4190" s="116">
        <v>37.82</v>
      </c>
      <c r="E4190" s="11">
        <v>37.76</v>
      </c>
      <c r="F4190" s="12">
        <v>975810</v>
      </c>
    </row>
    <row r="4191" spans="2:6">
      <c r="B4191" s="21">
        <v>42930</v>
      </c>
      <c r="C4191" s="122" t="s">
        <v>273</v>
      </c>
      <c r="D4191" s="116">
        <v>45.35</v>
      </c>
      <c r="E4191" s="11">
        <v>45.16</v>
      </c>
      <c r="F4191" s="12">
        <v>894959</v>
      </c>
    </row>
    <row r="4192" spans="2:6">
      <c r="B4192" s="21">
        <v>42930</v>
      </c>
      <c r="C4192" s="122" t="s">
        <v>274</v>
      </c>
      <c r="D4192" s="116">
        <v>45.95</v>
      </c>
      <c r="E4192" s="11">
        <v>46.17</v>
      </c>
      <c r="F4192" s="12">
        <v>1191995</v>
      </c>
    </row>
    <row r="4193" spans="2:6">
      <c r="B4193" s="21">
        <v>42930</v>
      </c>
      <c r="C4193" s="122" t="s">
        <v>275</v>
      </c>
      <c r="D4193" s="116">
        <v>76.989999999999995</v>
      </c>
      <c r="E4193" s="11">
        <v>76.489999999999995</v>
      </c>
      <c r="F4193" s="12">
        <v>894203</v>
      </c>
    </row>
    <row r="4194" spans="2:6">
      <c r="B4194" s="21">
        <v>42930</v>
      </c>
      <c r="C4194" s="122" t="s">
        <v>276</v>
      </c>
      <c r="D4194" s="116">
        <v>27.59</v>
      </c>
      <c r="E4194" s="11">
        <v>27.54</v>
      </c>
      <c r="F4194" s="12">
        <v>1774510</v>
      </c>
    </row>
    <row r="4195" spans="2:6">
      <c r="B4195" s="21">
        <v>42930</v>
      </c>
      <c r="C4195" s="122" t="s">
        <v>277</v>
      </c>
      <c r="D4195" s="116">
        <v>27.74</v>
      </c>
      <c r="E4195" s="11">
        <v>27.74</v>
      </c>
      <c r="F4195" s="12">
        <v>9286927</v>
      </c>
    </row>
    <row r="4196" spans="2:6">
      <c r="B4196" s="21">
        <v>42930</v>
      </c>
      <c r="C4196" s="122" t="s">
        <v>278</v>
      </c>
      <c r="D4196" s="116">
        <v>127.33</v>
      </c>
      <c r="E4196" s="11">
        <v>128.27000000000001</v>
      </c>
      <c r="F4196" s="12">
        <v>418791</v>
      </c>
    </row>
    <row r="4197" spans="2:6">
      <c r="B4197" s="21">
        <v>42930</v>
      </c>
      <c r="C4197" s="122" t="s">
        <v>279</v>
      </c>
      <c r="D4197" s="116">
        <v>64.42</v>
      </c>
      <c r="E4197" s="11">
        <v>64.56</v>
      </c>
      <c r="F4197" s="12">
        <v>1113386</v>
      </c>
    </row>
    <row r="4198" spans="2:6">
      <c r="B4198" s="21">
        <v>42930</v>
      </c>
      <c r="C4198" s="122" t="s">
        <v>280</v>
      </c>
      <c r="D4198" s="116">
        <v>200.28</v>
      </c>
      <c r="E4198" s="11">
        <v>201.15</v>
      </c>
      <c r="F4198" s="12">
        <v>1032699</v>
      </c>
    </row>
    <row r="4199" spans="2:6">
      <c r="B4199" s="21">
        <v>42930</v>
      </c>
      <c r="C4199" s="122" t="s">
        <v>281</v>
      </c>
      <c r="D4199" s="116">
        <v>26.74</v>
      </c>
      <c r="E4199" s="11">
        <v>26.78</v>
      </c>
      <c r="F4199" s="12">
        <v>21058280</v>
      </c>
    </row>
    <row r="4200" spans="2:6">
      <c r="B4200" s="21">
        <v>42930</v>
      </c>
      <c r="C4200" s="122" t="s">
        <v>282</v>
      </c>
      <c r="D4200" s="116">
        <v>23.02</v>
      </c>
      <c r="E4200" s="11">
        <v>23.59</v>
      </c>
      <c r="F4200" s="12">
        <v>4957457</v>
      </c>
    </row>
    <row r="4201" spans="2:6">
      <c r="B4201" s="21">
        <v>42930</v>
      </c>
      <c r="C4201" s="122" t="s">
        <v>283</v>
      </c>
      <c r="D4201" s="116">
        <v>70.739999999999995</v>
      </c>
      <c r="E4201" s="11">
        <v>70.569999999999993</v>
      </c>
      <c r="F4201" s="12">
        <v>5234624</v>
      </c>
    </row>
    <row r="4202" spans="2:6">
      <c r="B4202" s="21">
        <v>42930</v>
      </c>
      <c r="C4202" s="122" t="s">
        <v>284</v>
      </c>
      <c r="D4202" s="116">
        <v>53.4</v>
      </c>
      <c r="E4202" s="11">
        <v>53.74</v>
      </c>
      <c r="F4202" s="12">
        <v>2853582</v>
      </c>
    </row>
    <row r="4203" spans="2:6">
      <c r="B4203" s="21">
        <v>42930</v>
      </c>
      <c r="C4203" s="122" t="s">
        <v>24</v>
      </c>
      <c r="D4203" s="116">
        <v>30.82</v>
      </c>
      <c r="E4203" s="11">
        <v>31.07</v>
      </c>
      <c r="F4203" s="12">
        <v>3921064</v>
      </c>
    </row>
    <row r="4204" spans="2:6">
      <c r="B4204" s="21">
        <v>42930</v>
      </c>
      <c r="C4204" s="122" t="s">
        <v>25</v>
      </c>
      <c r="D4204" s="116">
        <v>36.03</v>
      </c>
      <c r="E4204" s="11">
        <v>36.35</v>
      </c>
      <c r="F4204" s="12">
        <v>10241272</v>
      </c>
    </row>
    <row r="4205" spans="2:6">
      <c r="B4205" s="21">
        <v>42930</v>
      </c>
      <c r="C4205" s="122" t="s">
        <v>26</v>
      </c>
      <c r="D4205" s="116">
        <v>952</v>
      </c>
      <c r="E4205" s="11">
        <v>955.99</v>
      </c>
      <c r="F4205" s="12">
        <v>1053774</v>
      </c>
    </row>
    <row r="4206" spans="2:6">
      <c r="B4206" s="21">
        <v>42930</v>
      </c>
      <c r="C4206" s="122" t="s">
        <v>27</v>
      </c>
      <c r="D4206" s="116">
        <v>974</v>
      </c>
      <c r="E4206" s="11">
        <v>976.91</v>
      </c>
      <c r="F4206" s="12">
        <v>1079608</v>
      </c>
    </row>
    <row r="4207" spans="2:6">
      <c r="B4207" s="21">
        <v>42930</v>
      </c>
      <c r="C4207" s="122" t="s">
        <v>28</v>
      </c>
      <c r="D4207" s="116">
        <v>84.01</v>
      </c>
      <c r="E4207" s="11">
        <v>83.35</v>
      </c>
      <c r="F4207" s="12">
        <v>1129228</v>
      </c>
    </row>
    <row r="4208" spans="2:6">
      <c r="B4208" s="21">
        <v>42930</v>
      </c>
      <c r="C4208" s="122" t="s">
        <v>29</v>
      </c>
      <c r="D4208" s="116">
        <v>90.89</v>
      </c>
      <c r="E4208" s="11">
        <v>91.86</v>
      </c>
      <c r="F4208" s="12">
        <v>840765</v>
      </c>
    </row>
    <row r="4209" spans="2:6">
      <c r="B4209" s="21">
        <v>42930</v>
      </c>
      <c r="C4209" s="122" t="s">
        <v>30</v>
      </c>
      <c r="D4209" s="116">
        <v>23.37</v>
      </c>
      <c r="E4209" s="11">
        <v>23.28</v>
      </c>
      <c r="F4209" s="12">
        <v>10244777</v>
      </c>
    </row>
    <row r="4210" spans="2:6">
      <c r="B4210" s="21">
        <v>42930</v>
      </c>
      <c r="C4210" s="122" t="s">
        <v>31</v>
      </c>
      <c r="D4210" s="116">
        <v>50.47</v>
      </c>
      <c r="E4210" s="11">
        <v>50.3</v>
      </c>
      <c r="F4210" s="12">
        <v>867881</v>
      </c>
    </row>
    <row r="4211" spans="2:6">
      <c r="B4211" s="21">
        <v>42930</v>
      </c>
      <c r="C4211" s="122" t="s">
        <v>32</v>
      </c>
      <c r="D4211" s="116">
        <v>227.22</v>
      </c>
      <c r="E4211" s="11">
        <v>228.6</v>
      </c>
      <c r="F4211" s="12">
        <v>3703571</v>
      </c>
    </row>
    <row r="4212" spans="2:6">
      <c r="B4212" s="21">
        <v>42930</v>
      </c>
      <c r="C4212" s="122" t="s">
        <v>33</v>
      </c>
      <c r="D4212" s="116">
        <v>36.119999999999997</v>
      </c>
      <c r="E4212" s="11">
        <v>36.270000000000003</v>
      </c>
      <c r="F4212" s="12">
        <v>1141656</v>
      </c>
    </row>
    <row r="4213" spans="2:6">
      <c r="B4213" s="21">
        <v>42930</v>
      </c>
      <c r="C4213" s="122" t="s">
        <v>34</v>
      </c>
      <c r="D4213" s="116">
        <v>170.95</v>
      </c>
      <c r="E4213" s="11">
        <v>171.89</v>
      </c>
      <c r="F4213" s="12">
        <v>1249574</v>
      </c>
    </row>
    <row r="4214" spans="2:6">
      <c r="B4214" s="21">
        <v>42930</v>
      </c>
      <c r="C4214" s="122" t="s">
        <v>35</v>
      </c>
      <c r="D4214" s="116">
        <v>43.9</v>
      </c>
      <c r="E4214" s="11">
        <v>44.22</v>
      </c>
      <c r="F4214" s="12">
        <v>7946901</v>
      </c>
    </row>
    <row r="4215" spans="2:6">
      <c r="B4215" s="21">
        <v>42930</v>
      </c>
      <c r="C4215" s="122" t="s">
        <v>36</v>
      </c>
      <c r="D4215" s="116">
        <v>112.24</v>
      </c>
      <c r="E4215" s="11">
        <v>113.14</v>
      </c>
      <c r="F4215" s="12">
        <v>453747</v>
      </c>
    </row>
    <row r="4216" spans="2:6">
      <c r="B4216" s="21">
        <v>42930</v>
      </c>
      <c r="C4216" s="122" t="s">
        <v>37</v>
      </c>
      <c r="D4216" s="116">
        <v>13.73</v>
      </c>
      <c r="E4216" s="11">
        <v>13.79</v>
      </c>
      <c r="F4216" s="12">
        <v>8334984</v>
      </c>
    </row>
    <row r="4217" spans="2:6">
      <c r="B4217" s="21">
        <v>42930</v>
      </c>
      <c r="C4217" s="122" t="s">
        <v>38</v>
      </c>
      <c r="D4217" s="116">
        <v>23.07</v>
      </c>
      <c r="E4217" s="11">
        <v>22.69</v>
      </c>
      <c r="F4217" s="12">
        <v>3886637</v>
      </c>
    </row>
    <row r="4218" spans="2:6">
      <c r="B4218" s="21">
        <v>42930</v>
      </c>
      <c r="C4218" s="122" t="s">
        <v>39</v>
      </c>
      <c r="D4218" s="116">
        <v>86.42</v>
      </c>
      <c r="E4218" s="11">
        <v>86.64</v>
      </c>
      <c r="F4218" s="12">
        <v>1057818</v>
      </c>
    </row>
    <row r="4219" spans="2:6">
      <c r="B4219" s="21">
        <v>42930</v>
      </c>
      <c r="C4219" s="122" t="s">
        <v>40</v>
      </c>
      <c r="D4219" s="116">
        <v>73.89</v>
      </c>
      <c r="E4219" s="11">
        <v>73.75</v>
      </c>
      <c r="F4219" s="12">
        <v>1087680</v>
      </c>
    </row>
    <row r="4220" spans="2:6">
      <c r="B4220" s="21">
        <v>42930</v>
      </c>
      <c r="C4220" s="122" t="s">
        <v>41</v>
      </c>
      <c r="D4220" s="116">
        <v>31.42</v>
      </c>
      <c r="E4220" s="11">
        <v>31.76</v>
      </c>
      <c r="F4220" s="12">
        <v>2362530</v>
      </c>
    </row>
    <row r="4221" spans="2:6">
      <c r="B4221" s="21">
        <v>42930</v>
      </c>
      <c r="C4221" s="122" t="s">
        <v>42</v>
      </c>
      <c r="D4221" s="116">
        <v>153.22</v>
      </c>
      <c r="E4221" s="11">
        <v>152.88</v>
      </c>
      <c r="F4221" s="12">
        <v>3588437</v>
      </c>
    </row>
    <row r="4222" spans="2:6">
      <c r="B4222" s="21">
        <v>42930</v>
      </c>
      <c r="C4222" s="122" t="s">
        <v>43</v>
      </c>
      <c r="D4222" s="116">
        <v>43.47</v>
      </c>
      <c r="E4222" s="11">
        <v>43.96</v>
      </c>
      <c r="F4222" s="12">
        <v>3299948</v>
      </c>
    </row>
    <row r="4223" spans="2:6">
      <c r="B4223" s="21">
        <v>42930</v>
      </c>
      <c r="C4223" s="122" t="s">
        <v>44</v>
      </c>
      <c r="D4223" s="116">
        <v>52.94</v>
      </c>
      <c r="E4223" s="11">
        <v>53.36</v>
      </c>
      <c r="F4223" s="12">
        <v>1740195</v>
      </c>
    </row>
    <row r="4224" spans="2:6">
      <c r="B4224" s="21">
        <v>42930</v>
      </c>
      <c r="C4224" s="122" t="s">
        <v>45</v>
      </c>
      <c r="D4224" s="116">
        <v>61.96</v>
      </c>
      <c r="E4224" s="11">
        <v>62.45</v>
      </c>
      <c r="F4224" s="12">
        <v>3466467</v>
      </c>
    </row>
    <row r="4225" spans="2:6">
      <c r="B4225" s="21">
        <v>42930</v>
      </c>
      <c r="C4225" s="122" t="s">
        <v>46</v>
      </c>
      <c r="D4225" s="116">
        <v>51.4</v>
      </c>
      <c r="E4225" s="11">
        <v>51.62</v>
      </c>
      <c r="F4225" s="12">
        <v>2104770</v>
      </c>
    </row>
    <row r="4226" spans="2:6">
      <c r="B4226" s="21">
        <v>42930</v>
      </c>
      <c r="C4226" s="122" t="s">
        <v>47</v>
      </c>
      <c r="D4226" s="116">
        <v>44.92</v>
      </c>
      <c r="E4226" s="11">
        <v>45.17</v>
      </c>
      <c r="F4226" s="12">
        <v>1507456</v>
      </c>
    </row>
    <row r="4227" spans="2:6">
      <c r="B4227" s="21">
        <v>42930</v>
      </c>
      <c r="C4227" s="122" t="s">
        <v>48</v>
      </c>
      <c r="D4227" s="116">
        <v>135.51</v>
      </c>
      <c r="E4227" s="11">
        <v>135.83000000000001</v>
      </c>
      <c r="F4227" s="12">
        <v>1794589</v>
      </c>
    </row>
    <row r="4228" spans="2:6">
      <c r="B4228" s="21">
        <v>42930</v>
      </c>
      <c r="C4228" s="122" t="s">
        <v>49</v>
      </c>
      <c r="D4228" s="116">
        <v>54.57</v>
      </c>
      <c r="E4228" s="11">
        <v>55.35</v>
      </c>
      <c r="F4228" s="12">
        <v>2238066</v>
      </c>
    </row>
    <row r="4229" spans="2:6">
      <c r="B4229" s="21">
        <v>42930</v>
      </c>
      <c r="C4229" s="122" t="s">
        <v>50</v>
      </c>
      <c r="D4229" s="116">
        <v>17.100000000000001</v>
      </c>
      <c r="E4229" s="11">
        <v>13.334034000000001</v>
      </c>
      <c r="F4229" s="12">
        <v>6129621</v>
      </c>
    </row>
    <row r="4230" spans="2:6">
      <c r="B4230" s="21">
        <v>42930</v>
      </c>
      <c r="C4230" s="122" t="s">
        <v>51</v>
      </c>
      <c r="D4230" s="116">
        <v>18.09</v>
      </c>
      <c r="E4230" s="11">
        <v>18.420000000000002</v>
      </c>
      <c r="F4230" s="12">
        <v>8174808</v>
      </c>
    </row>
    <row r="4231" spans="2:6">
      <c r="B4231" s="21">
        <v>42930</v>
      </c>
      <c r="C4231" s="122" t="s">
        <v>52</v>
      </c>
      <c r="D4231" s="116">
        <v>31.21</v>
      </c>
      <c r="E4231" s="11">
        <v>30.53</v>
      </c>
      <c r="F4231" s="12">
        <v>2126298</v>
      </c>
    </row>
    <row r="4232" spans="2:6">
      <c r="B4232" s="21">
        <v>42930</v>
      </c>
      <c r="C4232" s="122" t="s">
        <v>53</v>
      </c>
      <c r="D4232" s="116">
        <v>32.770000000000003</v>
      </c>
      <c r="E4232" s="11">
        <v>32.83</v>
      </c>
      <c r="F4232" s="12">
        <v>1350369</v>
      </c>
    </row>
    <row r="4233" spans="2:6">
      <c r="B4233" s="21">
        <v>42930</v>
      </c>
      <c r="C4233" s="122" t="s">
        <v>54</v>
      </c>
      <c r="D4233" s="116">
        <v>115.22</v>
      </c>
      <c r="E4233" s="11">
        <v>115.18</v>
      </c>
      <c r="F4233" s="12">
        <v>1047906</v>
      </c>
    </row>
    <row r="4234" spans="2:6">
      <c r="B4234" s="21">
        <v>42930</v>
      </c>
      <c r="C4234" s="122" t="s">
        <v>55</v>
      </c>
      <c r="D4234" s="116">
        <v>91.4</v>
      </c>
      <c r="E4234" s="11">
        <v>92.26</v>
      </c>
      <c r="F4234" s="12">
        <v>529638</v>
      </c>
    </row>
    <row r="4235" spans="2:6">
      <c r="B4235" s="21">
        <v>42930</v>
      </c>
      <c r="C4235" s="122" t="s">
        <v>56</v>
      </c>
      <c r="D4235" s="116">
        <v>18.14</v>
      </c>
      <c r="E4235" s="11">
        <v>18.149999999999999</v>
      </c>
      <c r="F4235" s="12">
        <v>4526175</v>
      </c>
    </row>
    <row r="4236" spans="2:6">
      <c r="B4236" s="21">
        <v>42930</v>
      </c>
      <c r="C4236" s="122" t="s">
        <v>57</v>
      </c>
      <c r="D4236" s="116">
        <v>105.08</v>
      </c>
      <c r="E4236" s="11">
        <v>105.47</v>
      </c>
      <c r="F4236" s="12">
        <v>570742</v>
      </c>
    </row>
    <row r="4237" spans="2:6">
      <c r="B4237" s="21">
        <v>42930</v>
      </c>
      <c r="C4237" s="122" t="s">
        <v>58</v>
      </c>
      <c r="D4237" s="116">
        <v>238</v>
      </c>
      <c r="E4237" s="11">
        <v>239.09</v>
      </c>
      <c r="F4237" s="12">
        <v>1126881</v>
      </c>
    </row>
    <row r="4238" spans="2:6">
      <c r="B4238" s="21">
        <v>42930</v>
      </c>
      <c r="C4238" s="122" t="s">
        <v>59</v>
      </c>
      <c r="D4238" s="116">
        <v>154.01</v>
      </c>
      <c r="E4238" s="11">
        <v>154.24</v>
      </c>
      <c r="F4238" s="12">
        <v>3256372</v>
      </c>
    </row>
    <row r="4239" spans="2:6">
      <c r="B4239" s="21">
        <v>42930</v>
      </c>
      <c r="C4239" s="122" t="s">
        <v>60</v>
      </c>
      <c r="D4239" s="116">
        <v>66.36</v>
      </c>
      <c r="E4239" s="11">
        <v>65.55</v>
      </c>
      <c r="F4239" s="12">
        <v>2851591</v>
      </c>
    </row>
    <row r="4240" spans="2:6">
      <c r="B4240" s="21">
        <v>42930</v>
      </c>
      <c r="C4240" s="122" t="s">
        <v>61</v>
      </c>
      <c r="D4240" s="116">
        <v>164.02</v>
      </c>
      <c r="E4240" s="11">
        <v>166.5</v>
      </c>
      <c r="F4240" s="12">
        <v>444135</v>
      </c>
    </row>
    <row r="4241" spans="2:6">
      <c r="B4241" s="21">
        <v>42930</v>
      </c>
      <c r="C4241" s="122" t="s">
        <v>62</v>
      </c>
      <c r="D4241" s="116">
        <v>132.94999999999999</v>
      </c>
      <c r="E4241" s="11">
        <v>133.72999999999999</v>
      </c>
      <c r="F4241" s="12">
        <v>392113</v>
      </c>
    </row>
    <row r="4242" spans="2:6">
      <c r="B4242" s="21">
        <v>42930</v>
      </c>
      <c r="C4242" s="122" t="s">
        <v>63</v>
      </c>
      <c r="D4242" s="116">
        <v>173.83</v>
      </c>
      <c r="E4242" s="11">
        <v>172.33</v>
      </c>
      <c r="F4242" s="12">
        <v>1246572</v>
      </c>
    </row>
    <row r="4243" spans="2:6">
      <c r="B4243" s="21">
        <v>42930</v>
      </c>
      <c r="C4243" s="122" t="s">
        <v>64</v>
      </c>
      <c r="D4243" s="116">
        <v>134.06</v>
      </c>
      <c r="E4243" s="11">
        <v>134.27000000000001</v>
      </c>
      <c r="F4243" s="12">
        <v>737510</v>
      </c>
    </row>
    <row r="4244" spans="2:6">
      <c r="B4244" s="21">
        <v>42930</v>
      </c>
      <c r="C4244" s="122" t="s">
        <v>65</v>
      </c>
      <c r="D4244" s="116">
        <v>44.43</v>
      </c>
      <c r="E4244" s="11">
        <v>44.76</v>
      </c>
      <c r="F4244" s="12">
        <v>1423382</v>
      </c>
    </row>
    <row r="4245" spans="2:6">
      <c r="B4245" s="21">
        <v>42930</v>
      </c>
      <c r="C4245" s="122" t="s">
        <v>66</v>
      </c>
      <c r="D4245" s="116">
        <v>34.479999999999997</v>
      </c>
      <c r="E4245" s="11">
        <v>34.68</v>
      </c>
      <c r="F4245" s="12">
        <v>16316353</v>
      </c>
    </row>
    <row r="4246" spans="2:6">
      <c r="B4246" s="21">
        <v>42930</v>
      </c>
      <c r="C4246" s="122" t="s">
        <v>67</v>
      </c>
      <c r="D4246" s="116">
        <v>132.88999999999999</v>
      </c>
      <c r="E4246" s="11">
        <v>132.88</v>
      </c>
      <c r="F4246" s="12">
        <v>1572001</v>
      </c>
    </row>
    <row r="4247" spans="2:6">
      <c r="B4247" s="21">
        <v>42930</v>
      </c>
      <c r="C4247" s="122" t="s">
        <v>68</v>
      </c>
      <c r="D4247" s="116">
        <v>58.12</v>
      </c>
      <c r="E4247" s="11">
        <v>58.15</v>
      </c>
      <c r="F4247" s="12">
        <v>1092402</v>
      </c>
    </row>
    <row r="4248" spans="2:6">
      <c r="B4248" s="21">
        <v>42930</v>
      </c>
      <c r="C4248" s="122" t="s">
        <v>69</v>
      </c>
      <c r="D4248" s="116">
        <v>24.61</v>
      </c>
      <c r="E4248" s="11">
        <v>24.69</v>
      </c>
      <c r="F4248" s="12">
        <v>1969136</v>
      </c>
    </row>
    <row r="4249" spans="2:6">
      <c r="B4249" s="21">
        <v>42930</v>
      </c>
      <c r="C4249" s="122" t="s">
        <v>70</v>
      </c>
      <c r="D4249" s="116">
        <v>92.81</v>
      </c>
      <c r="E4249" s="11">
        <v>92.83</v>
      </c>
      <c r="F4249" s="12">
        <v>1273427</v>
      </c>
    </row>
    <row r="4250" spans="2:6">
      <c r="B4250" s="21">
        <v>42930</v>
      </c>
      <c r="C4250" s="122" t="s">
        <v>71</v>
      </c>
      <c r="D4250" s="116">
        <v>34.229999999999997</v>
      </c>
      <c r="E4250" s="11">
        <v>34.78</v>
      </c>
      <c r="F4250" s="12">
        <v>943923</v>
      </c>
    </row>
    <row r="4251" spans="2:6">
      <c r="B4251" s="21">
        <v>42930</v>
      </c>
      <c r="C4251" s="122" t="s">
        <v>72</v>
      </c>
      <c r="D4251" s="116">
        <v>313.47332999999998</v>
      </c>
      <c r="E4251" s="11">
        <v>317.25</v>
      </c>
      <c r="F4251" s="12">
        <v>852872.98300000001</v>
      </c>
    </row>
    <row r="4252" spans="2:6">
      <c r="B4252" s="21">
        <v>42930</v>
      </c>
      <c r="C4252" s="122" t="s">
        <v>73</v>
      </c>
      <c r="D4252" s="116">
        <v>126.27</v>
      </c>
      <c r="E4252" s="11">
        <v>126.83</v>
      </c>
      <c r="F4252" s="12">
        <v>213359</v>
      </c>
    </row>
    <row r="4253" spans="2:6">
      <c r="B4253" s="21">
        <v>42930</v>
      </c>
      <c r="C4253" s="122" t="s">
        <v>285</v>
      </c>
      <c r="D4253" s="116">
        <v>144.96</v>
      </c>
      <c r="E4253" s="11">
        <v>145.69999999999999</v>
      </c>
      <c r="F4253" s="12">
        <v>911065</v>
      </c>
    </row>
    <row r="4254" spans="2:6">
      <c r="B4254" s="21">
        <v>42930</v>
      </c>
      <c r="C4254" s="122" t="s">
        <v>286</v>
      </c>
      <c r="D4254" s="116">
        <v>35.68</v>
      </c>
      <c r="E4254" s="11">
        <v>36.11</v>
      </c>
      <c r="F4254" s="12">
        <v>2050368</v>
      </c>
    </row>
    <row r="4255" spans="2:6">
      <c r="B4255" s="21">
        <v>42930</v>
      </c>
      <c r="C4255" s="122" t="s">
        <v>287</v>
      </c>
      <c r="D4255" s="116">
        <v>91.26</v>
      </c>
      <c r="E4255" s="11">
        <v>91.85</v>
      </c>
      <c r="F4255" s="12">
        <v>1031425</v>
      </c>
    </row>
    <row r="4256" spans="2:6">
      <c r="B4256" s="21">
        <v>42930</v>
      </c>
      <c r="C4256" s="122" t="s">
        <v>288</v>
      </c>
      <c r="D4256" s="116">
        <v>43.55</v>
      </c>
      <c r="E4256" s="11">
        <v>43.87</v>
      </c>
      <c r="F4256" s="12">
        <v>3443319</v>
      </c>
    </row>
    <row r="4257" spans="2:6">
      <c r="B4257" s="21">
        <v>42930</v>
      </c>
      <c r="C4257" s="122" t="s">
        <v>289</v>
      </c>
      <c r="D4257" s="116">
        <v>54.37</v>
      </c>
      <c r="E4257" s="11">
        <v>54.37</v>
      </c>
      <c r="F4257" s="12">
        <v>482533</v>
      </c>
    </row>
    <row r="4258" spans="2:6">
      <c r="B4258" s="21">
        <v>42930</v>
      </c>
      <c r="C4258" s="122" t="s">
        <v>290</v>
      </c>
      <c r="D4258" s="116">
        <v>132</v>
      </c>
      <c r="E4258" s="11">
        <v>132.6</v>
      </c>
      <c r="F4258" s="12">
        <v>4383133</v>
      </c>
    </row>
    <row r="4259" spans="2:6">
      <c r="B4259" s="21">
        <v>42930</v>
      </c>
      <c r="C4259" s="122" t="s">
        <v>291</v>
      </c>
      <c r="D4259" s="116">
        <v>29.11</v>
      </c>
      <c r="E4259" s="11">
        <v>29.01</v>
      </c>
      <c r="F4259" s="12">
        <v>2615671</v>
      </c>
    </row>
    <row r="4260" spans="2:6">
      <c r="B4260" s="21">
        <v>42930</v>
      </c>
      <c r="C4260" s="122" t="s">
        <v>292</v>
      </c>
      <c r="D4260" s="116">
        <v>90.81</v>
      </c>
      <c r="E4260" s="11">
        <v>92.25</v>
      </c>
      <c r="F4260" s="12">
        <v>22235168</v>
      </c>
    </row>
    <row r="4261" spans="2:6">
      <c r="B4261" s="21">
        <v>42930</v>
      </c>
      <c r="C4261" s="122" t="s">
        <v>293</v>
      </c>
      <c r="D4261" s="116">
        <v>47.36</v>
      </c>
      <c r="E4261" s="11">
        <v>46.85</v>
      </c>
      <c r="F4261" s="12">
        <v>1343483</v>
      </c>
    </row>
    <row r="4262" spans="2:6">
      <c r="B4262" s="21">
        <v>42930</v>
      </c>
      <c r="C4262" s="122" t="s">
        <v>294</v>
      </c>
      <c r="D4262" s="116">
        <v>66.3</v>
      </c>
      <c r="E4262" s="11">
        <v>66.38</v>
      </c>
      <c r="F4262" s="12">
        <v>1414307</v>
      </c>
    </row>
    <row r="4263" spans="2:6">
      <c r="B4263" s="21">
        <v>42930</v>
      </c>
      <c r="C4263" s="122" t="s">
        <v>295</v>
      </c>
      <c r="D4263" s="116">
        <v>19.11</v>
      </c>
      <c r="E4263" s="11">
        <v>19.21</v>
      </c>
      <c r="F4263" s="12">
        <v>10806355</v>
      </c>
    </row>
    <row r="4264" spans="2:6">
      <c r="B4264" s="21">
        <v>42930</v>
      </c>
      <c r="C4264" s="122" t="s">
        <v>296</v>
      </c>
      <c r="D4264" s="116">
        <v>85.31</v>
      </c>
      <c r="E4264" s="11">
        <v>85.65</v>
      </c>
      <c r="F4264" s="12">
        <v>2533617</v>
      </c>
    </row>
    <row r="4265" spans="2:6">
      <c r="B4265" s="21">
        <v>42930</v>
      </c>
      <c r="C4265" s="122" t="s">
        <v>297</v>
      </c>
      <c r="D4265" s="116">
        <v>18.86</v>
      </c>
      <c r="E4265" s="11">
        <v>18.95</v>
      </c>
      <c r="F4265" s="12">
        <v>4345163</v>
      </c>
    </row>
    <row r="4266" spans="2:6">
      <c r="B4266" s="21">
        <v>42930</v>
      </c>
      <c r="C4266" s="122" t="s">
        <v>298</v>
      </c>
      <c r="D4266" s="116">
        <v>97.95</v>
      </c>
      <c r="E4266" s="11">
        <v>99.64</v>
      </c>
      <c r="F4266" s="12">
        <v>937242</v>
      </c>
    </row>
    <row r="4267" spans="2:6">
      <c r="B4267" s="21">
        <v>42930</v>
      </c>
      <c r="C4267" s="122" t="s">
        <v>299</v>
      </c>
      <c r="D4267" s="116">
        <v>124.19</v>
      </c>
      <c r="E4267" s="11">
        <v>124.51</v>
      </c>
      <c r="F4267" s="12">
        <v>1205911</v>
      </c>
    </row>
    <row r="4268" spans="2:6">
      <c r="B4268" s="21">
        <v>42930</v>
      </c>
      <c r="C4268" s="122" t="s">
        <v>300</v>
      </c>
      <c r="D4268" s="116">
        <v>19.38</v>
      </c>
      <c r="E4268" s="11">
        <v>19.54</v>
      </c>
      <c r="F4268" s="12">
        <v>10701762</v>
      </c>
    </row>
    <row r="4269" spans="2:6">
      <c r="B4269" s="21">
        <v>42930</v>
      </c>
      <c r="C4269" s="122" t="s">
        <v>301</v>
      </c>
      <c r="D4269" s="116">
        <v>65.02</v>
      </c>
      <c r="E4269" s="11">
        <v>64.42</v>
      </c>
      <c r="F4269" s="12">
        <v>1367884</v>
      </c>
    </row>
    <row r="4270" spans="2:6">
      <c r="B4270" s="21">
        <v>42930</v>
      </c>
      <c r="C4270" s="122" t="s">
        <v>302</v>
      </c>
      <c r="D4270" s="116">
        <v>44.52</v>
      </c>
      <c r="E4270" s="11">
        <v>44.68</v>
      </c>
      <c r="F4270" s="12">
        <v>8558718</v>
      </c>
    </row>
    <row r="4271" spans="2:6">
      <c r="B4271" s="21">
        <v>42930</v>
      </c>
      <c r="C4271" s="122" t="s">
        <v>303</v>
      </c>
      <c r="D4271" s="116">
        <v>33.590000000000003</v>
      </c>
      <c r="E4271" s="11">
        <v>34.03</v>
      </c>
      <c r="F4271" s="12">
        <v>1625194</v>
      </c>
    </row>
    <row r="4272" spans="2:6">
      <c r="B4272" s="21">
        <v>42930</v>
      </c>
      <c r="C4272" s="122" t="s">
        <v>304</v>
      </c>
      <c r="D4272" s="116">
        <v>22.98</v>
      </c>
      <c r="E4272" s="11">
        <v>23.01</v>
      </c>
      <c r="F4272" s="12">
        <v>7146252</v>
      </c>
    </row>
    <row r="4273" spans="2:6">
      <c r="B4273" s="21">
        <v>42930</v>
      </c>
      <c r="C4273" s="122" t="s">
        <v>305</v>
      </c>
      <c r="D4273" s="116">
        <v>39</v>
      </c>
      <c r="E4273" s="11">
        <v>38.81</v>
      </c>
      <c r="F4273" s="12">
        <v>2883328</v>
      </c>
    </row>
    <row r="4274" spans="2:6">
      <c r="B4274" s="21">
        <v>42930</v>
      </c>
      <c r="C4274" s="122" t="s">
        <v>306</v>
      </c>
      <c r="D4274" s="116">
        <v>105.34</v>
      </c>
      <c r="E4274" s="11">
        <v>104.84</v>
      </c>
      <c r="F4274" s="12">
        <v>1066558</v>
      </c>
    </row>
    <row r="4275" spans="2:6">
      <c r="B4275" s="21">
        <v>42930</v>
      </c>
      <c r="C4275" s="122" t="s">
        <v>307</v>
      </c>
      <c r="D4275" s="116">
        <v>46.8</v>
      </c>
      <c r="E4275" s="11">
        <v>46.95</v>
      </c>
      <c r="F4275" s="12">
        <v>450746</v>
      </c>
    </row>
    <row r="4276" spans="2:6">
      <c r="B4276" s="21">
        <v>42930</v>
      </c>
      <c r="C4276" s="122" t="s">
        <v>308</v>
      </c>
      <c r="D4276" s="116">
        <v>45.5</v>
      </c>
      <c r="E4276" s="11">
        <v>45.55</v>
      </c>
      <c r="F4276" s="12">
        <v>2472658</v>
      </c>
    </row>
    <row r="4277" spans="2:6">
      <c r="B4277" s="21">
        <v>42930</v>
      </c>
      <c r="C4277" s="122" t="s">
        <v>309</v>
      </c>
      <c r="D4277" s="116">
        <v>53.14</v>
      </c>
      <c r="E4277" s="11">
        <v>53.22</v>
      </c>
      <c r="F4277" s="12">
        <v>317769</v>
      </c>
    </row>
    <row r="4278" spans="2:6">
      <c r="B4278" s="21">
        <v>42930</v>
      </c>
      <c r="C4278" s="122" t="s">
        <v>310</v>
      </c>
      <c r="D4278" s="116">
        <v>53.62</v>
      </c>
      <c r="E4278" s="11">
        <v>54.03</v>
      </c>
      <c r="F4278" s="12">
        <v>1338560</v>
      </c>
    </row>
    <row r="4279" spans="2:6">
      <c r="B4279" s="21">
        <v>42930</v>
      </c>
      <c r="C4279" s="122" t="s">
        <v>311</v>
      </c>
      <c r="D4279" s="116">
        <v>152.41999999999999</v>
      </c>
      <c r="E4279" s="11">
        <v>153.30000000000001</v>
      </c>
      <c r="F4279" s="12">
        <v>412998</v>
      </c>
    </row>
    <row r="4280" spans="2:6">
      <c r="B4280" s="21">
        <v>42930</v>
      </c>
      <c r="C4280" s="122" t="s">
        <v>312</v>
      </c>
      <c r="D4280" s="116">
        <v>32.380000000000003</v>
      </c>
      <c r="E4280" s="11">
        <v>32.54</v>
      </c>
      <c r="F4280" s="12">
        <v>1730187</v>
      </c>
    </row>
    <row r="4281" spans="2:6">
      <c r="B4281" s="21">
        <v>42930</v>
      </c>
      <c r="C4281" s="122" t="s">
        <v>313</v>
      </c>
      <c r="D4281" s="116">
        <v>169.5</v>
      </c>
      <c r="E4281" s="11">
        <v>172.11</v>
      </c>
      <c r="F4281" s="12">
        <v>508114</v>
      </c>
    </row>
    <row r="4282" spans="2:6">
      <c r="B4282" s="21">
        <v>42930</v>
      </c>
      <c r="C4282" s="122" t="s">
        <v>314</v>
      </c>
      <c r="D4282" s="116">
        <v>84.11</v>
      </c>
      <c r="E4282" s="11">
        <v>84.35</v>
      </c>
      <c r="F4282" s="12">
        <v>2005749</v>
      </c>
    </row>
    <row r="4283" spans="2:6">
      <c r="B4283" s="21">
        <v>42930</v>
      </c>
      <c r="C4283" s="122" t="s">
        <v>315</v>
      </c>
      <c r="D4283" s="116">
        <v>287.05</v>
      </c>
      <c r="E4283" s="11">
        <v>288.13</v>
      </c>
      <c r="F4283" s="12">
        <v>887863</v>
      </c>
    </row>
    <row r="4284" spans="2:6">
      <c r="B4284" s="21">
        <v>42930</v>
      </c>
      <c r="C4284" s="122" t="s">
        <v>316</v>
      </c>
      <c r="D4284" s="116">
        <v>70.760000000000005</v>
      </c>
      <c r="E4284" s="11">
        <v>71.34</v>
      </c>
      <c r="F4284" s="12">
        <v>1217454</v>
      </c>
    </row>
    <row r="4285" spans="2:6">
      <c r="B4285" s="21">
        <v>42930</v>
      </c>
      <c r="C4285" s="122" t="s">
        <v>317</v>
      </c>
      <c r="D4285" s="116">
        <v>40.049999999999997</v>
      </c>
      <c r="E4285" s="11">
        <v>39.97</v>
      </c>
      <c r="F4285" s="12">
        <v>784325</v>
      </c>
    </row>
    <row r="4286" spans="2:6">
      <c r="B4286" s="21">
        <v>42930</v>
      </c>
      <c r="C4286" s="122" t="s">
        <v>318</v>
      </c>
      <c r="D4286" s="116">
        <v>76.53</v>
      </c>
      <c r="E4286" s="11">
        <v>76.06</v>
      </c>
      <c r="F4286" s="12">
        <v>4778412</v>
      </c>
    </row>
    <row r="4287" spans="2:6">
      <c r="B4287" s="21">
        <v>42930</v>
      </c>
      <c r="C4287" s="122" t="s">
        <v>319</v>
      </c>
      <c r="D4287" s="116">
        <v>155.69</v>
      </c>
      <c r="E4287" s="11">
        <v>157.30000000000001</v>
      </c>
      <c r="F4287" s="12">
        <v>1459805</v>
      </c>
    </row>
    <row r="4288" spans="2:6">
      <c r="B4288" s="21">
        <v>42930</v>
      </c>
      <c r="C4288" s="122" t="s">
        <v>320</v>
      </c>
      <c r="D4288" s="116">
        <v>26.43</v>
      </c>
      <c r="E4288" s="11">
        <v>26.7</v>
      </c>
      <c r="F4288" s="12">
        <v>983822</v>
      </c>
    </row>
    <row r="4289" spans="2:6">
      <c r="B4289" s="21">
        <v>42930</v>
      </c>
      <c r="C4289" s="122" t="s">
        <v>321</v>
      </c>
      <c r="D4289" s="116">
        <v>62.05</v>
      </c>
      <c r="E4289" s="11">
        <v>61.93</v>
      </c>
      <c r="F4289" s="12">
        <v>3296990</v>
      </c>
    </row>
    <row r="4290" spans="2:6">
      <c r="B4290" s="21">
        <v>42930</v>
      </c>
      <c r="C4290" s="122" t="s">
        <v>322</v>
      </c>
      <c r="D4290" s="116">
        <v>57.75</v>
      </c>
      <c r="E4290" s="11">
        <v>58.12</v>
      </c>
      <c r="F4290" s="12">
        <v>1128714</v>
      </c>
    </row>
    <row r="4291" spans="2:6">
      <c r="B4291" s="21">
        <v>42930</v>
      </c>
      <c r="C4291" s="122" t="s">
        <v>323</v>
      </c>
      <c r="D4291" s="116">
        <v>85.78</v>
      </c>
      <c r="E4291" s="11">
        <v>85.87</v>
      </c>
      <c r="F4291" s="12">
        <v>1760503</v>
      </c>
    </row>
    <row r="4292" spans="2:6">
      <c r="B4292" s="21">
        <v>42930</v>
      </c>
      <c r="C4292" s="122" t="s">
        <v>324</v>
      </c>
      <c r="D4292" s="116">
        <v>22.19</v>
      </c>
      <c r="E4292" s="11">
        <v>22.36</v>
      </c>
      <c r="F4292" s="12">
        <v>8571396</v>
      </c>
    </row>
    <row r="4293" spans="2:6">
      <c r="B4293" s="21">
        <v>42930</v>
      </c>
      <c r="C4293" s="122" t="s">
        <v>325</v>
      </c>
      <c r="D4293" s="116">
        <v>125.56</v>
      </c>
      <c r="E4293" s="11">
        <v>127.01</v>
      </c>
      <c r="F4293" s="12">
        <v>2690807</v>
      </c>
    </row>
    <row r="4294" spans="2:6">
      <c r="B4294" s="21">
        <v>42930</v>
      </c>
      <c r="C4294" s="122" t="s">
        <v>326</v>
      </c>
      <c r="D4294" s="116">
        <v>100.06</v>
      </c>
      <c r="E4294" s="11">
        <v>100.41</v>
      </c>
      <c r="F4294" s="12">
        <v>571413</v>
      </c>
    </row>
    <row r="4295" spans="2:6">
      <c r="B4295" s="21">
        <v>42930</v>
      </c>
      <c r="C4295" s="122" t="s">
        <v>327</v>
      </c>
      <c r="D4295" s="116">
        <v>57.98</v>
      </c>
      <c r="E4295" s="11">
        <v>58.61</v>
      </c>
      <c r="F4295" s="12">
        <v>826741</v>
      </c>
    </row>
    <row r="4296" spans="2:6">
      <c r="B4296" s="21">
        <v>42930</v>
      </c>
      <c r="C4296" s="122" t="s">
        <v>328</v>
      </c>
      <c r="D4296" s="116">
        <v>100.81</v>
      </c>
      <c r="E4296" s="11">
        <v>100.99</v>
      </c>
      <c r="F4296" s="12">
        <v>1323909</v>
      </c>
    </row>
    <row r="4297" spans="2:6">
      <c r="B4297" s="21">
        <v>42930</v>
      </c>
      <c r="C4297" s="122" t="s">
        <v>329</v>
      </c>
      <c r="D4297" s="116">
        <v>38.89</v>
      </c>
      <c r="E4297" s="11">
        <v>38.92</v>
      </c>
      <c r="F4297" s="12">
        <v>1303547</v>
      </c>
    </row>
    <row r="4298" spans="2:6">
      <c r="B4298" s="21">
        <v>42930</v>
      </c>
      <c r="C4298" s="122" t="s">
        <v>330</v>
      </c>
      <c r="D4298" s="116">
        <v>20.8</v>
      </c>
      <c r="E4298" s="11">
        <v>21.06</v>
      </c>
      <c r="F4298" s="12">
        <v>3943242</v>
      </c>
    </row>
    <row r="4299" spans="2:6">
      <c r="B4299" s="21">
        <v>42930</v>
      </c>
      <c r="C4299" s="122" t="s">
        <v>331</v>
      </c>
      <c r="D4299" s="116">
        <v>154.99</v>
      </c>
      <c r="E4299" s="11">
        <v>155.28</v>
      </c>
      <c r="F4299" s="12">
        <v>2440151</v>
      </c>
    </row>
    <row r="4300" spans="2:6">
      <c r="B4300" s="21">
        <v>42930</v>
      </c>
      <c r="C4300" s="122" t="s">
        <v>332</v>
      </c>
      <c r="D4300" s="116">
        <v>79.88</v>
      </c>
      <c r="E4300" s="11">
        <v>80.84</v>
      </c>
      <c r="F4300" s="12">
        <v>1417519</v>
      </c>
    </row>
    <row r="4301" spans="2:6">
      <c r="B4301" s="21">
        <v>42930</v>
      </c>
      <c r="C4301" s="122" t="s">
        <v>333</v>
      </c>
      <c r="D4301" s="116">
        <v>166.09</v>
      </c>
      <c r="E4301" s="11">
        <v>167.5</v>
      </c>
      <c r="F4301" s="12">
        <v>908898</v>
      </c>
    </row>
    <row r="4302" spans="2:6">
      <c r="B4302" s="21">
        <v>42930</v>
      </c>
      <c r="C4302" s="122" t="s">
        <v>334</v>
      </c>
      <c r="D4302" s="116">
        <v>124.52</v>
      </c>
      <c r="E4302" s="11">
        <v>125.1</v>
      </c>
      <c r="F4302" s="12">
        <v>403047</v>
      </c>
    </row>
    <row r="4303" spans="2:6">
      <c r="B4303" s="21">
        <v>42930</v>
      </c>
      <c r="C4303" s="122" t="s">
        <v>335</v>
      </c>
      <c r="D4303" s="116">
        <v>43.52</v>
      </c>
      <c r="E4303" s="11">
        <v>43.62</v>
      </c>
      <c r="F4303" s="12">
        <v>6092604</v>
      </c>
    </row>
    <row r="4304" spans="2:6">
      <c r="B4304" s="21">
        <v>42930</v>
      </c>
      <c r="C4304" s="122" t="s">
        <v>336</v>
      </c>
      <c r="D4304" s="116">
        <v>87.81</v>
      </c>
      <c r="E4304" s="11">
        <v>88.57</v>
      </c>
      <c r="F4304" s="12">
        <v>2257794</v>
      </c>
    </row>
    <row r="4305" spans="2:6">
      <c r="B4305" s="21">
        <v>42930</v>
      </c>
      <c r="C4305" s="122" t="s">
        <v>337</v>
      </c>
      <c r="D4305" s="116">
        <v>55.15</v>
      </c>
      <c r="E4305" s="11">
        <v>49.316012999999998</v>
      </c>
      <c r="F4305" s="12">
        <v>6669873</v>
      </c>
    </row>
    <row r="4306" spans="2:6">
      <c r="B4306" s="21">
        <v>42930</v>
      </c>
      <c r="C4306" s="122" t="s">
        <v>338</v>
      </c>
      <c r="D4306" s="116">
        <v>31.31</v>
      </c>
      <c r="E4306" s="11">
        <v>31.91</v>
      </c>
      <c r="F4306" s="12">
        <v>7421680</v>
      </c>
    </row>
    <row r="4307" spans="2:6">
      <c r="B4307" s="21">
        <v>42930</v>
      </c>
      <c r="C4307" s="122" t="s">
        <v>339</v>
      </c>
      <c r="D4307" s="116">
        <v>248.37</v>
      </c>
      <c r="E4307" s="11">
        <v>247.61</v>
      </c>
      <c r="F4307" s="12">
        <v>319943</v>
      </c>
    </row>
    <row r="4308" spans="2:6">
      <c r="B4308" s="21">
        <v>42930</v>
      </c>
      <c r="C4308" s="122" t="s">
        <v>340</v>
      </c>
      <c r="D4308" s="116">
        <v>97.23</v>
      </c>
      <c r="E4308" s="11">
        <v>97.67</v>
      </c>
      <c r="F4308" s="12">
        <v>737341</v>
      </c>
    </row>
    <row r="4309" spans="2:6">
      <c r="B4309" s="21">
        <v>42930</v>
      </c>
      <c r="C4309" s="122" t="s">
        <v>341</v>
      </c>
      <c r="D4309" s="116">
        <v>79</v>
      </c>
      <c r="E4309" s="11">
        <v>79.2</v>
      </c>
      <c r="F4309" s="12">
        <v>363927</v>
      </c>
    </row>
    <row r="4310" spans="2:6">
      <c r="B4310" s="21">
        <v>42930</v>
      </c>
      <c r="C4310" s="122" t="s">
        <v>342</v>
      </c>
      <c r="D4310" s="116">
        <v>225.01</v>
      </c>
      <c r="E4310" s="11">
        <v>223.27</v>
      </c>
      <c r="F4310" s="12">
        <v>326594</v>
      </c>
    </row>
    <row r="4311" spans="2:6">
      <c r="B4311" s="21">
        <v>42930</v>
      </c>
      <c r="C4311" s="122" t="s">
        <v>343</v>
      </c>
      <c r="D4311" s="116">
        <v>78.47</v>
      </c>
      <c r="E4311" s="11">
        <v>78.86</v>
      </c>
      <c r="F4311" s="12">
        <v>989097</v>
      </c>
    </row>
    <row r="4312" spans="2:6">
      <c r="B4312" s="21">
        <v>42930</v>
      </c>
      <c r="C4312" s="122" t="s">
        <v>344</v>
      </c>
      <c r="D4312" s="116">
        <v>211.52</v>
      </c>
      <c r="E4312" s="11">
        <v>211.77</v>
      </c>
      <c r="F4312" s="12">
        <v>1061971</v>
      </c>
    </row>
    <row r="4313" spans="2:6">
      <c r="B4313" s="21">
        <v>42930</v>
      </c>
      <c r="C4313" s="122" t="s">
        <v>345</v>
      </c>
      <c r="D4313" s="116">
        <v>51.13</v>
      </c>
      <c r="E4313" s="11">
        <v>51.67</v>
      </c>
      <c r="F4313" s="12">
        <v>1582723</v>
      </c>
    </row>
    <row r="4314" spans="2:6">
      <c r="B4314" s="21">
        <v>42930</v>
      </c>
      <c r="C4314" s="122" t="s">
        <v>346</v>
      </c>
      <c r="D4314" s="116">
        <v>73.700100000000006</v>
      </c>
      <c r="E4314" s="11">
        <v>73.930000000000007</v>
      </c>
      <c r="F4314" s="12">
        <v>3607256</v>
      </c>
    </row>
    <row r="4315" spans="2:6">
      <c r="B4315" s="21">
        <v>42930</v>
      </c>
      <c r="C4315" s="122" t="s">
        <v>347</v>
      </c>
      <c r="D4315" s="116">
        <v>116.45</v>
      </c>
      <c r="E4315" s="11">
        <v>117.1</v>
      </c>
      <c r="F4315" s="12">
        <v>1410454</v>
      </c>
    </row>
    <row r="4316" spans="2:6">
      <c r="B4316" s="21">
        <v>42930</v>
      </c>
      <c r="C4316" s="122" t="s">
        <v>348</v>
      </c>
      <c r="D4316" s="116">
        <v>23.75</v>
      </c>
      <c r="E4316" s="11">
        <v>23.72</v>
      </c>
      <c r="F4316" s="12">
        <v>2952526</v>
      </c>
    </row>
    <row r="4317" spans="2:6">
      <c r="B4317" s="21">
        <v>42930</v>
      </c>
      <c r="C4317" s="122" t="s">
        <v>349</v>
      </c>
      <c r="D4317" s="116">
        <v>53.81</v>
      </c>
      <c r="E4317" s="11">
        <v>53.81</v>
      </c>
      <c r="F4317" s="12">
        <v>2788711</v>
      </c>
    </row>
    <row r="4318" spans="2:6">
      <c r="B4318" s="21">
        <v>42930</v>
      </c>
      <c r="C4318" s="122" t="s">
        <v>350</v>
      </c>
      <c r="D4318" s="116">
        <v>62.93</v>
      </c>
      <c r="E4318" s="11">
        <v>63.06</v>
      </c>
      <c r="F4318" s="12">
        <v>6020850</v>
      </c>
    </row>
    <row r="4319" spans="2:6">
      <c r="B4319" s="21">
        <v>42930</v>
      </c>
      <c r="C4319" s="122" t="s">
        <v>351</v>
      </c>
      <c r="D4319" s="116">
        <v>11.53</v>
      </c>
      <c r="E4319" s="11">
        <v>11.65</v>
      </c>
      <c r="F4319" s="12">
        <v>15235661</v>
      </c>
    </row>
    <row r="4320" spans="2:6">
      <c r="B4320" s="21">
        <v>42930</v>
      </c>
      <c r="C4320" s="122" t="s">
        <v>352</v>
      </c>
      <c r="D4320" s="116">
        <v>44.88</v>
      </c>
      <c r="E4320" s="11">
        <v>45.2</v>
      </c>
      <c r="F4320" s="12">
        <v>8220642</v>
      </c>
    </row>
    <row r="4321" spans="2:6">
      <c r="B4321" s="21">
        <v>42930</v>
      </c>
      <c r="C4321" s="122" t="s">
        <v>353</v>
      </c>
      <c r="D4321" s="116">
        <v>72.239999999999995</v>
      </c>
      <c r="E4321" s="11">
        <v>72.78</v>
      </c>
      <c r="F4321" s="12">
        <v>25868086</v>
      </c>
    </row>
    <row r="4322" spans="2:6">
      <c r="B4322" s="21">
        <v>42930</v>
      </c>
      <c r="C4322" s="122" t="s">
        <v>354</v>
      </c>
      <c r="D4322" s="116">
        <v>88.24</v>
      </c>
      <c r="E4322" s="11">
        <v>88.61</v>
      </c>
      <c r="F4322" s="12">
        <v>460972</v>
      </c>
    </row>
    <row r="4323" spans="2:6">
      <c r="B4323" s="21">
        <v>42930</v>
      </c>
      <c r="C4323" s="122" t="s">
        <v>355</v>
      </c>
      <c r="D4323" s="116">
        <v>165.16</v>
      </c>
      <c r="E4323" s="11">
        <v>165.77</v>
      </c>
      <c r="F4323" s="12">
        <v>488030</v>
      </c>
    </row>
    <row r="4324" spans="2:6">
      <c r="B4324" s="21">
        <v>42930</v>
      </c>
      <c r="C4324" s="122" t="s">
        <v>356</v>
      </c>
      <c r="D4324" s="116">
        <v>603.79999999999995</v>
      </c>
      <c r="E4324" s="11">
        <v>604.76</v>
      </c>
      <c r="F4324" s="12">
        <v>159579</v>
      </c>
    </row>
    <row r="4325" spans="2:6">
      <c r="B4325" s="21">
        <v>42930</v>
      </c>
      <c r="C4325" s="122" t="s">
        <v>357</v>
      </c>
      <c r="D4325" s="116">
        <v>31.35</v>
      </c>
      <c r="E4325" s="11">
        <v>31.79</v>
      </c>
      <c r="F4325" s="12">
        <v>28887561</v>
      </c>
    </row>
    <row r="4326" spans="2:6">
      <c r="B4326" s="21">
        <v>42930</v>
      </c>
      <c r="C4326" s="122" t="s">
        <v>358</v>
      </c>
      <c r="D4326" s="116">
        <v>39.369999999999997</v>
      </c>
      <c r="E4326" s="11">
        <v>39.21</v>
      </c>
      <c r="F4326" s="12">
        <v>3397120</v>
      </c>
    </row>
    <row r="4327" spans="2:6">
      <c r="B4327" s="21">
        <v>42930</v>
      </c>
      <c r="C4327" s="122" t="s">
        <v>359</v>
      </c>
      <c r="D4327" s="116">
        <v>16.5</v>
      </c>
      <c r="E4327" s="11">
        <v>16.57</v>
      </c>
      <c r="F4327" s="12">
        <v>1199666</v>
      </c>
    </row>
    <row r="4328" spans="2:6">
      <c r="B4328" s="21">
        <v>42930</v>
      </c>
      <c r="C4328" s="122" t="s">
        <v>360</v>
      </c>
      <c r="D4328" s="116">
        <v>28.18</v>
      </c>
      <c r="E4328" s="11">
        <v>28.26</v>
      </c>
      <c r="F4328" s="12">
        <v>3601705</v>
      </c>
    </row>
    <row r="4329" spans="2:6">
      <c r="B4329" s="21">
        <v>42930</v>
      </c>
      <c r="C4329" s="122" t="s">
        <v>361</v>
      </c>
      <c r="D4329" s="116">
        <v>71.31</v>
      </c>
      <c r="E4329" s="11">
        <v>71.06</v>
      </c>
      <c r="F4329" s="12">
        <v>508823</v>
      </c>
    </row>
    <row r="4330" spans="2:6">
      <c r="B4330" s="21">
        <v>42930</v>
      </c>
      <c r="C4330" s="122" t="s">
        <v>362</v>
      </c>
      <c r="D4330" s="116">
        <v>141.65</v>
      </c>
      <c r="E4330" s="11">
        <v>141.66</v>
      </c>
      <c r="F4330" s="12">
        <v>1263237</v>
      </c>
    </row>
    <row r="4331" spans="2:6">
      <c r="B4331" s="21">
        <v>42930</v>
      </c>
      <c r="C4331" s="122" t="s">
        <v>363</v>
      </c>
      <c r="D4331" s="116">
        <v>33.42</v>
      </c>
      <c r="E4331" s="11">
        <v>33.299999999999997</v>
      </c>
      <c r="F4331" s="12">
        <v>4396783</v>
      </c>
    </row>
    <row r="4332" spans="2:6">
      <c r="B4332" s="21">
        <v>42930</v>
      </c>
      <c r="C4332" s="122" t="s">
        <v>364</v>
      </c>
      <c r="D4332" s="116">
        <v>159.30000000000001</v>
      </c>
      <c r="E4332" s="11">
        <v>161.12</v>
      </c>
      <c r="F4332" s="12">
        <v>5549221</v>
      </c>
    </row>
    <row r="4333" spans="2:6">
      <c r="B4333" s="21">
        <v>42930</v>
      </c>
      <c r="C4333" s="122" t="s">
        <v>365</v>
      </c>
      <c r="D4333" s="116">
        <v>26.71</v>
      </c>
      <c r="E4333" s="11">
        <v>27.04</v>
      </c>
      <c r="F4333" s="12">
        <v>3450864</v>
      </c>
    </row>
    <row r="4334" spans="2:6">
      <c r="B4334" s="21">
        <v>42930</v>
      </c>
      <c r="C4334" s="122" t="s">
        <v>366</v>
      </c>
      <c r="D4334" s="116">
        <v>25.57</v>
      </c>
      <c r="E4334" s="11">
        <v>25.75</v>
      </c>
      <c r="F4334" s="12">
        <v>1707108</v>
      </c>
    </row>
    <row r="4335" spans="2:6">
      <c r="B4335" s="21">
        <v>42930</v>
      </c>
      <c r="C4335" s="122" t="s">
        <v>367</v>
      </c>
      <c r="D4335" s="116">
        <v>57.95</v>
      </c>
      <c r="E4335" s="11">
        <v>58</v>
      </c>
      <c r="F4335" s="12">
        <v>6345279</v>
      </c>
    </row>
    <row r="4336" spans="2:6">
      <c r="B4336" s="21">
        <v>42930</v>
      </c>
      <c r="C4336" s="122" t="s">
        <v>368</v>
      </c>
      <c r="D4336" s="116">
        <v>38.29</v>
      </c>
      <c r="E4336" s="11">
        <v>38.65</v>
      </c>
      <c r="F4336" s="12">
        <v>1607293</v>
      </c>
    </row>
    <row r="4337" spans="2:6">
      <c r="B4337" s="21">
        <v>42930</v>
      </c>
      <c r="C4337" s="122" t="s">
        <v>369</v>
      </c>
      <c r="D4337" s="116">
        <v>263.95</v>
      </c>
      <c r="E4337" s="11">
        <v>264.83</v>
      </c>
      <c r="F4337" s="12">
        <v>576860</v>
      </c>
    </row>
    <row r="4338" spans="2:6">
      <c r="B4338" s="21">
        <v>42930</v>
      </c>
      <c r="C4338" s="122" t="s">
        <v>370</v>
      </c>
      <c r="D4338" s="116">
        <v>33.520000000000003</v>
      </c>
      <c r="E4338" s="11">
        <v>33.79</v>
      </c>
      <c r="F4338" s="12">
        <v>2373389</v>
      </c>
    </row>
    <row r="4339" spans="2:6">
      <c r="B4339" s="21">
        <v>42930</v>
      </c>
      <c r="C4339" s="122" t="s">
        <v>371</v>
      </c>
      <c r="D4339" s="116">
        <v>22.24</v>
      </c>
      <c r="E4339" s="11">
        <v>23.24</v>
      </c>
      <c r="F4339" s="12">
        <v>17236650</v>
      </c>
    </row>
    <row r="4340" spans="2:6">
      <c r="B4340" s="21">
        <v>42930</v>
      </c>
      <c r="C4340" s="122" t="s">
        <v>372</v>
      </c>
      <c r="D4340" s="116">
        <v>122.84</v>
      </c>
      <c r="E4340" s="11">
        <v>124</v>
      </c>
      <c r="F4340" s="12">
        <v>818781</v>
      </c>
    </row>
    <row r="4341" spans="2:6">
      <c r="B4341" s="21">
        <v>42930</v>
      </c>
      <c r="C4341" s="122" t="s">
        <v>373</v>
      </c>
      <c r="D4341" s="116">
        <v>42.04</v>
      </c>
      <c r="E4341" s="11">
        <v>43.64</v>
      </c>
      <c r="F4341" s="12">
        <v>8559241</v>
      </c>
    </row>
    <row r="4342" spans="2:6">
      <c r="B4342" s="21">
        <v>42930</v>
      </c>
      <c r="C4342" s="122" t="s">
        <v>374</v>
      </c>
      <c r="D4342" s="116">
        <v>97.53</v>
      </c>
      <c r="E4342" s="11">
        <v>98.11</v>
      </c>
      <c r="F4342" s="12">
        <v>545479</v>
      </c>
    </row>
    <row r="4343" spans="2:6">
      <c r="B4343" s="21">
        <v>42930</v>
      </c>
      <c r="C4343" s="122" t="s">
        <v>375</v>
      </c>
      <c r="D4343" s="116">
        <v>60.52</v>
      </c>
      <c r="E4343" s="11">
        <v>59.72</v>
      </c>
      <c r="F4343" s="12">
        <v>2001811</v>
      </c>
    </row>
    <row r="4344" spans="2:6">
      <c r="B4344" s="21">
        <v>42930</v>
      </c>
      <c r="C4344" s="122" t="s">
        <v>376</v>
      </c>
      <c r="D4344" s="116">
        <v>161.29</v>
      </c>
      <c r="E4344" s="11">
        <v>164.95</v>
      </c>
      <c r="F4344" s="12">
        <v>23548708</v>
      </c>
    </row>
    <row r="4345" spans="2:6">
      <c r="B4345" s="21">
        <v>42930</v>
      </c>
      <c r="C4345" s="122" t="s">
        <v>377</v>
      </c>
      <c r="D4345" s="116">
        <v>53.51</v>
      </c>
      <c r="E4345" s="11">
        <v>53.81</v>
      </c>
      <c r="F4345" s="12">
        <v>2098050</v>
      </c>
    </row>
    <row r="4346" spans="2:6">
      <c r="B4346" s="21">
        <v>42930</v>
      </c>
      <c r="C4346" s="122" t="s">
        <v>378</v>
      </c>
      <c r="D4346" s="116">
        <v>13.7</v>
      </c>
      <c r="E4346" s="11">
        <v>14</v>
      </c>
      <c r="F4346" s="12">
        <v>482697</v>
      </c>
    </row>
    <row r="4347" spans="2:6">
      <c r="B4347" s="21">
        <v>42930</v>
      </c>
      <c r="C4347" s="122" t="s">
        <v>379</v>
      </c>
      <c r="D4347" s="116">
        <v>13.3</v>
      </c>
      <c r="E4347" s="11">
        <v>13.57</v>
      </c>
      <c r="F4347" s="12">
        <v>1542016</v>
      </c>
    </row>
    <row r="4348" spans="2:6">
      <c r="B4348" s="21">
        <v>42930</v>
      </c>
      <c r="C4348" s="122" t="s">
        <v>380</v>
      </c>
      <c r="D4348" s="116">
        <v>55.39</v>
      </c>
      <c r="E4348" s="11">
        <v>56.25</v>
      </c>
      <c r="F4348" s="12">
        <v>1594003</v>
      </c>
    </row>
    <row r="4349" spans="2:6">
      <c r="B4349" s="21">
        <v>42930</v>
      </c>
      <c r="C4349" s="122" t="s">
        <v>381</v>
      </c>
      <c r="D4349" s="116">
        <v>52.68</v>
      </c>
      <c r="E4349" s="11">
        <v>53.16</v>
      </c>
      <c r="F4349" s="12">
        <v>2081959</v>
      </c>
    </row>
    <row r="4350" spans="2:6">
      <c r="B4350" s="21">
        <v>42930</v>
      </c>
      <c r="C4350" s="122" t="s">
        <v>382</v>
      </c>
      <c r="D4350" s="116">
        <v>80.930000000000007</v>
      </c>
      <c r="E4350" s="11">
        <v>81.28</v>
      </c>
      <c r="F4350" s="12">
        <v>1428444</v>
      </c>
    </row>
    <row r="4351" spans="2:6">
      <c r="B4351" s="21">
        <v>42930</v>
      </c>
      <c r="C4351" s="122" t="s">
        <v>383</v>
      </c>
      <c r="D4351" s="116">
        <v>50.27</v>
      </c>
      <c r="E4351" s="11">
        <v>50.56</v>
      </c>
      <c r="F4351" s="12">
        <v>9875932</v>
      </c>
    </row>
    <row r="4352" spans="2:6">
      <c r="B4352" s="21">
        <v>42930</v>
      </c>
      <c r="C4352" s="122" t="s">
        <v>384</v>
      </c>
      <c r="D4352" s="116">
        <v>185.97</v>
      </c>
      <c r="E4352" s="11">
        <v>184.22</v>
      </c>
      <c r="F4352" s="12">
        <v>1643650</v>
      </c>
    </row>
    <row r="4353" spans="2:6">
      <c r="B4353" s="21">
        <v>42930</v>
      </c>
      <c r="C4353" s="122" t="s">
        <v>385</v>
      </c>
      <c r="D4353" s="116">
        <v>59.53</v>
      </c>
      <c r="E4353" s="11">
        <v>59.82</v>
      </c>
      <c r="F4353" s="12">
        <v>2575077</v>
      </c>
    </row>
    <row r="4354" spans="2:6">
      <c r="B4354" s="21">
        <v>42930</v>
      </c>
      <c r="C4354" s="122" t="s">
        <v>386</v>
      </c>
      <c r="D4354" s="116">
        <v>57.35</v>
      </c>
      <c r="E4354" s="11">
        <v>57.1</v>
      </c>
      <c r="F4354" s="12">
        <v>1383348</v>
      </c>
    </row>
    <row r="4355" spans="2:6">
      <c r="B4355" s="21">
        <v>42930</v>
      </c>
      <c r="C4355" s="122" t="s">
        <v>387</v>
      </c>
      <c r="D4355" s="116">
        <v>17.62</v>
      </c>
      <c r="E4355" s="11">
        <v>17.79</v>
      </c>
      <c r="F4355" s="12">
        <v>2725993</v>
      </c>
    </row>
    <row r="4356" spans="2:6">
      <c r="B4356" s="21">
        <v>42930</v>
      </c>
      <c r="C4356" s="122" t="s">
        <v>388</v>
      </c>
      <c r="D4356" s="116">
        <v>67.87</v>
      </c>
      <c r="E4356" s="11">
        <v>68.650000000000006</v>
      </c>
      <c r="F4356" s="12">
        <v>948247</v>
      </c>
    </row>
    <row r="4357" spans="2:6">
      <c r="B4357" s="21">
        <v>42930</v>
      </c>
      <c r="C4357" s="122" t="s">
        <v>389</v>
      </c>
      <c r="D4357" s="116">
        <v>66.63</v>
      </c>
      <c r="E4357" s="11">
        <v>66.349999999999994</v>
      </c>
      <c r="F4357" s="12">
        <v>2406274</v>
      </c>
    </row>
    <row r="4358" spans="2:6">
      <c r="B4358" s="21">
        <v>42930</v>
      </c>
      <c r="C4358" s="122" t="s">
        <v>390</v>
      </c>
      <c r="D4358" s="116">
        <v>1949.47</v>
      </c>
      <c r="E4358" s="11">
        <v>1950.87</v>
      </c>
      <c r="F4358" s="12">
        <v>302764</v>
      </c>
    </row>
    <row r="4359" spans="2:6">
      <c r="B4359" s="21">
        <v>42930</v>
      </c>
      <c r="C4359" s="122" t="s">
        <v>391</v>
      </c>
      <c r="D4359" s="116">
        <v>43.21</v>
      </c>
      <c r="E4359" s="11">
        <v>43.4</v>
      </c>
      <c r="F4359" s="12">
        <v>1093324</v>
      </c>
    </row>
    <row r="4360" spans="2:6">
      <c r="B4360" s="21">
        <v>42930</v>
      </c>
      <c r="C4360" s="122" t="s">
        <v>392</v>
      </c>
      <c r="D4360" s="116">
        <v>42.56</v>
      </c>
      <c r="E4360" s="11">
        <v>42.36</v>
      </c>
      <c r="F4360" s="12">
        <v>1667268</v>
      </c>
    </row>
    <row r="4361" spans="2:6">
      <c r="B4361" s="21">
        <v>42930</v>
      </c>
      <c r="C4361" s="122" t="s">
        <v>393</v>
      </c>
      <c r="D4361" s="116">
        <v>114.26</v>
      </c>
      <c r="E4361" s="11">
        <v>114.93</v>
      </c>
      <c r="F4361" s="12">
        <v>2956439</v>
      </c>
    </row>
    <row r="4362" spans="2:6">
      <c r="B4362" s="21">
        <v>42930</v>
      </c>
      <c r="C4362" s="122" t="s">
        <v>394</v>
      </c>
      <c r="D4362" s="116">
        <v>33.270000000000003</v>
      </c>
      <c r="E4362" s="11">
        <v>33.43</v>
      </c>
      <c r="F4362" s="12">
        <v>12500755</v>
      </c>
    </row>
    <row r="4363" spans="2:6">
      <c r="B4363" s="21">
        <v>42930</v>
      </c>
      <c r="C4363" s="122" t="s">
        <v>395</v>
      </c>
      <c r="D4363" s="116">
        <v>65.36</v>
      </c>
      <c r="E4363" s="11">
        <v>66.099999999999994</v>
      </c>
      <c r="F4363" s="12">
        <v>806978</v>
      </c>
    </row>
    <row r="4364" spans="2:6">
      <c r="B4364" s="21">
        <v>42930</v>
      </c>
      <c r="C4364" s="122" t="s">
        <v>396</v>
      </c>
      <c r="D4364" s="116">
        <v>86.96</v>
      </c>
      <c r="E4364" s="11">
        <v>87.1</v>
      </c>
      <c r="F4364" s="12">
        <v>4577701</v>
      </c>
    </row>
    <row r="4365" spans="2:6">
      <c r="B4365" s="21">
        <v>42930</v>
      </c>
      <c r="C4365" s="122" t="s">
        <v>397</v>
      </c>
      <c r="D4365" s="116">
        <v>45.08</v>
      </c>
      <c r="E4365" s="11">
        <v>45.58</v>
      </c>
      <c r="F4365" s="12">
        <v>2982214</v>
      </c>
    </row>
    <row r="4366" spans="2:6">
      <c r="B4366" s="21">
        <v>42930</v>
      </c>
      <c r="C4366" s="122" t="s">
        <v>398</v>
      </c>
      <c r="D4366" s="116">
        <v>165.22</v>
      </c>
      <c r="E4366" s="11">
        <v>165.06</v>
      </c>
      <c r="F4366" s="12">
        <v>676518</v>
      </c>
    </row>
    <row r="4367" spans="2:6">
      <c r="B4367" s="21">
        <v>42930</v>
      </c>
      <c r="C4367" s="122" t="s">
        <v>399</v>
      </c>
      <c r="D4367" s="116">
        <v>24.36</v>
      </c>
      <c r="E4367" s="11">
        <v>24.36</v>
      </c>
      <c r="F4367" s="12">
        <v>4333876</v>
      </c>
    </row>
    <row r="4368" spans="2:6">
      <c r="B4368" s="21">
        <v>42930</v>
      </c>
      <c r="C4368" s="122" t="s">
        <v>400</v>
      </c>
      <c r="D4368" s="116">
        <v>113.46</v>
      </c>
      <c r="E4368" s="11">
        <v>113.11</v>
      </c>
      <c r="F4368" s="12">
        <v>377194</v>
      </c>
    </row>
    <row r="4369" spans="2:6">
      <c r="B4369" s="21">
        <v>42930</v>
      </c>
      <c r="C4369" s="122" t="s">
        <v>401</v>
      </c>
      <c r="D4369" s="116">
        <v>69.260000000000005</v>
      </c>
      <c r="E4369" s="11">
        <v>69.459999999999994</v>
      </c>
      <c r="F4369" s="12">
        <v>294190</v>
      </c>
    </row>
    <row r="4370" spans="2:6">
      <c r="B4370" s="21">
        <v>42930</v>
      </c>
      <c r="C4370" s="122" t="s">
        <v>402</v>
      </c>
      <c r="D4370" s="116">
        <v>57.76</v>
      </c>
      <c r="E4370" s="11">
        <v>58.08</v>
      </c>
      <c r="F4370" s="12">
        <v>1754859</v>
      </c>
    </row>
    <row r="4371" spans="2:6">
      <c r="B4371" s="21">
        <v>42930</v>
      </c>
      <c r="C4371" s="122" t="s">
        <v>403</v>
      </c>
      <c r="D4371" s="116">
        <v>118.02</v>
      </c>
      <c r="E4371" s="11">
        <v>119.13</v>
      </c>
      <c r="F4371" s="12">
        <v>3826790</v>
      </c>
    </row>
    <row r="4372" spans="2:6">
      <c r="B4372" s="21">
        <v>42930</v>
      </c>
      <c r="C4372" s="122" t="s">
        <v>404</v>
      </c>
      <c r="D4372" s="116">
        <v>125.9</v>
      </c>
      <c r="E4372" s="11">
        <v>127.17</v>
      </c>
      <c r="F4372" s="12">
        <v>2437179</v>
      </c>
    </row>
    <row r="4373" spans="2:6">
      <c r="B4373" s="21">
        <v>42930</v>
      </c>
      <c r="C4373" s="122" t="s">
        <v>405</v>
      </c>
      <c r="D4373" s="116">
        <v>66.84</v>
      </c>
      <c r="E4373" s="11">
        <v>66.55</v>
      </c>
      <c r="F4373" s="12">
        <v>686358</v>
      </c>
    </row>
    <row r="4374" spans="2:6">
      <c r="B4374" s="21">
        <v>42930</v>
      </c>
      <c r="C4374" s="122" t="s">
        <v>406</v>
      </c>
      <c r="D4374" s="116">
        <v>85.22</v>
      </c>
      <c r="E4374" s="11">
        <v>85.13</v>
      </c>
      <c r="F4374" s="12">
        <v>791145</v>
      </c>
    </row>
    <row r="4375" spans="2:6">
      <c r="B4375" s="21">
        <v>42930</v>
      </c>
      <c r="C4375" s="122" t="s">
        <v>407</v>
      </c>
      <c r="D4375" s="116">
        <v>112.64</v>
      </c>
      <c r="E4375" s="11">
        <v>112.8</v>
      </c>
      <c r="F4375" s="12">
        <v>658121</v>
      </c>
    </row>
    <row r="4376" spans="2:6">
      <c r="B4376" s="21">
        <v>42930</v>
      </c>
      <c r="C4376" s="122" t="s">
        <v>408</v>
      </c>
      <c r="D4376" s="116">
        <v>37.72</v>
      </c>
      <c r="E4376" s="11">
        <v>37.36</v>
      </c>
      <c r="F4376" s="12">
        <v>6090474</v>
      </c>
    </row>
    <row r="4377" spans="2:6">
      <c r="B4377" s="21">
        <v>42930</v>
      </c>
      <c r="C4377" s="122" t="s">
        <v>409</v>
      </c>
      <c r="D4377" s="116">
        <v>74.069999999999993</v>
      </c>
      <c r="E4377" s="11">
        <v>73.88</v>
      </c>
      <c r="F4377" s="12">
        <v>529033</v>
      </c>
    </row>
    <row r="4378" spans="2:6">
      <c r="B4378" s="21">
        <v>42930</v>
      </c>
      <c r="C4378" s="122" t="s">
        <v>410</v>
      </c>
      <c r="D4378" s="116">
        <v>110.55</v>
      </c>
      <c r="E4378" s="11">
        <v>111.41</v>
      </c>
      <c r="F4378" s="12">
        <v>1363908</v>
      </c>
    </row>
    <row r="4379" spans="2:6">
      <c r="B4379" s="21">
        <v>42930</v>
      </c>
      <c r="C4379" s="122" t="s">
        <v>411</v>
      </c>
      <c r="D4379" s="116">
        <v>206.18</v>
      </c>
      <c r="E4379" s="11">
        <v>207.68</v>
      </c>
      <c r="F4379" s="12">
        <v>566232</v>
      </c>
    </row>
    <row r="4380" spans="2:6">
      <c r="B4380" s="21">
        <v>42930</v>
      </c>
      <c r="C4380" s="122" t="s">
        <v>412</v>
      </c>
      <c r="D4380" s="116">
        <v>81.86</v>
      </c>
      <c r="E4380" s="11">
        <v>82.2</v>
      </c>
      <c r="F4380" s="12">
        <v>1435779</v>
      </c>
    </row>
    <row r="4381" spans="2:6">
      <c r="B4381" s="21">
        <v>42930</v>
      </c>
      <c r="C4381" s="122" t="s">
        <v>413</v>
      </c>
      <c r="D4381" s="116">
        <v>113.67</v>
      </c>
      <c r="E4381" s="11">
        <v>112.56</v>
      </c>
      <c r="F4381" s="12">
        <v>568094</v>
      </c>
    </row>
    <row r="4382" spans="2:6">
      <c r="B4382" s="21">
        <v>42930</v>
      </c>
      <c r="C4382" s="122" t="s">
        <v>414</v>
      </c>
      <c r="D4382" s="116">
        <v>34.39</v>
      </c>
      <c r="E4382" s="11">
        <v>34.229999999999997</v>
      </c>
      <c r="F4382" s="12">
        <v>1250623</v>
      </c>
    </row>
    <row r="4383" spans="2:6">
      <c r="B4383" s="21">
        <v>42930</v>
      </c>
      <c r="C4383" s="122" t="s">
        <v>415</v>
      </c>
      <c r="D4383" s="116">
        <v>134.06</v>
      </c>
      <c r="E4383" s="11">
        <v>134.31</v>
      </c>
      <c r="F4383" s="12">
        <v>1078850</v>
      </c>
    </row>
    <row r="4384" spans="2:6">
      <c r="B4384" s="21">
        <v>42930</v>
      </c>
      <c r="C4384" s="122" t="s">
        <v>416</v>
      </c>
      <c r="D4384" s="116">
        <v>160.87</v>
      </c>
      <c r="E4384" s="11">
        <v>160.94</v>
      </c>
      <c r="F4384" s="12">
        <v>670535</v>
      </c>
    </row>
    <row r="4385" spans="2:6">
      <c r="B4385" s="21">
        <v>42930</v>
      </c>
      <c r="C4385" s="122" t="s">
        <v>417</v>
      </c>
      <c r="D4385" s="116">
        <v>58.14</v>
      </c>
      <c r="E4385" s="11">
        <v>57.16</v>
      </c>
      <c r="F4385" s="12">
        <v>11777059</v>
      </c>
    </row>
    <row r="4386" spans="2:6">
      <c r="B4386" s="21">
        <v>42930</v>
      </c>
      <c r="C4386" s="122" t="s">
        <v>418</v>
      </c>
      <c r="D4386" s="116">
        <v>89.26</v>
      </c>
      <c r="E4386" s="11">
        <v>89.38</v>
      </c>
      <c r="F4386" s="12">
        <v>464484</v>
      </c>
    </row>
    <row r="4387" spans="2:6">
      <c r="B4387" s="21">
        <v>42930</v>
      </c>
      <c r="C4387" s="122" t="s">
        <v>419</v>
      </c>
      <c r="D4387" s="116">
        <v>56.5</v>
      </c>
      <c r="E4387" s="11">
        <v>56.81</v>
      </c>
      <c r="F4387" s="12">
        <v>4440059</v>
      </c>
    </row>
    <row r="4388" spans="2:6">
      <c r="B4388" s="21">
        <v>42930</v>
      </c>
      <c r="C4388" s="122" t="s">
        <v>420</v>
      </c>
      <c r="D4388" s="116">
        <v>67.709999999999994</v>
      </c>
      <c r="E4388" s="11">
        <v>67.319999999999993</v>
      </c>
      <c r="F4388" s="12">
        <v>789513</v>
      </c>
    </row>
    <row r="4389" spans="2:6">
      <c r="B4389" s="21">
        <v>42930</v>
      </c>
      <c r="C4389" s="122" t="s">
        <v>421</v>
      </c>
      <c r="D4389" s="116">
        <v>109.3</v>
      </c>
      <c r="E4389" s="11">
        <v>108.89</v>
      </c>
      <c r="F4389" s="12">
        <v>881898</v>
      </c>
    </row>
    <row r="4390" spans="2:6">
      <c r="B4390" s="21">
        <v>42930</v>
      </c>
      <c r="C4390" s="122" t="s">
        <v>422</v>
      </c>
      <c r="D4390" s="116">
        <v>263.27</v>
      </c>
      <c r="E4390" s="11">
        <v>263.75</v>
      </c>
      <c r="F4390" s="12">
        <v>287839</v>
      </c>
    </row>
    <row r="4391" spans="2:6">
      <c r="B4391" s="21">
        <v>42930</v>
      </c>
      <c r="C4391" s="122" t="s">
        <v>423</v>
      </c>
      <c r="D4391" s="116">
        <v>62.56</v>
      </c>
      <c r="E4391" s="11">
        <v>63.55</v>
      </c>
      <c r="F4391" s="12">
        <v>857658</v>
      </c>
    </row>
    <row r="4392" spans="2:6">
      <c r="B4392" s="21">
        <v>42930</v>
      </c>
      <c r="C4392" s="122" t="s">
        <v>424</v>
      </c>
      <c r="D4392" s="116">
        <v>507.4</v>
      </c>
      <c r="E4392" s="11">
        <v>504.9</v>
      </c>
      <c r="F4392" s="12">
        <v>608260</v>
      </c>
    </row>
    <row r="4393" spans="2:6">
      <c r="B4393" s="21">
        <v>42930</v>
      </c>
      <c r="C4393" s="122" t="s">
        <v>425</v>
      </c>
      <c r="D4393" s="116">
        <v>14.61</v>
      </c>
      <c r="E4393" s="11">
        <v>14.68</v>
      </c>
      <c r="F4393" s="12">
        <v>11022540</v>
      </c>
    </row>
    <row r="4394" spans="2:6">
      <c r="B4394" s="21">
        <v>42930</v>
      </c>
      <c r="C4394" s="122" t="s">
        <v>426</v>
      </c>
      <c r="D4394" s="116">
        <v>48.94</v>
      </c>
      <c r="E4394" s="11">
        <v>49.05</v>
      </c>
      <c r="F4394" s="12">
        <v>596770</v>
      </c>
    </row>
    <row r="4395" spans="2:6">
      <c r="B4395" s="21">
        <v>42930</v>
      </c>
      <c r="C4395" s="122" t="s">
        <v>427</v>
      </c>
      <c r="D4395" s="116">
        <v>98.05</v>
      </c>
      <c r="E4395" s="11">
        <v>98.42</v>
      </c>
      <c r="F4395" s="12">
        <v>829608</v>
      </c>
    </row>
    <row r="4396" spans="2:6">
      <c r="B4396" s="21">
        <v>42930</v>
      </c>
      <c r="C4396" s="122" t="s">
        <v>428</v>
      </c>
      <c r="D4396" s="116">
        <v>81.540000000000006</v>
      </c>
      <c r="E4396" s="11">
        <v>82.3</v>
      </c>
      <c r="F4396" s="12">
        <v>430056</v>
      </c>
    </row>
    <row r="4397" spans="2:6">
      <c r="B4397" s="21">
        <v>42930</v>
      </c>
      <c r="C4397" s="122" t="s">
        <v>429</v>
      </c>
      <c r="D4397" s="116">
        <v>71.349999999999994</v>
      </c>
      <c r="E4397" s="11">
        <v>71.37</v>
      </c>
      <c r="F4397" s="12">
        <v>1237473</v>
      </c>
    </row>
    <row r="4398" spans="2:6">
      <c r="B4398" s="21">
        <v>42930</v>
      </c>
      <c r="C4398" s="122" t="s">
        <v>430</v>
      </c>
      <c r="D4398" s="116">
        <v>77.430000000000007</v>
      </c>
      <c r="E4398" s="11">
        <v>77.59</v>
      </c>
      <c r="F4398" s="12">
        <v>834800</v>
      </c>
    </row>
    <row r="4399" spans="2:6">
      <c r="B4399" s="21">
        <v>42930</v>
      </c>
      <c r="C4399" s="122" t="s">
        <v>431</v>
      </c>
      <c r="D4399" s="116">
        <v>166.06</v>
      </c>
      <c r="E4399" s="11">
        <v>167.34</v>
      </c>
      <c r="F4399" s="12">
        <v>766017</v>
      </c>
    </row>
    <row r="4400" spans="2:6">
      <c r="B4400" s="21">
        <v>42930</v>
      </c>
      <c r="C4400" s="122" t="s">
        <v>432</v>
      </c>
      <c r="D4400" s="116">
        <v>236.84</v>
      </c>
      <c r="E4400" s="11">
        <v>235.81</v>
      </c>
      <c r="F4400" s="12">
        <v>461377</v>
      </c>
    </row>
    <row r="4401" spans="2:6">
      <c r="B4401" s="21">
        <v>42930</v>
      </c>
      <c r="C4401" s="122" t="s">
        <v>433</v>
      </c>
      <c r="D4401" s="116">
        <v>55.61</v>
      </c>
      <c r="E4401" s="11">
        <v>54.76</v>
      </c>
      <c r="F4401" s="12">
        <v>5736567</v>
      </c>
    </row>
    <row r="4402" spans="2:6">
      <c r="B4402" s="21">
        <v>42930</v>
      </c>
      <c r="C4402" s="122" t="s">
        <v>434</v>
      </c>
      <c r="D4402" s="116">
        <v>22.27</v>
      </c>
      <c r="E4402" s="11">
        <v>22.31</v>
      </c>
      <c r="F4402" s="12">
        <v>3841103</v>
      </c>
    </row>
    <row r="4403" spans="2:6">
      <c r="B4403" s="21">
        <v>42930</v>
      </c>
      <c r="C4403" s="122" t="s">
        <v>435</v>
      </c>
      <c r="D4403" s="116">
        <v>64.33</v>
      </c>
      <c r="E4403" s="11">
        <v>64.45</v>
      </c>
      <c r="F4403" s="12">
        <v>646495</v>
      </c>
    </row>
    <row r="4404" spans="2:6">
      <c r="B4404" s="21">
        <v>42930</v>
      </c>
      <c r="C4404" s="122" t="s">
        <v>436</v>
      </c>
      <c r="D4404" s="116">
        <v>166.27</v>
      </c>
      <c r="E4404" s="11">
        <v>167.03</v>
      </c>
      <c r="F4404" s="12">
        <v>678463</v>
      </c>
    </row>
    <row r="4405" spans="2:6">
      <c r="B4405" s="21">
        <v>42930</v>
      </c>
      <c r="C4405" s="122" t="s">
        <v>437</v>
      </c>
      <c r="D4405" s="116">
        <v>137.06</v>
      </c>
      <c r="E4405" s="11">
        <v>136.49</v>
      </c>
      <c r="F4405" s="12">
        <v>704846</v>
      </c>
    </row>
    <row r="4406" spans="2:6">
      <c r="B4406" s="21">
        <v>42930</v>
      </c>
      <c r="C4406" s="122" t="s">
        <v>438</v>
      </c>
      <c r="D4406" s="116">
        <v>58.4</v>
      </c>
      <c r="E4406" s="11">
        <v>58.76</v>
      </c>
      <c r="F4406" s="12">
        <v>5441377</v>
      </c>
    </row>
    <row r="4407" spans="2:6">
      <c r="B4407" s="21">
        <v>42930</v>
      </c>
      <c r="C4407" s="122" t="s">
        <v>439</v>
      </c>
      <c r="D4407" s="116">
        <v>63.92</v>
      </c>
      <c r="E4407" s="11">
        <v>63.35</v>
      </c>
      <c r="F4407" s="12">
        <v>1136131</v>
      </c>
    </row>
    <row r="4408" spans="2:6">
      <c r="B4408" s="21">
        <v>42930</v>
      </c>
      <c r="C4408" s="122" t="s">
        <v>440</v>
      </c>
      <c r="D4408" s="116">
        <v>42.6</v>
      </c>
      <c r="E4408" s="11">
        <v>43.04</v>
      </c>
      <c r="F4408" s="12">
        <v>6035251</v>
      </c>
    </row>
    <row r="4409" spans="2:6">
      <c r="B4409" s="21">
        <v>42930</v>
      </c>
      <c r="C4409" s="122" t="s">
        <v>441</v>
      </c>
      <c r="D4409" s="116">
        <v>46.02</v>
      </c>
      <c r="E4409" s="11">
        <v>46.05</v>
      </c>
      <c r="F4409" s="12">
        <v>1078705</v>
      </c>
    </row>
    <row r="4410" spans="2:6">
      <c r="B4410" s="21">
        <v>42930</v>
      </c>
      <c r="C4410" s="122" t="s">
        <v>442</v>
      </c>
      <c r="D4410" s="116">
        <v>355.36</v>
      </c>
      <c r="E4410" s="11">
        <v>356.47</v>
      </c>
      <c r="F4410" s="12">
        <v>452487</v>
      </c>
    </row>
    <row r="4411" spans="2:6">
      <c r="B4411" s="21">
        <v>42930</v>
      </c>
      <c r="C4411" s="122" t="s">
        <v>443</v>
      </c>
      <c r="D4411" s="116">
        <v>60.64</v>
      </c>
      <c r="E4411" s="11">
        <v>59.88</v>
      </c>
      <c r="F4411" s="12">
        <v>1694912</v>
      </c>
    </row>
    <row r="4412" spans="2:6">
      <c r="B4412" s="21">
        <v>42930</v>
      </c>
      <c r="C4412" s="122" t="s">
        <v>444</v>
      </c>
      <c r="D4412" s="116">
        <v>116.42</v>
      </c>
      <c r="E4412" s="11">
        <v>116.75</v>
      </c>
      <c r="F4412" s="12">
        <v>804099</v>
      </c>
    </row>
    <row r="4413" spans="2:6">
      <c r="B4413" s="21">
        <v>42930</v>
      </c>
      <c r="C4413" s="122" t="s">
        <v>445</v>
      </c>
      <c r="D4413" s="116">
        <v>66.5</v>
      </c>
      <c r="E4413" s="11">
        <v>66.849999999999994</v>
      </c>
      <c r="F4413" s="12">
        <v>5340611</v>
      </c>
    </row>
    <row r="4414" spans="2:6">
      <c r="B4414" s="21">
        <v>42930</v>
      </c>
      <c r="C4414" s="122" t="s">
        <v>446</v>
      </c>
      <c r="D4414" s="116">
        <v>103.96</v>
      </c>
      <c r="E4414" s="11">
        <v>104.7</v>
      </c>
      <c r="F4414" s="12">
        <v>585697</v>
      </c>
    </row>
    <row r="4415" spans="2:6">
      <c r="B4415" s="21">
        <v>42930</v>
      </c>
      <c r="C4415" s="122" t="s">
        <v>447</v>
      </c>
      <c r="D4415" s="116">
        <v>154.38999999999999</v>
      </c>
      <c r="E4415" s="11">
        <v>155.74</v>
      </c>
      <c r="F4415" s="12">
        <v>645954</v>
      </c>
    </row>
    <row r="4416" spans="2:6">
      <c r="B4416" s="21">
        <v>42930</v>
      </c>
      <c r="C4416" s="122" t="s">
        <v>448</v>
      </c>
      <c r="D4416" s="116">
        <v>67.2</v>
      </c>
      <c r="E4416" s="11">
        <v>67.739999999999995</v>
      </c>
      <c r="F4416" s="12">
        <v>911389</v>
      </c>
    </row>
    <row r="4417" spans="2:6">
      <c r="B4417" s="21">
        <v>42930</v>
      </c>
      <c r="C4417" s="122" t="s">
        <v>449</v>
      </c>
      <c r="D4417" s="116">
        <v>75.040000000000006</v>
      </c>
      <c r="E4417" s="11">
        <v>75.27</v>
      </c>
      <c r="F4417" s="12">
        <v>554760</v>
      </c>
    </row>
    <row r="4418" spans="2:6">
      <c r="B4418" s="21">
        <v>42930</v>
      </c>
      <c r="C4418" s="122" t="s">
        <v>450</v>
      </c>
      <c r="D4418" s="116">
        <v>47.42</v>
      </c>
      <c r="E4418" s="11">
        <v>47.26</v>
      </c>
      <c r="F4418" s="12">
        <v>3453810</v>
      </c>
    </row>
    <row r="4419" spans="2:6">
      <c r="B4419" s="21">
        <v>42930</v>
      </c>
      <c r="C4419" s="122" t="s">
        <v>451</v>
      </c>
      <c r="D4419" s="116">
        <v>157.31</v>
      </c>
      <c r="E4419" s="11">
        <v>160.72999999999999</v>
      </c>
      <c r="F4419" s="12">
        <v>1365376</v>
      </c>
    </row>
    <row r="4420" spans="2:6">
      <c r="B4420" s="21">
        <v>42930</v>
      </c>
      <c r="C4420" s="122" t="s">
        <v>452</v>
      </c>
      <c r="D4420" s="116">
        <v>149.22</v>
      </c>
      <c r="E4420" s="11">
        <v>149.47</v>
      </c>
      <c r="F4420" s="12">
        <v>1350289</v>
      </c>
    </row>
    <row r="4421" spans="2:6">
      <c r="B4421" s="21">
        <v>42930</v>
      </c>
      <c r="C4421" s="122" t="s">
        <v>453</v>
      </c>
      <c r="D4421" s="116">
        <v>76.06</v>
      </c>
      <c r="E4421" s="11">
        <v>76.3</v>
      </c>
      <c r="F4421" s="12">
        <v>516813</v>
      </c>
    </row>
    <row r="4422" spans="2:6">
      <c r="B4422" s="21">
        <v>42930</v>
      </c>
      <c r="C4422" s="122" t="s">
        <v>454</v>
      </c>
      <c r="D4422" s="116">
        <v>112.37</v>
      </c>
      <c r="E4422" s="11">
        <v>112.15</v>
      </c>
      <c r="F4422" s="12">
        <v>792862</v>
      </c>
    </row>
    <row r="4423" spans="2:6">
      <c r="B4423" s="21">
        <v>42930</v>
      </c>
      <c r="C4423" s="122" t="s">
        <v>455</v>
      </c>
      <c r="D4423" s="116">
        <v>56.7</v>
      </c>
      <c r="E4423" s="11">
        <v>56.6</v>
      </c>
      <c r="F4423" s="12">
        <v>2864383</v>
      </c>
    </row>
    <row r="4424" spans="2:6">
      <c r="B4424" s="21">
        <v>42930</v>
      </c>
      <c r="C4424" s="122" t="s">
        <v>456</v>
      </c>
      <c r="D4424" s="116">
        <v>90.85</v>
      </c>
      <c r="E4424" s="11">
        <v>92.07</v>
      </c>
      <c r="F4424" s="12">
        <v>1566709</v>
      </c>
    </row>
    <row r="4425" spans="2:6">
      <c r="B4425" s="21">
        <v>42930</v>
      </c>
      <c r="C4425" s="122" t="s">
        <v>457</v>
      </c>
      <c r="D4425" s="116">
        <v>38.4</v>
      </c>
      <c r="E4425" s="11">
        <v>39.5</v>
      </c>
      <c r="F4425" s="12">
        <v>5357158</v>
      </c>
    </row>
    <row r="4426" spans="2:6">
      <c r="B4426" s="21">
        <v>42930</v>
      </c>
      <c r="C4426" s="122" t="s">
        <v>458</v>
      </c>
      <c r="D4426" s="116">
        <v>196.6</v>
      </c>
      <c r="E4426" s="11">
        <v>198.32</v>
      </c>
      <c r="F4426" s="12">
        <v>736197</v>
      </c>
    </row>
    <row r="4427" spans="2:6">
      <c r="B4427" s="21">
        <v>42930</v>
      </c>
      <c r="C4427" s="122" t="s">
        <v>459</v>
      </c>
      <c r="D4427" s="116">
        <v>146.59</v>
      </c>
      <c r="E4427" s="11">
        <v>146.24</v>
      </c>
      <c r="F4427" s="12">
        <v>713796</v>
      </c>
    </row>
    <row r="4428" spans="2:6">
      <c r="B4428" s="21">
        <v>42930</v>
      </c>
      <c r="C4428" s="122" t="s">
        <v>460</v>
      </c>
      <c r="D4428" s="116">
        <v>103.42</v>
      </c>
      <c r="E4428" s="11">
        <v>103.99</v>
      </c>
      <c r="F4428" s="12">
        <v>1352015</v>
      </c>
    </row>
    <row r="4429" spans="2:6">
      <c r="B4429" s="21">
        <v>42930</v>
      </c>
      <c r="C4429" s="122" t="s">
        <v>461</v>
      </c>
      <c r="D4429" s="116">
        <v>29.15</v>
      </c>
      <c r="E4429" s="11">
        <v>29.48</v>
      </c>
      <c r="F4429" s="12">
        <v>4252680</v>
      </c>
    </row>
    <row r="4430" spans="2:6">
      <c r="B4430" s="21">
        <v>42930</v>
      </c>
      <c r="C4430" s="122" t="s">
        <v>462</v>
      </c>
      <c r="D4430" s="116">
        <v>143.29</v>
      </c>
      <c r="E4430" s="11">
        <v>145.4</v>
      </c>
      <c r="F4430" s="12">
        <v>901770</v>
      </c>
    </row>
    <row r="4431" spans="2:6">
      <c r="B4431" s="21">
        <v>42930</v>
      </c>
      <c r="C4431" s="122" t="s">
        <v>463</v>
      </c>
      <c r="D4431" s="116">
        <v>30.42</v>
      </c>
      <c r="E4431" s="11">
        <v>30.08</v>
      </c>
      <c r="F4431" s="12">
        <v>6885523</v>
      </c>
    </row>
    <row r="4432" spans="2:6">
      <c r="B4432" s="21">
        <v>42930</v>
      </c>
      <c r="C4432" s="122" t="s">
        <v>464</v>
      </c>
      <c r="D4432" s="116">
        <v>50.54</v>
      </c>
      <c r="E4432" s="11">
        <v>50.57</v>
      </c>
      <c r="F4432" s="12">
        <v>2474047</v>
      </c>
    </row>
    <row r="4433" spans="2:6">
      <c r="B4433" s="21">
        <v>42930</v>
      </c>
      <c r="C4433" s="122" t="s">
        <v>465</v>
      </c>
      <c r="D4433" s="116">
        <v>36.229999999999997</v>
      </c>
      <c r="E4433" s="11">
        <v>36.299999999999997</v>
      </c>
      <c r="F4433" s="12">
        <v>23561432</v>
      </c>
    </row>
    <row r="4434" spans="2:6">
      <c r="B4434" s="21">
        <v>42930</v>
      </c>
      <c r="C4434" s="122" t="s">
        <v>466</v>
      </c>
      <c r="D4434" s="116">
        <v>87.28</v>
      </c>
      <c r="E4434" s="11">
        <v>87.89</v>
      </c>
      <c r="F4434" s="12">
        <v>983437</v>
      </c>
    </row>
    <row r="4435" spans="2:6">
      <c r="B4435" s="21">
        <v>42930</v>
      </c>
      <c r="C4435" s="122" t="s">
        <v>467</v>
      </c>
      <c r="D4435" s="116">
        <v>276.06</v>
      </c>
      <c r="E4435" s="11">
        <v>282.14</v>
      </c>
      <c r="F4435" s="12">
        <v>737861</v>
      </c>
    </row>
    <row r="4436" spans="2:6">
      <c r="B4436" s="21">
        <v>42930</v>
      </c>
      <c r="C4436" s="122" t="s">
        <v>468</v>
      </c>
      <c r="D4436" s="116">
        <v>81.22</v>
      </c>
      <c r="E4436" s="11">
        <v>81.489999999999995</v>
      </c>
      <c r="F4436" s="12">
        <v>779420</v>
      </c>
    </row>
    <row r="4437" spans="2:6">
      <c r="B4437" s="21">
        <v>42930</v>
      </c>
      <c r="C4437" s="122" t="s">
        <v>469</v>
      </c>
      <c r="D4437" s="116">
        <v>53.48</v>
      </c>
      <c r="E4437" s="11">
        <v>53.23</v>
      </c>
      <c r="F4437" s="12">
        <v>5829178</v>
      </c>
    </row>
    <row r="4438" spans="2:6">
      <c r="B4438" s="21">
        <v>42930</v>
      </c>
      <c r="C4438" s="122" t="s">
        <v>470</v>
      </c>
      <c r="D4438" s="116">
        <v>93.99</v>
      </c>
      <c r="E4438" s="11">
        <v>91.9</v>
      </c>
      <c r="F4438" s="12">
        <v>1087240</v>
      </c>
    </row>
    <row r="4439" spans="2:6">
      <c r="B4439" s="21">
        <v>42930</v>
      </c>
      <c r="C4439" s="122" t="s">
        <v>471</v>
      </c>
      <c r="D4439" s="116">
        <v>70.22</v>
      </c>
      <c r="E4439" s="11">
        <v>69.8</v>
      </c>
      <c r="F4439" s="12">
        <v>3709142</v>
      </c>
    </row>
    <row r="4440" spans="2:6">
      <c r="B4440" s="21">
        <v>42930</v>
      </c>
      <c r="C4440" s="122" t="s">
        <v>472</v>
      </c>
      <c r="D4440" s="116">
        <v>77.59</v>
      </c>
      <c r="E4440" s="11">
        <v>78.150000000000006</v>
      </c>
      <c r="F4440" s="12">
        <v>238734</v>
      </c>
    </row>
    <row r="4441" spans="2:6">
      <c r="B4441" s="21">
        <v>42930</v>
      </c>
      <c r="C4441" s="122" t="s">
        <v>473</v>
      </c>
      <c r="D4441" s="116">
        <v>179.86</v>
      </c>
      <c r="E4441" s="11">
        <v>180.95</v>
      </c>
      <c r="F4441" s="12">
        <v>871939</v>
      </c>
    </row>
    <row r="4442" spans="2:6">
      <c r="B4442" s="21">
        <v>42930</v>
      </c>
      <c r="C4442" s="122" t="s">
        <v>474</v>
      </c>
      <c r="D4442" s="116">
        <v>38.14</v>
      </c>
      <c r="E4442" s="11">
        <v>38.130000000000003</v>
      </c>
      <c r="F4442" s="12">
        <v>1486467</v>
      </c>
    </row>
    <row r="4443" spans="2:6">
      <c r="B4443" s="21">
        <v>42930</v>
      </c>
      <c r="C4443" s="122" t="s">
        <v>475</v>
      </c>
      <c r="D4443" s="116">
        <v>79</v>
      </c>
      <c r="E4443" s="11">
        <v>80.23</v>
      </c>
      <c r="F4443" s="12">
        <v>2192219</v>
      </c>
    </row>
    <row r="4444" spans="2:6">
      <c r="B4444" s="21">
        <v>42930</v>
      </c>
      <c r="C4444" s="122" t="s">
        <v>476</v>
      </c>
      <c r="D4444" s="116">
        <v>125.25</v>
      </c>
      <c r="E4444" s="11">
        <v>125.72</v>
      </c>
      <c r="F4444" s="12">
        <v>1382377</v>
      </c>
    </row>
    <row r="4445" spans="2:6">
      <c r="B4445" s="21">
        <v>42930</v>
      </c>
      <c r="C4445" s="122" t="s">
        <v>477</v>
      </c>
      <c r="D4445" s="116">
        <v>50.6</v>
      </c>
      <c r="E4445" s="11">
        <v>51.52</v>
      </c>
      <c r="F4445" s="12">
        <v>3076849</v>
      </c>
    </row>
    <row r="4446" spans="2:6">
      <c r="B4446" s="21">
        <v>42930</v>
      </c>
      <c r="C4446" s="122" t="s">
        <v>478</v>
      </c>
      <c r="D4446" s="116">
        <v>61.04</v>
      </c>
      <c r="E4446" s="11">
        <v>61.39</v>
      </c>
      <c r="F4446" s="12">
        <v>2476907</v>
      </c>
    </row>
    <row r="4447" spans="2:6">
      <c r="B4447" s="21">
        <v>42930</v>
      </c>
      <c r="C4447" s="122" t="s">
        <v>479</v>
      </c>
      <c r="D4447" s="116">
        <v>60.89</v>
      </c>
      <c r="E4447" s="11">
        <v>60.67</v>
      </c>
      <c r="F4447" s="12">
        <v>675130</v>
      </c>
    </row>
    <row r="4448" spans="2:6">
      <c r="B4448" s="21">
        <v>42930</v>
      </c>
      <c r="C4448" s="122" t="s">
        <v>480</v>
      </c>
      <c r="D4448" s="116">
        <v>99.31</v>
      </c>
      <c r="E4448" s="11">
        <v>99.79</v>
      </c>
      <c r="F4448" s="12">
        <v>2250222</v>
      </c>
    </row>
    <row r="4449" spans="2:6">
      <c r="B4449" s="21">
        <v>42930</v>
      </c>
      <c r="C4449" s="122" t="s">
        <v>481</v>
      </c>
      <c r="D4449" s="116">
        <v>80.95</v>
      </c>
      <c r="E4449" s="11">
        <v>82</v>
      </c>
      <c r="F4449" s="12">
        <v>3654684</v>
      </c>
    </row>
    <row r="4450" spans="2:6">
      <c r="B4450" s="21">
        <v>42930</v>
      </c>
      <c r="C4450" s="122" t="s">
        <v>482</v>
      </c>
      <c r="D4450" s="116">
        <v>49.36</v>
      </c>
      <c r="E4450" s="11">
        <v>49.64</v>
      </c>
      <c r="F4450" s="12">
        <v>967662</v>
      </c>
    </row>
    <row r="4451" spans="2:6">
      <c r="B4451" s="21">
        <v>42930</v>
      </c>
      <c r="C4451" s="122" t="s">
        <v>483</v>
      </c>
      <c r="D4451" s="116">
        <v>18.649999999999999</v>
      </c>
      <c r="E4451" s="11">
        <v>18.93</v>
      </c>
      <c r="F4451" s="12">
        <v>2970504</v>
      </c>
    </row>
    <row r="4452" spans="2:6">
      <c r="B4452" s="21">
        <v>42930</v>
      </c>
      <c r="C4452" s="122" t="s">
        <v>484</v>
      </c>
      <c r="D4452" s="116">
        <v>19.920000000000002</v>
      </c>
      <c r="E4452" s="11">
        <v>20.39</v>
      </c>
      <c r="F4452" s="12">
        <v>3504746</v>
      </c>
    </row>
    <row r="4453" spans="2:6">
      <c r="B4453" s="21">
        <v>42930</v>
      </c>
      <c r="C4453" s="122" t="s">
        <v>485</v>
      </c>
      <c r="D4453" s="116">
        <v>80</v>
      </c>
      <c r="E4453" s="11">
        <v>79.849999999999994</v>
      </c>
      <c r="F4453" s="12">
        <v>2127870</v>
      </c>
    </row>
    <row r="4454" spans="2:6">
      <c r="B4454" s="21">
        <v>42930</v>
      </c>
      <c r="C4454" s="122" t="s">
        <v>486</v>
      </c>
      <c r="D4454" s="116">
        <v>37.99</v>
      </c>
      <c r="E4454" s="11">
        <v>38.159999999999997</v>
      </c>
      <c r="F4454" s="12">
        <v>1251036</v>
      </c>
    </row>
    <row r="4455" spans="2:6">
      <c r="B4455" s="21">
        <v>42930</v>
      </c>
      <c r="C4455" s="122" t="s">
        <v>487</v>
      </c>
      <c r="D4455" s="116">
        <v>122.95</v>
      </c>
      <c r="E4455" s="11">
        <v>124.16</v>
      </c>
      <c r="F4455" s="12">
        <v>409390</v>
      </c>
    </row>
    <row r="4456" spans="2:6">
      <c r="B4456" s="21">
        <v>42930</v>
      </c>
      <c r="C4456" s="122" t="s">
        <v>488</v>
      </c>
      <c r="D4456" s="116">
        <v>264.7</v>
      </c>
      <c r="E4456" s="11">
        <v>261.74</v>
      </c>
      <c r="F4456" s="12">
        <v>1566991</v>
      </c>
    </row>
    <row r="4457" spans="2:6">
      <c r="B4457" s="21">
        <v>42930</v>
      </c>
      <c r="C4457" s="122" t="s">
        <v>489</v>
      </c>
      <c r="D4457" s="116">
        <v>185.81</v>
      </c>
      <c r="E4457" s="11">
        <v>186.9</v>
      </c>
      <c r="F4457" s="12">
        <v>2716727</v>
      </c>
    </row>
    <row r="4458" spans="2:6">
      <c r="B4458" s="21">
        <v>42930</v>
      </c>
      <c r="C4458" s="122" t="s">
        <v>490</v>
      </c>
      <c r="D4458" s="116">
        <v>47.56</v>
      </c>
      <c r="E4458" s="11">
        <v>47.66</v>
      </c>
      <c r="F4458" s="12">
        <v>816878</v>
      </c>
    </row>
    <row r="4459" spans="2:6">
      <c r="B4459" s="21">
        <v>42930</v>
      </c>
      <c r="C4459" s="122" t="s">
        <v>491</v>
      </c>
      <c r="D4459" s="116">
        <v>109.14</v>
      </c>
      <c r="E4459" s="11">
        <v>109.53</v>
      </c>
      <c r="F4459" s="12">
        <v>2106666</v>
      </c>
    </row>
    <row r="4460" spans="2:6">
      <c r="B4460" s="21">
        <v>42930</v>
      </c>
      <c r="C4460" s="122" t="s">
        <v>492</v>
      </c>
      <c r="D4460" s="116">
        <v>111.03</v>
      </c>
      <c r="E4460" s="11">
        <v>112.41</v>
      </c>
      <c r="F4460" s="12">
        <v>3275699</v>
      </c>
    </row>
    <row r="4461" spans="2:6">
      <c r="B4461" s="21">
        <v>42930</v>
      </c>
      <c r="C4461" s="122" t="s">
        <v>493</v>
      </c>
      <c r="D4461" s="116">
        <v>115.07</v>
      </c>
      <c r="E4461" s="11">
        <v>117.21</v>
      </c>
      <c r="F4461" s="12">
        <v>1260469</v>
      </c>
    </row>
    <row r="4462" spans="2:6">
      <c r="B4462" s="21">
        <v>42930</v>
      </c>
      <c r="C4462" s="122" t="s">
        <v>494</v>
      </c>
      <c r="D4462" s="116">
        <v>51.72</v>
      </c>
      <c r="E4462" s="11">
        <v>52.08</v>
      </c>
      <c r="F4462" s="12">
        <v>5587565</v>
      </c>
    </row>
    <row r="4463" spans="2:6">
      <c r="B4463" s="21">
        <v>42930</v>
      </c>
      <c r="C4463" s="122" t="s">
        <v>495</v>
      </c>
      <c r="D4463" s="116">
        <v>123.44</v>
      </c>
      <c r="E4463" s="11">
        <v>123.41</v>
      </c>
      <c r="F4463" s="12">
        <v>1779510</v>
      </c>
    </row>
    <row r="4464" spans="2:6">
      <c r="B4464" s="21">
        <v>42930</v>
      </c>
      <c r="C4464" s="122" t="s">
        <v>496</v>
      </c>
      <c r="D4464" s="116">
        <v>96.14</v>
      </c>
      <c r="E4464" s="11">
        <v>96.93</v>
      </c>
      <c r="F4464" s="12">
        <v>6195768</v>
      </c>
    </row>
    <row r="4465" spans="2:6">
      <c r="B4465" s="21">
        <v>42930</v>
      </c>
      <c r="C4465" s="122" t="s">
        <v>497</v>
      </c>
      <c r="D4465" s="116">
        <v>104.84</v>
      </c>
      <c r="E4465" s="11">
        <v>106.2</v>
      </c>
      <c r="F4465" s="12">
        <v>996870</v>
      </c>
    </row>
    <row r="4466" spans="2:6">
      <c r="B4466" s="21">
        <v>42930</v>
      </c>
      <c r="C4466" s="122" t="s">
        <v>498</v>
      </c>
      <c r="D4466" s="116">
        <v>56.07</v>
      </c>
      <c r="E4466" s="11">
        <v>56.02</v>
      </c>
      <c r="F4466" s="12">
        <v>3028956</v>
      </c>
    </row>
    <row r="4467" spans="2:6">
      <c r="B4467" s="21">
        <v>42930</v>
      </c>
      <c r="C4467" s="122" t="s">
        <v>499</v>
      </c>
      <c r="D4467" s="116">
        <v>34.590000000000003</v>
      </c>
      <c r="E4467" s="11">
        <v>34.93</v>
      </c>
      <c r="F4467" s="12">
        <v>3280642</v>
      </c>
    </row>
    <row r="4468" spans="2:6">
      <c r="B4468" s="21">
        <v>42930</v>
      </c>
      <c r="C4468" s="122" t="s">
        <v>500</v>
      </c>
      <c r="D4468" s="116">
        <v>67.84</v>
      </c>
      <c r="E4468" s="11">
        <v>68.040000000000006</v>
      </c>
      <c r="F4468" s="12">
        <v>2194732</v>
      </c>
    </row>
    <row r="4469" spans="2:6">
      <c r="B4469" s="21">
        <v>42930</v>
      </c>
      <c r="C4469" s="122" t="s">
        <v>501</v>
      </c>
      <c r="D4469" s="116">
        <v>125.67</v>
      </c>
      <c r="E4469" s="11">
        <v>124.96</v>
      </c>
      <c r="F4469" s="12">
        <v>566659</v>
      </c>
    </row>
    <row r="4470" spans="2:6">
      <c r="B4470" s="21">
        <v>42930</v>
      </c>
      <c r="C4470" s="122" t="s">
        <v>502</v>
      </c>
      <c r="D4470" s="116">
        <v>95.89</v>
      </c>
      <c r="E4470" s="11">
        <v>77.50179</v>
      </c>
      <c r="F4470" s="12">
        <v>984387</v>
      </c>
    </row>
    <row r="4471" spans="2:6">
      <c r="B4471" s="21">
        <v>42930</v>
      </c>
      <c r="C4471" s="122" t="s">
        <v>503</v>
      </c>
      <c r="D4471" s="116">
        <v>84.76</v>
      </c>
      <c r="E4471" s="11">
        <v>85.44</v>
      </c>
      <c r="F4471" s="12">
        <v>851998</v>
      </c>
    </row>
    <row r="4472" spans="2:6">
      <c r="B4472" s="21">
        <v>42930</v>
      </c>
      <c r="C4472" s="122" t="s">
        <v>504</v>
      </c>
      <c r="D4472" s="116">
        <v>97.31</v>
      </c>
      <c r="E4472" s="11">
        <v>96.92</v>
      </c>
      <c r="F4472" s="12">
        <v>788857</v>
      </c>
    </row>
    <row r="4473" spans="2:6">
      <c r="B4473" s="21">
        <v>42930</v>
      </c>
      <c r="C4473" s="122" t="s">
        <v>505</v>
      </c>
      <c r="D4473" s="116">
        <v>131.77000000000001</v>
      </c>
      <c r="E4473" s="11">
        <v>130.99</v>
      </c>
      <c r="F4473" s="12">
        <v>1278651</v>
      </c>
    </row>
    <row r="4474" spans="2:6">
      <c r="B4474" s="21">
        <v>42930</v>
      </c>
      <c r="C4474" s="122" t="s">
        <v>506</v>
      </c>
      <c r="D4474" s="116">
        <v>67.88</v>
      </c>
      <c r="E4474" s="11">
        <v>68.05</v>
      </c>
      <c r="F4474" s="12">
        <v>1025938</v>
      </c>
    </row>
    <row r="4475" spans="2:6">
      <c r="B4475" s="21">
        <v>42930</v>
      </c>
      <c r="C4475" s="122" t="s">
        <v>507</v>
      </c>
      <c r="D4475" s="116">
        <v>43.63</v>
      </c>
      <c r="E4475" s="11">
        <v>43.56</v>
      </c>
      <c r="F4475" s="12">
        <v>11986824</v>
      </c>
    </row>
    <row r="4476" spans="2:6">
      <c r="B4476" s="21">
        <v>42930</v>
      </c>
      <c r="C4476" s="122" t="s">
        <v>508</v>
      </c>
      <c r="D4476" s="116">
        <v>183.1</v>
      </c>
      <c r="E4476" s="11">
        <v>183.39</v>
      </c>
      <c r="F4476" s="12">
        <v>265727</v>
      </c>
    </row>
    <row r="4477" spans="2:6">
      <c r="B4477" s="21">
        <v>42930</v>
      </c>
      <c r="C4477" s="122" t="s">
        <v>509</v>
      </c>
      <c r="D4477" s="116">
        <v>78.040000000000006</v>
      </c>
      <c r="E4477" s="11">
        <v>78.91</v>
      </c>
      <c r="F4477" s="12">
        <v>7932458</v>
      </c>
    </row>
    <row r="4478" spans="2:6">
      <c r="B4478" s="21">
        <v>42930</v>
      </c>
      <c r="C4478" s="122" t="s">
        <v>510</v>
      </c>
      <c r="D4478" s="116">
        <v>93.36</v>
      </c>
      <c r="E4478" s="11">
        <v>94.44</v>
      </c>
      <c r="F4478" s="12">
        <v>3471195</v>
      </c>
    </row>
    <row r="4479" spans="2:6">
      <c r="B4479" s="21">
        <v>42930</v>
      </c>
      <c r="C4479" s="122" t="s">
        <v>511</v>
      </c>
      <c r="D4479" s="116">
        <v>61.2</v>
      </c>
      <c r="E4479" s="11">
        <v>61.23</v>
      </c>
      <c r="F4479" s="12">
        <v>1039385</v>
      </c>
    </row>
    <row r="4480" spans="2:6">
      <c r="B4480" s="21">
        <v>42930</v>
      </c>
      <c r="C4480" s="122" t="s">
        <v>512</v>
      </c>
      <c r="D4480" s="116">
        <v>54.31</v>
      </c>
      <c r="E4480" s="11">
        <v>54.99</v>
      </c>
      <c r="F4480" s="12">
        <v>17949644</v>
      </c>
    </row>
    <row r="4481" spans="2:6">
      <c r="B4481" s="21">
        <v>42930</v>
      </c>
      <c r="C4481" s="122" t="s">
        <v>513</v>
      </c>
      <c r="D4481" s="116">
        <v>192.64</v>
      </c>
      <c r="E4481" s="11">
        <v>192.29</v>
      </c>
      <c r="F4481" s="12">
        <v>587742</v>
      </c>
    </row>
    <row r="4482" spans="2:6">
      <c r="B4482" s="21">
        <v>42930</v>
      </c>
      <c r="C4482" s="122" t="s">
        <v>514</v>
      </c>
      <c r="D4482" s="116">
        <v>145.33000000000001</v>
      </c>
      <c r="E4482" s="11">
        <v>146.47999999999999</v>
      </c>
      <c r="F4482" s="12">
        <v>475846</v>
      </c>
    </row>
    <row r="4483" spans="2:6">
      <c r="B4483" s="21">
        <v>42930</v>
      </c>
      <c r="C4483" s="122" t="s">
        <v>515</v>
      </c>
      <c r="D4483" s="116">
        <v>74.09</v>
      </c>
      <c r="E4483" s="11">
        <v>74.27</v>
      </c>
      <c r="F4483" s="12">
        <v>773467</v>
      </c>
    </row>
    <row r="4484" spans="2:6">
      <c r="B4484" s="21">
        <v>42930</v>
      </c>
      <c r="C4484" s="122" t="s">
        <v>516</v>
      </c>
      <c r="D4484" s="116">
        <v>31.12</v>
      </c>
      <c r="E4484" s="11">
        <v>31.43</v>
      </c>
      <c r="F4484" s="12">
        <v>4441069</v>
      </c>
    </row>
    <row r="4485" spans="2:6">
      <c r="B4485" s="21">
        <v>42930</v>
      </c>
      <c r="C4485" s="122" t="s">
        <v>517</v>
      </c>
      <c r="D4485" s="116">
        <v>76.27</v>
      </c>
      <c r="E4485" s="11">
        <v>76.34</v>
      </c>
      <c r="F4485" s="12">
        <v>9151859</v>
      </c>
    </row>
    <row r="4486" spans="2:6">
      <c r="B4486" s="21">
        <v>42930</v>
      </c>
      <c r="C4486" s="122" t="s">
        <v>518</v>
      </c>
      <c r="D4486" s="116">
        <v>59.77</v>
      </c>
      <c r="E4486" s="11">
        <v>59.65</v>
      </c>
      <c r="F4486" s="12">
        <v>1890948</v>
      </c>
    </row>
    <row r="4487" spans="2:6">
      <c r="B4487" s="21">
        <v>42930</v>
      </c>
      <c r="C4487" s="122" t="s">
        <v>519</v>
      </c>
      <c r="D4487" s="116">
        <v>18.98</v>
      </c>
      <c r="E4487" s="11">
        <v>19.02</v>
      </c>
      <c r="F4487" s="12">
        <v>1020380</v>
      </c>
    </row>
    <row r="4488" spans="2:6">
      <c r="B4488" s="21">
        <v>42930</v>
      </c>
      <c r="C4488" s="122" t="s">
        <v>520</v>
      </c>
      <c r="D4488" s="116">
        <v>32.72</v>
      </c>
      <c r="E4488" s="11">
        <v>33.15</v>
      </c>
      <c r="F4488" s="12">
        <v>2290416</v>
      </c>
    </row>
    <row r="4489" spans="2:6">
      <c r="B4489" s="21">
        <v>42930</v>
      </c>
      <c r="C4489" s="122" t="s">
        <v>521</v>
      </c>
      <c r="D4489" s="116">
        <v>101.84</v>
      </c>
      <c r="E4489" s="11">
        <v>102.1</v>
      </c>
      <c r="F4489" s="12">
        <v>531250</v>
      </c>
    </row>
    <row r="4490" spans="2:6">
      <c r="B4490" s="21">
        <v>42930</v>
      </c>
      <c r="C4490" s="122" t="s">
        <v>522</v>
      </c>
      <c r="D4490" s="116">
        <v>129.53</v>
      </c>
      <c r="E4490" s="11">
        <v>130.41999999999999</v>
      </c>
      <c r="F4490" s="12">
        <v>4478298</v>
      </c>
    </row>
    <row r="4491" spans="2:6">
      <c r="B4491" s="21">
        <v>42930</v>
      </c>
      <c r="C4491" s="122" t="s">
        <v>523</v>
      </c>
      <c r="D4491" s="116">
        <v>93.27</v>
      </c>
      <c r="E4491" s="11">
        <v>93.82</v>
      </c>
      <c r="F4491" s="12">
        <v>903236</v>
      </c>
    </row>
    <row r="4492" spans="2:6">
      <c r="B4492" s="21">
        <v>42930</v>
      </c>
      <c r="C4492" s="122" t="s">
        <v>524</v>
      </c>
      <c r="D4492" s="116">
        <v>45.91</v>
      </c>
      <c r="E4492" s="11">
        <v>45.92</v>
      </c>
      <c r="F4492" s="12">
        <v>2366109</v>
      </c>
    </row>
    <row r="4493" spans="2:6">
      <c r="B4493" s="21">
        <v>42930</v>
      </c>
      <c r="C4493" s="122" t="s">
        <v>525</v>
      </c>
      <c r="D4493" s="116">
        <v>44.88</v>
      </c>
      <c r="E4493" s="11">
        <v>45.17</v>
      </c>
      <c r="F4493" s="12">
        <v>704672</v>
      </c>
    </row>
    <row r="4494" spans="2:6">
      <c r="B4494" s="21">
        <v>42930</v>
      </c>
      <c r="C4494" s="122" t="s">
        <v>526</v>
      </c>
      <c r="D4494" s="116">
        <v>68</v>
      </c>
      <c r="E4494" s="11">
        <v>66.25</v>
      </c>
      <c r="F4494" s="12">
        <v>5311188</v>
      </c>
    </row>
    <row r="4495" spans="2:6">
      <c r="B4495" s="21">
        <v>42930</v>
      </c>
      <c r="C4495" s="122" t="s">
        <v>527</v>
      </c>
      <c r="D4495" s="116">
        <v>81</v>
      </c>
      <c r="E4495" s="11">
        <v>81.28</v>
      </c>
      <c r="F4495" s="12">
        <v>7497160</v>
      </c>
    </row>
    <row r="4496" spans="2:6">
      <c r="B4496" s="21">
        <v>42930</v>
      </c>
      <c r="C4496" s="122" t="s">
        <v>528</v>
      </c>
      <c r="D4496" s="116">
        <v>65</v>
      </c>
      <c r="E4496" s="11">
        <v>65.11</v>
      </c>
      <c r="F4496" s="12">
        <v>918139</v>
      </c>
    </row>
    <row r="4497" spans="2:6">
      <c r="B4497" s="21">
        <v>42930</v>
      </c>
      <c r="C4497" s="122" t="s">
        <v>529</v>
      </c>
      <c r="D4497" s="116">
        <v>29.25</v>
      </c>
      <c r="E4497" s="11">
        <v>29.42</v>
      </c>
      <c r="F4497" s="12">
        <v>1815457</v>
      </c>
    </row>
    <row r="4498" spans="2:6">
      <c r="B4498" s="21">
        <v>42930</v>
      </c>
      <c r="C4498" s="122" t="s">
        <v>530</v>
      </c>
      <c r="D4498" s="116">
        <v>55.87</v>
      </c>
      <c r="E4498" s="11">
        <v>56.1</v>
      </c>
      <c r="F4498" s="12">
        <v>935536</v>
      </c>
    </row>
    <row r="4499" spans="2:6">
      <c r="B4499" s="21">
        <v>42930</v>
      </c>
      <c r="C4499" s="122" t="s">
        <v>531</v>
      </c>
      <c r="D4499" s="116">
        <v>73.42</v>
      </c>
      <c r="E4499" s="11">
        <v>73.599999999999994</v>
      </c>
      <c r="F4499" s="12">
        <v>1376155</v>
      </c>
    </row>
    <row r="4500" spans="2:6">
      <c r="B4500" s="21">
        <v>42930</v>
      </c>
      <c r="C4500" s="122" t="s">
        <v>532</v>
      </c>
      <c r="D4500" s="116">
        <v>129.26</v>
      </c>
      <c r="E4500" s="11">
        <v>132.49</v>
      </c>
      <c r="F4500" s="12">
        <v>1818717</v>
      </c>
    </row>
    <row r="4501" spans="2:6">
      <c r="B4501" s="21">
        <v>42930</v>
      </c>
      <c r="C4501" s="122" t="s">
        <v>533</v>
      </c>
      <c r="D4501" s="116">
        <v>44.34</v>
      </c>
      <c r="E4501" s="11">
        <v>44.72</v>
      </c>
      <c r="F4501" s="12">
        <v>1827609</v>
      </c>
    </row>
    <row r="4502" spans="2:6">
      <c r="B4502" s="21">
        <v>42930</v>
      </c>
      <c r="C4502" s="122" t="s">
        <v>534</v>
      </c>
      <c r="D4502" s="116">
        <v>63.15</v>
      </c>
      <c r="E4502" s="11">
        <v>63.35</v>
      </c>
      <c r="F4502" s="12">
        <v>2131365</v>
      </c>
    </row>
    <row r="4503" spans="2:6">
      <c r="B4503" s="21">
        <v>42933</v>
      </c>
      <c r="C4503" s="122" t="s">
        <v>85</v>
      </c>
      <c r="D4503" s="116">
        <v>61.6</v>
      </c>
      <c r="E4503" s="11">
        <v>61.55</v>
      </c>
      <c r="F4503" s="12">
        <v>1332751</v>
      </c>
    </row>
    <row r="4504" spans="2:6">
      <c r="B4504" s="21">
        <v>42933</v>
      </c>
      <c r="C4504" s="122" t="s">
        <v>86</v>
      </c>
      <c r="D4504" s="116">
        <v>54.21</v>
      </c>
      <c r="E4504" s="11">
        <v>53.87</v>
      </c>
      <c r="F4504" s="12">
        <v>3727804</v>
      </c>
    </row>
    <row r="4505" spans="2:6">
      <c r="B4505" s="21">
        <v>42933</v>
      </c>
      <c r="C4505" s="122" t="s">
        <v>87</v>
      </c>
      <c r="D4505" s="116">
        <v>101.81</v>
      </c>
      <c r="E4505" s="11">
        <v>101.74</v>
      </c>
      <c r="F4505" s="12">
        <v>1647627</v>
      </c>
    </row>
    <row r="4506" spans="2:6">
      <c r="B4506" s="21">
        <v>42933</v>
      </c>
      <c r="C4506" s="122" t="s">
        <v>88</v>
      </c>
      <c r="D4506" s="116">
        <v>148.82</v>
      </c>
      <c r="E4506" s="11">
        <v>149.56</v>
      </c>
      <c r="F4506" s="12">
        <v>23793456</v>
      </c>
    </row>
    <row r="4507" spans="2:6">
      <c r="B4507" s="21">
        <v>42933</v>
      </c>
      <c r="C4507" s="122" t="s">
        <v>89</v>
      </c>
      <c r="D4507" s="116">
        <v>73.099999999999994</v>
      </c>
      <c r="E4507" s="11">
        <v>72.7</v>
      </c>
      <c r="F4507" s="12">
        <v>3461573</v>
      </c>
    </row>
    <row r="4508" spans="2:6">
      <c r="B4508" s="21">
        <v>42933</v>
      </c>
      <c r="C4508" s="122" t="s">
        <v>90</v>
      </c>
      <c r="D4508" s="116">
        <v>93.05</v>
      </c>
      <c r="E4508" s="11">
        <v>92.71</v>
      </c>
      <c r="F4508" s="12">
        <v>1017656</v>
      </c>
    </row>
    <row r="4509" spans="2:6">
      <c r="B4509" s="21">
        <v>42933</v>
      </c>
      <c r="C4509" s="122" t="s">
        <v>91</v>
      </c>
      <c r="D4509" s="116">
        <v>48.91</v>
      </c>
      <c r="E4509" s="11">
        <v>48.76</v>
      </c>
      <c r="F4509" s="12">
        <v>3358448</v>
      </c>
    </row>
    <row r="4510" spans="2:6">
      <c r="B4510" s="21">
        <v>42933</v>
      </c>
      <c r="C4510" s="122" t="s">
        <v>92</v>
      </c>
      <c r="D4510" s="116">
        <v>126.77</v>
      </c>
      <c r="E4510" s="11">
        <v>126.42</v>
      </c>
      <c r="F4510" s="12">
        <v>2005495</v>
      </c>
    </row>
    <row r="4511" spans="2:6">
      <c r="B4511" s="21">
        <v>42933</v>
      </c>
      <c r="C4511" s="122" t="s">
        <v>93</v>
      </c>
      <c r="D4511" s="116">
        <v>146.16</v>
      </c>
      <c r="E4511" s="11">
        <v>146.4</v>
      </c>
      <c r="F4511" s="12">
        <v>1310498</v>
      </c>
    </row>
    <row r="4512" spans="2:6">
      <c r="B4512" s="21">
        <v>42933</v>
      </c>
      <c r="C4512" s="122" t="s">
        <v>94</v>
      </c>
      <c r="D4512" s="116">
        <v>81.61</v>
      </c>
      <c r="E4512" s="11">
        <v>81.09</v>
      </c>
      <c r="F4512" s="12">
        <v>1483272</v>
      </c>
    </row>
    <row r="4513" spans="2:6">
      <c r="B4513" s="21">
        <v>42933</v>
      </c>
      <c r="C4513" s="122" t="s">
        <v>95</v>
      </c>
      <c r="D4513" s="116">
        <v>41.46</v>
      </c>
      <c r="E4513" s="11">
        <v>41.6</v>
      </c>
      <c r="F4513" s="12">
        <v>1819551</v>
      </c>
    </row>
    <row r="4514" spans="2:6">
      <c r="B4514" s="21">
        <v>42933</v>
      </c>
      <c r="C4514" s="122" t="s">
        <v>96</v>
      </c>
      <c r="D4514" s="116">
        <v>101.38</v>
      </c>
      <c r="E4514" s="11">
        <v>101.7</v>
      </c>
      <c r="F4514" s="12">
        <v>3149451</v>
      </c>
    </row>
    <row r="4515" spans="2:6">
      <c r="B4515" s="21">
        <v>42933</v>
      </c>
      <c r="C4515" s="122" t="s">
        <v>97</v>
      </c>
      <c r="D4515" s="116">
        <v>265.10000000000002</v>
      </c>
      <c r="E4515" s="11">
        <v>262.07</v>
      </c>
      <c r="F4515" s="12">
        <v>591825</v>
      </c>
    </row>
    <row r="4516" spans="2:6">
      <c r="B4516" s="21">
        <v>42933</v>
      </c>
      <c r="C4516" s="122" t="s">
        <v>98</v>
      </c>
      <c r="D4516" s="116">
        <v>108.9</v>
      </c>
      <c r="E4516" s="11">
        <v>106.94</v>
      </c>
      <c r="F4516" s="12">
        <v>1180729</v>
      </c>
    </row>
    <row r="4517" spans="2:6">
      <c r="B4517" s="21">
        <v>42933</v>
      </c>
      <c r="C4517" s="122" t="s">
        <v>99</v>
      </c>
      <c r="D4517" s="116">
        <v>54.47</v>
      </c>
      <c r="E4517" s="11">
        <v>54.89</v>
      </c>
      <c r="F4517" s="12">
        <v>2809163</v>
      </c>
    </row>
    <row r="4518" spans="2:6">
      <c r="B4518" s="21">
        <v>42933</v>
      </c>
      <c r="C4518" s="122" t="s">
        <v>100</v>
      </c>
      <c r="D4518" s="116">
        <v>68.239999999999995</v>
      </c>
      <c r="E4518" s="11">
        <v>68.55</v>
      </c>
      <c r="F4518" s="12">
        <v>2884895</v>
      </c>
    </row>
    <row r="4519" spans="2:6">
      <c r="B4519" s="21">
        <v>42933</v>
      </c>
      <c r="C4519" s="122" t="s">
        <v>101</v>
      </c>
      <c r="D4519" s="116">
        <v>11.05</v>
      </c>
      <c r="E4519" s="11">
        <v>11.12</v>
      </c>
      <c r="F4519" s="12">
        <v>3358420</v>
      </c>
    </row>
    <row r="4520" spans="2:6">
      <c r="B4520" s="21">
        <v>42933</v>
      </c>
      <c r="C4520" s="122" t="s">
        <v>102</v>
      </c>
      <c r="D4520" s="116">
        <v>155.46</v>
      </c>
      <c r="E4520" s="11">
        <v>155</v>
      </c>
      <c r="F4520" s="12">
        <v>2106786</v>
      </c>
    </row>
    <row r="4521" spans="2:6">
      <c r="B4521" s="21">
        <v>42933</v>
      </c>
      <c r="C4521" s="122" t="s">
        <v>103</v>
      </c>
      <c r="D4521" s="116">
        <v>77.81</v>
      </c>
      <c r="E4521" s="11">
        <v>77.75</v>
      </c>
      <c r="F4521" s="12">
        <v>1165992</v>
      </c>
    </row>
    <row r="4522" spans="2:6">
      <c r="B4522" s="21">
        <v>42933</v>
      </c>
      <c r="C4522" s="122" t="s">
        <v>104</v>
      </c>
      <c r="D4522" s="116">
        <v>246.79</v>
      </c>
      <c r="E4522" s="11">
        <v>247.53</v>
      </c>
      <c r="F4522" s="12">
        <v>1438443</v>
      </c>
    </row>
    <row r="4523" spans="2:6">
      <c r="B4523" s="21">
        <v>42933</v>
      </c>
      <c r="C4523" s="122" t="s">
        <v>105</v>
      </c>
      <c r="D4523" s="116">
        <v>64</v>
      </c>
      <c r="E4523" s="11">
        <v>64.05</v>
      </c>
      <c r="F4523" s="12">
        <v>3466313</v>
      </c>
    </row>
    <row r="4524" spans="2:6">
      <c r="B4524" s="21">
        <v>42933</v>
      </c>
      <c r="C4524" s="122" t="s">
        <v>106</v>
      </c>
      <c r="D4524" s="116">
        <v>43.26</v>
      </c>
      <c r="E4524" s="11">
        <v>43.63</v>
      </c>
      <c r="F4524" s="12">
        <v>1273118</v>
      </c>
    </row>
    <row r="4525" spans="2:6">
      <c r="B4525" s="21">
        <v>42933</v>
      </c>
      <c r="C4525" s="122" t="s">
        <v>107</v>
      </c>
      <c r="D4525" s="116">
        <v>104.63</v>
      </c>
      <c r="E4525" s="11">
        <v>105.01</v>
      </c>
      <c r="F4525" s="12">
        <v>208121</v>
      </c>
    </row>
    <row r="4526" spans="2:6">
      <c r="B4526" s="21">
        <v>42933</v>
      </c>
      <c r="C4526" s="122" t="s">
        <v>108</v>
      </c>
      <c r="D4526" s="116">
        <v>57.6</v>
      </c>
      <c r="E4526" s="11">
        <v>57.5</v>
      </c>
      <c r="F4526" s="12">
        <v>790235</v>
      </c>
    </row>
    <row r="4527" spans="2:6">
      <c r="B4527" s="21">
        <v>42933</v>
      </c>
      <c r="C4527" s="122" t="s">
        <v>109</v>
      </c>
      <c r="D4527" s="116">
        <v>50.89</v>
      </c>
      <c r="E4527" s="11">
        <v>51.77</v>
      </c>
      <c r="F4527" s="12">
        <v>2520351</v>
      </c>
    </row>
    <row r="4528" spans="2:6">
      <c r="B4528" s="21">
        <v>42933</v>
      </c>
      <c r="C4528" s="122" t="s">
        <v>110</v>
      </c>
      <c r="D4528" s="116">
        <v>117.66</v>
      </c>
      <c r="E4528" s="11">
        <v>116.86</v>
      </c>
      <c r="F4528" s="12">
        <v>863670</v>
      </c>
    </row>
    <row r="4529" spans="2:6">
      <c r="B4529" s="21">
        <v>42933</v>
      </c>
      <c r="C4529" s="122" t="s">
        <v>111</v>
      </c>
      <c r="D4529" s="116">
        <v>155.01</v>
      </c>
      <c r="E4529" s="11">
        <v>156.21</v>
      </c>
      <c r="F4529" s="12">
        <v>1003280</v>
      </c>
    </row>
    <row r="4530" spans="2:6">
      <c r="B4530" s="21">
        <v>42933</v>
      </c>
      <c r="C4530" s="122" t="s">
        <v>112</v>
      </c>
      <c r="D4530" s="116">
        <v>92.71</v>
      </c>
      <c r="E4530" s="11">
        <v>92.08</v>
      </c>
      <c r="F4530" s="12">
        <v>965202</v>
      </c>
    </row>
    <row r="4531" spans="2:6">
      <c r="B4531" s="21">
        <v>42933</v>
      </c>
      <c r="C4531" s="122" t="s">
        <v>113</v>
      </c>
      <c r="D4531" s="116">
        <v>88.74</v>
      </c>
      <c r="E4531" s="11">
        <v>88.49</v>
      </c>
      <c r="F4531" s="12">
        <v>1440223</v>
      </c>
    </row>
    <row r="4532" spans="2:6">
      <c r="B4532" s="21">
        <v>42933</v>
      </c>
      <c r="C4532" s="122" t="s">
        <v>114</v>
      </c>
      <c r="D4532" s="116">
        <v>80.78</v>
      </c>
      <c r="E4532" s="11">
        <v>80.83</v>
      </c>
      <c r="F4532" s="12">
        <v>295821</v>
      </c>
    </row>
    <row r="4533" spans="2:6">
      <c r="B4533" s="21">
        <v>42933</v>
      </c>
      <c r="C4533" s="122" t="s">
        <v>115</v>
      </c>
      <c r="D4533" s="116">
        <v>126.54</v>
      </c>
      <c r="E4533" s="11">
        <v>125.78</v>
      </c>
      <c r="F4533" s="12">
        <v>927063</v>
      </c>
    </row>
    <row r="4534" spans="2:6">
      <c r="B4534" s="21">
        <v>42933</v>
      </c>
      <c r="C4534" s="122" t="s">
        <v>116</v>
      </c>
      <c r="D4534" s="116">
        <v>46.2</v>
      </c>
      <c r="E4534" s="11">
        <v>46.15</v>
      </c>
      <c r="F4534" s="12">
        <v>7679902</v>
      </c>
    </row>
    <row r="4535" spans="2:6">
      <c r="B4535" s="21">
        <v>42933</v>
      </c>
      <c r="C4535" s="122" t="s">
        <v>117</v>
      </c>
      <c r="D4535" s="116">
        <v>14.03</v>
      </c>
      <c r="E4535" s="11">
        <v>13.8</v>
      </c>
      <c r="F4535" s="12">
        <v>71690790</v>
      </c>
    </row>
    <row r="4536" spans="2:6">
      <c r="B4536" s="21">
        <v>42933</v>
      </c>
      <c r="C4536" s="122" t="s">
        <v>118</v>
      </c>
      <c r="D4536" s="116">
        <v>61.87</v>
      </c>
      <c r="E4536" s="11">
        <v>61.87</v>
      </c>
      <c r="F4536" s="12">
        <v>1014669</v>
      </c>
    </row>
    <row r="4537" spans="2:6">
      <c r="B4537" s="21">
        <v>42933</v>
      </c>
      <c r="C4537" s="122" t="s">
        <v>119</v>
      </c>
      <c r="D4537" s="116">
        <v>175.99</v>
      </c>
      <c r="E4537" s="11">
        <v>176.3</v>
      </c>
      <c r="F4537" s="12">
        <v>242097</v>
      </c>
    </row>
    <row r="4538" spans="2:6">
      <c r="B4538" s="21">
        <v>42933</v>
      </c>
      <c r="C4538" s="122" t="s">
        <v>120</v>
      </c>
      <c r="D4538" s="116">
        <v>176.84</v>
      </c>
      <c r="E4538" s="11">
        <v>177.4</v>
      </c>
      <c r="F4538" s="12">
        <v>2692421</v>
      </c>
    </row>
    <row r="4539" spans="2:6">
      <c r="B4539" s="21">
        <v>42933</v>
      </c>
      <c r="C4539" s="122" t="s">
        <v>121</v>
      </c>
      <c r="D4539" s="116">
        <v>134.55000000000001</v>
      </c>
      <c r="E4539" s="11">
        <v>134.72</v>
      </c>
      <c r="F4539" s="12">
        <v>715744</v>
      </c>
    </row>
    <row r="4540" spans="2:6">
      <c r="B4540" s="21">
        <v>42933</v>
      </c>
      <c r="C4540" s="122" t="s">
        <v>122</v>
      </c>
      <c r="D4540" s="116">
        <v>136.07</v>
      </c>
      <c r="E4540" s="11">
        <v>135.4</v>
      </c>
      <c r="F4540" s="12">
        <v>1458882</v>
      </c>
    </row>
    <row r="4541" spans="2:6">
      <c r="B4541" s="21">
        <v>42933</v>
      </c>
      <c r="C4541" s="122" t="s">
        <v>123</v>
      </c>
      <c r="D4541" s="116">
        <v>1004.69</v>
      </c>
      <c r="E4541" s="11">
        <v>1010.04</v>
      </c>
      <c r="F4541" s="12">
        <v>3712587</v>
      </c>
    </row>
    <row r="4542" spans="2:6">
      <c r="B4542" s="21">
        <v>42933</v>
      </c>
      <c r="C4542" s="122" t="s">
        <v>124</v>
      </c>
      <c r="D4542" s="116">
        <v>97.15</v>
      </c>
      <c r="E4542" s="11">
        <v>97.04</v>
      </c>
      <c r="F4542" s="12">
        <v>1549906</v>
      </c>
    </row>
    <row r="4543" spans="2:6">
      <c r="B4543" s="21">
        <v>42933</v>
      </c>
      <c r="C4543" s="122" t="s">
        <v>125</v>
      </c>
      <c r="D4543" s="116">
        <v>124.41</v>
      </c>
      <c r="E4543" s="11">
        <v>124.67</v>
      </c>
      <c r="F4543" s="12">
        <v>385369</v>
      </c>
    </row>
    <row r="4544" spans="2:6">
      <c r="B4544" s="21">
        <v>42933</v>
      </c>
      <c r="C4544" s="122" t="s">
        <v>126</v>
      </c>
      <c r="D4544" s="116">
        <v>192.67</v>
      </c>
      <c r="E4544" s="11">
        <v>192.09</v>
      </c>
      <c r="F4544" s="12">
        <v>942275</v>
      </c>
    </row>
    <row r="4545" spans="2:6">
      <c r="B4545" s="21">
        <v>42933</v>
      </c>
      <c r="C4545" s="122" t="s">
        <v>127</v>
      </c>
      <c r="D4545" s="116">
        <v>136.13</v>
      </c>
      <c r="E4545" s="11">
        <v>136.84</v>
      </c>
      <c r="F4545" s="12">
        <v>816825</v>
      </c>
    </row>
    <row r="4546" spans="2:6">
      <c r="B4546" s="21">
        <v>42933</v>
      </c>
      <c r="C4546" s="122" t="s">
        <v>128</v>
      </c>
      <c r="D4546" s="116">
        <v>57.4</v>
      </c>
      <c r="E4546" s="11">
        <v>57.61</v>
      </c>
      <c r="F4546" s="12">
        <v>204257</v>
      </c>
    </row>
    <row r="4547" spans="2:6">
      <c r="B4547" s="21">
        <v>42933</v>
      </c>
      <c r="C4547" s="122" t="s">
        <v>129</v>
      </c>
      <c r="D4547" s="116">
        <v>48.38</v>
      </c>
      <c r="E4547" s="11">
        <v>48.68</v>
      </c>
      <c r="F4547" s="12">
        <v>3011111</v>
      </c>
    </row>
    <row r="4548" spans="2:6">
      <c r="B4548" s="21">
        <v>42933</v>
      </c>
      <c r="C4548" s="122" t="s">
        <v>130</v>
      </c>
      <c r="D4548" s="116">
        <v>44.61</v>
      </c>
      <c r="E4548" s="11">
        <v>45.22</v>
      </c>
      <c r="F4548" s="12">
        <v>4900159</v>
      </c>
    </row>
    <row r="4549" spans="2:6">
      <c r="B4549" s="21">
        <v>42933</v>
      </c>
      <c r="C4549" s="122" t="s">
        <v>131</v>
      </c>
      <c r="D4549" s="116">
        <v>145.43</v>
      </c>
      <c r="E4549" s="11">
        <v>145.55000000000001</v>
      </c>
      <c r="F4549" s="12">
        <v>1194951</v>
      </c>
    </row>
    <row r="4550" spans="2:6">
      <c r="B4550" s="21">
        <v>42933</v>
      </c>
      <c r="C4550" s="122" t="s">
        <v>132</v>
      </c>
      <c r="D4550" s="116">
        <v>74.569999999999993</v>
      </c>
      <c r="E4550" s="11">
        <v>74.84</v>
      </c>
      <c r="F4550" s="12">
        <v>695120</v>
      </c>
    </row>
    <row r="4551" spans="2:6">
      <c r="B4551" s="21">
        <v>42933</v>
      </c>
      <c r="C4551" s="122" t="s">
        <v>133</v>
      </c>
      <c r="D4551" s="116">
        <v>120.02</v>
      </c>
      <c r="E4551" s="11">
        <v>121.13</v>
      </c>
      <c r="F4551" s="12">
        <v>323331</v>
      </c>
    </row>
    <row r="4552" spans="2:6">
      <c r="B4552" s="21">
        <v>42933</v>
      </c>
      <c r="C4552" s="122" t="s">
        <v>134</v>
      </c>
      <c r="D4552" s="116">
        <v>60.82</v>
      </c>
      <c r="E4552" s="11">
        <v>60.5</v>
      </c>
      <c r="F4552" s="12">
        <v>3287310</v>
      </c>
    </row>
    <row r="4553" spans="2:6">
      <c r="B4553" s="21">
        <v>42933</v>
      </c>
      <c r="C4553" s="122" t="s">
        <v>135</v>
      </c>
      <c r="D4553" s="116">
        <v>187.65</v>
      </c>
      <c r="E4553" s="11">
        <v>190.04</v>
      </c>
      <c r="F4553" s="12">
        <v>464155</v>
      </c>
    </row>
    <row r="4554" spans="2:6">
      <c r="B4554" s="21">
        <v>42933</v>
      </c>
      <c r="C4554" s="122" t="s">
        <v>136</v>
      </c>
      <c r="D4554" s="116">
        <v>250.79</v>
      </c>
      <c r="E4554" s="11">
        <v>249.02</v>
      </c>
      <c r="F4554" s="12">
        <v>1874573</v>
      </c>
    </row>
    <row r="4555" spans="2:6">
      <c r="B4555" s="21">
        <v>42933</v>
      </c>
      <c r="C4555" s="122" t="s">
        <v>137</v>
      </c>
      <c r="D4555" s="116">
        <v>94.02</v>
      </c>
      <c r="E4555" s="11">
        <v>93.98</v>
      </c>
      <c r="F4555" s="12">
        <v>593634</v>
      </c>
    </row>
    <row r="4556" spans="2:6">
      <c r="B4556" s="21">
        <v>42933</v>
      </c>
      <c r="C4556" s="122" t="s">
        <v>138</v>
      </c>
      <c r="D4556" s="116">
        <v>78.64</v>
      </c>
      <c r="E4556" s="11">
        <v>79.319999999999993</v>
      </c>
      <c r="F4556" s="12">
        <v>695840</v>
      </c>
    </row>
    <row r="4557" spans="2:6">
      <c r="B4557" s="21">
        <v>42933</v>
      </c>
      <c r="C4557" s="122" t="s">
        <v>139</v>
      </c>
      <c r="D4557" s="116">
        <v>85.13</v>
      </c>
      <c r="E4557" s="11">
        <v>85.22</v>
      </c>
      <c r="F4557" s="12">
        <v>2190465</v>
      </c>
    </row>
    <row r="4558" spans="2:6">
      <c r="B4558" s="21">
        <v>42933</v>
      </c>
      <c r="C4558" s="122" t="s">
        <v>140</v>
      </c>
      <c r="D4558" s="116">
        <v>203.97</v>
      </c>
      <c r="E4558" s="11">
        <v>201.99</v>
      </c>
      <c r="F4558" s="12">
        <v>547344</v>
      </c>
    </row>
    <row r="4559" spans="2:6">
      <c r="B4559" s="21">
        <v>42933</v>
      </c>
      <c r="C4559" s="122" t="s">
        <v>141</v>
      </c>
      <c r="D4559" s="116">
        <v>502.89</v>
      </c>
      <c r="E4559" s="11">
        <v>503.66</v>
      </c>
      <c r="F4559" s="12">
        <v>437407</v>
      </c>
    </row>
    <row r="4560" spans="2:6">
      <c r="B4560" s="21">
        <v>42933</v>
      </c>
      <c r="C4560" s="122" t="s">
        <v>142</v>
      </c>
      <c r="D4560" s="116">
        <v>208.73</v>
      </c>
      <c r="E4560" s="11">
        <v>209</v>
      </c>
      <c r="F4560" s="12">
        <v>2415956</v>
      </c>
    </row>
    <row r="4561" spans="2:6">
      <c r="B4561" s="21">
        <v>42933</v>
      </c>
      <c r="C4561" s="122" t="s">
        <v>143</v>
      </c>
      <c r="D4561" s="116">
        <v>24.22</v>
      </c>
      <c r="E4561" s="11">
        <v>24.02</v>
      </c>
      <c r="F4561" s="12">
        <v>81521981</v>
      </c>
    </row>
    <row r="4562" spans="2:6">
      <c r="B4562" s="21">
        <v>42933</v>
      </c>
      <c r="C4562" s="122" t="s">
        <v>144</v>
      </c>
      <c r="D4562" s="116">
        <v>62.1</v>
      </c>
      <c r="E4562" s="11">
        <v>62.2</v>
      </c>
      <c r="F4562" s="12">
        <v>2729993</v>
      </c>
    </row>
    <row r="4563" spans="2:6">
      <c r="B4563" s="21">
        <v>42933</v>
      </c>
      <c r="C4563" s="122" t="s">
        <v>145</v>
      </c>
      <c r="D4563" s="116">
        <v>44.77</v>
      </c>
      <c r="E4563" s="11">
        <v>44.91</v>
      </c>
      <c r="F4563" s="12">
        <v>2344605</v>
      </c>
    </row>
    <row r="4564" spans="2:6">
      <c r="B4564" s="21">
        <v>42933</v>
      </c>
      <c r="C4564" s="122" t="s">
        <v>146</v>
      </c>
      <c r="D4564" s="116">
        <v>55.13</v>
      </c>
      <c r="E4564" s="11">
        <v>56</v>
      </c>
      <c r="F4564" s="12">
        <v>2895415</v>
      </c>
    </row>
    <row r="4565" spans="2:6">
      <c r="B4565" s="21">
        <v>42933</v>
      </c>
      <c r="C4565" s="122" t="s">
        <v>147</v>
      </c>
      <c r="D4565" s="116">
        <v>320.05</v>
      </c>
      <c r="E4565" s="11">
        <v>319.64999999999998</v>
      </c>
      <c r="F4565" s="12">
        <v>170758</v>
      </c>
    </row>
    <row r="4566" spans="2:6">
      <c r="B4566" s="21">
        <v>42933</v>
      </c>
      <c r="C4566" s="122" t="s">
        <v>148</v>
      </c>
      <c r="D4566" s="116">
        <v>200.67</v>
      </c>
      <c r="E4566" s="11">
        <v>199.99</v>
      </c>
      <c r="F4566" s="12">
        <v>865331</v>
      </c>
    </row>
    <row r="4567" spans="2:6">
      <c r="B4567" s="21">
        <v>42933</v>
      </c>
      <c r="C4567" s="122" t="s">
        <v>149</v>
      </c>
      <c r="D4567" s="116">
        <v>46.13</v>
      </c>
      <c r="E4567" s="11">
        <v>46.15</v>
      </c>
      <c r="F4567" s="12">
        <v>1754336</v>
      </c>
    </row>
    <row r="4568" spans="2:6">
      <c r="B4568" s="21">
        <v>42933</v>
      </c>
      <c r="C4568" s="122" t="s">
        <v>150</v>
      </c>
      <c r="D4568" s="116">
        <v>37.71</v>
      </c>
      <c r="E4568" s="11">
        <v>37.64</v>
      </c>
      <c r="F4568" s="12">
        <v>3926058</v>
      </c>
    </row>
    <row r="4569" spans="2:6">
      <c r="B4569" s="21">
        <v>42933</v>
      </c>
      <c r="C4569" s="122" t="s">
        <v>151</v>
      </c>
      <c r="D4569" s="116">
        <v>280.10000000000002</v>
      </c>
      <c r="E4569" s="11">
        <v>282.64999999999998</v>
      </c>
      <c r="F4569" s="12">
        <v>1531778</v>
      </c>
    </row>
    <row r="4570" spans="2:6">
      <c r="B4570" s="21">
        <v>42933</v>
      </c>
      <c r="C4570" s="122" t="s">
        <v>152</v>
      </c>
      <c r="D4570" s="116">
        <v>52.88</v>
      </c>
      <c r="E4570" s="11">
        <v>53.35</v>
      </c>
      <c r="F4570" s="12">
        <v>6866558</v>
      </c>
    </row>
    <row r="4571" spans="2:6">
      <c r="B4571" s="21">
        <v>42933</v>
      </c>
      <c r="C4571" s="122" t="s">
        <v>153</v>
      </c>
      <c r="D4571" s="116">
        <v>428</v>
      </c>
      <c r="E4571" s="11">
        <v>424.63</v>
      </c>
      <c r="F4571" s="12">
        <v>1247330</v>
      </c>
    </row>
    <row r="4572" spans="2:6">
      <c r="B4572" s="21">
        <v>42933</v>
      </c>
      <c r="C4572" s="122" t="s">
        <v>154</v>
      </c>
      <c r="D4572" s="116">
        <v>42.07</v>
      </c>
      <c r="E4572" s="11">
        <v>42.43</v>
      </c>
      <c r="F4572" s="12">
        <v>1801977</v>
      </c>
    </row>
    <row r="4573" spans="2:6">
      <c r="B4573" s="21">
        <v>42933</v>
      </c>
      <c r="C4573" s="122" t="s">
        <v>155</v>
      </c>
      <c r="D4573" s="116">
        <v>55.28</v>
      </c>
      <c r="E4573" s="11">
        <v>54.79</v>
      </c>
      <c r="F4573" s="12">
        <v>3719657</v>
      </c>
    </row>
    <row r="4574" spans="2:6">
      <c r="B4574" s="21">
        <v>42933</v>
      </c>
      <c r="C4574" s="122" t="s">
        <v>156</v>
      </c>
      <c r="D4574" s="116">
        <v>27.77</v>
      </c>
      <c r="E4574" s="11">
        <v>27.69</v>
      </c>
      <c r="F4574" s="12">
        <v>4077762</v>
      </c>
    </row>
    <row r="4575" spans="2:6">
      <c r="B4575" s="21">
        <v>42933</v>
      </c>
      <c r="C4575" s="122" t="s">
        <v>157</v>
      </c>
      <c r="D4575" s="116">
        <v>46.55</v>
      </c>
      <c r="E4575" s="11">
        <v>46.22</v>
      </c>
      <c r="F4575" s="12">
        <v>1468642</v>
      </c>
    </row>
    <row r="4576" spans="2:6">
      <c r="B4576" s="21">
        <v>42933</v>
      </c>
      <c r="C4576" s="122" t="s">
        <v>158</v>
      </c>
      <c r="D4576" s="116">
        <v>121.69</v>
      </c>
      <c r="E4576" s="11">
        <v>121.56</v>
      </c>
      <c r="F4576" s="12">
        <v>655739</v>
      </c>
    </row>
    <row r="4577" spans="2:6">
      <c r="B4577" s="21">
        <v>42933</v>
      </c>
      <c r="C4577" s="122" t="s">
        <v>159</v>
      </c>
      <c r="D4577" s="116">
        <v>66.760000000000005</v>
      </c>
      <c r="E4577" s="11">
        <v>66.83</v>
      </c>
      <c r="F4577" s="12">
        <v>17497953</v>
      </c>
    </row>
    <row r="4578" spans="2:6">
      <c r="B4578" s="21">
        <v>42933</v>
      </c>
      <c r="C4578" s="122" t="s">
        <v>160</v>
      </c>
      <c r="D4578" s="116">
        <v>34.44</v>
      </c>
      <c r="E4578" s="11">
        <v>34.5</v>
      </c>
      <c r="F4578" s="12">
        <v>1872905</v>
      </c>
    </row>
    <row r="4579" spans="2:6">
      <c r="B4579" s="21">
        <v>42933</v>
      </c>
      <c r="C4579" s="122" t="s">
        <v>161</v>
      </c>
      <c r="D4579" s="116">
        <v>33.590000000000003</v>
      </c>
      <c r="E4579" s="11">
        <v>33.479999999999997</v>
      </c>
      <c r="F4579" s="12">
        <v>3743318</v>
      </c>
    </row>
    <row r="4580" spans="2:6">
      <c r="B4580" s="21">
        <v>42933</v>
      </c>
      <c r="C4580" s="122" t="s">
        <v>162</v>
      </c>
      <c r="D4580" s="116">
        <v>78.28</v>
      </c>
      <c r="E4580" s="11">
        <v>78.09</v>
      </c>
      <c r="F4580" s="12">
        <v>1459140</v>
      </c>
    </row>
    <row r="4581" spans="2:6">
      <c r="B4581" s="21">
        <v>42933</v>
      </c>
      <c r="C4581" s="122" t="s">
        <v>163</v>
      </c>
      <c r="D4581" s="116">
        <v>108</v>
      </c>
      <c r="E4581" s="11">
        <v>108.84</v>
      </c>
      <c r="F4581" s="12">
        <v>2969519</v>
      </c>
    </row>
    <row r="4582" spans="2:6">
      <c r="B4582" s="21">
        <v>42933</v>
      </c>
      <c r="C4582" s="122" t="s">
        <v>164</v>
      </c>
      <c r="D4582" s="116">
        <v>145.18</v>
      </c>
      <c r="E4582" s="11">
        <v>145.54</v>
      </c>
      <c r="F4582" s="12">
        <v>1081441</v>
      </c>
    </row>
    <row r="4583" spans="2:6">
      <c r="B4583" s="21">
        <v>42933</v>
      </c>
      <c r="C4583" s="122" t="s">
        <v>165</v>
      </c>
      <c r="D4583" s="116">
        <v>37.17</v>
      </c>
      <c r="E4583" s="11">
        <v>36.92</v>
      </c>
      <c r="F4583" s="12">
        <v>1615128</v>
      </c>
    </row>
    <row r="4584" spans="2:6">
      <c r="B4584" s="21">
        <v>42933</v>
      </c>
      <c r="C4584" s="122" t="s">
        <v>166</v>
      </c>
      <c r="D4584" s="116">
        <v>91.99</v>
      </c>
      <c r="E4584" s="11">
        <v>92.02</v>
      </c>
      <c r="F4584" s="12">
        <v>669925</v>
      </c>
    </row>
    <row r="4585" spans="2:6">
      <c r="B4585" s="21">
        <v>42933</v>
      </c>
      <c r="C4585" s="122" t="s">
        <v>167</v>
      </c>
      <c r="D4585" s="116">
        <v>63.94</v>
      </c>
      <c r="E4585" s="11">
        <v>64.599999999999994</v>
      </c>
      <c r="F4585" s="12">
        <v>1371855</v>
      </c>
    </row>
    <row r="4586" spans="2:6">
      <c r="B4586" s="21">
        <v>42933</v>
      </c>
      <c r="C4586" s="122" t="s">
        <v>168</v>
      </c>
      <c r="D4586" s="116">
        <v>100.87</v>
      </c>
      <c r="E4586" s="11">
        <v>96.81</v>
      </c>
      <c r="F4586" s="12">
        <v>3650438</v>
      </c>
    </row>
    <row r="4587" spans="2:6">
      <c r="B4587" s="21">
        <v>42933</v>
      </c>
      <c r="C4587" s="122" t="s">
        <v>169</v>
      </c>
      <c r="D4587" s="116">
        <v>66.06</v>
      </c>
      <c r="E4587" s="11">
        <v>67.02</v>
      </c>
      <c r="F4587" s="12">
        <v>2841590</v>
      </c>
    </row>
    <row r="4588" spans="2:6">
      <c r="B4588" s="21">
        <v>42933</v>
      </c>
      <c r="C4588" s="122" t="s">
        <v>170</v>
      </c>
      <c r="D4588" s="116">
        <v>134.31</v>
      </c>
      <c r="E4588" s="11">
        <v>134.87</v>
      </c>
      <c r="F4588" s="12">
        <v>2783098</v>
      </c>
    </row>
    <row r="4589" spans="2:6">
      <c r="B4589" s="21">
        <v>42933</v>
      </c>
      <c r="C4589" s="122" t="s">
        <v>171</v>
      </c>
      <c r="D4589" s="116">
        <v>65.849999999999994</v>
      </c>
      <c r="E4589" s="11">
        <v>66.23</v>
      </c>
      <c r="F4589" s="12">
        <v>2333011</v>
      </c>
    </row>
    <row r="4590" spans="2:6">
      <c r="B4590" s="21">
        <v>42933</v>
      </c>
      <c r="C4590" s="122" t="s">
        <v>172</v>
      </c>
      <c r="D4590" s="116">
        <v>29.46</v>
      </c>
      <c r="E4590" s="11">
        <v>29.27</v>
      </c>
      <c r="F4590" s="12">
        <v>3076251</v>
      </c>
    </row>
    <row r="4591" spans="2:6">
      <c r="B4591" s="21">
        <v>42933</v>
      </c>
      <c r="C4591" s="122" t="s">
        <v>173</v>
      </c>
      <c r="D4591" s="116">
        <v>36.159999999999997</v>
      </c>
      <c r="E4591" s="11">
        <v>36.090000000000003</v>
      </c>
      <c r="F4591" s="12">
        <v>2913999</v>
      </c>
    </row>
    <row r="4592" spans="2:6">
      <c r="B4592" s="21">
        <v>42933</v>
      </c>
      <c r="C4592" s="122" t="s">
        <v>174</v>
      </c>
      <c r="D4592" s="116">
        <v>52.52</v>
      </c>
      <c r="E4592" s="11">
        <v>53.33</v>
      </c>
      <c r="F4592" s="12">
        <v>2017949</v>
      </c>
    </row>
    <row r="4593" spans="2:6">
      <c r="B4593" s="21">
        <v>42933</v>
      </c>
      <c r="C4593" s="122" t="s">
        <v>175</v>
      </c>
      <c r="D4593" s="116">
        <v>4.88</v>
      </c>
      <c r="E4593" s="11">
        <v>4.8499999999999996</v>
      </c>
      <c r="F4593" s="12">
        <v>14738544</v>
      </c>
    </row>
    <row r="4594" spans="2:6">
      <c r="B4594" s="21">
        <v>42933</v>
      </c>
      <c r="C4594" s="122" t="s">
        <v>176</v>
      </c>
      <c r="D4594" s="116">
        <v>68.09</v>
      </c>
      <c r="E4594" s="11">
        <v>68.89</v>
      </c>
      <c r="F4594" s="12">
        <v>2382872</v>
      </c>
    </row>
    <row r="4595" spans="2:6">
      <c r="B4595" s="21">
        <v>42933</v>
      </c>
      <c r="C4595" s="122" t="s">
        <v>177</v>
      </c>
      <c r="D4595" s="116">
        <v>342.09</v>
      </c>
      <c r="E4595" s="11">
        <v>342.31</v>
      </c>
      <c r="F4595" s="12">
        <v>967082</v>
      </c>
    </row>
    <row r="4596" spans="2:6">
      <c r="B4596" s="21">
        <v>42933</v>
      </c>
      <c r="C4596" s="122" t="s">
        <v>178</v>
      </c>
      <c r="D4596" s="116">
        <v>174.4</v>
      </c>
      <c r="E4596" s="11">
        <v>174.19</v>
      </c>
      <c r="F4596" s="12">
        <v>1019027</v>
      </c>
    </row>
    <row r="4597" spans="2:6">
      <c r="B4597" s="21">
        <v>42933</v>
      </c>
      <c r="C4597" s="122" t="s">
        <v>179</v>
      </c>
      <c r="D4597" s="116">
        <v>72.62</v>
      </c>
      <c r="E4597" s="11">
        <v>72.73</v>
      </c>
      <c r="F4597" s="12">
        <v>462151</v>
      </c>
    </row>
    <row r="4598" spans="2:6">
      <c r="B4598" s="21">
        <v>42933</v>
      </c>
      <c r="C4598" s="122" t="s">
        <v>180</v>
      </c>
      <c r="D4598" s="116">
        <v>72.41</v>
      </c>
      <c r="E4598" s="11">
        <v>72.59</v>
      </c>
      <c r="F4598" s="12">
        <v>3296961</v>
      </c>
    </row>
    <row r="4599" spans="2:6">
      <c r="B4599" s="21">
        <v>42933</v>
      </c>
      <c r="C4599" s="122" t="s">
        <v>181</v>
      </c>
      <c r="D4599" s="116">
        <v>131.27000000000001</v>
      </c>
      <c r="E4599" s="11">
        <v>131.47</v>
      </c>
      <c r="F4599" s="12">
        <v>630609</v>
      </c>
    </row>
    <row r="4600" spans="2:6">
      <c r="B4600" s="21">
        <v>42933</v>
      </c>
      <c r="C4600" s="122" t="s">
        <v>182</v>
      </c>
      <c r="D4600" s="116">
        <v>74.150000000000006</v>
      </c>
      <c r="E4600" s="11">
        <v>74.52</v>
      </c>
      <c r="F4600" s="12">
        <v>2020056</v>
      </c>
    </row>
    <row r="4601" spans="2:6">
      <c r="B4601" s="21">
        <v>42933</v>
      </c>
      <c r="C4601" s="122" t="s">
        <v>183</v>
      </c>
      <c r="D4601" s="116">
        <v>39.119999999999997</v>
      </c>
      <c r="E4601" s="11">
        <v>39.200000000000003</v>
      </c>
      <c r="F4601" s="12">
        <v>10835679</v>
      </c>
    </row>
    <row r="4602" spans="2:6">
      <c r="B4602" s="21">
        <v>42933</v>
      </c>
      <c r="C4602" s="122" t="s">
        <v>184</v>
      </c>
      <c r="D4602" s="116">
        <v>120.49</v>
      </c>
      <c r="E4602" s="11">
        <v>120.64</v>
      </c>
      <c r="F4602" s="12">
        <v>2123474</v>
      </c>
    </row>
    <row r="4603" spans="2:6">
      <c r="B4603" s="21">
        <v>42933</v>
      </c>
      <c r="C4603" s="122" t="s">
        <v>185</v>
      </c>
      <c r="D4603" s="116">
        <v>395.7</v>
      </c>
      <c r="E4603" s="11">
        <v>392</v>
      </c>
      <c r="F4603" s="12">
        <v>829781</v>
      </c>
    </row>
    <row r="4604" spans="2:6">
      <c r="B4604" s="21">
        <v>42933</v>
      </c>
      <c r="C4604" s="122" t="s">
        <v>186</v>
      </c>
      <c r="D4604" s="116">
        <v>165.59</v>
      </c>
      <c r="E4604" s="11">
        <v>166.14</v>
      </c>
      <c r="F4604" s="12">
        <v>1046580</v>
      </c>
    </row>
    <row r="4605" spans="2:6">
      <c r="B4605" s="21">
        <v>42933</v>
      </c>
      <c r="C4605" s="122" t="s">
        <v>187</v>
      </c>
      <c r="D4605" s="116">
        <v>45.89</v>
      </c>
      <c r="E4605" s="11">
        <v>46</v>
      </c>
      <c r="F4605" s="12">
        <v>1305186</v>
      </c>
    </row>
    <row r="4606" spans="2:6">
      <c r="B4606" s="21">
        <v>42933</v>
      </c>
      <c r="C4606" s="122" t="s">
        <v>188</v>
      </c>
      <c r="D4606" s="116">
        <v>82.97</v>
      </c>
      <c r="E4606" s="11">
        <v>83.69</v>
      </c>
      <c r="F4606" s="12">
        <v>1620787</v>
      </c>
    </row>
    <row r="4607" spans="2:6">
      <c r="B4607" s="21">
        <v>42933</v>
      </c>
      <c r="C4607" s="122" t="s">
        <v>189</v>
      </c>
      <c r="D4607" s="116">
        <v>27.62</v>
      </c>
      <c r="E4607" s="11">
        <v>27.77</v>
      </c>
      <c r="F4607" s="12">
        <v>2796651</v>
      </c>
    </row>
    <row r="4608" spans="2:6">
      <c r="B4608" s="21">
        <v>42933</v>
      </c>
      <c r="C4608" s="122" t="s">
        <v>190</v>
      </c>
      <c r="D4608" s="116">
        <v>82.41</v>
      </c>
      <c r="E4608" s="11">
        <v>82.17</v>
      </c>
      <c r="F4608" s="12">
        <v>1922627</v>
      </c>
    </row>
    <row r="4609" spans="2:6">
      <c r="B4609" s="21">
        <v>42933</v>
      </c>
      <c r="C4609" s="122" t="s">
        <v>191</v>
      </c>
      <c r="D4609" s="116">
        <v>25.37</v>
      </c>
      <c r="E4609" s="11">
        <v>25.43</v>
      </c>
      <c r="F4609" s="12">
        <v>5787967</v>
      </c>
    </row>
    <row r="4610" spans="2:6">
      <c r="B4610" s="21">
        <v>42933</v>
      </c>
      <c r="C4610" s="122" t="s">
        <v>192</v>
      </c>
      <c r="D4610" s="116">
        <v>48.09</v>
      </c>
      <c r="E4610" s="11">
        <v>47.94</v>
      </c>
      <c r="F4610" s="12">
        <v>1602481</v>
      </c>
    </row>
    <row r="4611" spans="2:6">
      <c r="B4611" s="21">
        <v>42933</v>
      </c>
      <c r="C4611" s="122" t="s">
        <v>193</v>
      </c>
      <c r="D4611" s="116">
        <v>110.67</v>
      </c>
      <c r="E4611" s="11">
        <v>110.31</v>
      </c>
      <c r="F4611" s="12">
        <v>1229978</v>
      </c>
    </row>
    <row r="4612" spans="2:6">
      <c r="B4612" s="21">
        <v>42933</v>
      </c>
      <c r="C4612" s="122" t="s">
        <v>194</v>
      </c>
      <c r="D4612" s="116">
        <v>251.44</v>
      </c>
      <c r="E4612" s="11">
        <v>251.98</v>
      </c>
      <c r="F4612" s="12">
        <v>518046</v>
      </c>
    </row>
    <row r="4613" spans="2:6">
      <c r="B4613" s="21">
        <v>42933</v>
      </c>
      <c r="C4613" s="122" t="s">
        <v>195</v>
      </c>
      <c r="D4613" s="116">
        <v>43.31</v>
      </c>
      <c r="E4613" s="11">
        <v>43.19</v>
      </c>
      <c r="F4613" s="12">
        <v>7014739</v>
      </c>
    </row>
    <row r="4614" spans="2:6">
      <c r="B4614" s="21">
        <v>42933</v>
      </c>
      <c r="C4614" s="122" t="s">
        <v>196</v>
      </c>
      <c r="D4614" s="116">
        <v>153</v>
      </c>
      <c r="E4614" s="11">
        <v>152.84</v>
      </c>
      <c r="F4614" s="12">
        <v>3096922</v>
      </c>
    </row>
    <row r="4615" spans="2:6">
      <c r="B4615" s="21">
        <v>42933</v>
      </c>
      <c r="C4615" s="122" t="s">
        <v>197</v>
      </c>
      <c r="D4615" s="116">
        <v>18.36</v>
      </c>
      <c r="E4615" s="11">
        <v>18.440000000000001</v>
      </c>
      <c r="F4615" s="12">
        <v>3279799</v>
      </c>
    </row>
    <row r="4616" spans="2:6">
      <c r="B4616" s="21">
        <v>42933</v>
      </c>
      <c r="C4616" s="122" t="s">
        <v>198</v>
      </c>
      <c r="D4616" s="116">
        <v>51.76</v>
      </c>
      <c r="E4616" s="11">
        <v>51.79</v>
      </c>
      <c r="F4616" s="12">
        <v>1162106</v>
      </c>
    </row>
    <row r="4617" spans="2:6">
      <c r="B4617" s="21">
        <v>42933</v>
      </c>
      <c r="C4617" s="122" t="s">
        <v>199</v>
      </c>
      <c r="D4617" s="116">
        <v>89.98</v>
      </c>
      <c r="E4617" s="11">
        <v>89.29</v>
      </c>
      <c r="F4617" s="12">
        <v>2485712</v>
      </c>
    </row>
    <row r="4618" spans="2:6">
      <c r="B4618" s="21">
        <v>42933</v>
      </c>
      <c r="C4618" s="122" t="s">
        <v>200</v>
      </c>
      <c r="D4618" s="116">
        <v>31.5</v>
      </c>
      <c r="E4618" s="11">
        <v>31.5</v>
      </c>
      <c r="F4618" s="12">
        <v>16427499</v>
      </c>
    </row>
    <row r="4619" spans="2:6">
      <c r="B4619" s="21">
        <v>42933</v>
      </c>
      <c r="C4619" s="122" t="s">
        <v>201</v>
      </c>
      <c r="D4619" s="116">
        <v>32.78</v>
      </c>
      <c r="E4619" s="11">
        <v>32.89</v>
      </c>
      <c r="F4619" s="12">
        <v>708694</v>
      </c>
    </row>
    <row r="4620" spans="2:6">
      <c r="B4620" s="21">
        <v>42933</v>
      </c>
      <c r="C4620" s="122" t="s">
        <v>202</v>
      </c>
      <c r="D4620" s="116">
        <v>55</v>
      </c>
      <c r="E4620" s="11">
        <v>54.62</v>
      </c>
      <c r="F4620" s="12">
        <v>3910457</v>
      </c>
    </row>
    <row r="4621" spans="2:6">
      <c r="B4621" s="21">
        <v>42933</v>
      </c>
      <c r="C4621" s="122" t="s">
        <v>203</v>
      </c>
      <c r="D4621" s="116">
        <v>126.38</v>
      </c>
      <c r="E4621" s="11">
        <v>126.19</v>
      </c>
      <c r="F4621" s="12">
        <v>390181</v>
      </c>
    </row>
    <row r="4622" spans="2:6">
      <c r="B4622" s="21">
        <v>42933</v>
      </c>
      <c r="C4622" s="122" t="s">
        <v>204</v>
      </c>
      <c r="D4622" s="116">
        <v>22.99</v>
      </c>
      <c r="E4622" s="11">
        <v>22.88</v>
      </c>
      <c r="F4622" s="12">
        <v>4457574</v>
      </c>
    </row>
    <row r="4623" spans="2:6">
      <c r="B4623" s="21">
        <v>42933</v>
      </c>
      <c r="C4623" s="122" t="s">
        <v>205</v>
      </c>
      <c r="D4623" s="116">
        <v>68.78</v>
      </c>
      <c r="E4623" s="11">
        <v>68.89</v>
      </c>
      <c r="F4623" s="12">
        <v>2507078</v>
      </c>
    </row>
    <row r="4624" spans="2:6">
      <c r="B4624" s="21">
        <v>42933</v>
      </c>
      <c r="C4624" s="122" t="s">
        <v>206</v>
      </c>
      <c r="D4624" s="116">
        <v>80.989999999999995</v>
      </c>
      <c r="E4624" s="11">
        <v>81.430000000000007</v>
      </c>
      <c r="F4624" s="12">
        <v>1384257</v>
      </c>
    </row>
    <row r="4625" spans="2:6">
      <c r="B4625" s="21">
        <v>42933</v>
      </c>
      <c r="C4625" s="122" t="s">
        <v>207</v>
      </c>
      <c r="D4625" s="116">
        <v>78.19</v>
      </c>
      <c r="E4625" s="11">
        <v>78.3</v>
      </c>
      <c r="F4625" s="12">
        <v>4642763</v>
      </c>
    </row>
    <row r="4626" spans="2:6">
      <c r="B4626" s="21">
        <v>42933</v>
      </c>
      <c r="C4626" s="122" t="s">
        <v>208</v>
      </c>
      <c r="D4626" s="116">
        <v>104.32</v>
      </c>
      <c r="E4626" s="11">
        <v>104.21</v>
      </c>
      <c r="F4626" s="12">
        <v>5572439</v>
      </c>
    </row>
    <row r="4627" spans="2:6">
      <c r="B4627" s="21">
        <v>42933</v>
      </c>
      <c r="C4627" s="122" t="s">
        <v>209</v>
      </c>
      <c r="D4627" s="116">
        <v>124.25</v>
      </c>
      <c r="E4627" s="11">
        <v>126.02</v>
      </c>
      <c r="F4627" s="12">
        <v>1202618</v>
      </c>
    </row>
    <row r="4628" spans="2:6">
      <c r="B4628" s="21">
        <v>42933</v>
      </c>
      <c r="C4628" s="122" t="s">
        <v>210</v>
      </c>
      <c r="D4628" s="116">
        <v>76.55</v>
      </c>
      <c r="E4628" s="11">
        <v>76.62</v>
      </c>
      <c r="F4628" s="12">
        <v>1314678</v>
      </c>
    </row>
    <row r="4629" spans="2:6">
      <c r="B4629" s="21">
        <v>42933</v>
      </c>
      <c r="C4629" s="122" t="s">
        <v>211</v>
      </c>
      <c r="D4629" s="116">
        <v>55.2</v>
      </c>
      <c r="E4629" s="11">
        <v>54.64</v>
      </c>
      <c r="F4629" s="12">
        <v>5387411</v>
      </c>
    </row>
    <row r="4630" spans="2:6">
      <c r="B4630" s="21">
        <v>42933</v>
      </c>
      <c r="C4630" s="122" t="s">
        <v>212</v>
      </c>
      <c r="D4630" s="116">
        <v>125.46</v>
      </c>
      <c r="E4630" s="11">
        <v>125.88</v>
      </c>
      <c r="F4630" s="12">
        <v>1573384</v>
      </c>
    </row>
    <row r="4631" spans="2:6">
      <c r="B4631" s="21">
        <v>42933</v>
      </c>
      <c r="C4631" s="122" t="s">
        <v>213</v>
      </c>
      <c r="D4631" s="116">
        <v>61.19</v>
      </c>
      <c r="E4631" s="11">
        <v>61.07</v>
      </c>
      <c r="F4631" s="12">
        <v>2510075</v>
      </c>
    </row>
    <row r="4632" spans="2:6">
      <c r="B4632" s="21">
        <v>42933</v>
      </c>
      <c r="C4632" s="122" t="s">
        <v>214</v>
      </c>
      <c r="D4632" s="116">
        <v>71.14</v>
      </c>
      <c r="E4632" s="11">
        <v>71.87</v>
      </c>
      <c r="F4632" s="12">
        <v>2210906</v>
      </c>
    </row>
    <row r="4633" spans="2:6">
      <c r="B4633" s="21">
        <v>42933</v>
      </c>
      <c r="C4633" s="122" t="s">
        <v>215</v>
      </c>
      <c r="D4633" s="116">
        <v>109</v>
      </c>
      <c r="E4633" s="11">
        <v>109.66</v>
      </c>
      <c r="F4633" s="12">
        <v>520181</v>
      </c>
    </row>
    <row r="4634" spans="2:6">
      <c r="B4634" s="21">
        <v>42933</v>
      </c>
      <c r="C4634" s="122" t="s">
        <v>216</v>
      </c>
      <c r="D4634" s="116">
        <v>36.76</v>
      </c>
      <c r="E4634" s="11">
        <v>36.68</v>
      </c>
      <c r="F4634" s="12">
        <v>1886891</v>
      </c>
    </row>
    <row r="4635" spans="2:6">
      <c r="B4635" s="21">
        <v>42933</v>
      </c>
      <c r="C4635" s="122" t="s">
        <v>217</v>
      </c>
      <c r="D4635" s="116">
        <v>85.14</v>
      </c>
      <c r="E4635" s="11">
        <v>85.47</v>
      </c>
      <c r="F4635" s="12">
        <v>3511104</v>
      </c>
    </row>
    <row r="4636" spans="2:6">
      <c r="B4636" s="21">
        <v>42933</v>
      </c>
      <c r="C4636" s="122" t="s">
        <v>218</v>
      </c>
      <c r="D4636" s="116">
        <v>105.17</v>
      </c>
      <c r="E4636" s="11">
        <v>104.79</v>
      </c>
      <c r="F4636" s="12">
        <v>3973789</v>
      </c>
    </row>
    <row r="4637" spans="2:6">
      <c r="B4637" s="21">
        <v>42933</v>
      </c>
      <c r="C4637" s="122" t="s">
        <v>219</v>
      </c>
      <c r="D4637" s="116">
        <v>26.24</v>
      </c>
      <c r="E4637" s="11">
        <v>26.4</v>
      </c>
      <c r="F4637" s="12">
        <v>2750071</v>
      </c>
    </row>
    <row r="4638" spans="2:6">
      <c r="B4638" s="21">
        <v>42933</v>
      </c>
      <c r="C4638" s="122" t="s">
        <v>220</v>
      </c>
      <c r="D4638" s="116">
        <v>25.56</v>
      </c>
      <c r="E4638" s="11">
        <v>25.56</v>
      </c>
      <c r="F4638" s="12">
        <v>1571207</v>
      </c>
    </row>
    <row r="4639" spans="2:6">
      <c r="B4639" s="21">
        <v>42933</v>
      </c>
      <c r="C4639" s="122" t="s">
        <v>221</v>
      </c>
      <c r="D4639" s="116">
        <v>66.05</v>
      </c>
      <c r="E4639" s="11">
        <v>65.87</v>
      </c>
      <c r="F4639" s="12">
        <v>1427541</v>
      </c>
    </row>
    <row r="4640" spans="2:6">
      <c r="B4640" s="21">
        <v>42933</v>
      </c>
      <c r="C4640" s="122" t="s">
        <v>222</v>
      </c>
      <c r="D4640" s="116">
        <v>91.68</v>
      </c>
      <c r="E4640" s="11">
        <v>91.93</v>
      </c>
      <c r="F4640" s="12">
        <v>1441209</v>
      </c>
    </row>
    <row r="4641" spans="2:6">
      <c r="B4641" s="21">
        <v>42933</v>
      </c>
      <c r="C4641" s="122" t="s">
        <v>223</v>
      </c>
      <c r="D4641" s="116">
        <v>112.14</v>
      </c>
      <c r="E4641" s="11">
        <v>112.71</v>
      </c>
      <c r="F4641" s="12">
        <v>1224955</v>
      </c>
    </row>
    <row r="4642" spans="2:6">
      <c r="B4642" s="21">
        <v>42933</v>
      </c>
      <c r="C4642" s="122" t="s">
        <v>224</v>
      </c>
      <c r="D4642" s="116">
        <v>69.11</v>
      </c>
      <c r="E4642" s="11">
        <v>69.87</v>
      </c>
      <c r="F4642" s="12">
        <v>2537234</v>
      </c>
    </row>
    <row r="4643" spans="2:6">
      <c r="B4643" s="21">
        <v>42933</v>
      </c>
      <c r="C4643" s="122" t="s">
        <v>225</v>
      </c>
      <c r="D4643" s="116">
        <v>84.46</v>
      </c>
      <c r="E4643" s="11">
        <v>84.47</v>
      </c>
      <c r="F4643" s="12">
        <v>881084</v>
      </c>
    </row>
    <row r="4644" spans="2:6">
      <c r="B4644" s="21">
        <v>42933</v>
      </c>
      <c r="C4644" s="122" t="s">
        <v>226</v>
      </c>
      <c r="D4644" s="116">
        <v>90.24</v>
      </c>
      <c r="E4644" s="11">
        <v>90.28</v>
      </c>
      <c r="F4644" s="12">
        <v>754174</v>
      </c>
    </row>
    <row r="4645" spans="2:6">
      <c r="B4645" s="21">
        <v>42933</v>
      </c>
      <c r="C4645" s="122" t="s">
        <v>227</v>
      </c>
      <c r="D4645" s="116">
        <v>27.86</v>
      </c>
      <c r="E4645" s="11">
        <v>28.15</v>
      </c>
      <c r="F4645" s="12">
        <v>2000463</v>
      </c>
    </row>
    <row r="4646" spans="2:6">
      <c r="B4646" s="21">
        <v>42933</v>
      </c>
      <c r="C4646" s="122" t="s">
        <v>228</v>
      </c>
      <c r="D4646" s="116">
        <v>88.98</v>
      </c>
      <c r="E4646" s="11">
        <v>89.66</v>
      </c>
      <c r="F4646" s="12">
        <v>1095000</v>
      </c>
    </row>
    <row r="4647" spans="2:6">
      <c r="B4647" s="21">
        <v>42933</v>
      </c>
      <c r="C4647" s="122" t="s">
        <v>229</v>
      </c>
      <c r="D4647" s="116">
        <v>105.38</v>
      </c>
      <c r="E4647" s="11">
        <v>106.08</v>
      </c>
      <c r="F4647" s="12">
        <v>865161</v>
      </c>
    </row>
    <row r="4648" spans="2:6">
      <c r="B4648" s="21">
        <v>42933</v>
      </c>
      <c r="C4648" s="122" t="s">
        <v>230</v>
      </c>
      <c r="D4648" s="116">
        <v>83.84</v>
      </c>
      <c r="E4648" s="11">
        <v>84.03</v>
      </c>
      <c r="F4648" s="12">
        <v>1594112</v>
      </c>
    </row>
    <row r="4649" spans="2:6">
      <c r="B4649" s="21">
        <v>42933</v>
      </c>
      <c r="C4649" s="122" t="s">
        <v>231</v>
      </c>
      <c r="D4649" s="116">
        <v>64.83</v>
      </c>
      <c r="E4649" s="11">
        <v>65.27</v>
      </c>
      <c r="F4649" s="12">
        <v>1382083</v>
      </c>
    </row>
    <row r="4650" spans="2:6">
      <c r="B4650" s="21">
        <v>42933</v>
      </c>
      <c r="C4650" s="122" t="s">
        <v>232</v>
      </c>
      <c r="D4650" s="116">
        <v>31.62</v>
      </c>
      <c r="E4650" s="11">
        <v>31.35</v>
      </c>
      <c r="F4650" s="12">
        <v>5803459</v>
      </c>
    </row>
    <row r="4651" spans="2:6">
      <c r="B4651" s="21">
        <v>42933</v>
      </c>
      <c r="C4651" s="122" t="s">
        <v>233</v>
      </c>
      <c r="D4651" s="116">
        <v>66.25</v>
      </c>
      <c r="E4651" s="11">
        <v>66.12</v>
      </c>
      <c r="F4651" s="12">
        <v>2918331</v>
      </c>
    </row>
    <row r="4652" spans="2:6">
      <c r="B4652" s="21">
        <v>42933</v>
      </c>
      <c r="C4652" s="122" t="s">
        <v>234</v>
      </c>
      <c r="D4652" s="116">
        <v>78.52</v>
      </c>
      <c r="E4652" s="11">
        <v>78.209999999999994</v>
      </c>
      <c r="F4652" s="12">
        <v>1481771</v>
      </c>
    </row>
    <row r="4653" spans="2:6">
      <c r="B4653" s="21">
        <v>42933</v>
      </c>
      <c r="C4653" s="122" t="s">
        <v>235</v>
      </c>
      <c r="D4653" s="116">
        <v>109.02</v>
      </c>
      <c r="E4653" s="11">
        <v>109.44</v>
      </c>
      <c r="F4653" s="12">
        <v>1686650</v>
      </c>
    </row>
    <row r="4654" spans="2:6">
      <c r="B4654" s="21">
        <v>42933</v>
      </c>
      <c r="C4654" s="122" t="s">
        <v>236</v>
      </c>
      <c r="D4654" s="116">
        <v>37.03</v>
      </c>
      <c r="E4654" s="11">
        <v>37.049999999999997</v>
      </c>
      <c r="F4654" s="12">
        <v>8186411</v>
      </c>
    </row>
    <row r="4655" spans="2:6">
      <c r="B4655" s="21">
        <v>42933</v>
      </c>
      <c r="C4655" s="122" t="s">
        <v>237</v>
      </c>
      <c r="D4655" s="116">
        <v>132.80000000000001</v>
      </c>
      <c r="E4655" s="11">
        <v>132.16999999999999</v>
      </c>
      <c r="F4655" s="12">
        <v>1017555</v>
      </c>
    </row>
    <row r="4656" spans="2:6">
      <c r="B4656" s="21">
        <v>42933</v>
      </c>
      <c r="C4656" s="122" t="s">
        <v>238</v>
      </c>
      <c r="D4656" s="116">
        <v>80.81</v>
      </c>
      <c r="E4656" s="11">
        <v>81.11</v>
      </c>
      <c r="F4656" s="12">
        <v>885654</v>
      </c>
    </row>
    <row r="4657" spans="2:6">
      <c r="B4657" s="21">
        <v>42933</v>
      </c>
      <c r="C4657" s="122" t="s">
        <v>239</v>
      </c>
      <c r="D4657" s="116">
        <v>139.66999999999999</v>
      </c>
      <c r="E4657" s="11">
        <v>140.06</v>
      </c>
      <c r="F4657" s="12">
        <v>363691</v>
      </c>
    </row>
    <row r="4658" spans="2:6">
      <c r="B4658" s="21">
        <v>42933</v>
      </c>
      <c r="C4658" s="122" t="s">
        <v>240</v>
      </c>
      <c r="D4658" s="116">
        <v>77.39</v>
      </c>
      <c r="E4658" s="11">
        <v>77.84</v>
      </c>
      <c r="F4658" s="12">
        <v>1733766</v>
      </c>
    </row>
    <row r="4659" spans="2:6">
      <c r="B4659" s="21">
        <v>42933</v>
      </c>
      <c r="C4659" s="122" t="s">
        <v>241</v>
      </c>
      <c r="D4659" s="116">
        <v>95.19</v>
      </c>
      <c r="E4659" s="11">
        <v>96.2</v>
      </c>
      <c r="F4659" s="12">
        <v>1705111</v>
      </c>
    </row>
    <row r="4660" spans="2:6">
      <c r="B4660" s="21">
        <v>42933</v>
      </c>
      <c r="C4660" s="122" t="s">
        <v>242</v>
      </c>
      <c r="D4660" s="116">
        <v>85.31</v>
      </c>
      <c r="E4660" s="11">
        <v>85.24</v>
      </c>
      <c r="F4660" s="12">
        <v>505892</v>
      </c>
    </row>
    <row r="4661" spans="2:6">
      <c r="B4661" s="21">
        <v>42933</v>
      </c>
      <c r="C4661" s="122" t="s">
        <v>243</v>
      </c>
      <c r="D4661" s="116">
        <v>60.01</v>
      </c>
      <c r="E4661" s="11">
        <v>60.36</v>
      </c>
      <c r="F4661" s="12">
        <v>2826593</v>
      </c>
    </row>
    <row r="4662" spans="2:6">
      <c r="B4662" s="21">
        <v>42933</v>
      </c>
      <c r="C4662" s="122" t="s">
        <v>244</v>
      </c>
      <c r="D4662" s="116">
        <v>91.31</v>
      </c>
      <c r="E4662" s="11">
        <v>91.9</v>
      </c>
      <c r="F4662" s="12">
        <v>4129138</v>
      </c>
    </row>
    <row r="4663" spans="2:6">
      <c r="B4663" s="21">
        <v>42933</v>
      </c>
      <c r="C4663" s="122" t="s">
        <v>245</v>
      </c>
      <c r="D4663" s="116">
        <v>437.7</v>
      </c>
      <c r="E4663" s="11">
        <v>435.48</v>
      </c>
      <c r="F4663" s="12">
        <v>458176</v>
      </c>
    </row>
    <row r="4664" spans="2:6">
      <c r="B4664" s="21">
        <v>42933</v>
      </c>
      <c r="C4664" s="122" t="s">
        <v>246</v>
      </c>
      <c r="D4664" s="116">
        <v>65.47</v>
      </c>
      <c r="E4664" s="11">
        <v>66.25</v>
      </c>
      <c r="F4664" s="12">
        <v>1212197</v>
      </c>
    </row>
    <row r="4665" spans="2:6">
      <c r="B4665" s="21">
        <v>42933</v>
      </c>
      <c r="C4665" s="122" t="s">
        <v>247</v>
      </c>
      <c r="D4665" s="116">
        <v>61.94</v>
      </c>
      <c r="E4665" s="11">
        <v>62.17</v>
      </c>
      <c r="F4665" s="12">
        <v>2222295</v>
      </c>
    </row>
    <row r="4666" spans="2:6">
      <c r="B4666" s="21">
        <v>42933</v>
      </c>
      <c r="C4666" s="122" t="s">
        <v>248</v>
      </c>
      <c r="D4666" s="116">
        <v>60.21</v>
      </c>
      <c r="E4666" s="11">
        <v>60.32</v>
      </c>
      <c r="F4666" s="12">
        <v>902066</v>
      </c>
    </row>
    <row r="4667" spans="2:6">
      <c r="B4667" s="21">
        <v>42933</v>
      </c>
      <c r="C4667" s="122" t="s">
        <v>249</v>
      </c>
      <c r="D4667" s="116">
        <v>62.14</v>
      </c>
      <c r="E4667" s="11">
        <v>62.72</v>
      </c>
      <c r="F4667" s="12">
        <v>2151647</v>
      </c>
    </row>
    <row r="4668" spans="2:6">
      <c r="B4668" s="21">
        <v>42933</v>
      </c>
      <c r="C4668" s="122" t="s">
        <v>250</v>
      </c>
      <c r="D4668" s="116">
        <v>253.46</v>
      </c>
      <c r="E4668" s="11">
        <v>257.8</v>
      </c>
      <c r="F4668" s="12">
        <v>264315</v>
      </c>
    </row>
    <row r="4669" spans="2:6">
      <c r="B4669" s="21">
        <v>42933</v>
      </c>
      <c r="C4669" s="122" t="s">
        <v>251</v>
      </c>
      <c r="D4669" s="116">
        <v>39.5</v>
      </c>
      <c r="E4669" s="11">
        <v>39.520000000000003</v>
      </c>
      <c r="F4669" s="12">
        <v>1631223</v>
      </c>
    </row>
    <row r="4670" spans="2:6">
      <c r="B4670" s="21">
        <v>42933</v>
      </c>
      <c r="C4670" s="122" t="s">
        <v>252</v>
      </c>
      <c r="D4670" s="116">
        <v>80.48</v>
      </c>
      <c r="E4670" s="11">
        <v>80.209999999999994</v>
      </c>
      <c r="F4670" s="12">
        <v>1808266</v>
      </c>
    </row>
    <row r="4671" spans="2:6">
      <c r="B4671" s="21">
        <v>42933</v>
      </c>
      <c r="C4671" s="122" t="s">
        <v>253</v>
      </c>
      <c r="D4671" s="116">
        <v>75.52</v>
      </c>
      <c r="E4671" s="11">
        <v>75.61</v>
      </c>
      <c r="F4671" s="12">
        <v>1176733</v>
      </c>
    </row>
    <row r="4672" spans="2:6">
      <c r="B4672" s="21">
        <v>42933</v>
      </c>
      <c r="C4672" s="122" t="s">
        <v>254</v>
      </c>
      <c r="D4672" s="116">
        <v>62.08</v>
      </c>
      <c r="E4672" s="11">
        <v>61.65</v>
      </c>
      <c r="F4672" s="12">
        <v>933866</v>
      </c>
    </row>
    <row r="4673" spans="2:6">
      <c r="B4673" s="21">
        <v>42933</v>
      </c>
      <c r="C4673" s="122" t="s">
        <v>255</v>
      </c>
      <c r="D4673" s="116">
        <v>117.55</v>
      </c>
      <c r="E4673" s="11">
        <v>116.1</v>
      </c>
      <c r="F4673" s="12">
        <v>1015603</v>
      </c>
    </row>
    <row r="4674" spans="2:6">
      <c r="B4674" s="21">
        <v>42933</v>
      </c>
      <c r="C4674" s="122" t="s">
        <v>256</v>
      </c>
      <c r="D4674" s="116">
        <v>36.49</v>
      </c>
      <c r="E4674" s="11">
        <v>37.03</v>
      </c>
      <c r="F4674" s="12">
        <v>7360173</v>
      </c>
    </row>
    <row r="4675" spans="2:6">
      <c r="B4675" s="21">
        <v>42933</v>
      </c>
      <c r="C4675" s="122" t="s">
        <v>257</v>
      </c>
      <c r="D4675" s="116">
        <v>57.26</v>
      </c>
      <c r="E4675" s="11">
        <v>57.58</v>
      </c>
      <c r="F4675" s="12">
        <v>988594</v>
      </c>
    </row>
    <row r="4676" spans="2:6">
      <c r="B4676" s="21">
        <v>42933</v>
      </c>
      <c r="C4676" s="122" t="s">
        <v>258</v>
      </c>
      <c r="D4676" s="116">
        <v>154.30000000000001</v>
      </c>
      <c r="E4676" s="11">
        <v>152.72999999999999</v>
      </c>
      <c r="F4676" s="12">
        <v>1291421</v>
      </c>
    </row>
    <row r="4677" spans="2:6">
      <c r="B4677" s="21">
        <v>42933</v>
      </c>
      <c r="C4677" s="122" t="s">
        <v>259</v>
      </c>
      <c r="D4677" s="116">
        <v>76.62</v>
      </c>
      <c r="E4677" s="11">
        <v>77.400000000000006</v>
      </c>
      <c r="F4677" s="12">
        <v>1361064</v>
      </c>
    </row>
    <row r="4678" spans="2:6">
      <c r="B4678" s="21">
        <v>42933</v>
      </c>
      <c r="C4678" s="122" t="s">
        <v>260</v>
      </c>
      <c r="D4678" s="116">
        <v>11.71</v>
      </c>
      <c r="E4678" s="11">
        <v>11.74</v>
      </c>
      <c r="F4678" s="12">
        <v>24394237</v>
      </c>
    </row>
    <row r="4679" spans="2:6">
      <c r="B4679" s="21">
        <v>42933</v>
      </c>
      <c r="C4679" s="122" t="s">
        <v>261</v>
      </c>
      <c r="D4679" s="116">
        <v>42.84</v>
      </c>
      <c r="E4679" s="11">
        <v>42.5</v>
      </c>
      <c r="F4679" s="12">
        <v>3355193</v>
      </c>
    </row>
    <row r="4680" spans="2:6">
      <c r="B4680" s="21">
        <v>42933</v>
      </c>
      <c r="C4680" s="122" t="s">
        <v>262</v>
      </c>
      <c r="D4680" s="116">
        <v>160.25</v>
      </c>
      <c r="E4680" s="11">
        <v>159.72999999999999</v>
      </c>
      <c r="F4680" s="12">
        <v>12858836</v>
      </c>
    </row>
    <row r="4681" spans="2:6">
      <c r="B4681" s="21">
        <v>42933</v>
      </c>
      <c r="C4681" s="122" t="s">
        <v>263</v>
      </c>
      <c r="D4681" s="116">
        <v>67.05</v>
      </c>
      <c r="E4681" s="11">
        <v>67.069999999999993</v>
      </c>
      <c r="F4681" s="12">
        <v>916005</v>
      </c>
    </row>
    <row r="4682" spans="2:6">
      <c r="B4682" s="21">
        <v>42933</v>
      </c>
      <c r="C4682" s="122" t="s">
        <v>264</v>
      </c>
      <c r="D4682" s="116">
        <v>12.78</v>
      </c>
      <c r="E4682" s="11">
        <v>13</v>
      </c>
      <c r="F4682" s="12">
        <v>27319826</v>
      </c>
    </row>
    <row r="4683" spans="2:6">
      <c r="B4683" s="21">
        <v>42933</v>
      </c>
      <c r="C4683" s="122" t="s">
        <v>265</v>
      </c>
      <c r="D4683" s="116">
        <v>215.25</v>
      </c>
      <c r="E4683" s="11">
        <v>215.48</v>
      </c>
      <c r="F4683" s="12">
        <v>2838896</v>
      </c>
    </row>
    <row r="4684" spans="2:6">
      <c r="B4684" s="21">
        <v>42933</v>
      </c>
      <c r="C4684" s="122" t="s">
        <v>266</v>
      </c>
      <c r="D4684" s="116">
        <v>30.21</v>
      </c>
      <c r="E4684" s="11">
        <v>30.24</v>
      </c>
      <c r="F4684" s="12">
        <v>5335983</v>
      </c>
    </row>
    <row r="4685" spans="2:6">
      <c r="B4685" s="21">
        <v>42933</v>
      </c>
      <c r="C4685" s="122" t="s">
        <v>267</v>
      </c>
      <c r="D4685" s="116">
        <v>124.32</v>
      </c>
      <c r="E4685" s="11">
        <v>126.58</v>
      </c>
      <c r="F4685" s="12">
        <v>907525</v>
      </c>
    </row>
    <row r="4686" spans="2:6">
      <c r="B4686" s="21">
        <v>42933</v>
      </c>
      <c r="C4686" s="122" t="s">
        <v>268</v>
      </c>
      <c r="D4686" s="116">
        <v>89.62</v>
      </c>
      <c r="E4686" s="11">
        <v>89.63</v>
      </c>
      <c r="F4686" s="12">
        <v>1149329</v>
      </c>
    </row>
    <row r="4687" spans="2:6">
      <c r="B4687" s="21">
        <v>42933</v>
      </c>
      <c r="C4687" s="122" t="s">
        <v>269</v>
      </c>
      <c r="D4687" s="116">
        <v>124.07</v>
      </c>
      <c r="E4687" s="11">
        <v>125.25</v>
      </c>
      <c r="F4687" s="12">
        <v>836798</v>
      </c>
    </row>
    <row r="4688" spans="2:6">
      <c r="B4688" s="21">
        <v>42933</v>
      </c>
      <c r="C4688" s="122" t="s">
        <v>270</v>
      </c>
      <c r="D4688" s="116">
        <v>26</v>
      </c>
      <c r="E4688" s="11">
        <v>26.16</v>
      </c>
      <c r="F4688" s="12">
        <v>4487220</v>
      </c>
    </row>
    <row r="4689" spans="2:6">
      <c r="B4689" s="21">
        <v>42933</v>
      </c>
      <c r="C4689" s="122" t="s">
        <v>271</v>
      </c>
      <c r="D4689" s="116">
        <v>48.42</v>
      </c>
      <c r="E4689" s="11">
        <v>48.95</v>
      </c>
      <c r="F4689" s="12">
        <v>2438028</v>
      </c>
    </row>
    <row r="4690" spans="2:6">
      <c r="B4690" s="21">
        <v>42933</v>
      </c>
      <c r="C4690" s="122" t="s">
        <v>272</v>
      </c>
      <c r="D4690" s="116">
        <v>37.770000000000003</v>
      </c>
      <c r="E4690" s="11">
        <v>38.15</v>
      </c>
      <c r="F4690" s="12">
        <v>1167698</v>
      </c>
    </row>
    <row r="4691" spans="2:6">
      <c r="B4691" s="21">
        <v>42933</v>
      </c>
      <c r="C4691" s="122" t="s">
        <v>273</v>
      </c>
      <c r="D4691" s="116">
        <v>45.03</v>
      </c>
      <c r="E4691" s="11">
        <v>45.42</v>
      </c>
      <c r="F4691" s="12">
        <v>1397295</v>
      </c>
    </row>
    <row r="4692" spans="2:6">
      <c r="B4692" s="21">
        <v>42933</v>
      </c>
      <c r="C4692" s="122" t="s">
        <v>274</v>
      </c>
      <c r="D4692" s="116">
        <v>46.36</v>
      </c>
      <c r="E4692" s="11">
        <v>45.9</v>
      </c>
      <c r="F4692" s="12">
        <v>1211834</v>
      </c>
    </row>
    <row r="4693" spans="2:6">
      <c r="B4693" s="21">
        <v>42933</v>
      </c>
      <c r="C4693" s="122" t="s">
        <v>275</v>
      </c>
      <c r="D4693" s="116">
        <v>76.45</v>
      </c>
      <c r="E4693" s="11">
        <v>76.78</v>
      </c>
      <c r="F4693" s="12">
        <v>738957</v>
      </c>
    </row>
    <row r="4694" spans="2:6">
      <c r="B4694" s="21">
        <v>42933</v>
      </c>
      <c r="C4694" s="122" t="s">
        <v>276</v>
      </c>
      <c r="D4694" s="116">
        <v>27.58</v>
      </c>
      <c r="E4694" s="11">
        <v>27.23</v>
      </c>
      <c r="F4694" s="12">
        <v>2652339</v>
      </c>
    </row>
    <row r="4695" spans="2:6">
      <c r="B4695" s="21">
        <v>42933</v>
      </c>
      <c r="C4695" s="122" t="s">
        <v>277</v>
      </c>
      <c r="D4695" s="116">
        <v>27.74</v>
      </c>
      <c r="E4695" s="11">
        <v>27.38</v>
      </c>
      <c r="F4695" s="12">
        <v>11717242</v>
      </c>
    </row>
    <row r="4696" spans="2:6">
      <c r="B4696" s="21">
        <v>42933</v>
      </c>
      <c r="C4696" s="122" t="s">
        <v>278</v>
      </c>
      <c r="D4696" s="116">
        <v>128.12</v>
      </c>
      <c r="E4696" s="11">
        <v>129.01</v>
      </c>
      <c r="F4696" s="12">
        <v>323202</v>
      </c>
    </row>
    <row r="4697" spans="2:6">
      <c r="B4697" s="21">
        <v>42933</v>
      </c>
      <c r="C4697" s="122" t="s">
        <v>279</v>
      </c>
      <c r="D4697" s="116">
        <v>64.569999999999993</v>
      </c>
      <c r="E4697" s="11">
        <v>64.14</v>
      </c>
      <c r="F4697" s="12">
        <v>1388224</v>
      </c>
    </row>
    <row r="4698" spans="2:6">
      <c r="B4698" s="21">
        <v>42933</v>
      </c>
      <c r="C4698" s="122" t="s">
        <v>280</v>
      </c>
      <c r="D4698" s="116">
        <v>201.08</v>
      </c>
      <c r="E4698" s="11">
        <v>200.14</v>
      </c>
      <c r="F4698" s="12">
        <v>1151343</v>
      </c>
    </row>
    <row r="4699" spans="2:6">
      <c r="B4699" s="21">
        <v>42933</v>
      </c>
      <c r="C4699" s="122" t="s">
        <v>281</v>
      </c>
      <c r="D4699" s="116">
        <v>26.76</v>
      </c>
      <c r="E4699" s="11">
        <v>26.82</v>
      </c>
      <c r="F4699" s="12">
        <v>27695627</v>
      </c>
    </row>
    <row r="4700" spans="2:6">
      <c r="B4700" s="21">
        <v>42933</v>
      </c>
      <c r="C4700" s="122" t="s">
        <v>282</v>
      </c>
      <c r="D4700" s="116">
        <v>23.59</v>
      </c>
      <c r="E4700" s="11">
        <v>23.69</v>
      </c>
      <c r="F4700" s="12">
        <v>4619683</v>
      </c>
    </row>
    <row r="4701" spans="2:6">
      <c r="B4701" s="21">
        <v>42933</v>
      </c>
      <c r="C4701" s="122" t="s">
        <v>283</v>
      </c>
      <c r="D4701" s="116">
        <v>70.58</v>
      </c>
      <c r="E4701" s="11">
        <v>71.150000000000006</v>
      </c>
      <c r="F4701" s="12">
        <v>7612423</v>
      </c>
    </row>
    <row r="4702" spans="2:6">
      <c r="B4702" s="21">
        <v>42933</v>
      </c>
      <c r="C4702" s="122" t="s">
        <v>284</v>
      </c>
      <c r="D4702" s="116">
        <v>53.65</v>
      </c>
      <c r="E4702" s="11">
        <v>54.15</v>
      </c>
      <c r="F4702" s="12">
        <v>7040849</v>
      </c>
    </row>
    <row r="4703" spans="2:6">
      <c r="B4703" s="21">
        <v>42933</v>
      </c>
      <c r="C4703" s="122" t="s">
        <v>24</v>
      </c>
      <c r="D4703" s="116">
        <v>31.19</v>
      </c>
      <c r="E4703" s="11">
        <v>31.32</v>
      </c>
      <c r="F4703" s="12">
        <v>4361791</v>
      </c>
    </row>
    <row r="4704" spans="2:6">
      <c r="B4704" s="21">
        <v>42933</v>
      </c>
      <c r="C4704" s="122" t="s">
        <v>25</v>
      </c>
      <c r="D4704" s="116">
        <v>36.380000000000003</v>
      </c>
      <c r="E4704" s="11">
        <v>36.380000000000003</v>
      </c>
      <c r="F4704" s="12">
        <v>10631762</v>
      </c>
    </row>
    <row r="4705" spans="2:6">
      <c r="B4705" s="21">
        <v>42933</v>
      </c>
      <c r="C4705" s="122" t="s">
        <v>26</v>
      </c>
      <c r="D4705" s="116">
        <v>957</v>
      </c>
      <c r="E4705" s="11">
        <v>953.42</v>
      </c>
      <c r="F4705" s="12">
        <v>1165537</v>
      </c>
    </row>
    <row r="4706" spans="2:6">
      <c r="B4706" s="21">
        <v>42933</v>
      </c>
      <c r="C4706" s="122" t="s">
        <v>27</v>
      </c>
      <c r="D4706" s="116">
        <v>976.32</v>
      </c>
      <c r="E4706" s="11">
        <v>975.96</v>
      </c>
      <c r="F4706" s="12">
        <v>1660464</v>
      </c>
    </row>
    <row r="4707" spans="2:6">
      <c r="B4707" s="21">
        <v>42933</v>
      </c>
      <c r="C4707" s="122" t="s">
        <v>28</v>
      </c>
      <c r="D4707" s="116">
        <v>83.45</v>
      </c>
      <c r="E4707" s="11">
        <v>84.07</v>
      </c>
      <c r="F4707" s="12">
        <v>1122245</v>
      </c>
    </row>
    <row r="4708" spans="2:6">
      <c r="B4708" s="21">
        <v>42933</v>
      </c>
      <c r="C4708" s="122" t="s">
        <v>29</v>
      </c>
      <c r="D4708" s="116">
        <v>92.13</v>
      </c>
      <c r="E4708" s="11">
        <v>91.37</v>
      </c>
      <c r="F4708" s="12">
        <v>1427874</v>
      </c>
    </row>
    <row r="4709" spans="2:6">
      <c r="B4709" s="21">
        <v>42933</v>
      </c>
      <c r="C4709" s="122" t="s">
        <v>30</v>
      </c>
      <c r="D4709" s="116">
        <v>23.17</v>
      </c>
      <c r="E4709" s="11">
        <v>23.36</v>
      </c>
      <c r="F4709" s="12">
        <v>4599181</v>
      </c>
    </row>
    <row r="4710" spans="2:6">
      <c r="B4710" s="21">
        <v>42933</v>
      </c>
      <c r="C4710" s="122" t="s">
        <v>31</v>
      </c>
      <c r="D4710" s="116">
        <v>50.55</v>
      </c>
      <c r="E4710" s="11">
        <v>50.6</v>
      </c>
      <c r="F4710" s="12">
        <v>806399</v>
      </c>
    </row>
    <row r="4711" spans="2:6">
      <c r="B4711" s="21">
        <v>42933</v>
      </c>
      <c r="C4711" s="122" t="s">
        <v>32</v>
      </c>
      <c r="D4711" s="116">
        <v>228.73</v>
      </c>
      <c r="E4711" s="11">
        <v>229.26</v>
      </c>
      <c r="F4711" s="12">
        <v>2551771</v>
      </c>
    </row>
    <row r="4712" spans="2:6">
      <c r="B4712" s="21">
        <v>42933</v>
      </c>
      <c r="C4712" s="122" t="s">
        <v>33</v>
      </c>
      <c r="D4712" s="116">
        <v>36.29</v>
      </c>
      <c r="E4712" s="11">
        <v>36.31</v>
      </c>
      <c r="F4712" s="12">
        <v>1360427</v>
      </c>
    </row>
    <row r="4713" spans="2:6">
      <c r="B4713" s="21">
        <v>42933</v>
      </c>
      <c r="C4713" s="122" t="s">
        <v>34</v>
      </c>
      <c r="D4713" s="116">
        <v>171.95</v>
      </c>
      <c r="E4713" s="11">
        <v>172.21</v>
      </c>
      <c r="F4713" s="12">
        <v>1090057</v>
      </c>
    </row>
    <row r="4714" spans="2:6">
      <c r="B4714" s="21">
        <v>42933</v>
      </c>
      <c r="C4714" s="122" t="s">
        <v>35</v>
      </c>
      <c r="D4714" s="116">
        <v>44.15</v>
      </c>
      <c r="E4714" s="11">
        <v>44.11</v>
      </c>
      <c r="F4714" s="12">
        <v>6880522</v>
      </c>
    </row>
    <row r="4715" spans="2:6">
      <c r="B4715" s="21">
        <v>42933</v>
      </c>
      <c r="C4715" s="122" t="s">
        <v>36</v>
      </c>
      <c r="D4715" s="116">
        <v>113.31</v>
      </c>
      <c r="E4715" s="11">
        <v>112.84</v>
      </c>
      <c r="F4715" s="12">
        <v>466378</v>
      </c>
    </row>
    <row r="4716" spans="2:6">
      <c r="B4716" s="21">
        <v>42933</v>
      </c>
      <c r="C4716" s="122" t="s">
        <v>37</v>
      </c>
      <c r="D4716" s="116">
        <v>13.79</v>
      </c>
      <c r="E4716" s="11">
        <v>13.81</v>
      </c>
      <c r="F4716" s="12">
        <v>5953903</v>
      </c>
    </row>
    <row r="4717" spans="2:6">
      <c r="B4717" s="21">
        <v>42933</v>
      </c>
      <c r="C4717" s="122" t="s">
        <v>38</v>
      </c>
      <c r="D4717" s="116">
        <v>22.75</v>
      </c>
      <c r="E4717" s="11">
        <v>22.92</v>
      </c>
      <c r="F4717" s="12">
        <v>4933421</v>
      </c>
    </row>
    <row r="4718" spans="2:6">
      <c r="B4718" s="21">
        <v>42933</v>
      </c>
      <c r="C4718" s="122" t="s">
        <v>39</v>
      </c>
      <c r="D4718" s="116">
        <v>86.44</v>
      </c>
      <c r="E4718" s="11">
        <v>86.5</v>
      </c>
      <c r="F4718" s="12">
        <v>955445</v>
      </c>
    </row>
    <row r="4719" spans="2:6">
      <c r="B4719" s="21">
        <v>42933</v>
      </c>
      <c r="C4719" s="122" t="s">
        <v>40</v>
      </c>
      <c r="D4719" s="116">
        <v>73.72</v>
      </c>
      <c r="E4719" s="11">
        <v>73.849999999999994</v>
      </c>
      <c r="F4719" s="12">
        <v>1286279</v>
      </c>
    </row>
    <row r="4720" spans="2:6">
      <c r="B4720" s="21">
        <v>42933</v>
      </c>
      <c r="C4720" s="122" t="s">
        <v>41</v>
      </c>
      <c r="D4720" s="116">
        <v>31.79</v>
      </c>
      <c r="E4720" s="11">
        <v>32.01</v>
      </c>
      <c r="F4720" s="12">
        <v>3126556</v>
      </c>
    </row>
    <row r="4721" spans="2:6">
      <c r="B4721" s="21">
        <v>42933</v>
      </c>
      <c r="C4721" s="122" t="s">
        <v>42</v>
      </c>
      <c r="D4721" s="116">
        <v>152.9</v>
      </c>
      <c r="E4721" s="11">
        <v>153.88999999999999</v>
      </c>
      <c r="F4721" s="12">
        <v>4166618</v>
      </c>
    </row>
    <row r="4722" spans="2:6">
      <c r="B4722" s="21">
        <v>42933</v>
      </c>
      <c r="C4722" s="122" t="s">
        <v>43</v>
      </c>
      <c r="D4722" s="116">
        <v>43.7</v>
      </c>
      <c r="E4722" s="11">
        <v>43.59</v>
      </c>
      <c r="F4722" s="12">
        <v>2427985</v>
      </c>
    </row>
    <row r="4723" spans="2:6">
      <c r="B4723" s="21">
        <v>42933</v>
      </c>
      <c r="C4723" s="122" t="s">
        <v>44</v>
      </c>
      <c r="D4723" s="116">
        <v>53.32</v>
      </c>
      <c r="E4723" s="11">
        <v>53.58</v>
      </c>
      <c r="F4723" s="12">
        <v>1645442</v>
      </c>
    </row>
    <row r="4724" spans="2:6">
      <c r="B4724" s="21">
        <v>42933</v>
      </c>
      <c r="C4724" s="122" t="s">
        <v>45</v>
      </c>
      <c r="D4724" s="116">
        <v>62.4</v>
      </c>
      <c r="E4724" s="11">
        <v>62.62</v>
      </c>
      <c r="F4724" s="12">
        <v>1403118</v>
      </c>
    </row>
    <row r="4725" spans="2:6">
      <c r="B4725" s="21">
        <v>42933</v>
      </c>
      <c r="C4725" s="122" t="s">
        <v>46</v>
      </c>
      <c r="D4725" s="116">
        <v>51.65</v>
      </c>
      <c r="E4725" s="11">
        <v>52</v>
      </c>
      <c r="F4725" s="12">
        <v>3222918</v>
      </c>
    </row>
    <row r="4726" spans="2:6">
      <c r="B4726" s="21">
        <v>42933</v>
      </c>
      <c r="C4726" s="122" t="s">
        <v>47</v>
      </c>
      <c r="D4726" s="116">
        <v>45.19</v>
      </c>
      <c r="E4726" s="11">
        <v>44.61</v>
      </c>
      <c r="F4726" s="12">
        <v>2992880</v>
      </c>
    </row>
    <row r="4727" spans="2:6">
      <c r="B4727" s="21">
        <v>42933</v>
      </c>
      <c r="C4727" s="122" t="s">
        <v>48</v>
      </c>
      <c r="D4727" s="116">
        <v>135.91999999999999</v>
      </c>
      <c r="E4727" s="11">
        <v>135.26</v>
      </c>
      <c r="F4727" s="12">
        <v>1428714</v>
      </c>
    </row>
    <row r="4728" spans="2:6">
      <c r="B4728" s="21">
        <v>42933</v>
      </c>
      <c r="C4728" s="122" t="s">
        <v>49</v>
      </c>
      <c r="D4728" s="116">
        <v>55.19</v>
      </c>
      <c r="E4728" s="11">
        <v>55.32</v>
      </c>
      <c r="F4728" s="12">
        <v>1842994</v>
      </c>
    </row>
    <row r="4729" spans="2:6">
      <c r="B4729" s="21">
        <v>42933</v>
      </c>
      <c r="C4729" s="122" t="s">
        <v>50</v>
      </c>
      <c r="D4729" s="116">
        <v>17.190000000000001</v>
      </c>
      <c r="E4729" s="11">
        <v>13.365061000000001</v>
      </c>
      <c r="F4729" s="12">
        <v>7731116</v>
      </c>
    </row>
    <row r="4730" spans="2:6">
      <c r="B4730" s="21">
        <v>42933</v>
      </c>
      <c r="C4730" s="122" t="s">
        <v>51</v>
      </c>
      <c r="D4730" s="116">
        <v>18.420000000000002</v>
      </c>
      <c r="E4730" s="11">
        <v>18.47</v>
      </c>
      <c r="F4730" s="12">
        <v>9070801</v>
      </c>
    </row>
    <row r="4731" spans="2:6">
      <c r="B4731" s="21">
        <v>42933</v>
      </c>
      <c r="C4731" s="122" t="s">
        <v>52</v>
      </c>
      <c r="D4731" s="116">
        <v>30.5</v>
      </c>
      <c r="E4731" s="11">
        <v>30.31</v>
      </c>
      <c r="F4731" s="12">
        <v>2816442</v>
      </c>
    </row>
    <row r="4732" spans="2:6">
      <c r="B4732" s="21">
        <v>42933</v>
      </c>
      <c r="C4732" s="122" t="s">
        <v>53</v>
      </c>
      <c r="D4732" s="116">
        <v>32.83</v>
      </c>
      <c r="E4732" s="11">
        <v>33.19</v>
      </c>
      <c r="F4732" s="12">
        <v>1594256</v>
      </c>
    </row>
    <row r="4733" spans="2:6">
      <c r="B4733" s="21">
        <v>42933</v>
      </c>
      <c r="C4733" s="122" t="s">
        <v>54</v>
      </c>
      <c r="D4733" s="116">
        <v>115</v>
      </c>
      <c r="E4733" s="11">
        <v>113.49</v>
      </c>
      <c r="F4733" s="12">
        <v>1058209</v>
      </c>
    </row>
    <row r="4734" spans="2:6">
      <c r="B4734" s="21">
        <v>42933</v>
      </c>
      <c r="C4734" s="122" t="s">
        <v>55</v>
      </c>
      <c r="D4734" s="116">
        <v>92.284999999999997</v>
      </c>
      <c r="E4734" s="11">
        <v>92.754999999999995</v>
      </c>
      <c r="F4734" s="12">
        <v>590126</v>
      </c>
    </row>
    <row r="4735" spans="2:6">
      <c r="B4735" s="21">
        <v>42933</v>
      </c>
      <c r="C4735" s="122" t="s">
        <v>56</v>
      </c>
      <c r="D4735" s="116">
        <v>18.09</v>
      </c>
      <c r="E4735" s="11">
        <v>18.48</v>
      </c>
      <c r="F4735" s="12">
        <v>9339027</v>
      </c>
    </row>
    <row r="4736" spans="2:6">
      <c r="B4736" s="21">
        <v>42933</v>
      </c>
      <c r="C4736" s="122" t="s">
        <v>57</v>
      </c>
      <c r="D4736" s="116">
        <v>105.45</v>
      </c>
      <c r="E4736" s="11">
        <v>106.29</v>
      </c>
      <c r="F4736" s="12">
        <v>843398</v>
      </c>
    </row>
    <row r="4737" spans="2:6">
      <c r="B4737" s="21">
        <v>42933</v>
      </c>
      <c r="C4737" s="122" t="s">
        <v>58</v>
      </c>
      <c r="D4737" s="116">
        <v>239.42</v>
      </c>
      <c r="E4737" s="11">
        <v>237.56</v>
      </c>
      <c r="F4737" s="12">
        <v>808232</v>
      </c>
    </row>
    <row r="4738" spans="2:6">
      <c r="B4738" s="21">
        <v>42933</v>
      </c>
      <c r="C4738" s="122" t="s">
        <v>59</v>
      </c>
      <c r="D4738" s="116">
        <v>153.59</v>
      </c>
      <c r="E4738" s="11">
        <v>153.01</v>
      </c>
      <c r="F4738" s="12">
        <v>4762592</v>
      </c>
    </row>
    <row r="4739" spans="2:6">
      <c r="B4739" s="21">
        <v>42933</v>
      </c>
      <c r="C4739" s="122" t="s">
        <v>60</v>
      </c>
      <c r="D4739" s="116">
        <v>65.61</v>
      </c>
      <c r="E4739" s="11">
        <v>65.819999999999993</v>
      </c>
      <c r="F4739" s="12">
        <v>2122108</v>
      </c>
    </row>
    <row r="4740" spans="2:6">
      <c r="B4740" s="21">
        <v>42933</v>
      </c>
      <c r="C4740" s="122" t="s">
        <v>61</v>
      </c>
      <c r="D4740" s="116">
        <v>166.54</v>
      </c>
      <c r="E4740" s="11">
        <v>166.03</v>
      </c>
      <c r="F4740" s="12">
        <v>756955</v>
      </c>
    </row>
    <row r="4741" spans="2:6">
      <c r="B4741" s="21">
        <v>42933</v>
      </c>
      <c r="C4741" s="122" t="s">
        <v>62</v>
      </c>
      <c r="D4741" s="116">
        <v>133.76</v>
      </c>
      <c r="E4741" s="11">
        <v>133.88</v>
      </c>
      <c r="F4741" s="12">
        <v>385600</v>
      </c>
    </row>
    <row r="4742" spans="2:6">
      <c r="B4742" s="21">
        <v>42933</v>
      </c>
      <c r="C4742" s="122" t="s">
        <v>63</v>
      </c>
      <c r="D4742" s="116">
        <v>171.97</v>
      </c>
      <c r="E4742" s="11">
        <v>171.74</v>
      </c>
      <c r="F4742" s="12">
        <v>1126873</v>
      </c>
    </row>
    <row r="4743" spans="2:6">
      <c r="B4743" s="21">
        <v>42933</v>
      </c>
      <c r="C4743" s="122" t="s">
        <v>64</v>
      </c>
      <c r="D4743" s="116">
        <v>133.34</v>
      </c>
      <c r="E4743" s="11">
        <v>130.62</v>
      </c>
      <c r="F4743" s="12">
        <v>1376829</v>
      </c>
    </row>
    <row r="4744" spans="2:6">
      <c r="B4744" s="21">
        <v>42933</v>
      </c>
      <c r="C4744" s="122" t="s">
        <v>65</v>
      </c>
      <c r="D4744" s="116">
        <v>44.71</v>
      </c>
      <c r="E4744" s="11">
        <v>45.26</v>
      </c>
      <c r="F4744" s="12">
        <v>1826724</v>
      </c>
    </row>
    <row r="4745" spans="2:6">
      <c r="B4745" s="21">
        <v>42933</v>
      </c>
      <c r="C4745" s="122" t="s">
        <v>66</v>
      </c>
      <c r="D4745" s="116">
        <v>34.74</v>
      </c>
      <c r="E4745" s="11">
        <v>34.47</v>
      </c>
      <c r="F4745" s="12">
        <v>21044407</v>
      </c>
    </row>
    <row r="4746" spans="2:6">
      <c r="B4746" s="21">
        <v>42933</v>
      </c>
      <c r="C4746" s="122" t="s">
        <v>67</v>
      </c>
      <c r="D4746" s="116">
        <v>132.96</v>
      </c>
      <c r="E4746" s="11">
        <v>133.07</v>
      </c>
      <c r="F4746" s="12">
        <v>1011286</v>
      </c>
    </row>
    <row r="4747" spans="2:6">
      <c r="B4747" s="21">
        <v>42933</v>
      </c>
      <c r="C4747" s="122" t="s">
        <v>68</v>
      </c>
      <c r="D4747" s="116">
        <v>58</v>
      </c>
      <c r="E4747" s="11">
        <v>58.17</v>
      </c>
      <c r="F4747" s="12">
        <v>1618468</v>
      </c>
    </row>
    <row r="4748" spans="2:6">
      <c r="B4748" s="21">
        <v>42933</v>
      </c>
      <c r="C4748" s="122" t="s">
        <v>69</v>
      </c>
      <c r="D4748" s="116">
        <v>24.71</v>
      </c>
      <c r="E4748" s="11">
        <v>24.89</v>
      </c>
      <c r="F4748" s="12">
        <v>2250490</v>
      </c>
    </row>
    <row r="4749" spans="2:6">
      <c r="B4749" s="21">
        <v>42933</v>
      </c>
      <c r="C4749" s="122" t="s">
        <v>70</v>
      </c>
      <c r="D4749" s="116">
        <v>92.69</v>
      </c>
      <c r="E4749" s="11">
        <v>93.07</v>
      </c>
      <c r="F4749" s="12">
        <v>1435666</v>
      </c>
    </row>
    <row r="4750" spans="2:6">
      <c r="B4750" s="21">
        <v>42933</v>
      </c>
      <c r="C4750" s="122" t="s">
        <v>71</v>
      </c>
      <c r="D4750" s="116">
        <v>34.64</v>
      </c>
      <c r="E4750" s="11">
        <v>34.74</v>
      </c>
      <c r="F4750" s="12">
        <v>853357</v>
      </c>
    </row>
    <row r="4751" spans="2:6">
      <c r="B4751" s="21">
        <v>42933</v>
      </c>
      <c r="C4751" s="122" t="s">
        <v>72</v>
      </c>
      <c r="D4751" s="116">
        <v>318.30667</v>
      </c>
      <c r="E4751" s="11">
        <v>316.03003000000001</v>
      </c>
      <c r="F4751" s="12">
        <v>1223564.976</v>
      </c>
    </row>
    <row r="4752" spans="2:6">
      <c r="B4752" s="21">
        <v>42933</v>
      </c>
      <c r="C4752" s="122" t="s">
        <v>73</v>
      </c>
      <c r="D4752" s="116">
        <v>126.75</v>
      </c>
      <c r="E4752" s="11">
        <v>126.85</v>
      </c>
      <c r="F4752" s="12">
        <v>195425</v>
      </c>
    </row>
    <row r="4753" spans="2:6">
      <c r="B4753" s="21">
        <v>42933</v>
      </c>
      <c r="C4753" s="122" t="s">
        <v>285</v>
      </c>
      <c r="D4753" s="116">
        <v>145.43</v>
      </c>
      <c r="E4753" s="11">
        <v>146.21</v>
      </c>
      <c r="F4753" s="12">
        <v>801700</v>
      </c>
    </row>
    <row r="4754" spans="2:6">
      <c r="B4754" s="21">
        <v>42933</v>
      </c>
      <c r="C4754" s="122" t="s">
        <v>286</v>
      </c>
      <c r="D4754" s="116">
        <v>36.479999999999997</v>
      </c>
      <c r="E4754" s="11">
        <v>36.17</v>
      </c>
      <c r="F4754" s="12">
        <v>1926101</v>
      </c>
    </row>
    <row r="4755" spans="2:6">
      <c r="B4755" s="21">
        <v>42933</v>
      </c>
      <c r="C4755" s="122" t="s">
        <v>287</v>
      </c>
      <c r="D4755" s="116">
        <v>90.48</v>
      </c>
      <c r="E4755" s="11">
        <v>93.53</v>
      </c>
      <c r="F4755" s="12">
        <v>2422122</v>
      </c>
    </row>
    <row r="4756" spans="2:6">
      <c r="B4756" s="21">
        <v>42933</v>
      </c>
      <c r="C4756" s="122" t="s">
        <v>288</v>
      </c>
      <c r="D4756" s="116">
        <v>43.84</v>
      </c>
      <c r="E4756" s="11">
        <v>44.09</v>
      </c>
      <c r="F4756" s="12">
        <v>2973719</v>
      </c>
    </row>
    <row r="4757" spans="2:6">
      <c r="B4757" s="21">
        <v>42933</v>
      </c>
      <c r="C4757" s="122" t="s">
        <v>289</v>
      </c>
      <c r="D4757" s="116">
        <v>54.33</v>
      </c>
      <c r="E4757" s="11">
        <v>54.5</v>
      </c>
      <c r="F4757" s="12">
        <v>575158</v>
      </c>
    </row>
    <row r="4758" spans="2:6">
      <c r="B4758" s="21">
        <v>42933</v>
      </c>
      <c r="C4758" s="122" t="s">
        <v>290</v>
      </c>
      <c r="D4758" s="116">
        <v>132.71</v>
      </c>
      <c r="E4758" s="11">
        <v>132.15</v>
      </c>
      <c r="F4758" s="12">
        <v>4939384</v>
      </c>
    </row>
    <row r="4759" spans="2:6">
      <c r="B4759" s="21">
        <v>42933</v>
      </c>
      <c r="C4759" s="122" t="s">
        <v>291</v>
      </c>
      <c r="D4759" s="116">
        <v>29</v>
      </c>
      <c r="E4759" s="11">
        <v>29.13</v>
      </c>
      <c r="F4759" s="12">
        <v>3702916</v>
      </c>
    </row>
    <row r="4760" spans="2:6">
      <c r="B4760" s="21">
        <v>42933</v>
      </c>
      <c r="C4760" s="122" t="s">
        <v>292</v>
      </c>
      <c r="D4760" s="116">
        <v>91.82</v>
      </c>
      <c r="E4760" s="11">
        <v>91.39</v>
      </c>
      <c r="F4760" s="12">
        <v>14374219</v>
      </c>
    </row>
    <row r="4761" spans="2:6">
      <c r="B4761" s="21">
        <v>42933</v>
      </c>
      <c r="C4761" s="122" t="s">
        <v>293</v>
      </c>
      <c r="D4761" s="116">
        <v>46.86</v>
      </c>
      <c r="E4761" s="11">
        <v>47.41</v>
      </c>
      <c r="F4761" s="12">
        <v>1100998</v>
      </c>
    </row>
    <row r="4762" spans="2:6">
      <c r="B4762" s="21">
        <v>42933</v>
      </c>
      <c r="C4762" s="122" t="s">
        <v>294</v>
      </c>
      <c r="D4762" s="116">
        <v>66.23</v>
      </c>
      <c r="E4762" s="11">
        <v>66.75</v>
      </c>
      <c r="F4762" s="12">
        <v>1785028</v>
      </c>
    </row>
    <row r="4763" spans="2:6">
      <c r="B4763" s="21">
        <v>42933</v>
      </c>
      <c r="C4763" s="122" t="s">
        <v>295</v>
      </c>
      <c r="D4763" s="116">
        <v>19.18</v>
      </c>
      <c r="E4763" s="11">
        <v>19.14</v>
      </c>
      <c r="F4763" s="12">
        <v>8730999</v>
      </c>
    </row>
    <row r="4764" spans="2:6">
      <c r="B4764" s="21">
        <v>42933</v>
      </c>
      <c r="C4764" s="122" t="s">
        <v>296</v>
      </c>
      <c r="D4764" s="116">
        <v>85.68</v>
      </c>
      <c r="E4764" s="11">
        <v>85.6</v>
      </c>
      <c r="F4764" s="12">
        <v>1831490</v>
      </c>
    </row>
    <row r="4765" spans="2:6">
      <c r="B4765" s="21">
        <v>42933</v>
      </c>
      <c r="C4765" s="122" t="s">
        <v>297</v>
      </c>
      <c r="D4765" s="116">
        <v>18.899999999999999</v>
      </c>
      <c r="E4765" s="11">
        <v>18.93</v>
      </c>
      <c r="F4765" s="12">
        <v>3676298</v>
      </c>
    </row>
    <row r="4766" spans="2:6">
      <c r="B4766" s="21">
        <v>42933</v>
      </c>
      <c r="C4766" s="122" t="s">
        <v>298</v>
      </c>
      <c r="D4766" s="116">
        <v>100</v>
      </c>
      <c r="E4766" s="11">
        <v>99.13</v>
      </c>
      <c r="F4766" s="12">
        <v>791511</v>
      </c>
    </row>
    <row r="4767" spans="2:6">
      <c r="B4767" s="21">
        <v>42933</v>
      </c>
      <c r="C4767" s="122" t="s">
        <v>299</v>
      </c>
      <c r="D4767" s="116">
        <v>124.36</v>
      </c>
      <c r="E4767" s="11">
        <v>124.69</v>
      </c>
      <c r="F4767" s="12">
        <v>1186049</v>
      </c>
    </row>
    <row r="4768" spans="2:6">
      <c r="B4768" s="21">
        <v>42933</v>
      </c>
      <c r="C4768" s="122" t="s">
        <v>300</v>
      </c>
      <c r="D4768" s="116">
        <v>19.55</v>
      </c>
      <c r="E4768" s="11">
        <v>19.55</v>
      </c>
      <c r="F4768" s="12">
        <v>8329549</v>
      </c>
    </row>
    <row r="4769" spans="2:6">
      <c r="B4769" s="21">
        <v>42933</v>
      </c>
      <c r="C4769" s="122" t="s">
        <v>301</v>
      </c>
      <c r="D4769" s="116">
        <v>64.5</v>
      </c>
      <c r="E4769" s="11">
        <v>65.03</v>
      </c>
      <c r="F4769" s="12">
        <v>1155952</v>
      </c>
    </row>
    <row r="4770" spans="2:6">
      <c r="B4770" s="21">
        <v>42933</v>
      </c>
      <c r="C4770" s="122" t="s">
        <v>302</v>
      </c>
      <c r="D4770" s="116">
        <v>44.66</v>
      </c>
      <c r="E4770" s="11">
        <v>44.73</v>
      </c>
      <c r="F4770" s="12">
        <v>7189214</v>
      </c>
    </row>
    <row r="4771" spans="2:6">
      <c r="B4771" s="21">
        <v>42933</v>
      </c>
      <c r="C4771" s="122" t="s">
        <v>303</v>
      </c>
      <c r="D4771" s="116">
        <v>34.049999999999997</v>
      </c>
      <c r="E4771" s="11">
        <v>34.51</v>
      </c>
      <c r="F4771" s="12">
        <v>1698859</v>
      </c>
    </row>
    <row r="4772" spans="2:6">
      <c r="B4772" s="21">
        <v>42933</v>
      </c>
      <c r="C4772" s="122" t="s">
        <v>304</v>
      </c>
      <c r="D4772" s="116">
        <v>23</v>
      </c>
      <c r="E4772" s="11">
        <v>22.87</v>
      </c>
      <c r="F4772" s="12">
        <v>10516826</v>
      </c>
    </row>
    <row r="4773" spans="2:6">
      <c r="B4773" s="21">
        <v>42933</v>
      </c>
      <c r="C4773" s="122" t="s">
        <v>305</v>
      </c>
      <c r="D4773" s="116">
        <v>38.75</v>
      </c>
      <c r="E4773" s="11">
        <v>39.869999999999997</v>
      </c>
      <c r="F4773" s="12">
        <v>3477902</v>
      </c>
    </row>
    <row r="4774" spans="2:6">
      <c r="B4774" s="21">
        <v>42933</v>
      </c>
      <c r="C4774" s="122" t="s">
        <v>306</v>
      </c>
      <c r="D4774" s="116">
        <v>105.08</v>
      </c>
      <c r="E4774" s="11">
        <v>104.23</v>
      </c>
      <c r="F4774" s="12">
        <v>880062</v>
      </c>
    </row>
    <row r="4775" spans="2:6">
      <c r="B4775" s="21">
        <v>42933</v>
      </c>
      <c r="C4775" s="122" t="s">
        <v>307</v>
      </c>
      <c r="D4775" s="116">
        <v>46.8</v>
      </c>
      <c r="E4775" s="11">
        <v>47.15</v>
      </c>
      <c r="F4775" s="12">
        <v>502094</v>
      </c>
    </row>
    <row r="4776" spans="2:6">
      <c r="B4776" s="21">
        <v>42933</v>
      </c>
      <c r="C4776" s="122" t="s">
        <v>308</v>
      </c>
      <c r="D4776" s="116">
        <v>45.65</v>
      </c>
      <c r="E4776" s="11">
        <v>45.48</v>
      </c>
      <c r="F4776" s="12">
        <v>2121203</v>
      </c>
    </row>
    <row r="4777" spans="2:6">
      <c r="B4777" s="21">
        <v>42933</v>
      </c>
      <c r="C4777" s="122" t="s">
        <v>309</v>
      </c>
      <c r="D4777" s="116">
        <v>53.29</v>
      </c>
      <c r="E4777" s="11">
        <v>53.1</v>
      </c>
      <c r="F4777" s="12">
        <v>689791</v>
      </c>
    </row>
    <row r="4778" spans="2:6">
      <c r="B4778" s="21">
        <v>42933</v>
      </c>
      <c r="C4778" s="122" t="s">
        <v>310</v>
      </c>
      <c r="D4778" s="116">
        <v>54</v>
      </c>
      <c r="E4778" s="11">
        <v>53.61</v>
      </c>
      <c r="F4778" s="12">
        <v>2203254</v>
      </c>
    </row>
    <row r="4779" spans="2:6">
      <c r="B4779" s="21">
        <v>42933</v>
      </c>
      <c r="C4779" s="122" t="s">
        <v>311</v>
      </c>
      <c r="D4779" s="116">
        <v>153.37</v>
      </c>
      <c r="E4779" s="11">
        <v>153.68</v>
      </c>
      <c r="F4779" s="12">
        <v>291355</v>
      </c>
    </row>
    <row r="4780" spans="2:6">
      <c r="B4780" s="21">
        <v>42933</v>
      </c>
      <c r="C4780" s="122" t="s">
        <v>312</v>
      </c>
      <c r="D4780" s="116">
        <v>32.549999999999997</v>
      </c>
      <c r="E4780" s="11">
        <v>33.200000000000003</v>
      </c>
      <c r="F4780" s="12">
        <v>1459410</v>
      </c>
    </row>
    <row r="4781" spans="2:6">
      <c r="B4781" s="21">
        <v>42933</v>
      </c>
      <c r="C4781" s="122" t="s">
        <v>313</v>
      </c>
      <c r="D4781" s="116">
        <v>172.18</v>
      </c>
      <c r="E4781" s="11">
        <v>171.98</v>
      </c>
      <c r="F4781" s="12">
        <v>430778</v>
      </c>
    </row>
    <row r="4782" spans="2:6">
      <c r="B4782" s="21">
        <v>42933</v>
      </c>
      <c r="C4782" s="122" t="s">
        <v>314</v>
      </c>
      <c r="D4782" s="116">
        <v>84.31</v>
      </c>
      <c r="E4782" s="11">
        <v>83.64</v>
      </c>
      <c r="F4782" s="12">
        <v>1988339</v>
      </c>
    </row>
    <row r="4783" spans="2:6">
      <c r="B4783" s="21">
        <v>42933</v>
      </c>
      <c r="C4783" s="122" t="s">
        <v>315</v>
      </c>
      <c r="D4783" s="116">
        <v>288.5</v>
      </c>
      <c r="E4783" s="11">
        <v>288.49</v>
      </c>
      <c r="F4783" s="12">
        <v>1319277</v>
      </c>
    </row>
    <row r="4784" spans="2:6">
      <c r="B4784" s="21">
        <v>42933</v>
      </c>
      <c r="C4784" s="122" t="s">
        <v>316</v>
      </c>
      <c r="D4784" s="116">
        <v>71.22</v>
      </c>
      <c r="E4784" s="11">
        <v>71.12</v>
      </c>
      <c r="F4784" s="12">
        <v>824147</v>
      </c>
    </row>
    <row r="4785" spans="2:6">
      <c r="B4785" s="21">
        <v>42933</v>
      </c>
      <c r="C4785" s="122" t="s">
        <v>317</v>
      </c>
      <c r="D4785" s="116">
        <v>39.96</v>
      </c>
      <c r="E4785" s="11">
        <v>40.130000000000003</v>
      </c>
      <c r="F4785" s="12">
        <v>727851</v>
      </c>
    </row>
    <row r="4786" spans="2:6">
      <c r="B4786" s="21">
        <v>42933</v>
      </c>
      <c r="C4786" s="122" t="s">
        <v>318</v>
      </c>
      <c r="D4786" s="116">
        <v>76.06</v>
      </c>
      <c r="E4786" s="11">
        <v>76.430000000000007</v>
      </c>
      <c r="F4786" s="12">
        <v>3960640</v>
      </c>
    </row>
    <row r="4787" spans="2:6">
      <c r="B4787" s="21">
        <v>42933</v>
      </c>
      <c r="C4787" s="122" t="s">
        <v>319</v>
      </c>
      <c r="D4787" s="116">
        <v>157.78</v>
      </c>
      <c r="E4787" s="11">
        <v>156.97999999999999</v>
      </c>
      <c r="F4787" s="12">
        <v>1658409</v>
      </c>
    </row>
    <row r="4788" spans="2:6">
      <c r="B4788" s="21">
        <v>42933</v>
      </c>
      <c r="C4788" s="122" t="s">
        <v>320</v>
      </c>
      <c r="D4788" s="116">
        <v>26.57</v>
      </c>
      <c r="E4788" s="11">
        <v>26.6</v>
      </c>
      <c r="F4788" s="12">
        <v>859122</v>
      </c>
    </row>
    <row r="4789" spans="2:6">
      <c r="B4789" s="21">
        <v>42933</v>
      </c>
      <c r="C4789" s="122" t="s">
        <v>321</v>
      </c>
      <c r="D4789" s="116">
        <v>61.93</v>
      </c>
      <c r="E4789" s="11">
        <v>62.14</v>
      </c>
      <c r="F4789" s="12">
        <v>3593484</v>
      </c>
    </row>
    <row r="4790" spans="2:6">
      <c r="B4790" s="21">
        <v>42933</v>
      </c>
      <c r="C4790" s="122" t="s">
        <v>322</v>
      </c>
      <c r="D4790" s="116">
        <v>58</v>
      </c>
      <c r="E4790" s="11">
        <v>58.01</v>
      </c>
      <c r="F4790" s="12">
        <v>1081053</v>
      </c>
    </row>
    <row r="4791" spans="2:6">
      <c r="B4791" s="21">
        <v>42933</v>
      </c>
      <c r="C4791" s="122" t="s">
        <v>323</v>
      </c>
      <c r="D4791" s="116">
        <v>85.95</v>
      </c>
      <c r="E4791" s="11">
        <v>85.65</v>
      </c>
      <c r="F4791" s="12">
        <v>1442298</v>
      </c>
    </row>
    <row r="4792" spans="2:6">
      <c r="B4792" s="21">
        <v>42933</v>
      </c>
      <c r="C4792" s="122" t="s">
        <v>324</v>
      </c>
      <c r="D4792" s="116">
        <v>22.36</v>
      </c>
      <c r="E4792" s="11">
        <v>23.05</v>
      </c>
      <c r="F4792" s="12">
        <v>11494864</v>
      </c>
    </row>
    <row r="4793" spans="2:6">
      <c r="B4793" s="21">
        <v>42933</v>
      </c>
      <c r="C4793" s="122" t="s">
        <v>325</v>
      </c>
      <c r="D4793" s="116">
        <v>127.26</v>
      </c>
      <c r="E4793" s="11">
        <v>127.43</v>
      </c>
      <c r="F4793" s="12">
        <v>2291720</v>
      </c>
    </row>
    <row r="4794" spans="2:6">
      <c r="B4794" s="21">
        <v>42933</v>
      </c>
      <c r="C4794" s="122" t="s">
        <v>326</v>
      </c>
      <c r="D4794" s="116">
        <v>100.46</v>
      </c>
      <c r="E4794" s="11">
        <v>101.24</v>
      </c>
      <c r="F4794" s="12">
        <v>666205</v>
      </c>
    </row>
    <row r="4795" spans="2:6">
      <c r="B4795" s="21">
        <v>42933</v>
      </c>
      <c r="C4795" s="122" t="s">
        <v>327</v>
      </c>
      <c r="D4795" s="116">
        <v>58.74</v>
      </c>
      <c r="E4795" s="11">
        <v>59.05</v>
      </c>
      <c r="F4795" s="12">
        <v>1011939</v>
      </c>
    </row>
    <row r="4796" spans="2:6">
      <c r="B4796" s="21">
        <v>42933</v>
      </c>
      <c r="C4796" s="122" t="s">
        <v>328</v>
      </c>
      <c r="D4796" s="116">
        <v>100.89</v>
      </c>
      <c r="E4796" s="11">
        <v>101.35</v>
      </c>
      <c r="F4796" s="12">
        <v>1232325</v>
      </c>
    </row>
    <row r="4797" spans="2:6">
      <c r="B4797" s="21">
        <v>42933</v>
      </c>
      <c r="C4797" s="122" t="s">
        <v>329</v>
      </c>
      <c r="D4797" s="116">
        <v>38.92</v>
      </c>
      <c r="E4797" s="11">
        <v>38.74</v>
      </c>
      <c r="F4797" s="12">
        <v>1435874</v>
      </c>
    </row>
    <row r="4798" spans="2:6">
      <c r="B4798" s="21">
        <v>42933</v>
      </c>
      <c r="C4798" s="122" t="s">
        <v>330</v>
      </c>
      <c r="D4798" s="116">
        <v>21.03</v>
      </c>
      <c r="E4798" s="11">
        <v>20.85</v>
      </c>
      <c r="F4798" s="12">
        <v>3207553</v>
      </c>
    </row>
    <row r="4799" spans="2:6">
      <c r="B4799" s="21">
        <v>42933</v>
      </c>
      <c r="C4799" s="122" t="s">
        <v>331</v>
      </c>
      <c r="D4799" s="116">
        <v>155.43</v>
      </c>
      <c r="E4799" s="11">
        <v>155.26</v>
      </c>
      <c r="F4799" s="12">
        <v>2408743</v>
      </c>
    </row>
    <row r="4800" spans="2:6">
      <c r="B4800" s="21">
        <v>42933</v>
      </c>
      <c r="C4800" s="122" t="s">
        <v>332</v>
      </c>
      <c r="D4800" s="116">
        <v>80.900000000000006</v>
      </c>
      <c r="E4800" s="11">
        <v>81.03</v>
      </c>
      <c r="F4800" s="12">
        <v>1455586</v>
      </c>
    </row>
    <row r="4801" spans="2:6">
      <c r="B4801" s="21">
        <v>42933</v>
      </c>
      <c r="C4801" s="122" t="s">
        <v>333</v>
      </c>
      <c r="D4801" s="116">
        <v>167.57</v>
      </c>
      <c r="E4801" s="11">
        <v>168.12</v>
      </c>
      <c r="F4801" s="12">
        <v>1624234</v>
      </c>
    </row>
    <row r="4802" spans="2:6">
      <c r="B4802" s="21">
        <v>42933</v>
      </c>
      <c r="C4802" s="122" t="s">
        <v>334</v>
      </c>
      <c r="D4802" s="116">
        <v>124.8</v>
      </c>
      <c r="E4802" s="11">
        <v>125.37</v>
      </c>
      <c r="F4802" s="12">
        <v>492884</v>
      </c>
    </row>
    <row r="4803" spans="2:6">
      <c r="B4803" s="21">
        <v>42933</v>
      </c>
      <c r="C4803" s="122" t="s">
        <v>335</v>
      </c>
      <c r="D4803" s="116">
        <v>43.65</v>
      </c>
      <c r="E4803" s="11">
        <v>43.69</v>
      </c>
      <c r="F4803" s="12">
        <v>4479177</v>
      </c>
    </row>
    <row r="4804" spans="2:6">
      <c r="B4804" s="21">
        <v>42933</v>
      </c>
      <c r="C4804" s="122" t="s">
        <v>336</v>
      </c>
      <c r="D4804" s="116">
        <v>88.57</v>
      </c>
      <c r="E4804" s="11">
        <v>86.06</v>
      </c>
      <c r="F4804" s="12">
        <v>9555345</v>
      </c>
    </row>
    <row r="4805" spans="2:6">
      <c r="B4805" s="21">
        <v>42933</v>
      </c>
      <c r="C4805" s="122" t="s">
        <v>337</v>
      </c>
      <c r="D4805" s="116">
        <v>55.24</v>
      </c>
      <c r="E4805" s="11">
        <v>49.324924000000003</v>
      </c>
      <c r="F4805" s="12">
        <v>3802509</v>
      </c>
    </row>
    <row r="4806" spans="2:6">
      <c r="B4806" s="21">
        <v>42933</v>
      </c>
      <c r="C4806" s="122" t="s">
        <v>338</v>
      </c>
      <c r="D4806" s="116">
        <v>31.88</v>
      </c>
      <c r="E4806" s="11">
        <v>31.85</v>
      </c>
      <c r="F4806" s="12">
        <v>4302930</v>
      </c>
    </row>
    <row r="4807" spans="2:6">
      <c r="B4807" s="21">
        <v>42933</v>
      </c>
      <c r="C4807" s="122" t="s">
        <v>339</v>
      </c>
      <c r="D4807" s="116">
        <v>247.68</v>
      </c>
      <c r="E4807" s="11">
        <v>248.19</v>
      </c>
      <c r="F4807" s="12">
        <v>225809</v>
      </c>
    </row>
    <row r="4808" spans="2:6">
      <c r="B4808" s="21">
        <v>42933</v>
      </c>
      <c r="C4808" s="122" t="s">
        <v>340</v>
      </c>
      <c r="D4808" s="116">
        <v>97.61</v>
      </c>
      <c r="E4808" s="11">
        <v>97.28</v>
      </c>
      <c r="F4808" s="12">
        <v>633449</v>
      </c>
    </row>
    <row r="4809" spans="2:6">
      <c r="B4809" s="21">
        <v>42933</v>
      </c>
      <c r="C4809" s="122" t="s">
        <v>341</v>
      </c>
      <c r="D4809" s="116">
        <v>79</v>
      </c>
      <c r="E4809" s="11">
        <v>79.2</v>
      </c>
      <c r="F4809" s="12">
        <v>557126</v>
      </c>
    </row>
    <row r="4810" spans="2:6">
      <c r="B4810" s="21">
        <v>42933</v>
      </c>
      <c r="C4810" s="122" t="s">
        <v>342</v>
      </c>
      <c r="D4810" s="116">
        <v>222.96</v>
      </c>
      <c r="E4810" s="11">
        <v>223.78</v>
      </c>
      <c r="F4810" s="12">
        <v>312269</v>
      </c>
    </row>
    <row r="4811" spans="2:6">
      <c r="B4811" s="21">
        <v>42933</v>
      </c>
      <c r="C4811" s="122" t="s">
        <v>343</v>
      </c>
      <c r="D4811" s="116">
        <v>78.83</v>
      </c>
      <c r="E4811" s="11">
        <v>78.989999999999995</v>
      </c>
      <c r="F4811" s="12">
        <v>1269853</v>
      </c>
    </row>
    <row r="4812" spans="2:6">
      <c r="B4812" s="21">
        <v>42933</v>
      </c>
      <c r="C4812" s="122" t="s">
        <v>344</v>
      </c>
      <c r="D4812" s="116">
        <v>212.2</v>
      </c>
      <c r="E4812" s="11">
        <v>211.68</v>
      </c>
      <c r="F4812" s="12">
        <v>1311262</v>
      </c>
    </row>
    <row r="4813" spans="2:6">
      <c r="B4813" s="21">
        <v>42933</v>
      </c>
      <c r="C4813" s="122" t="s">
        <v>345</v>
      </c>
      <c r="D4813" s="116">
        <v>51.74</v>
      </c>
      <c r="E4813" s="11">
        <v>51.54</v>
      </c>
      <c r="F4813" s="12">
        <v>1189242</v>
      </c>
    </row>
    <row r="4814" spans="2:6">
      <c r="B4814" s="21">
        <v>42933</v>
      </c>
      <c r="C4814" s="122" t="s">
        <v>346</v>
      </c>
      <c r="D4814" s="116">
        <v>73.78</v>
      </c>
      <c r="E4814" s="11">
        <v>73.37</v>
      </c>
      <c r="F4814" s="12">
        <v>4916447</v>
      </c>
    </row>
    <row r="4815" spans="2:6">
      <c r="B4815" s="21">
        <v>42933</v>
      </c>
      <c r="C4815" s="122" t="s">
        <v>347</v>
      </c>
      <c r="D4815" s="116">
        <v>117.04</v>
      </c>
      <c r="E4815" s="11">
        <v>117.33</v>
      </c>
      <c r="F4815" s="12">
        <v>1535890</v>
      </c>
    </row>
    <row r="4816" spans="2:6">
      <c r="B4816" s="21">
        <v>42933</v>
      </c>
      <c r="C4816" s="122" t="s">
        <v>348</v>
      </c>
      <c r="D4816" s="116">
        <v>23.77</v>
      </c>
      <c r="E4816" s="11">
        <v>23.96</v>
      </c>
      <c r="F4816" s="12">
        <v>2768497</v>
      </c>
    </row>
    <row r="4817" spans="2:6">
      <c r="B4817" s="21">
        <v>42933</v>
      </c>
      <c r="C4817" s="122" t="s">
        <v>349</v>
      </c>
      <c r="D4817" s="116">
        <v>53.86</v>
      </c>
      <c r="E4817" s="11">
        <v>54.31</v>
      </c>
      <c r="F4817" s="12">
        <v>4615048</v>
      </c>
    </row>
    <row r="4818" spans="2:6">
      <c r="B4818" s="21">
        <v>42933</v>
      </c>
      <c r="C4818" s="122" t="s">
        <v>350</v>
      </c>
      <c r="D4818" s="116">
        <v>63.15</v>
      </c>
      <c r="E4818" s="11">
        <v>62.61</v>
      </c>
      <c r="F4818" s="12">
        <v>7387313</v>
      </c>
    </row>
    <row r="4819" spans="2:6">
      <c r="B4819" s="21">
        <v>42933</v>
      </c>
      <c r="C4819" s="122" t="s">
        <v>351</v>
      </c>
      <c r="D4819" s="116">
        <v>11.63</v>
      </c>
      <c r="E4819" s="11">
        <v>11.59</v>
      </c>
      <c r="F4819" s="12">
        <v>14067463</v>
      </c>
    </row>
    <row r="4820" spans="2:6">
      <c r="B4820" s="21">
        <v>42933</v>
      </c>
      <c r="C4820" s="122" t="s">
        <v>352</v>
      </c>
      <c r="D4820" s="116">
        <v>45.15</v>
      </c>
      <c r="E4820" s="11">
        <v>45.33</v>
      </c>
      <c r="F4820" s="12">
        <v>5141581</v>
      </c>
    </row>
    <row r="4821" spans="2:6">
      <c r="B4821" s="21">
        <v>42933</v>
      </c>
      <c r="C4821" s="122" t="s">
        <v>353</v>
      </c>
      <c r="D4821" s="116">
        <v>72.8</v>
      </c>
      <c r="E4821" s="11">
        <v>73.349999999999994</v>
      </c>
      <c r="F4821" s="12">
        <v>21803907</v>
      </c>
    </row>
    <row r="4822" spans="2:6">
      <c r="B4822" s="21">
        <v>42933</v>
      </c>
      <c r="C4822" s="122" t="s">
        <v>354</v>
      </c>
      <c r="D4822" s="116">
        <v>88.43</v>
      </c>
      <c r="E4822" s="11">
        <v>88.28</v>
      </c>
      <c r="F4822" s="12">
        <v>444691</v>
      </c>
    </row>
    <row r="4823" spans="2:6">
      <c r="B4823" s="21">
        <v>42933</v>
      </c>
      <c r="C4823" s="122" t="s">
        <v>355</v>
      </c>
      <c r="D4823" s="116">
        <v>165.55</v>
      </c>
      <c r="E4823" s="11">
        <v>165.99</v>
      </c>
      <c r="F4823" s="12">
        <v>596735</v>
      </c>
    </row>
    <row r="4824" spans="2:6">
      <c r="B4824" s="21">
        <v>42933</v>
      </c>
      <c r="C4824" s="122" t="s">
        <v>356</v>
      </c>
      <c r="D4824" s="116">
        <v>604.91</v>
      </c>
      <c r="E4824" s="11">
        <v>609.72</v>
      </c>
      <c r="F4824" s="12">
        <v>231960</v>
      </c>
    </row>
    <row r="4825" spans="2:6">
      <c r="B4825" s="21">
        <v>42933</v>
      </c>
      <c r="C4825" s="122" t="s">
        <v>357</v>
      </c>
      <c r="D4825" s="116">
        <v>31.67</v>
      </c>
      <c r="E4825" s="11">
        <v>31.72</v>
      </c>
      <c r="F4825" s="12">
        <v>22320462</v>
      </c>
    </row>
    <row r="4826" spans="2:6">
      <c r="B4826" s="21">
        <v>42933</v>
      </c>
      <c r="C4826" s="122" t="s">
        <v>358</v>
      </c>
      <c r="D4826" s="116">
        <v>39.200000000000003</v>
      </c>
      <c r="E4826" s="11">
        <v>38.75</v>
      </c>
      <c r="F4826" s="12">
        <v>4496677</v>
      </c>
    </row>
    <row r="4827" spans="2:6">
      <c r="B4827" s="21">
        <v>42933</v>
      </c>
      <c r="C4827" s="122" t="s">
        <v>359</v>
      </c>
      <c r="D4827" s="116">
        <v>16.52</v>
      </c>
      <c r="E4827" s="11">
        <v>16.489999999999998</v>
      </c>
      <c r="F4827" s="12">
        <v>1882670</v>
      </c>
    </row>
    <row r="4828" spans="2:6">
      <c r="B4828" s="21">
        <v>42933</v>
      </c>
      <c r="C4828" s="122" t="s">
        <v>360</v>
      </c>
      <c r="D4828" s="116">
        <v>28.26</v>
      </c>
      <c r="E4828" s="11">
        <v>28.7</v>
      </c>
      <c r="F4828" s="12">
        <v>3588355</v>
      </c>
    </row>
    <row r="4829" spans="2:6">
      <c r="B4829" s="21">
        <v>42933</v>
      </c>
      <c r="C4829" s="122" t="s">
        <v>361</v>
      </c>
      <c r="D4829" s="116">
        <v>71.02</v>
      </c>
      <c r="E4829" s="11">
        <v>71.489999999999995</v>
      </c>
      <c r="F4829" s="12">
        <v>902121</v>
      </c>
    </row>
    <row r="4830" spans="2:6">
      <c r="B4830" s="21">
        <v>42933</v>
      </c>
      <c r="C4830" s="122" t="s">
        <v>362</v>
      </c>
      <c r="D4830" s="116">
        <v>141.41</v>
      </c>
      <c r="E4830" s="11">
        <v>140.97</v>
      </c>
      <c r="F4830" s="12">
        <v>2811140</v>
      </c>
    </row>
    <row r="4831" spans="2:6">
      <c r="B4831" s="21">
        <v>42933</v>
      </c>
      <c r="C4831" s="122" t="s">
        <v>363</v>
      </c>
      <c r="D4831" s="116">
        <v>33.47</v>
      </c>
      <c r="E4831" s="11">
        <v>33.729999999999997</v>
      </c>
      <c r="F4831" s="12">
        <v>3600043</v>
      </c>
    </row>
    <row r="4832" spans="2:6">
      <c r="B4832" s="21">
        <v>42933</v>
      </c>
      <c r="C4832" s="122" t="s">
        <v>364</v>
      </c>
      <c r="D4832" s="116">
        <v>162.91</v>
      </c>
      <c r="E4832" s="11">
        <v>161.69999999999999</v>
      </c>
      <c r="F4832" s="12">
        <v>17496685</v>
      </c>
    </row>
    <row r="4833" spans="2:6">
      <c r="B4833" s="21">
        <v>42933</v>
      </c>
      <c r="C4833" s="122" t="s">
        <v>365</v>
      </c>
      <c r="D4833" s="116">
        <v>26.9</v>
      </c>
      <c r="E4833" s="11">
        <v>26.9</v>
      </c>
      <c r="F4833" s="12">
        <v>2372756</v>
      </c>
    </row>
    <row r="4834" spans="2:6">
      <c r="B4834" s="21">
        <v>42933</v>
      </c>
      <c r="C4834" s="122" t="s">
        <v>366</v>
      </c>
      <c r="D4834" s="116">
        <v>25.75</v>
      </c>
      <c r="E4834" s="11">
        <v>25.81</v>
      </c>
      <c r="F4834" s="12">
        <v>899763</v>
      </c>
    </row>
    <row r="4835" spans="2:6">
      <c r="B4835" s="21">
        <v>42933</v>
      </c>
      <c r="C4835" s="122" t="s">
        <v>367</v>
      </c>
      <c r="D4835" s="116">
        <v>58</v>
      </c>
      <c r="E4835" s="11">
        <v>57.79</v>
      </c>
      <c r="F4835" s="12">
        <v>6885045</v>
      </c>
    </row>
    <row r="4836" spans="2:6">
      <c r="B4836" s="21">
        <v>42933</v>
      </c>
      <c r="C4836" s="122" t="s">
        <v>368</v>
      </c>
      <c r="D4836" s="116">
        <v>38.590000000000003</v>
      </c>
      <c r="E4836" s="11">
        <v>39.01</v>
      </c>
      <c r="F4836" s="12">
        <v>2146332</v>
      </c>
    </row>
    <row r="4837" spans="2:6">
      <c r="B4837" s="21">
        <v>42933</v>
      </c>
      <c r="C4837" s="122" t="s">
        <v>369</v>
      </c>
      <c r="D4837" s="116">
        <v>264.83999999999997</v>
      </c>
      <c r="E4837" s="11">
        <v>264.81</v>
      </c>
      <c r="F4837" s="12">
        <v>609592</v>
      </c>
    </row>
    <row r="4838" spans="2:6">
      <c r="B4838" s="21">
        <v>42933</v>
      </c>
      <c r="C4838" s="122" t="s">
        <v>370</v>
      </c>
      <c r="D4838" s="116">
        <v>33.71</v>
      </c>
      <c r="E4838" s="11">
        <v>33.979999999999997</v>
      </c>
      <c r="F4838" s="12">
        <v>2904283</v>
      </c>
    </row>
    <row r="4839" spans="2:6">
      <c r="B4839" s="21">
        <v>42933</v>
      </c>
      <c r="C4839" s="122" t="s">
        <v>371</v>
      </c>
      <c r="D4839" s="116">
        <v>23.24</v>
      </c>
      <c r="E4839" s="11">
        <v>22.92</v>
      </c>
      <c r="F4839" s="12">
        <v>11527774</v>
      </c>
    </row>
    <row r="4840" spans="2:6">
      <c r="B4840" s="21">
        <v>42933</v>
      </c>
      <c r="C4840" s="122" t="s">
        <v>372</v>
      </c>
      <c r="D4840" s="116">
        <v>123.82</v>
      </c>
      <c r="E4840" s="11">
        <v>123.5</v>
      </c>
      <c r="F4840" s="12">
        <v>1006042</v>
      </c>
    </row>
    <row r="4841" spans="2:6">
      <c r="B4841" s="21">
        <v>42933</v>
      </c>
      <c r="C4841" s="122" t="s">
        <v>373</v>
      </c>
      <c r="D4841" s="116">
        <v>43.2</v>
      </c>
      <c r="E4841" s="11">
        <v>43.62</v>
      </c>
      <c r="F4841" s="12">
        <v>5416468</v>
      </c>
    </row>
    <row r="4842" spans="2:6">
      <c r="B4842" s="21">
        <v>42933</v>
      </c>
      <c r="C4842" s="122" t="s">
        <v>374</v>
      </c>
      <c r="D4842" s="116">
        <v>98.02</v>
      </c>
      <c r="E4842" s="11">
        <v>98.03</v>
      </c>
      <c r="F4842" s="12">
        <v>623686</v>
      </c>
    </row>
    <row r="4843" spans="2:6">
      <c r="B4843" s="21">
        <v>42933</v>
      </c>
      <c r="C4843" s="122" t="s">
        <v>375</v>
      </c>
      <c r="D4843" s="116">
        <v>59.86</v>
      </c>
      <c r="E4843" s="11">
        <v>60.12</v>
      </c>
      <c r="F4843" s="12">
        <v>1691461</v>
      </c>
    </row>
    <row r="4844" spans="2:6">
      <c r="B4844" s="21">
        <v>42933</v>
      </c>
      <c r="C4844" s="122" t="s">
        <v>376</v>
      </c>
      <c r="D4844" s="116">
        <v>166.33</v>
      </c>
      <c r="E4844" s="11">
        <v>164.25</v>
      </c>
      <c r="F4844" s="12">
        <v>23269759</v>
      </c>
    </row>
    <row r="4845" spans="2:6">
      <c r="B4845" s="21">
        <v>42933</v>
      </c>
      <c r="C4845" s="122" t="s">
        <v>377</v>
      </c>
      <c r="D4845" s="116">
        <v>53.96</v>
      </c>
      <c r="E4845" s="11">
        <v>53.9</v>
      </c>
      <c r="F4845" s="12">
        <v>2352923</v>
      </c>
    </row>
    <row r="4846" spans="2:6">
      <c r="B4846" s="21">
        <v>42933</v>
      </c>
      <c r="C4846" s="122" t="s">
        <v>378</v>
      </c>
      <c r="D4846" s="116">
        <v>14</v>
      </c>
      <c r="E4846" s="11">
        <v>14.1</v>
      </c>
      <c r="F4846" s="12">
        <v>394497</v>
      </c>
    </row>
    <row r="4847" spans="2:6">
      <c r="B4847" s="21">
        <v>42933</v>
      </c>
      <c r="C4847" s="122" t="s">
        <v>379</v>
      </c>
      <c r="D4847" s="116">
        <v>13.57</v>
      </c>
      <c r="E4847" s="11">
        <v>13.68</v>
      </c>
      <c r="F4847" s="12">
        <v>1289216</v>
      </c>
    </row>
    <row r="4848" spans="2:6">
      <c r="B4848" s="21">
        <v>42933</v>
      </c>
      <c r="C4848" s="122" t="s">
        <v>380</v>
      </c>
      <c r="D4848" s="116">
        <v>56.2</v>
      </c>
      <c r="E4848" s="11">
        <v>56.48</v>
      </c>
      <c r="F4848" s="12">
        <v>1388752</v>
      </c>
    </row>
    <row r="4849" spans="2:6">
      <c r="B4849" s="21">
        <v>42933</v>
      </c>
      <c r="C4849" s="122" t="s">
        <v>381</v>
      </c>
      <c r="D4849" s="116">
        <v>53.16</v>
      </c>
      <c r="E4849" s="11">
        <v>53.57</v>
      </c>
      <c r="F4849" s="12">
        <v>4586343</v>
      </c>
    </row>
    <row r="4850" spans="2:6">
      <c r="B4850" s="21">
        <v>42933</v>
      </c>
      <c r="C4850" s="122" t="s">
        <v>382</v>
      </c>
      <c r="D4850" s="116">
        <v>80.88</v>
      </c>
      <c r="E4850" s="11">
        <v>81.52</v>
      </c>
      <c r="F4850" s="12">
        <v>1609407</v>
      </c>
    </row>
    <row r="4851" spans="2:6">
      <c r="B4851" s="21">
        <v>42933</v>
      </c>
      <c r="C4851" s="122" t="s">
        <v>383</v>
      </c>
      <c r="D4851" s="116">
        <v>50.31</v>
      </c>
      <c r="E4851" s="11">
        <v>50.44</v>
      </c>
      <c r="F4851" s="12">
        <v>8094195</v>
      </c>
    </row>
    <row r="4852" spans="2:6">
      <c r="B4852" s="21">
        <v>42933</v>
      </c>
      <c r="C4852" s="122" t="s">
        <v>384</v>
      </c>
      <c r="D4852" s="116">
        <v>184.49</v>
      </c>
      <c r="E4852" s="11">
        <v>185.5</v>
      </c>
      <c r="F4852" s="12">
        <v>2264769</v>
      </c>
    </row>
    <row r="4853" spans="2:6">
      <c r="B4853" s="21">
        <v>42933</v>
      </c>
      <c r="C4853" s="122" t="s">
        <v>385</v>
      </c>
      <c r="D4853" s="116">
        <v>59.74</v>
      </c>
      <c r="E4853" s="11">
        <v>60.04</v>
      </c>
      <c r="F4853" s="12">
        <v>3966824</v>
      </c>
    </row>
    <row r="4854" spans="2:6">
      <c r="B4854" s="21">
        <v>42933</v>
      </c>
      <c r="C4854" s="122" t="s">
        <v>386</v>
      </c>
      <c r="D4854" s="116">
        <v>57.11</v>
      </c>
      <c r="E4854" s="11">
        <v>56.88</v>
      </c>
      <c r="F4854" s="12">
        <v>1586486</v>
      </c>
    </row>
    <row r="4855" spans="2:6">
      <c r="B4855" s="21">
        <v>42933</v>
      </c>
      <c r="C4855" s="122" t="s">
        <v>387</v>
      </c>
      <c r="D4855" s="116">
        <v>17.72</v>
      </c>
      <c r="E4855" s="11">
        <v>17.739999999999998</v>
      </c>
      <c r="F4855" s="12">
        <v>2405686</v>
      </c>
    </row>
    <row r="4856" spans="2:6">
      <c r="B4856" s="21">
        <v>42933</v>
      </c>
      <c r="C4856" s="122" t="s">
        <v>388</v>
      </c>
      <c r="D4856" s="116">
        <v>68.650000000000006</v>
      </c>
      <c r="E4856" s="11">
        <v>68.23</v>
      </c>
      <c r="F4856" s="12">
        <v>1411786</v>
      </c>
    </row>
    <row r="4857" spans="2:6">
      <c r="B4857" s="21">
        <v>42933</v>
      </c>
      <c r="C4857" s="122" t="s">
        <v>389</v>
      </c>
      <c r="D4857" s="116">
        <v>66.34</v>
      </c>
      <c r="E4857" s="11">
        <v>66.48</v>
      </c>
      <c r="F4857" s="12">
        <v>1138705</v>
      </c>
    </row>
    <row r="4858" spans="2:6">
      <c r="B4858" s="21">
        <v>42933</v>
      </c>
      <c r="C4858" s="122" t="s">
        <v>390</v>
      </c>
      <c r="D4858" s="116">
        <v>1949.11</v>
      </c>
      <c r="E4858" s="11">
        <v>1945.46</v>
      </c>
      <c r="F4858" s="12">
        <v>264664</v>
      </c>
    </row>
    <row r="4859" spans="2:6">
      <c r="B4859" s="21">
        <v>42933</v>
      </c>
      <c r="C4859" s="122" t="s">
        <v>391</v>
      </c>
      <c r="D4859" s="116">
        <v>43.42</v>
      </c>
      <c r="E4859" s="11">
        <v>43.1</v>
      </c>
      <c r="F4859" s="12">
        <v>945588</v>
      </c>
    </row>
    <row r="4860" spans="2:6">
      <c r="B4860" s="21">
        <v>42933</v>
      </c>
      <c r="C4860" s="122" t="s">
        <v>392</v>
      </c>
      <c r="D4860" s="116">
        <v>42.49</v>
      </c>
      <c r="E4860" s="11">
        <v>43.23</v>
      </c>
      <c r="F4860" s="12">
        <v>3745049</v>
      </c>
    </row>
    <row r="4861" spans="2:6">
      <c r="B4861" s="21">
        <v>42933</v>
      </c>
      <c r="C4861" s="122" t="s">
        <v>393</v>
      </c>
      <c r="D4861" s="116">
        <v>114.94</v>
      </c>
      <c r="E4861" s="11">
        <v>114.93</v>
      </c>
      <c r="F4861" s="12">
        <v>2481948</v>
      </c>
    </row>
    <row r="4862" spans="2:6">
      <c r="B4862" s="21">
        <v>42933</v>
      </c>
      <c r="C4862" s="122" t="s">
        <v>394</v>
      </c>
      <c r="D4862" s="116">
        <v>33.44</v>
      </c>
      <c r="E4862" s="11">
        <v>33.25</v>
      </c>
      <c r="F4862" s="12">
        <v>16825293</v>
      </c>
    </row>
    <row r="4863" spans="2:6">
      <c r="B4863" s="21">
        <v>42933</v>
      </c>
      <c r="C4863" s="122" t="s">
        <v>395</v>
      </c>
      <c r="D4863" s="116">
        <v>65.989999999999995</v>
      </c>
      <c r="E4863" s="11">
        <v>66.34</v>
      </c>
      <c r="F4863" s="12">
        <v>1097402</v>
      </c>
    </row>
    <row r="4864" spans="2:6">
      <c r="B4864" s="21">
        <v>42933</v>
      </c>
      <c r="C4864" s="122" t="s">
        <v>396</v>
      </c>
      <c r="D4864" s="116">
        <v>87.07</v>
      </c>
      <c r="E4864" s="11">
        <v>87.55</v>
      </c>
      <c r="F4864" s="12">
        <v>5227821</v>
      </c>
    </row>
    <row r="4865" spans="2:6">
      <c r="B4865" s="21">
        <v>42933</v>
      </c>
      <c r="C4865" s="122" t="s">
        <v>397</v>
      </c>
      <c r="D4865" s="116">
        <v>45.58</v>
      </c>
      <c r="E4865" s="11">
        <v>45.45</v>
      </c>
      <c r="F4865" s="12">
        <v>5069748</v>
      </c>
    </row>
    <row r="4866" spans="2:6">
      <c r="B4866" s="21">
        <v>42933</v>
      </c>
      <c r="C4866" s="122" t="s">
        <v>398</v>
      </c>
      <c r="D4866" s="116">
        <v>164.96</v>
      </c>
      <c r="E4866" s="11">
        <v>165.97</v>
      </c>
      <c r="F4866" s="12">
        <v>1146741</v>
      </c>
    </row>
    <row r="4867" spans="2:6">
      <c r="B4867" s="21">
        <v>42933</v>
      </c>
      <c r="C4867" s="122" t="s">
        <v>399</v>
      </c>
      <c r="D4867" s="116">
        <v>24.35</v>
      </c>
      <c r="E4867" s="11">
        <v>24.36</v>
      </c>
      <c r="F4867" s="12">
        <v>5936286</v>
      </c>
    </row>
    <row r="4868" spans="2:6">
      <c r="B4868" s="21">
        <v>42933</v>
      </c>
      <c r="C4868" s="122" t="s">
        <v>400</v>
      </c>
      <c r="D4868" s="116">
        <v>112.71</v>
      </c>
      <c r="E4868" s="11">
        <v>112.84</v>
      </c>
      <c r="F4868" s="12">
        <v>518387</v>
      </c>
    </row>
    <row r="4869" spans="2:6">
      <c r="B4869" s="21">
        <v>42933</v>
      </c>
      <c r="C4869" s="122" t="s">
        <v>401</v>
      </c>
      <c r="D4869" s="116">
        <v>69.52</v>
      </c>
      <c r="E4869" s="11">
        <v>69.94</v>
      </c>
      <c r="F4869" s="12">
        <v>594171</v>
      </c>
    </row>
    <row r="4870" spans="2:6">
      <c r="B4870" s="21">
        <v>42933</v>
      </c>
      <c r="C4870" s="122" t="s">
        <v>402</v>
      </c>
      <c r="D4870" s="116">
        <v>58.07</v>
      </c>
      <c r="E4870" s="11">
        <v>58.52</v>
      </c>
      <c r="F4870" s="12">
        <v>2019446</v>
      </c>
    </row>
    <row r="4871" spans="2:6">
      <c r="B4871" s="21">
        <v>42933</v>
      </c>
      <c r="C4871" s="122" t="s">
        <v>403</v>
      </c>
      <c r="D4871" s="116">
        <v>119.44</v>
      </c>
      <c r="E4871" s="11">
        <v>119</v>
      </c>
      <c r="F4871" s="12">
        <v>2841974</v>
      </c>
    </row>
    <row r="4872" spans="2:6">
      <c r="B4872" s="21">
        <v>42933</v>
      </c>
      <c r="C4872" s="122" t="s">
        <v>404</v>
      </c>
      <c r="D4872" s="116">
        <v>127.04</v>
      </c>
      <c r="E4872" s="11">
        <v>127.36</v>
      </c>
      <c r="F4872" s="12">
        <v>2321417</v>
      </c>
    </row>
    <row r="4873" spans="2:6">
      <c r="B4873" s="21">
        <v>42933</v>
      </c>
      <c r="C4873" s="122" t="s">
        <v>405</v>
      </c>
      <c r="D4873" s="116">
        <v>66.44</v>
      </c>
      <c r="E4873" s="11">
        <v>66.540000000000006</v>
      </c>
      <c r="F4873" s="12">
        <v>565550</v>
      </c>
    </row>
    <row r="4874" spans="2:6">
      <c r="B4874" s="21">
        <v>42933</v>
      </c>
      <c r="C4874" s="122" t="s">
        <v>406</v>
      </c>
      <c r="D4874" s="116">
        <v>85.33</v>
      </c>
      <c r="E4874" s="11">
        <v>85.56</v>
      </c>
      <c r="F4874" s="12">
        <v>626695</v>
      </c>
    </row>
    <row r="4875" spans="2:6">
      <c r="B4875" s="21">
        <v>42933</v>
      </c>
      <c r="C4875" s="122" t="s">
        <v>407</v>
      </c>
      <c r="D4875" s="116">
        <v>112.8</v>
      </c>
      <c r="E4875" s="11">
        <v>112.96</v>
      </c>
      <c r="F4875" s="12">
        <v>466233</v>
      </c>
    </row>
    <row r="4876" spans="2:6">
      <c r="B4876" s="21">
        <v>42933</v>
      </c>
      <c r="C4876" s="122" t="s">
        <v>408</v>
      </c>
      <c r="D4876" s="116">
        <v>37.380000000000003</v>
      </c>
      <c r="E4876" s="11">
        <v>37.67</v>
      </c>
      <c r="F4876" s="12">
        <v>2997748</v>
      </c>
    </row>
    <row r="4877" spans="2:6">
      <c r="B4877" s="21">
        <v>42933</v>
      </c>
      <c r="C4877" s="122" t="s">
        <v>409</v>
      </c>
      <c r="D4877" s="116">
        <v>74.37</v>
      </c>
      <c r="E4877" s="11">
        <v>73.87</v>
      </c>
      <c r="F4877" s="12">
        <v>854952</v>
      </c>
    </row>
    <row r="4878" spans="2:6">
      <c r="B4878" s="21">
        <v>42933</v>
      </c>
      <c r="C4878" s="122" t="s">
        <v>410</v>
      </c>
      <c r="D4878" s="116">
        <v>111.28</v>
      </c>
      <c r="E4878" s="11">
        <v>111.28</v>
      </c>
      <c r="F4878" s="12">
        <v>985432</v>
      </c>
    </row>
    <row r="4879" spans="2:6">
      <c r="B4879" s="21">
        <v>42933</v>
      </c>
      <c r="C4879" s="122" t="s">
        <v>411</v>
      </c>
      <c r="D4879" s="116">
        <v>207.76</v>
      </c>
      <c r="E4879" s="11">
        <v>207.59</v>
      </c>
      <c r="F4879" s="12">
        <v>660467</v>
      </c>
    </row>
    <row r="4880" spans="2:6">
      <c r="B4880" s="21">
        <v>42933</v>
      </c>
      <c r="C4880" s="122" t="s">
        <v>412</v>
      </c>
      <c r="D4880" s="116">
        <v>81.92</v>
      </c>
      <c r="E4880" s="11">
        <v>81.81</v>
      </c>
      <c r="F4880" s="12">
        <v>1843814</v>
      </c>
    </row>
    <row r="4881" spans="2:6">
      <c r="B4881" s="21">
        <v>42933</v>
      </c>
      <c r="C4881" s="122" t="s">
        <v>413</v>
      </c>
      <c r="D4881" s="116">
        <v>112.95</v>
      </c>
      <c r="E4881" s="11">
        <v>113.61</v>
      </c>
      <c r="F4881" s="12">
        <v>545462</v>
      </c>
    </row>
    <row r="4882" spans="2:6">
      <c r="B4882" s="21">
        <v>42933</v>
      </c>
      <c r="C4882" s="122" t="s">
        <v>414</v>
      </c>
      <c r="D4882" s="116">
        <v>34.21</v>
      </c>
      <c r="E4882" s="11">
        <v>33.799999999999997</v>
      </c>
      <c r="F4882" s="12">
        <v>1572293</v>
      </c>
    </row>
    <row r="4883" spans="2:6">
      <c r="B4883" s="21">
        <v>42933</v>
      </c>
      <c r="C4883" s="122" t="s">
        <v>415</v>
      </c>
      <c r="D4883" s="116">
        <v>134.5</v>
      </c>
      <c r="E4883" s="11">
        <v>134.54</v>
      </c>
      <c r="F4883" s="12">
        <v>1190914</v>
      </c>
    </row>
    <row r="4884" spans="2:6">
      <c r="B4884" s="21">
        <v>42933</v>
      </c>
      <c r="C4884" s="122" t="s">
        <v>416</v>
      </c>
      <c r="D4884" s="116">
        <v>160.27000000000001</v>
      </c>
      <c r="E4884" s="11">
        <v>162.83000000000001</v>
      </c>
      <c r="F4884" s="12">
        <v>1191914</v>
      </c>
    </row>
    <row r="4885" spans="2:6">
      <c r="B4885" s="21">
        <v>42933</v>
      </c>
      <c r="C4885" s="122" t="s">
        <v>417</v>
      </c>
      <c r="D4885" s="116">
        <v>57.53</v>
      </c>
      <c r="E4885" s="11">
        <v>57.58</v>
      </c>
      <c r="F4885" s="12">
        <v>5803328</v>
      </c>
    </row>
    <row r="4886" spans="2:6">
      <c r="B4886" s="21">
        <v>42933</v>
      </c>
      <c r="C4886" s="122" t="s">
        <v>418</v>
      </c>
      <c r="D4886" s="116">
        <v>89.88</v>
      </c>
      <c r="E4886" s="11">
        <v>90.08</v>
      </c>
      <c r="F4886" s="12">
        <v>958313</v>
      </c>
    </row>
    <row r="4887" spans="2:6">
      <c r="B4887" s="21">
        <v>42933</v>
      </c>
      <c r="C4887" s="122" t="s">
        <v>419</v>
      </c>
      <c r="D4887" s="116">
        <v>56.73</v>
      </c>
      <c r="E4887" s="11">
        <v>56.46</v>
      </c>
      <c r="F4887" s="12">
        <v>5123598</v>
      </c>
    </row>
    <row r="4888" spans="2:6">
      <c r="B4888" s="21">
        <v>42933</v>
      </c>
      <c r="C4888" s="122" t="s">
        <v>420</v>
      </c>
      <c r="D4888" s="116">
        <v>67.3</v>
      </c>
      <c r="E4888" s="11">
        <v>67</v>
      </c>
      <c r="F4888" s="12">
        <v>1196702</v>
      </c>
    </row>
    <row r="4889" spans="2:6">
      <c r="B4889" s="21">
        <v>42933</v>
      </c>
      <c r="C4889" s="122" t="s">
        <v>421</v>
      </c>
      <c r="D4889" s="116">
        <v>108.9</v>
      </c>
      <c r="E4889" s="11">
        <v>111.49</v>
      </c>
      <c r="F4889" s="12">
        <v>1496517</v>
      </c>
    </row>
    <row r="4890" spans="2:6">
      <c r="B4890" s="21">
        <v>42933</v>
      </c>
      <c r="C4890" s="122" t="s">
        <v>422</v>
      </c>
      <c r="D4890" s="116">
        <v>262.60000000000002</v>
      </c>
      <c r="E4890" s="11">
        <v>264.86</v>
      </c>
      <c r="F4890" s="12">
        <v>273095</v>
      </c>
    </row>
    <row r="4891" spans="2:6">
      <c r="B4891" s="21">
        <v>42933</v>
      </c>
      <c r="C4891" s="122" t="s">
        <v>423</v>
      </c>
      <c r="D4891" s="116">
        <v>63.64</v>
      </c>
      <c r="E4891" s="11">
        <v>63.96</v>
      </c>
      <c r="F4891" s="12">
        <v>805254</v>
      </c>
    </row>
    <row r="4892" spans="2:6">
      <c r="B4892" s="21">
        <v>42933</v>
      </c>
      <c r="C4892" s="122" t="s">
        <v>424</v>
      </c>
      <c r="D4892" s="116">
        <v>508.28</v>
      </c>
      <c r="E4892" s="11">
        <v>498.11</v>
      </c>
      <c r="F4892" s="12">
        <v>620273</v>
      </c>
    </row>
    <row r="4893" spans="2:6">
      <c r="B4893" s="21">
        <v>42933</v>
      </c>
      <c r="C4893" s="122" t="s">
        <v>425</v>
      </c>
      <c r="D4893" s="116">
        <v>14.67</v>
      </c>
      <c r="E4893" s="11">
        <v>14.7</v>
      </c>
      <c r="F4893" s="12">
        <v>8545925</v>
      </c>
    </row>
    <row r="4894" spans="2:6">
      <c r="B4894" s="21">
        <v>42933</v>
      </c>
      <c r="C4894" s="122" t="s">
        <v>426</v>
      </c>
      <c r="D4894" s="116">
        <v>48.94</v>
      </c>
      <c r="E4894" s="11">
        <v>48.6</v>
      </c>
      <c r="F4894" s="12">
        <v>645785</v>
      </c>
    </row>
    <row r="4895" spans="2:6">
      <c r="B4895" s="21">
        <v>42933</v>
      </c>
      <c r="C4895" s="122" t="s">
        <v>427</v>
      </c>
      <c r="D4895" s="116">
        <v>98.48</v>
      </c>
      <c r="E4895" s="11">
        <v>98.53</v>
      </c>
      <c r="F4895" s="12">
        <v>694083</v>
      </c>
    </row>
    <row r="4896" spans="2:6">
      <c r="B4896" s="21">
        <v>42933</v>
      </c>
      <c r="C4896" s="122" t="s">
        <v>428</v>
      </c>
      <c r="D4896" s="116">
        <v>82.34</v>
      </c>
      <c r="E4896" s="11">
        <v>82.77</v>
      </c>
      <c r="F4896" s="12">
        <v>407569</v>
      </c>
    </row>
    <row r="4897" spans="2:6">
      <c r="B4897" s="21">
        <v>42933</v>
      </c>
      <c r="C4897" s="122" t="s">
        <v>429</v>
      </c>
      <c r="D4897" s="116">
        <v>71.5</v>
      </c>
      <c r="E4897" s="11">
        <v>72.819999999999993</v>
      </c>
      <c r="F4897" s="12">
        <v>995035</v>
      </c>
    </row>
    <row r="4898" spans="2:6">
      <c r="B4898" s="21">
        <v>42933</v>
      </c>
      <c r="C4898" s="122" t="s">
        <v>430</v>
      </c>
      <c r="D4898" s="116">
        <v>77.510000000000005</v>
      </c>
      <c r="E4898" s="11">
        <v>77.62</v>
      </c>
      <c r="F4898" s="12">
        <v>417868</v>
      </c>
    </row>
    <row r="4899" spans="2:6">
      <c r="B4899" s="21">
        <v>42933</v>
      </c>
      <c r="C4899" s="122" t="s">
        <v>431</v>
      </c>
      <c r="D4899" s="116">
        <v>167.2</v>
      </c>
      <c r="E4899" s="11">
        <v>166.3</v>
      </c>
      <c r="F4899" s="12">
        <v>485035</v>
      </c>
    </row>
    <row r="4900" spans="2:6">
      <c r="B4900" s="21">
        <v>42933</v>
      </c>
      <c r="C4900" s="122" t="s">
        <v>432</v>
      </c>
      <c r="D4900" s="116">
        <v>235.62</v>
      </c>
      <c r="E4900" s="11">
        <v>236.54</v>
      </c>
      <c r="F4900" s="12">
        <v>217974</v>
      </c>
    </row>
    <row r="4901" spans="2:6">
      <c r="B4901" s="21">
        <v>42933</v>
      </c>
      <c r="C4901" s="122" t="s">
        <v>433</v>
      </c>
      <c r="D4901" s="116">
        <v>54.79</v>
      </c>
      <c r="E4901" s="11">
        <v>54.73</v>
      </c>
      <c r="F4901" s="12">
        <v>3468128</v>
      </c>
    </row>
    <row r="4902" spans="2:6">
      <c r="B4902" s="21">
        <v>42933</v>
      </c>
      <c r="C4902" s="122" t="s">
        <v>434</v>
      </c>
      <c r="D4902" s="116">
        <v>22.32</v>
      </c>
      <c r="E4902" s="11">
        <v>22.49</v>
      </c>
      <c r="F4902" s="12">
        <v>3341685</v>
      </c>
    </row>
    <row r="4903" spans="2:6">
      <c r="B4903" s="21">
        <v>42933</v>
      </c>
      <c r="C4903" s="122" t="s">
        <v>435</v>
      </c>
      <c r="D4903" s="116">
        <v>64.42</v>
      </c>
      <c r="E4903" s="11">
        <v>64.64</v>
      </c>
      <c r="F4903" s="12">
        <v>663443</v>
      </c>
    </row>
    <row r="4904" spans="2:6">
      <c r="B4904" s="21">
        <v>42933</v>
      </c>
      <c r="C4904" s="122" t="s">
        <v>436</v>
      </c>
      <c r="D4904" s="116">
        <v>167.03</v>
      </c>
      <c r="E4904" s="11">
        <v>167.01</v>
      </c>
      <c r="F4904" s="12">
        <v>863690</v>
      </c>
    </row>
    <row r="4905" spans="2:6">
      <c r="B4905" s="21">
        <v>42933</v>
      </c>
      <c r="C4905" s="122" t="s">
        <v>437</v>
      </c>
      <c r="D4905" s="116">
        <v>136.03</v>
      </c>
      <c r="E4905" s="11">
        <v>136</v>
      </c>
      <c r="F4905" s="12">
        <v>1130936</v>
      </c>
    </row>
    <row r="4906" spans="2:6">
      <c r="B4906" s="21">
        <v>42933</v>
      </c>
      <c r="C4906" s="122" t="s">
        <v>438</v>
      </c>
      <c r="D4906" s="116">
        <v>58.73</v>
      </c>
      <c r="E4906" s="11">
        <v>58.33</v>
      </c>
      <c r="F4906" s="12">
        <v>6774471</v>
      </c>
    </row>
    <row r="4907" spans="2:6">
      <c r="B4907" s="21">
        <v>42933</v>
      </c>
      <c r="C4907" s="122" t="s">
        <v>439</v>
      </c>
      <c r="D4907" s="116">
        <v>63.31</v>
      </c>
      <c r="E4907" s="11">
        <v>64.05</v>
      </c>
      <c r="F4907" s="12">
        <v>972528</v>
      </c>
    </row>
    <row r="4908" spans="2:6">
      <c r="B4908" s="21">
        <v>42933</v>
      </c>
      <c r="C4908" s="122" t="s">
        <v>440</v>
      </c>
      <c r="D4908" s="116">
        <v>43.01</v>
      </c>
      <c r="E4908" s="11">
        <v>42.93</v>
      </c>
      <c r="F4908" s="12">
        <v>6778762</v>
      </c>
    </row>
    <row r="4909" spans="2:6">
      <c r="B4909" s="21">
        <v>42933</v>
      </c>
      <c r="C4909" s="122" t="s">
        <v>441</v>
      </c>
      <c r="D4909" s="116">
        <v>45.96</v>
      </c>
      <c r="E4909" s="11">
        <v>46.12</v>
      </c>
      <c r="F4909" s="12">
        <v>1275293</v>
      </c>
    </row>
    <row r="4910" spans="2:6">
      <c r="B4910" s="21">
        <v>42933</v>
      </c>
      <c r="C4910" s="122" t="s">
        <v>442</v>
      </c>
      <c r="D4910" s="116">
        <v>357.65</v>
      </c>
      <c r="E4910" s="11">
        <v>359.4</v>
      </c>
      <c r="F4910" s="12">
        <v>494364</v>
      </c>
    </row>
    <row r="4911" spans="2:6">
      <c r="B4911" s="21">
        <v>42933</v>
      </c>
      <c r="C4911" s="122" t="s">
        <v>443</v>
      </c>
      <c r="D4911" s="116">
        <v>59.66</v>
      </c>
      <c r="E4911" s="11">
        <v>58.56</v>
      </c>
      <c r="F4911" s="12">
        <v>1861223</v>
      </c>
    </row>
    <row r="4912" spans="2:6">
      <c r="B4912" s="21">
        <v>42933</v>
      </c>
      <c r="C4912" s="122" t="s">
        <v>444</v>
      </c>
      <c r="D4912" s="116">
        <v>117.22</v>
      </c>
      <c r="E4912" s="11">
        <v>118.57</v>
      </c>
      <c r="F4912" s="12">
        <v>1085184</v>
      </c>
    </row>
    <row r="4913" spans="2:6">
      <c r="B4913" s="21">
        <v>42933</v>
      </c>
      <c r="C4913" s="122" t="s">
        <v>445</v>
      </c>
      <c r="D4913" s="116">
        <v>66.75</v>
      </c>
      <c r="E4913" s="11">
        <v>66.83</v>
      </c>
      <c r="F4913" s="12">
        <v>6438534</v>
      </c>
    </row>
    <row r="4914" spans="2:6">
      <c r="B4914" s="21">
        <v>42933</v>
      </c>
      <c r="C4914" s="122" t="s">
        <v>446</v>
      </c>
      <c r="D4914" s="116">
        <v>104.6</v>
      </c>
      <c r="E4914" s="11">
        <v>104.88</v>
      </c>
      <c r="F4914" s="12">
        <v>663254</v>
      </c>
    </row>
    <row r="4915" spans="2:6">
      <c r="B4915" s="21">
        <v>42933</v>
      </c>
      <c r="C4915" s="122" t="s">
        <v>447</v>
      </c>
      <c r="D4915" s="116">
        <v>156.44</v>
      </c>
      <c r="E4915" s="11">
        <v>159.02000000000001</v>
      </c>
      <c r="F4915" s="12">
        <v>931254</v>
      </c>
    </row>
    <row r="4916" spans="2:6">
      <c r="B4916" s="21">
        <v>42933</v>
      </c>
      <c r="C4916" s="122" t="s">
        <v>448</v>
      </c>
      <c r="D4916" s="116">
        <v>67.680000000000007</v>
      </c>
      <c r="E4916" s="11">
        <v>68.22</v>
      </c>
      <c r="F4916" s="12">
        <v>1417492</v>
      </c>
    </row>
    <row r="4917" spans="2:6">
      <c r="B4917" s="21">
        <v>42933</v>
      </c>
      <c r="C4917" s="122" t="s">
        <v>449</v>
      </c>
      <c r="D4917" s="116">
        <v>75.3</v>
      </c>
      <c r="E4917" s="11">
        <v>75.64</v>
      </c>
      <c r="F4917" s="12">
        <v>479958</v>
      </c>
    </row>
    <row r="4918" spans="2:6">
      <c r="B4918" s="21">
        <v>42933</v>
      </c>
      <c r="C4918" s="122" t="s">
        <v>450</v>
      </c>
      <c r="D4918" s="116">
        <v>47.25</v>
      </c>
      <c r="E4918" s="11">
        <v>47.04</v>
      </c>
      <c r="F4918" s="12">
        <v>5190972</v>
      </c>
    </row>
    <row r="4919" spans="2:6">
      <c r="B4919" s="21">
        <v>42933</v>
      </c>
      <c r="C4919" s="122" t="s">
        <v>451</v>
      </c>
      <c r="D4919" s="116">
        <v>160.63</v>
      </c>
      <c r="E4919" s="11">
        <v>162.13</v>
      </c>
      <c r="F4919" s="12">
        <v>1246860</v>
      </c>
    </row>
    <row r="4920" spans="2:6">
      <c r="B4920" s="21">
        <v>42933</v>
      </c>
      <c r="C4920" s="122" t="s">
        <v>452</v>
      </c>
      <c r="D4920" s="116">
        <v>149.26</v>
      </c>
      <c r="E4920" s="11">
        <v>149.51</v>
      </c>
      <c r="F4920" s="12">
        <v>1117102</v>
      </c>
    </row>
    <row r="4921" spans="2:6">
      <c r="B4921" s="21">
        <v>42933</v>
      </c>
      <c r="C4921" s="122" t="s">
        <v>453</v>
      </c>
      <c r="D4921" s="116">
        <v>76.25</v>
      </c>
      <c r="E4921" s="11">
        <v>75.48</v>
      </c>
      <c r="F4921" s="12">
        <v>423468</v>
      </c>
    </row>
    <row r="4922" spans="2:6">
      <c r="B4922" s="21">
        <v>42933</v>
      </c>
      <c r="C4922" s="122" t="s">
        <v>454</v>
      </c>
      <c r="D4922" s="116">
        <v>112.22</v>
      </c>
      <c r="E4922" s="11">
        <v>112.03</v>
      </c>
      <c r="F4922" s="12">
        <v>998311</v>
      </c>
    </row>
    <row r="4923" spans="2:6">
      <c r="B4923" s="21">
        <v>42933</v>
      </c>
      <c r="C4923" s="122" t="s">
        <v>455</v>
      </c>
      <c r="D4923" s="116">
        <v>56.47</v>
      </c>
      <c r="E4923" s="11">
        <v>56.62</v>
      </c>
      <c r="F4923" s="12">
        <v>2433970</v>
      </c>
    </row>
    <row r="4924" spans="2:6">
      <c r="B4924" s="21">
        <v>42933</v>
      </c>
      <c r="C4924" s="122" t="s">
        <v>456</v>
      </c>
      <c r="D4924" s="116">
        <v>91.92</v>
      </c>
      <c r="E4924" s="11">
        <v>92.56</v>
      </c>
      <c r="F4924" s="12">
        <v>1022176</v>
      </c>
    </row>
    <row r="4925" spans="2:6">
      <c r="B4925" s="21">
        <v>42933</v>
      </c>
      <c r="C4925" s="122" t="s">
        <v>457</v>
      </c>
      <c r="D4925" s="116">
        <v>39</v>
      </c>
      <c r="E4925" s="11">
        <v>39.07</v>
      </c>
      <c r="F4925" s="12">
        <v>3813384</v>
      </c>
    </row>
    <row r="4926" spans="2:6">
      <c r="B4926" s="21">
        <v>42933</v>
      </c>
      <c r="C4926" s="122" t="s">
        <v>458</v>
      </c>
      <c r="D4926" s="116">
        <v>198.41</v>
      </c>
      <c r="E4926" s="11">
        <v>196.6</v>
      </c>
      <c r="F4926" s="12">
        <v>1817734</v>
      </c>
    </row>
    <row r="4927" spans="2:6">
      <c r="B4927" s="21">
        <v>42933</v>
      </c>
      <c r="C4927" s="122" t="s">
        <v>459</v>
      </c>
      <c r="D4927" s="116">
        <v>146.33000000000001</v>
      </c>
      <c r="E4927" s="11">
        <v>146.65</v>
      </c>
      <c r="F4927" s="12">
        <v>552357</v>
      </c>
    </row>
    <row r="4928" spans="2:6">
      <c r="B4928" s="21">
        <v>42933</v>
      </c>
      <c r="C4928" s="122" t="s">
        <v>460</v>
      </c>
      <c r="D4928" s="116">
        <v>104.02</v>
      </c>
      <c r="E4928" s="11">
        <v>103.3</v>
      </c>
      <c r="F4928" s="12">
        <v>1693941</v>
      </c>
    </row>
    <row r="4929" spans="2:6">
      <c r="B4929" s="21">
        <v>42933</v>
      </c>
      <c r="C4929" s="122" t="s">
        <v>461</v>
      </c>
      <c r="D4929" s="116">
        <v>29.48</v>
      </c>
      <c r="E4929" s="11">
        <v>29.65</v>
      </c>
      <c r="F4929" s="12">
        <v>3948445</v>
      </c>
    </row>
    <row r="4930" spans="2:6">
      <c r="B4930" s="21">
        <v>42933</v>
      </c>
      <c r="C4930" s="122" t="s">
        <v>462</v>
      </c>
      <c r="D4930" s="116">
        <v>145.44999999999999</v>
      </c>
      <c r="E4930" s="11">
        <v>144.81</v>
      </c>
      <c r="F4930" s="12">
        <v>702789</v>
      </c>
    </row>
    <row r="4931" spans="2:6">
      <c r="B4931" s="21">
        <v>42933</v>
      </c>
      <c r="C4931" s="122" t="s">
        <v>463</v>
      </c>
      <c r="D4931" s="116">
        <v>30.11</v>
      </c>
      <c r="E4931" s="11">
        <v>30.52</v>
      </c>
      <c r="F4931" s="12">
        <v>6484357</v>
      </c>
    </row>
    <row r="4932" spans="2:6">
      <c r="B4932" s="21">
        <v>42933</v>
      </c>
      <c r="C4932" s="122" t="s">
        <v>464</v>
      </c>
      <c r="D4932" s="116">
        <v>50.56</v>
      </c>
      <c r="E4932" s="11">
        <v>50.72</v>
      </c>
      <c r="F4932" s="12">
        <v>1849961</v>
      </c>
    </row>
    <row r="4933" spans="2:6">
      <c r="B4933" s="21">
        <v>42933</v>
      </c>
      <c r="C4933" s="122" t="s">
        <v>465</v>
      </c>
      <c r="D4933" s="116">
        <v>36.32</v>
      </c>
      <c r="E4933" s="11">
        <v>36.39</v>
      </c>
      <c r="F4933" s="12">
        <v>20546783</v>
      </c>
    </row>
    <row r="4934" spans="2:6">
      <c r="B4934" s="21">
        <v>42933</v>
      </c>
      <c r="C4934" s="122" t="s">
        <v>466</v>
      </c>
      <c r="D4934" s="116">
        <v>88.04</v>
      </c>
      <c r="E4934" s="11">
        <v>87.51</v>
      </c>
      <c r="F4934" s="12">
        <v>974118</v>
      </c>
    </row>
    <row r="4935" spans="2:6">
      <c r="B4935" s="21">
        <v>42933</v>
      </c>
      <c r="C4935" s="122" t="s">
        <v>467</v>
      </c>
      <c r="D4935" s="116">
        <v>282.14</v>
      </c>
      <c r="E4935" s="11">
        <v>282.2</v>
      </c>
      <c r="F4935" s="12">
        <v>566303</v>
      </c>
    </row>
    <row r="4936" spans="2:6">
      <c r="B4936" s="21">
        <v>42933</v>
      </c>
      <c r="C4936" s="122" t="s">
        <v>468</v>
      </c>
      <c r="D4936" s="116">
        <v>81.44</v>
      </c>
      <c r="E4936" s="11">
        <v>81.599999999999994</v>
      </c>
      <c r="F4936" s="12">
        <v>662472</v>
      </c>
    </row>
    <row r="4937" spans="2:6">
      <c r="B4937" s="21">
        <v>42933</v>
      </c>
      <c r="C4937" s="122" t="s">
        <v>469</v>
      </c>
      <c r="D4937" s="116">
        <v>53.23</v>
      </c>
      <c r="E4937" s="11">
        <v>53.73</v>
      </c>
      <c r="F4937" s="12">
        <v>12487976</v>
      </c>
    </row>
    <row r="4938" spans="2:6">
      <c r="B4938" s="21">
        <v>42933</v>
      </c>
      <c r="C4938" s="122" t="s">
        <v>470</v>
      </c>
      <c r="D4938" s="116">
        <v>91.9</v>
      </c>
      <c r="E4938" s="11">
        <v>92.16</v>
      </c>
      <c r="F4938" s="12">
        <v>1910956</v>
      </c>
    </row>
    <row r="4939" spans="2:6">
      <c r="B4939" s="21">
        <v>42933</v>
      </c>
      <c r="C4939" s="122" t="s">
        <v>471</v>
      </c>
      <c r="D4939" s="116">
        <v>69.8</v>
      </c>
      <c r="E4939" s="11">
        <v>70.36</v>
      </c>
      <c r="F4939" s="12">
        <v>4241102</v>
      </c>
    </row>
    <row r="4940" spans="2:6">
      <c r="B4940" s="21">
        <v>42933</v>
      </c>
      <c r="C4940" s="122" t="s">
        <v>472</v>
      </c>
      <c r="D4940" s="116">
        <v>78.14</v>
      </c>
      <c r="E4940" s="11">
        <v>78.37</v>
      </c>
      <c r="F4940" s="12">
        <v>291706</v>
      </c>
    </row>
    <row r="4941" spans="2:6">
      <c r="B4941" s="21">
        <v>42933</v>
      </c>
      <c r="C4941" s="122" t="s">
        <v>473</v>
      </c>
      <c r="D4941" s="116">
        <v>181.08</v>
      </c>
      <c r="E4941" s="11">
        <v>180.79</v>
      </c>
      <c r="F4941" s="12">
        <v>1297250</v>
      </c>
    </row>
    <row r="4942" spans="2:6">
      <c r="B4942" s="21">
        <v>42933</v>
      </c>
      <c r="C4942" s="122" t="s">
        <v>474</v>
      </c>
      <c r="D4942" s="116">
        <v>38.130000000000003</v>
      </c>
      <c r="E4942" s="11">
        <v>38</v>
      </c>
      <c r="F4942" s="12">
        <v>945933</v>
      </c>
    </row>
    <row r="4943" spans="2:6">
      <c r="B4943" s="21">
        <v>42933</v>
      </c>
      <c r="C4943" s="122" t="s">
        <v>475</v>
      </c>
      <c r="D4943" s="116">
        <v>80.290000000000006</v>
      </c>
      <c r="E4943" s="11">
        <v>80.16</v>
      </c>
      <c r="F4943" s="12">
        <v>1137684</v>
      </c>
    </row>
    <row r="4944" spans="2:6">
      <c r="B4944" s="21">
        <v>42933</v>
      </c>
      <c r="C4944" s="122" t="s">
        <v>476</v>
      </c>
      <c r="D4944" s="116">
        <v>126.04</v>
      </c>
      <c r="E4944" s="11">
        <v>126.23</v>
      </c>
      <c r="F4944" s="12">
        <v>937396</v>
      </c>
    </row>
    <row r="4945" spans="2:6">
      <c r="B4945" s="21">
        <v>42933</v>
      </c>
      <c r="C4945" s="122" t="s">
        <v>477</v>
      </c>
      <c r="D4945" s="116">
        <v>51.54</v>
      </c>
      <c r="E4945" s="11">
        <v>52.28</v>
      </c>
      <c r="F4945" s="12">
        <v>3041433</v>
      </c>
    </row>
    <row r="4946" spans="2:6">
      <c r="B4946" s="21">
        <v>42933</v>
      </c>
      <c r="C4946" s="122" t="s">
        <v>478</v>
      </c>
      <c r="D4946" s="116">
        <v>61.4</v>
      </c>
      <c r="E4946" s="11">
        <v>61.67</v>
      </c>
      <c r="F4946" s="12">
        <v>1799856</v>
      </c>
    </row>
    <row r="4947" spans="2:6">
      <c r="B4947" s="21">
        <v>42933</v>
      </c>
      <c r="C4947" s="122" t="s">
        <v>479</v>
      </c>
      <c r="D4947" s="116">
        <v>60.63</v>
      </c>
      <c r="E4947" s="11">
        <v>60.5</v>
      </c>
      <c r="F4947" s="12">
        <v>844661</v>
      </c>
    </row>
    <row r="4948" spans="2:6">
      <c r="B4948" s="21">
        <v>42933</v>
      </c>
      <c r="C4948" s="122" t="s">
        <v>480</v>
      </c>
      <c r="D4948" s="116">
        <v>99.73</v>
      </c>
      <c r="E4948" s="11">
        <v>99.21</v>
      </c>
      <c r="F4948" s="12">
        <v>3811061</v>
      </c>
    </row>
    <row r="4949" spans="2:6">
      <c r="B4949" s="21">
        <v>42933</v>
      </c>
      <c r="C4949" s="122" t="s">
        <v>481</v>
      </c>
      <c r="D4949" s="116">
        <v>81.819999999999993</v>
      </c>
      <c r="E4949" s="11">
        <v>81.66</v>
      </c>
      <c r="F4949" s="12">
        <v>2972712</v>
      </c>
    </row>
    <row r="4950" spans="2:6">
      <c r="B4950" s="21">
        <v>42933</v>
      </c>
      <c r="C4950" s="122" t="s">
        <v>482</v>
      </c>
      <c r="D4950" s="116">
        <v>49.54</v>
      </c>
      <c r="E4950" s="11">
        <v>49.52</v>
      </c>
      <c r="F4950" s="12">
        <v>912057</v>
      </c>
    </row>
    <row r="4951" spans="2:6">
      <c r="B4951" s="21">
        <v>42933</v>
      </c>
      <c r="C4951" s="122" t="s">
        <v>483</v>
      </c>
      <c r="D4951" s="116">
        <v>19</v>
      </c>
      <c r="E4951" s="11">
        <v>18.82</v>
      </c>
      <c r="F4951" s="12">
        <v>3057294</v>
      </c>
    </row>
    <row r="4952" spans="2:6">
      <c r="B4952" s="21">
        <v>42933</v>
      </c>
      <c r="C4952" s="122" t="s">
        <v>484</v>
      </c>
      <c r="D4952" s="116">
        <v>20.420000000000002</v>
      </c>
      <c r="E4952" s="11">
        <v>20.45</v>
      </c>
      <c r="F4952" s="12">
        <v>2770245</v>
      </c>
    </row>
    <row r="4953" spans="2:6">
      <c r="B4953" s="21">
        <v>42933</v>
      </c>
      <c r="C4953" s="122" t="s">
        <v>485</v>
      </c>
      <c r="D4953" s="116">
        <v>79.66</v>
      </c>
      <c r="E4953" s="11">
        <v>79.78</v>
      </c>
      <c r="F4953" s="12">
        <v>2355354</v>
      </c>
    </row>
    <row r="4954" spans="2:6">
      <c r="B4954" s="21">
        <v>42933</v>
      </c>
      <c r="C4954" s="122" t="s">
        <v>486</v>
      </c>
      <c r="D4954" s="116">
        <v>38.14</v>
      </c>
      <c r="E4954" s="11">
        <v>38.549999999999997</v>
      </c>
      <c r="F4954" s="12">
        <v>688367</v>
      </c>
    </row>
    <row r="4955" spans="2:6">
      <c r="B4955" s="21">
        <v>42933</v>
      </c>
      <c r="C4955" s="122" t="s">
        <v>487</v>
      </c>
      <c r="D4955" s="116">
        <v>124.12</v>
      </c>
      <c r="E4955" s="11">
        <v>124.1</v>
      </c>
      <c r="F4955" s="12">
        <v>710671</v>
      </c>
    </row>
    <row r="4956" spans="2:6">
      <c r="B4956" s="21">
        <v>42933</v>
      </c>
      <c r="C4956" s="122" t="s">
        <v>488</v>
      </c>
      <c r="D4956" s="116">
        <v>261.75</v>
      </c>
      <c r="E4956" s="11">
        <v>253.94</v>
      </c>
      <c r="F4956" s="12">
        <v>1671434</v>
      </c>
    </row>
    <row r="4957" spans="2:6">
      <c r="B4957" s="21">
        <v>42933</v>
      </c>
      <c r="C4957" s="122" t="s">
        <v>489</v>
      </c>
      <c r="D4957" s="116">
        <v>187.07</v>
      </c>
      <c r="E4957" s="11">
        <v>186.35</v>
      </c>
      <c r="F4957" s="12">
        <v>2444621</v>
      </c>
    </row>
    <row r="4958" spans="2:6">
      <c r="B4958" s="21">
        <v>42933</v>
      </c>
      <c r="C4958" s="122" t="s">
        <v>490</v>
      </c>
      <c r="D4958" s="116">
        <v>47.55</v>
      </c>
      <c r="E4958" s="11">
        <v>47.8</v>
      </c>
      <c r="F4958" s="12">
        <v>697656</v>
      </c>
    </row>
    <row r="4959" spans="2:6">
      <c r="B4959" s="21">
        <v>42933</v>
      </c>
      <c r="C4959" s="122" t="s">
        <v>491</v>
      </c>
      <c r="D4959" s="116">
        <v>109.39</v>
      </c>
      <c r="E4959" s="11">
        <v>109.05</v>
      </c>
      <c r="F4959" s="12">
        <v>2431401</v>
      </c>
    </row>
    <row r="4960" spans="2:6">
      <c r="B4960" s="21">
        <v>42933</v>
      </c>
      <c r="C4960" s="122" t="s">
        <v>492</v>
      </c>
      <c r="D4960" s="116">
        <v>111.88</v>
      </c>
      <c r="E4960" s="11">
        <v>112.03</v>
      </c>
      <c r="F4960" s="12">
        <v>2615164</v>
      </c>
    </row>
    <row r="4961" spans="2:6">
      <c r="B4961" s="21">
        <v>42933</v>
      </c>
      <c r="C4961" s="122" t="s">
        <v>493</v>
      </c>
      <c r="D4961" s="116">
        <v>118.62</v>
      </c>
      <c r="E4961" s="11">
        <v>117.79</v>
      </c>
      <c r="F4961" s="12">
        <v>1506042</v>
      </c>
    </row>
    <row r="4962" spans="2:6">
      <c r="B4962" s="21">
        <v>42933</v>
      </c>
      <c r="C4962" s="122" t="s">
        <v>494</v>
      </c>
      <c r="D4962" s="116">
        <v>52.04</v>
      </c>
      <c r="E4962" s="11">
        <v>52.03</v>
      </c>
      <c r="F4962" s="12">
        <v>4757995</v>
      </c>
    </row>
    <row r="4963" spans="2:6">
      <c r="B4963" s="21">
        <v>42933</v>
      </c>
      <c r="C4963" s="122" t="s">
        <v>495</v>
      </c>
      <c r="D4963" s="116">
        <v>123.73</v>
      </c>
      <c r="E4963" s="11">
        <v>123.11</v>
      </c>
      <c r="F4963" s="12">
        <v>1842384</v>
      </c>
    </row>
    <row r="4964" spans="2:6">
      <c r="B4964" s="21">
        <v>42933</v>
      </c>
      <c r="C4964" s="122" t="s">
        <v>496</v>
      </c>
      <c r="D4964" s="116">
        <v>97.11</v>
      </c>
      <c r="E4964" s="11">
        <v>96.83</v>
      </c>
      <c r="F4964" s="12">
        <v>5914864</v>
      </c>
    </row>
    <row r="4965" spans="2:6">
      <c r="B4965" s="21">
        <v>42933</v>
      </c>
      <c r="C4965" s="122" t="s">
        <v>497</v>
      </c>
      <c r="D4965" s="116">
        <v>106.11</v>
      </c>
      <c r="E4965" s="11">
        <v>106.01</v>
      </c>
      <c r="F4965" s="12">
        <v>466914</v>
      </c>
    </row>
    <row r="4966" spans="2:6">
      <c r="B4966" s="21">
        <v>42933</v>
      </c>
      <c r="C4966" s="122" t="s">
        <v>498</v>
      </c>
      <c r="D4966" s="116">
        <v>55.87</v>
      </c>
      <c r="E4966" s="11">
        <v>56.2</v>
      </c>
      <c r="F4966" s="12">
        <v>5300916</v>
      </c>
    </row>
    <row r="4967" spans="2:6">
      <c r="B4967" s="21">
        <v>42933</v>
      </c>
      <c r="C4967" s="122" t="s">
        <v>499</v>
      </c>
      <c r="D4967" s="116">
        <v>34.96</v>
      </c>
      <c r="E4967" s="11">
        <v>35.32</v>
      </c>
      <c r="F4967" s="12">
        <v>4028173</v>
      </c>
    </row>
    <row r="4968" spans="2:6">
      <c r="B4968" s="21">
        <v>42933</v>
      </c>
      <c r="C4968" s="122" t="s">
        <v>500</v>
      </c>
      <c r="D4968" s="116">
        <v>67.819999999999993</v>
      </c>
      <c r="E4968" s="11">
        <v>67.430000000000007</v>
      </c>
      <c r="F4968" s="12">
        <v>2868806</v>
      </c>
    </row>
    <row r="4969" spans="2:6">
      <c r="B4969" s="21">
        <v>42933</v>
      </c>
      <c r="C4969" s="122" t="s">
        <v>501</v>
      </c>
      <c r="D4969" s="116">
        <v>124.55</v>
      </c>
      <c r="E4969" s="11">
        <v>124.68</v>
      </c>
      <c r="F4969" s="12">
        <v>794374</v>
      </c>
    </row>
    <row r="4970" spans="2:6">
      <c r="B4970" s="21">
        <v>42933</v>
      </c>
      <c r="C4970" s="122" t="s">
        <v>502</v>
      </c>
      <c r="D4970" s="116">
        <v>96.02</v>
      </c>
      <c r="E4970" s="11">
        <v>78.415000000000006</v>
      </c>
      <c r="F4970" s="12">
        <v>1141568</v>
      </c>
    </row>
    <row r="4971" spans="2:6">
      <c r="B4971" s="21">
        <v>42933</v>
      </c>
      <c r="C4971" s="122" t="s">
        <v>503</v>
      </c>
      <c r="D4971" s="116">
        <v>85.45</v>
      </c>
      <c r="E4971" s="11">
        <v>85.24</v>
      </c>
      <c r="F4971" s="12">
        <v>912542</v>
      </c>
    </row>
    <row r="4972" spans="2:6">
      <c r="B4972" s="21">
        <v>42933</v>
      </c>
      <c r="C4972" s="122" t="s">
        <v>504</v>
      </c>
      <c r="D4972" s="116">
        <v>96.99</v>
      </c>
      <c r="E4972" s="11">
        <v>98</v>
      </c>
      <c r="F4972" s="12">
        <v>650849</v>
      </c>
    </row>
    <row r="4973" spans="2:6">
      <c r="B4973" s="21">
        <v>42933</v>
      </c>
      <c r="C4973" s="122" t="s">
        <v>505</v>
      </c>
      <c r="D4973" s="116">
        <v>130.44</v>
      </c>
      <c r="E4973" s="11">
        <v>129.21</v>
      </c>
      <c r="F4973" s="12">
        <v>1136207</v>
      </c>
    </row>
    <row r="4974" spans="2:6">
      <c r="B4974" s="21">
        <v>42933</v>
      </c>
      <c r="C4974" s="122" t="s">
        <v>506</v>
      </c>
      <c r="D4974" s="116">
        <v>68.010000000000005</v>
      </c>
      <c r="E4974" s="11">
        <v>68.8</v>
      </c>
      <c r="F4974" s="12">
        <v>1149577</v>
      </c>
    </row>
    <row r="4975" spans="2:6">
      <c r="B4975" s="21">
        <v>42933</v>
      </c>
      <c r="C4975" s="122" t="s">
        <v>507</v>
      </c>
      <c r="D4975" s="116">
        <v>43.63</v>
      </c>
      <c r="E4975" s="11">
        <v>43.66</v>
      </c>
      <c r="F4975" s="12">
        <v>10804830</v>
      </c>
    </row>
    <row r="4976" spans="2:6">
      <c r="B4976" s="21">
        <v>42933</v>
      </c>
      <c r="C4976" s="122" t="s">
        <v>508</v>
      </c>
      <c r="D4976" s="116">
        <v>183.65</v>
      </c>
      <c r="E4976" s="11">
        <v>185.22</v>
      </c>
      <c r="F4976" s="12">
        <v>493694</v>
      </c>
    </row>
    <row r="4977" spans="2:6">
      <c r="B4977" s="21">
        <v>42933</v>
      </c>
      <c r="C4977" s="122" t="s">
        <v>509</v>
      </c>
      <c r="D4977" s="116">
        <v>79.14</v>
      </c>
      <c r="E4977" s="11">
        <v>79.180000000000007</v>
      </c>
      <c r="F4977" s="12">
        <v>4739575</v>
      </c>
    </row>
    <row r="4978" spans="2:6">
      <c r="B4978" s="21">
        <v>42933</v>
      </c>
      <c r="C4978" s="122" t="s">
        <v>510</v>
      </c>
      <c r="D4978" s="116">
        <v>94.15</v>
      </c>
      <c r="E4978" s="11">
        <v>94.57</v>
      </c>
      <c r="F4978" s="12">
        <v>2556959</v>
      </c>
    </row>
    <row r="4979" spans="2:6">
      <c r="B4979" s="21">
        <v>42933</v>
      </c>
      <c r="C4979" s="122" t="s">
        <v>511</v>
      </c>
      <c r="D4979" s="116">
        <v>61.23</v>
      </c>
      <c r="E4979" s="11">
        <v>61.6</v>
      </c>
      <c r="F4979" s="12">
        <v>1176871</v>
      </c>
    </row>
    <row r="4980" spans="2:6">
      <c r="B4980" s="21">
        <v>42933</v>
      </c>
      <c r="C4980" s="122" t="s">
        <v>512</v>
      </c>
      <c r="D4980" s="116">
        <v>54.9</v>
      </c>
      <c r="E4980" s="11">
        <v>54.71</v>
      </c>
      <c r="F4980" s="12">
        <v>14953583</v>
      </c>
    </row>
    <row r="4981" spans="2:6">
      <c r="B4981" s="21">
        <v>42933</v>
      </c>
      <c r="C4981" s="122" t="s">
        <v>513</v>
      </c>
      <c r="D4981" s="116">
        <v>194.22</v>
      </c>
      <c r="E4981" s="11">
        <v>195.52</v>
      </c>
      <c r="F4981" s="12">
        <v>1125581</v>
      </c>
    </row>
    <row r="4982" spans="2:6">
      <c r="B4982" s="21">
        <v>42933</v>
      </c>
      <c r="C4982" s="122" t="s">
        <v>514</v>
      </c>
      <c r="D4982" s="116">
        <v>146.34</v>
      </c>
      <c r="E4982" s="11">
        <v>147.91999999999999</v>
      </c>
      <c r="F4982" s="12">
        <v>658482</v>
      </c>
    </row>
    <row r="4983" spans="2:6">
      <c r="B4983" s="21">
        <v>42933</v>
      </c>
      <c r="C4983" s="122" t="s">
        <v>515</v>
      </c>
      <c r="D4983" s="116">
        <v>74.209999999999994</v>
      </c>
      <c r="E4983" s="11">
        <v>74.5</v>
      </c>
      <c r="F4983" s="12">
        <v>1162112</v>
      </c>
    </row>
    <row r="4984" spans="2:6">
      <c r="B4984" s="21">
        <v>42933</v>
      </c>
      <c r="C4984" s="122" t="s">
        <v>516</v>
      </c>
      <c r="D4984" s="116">
        <v>31.4</v>
      </c>
      <c r="E4984" s="11">
        <v>31.44</v>
      </c>
      <c r="F4984" s="12">
        <v>2592189</v>
      </c>
    </row>
    <row r="4985" spans="2:6">
      <c r="B4985" s="21">
        <v>42933</v>
      </c>
      <c r="C4985" s="122" t="s">
        <v>517</v>
      </c>
      <c r="D4985" s="116">
        <v>76.290000000000006</v>
      </c>
      <c r="E4985" s="11">
        <v>76.37</v>
      </c>
      <c r="F4985" s="12">
        <v>8835576</v>
      </c>
    </row>
    <row r="4986" spans="2:6">
      <c r="B4986" s="21">
        <v>42933</v>
      </c>
      <c r="C4986" s="122" t="s">
        <v>518</v>
      </c>
      <c r="D4986" s="116">
        <v>59.45</v>
      </c>
      <c r="E4986" s="11">
        <v>59.73</v>
      </c>
      <c r="F4986" s="12">
        <v>1252869</v>
      </c>
    </row>
    <row r="4987" spans="2:6">
      <c r="B4987" s="21">
        <v>42933</v>
      </c>
      <c r="C4987" s="122" t="s">
        <v>519</v>
      </c>
      <c r="D4987" s="116">
        <v>19.03</v>
      </c>
      <c r="E4987" s="11">
        <v>19</v>
      </c>
      <c r="F4987" s="12">
        <v>1632698</v>
      </c>
    </row>
    <row r="4988" spans="2:6">
      <c r="B4988" s="21">
        <v>42933</v>
      </c>
      <c r="C4988" s="122" t="s">
        <v>520</v>
      </c>
      <c r="D4988" s="116">
        <v>33.21</v>
      </c>
      <c r="E4988" s="11">
        <v>33.4</v>
      </c>
      <c r="F4988" s="12">
        <v>1776879</v>
      </c>
    </row>
    <row r="4989" spans="2:6">
      <c r="B4989" s="21">
        <v>42933</v>
      </c>
      <c r="C4989" s="122" t="s">
        <v>521</v>
      </c>
      <c r="D4989" s="116">
        <v>102.11</v>
      </c>
      <c r="E4989" s="11">
        <v>102.73</v>
      </c>
      <c r="F4989" s="12">
        <v>546277</v>
      </c>
    </row>
    <row r="4990" spans="2:6">
      <c r="B4990" s="21">
        <v>42933</v>
      </c>
      <c r="C4990" s="122" t="s">
        <v>522</v>
      </c>
      <c r="D4990" s="116">
        <v>130</v>
      </c>
      <c r="E4990" s="11">
        <v>129.85</v>
      </c>
      <c r="F4990" s="12">
        <v>2157384</v>
      </c>
    </row>
    <row r="4991" spans="2:6">
      <c r="B4991" s="21">
        <v>42933</v>
      </c>
      <c r="C4991" s="122" t="s">
        <v>523</v>
      </c>
      <c r="D4991" s="116">
        <v>93.38</v>
      </c>
      <c r="E4991" s="11">
        <v>94.13</v>
      </c>
      <c r="F4991" s="12">
        <v>828835</v>
      </c>
    </row>
    <row r="4992" spans="2:6">
      <c r="B4992" s="21">
        <v>42933</v>
      </c>
      <c r="C4992" s="122" t="s">
        <v>524</v>
      </c>
      <c r="D4992" s="116">
        <v>45.97</v>
      </c>
      <c r="E4992" s="11">
        <v>46.12</v>
      </c>
      <c r="F4992" s="12">
        <v>3945301</v>
      </c>
    </row>
    <row r="4993" spans="2:6">
      <c r="B4993" s="21">
        <v>42933</v>
      </c>
      <c r="C4993" s="122" t="s">
        <v>525</v>
      </c>
      <c r="D4993" s="116">
        <v>45.14</v>
      </c>
      <c r="E4993" s="11">
        <v>45.28</v>
      </c>
      <c r="F4993" s="12">
        <v>771739</v>
      </c>
    </row>
    <row r="4994" spans="2:6">
      <c r="B4994" s="21">
        <v>42933</v>
      </c>
      <c r="C4994" s="122" t="s">
        <v>526</v>
      </c>
      <c r="D4994" s="116">
        <v>66.239999999999995</v>
      </c>
      <c r="E4994" s="11">
        <v>65.86</v>
      </c>
      <c r="F4994" s="12">
        <v>2223757</v>
      </c>
    </row>
    <row r="4995" spans="2:6">
      <c r="B4995" s="21">
        <v>42933</v>
      </c>
      <c r="C4995" s="122" t="s">
        <v>527</v>
      </c>
      <c r="D4995" s="116">
        <v>81</v>
      </c>
      <c r="E4995" s="11">
        <v>80.86</v>
      </c>
      <c r="F4995" s="12">
        <v>7914701</v>
      </c>
    </row>
    <row r="4996" spans="2:6">
      <c r="B4996" s="21">
        <v>42933</v>
      </c>
      <c r="C4996" s="122" t="s">
        <v>528</v>
      </c>
      <c r="D4996" s="116">
        <v>64.900000000000006</v>
      </c>
      <c r="E4996" s="11">
        <v>65.06</v>
      </c>
      <c r="F4996" s="12">
        <v>774540</v>
      </c>
    </row>
    <row r="4997" spans="2:6">
      <c r="B4997" s="21">
        <v>42933</v>
      </c>
      <c r="C4997" s="122" t="s">
        <v>529</v>
      </c>
      <c r="D4997" s="116">
        <v>29.37</v>
      </c>
      <c r="E4997" s="11">
        <v>29.35</v>
      </c>
      <c r="F4997" s="12">
        <v>1374993</v>
      </c>
    </row>
    <row r="4998" spans="2:6">
      <c r="B4998" s="21">
        <v>42933</v>
      </c>
      <c r="C4998" s="122" t="s">
        <v>530</v>
      </c>
      <c r="D4998" s="116">
        <v>55.95</v>
      </c>
      <c r="E4998" s="11">
        <v>56.72</v>
      </c>
      <c r="F4998" s="12">
        <v>1165246</v>
      </c>
    </row>
    <row r="4999" spans="2:6">
      <c r="B4999" s="21">
        <v>42933</v>
      </c>
      <c r="C4999" s="122" t="s">
        <v>531</v>
      </c>
      <c r="D4999" s="116">
        <v>73.489999999999995</v>
      </c>
      <c r="E4999" s="11">
        <v>73.569999999999993</v>
      </c>
      <c r="F4999" s="12">
        <v>1029898</v>
      </c>
    </row>
    <row r="5000" spans="2:6">
      <c r="B5000" s="21">
        <v>42933</v>
      </c>
      <c r="C5000" s="122" t="s">
        <v>532</v>
      </c>
      <c r="D5000" s="116">
        <v>132.51</v>
      </c>
      <c r="E5000" s="11">
        <v>132.61000000000001</v>
      </c>
      <c r="F5000" s="12">
        <v>943330</v>
      </c>
    </row>
    <row r="5001" spans="2:6">
      <c r="B5001" s="21">
        <v>42933</v>
      </c>
      <c r="C5001" s="122" t="s">
        <v>533</v>
      </c>
      <c r="D5001" s="116">
        <v>44.66</v>
      </c>
      <c r="E5001" s="11">
        <v>44.34</v>
      </c>
      <c r="F5001" s="12">
        <v>3500422</v>
      </c>
    </row>
    <row r="5002" spans="2:6">
      <c r="B5002" s="21">
        <v>42933</v>
      </c>
      <c r="C5002" s="122" t="s">
        <v>534</v>
      </c>
      <c r="D5002" s="116">
        <v>63.45</v>
      </c>
      <c r="E5002" s="11">
        <v>63.07</v>
      </c>
      <c r="F5002" s="12">
        <v>1695595</v>
      </c>
    </row>
    <row r="5003" spans="2:6">
      <c r="B5003" s="21">
        <v>42934</v>
      </c>
      <c r="C5003" s="122" t="s">
        <v>85</v>
      </c>
      <c r="D5003" s="116">
        <v>61.43</v>
      </c>
      <c r="E5003" s="11">
        <v>61.21</v>
      </c>
      <c r="F5003" s="12">
        <v>1520122</v>
      </c>
    </row>
    <row r="5004" spans="2:6">
      <c r="B5004" s="21">
        <v>42934</v>
      </c>
      <c r="C5004" s="122" t="s">
        <v>86</v>
      </c>
      <c r="D5004" s="116">
        <v>53.83</v>
      </c>
      <c r="E5004" s="11">
        <v>53.15</v>
      </c>
      <c r="F5004" s="12">
        <v>4101431</v>
      </c>
    </row>
    <row r="5005" spans="2:6">
      <c r="B5005" s="21">
        <v>42934</v>
      </c>
      <c r="C5005" s="122" t="s">
        <v>87</v>
      </c>
      <c r="D5005" s="116">
        <v>101.78</v>
      </c>
      <c r="E5005" s="11">
        <v>100.3</v>
      </c>
      <c r="F5005" s="12">
        <v>2218330</v>
      </c>
    </row>
    <row r="5006" spans="2:6">
      <c r="B5006" s="21">
        <v>42934</v>
      </c>
      <c r="C5006" s="122" t="s">
        <v>88</v>
      </c>
      <c r="D5006" s="116">
        <v>149.19999999999999</v>
      </c>
      <c r="E5006" s="11">
        <v>150.08000000000001</v>
      </c>
      <c r="F5006" s="12">
        <v>17868792</v>
      </c>
    </row>
    <row r="5007" spans="2:6">
      <c r="B5007" s="21">
        <v>42934</v>
      </c>
      <c r="C5007" s="122" t="s">
        <v>89</v>
      </c>
      <c r="D5007" s="116">
        <v>72.63</v>
      </c>
      <c r="E5007" s="11">
        <v>72.23</v>
      </c>
      <c r="F5007" s="12">
        <v>5269109</v>
      </c>
    </row>
    <row r="5008" spans="2:6">
      <c r="B5008" s="21">
        <v>42934</v>
      </c>
      <c r="C5008" s="122" t="s">
        <v>90</v>
      </c>
      <c r="D5008" s="116">
        <v>92.68</v>
      </c>
      <c r="E5008" s="11">
        <v>91.37</v>
      </c>
      <c r="F5008" s="12">
        <v>1299283</v>
      </c>
    </row>
    <row r="5009" spans="2:6">
      <c r="B5009" s="21">
        <v>42934</v>
      </c>
      <c r="C5009" s="122" t="s">
        <v>91</v>
      </c>
      <c r="D5009" s="116">
        <v>48.69</v>
      </c>
      <c r="E5009" s="11">
        <v>48.74</v>
      </c>
      <c r="F5009" s="12">
        <v>4163584</v>
      </c>
    </row>
    <row r="5010" spans="2:6">
      <c r="B5010" s="21">
        <v>42934</v>
      </c>
      <c r="C5010" s="122" t="s">
        <v>92</v>
      </c>
      <c r="D5010" s="116">
        <v>126.25</v>
      </c>
      <c r="E5010" s="11">
        <v>127.37</v>
      </c>
      <c r="F5010" s="12">
        <v>1641273</v>
      </c>
    </row>
    <row r="5011" spans="2:6">
      <c r="B5011" s="21">
        <v>42934</v>
      </c>
      <c r="C5011" s="122" t="s">
        <v>93</v>
      </c>
      <c r="D5011" s="116">
        <v>146.47</v>
      </c>
      <c r="E5011" s="11">
        <v>147.88999999999999</v>
      </c>
      <c r="F5011" s="12">
        <v>1821001</v>
      </c>
    </row>
    <row r="5012" spans="2:6">
      <c r="B5012" s="21">
        <v>42934</v>
      </c>
      <c r="C5012" s="122" t="s">
        <v>94</v>
      </c>
      <c r="D5012" s="116">
        <v>80.959999999999994</v>
      </c>
      <c r="E5012" s="11">
        <v>81.14</v>
      </c>
      <c r="F5012" s="12">
        <v>1686020</v>
      </c>
    </row>
    <row r="5013" spans="2:6">
      <c r="B5013" s="21">
        <v>42934</v>
      </c>
      <c r="C5013" s="122" t="s">
        <v>95</v>
      </c>
      <c r="D5013" s="116">
        <v>41.46</v>
      </c>
      <c r="E5013" s="11">
        <v>41.18</v>
      </c>
      <c r="F5013" s="12">
        <v>1946775</v>
      </c>
    </row>
    <row r="5014" spans="2:6">
      <c r="B5014" s="21">
        <v>42934</v>
      </c>
      <c r="C5014" s="122" t="s">
        <v>96</v>
      </c>
      <c r="D5014" s="116">
        <v>100.94</v>
      </c>
      <c r="E5014" s="11">
        <v>101.30500000000001</v>
      </c>
      <c r="F5014" s="12">
        <v>2377671</v>
      </c>
    </row>
    <row r="5015" spans="2:6">
      <c r="B5015" s="21">
        <v>42934</v>
      </c>
      <c r="C5015" s="122" t="s">
        <v>97</v>
      </c>
      <c r="D5015" s="116">
        <v>261.35000000000002</v>
      </c>
      <c r="E5015" s="11">
        <v>262</v>
      </c>
      <c r="F5015" s="12">
        <v>395531</v>
      </c>
    </row>
    <row r="5016" spans="2:6">
      <c r="B5016" s="21">
        <v>42934</v>
      </c>
      <c r="C5016" s="122" t="s">
        <v>98</v>
      </c>
      <c r="D5016" s="116">
        <v>106.67</v>
      </c>
      <c r="E5016" s="11">
        <v>107.7</v>
      </c>
      <c r="F5016" s="12">
        <v>866009</v>
      </c>
    </row>
    <row r="5017" spans="2:6">
      <c r="B5017" s="21">
        <v>42934</v>
      </c>
      <c r="C5017" s="122" t="s">
        <v>99</v>
      </c>
      <c r="D5017" s="116">
        <v>54.94</v>
      </c>
      <c r="E5017" s="11">
        <v>55.36</v>
      </c>
      <c r="F5017" s="12">
        <v>2213421</v>
      </c>
    </row>
    <row r="5018" spans="2:6">
      <c r="B5018" s="21">
        <v>42934</v>
      </c>
      <c r="C5018" s="122" t="s">
        <v>100</v>
      </c>
      <c r="D5018" s="116">
        <v>68.63</v>
      </c>
      <c r="E5018" s="11">
        <v>68.36</v>
      </c>
      <c r="F5018" s="12">
        <v>2721168</v>
      </c>
    </row>
    <row r="5019" spans="2:6">
      <c r="B5019" s="21">
        <v>42934</v>
      </c>
      <c r="C5019" s="122" t="s">
        <v>101</v>
      </c>
      <c r="D5019" s="116">
        <v>11.12</v>
      </c>
      <c r="E5019" s="11">
        <v>11.24</v>
      </c>
      <c r="F5019" s="12">
        <v>4629801</v>
      </c>
    </row>
    <row r="5020" spans="2:6">
      <c r="B5020" s="21">
        <v>42934</v>
      </c>
      <c r="C5020" s="122" t="s">
        <v>102</v>
      </c>
      <c r="D5020" s="116">
        <v>154.72999999999999</v>
      </c>
      <c r="E5020" s="11">
        <v>153.31</v>
      </c>
      <c r="F5020" s="12">
        <v>2499791</v>
      </c>
    </row>
    <row r="5021" spans="2:6">
      <c r="B5021" s="21">
        <v>42934</v>
      </c>
      <c r="C5021" s="122" t="s">
        <v>103</v>
      </c>
      <c r="D5021" s="116">
        <v>77.38</v>
      </c>
      <c r="E5021" s="11">
        <v>77.87</v>
      </c>
      <c r="F5021" s="12">
        <v>789984</v>
      </c>
    </row>
    <row r="5022" spans="2:6">
      <c r="B5022" s="21">
        <v>42934</v>
      </c>
      <c r="C5022" s="122" t="s">
        <v>104</v>
      </c>
      <c r="D5022" s="116">
        <v>247.33</v>
      </c>
      <c r="E5022" s="11">
        <v>245.73</v>
      </c>
      <c r="F5022" s="12">
        <v>1428702</v>
      </c>
    </row>
    <row r="5023" spans="2:6">
      <c r="B5023" s="21">
        <v>42934</v>
      </c>
      <c r="C5023" s="122" t="s">
        <v>105</v>
      </c>
      <c r="D5023" s="116">
        <v>63.83</v>
      </c>
      <c r="E5023" s="11">
        <v>63.87</v>
      </c>
      <c r="F5023" s="12">
        <v>3980905</v>
      </c>
    </row>
    <row r="5024" spans="2:6">
      <c r="B5024" s="21">
        <v>42934</v>
      </c>
      <c r="C5024" s="122" t="s">
        <v>106</v>
      </c>
      <c r="D5024" s="116">
        <v>43.76</v>
      </c>
      <c r="E5024" s="11">
        <v>43.3</v>
      </c>
      <c r="F5024" s="12">
        <v>1010380</v>
      </c>
    </row>
    <row r="5025" spans="2:6">
      <c r="B5025" s="21">
        <v>42934</v>
      </c>
      <c r="C5025" s="122" t="s">
        <v>107</v>
      </c>
      <c r="D5025" s="116">
        <v>104.91</v>
      </c>
      <c r="E5025" s="11">
        <v>104.54</v>
      </c>
      <c r="F5025" s="12">
        <v>353667</v>
      </c>
    </row>
    <row r="5026" spans="2:6">
      <c r="B5026" s="21">
        <v>42934</v>
      </c>
      <c r="C5026" s="122" t="s">
        <v>108</v>
      </c>
      <c r="D5026" s="116">
        <v>57.11</v>
      </c>
      <c r="E5026" s="11">
        <v>57.56</v>
      </c>
      <c r="F5026" s="12">
        <v>469291</v>
      </c>
    </row>
    <row r="5027" spans="2:6">
      <c r="B5027" s="21">
        <v>42934</v>
      </c>
      <c r="C5027" s="122" t="s">
        <v>109</v>
      </c>
      <c r="D5027" s="116">
        <v>51.69</v>
      </c>
      <c r="E5027" s="11">
        <v>51.53</v>
      </c>
      <c r="F5027" s="12">
        <v>1742288</v>
      </c>
    </row>
    <row r="5028" spans="2:6">
      <c r="B5028" s="21">
        <v>42934</v>
      </c>
      <c r="C5028" s="122" t="s">
        <v>110</v>
      </c>
      <c r="D5028" s="116">
        <v>116.82</v>
      </c>
      <c r="E5028" s="11">
        <v>117.73</v>
      </c>
      <c r="F5028" s="12">
        <v>688937</v>
      </c>
    </row>
    <row r="5029" spans="2:6">
      <c r="B5029" s="21">
        <v>42934</v>
      </c>
      <c r="C5029" s="122" t="s">
        <v>111</v>
      </c>
      <c r="D5029" s="116">
        <v>155.99</v>
      </c>
      <c r="E5029" s="11">
        <v>156.02000000000001</v>
      </c>
      <c r="F5029" s="12">
        <v>556008</v>
      </c>
    </row>
    <row r="5030" spans="2:6">
      <c r="B5030" s="21">
        <v>42934</v>
      </c>
      <c r="C5030" s="122" t="s">
        <v>112</v>
      </c>
      <c r="D5030" s="116">
        <v>91.75</v>
      </c>
      <c r="E5030" s="11">
        <v>90.75</v>
      </c>
      <c r="F5030" s="12">
        <v>948878</v>
      </c>
    </row>
    <row r="5031" spans="2:6">
      <c r="B5031" s="21">
        <v>42934</v>
      </c>
      <c r="C5031" s="122" t="s">
        <v>113</v>
      </c>
      <c r="D5031" s="116">
        <v>87.99</v>
      </c>
      <c r="E5031" s="11">
        <v>88.88</v>
      </c>
      <c r="F5031" s="12">
        <v>2191125</v>
      </c>
    </row>
    <row r="5032" spans="2:6">
      <c r="B5032" s="21">
        <v>42934</v>
      </c>
      <c r="C5032" s="122" t="s">
        <v>114</v>
      </c>
      <c r="D5032" s="116">
        <v>80.599999999999994</v>
      </c>
      <c r="E5032" s="11">
        <v>80.599999999999994</v>
      </c>
      <c r="F5032" s="12">
        <v>374270</v>
      </c>
    </row>
    <row r="5033" spans="2:6">
      <c r="B5033" s="21">
        <v>42934</v>
      </c>
      <c r="C5033" s="122" t="s">
        <v>115</v>
      </c>
      <c r="D5033" s="116">
        <v>126.11</v>
      </c>
      <c r="E5033" s="11">
        <v>126.77</v>
      </c>
      <c r="F5033" s="12">
        <v>886468</v>
      </c>
    </row>
    <row r="5034" spans="2:6">
      <c r="B5034" s="21">
        <v>42934</v>
      </c>
      <c r="C5034" s="122" t="s">
        <v>116</v>
      </c>
      <c r="D5034" s="116">
        <v>46.02</v>
      </c>
      <c r="E5034" s="11">
        <v>46.62</v>
      </c>
      <c r="F5034" s="12">
        <v>6594152</v>
      </c>
    </row>
    <row r="5035" spans="2:6">
      <c r="B5035" s="21">
        <v>42934</v>
      </c>
      <c r="C5035" s="122" t="s">
        <v>117</v>
      </c>
      <c r="D5035" s="116">
        <v>13.29</v>
      </c>
      <c r="E5035" s="11">
        <v>13.48</v>
      </c>
      <c r="F5035" s="12">
        <v>78366510</v>
      </c>
    </row>
    <row r="5036" spans="2:6">
      <c r="B5036" s="21">
        <v>42934</v>
      </c>
      <c r="C5036" s="122" t="s">
        <v>118</v>
      </c>
      <c r="D5036" s="116">
        <v>61.66</v>
      </c>
      <c r="E5036" s="11">
        <v>61.41</v>
      </c>
      <c r="F5036" s="12">
        <v>537660</v>
      </c>
    </row>
    <row r="5037" spans="2:6">
      <c r="B5037" s="21">
        <v>42934</v>
      </c>
      <c r="C5037" s="122" t="s">
        <v>119</v>
      </c>
      <c r="D5037" s="116">
        <v>175.88</v>
      </c>
      <c r="E5037" s="11">
        <v>176.99</v>
      </c>
      <c r="F5037" s="12">
        <v>263065</v>
      </c>
    </row>
    <row r="5038" spans="2:6">
      <c r="B5038" s="21">
        <v>42934</v>
      </c>
      <c r="C5038" s="122" t="s">
        <v>120</v>
      </c>
      <c r="D5038" s="116">
        <v>176.66</v>
      </c>
      <c r="E5038" s="11">
        <v>177.48</v>
      </c>
      <c r="F5038" s="12">
        <v>1820392</v>
      </c>
    </row>
    <row r="5039" spans="2:6">
      <c r="B5039" s="21">
        <v>42934</v>
      </c>
      <c r="C5039" s="122" t="s">
        <v>121</v>
      </c>
      <c r="D5039" s="116">
        <v>133.84</v>
      </c>
      <c r="E5039" s="11">
        <v>134.57</v>
      </c>
      <c r="F5039" s="12">
        <v>1278347</v>
      </c>
    </row>
    <row r="5040" spans="2:6">
      <c r="B5040" s="21">
        <v>42934</v>
      </c>
      <c r="C5040" s="122" t="s">
        <v>122</v>
      </c>
      <c r="D5040" s="116">
        <v>135.32</v>
      </c>
      <c r="E5040" s="11">
        <v>136.18</v>
      </c>
      <c r="F5040" s="12">
        <v>2272442</v>
      </c>
    </row>
    <row r="5041" spans="2:6">
      <c r="B5041" s="21">
        <v>42934</v>
      </c>
      <c r="C5041" s="122" t="s">
        <v>123</v>
      </c>
      <c r="D5041" s="116">
        <v>1006</v>
      </c>
      <c r="E5041" s="11">
        <v>1024.45</v>
      </c>
      <c r="F5041" s="12">
        <v>4007624</v>
      </c>
    </row>
    <row r="5042" spans="2:6">
      <c r="B5042" s="21">
        <v>42934</v>
      </c>
      <c r="C5042" s="122" t="s">
        <v>124</v>
      </c>
      <c r="D5042" s="116">
        <v>97.52</v>
      </c>
      <c r="E5042" s="11">
        <v>97.11</v>
      </c>
      <c r="F5042" s="12">
        <v>1608992</v>
      </c>
    </row>
    <row r="5043" spans="2:6">
      <c r="B5043" s="21">
        <v>42934</v>
      </c>
      <c r="C5043" s="122" t="s">
        <v>125</v>
      </c>
      <c r="D5043" s="116">
        <v>124.9</v>
      </c>
      <c r="E5043" s="11">
        <v>125.03</v>
      </c>
      <c r="F5043" s="12">
        <v>294938</v>
      </c>
    </row>
    <row r="5044" spans="2:6">
      <c r="B5044" s="21">
        <v>42934</v>
      </c>
      <c r="C5044" s="122" t="s">
        <v>126</v>
      </c>
      <c r="D5044" s="116">
        <v>192.67</v>
      </c>
      <c r="E5044" s="11">
        <v>189.45</v>
      </c>
      <c r="F5044" s="12">
        <v>1842121</v>
      </c>
    </row>
    <row r="5045" spans="2:6">
      <c r="B5045" s="21">
        <v>42934</v>
      </c>
      <c r="C5045" s="122" t="s">
        <v>127</v>
      </c>
      <c r="D5045" s="116">
        <v>136.27000000000001</v>
      </c>
      <c r="E5045" s="11">
        <v>137.41</v>
      </c>
      <c r="F5045" s="12">
        <v>600315</v>
      </c>
    </row>
    <row r="5046" spans="2:6">
      <c r="B5046" s="21">
        <v>42934</v>
      </c>
      <c r="C5046" s="122" t="s">
        <v>128</v>
      </c>
      <c r="D5046" s="116">
        <v>57.44</v>
      </c>
      <c r="E5046" s="11">
        <v>57.31</v>
      </c>
      <c r="F5046" s="12">
        <v>412506</v>
      </c>
    </row>
    <row r="5047" spans="2:6">
      <c r="B5047" s="21">
        <v>42934</v>
      </c>
      <c r="C5047" s="122" t="s">
        <v>129</v>
      </c>
      <c r="D5047" s="116">
        <v>49.18</v>
      </c>
      <c r="E5047" s="11">
        <v>47.73</v>
      </c>
      <c r="F5047" s="12">
        <v>2322141</v>
      </c>
    </row>
    <row r="5048" spans="2:6">
      <c r="B5048" s="21">
        <v>42934</v>
      </c>
      <c r="C5048" s="122" t="s">
        <v>130</v>
      </c>
      <c r="D5048" s="116">
        <v>45.5</v>
      </c>
      <c r="E5048" s="11">
        <v>43.77</v>
      </c>
      <c r="F5048" s="12">
        <v>5071740</v>
      </c>
    </row>
    <row r="5049" spans="2:6">
      <c r="B5049" s="21">
        <v>42934</v>
      </c>
      <c r="C5049" s="122" t="s">
        <v>131</v>
      </c>
      <c r="D5049" s="116">
        <v>144.59</v>
      </c>
      <c r="E5049" s="11">
        <v>145.24</v>
      </c>
      <c r="F5049" s="12">
        <v>757260</v>
      </c>
    </row>
    <row r="5050" spans="2:6">
      <c r="B5050" s="21">
        <v>42934</v>
      </c>
      <c r="C5050" s="122" t="s">
        <v>132</v>
      </c>
      <c r="D5050" s="116">
        <v>74.62</v>
      </c>
      <c r="E5050" s="11">
        <v>74.91</v>
      </c>
      <c r="F5050" s="12">
        <v>758484</v>
      </c>
    </row>
    <row r="5051" spans="2:6">
      <c r="B5051" s="21">
        <v>42934</v>
      </c>
      <c r="C5051" s="122" t="s">
        <v>133</v>
      </c>
      <c r="D5051" s="116">
        <v>121.14</v>
      </c>
      <c r="E5051" s="11">
        <v>120.7</v>
      </c>
      <c r="F5051" s="12">
        <v>387384</v>
      </c>
    </row>
    <row r="5052" spans="2:6">
      <c r="B5052" s="21">
        <v>42934</v>
      </c>
      <c r="C5052" s="122" t="s">
        <v>134</v>
      </c>
      <c r="D5052" s="116">
        <v>60.61</v>
      </c>
      <c r="E5052" s="11">
        <v>61.33</v>
      </c>
      <c r="F5052" s="12">
        <v>4631326</v>
      </c>
    </row>
    <row r="5053" spans="2:6">
      <c r="B5053" s="21">
        <v>42934</v>
      </c>
      <c r="C5053" s="122" t="s">
        <v>135</v>
      </c>
      <c r="D5053" s="116">
        <v>190.41</v>
      </c>
      <c r="E5053" s="11">
        <v>188.4</v>
      </c>
      <c r="F5053" s="12">
        <v>594163</v>
      </c>
    </row>
    <row r="5054" spans="2:6">
      <c r="B5054" s="21">
        <v>42934</v>
      </c>
      <c r="C5054" s="122" t="s">
        <v>136</v>
      </c>
      <c r="D5054" s="116">
        <v>247.26</v>
      </c>
      <c r="E5054" s="11">
        <v>250.88</v>
      </c>
      <c r="F5054" s="12">
        <v>1300337</v>
      </c>
    </row>
    <row r="5055" spans="2:6">
      <c r="B5055" s="21">
        <v>42934</v>
      </c>
      <c r="C5055" s="122" t="s">
        <v>137</v>
      </c>
      <c r="D5055" s="116">
        <v>93.75</v>
      </c>
      <c r="E5055" s="11">
        <v>93.4</v>
      </c>
      <c r="F5055" s="12">
        <v>629777</v>
      </c>
    </row>
    <row r="5056" spans="2:6">
      <c r="B5056" s="21">
        <v>42934</v>
      </c>
      <c r="C5056" s="122" t="s">
        <v>138</v>
      </c>
      <c r="D5056" s="116">
        <v>79.34</v>
      </c>
      <c r="E5056" s="11">
        <v>79.67</v>
      </c>
      <c r="F5056" s="12">
        <v>692759</v>
      </c>
    </row>
    <row r="5057" spans="2:6">
      <c r="B5057" s="21">
        <v>42934</v>
      </c>
      <c r="C5057" s="122" t="s">
        <v>139</v>
      </c>
      <c r="D5057" s="116">
        <v>84.96</v>
      </c>
      <c r="E5057" s="11">
        <v>85.52</v>
      </c>
      <c r="F5057" s="12">
        <v>2815983</v>
      </c>
    </row>
    <row r="5058" spans="2:6">
      <c r="B5058" s="21">
        <v>42934</v>
      </c>
      <c r="C5058" s="122" t="s">
        <v>140</v>
      </c>
      <c r="D5058" s="116">
        <v>200.52</v>
      </c>
      <c r="E5058" s="11">
        <v>201.75</v>
      </c>
      <c r="F5058" s="12">
        <v>396864</v>
      </c>
    </row>
    <row r="5059" spans="2:6">
      <c r="B5059" s="21">
        <v>42934</v>
      </c>
      <c r="C5059" s="122" t="s">
        <v>141</v>
      </c>
      <c r="D5059" s="116">
        <v>504.01</v>
      </c>
      <c r="E5059" s="11">
        <v>495.69</v>
      </c>
      <c r="F5059" s="12">
        <v>595300</v>
      </c>
    </row>
    <row r="5060" spans="2:6">
      <c r="B5060" s="21">
        <v>42934</v>
      </c>
      <c r="C5060" s="122" t="s">
        <v>142</v>
      </c>
      <c r="D5060" s="116">
        <v>209.11</v>
      </c>
      <c r="E5060" s="11">
        <v>208.24</v>
      </c>
      <c r="F5060" s="12">
        <v>1943144</v>
      </c>
    </row>
    <row r="5061" spans="2:6">
      <c r="B5061" s="21">
        <v>42934</v>
      </c>
      <c r="C5061" s="122" t="s">
        <v>143</v>
      </c>
      <c r="D5061" s="116">
        <v>23.91</v>
      </c>
      <c r="E5061" s="11">
        <v>23.9</v>
      </c>
      <c r="F5061" s="12">
        <v>107981434</v>
      </c>
    </row>
    <row r="5062" spans="2:6">
      <c r="B5062" s="21">
        <v>42934</v>
      </c>
      <c r="C5062" s="122" t="s">
        <v>144</v>
      </c>
      <c r="D5062" s="116">
        <v>62.38</v>
      </c>
      <c r="E5062" s="11">
        <v>62.14</v>
      </c>
      <c r="F5062" s="12">
        <v>2239547</v>
      </c>
    </row>
    <row r="5063" spans="2:6">
      <c r="B5063" s="21">
        <v>42934</v>
      </c>
      <c r="C5063" s="122" t="s">
        <v>145</v>
      </c>
      <c r="D5063" s="116">
        <v>44.61</v>
      </c>
      <c r="E5063" s="11">
        <v>44.61</v>
      </c>
      <c r="F5063" s="12">
        <v>3142741</v>
      </c>
    </row>
    <row r="5064" spans="2:6">
      <c r="B5064" s="21">
        <v>42934</v>
      </c>
      <c r="C5064" s="122" t="s">
        <v>146</v>
      </c>
      <c r="D5064" s="116">
        <v>55.99</v>
      </c>
      <c r="E5064" s="11">
        <v>55.79</v>
      </c>
      <c r="F5064" s="12">
        <v>2285354</v>
      </c>
    </row>
    <row r="5065" spans="2:6">
      <c r="B5065" s="21">
        <v>42934</v>
      </c>
      <c r="C5065" s="122" t="s">
        <v>147</v>
      </c>
      <c r="D5065" s="116">
        <v>319.39999999999998</v>
      </c>
      <c r="E5065" s="11">
        <v>320.08999999999997</v>
      </c>
      <c r="F5065" s="12">
        <v>177896</v>
      </c>
    </row>
    <row r="5066" spans="2:6">
      <c r="B5066" s="21">
        <v>42934</v>
      </c>
      <c r="C5066" s="122" t="s">
        <v>148</v>
      </c>
      <c r="D5066" s="116">
        <v>200.15</v>
      </c>
      <c r="E5066" s="11">
        <v>201.01</v>
      </c>
      <c r="F5066" s="12">
        <v>1040525</v>
      </c>
    </row>
    <row r="5067" spans="2:6">
      <c r="B5067" s="21">
        <v>42934</v>
      </c>
      <c r="C5067" s="122" t="s">
        <v>149</v>
      </c>
      <c r="D5067" s="116">
        <v>45.94</v>
      </c>
      <c r="E5067" s="11">
        <v>46.24</v>
      </c>
      <c r="F5067" s="12">
        <v>1013055</v>
      </c>
    </row>
    <row r="5068" spans="2:6">
      <c r="B5068" s="21">
        <v>42934</v>
      </c>
      <c r="C5068" s="122" t="s">
        <v>150</v>
      </c>
      <c r="D5068" s="116">
        <v>37.520000000000003</v>
      </c>
      <c r="E5068" s="11">
        <v>36.75</v>
      </c>
      <c r="F5068" s="12">
        <v>3278954</v>
      </c>
    </row>
    <row r="5069" spans="2:6">
      <c r="B5069" s="21">
        <v>42934</v>
      </c>
      <c r="C5069" s="122" t="s">
        <v>151</v>
      </c>
      <c r="D5069" s="116">
        <v>283.01</v>
      </c>
      <c r="E5069" s="11">
        <v>282.60000000000002</v>
      </c>
      <c r="F5069" s="12">
        <v>1126696</v>
      </c>
    </row>
    <row r="5070" spans="2:6">
      <c r="B5070" s="21">
        <v>42934</v>
      </c>
      <c r="C5070" s="122" t="s">
        <v>152</v>
      </c>
      <c r="D5070" s="116">
        <v>52.91</v>
      </c>
      <c r="E5070" s="11">
        <v>53.53</v>
      </c>
      <c r="F5070" s="12">
        <v>6322990</v>
      </c>
    </row>
    <row r="5071" spans="2:6">
      <c r="B5071" s="21">
        <v>42934</v>
      </c>
      <c r="C5071" s="122" t="s">
        <v>153</v>
      </c>
      <c r="D5071" s="116">
        <v>421.92</v>
      </c>
      <c r="E5071" s="11">
        <v>426.88</v>
      </c>
      <c r="F5071" s="12">
        <v>848066</v>
      </c>
    </row>
    <row r="5072" spans="2:6">
      <c r="B5072" s="21">
        <v>42934</v>
      </c>
      <c r="C5072" s="122" t="s">
        <v>154</v>
      </c>
      <c r="D5072" s="116">
        <v>42.38</v>
      </c>
      <c r="E5072" s="11">
        <v>42.42</v>
      </c>
      <c r="F5072" s="12">
        <v>1287825</v>
      </c>
    </row>
    <row r="5073" spans="2:6">
      <c r="B5073" s="21">
        <v>42934</v>
      </c>
      <c r="C5073" s="122" t="s">
        <v>155</v>
      </c>
      <c r="D5073" s="116">
        <v>54.77</v>
      </c>
      <c r="E5073" s="11">
        <v>54.74</v>
      </c>
      <c r="F5073" s="12">
        <v>3702019</v>
      </c>
    </row>
    <row r="5074" spans="2:6">
      <c r="B5074" s="21">
        <v>42934</v>
      </c>
      <c r="C5074" s="122" t="s">
        <v>156</v>
      </c>
      <c r="D5074" s="116">
        <v>27.71</v>
      </c>
      <c r="E5074" s="11">
        <v>27.79</v>
      </c>
      <c r="F5074" s="12">
        <v>3248990</v>
      </c>
    </row>
    <row r="5075" spans="2:6">
      <c r="B5075" s="21">
        <v>42934</v>
      </c>
      <c r="C5075" s="122" t="s">
        <v>157</v>
      </c>
      <c r="D5075" s="116">
        <v>46.19</v>
      </c>
      <c r="E5075" s="11">
        <v>46.19</v>
      </c>
      <c r="F5075" s="12">
        <v>1247095</v>
      </c>
    </row>
    <row r="5076" spans="2:6">
      <c r="B5076" s="21">
        <v>42934</v>
      </c>
      <c r="C5076" s="122" t="s">
        <v>158</v>
      </c>
      <c r="D5076" s="116">
        <v>121.48</v>
      </c>
      <c r="E5076" s="11">
        <v>119.14</v>
      </c>
      <c r="F5076" s="12">
        <v>831959</v>
      </c>
    </row>
    <row r="5077" spans="2:6">
      <c r="B5077" s="21">
        <v>42934</v>
      </c>
      <c r="C5077" s="122" t="s">
        <v>159</v>
      </c>
      <c r="D5077" s="116">
        <v>66.44</v>
      </c>
      <c r="E5077" s="11">
        <v>66.89</v>
      </c>
      <c r="F5077" s="12">
        <v>15965929</v>
      </c>
    </row>
    <row r="5078" spans="2:6">
      <c r="B5078" s="21">
        <v>42934</v>
      </c>
      <c r="C5078" s="122" t="s">
        <v>160</v>
      </c>
      <c r="D5078" s="116">
        <v>34.340000000000003</v>
      </c>
      <c r="E5078" s="11">
        <v>34.06</v>
      </c>
      <c r="F5078" s="12">
        <v>2139892</v>
      </c>
    </row>
    <row r="5079" spans="2:6">
      <c r="B5079" s="21">
        <v>42934</v>
      </c>
      <c r="C5079" s="122" t="s">
        <v>161</v>
      </c>
      <c r="D5079" s="116">
        <v>33.46</v>
      </c>
      <c r="E5079" s="11">
        <v>33.32</v>
      </c>
      <c r="F5079" s="12">
        <v>3292751</v>
      </c>
    </row>
    <row r="5080" spans="2:6">
      <c r="B5080" s="21">
        <v>42934</v>
      </c>
      <c r="C5080" s="122" t="s">
        <v>162</v>
      </c>
      <c r="D5080" s="116">
        <v>77.81</v>
      </c>
      <c r="E5080" s="11">
        <v>76.97</v>
      </c>
      <c r="F5080" s="12">
        <v>1982452</v>
      </c>
    </row>
    <row r="5081" spans="2:6">
      <c r="B5081" s="21">
        <v>42934</v>
      </c>
      <c r="C5081" s="122" t="s">
        <v>163</v>
      </c>
      <c r="D5081" s="116">
        <v>108.22</v>
      </c>
      <c r="E5081" s="11">
        <v>107.07</v>
      </c>
      <c r="F5081" s="12">
        <v>3984361</v>
      </c>
    </row>
    <row r="5082" spans="2:6">
      <c r="B5082" s="21">
        <v>42934</v>
      </c>
      <c r="C5082" s="122" t="s">
        <v>164</v>
      </c>
      <c r="D5082" s="116">
        <v>145.51</v>
      </c>
      <c r="E5082" s="11">
        <v>145.69999999999999</v>
      </c>
      <c r="F5082" s="12">
        <v>995833</v>
      </c>
    </row>
    <row r="5083" spans="2:6">
      <c r="B5083" s="21">
        <v>42934</v>
      </c>
      <c r="C5083" s="122" t="s">
        <v>165</v>
      </c>
      <c r="D5083" s="116">
        <v>36.79</v>
      </c>
      <c r="E5083" s="11">
        <v>37.14</v>
      </c>
      <c r="F5083" s="12">
        <v>1248237</v>
      </c>
    </row>
    <row r="5084" spans="2:6">
      <c r="B5084" s="21">
        <v>42934</v>
      </c>
      <c r="C5084" s="122" t="s">
        <v>166</v>
      </c>
      <c r="D5084" s="116">
        <v>91.94</v>
      </c>
      <c r="E5084" s="11">
        <v>93.12</v>
      </c>
      <c r="F5084" s="12">
        <v>720890</v>
      </c>
    </row>
    <row r="5085" spans="2:6">
      <c r="B5085" s="21">
        <v>42934</v>
      </c>
      <c r="C5085" s="122" t="s">
        <v>167</v>
      </c>
      <c r="D5085" s="116">
        <v>64.62</v>
      </c>
      <c r="E5085" s="11">
        <v>64.2</v>
      </c>
      <c r="F5085" s="12">
        <v>1445205</v>
      </c>
    </row>
    <row r="5086" spans="2:6">
      <c r="B5086" s="21">
        <v>42934</v>
      </c>
      <c r="C5086" s="122" t="s">
        <v>168</v>
      </c>
      <c r="D5086" s="116">
        <v>96.32</v>
      </c>
      <c r="E5086" s="11">
        <v>96.64</v>
      </c>
      <c r="F5086" s="12">
        <v>2950757</v>
      </c>
    </row>
    <row r="5087" spans="2:6">
      <c r="B5087" s="21">
        <v>42934</v>
      </c>
      <c r="C5087" s="122" t="s">
        <v>169</v>
      </c>
      <c r="D5087" s="116">
        <v>66.83</v>
      </c>
      <c r="E5087" s="11">
        <v>66.75</v>
      </c>
      <c r="F5087" s="12">
        <v>3059154</v>
      </c>
    </row>
    <row r="5088" spans="2:6">
      <c r="B5088" s="21">
        <v>42934</v>
      </c>
      <c r="C5088" s="122" t="s">
        <v>170</v>
      </c>
      <c r="D5088" s="116">
        <v>134.80000000000001</v>
      </c>
      <c r="E5088" s="11">
        <v>134.27000000000001</v>
      </c>
      <c r="F5088" s="12">
        <v>2109506</v>
      </c>
    </row>
    <row r="5089" spans="2:6">
      <c r="B5089" s="21">
        <v>42934</v>
      </c>
      <c r="C5089" s="122" t="s">
        <v>171</v>
      </c>
      <c r="D5089" s="116">
        <v>66.17</v>
      </c>
      <c r="E5089" s="11">
        <v>66.16</v>
      </c>
      <c r="F5089" s="12">
        <v>1033729</v>
      </c>
    </row>
    <row r="5090" spans="2:6">
      <c r="B5090" s="21">
        <v>42934</v>
      </c>
      <c r="C5090" s="122" t="s">
        <v>172</v>
      </c>
      <c r="D5090" s="116">
        <v>29.23</v>
      </c>
      <c r="E5090" s="11">
        <v>29.43</v>
      </c>
      <c r="F5090" s="12">
        <v>3003467</v>
      </c>
    </row>
    <row r="5091" spans="2:6">
      <c r="B5091" s="21">
        <v>42934</v>
      </c>
      <c r="C5091" s="122" t="s">
        <v>173</v>
      </c>
      <c r="D5091" s="116">
        <v>35.81</v>
      </c>
      <c r="E5091" s="11">
        <v>35.590000000000003</v>
      </c>
      <c r="F5091" s="12">
        <v>3338405</v>
      </c>
    </row>
    <row r="5092" spans="2:6">
      <c r="B5092" s="21">
        <v>42934</v>
      </c>
      <c r="C5092" s="122" t="s">
        <v>174</v>
      </c>
      <c r="D5092" s="116">
        <v>53.36</v>
      </c>
      <c r="E5092" s="11">
        <v>53.63</v>
      </c>
      <c r="F5092" s="12">
        <v>1227536</v>
      </c>
    </row>
    <row r="5093" spans="2:6">
      <c r="B5093" s="21">
        <v>42934</v>
      </c>
      <c r="C5093" s="122" t="s">
        <v>175</v>
      </c>
      <c r="D5093" s="116">
        <v>4.9000000000000004</v>
      </c>
      <c r="E5093" s="11">
        <v>4.76</v>
      </c>
      <c r="F5093" s="12">
        <v>24522228</v>
      </c>
    </row>
    <row r="5094" spans="2:6">
      <c r="B5094" s="21">
        <v>42934</v>
      </c>
      <c r="C5094" s="122" t="s">
        <v>176</v>
      </c>
      <c r="D5094" s="116">
        <v>68.88</v>
      </c>
      <c r="E5094" s="11">
        <v>69.5</v>
      </c>
      <c r="F5094" s="12">
        <v>1527244</v>
      </c>
    </row>
    <row r="5095" spans="2:6">
      <c r="B5095" s="21">
        <v>42934</v>
      </c>
      <c r="C5095" s="122" t="s">
        <v>177</v>
      </c>
      <c r="D5095" s="116">
        <v>340.98</v>
      </c>
      <c r="E5095" s="11">
        <v>344.63</v>
      </c>
      <c r="F5095" s="12">
        <v>895173</v>
      </c>
    </row>
    <row r="5096" spans="2:6">
      <c r="B5096" s="21">
        <v>42934</v>
      </c>
      <c r="C5096" s="122" t="s">
        <v>178</v>
      </c>
      <c r="D5096" s="116">
        <v>174.23</v>
      </c>
      <c r="E5096" s="11">
        <v>172.1</v>
      </c>
      <c r="F5096" s="12">
        <v>1392267</v>
      </c>
    </row>
    <row r="5097" spans="2:6">
      <c r="B5097" s="21">
        <v>42934</v>
      </c>
      <c r="C5097" s="122" t="s">
        <v>179</v>
      </c>
      <c r="D5097" s="116">
        <v>72.349999999999994</v>
      </c>
      <c r="E5097" s="11">
        <v>72.37</v>
      </c>
      <c r="F5097" s="12">
        <v>390026</v>
      </c>
    </row>
    <row r="5098" spans="2:6">
      <c r="B5098" s="21">
        <v>42934</v>
      </c>
      <c r="C5098" s="122" t="s">
        <v>180</v>
      </c>
      <c r="D5098" s="116">
        <v>72.599999999999994</v>
      </c>
      <c r="E5098" s="11">
        <v>72.52</v>
      </c>
      <c r="F5098" s="12">
        <v>2872619</v>
      </c>
    </row>
    <row r="5099" spans="2:6">
      <c r="B5099" s="21">
        <v>42934</v>
      </c>
      <c r="C5099" s="122" t="s">
        <v>181</v>
      </c>
      <c r="D5099" s="116">
        <v>131.49</v>
      </c>
      <c r="E5099" s="11">
        <v>131.52000000000001</v>
      </c>
      <c r="F5099" s="12">
        <v>442064</v>
      </c>
    </row>
    <row r="5100" spans="2:6">
      <c r="B5100" s="21">
        <v>42934</v>
      </c>
      <c r="C5100" s="122" t="s">
        <v>182</v>
      </c>
      <c r="D5100" s="116">
        <v>73</v>
      </c>
      <c r="E5100" s="11">
        <v>73.05</v>
      </c>
      <c r="F5100" s="12">
        <v>2364686</v>
      </c>
    </row>
    <row r="5101" spans="2:6">
      <c r="B5101" s="21">
        <v>42934</v>
      </c>
      <c r="C5101" s="122" t="s">
        <v>183</v>
      </c>
      <c r="D5101" s="116">
        <v>39.29</v>
      </c>
      <c r="E5101" s="11">
        <v>39.18</v>
      </c>
      <c r="F5101" s="12">
        <v>11931951</v>
      </c>
    </row>
    <row r="5102" spans="2:6">
      <c r="B5102" s="21">
        <v>42934</v>
      </c>
      <c r="C5102" s="122" t="s">
        <v>184</v>
      </c>
      <c r="D5102" s="116">
        <v>120.07</v>
      </c>
      <c r="E5102" s="11">
        <v>120.56</v>
      </c>
      <c r="F5102" s="12">
        <v>915227</v>
      </c>
    </row>
    <row r="5103" spans="2:6">
      <c r="B5103" s="21">
        <v>42934</v>
      </c>
      <c r="C5103" s="122" t="s">
        <v>185</v>
      </c>
      <c r="D5103" s="116">
        <v>395.25</v>
      </c>
      <c r="E5103" s="11">
        <v>374.98</v>
      </c>
      <c r="F5103" s="12">
        <v>7624861</v>
      </c>
    </row>
    <row r="5104" spans="2:6">
      <c r="B5104" s="21">
        <v>42934</v>
      </c>
      <c r="C5104" s="122" t="s">
        <v>186</v>
      </c>
      <c r="D5104" s="116">
        <v>165.63</v>
      </c>
      <c r="E5104" s="11">
        <v>164.82</v>
      </c>
      <c r="F5104" s="12">
        <v>876521</v>
      </c>
    </row>
    <row r="5105" spans="2:6">
      <c r="B5105" s="21">
        <v>42934</v>
      </c>
      <c r="C5105" s="122" t="s">
        <v>187</v>
      </c>
      <c r="D5105" s="116">
        <v>46.12</v>
      </c>
      <c r="E5105" s="11">
        <v>46.1</v>
      </c>
      <c r="F5105" s="12">
        <v>2002963</v>
      </c>
    </row>
    <row r="5106" spans="2:6">
      <c r="B5106" s="21">
        <v>42934</v>
      </c>
      <c r="C5106" s="122" t="s">
        <v>188</v>
      </c>
      <c r="D5106" s="116">
        <v>84.31</v>
      </c>
      <c r="E5106" s="11">
        <v>84.44</v>
      </c>
      <c r="F5106" s="12">
        <v>1949934</v>
      </c>
    </row>
    <row r="5107" spans="2:6">
      <c r="B5107" s="21">
        <v>42934</v>
      </c>
      <c r="C5107" s="122" t="s">
        <v>189</v>
      </c>
      <c r="D5107" s="116">
        <v>27.8</v>
      </c>
      <c r="E5107" s="11">
        <v>27.78</v>
      </c>
      <c r="F5107" s="12">
        <v>2654226</v>
      </c>
    </row>
    <row r="5108" spans="2:6">
      <c r="B5108" s="21">
        <v>42934</v>
      </c>
      <c r="C5108" s="122" t="s">
        <v>190</v>
      </c>
      <c r="D5108" s="116">
        <v>81.72</v>
      </c>
      <c r="E5108" s="11">
        <v>81.569999999999993</v>
      </c>
      <c r="F5108" s="12">
        <v>1343020</v>
      </c>
    </row>
    <row r="5109" spans="2:6">
      <c r="B5109" s="21">
        <v>42934</v>
      </c>
      <c r="C5109" s="122" t="s">
        <v>191</v>
      </c>
      <c r="D5109" s="116">
        <v>25.53</v>
      </c>
      <c r="E5109" s="11">
        <v>24.82</v>
      </c>
      <c r="F5109" s="12">
        <v>5686939</v>
      </c>
    </row>
    <row r="5110" spans="2:6">
      <c r="B5110" s="21">
        <v>42934</v>
      </c>
      <c r="C5110" s="122" t="s">
        <v>192</v>
      </c>
      <c r="D5110" s="116">
        <v>47.89</v>
      </c>
      <c r="E5110" s="11">
        <v>47.75</v>
      </c>
      <c r="F5110" s="12">
        <v>1225575</v>
      </c>
    </row>
    <row r="5111" spans="2:6">
      <c r="B5111" s="21">
        <v>42934</v>
      </c>
      <c r="C5111" s="122" t="s">
        <v>193</v>
      </c>
      <c r="D5111" s="116">
        <v>110.08</v>
      </c>
      <c r="E5111" s="11">
        <v>109.57</v>
      </c>
      <c r="F5111" s="12">
        <v>1045847</v>
      </c>
    </row>
    <row r="5112" spans="2:6">
      <c r="B5112" s="21">
        <v>42934</v>
      </c>
      <c r="C5112" s="122" t="s">
        <v>194</v>
      </c>
      <c r="D5112" s="116">
        <v>251.84</v>
      </c>
      <c r="E5112" s="11">
        <v>253.2</v>
      </c>
      <c r="F5112" s="12">
        <v>449785</v>
      </c>
    </row>
    <row r="5113" spans="2:6">
      <c r="B5113" s="21">
        <v>42934</v>
      </c>
      <c r="C5113" s="122" t="s">
        <v>195</v>
      </c>
      <c r="D5113" s="116">
        <v>43.45</v>
      </c>
      <c r="E5113" s="11">
        <v>43.07</v>
      </c>
      <c r="F5113" s="12">
        <v>6835544</v>
      </c>
    </row>
    <row r="5114" spans="2:6">
      <c r="B5114" s="21">
        <v>42934</v>
      </c>
      <c r="C5114" s="122" t="s">
        <v>196</v>
      </c>
      <c r="D5114" s="116">
        <v>152.61000000000001</v>
      </c>
      <c r="E5114" s="11">
        <v>151.5</v>
      </c>
      <c r="F5114" s="12">
        <v>3256881</v>
      </c>
    </row>
    <row r="5115" spans="2:6">
      <c r="B5115" s="21">
        <v>42934</v>
      </c>
      <c r="C5115" s="122" t="s">
        <v>197</v>
      </c>
      <c r="D5115" s="116">
        <v>18.420000000000002</v>
      </c>
      <c r="E5115" s="11">
        <v>18.5</v>
      </c>
      <c r="F5115" s="12">
        <v>2720734</v>
      </c>
    </row>
    <row r="5116" spans="2:6">
      <c r="B5116" s="21">
        <v>42934</v>
      </c>
      <c r="C5116" s="122" t="s">
        <v>198</v>
      </c>
      <c r="D5116" s="116">
        <v>51.69</v>
      </c>
      <c r="E5116" s="11">
        <v>50.99</v>
      </c>
      <c r="F5116" s="12">
        <v>2067302</v>
      </c>
    </row>
    <row r="5117" spans="2:6">
      <c r="B5117" s="21">
        <v>42934</v>
      </c>
      <c r="C5117" s="122" t="s">
        <v>199</v>
      </c>
      <c r="D5117" s="116">
        <v>89</v>
      </c>
      <c r="E5117" s="11">
        <v>89.27</v>
      </c>
      <c r="F5117" s="12">
        <v>3813059</v>
      </c>
    </row>
    <row r="5118" spans="2:6">
      <c r="B5118" s="21">
        <v>42934</v>
      </c>
      <c r="C5118" s="122" t="s">
        <v>200</v>
      </c>
      <c r="D5118" s="116">
        <v>31.41</v>
      </c>
      <c r="E5118" s="11">
        <v>31.51</v>
      </c>
      <c r="F5118" s="12">
        <v>15530723</v>
      </c>
    </row>
    <row r="5119" spans="2:6">
      <c r="B5119" s="21">
        <v>42934</v>
      </c>
      <c r="C5119" s="122" t="s">
        <v>201</v>
      </c>
      <c r="D5119" s="116">
        <v>32.86</v>
      </c>
      <c r="E5119" s="11">
        <v>32.869999999999997</v>
      </c>
      <c r="F5119" s="12">
        <v>715014</v>
      </c>
    </row>
    <row r="5120" spans="2:6">
      <c r="B5120" s="21">
        <v>42934</v>
      </c>
      <c r="C5120" s="122" t="s">
        <v>202</v>
      </c>
      <c r="D5120" s="116">
        <v>54.49</v>
      </c>
      <c r="E5120" s="11">
        <v>54.64</v>
      </c>
      <c r="F5120" s="12">
        <v>7593709</v>
      </c>
    </row>
    <row r="5121" spans="2:6">
      <c r="B5121" s="21">
        <v>42934</v>
      </c>
      <c r="C5121" s="122" t="s">
        <v>203</v>
      </c>
      <c r="D5121" s="116">
        <v>126.17</v>
      </c>
      <c r="E5121" s="11">
        <v>125.42</v>
      </c>
      <c r="F5121" s="12">
        <v>339188</v>
      </c>
    </row>
    <row r="5122" spans="2:6">
      <c r="B5122" s="21">
        <v>42934</v>
      </c>
      <c r="C5122" s="122" t="s">
        <v>204</v>
      </c>
      <c r="D5122" s="116">
        <v>22.86</v>
      </c>
      <c r="E5122" s="11">
        <v>22.33</v>
      </c>
      <c r="F5122" s="12">
        <v>8724451</v>
      </c>
    </row>
    <row r="5123" spans="2:6">
      <c r="B5123" s="21">
        <v>42934</v>
      </c>
      <c r="C5123" s="122" t="s">
        <v>205</v>
      </c>
      <c r="D5123" s="116">
        <v>68.78</v>
      </c>
      <c r="E5123" s="11">
        <v>68.790000000000006</v>
      </c>
      <c r="F5123" s="12">
        <v>2436399</v>
      </c>
    </row>
    <row r="5124" spans="2:6">
      <c r="B5124" s="21">
        <v>42934</v>
      </c>
      <c r="C5124" s="122" t="s">
        <v>206</v>
      </c>
      <c r="D5124" s="116">
        <v>81.25</v>
      </c>
      <c r="E5124" s="11">
        <v>81.209999999999994</v>
      </c>
      <c r="F5124" s="12">
        <v>866658</v>
      </c>
    </row>
    <row r="5125" spans="2:6">
      <c r="B5125" s="21">
        <v>42934</v>
      </c>
      <c r="C5125" s="122" t="s">
        <v>207</v>
      </c>
      <c r="D5125" s="116">
        <v>78.25</v>
      </c>
      <c r="E5125" s="11">
        <v>78</v>
      </c>
      <c r="F5125" s="12">
        <v>4808499</v>
      </c>
    </row>
    <row r="5126" spans="2:6">
      <c r="B5126" s="21">
        <v>42934</v>
      </c>
      <c r="C5126" s="122" t="s">
        <v>208</v>
      </c>
      <c r="D5126" s="116">
        <v>104.6</v>
      </c>
      <c r="E5126" s="11">
        <v>103.72</v>
      </c>
      <c r="F5126" s="12">
        <v>4339385</v>
      </c>
    </row>
    <row r="5127" spans="2:6">
      <c r="B5127" s="21">
        <v>42934</v>
      </c>
      <c r="C5127" s="122" t="s">
        <v>209</v>
      </c>
      <c r="D5127" s="116">
        <v>127.16</v>
      </c>
      <c r="E5127" s="11">
        <v>124.38</v>
      </c>
      <c r="F5127" s="12">
        <v>842514</v>
      </c>
    </row>
    <row r="5128" spans="2:6">
      <c r="B5128" s="21">
        <v>42934</v>
      </c>
      <c r="C5128" s="122" t="s">
        <v>210</v>
      </c>
      <c r="D5128" s="116">
        <v>76.75</v>
      </c>
      <c r="E5128" s="11">
        <v>76.86</v>
      </c>
      <c r="F5128" s="12">
        <v>1568737</v>
      </c>
    </row>
    <row r="5129" spans="2:6">
      <c r="B5129" s="21">
        <v>42934</v>
      </c>
      <c r="C5129" s="122" t="s">
        <v>211</v>
      </c>
      <c r="D5129" s="116">
        <v>54.5</v>
      </c>
      <c r="E5129" s="11">
        <v>53.96</v>
      </c>
      <c r="F5129" s="12">
        <v>6421234</v>
      </c>
    </row>
    <row r="5130" spans="2:6">
      <c r="B5130" s="21">
        <v>42934</v>
      </c>
      <c r="C5130" s="122" t="s">
        <v>212</v>
      </c>
      <c r="D5130" s="116">
        <v>125.89</v>
      </c>
      <c r="E5130" s="11">
        <v>126.09</v>
      </c>
      <c r="F5130" s="12">
        <v>1869390</v>
      </c>
    </row>
    <row r="5131" spans="2:6">
      <c r="B5131" s="21">
        <v>42934</v>
      </c>
      <c r="C5131" s="122" t="s">
        <v>213</v>
      </c>
      <c r="D5131" s="116">
        <v>60.78</v>
      </c>
      <c r="E5131" s="11">
        <v>61.04</v>
      </c>
      <c r="F5131" s="12">
        <v>1518914</v>
      </c>
    </row>
    <row r="5132" spans="2:6">
      <c r="B5132" s="21">
        <v>42934</v>
      </c>
      <c r="C5132" s="122" t="s">
        <v>214</v>
      </c>
      <c r="D5132" s="116">
        <v>71.64</v>
      </c>
      <c r="E5132" s="11">
        <v>70.8</v>
      </c>
      <c r="F5132" s="12">
        <v>1921379</v>
      </c>
    </row>
    <row r="5133" spans="2:6">
      <c r="B5133" s="21">
        <v>42934</v>
      </c>
      <c r="C5133" s="122" t="s">
        <v>215</v>
      </c>
      <c r="D5133" s="116">
        <v>109.67</v>
      </c>
      <c r="E5133" s="11">
        <v>109.61</v>
      </c>
      <c r="F5133" s="12">
        <v>795966</v>
      </c>
    </row>
    <row r="5134" spans="2:6">
      <c r="B5134" s="21">
        <v>42934</v>
      </c>
      <c r="C5134" s="122" t="s">
        <v>216</v>
      </c>
      <c r="D5134" s="116">
        <v>36.58</v>
      </c>
      <c r="E5134" s="11">
        <v>36.409999999999997</v>
      </c>
      <c r="F5134" s="12">
        <v>4025956</v>
      </c>
    </row>
    <row r="5135" spans="2:6">
      <c r="B5135" s="21">
        <v>42934</v>
      </c>
      <c r="C5135" s="122" t="s">
        <v>217</v>
      </c>
      <c r="D5135" s="116">
        <v>85.36</v>
      </c>
      <c r="E5135" s="11">
        <v>85.48</v>
      </c>
      <c r="F5135" s="12">
        <v>2862519</v>
      </c>
    </row>
    <row r="5136" spans="2:6">
      <c r="B5136" s="21">
        <v>42934</v>
      </c>
      <c r="C5136" s="122" t="s">
        <v>218</v>
      </c>
      <c r="D5136" s="116">
        <v>104.6</v>
      </c>
      <c r="E5136" s="11">
        <v>105.75</v>
      </c>
      <c r="F5136" s="12">
        <v>5740471</v>
      </c>
    </row>
    <row r="5137" spans="2:6">
      <c r="B5137" s="21">
        <v>42934</v>
      </c>
      <c r="C5137" s="122" t="s">
        <v>219</v>
      </c>
      <c r="D5137" s="116">
        <v>26.27</v>
      </c>
      <c r="E5137" s="11">
        <v>26.05</v>
      </c>
      <c r="F5137" s="12">
        <v>1989420</v>
      </c>
    </row>
    <row r="5138" spans="2:6">
      <c r="B5138" s="21">
        <v>42934</v>
      </c>
      <c r="C5138" s="122" t="s">
        <v>220</v>
      </c>
      <c r="D5138" s="116">
        <v>25.5</v>
      </c>
      <c r="E5138" s="11">
        <v>25.36</v>
      </c>
      <c r="F5138" s="12">
        <v>729072</v>
      </c>
    </row>
    <row r="5139" spans="2:6">
      <c r="B5139" s="21">
        <v>42934</v>
      </c>
      <c r="C5139" s="122" t="s">
        <v>221</v>
      </c>
      <c r="D5139" s="116">
        <v>65.67</v>
      </c>
      <c r="E5139" s="11">
        <v>65.53</v>
      </c>
      <c r="F5139" s="12">
        <v>1572470</v>
      </c>
    </row>
    <row r="5140" spans="2:6">
      <c r="B5140" s="21">
        <v>42934</v>
      </c>
      <c r="C5140" s="122" t="s">
        <v>222</v>
      </c>
      <c r="D5140" s="116">
        <v>92</v>
      </c>
      <c r="E5140" s="11">
        <v>91.61</v>
      </c>
      <c r="F5140" s="12">
        <v>1289167</v>
      </c>
    </row>
    <row r="5141" spans="2:6">
      <c r="B5141" s="21">
        <v>42934</v>
      </c>
      <c r="C5141" s="122" t="s">
        <v>223</v>
      </c>
      <c r="D5141" s="116">
        <v>112.59</v>
      </c>
      <c r="E5141" s="11">
        <v>113.01</v>
      </c>
      <c r="F5141" s="12">
        <v>939386</v>
      </c>
    </row>
    <row r="5142" spans="2:6">
      <c r="B5142" s="21">
        <v>42934</v>
      </c>
      <c r="C5142" s="122" t="s">
        <v>224</v>
      </c>
      <c r="D5142" s="116">
        <v>69.87</v>
      </c>
      <c r="E5142" s="11">
        <v>69.28</v>
      </c>
      <c r="F5142" s="12">
        <v>1672956</v>
      </c>
    </row>
    <row r="5143" spans="2:6">
      <c r="B5143" s="21">
        <v>42934</v>
      </c>
      <c r="C5143" s="122" t="s">
        <v>225</v>
      </c>
      <c r="D5143" s="116">
        <v>84.36</v>
      </c>
      <c r="E5143" s="11">
        <v>84.46</v>
      </c>
      <c r="F5143" s="12">
        <v>1088371</v>
      </c>
    </row>
    <row r="5144" spans="2:6">
      <c r="B5144" s="21">
        <v>42934</v>
      </c>
      <c r="C5144" s="122" t="s">
        <v>226</v>
      </c>
      <c r="D5144" s="116">
        <v>90.29</v>
      </c>
      <c r="E5144" s="11">
        <v>90.97</v>
      </c>
      <c r="F5144" s="12">
        <v>1243354</v>
      </c>
    </row>
    <row r="5145" spans="2:6">
      <c r="B5145" s="21">
        <v>42934</v>
      </c>
      <c r="C5145" s="122" t="s">
        <v>227</v>
      </c>
      <c r="D5145" s="116">
        <v>28.07</v>
      </c>
      <c r="E5145" s="11">
        <v>28.36</v>
      </c>
      <c r="F5145" s="12">
        <v>3357364</v>
      </c>
    </row>
    <row r="5146" spans="2:6">
      <c r="B5146" s="21">
        <v>42934</v>
      </c>
      <c r="C5146" s="122" t="s">
        <v>228</v>
      </c>
      <c r="D5146" s="116">
        <v>89.74</v>
      </c>
      <c r="E5146" s="11">
        <v>89.04</v>
      </c>
      <c r="F5146" s="12">
        <v>779488</v>
      </c>
    </row>
    <row r="5147" spans="2:6">
      <c r="B5147" s="21">
        <v>42934</v>
      </c>
      <c r="C5147" s="122" t="s">
        <v>229</v>
      </c>
      <c r="D5147" s="116">
        <v>106.2</v>
      </c>
      <c r="E5147" s="11">
        <v>105.75</v>
      </c>
      <c r="F5147" s="12">
        <v>1566723</v>
      </c>
    </row>
    <row r="5148" spans="2:6">
      <c r="B5148" s="21">
        <v>42934</v>
      </c>
      <c r="C5148" s="122" t="s">
        <v>230</v>
      </c>
      <c r="D5148" s="116">
        <v>84.07</v>
      </c>
      <c r="E5148" s="11">
        <v>84.19</v>
      </c>
      <c r="F5148" s="12">
        <v>1653404</v>
      </c>
    </row>
    <row r="5149" spans="2:6">
      <c r="B5149" s="21">
        <v>42934</v>
      </c>
      <c r="C5149" s="122" t="s">
        <v>231</v>
      </c>
      <c r="D5149" s="116">
        <v>65.260000000000005</v>
      </c>
      <c r="E5149" s="11">
        <v>65.209999999999994</v>
      </c>
      <c r="F5149" s="12">
        <v>1544168</v>
      </c>
    </row>
    <row r="5150" spans="2:6">
      <c r="B5150" s="21">
        <v>42934</v>
      </c>
      <c r="C5150" s="122" t="s">
        <v>232</v>
      </c>
      <c r="D5150" s="116">
        <v>31.63</v>
      </c>
      <c r="E5150" s="11">
        <v>31.36</v>
      </c>
      <c r="F5150" s="12">
        <v>4574909</v>
      </c>
    </row>
    <row r="5151" spans="2:6">
      <c r="B5151" s="21">
        <v>42934</v>
      </c>
      <c r="C5151" s="122" t="s">
        <v>233</v>
      </c>
      <c r="D5151" s="116">
        <v>65.98</v>
      </c>
      <c r="E5151" s="11">
        <v>65.75</v>
      </c>
      <c r="F5151" s="12">
        <v>2436174</v>
      </c>
    </row>
    <row r="5152" spans="2:6">
      <c r="B5152" s="21">
        <v>42934</v>
      </c>
      <c r="C5152" s="122" t="s">
        <v>234</v>
      </c>
      <c r="D5152" s="116">
        <v>78.239999999999995</v>
      </c>
      <c r="E5152" s="11">
        <v>77.98</v>
      </c>
      <c r="F5152" s="12">
        <v>1719104</v>
      </c>
    </row>
    <row r="5153" spans="2:6">
      <c r="B5153" s="21">
        <v>42934</v>
      </c>
      <c r="C5153" s="122" t="s">
        <v>235</v>
      </c>
      <c r="D5153" s="116">
        <v>110</v>
      </c>
      <c r="E5153" s="11">
        <v>110.28</v>
      </c>
      <c r="F5153" s="12">
        <v>1908769</v>
      </c>
    </row>
    <row r="5154" spans="2:6">
      <c r="B5154" s="21">
        <v>42934</v>
      </c>
      <c r="C5154" s="122" t="s">
        <v>236</v>
      </c>
      <c r="D5154" s="116">
        <v>36.94</v>
      </c>
      <c r="E5154" s="11">
        <v>36.799999999999997</v>
      </c>
      <c r="F5154" s="12">
        <v>12773455</v>
      </c>
    </row>
    <row r="5155" spans="2:6">
      <c r="B5155" s="21">
        <v>42934</v>
      </c>
      <c r="C5155" s="122" t="s">
        <v>237</v>
      </c>
      <c r="D5155" s="116">
        <v>132.01</v>
      </c>
      <c r="E5155" s="11">
        <v>132.44999999999999</v>
      </c>
      <c r="F5155" s="12">
        <v>630297</v>
      </c>
    </row>
    <row r="5156" spans="2:6">
      <c r="B5156" s="21">
        <v>42934</v>
      </c>
      <c r="C5156" s="122" t="s">
        <v>238</v>
      </c>
      <c r="D5156" s="116">
        <v>81.180000000000007</v>
      </c>
      <c r="E5156" s="11">
        <v>81.209999999999994</v>
      </c>
      <c r="F5156" s="12">
        <v>1104284</v>
      </c>
    </row>
    <row r="5157" spans="2:6">
      <c r="B5157" s="21">
        <v>42934</v>
      </c>
      <c r="C5157" s="122" t="s">
        <v>239</v>
      </c>
      <c r="D5157" s="116">
        <v>139.4</v>
      </c>
      <c r="E5157" s="11">
        <v>141.52000000000001</v>
      </c>
      <c r="F5157" s="12">
        <v>427929</v>
      </c>
    </row>
    <row r="5158" spans="2:6">
      <c r="B5158" s="21">
        <v>42934</v>
      </c>
      <c r="C5158" s="122" t="s">
        <v>240</v>
      </c>
      <c r="D5158" s="116">
        <v>77.92</v>
      </c>
      <c r="E5158" s="11">
        <v>77.86</v>
      </c>
      <c r="F5158" s="12">
        <v>1576440</v>
      </c>
    </row>
    <row r="5159" spans="2:6">
      <c r="B5159" s="21">
        <v>42934</v>
      </c>
      <c r="C5159" s="122" t="s">
        <v>241</v>
      </c>
      <c r="D5159" s="116">
        <v>96.25</v>
      </c>
      <c r="E5159" s="11">
        <v>96.29</v>
      </c>
      <c r="F5159" s="12">
        <v>1138539</v>
      </c>
    </row>
    <row r="5160" spans="2:6">
      <c r="B5160" s="21">
        <v>42934</v>
      </c>
      <c r="C5160" s="122" t="s">
        <v>242</v>
      </c>
      <c r="D5160" s="116">
        <v>85.04</v>
      </c>
      <c r="E5160" s="11">
        <v>85.08</v>
      </c>
      <c r="F5160" s="12">
        <v>593011</v>
      </c>
    </row>
    <row r="5161" spans="2:6">
      <c r="B5161" s="21">
        <v>42934</v>
      </c>
      <c r="C5161" s="122" t="s">
        <v>243</v>
      </c>
      <c r="D5161" s="116">
        <v>60.33</v>
      </c>
      <c r="E5161" s="11">
        <v>59.83</v>
      </c>
      <c r="F5161" s="12">
        <v>3407859</v>
      </c>
    </row>
    <row r="5162" spans="2:6">
      <c r="B5162" s="21">
        <v>42934</v>
      </c>
      <c r="C5162" s="122" t="s">
        <v>244</v>
      </c>
      <c r="D5162" s="116">
        <v>92.25</v>
      </c>
      <c r="E5162" s="11">
        <v>91.7</v>
      </c>
      <c r="F5162" s="12">
        <v>2198601</v>
      </c>
    </row>
    <row r="5163" spans="2:6">
      <c r="B5163" s="21">
        <v>42934</v>
      </c>
      <c r="C5163" s="122" t="s">
        <v>245</v>
      </c>
      <c r="D5163" s="116">
        <v>435</v>
      </c>
      <c r="E5163" s="11">
        <v>438.28</v>
      </c>
      <c r="F5163" s="12">
        <v>384519</v>
      </c>
    </row>
    <row r="5164" spans="2:6">
      <c r="B5164" s="21">
        <v>42934</v>
      </c>
      <c r="C5164" s="122" t="s">
        <v>246</v>
      </c>
      <c r="D5164" s="116">
        <v>66.14</v>
      </c>
      <c r="E5164" s="11">
        <v>66.05</v>
      </c>
      <c r="F5164" s="12">
        <v>1722222</v>
      </c>
    </row>
    <row r="5165" spans="2:6">
      <c r="B5165" s="21">
        <v>42934</v>
      </c>
      <c r="C5165" s="122" t="s">
        <v>247</v>
      </c>
      <c r="D5165" s="116">
        <v>62.53</v>
      </c>
      <c r="E5165" s="11">
        <v>61.15</v>
      </c>
      <c r="F5165" s="12">
        <v>2153248</v>
      </c>
    </row>
    <row r="5166" spans="2:6">
      <c r="B5166" s="21">
        <v>42934</v>
      </c>
      <c r="C5166" s="122" t="s">
        <v>248</v>
      </c>
      <c r="D5166" s="116">
        <v>60.43</v>
      </c>
      <c r="E5166" s="11">
        <v>60.44</v>
      </c>
      <c r="F5166" s="12">
        <v>979401</v>
      </c>
    </row>
    <row r="5167" spans="2:6">
      <c r="B5167" s="21">
        <v>42934</v>
      </c>
      <c r="C5167" s="122" t="s">
        <v>249</v>
      </c>
      <c r="D5167" s="116">
        <v>62.67</v>
      </c>
      <c r="E5167" s="11">
        <v>62.65</v>
      </c>
      <c r="F5167" s="12">
        <v>2025371</v>
      </c>
    </row>
    <row r="5168" spans="2:6">
      <c r="B5168" s="21">
        <v>42934</v>
      </c>
      <c r="C5168" s="122" t="s">
        <v>250</v>
      </c>
      <c r="D5168" s="116">
        <v>257.54000000000002</v>
      </c>
      <c r="E5168" s="11">
        <v>258.81</v>
      </c>
      <c r="F5168" s="12">
        <v>279847</v>
      </c>
    </row>
    <row r="5169" spans="2:6">
      <c r="B5169" s="21">
        <v>42934</v>
      </c>
      <c r="C5169" s="122" t="s">
        <v>251</v>
      </c>
      <c r="D5169" s="116">
        <v>39.380000000000003</v>
      </c>
      <c r="E5169" s="11">
        <v>40.07</v>
      </c>
      <c r="F5169" s="12">
        <v>4181785</v>
      </c>
    </row>
    <row r="5170" spans="2:6">
      <c r="B5170" s="21">
        <v>42934</v>
      </c>
      <c r="C5170" s="122" t="s">
        <v>252</v>
      </c>
      <c r="D5170" s="116">
        <v>80.17</v>
      </c>
      <c r="E5170" s="11">
        <v>80.23</v>
      </c>
      <c r="F5170" s="12">
        <v>1583540</v>
      </c>
    </row>
    <row r="5171" spans="2:6">
      <c r="B5171" s="21">
        <v>42934</v>
      </c>
      <c r="C5171" s="122" t="s">
        <v>253</v>
      </c>
      <c r="D5171" s="116">
        <v>75.77</v>
      </c>
      <c r="E5171" s="11">
        <v>75.64</v>
      </c>
      <c r="F5171" s="12">
        <v>730696</v>
      </c>
    </row>
    <row r="5172" spans="2:6">
      <c r="B5172" s="21">
        <v>42934</v>
      </c>
      <c r="C5172" s="122" t="s">
        <v>254</v>
      </c>
      <c r="D5172" s="116">
        <v>61.77</v>
      </c>
      <c r="E5172" s="11">
        <v>61.14</v>
      </c>
      <c r="F5172" s="12">
        <v>709127</v>
      </c>
    </row>
    <row r="5173" spans="2:6">
      <c r="B5173" s="21">
        <v>42934</v>
      </c>
      <c r="C5173" s="122" t="s">
        <v>255</v>
      </c>
      <c r="D5173" s="116">
        <v>115.88</v>
      </c>
      <c r="E5173" s="11">
        <v>116.49</v>
      </c>
      <c r="F5173" s="12">
        <v>916485</v>
      </c>
    </row>
    <row r="5174" spans="2:6">
      <c r="B5174" s="21">
        <v>42934</v>
      </c>
      <c r="C5174" s="122" t="s">
        <v>256</v>
      </c>
      <c r="D5174" s="116">
        <v>37.049999999999997</v>
      </c>
      <c r="E5174" s="11">
        <v>37.159999999999997</v>
      </c>
      <c r="F5174" s="12">
        <v>4829224</v>
      </c>
    </row>
    <row r="5175" spans="2:6">
      <c r="B5175" s="21">
        <v>42934</v>
      </c>
      <c r="C5175" s="122" t="s">
        <v>257</v>
      </c>
      <c r="D5175" s="116">
        <v>57.53</v>
      </c>
      <c r="E5175" s="11">
        <v>58.82</v>
      </c>
      <c r="F5175" s="12">
        <v>1925522</v>
      </c>
    </row>
    <row r="5176" spans="2:6">
      <c r="B5176" s="21">
        <v>42934</v>
      </c>
      <c r="C5176" s="122" t="s">
        <v>258</v>
      </c>
      <c r="D5176" s="116">
        <v>152.47</v>
      </c>
      <c r="E5176" s="11">
        <v>153.57</v>
      </c>
      <c r="F5176" s="12">
        <v>933731</v>
      </c>
    </row>
    <row r="5177" spans="2:6">
      <c r="B5177" s="21">
        <v>42934</v>
      </c>
      <c r="C5177" s="122" t="s">
        <v>259</v>
      </c>
      <c r="D5177" s="116">
        <v>77.319999999999993</v>
      </c>
      <c r="E5177" s="11">
        <v>77.48</v>
      </c>
      <c r="F5177" s="12">
        <v>1289714</v>
      </c>
    </row>
    <row r="5178" spans="2:6">
      <c r="B5178" s="21">
        <v>42934</v>
      </c>
      <c r="C5178" s="122" t="s">
        <v>260</v>
      </c>
      <c r="D5178" s="116">
        <v>11.72</v>
      </c>
      <c r="E5178" s="11">
        <v>11.75</v>
      </c>
      <c r="F5178" s="12">
        <v>24625242</v>
      </c>
    </row>
    <row r="5179" spans="2:6">
      <c r="B5179" s="21">
        <v>42934</v>
      </c>
      <c r="C5179" s="122" t="s">
        <v>261</v>
      </c>
      <c r="D5179" s="116">
        <v>42.47</v>
      </c>
      <c r="E5179" s="11">
        <v>43.42</v>
      </c>
      <c r="F5179" s="12">
        <v>3460594</v>
      </c>
    </row>
    <row r="5180" spans="2:6">
      <c r="B5180" s="21">
        <v>42934</v>
      </c>
      <c r="C5180" s="122" t="s">
        <v>262</v>
      </c>
      <c r="D5180" s="116">
        <v>159.66</v>
      </c>
      <c r="E5180" s="11">
        <v>162.86000000000001</v>
      </c>
      <c r="F5180" s="12">
        <v>23722910</v>
      </c>
    </row>
    <row r="5181" spans="2:6">
      <c r="B5181" s="21">
        <v>42934</v>
      </c>
      <c r="C5181" s="122" t="s">
        <v>263</v>
      </c>
      <c r="D5181" s="116">
        <v>66.98</v>
      </c>
      <c r="E5181" s="11">
        <v>66.760000000000005</v>
      </c>
      <c r="F5181" s="12">
        <v>520915</v>
      </c>
    </row>
    <row r="5182" spans="2:6">
      <c r="B5182" s="21">
        <v>42934</v>
      </c>
      <c r="C5182" s="122" t="s">
        <v>264</v>
      </c>
      <c r="D5182" s="116">
        <v>12.98</v>
      </c>
      <c r="E5182" s="11">
        <v>13</v>
      </c>
      <c r="F5182" s="12">
        <v>15330898</v>
      </c>
    </row>
    <row r="5183" spans="2:6">
      <c r="B5183" s="21">
        <v>42934</v>
      </c>
      <c r="C5183" s="122" t="s">
        <v>265</v>
      </c>
      <c r="D5183" s="116">
        <v>215.16</v>
      </c>
      <c r="E5183" s="11">
        <v>211.04</v>
      </c>
      <c r="F5183" s="12">
        <v>2231049</v>
      </c>
    </row>
    <row r="5184" spans="2:6">
      <c r="B5184" s="21">
        <v>42934</v>
      </c>
      <c r="C5184" s="122" t="s">
        <v>266</v>
      </c>
      <c r="D5184" s="116">
        <v>30.32</v>
      </c>
      <c r="E5184" s="11">
        <v>30.45</v>
      </c>
      <c r="F5184" s="12">
        <v>3770746</v>
      </c>
    </row>
    <row r="5185" spans="2:6">
      <c r="B5185" s="21">
        <v>42934</v>
      </c>
      <c r="C5185" s="122" t="s">
        <v>267</v>
      </c>
      <c r="D5185" s="116">
        <v>125.95</v>
      </c>
      <c r="E5185" s="11">
        <v>126.63</v>
      </c>
      <c r="F5185" s="12">
        <v>568887</v>
      </c>
    </row>
    <row r="5186" spans="2:6">
      <c r="B5186" s="21">
        <v>42934</v>
      </c>
      <c r="C5186" s="122" t="s">
        <v>268</v>
      </c>
      <c r="D5186" s="116">
        <v>89.54</v>
      </c>
      <c r="E5186" s="11">
        <v>89.85</v>
      </c>
      <c r="F5186" s="12">
        <v>949230</v>
      </c>
    </row>
    <row r="5187" spans="2:6">
      <c r="B5187" s="21">
        <v>42934</v>
      </c>
      <c r="C5187" s="122" t="s">
        <v>269</v>
      </c>
      <c r="D5187" s="116">
        <v>125.12</v>
      </c>
      <c r="E5187" s="11">
        <v>125.06</v>
      </c>
      <c r="F5187" s="12">
        <v>644642</v>
      </c>
    </row>
    <row r="5188" spans="2:6">
      <c r="B5188" s="21">
        <v>42934</v>
      </c>
      <c r="C5188" s="122" t="s">
        <v>270</v>
      </c>
      <c r="D5188" s="116">
        <v>25.8</v>
      </c>
      <c r="E5188" s="11">
        <v>25.82</v>
      </c>
      <c r="F5188" s="12">
        <v>5344245</v>
      </c>
    </row>
    <row r="5189" spans="2:6">
      <c r="B5189" s="21">
        <v>42934</v>
      </c>
      <c r="C5189" s="122" t="s">
        <v>271</v>
      </c>
      <c r="D5189" s="116">
        <v>48.85</v>
      </c>
      <c r="E5189" s="11">
        <v>48.58</v>
      </c>
      <c r="F5189" s="12">
        <v>2050919</v>
      </c>
    </row>
    <row r="5190" spans="2:6">
      <c r="B5190" s="21">
        <v>42934</v>
      </c>
      <c r="C5190" s="122" t="s">
        <v>272</v>
      </c>
      <c r="D5190" s="116">
        <v>38.15</v>
      </c>
      <c r="E5190" s="11">
        <v>38.25</v>
      </c>
      <c r="F5190" s="12">
        <v>1115649</v>
      </c>
    </row>
    <row r="5191" spans="2:6">
      <c r="B5191" s="21">
        <v>42934</v>
      </c>
      <c r="C5191" s="122" t="s">
        <v>273</v>
      </c>
      <c r="D5191" s="116">
        <v>45.39</v>
      </c>
      <c r="E5191" s="11">
        <v>44.8</v>
      </c>
      <c r="F5191" s="12">
        <v>1148169</v>
      </c>
    </row>
    <row r="5192" spans="2:6">
      <c r="B5192" s="21">
        <v>42934</v>
      </c>
      <c r="C5192" s="122" t="s">
        <v>274</v>
      </c>
      <c r="D5192" s="116">
        <v>45.81</v>
      </c>
      <c r="E5192" s="11">
        <v>46.12</v>
      </c>
      <c r="F5192" s="12">
        <v>923021</v>
      </c>
    </row>
    <row r="5193" spans="2:6">
      <c r="B5193" s="21">
        <v>42934</v>
      </c>
      <c r="C5193" s="122" t="s">
        <v>275</v>
      </c>
      <c r="D5193" s="116">
        <v>76.150000000000006</v>
      </c>
      <c r="E5193" s="11">
        <v>76</v>
      </c>
      <c r="F5193" s="12">
        <v>661522</v>
      </c>
    </row>
    <row r="5194" spans="2:6">
      <c r="B5194" s="21">
        <v>42934</v>
      </c>
      <c r="C5194" s="122" t="s">
        <v>276</v>
      </c>
      <c r="D5194" s="116">
        <v>27.26</v>
      </c>
      <c r="E5194" s="11">
        <v>27.2</v>
      </c>
      <c r="F5194" s="12">
        <v>2185677</v>
      </c>
    </row>
    <row r="5195" spans="2:6">
      <c r="B5195" s="21">
        <v>42934</v>
      </c>
      <c r="C5195" s="122" t="s">
        <v>277</v>
      </c>
      <c r="D5195" s="116">
        <v>27.37</v>
      </c>
      <c r="E5195" s="11">
        <v>27.37</v>
      </c>
      <c r="F5195" s="12">
        <v>8103108</v>
      </c>
    </row>
    <row r="5196" spans="2:6">
      <c r="B5196" s="21">
        <v>42934</v>
      </c>
      <c r="C5196" s="122" t="s">
        <v>278</v>
      </c>
      <c r="D5196" s="116">
        <v>128.81</v>
      </c>
      <c r="E5196" s="11">
        <v>128.71</v>
      </c>
      <c r="F5196" s="12">
        <v>454866</v>
      </c>
    </row>
    <row r="5197" spans="2:6">
      <c r="B5197" s="21">
        <v>42934</v>
      </c>
      <c r="C5197" s="122" t="s">
        <v>279</v>
      </c>
      <c r="D5197" s="116">
        <v>64.03</v>
      </c>
      <c r="E5197" s="11">
        <v>63.75</v>
      </c>
      <c r="F5197" s="12">
        <v>1029898</v>
      </c>
    </row>
    <row r="5198" spans="2:6">
      <c r="B5198" s="21">
        <v>42934</v>
      </c>
      <c r="C5198" s="122" t="s">
        <v>280</v>
      </c>
      <c r="D5198" s="116">
        <v>200.25</v>
      </c>
      <c r="E5198" s="11">
        <v>201.42</v>
      </c>
      <c r="F5198" s="12">
        <v>1128913</v>
      </c>
    </row>
    <row r="5199" spans="2:6">
      <c r="B5199" s="21">
        <v>42934</v>
      </c>
      <c r="C5199" s="122" t="s">
        <v>281</v>
      </c>
      <c r="D5199" s="116">
        <v>26.76</v>
      </c>
      <c r="E5199" s="11">
        <v>26.89</v>
      </c>
      <c r="F5199" s="12">
        <v>26146078</v>
      </c>
    </row>
    <row r="5200" spans="2:6">
      <c r="B5200" s="21">
        <v>42934</v>
      </c>
      <c r="C5200" s="122" t="s">
        <v>282</v>
      </c>
      <c r="D5200" s="116">
        <v>23.64</v>
      </c>
      <c r="E5200" s="11">
        <v>23.4</v>
      </c>
      <c r="F5200" s="12">
        <v>4004643</v>
      </c>
    </row>
    <row r="5201" spans="2:6">
      <c r="B5201" s="21">
        <v>42934</v>
      </c>
      <c r="C5201" s="122" t="s">
        <v>283</v>
      </c>
      <c r="D5201" s="116">
        <v>71.3</v>
      </c>
      <c r="E5201" s="11">
        <v>71.69</v>
      </c>
      <c r="F5201" s="12">
        <v>6096667</v>
      </c>
    </row>
    <row r="5202" spans="2:6">
      <c r="B5202" s="21">
        <v>42934</v>
      </c>
      <c r="C5202" s="122" t="s">
        <v>284</v>
      </c>
      <c r="D5202" s="116">
        <v>54.11</v>
      </c>
      <c r="E5202" s="11">
        <v>53.67</v>
      </c>
      <c r="F5202" s="12">
        <v>3985791</v>
      </c>
    </row>
    <row r="5203" spans="2:6">
      <c r="B5203" s="21">
        <v>42934</v>
      </c>
      <c r="C5203" s="122" t="s">
        <v>24</v>
      </c>
      <c r="D5203" s="116">
        <v>31.3</v>
      </c>
      <c r="E5203" s="11">
        <v>31.41</v>
      </c>
      <c r="F5203" s="12">
        <v>3867247</v>
      </c>
    </row>
    <row r="5204" spans="2:6">
      <c r="B5204" s="21">
        <v>42934</v>
      </c>
      <c r="C5204" s="122" t="s">
        <v>25</v>
      </c>
      <c r="D5204" s="116">
        <v>36.31</v>
      </c>
      <c r="E5204" s="11">
        <v>36.43</v>
      </c>
      <c r="F5204" s="12">
        <v>7768950</v>
      </c>
    </row>
    <row r="5205" spans="2:6">
      <c r="B5205" s="21">
        <v>42934</v>
      </c>
      <c r="C5205" s="122" t="s">
        <v>26</v>
      </c>
      <c r="D5205" s="116">
        <v>953</v>
      </c>
      <c r="E5205" s="11">
        <v>965.4</v>
      </c>
      <c r="F5205" s="12">
        <v>1153964</v>
      </c>
    </row>
    <row r="5206" spans="2:6">
      <c r="B5206" s="21">
        <v>42934</v>
      </c>
      <c r="C5206" s="122" t="s">
        <v>27</v>
      </c>
      <c r="D5206" s="116">
        <v>973.36</v>
      </c>
      <c r="E5206" s="11">
        <v>986.95</v>
      </c>
      <c r="F5206" s="12">
        <v>1413335</v>
      </c>
    </row>
    <row r="5207" spans="2:6">
      <c r="B5207" s="21">
        <v>42934</v>
      </c>
      <c r="C5207" s="122" t="s">
        <v>28</v>
      </c>
      <c r="D5207" s="116">
        <v>83.93</v>
      </c>
      <c r="E5207" s="11">
        <v>83.01</v>
      </c>
      <c r="F5207" s="12">
        <v>1322540</v>
      </c>
    </row>
    <row r="5208" spans="2:6">
      <c r="B5208" s="21">
        <v>42934</v>
      </c>
      <c r="C5208" s="122" t="s">
        <v>29</v>
      </c>
      <c r="D5208" s="116">
        <v>90.94</v>
      </c>
      <c r="E5208" s="11">
        <v>91.71</v>
      </c>
      <c r="F5208" s="12">
        <v>870365</v>
      </c>
    </row>
    <row r="5209" spans="2:6">
      <c r="B5209" s="21">
        <v>42934</v>
      </c>
      <c r="C5209" s="122" t="s">
        <v>30</v>
      </c>
      <c r="D5209" s="116">
        <v>23.3</v>
      </c>
      <c r="E5209" s="11">
        <v>23.07</v>
      </c>
      <c r="F5209" s="12">
        <v>3201676</v>
      </c>
    </row>
    <row r="5210" spans="2:6">
      <c r="B5210" s="21">
        <v>42934</v>
      </c>
      <c r="C5210" s="122" t="s">
        <v>31</v>
      </c>
      <c r="D5210" s="116">
        <v>50.41</v>
      </c>
      <c r="E5210" s="11">
        <v>50.21</v>
      </c>
      <c r="F5210" s="12">
        <v>1288532</v>
      </c>
    </row>
    <row r="5211" spans="2:6">
      <c r="B5211" s="21">
        <v>42934</v>
      </c>
      <c r="C5211" s="122" t="s">
        <v>32</v>
      </c>
      <c r="D5211" s="116">
        <v>227.5</v>
      </c>
      <c r="E5211" s="11">
        <v>223.31</v>
      </c>
      <c r="F5211" s="12">
        <v>6400673</v>
      </c>
    </row>
    <row r="5212" spans="2:6">
      <c r="B5212" s="21">
        <v>42934</v>
      </c>
      <c r="C5212" s="122" t="s">
        <v>33</v>
      </c>
      <c r="D5212" s="116">
        <v>36.17</v>
      </c>
      <c r="E5212" s="11">
        <v>35.700000000000003</v>
      </c>
      <c r="F5212" s="12">
        <v>1700403</v>
      </c>
    </row>
    <row r="5213" spans="2:6">
      <c r="B5213" s="21">
        <v>42934</v>
      </c>
      <c r="C5213" s="122" t="s">
        <v>34</v>
      </c>
      <c r="D5213" s="116">
        <v>171.73</v>
      </c>
      <c r="E5213" s="11">
        <v>174.48</v>
      </c>
      <c r="F5213" s="12">
        <v>1744716</v>
      </c>
    </row>
    <row r="5214" spans="2:6">
      <c r="B5214" s="21">
        <v>42934</v>
      </c>
      <c r="C5214" s="122" t="s">
        <v>35</v>
      </c>
      <c r="D5214" s="116">
        <v>44.41</v>
      </c>
      <c r="E5214" s="11">
        <v>44</v>
      </c>
      <c r="F5214" s="12">
        <v>8182316</v>
      </c>
    </row>
    <row r="5215" spans="2:6">
      <c r="B5215" s="21">
        <v>42934</v>
      </c>
      <c r="C5215" s="122" t="s">
        <v>36</v>
      </c>
      <c r="D5215" s="116">
        <v>112.86</v>
      </c>
      <c r="E5215" s="11">
        <v>113.4</v>
      </c>
      <c r="F5215" s="12">
        <v>466938</v>
      </c>
    </row>
    <row r="5216" spans="2:6">
      <c r="B5216" s="21">
        <v>42934</v>
      </c>
      <c r="C5216" s="122" t="s">
        <v>37</v>
      </c>
      <c r="D5216" s="116">
        <v>13.7</v>
      </c>
      <c r="E5216" s="11">
        <v>13.71</v>
      </c>
      <c r="F5216" s="12">
        <v>7679816</v>
      </c>
    </row>
    <row r="5217" spans="2:6">
      <c r="B5217" s="21">
        <v>42934</v>
      </c>
      <c r="C5217" s="122" t="s">
        <v>38</v>
      </c>
      <c r="D5217" s="116">
        <v>22.85</v>
      </c>
      <c r="E5217" s="11">
        <v>22.83</v>
      </c>
      <c r="F5217" s="12">
        <v>3404172</v>
      </c>
    </row>
    <row r="5218" spans="2:6">
      <c r="B5218" s="21">
        <v>42934</v>
      </c>
      <c r="C5218" s="122" t="s">
        <v>39</v>
      </c>
      <c r="D5218" s="116">
        <v>86.92</v>
      </c>
      <c r="E5218" s="11">
        <v>85.87</v>
      </c>
      <c r="F5218" s="12">
        <v>2088719</v>
      </c>
    </row>
    <row r="5219" spans="2:6">
      <c r="B5219" s="21">
        <v>42934</v>
      </c>
      <c r="C5219" s="122" t="s">
        <v>40</v>
      </c>
      <c r="D5219" s="116">
        <v>73.92</v>
      </c>
      <c r="E5219" s="11">
        <v>74.05</v>
      </c>
      <c r="F5219" s="12">
        <v>1255728</v>
      </c>
    </row>
    <row r="5220" spans="2:6">
      <c r="B5220" s="21">
        <v>42934</v>
      </c>
      <c r="C5220" s="122" t="s">
        <v>41</v>
      </c>
      <c r="D5220" s="116">
        <v>31.98</v>
      </c>
      <c r="E5220" s="11">
        <v>32.06</v>
      </c>
      <c r="F5220" s="12">
        <v>2249349</v>
      </c>
    </row>
    <row r="5221" spans="2:6">
      <c r="B5221" s="21">
        <v>42934</v>
      </c>
      <c r="C5221" s="122" t="s">
        <v>42</v>
      </c>
      <c r="D5221" s="116">
        <v>153.75</v>
      </c>
      <c r="E5221" s="11">
        <v>152.16999999999999</v>
      </c>
      <c r="F5221" s="12">
        <v>3783567</v>
      </c>
    </row>
    <row r="5222" spans="2:6">
      <c r="B5222" s="21">
        <v>42934</v>
      </c>
      <c r="C5222" s="122" t="s">
        <v>43</v>
      </c>
      <c r="D5222" s="116">
        <v>43.94</v>
      </c>
      <c r="E5222" s="11">
        <v>43.36</v>
      </c>
      <c r="F5222" s="12">
        <v>2265701</v>
      </c>
    </row>
    <row r="5223" spans="2:6">
      <c r="B5223" s="21">
        <v>42934</v>
      </c>
      <c r="C5223" s="122" t="s">
        <v>44</v>
      </c>
      <c r="D5223" s="116">
        <v>53.38</v>
      </c>
      <c r="E5223" s="11">
        <v>53.57</v>
      </c>
      <c r="F5223" s="12">
        <v>1194958</v>
      </c>
    </row>
    <row r="5224" spans="2:6">
      <c r="B5224" s="21">
        <v>42934</v>
      </c>
      <c r="C5224" s="122" t="s">
        <v>45</v>
      </c>
      <c r="D5224" s="116">
        <v>62.56</v>
      </c>
      <c r="E5224" s="11">
        <v>62.49</v>
      </c>
      <c r="F5224" s="12">
        <v>2219642</v>
      </c>
    </row>
    <row r="5225" spans="2:6">
      <c r="B5225" s="21">
        <v>42934</v>
      </c>
      <c r="C5225" s="122" t="s">
        <v>46</v>
      </c>
      <c r="D5225" s="116">
        <v>46.74</v>
      </c>
      <c r="E5225" s="11">
        <v>48.95</v>
      </c>
      <c r="F5225" s="12">
        <v>21066377</v>
      </c>
    </row>
    <row r="5226" spans="2:6">
      <c r="B5226" s="21">
        <v>42934</v>
      </c>
      <c r="C5226" s="122" t="s">
        <v>47</v>
      </c>
      <c r="D5226" s="116">
        <v>44.59</v>
      </c>
      <c r="E5226" s="11">
        <v>44.95</v>
      </c>
      <c r="F5226" s="12">
        <v>1649741</v>
      </c>
    </row>
    <row r="5227" spans="2:6">
      <c r="B5227" s="21">
        <v>42934</v>
      </c>
      <c r="C5227" s="122" t="s">
        <v>48</v>
      </c>
      <c r="D5227" s="116">
        <v>135.1</v>
      </c>
      <c r="E5227" s="11">
        <v>135.19</v>
      </c>
      <c r="F5227" s="12">
        <v>1700786</v>
      </c>
    </row>
    <row r="5228" spans="2:6">
      <c r="B5228" s="21">
        <v>42934</v>
      </c>
      <c r="C5228" s="122" t="s">
        <v>49</v>
      </c>
      <c r="D5228" s="116">
        <v>55.91</v>
      </c>
      <c r="E5228" s="11">
        <v>55.36</v>
      </c>
      <c r="F5228" s="12">
        <v>1417694</v>
      </c>
    </row>
    <row r="5229" spans="2:6">
      <c r="B5229" s="21">
        <v>42934</v>
      </c>
      <c r="C5229" s="122" t="s">
        <v>50</v>
      </c>
      <c r="D5229" s="116">
        <v>17.2</v>
      </c>
      <c r="E5229" s="11">
        <v>13.303006</v>
      </c>
      <c r="F5229" s="12">
        <v>10506432</v>
      </c>
    </row>
    <row r="5230" spans="2:6">
      <c r="B5230" s="21">
        <v>42934</v>
      </c>
      <c r="C5230" s="122" t="s">
        <v>51</v>
      </c>
      <c r="D5230" s="116">
        <v>18.45</v>
      </c>
      <c r="E5230" s="11">
        <v>18.39</v>
      </c>
      <c r="F5230" s="12">
        <v>5426139</v>
      </c>
    </row>
    <row r="5231" spans="2:6">
      <c r="B5231" s="21">
        <v>42934</v>
      </c>
      <c r="C5231" s="122" t="s">
        <v>52</v>
      </c>
      <c r="D5231" s="116">
        <v>30.31</v>
      </c>
      <c r="E5231" s="11">
        <v>30.35</v>
      </c>
      <c r="F5231" s="12">
        <v>3089651</v>
      </c>
    </row>
    <row r="5232" spans="2:6">
      <c r="B5232" s="21">
        <v>42934</v>
      </c>
      <c r="C5232" s="122" t="s">
        <v>53</v>
      </c>
      <c r="D5232" s="116">
        <v>33.19</v>
      </c>
      <c r="E5232" s="11">
        <v>32.83</v>
      </c>
      <c r="F5232" s="12">
        <v>1200664</v>
      </c>
    </row>
    <row r="5233" spans="2:6">
      <c r="B5233" s="21">
        <v>42934</v>
      </c>
      <c r="C5233" s="122" t="s">
        <v>54</v>
      </c>
      <c r="D5233" s="116">
        <v>113.09</v>
      </c>
      <c r="E5233" s="11">
        <v>113.78</v>
      </c>
      <c r="F5233" s="12">
        <v>599056</v>
      </c>
    </row>
    <row r="5234" spans="2:6">
      <c r="B5234" s="21">
        <v>42934</v>
      </c>
      <c r="C5234" s="122" t="s">
        <v>55</v>
      </c>
      <c r="D5234" s="116">
        <v>92.82</v>
      </c>
      <c r="E5234" s="11">
        <v>92.19</v>
      </c>
      <c r="F5234" s="12">
        <v>604714</v>
      </c>
    </row>
    <row r="5235" spans="2:6">
      <c r="B5235" s="21">
        <v>42934</v>
      </c>
      <c r="C5235" s="122" t="s">
        <v>56</v>
      </c>
      <c r="D5235" s="116">
        <v>18.45</v>
      </c>
      <c r="E5235" s="11">
        <v>18.62</v>
      </c>
      <c r="F5235" s="12">
        <v>7183670</v>
      </c>
    </row>
    <row r="5236" spans="2:6">
      <c r="B5236" s="21">
        <v>42934</v>
      </c>
      <c r="C5236" s="122" t="s">
        <v>57</v>
      </c>
      <c r="D5236" s="116">
        <v>106.23</v>
      </c>
      <c r="E5236" s="11">
        <v>105.89</v>
      </c>
      <c r="F5236" s="12">
        <v>762349</v>
      </c>
    </row>
    <row r="5237" spans="2:6">
      <c r="B5237" s="21">
        <v>42934</v>
      </c>
      <c r="C5237" s="122" t="s">
        <v>58</v>
      </c>
      <c r="D5237" s="116">
        <v>238.18</v>
      </c>
      <c r="E5237" s="11">
        <v>235.06</v>
      </c>
      <c r="F5237" s="12">
        <v>1575295</v>
      </c>
    </row>
    <row r="5238" spans="2:6">
      <c r="B5238" s="21">
        <v>42934</v>
      </c>
      <c r="C5238" s="122" t="s">
        <v>59</v>
      </c>
      <c r="D5238" s="116">
        <v>152.36000000000001</v>
      </c>
      <c r="E5238" s="11">
        <v>154</v>
      </c>
      <c r="F5238" s="12">
        <v>7566818</v>
      </c>
    </row>
    <row r="5239" spans="2:6">
      <c r="B5239" s="21">
        <v>42934</v>
      </c>
      <c r="C5239" s="122" t="s">
        <v>60</v>
      </c>
      <c r="D5239" s="116">
        <v>65.599999999999994</v>
      </c>
      <c r="E5239" s="11">
        <v>65.72</v>
      </c>
      <c r="F5239" s="12">
        <v>2012836</v>
      </c>
    </row>
    <row r="5240" spans="2:6">
      <c r="B5240" s="21">
        <v>42934</v>
      </c>
      <c r="C5240" s="122" t="s">
        <v>61</v>
      </c>
      <c r="D5240" s="116">
        <v>165.84</v>
      </c>
      <c r="E5240" s="11">
        <v>165.53</v>
      </c>
      <c r="F5240" s="12">
        <v>367508</v>
      </c>
    </row>
    <row r="5241" spans="2:6">
      <c r="B5241" s="21">
        <v>42934</v>
      </c>
      <c r="C5241" s="122" t="s">
        <v>62</v>
      </c>
      <c r="D5241" s="116">
        <v>133.77000000000001</v>
      </c>
      <c r="E5241" s="11">
        <v>135.06</v>
      </c>
      <c r="F5241" s="12">
        <v>303548</v>
      </c>
    </row>
    <row r="5242" spans="2:6">
      <c r="B5242" s="21">
        <v>42934</v>
      </c>
      <c r="C5242" s="122" t="s">
        <v>63</v>
      </c>
      <c r="D5242" s="116">
        <v>171.97</v>
      </c>
      <c r="E5242" s="11">
        <v>173.66</v>
      </c>
      <c r="F5242" s="12">
        <v>1011307</v>
      </c>
    </row>
    <row r="5243" spans="2:6">
      <c r="B5243" s="21">
        <v>42934</v>
      </c>
      <c r="C5243" s="122" t="s">
        <v>64</v>
      </c>
      <c r="D5243" s="116">
        <v>130.31</v>
      </c>
      <c r="E5243" s="11">
        <v>130.85</v>
      </c>
      <c r="F5243" s="12">
        <v>993320</v>
      </c>
    </row>
    <row r="5244" spans="2:6">
      <c r="B5244" s="21">
        <v>42934</v>
      </c>
      <c r="C5244" s="122" t="s">
        <v>65</v>
      </c>
      <c r="D5244" s="116">
        <v>45.19</v>
      </c>
      <c r="E5244" s="11">
        <v>45.39</v>
      </c>
      <c r="F5244" s="12">
        <v>1457822</v>
      </c>
    </row>
    <row r="5245" spans="2:6">
      <c r="B5245" s="21">
        <v>42934</v>
      </c>
      <c r="C5245" s="122" t="s">
        <v>66</v>
      </c>
      <c r="D5245" s="116">
        <v>34.43</v>
      </c>
      <c r="E5245" s="11">
        <v>34.53</v>
      </c>
      <c r="F5245" s="12">
        <v>14362830</v>
      </c>
    </row>
    <row r="5246" spans="2:6">
      <c r="B5246" s="21">
        <v>42934</v>
      </c>
      <c r="C5246" s="122" t="s">
        <v>67</v>
      </c>
      <c r="D5246" s="116">
        <v>132.69</v>
      </c>
      <c r="E5246" s="11">
        <v>133.65</v>
      </c>
      <c r="F5246" s="12">
        <v>808788</v>
      </c>
    </row>
    <row r="5247" spans="2:6">
      <c r="B5247" s="21">
        <v>42934</v>
      </c>
      <c r="C5247" s="122" t="s">
        <v>68</v>
      </c>
      <c r="D5247" s="116">
        <v>57.62</v>
      </c>
      <c r="E5247" s="11">
        <v>57.63</v>
      </c>
      <c r="F5247" s="12">
        <v>1458423</v>
      </c>
    </row>
    <row r="5248" spans="2:6">
      <c r="B5248" s="21">
        <v>42934</v>
      </c>
      <c r="C5248" s="122" t="s">
        <v>69</v>
      </c>
      <c r="D5248" s="116">
        <v>24.85</v>
      </c>
      <c r="E5248" s="11">
        <v>24.9</v>
      </c>
      <c r="F5248" s="12">
        <v>2551791</v>
      </c>
    </row>
    <row r="5249" spans="2:6">
      <c r="B5249" s="21">
        <v>42934</v>
      </c>
      <c r="C5249" s="122" t="s">
        <v>70</v>
      </c>
      <c r="D5249" s="116">
        <v>92.73</v>
      </c>
      <c r="E5249" s="11">
        <v>92.46</v>
      </c>
      <c r="F5249" s="12">
        <v>1210182</v>
      </c>
    </row>
    <row r="5250" spans="2:6">
      <c r="B5250" s="21">
        <v>42934</v>
      </c>
      <c r="C5250" s="122" t="s">
        <v>71</v>
      </c>
      <c r="D5250" s="116">
        <v>34.71</v>
      </c>
      <c r="E5250" s="11">
        <v>34.68</v>
      </c>
      <c r="F5250" s="12">
        <v>598080</v>
      </c>
    </row>
    <row r="5251" spans="2:6">
      <c r="B5251" s="21">
        <v>42934</v>
      </c>
      <c r="C5251" s="122" t="s">
        <v>72</v>
      </c>
      <c r="D5251" s="116">
        <v>316.08667000000003</v>
      </c>
      <c r="E5251" s="11">
        <v>315.55002000000002</v>
      </c>
      <c r="F5251" s="12">
        <v>960815.98100000003</v>
      </c>
    </row>
    <row r="5252" spans="2:6">
      <c r="B5252" s="21">
        <v>42934</v>
      </c>
      <c r="C5252" s="122" t="s">
        <v>73</v>
      </c>
      <c r="D5252" s="116">
        <v>126.74</v>
      </c>
      <c r="E5252" s="11">
        <v>127.15</v>
      </c>
      <c r="F5252" s="12">
        <v>398131</v>
      </c>
    </row>
    <row r="5253" spans="2:6">
      <c r="B5253" s="21">
        <v>42934</v>
      </c>
      <c r="C5253" s="122" t="s">
        <v>285</v>
      </c>
      <c r="D5253" s="116">
        <v>145.97</v>
      </c>
      <c r="E5253" s="11">
        <v>146.63999999999999</v>
      </c>
      <c r="F5253" s="12">
        <v>907751</v>
      </c>
    </row>
    <row r="5254" spans="2:6">
      <c r="B5254" s="21">
        <v>42934</v>
      </c>
      <c r="C5254" s="122" t="s">
        <v>286</v>
      </c>
      <c r="D5254" s="116">
        <v>35.94</v>
      </c>
      <c r="E5254" s="11">
        <v>35.94</v>
      </c>
      <c r="F5254" s="12">
        <v>2115363</v>
      </c>
    </row>
    <row r="5255" spans="2:6">
      <c r="B5255" s="21">
        <v>42934</v>
      </c>
      <c r="C5255" s="122" t="s">
        <v>287</v>
      </c>
      <c r="D5255" s="116">
        <v>93.18</v>
      </c>
      <c r="E5255" s="11">
        <v>92.01</v>
      </c>
      <c r="F5255" s="12">
        <v>1125102</v>
      </c>
    </row>
    <row r="5256" spans="2:6">
      <c r="B5256" s="21">
        <v>42934</v>
      </c>
      <c r="C5256" s="122" t="s">
        <v>288</v>
      </c>
      <c r="D5256" s="116">
        <v>43.97</v>
      </c>
      <c r="E5256" s="11">
        <v>44</v>
      </c>
      <c r="F5256" s="12">
        <v>3553421</v>
      </c>
    </row>
    <row r="5257" spans="2:6">
      <c r="B5257" s="21">
        <v>42934</v>
      </c>
      <c r="C5257" s="122" t="s">
        <v>289</v>
      </c>
      <c r="D5257" s="116">
        <v>54.09</v>
      </c>
      <c r="E5257" s="11">
        <v>52.4</v>
      </c>
      <c r="F5257" s="12">
        <v>1176112</v>
      </c>
    </row>
    <row r="5258" spans="2:6">
      <c r="B5258" s="21">
        <v>42934</v>
      </c>
      <c r="C5258" s="122" t="s">
        <v>290</v>
      </c>
      <c r="D5258" s="116">
        <v>131.62</v>
      </c>
      <c r="E5258" s="11">
        <v>134.46</v>
      </c>
      <c r="F5258" s="12">
        <v>10255960</v>
      </c>
    </row>
    <row r="5259" spans="2:6">
      <c r="B5259" s="21">
        <v>42934</v>
      </c>
      <c r="C5259" s="122" t="s">
        <v>291</v>
      </c>
      <c r="D5259" s="116">
        <v>28.94</v>
      </c>
      <c r="E5259" s="11">
        <v>28.86</v>
      </c>
      <c r="F5259" s="12">
        <v>3199447</v>
      </c>
    </row>
    <row r="5260" spans="2:6">
      <c r="B5260" s="21">
        <v>42934</v>
      </c>
      <c r="C5260" s="122" t="s">
        <v>292</v>
      </c>
      <c r="D5260" s="116">
        <v>90.45</v>
      </c>
      <c r="E5260" s="11">
        <v>91.07</v>
      </c>
      <c r="F5260" s="12">
        <v>14719404</v>
      </c>
    </row>
    <row r="5261" spans="2:6">
      <c r="B5261" s="21">
        <v>42934</v>
      </c>
      <c r="C5261" s="122" t="s">
        <v>293</v>
      </c>
      <c r="D5261" s="116">
        <v>47.14</v>
      </c>
      <c r="E5261" s="11">
        <v>46.27</v>
      </c>
      <c r="F5261" s="12">
        <v>1709111</v>
      </c>
    </row>
    <row r="5262" spans="2:6">
      <c r="B5262" s="21">
        <v>42934</v>
      </c>
      <c r="C5262" s="122" t="s">
        <v>294</v>
      </c>
      <c r="D5262" s="116">
        <v>66.7</v>
      </c>
      <c r="E5262" s="11">
        <v>66.260000000000005</v>
      </c>
      <c r="F5262" s="12">
        <v>1957178</v>
      </c>
    </row>
    <row r="5263" spans="2:6">
      <c r="B5263" s="21">
        <v>42934</v>
      </c>
      <c r="C5263" s="122" t="s">
        <v>295</v>
      </c>
      <c r="D5263" s="116">
        <v>19</v>
      </c>
      <c r="E5263" s="11">
        <v>18.95</v>
      </c>
      <c r="F5263" s="12">
        <v>8289781</v>
      </c>
    </row>
    <row r="5264" spans="2:6">
      <c r="B5264" s="21">
        <v>42934</v>
      </c>
      <c r="C5264" s="122" t="s">
        <v>296</v>
      </c>
      <c r="D5264" s="116">
        <v>85.69</v>
      </c>
      <c r="E5264" s="11">
        <v>85.6</v>
      </c>
      <c r="F5264" s="12">
        <v>1586783</v>
      </c>
    </row>
    <row r="5265" spans="2:6">
      <c r="B5265" s="21">
        <v>42934</v>
      </c>
      <c r="C5265" s="122" t="s">
        <v>297</v>
      </c>
      <c r="D5265" s="116">
        <v>18.920000000000002</v>
      </c>
      <c r="E5265" s="11">
        <v>19.04</v>
      </c>
      <c r="F5265" s="12">
        <v>4716021</v>
      </c>
    </row>
    <row r="5266" spans="2:6">
      <c r="B5266" s="21">
        <v>42934</v>
      </c>
      <c r="C5266" s="122" t="s">
        <v>298</v>
      </c>
      <c r="D5266" s="116">
        <v>99.06</v>
      </c>
      <c r="E5266" s="11">
        <v>99.83</v>
      </c>
      <c r="F5266" s="12">
        <v>709515</v>
      </c>
    </row>
    <row r="5267" spans="2:6">
      <c r="B5267" s="21">
        <v>42934</v>
      </c>
      <c r="C5267" s="122" t="s">
        <v>299</v>
      </c>
      <c r="D5267" s="116">
        <v>124.81</v>
      </c>
      <c r="E5267" s="11">
        <v>124.57</v>
      </c>
      <c r="F5267" s="12">
        <v>1053171</v>
      </c>
    </row>
    <row r="5268" spans="2:6">
      <c r="B5268" s="21">
        <v>42934</v>
      </c>
      <c r="C5268" s="122" t="s">
        <v>300</v>
      </c>
      <c r="D5268" s="116">
        <v>19.600000000000001</v>
      </c>
      <c r="E5268" s="11">
        <v>19.5</v>
      </c>
      <c r="F5268" s="12">
        <v>7203295</v>
      </c>
    </row>
    <row r="5269" spans="2:6">
      <c r="B5269" s="21">
        <v>42934</v>
      </c>
      <c r="C5269" s="122" t="s">
        <v>301</v>
      </c>
      <c r="D5269" s="116">
        <v>64.77</v>
      </c>
      <c r="E5269" s="11">
        <v>64.739999999999995</v>
      </c>
      <c r="F5269" s="12">
        <v>1622787</v>
      </c>
    </row>
    <row r="5270" spans="2:6">
      <c r="B5270" s="21">
        <v>42934</v>
      </c>
      <c r="C5270" s="122" t="s">
        <v>302</v>
      </c>
      <c r="D5270" s="116">
        <v>44.78</v>
      </c>
      <c r="E5270" s="11">
        <v>44.67</v>
      </c>
      <c r="F5270" s="12">
        <v>9037162</v>
      </c>
    </row>
    <row r="5271" spans="2:6">
      <c r="B5271" s="21">
        <v>42934</v>
      </c>
      <c r="C5271" s="122" t="s">
        <v>303</v>
      </c>
      <c r="D5271" s="116">
        <v>34.42</v>
      </c>
      <c r="E5271" s="11">
        <v>34.200000000000003</v>
      </c>
      <c r="F5271" s="12">
        <v>1117134</v>
      </c>
    </row>
    <row r="5272" spans="2:6">
      <c r="B5272" s="21">
        <v>42934</v>
      </c>
      <c r="C5272" s="122" t="s">
        <v>304</v>
      </c>
      <c r="D5272" s="116">
        <v>22.85</v>
      </c>
      <c r="E5272" s="11">
        <v>22.55</v>
      </c>
      <c r="F5272" s="12">
        <v>9997710</v>
      </c>
    </row>
    <row r="5273" spans="2:6">
      <c r="B5273" s="21">
        <v>42934</v>
      </c>
      <c r="C5273" s="122" t="s">
        <v>305</v>
      </c>
      <c r="D5273" s="116">
        <v>39.68</v>
      </c>
      <c r="E5273" s="11">
        <v>39.71</v>
      </c>
      <c r="F5273" s="12">
        <v>3714500</v>
      </c>
    </row>
    <row r="5274" spans="2:6">
      <c r="B5274" s="21">
        <v>42934</v>
      </c>
      <c r="C5274" s="122" t="s">
        <v>306</v>
      </c>
      <c r="D5274" s="116">
        <v>104.29</v>
      </c>
      <c r="E5274" s="11">
        <v>104.19</v>
      </c>
      <c r="F5274" s="12">
        <v>823649</v>
      </c>
    </row>
    <row r="5275" spans="2:6">
      <c r="B5275" s="21">
        <v>42934</v>
      </c>
      <c r="C5275" s="122" t="s">
        <v>307</v>
      </c>
      <c r="D5275" s="116">
        <v>47.02</v>
      </c>
      <c r="E5275" s="11">
        <v>47.24</v>
      </c>
      <c r="F5275" s="12">
        <v>802443</v>
      </c>
    </row>
    <row r="5276" spans="2:6">
      <c r="B5276" s="21">
        <v>42934</v>
      </c>
      <c r="C5276" s="122" t="s">
        <v>308</v>
      </c>
      <c r="D5276" s="116">
        <v>45.38</v>
      </c>
      <c r="E5276" s="11">
        <v>44.65</v>
      </c>
      <c r="F5276" s="12">
        <v>2698830</v>
      </c>
    </row>
    <row r="5277" spans="2:6">
      <c r="B5277" s="21">
        <v>42934</v>
      </c>
      <c r="C5277" s="122" t="s">
        <v>309</v>
      </c>
      <c r="D5277" s="116">
        <v>52.8</v>
      </c>
      <c r="E5277" s="11">
        <v>52.25</v>
      </c>
      <c r="F5277" s="12">
        <v>1104341</v>
      </c>
    </row>
    <row r="5278" spans="2:6">
      <c r="B5278" s="21">
        <v>42934</v>
      </c>
      <c r="C5278" s="122" t="s">
        <v>310</v>
      </c>
      <c r="D5278" s="116">
        <v>53.47</v>
      </c>
      <c r="E5278" s="11">
        <v>52.95</v>
      </c>
      <c r="F5278" s="12">
        <v>2175604</v>
      </c>
    </row>
    <row r="5279" spans="2:6">
      <c r="B5279" s="21">
        <v>42934</v>
      </c>
      <c r="C5279" s="122" t="s">
        <v>311</v>
      </c>
      <c r="D5279" s="116">
        <v>153.5</v>
      </c>
      <c r="E5279" s="11">
        <v>153.31</v>
      </c>
      <c r="F5279" s="12">
        <v>522329</v>
      </c>
    </row>
    <row r="5280" spans="2:6">
      <c r="B5280" s="21">
        <v>42934</v>
      </c>
      <c r="C5280" s="122" t="s">
        <v>312</v>
      </c>
      <c r="D5280" s="116">
        <v>33.15</v>
      </c>
      <c r="E5280" s="11">
        <v>33.049999999999997</v>
      </c>
      <c r="F5280" s="12">
        <v>1438997</v>
      </c>
    </row>
    <row r="5281" spans="2:6">
      <c r="B5281" s="21">
        <v>42934</v>
      </c>
      <c r="C5281" s="122" t="s">
        <v>313</v>
      </c>
      <c r="D5281" s="116">
        <v>171.79</v>
      </c>
      <c r="E5281" s="11">
        <v>169.87</v>
      </c>
      <c r="F5281" s="12">
        <v>540201</v>
      </c>
    </row>
    <row r="5282" spans="2:6">
      <c r="B5282" s="21">
        <v>42934</v>
      </c>
      <c r="C5282" s="122" t="s">
        <v>314</v>
      </c>
      <c r="D5282" s="116">
        <v>83.51</v>
      </c>
      <c r="E5282" s="11">
        <v>83.7</v>
      </c>
      <c r="F5282" s="12">
        <v>1704532</v>
      </c>
    </row>
    <row r="5283" spans="2:6">
      <c r="B5283" s="21">
        <v>42934</v>
      </c>
      <c r="C5283" s="122" t="s">
        <v>315</v>
      </c>
      <c r="D5283" s="116">
        <v>290.64</v>
      </c>
      <c r="E5283" s="11">
        <v>286.79000000000002</v>
      </c>
      <c r="F5283" s="12">
        <v>1811020</v>
      </c>
    </row>
    <row r="5284" spans="2:6">
      <c r="B5284" s="21">
        <v>42934</v>
      </c>
      <c r="C5284" s="122" t="s">
        <v>316</v>
      </c>
      <c r="D5284" s="116">
        <v>70.45</v>
      </c>
      <c r="E5284" s="11">
        <v>70.33</v>
      </c>
      <c r="F5284" s="12">
        <v>1349909</v>
      </c>
    </row>
    <row r="5285" spans="2:6">
      <c r="B5285" s="21">
        <v>42934</v>
      </c>
      <c r="C5285" s="122" t="s">
        <v>317</v>
      </c>
      <c r="D5285" s="116">
        <v>40.15</v>
      </c>
      <c r="E5285" s="11">
        <v>40.28</v>
      </c>
      <c r="F5285" s="12">
        <v>624713</v>
      </c>
    </row>
    <row r="5286" spans="2:6">
      <c r="B5286" s="21">
        <v>42934</v>
      </c>
      <c r="C5286" s="122" t="s">
        <v>318</v>
      </c>
      <c r="D5286" s="116">
        <v>76.239999999999995</v>
      </c>
      <c r="E5286" s="11">
        <v>75.959999999999994</v>
      </c>
      <c r="F5286" s="12">
        <v>3174141</v>
      </c>
    </row>
    <row r="5287" spans="2:6">
      <c r="B5287" s="21">
        <v>42934</v>
      </c>
      <c r="C5287" s="122" t="s">
        <v>319</v>
      </c>
      <c r="D5287" s="116">
        <v>157</v>
      </c>
      <c r="E5287" s="11">
        <v>159.35</v>
      </c>
      <c r="F5287" s="12">
        <v>1831954</v>
      </c>
    </row>
    <row r="5288" spans="2:6">
      <c r="B5288" s="21">
        <v>42934</v>
      </c>
      <c r="C5288" s="122" t="s">
        <v>320</v>
      </c>
      <c r="D5288" s="116">
        <v>26.43</v>
      </c>
      <c r="E5288" s="11">
        <v>26.57</v>
      </c>
      <c r="F5288" s="12">
        <v>794049</v>
      </c>
    </row>
    <row r="5289" spans="2:6">
      <c r="B5289" s="21">
        <v>42934</v>
      </c>
      <c r="C5289" s="122" t="s">
        <v>321</v>
      </c>
      <c r="D5289" s="116">
        <v>61.91</v>
      </c>
      <c r="E5289" s="11">
        <v>61.57</v>
      </c>
      <c r="F5289" s="12">
        <v>5117617</v>
      </c>
    </row>
    <row r="5290" spans="2:6">
      <c r="B5290" s="21">
        <v>42934</v>
      </c>
      <c r="C5290" s="122" t="s">
        <v>322</v>
      </c>
      <c r="D5290" s="116">
        <v>57.98</v>
      </c>
      <c r="E5290" s="11">
        <v>57.18</v>
      </c>
      <c r="F5290" s="12">
        <v>1273122</v>
      </c>
    </row>
    <row r="5291" spans="2:6">
      <c r="B5291" s="21">
        <v>42934</v>
      </c>
      <c r="C5291" s="122" t="s">
        <v>323</v>
      </c>
      <c r="D5291" s="116">
        <v>85.58</v>
      </c>
      <c r="E5291" s="11">
        <v>85.25</v>
      </c>
      <c r="F5291" s="12">
        <v>1496283</v>
      </c>
    </row>
    <row r="5292" spans="2:6">
      <c r="B5292" s="21">
        <v>42934</v>
      </c>
      <c r="C5292" s="122" t="s">
        <v>324</v>
      </c>
      <c r="D5292" s="116">
        <v>23</v>
      </c>
      <c r="E5292" s="11">
        <v>22.68</v>
      </c>
      <c r="F5292" s="12">
        <v>5779982</v>
      </c>
    </row>
    <row r="5293" spans="2:6">
      <c r="B5293" s="21">
        <v>42934</v>
      </c>
      <c r="C5293" s="122" t="s">
        <v>325</v>
      </c>
      <c r="D5293" s="116">
        <v>127.11</v>
      </c>
      <c r="E5293" s="11">
        <v>127.73</v>
      </c>
      <c r="F5293" s="12">
        <v>3732840</v>
      </c>
    </row>
    <row r="5294" spans="2:6">
      <c r="B5294" s="21">
        <v>42934</v>
      </c>
      <c r="C5294" s="122" t="s">
        <v>326</v>
      </c>
      <c r="D5294" s="116">
        <v>101.24</v>
      </c>
      <c r="E5294" s="11">
        <v>100.92</v>
      </c>
      <c r="F5294" s="12">
        <v>869020</v>
      </c>
    </row>
    <row r="5295" spans="2:6">
      <c r="B5295" s="21">
        <v>42934</v>
      </c>
      <c r="C5295" s="122" t="s">
        <v>327</v>
      </c>
      <c r="D5295" s="116">
        <v>58.95</v>
      </c>
      <c r="E5295" s="11">
        <v>58.48</v>
      </c>
      <c r="F5295" s="12">
        <v>1169108</v>
      </c>
    </row>
    <row r="5296" spans="2:6">
      <c r="B5296" s="21">
        <v>42934</v>
      </c>
      <c r="C5296" s="122" t="s">
        <v>328</v>
      </c>
      <c r="D5296" s="116">
        <v>100.98</v>
      </c>
      <c r="E5296" s="11">
        <v>102</v>
      </c>
      <c r="F5296" s="12">
        <v>1367371</v>
      </c>
    </row>
    <row r="5297" spans="2:6">
      <c r="B5297" s="21">
        <v>42934</v>
      </c>
      <c r="C5297" s="122" t="s">
        <v>329</v>
      </c>
      <c r="D5297" s="116">
        <v>38.68</v>
      </c>
      <c r="E5297" s="11">
        <v>38.57</v>
      </c>
      <c r="F5297" s="12">
        <v>1229359</v>
      </c>
    </row>
    <row r="5298" spans="2:6">
      <c r="B5298" s="21">
        <v>42934</v>
      </c>
      <c r="C5298" s="122" t="s">
        <v>330</v>
      </c>
      <c r="D5298" s="116">
        <v>20.82</v>
      </c>
      <c r="E5298" s="11">
        <v>20.85</v>
      </c>
      <c r="F5298" s="12">
        <v>4926274</v>
      </c>
    </row>
    <row r="5299" spans="2:6">
      <c r="B5299" s="21">
        <v>42934</v>
      </c>
      <c r="C5299" s="122" t="s">
        <v>331</v>
      </c>
      <c r="D5299" s="116">
        <v>155</v>
      </c>
      <c r="E5299" s="11">
        <v>153.96</v>
      </c>
      <c r="F5299" s="12">
        <v>3890738</v>
      </c>
    </row>
    <row r="5300" spans="2:6">
      <c r="B5300" s="21">
        <v>42934</v>
      </c>
      <c r="C5300" s="122" t="s">
        <v>332</v>
      </c>
      <c r="D5300" s="116">
        <v>80.81</v>
      </c>
      <c r="E5300" s="11">
        <v>81.569999999999993</v>
      </c>
      <c r="F5300" s="12">
        <v>1193296</v>
      </c>
    </row>
    <row r="5301" spans="2:6">
      <c r="B5301" s="21">
        <v>42934</v>
      </c>
      <c r="C5301" s="122" t="s">
        <v>333</v>
      </c>
      <c r="D5301" s="116">
        <v>167.62</v>
      </c>
      <c r="E5301" s="11">
        <v>165.41</v>
      </c>
      <c r="F5301" s="12">
        <v>1575842</v>
      </c>
    </row>
    <row r="5302" spans="2:6">
      <c r="B5302" s="21">
        <v>42934</v>
      </c>
      <c r="C5302" s="122" t="s">
        <v>334</v>
      </c>
      <c r="D5302" s="116">
        <v>124.9</v>
      </c>
      <c r="E5302" s="11">
        <v>125.85</v>
      </c>
      <c r="F5302" s="12">
        <v>662999</v>
      </c>
    </row>
    <row r="5303" spans="2:6">
      <c r="B5303" s="21">
        <v>42934</v>
      </c>
      <c r="C5303" s="122" t="s">
        <v>335</v>
      </c>
      <c r="D5303" s="116">
        <v>43.76</v>
      </c>
      <c r="E5303" s="11">
        <v>43.8</v>
      </c>
      <c r="F5303" s="12">
        <v>3761255</v>
      </c>
    </row>
    <row r="5304" spans="2:6">
      <c r="B5304" s="21">
        <v>42934</v>
      </c>
      <c r="C5304" s="122" t="s">
        <v>336</v>
      </c>
      <c r="D5304" s="116">
        <v>86</v>
      </c>
      <c r="E5304" s="11">
        <v>85.85</v>
      </c>
      <c r="F5304" s="12">
        <v>5505074</v>
      </c>
    </row>
    <row r="5305" spans="2:6">
      <c r="B5305" s="21">
        <v>42934</v>
      </c>
      <c r="C5305" s="122" t="s">
        <v>337</v>
      </c>
      <c r="D5305" s="116">
        <v>54.93</v>
      </c>
      <c r="E5305" s="11">
        <v>48.799149999999997</v>
      </c>
      <c r="F5305" s="12">
        <v>3806369</v>
      </c>
    </row>
    <row r="5306" spans="2:6">
      <c r="B5306" s="21">
        <v>42934</v>
      </c>
      <c r="C5306" s="122" t="s">
        <v>338</v>
      </c>
      <c r="D5306" s="116">
        <v>31.86</v>
      </c>
      <c r="E5306" s="11">
        <v>32.549999999999997</v>
      </c>
      <c r="F5306" s="12">
        <v>6066785</v>
      </c>
    </row>
    <row r="5307" spans="2:6">
      <c r="B5307" s="21">
        <v>42934</v>
      </c>
      <c r="C5307" s="122" t="s">
        <v>339</v>
      </c>
      <c r="D5307" s="116">
        <v>248</v>
      </c>
      <c r="E5307" s="11">
        <v>246.88</v>
      </c>
      <c r="F5307" s="12">
        <v>310346</v>
      </c>
    </row>
    <row r="5308" spans="2:6">
      <c r="B5308" s="21">
        <v>42934</v>
      </c>
      <c r="C5308" s="122" t="s">
        <v>340</v>
      </c>
      <c r="D5308" s="116">
        <v>97.37</v>
      </c>
      <c r="E5308" s="11">
        <v>97.14</v>
      </c>
      <c r="F5308" s="12">
        <v>915498</v>
      </c>
    </row>
    <row r="5309" spans="2:6">
      <c r="B5309" s="21">
        <v>42934</v>
      </c>
      <c r="C5309" s="122" t="s">
        <v>341</v>
      </c>
      <c r="D5309" s="116">
        <v>79.25</v>
      </c>
      <c r="E5309" s="11">
        <v>79</v>
      </c>
      <c r="F5309" s="12">
        <v>514074</v>
      </c>
    </row>
    <row r="5310" spans="2:6">
      <c r="B5310" s="21">
        <v>42934</v>
      </c>
      <c r="C5310" s="122" t="s">
        <v>342</v>
      </c>
      <c r="D5310" s="116">
        <v>222</v>
      </c>
      <c r="E5310" s="11">
        <v>220.6</v>
      </c>
      <c r="F5310" s="12">
        <v>325005</v>
      </c>
    </row>
    <row r="5311" spans="2:6">
      <c r="B5311" s="21">
        <v>42934</v>
      </c>
      <c r="C5311" s="122" t="s">
        <v>343</v>
      </c>
      <c r="D5311" s="116">
        <v>78.58</v>
      </c>
      <c r="E5311" s="11">
        <v>79.150000000000006</v>
      </c>
      <c r="F5311" s="12">
        <v>1081524</v>
      </c>
    </row>
    <row r="5312" spans="2:6">
      <c r="B5312" s="21">
        <v>42934</v>
      </c>
      <c r="C5312" s="122" t="s">
        <v>344</v>
      </c>
      <c r="D5312" s="116">
        <v>210.68</v>
      </c>
      <c r="E5312" s="11">
        <v>211.31</v>
      </c>
      <c r="F5312" s="12">
        <v>1562553</v>
      </c>
    </row>
    <row r="5313" spans="2:6">
      <c r="B5313" s="21">
        <v>42934</v>
      </c>
      <c r="C5313" s="122" t="s">
        <v>345</v>
      </c>
      <c r="D5313" s="116">
        <v>51.5</v>
      </c>
      <c r="E5313" s="11">
        <v>51.84</v>
      </c>
      <c r="F5313" s="12">
        <v>1069898</v>
      </c>
    </row>
    <row r="5314" spans="2:6">
      <c r="B5314" s="21">
        <v>42934</v>
      </c>
      <c r="C5314" s="122" t="s">
        <v>346</v>
      </c>
      <c r="D5314" s="116">
        <v>73.239999999999995</v>
      </c>
      <c r="E5314" s="11">
        <v>73.33</v>
      </c>
      <c r="F5314" s="12">
        <v>3725109</v>
      </c>
    </row>
    <row r="5315" spans="2:6">
      <c r="B5315" s="21">
        <v>42934</v>
      </c>
      <c r="C5315" s="122" t="s">
        <v>347</v>
      </c>
      <c r="D5315" s="116">
        <v>117</v>
      </c>
      <c r="E5315" s="11">
        <v>116.67</v>
      </c>
      <c r="F5315" s="12">
        <v>1807436</v>
      </c>
    </row>
    <row r="5316" spans="2:6">
      <c r="B5316" s="21">
        <v>42934</v>
      </c>
      <c r="C5316" s="122" t="s">
        <v>348</v>
      </c>
      <c r="D5316" s="116">
        <v>23.9</v>
      </c>
      <c r="E5316" s="11">
        <v>23.97</v>
      </c>
      <c r="F5316" s="12">
        <v>1966534</v>
      </c>
    </row>
    <row r="5317" spans="2:6">
      <c r="B5317" s="21">
        <v>42934</v>
      </c>
      <c r="C5317" s="122" t="s">
        <v>349</v>
      </c>
      <c r="D5317" s="116">
        <v>54.62</v>
      </c>
      <c r="E5317" s="11">
        <v>54.83</v>
      </c>
      <c r="F5317" s="12">
        <v>2758612</v>
      </c>
    </row>
    <row r="5318" spans="2:6">
      <c r="B5318" s="21">
        <v>42934</v>
      </c>
      <c r="C5318" s="122" t="s">
        <v>350</v>
      </c>
      <c r="D5318" s="116">
        <v>62.5</v>
      </c>
      <c r="E5318" s="11">
        <v>62.41</v>
      </c>
      <c r="F5318" s="12">
        <v>6114947</v>
      </c>
    </row>
    <row r="5319" spans="2:6">
      <c r="B5319" s="21">
        <v>42934</v>
      </c>
      <c r="C5319" s="122" t="s">
        <v>351</v>
      </c>
      <c r="D5319" s="116">
        <v>11.73</v>
      </c>
      <c r="E5319" s="11">
        <v>11.68</v>
      </c>
      <c r="F5319" s="12">
        <v>14961552</v>
      </c>
    </row>
    <row r="5320" spans="2:6">
      <c r="B5320" s="21">
        <v>42934</v>
      </c>
      <c r="C5320" s="122" t="s">
        <v>352</v>
      </c>
      <c r="D5320" s="116">
        <v>44.93</v>
      </c>
      <c r="E5320" s="11">
        <v>45.14</v>
      </c>
      <c r="F5320" s="12">
        <v>9594086</v>
      </c>
    </row>
    <row r="5321" spans="2:6">
      <c r="B5321" s="21">
        <v>42934</v>
      </c>
      <c r="C5321" s="122" t="s">
        <v>353</v>
      </c>
      <c r="D5321" s="116">
        <v>73.09</v>
      </c>
      <c r="E5321" s="11">
        <v>73.3</v>
      </c>
      <c r="F5321" s="12">
        <v>26435296</v>
      </c>
    </row>
    <row r="5322" spans="2:6">
      <c r="B5322" s="21">
        <v>42934</v>
      </c>
      <c r="C5322" s="122" t="s">
        <v>354</v>
      </c>
      <c r="D5322" s="116">
        <v>88.09</v>
      </c>
      <c r="E5322" s="11">
        <v>88.45</v>
      </c>
      <c r="F5322" s="12">
        <v>540381</v>
      </c>
    </row>
    <row r="5323" spans="2:6">
      <c r="B5323" s="21">
        <v>42934</v>
      </c>
      <c r="C5323" s="122" t="s">
        <v>355</v>
      </c>
      <c r="D5323" s="116">
        <v>164.83</v>
      </c>
      <c r="E5323" s="11">
        <v>165.48</v>
      </c>
      <c r="F5323" s="12">
        <v>1051489</v>
      </c>
    </row>
    <row r="5324" spans="2:6">
      <c r="B5324" s="21">
        <v>42934</v>
      </c>
      <c r="C5324" s="122" t="s">
        <v>356</v>
      </c>
      <c r="D5324" s="116">
        <v>608.70000000000005</v>
      </c>
      <c r="E5324" s="11">
        <v>606.48</v>
      </c>
      <c r="F5324" s="12">
        <v>169338</v>
      </c>
    </row>
    <row r="5325" spans="2:6">
      <c r="B5325" s="21">
        <v>42934</v>
      </c>
      <c r="C5325" s="122" t="s">
        <v>357</v>
      </c>
      <c r="D5325" s="116">
        <v>31.64</v>
      </c>
      <c r="E5325" s="11">
        <v>31.9</v>
      </c>
      <c r="F5325" s="12">
        <v>14044969</v>
      </c>
    </row>
    <row r="5326" spans="2:6">
      <c r="B5326" s="21">
        <v>42934</v>
      </c>
      <c r="C5326" s="122" t="s">
        <v>358</v>
      </c>
      <c r="D5326" s="116">
        <v>38.590000000000003</v>
      </c>
      <c r="E5326" s="11">
        <v>38.11</v>
      </c>
      <c r="F5326" s="12">
        <v>4664027</v>
      </c>
    </row>
    <row r="5327" spans="2:6">
      <c r="B5327" s="21">
        <v>42934</v>
      </c>
      <c r="C5327" s="122" t="s">
        <v>359</v>
      </c>
      <c r="D5327" s="116">
        <v>16.43</v>
      </c>
      <c r="E5327" s="11">
        <v>16.399999999999999</v>
      </c>
      <c r="F5327" s="12">
        <v>2104417</v>
      </c>
    </row>
    <row r="5328" spans="2:6">
      <c r="B5328" s="21">
        <v>42934</v>
      </c>
      <c r="C5328" s="122" t="s">
        <v>360</v>
      </c>
      <c r="D5328" s="116">
        <v>28.91</v>
      </c>
      <c r="E5328" s="11">
        <v>28.35</v>
      </c>
      <c r="F5328" s="12">
        <v>3881918</v>
      </c>
    </row>
    <row r="5329" spans="2:6">
      <c r="B5329" s="21">
        <v>42934</v>
      </c>
      <c r="C5329" s="122" t="s">
        <v>361</v>
      </c>
      <c r="D5329" s="116">
        <v>71.36</v>
      </c>
      <c r="E5329" s="11">
        <v>71.7</v>
      </c>
      <c r="F5329" s="12">
        <v>562159</v>
      </c>
    </row>
    <row r="5330" spans="2:6">
      <c r="B5330" s="21">
        <v>42934</v>
      </c>
      <c r="C5330" s="122" t="s">
        <v>362</v>
      </c>
      <c r="D5330" s="116">
        <v>141.27000000000001</v>
      </c>
      <c r="E5330" s="11">
        <v>141.49</v>
      </c>
      <c r="F5330" s="12">
        <v>1367858</v>
      </c>
    </row>
    <row r="5331" spans="2:6">
      <c r="B5331" s="21">
        <v>42934</v>
      </c>
      <c r="C5331" s="122" t="s">
        <v>363</v>
      </c>
      <c r="D5331" s="116">
        <v>33.880000000000003</v>
      </c>
      <c r="E5331" s="11">
        <v>33.71</v>
      </c>
      <c r="F5331" s="12">
        <v>5626230</v>
      </c>
    </row>
    <row r="5332" spans="2:6">
      <c r="B5332" s="21">
        <v>42934</v>
      </c>
      <c r="C5332" s="122" t="s">
        <v>364</v>
      </c>
      <c r="D5332" s="116">
        <v>176.12</v>
      </c>
      <c r="E5332" s="11">
        <v>183.6</v>
      </c>
      <c r="F5332" s="12">
        <v>41587395</v>
      </c>
    </row>
    <row r="5333" spans="2:6">
      <c r="B5333" s="21">
        <v>42934</v>
      </c>
      <c r="C5333" s="122" t="s">
        <v>365</v>
      </c>
      <c r="D5333" s="116">
        <v>27.14</v>
      </c>
      <c r="E5333" s="11">
        <v>26.19</v>
      </c>
      <c r="F5333" s="12">
        <v>2953990</v>
      </c>
    </row>
    <row r="5334" spans="2:6">
      <c r="B5334" s="21">
        <v>42934</v>
      </c>
      <c r="C5334" s="122" t="s">
        <v>366</v>
      </c>
      <c r="D5334" s="116">
        <v>25.86</v>
      </c>
      <c r="E5334" s="11">
        <v>25.69</v>
      </c>
      <c r="F5334" s="12">
        <v>2131716</v>
      </c>
    </row>
    <row r="5335" spans="2:6">
      <c r="B5335" s="21">
        <v>42934</v>
      </c>
      <c r="C5335" s="122" t="s">
        <v>367</v>
      </c>
      <c r="D5335" s="116">
        <v>57.74</v>
      </c>
      <c r="E5335" s="11">
        <v>57.65</v>
      </c>
      <c r="F5335" s="12">
        <v>4922455</v>
      </c>
    </row>
    <row r="5336" spans="2:6">
      <c r="B5336" s="21">
        <v>42934</v>
      </c>
      <c r="C5336" s="122" t="s">
        <v>368</v>
      </c>
      <c r="D5336" s="116">
        <v>39.07</v>
      </c>
      <c r="E5336" s="11">
        <v>38.99</v>
      </c>
      <c r="F5336" s="12">
        <v>2285893</v>
      </c>
    </row>
    <row r="5337" spans="2:6">
      <c r="B5337" s="21">
        <v>42934</v>
      </c>
      <c r="C5337" s="122" t="s">
        <v>369</v>
      </c>
      <c r="D5337" s="116">
        <v>265.04000000000002</v>
      </c>
      <c r="E5337" s="11">
        <v>264.24</v>
      </c>
      <c r="F5337" s="12">
        <v>471563</v>
      </c>
    </row>
    <row r="5338" spans="2:6">
      <c r="B5338" s="21">
        <v>42934</v>
      </c>
      <c r="C5338" s="122" t="s">
        <v>370</v>
      </c>
      <c r="D5338" s="116">
        <v>34.24</v>
      </c>
      <c r="E5338" s="11">
        <v>33.880000000000003</v>
      </c>
      <c r="F5338" s="12">
        <v>1689535</v>
      </c>
    </row>
    <row r="5339" spans="2:6">
      <c r="B5339" s="21">
        <v>42934</v>
      </c>
      <c r="C5339" s="122" t="s">
        <v>371</v>
      </c>
      <c r="D5339" s="116">
        <v>22.96</v>
      </c>
      <c r="E5339" s="11">
        <v>23.42</v>
      </c>
      <c r="F5339" s="12">
        <v>8665094</v>
      </c>
    </row>
    <row r="5340" spans="2:6">
      <c r="B5340" s="21">
        <v>42934</v>
      </c>
      <c r="C5340" s="122" t="s">
        <v>372</v>
      </c>
      <c r="D5340" s="116">
        <v>123.5</v>
      </c>
      <c r="E5340" s="11">
        <v>123.26</v>
      </c>
      <c r="F5340" s="12">
        <v>1497771</v>
      </c>
    </row>
    <row r="5341" spans="2:6">
      <c r="B5341" s="21">
        <v>42934</v>
      </c>
      <c r="C5341" s="122" t="s">
        <v>373</v>
      </c>
      <c r="D5341" s="116">
        <v>43.25</v>
      </c>
      <c r="E5341" s="11">
        <v>43.77</v>
      </c>
      <c r="F5341" s="12">
        <v>3116655</v>
      </c>
    </row>
    <row r="5342" spans="2:6">
      <c r="B5342" s="21">
        <v>42934</v>
      </c>
      <c r="C5342" s="122" t="s">
        <v>374</v>
      </c>
      <c r="D5342" s="116">
        <v>97.17</v>
      </c>
      <c r="E5342" s="11">
        <v>97.37</v>
      </c>
      <c r="F5342" s="12">
        <v>1340459</v>
      </c>
    </row>
    <row r="5343" spans="2:6">
      <c r="B5343" s="21">
        <v>42934</v>
      </c>
      <c r="C5343" s="122" t="s">
        <v>375</v>
      </c>
      <c r="D5343" s="116">
        <v>59.89</v>
      </c>
      <c r="E5343" s="11">
        <v>59.35</v>
      </c>
      <c r="F5343" s="12">
        <v>3079795</v>
      </c>
    </row>
    <row r="5344" spans="2:6">
      <c r="B5344" s="21">
        <v>42934</v>
      </c>
      <c r="C5344" s="122" t="s">
        <v>376</v>
      </c>
      <c r="D5344" s="116">
        <v>161.78</v>
      </c>
      <c r="E5344" s="11">
        <v>165.96</v>
      </c>
      <c r="F5344" s="12">
        <v>19415987</v>
      </c>
    </row>
    <row r="5345" spans="2:6">
      <c r="B5345" s="21">
        <v>42934</v>
      </c>
      <c r="C5345" s="122" t="s">
        <v>377</v>
      </c>
      <c r="D5345" s="116">
        <v>53.86</v>
      </c>
      <c r="E5345" s="11">
        <v>53.85</v>
      </c>
      <c r="F5345" s="12">
        <v>1551283</v>
      </c>
    </row>
    <row r="5346" spans="2:6">
      <c r="B5346" s="21">
        <v>42934</v>
      </c>
      <c r="C5346" s="122" t="s">
        <v>378</v>
      </c>
      <c r="D5346" s="116">
        <v>14.05</v>
      </c>
      <c r="E5346" s="11">
        <v>14.05</v>
      </c>
      <c r="F5346" s="12">
        <v>197395</v>
      </c>
    </row>
    <row r="5347" spans="2:6">
      <c r="B5347" s="21">
        <v>42934</v>
      </c>
      <c r="C5347" s="122" t="s">
        <v>379</v>
      </c>
      <c r="D5347" s="116">
        <v>13.65</v>
      </c>
      <c r="E5347" s="11">
        <v>13.63</v>
      </c>
      <c r="F5347" s="12">
        <v>1105934</v>
      </c>
    </row>
    <row r="5348" spans="2:6">
      <c r="B5348" s="21">
        <v>42934</v>
      </c>
      <c r="C5348" s="122" t="s">
        <v>380</v>
      </c>
      <c r="D5348" s="116">
        <v>56.67</v>
      </c>
      <c r="E5348" s="11">
        <v>56.58</v>
      </c>
      <c r="F5348" s="12">
        <v>1160374</v>
      </c>
    </row>
    <row r="5349" spans="2:6">
      <c r="B5349" s="21">
        <v>42934</v>
      </c>
      <c r="C5349" s="122" t="s">
        <v>381</v>
      </c>
      <c r="D5349" s="116">
        <v>53.95</v>
      </c>
      <c r="E5349" s="11">
        <v>53.57</v>
      </c>
      <c r="F5349" s="12">
        <v>3650850</v>
      </c>
    </row>
    <row r="5350" spans="2:6">
      <c r="B5350" s="21">
        <v>42934</v>
      </c>
      <c r="C5350" s="122" t="s">
        <v>382</v>
      </c>
      <c r="D5350" s="116">
        <v>81.47</v>
      </c>
      <c r="E5350" s="11">
        <v>81.09</v>
      </c>
      <c r="F5350" s="12">
        <v>1555614</v>
      </c>
    </row>
    <row r="5351" spans="2:6">
      <c r="B5351" s="21">
        <v>42934</v>
      </c>
      <c r="C5351" s="122" t="s">
        <v>383</v>
      </c>
      <c r="D5351" s="116">
        <v>50.34</v>
      </c>
      <c r="E5351" s="11">
        <v>50.45</v>
      </c>
      <c r="F5351" s="12">
        <v>14105601</v>
      </c>
    </row>
    <row r="5352" spans="2:6">
      <c r="B5352" s="21">
        <v>42934</v>
      </c>
      <c r="C5352" s="122" t="s">
        <v>384</v>
      </c>
      <c r="D5352" s="116">
        <v>188.4</v>
      </c>
      <c r="E5352" s="11">
        <v>187.54</v>
      </c>
      <c r="F5352" s="12">
        <v>2826675</v>
      </c>
    </row>
    <row r="5353" spans="2:6">
      <c r="B5353" s="21">
        <v>42934</v>
      </c>
      <c r="C5353" s="122" t="s">
        <v>385</v>
      </c>
      <c r="D5353" s="116">
        <v>60.22</v>
      </c>
      <c r="E5353" s="11">
        <v>60.24</v>
      </c>
      <c r="F5353" s="12">
        <v>3613717</v>
      </c>
    </row>
    <row r="5354" spans="2:6">
      <c r="B5354" s="21">
        <v>42934</v>
      </c>
      <c r="C5354" s="122" t="s">
        <v>386</v>
      </c>
      <c r="D5354" s="116">
        <v>56.76</v>
      </c>
      <c r="E5354" s="11">
        <v>56.78</v>
      </c>
      <c r="F5354" s="12">
        <v>1617177</v>
      </c>
    </row>
    <row r="5355" spans="2:6">
      <c r="B5355" s="21">
        <v>42934</v>
      </c>
      <c r="C5355" s="122" t="s">
        <v>387</v>
      </c>
      <c r="D5355" s="116">
        <v>17.62</v>
      </c>
      <c r="E5355" s="11">
        <v>17.62</v>
      </c>
      <c r="F5355" s="12">
        <v>2556810</v>
      </c>
    </row>
    <row r="5356" spans="2:6">
      <c r="B5356" s="21">
        <v>42934</v>
      </c>
      <c r="C5356" s="122" t="s">
        <v>388</v>
      </c>
      <c r="D5356" s="116">
        <v>68.099999999999994</v>
      </c>
      <c r="E5356" s="11">
        <v>68.45</v>
      </c>
      <c r="F5356" s="12">
        <v>1183394</v>
      </c>
    </row>
    <row r="5357" spans="2:6">
      <c r="B5357" s="21">
        <v>42934</v>
      </c>
      <c r="C5357" s="122" t="s">
        <v>389</v>
      </c>
      <c r="D5357" s="116">
        <v>66.66</v>
      </c>
      <c r="E5357" s="11">
        <v>66.63</v>
      </c>
      <c r="F5357" s="12">
        <v>2090751</v>
      </c>
    </row>
    <row r="5358" spans="2:6">
      <c r="B5358" s="21">
        <v>42934</v>
      </c>
      <c r="C5358" s="122" t="s">
        <v>390</v>
      </c>
      <c r="D5358" s="116">
        <v>1949</v>
      </c>
      <c r="E5358" s="11">
        <v>1976.24</v>
      </c>
      <c r="F5358" s="12">
        <v>504848</v>
      </c>
    </row>
    <row r="5359" spans="2:6">
      <c r="B5359" s="21">
        <v>42934</v>
      </c>
      <c r="C5359" s="122" t="s">
        <v>391</v>
      </c>
      <c r="D5359" s="116">
        <v>43.05</v>
      </c>
      <c r="E5359" s="11">
        <v>42.97</v>
      </c>
      <c r="F5359" s="12">
        <v>1057499</v>
      </c>
    </row>
    <row r="5360" spans="2:6">
      <c r="B5360" s="21">
        <v>42934</v>
      </c>
      <c r="C5360" s="122" t="s">
        <v>392</v>
      </c>
      <c r="D5360" s="116">
        <v>43.32</v>
      </c>
      <c r="E5360" s="11">
        <v>43.56</v>
      </c>
      <c r="F5360" s="12">
        <v>4052687</v>
      </c>
    </row>
    <row r="5361" spans="2:6">
      <c r="B5361" s="21">
        <v>42934</v>
      </c>
      <c r="C5361" s="122" t="s">
        <v>393</v>
      </c>
      <c r="D5361" s="116">
        <v>114.85</v>
      </c>
      <c r="E5361" s="11">
        <v>115.01</v>
      </c>
      <c r="F5361" s="12">
        <v>2694840</v>
      </c>
    </row>
    <row r="5362" spans="2:6">
      <c r="B5362" s="21">
        <v>42934</v>
      </c>
      <c r="C5362" s="122" t="s">
        <v>394</v>
      </c>
      <c r="D5362" s="116">
        <v>33.229999999999997</v>
      </c>
      <c r="E5362" s="11">
        <v>33.36</v>
      </c>
      <c r="F5362" s="12">
        <v>14569448</v>
      </c>
    </row>
    <row r="5363" spans="2:6">
      <c r="B5363" s="21">
        <v>42934</v>
      </c>
      <c r="C5363" s="122" t="s">
        <v>395</v>
      </c>
      <c r="D5363" s="116">
        <v>65.95</v>
      </c>
      <c r="E5363" s="11">
        <v>66.41</v>
      </c>
      <c r="F5363" s="12">
        <v>520948</v>
      </c>
    </row>
    <row r="5364" spans="2:6">
      <c r="B5364" s="21">
        <v>42934</v>
      </c>
      <c r="C5364" s="122" t="s">
        <v>396</v>
      </c>
      <c r="D5364" s="116">
        <v>87.61</v>
      </c>
      <c r="E5364" s="11">
        <v>88.64</v>
      </c>
      <c r="F5364" s="12">
        <v>7492306</v>
      </c>
    </row>
    <row r="5365" spans="2:6">
      <c r="B5365" s="21">
        <v>42934</v>
      </c>
      <c r="C5365" s="122" t="s">
        <v>397</v>
      </c>
      <c r="D5365" s="116">
        <v>45.25</v>
      </c>
      <c r="E5365" s="11">
        <v>45.34</v>
      </c>
      <c r="F5365" s="12">
        <v>4987589</v>
      </c>
    </row>
    <row r="5366" spans="2:6">
      <c r="B5366" s="21">
        <v>42934</v>
      </c>
      <c r="C5366" s="122" t="s">
        <v>398</v>
      </c>
      <c r="D5366" s="116">
        <v>165.68</v>
      </c>
      <c r="E5366" s="11">
        <v>165.26</v>
      </c>
      <c r="F5366" s="12">
        <v>550662</v>
      </c>
    </row>
    <row r="5367" spans="2:6">
      <c r="B5367" s="21">
        <v>42934</v>
      </c>
      <c r="C5367" s="122" t="s">
        <v>399</v>
      </c>
      <c r="D5367" s="116">
        <v>24.28</v>
      </c>
      <c r="E5367" s="11">
        <v>24.16</v>
      </c>
      <c r="F5367" s="12">
        <v>3839766</v>
      </c>
    </row>
    <row r="5368" spans="2:6">
      <c r="B5368" s="21">
        <v>42934</v>
      </c>
      <c r="C5368" s="122" t="s">
        <v>400</v>
      </c>
      <c r="D5368" s="116">
        <v>112.21</v>
      </c>
      <c r="E5368" s="11">
        <v>111.51</v>
      </c>
      <c r="F5368" s="12">
        <v>809611</v>
      </c>
    </row>
    <row r="5369" spans="2:6">
      <c r="B5369" s="21">
        <v>42934</v>
      </c>
      <c r="C5369" s="122" t="s">
        <v>401</v>
      </c>
      <c r="D5369" s="116">
        <v>70</v>
      </c>
      <c r="E5369" s="11">
        <v>69.41</v>
      </c>
      <c r="F5369" s="12">
        <v>728816</v>
      </c>
    </row>
    <row r="5370" spans="2:6">
      <c r="B5370" s="21">
        <v>42934</v>
      </c>
      <c r="C5370" s="122" t="s">
        <v>402</v>
      </c>
      <c r="D5370" s="116">
        <v>58.53</v>
      </c>
      <c r="E5370" s="11">
        <v>60.12</v>
      </c>
      <c r="F5370" s="12">
        <v>3501899</v>
      </c>
    </row>
    <row r="5371" spans="2:6">
      <c r="B5371" s="21">
        <v>42934</v>
      </c>
      <c r="C5371" s="122" t="s">
        <v>403</v>
      </c>
      <c r="D5371" s="116">
        <v>119</v>
      </c>
      <c r="E5371" s="11">
        <v>119.64</v>
      </c>
      <c r="F5371" s="12">
        <v>3217821</v>
      </c>
    </row>
    <row r="5372" spans="2:6">
      <c r="B5372" s="21">
        <v>42934</v>
      </c>
      <c r="C5372" s="122" t="s">
        <v>404</v>
      </c>
      <c r="D5372" s="116">
        <v>126.29</v>
      </c>
      <c r="E5372" s="11">
        <v>125.57</v>
      </c>
      <c r="F5372" s="12">
        <v>2891183</v>
      </c>
    </row>
    <row r="5373" spans="2:6">
      <c r="B5373" s="21">
        <v>42934</v>
      </c>
      <c r="C5373" s="122" t="s">
        <v>405</v>
      </c>
      <c r="D5373" s="116">
        <v>66.349999999999994</v>
      </c>
      <c r="E5373" s="11">
        <v>66.28</v>
      </c>
      <c r="F5373" s="12">
        <v>592535</v>
      </c>
    </row>
    <row r="5374" spans="2:6">
      <c r="B5374" s="21">
        <v>42934</v>
      </c>
      <c r="C5374" s="122" t="s">
        <v>406</v>
      </c>
      <c r="D5374" s="116">
        <v>85.76</v>
      </c>
      <c r="E5374" s="11">
        <v>85.76</v>
      </c>
      <c r="F5374" s="12">
        <v>690626</v>
      </c>
    </row>
    <row r="5375" spans="2:6">
      <c r="B5375" s="21">
        <v>42934</v>
      </c>
      <c r="C5375" s="122" t="s">
        <v>407</v>
      </c>
      <c r="D5375" s="116">
        <v>112.84</v>
      </c>
      <c r="E5375" s="11">
        <v>112.95</v>
      </c>
      <c r="F5375" s="12">
        <v>826464</v>
      </c>
    </row>
    <row r="5376" spans="2:6">
      <c r="B5376" s="21">
        <v>42934</v>
      </c>
      <c r="C5376" s="122" t="s">
        <v>408</v>
      </c>
      <c r="D5376" s="116">
        <v>37.71</v>
      </c>
      <c r="E5376" s="11">
        <v>37.69</v>
      </c>
      <c r="F5376" s="12">
        <v>2286905</v>
      </c>
    </row>
    <row r="5377" spans="2:6">
      <c r="B5377" s="21">
        <v>42934</v>
      </c>
      <c r="C5377" s="122" t="s">
        <v>409</v>
      </c>
      <c r="D5377" s="116">
        <v>73.89</v>
      </c>
      <c r="E5377" s="11">
        <v>72.900000000000006</v>
      </c>
      <c r="F5377" s="12">
        <v>1446197</v>
      </c>
    </row>
    <row r="5378" spans="2:6">
      <c r="B5378" s="21">
        <v>42934</v>
      </c>
      <c r="C5378" s="122" t="s">
        <v>410</v>
      </c>
      <c r="D5378" s="116">
        <v>110.45</v>
      </c>
      <c r="E5378" s="11">
        <v>110.6</v>
      </c>
      <c r="F5378" s="12">
        <v>1437038</v>
      </c>
    </row>
    <row r="5379" spans="2:6">
      <c r="B5379" s="21">
        <v>42934</v>
      </c>
      <c r="C5379" s="122" t="s">
        <v>411</v>
      </c>
      <c r="D5379" s="116">
        <v>207.32</v>
      </c>
      <c r="E5379" s="11">
        <v>207.21</v>
      </c>
      <c r="F5379" s="12">
        <v>917920</v>
      </c>
    </row>
    <row r="5380" spans="2:6">
      <c r="B5380" s="21">
        <v>42934</v>
      </c>
      <c r="C5380" s="122" t="s">
        <v>412</v>
      </c>
      <c r="D5380" s="116">
        <v>82.09</v>
      </c>
      <c r="E5380" s="11">
        <v>81.96</v>
      </c>
      <c r="F5380" s="12">
        <v>1339117</v>
      </c>
    </row>
    <row r="5381" spans="2:6">
      <c r="B5381" s="21">
        <v>42934</v>
      </c>
      <c r="C5381" s="122" t="s">
        <v>413</v>
      </c>
      <c r="D5381" s="116">
        <v>113.7</v>
      </c>
      <c r="E5381" s="11">
        <v>112.94</v>
      </c>
      <c r="F5381" s="12">
        <v>550868</v>
      </c>
    </row>
    <row r="5382" spans="2:6">
      <c r="B5382" s="21">
        <v>42934</v>
      </c>
      <c r="C5382" s="122" t="s">
        <v>414</v>
      </c>
      <c r="D5382" s="116">
        <v>33.72</v>
      </c>
      <c r="E5382" s="11">
        <v>33.08</v>
      </c>
      <c r="F5382" s="12">
        <v>1521630</v>
      </c>
    </row>
    <row r="5383" spans="2:6">
      <c r="B5383" s="21">
        <v>42934</v>
      </c>
      <c r="C5383" s="122" t="s">
        <v>415</v>
      </c>
      <c r="D5383" s="116">
        <v>134.27000000000001</v>
      </c>
      <c r="E5383" s="11">
        <v>134.16</v>
      </c>
      <c r="F5383" s="12">
        <v>848415</v>
      </c>
    </row>
    <row r="5384" spans="2:6">
      <c r="B5384" s="21">
        <v>42934</v>
      </c>
      <c r="C5384" s="122" t="s">
        <v>416</v>
      </c>
      <c r="D5384" s="116">
        <v>164</v>
      </c>
      <c r="E5384" s="11">
        <v>161.5</v>
      </c>
      <c r="F5384" s="12">
        <v>966165</v>
      </c>
    </row>
    <row r="5385" spans="2:6">
      <c r="B5385" s="21">
        <v>42934</v>
      </c>
      <c r="C5385" s="122" t="s">
        <v>417</v>
      </c>
      <c r="D5385" s="116">
        <v>57.5</v>
      </c>
      <c r="E5385" s="11">
        <v>58.96</v>
      </c>
      <c r="F5385" s="12">
        <v>9477534</v>
      </c>
    </row>
    <row r="5386" spans="2:6">
      <c r="B5386" s="21">
        <v>42934</v>
      </c>
      <c r="C5386" s="122" t="s">
        <v>418</v>
      </c>
      <c r="D5386" s="116">
        <v>89.94</v>
      </c>
      <c r="E5386" s="11">
        <v>90.07</v>
      </c>
      <c r="F5386" s="12">
        <v>641887</v>
      </c>
    </row>
    <row r="5387" spans="2:6">
      <c r="B5387" s="21">
        <v>42934</v>
      </c>
      <c r="C5387" s="122" t="s">
        <v>419</v>
      </c>
      <c r="D5387" s="116">
        <v>56.34</v>
      </c>
      <c r="E5387" s="11">
        <v>56.29</v>
      </c>
      <c r="F5387" s="12">
        <v>7441014</v>
      </c>
    </row>
    <row r="5388" spans="2:6">
      <c r="B5388" s="21">
        <v>42934</v>
      </c>
      <c r="C5388" s="122" t="s">
        <v>420</v>
      </c>
      <c r="D5388" s="116">
        <v>66.89</v>
      </c>
      <c r="E5388" s="11">
        <v>66.98</v>
      </c>
      <c r="F5388" s="12">
        <v>909357</v>
      </c>
    </row>
    <row r="5389" spans="2:6">
      <c r="B5389" s="21">
        <v>42934</v>
      </c>
      <c r="C5389" s="122" t="s">
        <v>421</v>
      </c>
      <c r="D5389" s="116">
        <v>111.27</v>
      </c>
      <c r="E5389" s="11">
        <v>111.85</v>
      </c>
      <c r="F5389" s="12">
        <v>871831</v>
      </c>
    </row>
    <row r="5390" spans="2:6">
      <c r="B5390" s="21">
        <v>42934</v>
      </c>
      <c r="C5390" s="122" t="s">
        <v>422</v>
      </c>
      <c r="D5390" s="116">
        <v>263.35000000000002</v>
      </c>
      <c r="E5390" s="11">
        <v>267.33</v>
      </c>
      <c r="F5390" s="12">
        <v>483560</v>
      </c>
    </row>
    <row r="5391" spans="2:6">
      <c r="B5391" s="21">
        <v>42934</v>
      </c>
      <c r="C5391" s="122" t="s">
        <v>423</v>
      </c>
      <c r="D5391" s="116">
        <v>63.93</v>
      </c>
      <c r="E5391" s="11">
        <v>63.58</v>
      </c>
      <c r="F5391" s="12">
        <v>715397</v>
      </c>
    </row>
    <row r="5392" spans="2:6">
      <c r="B5392" s="21">
        <v>42934</v>
      </c>
      <c r="C5392" s="122" t="s">
        <v>424</v>
      </c>
      <c r="D5392" s="116">
        <v>497.64</v>
      </c>
      <c r="E5392" s="11">
        <v>497.63</v>
      </c>
      <c r="F5392" s="12">
        <v>450891</v>
      </c>
    </row>
    <row r="5393" spans="2:6">
      <c r="B5393" s="21">
        <v>42934</v>
      </c>
      <c r="C5393" s="122" t="s">
        <v>425</v>
      </c>
      <c r="D5393" s="116">
        <v>14.55</v>
      </c>
      <c r="E5393" s="11">
        <v>14.54</v>
      </c>
      <c r="F5393" s="12">
        <v>9974473</v>
      </c>
    </row>
    <row r="5394" spans="2:6">
      <c r="B5394" s="21">
        <v>42934</v>
      </c>
      <c r="C5394" s="122" t="s">
        <v>426</v>
      </c>
      <c r="D5394" s="116">
        <v>48.4</v>
      </c>
      <c r="E5394" s="11">
        <v>48.33</v>
      </c>
      <c r="F5394" s="12">
        <v>865470</v>
      </c>
    </row>
    <row r="5395" spans="2:6">
      <c r="B5395" s="21">
        <v>42934</v>
      </c>
      <c r="C5395" s="122" t="s">
        <v>427</v>
      </c>
      <c r="D5395" s="116">
        <v>98.25</v>
      </c>
      <c r="E5395" s="11">
        <v>98.61</v>
      </c>
      <c r="F5395" s="12">
        <v>965526</v>
      </c>
    </row>
    <row r="5396" spans="2:6">
      <c r="B5396" s="21">
        <v>42934</v>
      </c>
      <c r="C5396" s="122" t="s">
        <v>428</v>
      </c>
      <c r="D5396" s="116">
        <v>82.25</v>
      </c>
      <c r="E5396" s="11">
        <v>82.66</v>
      </c>
      <c r="F5396" s="12">
        <v>796670</v>
      </c>
    </row>
    <row r="5397" spans="2:6">
      <c r="B5397" s="21">
        <v>42934</v>
      </c>
      <c r="C5397" s="122" t="s">
        <v>429</v>
      </c>
      <c r="D5397" s="116">
        <v>72.739999999999995</v>
      </c>
      <c r="E5397" s="11">
        <v>72.14</v>
      </c>
      <c r="F5397" s="12">
        <v>1050937</v>
      </c>
    </row>
    <row r="5398" spans="2:6">
      <c r="B5398" s="21">
        <v>42934</v>
      </c>
      <c r="C5398" s="122" t="s">
        <v>430</v>
      </c>
      <c r="D5398" s="116">
        <v>77.23</v>
      </c>
      <c r="E5398" s="11">
        <v>77.52</v>
      </c>
      <c r="F5398" s="12">
        <v>344963</v>
      </c>
    </row>
    <row r="5399" spans="2:6">
      <c r="B5399" s="21">
        <v>42934</v>
      </c>
      <c r="C5399" s="122" t="s">
        <v>431</v>
      </c>
      <c r="D5399" s="116">
        <v>166</v>
      </c>
      <c r="E5399" s="11">
        <v>165.49</v>
      </c>
      <c r="F5399" s="12">
        <v>580937</v>
      </c>
    </row>
    <row r="5400" spans="2:6">
      <c r="B5400" s="21">
        <v>42934</v>
      </c>
      <c r="C5400" s="122" t="s">
        <v>432</v>
      </c>
      <c r="D5400" s="116">
        <v>235.89</v>
      </c>
      <c r="E5400" s="11">
        <v>233.95</v>
      </c>
      <c r="F5400" s="12">
        <v>378059</v>
      </c>
    </row>
    <row r="5401" spans="2:6">
      <c r="B5401" s="21">
        <v>42934</v>
      </c>
      <c r="C5401" s="122" t="s">
        <v>433</v>
      </c>
      <c r="D5401" s="116">
        <v>54.79</v>
      </c>
      <c r="E5401" s="11">
        <v>54.33</v>
      </c>
      <c r="F5401" s="12">
        <v>2698261</v>
      </c>
    </row>
    <row r="5402" spans="2:6">
      <c r="B5402" s="21">
        <v>42934</v>
      </c>
      <c r="C5402" s="122" t="s">
        <v>434</v>
      </c>
      <c r="D5402" s="116">
        <v>22.72</v>
      </c>
      <c r="E5402" s="11">
        <v>22.14</v>
      </c>
      <c r="F5402" s="12">
        <v>4455841</v>
      </c>
    </row>
    <row r="5403" spans="2:6">
      <c r="B5403" s="21">
        <v>42934</v>
      </c>
      <c r="C5403" s="122" t="s">
        <v>435</v>
      </c>
      <c r="D5403" s="116">
        <v>64.67</v>
      </c>
      <c r="E5403" s="11">
        <v>64.83</v>
      </c>
      <c r="F5403" s="12">
        <v>627516</v>
      </c>
    </row>
    <row r="5404" spans="2:6">
      <c r="B5404" s="21">
        <v>42934</v>
      </c>
      <c r="C5404" s="122" t="s">
        <v>436</v>
      </c>
      <c r="D5404" s="116">
        <v>167.39</v>
      </c>
      <c r="E5404" s="11">
        <v>167.96</v>
      </c>
      <c r="F5404" s="12">
        <v>1228987</v>
      </c>
    </row>
    <row r="5405" spans="2:6">
      <c r="B5405" s="21">
        <v>42934</v>
      </c>
      <c r="C5405" s="122" t="s">
        <v>437</v>
      </c>
      <c r="D5405" s="116">
        <v>136</v>
      </c>
      <c r="E5405" s="11">
        <v>137.49</v>
      </c>
      <c r="F5405" s="12">
        <v>1028462</v>
      </c>
    </row>
    <row r="5406" spans="2:6">
      <c r="B5406" s="21">
        <v>42934</v>
      </c>
      <c r="C5406" s="122" t="s">
        <v>438</v>
      </c>
      <c r="D5406" s="116">
        <v>58.12</v>
      </c>
      <c r="E5406" s="11">
        <v>58.21</v>
      </c>
      <c r="F5406" s="12">
        <v>7857464</v>
      </c>
    </row>
    <row r="5407" spans="2:6">
      <c r="B5407" s="21">
        <v>42934</v>
      </c>
      <c r="C5407" s="122" t="s">
        <v>439</v>
      </c>
      <c r="D5407" s="116">
        <v>64.19</v>
      </c>
      <c r="E5407" s="11">
        <v>64.3</v>
      </c>
      <c r="F5407" s="12">
        <v>669045</v>
      </c>
    </row>
    <row r="5408" spans="2:6">
      <c r="B5408" s="21">
        <v>42934</v>
      </c>
      <c r="C5408" s="122" t="s">
        <v>440</v>
      </c>
      <c r="D5408" s="116">
        <v>42.49</v>
      </c>
      <c r="E5408" s="11">
        <v>42.86</v>
      </c>
      <c r="F5408" s="12">
        <v>7167953</v>
      </c>
    </row>
    <row r="5409" spans="2:6">
      <c r="B5409" s="21">
        <v>42934</v>
      </c>
      <c r="C5409" s="122" t="s">
        <v>441</v>
      </c>
      <c r="D5409" s="116">
        <v>45.77</v>
      </c>
      <c r="E5409" s="11">
        <v>45.78</v>
      </c>
      <c r="F5409" s="12">
        <v>987927</v>
      </c>
    </row>
    <row r="5410" spans="2:6">
      <c r="B5410" s="21">
        <v>42934</v>
      </c>
      <c r="C5410" s="122" t="s">
        <v>442</v>
      </c>
      <c r="D5410" s="116">
        <v>358.76</v>
      </c>
      <c r="E5410" s="11">
        <v>358.17</v>
      </c>
      <c r="F5410" s="12">
        <v>612757</v>
      </c>
    </row>
    <row r="5411" spans="2:6">
      <c r="B5411" s="21">
        <v>42934</v>
      </c>
      <c r="C5411" s="122" t="s">
        <v>443</v>
      </c>
      <c r="D5411" s="116">
        <v>58.59</v>
      </c>
      <c r="E5411" s="11">
        <v>57.11</v>
      </c>
      <c r="F5411" s="12">
        <v>1791000</v>
      </c>
    </row>
    <row r="5412" spans="2:6">
      <c r="B5412" s="21">
        <v>42934</v>
      </c>
      <c r="C5412" s="122" t="s">
        <v>444</v>
      </c>
      <c r="D5412" s="116">
        <v>118.99</v>
      </c>
      <c r="E5412" s="11">
        <v>116.48</v>
      </c>
      <c r="F5412" s="12">
        <v>1017228</v>
      </c>
    </row>
    <row r="5413" spans="2:6">
      <c r="B5413" s="21">
        <v>42934</v>
      </c>
      <c r="C5413" s="122" t="s">
        <v>445</v>
      </c>
      <c r="D5413" s="116">
        <v>67.31</v>
      </c>
      <c r="E5413" s="11">
        <v>66.180000000000007</v>
      </c>
      <c r="F5413" s="12">
        <v>5359752</v>
      </c>
    </row>
    <row r="5414" spans="2:6">
      <c r="B5414" s="21">
        <v>42934</v>
      </c>
      <c r="C5414" s="122" t="s">
        <v>446</v>
      </c>
      <c r="D5414" s="116">
        <v>104.64</v>
      </c>
      <c r="E5414" s="11">
        <v>103.34</v>
      </c>
      <c r="F5414" s="12">
        <v>802720</v>
      </c>
    </row>
    <row r="5415" spans="2:6">
      <c r="B5415" s="21">
        <v>42934</v>
      </c>
      <c r="C5415" s="122" t="s">
        <v>447</v>
      </c>
      <c r="D5415" s="116">
        <v>158.57</v>
      </c>
      <c r="E5415" s="11">
        <v>156.69</v>
      </c>
      <c r="F5415" s="12">
        <v>887465</v>
      </c>
    </row>
    <row r="5416" spans="2:6">
      <c r="B5416" s="21">
        <v>42934</v>
      </c>
      <c r="C5416" s="122" t="s">
        <v>448</v>
      </c>
      <c r="D5416" s="116">
        <v>68.06</v>
      </c>
      <c r="E5416" s="11">
        <v>67.02</v>
      </c>
      <c r="F5416" s="12">
        <v>1342544</v>
      </c>
    </row>
    <row r="5417" spans="2:6">
      <c r="B5417" s="21">
        <v>42934</v>
      </c>
      <c r="C5417" s="122" t="s">
        <v>449</v>
      </c>
      <c r="D5417" s="116">
        <v>75.489999999999995</v>
      </c>
      <c r="E5417" s="11">
        <v>75.66</v>
      </c>
      <c r="F5417" s="12">
        <v>384840</v>
      </c>
    </row>
    <row r="5418" spans="2:6">
      <c r="B5418" s="21">
        <v>42934</v>
      </c>
      <c r="C5418" s="122" t="s">
        <v>450</v>
      </c>
      <c r="D5418" s="116">
        <v>47.1</v>
      </c>
      <c r="E5418" s="11">
        <v>47.12</v>
      </c>
      <c r="F5418" s="12">
        <v>4916655</v>
      </c>
    </row>
    <row r="5419" spans="2:6">
      <c r="B5419" s="21">
        <v>42934</v>
      </c>
      <c r="C5419" s="122" t="s">
        <v>451</v>
      </c>
      <c r="D5419" s="116">
        <v>161.72</v>
      </c>
      <c r="E5419" s="11">
        <v>159.83000000000001</v>
      </c>
      <c r="F5419" s="12">
        <v>1268665</v>
      </c>
    </row>
    <row r="5420" spans="2:6">
      <c r="B5420" s="21">
        <v>42934</v>
      </c>
      <c r="C5420" s="122" t="s">
        <v>452</v>
      </c>
      <c r="D5420" s="116">
        <v>148.79</v>
      </c>
      <c r="E5420" s="11">
        <v>149.87</v>
      </c>
      <c r="F5420" s="12">
        <v>583849</v>
      </c>
    </row>
    <row r="5421" spans="2:6">
      <c r="B5421" s="21">
        <v>42934</v>
      </c>
      <c r="C5421" s="122" t="s">
        <v>453</v>
      </c>
      <c r="D5421" s="116">
        <v>75.41</v>
      </c>
      <c r="E5421" s="11">
        <v>75.89</v>
      </c>
      <c r="F5421" s="12">
        <v>569250</v>
      </c>
    </row>
    <row r="5422" spans="2:6">
      <c r="B5422" s="21">
        <v>42934</v>
      </c>
      <c r="C5422" s="122" t="s">
        <v>454</v>
      </c>
      <c r="D5422" s="116">
        <v>112.33</v>
      </c>
      <c r="E5422" s="11">
        <v>112.2</v>
      </c>
      <c r="F5422" s="12">
        <v>600556</v>
      </c>
    </row>
    <row r="5423" spans="2:6">
      <c r="B5423" s="21">
        <v>42934</v>
      </c>
      <c r="C5423" s="122" t="s">
        <v>455</v>
      </c>
      <c r="D5423" s="116">
        <v>56.15</v>
      </c>
      <c r="E5423" s="11">
        <v>55.96</v>
      </c>
      <c r="F5423" s="12">
        <v>2724681</v>
      </c>
    </row>
    <row r="5424" spans="2:6">
      <c r="B5424" s="21">
        <v>42934</v>
      </c>
      <c r="C5424" s="122" t="s">
        <v>456</v>
      </c>
      <c r="D5424" s="116">
        <v>91.74</v>
      </c>
      <c r="E5424" s="11">
        <v>92.08</v>
      </c>
      <c r="F5424" s="12">
        <v>936378</v>
      </c>
    </row>
    <row r="5425" spans="2:6">
      <c r="B5425" s="21">
        <v>42934</v>
      </c>
      <c r="C5425" s="122" t="s">
        <v>457</v>
      </c>
      <c r="D5425" s="116">
        <v>39.06</v>
      </c>
      <c r="E5425" s="11">
        <v>38.83</v>
      </c>
      <c r="F5425" s="12">
        <v>3497284</v>
      </c>
    </row>
    <row r="5426" spans="2:6">
      <c r="B5426" s="21">
        <v>42934</v>
      </c>
      <c r="C5426" s="122" t="s">
        <v>458</v>
      </c>
      <c r="D5426" s="116">
        <v>197</v>
      </c>
      <c r="E5426" s="11">
        <v>197.18</v>
      </c>
      <c r="F5426" s="12">
        <v>1541188</v>
      </c>
    </row>
    <row r="5427" spans="2:6">
      <c r="B5427" s="21">
        <v>42934</v>
      </c>
      <c r="C5427" s="122" t="s">
        <v>459</v>
      </c>
      <c r="D5427" s="116">
        <v>146.4</v>
      </c>
      <c r="E5427" s="11">
        <v>146.25</v>
      </c>
      <c r="F5427" s="12">
        <v>623122</v>
      </c>
    </row>
    <row r="5428" spans="2:6">
      <c r="B5428" s="21">
        <v>42934</v>
      </c>
      <c r="C5428" s="122" t="s">
        <v>460</v>
      </c>
      <c r="D5428" s="116">
        <v>103.05</v>
      </c>
      <c r="E5428" s="11">
        <v>103.83</v>
      </c>
      <c r="F5428" s="12">
        <v>1281644</v>
      </c>
    </row>
    <row r="5429" spans="2:6">
      <c r="B5429" s="21">
        <v>42934</v>
      </c>
      <c r="C5429" s="122" t="s">
        <v>461</v>
      </c>
      <c r="D5429" s="116">
        <v>29.43</v>
      </c>
      <c r="E5429" s="11">
        <v>29.33</v>
      </c>
      <c r="F5429" s="12">
        <v>4653206</v>
      </c>
    </row>
    <row r="5430" spans="2:6">
      <c r="B5430" s="21">
        <v>42934</v>
      </c>
      <c r="C5430" s="122" t="s">
        <v>462</v>
      </c>
      <c r="D5430" s="116">
        <v>144.6</v>
      </c>
      <c r="E5430" s="11">
        <v>145.37</v>
      </c>
      <c r="F5430" s="12">
        <v>922502</v>
      </c>
    </row>
    <row r="5431" spans="2:6">
      <c r="B5431" s="21">
        <v>42934</v>
      </c>
      <c r="C5431" s="122" t="s">
        <v>463</v>
      </c>
      <c r="D5431" s="116">
        <v>30.5</v>
      </c>
      <c r="E5431" s="11">
        <v>30.57</v>
      </c>
      <c r="F5431" s="12">
        <v>4351541</v>
      </c>
    </row>
    <row r="5432" spans="2:6">
      <c r="B5432" s="21">
        <v>42934</v>
      </c>
      <c r="C5432" s="122" t="s">
        <v>464</v>
      </c>
      <c r="D5432" s="116">
        <v>50.67</v>
      </c>
      <c r="E5432" s="11">
        <v>50.39</v>
      </c>
      <c r="F5432" s="12">
        <v>1516697</v>
      </c>
    </row>
    <row r="5433" spans="2:6">
      <c r="B5433" s="21">
        <v>42934</v>
      </c>
      <c r="C5433" s="122" t="s">
        <v>465</v>
      </c>
      <c r="D5433" s="116">
        <v>36.43</v>
      </c>
      <c r="E5433" s="11">
        <v>35.99</v>
      </c>
      <c r="F5433" s="12">
        <v>29145897</v>
      </c>
    </row>
    <row r="5434" spans="2:6">
      <c r="B5434" s="21">
        <v>42934</v>
      </c>
      <c r="C5434" s="122" t="s">
        <v>466</v>
      </c>
      <c r="D5434" s="116">
        <v>87.7</v>
      </c>
      <c r="E5434" s="11">
        <v>87.62</v>
      </c>
      <c r="F5434" s="12">
        <v>665047</v>
      </c>
    </row>
    <row r="5435" spans="2:6">
      <c r="B5435" s="21">
        <v>42934</v>
      </c>
      <c r="C5435" s="122" t="s">
        <v>467</v>
      </c>
      <c r="D5435" s="116">
        <v>282.75</v>
      </c>
      <c r="E5435" s="11">
        <v>280.55</v>
      </c>
      <c r="F5435" s="12">
        <v>217355</v>
      </c>
    </row>
    <row r="5436" spans="2:6">
      <c r="B5436" s="21">
        <v>42934</v>
      </c>
      <c r="C5436" s="122" t="s">
        <v>468</v>
      </c>
      <c r="D5436" s="116">
        <v>81.349999999999994</v>
      </c>
      <c r="E5436" s="11">
        <v>81.8</v>
      </c>
      <c r="F5436" s="12">
        <v>894151</v>
      </c>
    </row>
    <row r="5437" spans="2:6">
      <c r="B5437" s="21">
        <v>42934</v>
      </c>
      <c r="C5437" s="122" t="s">
        <v>469</v>
      </c>
      <c r="D5437" s="116">
        <v>53.58</v>
      </c>
      <c r="E5437" s="11">
        <v>53.73</v>
      </c>
      <c r="F5437" s="12">
        <v>4526296</v>
      </c>
    </row>
    <row r="5438" spans="2:6">
      <c r="B5438" s="21">
        <v>42934</v>
      </c>
      <c r="C5438" s="122" t="s">
        <v>470</v>
      </c>
      <c r="D5438" s="116">
        <v>92</v>
      </c>
      <c r="E5438" s="11">
        <v>91.79</v>
      </c>
      <c r="F5438" s="12">
        <v>490269</v>
      </c>
    </row>
    <row r="5439" spans="2:6">
      <c r="B5439" s="21">
        <v>42934</v>
      </c>
      <c r="C5439" s="122" t="s">
        <v>471</v>
      </c>
      <c r="D5439" s="116">
        <v>70.27</v>
      </c>
      <c r="E5439" s="11">
        <v>69.95</v>
      </c>
      <c r="F5439" s="12">
        <v>2848562</v>
      </c>
    </row>
    <row r="5440" spans="2:6">
      <c r="B5440" s="21">
        <v>42934</v>
      </c>
      <c r="C5440" s="122" t="s">
        <v>472</v>
      </c>
      <c r="D5440" s="116">
        <v>77.959999999999994</v>
      </c>
      <c r="E5440" s="11">
        <v>78.09</v>
      </c>
      <c r="F5440" s="12">
        <v>551442</v>
      </c>
    </row>
    <row r="5441" spans="2:6">
      <c r="B5441" s="21">
        <v>42934</v>
      </c>
      <c r="C5441" s="122" t="s">
        <v>473</v>
      </c>
      <c r="D5441" s="116">
        <v>180.6</v>
      </c>
      <c r="E5441" s="11">
        <v>179.35</v>
      </c>
      <c r="F5441" s="12">
        <v>1433309</v>
      </c>
    </row>
    <row r="5442" spans="2:6">
      <c r="B5442" s="21">
        <v>42934</v>
      </c>
      <c r="C5442" s="122" t="s">
        <v>474</v>
      </c>
      <c r="D5442" s="116">
        <v>38</v>
      </c>
      <c r="E5442" s="11">
        <v>38.28</v>
      </c>
      <c r="F5442" s="12">
        <v>1540850</v>
      </c>
    </row>
    <row r="5443" spans="2:6">
      <c r="B5443" s="21">
        <v>42934</v>
      </c>
      <c r="C5443" s="122" t="s">
        <v>475</v>
      </c>
      <c r="D5443" s="116">
        <v>79.989999999999995</v>
      </c>
      <c r="E5443" s="11">
        <v>80.11</v>
      </c>
      <c r="F5443" s="12">
        <v>1550196</v>
      </c>
    </row>
    <row r="5444" spans="2:6">
      <c r="B5444" s="21">
        <v>42934</v>
      </c>
      <c r="C5444" s="122" t="s">
        <v>476</v>
      </c>
      <c r="D5444" s="116">
        <v>126.05</v>
      </c>
      <c r="E5444" s="11">
        <v>125.53</v>
      </c>
      <c r="F5444" s="12">
        <v>1407679</v>
      </c>
    </row>
    <row r="5445" spans="2:6">
      <c r="B5445" s="21">
        <v>42934</v>
      </c>
      <c r="C5445" s="122" t="s">
        <v>477</v>
      </c>
      <c r="D5445" s="116">
        <v>52.29</v>
      </c>
      <c r="E5445" s="11">
        <v>51.81</v>
      </c>
      <c r="F5445" s="12">
        <v>1586779</v>
      </c>
    </row>
    <row r="5446" spans="2:6">
      <c r="B5446" s="21">
        <v>42934</v>
      </c>
      <c r="C5446" s="122" t="s">
        <v>478</v>
      </c>
      <c r="D5446" s="116">
        <v>61.27</v>
      </c>
      <c r="E5446" s="11">
        <v>60.84</v>
      </c>
      <c r="F5446" s="12">
        <v>1671296</v>
      </c>
    </row>
    <row r="5447" spans="2:6">
      <c r="B5447" s="21">
        <v>42934</v>
      </c>
      <c r="C5447" s="122" t="s">
        <v>479</v>
      </c>
      <c r="D5447" s="116">
        <v>60.51</v>
      </c>
      <c r="E5447" s="11">
        <v>61.53</v>
      </c>
      <c r="F5447" s="12">
        <v>1144488</v>
      </c>
    </row>
    <row r="5448" spans="2:6">
      <c r="B5448" s="21">
        <v>42934</v>
      </c>
      <c r="C5448" s="122" t="s">
        <v>480</v>
      </c>
      <c r="D5448" s="116">
        <v>99.15</v>
      </c>
      <c r="E5448" s="11">
        <v>99.1</v>
      </c>
      <c r="F5448" s="12">
        <v>1901952</v>
      </c>
    </row>
    <row r="5449" spans="2:6">
      <c r="B5449" s="21">
        <v>42934</v>
      </c>
      <c r="C5449" s="122" t="s">
        <v>481</v>
      </c>
      <c r="D5449" s="116">
        <v>81.5</v>
      </c>
      <c r="E5449" s="11">
        <v>82.16</v>
      </c>
      <c r="F5449" s="12">
        <v>2773503</v>
      </c>
    </row>
    <row r="5450" spans="2:6">
      <c r="B5450" s="21">
        <v>42934</v>
      </c>
      <c r="C5450" s="122" t="s">
        <v>482</v>
      </c>
      <c r="D5450" s="116">
        <v>49.41</v>
      </c>
      <c r="E5450" s="11">
        <v>49.54</v>
      </c>
      <c r="F5450" s="12">
        <v>1872452</v>
      </c>
    </row>
    <row r="5451" spans="2:6">
      <c r="B5451" s="21">
        <v>42934</v>
      </c>
      <c r="C5451" s="122" t="s">
        <v>483</v>
      </c>
      <c r="D5451" s="116">
        <v>18.75</v>
      </c>
      <c r="E5451" s="11">
        <v>18.68</v>
      </c>
      <c r="F5451" s="12">
        <v>3522868</v>
      </c>
    </row>
    <row r="5452" spans="2:6">
      <c r="B5452" s="21">
        <v>42934</v>
      </c>
      <c r="C5452" s="122" t="s">
        <v>484</v>
      </c>
      <c r="D5452" s="116">
        <v>20.21</v>
      </c>
      <c r="E5452" s="11">
        <v>20.22</v>
      </c>
      <c r="F5452" s="12">
        <v>3921206</v>
      </c>
    </row>
    <row r="5453" spans="2:6">
      <c r="B5453" s="21">
        <v>42934</v>
      </c>
      <c r="C5453" s="122" t="s">
        <v>485</v>
      </c>
      <c r="D5453" s="116">
        <v>79.3</v>
      </c>
      <c r="E5453" s="11">
        <v>78.900000000000006</v>
      </c>
      <c r="F5453" s="12">
        <v>4117989</v>
      </c>
    </row>
    <row r="5454" spans="2:6">
      <c r="B5454" s="21">
        <v>42934</v>
      </c>
      <c r="C5454" s="122" t="s">
        <v>486</v>
      </c>
      <c r="D5454" s="116">
        <v>38.51</v>
      </c>
      <c r="E5454" s="11">
        <v>38.61</v>
      </c>
      <c r="F5454" s="12">
        <v>1560219</v>
      </c>
    </row>
    <row r="5455" spans="2:6">
      <c r="B5455" s="21">
        <v>42934</v>
      </c>
      <c r="C5455" s="122" t="s">
        <v>487</v>
      </c>
      <c r="D5455" s="116">
        <v>124.45</v>
      </c>
      <c r="E5455" s="11">
        <v>123.46</v>
      </c>
      <c r="F5455" s="12">
        <v>524611</v>
      </c>
    </row>
    <row r="5456" spans="2:6">
      <c r="B5456" s="21">
        <v>42934</v>
      </c>
      <c r="C5456" s="122" t="s">
        <v>488</v>
      </c>
      <c r="D5456" s="116">
        <v>253.15</v>
      </c>
      <c r="E5456" s="11">
        <v>258.75</v>
      </c>
      <c r="F5456" s="12">
        <v>1600600</v>
      </c>
    </row>
    <row r="5457" spans="2:6">
      <c r="B5457" s="21">
        <v>42934</v>
      </c>
      <c r="C5457" s="122" t="s">
        <v>489</v>
      </c>
      <c r="D5457" s="116">
        <v>186.95</v>
      </c>
      <c r="E5457" s="11">
        <v>186.85</v>
      </c>
      <c r="F5457" s="12">
        <v>4235849</v>
      </c>
    </row>
    <row r="5458" spans="2:6">
      <c r="B5458" s="21">
        <v>42934</v>
      </c>
      <c r="C5458" s="122" t="s">
        <v>490</v>
      </c>
      <c r="D5458" s="116">
        <v>47.41</v>
      </c>
      <c r="E5458" s="11">
        <v>47.66</v>
      </c>
      <c r="F5458" s="12">
        <v>646819</v>
      </c>
    </row>
    <row r="5459" spans="2:6">
      <c r="B5459" s="21">
        <v>42934</v>
      </c>
      <c r="C5459" s="122" t="s">
        <v>491</v>
      </c>
      <c r="D5459" s="116">
        <v>108.99</v>
      </c>
      <c r="E5459" s="11">
        <v>109.25</v>
      </c>
      <c r="F5459" s="12">
        <v>2349578</v>
      </c>
    </row>
    <row r="5460" spans="2:6">
      <c r="B5460" s="21">
        <v>42934</v>
      </c>
      <c r="C5460" s="122" t="s">
        <v>492</v>
      </c>
      <c r="D5460" s="116">
        <v>111.96</v>
      </c>
      <c r="E5460" s="11">
        <v>111.83</v>
      </c>
      <c r="F5460" s="12">
        <v>2142605</v>
      </c>
    </row>
    <row r="5461" spans="2:6">
      <c r="B5461" s="21">
        <v>42934</v>
      </c>
      <c r="C5461" s="122" t="s">
        <v>493</v>
      </c>
      <c r="D5461" s="116">
        <v>117.34</v>
      </c>
      <c r="E5461" s="11">
        <v>117.48</v>
      </c>
      <c r="F5461" s="12">
        <v>1723720</v>
      </c>
    </row>
    <row r="5462" spans="2:6">
      <c r="B5462" s="21">
        <v>42934</v>
      </c>
      <c r="C5462" s="122" t="s">
        <v>494</v>
      </c>
      <c r="D5462" s="116">
        <v>51.68</v>
      </c>
      <c r="E5462" s="11">
        <v>51.63</v>
      </c>
      <c r="F5462" s="12">
        <v>5034790</v>
      </c>
    </row>
    <row r="5463" spans="2:6">
      <c r="B5463" s="21">
        <v>42934</v>
      </c>
      <c r="C5463" s="122" t="s">
        <v>495</v>
      </c>
      <c r="D5463" s="116">
        <v>122.82</v>
      </c>
      <c r="E5463" s="11">
        <v>122.63</v>
      </c>
      <c r="F5463" s="12">
        <v>1881837</v>
      </c>
    </row>
    <row r="5464" spans="2:6">
      <c r="B5464" s="21">
        <v>42934</v>
      </c>
      <c r="C5464" s="122" t="s">
        <v>496</v>
      </c>
      <c r="D5464" s="116">
        <v>96.85</v>
      </c>
      <c r="E5464" s="11">
        <v>97.58</v>
      </c>
      <c r="F5464" s="12">
        <v>7434969</v>
      </c>
    </row>
    <row r="5465" spans="2:6">
      <c r="B5465" s="21">
        <v>42934</v>
      </c>
      <c r="C5465" s="122" t="s">
        <v>497</v>
      </c>
      <c r="D5465" s="116">
        <v>106</v>
      </c>
      <c r="E5465" s="11">
        <v>105.4</v>
      </c>
      <c r="F5465" s="12">
        <v>559199</v>
      </c>
    </row>
    <row r="5466" spans="2:6">
      <c r="B5466" s="21">
        <v>42934</v>
      </c>
      <c r="C5466" s="122" t="s">
        <v>498</v>
      </c>
      <c r="D5466" s="116">
        <v>56.19</v>
      </c>
      <c r="E5466" s="11">
        <v>55.93</v>
      </c>
      <c r="F5466" s="12">
        <v>4422476</v>
      </c>
    </row>
    <row r="5467" spans="2:6">
      <c r="B5467" s="21">
        <v>42934</v>
      </c>
      <c r="C5467" s="122" t="s">
        <v>499</v>
      </c>
      <c r="D5467" s="116">
        <v>35.24</v>
      </c>
      <c r="E5467" s="11">
        <v>35.46</v>
      </c>
      <c r="F5467" s="12">
        <v>4003591</v>
      </c>
    </row>
    <row r="5468" spans="2:6">
      <c r="B5468" s="21">
        <v>42934</v>
      </c>
      <c r="C5468" s="122" t="s">
        <v>500</v>
      </c>
      <c r="D5468" s="116">
        <v>67.72</v>
      </c>
      <c r="E5468" s="11">
        <v>67.510000000000005</v>
      </c>
      <c r="F5468" s="12">
        <v>2816047</v>
      </c>
    </row>
    <row r="5469" spans="2:6">
      <c r="B5469" s="21">
        <v>42934</v>
      </c>
      <c r="C5469" s="122" t="s">
        <v>501</v>
      </c>
      <c r="D5469" s="116">
        <v>123.8</v>
      </c>
      <c r="E5469" s="11">
        <v>123.03</v>
      </c>
      <c r="F5469" s="12">
        <v>836069</v>
      </c>
    </row>
    <row r="5470" spans="2:6">
      <c r="B5470" s="21">
        <v>42934</v>
      </c>
      <c r="C5470" s="122" t="s">
        <v>502</v>
      </c>
      <c r="D5470" s="116">
        <v>78.45</v>
      </c>
      <c r="E5470" s="11">
        <v>77.59</v>
      </c>
      <c r="F5470" s="12">
        <v>2481679</v>
      </c>
    </row>
    <row r="5471" spans="2:6">
      <c r="B5471" s="21">
        <v>42934</v>
      </c>
      <c r="C5471" s="122" t="s">
        <v>503</v>
      </c>
      <c r="D5471" s="116">
        <v>85.07</v>
      </c>
      <c r="E5471" s="11">
        <v>85.87</v>
      </c>
      <c r="F5471" s="12">
        <v>864683</v>
      </c>
    </row>
    <row r="5472" spans="2:6">
      <c r="B5472" s="21">
        <v>42934</v>
      </c>
      <c r="C5472" s="122" t="s">
        <v>504</v>
      </c>
      <c r="D5472" s="116">
        <v>97.94</v>
      </c>
      <c r="E5472" s="11">
        <v>98.43</v>
      </c>
      <c r="F5472" s="12">
        <v>490495</v>
      </c>
    </row>
    <row r="5473" spans="2:6">
      <c r="B5473" s="21">
        <v>42934</v>
      </c>
      <c r="C5473" s="122" t="s">
        <v>505</v>
      </c>
      <c r="D5473" s="116">
        <v>129.21</v>
      </c>
      <c r="E5473" s="11">
        <v>132.16</v>
      </c>
      <c r="F5473" s="12">
        <v>3311555</v>
      </c>
    </row>
    <row r="5474" spans="2:6">
      <c r="B5474" s="21">
        <v>42934</v>
      </c>
      <c r="C5474" s="122" t="s">
        <v>506</v>
      </c>
      <c r="D5474" s="116">
        <v>68.84</v>
      </c>
      <c r="E5474" s="11">
        <v>68.66</v>
      </c>
      <c r="F5474" s="12">
        <v>1355885</v>
      </c>
    </row>
    <row r="5475" spans="2:6">
      <c r="B5475" s="21">
        <v>42934</v>
      </c>
      <c r="C5475" s="122" t="s">
        <v>507</v>
      </c>
      <c r="D5475" s="116">
        <v>43.66</v>
      </c>
      <c r="E5475" s="11">
        <v>43.36</v>
      </c>
      <c r="F5475" s="12">
        <v>15417053</v>
      </c>
    </row>
    <row r="5476" spans="2:6">
      <c r="B5476" s="21">
        <v>42934</v>
      </c>
      <c r="C5476" s="122" t="s">
        <v>508</v>
      </c>
      <c r="D5476" s="116">
        <v>185.22</v>
      </c>
      <c r="E5476" s="11">
        <v>183.5</v>
      </c>
      <c r="F5476" s="12">
        <v>399373</v>
      </c>
    </row>
    <row r="5477" spans="2:6">
      <c r="B5477" s="21">
        <v>42934</v>
      </c>
      <c r="C5477" s="122" t="s">
        <v>509</v>
      </c>
      <c r="D5477" s="116">
        <v>79.02</v>
      </c>
      <c r="E5477" s="11">
        <v>78.67</v>
      </c>
      <c r="F5477" s="12">
        <v>4367546</v>
      </c>
    </row>
    <row r="5478" spans="2:6">
      <c r="B5478" s="21">
        <v>42934</v>
      </c>
      <c r="C5478" s="122" t="s">
        <v>510</v>
      </c>
      <c r="D5478" s="116">
        <v>94.16</v>
      </c>
      <c r="E5478" s="11">
        <v>94.27</v>
      </c>
      <c r="F5478" s="12">
        <v>2211923</v>
      </c>
    </row>
    <row r="5479" spans="2:6">
      <c r="B5479" s="21">
        <v>42934</v>
      </c>
      <c r="C5479" s="122" t="s">
        <v>511</v>
      </c>
      <c r="D5479" s="116">
        <v>61.7</v>
      </c>
      <c r="E5479" s="11">
        <v>62.11</v>
      </c>
      <c r="F5479" s="12">
        <v>2388478</v>
      </c>
    </row>
    <row r="5480" spans="2:6">
      <c r="B5480" s="21">
        <v>42934</v>
      </c>
      <c r="C5480" s="122" t="s">
        <v>512</v>
      </c>
      <c r="D5480" s="116">
        <v>54.31</v>
      </c>
      <c r="E5480" s="11">
        <v>54.8</v>
      </c>
      <c r="F5480" s="12">
        <v>13603344</v>
      </c>
    </row>
    <row r="5481" spans="2:6">
      <c r="B5481" s="21">
        <v>42934</v>
      </c>
      <c r="C5481" s="122" t="s">
        <v>513</v>
      </c>
      <c r="D5481" s="116">
        <v>195.65</v>
      </c>
      <c r="E5481" s="11">
        <v>196.2</v>
      </c>
      <c r="F5481" s="12">
        <v>738458</v>
      </c>
    </row>
    <row r="5482" spans="2:6">
      <c r="B5482" s="21">
        <v>42934</v>
      </c>
      <c r="C5482" s="122" t="s">
        <v>514</v>
      </c>
      <c r="D5482" s="116">
        <v>146.87</v>
      </c>
      <c r="E5482" s="11">
        <v>147.12</v>
      </c>
      <c r="F5482" s="12">
        <v>502569</v>
      </c>
    </row>
    <row r="5483" spans="2:6">
      <c r="B5483" s="21">
        <v>42934</v>
      </c>
      <c r="C5483" s="122" t="s">
        <v>515</v>
      </c>
      <c r="D5483" s="116">
        <v>74.599999999999994</v>
      </c>
      <c r="E5483" s="11">
        <v>74.790000000000006</v>
      </c>
      <c r="F5483" s="12">
        <v>1383586</v>
      </c>
    </row>
    <row r="5484" spans="2:6">
      <c r="B5484" s="21">
        <v>42934</v>
      </c>
      <c r="C5484" s="122" t="s">
        <v>516</v>
      </c>
      <c r="D5484" s="116">
        <v>31.64</v>
      </c>
      <c r="E5484" s="11">
        <v>31.15</v>
      </c>
      <c r="F5484" s="12">
        <v>4599676</v>
      </c>
    </row>
    <row r="5485" spans="2:6">
      <c r="B5485" s="21">
        <v>42934</v>
      </c>
      <c r="C5485" s="122" t="s">
        <v>517</v>
      </c>
      <c r="D5485" s="116">
        <v>76.25</v>
      </c>
      <c r="E5485" s="11">
        <v>76.2</v>
      </c>
      <c r="F5485" s="12">
        <v>4314853</v>
      </c>
    </row>
    <row r="5486" spans="2:6">
      <c r="B5486" s="21">
        <v>42934</v>
      </c>
      <c r="C5486" s="122" t="s">
        <v>518</v>
      </c>
      <c r="D5486" s="116">
        <v>59.73</v>
      </c>
      <c r="E5486" s="11">
        <v>59.12</v>
      </c>
      <c r="F5486" s="12">
        <v>1041678</v>
      </c>
    </row>
    <row r="5487" spans="2:6">
      <c r="B5487" s="21">
        <v>42934</v>
      </c>
      <c r="C5487" s="122" t="s">
        <v>519</v>
      </c>
      <c r="D5487" s="116">
        <v>18.989999999999998</v>
      </c>
      <c r="E5487" s="11">
        <v>18.96</v>
      </c>
      <c r="F5487" s="12">
        <v>1893639</v>
      </c>
    </row>
    <row r="5488" spans="2:6">
      <c r="B5488" s="21">
        <v>42934</v>
      </c>
      <c r="C5488" s="122" t="s">
        <v>520</v>
      </c>
      <c r="D5488" s="116">
        <v>33.32</v>
      </c>
      <c r="E5488" s="11">
        <v>33.08</v>
      </c>
      <c r="F5488" s="12">
        <v>2017483</v>
      </c>
    </row>
    <row r="5489" spans="2:6">
      <c r="B5489" s="21">
        <v>42934</v>
      </c>
      <c r="C5489" s="122" t="s">
        <v>521</v>
      </c>
      <c r="D5489" s="116">
        <v>102.59</v>
      </c>
      <c r="E5489" s="11">
        <v>102.95</v>
      </c>
      <c r="F5489" s="12">
        <v>718101</v>
      </c>
    </row>
    <row r="5490" spans="2:6">
      <c r="B5490" s="21">
        <v>42934</v>
      </c>
      <c r="C5490" s="122" t="s">
        <v>522</v>
      </c>
      <c r="D5490" s="116">
        <v>129.96</v>
      </c>
      <c r="E5490" s="11">
        <v>133.55000000000001</v>
      </c>
      <c r="F5490" s="12">
        <v>1740728</v>
      </c>
    </row>
    <row r="5491" spans="2:6">
      <c r="B5491" s="21">
        <v>42934</v>
      </c>
      <c r="C5491" s="122" t="s">
        <v>523</v>
      </c>
      <c r="D5491" s="116">
        <v>94.84</v>
      </c>
      <c r="E5491" s="11">
        <v>93.89</v>
      </c>
      <c r="F5491" s="12">
        <v>1025530</v>
      </c>
    </row>
    <row r="5492" spans="2:6">
      <c r="B5492" s="21">
        <v>42934</v>
      </c>
      <c r="C5492" s="122" t="s">
        <v>524</v>
      </c>
      <c r="D5492" s="116">
        <v>46.16</v>
      </c>
      <c r="E5492" s="11">
        <v>46.4</v>
      </c>
      <c r="F5492" s="12">
        <v>2953550</v>
      </c>
    </row>
    <row r="5493" spans="2:6">
      <c r="B5493" s="21">
        <v>42934</v>
      </c>
      <c r="C5493" s="122" t="s">
        <v>525</v>
      </c>
      <c r="D5493" s="116">
        <v>45.29</v>
      </c>
      <c r="E5493" s="11">
        <v>45.75</v>
      </c>
      <c r="F5493" s="12">
        <v>1189700</v>
      </c>
    </row>
    <row r="5494" spans="2:6">
      <c r="B5494" s="21">
        <v>42934</v>
      </c>
      <c r="C5494" s="122" t="s">
        <v>526</v>
      </c>
      <c r="D5494" s="116">
        <v>65.900000000000006</v>
      </c>
      <c r="E5494" s="11">
        <v>65.63</v>
      </c>
      <c r="F5494" s="12">
        <v>2346194</v>
      </c>
    </row>
    <row r="5495" spans="2:6">
      <c r="B5495" s="21">
        <v>42934</v>
      </c>
      <c r="C5495" s="122" t="s">
        <v>527</v>
      </c>
      <c r="D5495" s="116">
        <v>81.02</v>
      </c>
      <c r="E5495" s="11">
        <v>80.599999999999994</v>
      </c>
      <c r="F5495" s="12">
        <v>8046119</v>
      </c>
    </row>
    <row r="5496" spans="2:6">
      <c r="B5496" s="21">
        <v>42934</v>
      </c>
      <c r="C5496" s="122" t="s">
        <v>528</v>
      </c>
      <c r="D5496" s="116">
        <v>65.05</v>
      </c>
      <c r="E5496" s="11">
        <v>65</v>
      </c>
      <c r="F5496" s="12">
        <v>906601</v>
      </c>
    </row>
    <row r="5497" spans="2:6">
      <c r="B5497" s="21">
        <v>42934</v>
      </c>
      <c r="C5497" s="122" t="s">
        <v>529</v>
      </c>
      <c r="D5497" s="116">
        <v>29.35</v>
      </c>
      <c r="E5497" s="11">
        <v>29.3</v>
      </c>
      <c r="F5497" s="12">
        <v>1600332</v>
      </c>
    </row>
    <row r="5498" spans="2:6">
      <c r="B5498" s="21">
        <v>42934</v>
      </c>
      <c r="C5498" s="122" t="s">
        <v>530</v>
      </c>
      <c r="D5498" s="116">
        <v>56.57</v>
      </c>
      <c r="E5498" s="11">
        <v>56.42</v>
      </c>
      <c r="F5498" s="12">
        <v>954537</v>
      </c>
    </row>
    <row r="5499" spans="2:6">
      <c r="B5499" s="21">
        <v>42934</v>
      </c>
      <c r="C5499" s="122" t="s">
        <v>531</v>
      </c>
      <c r="D5499" s="116">
        <v>73.52</v>
      </c>
      <c r="E5499" s="11">
        <v>73.760000000000005</v>
      </c>
      <c r="F5499" s="12">
        <v>1305864</v>
      </c>
    </row>
    <row r="5500" spans="2:6">
      <c r="B5500" s="21">
        <v>42934</v>
      </c>
      <c r="C5500" s="122" t="s">
        <v>532</v>
      </c>
      <c r="D5500" s="116">
        <v>132.28</v>
      </c>
      <c r="E5500" s="11">
        <v>131.18</v>
      </c>
      <c r="F5500" s="12">
        <v>1516012</v>
      </c>
    </row>
    <row r="5501" spans="2:6">
      <c r="B5501" s="21">
        <v>42934</v>
      </c>
      <c r="C5501" s="122" t="s">
        <v>533</v>
      </c>
      <c r="D5501" s="116">
        <v>43.98</v>
      </c>
      <c r="E5501" s="11">
        <v>44.08</v>
      </c>
      <c r="F5501" s="12">
        <v>2276917</v>
      </c>
    </row>
    <row r="5502" spans="2:6">
      <c r="B5502" s="21">
        <v>42934</v>
      </c>
      <c r="C5502" s="122" t="s">
        <v>534</v>
      </c>
      <c r="D5502" s="116">
        <v>63</v>
      </c>
      <c r="E5502" s="11">
        <v>62.46</v>
      </c>
      <c r="F5502" s="12">
        <v>1808388</v>
      </c>
    </row>
    <row r="5503" spans="2:6">
      <c r="B5503" s="21">
        <v>42935</v>
      </c>
      <c r="C5503" s="122" t="s">
        <v>85</v>
      </c>
      <c r="D5503" s="116">
        <v>61.32</v>
      </c>
      <c r="E5503" s="11">
        <v>61.38</v>
      </c>
      <c r="F5503" s="12">
        <v>1512177</v>
      </c>
    </row>
    <row r="5504" spans="2:6">
      <c r="B5504" s="21">
        <v>42935</v>
      </c>
      <c r="C5504" s="122" t="s">
        <v>86</v>
      </c>
      <c r="D5504" s="116">
        <v>52.26</v>
      </c>
      <c r="E5504" s="11">
        <v>52.61</v>
      </c>
      <c r="F5504" s="12">
        <v>5774713</v>
      </c>
    </row>
    <row r="5505" spans="2:6">
      <c r="B5505" s="21">
        <v>42935</v>
      </c>
      <c r="C5505" s="122" t="s">
        <v>87</v>
      </c>
      <c r="D5505" s="116">
        <v>100.47</v>
      </c>
      <c r="E5505" s="11">
        <v>100.87</v>
      </c>
      <c r="F5505" s="12">
        <v>1413728</v>
      </c>
    </row>
    <row r="5506" spans="2:6">
      <c r="B5506" s="21">
        <v>42935</v>
      </c>
      <c r="C5506" s="122" t="s">
        <v>88</v>
      </c>
      <c r="D5506" s="116">
        <v>150.47999999999999</v>
      </c>
      <c r="E5506" s="11">
        <v>151.02000000000001</v>
      </c>
      <c r="F5506" s="12">
        <v>20922969</v>
      </c>
    </row>
    <row r="5507" spans="2:6">
      <c r="B5507" s="21">
        <v>42935</v>
      </c>
      <c r="C5507" s="122" t="s">
        <v>89</v>
      </c>
      <c r="D5507" s="116">
        <v>72.48</v>
      </c>
      <c r="E5507" s="11">
        <v>72.77</v>
      </c>
      <c r="F5507" s="12">
        <v>3904137</v>
      </c>
    </row>
    <row r="5508" spans="2:6">
      <c r="B5508" s="21">
        <v>42935</v>
      </c>
      <c r="C5508" s="122" t="s">
        <v>90</v>
      </c>
      <c r="D5508" s="116">
        <v>91.56</v>
      </c>
      <c r="E5508" s="11">
        <v>91.17</v>
      </c>
      <c r="F5508" s="12">
        <v>1331601</v>
      </c>
    </row>
    <row r="5509" spans="2:6">
      <c r="B5509" s="21">
        <v>42935</v>
      </c>
      <c r="C5509" s="122" t="s">
        <v>91</v>
      </c>
      <c r="D5509" s="116">
        <v>48.8</v>
      </c>
      <c r="E5509" s="11">
        <v>49.43</v>
      </c>
      <c r="F5509" s="12">
        <v>6484975</v>
      </c>
    </row>
    <row r="5510" spans="2:6">
      <c r="B5510" s="21">
        <v>42935</v>
      </c>
      <c r="C5510" s="122" t="s">
        <v>92</v>
      </c>
      <c r="D5510" s="116">
        <v>127.5</v>
      </c>
      <c r="E5510" s="11">
        <v>127.78</v>
      </c>
      <c r="F5510" s="12">
        <v>2275298</v>
      </c>
    </row>
    <row r="5511" spans="2:6">
      <c r="B5511" s="21">
        <v>42935</v>
      </c>
      <c r="C5511" s="122" t="s">
        <v>93</v>
      </c>
      <c r="D5511" s="116">
        <v>147.88999999999999</v>
      </c>
      <c r="E5511" s="11">
        <v>148.91999999999999</v>
      </c>
      <c r="F5511" s="12">
        <v>1880053</v>
      </c>
    </row>
    <row r="5512" spans="2:6">
      <c r="B5512" s="21">
        <v>42935</v>
      </c>
      <c r="C5512" s="122" t="s">
        <v>94</v>
      </c>
      <c r="D5512" s="116">
        <v>81.349999999999994</v>
      </c>
      <c r="E5512" s="11">
        <v>80.37</v>
      </c>
      <c r="F5512" s="12">
        <v>2810323</v>
      </c>
    </row>
    <row r="5513" spans="2:6">
      <c r="B5513" s="21">
        <v>42935</v>
      </c>
      <c r="C5513" s="122" t="s">
        <v>95</v>
      </c>
      <c r="D5513" s="116">
        <v>41.25</v>
      </c>
      <c r="E5513" s="11">
        <v>41.28</v>
      </c>
      <c r="F5513" s="12">
        <v>3574485</v>
      </c>
    </row>
    <row r="5514" spans="2:6">
      <c r="B5514" s="21">
        <v>42935</v>
      </c>
      <c r="C5514" s="122" t="s">
        <v>96</v>
      </c>
      <c r="D5514" s="116">
        <v>101.5</v>
      </c>
      <c r="E5514" s="11">
        <v>102.75</v>
      </c>
      <c r="F5514" s="12">
        <v>3678461</v>
      </c>
    </row>
    <row r="5515" spans="2:6">
      <c r="B5515" s="21">
        <v>42935</v>
      </c>
      <c r="C5515" s="122" t="s">
        <v>97</v>
      </c>
      <c r="D5515" s="116">
        <v>262.24</v>
      </c>
      <c r="E5515" s="11">
        <v>263.52999999999997</v>
      </c>
      <c r="F5515" s="12">
        <v>755620</v>
      </c>
    </row>
    <row r="5516" spans="2:6">
      <c r="B5516" s="21">
        <v>42935</v>
      </c>
      <c r="C5516" s="122" t="s">
        <v>98</v>
      </c>
      <c r="D5516" s="116">
        <v>108.5</v>
      </c>
      <c r="E5516" s="11">
        <v>110.25</v>
      </c>
      <c r="F5516" s="12">
        <v>2044357</v>
      </c>
    </row>
    <row r="5517" spans="2:6">
      <c r="B5517" s="21">
        <v>42935</v>
      </c>
      <c r="C5517" s="122" t="s">
        <v>99</v>
      </c>
      <c r="D5517" s="116">
        <v>55.43</v>
      </c>
      <c r="E5517" s="11">
        <v>55.66</v>
      </c>
      <c r="F5517" s="12">
        <v>1134272</v>
      </c>
    </row>
    <row r="5518" spans="2:6">
      <c r="B5518" s="21">
        <v>42935</v>
      </c>
      <c r="C5518" s="122" t="s">
        <v>100</v>
      </c>
      <c r="D5518" s="116">
        <v>68.45</v>
      </c>
      <c r="E5518" s="11">
        <v>68.650000000000006</v>
      </c>
      <c r="F5518" s="12">
        <v>2981267</v>
      </c>
    </row>
    <row r="5519" spans="2:6">
      <c r="B5519" s="21">
        <v>42935</v>
      </c>
      <c r="C5519" s="122" t="s">
        <v>101</v>
      </c>
      <c r="D5519" s="116">
        <v>11.28</v>
      </c>
      <c r="E5519" s="11">
        <v>11.32</v>
      </c>
      <c r="F5519" s="12">
        <v>3800447</v>
      </c>
    </row>
    <row r="5520" spans="2:6">
      <c r="B5520" s="21">
        <v>42935</v>
      </c>
      <c r="C5520" s="122" t="s">
        <v>102</v>
      </c>
      <c r="D5520" s="116">
        <v>153.25</v>
      </c>
      <c r="E5520" s="11">
        <v>154.24</v>
      </c>
      <c r="F5520" s="12">
        <v>1673791</v>
      </c>
    </row>
    <row r="5521" spans="2:6">
      <c r="B5521" s="21">
        <v>42935</v>
      </c>
      <c r="C5521" s="122" t="s">
        <v>103</v>
      </c>
      <c r="D5521" s="116">
        <v>77.97</v>
      </c>
      <c r="E5521" s="11">
        <v>77.89</v>
      </c>
      <c r="F5521" s="12">
        <v>950362</v>
      </c>
    </row>
    <row r="5522" spans="2:6">
      <c r="B5522" s="21">
        <v>42935</v>
      </c>
      <c r="C5522" s="122" t="s">
        <v>104</v>
      </c>
      <c r="D5522" s="116">
        <v>245.73</v>
      </c>
      <c r="E5522" s="11">
        <v>246.41</v>
      </c>
      <c r="F5522" s="12">
        <v>1149737</v>
      </c>
    </row>
    <row r="5523" spans="2:6">
      <c r="B5523" s="21">
        <v>42935</v>
      </c>
      <c r="C5523" s="122" t="s">
        <v>105</v>
      </c>
      <c r="D5523" s="116">
        <v>63.92</v>
      </c>
      <c r="E5523" s="11">
        <v>64.19</v>
      </c>
      <c r="F5523" s="12">
        <v>2871741</v>
      </c>
    </row>
    <row r="5524" spans="2:6">
      <c r="B5524" s="21">
        <v>42935</v>
      </c>
      <c r="C5524" s="122" t="s">
        <v>106</v>
      </c>
      <c r="D5524" s="116">
        <v>43.29</v>
      </c>
      <c r="E5524" s="11">
        <v>43.73</v>
      </c>
      <c r="F5524" s="12">
        <v>606048</v>
      </c>
    </row>
    <row r="5525" spans="2:6">
      <c r="B5525" s="21">
        <v>42935</v>
      </c>
      <c r="C5525" s="122" t="s">
        <v>107</v>
      </c>
      <c r="D5525" s="116">
        <v>104.78</v>
      </c>
      <c r="E5525" s="11">
        <v>105.92</v>
      </c>
      <c r="F5525" s="12">
        <v>205127</v>
      </c>
    </row>
    <row r="5526" spans="2:6">
      <c r="B5526" s="21">
        <v>42935</v>
      </c>
      <c r="C5526" s="122" t="s">
        <v>108</v>
      </c>
      <c r="D5526" s="116">
        <v>57.75</v>
      </c>
      <c r="E5526" s="11">
        <v>57.69</v>
      </c>
      <c r="F5526" s="12">
        <v>522376</v>
      </c>
    </row>
    <row r="5527" spans="2:6">
      <c r="B5527" s="21">
        <v>42935</v>
      </c>
      <c r="C5527" s="122" t="s">
        <v>109</v>
      </c>
      <c r="D5527" s="116">
        <v>51.63</v>
      </c>
      <c r="E5527" s="11">
        <v>52.1</v>
      </c>
      <c r="F5527" s="12">
        <v>1195547</v>
      </c>
    </row>
    <row r="5528" spans="2:6">
      <c r="B5528" s="21">
        <v>42935</v>
      </c>
      <c r="C5528" s="122" t="s">
        <v>110</v>
      </c>
      <c r="D5528" s="116">
        <v>117.97</v>
      </c>
      <c r="E5528" s="11">
        <v>119.16</v>
      </c>
      <c r="F5528" s="12">
        <v>1215388</v>
      </c>
    </row>
    <row r="5529" spans="2:6">
      <c r="B5529" s="21">
        <v>42935</v>
      </c>
      <c r="C5529" s="122" t="s">
        <v>111</v>
      </c>
      <c r="D5529" s="116">
        <v>157.09</v>
      </c>
      <c r="E5529" s="11">
        <v>159.28</v>
      </c>
      <c r="F5529" s="12">
        <v>893029</v>
      </c>
    </row>
    <row r="5530" spans="2:6">
      <c r="B5530" s="21">
        <v>42935</v>
      </c>
      <c r="C5530" s="122" t="s">
        <v>112</v>
      </c>
      <c r="D5530" s="116">
        <v>90.55</v>
      </c>
      <c r="E5530" s="11">
        <v>90.27</v>
      </c>
      <c r="F5530" s="12">
        <v>1027615</v>
      </c>
    </row>
    <row r="5531" spans="2:6">
      <c r="B5531" s="21">
        <v>42935</v>
      </c>
      <c r="C5531" s="122" t="s">
        <v>113</v>
      </c>
      <c r="D5531" s="116">
        <v>89.05</v>
      </c>
      <c r="E5531" s="11">
        <v>89.25</v>
      </c>
      <c r="F5531" s="12">
        <v>1208762</v>
      </c>
    </row>
    <row r="5532" spans="2:6">
      <c r="B5532" s="21">
        <v>42935</v>
      </c>
      <c r="C5532" s="122" t="s">
        <v>114</v>
      </c>
      <c r="D5532" s="116">
        <v>80.709999999999994</v>
      </c>
      <c r="E5532" s="11">
        <v>80.7</v>
      </c>
      <c r="F5532" s="12">
        <v>303061</v>
      </c>
    </row>
    <row r="5533" spans="2:6">
      <c r="B5533" s="21">
        <v>42935</v>
      </c>
      <c r="C5533" s="122" t="s">
        <v>115</v>
      </c>
      <c r="D5533" s="116">
        <v>126.65</v>
      </c>
      <c r="E5533" s="11">
        <v>127.3</v>
      </c>
      <c r="F5533" s="12">
        <v>1857697</v>
      </c>
    </row>
    <row r="5534" spans="2:6">
      <c r="B5534" s="21">
        <v>42935</v>
      </c>
      <c r="C5534" s="122" t="s">
        <v>116</v>
      </c>
      <c r="D5534" s="116">
        <v>46.9</v>
      </c>
      <c r="E5534" s="11">
        <v>47.18</v>
      </c>
      <c r="F5534" s="12">
        <v>9533910</v>
      </c>
    </row>
    <row r="5535" spans="2:6">
      <c r="B5535" s="21">
        <v>42935</v>
      </c>
      <c r="C5535" s="122" t="s">
        <v>117</v>
      </c>
      <c r="D5535" s="116">
        <v>13.62</v>
      </c>
      <c r="E5535" s="11">
        <v>13.55</v>
      </c>
      <c r="F5535" s="12">
        <v>51957812</v>
      </c>
    </row>
    <row r="5536" spans="2:6">
      <c r="B5536" s="21">
        <v>42935</v>
      </c>
      <c r="C5536" s="122" t="s">
        <v>118</v>
      </c>
      <c r="D5536" s="116">
        <v>61.62</v>
      </c>
      <c r="E5536" s="11">
        <v>61.62</v>
      </c>
      <c r="F5536" s="12">
        <v>742104</v>
      </c>
    </row>
    <row r="5537" spans="2:6">
      <c r="B5537" s="21">
        <v>42935</v>
      </c>
      <c r="C5537" s="122" t="s">
        <v>119</v>
      </c>
      <c r="D5537" s="116">
        <v>177.41</v>
      </c>
      <c r="E5537" s="11">
        <v>176.99</v>
      </c>
      <c r="F5537" s="12">
        <v>356234</v>
      </c>
    </row>
    <row r="5538" spans="2:6">
      <c r="B5538" s="21">
        <v>42935</v>
      </c>
      <c r="C5538" s="122" t="s">
        <v>120</v>
      </c>
      <c r="D5538" s="116">
        <v>178.1</v>
      </c>
      <c r="E5538" s="11">
        <v>179.18</v>
      </c>
      <c r="F5538" s="12">
        <v>2440745</v>
      </c>
    </row>
    <row r="5539" spans="2:6">
      <c r="B5539" s="21">
        <v>42935</v>
      </c>
      <c r="C5539" s="122" t="s">
        <v>121</v>
      </c>
      <c r="D5539" s="116">
        <v>134.91</v>
      </c>
      <c r="E5539" s="11">
        <v>136.04</v>
      </c>
      <c r="F5539" s="12">
        <v>1141915</v>
      </c>
    </row>
    <row r="5540" spans="2:6">
      <c r="B5540" s="21">
        <v>42935</v>
      </c>
      <c r="C5540" s="122" t="s">
        <v>122</v>
      </c>
      <c r="D5540" s="116">
        <v>135.6</v>
      </c>
      <c r="E5540" s="11">
        <v>135.41999999999999</v>
      </c>
      <c r="F5540" s="12">
        <v>2757954</v>
      </c>
    </row>
    <row r="5541" spans="2:6">
      <c r="B5541" s="21">
        <v>42935</v>
      </c>
      <c r="C5541" s="122" t="s">
        <v>123</v>
      </c>
      <c r="D5541" s="116">
        <v>1025</v>
      </c>
      <c r="E5541" s="11">
        <v>1026.8699999999999</v>
      </c>
      <c r="F5541" s="12">
        <v>2963964</v>
      </c>
    </row>
    <row r="5542" spans="2:6">
      <c r="B5542" s="21">
        <v>42935</v>
      </c>
      <c r="C5542" s="122" t="s">
        <v>124</v>
      </c>
      <c r="D5542" s="116">
        <v>97.28</v>
      </c>
      <c r="E5542" s="11">
        <v>97.75</v>
      </c>
      <c r="F5542" s="12">
        <v>2050976</v>
      </c>
    </row>
    <row r="5543" spans="2:6">
      <c r="B5543" s="21">
        <v>42935</v>
      </c>
      <c r="C5543" s="122" t="s">
        <v>125</v>
      </c>
      <c r="D5543" s="116">
        <v>125.14</v>
      </c>
      <c r="E5543" s="11">
        <v>126.18</v>
      </c>
      <c r="F5543" s="12">
        <v>341681</v>
      </c>
    </row>
    <row r="5544" spans="2:6">
      <c r="B5544" s="21">
        <v>42935</v>
      </c>
      <c r="C5544" s="122" t="s">
        <v>126</v>
      </c>
      <c r="D5544" s="116">
        <v>189.81</v>
      </c>
      <c r="E5544" s="11">
        <v>190.29</v>
      </c>
      <c r="F5544" s="12">
        <v>1042758</v>
      </c>
    </row>
    <row r="5545" spans="2:6">
      <c r="B5545" s="21">
        <v>42935</v>
      </c>
      <c r="C5545" s="122" t="s">
        <v>127</v>
      </c>
      <c r="D5545" s="116">
        <v>137.66</v>
      </c>
      <c r="E5545" s="11">
        <v>138.07</v>
      </c>
      <c r="F5545" s="12">
        <v>694563</v>
      </c>
    </row>
    <row r="5546" spans="2:6">
      <c r="B5546" s="21">
        <v>42935</v>
      </c>
      <c r="C5546" s="122" t="s">
        <v>128</v>
      </c>
      <c r="D5546" s="116">
        <v>57.48</v>
      </c>
      <c r="E5546" s="11">
        <v>57.58</v>
      </c>
      <c r="F5546" s="12">
        <v>319017</v>
      </c>
    </row>
    <row r="5547" spans="2:6">
      <c r="B5547" s="21">
        <v>42935</v>
      </c>
      <c r="C5547" s="122" t="s">
        <v>129</v>
      </c>
      <c r="D5547" s="116">
        <v>47.43</v>
      </c>
      <c r="E5547" s="11">
        <v>49.86</v>
      </c>
      <c r="F5547" s="12">
        <v>6096940</v>
      </c>
    </row>
    <row r="5548" spans="2:6">
      <c r="B5548" s="21">
        <v>42935</v>
      </c>
      <c r="C5548" s="122" t="s">
        <v>130</v>
      </c>
      <c r="D5548" s="116">
        <v>43.68</v>
      </c>
      <c r="E5548" s="11">
        <v>44.91</v>
      </c>
      <c r="F5548" s="12">
        <v>6986454</v>
      </c>
    </row>
    <row r="5549" spans="2:6">
      <c r="B5549" s="21">
        <v>42935</v>
      </c>
      <c r="C5549" s="122" t="s">
        <v>131</v>
      </c>
      <c r="D5549" s="116">
        <v>145.18</v>
      </c>
      <c r="E5549" s="11">
        <v>146.21</v>
      </c>
      <c r="F5549" s="12">
        <v>1478528</v>
      </c>
    </row>
    <row r="5550" spans="2:6">
      <c r="B5550" s="21">
        <v>42935</v>
      </c>
      <c r="C5550" s="122" t="s">
        <v>132</v>
      </c>
      <c r="D5550" s="116">
        <v>75.17</v>
      </c>
      <c r="E5550" s="11">
        <v>75.58</v>
      </c>
      <c r="F5550" s="12">
        <v>791494</v>
      </c>
    </row>
    <row r="5551" spans="2:6">
      <c r="B5551" s="21">
        <v>42935</v>
      </c>
      <c r="C5551" s="122" t="s">
        <v>133</v>
      </c>
      <c r="D5551" s="116">
        <v>120.91</v>
      </c>
      <c r="E5551" s="11">
        <v>122.09</v>
      </c>
      <c r="F5551" s="12">
        <v>343614</v>
      </c>
    </row>
    <row r="5552" spans="2:6">
      <c r="B5552" s="21">
        <v>42935</v>
      </c>
      <c r="C5552" s="122" t="s">
        <v>134</v>
      </c>
      <c r="D5552" s="116">
        <v>61.57</v>
      </c>
      <c r="E5552" s="11">
        <v>61.33</v>
      </c>
      <c r="F5552" s="12">
        <v>5464580</v>
      </c>
    </row>
    <row r="5553" spans="2:6">
      <c r="B5553" s="21">
        <v>42935</v>
      </c>
      <c r="C5553" s="122" t="s">
        <v>135</v>
      </c>
      <c r="D5553" s="116">
        <v>188.5</v>
      </c>
      <c r="E5553" s="11">
        <v>190.17</v>
      </c>
      <c r="F5553" s="12">
        <v>453898</v>
      </c>
    </row>
    <row r="5554" spans="2:6">
      <c r="B5554" s="21">
        <v>42935</v>
      </c>
      <c r="C5554" s="122" t="s">
        <v>136</v>
      </c>
      <c r="D5554" s="116">
        <v>252</v>
      </c>
      <c r="E5554" s="11">
        <v>254.4</v>
      </c>
      <c r="F5554" s="12">
        <v>2552646</v>
      </c>
    </row>
    <row r="5555" spans="2:6">
      <c r="B5555" s="21">
        <v>42935</v>
      </c>
      <c r="C5555" s="122" t="s">
        <v>137</v>
      </c>
      <c r="D5555" s="116">
        <v>93.88</v>
      </c>
      <c r="E5555" s="11">
        <v>94.07</v>
      </c>
      <c r="F5555" s="12">
        <v>1269002</v>
      </c>
    </row>
    <row r="5556" spans="2:6">
      <c r="B5556" s="21">
        <v>42935</v>
      </c>
      <c r="C5556" s="122" t="s">
        <v>138</v>
      </c>
      <c r="D5556" s="116">
        <v>79.83</v>
      </c>
      <c r="E5556" s="11">
        <v>80.02</v>
      </c>
      <c r="F5556" s="12">
        <v>418333</v>
      </c>
    </row>
    <row r="5557" spans="2:6">
      <c r="B5557" s="21">
        <v>42935</v>
      </c>
      <c r="C5557" s="122" t="s">
        <v>139</v>
      </c>
      <c r="D5557" s="116">
        <v>85.76</v>
      </c>
      <c r="E5557" s="11">
        <v>85.93</v>
      </c>
      <c r="F5557" s="12">
        <v>5539683</v>
      </c>
    </row>
    <row r="5558" spans="2:6">
      <c r="B5558" s="21">
        <v>42935</v>
      </c>
      <c r="C5558" s="122" t="s">
        <v>140</v>
      </c>
      <c r="D5558" s="116">
        <v>201.85</v>
      </c>
      <c r="E5558" s="11">
        <v>204.15</v>
      </c>
      <c r="F5558" s="12">
        <v>340113</v>
      </c>
    </row>
    <row r="5559" spans="2:6">
      <c r="B5559" s="21">
        <v>42935</v>
      </c>
      <c r="C5559" s="122" t="s">
        <v>141</v>
      </c>
      <c r="D5559" s="116">
        <v>497.08</v>
      </c>
      <c r="E5559" s="11">
        <v>493.44</v>
      </c>
      <c r="F5559" s="12">
        <v>447445</v>
      </c>
    </row>
    <row r="5560" spans="2:6">
      <c r="B5560" s="21">
        <v>42935</v>
      </c>
      <c r="C5560" s="122" t="s">
        <v>142</v>
      </c>
      <c r="D5560" s="116">
        <v>209.43</v>
      </c>
      <c r="E5560" s="11">
        <v>210.88</v>
      </c>
      <c r="F5560" s="12">
        <v>2258363</v>
      </c>
    </row>
    <row r="5561" spans="2:6">
      <c r="B5561" s="21">
        <v>42935</v>
      </c>
      <c r="C5561" s="122" t="s">
        <v>143</v>
      </c>
      <c r="D5561" s="116">
        <v>24.05</v>
      </c>
      <c r="E5561" s="11">
        <v>24.06</v>
      </c>
      <c r="F5561" s="12">
        <v>74140055</v>
      </c>
    </row>
    <row r="5562" spans="2:6">
      <c r="B5562" s="21">
        <v>42935</v>
      </c>
      <c r="C5562" s="122" t="s">
        <v>144</v>
      </c>
      <c r="D5562" s="116">
        <v>62.34</v>
      </c>
      <c r="E5562" s="11">
        <v>62.45</v>
      </c>
      <c r="F5562" s="12">
        <v>3049260</v>
      </c>
    </row>
    <row r="5563" spans="2:6">
      <c r="B5563" s="21">
        <v>42935</v>
      </c>
      <c r="C5563" s="122" t="s">
        <v>145</v>
      </c>
      <c r="D5563" s="116">
        <v>44.77</v>
      </c>
      <c r="E5563" s="11">
        <v>44.76</v>
      </c>
      <c r="F5563" s="12">
        <v>3374501</v>
      </c>
    </row>
    <row r="5564" spans="2:6">
      <c r="B5564" s="21">
        <v>42935</v>
      </c>
      <c r="C5564" s="122" t="s">
        <v>146</v>
      </c>
      <c r="D5564" s="116">
        <v>56.13</v>
      </c>
      <c r="E5564" s="11">
        <v>56.17</v>
      </c>
      <c r="F5564" s="12">
        <v>2094719</v>
      </c>
    </row>
    <row r="5565" spans="2:6">
      <c r="B5565" s="21">
        <v>42935</v>
      </c>
      <c r="C5565" s="122" t="s">
        <v>147</v>
      </c>
      <c r="D5565" s="116">
        <v>319.93</v>
      </c>
      <c r="E5565" s="11">
        <v>320.95</v>
      </c>
      <c r="F5565" s="12">
        <v>640651</v>
      </c>
    </row>
    <row r="5566" spans="2:6">
      <c r="B5566" s="21">
        <v>42935</v>
      </c>
      <c r="C5566" s="122" t="s">
        <v>148</v>
      </c>
      <c r="D5566" s="116">
        <v>201.5</v>
      </c>
      <c r="E5566" s="11">
        <v>202.02</v>
      </c>
      <c r="F5566" s="12">
        <v>1257052</v>
      </c>
    </row>
    <row r="5567" spans="2:6">
      <c r="B5567" s="21">
        <v>42935</v>
      </c>
      <c r="C5567" s="122" t="s">
        <v>149</v>
      </c>
      <c r="D5567" s="116">
        <v>46.41</v>
      </c>
      <c r="E5567" s="11">
        <v>46.57</v>
      </c>
      <c r="F5567" s="12">
        <v>1093002</v>
      </c>
    </row>
    <row r="5568" spans="2:6">
      <c r="B5568" s="21">
        <v>42935</v>
      </c>
      <c r="C5568" s="122" t="s">
        <v>150</v>
      </c>
      <c r="D5568" s="116">
        <v>36.590000000000003</v>
      </c>
      <c r="E5568" s="11">
        <v>36.54</v>
      </c>
      <c r="F5568" s="12">
        <v>4235240</v>
      </c>
    </row>
    <row r="5569" spans="2:6">
      <c r="B5569" s="21">
        <v>42935</v>
      </c>
      <c r="C5569" s="122" t="s">
        <v>151</v>
      </c>
      <c r="D5569" s="116">
        <v>283.52</v>
      </c>
      <c r="E5569" s="11">
        <v>281.95</v>
      </c>
      <c r="F5569" s="12">
        <v>1103504</v>
      </c>
    </row>
    <row r="5570" spans="2:6">
      <c r="B5570" s="21">
        <v>42935</v>
      </c>
      <c r="C5570" s="122" t="s">
        <v>152</v>
      </c>
      <c r="D5570" s="116">
        <v>53.3</v>
      </c>
      <c r="E5570" s="11">
        <v>53.06</v>
      </c>
      <c r="F5570" s="12">
        <v>9438452</v>
      </c>
    </row>
    <row r="5571" spans="2:6">
      <c r="B5571" s="21">
        <v>42935</v>
      </c>
      <c r="C5571" s="122" t="s">
        <v>153</v>
      </c>
      <c r="D5571" s="116">
        <v>429.04</v>
      </c>
      <c r="E5571" s="11">
        <v>426.46</v>
      </c>
      <c r="F5571" s="12">
        <v>517563</v>
      </c>
    </row>
    <row r="5572" spans="2:6">
      <c r="B5572" s="21">
        <v>42935</v>
      </c>
      <c r="C5572" s="122" t="s">
        <v>154</v>
      </c>
      <c r="D5572" s="116">
        <v>42.5</v>
      </c>
      <c r="E5572" s="11">
        <v>42.53</v>
      </c>
      <c r="F5572" s="12">
        <v>1223430</v>
      </c>
    </row>
    <row r="5573" spans="2:6">
      <c r="B5573" s="21">
        <v>42935</v>
      </c>
      <c r="C5573" s="122" t="s">
        <v>155</v>
      </c>
      <c r="D5573" s="116">
        <v>54.77</v>
      </c>
      <c r="E5573" s="11">
        <v>55.07</v>
      </c>
      <c r="F5573" s="12">
        <v>3321722</v>
      </c>
    </row>
    <row r="5574" spans="2:6">
      <c r="B5574" s="21">
        <v>42935</v>
      </c>
      <c r="C5574" s="122" t="s">
        <v>156</v>
      </c>
      <c r="D5574" s="116">
        <v>27.84</v>
      </c>
      <c r="E5574" s="11">
        <v>27.93</v>
      </c>
      <c r="F5574" s="12">
        <v>3121036</v>
      </c>
    </row>
    <row r="5575" spans="2:6">
      <c r="B5575" s="21">
        <v>42935</v>
      </c>
      <c r="C5575" s="122" t="s">
        <v>157</v>
      </c>
      <c r="D5575" s="116">
        <v>46.43</v>
      </c>
      <c r="E5575" s="11">
        <v>46.76</v>
      </c>
      <c r="F5575" s="12">
        <v>1231028</v>
      </c>
    </row>
    <row r="5576" spans="2:6">
      <c r="B5576" s="21">
        <v>42935</v>
      </c>
      <c r="C5576" s="122" t="s">
        <v>158</v>
      </c>
      <c r="D5576" s="116">
        <v>119.1</v>
      </c>
      <c r="E5576" s="11">
        <v>120.36</v>
      </c>
      <c r="F5576" s="12">
        <v>765601</v>
      </c>
    </row>
    <row r="5577" spans="2:6">
      <c r="B5577" s="21">
        <v>42935</v>
      </c>
      <c r="C5577" s="122" t="s">
        <v>159</v>
      </c>
      <c r="D5577" s="116">
        <v>67.150000000000006</v>
      </c>
      <c r="E5577" s="11">
        <v>66.7</v>
      </c>
      <c r="F5577" s="12">
        <v>12687313</v>
      </c>
    </row>
    <row r="5578" spans="2:6">
      <c r="B5578" s="21">
        <v>42935</v>
      </c>
      <c r="C5578" s="122" t="s">
        <v>160</v>
      </c>
      <c r="D5578" s="116">
        <v>34.03</v>
      </c>
      <c r="E5578" s="11">
        <v>34.590000000000003</v>
      </c>
      <c r="F5578" s="12">
        <v>2875243</v>
      </c>
    </row>
    <row r="5579" spans="2:6">
      <c r="B5579" s="21">
        <v>42935</v>
      </c>
      <c r="C5579" s="122" t="s">
        <v>161</v>
      </c>
      <c r="D5579" s="116">
        <v>33.520000000000003</v>
      </c>
      <c r="E5579" s="11">
        <v>33.85</v>
      </c>
      <c r="F5579" s="12">
        <v>9525466</v>
      </c>
    </row>
    <row r="5580" spans="2:6">
      <c r="B5580" s="21">
        <v>42935</v>
      </c>
      <c r="C5580" s="122" t="s">
        <v>162</v>
      </c>
      <c r="D5580" s="116">
        <v>77.209999999999994</v>
      </c>
      <c r="E5580" s="11">
        <v>77</v>
      </c>
      <c r="F5580" s="12">
        <v>1809745</v>
      </c>
    </row>
    <row r="5581" spans="2:6">
      <c r="B5581" s="21">
        <v>42935</v>
      </c>
      <c r="C5581" s="122" t="s">
        <v>163</v>
      </c>
      <c r="D5581" s="116">
        <v>107.3</v>
      </c>
      <c r="E5581" s="11">
        <v>107.85</v>
      </c>
      <c r="F5581" s="12">
        <v>2857917</v>
      </c>
    </row>
    <row r="5582" spans="2:6">
      <c r="B5582" s="21">
        <v>42935</v>
      </c>
      <c r="C5582" s="122" t="s">
        <v>164</v>
      </c>
      <c r="D5582" s="116">
        <v>146.04</v>
      </c>
      <c r="E5582" s="11">
        <v>146.55000000000001</v>
      </c>
      <c r="F5582" s="12">
        <v>1028795</v>
      </c>
    </row>
    <row r="5583" spans="2:6">
      <c r="B5583" s="21">
        <v>42935</v>
      </c>
      <c r="C5583" s="122" t="s">
        <v>165</v>
      </c>
      <c r="D5583" s="116">
        <v>37.18</v>
      </c>
      <c r="E5583" s="11">
        <v>37.82</v>
      </c>
      <c r="F5583" s="12">
        <v>1230052</v>
      </c>
    </row>
    <row r="5584" spans="2:6">
      <c r="B5584" s="21">
        <v>42935</v>
      </c>
      <c r="C5584" s="122" t="s">
        <v>166</v>
      </c>
      <c r="D5584" s="116">
        <v>93.14</v>
      </c>
      <c r="E5584" s="11">
        <v>92.91</v>
      </c>
      <c r="F5584" s="12">
        <v>529670</v>
      </c>
    </row>
    <row r="5585" spans="2:6">
      <c r="B5585" s="21">
        <v>42935</v>
      </c>
      <c r="C5585" s="122" t="s">
        <v>167</v>
      </c>
      <c r="D5585" s="116">
        <v>65.17</v>
      </c>
      <c r="E5585" s="11">
        <v>64.98</v>
      </c>
      <c r="F5585" s="12">
        <v>2876612</v>
      </c>
    </row>
    <row r="5586" spans="2:6">
      <c r="B5586" s="21">
        <v>42935</v>
      </c>
      <c r="C5586" s="122" t="s">
        <v>168</v>
      </c>
      <c r="D5586" s="116">
        <v>94.98</v>
      </c>
      <c r="E5586" s="11">
        <v>98.66</v>
      </c>
      <c r="F5586" s="12">
        <v>6700986</v>
      </c>
    </row>
    <row r="5587" spans="2:6">
      <c r="B5587" s="21">
        <v>42935</v>
      </c>
      <c r="C5587" s="122" t="s">
        <v>169</v>
      </c>
      <c r="D5587" s="116">
        <v>66.89</v>
      </c>
      <c r="E5587" s="11">
        <v>66.77</v>
      </c>
      <c r="F5587" s="12">
        <v>2216295</v>
      </c>
    </row>
    <row r="5588" spans="2:6">
      <c r="B5588" s="21">
        <v>42935</v>
      </c>
      <c r="C5588" s="122" t="s">
        <v>170</v>
      </c>
      <c r="D5588" s="116">
        <v>134.94999999999999</v>
      </c>
      <c r="E5588" s="11">
        <v>135</v>
      </c>
      <c r="F5588" s="12">
        <v>3132525</v>
      </c>
    </row>
    <row r="5589" spans="2:6">
      <c r="B5589" s="21">
        <v>42935</v>
      </c>
      <c r="C5589" s="122" t="s">
        <v>171</v>
      </c>
      <c r="D5589" s="116">
        <v>66.34</v>
      </c>
      <c r="E5589" s="11">
        <v>65.569999999999993</v>
      </c>
      <c r="F5589" s="12">
        <v>979123</v>
      </c>
    </row>
    <row r="5590" spans="2:6">
      <c r="B5590" s="21">
        <v>42935</v>
      </c>
      <c r="C5590" s="122" t="s">
        <v>172</v>
      </c>
      <c r="D5590" s="116">
        <v>29.61</v>
      </c>
      <c r="E5590" s="11">
        <v>30.81</v>
      </c>
      <c r="F5590" s="12">
        <v>5647411</v>
      </c>
    </row>
    <row r="5591" spans="2:6">
      <c r="B5591" s="21">
        <v>42935</v>
      </c>
      <c r="C5591" s="122" t="s">
        <v>173</v>
      </c>
      <c r="D5591" s="116">
        <v>35.78</v>
      </c>
      <c r="E5591" s="11">
        <v>35.270000000000003</v>
      </c>
      <c r="F5591" s="12">
        <v>3632197</v>
      </c>
    </row>
    <row r="5592" spans="2:6">
      <c r="B5592" s="21">
        <v>42935</v>
      </c>
      <c r="C5592" s="122" t="s">
        <v>174</v>
      </c>
      <c r="D5592" s="116">
        <v>53.69</v>
      </c>
      <c r="E5592" s="11">
        <v>52.95</v>
      </c>
      <c r="F5592" s="12">
        <v>1189902</v>
      </c>
    </row>
    <row r="5593" spans="2:6">
      <c r="B5593" s="21">
        <v>42935</v>
      </c>
      <c r="C5593" s="122" t="s">
        <v>175</v>
      </c>
      <c r="D5593" s="116">
        <v>4.76</v>
      </c>
      <c r="E5593" s="11">
        <v>4.96</v>
      </c>
      <c r="F5593" s="12">
        <v>24291230</v>
      </c>
    </row>
    <row r="5594" spans="2:6">
      <c r="B5594" s="21">
        <v>42935</v>
      </c>
      <c r="C5594" s="122" t="s">
        <v>176</v>
      </c>
      <c r="D5594" s="116">
        <v>69.53</v>
      </c>
      <c r="E5594" s="11">
        <v>68.69</v>
      </c>
      <c r="F5594" s="12">
        <v>2404051</v>
      </c>
    </row>
    <row r="5595" spans="2:6">
      <c r="B5595" s="21">
        <v>42935</v>
      </c>
      <c r="C5595" s="122" t="s">
        <v>177</v>
      </c>
      <c r="D5595" s="116">
        <v>345.02</v>
      </c>
      <c r="E5595" s="11">
        <v>346.61</v>
      </c>
      <c r="F5595" s="12">
        <v>1256276</v>
      </c>
    </row>
    <row r="5596" spans="2:6">
      <c r="B5596" s="21">
        <v>42935</v>
      </c>
      <c r="C5596" s="122" t="s">
        <v>178</v>
      </c>
      <c r="D5596" s="116">
        <v>172.45</v>
      </c>
      <c r="E5596" s="11">
        <v>174.31</v>
      </c>
      <c r="F5596" s="12">
        <v>1240517</v>
      </c>
    </row>
    <row r="5597" spans="2:6">
      <c r="B5597" s="21">
        <v>42935</v>
      </c>
      <c r="C5597" s="122" t="s">
        <v>179</v>
      </c>
      <c r="D5597" s="116">
        <v>72.39</v>
      </c>
      <c r="E5597" s="11">
        <v>73.31</v>
      </c>
      <c r="F5597" s="12">
        <v>384709</v>
      </c>
    </row>
    <row r="5598" spans="2:6">
      <c r="B5598" s="21">
        <v>42935</v>
      </c>
      <c r="C5598" s="122" t="s">
        <v>180</v>
      </c>
      <c r="D5598" s="116">
        <v>72.42</v>
      </c>
      <c r="E5598" s="11">
        <v>72.489999999999995</v>
      </c>
      <c r="F5598" s="12">
        <v>2877423</v>
      </c>
    </row>
    <row r="5599" spans="2:6">
      <c r="B5599" s="21">
        <v>42935</v>
      </c>
      <c r="C5599" s="122" t="s">
        <v>181</v>
      </c>
      <c r="D5599" s="116">
        <v>131.44999999999999</v>
      </c>
      <c r="E5599" s="11">
        <v>130.53</v>
      </c>
      <c r="F5599" s="12">
        <v>742053</v>
      </c>
    </row>
    <row r="5600" spans="2:6">
      <c r="B5600" s="21">
        <v>42935</v>
      </c>
      <c r="C5600" s="122" t="s">
        <v>182</v>
      </c>
      <c r="D5600" s="116">
        <v>73.400000000000006</v>
      </c>
      <c r="E5600" s="11">
        <v>72.489999999999995</v>
      </c>
      <c r="F5600" s="12">
        <v>2439782</v>
      </c>
    </row>
    <row r="5601" spans="2:6">
      <c r="B5601" s="21">
        <v>42935</v>
      </c>
      <c r="C5601" s="122" t="s">
        <v>183</v>
      </c>
      <c r="D5601" s="116">
        <v>39.26</v>
      </c>
      <c r="E5601" s="11">
        <v>39.340000000000003</v>
      </c>
      <c r="F5601" s="12">
        <v>11517759</v>
      </c>
    </row>
    <row r="5602" spans="2:6">
      <c r="B5602" s="21">
        <v>42935</v>
      </c>
      <c r="C5602" s="122" t="s">
        <v>184</v>
      </c>
      <c r="D5602" s="116">
        <v>120.78</v>
      </c>
      <c r="E5602" s="11">
        <v>120.17</v>
      </c>
      <c r="F5602" s="12">
        <v>1630510</v>
      </c>
    </row>
    <row r="5603" spans="2:6">
      <c r="B5603" s="21">
        <v>42935</v>
      </c>
      <c r="C5603" s="122" t="s">
        <v>185</v>
      </c>
      <c r="D5603" s="116">
        <v>369.8</v>
      </c>
      <c r="E5603" s="11">
        <v>372.83</v>
      </c>
      <c r="F5603" s="12">
        <v>3233522</v>
      </c>
    </row>
    <row r="5604" spans="2:6">
      <c r="B5604" s="21">
        <v>42935</v>
      </c>
      <c r="C5604" s="122" t="s">
        <v>186</v>
      </c>
      <c r="D5604" s="116">
        <v>164.83</v>
      </c>
      <c r="E5604" s="11">
        <v>164.64</v>
      </c>
      <c r="F5604" s="12">
        <v>1261509</v>
      </c>
    </row>
    <row r="5605" spans="2:6">
      <c r="B5605" s="21">
        <v>42935</v>
      </c>
      <c r="C5605" s="122" t="s">
        <v>187</v>
      </c>
      <c r="D5605" s="116">
        <v>46.2</v>
      </c>
      <c r="E5605" s="11">
        <v>46.24</v>
      </c>
      <c r="F5605" s="12">
        <v>1499187</v>
      </c>
    </row>
    <row r="5606" spans="2:6">
      <c r="B5606" s="21">
        <v>42935</v>
      </c>
      <c r="C5606" s="122" t="s">
        <v>188</v>
      </c>
      <c r="D5606" s="116">
        <v>84.5</v>
      </c>
      <c r="E5606" s="11">
        <v>84.65</v>
      </c>
      <c r="F5606" s="12">
        <v>1329695</v>
      </c>
    </row>
    <row r="5607" spans="2:6">
      <c r="B5607" s="21">
        <v>42935</v>
      </c>
      <c r="C5607" s="122" t="s">
        <v>189</v>
      </c>
      <c r="D5607" s="116">
        <v>27.83</v>
      </c>
      <c r="E5607" s="11">
        <v>27.63</v>
      </c>
      <c r="F5607" s="12">
        <v>3416068</v>
      </c>
    </row>
    <row r="5608" spans="2:6">
      <c r="B5608" s="21">
        <v>42935</v>
      </c>
      <c r="C5608" s="122" t="s">
        <v>190</v>
      </c>
      <c r="D5608" s="116">
        <v>81.95</v>
      </c>
      <c r="E5608" s="11">
        <v>81.38</v>
      </c>
      <c r="F5608" s="12">
        <v>3167493</v>
      </c>
    </row>
    <row r="5609" spans="2:6">
      <c r="B5609" s="21">
        <v>42935</v>
      </c>
      <c r="C5609" s="122" t="s">
        <v>191</v>
      </c>
      <c r="D5609" s="116">
        <v>24.88</v>
      </c>
      <c r="E5609" s="11">
        <v>25.17</v>
      </c>
      <c r="F5609" s="12">
        <v>6660548</v>
      </c>
    </row>
    <row r="5610" spans="2:6">
      <c r="B5610" s="21">
        <v>42935</v>
      </c>
      <c r="C5610" s="122" t="s">
        <v>192</v>
      </c>
      <c r="D5610" s="116">
        <v>47.82</v>
      </c>
      <c r="E5610" s="11">
        <v>48.15</v>
      </c>
      <c r="F5610" s="12">
        <v>1217068</v>
      </c>
    </row>
    <row r="5611" spans="2:6">
      <c r="B5611" s="21">
        <v>42935</v>
      </c>
      <c r="C5611" s="122" t="s">
        <v>193</v>
      </c>
      <c r="D5611" s="116">
        <v>109.62</v>
      </c>
      <c r="E5611" s="11">
        <v>110.64</v>
      </c>
      <c r="F5611" s="12">
        <v>736619</v>
      </c>
    </row>
    <row r="5612" spans="2:6">
      <c r="B5612" s="21">
        <v>42935</v>
      </c>
      <c r="C5612" s="122" t="s">
        <v>194</v>
      </c>
      <c r="D5612" s="116">
        <v>254.71</v>
      </c>
      <c r="E5612" s="11">
        <v>254.9</v>
      </c>
      <c r="F5612" s="12">
        <v>355653</v>
      </c>
    </row>
    <row r="5613" spans="2:6">
      <c r="B5613" s="21">
        <v>42935</v>
      </c>
      <c r="C5613" s="122" t="s">
        <v>195</v>
      </c>
      <c r="D5613" s="116">
        <v>42.95</v>
      </c>
      <c r="E5613" s="11">
        <v>43.66</v>
      </c>
      <c r="F5613" s="12">
        <v>8822991</v>
      </c>
    </row>
    <row r="5614" spans="2:6">
      <c r="B5614" s="21">
        <v>42935</v>
      </c>
      <c r="C5614" s="122" t="s">
        <v>196</v>
      </c>
      <c r="D5614" s="116">
        <v>151.81</v>
      </c>
      <c r="E5614" s="11">
        <v>151.24</v>
      </c>
      <c r="F5614" s="12">
        <v>4099995</v>
      </c>
    </row>
    <row r="5615" spans="2:6">
      <c r="B5615" s="21">
        <v>42935</v>
      </c>
      <c r="C5615" s="122" t="s">
        <v>197</v>
      </c>
      <c r="D5615" s="116">
        <v>18.48</v>
      </c>
      <c r="E5615" s="11">
        <v>18.7</v>
      </c>
      <c r="F5615" s="12">
        <v>2170681</v>
      </c>
    </row>
    <row r="5616" spans="2:6">
      <c r="B5616" s="21">
        <v>42935</v>
      </c>
      <c r="C5616" s="122" t="s">
        <v>198</v>
      </c>
      <c r="D5616" s="116">
        <v>51.3</v>
      </c>
      <c r="E5616" s="11">
        <v>52.57</v>
      </c>
      <c r="F5616" s="12">
        <v>2677355</v>
      </c>
    </row>
    <row r="5617" spans="2:6">
      <c r="B5617" s="21">
        <v>42935</v>
      </c>
      <c r="C5617" s="122" t="s">
        <v>199</v>
      </c>
      <c r="D5617" s="116">
        <v>89.35</v>
      </c>
      <c r="E5617" s="11">
        <v>89.56</v>
      </c>
      <c r="F5617" s="12">
        <v>4463030</v>
      </c>
    </row>
    <row r="5618" spans="2:6">
      <c r="B5618" s="21">
        <v>42935</v>
      </c>
      <c r="C5618" s="122" t="s">
        <v>200</v>
      </c>
      <c r="D5618" s="116">
        <v>31.51</v>
      </c>
      <c r="E5618" s="11">
        <v>31.9</v>
      </c>
      <c r="F5618" s="12">
        <v>21567937</v>
      </c>
    </row>
    <row r="5619" spans="2:6">
      <c r="B5619" s="21">
        <v>42935</v>
      </c>
      <c r="C5619" s="122" t="s">
        <v>201</v>
      </c>
      <c r="D5619" s="116">
        <v>32.9</v>
      </c>
      <c r="E5619" s="11">
        <v>33.14</v>
      </c>
      <c r="F5619" s="12">
        <v>602364</v>
      </c>
    </row>
    <row r="5620" spans="2:6">
      <c r="B5620" s="21">
        <v>42935</v>
      </c>
      <c r="C5620" s="122" t="s">
        <v>202</v>
      </c>
      <c r="D5620" s="116">
        <v>53.05</v>
      </c>
      <c r="E5620" s="11">
        <v>51.87</v>
      </c>
      <c r="F5620" s="12">
        <v>29960591</v>
      </c>
    </row>
    <row r="5621" spans="2:6">
      <c r="B5621" s="21">
        <v>42935</v>
      </c>
      <c r="C5621" s="122" t="s">
        <v>203</v>
      </c>
      <c r="D5621" s="116">
        <v>125.62</v>
      </c>
      <c r="E5621" s="11">
        <v>126.08</v>
      </c>
      <c r="F5621" s="12">
        <v>485065</v>
      </c>
    </row>
    <row r="5622" spans="2:6">
      <c r="B5622" s="21">
        <v>42935</v>
      </c>
      <c r="C5622" s="122" t="s">
        <v>204</v>
      </c>
      <c r="D5622" s="116">
        <v>22.43</v>
      </c>
      <c r="E5622" s="11">
        <v>22.68</v>
      </c>
      <c r="F5622" s="12">
        <v>8097406</v>
      </c>
    </row>
    <row r="5623" spans="2:6">
      <c r="B5623" s="21">
        <v>42935</v>
      </c>
      <c r="C5623" s="122" t="s">
        <v>205</v>
      </c>
      <c r="D5623" s="116">
        <v>68.8</v>
      </c>
      <c r="E5623" s="11">
        <v>69.5</v>
      </c>
      <c r="F5623" s="12">
        <v>2798153</v>
      </c>
    </row>
    <row r="5624" spans="2:6">
      <c r="B5624" s="21">
        <v>42935</v>
      </c>
      <c r="C5624" s="122" t="s">
        <v>206</v>
      </c>
      <c r="D5624" s="116">
        <v>81.239999999999995</v>
      </c>
      <c r="E5624" s="11">
        <v>82.78</v>
      </c>
      <c r="F5624" s="12">
        <v>1370830</v>
      </c>
    </row>
    <row r="5625" spans="2:6">
      <c r="B5625" s="21">
        <v>42935</v>
      </c>
      <c r="C5625" s="122" t="s">
        <v>207</v>
      </c>
      <c r="D5625" s="116">
        <v>78.12</v>
      </c>
      <c r="E5625" s="11">
        <v>77.39</v>
      </c>
      <c r="F5625" s="12">
        <v>6929747</v>
      </c>
    </row>
    <row r="5626" spans="2:6">
      <c r="B5626" s="21">
        <v>42935</v>
      </c>
      <c r="C5626" s="122" t="s">
        <v>208</v>
      </c>
      <c r="D5626" s="116">
        <v>103.56</v>
      </c>
      <c r="E5626" s="11">
        <v>104.46</v>
      </c>
      <c r="F5626" s="12">
        <v>4932033</v>
      </c>
    </row>
    <row r="5627" spans="2:6">
      <c r="B5627" s="21">
        <v>42935</v>
      </c>
      <c r="C5627" s="122" t="s">
        <v>209</v>
      </c>
      <c r="D5627" s="116">
        <v>124.07</v>
      </c>
      <c r="E5627" s="11">
        <v>127.64</v>
      </c>
      <c r="F5627" s="12">
        <v>956503</v>
      </c>
    </row>
    <row r="5628" spans="2:6">
      <c r="B5628" s="21">
        <v>42935</v>
      </c>
      <c r="C5628" s="122" t="s">
        <v>210</v>
      </c>
      <c r="D5628" s="116">
        <v>76.92</v>
      </c>
      <c r="E5628" s="11">
        <v>76.98</v>
      </c>
      <c r="F5628" s="12">
        <v>1407287</v>
      </c>
    </row>
    <row r="5629" spans="2:6">
      <c r="B5629" s="21">
        <v>42935</v>
      </c>
      <c r="C5629" s="122" t="s">
        <v>211</v>
      </c>
      <c r="D5629" s="116">
        <v>53.77</v>
      </c>
      <c r="E5629" s="11">
        <v>53.79</v>
      </c>
      <c r="F5629" s="12">
        <v>10733019</v>
      </c>
    </row>
    <row r="5630" spans="2:6">
      <c r="B5630" s="21">
        <v>42935</v>
      </c>
      <c r="C5630" s="122" t="s">
        <v>212</v>
      </c>
      <c r="D5630" s="116">
        <v>126.35</v>
      </c>
      <c r="E5630" s="11">
        <v>126.31</v>
      </c>
      <c r="F5630" s="12">
        <v>1474278</v>
      </c>
    </row>
    <row r="5631" spans="2:6">
      <c r="B5631" s="21">
        <v>42935</v>
      </c>
      <c r="C5631" s="122" t="s">
        <v>213</v>
      </c>
      <c r="D5631" s="116">
        <v>61.16</v>
      </c>
      <c r="E5631" s="11">
        <v>61.14</v>
      </c>
      <c r="F5631" s="12">
        <v>1940539</v>
      </c>
    </row>
    <row r="5632" spans="2:6">
      <c r="B5632" s="21">
        <v>42935</v>
      </c>
      <c r="C5632" s="122" t="s">
        <v>214</v>
      </c>
      <c r="D5632" s="116">
        <v>71.010000000000005</v>
      </c>
      <c r="E5632" s="11">
        <v>71.39</v>
      </c>
      <c r="F5632" s="12">
        <v>1588149</v>
      </c>
    </row>
    <row r="5633" spans="2:6">
      <c r="B5633" s="21">
        <v>42935</v>
      </c>
      <c r="C5633" s="122" t="s">
        <v>215</v>
      </c>
      <c r="D5633" s="116">
        <v>109.75</v>
      </c>
      <c r="E5633" s="11">
        <v>109.93</v>
      </c>
      <c r="F5633" s="12">
        <v>682219</v>
      </c>
    </row>
    <row r="5634" spans="2:6">
      <c r="B5634" s="21">
        <v>42935</v>
      </c>
      <c r="C5634" s="122" t="s">
        <v>216</v>
      </c>
      <c r="D5634" s="116">
        <v>36.49</v>
      </c>
      <c r="E5634" s="11">
        <v>36.64</v>
      </c>
      <c r="F5634" s="12">
        <v>2618865</v>
      </c>
    </row>
    <row r="5635" spans="2:6">
      <c r="B5635" s="21">
        <v>42935</v>
      </c>
      <c r="C5635" s="122" t="s">
        <v>217</v>
      </c>
      <c r="D5635" s="116">
        <v>85.52</v>
      </c>
      <c r="E5635" s="11">
        <v>85.79</v>
      </c>
      <c r="F5635" s="12">
        <v>2905318</v>
      </c>
    </row>
    <row r="5636" spans="2:6">
      <c r="B5636" s="21">
        <v>42935</v>
      </c>
      <c r="C5636" s="122" t="s">
        <v>218</v>
      </c>
      <c r="D5636" s="116">
        <v>106.13</v>
      </c>
      <c r="E5636" s="11">
        <v>106.82</v>
      </c>
      <c r="F5636" s="12">
        <v>5789363</v>
      </c>
    </row>
    <row r="5637" spans="2:6">
      <c r="B5637" s="21">
        <v>42935</v>
      </c>
      <c r="C5637" s="122" t="s">
        <v>219</v>
      </c>
      <c r="D5637" s="116">
        <v>27.79</v>
      </c>
      <c r="E5637" s="11">
        <v>27.18</v>
      </c>
      <c r="F5637" s="12">
        <v>12387741</v>
      </c>
    </row>
    <row r="5638" spans="2:6">
      <c r="B5638" s="21">
        <v>42935</v>
      </c>
      <c r="C5638" s="122" t="s">
        <v>220</v>
      </c>
      <c r="D5638" s="116">
        <v>26.95</v>
      </c>
      <c r="E5638" s="11">
        <v>26.21</v>
      </c>
      <c r="F5638" s="12">
        <v>1897091</v>
      </c>
    </row>
    <row r="5639" spans="2:6">
      <c r="B5639" s="21">
        <v>42935</v>
      </c>
      <c r="C5639" s="122" t="s">
        <v>221</v>
      </c>
      <c r="D5639" s="116">
        <v>65.790000000000006</v>
      </c>
      <c r="E5639" s="11">
        <v>65.09</v>
      </c>
      <c r="F5639" s="12">
        <v>1671389</v>
      </c>
    </row>
    <row r="5640" spans="2:6">
      <c r="B5640" s="21">
        <v>42935</v>
      </c>
      <c r="C5640" s="122" t="s">
        <v>222</v>
      </c>
      <c r="D5640" s="116">
        <v>91.79</v>
      </c>
      <c r="E5640" s="11">
        <v>92.89</v>
      </c>
      <c r="F5640" s="12">
        <v>1435919</v>
      </c>
    </row>
    <row r="5641" spans="2:6">
      <c r="B5641" s="21">
        <v>42935</v>
      </c>
      <c r="C5641" s="122" t="s">
        <v>223</v>
      </c>
      <c r="D5641" s="116">
        <v>112.56</v>
      </c>
      <c r="E5641" s="11">
        <v>112.35</v>
      </c>
      <c r="F5641" s="12">
        <v>1257254</v>
      </c>
    </row>
    <row r="5642" spans="2:6">
      <c r="B5642" s="21">
        <v>42935</v>
      </c>
      <c r="C5642" s="122" t="s">
        <v>224</v>
      </c>
      <c r="D5642" s="116">
        <v>69.53</v>
      </c>
      <c r="E5642" s="11">
        <v>70.349999999999994</v>
      </c>
      <c r="F5642" s="12">
        <v>2246951</v>
      </c>
    </row>
    <row r="5643" spans="2:6">
      <c r="B5643" s="21">
        <v>42935</v>
      </c>
      <c r="C5643" s="122" t="s">
        <v>225</v>
      </c>
      <c r="D5643" s="116">
        <v>84.63</v>
      </c>
      <c r="E5643" s="11">
        <v>85.2</v>
      </c>
      <c r="F5643" s="12">
        <v>2425151</v>
      </c>
    </row>
    <row r="5644" spans="2:6">
      <c r="B5644" s="21">
        <v>42935</v>
      </c>
      <c r="C5644" s="122" t="s">
        <v>226</v>
      </c>
      <c r="D5644" s="116">
        <v>90.96</v>
      </c>
      <c r="E5644" s="11">
        <v>91.4</v>
      </c>
      <c r="F5644" s="12">
        <v>1252471</v>
      </c>
    </row>
    <row r="5645" spans="2:6">
      <c r="B5645" s="21">
        <v>42935</v>
      </c>
      <c r="C5645" s="122" t="s">
        <v>227</v>
      </c>
      <c r="D5645" s="116">
        <v>28.45</v>
      </c>
      <c r="E5645" s="11">
        <v>28.79</v>
      </c>
      <c r="F5645" s="12">
        <v>2628240</v>
      </c>
    </row>
    <row r="5646" spans="2:6">
      <c r="B5646" s="21">
        <v>42935</v>
      </c>
      <c r="C5646" s="122" t="s">
        <v>228</v>
      </c>
      <c r="D5646" s="116">
        <v>89.15</v>
      </c>
      <c r="E5646" s="11">
        <v>89.86</v>
      </c>
      <c r="F5646" s="12">
        <v>956691</v>
      </c>
    </row>
    <row r="5647" spans="2:6">
      <c r="B5647" s="21">
        <v>42935</v>
      </c>
      <c r="C5647" s="122" t="s">
        <v>229</v>
      </c>
      <c r="D5647" s="116">
        <v>105.85</v>
      </c>
      <c r="E5647" s="11">
        <v>105.94</v>
      </c>
      <c r="F5647" s="12">
        <v>801014</v>
      </c>
    </row>
    <row r="5648" spans="2:6">
      <c r="B5648" s="21">
        <v>42935</v>
      </c>
      <c r="C5648" s="122" t="s">
        <v>230</v>
      </c>
      <c r="D5648" s="116">
        <v>84.27</v>
      </c>
      <c r="E5648" s="11">
        <v>84.35</v>
      </c>
      <c r="F5648" s="12">
        <v>1790077</v>
      </c>
    </row>
    <row r="5649" spans="2:6">
      <c r="B5649" s="21">
        <v>42935</v>
      </c>
      <c r="C5649" s="122" t="s">
        <v>231</v>
      </c>
      <c r="D5649" s="116">
        <v>65.349999999999994</v>
      </c>
      <c r="E5649" s="11">
        <v>65.41</v>
      </c>
      <c r="F5649" s="12">
        <v>874702</v>
      </c>
    </row>
    <row r="5650" spans="2:6">
      <c r="B5650" s="21">
        <v>42935</v>
      </c>
      <c r="C5650" s="122" t="s">
        <v>232</v>
      </c>
      <c r="D5650" s="116">
        <v>31.29</v>
      </c>
      <c r="E5650" s="11">
        <v>32.5</v>
      </c>
      <c r="F5650" s="12">
        <v>5498505</v>
      </c>
    </row>
    <row r="5651" spans="2:6">
      <c r="B5651" s="21">
        <v>42935</v>
      </c>
      <c r="C5651" s="122" t="s">
        <v>233</v>
      </c>
      <c r="D5651" s="116">
        <v>65.930000000000007</v>
      </c>
      <c r="E5651" s="11">
        <v>66.77</v>
      </c>
      <c r="F5651" s="12">
        <v>3174805</v>
      </c>
    </row>
    <row r="5652" spans="2:6">
      <c r="B5652" s="21">
        <v>42935</v>
      </c>
      <c r="C5652" s="122" t="s">
        <v>234</v>
      </c>
      <c r="D5652" s="116">
        <v>78</v>
      </c>
      <c r="E5652" s="11">
        <v>78.709999999999994</v>
      </c>
      <c r="F5652" s="12">
        <v>1756210</v>
      </c>
    </row>
    <row r="5653" spans="2:6">
      <c r="B5653" s="21">
        <v>42935</v>
      </c>
      <c r="C5653" s="122" t="s">
        <v>235</v>
      </c>
      <c r="D5653" s="116">
        <v>110.43</v>
      </c>
      <c r="E5653" s="11">
        <v>111.58</v>
      </c>
      <c r="F5653" s="12">
        <v>2498423</v>
      </c>
    </row>
    <row r="5654" spans="2:6">
      <c r="B5654" s="21">
        <v>42935</v>
      </c>
      <c r="C5654" s="122" t="s">
        <v>236</v>
      </c>
      <c r="D5654" s="116">
        <v>36.950000000000003</v>
      </c>
      <c r="E5654" s="11">
        <v>37.08</v>
      </c>
      <c r="F5654" s="12">
        <v>8817598</v>
      </c>
    </row>
    <row r="5655" spans="2:6">
      <c r="B5655" s="21">
        <v>42935</v>
      </c>
      <c r="C5655" s="122" t="s">
        <v>237</v>
      </c>
      <c r="D5655" s="116">
        <v>132.68</v>
      </c>
      <c r="E5655" s="11">
        <v>133.05000000000001</v>
      </c>
      <c r="F5655" s="12">
        <v>812239</v>
      </c>
    </row>
    <row r="5656" spans="2:6">
      <c r="B5656" s="21">
        <v>42935</v>
      </c>
      <c r="C5656" s="122" t="s">
        <v>238</v>
      </c>
      <c r="D5656" s="116">
        <v>81.47</v>
      </c>
      <c r="E5656" s="11">
        <v>81.75</v>
      </c>
      <c r="F5656" s="12">
        <v>988100</v>
      </c>
    </row>
    <row r="5657" spans="2:6">
      <c r="B5657" s="21">
        <v>42935</v>
      </c>
      <c r="C5657" s="122" t="s">
        <v>239</v>
      </c>
      <c r="D5657" s="116">
        <v>141.72</v>
      </c>
      <c r="E5657" s="11">
        <v>142.72</v>
      </c>
      <c r="F5657" s="12">
        <v>477702</v>
      </c>
    </row>
    <row r="5658" spans="2:6">
      <c r="B5658" s="21">
        <v>42935</v>
      </c>
      <c r="C5658" s="122" t="s">
        <v>240</v>
      </c>
      <c r="D5658" s="116">
        <v>78.040000000000006</v>
      </c>
      <c r="E5658" s="11">
        <v>78.069999999999993</v>
      </c>
      <c r="F5658" s="12">
        <v>966418</v>
      </c>
    </row>
    <row r="5659" spans="2:6">
      <c r="B5659" s="21">
        <v>42935</v>
      </c>
      <c r="C5659" s="122" t="s">
        <v>241</v>
      </c>
      <c r="D5659" s="116">
        <v>96.46</v>
      </c>
      <c r="E5659" s="11">
        <v>96.94</v>
      </c>
      <c r="F5659" s="12">
        <v>1065264</v>
      </c>
    </row>
    <row r="5660" spans="2:6">
      <c r="B5660" s="21">
        <v>42935</v>
      </c>
      <c r="C5660" s="122" t="s">
        <v>242</v>
      </c>
      <c r="D5660" s="116">
        <v>85.24</v>
      </c>
      <c r="E5660" s="11">
        <v>86.15</v>
      </c>
      <c r="F5660" s="12">
        <v>828144</v>
      </c>
    </row>
    <row r="5661" spans="2:6">
      <c r="B5661" s="21">
        <v>42935</v>
      </c>
      <c r="C5661" s="122" t="s">
        <v>243</v>
      </c>
      <c r="D5661" s="116">
        <v>59.97</v>
      </c>
      <c r="E5661" s="11">
        <v>60.6</v>
      </c>
      <c r="F5661" s="12">
        <v>1786753</v>
      </c>
    </row>
    <row r="5662" spans="2:6">
      <c r="B5662" s="21">
        <v>42935</v>
      </c>
      <c r="C5662" s="122" t="s">
        <v>244</v>
      </c>
      <c r="D5662" s="116">
        <v>91.56</v>
      </c>
      <c r="E5662" s="11">
        <v>94.31</v>
      </c>
      <c r="F5662" s="12">
        <v>3937546</v>
      </c>
    </row>
    <row r="5663" spans="2:6">
      <c r="B5663" s="21">
        <v>42935</v>
      </c>
      <c r="C5663" s="122" t="s">
        <v>245</v>
      </c>
      <c r="D5663" s="116">
        <v>438.62</v>
      </c>
      <c r="E5663" s="11">
        <v>440.5</v>
      </c>
      <c r="F5663" s="12">
        <v>383528</v>
      </c>
    </row>
    <row r="5664" spans="2:6">
      <c r="B5664" s="21">
        <v>42935</v>
      </c>
      <c r="C5664" s="122" t="s">
        <v>246</v>
      </c>
      <c r="D5664" s="116">
        <v>66.05</v>
      </c>
      <c r="E5664" s="11">
        <v>67.16</v>
      </c>
      <c r="F5664" s="12">
        <v>1774355</v>
      </c>
    </row>
    <row r="5665" spans="2:6">
      <c r="B5665" s="21">
        <v>42935</v>
      </c>
      <c r="C5665" s="122" t="s">
        <v>247</v>
      </c>
      <c r="D5665" s="116">
        <v>61.37</v>
      </c>
      <c r="E5665" s="11">
        <v>62.52</v>
      </c>
      <c r="F5665" s="12">
        <v>3870685</v>
      </c>
    </row>
    <row r="5666" spans="2:6">
      <c r="B5666" s="21">
        <v>42935</v>
      </c>
      <c r="C5666" s="122" t="s">
        <v>248</v>
      </c>
      <c r="D5666" s="116">
        <v>60.56</v>
      </c>
      <c r="E5666" s="11">
        <v>60.67</v>
      </c>
      <c r="F5666" s="12">
        <v>862788</v>
      </c>
    </row>
    <row r="5667" spans="2:6">
      <c r="B5667" s="21">
        <v>42935</v>
      </c>
      <c r="C5667" s="122" t="s">
        <v>249</v>
      </c>
      <c r="D5667" s="116">
        <v>62.64</v>
      </c>
      <c r="E5667" s="11">
        <v>62.05</v>
      </c>
      <c r="F5667" s="12">
        <v>3846170</v>
      </c>
    </row>
    <row r="5668" spans="2:6">
      <c r="B5668" s="21">
        <v>42935</v>
      </c>
      <c r="C5668" s="122" t="s">
        <v>250</v>
      </c>
      <c r="D5668" s="116">
        <v>259.31</v>
      </c>
      <c r="E5668" s="11">
        <v>263.49</v>
      </c>
      <c r="F5668" s="12">
        <v>339418</v>
      </c>
    </row>
    <row r="5669" spans="2:6">
      <c r="B5669" s="21">
        <v>42935</v>
      </c>
      <c r="C5669" s="122" t="s">
        <v>251</v>
      </c>
      <c r="D5669" s="116">
        <v>40.22</v>
      </c>
      <c r="E5669" s="11">
        <v>39.67</v>
      </c>
      <c r="F5669" s="12">
        <v>3314383</v>
      </c>
    </row>
    <row r="5670" spans="2:6">
      <c r="B5670" s="21">
        <v>42935</v>
      </c>
      <c r="C5670" s="122" t="s">
        <v>252</v>
      </c>
      <c r="D5670" s="116">
        <v>80.44</v>
      </c>
      <c r="E5670" s="11">
        <v>80.38</v>
      </c>
      <c r="F5670" s="12">
        <v>1758258</v>
      </c>
    </row>
    <row r="5671" spans="2:6">
      <c r="B5671" s="21">
        <v>42935</v>
      </c>
      <c r="C5671" s="122" t="s">
        <v>253</v>
      </c>
      <c r="D5671" s="116">
        <v>75.77</v>
      </c>
      <c r="E5671" s="11">
        <v>75.900000000000006</v>
      </c>
      <c r="F5671" s="12">
        <v>718515</v>
      </c>
    </row>
    <row r="5672" spans="2:6">
      <c r="B5672" s="21">
        <v>42935</v>
      </c>
      <c r="C5672" s="122" t="s">
        <v>254</v>
      </c>
      <c r="D5672" s="116">
        <v>61.2</v>
      </c>
      <c r="E5672" s="11">
        <v>62.23</v>
      </c>
      <c r="F5672" s="12">
        <v>845320</v>
      </c>
    </row>
    <row r="5673" spans="2:6">
      <c r="B5673" s="21">
        <v>42935</v>
      </c>
      <c r="C5673" s="122" t="s">
        <v>255</v>
      </c>
      <c r="D5673" s="116">
        <v>117</v>
      </c>
      <c r="E5673" s="11">
        <v>119.04</v>
      </c>
      <c r="F5673" s="12">
        <v>1561133</v>
      </c>
    </row>
    <row r="5674" spans="2:6">
      <c r="B5674" s="21">
        <v>42935</v>
      </c>
      <c r="C5674" s="122" t="s">
        <v>256</v>
      </c>
      <c r="D5674" s="116">
        <v>37.25</v>
      </c>
      <c r="E5674" s="11">
        <v>37.39</v>
      </c>
      <c r="F5674" s="12">
        <v>3317967</v>
      </c>
    </row>
    <row r="5675" spans="2:6">
      <c r="B5675" s="21">
        <v>42935</v>
      </c>
      <c r="C5675" s="122" t="s">
        <v>257</v>
      </c>
      <c r="D5675" s="116">
        <v>58.84</v>
      </c>
      <c r="E5675" s="11">
        <v>59.1</v>
      </c>
      <c r="F5675" s="12">
        <v>1290710</v>
      </c>
    </row>
    <row r="5676" spans="2:6">
      <c r="B5676" s="21">
        <v>42935</v>
      </c>
      <c r="C5676" s="122" t="s">
        <v>258</v>
      </c>
      <c r="D5676" s="116">
        <v>154.25</v>
      </c>
      <c r="E5676" s="11">
        <v>155.47</v>
      </c>
      <c r="F5676" s="12">
        <v>1007330</v>
      </c>
    </row>
    <row r="5677" spans="2:6">
      <c r="B5677" s="21">
        <v>42935</v>
      </c>
      <c r="C5677" s="122" t="s">
        <v>259</v>
      </c>
      <c r="D5677" s="116">
        <v>77.540000000000006</v>
      </c>
      <c r="E5677" s="11">
        <v>78.790000000000006</v>
      </c>
      <c r="F5677" s="12">
        <v>1896925</v>
      </c>
    </row>
    <row r="5678" spans="2:6">
      <c r="B5678" s="21">
        <v>42935</v>
      </c>
      <c r="C5678" s="122" t="s">
        <v>260</v>
      </c>
      <c r="D5678" s="116">
        <v>11.76</v>
      </c>
      <c r="E5678" s="11">
        <v>11.83</v>
      </c>
      <c r="F5678" s="12">
        <v>26225866</v>
      </c>
    </row>
    <row r="5679" spans="2:6">
      <c r="B5679" s="21">
        <v>42935</v>
      </c>
      <c r="C5679" s="122" t="s">
        <v>261</v>
      </c>
      <c r="D5679" s="116">
        <v>43.5</v>
      </c>
      <c r="E5679" s="11">
        <v>42.68</v>
      </c>
      <c r="F5679" s="12">
        <v>7042526</v>
      </c>
    </row>
    <row r="5680" spans="2:6">
      <c r="B5680" s="21">
        <v>42935</v>
      </c>
      <c r="C5680" s="122" t="s">
        <v>262</v>
      </c>
      <c r="D5680" s="116">
        <v>163.59</v>
      </c>
      <c r="E5680" s="11">
        <v>164.14</v>
      </c>
      <c r="F5680" s="12">
        <v>26273642</v>
      </c>
    </row>
    <row r="5681" spans="2:6">
      <c r="B5681" s="21">
        <v>42935</v>
      </c>
      <c r="C5681" s="122" t="s">
        <v>263</v>
      </c>
      <c r="D5681" s="116">
        <v>65.760000000000005</v>
      </c>
      <c r="E5681" s="11">
        <v>67.11</v>
      </c>
      <c r="F5681" s="12">
        <v>1213700</v>
      </c>
    </row>
    <row r="5682" spans="2:6">
      <c r="B5682" s="21">
        <v>42935</v>
      </c>
      <c r="C5682" s="122" t="s">
        <v>264</v>
      </c>
      <c r="D5682" s="116">
        <v>13.03</v>
      </c>
      <c r="E5682" s="11">
        <v>13.11</v>
      </c>
      <c r="F5682" s="12">
        <v>14094964</v>
      </c>
    </row>
    <row r="5683" spans="2:6">
      <c r="B5683" s="21">
        <v>42935</v>
      </c>
      <c r="C5683" s="122" t="s">
        <v>265</v>
      </c>
      <c r="D5683" s="116">
        <v>211.13</v>
      </c>
      <c r="E5683" s="11">
        <v>212.88</v>
      </c>
      <c r="F5683" s="12">
        <v>2616155</v>
      </c>
    </row>
    <row r="5684" spans="2:6">
      <c r="B5684" s="21">
        <v>42935</v>
      </c>
      <c r="C5684" s="122" t="s">
        <v>266</v>
      </c>
      <c r="D5684" s="116">
        <v>30.54</v>
      </c>
      <c r="E5684" s="11">
        <v>30.83</v>
      </c>
      <c r="F5684" s="12">
        <v>7007047</v>
      </c>
    </row>
    <row r="5685" spans="2:6">
      <c r="B5685" s="21">
        <v>42935</v>
      </c>
      <c r="C5685" s="122" t="s">
        <v>267</v>
      </c>
      <c r="D5685" s="116">
        <v>126.94</v>
      </c>
      <c r="E5685" s="11">
        <v>127.64</v>
      </c>
      <c r="F5685" s="12">
        <v>703037</v>
      </c>
    </row>
    <row r="5686" spans="2:6">
      <c r="B5686" s="21">
        <v>42935</v>
      </c>
      <c r="C5686" s="122" t="s">
        <v>268</v>
      </c>
      <c r="D5686" s="116">
        <v>89.9</v>
      </c>
      <c r="E5686" s="11">
        <v>89.87</v>
      </c>
      <c r="F5686" s="12">
        <v>1272413</v>
      </c>
    </row>
    <row r="5687" spans="2:6">
      <c r="B5687" s="21">
        <v>42935</v>
      </c>
      <c r="C5687" s="122" t="s">
        <v>269</v>
      </c>
      <c r="D5687" s="116">
        <v>125.41</v>
      </c>
      <c r="E5687" s="11">
        <v>125.76</v>
      </c>
      <c r="F5687" s="12">
        <v>558467</v>
      </c>
    </row>
    <row r="5688" spans="2:6">
      <c r="B5688" s="21">
        <v>42935</v>
      </c>
      <c r="C5688" s="122" t="s">
        <v>270</v>
      </c>
      <c r="D5688" s="116">
        <v>25.9</v>
      </c>
      <c r="E5688" s="11">
        <v>25.8</v>
      </c>
      <c r="F5688" s="12">
        <v>6272392</v>
      </c>
    </row>
    <row r="5689" spans="2:6">
      <c r="B5689" s="21">
        <v>42935</v>
      </c>
      <c r="C5689" s="122" t="s">
        <v>271</v>
      </c>
      <c r="D5689" s="116">
        <v>48.66</v>
      </c>
      <c r="E5689" s="11">
        <v>48.54</v>
      </c>
      <c r="F5689" s="12">
        <v>1711629</v>
      </c>
    </row>
    <row r="5690" spans="2:6">
      <c r="B5690" s="21">
        <v>42935</v>
      </c>
      <c r="C5690" s="122" t="s">
        <v>272</v>
      </c>
      <c r="D5690" s="116">
        <v>38.42</v>
      </c>
      <c r="E5690" s="11">
        <v>38.270000000000003</v>
      </c>
      <c r="F5690" s="12">
        <v>1537913</v>
      </c>
    </row>
    <row r="5691" spans="2:6">
      <c r="B5691" s="21">
        <v>42935</v>
      </c>
      <c r="C5691" s="122" t="s">
        <v>273</v>
      </c>
      <c r="D5691" s="116">
        <v>44.92</v>
      </c>
      <c r="E5691" s="11">
        <v>45.47</v>
      </c>
      <c r="F5691" s="12">
        <v>2649047</v>
      </c>
    </row>
    <row r="5692" spans="2:6">
      <c r="B5692" s="21">
        <v>42935</v>
      </c>
      <c r="C5692" s="122" t="s">
        <v>274</v>
      </c>
      <c r="D5692" s="116">
        <v>46.15</v>
      </c>
      <c r="E5692" s="11">
        <v>46.54</v>
      </c>
      <c r="F5692" s="12">
        <v>774393</v>
      </c>
    </row>
    <row r="5693" spans="2:6">
      <c r="B5693" s="21">
        <v>42935</v>
      </c>
      <c r="C5693" s="122" t="s">
        <v>275</v>
      </c>
      <c r="D5693" s="116">
        <v>76.069999999999993</v>
      </c>
      <c r="E5693" s="11">
        <v>76.180000000000007</v>
      </c>
      <c r="F5693" s="12">
        <v>731865</v>
      </c>
    </row>
    <row r="5694" spans="2:6">
      <c r="B5694" s="21">
        <v>42935</v>
      </c>
      <c r="C5694" s="122" t="s">
        <v>276</v>
      </c>
      <c r="D5694" s="116">
        <v>27.3</v>
      </c>
      <c r="E5694" s="11">
        <v>27.46</v>
      </c>
      <c r="F5694" s="12">
        <v>1699584</v>
      </c>
    </row>
    <row r="5695" spans="2:6">
      <c r="B5695" s="21">
        <v>42935</v>
      </c>
      <c r="C5695" s="122" t="s">
        <v>277</v>
      </c>
      <c r="D5695" s="116">
        <v>27.52</v>
      </c>
      <c r="E5695" s="11">
        <v>27.64</v>
      </c>
      <c r="F5695" s="12">
        <v>8578338</v>
      </c>
    </row>
    <row r="5696" spans="2:6">
      <c r="B5696" s="21">
        <v>42935</v>
      </c>
      <c r="C5696" s="122" t="s">
        <v>278</v>
      </c>
      <c r="D5696" s="116">
        <v>128.93</v>
      </c>
      <c r="E5696" s="11">
        <v>129.93</v>
      </c>
      <c r="F5696" s="12">
        <v>384933</v>
      </c>
    </row>
    <row r="5697" spans="2:6">
      <c r="B5697" s="21">
        <v>42935</v>
      </c>
      <c r="C5697" s="122" t="s">
        <v>279</v>
      </c>
      <c r="D5697" s="116">
        <v>63.94</v>
      </c>
      <c r="E5697" s="11">
        <v>63.97</v>
      </c>
      <c r="F5697" s="12">
        <v>1400601</v>
      </c>
    </row>
    <row r="5698" spans="2:6">
      <c r="B5698" s="21">
        <v>42935</v>
      </c>
      <c r="C5698" s="122" t="s">
        <v>280</v>
      </c>
      <c r="D5698" s="116">
        <v>202</v>
      </c>
      <c r="E5698" s="11">
        <v>202.34</v>
      </c>
      <c r="F5698" s="12">
        <v>739801</v>
      </c>
    </row>
    <row r="5699" spans="2:6">
      <c r="B5699" s="21">
        <v>42935</v>
      </c>
      <c r="C5699" s="122" t="s">
        <v>281</v>
      </c>
      <c r="D5699" s="116">
        <v>26.85</v>
      </c>
      <c r="E5699" s="11">
        <v>26.94</v>
      </c>
      <c r="F5699" s="12">
        <v>24792361</v>
      </c>
    </row>
    <row r="5700" spans="2:6">
      <c r="B5700" s="21">
        <v>42935</v>
      </c>
      <c r="C5700" s="122" t="s">
        <v>282</v>
      </c>
      <c r="D5700" s="116">
        <v>23.38</v>
      </c>
      <c r="E5700" s="11">
        <v>23.68</v>
      </c>
      <c r="F5700" s="12">
        <v>3236616</v>
      </c>
    </row>
    <row r="5701" spans="2:6">
      <c r="B5701" s="21">
        <v>42935</v>
      </c>
      <c r="C5701" s="122" t="s">
        <v>283</v>
      </c>
      <c r="D5701" s="116">
        <v>72</v>
      </c>
      <c r="E5701" s="11">
        <v>72.72</v>
      </c>
      <c r="F5701" s="12">
        <v>8312410</v>
      </c>
    </row>
    <row r="5702" spans="2:6">
      <c r="B5702" s="21">
        <v>42935</v>
      </c>
      <c r="C5702" s="122" t="s">
        <v>284</v>
      </c>
      <c r="D5702" s="116">
        <v>53.6</v>
      </c>
      <c r="E5702" s="11">
        <v>53.85</v>
      </c>
      <c r="F5702" s="12">
        <v>2880518</v>
      </c>
    </row>
    <row r="5703" spans="2:6">
      <c r="B5703" s="21">
        <v>42935</v>
      </c>
      <c r="C5703" s="122" t="s">
        <v>24</v>
      </c>
      <c r="D5703" s="116">
        <v>31.42</v>
      </c>
      <c r="E5703" s="11">
        <v>31.73</v>
      </c>
      <c r="F5703" s="12">
        <v>5470964</v>
      </c>
    </row>
    <row r="5704" spans="2:6">
      <c r="B5704" s="21">
        <v>42935</v>
      </c>
      <c r="C5704" s="122" t="s">
        <v>25</v>
      </c>
      <c r="D5704" s="116">
        <v>36.380000000000003</v>
      </c>
      <c r="E5704" s="11">
        <v>36.47</v>
      </c>
      <c r="F5704" s="12">
        <v>7816787</v>
      </c>
    </row>
    <row r="5705" spans="2:6">
      <c r="B5705" s="21">
        <v>42935</v>
      </c>
      <c r="C5705" s="122" t="s">
        <v>26</v>
      </c>
      <c r="D5705" s="116">
        <v>967.84</v>
      </c>
      <c r="E5705" s="11">
        <v>970.89</v>
      </c>
      <c r="F5705" s="12">
        <v>1224540</v>
      </c>
    </row>
    <row r="5706" spans="2:6">
      <c r="B5706" s="21">
        <v>42935</v>
      </c>
      <c r="C5706" s="122" t="s">
        <v>27</v>
      </c>
      <c r="D5706" s="116">
        <v>990.01</v>
      </c>
      <c r="E5706" s="11">
        <v>992.77</v>
      </c>
      <c r="F5706" s="12">
        <v>1412148</v>
      </c>
    </row>
    <row r="5707" spans="2:6">
      <c r="B5707" s="21">
        <v>42935</v>
      </c>
      <c r="C5707" s="122" t="s">
        <v>28</v>
      </c>
      <c r="D5707" s="116">
        <v>83.24</v>
      </c>
      <c r="E5707" s="11">
        <v>82.96</v>
      </c>
      <c r="F5707" s="12">
        <v>3090036</v>
      </c>
    </row>
    <row r="5708" spans="2:6">
      <c r="B5708" s="21">
        <v>42935</v>
      </c>
      <c r="C5708" s="122" t="s">
        <v>29</v>
      </c>
      <c r="D5708" s="116">
        <v>92.08</v>
      </c>
      <c r="E5708" s="11">
        <v>92.8</v>
      </c>
      <c r="F5708" s="12">
        <v>933708</v>
      </c>
    </row>
    <row r="5709" spans="2:6">
      <c r="B5709" s="21">
        <v>42935</v>
      </c>
      <c r="C5709" s="122" t="s">
        <v>30</v>
      </c>
      <c r="D5709" s="116">
        <v>23.16</v>
      </c>
      <c r="E5709" s="11">
        <v>23.29</v>
      </c>
      <c r="F5709" s="12">
        <v>2588334</v>
      </c>
    </row>
    <row r="5710" spans="2:6">
      <c r="B5710" s="21">
        <v>42935</v>
      </c>
      <c r="C5710" s="122" t="s">
        <v>31</v>
      </c>
      <c r="D5710" s="116">
        <v>51.05</v>
      </c>
      <c r="E5710" s="11">
        <v>51.66</v>
      </c>
      <c r="F5710" s="12">
        <v>2027064</v>
      </c>
    </row>
    <row r="5711" spans="2:6">
      <c r="B5711" s="21">
        <v>42935</v>
      </c>
      <c r="C5711" s="122" t="s">
        <v>32</v>
      </c>
      <c r="D5711" s="116">
        <v>222.91</v>
      </c>
      <c r="E5711" s="11">
        <v>222.87</v>
      </c>
      <c r="F5711" s="12">
        <v>4884634</v>
      </c>
    </row>
    <row r="5712" spans="2:6">
      <c r="B5712" s="21">
        <v>42935</v>
      </c>
      <c r="C5712" s="122" t="s">
        <v>33</v>
      </c>
      <c r="D5712" s="116">
        <v>35.68</v>
      </c>
      <c r="E5712" s="11">
        <v>35.76</v>
      </c>
      <c r="F5712" s="12">
        <v>1340549</v>
      </c>
    </row>
    <row r="5713" spans="2:6">
      <c r="B5713" s="21">
        <v>42935</v>
      </c>
      <c r="C5713" s="122" t="s">
        <v>34</v>
      </c>
      <c r="D5713" s="116">
        <v>180.06</v>
      </c>
      <c r="E5713" s="11">
        <v>162.19</v>
      </c>
      <c r="F5713" s="12">
        <v>3867130</v>
      </c>
    </row>
    <row r="5714" spans="2:6">
      <c r="B5714" s="21">
        <v>42935</v>
      </c>
      <c r="C5714" s="122" t="s">
        <v>35</v>
      </c>
      <c r="D5714" s="116">
        <v>43.97</v>
      </c>
      <c r="E5714" s="11">
        <v>45.58</v>
      </c>
      <c r="F5714" s="12">
        <v>12052226</v>
      </c>
    </row>
    <row r="5715" spans="2:6">
      <c r="B5715" s="21">
        <v>42935</v>
      </c>
      <c r="C5715" s="122" t="s">
        <v>36</v>
      </c>
      <c r="D5715" s="116">
        <v>113.63</v>
      </c>
      <c r="E5715" s="11">
        <v>114.04</v>
      </c>
      <c r="F5715" s="12">
        <v>584224</v>
      </c>
    </row>
    <row r="5716" spans="2:6">
      <c r="B5716" s="21">
        <v>42935</v>
      </c>
      <c r="C5716" s="122" t="s">
        <v>37</v>
      </c>
      <c r="D5716" s="116">
        <v>13.76</v>
      </c>
      <c r="E5716" s="11">
        <v>13.7</v>
      </c>
      <c r="F5716" s="12">
        <v>6141545</v>
      </c>
    </row>
    <row r="5717" spans="2:6">
      <c r="B5717" s="21">
        <v>42935</v>
      </c>
      <c r="C5717" s="122" t="s">
        <v>38</v>
      </c>
      <c r="D5717" s="116">
        <v>22.86</v>
      </c>
      <c r="E5717" s="11">
        <v>23.15</v>
      </c>
      <c r="F5717" s="12">
        <v>2286118</v>
      </c>
    </row>
    <row r="5718" spans="2:6">
      <c r="B5718" s="21">
        <v>42935</v>
      </c>
      <c r="C5718" s="122" t="s">
        <v>39</v>
      </c>
      <c r="D5718" s="116">
        <v>85.96</v>
      </c>
      <c r="E5718" s="11">
        <v>85.23</v>
      </c>
      <c r="F5718" s="12">
        <v>2308870</v>
      </c>
    </row>
    <row r="5719" spans="2:6">
      <c r="B5719" s="21">
        <v>42935</v>
      </c>
      <c r="C5719" s="122" t="s">
        <v>40</v>
      </c>
      <c r="D5719" s="116">
        <v>74.010000000000005</v>
      </c>
      <c r="E5719" s="11">
        <v>74.13</v>
      </c>
      <c r="F5719" s="12">
        <v>1190693</v>
      </c>
    </row>
    <row r="5720" spans="2:6">
      <c r="B5720" s="21">
        <v>42935</v>
      </c>
      <c r="C5720" s="122" t="s">
        <v>41</v>
      </c>
      <c r="D5720" s="116">
        <v>32.049999999999997</v>
      </c>
      <c r="E5720" s="11">
        <v>32.159999999999997</v>
      </c>
      <c r="F5720" s="12">
        <v>2493602</v>
      </c>
    </row>
    <row r="5721" spans="2:6">
      <c r="B5721" s="21">
        <v>42935</v>
      </c>
      <c r="C5721" s="122" t="s">
        <v>42</v>
      </c>
      <c r="D5721" s="116">
        <v>152.55000000000001</v>
      </c>
      <c r="E5721" s="11">
        <v>153.30000000000001</v>
      </c>
      <c r="F5721" s="12">
        <v>2808385</v>
      </c>
    </row>
    <row r="5722" spans="2:6">
      <c r="B5722" s="21">
        <v>42935</v>
      </c>
      <c r="C5722" s="122" t="s">
        <v>43</v>
      </c>
      <c r="D5722" s="116">
        <v>43.26</v>
      </c>
      <c r="E5722" s="11">
        <v>44.94</v>
      </c>
      <c r="F5722" s="12">
        <v>3371996</v>
      </c>
    </row>
    <row r="5723" spans="2:6">
      <c r="B5723" s="21">
        <v>42935</v>
      </c>
      <c r="C5723" s="122" t="s">
        <v>44</v>
      </c>
      <c r="D5723" s="116">
        <v>53.56</v>
      </c>
      <c r="E5723" s="11">
        <v>53.89</v>
      </c>
      <c r="F5723" s="12">
        <v>1151715</v>
      </c>
    </row>
    <row r="5724" spans="2:6">
      <c r="B5724" s="21">
        <v>42935</v>
      </c>
      <c r="C5724" s="122" t="s">
        <v>45</v>
      </c>
      <c r="D5724" s="116">
        <v>62.44</v>
      </c>
      <c r="E5724" s="11">
        <v>62.12</v>
      </c>
      <c r="F5724" s="12">
        <v>1810306</v>
      </c>
    </row>
    <row r="5725" spans="2:6">
      <c r="B5725" s="21">
        <v>42935</v>
      </c>
      <c r="C5725" s="122" t="s">
        <v>46</v>
      </c>
      <c r="D5725" s="116">
        <v>48.72</v>
      </c>
      <c r="E5725" s="11">
        <v>48.77</v>
      </c>
      <c r="F5725" s="12">
        <v>7381534</v>
      </c>
    </row>
    <row r="5726" spans="2:6">
      <c r="B5726" s="21">
        <v>42935</v>
      </c>
      <c r="C5726" s="122" t="s">
        <v>47</v>
      </c>
      <c r="D5726" s="116">
        <v>45.01</v>
      </c>
      <c r="E5726" s="11">
        <v>45.28</v>
      </c>
      <c r="F5726" s="12">
        <v>2259133</v>
      </c>
    </row>
    <row r="5727" spans="2:6">
      <c r="B5727" s="21">
        <v>42935</v>
      </c>
      <c r="C5727" s="122" t="s">
        <v>48</v>
      </c>
      <c r="D5727" s="116">
        <v>135.5</v>
      </c>
      <c r="E5727" s="11">
        <v>136.15</v>
      </c>
      <c r="F5727" s="12">
        <v>2204476</v>
      </c>
    </row>
    <row r="5728" spans="2:6">
      <c r="B5728" s="21">
        <v>42935</v>
      </c>
      <c r="C5728" s="122" t="s">
        <v>49</v>
      </c>
      <c r="D5728" s="116">
        <v>55.31</v>
      </c>
      <c r="E5728" s="11">
        <v>58.12</v>
      </c>
      <c r="F5728" s="12">
        <v>2664241</v>
      </c>
    </row>
    <row r="5729" spans="2:6">
      <c r="B5729" s="21">
        <v>42935</v>
      </c>
      <c r="C5729" s="122" t="s">
        <v>50</v>
      </c>
      <c r="D5729" s="116">
        <v>17.25</v>
      </c>
      <c r="E5729" s="11">
        <v>13.706363</v>
      </c>
      <c r="F5729" s="12">
        <v>13419835</v>
      </c>
    </row>
    <row r="5730" spans="2:6">
      <c r="B5730" s="21">
        <v>42935</v>
      </c>
      <c r="C5730" s="122" t="s">
        <v>51</v>
      </c>
      <c r="D5730" s="116">
        <v>18.420000000000002</v>
      </c>
      <c r="E5730" s="11">
        <v>18.7</v>
      </c>
      <c r="F5730" s="12">
        <v>10808649</v>
      </c>
    </row>
    <row r="5731" spans="2:6">
      <c r="B5731" s="21">
        <v>42935</v>
      </c>
      <c r="C5731" s="122" t="s">
        <v>52</v>
      </c>
      <c r="D5731" s="116">
        <v>30.48</v>
      </c>
      <c r="E5731" s="11">
        <v>30.28</v>
      </c>
      <c r="F5731" s="12">
        <v>2932211</v>
      </c>
    </row>
    <row r="5732" spans="2:6">
      <c r="B5732" s="21">
        <v>42935</v>
      </c>
      <c r="C5732" s="122" t="s">
        <v>53</v>
      </c>
      <c r="D5732" s="116">
        <v>32.86</v>
      </c>
      <c r="E5732" s="11">
        <v>32.619999999999997</v>
      </c>
      <c r="F5732" s="12">
        <v>4302271</v>
      </c>
    </row>
    <row r="5733" spans="2:6">
      <c r="B5733" s="21">
        <v>42935</v>
      </c>
      <c r="C5733" s="122" t="s">
        <v>54</v>
      </c>
      <c r="D5733" s="116">
        <v>114.14</v>
      </c>
      <c r="E5733" s="11">
        <v>114.43</v>
      </c>
      <c r="F5733" s="12">
        <v>523294</v>
      </c>
    </row>
    <row r="5734" spans="2:6">
      <c r="B5734" s="21">
        <v>42935</v>
      </c>
      <c r="C5734" s="122" t="s">
        <v>55</v>
      </c>
      <c r="D5734" s="116">
        <v>92.314999999999998</v>
      </c>
      <c r="E5734" s="11">
        <v>92.6</v>
      </c>
      <c r="F5734" s="12">
        <v>831346</v>
      </c>
    </row>
    <row r="5735" spans="2:6">
      <c r="B5735" s="21">
        <v>42935</v>
      </c>
      <c r="C5735" s="122" t="s">
        <v>56</v>
      </c>
      <c r="D5735" s="116">
        <v>18.66</v>
      </c>
      <c r="E5735" s="11">
        <v>18.61</v>
      </c>
      <c r="F5735" s="12">
        <v>4796220</v>
      </c>
    </row>
    <row r="5736" spans="2:6">
      <c r="B5736" s="21">
        <v>42935</v>
      </c>
      <c r="C5736" s="122" t="s">
        <v>57</v>
      </c>
      <c r="D5736" s="116">
        <v>105.9</v>
      </c>
      <c r="E5736" s="11">
        <v>106.09</v>
      </c>
      <c r="F5736" s="12">
        <v>575426</v>
      </c>
    </row>
    <row r="5737" spans="2:6">
      <c r="B5737" s="21">
        <v>42935</v>
      </c>
      <c r="C5737" s="122" t="s">
        <v>58</v>
      </c>
      <c r="D5737" s="116">
        <v>235.18</v>
      </c>
      <c r="E5737" s="11">
        <v>236.23</v>
      </c>
      <c r="F5737" s="12">
        <v>934991</v>
      </c>
    </row>
    <row r="5738" spans="2:6">
      <c r="B5738" s="21">
        <v>42935</v>
      </c>
      <c r="C5738" s="122" t="s">
        <v>59</v>
      </c>
      <c r="D5738" s="116">
        <v>150.02000000000001</v>
      </c>
      <c r="E5738" s="11">
        <v>147.53</v>
      </c>
      <c r="F5738" s="12">
        <v>14293610</v>
      </c>
    </row>
    <row r="5739" spans="2:6">
      <c r="B5739" s="21">
        <v>42935</v>
      </c>
      <c r="C5739" s="122" t="s">
        <v>60</v>
      </c>
      <c r="D5739" s="116">
        <v>65.95</v>
      </c>
      <c r="E5739" s="11">
        <v>65.72</v>
      </c>
      <c r="F5739" s="12">
        <v>2031668</v>
      </c>
    </row>
    <row r="5740" spans="2:6">
      <c r="B5740" s="21">
        <v>42935</v>
      </c>
      <c r="C5740" s="122" t="s">
        <v>61</v>
      </c>
      <c r="D5740" s="116">
        <v>165.85</v>
      </c>
      <c r="E5740" s="11">
        <v>167.78</v>
      </c>
      <c r="F5740" s="12">
        <v>359917</v>
      </c>
    </row>
    <row r="5741" spans="2:6">
      <c r="B5741" s="21">
        <v>42935</v>
      </c>
      <c r="C5741" s="122" t="s">
        <v>62</v>
      </c>
      <c r="D5741" s="116">
        <v>135.38</v>
      </c>
      <c r="E5741" s="11">
        <v>135.22999999999999</v>
      </c>
      <c r="F5741" s="12">
        <v>370017</v>
      </c>
    </row>
    <row r="5742" spans="2:6">
      <c r="B5742" s="21">
        <v>42935</v>
      </c>
      <c r="C5742" s="122" t="s">
        <v>63</v>
      </c>
      <c r="D5742" s="116">
        <v>174.66</v>
      </c>
      <c r="E5742" s="11">
        <v>173.88</v>
      </c>
      <c r="F5742" s="12">
        <v>622197</v>
      </c>
    </row>
    <row r="5743" spans="2:6">
      <c r="B5743" s="21">
        <v>42935</v>
      </c>
      <c r="C5743" s="122" t="s">
        <v>64</v>
      </c>
      <c r="D5743" s="116">
        <v>131.71</v>
      </c>
      <c r="E5743" s="11">
        <v>130.44999999999999</v>
      </c>
      <c r="F5743" s="12">
        <v>1173639</v>
      </c>
    </row>
    <row r="5744" spans="2:6">
      <c r="B5744" s="21">
        <v>42935</v>
      </c>
      <c r="C5744" s="122" t="s">
        <v>65</v>
      </c>
      <c r="D5744" s="116">
        <v>45.35</v>
      </c>
      <c r="E5744" s="11">
        <v>45.39</v>
      </c>
      <c r="F5744" s="12">
        <v>1353506</v>
      </c>
    </row>
    <row r="5745" spans="2:6">
      <c r="B5745" s="21">
        <v>42935</v>
      </c>
      <c r="C5745" s="122" t="s">
        <v>66</v>
      </c>
      <c r="D5745" s="116">
        <v>34.68</v>
      </c>
      <c r="E5745" s="11">
        <v>34.56</v>
      </c>
      <c r="F5745" s="12">
        <v>17036197</v>
      </c>
    </row>
    <row r="5746" spans="2:6">
      <c r="B5746" s="21">
        <v>42935</v>
      </c>
      <c r="C5746" s="122" t="s">
        <v>67</v>
      </c>
      <c r="D5746" s="116">
        <v>133.43</v>
      </c>
      <c r="E5746" s="11">
        <v>135.19</v>
      </c>
      <c r="F5746" s="12">
        <v>1082698</v>
      </c>
    </row>
    <row r="5747" spans="2:6">
      <c r="B5747" s="21">
        <v>42935</v>
      </c>
      <c r="C5747" s="122" t="s">
        <v>68</v>
      </c>
      <c r="D5747" s="116">
        <v>57.66</v>
      </c>
      <c r="E5747" s="11">
        <v>57.51</v>
      </c>
      <c r="F5747" s="12">
        <v>1734762</v>
      </c>
    </row>
    <row r="5748" spans="2:6">
      <c r="B5748" s="21">
        <v>42935</v>
      </c>
      <c r="C5748" s="122" t="s">
        <v>69</v>
      </c>
      <c r="D5748" s="116">
        <v>25.06</v>
      </c>
      <c r="E5748" s="11">
        <v>24.83</v>
      </c>
      <c r="F5748" s="12">
        <v>3201731</v>
      </c>
    </row>
    <row r="5749" spans="2:6">
      <c r="B5749" s="21">
        <v>42935</v>
      </c>
      <c r="C5749" s="122" t="s">
        <v>70</v>
      </c>
      <c r="D5749" s="116">
        <v>92.75</v>
      </c>
      <c r="E5749" s="11">
        <v>93.2</v>
      </c>
      <c r="F5749" s="12">
        <v>1251903</v>
      </c>
    </row>
    <row r="5750" spans="2:6">
      <c r="B5750" s="21">
        <v>42935</v>
      </c>
      <c r="C5750" s="122" t="s">
        <v>71</v>
      </c>
      <c r="D5750" s="116">
        <v>34.69</v>
      </c>
      <c r="E5750" s="11">
        <v>34.950000000000003</v>
      </c>
      <c r="F5750" s="12">
        <v>477902</v>
      </c>
    </row>
    <row r="5751" spans="2:6">
      <c r="B5751" s="21">
        <v>42935</v>
      </c>
      <c r="C5751" s="122" t="s">
        <v>72</v>
      </c>
      <c r="D5751" s="116">
        <v>317.60333000000003</v>
      </c>
      <c r="E5751" s="11">
        <v>322.26334000000003</v>
      </c>
      <c r="F5751" s="12">
        <v>1465298.9709999999</v>
      </c>
    </row>
    <row r="5752" spans="2:6">
      <c r="B5752" s="21">
        <v>42935</v>
      </c>
      <c r="C5752" s="122" t="s">
        <v>73</v>
      </c>
      <c r="D5752" s="116">
        <v>127.84</v>
      </c>
      <c r="E5752" s="11">
        <v>128.85</v>
      </c>
      <c r="F5752" s="12">
        <v>536257</v>
      </c>
    </row>
    <row r="5753" spans="2:6">
      <c r="B5753" s="21">
        <v>42935</v>
      </c>
      <c r="C5753" s="122" t="s">
        <v>285</v>
      </c>
      <c r="D5753" s="116">
        <v>146.94999999999999</v>
      </c>
      <c r="E5753" s="11">
        <v>147.68</v>
      </c>
      <c r="F5753" s="12">
        <v>940800</v>
      </c>
    </row>
    <row r="5754" spans="2:6">
      <c r="B5754" s="21">
        <v>42935</v>
      </c>
      <c r="C5754" s="122" t="s">
        <v>286</v>
      </c>
      <c r="D5754" s="116">
        <v>36.11</v>
      </c>
      <c r="E5754" s="11">
        <v>36.200000000000003</v>
      </c>
      <c r="F5754" s="12">
        <v>1493901</v>
      </c>
    </row>
    <row r="5755" spans="2:6">
      <c r="B5755" s="21">
        <v>42935</v>
      </c>
      <c r="C5755" s="122" t="s">
        <v>287</v>
      </c>
      <c r="D5755" s="116">
        <v>92.08</v>
      </c>
      <c r="E5755" s="11">
        <v>91.7</v>
      </c>
      <c r="F5755" s="12">
        <v>804742</v>
      </c>
    </row>
    <row r="5756" spans="2:6">
      <c r="B5756" s="21">
        <v>42935</v>
      </c>
      <c r="C5756" s="122" t="s">
        <v>288</v>
      </c>
      <c r="D5756" s="116">
        <v>44.07</v>
      </c>
      <c r="E5756" s="11">
        <v>44.15</v>
      </c>
      <c r="F5756" s="12">
        <v>2986773</v>
      </c>
    </row>
    <row r="5757" spans="2:6">
      <c r="B5757" s="21">
        <v>42935</v>
      </c>
      <c r="C5757" s="122" t="s">
        <v>289</v>
      </c>
      <c r="D5757" s="116">
        <v>52.52</v>
      </c>
      <c r="E5757" s="11">
        <v>53.43</v>
      </c>
      <c r="F5757" s="12">
        <v>580346</v>
      </c>
    </row>
    <row r="5758" spans="2:6">
      <c r="B5758" s="21">
        <v>42935</v>
      </c>
      <c r="C5758" s="122" t="s">
        <v>290</v>
      </c>
      <c r="D5758" s="116">
        <v>134.84</v>
      </c>
      <c r="E5758" s="11">
        <v>135.21</v>
      </c>
      <c r="F5758" s="12">
        <v>5503298</v>
      </c>
    </row>
    <row r="5759" spans="2:6">
      <c r="B5759" s="21">
        <v>42935</v>
      </c>
      <c r="C5759" s="122" t="s">
        <v>291</v>
      </c>
      <c r="D5759" s="116">
        <v>29</v>
      </c>
      <c r="E5759" s="11">
        <v>29.37</v>
      </c>
      <c r="F5759" s="12">
        <v>6228699</v>
      </c>
    </row>
    <row r="5760" spans="2:6">
      <c r="B5760" s="21">
        <v>42935</v>
      </c>
      <c r="C5760" s="122" t="s">
        <v>292</v>
      </c>
      <c r="D5760" s="116">
        <v>91.34</v>
      </c>
      <c r="E5760" s="11">
        <v>91.2</v>
      </c>
      <c r="F5760" s="12">
        <v>11651245</v>
      </c>
    </row>
    <row r="5761" spans="2:6">
      <c r="B5761" s="21">
        <v>42935</v>
      </c>
      <c r="C5761" s="122" t="s">
        <v>293</v>
      </c>
      <c r="D5761" s="116">
        <v>46.44</v>
      </c>
      <c r="E5761" s="11">
        <v>46.94</v>
      </c>
      <c r="F5761" s="12">
        <v>1114480</v>
      </c>
    </row>
    <row r="5762" spans="2:6">
      <c r="B5762" s="21">
        <v>42935</v>
      </c>
      <c r="C5762" s="122" t="s">
        <v>294</v>
      </c>
      <c r="D5762" s="116">
        <v>66.44</v>
      </c>
      <c r="E5762" s="11">
        <v>66.349999999999994</v>
      </c>
      <c r="F5762" s="12">
        <v>1775053</v>
      </c>
    </row>
    <row r="5763" spans="2:6">
      <c r="B5763" s="21">
        <v>42935</v>
      </c>
      <c r="C5763" s="122" t="s">
        <v>295</v>
      </c>
      <c r="D5763" s="116">
        <v>19</v>
      </c>
      <c r="E5763" s="11">
        <v>19.07</v>
      </c>
      <c r="F5763" s="12">
        <v>9973291</v>
      </c>
    </row>
    <row r="5764" spans="2:6">
      <c r="B5764" s="21">
        <v>42935</v>
      </c>
      <c r="C5764" s="122" t="s">
        <v>296</v>
      </c>
      <c r="D5764" s="116">
        <v>85.63</v>
      </c>
      <c r="E5764" s="11">
        <v>85.69</v>
      </c>
      <c r="F5764" s="12">
        <v>2184553</v>
      </c>
    </row>
    <row r="5765" spans="2:6">
      <c r="B5765" s="21">
        <v>42935</v>
      </c>
      <c r="C5765" s="122" t="s">
        <v>297</v>
      </c>
      <c r="D5765" s="116">
        <v>19.059999999999999</v>
      </c>
      <c r="E5765" s="11">
        <v>19.07</v>
      </c>
      <c r="F5765" s="12">
        <v>3357119</v>
      </c>
    </row>
    <row r="5766" spans="2:6">
      <c r="B5766" s="21">
        <v>42935</v>
      </c>
      <c r="C5766" s="122" t="s">
        <v>298</v>
      </c>
      <c r="D5766" s="116">
        <v>100.64</v>
      </c>
      <c r="E5766" s="11">
        <v>101.39</v>
      </c>
      <c r="F5766" s="12">
        <v>1088351</v>
      </c>
    </row>
    <row r="5767" spans="2:6">
      <c r="B5767" s="21">
        <v>42935</v>
      </c>
      <c r="C5767" s="122" t="s">
        <v>299</v>
      </c>
      <c r="D5767" s="116">
        <v>124.33</v>
      </c>
      <c r="E5767" s="11">
        <v>123.95</v>
      </c>
      <c r="F5767" s="12">
        <v>1745120</v>
      </c>
    </row>
    <row r="5768" spans="2:6">
      <c r="B5768" s="21">
        <v>42935</v>
      </c>
      <c r="C5768" s="122" t="s">
        <v>300</v>
      </c>
      <c r="D5768" s="116">
        <v>19.5</v>
      </c>
      <c r="E5768" s="11">
        <v>19.670000000000002</v>
      </c>
      <c r="F5768" s="12">
        <v>10420462</v>
      </c>
    </row>
    <row r="5769" spans="2:6">
      <c r="B5769" s="21">
        <v>42935</v>
      </c>
      <c r="C5769" s="122" t="s">
        <v>301</v>
      </c>
      <c r="D5769" s="116">
        <v>64.900000000000006</v>
      </c>
      <c r="E5769" s="11">
        <v>64.83</v>
      </c>
      <c r="F5769" s="12">
        <v>1201827</v>
      </c>
    </row>
    <row r="5770" spans="2:6">
      <c r="B5770" s="21">
        <v>42935</v>
      </c>
      <c r="C5770" s="122" t="s">
        <v>302</v>
      </c>
      <c r="D5770" s="116">
        <v>44.67</v>
      </c>
      <c r="E5770" s="11">
        <v>44.83</v>
      </c>
      <c r="F5770" s="12">
        <v>6986937</v>
      </c>
    </row>
    <row r="5771" spans="2:6">
      <c r="B5771" s="21">
        <v>42935</v>
      </c>
      <c r="C5771" s="122" t="s">
        <v>303</v>
      </c>
      <c r="D5771" s="116">
        <v>34.229999999999997</v>
      </c>
      <c r="E5771" s="11">
        <v>34.729999999999997</v>
      </c>
      <c r="F5771" s="12">
        <v>961812</v>
      </c>
    </row>
    <row r="5772" spans="2:6">
      <c r="B5772" s="21">
        <v>42935</v>
      </c>
      <c r="C5772" s="122" t="s">
        <v>304</v>
      </c>
      <c r="D5772" s="116">
        <v>22.6</v>
      </c>
      <c r="E5772" s="11">
        <v>22.94</v>
      </c>
      <c r="F5772" s="12">
        <v>8743316</v>
      </c>
    </row>
    <row r="5773" spans="2:6">
      <c r="B5773" s="21">
        <v>42935</v>
      </c>
      <c r="C5773" s="122" t="s">
        <v>305</v>
      </c>
      <c r="D5773" s="116">
        <v>39.799999999999997</v>
      </c>
      <c r="E5773" s="11">
        <v>39.729999999999997</v>
      </c>
      <c r="F5773" s="12">
        <v>2590199</v>
      </c>
    </row>
    <row r="5774" spans="2:6">
      <c r="B5774" s="21">
        <v>42935</v>
      </c>
      <c r="C5774" s="122" t="s">
        <v>306</v>
      </c>
      <c r="D5774" s="116">
        <v>104.11</v>
      </c>
      <c r="E5774" s="11">
        <v>103.57</v>
      </c>
      <c r="F5774" s="12">
        <v>955595</v>
      </c>
    </row>
    <row r="5775" spans="2:6">
      <c r="B5775" s="21">
        <v>42935</v>
      </c>
      <c r="C5775" s="122" t="s">
        <v>307</v>
      </c>
      <c r="D5775" s="116">
        <v>47.3</v>
      </c>
      <c r="E5775" s="11">
        <v>47.91</v>
      </c>
      <c r="F5775" s="12">
        <v>806640</v>
      </c>
    </row>
    <row r="5776" spans="2:6">
      <c r="B5776" s="21">
        <v>42935</v>
      </c>
      <c r="C5776" s="122" t="s">
        <v>308</v>
      </c>
      <c r="D5776" s="116">
        <v>44.01</v>
      </c>
      <c r="E5776" s="11">
        <v>44.58</v>
      </c>
      <c r="F5776" s="12">
        <v>2599595</v>
      </c>
    </row>
    <row r="5777" spans="2:6">
      <c r="B5777" s="21">
        <v>42935</v>
      </c>
      <c r="C5777" s="122" t="s">
        <v>309</v>
      </c>
      <c r="D5777" s="116">
        <v>52.39</v>
      </c>
      <c r="E5777" s="11">
        <v>52.59</v>
      </c>
      <c r="F5777" s="12">
        <v>1098162</v>
      </c>
    </row>
    <row r="5778" spans="2:6">
      <c r="B5778" s="21">
        <v>42935</v>
      </c>
      <c r="C5778" s="122" t="s">
        <v>310</v>
      </c>
      <c r="D5778" s="116">
        <v>53.18</v>
      </c>
      <c r="E5778" s="11">
        <v>53.3</v>
      </c>
      <c r="F5778" s="12">
        <v>3011107</v>
      </c>
    </row>
    <row r="5779" spans="2:6">
      <c r="B5779" s="21">
        <v>42935</v>
      </c>
      <c r="C5779" s="122" t="s">
        <v>311</v>
      </c>
      <c r="D5779" s="116">
        <v>153.56</v>
      </c>
      <c r="E5779" s="11">
        <v>155.01</v>
      </c>
      <c r="F5779" s="12">
        <v>388779</v>
      </c>
    </row>
    <row r="5780" spans="2:6">
      <c r="B5780" s="21">
        <v>42935</v>
      </c>
      <c r="C5780" s="122" t="s">
        <v>312</v>
      </c>
      <c r="D5780" s="116">
        <v>32.99</v>
      </c>
      <c r="E5780" s="11">
        <v>33.39</v>
      </c>
      <c r="F5780" s="12">
        <v>1234848</v>
      </c>
    </row>
    <row r="5781" spans="2:6">
      <c r="B5781" s="21">
        <v>42935</v>
      </c>
      <c r="C5781" s="122" t="s">
        <v>313</v>
      </c>
      <c r="D5781" s="116">
        <v>170.39</v>
      </c>
      <c r="E5781" s="11">
        <v>171.96</v>
      </c>
      <c r="F5781" s="12">
        <v>330268</v>
      </c>
    </row>
    <row r="5782" spans="2:6">
      <c r="B5782" s="21">
        <v>42935</v>
      </c>
      <c r="C5782" s="122" t="s">
        <v>314</v>
      </c>
      <c r="D5782" s="116">
        <v>83.52</v>
      </c>
      <c r="E5782" s="11">
        <v>84.23</v>
      </c>
      <c r="F5782" s="12">
        <v>2297408</v>
      </c>
    </row>
    <row r="5783" spans="2:6">
      <c r="B5783" s="21">
        <v>42935</v>
      </c>
      <c r="C5783" s="122" t="s">
        <v>315</v>
      </c>
      <c r="D5783" s="116">
        <v>287.68</v>
      </c>
      <c r="E5783" s="11">
        <v>290.67</v>
      </c>
      <c r="F5783" s="12">
        <v>1139818</v>
      </c>
    </row>
    <row r="5784" spans="2:6">
      <c r="B5784" s="21">
        <v>42935</v>
      </c>
      <c r="C5784" s="122" t="s">
        <v>316</v>
      </c>
      <c r="D5784" s="116">
        <v>70.599999999999994</v>
      </c>
      <c r="E5784" s="11">
        <v>71.180000000000007</v>
      </c>
      <c r="F5784" s="12">
        <v>1968560</v>
      </c>
    </row>
    <row r="5785" spans="2:6">
      <c r="B5785" s="21">
        <v>42935</v>
      </c>
      <c r="C5785" s="122" t="s">
        <v>317</v>
      </c>
      <c r="D5785" s="116">
        <v>40.299999999999997</v>
      </c>
      <c r="E5785" s="11">
        <v>40.5</v>
      </c>
      <c r="F5785" s="12">
        <v>767954</v>
      </c>
    </row>
    <row r="5786" spans="2:6">
      <c r="B5786" s="21">
        <v>42935</v>
      </c>
      <c r="C5786" s="122" t="s">
        <v>318</v>
      </c>
      <c r="D5786" s="116">
        <v>76.239999999999995</v>
      </c>
      <c r="E5786" s="11">
        <v>76.83</v>
      </c>
      <c r="F5786" s="12">
        <v>4233606</v>
      </c>
    </row>
    <row r="5787" spans="2:6">
      <c r="B5787" s="21">
        <v>42935</v>
      </c>
      <c r="C5787" s="122" t="s">
        <v>319</v>
      </c>
      <c r="D5787" s="116">
        <v>160.5</v>
      </c>
      <c r="E5787" s="11">
        <v>164.23</v>
      </c>
      <c r="F5787" s="12">
        <v>2711710</v>
      </c>
    </row>
    <row r="5788" spans="2:6">
      <c r="B5788" s="21">
        <v>42935</v>
      </c>
      <c r="C5788" s="122" t="s">
        <v>320</v>
      </c>
      <c r="D5788" s="116">
        <v>26.61</v>
      </c>
      <c r="E5788" s="11">
        <v>26.57</v>
      </c>
      <c r="F5788" s="12">
        <v>1907191</v>
      </c>
    </row>
    <row r="5789" spans="2:6">
      <c r="B5789" s="21">
        <v>42935</v>
      </c>
      <c r="C5789" s="122" t="s">
        <v>321</v>
      </c>
      <c r="D5789" s="116">
        <v>61.4</v>
      </c>
      <c r="E5789" s="11">
        <v>61.41</v>
      </c>
      <c r="F5789" s="12">
        <v>7129472</v>
      </c>
    </row>
    <row r="5790" spans="2:6">
      <c r="B5790" s="21">
        <v>42935</v>
      </c>
      <c r="C5790" s="122" t="s">
        <v>322</v>
      </c>
      <c r="D5790" s="116">
        <v>57.32</v>
      </c>
      <c r="E5790" s="11">
        <v>57.71</v>
      </c>
      <c r="F5790" s="12">
        <v>1107998</v>
      </c>
    </row>
    <row r="5791" spans="2:6">
      <c r="B5791" s="21">
        <v>42935</v>
      </c>
      <c r="C5791" s="122" t="s">
        <v>323</v>
      </c>
      <c r="D5791" s="116">
        <v>85.26</v>
      </c>
      <c r="E5791" s="11">
        <v>87.16</v>
      </c>
      <c r="F5791" s="12">
        <v>2109419</v>
      </c>
    </row>
    <row r="5792" spans="2:6">
      <c r="B5792" s="21">
        <v>42935</v>
      </c>
      <c r="C5792" s="122" t="s">
        <v>324</v>
      </c>
      <c r="D5792" s="116">
        <v>22.83</v>
      </c>
      <c r="E5792" s="11">
        <v>22.99</v>
      </c>
      <c r="F5792" s="12">
        <v>4045634</v>
      </c>
    </row>
    <row r="5793" spans="2:6">
      <c r="B5793" s="21">
        <v>42935</v>
      </c>
      <c r="C5793" s="122" t="s">
        <v>325</v>
      </c>
      <c r="D5793" s="116">
        <v>127.73</v>
      </c>
      <c r="E5793" s="11">
        <v>128.04</v>
      </c>
      <c r="F5793" s="12">
        <v>2550405</v>
      </c>
    </row>
    <row r="5794" spans="2:6">
      <c r="B5794" s="21">
        <v>42935</v>
      </c>
      <c r="C5794" s="122" t="s">
        <v>326</v>
      </c>
      <c r="D5794" s="116">
        <v>101</v>
      </c>
      <c r="E5794" s="11">
        <v>101.3</v>
      </c>
      <c r="F5794" s="12">
        <v>783353</v>
      </c>
    </row>
    <row r="5795" spans="2:6">
      <c r="B5795" s="21">
        <v>42935</v>
      </c>
      <c r="C5795" s="122" t="s">
        <v>327</v>
      </c>
      <c r="D5795" s="116">
        <v>58.52</v>
      </c>
      <c r="E5795" s="11">
        <v>58.61</v>
      </c>
      <c r="F5795" s="12">
        <v>1149115</v>
      </c>
    </row>
    <row r="5796" spans="2:6">
      <c r="B5796" s="21">
        <v>42935</v>
      </c>
      <c r="C5796" s="122" t="s">
        <v>328</v>
      </c>
      <c r="D5796" s="116">
        <v>101.88</v>
      </c>
      <c r="E5796" s="11">
        <v>102.24</v>
      </c>
      <c r="F5796" s="12">
        <v>1056901</v>
      </c>
    </row>
    <row r="5797" spans="2:6">
      <c r="B5797" s="21">
        <v>42935</v>
      </c>
      <c r="C5797" s="122" t="s">
        <v>329</v>
      </c>
      <c r="D5797" s="116">
        <v>38.76</v>
      </c>
      <c r="E5797" s="11">
        <v>39.020000000000003</v>
      </c>
      <c r="F5797" s="12">
        <v>1223835</v>
      </c>
    </row>
    <row r="5798" spans="2:6">
      <c r="B5798" s="21">
        <v>42935</v>
      </c>
      <c r="C5798" s="122" t="s">
        <v>330</v>
      </c>
      <c r="D5798" s="116">
        <v>20.85</v>
      </c>
      <c r="E5798" s="11">
        <v>21.3</v>
      </c>
      <c r="F5798" s="12">
        <v>3720878</v>
      </c>
    </row>
    <row r="5799" spans="2:6">
      <c r="B5799" s="21">
        <v>42935</v>
      </c>
      <c r="C5799" s="122" t="s">
        <v>331</v>
      </c>
      <c r="D5799" s="116">
        <v>154.13</v>
      </c>
      <c r="E5799" s="11">
        <v>153.88999999999999</v>
      </c>
      <c r="F5799" s="12">
        <v>3072177</v>
      </c>
    </row>
    <row r="5800" spans="2:6">
      <c r="B5800" s="21">
        <v>42935</v>
      </c>
      <c r="C5800" s="122" t="s">
        <v>332</v>
      </c>
      <c r="D5800" s="116">
        <v>82.07</v>
      </c>
      <c r="E5800" s="11">
        <v>82.31</v>
      </c>
      <c r="F5800" s="12">
        <v>2099340</v>
      </c>
    </row>
    <row r="5801" spans="2:6">
      <c r="B5801" s="21">
        <v>42935</v>
      </c>
      <c r="C5801" s="122" t="s">
        <v>333</v>
      </c>
      <c r="D5801" s="116">
        <v>166.22</v>
      </c>
      <c r="E5801" s="11">
        <v>164.85</v>
      </c>
      <c r="F5801" s="12">
        <v>1992902</v>
      </c>
    </row>
    <row r="5802" spans="2:6">
      <c r="B5802" s="21">
        <v>42935</v>
      </c>
      <c r="C5802" s="122" t="s">
        <v>334</v>
      </c>
      <c r="D5802" s="116">
        <v>126.06</v>
      </c>
      <c r="E5802" s="11">
        <v>126.6</v>
      </c>
      <c r="F5802" s="12">
        <v>845562</v>
      </c>
    </row>
    <row r="5803" spans="2:6">
      <c r="B5803" s="21">
        <v>42935</v>
      </c>
      <c r="C5803" s="122" t="s">
        <v>335</v>
      </c>
      <c r="D5803" s="116">
        <v>43.76</v>
      </c>
      <c r="E5803" s="11">
        <v>44.14</v>
      </c>
      <c r="F5803" s="12">
        <v>4785187</v>
      </c>
    </row>
    <row r="5804" spans="2:6">
      <c r="B5804" s="21">
        <v>42935</v>
      </c>
      <c r="C5804" s="122" t="s">
        <v>336</v>
      </c>
      <c r="D5804" s="116">
        <v>85.98</v>
      </c>
      <c r="E5804" s="11">
        <v>85.65</v>
      </c>
      <c r="F5804" s="12">
        <v>4596998</v>
      </c>
    </row>
    <row r="5805" spans="2:6">
      <c r="B5805" s="21">
        <v>42935</v>
      </c>
      <c r="C5805" s="122" t="s">
        <v>337</v>
      </c>
      <c r="D5805" s="116">
        <v>54.92</v>
      </c>
      <c r="E5805" s="11">
        <v>48.968468000000001</v>
      </c>
      <c r="F5805" s="12">
        <v>3977171</v>
      </c>
    </row>
    <row r="5806" spans="2:6">
      <c r="B5806" s="21">
        <v>42935</v>
      </c>
      <c r="C5806" s="122" t="s">
        <v>338</v>
      </c>
      <c r="D5806" s="116">
        <v>32.549999999999997</v>
      </c>
      <c r="E5806" s="11">
        <v>32.79</v>
      </c>
      <c r="F5806" s="12">
        <v>8178290</v>
      </c>
    </row>
    <row r="5807" spans="2:6">
      <c r="B5807" s="21">
        <v>42935</v>
      </c>
      <c r="C5807" s="122" t="s">
        <v>339</v>
      </c>
      <c r="D5807" s="116">
        <v>247.2</v>
      </c>
      <c r="E5807" s="11">
        <v>247.89</v>
      </c>
      <c r="F5807" s="12">
        <v>429665</v>
      </c>
    </row>
    <row r="5808" spans="2:6">
      <c r="B5808" s="21">
        <v>42935</v>
      </c>
      <c r="C5808" s="122" t="s">
        <v>340</v>
      </c>
      <c r="D5808" s="116">
        <v>90.5</v>
      </c>
      <c r="E5808" s="11">
        <v>92.07</v>
      </c>
      <c r="F5808" s="12">
        <v>4895020</v>
      </c>
    </row>
    <row r="5809" spans="2:6">
      <c r="B5809" s="21">
        <v>42935</v>
      </c>
      <c r="C5809" s="122" t="s">
        <v>341</v>
      </c>
      <c r="D5809" s="116">
        <v>79.650000000000006</v>
      </c>
      <c r="E5809" s="11">
        <v>80.099999999999994</v>
      </c>
      <c r="F5809" s="12">
        <v>523735</v>
      </c>
    </row>
    <row r="5810" spans="2:6">
      <c r="B5810" s="21">
        <v>42935</v>
      </c>
      <c r="C5810" s="122" t="s">
        <v>342</v>
      </c>
      <c r="D5810" s="116">
        <v>220.75</v>
      </c>
      <c r="E5810" s="11">
        <v>223.95</v>
      </c>
      <c r="F5810" s="12">
        <v>238321</v>
      </c>
    </row>
    <row r="5811" spans="2:6">
      <c r="B5811" s="21">
        <v>42935</v>
      </c>
      <c r="C5811" s="122" t="s">
        <v>343</v>
      </c>
      <c r="D5811" s="116">
        <v>79.239999999999995</v>
      </c>
      <c r="E5811" s="11">
        <v>79.2</v>
      </c>
      <c r="F5811" s="12">
        <v>1081706</v>
      </c>
    </row>
    <row r="5812" spans="2:6">
      <c r="B5812" s="21">
        <v>42935</v>
      </c>
      <c r="C5812" s="122" t="s">
        <v>344</v>
      </c>
      <c r="D5812" s="116">
        <v>211.51</v>
      </c>
      <c r="E5812" s="11">
        <v>212.1</v>
      </c>
      <c r="F5812" s="12">
        <v>825309</v>
      </c>
    </row>
    <row r="5813" spans="2:6">
      <c r="B5813" s="21">
        <v>42935</v>
      </c>
      <c r="C5813" s="122" t="s">
        <v>345</v>
      </c>
      <c r="D5813" s="116">
        <v>51.98</v>
      </c>
      <c r="E5813" s="11">
        <v>52.23</v>
      </c>
      <c r="F5813" s="12">
        <v>1825130</v>
      </c>
    </row>
    <row r="5814" spans="2:6">
      <c r="B5814" s="21">
        <v>42935</v>
      </c>
      <c r="C5814" s="122" t="s">
        <v>346</v>
      </c>
      <c r="D5814" s="116">
        <v>73.42</v>
      </c>
      <c r="E5814" s="11">
        <v>73.55</v>
      </c>
      <c r="F5814" s="12">
        <v>4478819</v>
      </c>
    </row>
    <row r="5815" spans="2:6">
      <c r="B5815" s="21">
        <v>42935</v>
      </c>
      <c r="C5815" s="122" t="s">
        <v>347</v>
      </c>
      <c r="D5815" s="116">
        <v>116.8</v>
      </c>
      <c r="E5815" s="11">
        <v>117.46</v>
      </c>
      <c r="F5815" s="12">
        <v>1361124</v>
      </c>
    </row>
    <row r="5816" spans="2:6">
      <c r="B5816" s="21">
        <v>42935</v>
      </c>
      <c r="C5816" s="122" t="s">
        <v>348</v>
      </c>
      <c r="D5816" s="116">
        <v>24.05</v>
      </c>
      <c r="E5816" s="11">
        <v>24.54</v>
      </c>
      <c r="F5816" s="12">
        <v>3778369</v>
      </c>
    </row>
    <row r="5817" spans="2:6">
      <c r="B5817" s="21">
        <v>42935</v>
      </c>
      <c r="C5817" s="122" t="s">
        <v>349</v>
      </c>
      <c r="D5817" s="116">
        <v>54.9</v>
      </c>
      <c r="E5817" s="11">
        <v>55.55</v>
      </c>
      <c r="F5817" s="12">
        <v>3365617</v>
      </c>
    </row>
    <row r="5818" spans="2:6">
      <c r="B5818" s="21">
        <v>42935</v>
      </c>
      <c r="C5818" s="122" t="s">
        <v>350</v>
      </c>
      <c r="D5818" s="116">
        <v>62.5</v>
      </c>
      <c r="E5818" s="11">
        <v>62.62</v>
      </c>
      <c r="F5818" s="12">
        <v>5699122</v>
      </c>
    </row>
    <row r="5819" spans="2:6">
      <c r="B5819" s="21">
        <v>42935</v>
      </c>
      <c r="C5819" s="122" t="s">
        <v>351</v>
      </c>
      <c r="D5819" s="116">
        <v>11.66</v>
      </c>
      <c r="E5819" s="11">
        <v>12.25</v>
      </c>
      <c r="F5819" s="12">
        <v>19457909</v>
      </c>
    </row>
    <row r="5820" spans="2:6">
      <c r="B5820" s="21">
        <v>42935</v>
      </c>
      <c r="C5820" s="122" t="s">
        <v>352</v>
      </c>
      <c r="D5820" s="116">
        <v>46.95</v>
      </c>
      <c r="E5820" s="11">
        <v>46.62</v>
      </c>
      <c r="F5820" s="12">
        <v>17586286</v>
      </c>
    </row>
    <row r="5821" spans="2:6">
      <c r="B5821" s="21">
        <v>42935</v>
      </c>
      <c r="C5821" s="122" t="s">
        <v>353</v>
      </c>
      <c r="D5821" s="116">
        <v>73.5</v>
      </c>
      <c r="E5821" s="11">
        <v>73.86</v>
      </c>
      <c r="F5821" s="12">
        <v>22416222</v>
      </c>
    </row>
    <row r="5822" spans="2:6">
      <c r="B5822" s="21">
        <v>42935</v>
      </c>
      <c r="C5822" s="122" t="s">
        <v>354</v>
      </c>
      <c r="D5822" s="116">
        <v>88.81</v>
      </c>
      <c r="E5822" s="11">
        <v>89.78</v>
      </c>
      <c r="F5822" s="12">
        <v>726430</v>
      </c>
    </row>
    <row r="5823" spans="2:6">
      <c r="B5823" s="21">
        <v>42935</v>
      </c>
      <c r="C5823" s="122" t="s">
        <v>355</v>
      </c>
      <c r="D5823" s="116">
        <v>166.82</v>
      </c>
      <c r="E5823" s="11">
        <v>162.47999999999999</v>
      </c>
      <c r="F5823" s="12">
        <v>1550866</v>
      </c>
    </row>
    <row r="5824" spans="2:6">
      <c r="B5824" s="21">
        <v>42935</v>
      </c>
      <c r="C5824" s="122" t="s">
        <v>356</v>
      </c>
      <c r="D5824" s="116">
        <v>607.99</v>
      </c>
      <c r="E5824" s="11">
        <v>608.76</v>
      </c>
      <c r="F5824" s="12">
        <v>122309</v>
      </c>
    </row>
    <row r="5825" spans="2:6">
      <c r="B5825" s="21">
        <v>42935</v>
      </c>
      <c r="C5825" s="122" t="s">
        <v>357</v>
      </c>
      <c r="D5825" s="116">
        <v>32.049999999999997</v>
      </c>
      <c r="E5825" s="11">
        <v>31.82</v>
      </c>
      <c r="F5825" s="12">
        <v>19984126</v>
      </c>
    </row>
    <row r="5826" spans="2:6">
      <c r="B5826" s="21">
        <v>42935</v>
      </c>
      <c r="C5826" s="122" t="s">
        <v>358</v>
      </c>
      <c r="D5826" s="116">
        <v>38.06</v>
      </c>
      <c r="E5826" s="11">
        <v>38.340000000000003</v>
      </c>
      <c r="F5826" s="12">
        <v>3751398</v>
      </c>
    </row>
    <row r="5827" spans="2:6">
      <c r="B5827" s="21">
        <v>42935</v>
      </c>
      <c r="C5827" s="122" t="s">
        <v>359</v>
      </c>
      <c r="D5827" s="116">
        <v>16.920000000000002</v>
      </c>
      <c r="E5827" s="11">
        <v>15.29</v>
      </c>
      <c r="F5827" s="12">
        <v>4403694</v>
      </c>
    </row>
    <row r="5828" spans="2:6">
      <c r="B5828" s="21">
        <v>42935</v>
      </c>
      <c r="C5828" s="122" t="s">
        <v>360</v>
      </c>
      <c r="D5828" s="116">
        <v>28.25</v>
      </c>
      <c r="E5828" s="11">
        <v>29.71</v>
      </c>
      <c r="F5828" s="12">
        <v>4608669</v>
      </c>
    </row>
    <row r="5829" spans="2:6">
      <c r="B5829" s="21">
        <v>42935</v>
      </c>
      <c r="C5829" s="122" t="s">
        <v>361</v>
      </c>
      <c r="D5829" s="116">
        <v>71.7</v>
      </c>
      <c r="E5829" s="11">
        <v>71.81</v>
      </c>
      <c r="F5829" s="12">
        <v>526383</v>
      </c>
    </row>
    <row r="5830" spans="2:6">
      <c r="B5830" s="21">
        <v>42935</v>
      </c>
      <c r="C5830" s="122" t="s">
        <v>362</v>
      </c>
      <c r="D5830" s="116">
        <v>141.94</v>
      </c>
      <c r="E5830" s="11">
        <v>141.80000000000001</v>
      </c>
      <c r="F5830" s="12">
        <v>943410</v>
      </c>
    </row>
    <row r="5831" spans="2:6">
      <c r="B5831" s="21">
        <v>42935</v>
      </c>
      <c r="C5831" s="122" t="s">
        <v>363</v>
      </c>
      <c r="D5831" s="116">
        <v>33.659999999999997</v>
      </c>
      <c r="E5831" s="11">
        <v>33.880000000000003</v>
      </c>
      <c r="F5831" s="12">
        <v>4668379</v>
      </c>
    </row>
    <row r="5832" spans="2:6">
      <c r="B5832" s="21">
        <v>42935</v>
      </c>
      <c r="C5832" s="122" t="s">
        <v>364</v>
      </c>
      <c r="D5832" s="116">
        <v>182.97</v>
      </c>
      <c r="E5832" s="11">
        <v>183.86</v>
      </c>
      <c r="F5832" s="12">
        <v>17344321</v>
      </c>
    </row>
    <row r="5833" spans="2:6">
      <c r="B5833" s="21">
        <v>42935</v>
      </c>
      <c r="C5833" s="122" t="s">
        <v>365</v>
      </c>
      <c r="D5833" s="116">
        <v>26.11</v>
      </c>
      <c r="E5833" s="11">
        <v>27.88</v>
      </c>
      <c r="F5833" s="12">
        <v>3659101</v>
      </c>
    </row>
    <row r="5834" spans="2:6">
      <c r="B5834" s="21">
        <v>42935</v>
      </c>
      <c r="C5834" s="122" t="s">
        <v>366</v>
      </c>
      <c r="D5834" s="116">
        <v>25.72</v>
      </c>
      <c r="E5834" s="11">
        <v>25.65</v>
      </c>
      <c r="F5834" s="12">
        <v>1534783</v>
      </c>
    </row>
    <row r="5835" spans="2:6">
      <c r="B5835" s="21">
        <v>42935</v>
      </c>
      <c r="C5835" s="122" t="s">
        <v>367</v>
      </c>
      <c r="D5835" s="116">
        <v>57.6</v>
      </c>
      <c r="E5835" s="11">
        <v>57.77</v>
      </c>
      <c r="F5835" s="12">
        <v>4451101</v>
      </c>
    </row>
    <row r="5836" spans="2:6">
      <c r="B5836" s="21">
        <v>42935</v>
      </c>
      <c r="C5836" s="122" t="s">
        <v>368</v>
      </c>
      <c r="D5836" s="116">
        <v>38.950000000000003</v>
      </c>
      <c r="E5836" s="11">
        <v>38.590000000000003</v>
      </c>
      <c r="F5836" s="12">
        <v>3040897</v>
      </c>
    </row>
    <row r="5837" spans="2:6">
      <c r="B5837" s="21">
        <v>42935</v>
      </c>
      <c r="C5837" s="122" t="s">
        <v>369</v>
      </c>
      <c r="D5837" s="116">
        <v>264.42</v>
      </c>
      <c r="E5837" s="11">
        <v>264.92</v>
      </c>
      <c r="F5837" s="12">
        <v>388607</v>
      </c>
    </row>
    <row r="5838" spans="2:6">
      <c r="B5838" s="21">
        <v>42935</v>
      </c>
      <c r="C5838" s="122" t="s">
        <v>370</v>
      </c>
      <c r="D5838" s="116">
        <v>33.81</v>
      </c>
      <c r="E5838" s="11">
        <v>35.15</v>
      </c>
      <c r="F5838" s="12">
        <v>4611440</v>
      </c>
    </row>
    <row r="5839" spans="2:6">
      <c r="B5839" s="21">
        <v>42935</v>
      </c>
      <c r="C5839" s="122" t="s">
        <v>371</v>
      </c>
      <c r="D5839" s="116">
        <v>23.42</v>
      </c>
      <c r="E5839" s="11">
        <v>24</v>
      </c>
      <c r="F5839" s="12">
        <v>10104132</v>
      </c>
    </row>
    <row r="5840" spans="2:6">
      <c r="B5840" s="21">
        <v>42935</v>
      </c>
      <c r="C5840" s="122" t="s">
        <v>372</v>
      </c>
      <c r="D5840" s="116">
        <v>122.25</v>
      </c>
      <c r="E5840" s="11">
        <v>120.67</v>
      </c>
      <c r="F5840" s="12">
        <v>2416933</v>
      </c>
    </row>
    <row r="5841" spans="2:6">
      <c r="B5841" s="21">
        <v>42935</v>
      </c>
      <c r="C5841" s="122" t="s">
        <v>373</v>
      </c>
      <c r="D5841" s="116">
        <v>43.88</v>
      </c>
      <c r="E5841" s="11">
        <v>44.16</v>
      </c>
      <c r="F5841" s="12">
        <v>3700623</v>
      </c>
    </row>
    <row r="5842" spans="2:6">
      <c r="B5842" s="21">
        <v>42935</v>
      </c>
      <c r="C5842" s="122" t="s">
        <v>374</v>
      </c>
      <c r="D5842" s="116">
        <v>91.5</v>
      </c>
      <c r="E5842" s="11">
        <v>89.21</v>
      </c>
      <c r="F5842" s="12">
        <v>5279941</v>
      </c>
    </row>
    <row r="5843" spans="2:6">
      <c r="B5843" s="21">
        <v>42935</v>
      </c>
      <c r="C5843" s="122" t="s">
        <v>375</v>
      </c>
      <c r="D5843" s="116">
        <v>59.56</v>
      </c>
      <c r="E5843" s="11">
        <v>60.66</v>
      </c>
      <c r="F5843" s="12">
        <v>4081864</v>
      </c>
    </row>
    <row r="5844" spans="2:6">
      <c r="B5844" s="21">
        <v>42935</v>
      </c>
      <c r="C5844" s="122" t="s">
        <v>376</v>
      </c>
      <c r="D5844" s="116">
        <v>166.33</v>
      </c>
      <c r="E5844" s="11">
        <v>165.1</v>
      </c>
      <c r="F5844" s="12">
        <v>17176140</v>
      </c>
    </row>
    <row r="5845" spans="2:6">
      <c r="B5845" s="21">
        <v>42935</v>
      </c>
      <c r="C5845" s="122" t="s">
        <v>377</v>
      </c>
      <c r="D5845" s="116">
        <v>53.93</v>
      </c>
      <c r="E5845" s="11">
        <v>53.76</v>
      </c>
      <c r="F5845" s="12">
        <v>2605107</v>
      </c>
    </row>
    <row r="5846" spans="2:6">
      <c r="B5846" s="21">
        <v>42935</v>
      </c>
      <c r="C5846" s="122" t="s">
        <v>378</v>
      </c>
      <c r="D5846" s="116">
        <v>14.1</v>
      </c>
      <c r="E5846" s="11">
        <v>14.35</v>
      </c>
      <c r="F5846" s="12">
        <v>208304</v>
      </c>
    </row>
    <row r="5847" spans="2:6">
      <c r="B5847" s="21">
        <v>42935</v>
      </c>
      <c r="C5847" s="122" t="s">
        <v>379</v>
      </c>
      <c r="D5847" s="116">
        <v>13.68</v>
      </c>
      <c r="E5847" s="11">
        <v>13.93</v>
      </c>
      <c r="F5847" s="12">
        <v>1339574</v>
      </c>
    </row>
    <row r="5848" spans="2:6">
      <c r="B5848" s="21">
        <v>42935</v>
      </c>
      <c r="C5848" s="122" t="s">
        <v>380</v>
      </c>
      <c r="D5848" s="116">
        <v>56.6</v>
      </c>
      <c r="E5848" s="11">
        <v>57.16</v>
      </c>
      <c r="F5848" s="12">
        <v>980824</v>
      </c>
    </row>
    <row r="5849" spans="2:6">
      <c r="B5849" s="21">
        <v>42935</v>
      </c>
      <c r="C5849" s="122" t="s">
        <v>381</v>
      </c>
      <c r="D5849" s="116">
        <v>53.66</v>
      </c>
      <c r="E5849" s="11">
        <v>54.39</v>
      </c>
      <c r="F5849" s="12">
        <v>4453585</v>
      </c>
    </row>
    <row r="5850" spans="2:6">
      <c r="B5850" s="21">
        <v>42935</v>
      </c>
      <c r="C5850" s="122" t="s">
        <v>382</v>
      </c>
      <c r="D5850" s="116">
        <v>81.58</v>
      </c>
      <c r="E5850" s="11">
        <v>80.739999999999995</v>
      </c>
      <c r="F5850" s="12">
        <v>2563871</v>
      </c>
    </row>
    <row r="5851" spans="2:6">
      <c r="B5851" s="21">
        <v>42935</v>
      </c>
      <c r="C5851" s="122" t="s">
        <v>383</v>
      </c>
      <c r="D5851" s="116">
        <v>50.46</v>
      </c>
      <c r="E5851" s="11">
        <v>51</v>
      </c>
      <c r="F5851" s="12">
        <v>13312763</v>
      </c>
    </row>
    <row r="5852" spans="2:6">
      <c r="B5852" s="21">
        <v>42935</v>
      </c>
      <c r="C5852" s="122" t="s">
        <v>384</v>
      </c>
      <c r="D5852" s="116">
        <v>188.02</v>
      </c>
      <c r="E5852" s="11">
        <v>186.91</v>
      </c>
      <c r="F5852" s="12">
        <v>2101826</v>
      </c>
    </row>
    <row r="5853" spans="2:6">
      <c r="B5853" s="21">
        <v>42935</v>
      </c>
      <c r="C5853" s="122" t="s">
        <v>385</v>
      </c>
      <c r="D5853" s="116">
        <v>60.14</v>
      </c>
      <c r="E5853" s="11">
        <v>60.89</v>
      </c>
      <c r="F5853" s="12">
        <v>4062599</v>
      </c>
    </row>
    <row r="5854" spans="2:6">
      <c r="B5854" s="21">
        <v>42935</v>
      </c>
      <c r="C5854" s="122" t="s">
        <v>386</v>
      </c>
      <c r="D5854" s="116">
        <v>56.75</v>
      </c>
      <c r="E5854" s="11">
        <v>56.86</v>
      </c>
      <c r="F5854" s="12">
        <v>2151416</v>
      </c>
    </row>
    <row r="5855" spans="2:6">
      <c r="B5855" s="21">
        <v>42935</v>
      </c>
      <c r="C5855" s="122" t="s">
        <v>387</v>
      </c>
      <c r="D5855" s="116">
        <v>17.59</v>
      </c>
      <c r="E5855" s="11">
        <v>17.62</v>
      </c>
      <c r="F5855" s="12">
        <v>2456408</v>
      </c>
    </row>
    <row r="5856" spans="2:6">
      <c r="B5856" s="21">
        <v>42935</v>
      </c>
      <c r="C5856" s="122" t="s">
        <v>388</v>
      </c>
      <c r="D5856" s="116">
        <v>68.069999999999993</v>
      </c>
      <c r="E5856" s="11">
        <v>68.53</v>
      </c>
      <c r="F5856" s="12">
        <v>1491324</v>
      </c>
    </row>
    <row r="5857" spans="2:6">
      <c r="B5857" s="21">
        <v>42935</v>
      </c>
      <c r="C5857" s="122" t="s">
        <v>389</v>
      </c>
      <c r="D5857" s="116">
        <v>66.8</v>
      </c>
      <c r="E5857" s="11">
        <v>67.099999999999994</v>
      </c>
      <c r="F5857" s="12">
        <v>1395992</v>
      </c>
    </row>
    <row r="5858" spans="2:6">
      <c r="B5858" s="21">
        <v>42935</v>
      </c>
      <c r="C5858" s="122" t="s">
        <v>390</v>
      </c>
      <c r="D5858" s="116">
        <v>1981.18</v>
      </c>
      <c r="E5858" s="11">
        <v>1992.1</v>
      </c>
      <c r="F5858" s="12">
        <v>361598</v>
      </c>
    </row>
    <row r="5859" spans="2:6">
      <c r="B5859" s="21">
        <v>42935</v>
      </c>
      <c r="C5859" s="122" t="s">
        <v>391</v>
      </c>
      <c r="D5859" s="116">
        <v>43.05</v>
      </c>
      <c r="E5859" s="11">
        <v>43.02</v>
      </c>
      <c r="F5859" s="12">
        <v>714628</v>
      </c>
    </row>
    <row r="5860" spans="2:6">
      <c r="B5860" s="21">
        <v>42935</v>
      </c>
      <c r="C5860" s="122" t="s">
        <v>392</v>
      </c>
      <c r="D5860" s="116">
        <v>43.64</v>
      </c>
      <c r="E5860" s="11">
        <v>44.21</v>
      </c>
      <c r="F5860" s="12">
        <v>5204171</v>
      </c>
    </row>
    <row r="5861" spans="2:6">
      <c r="B5861" s="21">
        <v>42935</v>
      </c>
      <c r="C5861" s="122" t="s">
        <v>393</v>
      </c>
      <c r="D5861" s="116">
        <v>115.01</v>
      </c>
      <c r="E5861" s="11">
        <v>115.34</v>
      </c>
      <c r="F5861" s="12">
        <v>2578212</v>
      </c>
    </row>
    <row r="5862" spans="2:6">
      <c r="B5862" s="21">
        <v>42935</v>
      </c>
      <c r="C5862" s="122" t="s">
        <v>394</v>
      </c>
      <c r="D5862" s="116">
        <v>33.369999999999997</v>
      </c>
      <c r="E5862" s="11">
        <v>33.619999999999997</v>
      </c>
      <c r="F5862" s="12">
        <v>18810217</v>
      </c>
    </row>
    <row r="5863" spans="2:6">
      <c r="B5863" s="21">
        <v>42935</v>
      </c>
      <c r="C5863" s="122" t="s">
        <v>395</v>
      </c>
      <c r="D5863" s="116">
        <v>66.489999999999995</v>
      </c>
      <c r="E5863" s="11">
        <v>66.7</v>
      </c>
      <c r="F5863" s="12">
        <v>859414</v>
      </c>
    </row>
    <row r="5864" spans="2:6">
      <c r="B5864" s="21">
        <v>42935</v>
      </c>
      <c r="C5864" s="122" t="s">
        <v>396</v>
      </c>
      <c r="D5864" s="116">
        <v>87.87</v>
      </c>
      <c r="E5864" s="11">
        <v>88.35</v>
      </c>
      <c r="F5864" s="12">
        <v>6008454</v>
      </c>
    </row>
    <row r="5865" spans="2:6">
      <c r="B5865" s="21">
        <v>42935</v>
      </c>
      <c r="C5865" s="122" t="s">
        <v>397</v>
      </c>
      <c r="D5865" s="116">
        <v>45.48</v>
      </c>
      <c r="E5865" s="11">
        <v>45.67</v>
      </c>
      <c r="F5865" s="12">
        <v>2349179</v>
      </c>
    </row>
    <row r="5866" spans="2:6">
      <c r="B5866" s="21">
        <v>42935</v>
      </c>
      <c r="C5866" s="122" t="s">
        <v>398</v>
      </c>
      <c r="D5866" s="116">
        <v>166.06</v>
      </c>
      <c r="E5866" s="11">
        <v>166.76</v>
      </c>
      <c r="F5866" s="12">
        <v>556048</v>
      </c>
    </row>
    <row r="5867" spans="2:6">
      <c r="B5867" s="21">
        <v>42935</v>
      </c>
      <c r="C5867" s="122" t="s">
        <v>399</v>
      </c>
      <c r="D5867" s="116">
        <v>24.27</v>
      </c>
      <c r="E5867" s="11">
        <v>24.46</v>
      </c>
      <c r="F5867" s="12">
        <v>5182900</v>
      </c>
    </row>
    <row r="5868" spans="2:6">
      <c r="B5868" s="21">
        <v>42935</v>
      </c>
      <c r="C5868" s="122" t="s">
        <v>400</v>
      </c>
      <c r="D5868" s="116">
        <v>112.04</v>
      </c>
      <c r="E5868" s="11">
        <v>112.28</v>
      </c>
      <c r="F5868" s="12">
        <v>756937</v>
      </c>
    </row>
    <row r="5869" spans="2:6">
      <c r="B5869" s="21">
        <v>42935</v>
      </c>
      <c r="C5869" s="122" t="s">
        <v>401</v>
      </c>
      <c r="D5869" s="116">
        <v>69.67</v>
      </c>
      <c r="E5869" s="11">
        <v>69.39</v>
      </c>
      <c r="F5869" s="12">
        <v>411166</v>
      </c>
    </row>
    <row r="5870" spans="2:6">
      <c r="B5870" s="21">
        <v>42935</v>
      </c>
      <c r="C5870" s="122" t="s">
        <v>402</v>
      </c>
      <c r="D5870" s="116">
        <v>60.14</v>
      </c>
      <c r="E5870" s="11">
        <v>60.12</v>
      </c>
      <c r="F5870" s="12">
        <v>3074940</v>
      </c>
    </row>
    <row r="5871" spans="2:6">
      <c r="B5871" s="21">
        <v>42935</v>
      </c>
      <c r="C5871" s="122" t="s">
        <v>403</v>
      </c>
      <c r="D5871" s="116">
        <v>119.51</v>
      </c>
      <c r="E5871" s="11">
        <v>121.62</v>
      </c>
      <c r="F5871" s="12">
        <v>5003805</v>
      </c>
    </row>
    <row r="5872" spans="2:6">
      <c r="B5872" s="21">
        <v>42935</v>
      </c>
      <c r="C5872" s="122" t="s">
        <v>404</v>
      </c>
      <c r="D5872" s="116">
        <v>126.07</v>
      </c>
      <c r="E5872" s="11">
        <v>126.4</v>
      </c>
      <c r="F5872" s="12">
        <v>1966226</v>
      </c>
    </row>
    <row r="5873" spans="2:6">
      <c r="B5873" s="21">
        <v>42935</v>
      </c>
      <c r="C5873" s="122" t="s">
        <v>405</v>
      </c>
      <c r="D5873" s="116">
        <v>66.06</v>
      </c>
      <c r="E5873" s="11">
        <v>66.08</v>
      </c>
      <c r="F5873" s="12">
        <v>627644</v>
      </c>
    </row>
    <row r="5874" spans="2:6">
      <c r="B5874" s="21">
        <v>42935</v>
      </c>
      <c r="C5874" s="122" t="s">
        <v>406</v>
      </c>
      <c r="D5874" s="116">
        <v>85.86</v>
      </c>
      <c r="E5874" s="11">
        <v>86.01</v>
      </c>
      <c r="F5874" s="12">
        <v>448473</v>
      </c>
    </row>
    <row r="5875" spans="2:6">
      <c r="B5875" s="21">
        <v>42935</v>
      </c>
      <c r="C5875" s="122" t="s">
        <v>407</v>
      </c>
      <c r="D5875" s="116">
        <v>113.13</v>
      </c>
      <c r="E5875" s="11">
        <v>113.6</v>
      </c>
      <c r="F5875" s="12">
        <v>1102170</v>
      </c>
    </row>
    <row r="5876" spans="2:6">
      <c r="B5876" s="21">
        <v>42935</v>
      </c>
      <c r="C5876" s="122" t="s">
        <v>408</v>
      </c>
      <c r="D5876" s="116">
        <v>38.5</v>
      </c>
      <c r="E5876" s="11">
        <v>38.119999999999997</v>
      </c>
      <c r="F5876" s="12">
        <v>5476654</v>
      </c>
    </row>
    <row r="5877" spans="2:6">
      <c r="B5877" s="21">
        <v>42935</v>
      </c>
      <c r="C5877" s="122" t="s">
        <v>409</v>
      </c>
      <c r="D5877" s="116">
        <v>73.13</v>
      </c>
      <c r="E5877" s="11">
        <v>72.650000000000006</v>
      </c>
      <c r="F5877" s="12">
        <v>1180578</v>
      </c>
    </row>
    <row r="5878" spans="2:6">
      <c r="B5878" s="21">
        <v>42935</v>
      </c>
      <c r="C5878" s="122" t="s">
        <v>410</v>
      </c>
      <c r="D5878" s="116">
        <v>110.36</v>
      </c>
      <c r="E5878" s="11">
        <v>111.3</v>
      </c>
      <c r="F5878" s="12">
        <v>1451696</v>
      </c>
    </row>
    <row r="5879" spans="2:6">
      <c r="B5879" s="21">
        <v>42935</v>
      </c>
      <c r="C5879" s="122" t="s">
        <v>411</v>
      </c>
      <c r="D5879" s="116">
        <v>207.46</v>
      </c>
      <c r="E5879" s="11">
        <v>207.77</v>
      </c>
      <c r="F5879" s="12">
        <v>887523</v>
      </c>
    </row>
    <row r="5880" spans="2:6">
      <c r="B5880" s="21">
        <v>42935</v>
      </c>
      <c r="C5880" s="122" t="s">
        <v>412</v>
      </c>
      <c r="D5880" s="116">
        <v>81.95</v>
      </c>
      <c r="E5880" s="11">
        <v>82.92</v>
      </c>
      <c r="F5880" s="12">
        <v>1666164</v>
      </c>
    </row>
    <row r="5881" spans="2:6">
      <c r="B5881" s="21">
        <v>42935</v>
      </c>
      <c r="C5881" s="122" t="s">
        <v>413</v>
      </c>
      <c r="D5881" s="116">
        <v>113.3</v>
      </c>
      <c r="E5881" s="11">
        <v>114.07</v>
      </c>
      <c r="F5881" s="12">
        <v>445181</v>
      </c>
    </row>
    <row r="5882" spans="2:6">
      <c r="B5882" s="21">
        <v>42935</v>
      </c>
      <c r="C5882" s="122" t="s">
        <v>414</v>
      </c>
      <c r="D5882" s="116">
        <v>33.24</v>
      </c>
      <c r="E5882" s="11">
        <v>33.369999999999997</v>
      </c>
      <c r="F5882" s="12">
        <v>1347980</v>
      </c>
    </row>
    <row r="5883" spans="2:6">
      <c r="B5883" s="21">
        <v>42935</v>
      </c>
      <c r="C5883" s="122" t="s">
        <v>415</v>
      </c>
      <c r="D5883" s="116">
        <v>134.16</v>
      </c>
      <c r="E5883" s="11">
        <v>135.62</v>
      </c>
      <c r="F5883" s="12">
        <v>726512</v>
      </c>
    </row>
    <row r="5884" spans="2:6">
      <c r="B5884" s="21">
        <v>42935</v>
      </c>
      <c r="C5884" s="122" t="s">
        <v>416</v>
      </c>
      <c r="D5884" s="116">
        <v>160.99</v>
      </c>
      <c r="E5884" s="11">
        <v>163.94</v>
      </c>
      <c r="F5884" s="12">
        <v>1669065</v>
      </c>
    </row>
    <row r="5885" spans="2:6">
      <c r="B5885" s="21">
        <v>42935</v>
      </c>
      <c r="C5885" s="122" t="s">
        <v>417</v>
      </c>
      <c r="D5885" s="116">
        <v>58.31</v>
      </c>
      <c r="E5885" s="11">
        <v>58.35</v>
      </c>
      <c r="F5885" s="12">
        <v>9706707</v>
      </c>
    </row>
    <row r="5886" spans="2:6">
      <c r="B5886" s="21">
        <v>42935</v>
      </c>
      <c r="C5886" s="122" t="s">
        <v>418</v>
      </c>
      <c r="D5886" s="116">
        <v>90.39</v>
      </c>
      <c r="E5886" s="11">
        <v>90.96</v>
      </c>
      <c r="F5886" s="12">
        <v>649618</v>
      </c>
    </row>
    <row r="5887" spans="2:6">
      <c r="B5887" s="21">
        <v>42935</v>
      </c>
      <c r="C5887" s="122" t="s">
        <v>419</v>
      </c>
      <c r="D5887" s="116">
        <v>56.46</v>
      </c>
      <c r="E5887" s="11">
        <v>56.78</v>
      </c>
      <c r="F5887" s="12">
        <v>8783691</v>
      </c>
    </row>
    <row r="5888" spans="2:6">
      <c r="B5888" s="21">
        <v>42935</v>
      </c>
      <c r="C5888" s="122" t="s">
        <v>420</v>
      </c>
      <c r="D5888" s="116">
        <v>67.25</v>
      </c>
      <c r="E5888" s="11">
        <v>67.64</v>
      </c>
      <c r="F5888" s="12">
        <v>911627</v>
      </c>
    </row>
    <row r="5889" spans="2:6">
      <c r="B5889" s="21">
        <v>42935</v>
      </c>
      <c r="C5889" s="122" t="s">
        <v>421</v>
      </c>
      <c r="D5889" s="116">
        <v>112.04</v>
      </c>
      <c r="E5889" s="11">
        <v>112.56</v>
      </c>
      <c r="F5889" s="12">
        <v>1166068</v>
      </c>
    </row>
    <row r="5890" spans="2:6">
      <c r="B5890" s="21">
        <v>42935</v>
      </c>
      <c r="C5890" s="122" t="s">
        <v>422</v>
      </c>
      <c r="D5890" s="116">
        <v>268.2</v>
      </c>
      <c r="E5890" s="11">
        <v>269.04000000000002</v>
      </c>
      <c r="F5890" s="12">
        <v>489853</v>
      </c>
    </row>
    <row r="5891" spans="2:6">
      <c r="B5891" s="21">
        <v>42935</v>
      </c>
      <c r="C5891" s="122" t="s">
        <v>423</v>
      </c>
      <c r="D5891" s="116">
        <v>63.59</v>
      </c>
      <c r="E5891" s="11">
        <v>64.48</v>
      </c>
      <c r="F5891" s="12">
        <v>592208</v>
      </c>
    </row>
    <row r="5892" spans="2:6">
      <c r="B5892" s="21">
        <v>42935</v>
      </c>
      <c r="C5892" s="122" t="s">
        <v>424</v>
      </c>
      <c r="D5892" s="116">
        <v>504.99</v>
      </c>
      <c r="E5892" s="11">
        <v>506.79</v>
      </c>
      <c r="F5892" s="12">
        <v>850765</v>
      </c>
    </row>
    <row r="5893" spans="2:6">
      <c r="B5893" s="21">
        <v>42935</v>
      </c>
      <c r="C5893" s="122" t="s">
        <v>425</v>
      </c>
      <c r="D5893" s="116">
        <v>14.56</v>
      </c>
      <c r="E5893" s="11">
        <v>14.47</v>
      </c>
      <c r="F5893" s="12">
        <v>14924077</v>
      </c>
    </row>
    <row r="5894" spans="2:6">
      <c r="B5894" s="21">
        <v>42935</v>
      </c>
      <c r="C5894" s="122" t="s">
        <v>426</v>
      </c>
      <c r="D5894" s="116">
        <v>48.39</v>
      </c>
      <c r="E5894" s="11">
        <v>48.45</v>
      </c>
      <c r="F5894" s="12">
        <v>552654</v>
      </c>
    </row>
    <row r="5895" spans="2:6">
      <c r="B5895" s="21">
        <v>42935</v>
      </c>
      <c r="C5895" s="122" t="s">
        <v>427</v>
      </c>
      <c r="D5895" s="116">
        <v>98.99</v>
      </c>
      <c r="E5895" s="11">
        <v>99.25</v>
      </c>
      <c r="F5895" s="12">
        <v>977444</v>
      </c>
    </row>
    <row r="5896" spans="2:6">
      <c r="B5896" s="21">
        <v>42935</v>
      </c>
      <c r="C5896" s="122" t="s">
        <v>428</v>
      </c>
      <c r="D5896" s="116">
        <v>83.08</v>
      </c>
      <c r="E5896" s="11">
        <v>82.77</v>
      </c>
      <c r="F5896" s="12">
        <v>395798</v>
      </c>
    </row>
    <row r="5897" spans="2:6">
      <c r="B5897" s="21">
        <v>42935</v>
      </c>
      <c r="C5897" s="122" t="s">
        <v>429</v>
      </c>
      <c r="D5897" s="116">
        <v>72.209999999999994</v>
      </c>
      <c r="E5897" s="11">
        <v>72.97</v>
      </c>
      <c r="F5897" s="12">
        <v>873085</v>
      </c>
    </row>
    <row r="5898" spans="2:6">
      <c r="B5898" s="21">
        <v>42935</v>
      </c>
      <c r="C5898" s="122" t="s">
        <v>430</v>
      </c>
      <c r="D5898" s="116">
        <v>77.5</v>
      </c>
      <c r="E5898" s="11">
        <v>78.06</v>
      </c>
      <c r="F5898" s="12">
        <v>494733</v>
      </c>
    </row>
    <row r="5899" spans="2:6">
      <c r="B5899" s="21">
        <v>42935</v>
      </c>
      <c r="C5899" s="122" t="s">
        <v>431</v>
      </c>
      <c r="D5899" s="116">
        <v>165.5</v>
      </c>
      <c r="E5899" s="11">
        <v>167.34</v>
      </c>
      <c r="F5899" s="12">
        <v>684352</v>
      </c>
    </row>
    <row r="5900" spans="2:6">
      <c r="B5900" s="21">
        <v>42935</v>
      </c>
      <c r="C5900" s="122" t="s">
        <v>432</v>
      </c>
      <c r="D5900" s="116">
        <v>234.2</v>
      </c>
      <c r="E5900" s="11">
        <v>236.06</v>
      </c>
      <c r="F5900" s="12">
        <v>402624</v>
      </c>
    </row>
    <row r="5901" spans="2:6">
      <c r="B5901" s="21">
        <v>42935</v>
      </c>
      <c r="C5901" s="122" t="s">
        <v>433</v>
      </c>
      <c r="D5901" s="116">
        <v>54.35</v>
      </c>
      <c r="E5901" s="11">
        <v>54.42</v>
      </c>
      <c r="F5901" s="12">
        <v>4683198</v>
      </c>
    </row>
    <row r="5902" spans="2:6">
      <c r="B5902" s="21">
        <v>42935</v>
      </c>
      <c r="C5902" s="122" t="s">
        <v>434</v>
      </c>
      <c r="D5902" s="116">
        <v>22.15</v>
      </c>
      <c r="E5902" s="11">
        <v>22.58</v>
      </c>
      <c r="F5902" s="12">
        <v>6626699</v>
      </c>
    </row>
    <row r="5903" spans="2:6">
      <c r="B5903" s="21">
        <v>42935</v>
      </c>
      <c r="C5903" s="122" t="s">
        <v>435</v>
      </c>
      <c r="D5903" s="116">
        <v>64.930000000000007</v>
      </c>
      <c r="E5903" s="11">
        <v>64.73</v>
      </c>
      <c r="F5903" s="12">
        <v>849274</v>
      </c>
    </row>
    <row r="5904" spans="2:6">
      <c r="B5904" s="21">
        <v>42935</v>
      </c>
      <c r="C5904" s="122" t="s">
        <v>436</v>
      </c>
      <c r="D5904" s="116">
        <v>168.39</v>
      </c>
      <c r="E5904" s="11">
        <v>168.98</v>
      </c>
      <c r="F5904" s="12">
        <v>926048</v>
      </c>
    </row>
    <row r="5905" spans="2:6">
      <c r="B5905" s="21">
        <v>42935</v>
      </c>
      <c r="C5905" s="122" t="s">
        <v>437</v>
      </c>
      <c r="D5905" s="116">
        <v>138.96</v>
      </c>
      <c r="E5905" s="11">
        <v>138.46</v>
      </c>
      <c r="F5905" s="12">
        <v>1064661</v>
      </c>
    </row>
    <row r="5906" spans="2:6">
      <c r="B5906" s="21">
        <v>42935</v>
      </c>
      <c r="C5906" s="122" t="s">
        <v>438</v>
      </c>
      <c r="D5906" s="116">
        <v>58.15</v>
      </c>
      <c r="E5906" s="11">
        <v>58.11</v>
      </c>
      <c r="F5906" s="12">
        <v>8203557</v>
      </c>
    </row>
    <row r="5907" spans="2:6">
      <c r="B5907" s="21">
        <v>42935</v>
      </c>
      <c r="C5907" s="122" t="s">
        <v>439</v>
      </c>
      <c r="D5907" s="116">
        <v>64.459999999999994</v>
      </c>
      <c r="E5907" s="11">
        <v>64.3</v>
      </c>
      <c r="F5907" s="12">
        <v>1041264</v>
      </c>
    </row>
    <row r="5908" spans="2:6">
      <c r="B5908" s="21">
        <v>42935</v>
      </c>
      <c r="C5908" s="122" t="s">
        <v>440</v>
      </c>
      <c r="D5908" s="116">
        <v>43.06</v>
      </c>
      <c r="E5908" s="11">
        <v>42.17</v>
      </c>
      <c r="F5908" s="12">
        <v>8002888</v>
      </c>
    </row>
    <row r="5909" spans="2:6">
      <c r="B5909" s="21">
        <v>42935</v>
      </c>
      <c r="C5909" s="122" t="s">
        <v>441</v>
      </c>
      <c r="D5909" s="116">
        <v>45.86</v>
      </c>
      <c r="E5909" s="11">
        <v>46.02</v>
      </c>
      <c r="F5909" s="12">
        <v>1135067</v>
      </c>
    </row>
    <row r="5910" spans="2:6">
      <c r="B5910" s="21">
        <v>42935</v>
      </c>
      <c r="C5910" s="122" t="s">
        <v>442</v>
      </c>
      <c r="D5910" s="116">
        <v>359.49</v>
      </c>
      <c r="E5910" s="11">
        <v>359.72</v>
      </c>
      <c r="F5910" s="12">
        <v>620642</v>
      </c>
    </row>
    <row r="5911" spans="2:6">
      <c r="B5911" s="21">
        <v>42935</v>
      </c>
      <c r="C5911" s="122" t="s">
        <v>443</v>
      </c>
      <c r="D5911" s="116">
        <v>57.64</v>
      </c>
      <c r="E5911" s="11">
        <v>58.42</v>
      </c>
      <c r="F5911" s="12">
        <v>1099635</v>
      </c>
    </row>
    <row r="5912" spans="2:6">
      <c r="B5912" s="21">
        <v>42935</v>
      </c>
      <c r="C5912" s="122" t="s">
        <v>444</v>
      </c>
      <c r="D5912" s="116">
        <v>116.01</v>
      </c>
      <c r="E5912" s="11">
        <v>116.76</v>
      </c>
      <c r="F5912" s="12">
        <v>1085282</v>
      </c>
    </row>
    <row r="5913" spans="2:6">
      <c r="B5913" s="21">
        <v>42935</v>
      </c>
      <c r="C5913" s="122" t="s">
        <v>445</v>
      </c>
      <c r="D5913" s="116">
        <v>66.13</v>
      </c>
      <c r="E5913" s="11">
        <v>67.44</v>
      </c>
      <c r="F5913" s="12">
        <v>6642300</v>
      </c>
    </row>
    <row r="5914" spans="2:6">
      <c r="B5914" s="21">
        <v>42935</v>
      </c>
      <c r="C5914" s="122" t="s">
        <v>446</v>
      </c>
      <c r="D5914" s="116">
        <v>103.43</v>
      </c>
      <c r="E5914" s="11">
        <v>104.91</v>
      </c>
      <c r="F5914" s="12">
        <v>434988</v>
      </c>
    </row>
    <row r="5915" spans="2:6">
      <c r="B5915" s="21">
        <v>42935</v>
      </c>
      <c r="C5915" s="122" t="s">
        <v>447</v>
      </c>
      <c r="D5915" s="116">
        <v>156.69999999999999</v>
      </c>
      <c r="E5915" s="11">
        <v>157.71</v>
      </c>
      <c r="F5915" s="12">
        <v>1155512</v>
      </c>
    </row>
    <row r="5916" spans="2:6">
      <c r="B5916" s="21">
        <v>42935</v>
      </c>
      <c r="C5916" s="122" t="s">
        <v>448</v>
      </c>
      <c r="D5916" s="116">
        <v>78.05</v>
      </c>
      <c r="E5916" s="11">
        <v>76.89</v>
      </c>
      <c r="F5916" s="12">
        <v>11517285</v>
      </c>
    </row>
    <row r="5917" spans="2:6">
      <c r="B5917" s="21">
        <v>42935</v>
      </c>
      <c r="C5917" s="122" t="s">
        <v>449</v>
      </c>
      <c r="D5917" s="116">
        <v>75.849999999999994</v>
      </c>
      <c r="E5917" s="11">
        <v>76.41</v>
      </c>
      <c r="F5917" s="12">
        <v>536670</v>
      </c>
    </row>
    <row r="5918" spans="2:6">
      <c r="B5918" s="21">
        <v>42935</v>
      </c>
      <c r="C5918" s="122" t="s">
        <v>450</v>
      </c>
      <c r="D5918" s="116">
        <v>47.2</v>
      </c>
      <c r="E5918" s="11">
        <v>47.23</v>
      </c>
      <c r="F5918" s="12">
        <v>3519947</v>
      </c>
    </row>
    <row r="5919" spans="2:6">
      <c r="B5919" s="21">
        <v>42935</v>
      </c>
      <c r="C5919" s="122" t="s">
        <v>451</v>
      </c>
      <c r="D5919" s="116">
        <v>159.79</v>
      </c>
      <c r="E5919" s="11">
        <v>160.27000000000001</v>
      </c>
      <c r="F5919" s="12">
        <v>1185740</v>
      </c>
    </row>
    <row r="5920" spans="2:6">
      <c r="B5920" s="21">
        <v>42935</v>
      </c>
      <c r="C5920" s="122" t="s">
        <v>452</v>
      </c>
      <c r="D5920" s="116">
        <v>150.01</v>
      </c>
      <c r="E5920" s="11">
        <v>150.19</v>
      </c>
      <c r="F5920" s="12">
        <v>891965</v>
      </c>
    </row>
    <row r="5921" spans="2:6">
      <c r="B5921" s="21">
        <v>42935</v>
      </c>
      <c r="C5921" s="122" t="s">
        <v>453</v>
      </c>
      <c r="D5921" s="116">
        <v>75.84</v>
      </c>
      <c r="E5921" s="11">
        <v>76.2</v>
      </c>
      <c r="F5921" s="12">
        <v>285901</v>
      </c>
    </row>
    <row r="5922" spans="2:6">
      <c r="B5922" s="21">
        <v>42935</v>
      </c>
      <c r="C5922" s="122" t="s">
        <v>454</v>
      </c>
      <c r="D5922" s="116">
        <v>112.37</v>
      </c>
      <c r="E5922" s="11">
        <v>112.94</v>
      </c>
      <c r="F5922" s="12">
        <v>646427</v>
      </c>
    </row>
    <row r="5923" spans="2:6">
      <c r="B5923" s="21">
        <v>42935</v>
      </c>
      <c r="C5923" s="122" t="s">
        <v>455</v>
      </c>
      <c r="D5923" s="116">
        <v>56.21</v>
      </c>
      <c r="E5923" s="11">
        <v>55.88</v>
      </c>
      <c r="F5923" s="12">
        <v>3287314</v>
      </c>
    </row>
    <row r="5924" spans="2:6">
      <c r="B5924" s="21">
        <v>42935</v>
      </c>
      <c r="C5924" s="122" t="s">
        <v>456</v>
      </c>
      <c r="D5924" s="116">
        <v>92.27</v>
      </c>
      <c r="E5924" s="11">
        <v>90.61</v>
      </c>
      <c r="F5924" s="12">
        <v>4370035</v>
      </c>
    </row>
    <row r="5925" spans="2:6">
      <c r="B5925" s="21">
        <v>42935</v>
      </c>
      <c r="C5925" s="122" t="s">
        <v>457</v>
      </c>
      <c r="D5925" s="116">
        <v>39</v>
      </c>
      <c r="E5925" s="11">
        <v>39.24</v>
      </c>
      <c r="F5925" s="12">
        <v>4143946</v>
      </c>
    </row>
    <row r="5926" spans="2:6">
      <c r="B5926" s="21">
        <v>42935</v>
      </c>
      <c r="C5926" s="122" t="s">
        <v>458</v>
      </c>
      <c r="D5926" s="116">
        <v>197.51</v>
      </c>
      <c r="E5926" s="11">
        <v>198.3</v>
      </c>
      <c r="F5926" s="12">
        <v>986780</v>
      </c>
    </row>
    <row r="5927" spans="2:6">
      <c r="B5927" s="21">
        <v>42935</v>
      </c>
      <c r="C5927" s="122" t="s">
        <v>459</v>
      </c>
      <c r="D5927" s="116">
        <v>146.99</v>
      </c>
      <c r="E5927" s="11">
        <v>147.80000000000001</v>
      </c>
      <c r="F5927" s="12">
        <v>780400</v>
      </c>
    </row>
    <row r="5928" spans="2:6">
      <c r="B5928" s="21">
        <v>42935</v>
      </c>
      <c r="C5928" s="122" t="s">
        <v>460</v>
      </c>
      <c r="D5928" s="116">
        <v>104.5</v>
      </c>
      <c r="E5928" s="11">
        <v>105.41</v>
      </c>
      <c r="F5928" s="12">
        <v>1810622</v>
      </c>
    </row>
    <row r="5929" spans="2:6">
      <c r="B5929" s="21">
        <v>42935</v>
      </c>
      <c r="C5929" s="122" t="s">
        <v>461</v>
      </c>
      <c r="D5929" s="116">
        <v>29.45</v>
      </c>
      <c r="E5929" s="11">
        <v>29.51</v>
      </c>
      <c r="F5929" s="12">
        <v>5228496</v>
      </c>
    </row>
    <row r="5930" spans="2:6">
      <c r="B5930" s="21">
        <v>42935</v>
      </c>
      <c r="C5930" s="122" t="s">
        <v>462</v>
      </c>
      <c r="D5930" s="116">
        <v>145.54</v>
      </c>
      <c r="E5930" s="11">
        <v>146.22</v>
      </c>
      <c r="F5930" s="12">
        <v>733305</v>
      </c>
    </row>
    <row r="5931" spans="2:6">
      <c r="B5931" s="21">
        <v>42935</v>
      </c>
      <c r="C5931" s="122" t="s">
        <v>463</v>
      </c>
      <c r="D5931" s="116">
        <v>30.56</v>
      </c>
      <c r="E5931" s="11">
        <v>31.02</v>
      </c>
      <c r="F5931" s="12">
        <v>6564232</v>
      </c>
    </row>
    <row r="5932" spans="2:6">
      <c r="B5932" s="21">
        <v>42935</v>
      </c>
      <c r="C5932" s="122" t="s">
        <v>464</v>
      </c>
      <c r="D5932" s="116">
        <v>50.6</v>
      </c>
      <c r="E5932" s="11">
        <v>51</v>
      </c>
      <c r="F5932" s="12">
        <v>1726417</v>
      </c>
    </row>
    <row r="5933" spans="2:6">
      <c r="B5933" s="21">
        <v>42935</v>
      </c>
      <c r="C5933" s="122" t="s">
        <v>465</v>
      </c>
      <c r="D5933" s="116">
        <v>36.03</v>
      </c>
      <c r="E5933" s="11">
        <v>36.130000000000003</v>
      </c>
      <c r="F5933" s="12">
        <v>26281264</v>
      </c>
    </row>
    <row r="5934" spans="2:6">
      <c r="B5934" s="21">
        <v>42935</v>
      </c>
      <c r="C5934" s="122" t="s">
        <v>466</v>
      </c>
      <c r="D5934" s="116">
        <v>87.75</v>
      </c>
      <c r="E5934" s="11">
        <v>88.53</v>
      </c>
      <c r="F5934" s="12">
        <v>1312404</v>
      </c>
    </row>
    <row r="5935" spans="2:6">
      <c r="B5935" s="21">
        <v>42935</v>
      </c>
      <c r="C5935" s="122" t="s">
        <v>467</v>
      </c>
      <c r="D5935" s="116">
        <v>282.73</v>
      </c>
      <c r="E5935" s="11">
        <v>286.44</v>
      </c>
      <c r="F5935" s="12">
        <v>376052</v>
      </c>
    </row>
    <row r="5936" spans="2:6">
      <c r="B5936" s="21">
        <v>42935</v>
      </c>
      <c r="C5936" s="122" t="s">
        <v>468</v>
      </c>
      <c r="D5936" s="116">
        <v>82</v>
      </c>
      <c r="E5936" s="11">
        <v>83.11</v>
      </c>
      <c r="F5936" s="12">
        <v>1377474</v>
      </c>
    </row>
    <row r="5937" spans="2:6">
      <c r="B5937" s="21">
        <v>42935</v>
      </c>
      <c r="C5937" s="122" t="s">
        <v>469</v>
      </c>
      <c r="D5937" s="116">
        <v>53.8</v>
      </c>
      <c r="E5937" s="11">
        <v>54.1</v>
      </c>
      <c r="F5937" s="12">
        <v>3954187</v>
      </c>
    </row>
    <row r="5938" spans="2:6">
      <c r="B5938" s="21">
        <v>42935</v>
      </c>
      <c r="C5938" s="122" t="s">
        <v>470</v>
      </c>
      <c r="D5938" s="116">
        <v>91.5</v>
      </c>
      <c r="E5938" s="11">
        <v>91.86</v>
      </c>
      <c r="F5938" s="12">
        <v>1021905</v>
      </c>
    </row>
    <row r="5939" spans="2:6">
      <c r="B5939" s="21">
        <v>42935</v>
      </c>
      <c r="C5939" s="122" t="s">
        <v>471</v>
      </c>
      <c r="D5939" s="116">
        <v>70.099999999999994</v>
      </c>
      <c r="E5939" s="11">
        <v>70.3</v>
      </c>
      <c r="F5939" s="12">
        <v>5060909</v>
      </c>
    </row>
    <row r="5940" spans="2:6">
      <c r="B5940" s="21">
        <v>42935</v>
      </c>
      <c r="C5940" s="122" t="s">
        <v>472</v>
      </c>
      <c r="D5940" s="116">
        <v>78.19</v>
      </c>
      <c r="E5940" s="11">
        <v>78.209999999999994</v>
      </c>
      <c r="F5940" s="12">
        <v>329593</v>
      </c>
    </row>
    <row r="5941" spans="2:6">
      <c r="B5941" s="21">
        <v>42935</v>
      </c>
      <c r="C5941" s="122" t="s">
        <v>473</v>
      </c>
      <c r="D5941" s="116">
        <v>180.06</v>
      </c>
      <c r="E5941" s="11">
        <v>180.15</v>
      </c>
      <c r="F5941" s="12">
        <v>932294</v>
      </c>
    </row>
    <row r="5942" spans="2:6">
      <c r="B5942" s="21">
        <v>42935</v>
      </c>
      <c r="C5942" s="122" t="s">
        <v>474</v>
      </c>
      <c r="D5942" s="116">
        <v>39.1</v>
      </c>
      <c r="E5942" s="11">
        <v>39.6</v>
      </c>
      <c r="F5942" s="12">
        <v>3720987</v>
      </c>
    </row>
    <row r="5943" spans="2:6">
      <c r="B5943" s="21">
        <v>42935</v>
      </c>
      <c r="C5943" s="122" t="s">
        <v>475</v>
      </c>
      <c r="D5943" s="116">
        <v>80.33</v>
      </c>
      <c r="E5943" s="11">
        <v>80.81</v>
      </c>
      <c r="F5943" s="12">
        <v>882441</v>
      </c>
    </row>
    <row r="5944" spans="2:6">
      <c r="B5944" s="21">
        <v>42935</v>
      </c>
      <c r="C5944" s="122" t="s">
        <v>476</v>
      </c>
      <c r="D5944" s="116">
        <v>125.97</v>
      </c>
      <c r="E5944" s="11">
        <v>126.46</v>
      </c>
      <c r="F5944" s="12">
        <v>1324127</v>
      </c>
    </row>
    <row r="5945" spans="2:6">
      <c r="B5945" s="21">
        <v>42935</v>
      </c>
      <c r="C5945" s="122" t="s">
        <v>477</v>
      </c>
      <c r="D5945" s="116">
        <v>52.03</v>
      </c>
      <c r="E5945" s="11">
        <v>51.84</v>
      </c>
      <c r="F5945" s="12">
        <v>1771867</v>
      </c>
    </row>
    <row r="5946" spans="2:6">
      <c r="B5946" s="21">
        <v>42935</v>
      </c>
      <c r="C5946" s="122" t="s">
        <v>478</v>
      </c>
      <c r="D5946" s="116">
        <v>60.94</v>
      </c>
      <c r="E5946" s="11">
        <v>61.13</v>
      </c>
      <c r="F5946" s="12">
        <v>2261941</v>
      </c>
    </row>
    <row r="5947" spans="2:6">
      <c r="B5947" s="21">
        <v>42935</v>
      </c>
      <c r="C5947" s="122" t="s">
        <v>479</v>
      </c>
      <c r="D5947" s="116">
        <v>61.6</v>
      </c>
      <c r="E5947" s="11">
        <v>61.7</v>
      </c>
      <c r="F5947" s="12">
        <v>1035997</v>
      </c>
    </row>
    <row r="5948" spans="2:6">
      <c r="B5948" s="21">
        <v>42935</v>
      </c>
      <c r="C5948" s="122" t="s">
        <v>480</v>
      </c>
      <c r="D5948" s="116">
        <v>99.22</v>
      </c>
      <c r="E5948" s="11">
        <v>99.15</v>
      </c>
      <c r="F5948" s="12">
        <v>4206504</v>
      </c>
    </row>
    <row r="5949" spans="2:6">
      <c r="B5949" s="21">
        <v>42935</v>
      </c>
      <c r="C5949" s="122" t="s">
        <v>481</v>
      </c>
      <c r="D5949" s="116">
        <v>82.49</v>
      </c>
      <c r="E5949" s="11">
        <v>82.16</v>
      </c>
      <c r="F5949" s="12">
        <v>3133520</v>
      </c>
    </row>
    <row r="5950" spans="2:6">
      <c r="B5950" s="21">
        <v>42935</v>
      </c>
      <c r="C5950" s="122" t="s">
        <v>482</v>
      </c>
      <c r="D5950" s="116">
        <v>50.1</v>
      </c>
      <c r="E5950" s="11">
        <v>48.67</v>
      </c>
      <c r="F5950" s="12">
        <v>3114123</v>
      </c>
    </row>
    <row r="5951" spans="2:6">
      <c r="B5951" s="21">
        <v>42935</v>
      </c>
      <c r="C5951" s="122" t="s">
        <v>483</v>
      </c>
      <c r="D5951" s="116">
        <v>18.66</v>
      </c>
      <c r="E5951" s="11">
        <v>18.91</v>
      </c>
      <c r="F5951" s="12">
        <v>1796499</v>
      </c>
    </row>
    <row r="5952" spans="2:6">
      <c r="B5952" s="21">
        <v>42935</v>
      </c>
      <c r="C5952" s="122" t="s">
        <v>484</v>
      </c>
      <c r="D5952" s="116">
        <v>20.22</v>
      </c>
      <c r="E5952" s="11">
        <v>20.49</v>
      </c>
      <c r="F5952" s="12">
        <v>1981069</v>
      </c>
    </row>
    <row r="5953" spans="2:6">
      <c r="B5953" s="21">
        <v>42935</v>
      </c>
      <c r="C5953" s="122" t="s">
        <v>485</v>
      </c>
      <c r="D5953" s="116">
        <v>76.23</v>
      </c>
      <c r="E5953" s="11">
        <v>74.239999999999995</v>
      </c>
      <c r="F5953" s="12">
        <v>15490955</v>
      </c>
    </row>
    <row r="5954" spans="2:6">
      <c r="B5954" s="21">
        <v>42935</v>
      </c>
      <c r="C5954" s="122" t="s">
        <v>486</v>
      </c>
      <c r="D5954" s="116">
        <v>38.67</v>
      </c>
      <c r="E5954" s="11">
        <v>39.119999999999997</v>
      </c>
      <c r="F5954" s="12">
        <v>879431</v>
      </c>
    </row>
    <row r="5955" spans="2:6">
      <c r="B5955" s="21">
        <v>42935</v>
      </c>
      <c r="C5955" s="122" t="s">
        <v>487</v>
      </c>
      <c r="D5955" s="116">
        <v>123.37</v>
      </c>
      <c r="E5955" s="11">
        <v>123.68</v>
      </c>
      <c r="F5955" s="12">
        <v>550749</v>
      </c>
    </row>
    <row r="5956" spans="2:6">
      <c r="B5956" s="21">
        <v>42935</v>
      </c>
      <c r="C5956" s="122" t="s">
        <v>488</v>
      </c>
      <c r="D5956" s="116">
        <v>259.17</v>
      </c>
      <c r="E5956" s="11">
        <v>256.75</v>
      </c>
      <c r="F5956" s="12">
        <v>1197043</v>
      </c>
    </row>
    <row r="5957" spans="2:6">
      <c r="B5957" s="21">
        <v>42935</v>
      </c>
      <c r="C5957" s="122" t="s">
        <v>489</v>
      </c>
      <c r="D5957" s="116">
        <v>187.51</v>
      </c>
      <c r="E5957" s="11">
        <v>189.19</v>
      </c>
      <c r="F5957" s="12">
        <v>3401646</v>
      </c>
    </row>
    <row r="5958" spans="2:6">
      <c r="B5958" s="21">
        <v>42935</v>
      </c>
      <c r="C5958" s="122" t="s">
        <v>490</v>
      </c>
      <c r="D5958" s="116">
        <v>47.77</v>
      </c>
      <c r="E5958" s="11">
        <v>48.14</v>
      </c>
      <c r="F5958" s="12">
        <v>928298</v>
      </c>
    </row>
    <row r="5959" spans="2:6">
      <c r="B5959" s="21">
        <v>42935</v>
      </c>
      <c r="C5959" s="122" t="s">
        <v>491</v>
      </c>
      <c r="D5959" s="116">
        <v>108.21</v>
      </c>
      <c r="E5959" s="11">
        <v>107.84</v>
      </c>
      <c r="F5959" s="12">
        <v>4192417</v>
      </c>
    </row>
    <row r="5960" spans="2:6">
      <c r="B5960" s="21">
        <v>42935</v>
      </c>
      <c r="C5960" s="122" t="s">
        <v>492</v>
      </c>
      <c r="D5960" s="116">
        <v>111.72</v>
      </c>
      <c r="E5960" s="11">
        <v>112.99</v>
      </c>
      <c r="F5960" s="12">
        <v>2541764</v>
      </c>
    </row>
    <row r="5961" spans="2:6">
      <c r="B5961" s="21">
        <v>42935</v>
      </c>
      <c r="C5961" s="122" t="s">
        <v>493</v>
      </c>
      <c r="D5961" s="116">
        <v>117.48</v>
      </c>
      <c r="E5961" s="11">
        <v>118.7</v>
      </c>
      <c r="F5961" s="12">
        <v>1781705</v>
      </c>
    </row>
    <row r="5962" spans="2:6">
      <c r="B5962" s="21">
        <v>42935</v>
      </c>
      <c r="C5962" s="122" t="s">
        <v>494</v>
      </c>
      <c r="D5962" s="116">
        <v>52.07</v>
      </c>
      <c r="E5962" s="11">
        <v>52.08</v>
      </c>
      <c r="F5962" s="12">
        <v>6201501</v>
      </c>
    </row>
    <row r="5963" spans="2:6">
      <c r="B5963" s="21">
        <v>42935</v>
      </c>
      <c r="C5963" s="122" t="s">
        <v>495</v>
      </c>
      <c r="D5963" s="116">
        <v>123.05</v>
      </c>
      <c r="E5963" s="11">
        <v>123.08</v>
      </c>
      <c r="F5963" s="12">
        <v>1710969</v>
      </c>
    </row>
    <row r="5964" spans="2:6">
      <c r="B5964" s="21">
        <v>42935</v>
      </c>
      <c r="C5964" s="122" t="s">
        <v>496</v>
      </c>
      <c r="D5964" s="116">
        <v>97.64</v>
      </c>
      <c r="E5964" s="11">
        <v>98.25</v>
      </c>
      <c r="F5964" s="12">
        <v>6390351</v>
      </c>
    </row>
    <row r="5965" spans="2:6">
      <c r="B5965" s="21">
        <v>42935</v>
      </c>
      <c r="C5965" s="122" t="s">
        <v>497</v>
      </c>
      <c r="D5965" s="116">
        <v>105.51</v>
      </c>
      <c r="E5965" s="11">
        <v>105.42</v>
      </c>
      <c r="F5965" s="12">
        <v>464466</v>
      </c>
    </row>
    <row r="5966" spans="2:6">
      <c r="B5966" s="21">
        <v>42935</v>
      </c>
      <c r="C5966" s="122" t="s">
        <v>498</v>
      </c>
      <c r="D5966" s="116">
        <v>55.92</v>
      </c>
      <c r="E5966" s="11">
        <v>56.55</v>
      </c>
      <c r="F5966" s="12">
        <v>2136533</v>
      </c>
    </row>
    <row r="5967" spans="2:6">
      <c r="B5967" s="21">
        <v>42935</v>
      </c>
      <c r="C5967" s="122" t="s">
        <v>499</v>
      </c>
      <c r="D5967" s="116">
        <v>36</v>
      </c>
      <c r="E5967" s="11">
        <v>36.200000000000003</v>
      </c>
      <c r="F5967" s="12">
        <v>6055855</v>
      </c>
    </row>
    <row r="5968" spans="2:6">
      <c r="B5968" s="21">
        <v>42935</v>
      </c>
      <c r="C5968" s="122" t="s">
        <v>500</v>
      </c>
      <c r="D5968" s="116">
        <v>67.599999999999994</v>
      </c>
      <c r="E5968" s="11">
        <v>68.03</v>
      </c>
      <c r="F5968" s="12">
        <v>3481850</v>
      </c>
    </row>
    <row r="5969" spans="2:6">
      <c r="B5969" s="21">
        <v>42935</v>
      </c>
      <c r="C5969" s="122" t="s">
        <v>501</v>
      </c>
      <c r="D5969" s="116">
        <v>123.27</v>
      </c>
      <c r="E5969" s="11">
        <v>125.47</v>
      </c>
      <c r="F5969" s="12">
        <v>990445</v>
      </c>
    </row>
    <row r="5970" spans="2:6">
      <c r="B5970" s="21">
        <v>42935</v>
      </c>
      <c r="C5970" s="122" t="s">
        <v>502</v>
      </c>
      <c r="D5970" s="116">
        <v>77.53</v>
      </c>
      <c r="E5970" s="11">
        <v>80.56</v>
      </c>
      <c r="F5970" s="12">
        <v>2427848</v>
      </c>
    </row>
    <row r="5971" spans="2:6">
      <c r="B5971" s="21">
        <v>42935</v>
      </c>
      <c r="C5971" s="122" t="s">
        <v>503</v>
      </c>
      <c r="D5971" s="116">
        <v>85.86</v>
      </c>
      <c r="E5971" s="11">
        <v>85.99</v>
      </c>
      <c r="F5971" s="12">
        <v>674547</v>
      </c>
    </row>
    <row r="5972" spans="2:6">
      <c r="B5972" s="21">
        <v>42935</v>
      </c>
      <c r="C5972" s="122" t="s">
        <v>504</v>
      </c>
      <c r="D5972" s="116">
        <v>98.68</v>
      </c>
      <c r="E5972" s="11">
        <v>98.61</v>
      </c>
      <c r="F5972" s="12">
        <v>800091</v>
      </c>
    </row>
    <row r="5973" spans="2:6">
      <c r="B5973" s="21">
        <v>42935</v>
      </c>
      <c r="C5973" s="122" t="s">
        <v>505</v>
      </c>
      <c r="D5973" s="116">
        <v>161.80000000000001</v>
      </c>
      <c r="E5973" s="11">
        <v>159.69</v>
      </c>
      <c r="F5973" s="12">
        <v>16800128</v>
      </c>
    </row>
    <row r="5974" spans="2:6">
      <c r="B5974" s="21">
        <v>42935</v>
      </c>
      <c r="C5974" s="122" t="s">
        <v>506</v>
      </c>
      <c r="D5974" s="116">
        <v>68.67</v>
      </c>
      <c r="E5974" s="11">
        <v>68.53</v>
      </c>
      <c r="F5974" s="12">
        <v>1303446</v>
      </c>
    </row>
    <row r="5975" spans="2:6">
      <c r="B5975" s="21">
        <v>42935</v>
      </c>
      <c r="C5975" s="122" t="s">
        <v>507</v>
      </c>
      <c r="D5975" s="116">
        <v>43.35</v>
      </c>
      <c r="E5975" s="11">
        <v>43.45</v>
      </c>
      <c r="F5975" s="12">
        <v>13940767</v>
      </c>
    </row>
    <row r="5976" spans="2:6">
      <c r="B5976" s="21">
        <v>42935</v>
      </c>
      <c r="C5976" s="122" t="s">
        <v>508</v>
      </c>
      <c r="D5976" s="116">
        <v>183.83</v>
      </c>
      <c r="E5976" s="11">
        <v>182.91</v>
      </c>
      <c r="F5976" s="12">
        <v>450888</v>
      </c>
    </row>
    <row r="5977" spans="2:6">
      <c r="B5977" s="21">
        <v>42935</v>
      </c>
      <c r="C5977" s="122" t="s">
        <v>509</v>
      </c>
      <c r="D5977" s="116">
        <v>78.760000000000005</v>
      </c>
      <c r="E5977" s="11">
        <v>79.56</v>
      </c>
      <c r="F5977" s="12">
        <v>4077375</v>
      </c>
    </row>
    <row r="5978" spans="2:6">
      <c r="B5978" s="21">
        <v>42935</v>
      </c>
      <c r="C5978" s="122" t="s">
        <v>510</v>
      </c>
      <c r="D5978" s="116">
        <v>94.42</v>
      </c>
      <c r="E5978" s="11">
        <v>94.48</v>
      </c>
      <c r="F5978" s="12">
        <v>2853119</v>
      </c>
    </row>
    <row r="5979" spans="2:6">
      <c r="B5979" s="21">
        <v>42935</v>
      </c>
      <c r="C5979" s="122" t="s">
        <v>511</v>
      </c>
      <c r="D5979" s="116">
        <v>62.14</v>
      </c>
      <c r="E5979" s="11">
        <v>62.7</v>
      </c>
      <c r="F5979" s="12">
        <v>2174249</v>
      </c>
    </row>
    <row r="5980" spans="2:6">
      <c r="B5980" s="21">
        <v>42935</v>
      </c>
      <c r="C5980" s="122" t="s">
        <v>512</v>
      </c>
      <c r="D5980" s="116">
        <v>54.8</v>
      </c>
      <c r="E5980" s="11">
        <v>54.94</v>
      </c>
      <c r="F5980" s="12">
        <v>12366197</v>
      </c>
    </row>
    <row r="5981" spans="2:6">
      <c r="B5981" s="21">
        <v>42935</v>
      </c>
      <c r="C5981" s="122" t="s">
        <v>513</v>
      </c>
      <c r="D5981" s="116">
        <v>198.03</v>
      </c>
      <c r="E5981" s="11">
        <v>198.34</v>
      </c>
      <c r="F5981" s="12">
        <v>923346</v>
      </c>
    </row>
    <row r="5982" spans="2:6">
      <c r="B5982" s="21">
        <v>42935</v>
      </c>
      <c r="C5982" s="122" t="s">
        <v>514</v>
      </c>
      <c r="D5982" s="116">
        <v>147.06</v>
      </c>
      <c r="E5982" s="11">
        <v>146.72999999999999</v>
      </c>
      <c r="F5982" s="12">
        <v>352120</v>
      </c>
    </row>
    <row r="5983" spans="2:6">
      <c r="B5983" s="21">
        <v>42935</v>
      </c>
      <c r="C5983" s="122" t="s">
        <v>515</v>
      </c>
      <c r="D5983" s="116">
        <v>74.819999999999993</v>
      </c>
      <c r="E5983" s="11">
        <v>74.92</v>
      </c>
      <c r="F5983" s="12">
        <v>2227405</v>
      </c>
    </row>
    <row r="5984" spans="2:6">
      <c r="B5984" s="21">
        <v>42935</v>
      </c>
      <c r="C5984" s="122" t="s">
        <v>516</v>
      </c>
      <c r="D5984" s="116">
        <v>31.15</v>
      </c>
      <c r="E5984" s="11">
        <v>31.25</v>
      </c>
      <c r="F5984" s="12">
        <v>5844619</v>
      </c>
    </row>
    <row r="5985" spans="2:6">
      <c r="B5985" s="21">
        <v>42935</v>
      </c>
      <c r="C5985" s="122" t="s">
        <v>517</v>
      </c>
      <c r="D5985" s="116">
        <v>76.08</v>
      </c>
      <c r="E5985" s="11">
        <v>75.87</v>
      </c>
      <c r="F5985" s="12">
        <v>5313563</v>
      </c>
    </row>
    <row r="5986" spans="2:6">
      <c r="B5986" s="21">
        <v>42935</v>
      </c>
      <c r="C5986" s="122" t="s">
        <v>518</v>
      </c>
      <c r="D5986" s="116">
        <v>59.26</v>
      </c>
      <c r="E5986" s="11">
        <v>59.5</v>
      </c>
      <c r="F5986" s="12">
        <v>804296</v>
      </c>
    </row>
    <row r="5987" spans="2:6">
      <c r="B5987" s="21">
        <v>42935</v>
      </c>
      <c r="C5987" s="122" t="s">
        <v>519</v>
      </c>
      <c r="D5987" s="116">
        <v>18.97</v>
      </c>
      <c r="E5987" s="11">
        <v>19.18</v>
      </c>
      <c r="F5987" s="12">
        <v>2798862</v>
      </c>
    </row>
    <row r="5988" spans="2:6">
      <c r="B5988" s="21">
        <v>42935</v>
      </c>
      <c r="C5988" s="122" t="s">
        <v>520</v>
      </c>
      <c r="D5988" s="116">
        <v>33.19</v>
      </c>
      <c r="E5988" s="11">
        <v>33.82</v>
      </c>
      <c r="F5988" s="12">
        <v>2274133</v>
      </c>
    </row>
    <row r="5989" spans="2:6">
      <c r="B5989" s="21">
        <v>42935</v>
      </c>
      <c r="C5989" s="122" t="s">
        <v>521</v>
      </c>
      <c r="D5989" s="116">
        <v>103.25</v>
      </c>
      <c r="E5989" s="11">
        <v>102.49</v>
      </c>
      <c r="F5989" s="12">
        <v>510440</v>
      </c>
    </row>
    <row r="5990" spans="2:6">
      <c r="B5990" s="21">
        <v>42935</v>
      </c>
      <c r="C5990" s="122" t="s">
        <v>522</v>
      </c>
      <c r="D5990" s="116">
        <v>134.29</v>
      </c>
      <c r="E5990" s="11">
        <v>133.16999999999999</v>
      </c>
      <c r="F5990" s="12">
        <v>1359390</v>
      </c>
    </row>
    <row r="5991" spans="2:6">
      <c r="B5991" s="21">
        <v>42935</v>
      </c>
      <c r="C5991" s="122" t="s">
        <v>523</v>
      </c>
      <c r="D5991" s="116">
        <v>93.61</v>
      </c>
      <c r="E5991" s="11">
        <v>96.73</v>
      </c>
      <c r="F5991" s="12">
        <v>1102784</v>
      </c>
    </row>
    <row r="5992" spans="2:6">
      <c r="B5992" s="21">
        <v>42935</v>
      </c>
      <c r="C5992" s="122" t="s">
        <v>524</v>
      </c>
      <c r="D5992" s="116">
        <v>46.45</v>
      </c>
      <c r="E5992" s="11">
        <v>46.62</v>
      </c>
      <c r="F5992" s="12">
        <v>3843569</v>
      </c>
    </row>
    <row r="5993" spans="2:6">
      <c r="B5993" s="21">
        <v>42935</v>
      </c>
      <c r="C5993" s="122" t="s">
        <v>525</v>
      </c>
      <c r="D5993" s="116">
        <v>45.85</v>
      </c>
      <c r="E5993" s="11">
        <v>46.08</v>
      </c>
      <c r="F5993" s="12">
        <v>787725</v>
      </c>
    </row>
    <row r="5994" spans="2:6">
      <c r="B5994" s="21">
        <v>42935</v>
      </c>
      <c r="C5994" s="122" t="s">
        <v>526</v>
      </c>
      <c r="D5994" s="116">
        <v>65.92</v>
      </c>
      <c r="E5994" s="11">
        <v>65.59</v>
      </c>
      <c r="F5994" s="12">
        <v>5182540</v>
      </c>
    </row>
    <row r="5995" spans="2:6">
      <c r="B5995" s="21">
        <v>42935</v>
      </c>
      <c r="C5995" s="122" t="s">
        <v>527</v>
      </c>
      <c r="D5995" s="116">
        <v>80.44</v>
      </c>
      <c r="E5995" s="11">
        <v>80.849999999999994</v>
      </c>
      <c r="F5995" s="12">
        <v>9393178</v>
      </c>
    </row>
    <row r="5996" spans="2:6">
      <c r="B5996" s="21">
        <v>42935</v>
      </c>
      <c r="C5996" s="122" t="s">
        <v>528</v>
      </c>
      <c r="D5996" s="116">
        <v>65.069999999999993</v>
      </c>
      <c r="E5996" s="11">
        <v>64.61</v>
      </c>
      <c r="F5996" s="12">
        <v>1744508</v>
      </c>
    </row>
    <row r="5997" spans="2:6">
      <c r="B5997" s="21">
        <v>42935</v>
      </c>
      <c r="C5997" s="122" t="s">
        <v>529</v>
      </c>
      <c r="D5997" s="116">
        <v>29.38</v>
      </c>
      <c r="E5997" s="11">
        <v>29.38</v>
      </c>
      <c r="F5997" s="12">
        <v>1523961</v>
      </c>
    </row>
    <row r="5998" spans="2:6">
      <c r="B5998" s="21">
        <v>42935</v>
      </c>
      <c r="C5998" s="122" t="s">
        <v>530</v>
      </c>
      <c r="D5998" s="116">
        <v>56.57</v>
      </c>
      <c r="E5998" s="11">
        <v>57.07</v>
      </c>
      <c r="F5998" s="12">
        <v>704679</v>
      </c>
    </row>
    <row r="5999" spans="2:6">
      <c r="B5999" s="21">
        <v>42935</v>
      </c>
      <c r="C5999" s="122" t="s">
        <v>531</v>
      </c>
      <c r="D5999" s="116">
        <v>73.900000000000006</v>
      </c>
      <c r="E5999" s="11">
        <v>74.150000000000006</v>
      </c>
      <c r="F5999" s="12">
        <v>1334074</v>
      </c>
    </row>
    <row r="6000" spans="2:6">
      <c r="B6000" s="21">
        <v>42935</v>
      </c>
      <c r="C6000" s="122" t="s">
        <v>532</v>
      </c>
      <c r="D6000" s="116">
        <v>131.35</v>
      </c>
      <c r="E6000" s="11">
        <v>131.07</v>
      </c>
      <c r="F6000" s="12">
        <v>1433982</v>
      </c>
    </row>
    <row r="6001" spans="2:6">
      <c r="B6001" s="21">
        <v>42935</v>
      </c>
      <c r="C6001" s="122" t="s">
        <v>533</v>
      </c>
      <c r="D6001" s="116">
        <v>44.07</v>
      </c>
      <c r="E6001" s="11">
        <v>43.98</v>
      </c>
      <c r="F6001" s="12">
        <v>1614880</v>
      </c>
    </row>
    <row r="6002" spans="2:6">
      <c r="B6002" s="21">
        <v>42935</v>
      </c>
      <c r="C6002" s="122" t="s">
        <v>534</v>
      </c>
      <c r="D6002" s="116">
        <v>62.71</v>
      </c>
      <c r="E6002" s="11">
        <v>62.42</v>
      </c>
      <c r="F6002" s="12">
        <v>1850573</v>
      </c>
    </row>
    <row r="6003" spans="2:6">
      <c r="B6003" s="21">
        <v>42936</v>
      </c>
      <c r="C6003" s="122" t="s">
        <v>85</v>
      </c>
      <c r="D6003" s="116">
        <v>61.45</v>
      </c>
      <c r="E6003" s="11">
        <v>60.98</v>
      </c>
      <c r="F6003" s="12">
        <v>2009405</v>
      </c>
    </row>
    <row r="6004" spans="2:6">
      <c r="B6004" s="21">
        <v>42936</v>
      </c>
      <c r="C6004" s="122" t="s">
        <v>86</v>
      </c>
      <c r="D6004" s="116">
        <v>52.72</v>
      </c>
      <c r="E6004" s="11">
        <v>52.34</v>
      </c>
      <c r="F6004" s="12">
        <v>4836234</v>
      </c>
    </row>
    <row r="6005" spans="2:6">
      <c r="B6005" s="21">
        <v>42936</v>
      </c>
      <c r="C6005" s="122" t="s">
        <v>87</v>
      </c>
      <c r="D6005" s="116">
        <v>100.7</v>
      </c>
      <c r="E6005" s="11">
        <v>103.23</v>
      </c>
      <c r="F6005" s="12">
        <v>1714491</v>
      </c>
    </row>
    <row r="6006" spans="2:6">
      <c r="B6006" s="21">
        <v>42936</v>
      </c>
      <c r="C6006" s="122" t="s">
        <v>88</v>
      </c>
      <c r="D6006" s="116">
        <v>151.5</v>
      </c>
      <c r="E6006" s="11">
        <v>150.34</v>
      </c>
      <c r="F6006" s="12">
        <v>17243748</v>
      </c>
    </row>
    <row r="6007" spans="2:6">
      <c r="B6007" s="21">
        <v>42936</v>
      </c>
      <c r="C6007" s="122" t="s">
        <v>89</v>
      </c>
      <c r="D6007" s="116">
        <v>72.989999999999995</v>
      </c>
      <c r="E6007" s="11">
        <v>74.010000000000005</v>
      </c>
      <c r="F6007" s="12">
        <v>5329746</v>
      </c>
    </row>
    <row r="6008" spans="2:6">
      <c r="B6008" s="21">
        <v>42936</v>
      </c>
      <c r="C6008" s="122" t="s">
        <v>90</v>
      </c>
      <c r="D6008" s="116">
        <v>91.2</v>
      </c>
      <c r="E6008" s="11">
        <v>91.95</v>
      </c>
      <c r="F6008" s="12">
        <v>1136414</v>
      </c>
    </row>
    <row r="6009" spans="2:6">
      <c r="B6009" s="21">
        <v>42936</v>
      </c>
      <c r="C6009" s="122" t="s">
        <v>91</v>
      </c>
      <c r="D6009" s="116">
        <v>49.68</v>
      </c>
      <c r="E6009" s="11">
        <v>50.85</v>
      </c>
      <c r="F6009" s="12">
        <v>12331181</v>
      </c>
    </row>
    <row r="6010" spans="2:6">
      <c r="B6010" s="21">
        <v>42936</v>
      </c>
      <c r="C6010" s="122" t="s">
        <v>92</v>
      </c>
      <c r="D6010" s="116">
        <v>127.9</v>
      </c>
      <c r="E6010" s="11">
        <v>128.54</v>
      </c>
      <c r="F6010" s="12">
        <v>1655339</v>
      </c>
    </row>
    <row r="6011" spans="2:6">
      <c r="B6011" s="21">
        <v>42936</v>
      </c>
      <c r="C6011" s="122" t="s">
        <v>93</v>
      </c>
      <c r="D6011" s="116">
        <v>149.07</v>
      </c>
      <c r="E6011" s="11">
        <v>149.94</v>
      </c>
      <c r="F6011" s="12">
        <v>1565992</v>
      </c>
    </row>
    <row r="6012" spans="2:6">
      <c r="B6012" s="21">
        <v>42936</v>
      </c>
      <c r="C6012" s="122" t="s">
        <v>94</v>
      </c>
      <c r="D6012" s="116">
        <v>80.349999999999994</v>
      </c>
      <c r="E6012" s="11">
        <v>80.849999999999994</v>
      </c>
      <c r="F6012" s="12">
        <v>1804783</v>
      </c>
    </row>
    <row r="6013" spans="2:6">
      <c r="B6013" s="21">
        <v>42936</v>
      </c>
      <c r="C6013" s="122" t="s">
        <v>95</v>
      </c>
      <c r="D6013" s="116">
        <v>41.26</v>
      </c>
      <c r="E6013" s="11">
        <v>41.42</v>
      </c>
      <c r="F6013" s="12">
        <v>2521277</v>
      </c>
    </row>
    <row r="6014" spans="2:6">
      <c r="B6014" s="21">
        <v>42936</v>
      </c>
      <c r="C6014" s="122" t="s">
        <v>96</v>
      </c>
      <c r="D6014" s="116">
        <v>102.93</v>
      </c>
      <c r="E6014" s="11">
        <v>103.34</v>
      </c>
      <c r="F6014" s="12">
        <v>3110934</v>
      </c>
    </row>
    <row r="6015" spans="2:6">
      <c r="B6015" s="21">
        <v>42936</v>
      </c>
      <c r="C6015" s="122" t="s">
        <v>97</v>
      </c>
      <c r="D6015" s="116">
        <v>243.88</v>
      </c>
      <c r="E6015" s="11">
        <v>238.62</v>
      </c>
      <c r="F6015" s="12">
        <v>2099381</v>
      </c>
    </row>
    <row r="6016" spans="2:6">
      <c r="B6016" s="21">
        <v>42936</v>
      </c>
      <c r="C6016" s="122" t="s">
        <v>98</v>
      </c>
      <c r="D6016" s="116">
        <v>109.72</v>
      </c>
      <c r="E6016" s="11">
        <v>109.91</v>
      </c>
      <c r="F6016" s="12">
        <v>1270906</v>
      </c>
    </row>
    <row r="6017" spans="2:6">
      <c r="B6017" s="21">
        <v>42936</v>
      </c>
      <c r="C6017" s="122" t="s">
        <v>99</v>
      </c>
      <c r="D6017" s="116">
        <v>55.86</v>
      </c>
      <c r="E6017" s="11">
        <v>56.14</v>
      </c>
      <c r="F6017" s="12">
        <v>1198295</v>
      </c>
    </row>
    <row r="6018" spans="2:6">
      <c r="B6018" s="21">
        <v>42936</v>
      </c>
      <c r="C6018" s="122" t="s">
        <v>100</v>
      </c>
      <c r="D6018" s="116">
        <v>68.77</v>
      </c>
      <c r="E6018" s="11">
        <v>68.7</v>
      </c>
      <c r="F6018" s="12">
        <v>3771041</v>
      </c>
    </row>
    <row r="6019" spans="2:6">
      <c r="B6019" s="21">
        <v>42936</v>
      </c>
      <c r="C6019" s="122" t="s">
        <v>101</v>
      </c>
      <c r="D6019" s="116">
        <v>11.35</v>
      </c>
      <c r="E6019" s="11">
        <v>11.37</v>
      </c>
      <c r="F6019" s="12">
        <v>2791468</v>
      </c>
    </row>
    <row r="6020" spans="2:6">
      <c r="B6020" s="21">
        <v>42936</v>
      </c>
      <c r="C6020" s="122" t="s">
        <v>102</v>
      </c>
      <c r="D6020" s="116">
        <v>154.15</v>
      </c>
      <c r="E6020" s="11">
        <v>155.72999999999999</v>
      </c>
      <c r="F6020" s="12">
        <v>1827425</v>
      </c>
    </row>
    <row r="6021" spans="2:6">
      <c r="B6021" s="21">
        <v>42936</v>
      </c>
      <c r="C6021" s="122" t="s">
        <v>103</v>
      </c>
      <c r="D6021" s="116">
        <v>77.73</v>
      </c>
      <c r="E6021" s="11">
        <v>77.680000000000007</v>
      </c>
      <c r="F6021" s="12">
        <v>1293618</v>
      </c>
    </row>
    <row r="6022" spans="2:6">
      <c r="B6022" s="21">
        <v>42936</v>
      </c>
      <c r="C6022" s="122" t="s">
        <v>104</v>
      </c>
      <c r="D6022" s="116">
        <v>247.42</v>
      </c>
      <c r="E6022" s="11">
        <v>249.07</v>
      </c>
      <c r="F6022" s="12">
        <v>2412874</v>
      </c>
    </row>
    <row r="6023" spans="2:6">
      <c r="B6023" s="21">
        <v>42936</v>
      </c>
      <c r="C6023" s="122" t="s">
        <v>105</v>
      </c>
      <c r="D6023" s="116">
        <v>64.22</v>
      </c>
      <c r="E6023" s="11">
        <v>64.23</v>
      </c>
      <c r="F6023" s="12">
        <v>3488528</v>
      </c>
    </row>
    <row r="6024" spans="2:6">
      <c r="B6024" s="21">
        <v>42936</v>
      </c>
      <c r="C6024" s="122" t="s">
        <v>106</v>
      </c>
      <c r="D6024" s="116">
        <v>43.79</v>
      </c>
      <c r="E6024" s="11">
        <v>43.9</v>
      </c>
      <c r="F6024" s="12">
        <v>980106</v>
      </c>
    </row>
    <row r="6025" spans="2:6">
      <c r="B6025" s="21">
        <v>42936</v>
      </c>
      <c r="C6025" s="122" t="s">
        <v>107</v>
      </c>
      <c r="D6025" s="116">
        <v>105.81</v>
      </c>
      <c r="E6025" s="11">
        <v>105.71</v>
      </c>
      <c r="F6025" s="12">
        <v>169184</v>
      </c>
    </row>
    <row r="6026" spans="2:6">
      <c r="B6026" s="21">
        <v>42936</v>
      </c>
      <c r="C6026" s="122" t="s">
        <v>108</v>
      </c>
      <c r="D6026" s="116">
        <v>57.8</v>
      </c>
      <c r="E6026" s="11">
        <v>58.27</v>
      </c>
      <c r="F6026" s="12">
        <v>637936</v>
      </c>
    </row>
    <row r="6027" spans="2:6">
      <c r="B6027" s="21">
        <v>42936</v>
      </c>
      <c r="C6027" s="122" t="s">
        <v>109</v>
      </c>
      <c r="D6027" s="116">
        <v>52.1</v>
      </c>
      <c r="E6027" s="11">
        <v>52.36</v>
      </c>
      <c r="F6027" s="12">
        <v>1377155</v>
      </c>
    </row>
    <row r="6028" spans="2:6">
      <c r="B6028" s="21">
        <v>42936</v>
      </c>
      <c r="C6028" s="122" t="s">
        <v>110</v>
      </c>
      <c r="D6028" s="116">
        <v>119</v>
      </c>
      <c r="E6028" s="11">
        <v>117.91</v>
      </c>
      <c r="F6028" s="12">
        <v>928730</v>
      </c>
    </row>
    <row r="6029" spans="2:6">
      <c r="B6029" s="21">
        <v>42936</v>
      </c>
      <c r="C6029" s="122" t="s">
        <v>111</v>
      </c>
      <c r="D6029" s="116">
        <v>159.5</v>
      </c>
      <c r="E6029" s="11">
        <v>160.16999999999999</v>
      </c>
      <c r="F6029" s="12">
        <v>952698</v>
      </c>
    </row>
    <row r="6030" spans="2:6">
      <c r="B6030" s="21">
        <v>42936</v>
      </c>
      <c r="C6030" s="122" t="s">
        <v>112</v>
      </c>
      <c r="D6030" s="116">
        <v>90.26</v>
      </c>
      <c r="E6030" s="11">
        <v>89.1</v>
      </c>
      <c r="F6030" s="12">
        <v>997560</v>
      </c>
    </row>
    <row r="6031" spans="2:6">
      <c r="B6031" s="21">
        <v>42936</v>
      </c>
      <c r="C6031" s="122" t="s">
        <v>113</v>
      </c>
      <c r="D6031" s="116">
        <v>89.01</v>
      </c>
      <c r="E6031" s="11">
        <v>89.22</v>
      </c>
      <c r="F6031" s="12">
        <v>1319566</v>
      </c>
    </row>
    <row r="6032" spans="2:6">
      <c r="B6032" s="21">
        <v>42936</v>
      </c>
      <c r="C6032" s="122" t="s">
        <v>114</v>
      </c>
      <c r="D6032" s="116">
        <v>80.87</v>
      </c>
      <c r="E6032" s="11">
        <v>81.09</v>
      </c>
      <c r="F6032" s="12">
        <v>528924</v>
      </c>
    </row>
    <row r="6033" spans="2:6">
      <c r="B6033" s="21">
        <v>42936</v>
      </c>
      <c r="C6033" s="122" t="s">
        <v>115</v>
      </c>
      <c r="D6033" s="116">
        <v>127.91</v>
      </c>
      <c r="E6033" s="11">
        <v>129.81</v>
      </c>
      <c r="F6033" s="12">
        <v>1446023</v>
      </c>
    </row>
    <row r="6034" spans="2:6">
      <c r="B6034" s="21">
        <v>42936</v>
      </c>
      <c r="C6034" s="122" t="s">
        <v>116</v>
      </c>
      <c r="D6034" s="116">
        <v>47.11</v>
      </c>
      <c r="E6034" s="11">
        <v>47.25</v>
      </c>
      <c r="F6034" s="12">
        <v>8782346</v>
      </c>
    </row>
    <row r="6035" spans="2:6">
      <c r="B6035" s="21">
        <v>42936</v>
      </c>
      <c r="C6035" s="122" t="s">
        <v>117</v>
      </c>
      <c r="D6035" s="116">
        <v>13.61</v>
      </c>
      <c r="E6035" s="11">
        <v>13.8</v>
      </c>
      <c r="F6035" s="12">
        <v>47707464</v>
      </c>
    </row>
    <row r="6036" spans="2:6">
      <c r="B6036" s="21">
        <v>42936</v>
      </c>
      <c r="C6036" s="122" t="s">
        <v>118</v>
      </c>
      <c r="D6036" s="116">
        <v>61.58</v>
      </c>
      <c r="E6036" s="11">
        <v>61.14</v>
      </c>
      <c r="F6036" s="12">
        <v>649988</v>
      </c>
    </row>
    <row r="6037" spans="2:6">
      <c r="B6037" s="21">
        <v>42936</v>
      </c>
      <c r="C6037" s="122" t="s">
        <v>119</v>
      </c>
      <c r="D6037" s="116">
        <v>177.7</v>
      </c>
      <c r="E6037" s="11">
        <v>177.91</v>
      </c>
      <c r="F6037" s="12">
        <v>429723</v>
      </c>
    </row>
    <row r="6038" spans="2:6">
      <c r="B6038" s="21">
        <v>42936</v>
      </c>
      <c r="C6038" s="122" t="s">
        <v>120</v>
      </c>
      <c r="D6038" s="116">
        <v>179.05</v>
      </c>
      <c r="E6038" s="11">
        <v>179.32</v>
      </c>
      <c r="F6038" s="12">
        <v>3039256</v>
      </c>
    </row>
    <row r="6039" spans="2:6">
      <c r="B6039" s="21">
        <v>42936</v>
      </c>
      <c r="C6039" s="122" t="s">
        <v>121</v>
      </c>
      <c r="D6039" s="116">
        <v>136.31</v>
      </c>
      <c r="E6039" s="11">
        <v>136.79</v>
      </c>
      <c r="F6039" s="12">
        <v>753982</v>
      </c>
    </row>
    <row r="6040" spans="2:6">
      <c r="B6040" s="21">
        <v>42936</v>
      </c>
      <c r="C6040" s="122" t="s">
        <v>122</v>
      </c>
      <c r="D6040" s="116">
        <v>135.68</v>
      </c>
      <c r="E6040" s="11">
        <v>136.24</v>
      </c>
      <c r="F6040" s="12">
        <v>2082084</v>
      </c>
    </row>
    <row r="6041" spans="2:6">
      <c r="B6041" s="21">
        <v>42936</v>
      </c>
      <c r="C6041" s="122" t="s">
        <v>123</v>
      </c>
      <c r="D6041" s="116">
        <v>1031.5899999999999</v>
      </c>
      <c r="E6041" s="11">
        <v>1028.7</v>
      </c>
      <c r="F6041" s="12">
        <v>3097487</v>
      </c>
    </row>
    <row r="6042" spans="2:6">
      <c r="B6042" s="21">
        <v>42936</v>
      </c>
      <c r="C6042" s="122" t="s">
        <v>124</v>
      </c>
      <c r="D6042" s="116">
        <v>98</v>
      </c>
      <c r="E6042" s="11">
        <v>97.54</v>
      </c>
      <c r="F6042" s="12">
        <v>1717226</v>
      </c>
    </row>
    <row r="6043" spans="2:6">
      <c r="B6043" s="21">
        <v>42936</v>
      </c>
      <c r="C6043" s="122" t="s">
        <v>125</v>
      </c>
      <c r="D6043" s="116">
        <v>126.2</v>
      </c>
      <c r="E6043" s="11">
        <v>126.01</v>
      </c>
      <c r="F6043" s="12">
        <v>252410</v>
      </c>
    </row>
    <row r="6044" spans="2:6">
      <c r="B6044" s="21">
        <v>42936</v>
      </c>
      <c r="C6044" s="122" t="s">
        <v>126</v>
      </c>
      <c r="D6044" s="116">
        <v>190.18</v>
      </c>
      <c r="E6044" s="11">
        <v>190.69</v>
      </c>
      <c r="F6044" s="12">
        <v>1250670</v>
      </c>
    </row>
    <row r="6045" spans="2:6">
      <c r="B6045" s="21">
        <v>42936</v>
      </c>
      <c r="C6045" s="122" t="s">
        <v>127</v>
      </c>
      <c r="D6045" s="116">
        <v>137.94999999999999</v>
      </c>
      <c r="E6045" s="11">
        <v>138.84</v>
      </c>
      <c r="F6045" s="12">
        <v>769942</v>
      </c>
    </row>
    <row r="6046" spans="2:6">
      <c r="B6046" s="21">
        <v>42936</v>
      </c>
      <c r="C6046" s="122" t="s">
        <v>128</v>
      </c>
      <c r="D6046" s="116">
        <v>57.45</v>
      </c>
      <c r="E6046" s="11">
        <v>56.67</v>
      </c>
      <c r="F6046" s="12">
        <v>2477743</v>
      </c>
    </row>
    <row r="6047" spans="2:6">
      <c r="B6047" s="21">
        <v>42936</v>
      </c>
      <c r="C6047" s="122" t="s">
        <v>129</v>
      </c>
      <c r="D6047" s="116">
        <v>50.36</v>
      </c>
      <c r="E6047" s="11">
        <v>49.35</v>
      </c>
      <c r="F6047" s="12">
        <v>3460435</v>
      </c>
    </row>
    <row r="6048" spans="2:6">
      <c r="B6048" s="21">
        <v>42936</v>
      </c>
      <c r="C6048" s="122" t="s">
        <v>130</v>
      </c>
      <c r="D6048" s="116">
        <v>45.28</v>
      </c>
      <c r="E6048" s="11">
        <v>43.84</v>
      </c>
      <c r="F6048" s="12">
        <v>5833314</v>
      </c>
    </row>
    <row r="6049" spans="2:6">
      <c r="B6049" s="21">
        <v>42936</v>
      </c>
      <c r="C6049" s="122" t="s">
        <v>131</v>
      </c>
      <c r="D6049" s="116">
        <v>146.02000000000001</v>
      </c>
      <c r="E6049" s="11">
        <v>146.01</v>
      </c>
      <c r="F6049" s="12">
        <v>1299852</v>
      </c>
    </row>
    <row r="6050" spans="2:6">
      <c r="B6050" s="21">
        <v>42936</v>
      </c>
      <c r="C6050" s="122" t="s">
        <v>132</v>
      </c>
      <c r="D6050" s="116">
        <v>75.48</v>
      </c>
      <c r="E6050" s="11">
        <v>75.66</v>
      </c>
      <c r="F6050" s="12">
        <v>985585</v>
      </c>
    </row>
    <row r="6051" spans="2:6">
      <c r="B6051" s="21">
        <v>42936</v>
      </c>
      <c r="C6051" s="122" t="s">
        <v>133</v>
      </c>
      <c r="D6051" s="116">
        <v>122.08</v>
      </c>
      <c r="E6051" s="11">
        <v>122.07</v>
      </c>
      <c r="F6051" s="12">
        <v>556098</v>
      </c>
    </row>
    <row r="6052" spans="2:6">
      <c r="B6052" s="21">
        <v>42936</v>
      </c>
      <c r="C6052" s="122" t="s">
        <v>134</v>
      </c>
      <c r="D6052" s="116">
        <v>61.42</v>
      </c>
      <c r="E6052" s="11">
        <v>61.08</v>
      </c>
      <c r="F6052" s="12">
        <v>3594715</v>
      </c>
    </row>
    <row r="6053" spans="2:6">
      <c r="B6053" s="21">
        <v>42936</v>
      </c>
      <c r="C6053" s="122" t="s">
        <v>135</v>
      </c>
      <c r="D6053" s="116">
        <v>190.34</v>
      </c>
      <c r="E6053" s="11">
        <v>190.12</v>
      </c>
      <c r="F6053" s="12">
        <v>444954</v>
      </c>
    </row>
    <row r="6054" spans="2:6">
      <c r="B6054" s="21">
        <v>42936</v>
      </c>
      <c r="C6054" s="122" t="s">
        <v>136</v>
      </c>
      <c r="D6054" s="116">
        <v>254.5</v>
      </c>
      <c r="E6054" s="11">
        <v>253.43</v>
      </c>
      <c r="F6054" s="12">
        <v>1213544</v>
      </c>
    </row>
    <row r="6055" spans="2:6">
      <c r="B6055" s="21">
        <v>42936</v>
      </c>
      <c r="C6055" s="122" t="s">
        <v>137</v>
      </c>
      <c r="D6055" s="116">
        <v>94.08</v>
      </c>
      <c r="E6055" s="11">
        <v>94.06</v>
      </c>
      <c r="F6055" s="12">
        <v>662801</v>
      </c>
    </row>
    <row r="6056" spans="2:6">
      <c r="B6056" s="21">
        <v>42936</v>
      </c>
      <c r="C6056" s="122" t="s">
        <v>138</v>
      </c>
      <c r="D6056" s="116">
        <v>80.36</v>
      </c>
      <c r="E6056" s="11">
        <v>81</v>
      </c>
      <c r="F6056" s="12">
        <v>702677</v>
      </c>
    </row>
    <row r="6057" spans="2:6">
      <c r="B6057" s="21">
        <v>42936</v>
      </c>
      <c r="C6057" s="122" t="s">
        <v>139</v>
      </c>
      <c r="D6057" s="116">
        <v>84.94</v>
      </c>
      <c r="E6057" s="11">
        <v>85.35</v>
      </c>
      <c r="F6057" s="12">
        <v>5386356</v>
      </c>
    </row>
    <row r="6058" spans="2:6">
      <c r="B6058" s="21">
        <v>42936</v>
      </c>
      <c r="C6058" s="122" t="s">
        <v>140</v>
      </c>
      <c r="D6058" s="116">
        <v>204.3</v>
      </c>
      <c r="E6058" s="11">
        <v>203.5</v>
      </c>
      <c r="F6058" s="12">
        <v>391742</v>
      </c>
    </row>
    <row r="6059" spans="2:6">
      <c r="B6059" s="21">
        <v>42936</v>
      </c>
      <c r="C6059" s="122" t="s">
        <v>141</v>
      </c>
      <c r="D6059" s="116">
        <v>495.5</v>
      </c>
      <c r="E6059" s="11">
        <v>502.56</v>
      </c>
      <c r="F6059" s="12">
        <v>489345</v>
      </c>
    </row>
    <row r="6060" spans="2:6">
      <c r="B6060" s="21">
        <v>42936</v>
      </c>
      <c r="C6060" s="122" t="s">
        <v>142</v>
      </c>
      <c r="D6060" s="116">
        <v>211.1</v>
      </c>
      <c r="E6060" s="11">
        <v>210.28</v>
      </c>
      <c r="F6060" s="12">
        <v>2235082</v>
      </c>
    </row>
    <row r="6061" spans="2:6">
      <c r="B6061" s="21">
        <v>42936</v>
      </c>
      <c r="C6061" s="122" t="s">
        <v>143</v>
      </c>
      <c r="D6061" s="116">
        <v>24.02</v>
      </c>
      <c r="E6061" s="11">
        <v>23.94</v>
      </c>
      <c r="F6061" s="12">
        <v>62793467</v>
      </c>
    </row>
    <row r="6062" spans="2:6">
      <c r="B6062" s="21">
        <v>42936</v>
      </c>
      <c r="C6062" s="122" t="s">
        <v>144</v>
      </c>
      <c r="D6062" s="116">
        <v>62.51</v>
      </c>
      <c r="E6062" s="11">
        <v>63.04</v>
      </c>
      <c r="F6062" s="12">
        <v>2394372</v>
      </c>
    </row>
    <row r="6063" spans="2:6">
      <c r="B6063" s="21">
        <v>42936</v>
      </c>
      <c r="C6063" s="122" t="s">
        <v>145</v>
      </c>
      <c r="D6063" s="116">
        <v>45.26</v>
      </c>
      <c r="E6063" s="11">
        <v>46.26</v>
      </c>
      <c r="F6063" s="12">
        <v>6200820</v>
      </c>
    </row>
    <row r="6064" spans="2:6">
      <c r="B6064" s="21">
        <v>42936</v>
      </c>
      <c r="C6064" s="122" t="s">
        <v>146</v>
      </c>
      <c r="D6064" s="116">
        <v>56.04</v>
      </c>
      <c r="E6064" s="11">
        <v>53.96</v>
      </c>
      <c r="F6064" s="12">
        <v>8002039</v>
      </c>
    </row>
    <row r="6065" spans="2:6">
      <c r="B6065" s="21">
        <v>42936</v>
      </c>
      <c r="C6065" s="122" t="s">
        <v>147</v>
      </c>
      <c r="D6065" s="116">
        <v>321.2</v>
      </c>
      <c r="E6065" s="11">
        <v>321.89999999999998</v>
      </c>
      <c r="F6065" s="12">
        <v>607532</v>
      </c>
    </row>
    <row r="6066" spans="2:6">
      <c r="B6066" s="21">
        <v>42936</v>
      </c>
      <c r="C6066" s="122" t="s">
        <v>148</v>
      </c>
      <c r="D6066" s="116">
        <v>201.93</v>
      </c>
      <c r="E6066" s="11">
        <v>203.33</v>
      </c>
      <c r="F6066" s="12">
        <v>988229</v>
      </c>
    </row>
    <row r="6067" spans="2:6">
      <c r="B6067" s="21">
        <v>42936</v>
      </c>
      <c r="C6067" s="122" t="s">
        <v>149</v>
      </c>
      <c r="D6067" s="116">
        <v>46.6</v>
      </c>
      <c r="E6067" s="11">
        <v>46.81</v>
      </c>
      <c r="F6067" s="12">
        <v>2493349</v>
      </c>
    </row>
    <row r="6068" spans="2:6">
      <c r="B6068" s="21">
        <v>42936</v>
      </c>
      <c r="C6068" s="122" t="s">
        <v>150</v>
      </c>
      <c r="D6068" s="116">
        <v>36.590000000000003</v>
      </c>
      <c r="E6068" s="11">
        <v>34.97</v>
      </c>
      <c r="F6068" s="12">
        <v>6623457</v>
      </c>
    </row>
    <row r="6069" spans="2:6">
      <c r="B6069" s="21">
        <v>42936</v>
      </c>
      <c r="C6069" s="122" t="s">
        <v>151</v>
      </c>
      <c r="D6069" s="116">
        <v>282.18</v>
      </c>
      <c r="E6069" s="11">
        <v>281.44</v>
      </c>
      <c r="F6069" s="12">
        <v>1049150</v>
      </c>
    </row>
    <row r="6070" spans="2:6">
      <c r="B6070" s="21">
        <v>42936</v>
      </c>
      <c r="C6070" s="122" t="s">
        <v>152</v>
      </c>
      <c r="D6070" s="116">
        <v>53.56</v>
      </c>
      <c r="E6070" s="11">
        <v>53.91</v>
      </c>
      <c r="F6070" s="12">
        <v>7372939</v>
      </c>
    </row>
    <row r="6071" spans="2:6">
      <c r="B6071" s="21">
        <v>42936</v>
      </c>
      <c r="C6071" s="122" t="s">
        <v>153</v>
      </c>
      <c r="D6071" s="116">
        <v>426.56</v>
      </c>
      <c r="E6071" s="11">
        <v>427.28</v>
      </c>
      <c r="F6071" s="12">
        <v>396564</v>
      </c>
    </row>
    <row r="6072" spans="2:6">
      <c r="B6072" s="21">
        <v>42936</v>
      </c>
      <c r="C6072" s="122" t="s">
        <v>154</v>
      </c>
      <c r="D6072" s="116">
        <v>42.5</v>
      </c>
      <c r="E6072" s="11">
        <v>42.42</v>
      </c>
      <c r="F6072" s="12">
        <v>1435907</v>
      </c>
    </row>
    <row r="6073" spans="2:6">
      <c r="B6073" s="21">
        <v>42936</v>
      </c>
      <c r="C6073" s="122" t="s">
        <v>155</v>
      </c>
      <c r="D6073" s="116">
        <v>55.28</v>
      </c>
      <c r="E6073" s="11">
        <v>55.44</v>
      </c>
      <c r="F6073" s="12">
        <v>3862419</v>
      </c>
    </row>
    <row r="6074" spans="2:6">
      <c r="B6074" s="21">
        <v>42936</v>
      </c>
      <c r="C6074" s="122" t="s">
        <v>156</v>
      </c>
      <c r="D6074" s="116">
        <v>27.94</v>
      </c>
      <c r="E6074" s="11">
        <v>27.73</v>
      </c>
      <c r="F6074" s="12">
        <v>6199767</v>
      </c>
    </row>
    <row r="6075" spans="2:6">
      <c r="B6075" s="21">
        <v>42936</v>
      </c>
      <c r="C6075" s="122" t="s">
        <v>157</v>
      </c>
      <c r="D6075" s="116">
        <v>46.98</v>
      </c>
      <c r="E6075" s="11">
        <v>46.29</v>
      </c>
      <c r="F6075" s="12">
        <v>1949697</v>
      </c>
    </row>
    <row r="6076" spans="2:6">
      <c r="B6076" s="21">
        <v>42936</v>
      </c>
      <c r="C6076" s="122" t="s">
        <v>158</v>
      </c>
      <c r="D6076" s="116">
        <v>120.3</v>
      </c>
      <c r="E6076" s="11">
        <v>118.81</v>
      </c>
      <c r="F6076" s="12">
        <v>510682</v>
      </c>
    </row>
    <row r="6077" spans="2:6">
      <c r="B6077" s="21">
        <v>42936</v>
      </c>
      <c r="C6077" s="122" t="s">
        <v>159</v>
      </c>
      <c r="D6077" s="116">
        <v>66.62</v>
      </c>
      <c r="E6077" s="11">
        <v>66.36</v>
      </c>
      <c r="F6077" s="12">
        <v>14027609</v>
      </c>
    </row>
    <row r="6078" spans="2:6">
      <c r="B6078" s="21">
        <v>42936</v>
      </c>
      <c r="C6078" s="122" t="s">
        <v>160</v>
      </c>
      <c r="D6078" s="116">
        <v>34.64</v>
      </c>
      <c r="E6078" s="11">
        <v>34.64</v>
      </c>
      <c r="F6078" s="12">
        <v>1788556</v>
      </c>
    </row>
    <row r="6079" spans="2:6">
      <c r="B6079" s="21">
        <v>42936</v>
      </c>
      <c r="C6079" s="122" t="s">
        <v>161</v>
      </c>
      <c r="D6079" s="116">
        <v>33.92</v>
      </c>
      <c r="E6079" s="11">
        <v>33.75</v>
      </c>
      <c r="F6079" s="12">
        <v>2787995</v>
      </c>
    </row>
    <row r="6080" spans="2:6">
      <c r="B6080" s="21">
        <v>42936</v>
      </c>
      <c r="C6080" s="122" t="s">
        <v>162</v>
      </c>
      <c r="D6080" s="116">
        <v>77.19</v>
      </c>
      <c r="E6080" s="11">
        <v>77.319999999999993</v>
      </c>
      <c r="F6080" s="12">
        <v>1603484</v>
      </c>
    </row>
    <row r="6081" spans="2:6">
      <c r="B6081" s="21">
        <v>42936</v>
      </c>
      <c r="C6081" s="122" t="s">
        <v>163</v>
      </c>
      <c r="D6081" s="116">
        <v>107.88</v>
      </c>
      <c r="E6081" s="11">
        <v>107.32</v>
      </c>
      <c r="F6081" s="12">
        <v>3759740</v>
      </c>
    </row>
    <row r="6082" spans="2:6">
      <c r="B6082" s="21">
        <v>42936</v>
      </c>
      <c r="C6082" s="122" t="s">
        <v>164</v>
      </c>
      <c r="D6082" s="116">
        <v>146.82</v>
      </c>
      <c r="E6082" s="11">
        <v>146.62</v>
      </c>
      <c r="F6082" s="12">
        <v>1381398</v>
      </c>
    </row>
    <row r="6083" spans="2:6">
      <c r="B6083" s="21">
        <v>42936</v>
      </c>
      <c r="C6083" s="122" t="s">
        <v>165</v>
      </c>
      <c r="D6083" s="116">
        <v>37.869999999999997</v>
      </c>
      <c r="E6083" s="11">
        <v>37.89</v>
      </c>
      <c r="F6083" s="12">
        <v>1252318</v>
      </c>
    </row>
    <row r="6084" spans="2:6">
      <c r="B6084" s="21">
        <v>42936</v>
      </c>
      <c r="C6084" s="122" t="s">
        <v>166</v>
      </c>
      <c r="D6084" s="116">
        <v>92.86</v>
      </c>
      <c r="E6084" s="11">
        <v>93.15</v>
      </c>
      <c r="F6084" s="12">
        <v>503591</v>
      </c>
    </row>
    <row r="6085" spans="2:6">
      <c r="B6085" s="21">
        <v>42936</v>
      </c>
      <c r="C6085" s="122" t="s">
        <v>167</v>
      </c>
      <c r="D6085" s="116">
        <v>65</v>
      </c>
      <c r="E6085" s="11">
        <v>65.86</v>
      </c>
      <c r="F6085" s="12">
        <v>2851932</v>
      </c>
    </row>
    <row r="6086" spans="2:6">
      <c r="B6086" s="21">
        <v>42936</v>
      </c>
      <c r="C6086" s="122" t="s">
        <v>168</v>
      </c>
      <c r="D6086" s="116">
        <v>98.7</v>
      </c>
      <c r="E6086" s="11">
        <v>97.27</v>
      </c>
      <c r="F6086" s="12">
        <v>6212843</v>
      </c>
    </row>
    <row r="6087" spans="2:6">
      <c r="B6087" s="21">
        <v>42936</v>
      </c>
      <c r="C6087" s="122" t="s">
        <v>169</v>
      </c>
      <c r="D6087" s="116">
        <v>66.98</v>
      </c>
      <c r="E6087" s="11">
        <v>67.58</v>
      </c>
      <c r="F6087" s="12">
        <v>2441618</v>
      </c>
    </row>
    <row r="6088" spans="2:6">
      <c r="B6088" s="21">
        <v>42936</v>
      </c>
      <c r="C6088" s="122" t="s">
        <v>170</v>
      </c>
      <c r="D6088" s="116">
        <v>135.15</v>
      </c>
      <c r="E6088" s="11">
        <v>136.31</v>
      </c>
      <c r="F6088" s="12">
        <v>3856925</v>
      </c>
    </row>
    <row r="6089" spans="2:6">
      <c r="B6089" s="21">
        <v>42936</v>
      </c>
      <c r="C6089" s="122" t="s">
        <v>171</v>
      </c>
      <c r="D6089" s="116">
        <v>65.709999999999994</v>
      </c>
      <c r="E6089" s="11">
        <v>65.459999999999994</v>
      </c>
      <c r="F6089" s="12">
        <v>1043792</v>
      </c>
    </row>
    <row r="6090" spans="2:6">
      <c r="B6090" s="21">
        <v>42936</v>
      </c>
      <c r="C6090" s="122" t="s">
        <v>172</v>
      </c>
      <c r="D6090" s="116">
        <v>30.95</v>
      </c>
      <c r="E6090" s="11">
        <v>31.13</v>
      </c>
      <c r="F6090" s="12">
        <v>4044019</v>
      </c>
    </row>
    <row r="6091" spans="2:6">
      <c r="B6091" s="21">
        <v>42936</v>
      </c>
      <c r="C6091" s="122" t="s">
        <v>173</v>
      </c>
      <c r="D6091" s="116">
        <v>35.25</v>
      </c>
      <c r="E6091" s="11">
        <v>35.25</v>
      </c>
      <c r="F6091" s="12">
        <v>4893547</v>
      </c>
    </row>
    <row r="6092" spans="2:6">
      <c r="B6092" s="21">
        <v>42936</v>
      </c>
      <c r="C6092" s="122" t="s">
        <v>174</v>
      </c>
      <c r="D6092" s="116">
        <v>53.02</v>
      </c>
      <c r="E6092" s="11">
        <v>52.99</v>
      </c>
      <c r="F6092" s="12">
        <v>1619982</v>
      </c>
    </row>
    <row r="6093" spans="2:6">
      <c r="B6093" s="21">
        <v>42936</v>
      </c>
      <c r="C6093" s="122" t="s">
        <v>175</v>
      </c>
      <c r="D6093" s="116">
        <v>4.9800000000000004</v>
      </c>
      <c r="E6093" s="11">
        <v>4.84</v>
      </c>
      <c r="F6093" s="12">
        <v>24845769</v>
      </c>
    </row>
    <row r="6094" spans="2:6">
      <c r="B6094" s="21">
        <v>42936</v>
      </c>
      <c r="C6094" s="122" t="s">
        <v>176</v>
      </c>
      <c r="D6094" s="116">
        <v>63.615000000000002</v>
      </c>
      <c r="E6094" s="11">
        <v>65.010000000000005</v>
      </c>
      <c r="F6094" s="12">
        <v>8858406</v>
      </c>
    </row>
    <row r="6095" spans="2:6">
      <c r="B6095" s="21">
        <v>42936</v>
      </c>
      <c r="C6095" s="122" t="s">
        <v>177</v>
      </c>
      <c r="D6095" s="116">
        <v>346.47</v>
      </c>
      <c r="E6095" s="11">
        <v>345.3</v>
      </c>
      <c r="F6095" s="12">
        <v>1244759</v>
      </c>
    </row>
    <row r="6096" spans="2:6">
      <c r="B6096" s="21">
        <v>42936</v>
      </c>
      <c r="C6096" s="122" t="s">
        <v>178</v>
      </c>
      <c r="D6096" s="116">
        <v>174.31</v>
      </c>
      <c r="E6096" s="11">
        <v>174.49</v>
      </c>
      <c r="F6096" s="12">
        <v>883266</v>
      </c>
    </row>
    <row r="6097" spans="2:6">
      <c r="B6097" s="21">
        <v>42936</v>
      </c>
      <c r="C6097" s="122" t="s">
        <v>179</v>
      </c>
      <c r="D6097" s="116">
        <v>73.33</v>
      </c>
      <c r="E6097" s="11">
        <v>74.06</v>
      </c>
      <c r="F6097" s="12">
        <v>402718</v>
      </c>
    </row>
    <row r="6098" spans="2:6">
      <c r="B6098" s="21">
        <v>42936</v>
      </c>
      <c r="C6098" s="122" t="s">
        <v>180</v>
      </c>
      <c r="D6098" s="116">
        <v>72.59</v>
      </c>
      <c r="E6098" s="11">
        <v>72.09</v>
      </c>
      <c r="F6098" s="12">
        <v>3683629</v>
      </c>
    </row>
    <row r="6099" spans="2:6">
      <c r="B6099" s="21">
        <v>42936</v>
      </c>
      <c r="C6099" s="122" t="s">
        <v>181</v>
      </c>
      <c r="D6099" s="116">
        <v>131.19999999999999</v>
      </c>
      <c r="E6099" s="11">
        <v>130.88999999999999</v>
      </c>
      <c r="F6099" s="12">
        <v>456184</v>
      </c>
    </row>
    <row r="6100" spans="2:6">
      <c r="B6100" s="21">
        <v>42936</v>
      </c>
      <c r="C6100" s="122" t="s">
        <v>182</v>
      </c>
      <c r="D6100" s="116">
        <v>72.59</v>
      </c>
      <c r="E6100" s="11">
        <v>72.430000000000007</v>
      </c>
      <c r="F6100" s="12">
        <v>1946970</v>
      </c>
    </row>
    <row r="6101" spans="2:6">
      <c r="B6101" s="21">
        <v>42936</v>
      </c>
      <c r="C6101" s="122" t="s">
        <v>183</v>
      </c>
      <c r="D6101" s="116">
        <v>39.340000000000003</v>
      </c>
      <c r="E6101" s="11">
        <v>39.49</v>
      </c>
      <c r="F6101" s="12">
        <v>14159267</v>
      </c>
    </row>
    <row r="6102" spans="2:6">
      <c r="B6102" s="21">
        <v>42936</v>
      </c>
      <c r="C6102" s="122" t="s">
        <v>184</v>
      </c>
      <c r="D6102" s="116">
        <v>120.18</v>
      </c>
      <c r="E6102" s="11">
        <v>120.56</v>
      </c>
      <c r="F6102" s="12">
        <v>1294077</v>
      </c>
    </row>
    <row r="6103" spans="2:6">
      <c r="B6103" s="21">
        <v>42936</v>
      </c>
      <c r="C6103" s="122" t="s">
        <v>185</v>
      </c>
      <c r="D6103" s="116">
        <v>372.83</v>
      </c>
      <c r="E6103" s="11">
        <v>356.05</v>
      </c>
      <c r="F6103" s="12">
        <v>4454791</v>
      </c>
    </row>
    <row r="6104" spans="2:6">
      <c r="B6104" s="21">
        <v>42936</v>
      </c>
      <c r="C6104" s="122" t="s">
        <v>186</v>
      </c>
      <c r="D6104" s="116">
        <v>164.92</v>
      </c>
      <c r="E6104" s="11">
        <v>164.43</v>
      </c>
      <c r="F6104" s="12">
        <v>1365498</v>
      </c>
    </row>
    <row r="6105" spans="2:6">
      <c r="B6105" s="21">
        <v>42936</v>
      </c>
      <c r="C6105" s="122" t="s">
        <v>187</v>
      </c>
      <c r="D6105" s="116">
        <v>46.4</v>
      </c>
      <c r="E6105" s="11">
        <v>46.59</v>
      </c>
      <c r="F6105" s="12">
        <v>2046599</v>
      </c>
    </row>
    <row r="6106" spans="2:6">
      <c r="B6106" s="21">
        <v>42936</v>
      </c>
      <c r="C6106" s="122" t="s">
        <v>188</v>
      </c>
      <c r="D6106" s="116">
        <v>84.97</v>
      </c>
      <c r="E6106" s="11">
        <v>85.4</v>
      </c>
      <c r="F6106" s="12">
        <v>1962482</v>
      </c>
    </row>
    <row r="6107" spans="2:6">
      <c r="B6107" s="21">
        <v>42936</v>
      </c>
      <c r="C6107" s="122" t="s">
        <v>189</v>
      </c>
      <c r="D6107" s="116">
        <v>27.78</v>
      </c>
      <c r="E6107" s="11">
        <v>28.05</v>
      </c>
      <c r="F6107" s="12">
        <v>3752622</v>
      </c>
    </row>
    <row r="6108" spans="2:6">
      <c r="B6108" s="21">
        <v>42936</v>
      </c>
      <c r="C6108" s="122" t="s">
        <v>190</v>
      </c>
      <c r="D6108" s="116">
        <v>81.209999999999994</v>
      </c>
      <c r="E6108" s="11">
        <v>81.010000000000005</v>
      </c>
      <c r="F6108" s="12">
        <v>4966721</v>
      </c>
    </row>
    <row r="6109" spans="2:6">
      <c r="B6109" s="21">
        <v>42936</v>
      </c>
      <c r="C6109" s="122" t="s">
        <v>191</v>
      </c>
      <c r="D6109" s="116">
        <v>25.33</v>
      </c>
      <c r="E6109" s="11">
        <v>25</v>
      </c>
      <c r="F6109" s="12">
        <v>4712410</v>
      </c>
    </row>
    <row r="6110" spans="2:6">
      <c r="B6110" s="21">
        <v>42936</v>
      </c>
      <c r="C6110" s="122" t="s">
        <v>192</v>
      </c>
      <c r="D6110" s="116">
        <v>48.25</v>
      </c>
      <c r="E6110" s="11">
        <v>48.08</v>
      </c>
      <c r="F6110" s="12">
        <v>1700950</v>
      </c>
    </row>
    <row r="6111" spans="2:6">
      <c r="B6111" s="21">
        <v>42936</v>
      </c>
      <c r="C6111" s="122" t="s">
        <v>193</v>
      </c>
      <c r="D6111" s="116">
        <v>110.76</v>
      </c>
      <c r="E6111" s="11">
        <v>109.35</v>
      </c>
      <c r="F6111" s="12">
        <v>1232750</v>
      </c>
    </row>
    <row r="6112" spans="2:6">
      <c r="B6112" s="21">
        <v>42936</v>
      </c>
      <c r="C6112" s="122" t="s">
        <v>194</v>
      </c>
      <c r="D6112" s="116">
        <v>254.89</v>
      </c>
      <c r="E6112" s="11">
        <v>254</v>
      </c>
      <c r="F6112" s="12">
        <v>228796</v>
      </c>
    </row>
    <row r="6113" spans="2:6">
      <c r="B6113" s="21">
        <v>42936</v>
      </c>
      <c r="C6113" s="122" t="s">
        <v>195</v>
      </c>
      <c r="D6113" s="116">
        <v>43.78</v>
      </c>
      <c r="E6113" s="11">
        <v>43.23</v>
      </c>
      <c r="F6113" s="12">
        <v>7662952</v>
      </c>
    </row>
    <row r="6114" spans="2:6">
      <c r="B6114" s="21">
        <v>42936</v>
      </c>
      <c r="C6114" s="122" t="s">
        <v>196</v>
      </c>
      <c r="D6114" s="116">
        <v>151.47</v>
      </c>
      <c r="E6114" s="11">
        <v>150.99</v>
      </c>
      <c r="F6114" s="12">
        <v>3207388</v>
      </c>
    </row>
    <row r="6115" spans="2:6">
      <c r="B6115" s="21">
        <v>42936</v>
      </c>
      <c r="C6115" s="122" t="s">
        <v>197</v>
      </c>
      <c r="D6115" s="116">
        <v>18.79</v>
      </c>
      <c r="E6115" s="11">
        <v>18.89</v>
      </c>
      <c r="F6115" s="12">
        <v>3046194</v>
      </c>
    </row>
    <row r="6116" spans="2:6">
      <c r="B6116" s="21">
        <v>42936</v>
      </c>
      <c r="C6116" s="122" t="s">
        <v>198</v>
      </c>
      <c r="D6116" s="116">
        <v>52.36</v>
      </c>
      <c r="E6116" s="11">
        <v>51.92</v>
      </c>
      <c r="F6116" s="12">
        <v>1613747</v>
      </c>
    </row>
    <row r="6117" spans="2:6">
      <c r="B6117" s="21">
        <v>42936</v>
      </c>
      <c r="C6117" s="122" t="s">
        <v>199</v>
      </c>
      <c r="D6117" s="116">
        <v>89.71</v>
      </c>
      <c r="E6117" s="11">
        <v>90.54</v>
      </c>
      <c r="F6117" s="12">
        <v>3481042</v>
      </c>
    </row>
    <row r="6118" spans="2:6">
      <c r="B6118" s="21">
        <v>42936</v>
      </c>
      <c r="C6118" s="122" t="s">
        <v>200</v>
      </c>
      <c r="D6118" s="116">
        <v>31.91</v>
      </c>
      <c r="E6118" s="11">
        <v>31.86</v>
      </c>
      <c r="F6118" s="12">
        <v>16389480</v>
      </c>
    </row>
    <row r="6119" spans="2:6">
      <c r="B6119" s="21">
        <v>42936</v>
      </c>
      <c r="C6119" s="122" t="s">
        <v>201</v>
      </c>
      <c r="D6119" s="116">
        <v>33.26</v>
      </c>
      <c r="E6119" s="11">
        <v>33.58</v>
      </c>
      <c r="F6119" s="12">
        <v>804374</v>
      </c>
    </row>
    <row r="6120" spans="2:6">
      <c r="B6120" s="21">
        <v>42936</v>
      </c>
      <c r="C6120" s="122" t="s">
        <v>202</v>
      </c>
      <c r="D6120" s="116">
        <v>51.88</v>
      </c>
      <c r="E6120" s="11">
        <v>50.87</v>
      </c>
      <c r="F6120" s="12">
        <v>22332428</v>
      </c>
    </row>
    <row r="6121" spans="2:6">
      <c r="B6121" s="21">
        <v>42936</v>
      </c>
      <c r="C6121" s="122" t="s">
        <v>203</v>
      </c>
      <c r="D6121" s="116">
        <v>126.55</v>
      </c>
      <c r="E6121" s="11">
        <v>126.78</v>
      </c>
      <c r="F6121" s="12">
        <v>496475</v>
      </c>
    </row>
    <row r="6122" spans="2:6">
      <c r="B6122" s="21">
        <v>42936</v>
      </c>
      <c r="C6122" s="122" t="s">
        <v>204</v>
      </c>
      <c r="D6122" s="116">
        <v>22.77</v>
      </c>
      <c r="E6122" s="11">
        <v>23.22</v>
      </c>
      <c r="F6122" s="12">
        <v>9098691</v>
      </c>
    </row>
    <row r="6123" spans="2:6">
      <c r="B6123" s="21">
        <v>42936</v>
      </c>
      <c r="C6123" s="122" t="s">
        <v>205</v>
      </c>
      <c r="D6123" s="116">
        <v>69.75</v>
      </c>
      <c r="E6123" s="11">
        <v>69.959999999999994</v>
      </c>
      <c r="F6123" s="12">
        <v>2617141</v>
      </c>
    </row>
    <row r="6124" spans="2:6">
      <c r="B6124" s="21">
        <v>42936</v>
      </c>
      <c r="C6124" s="122" t="s">
        <v>206</v>
      </c>
      <c r="D6124" s="116">
        <v>82.82</v>
      </c>
      <c r="E6124" s="11">
        <v>82.58</v>
      </c>
      <c r="F6124" s="12">
        <v>1258642</v>
      </c>
    </row>
    <row r="6125" spans="2:6">
      <c r="B6125" s="21">
        <v>42936</v>
      </c>
      <c r="C6125" s="122" t="s">
        <v>207</v>
      </c>
      <c r="D6125" s="116">
        <v>77.12</v>
      </c>
      <c r="E6125" s="11">
        <v>77.16</v>
      </c>
      <c r="F6125" s="12">
        <v>6117463</v>
      </c>
    </row>
    <row r="6126" spans="2:6">
      <c r="B6126" s="21">
        <v>42936</v>
      </c>
      <c r="C6126" s="122" t="s">
        <v>208</v>
      </c>
      <c r="D6126" s="116">
        <v>105</v>
      </c>
      <c r="E6126" s="11">
        <v>104.63</v>
      </c>
      <c r="F6126" s="12">
        <v>5367835</v>
      </c>
    </row>
    <row r="6127" spans="2:6">
      <c r="B6127" s="21">
        <v>42936</v>
      </c>
      <c r="C6127" s="122" t="s">
        <v>209</v>
      </c>
      <c r="D6127" s="116">
        <v>128.35</v>
      </c>
      <c r="E6127" s="11">
        <v>126.47</v>
      </c>
      <c r="F6127" s="12">
        <v>927177</v>
      </c>
    </row>
    <row r="6128" spans="2:6">
      <c r="B6128" s="21">
        <v>42936</v>
      </c>
      <c r="C6128" s="122" t="s">
        <v>210</v>
      </c>
      <c r="D6128" s="116">
        <v>77.25</v>
      </c>
      <c r="E6128" s="11">
        <v>76.95</v>
      </c>
      <c r="F6128" s="12">
        <v>2211898</v>
      </c>
    </row>
    <row r="6129" spans="2:6">
      <c r="B6129" s="21">
        <v>42936</v>
      </c>
      <c r="C6129" s="122" t="s">
        <v>211</v>
      </c>
      <c r="D6129" s="116">
        <v>53.79</v>
      </c>
      <c r="E6129" s="11">
        <v>52.83</v>
      </c>
      <c r="F6129" s="12">
        <v>8418264</v>
      </c>
    </row>
    <row r="6130" spans="2:6">
      <c r="B6130" s="21">
        <v>42936</v>
      </c>
      <c r="C6130" s="122" t="s">
        <v>212</v>
      </c>
      <c r="D6130" s="116">
        <v>126.25</v>
      </c>
      <c r="E6130" s="11">
        <v>125.6</v>
      </c>
      <c r="F6130" s="12">
        <v>2074141</v>
      </c>
    </row>
    <row r="6131" spans="2:6">
      <c r="B6131" s="21">
        <v>42936</v>
      </c>
      <c r="C6131" s="122" t="s">
        <v>213</v>
      </c>
      <c r="D6131" s="116">
        <v>61</v>
      </c>
      <c r="E6131" s="11">
        <v>61.37</v>
      </c>
      <c r="F6131" s="12">
        <v>1940339</v>
      </c>
    </row>
    <row r="6132" spans="2:6">
      <c r="B6132" s="21">
        <v>42936</v>
      </c>
      <c r="C6132" s="122" t="s">
        <v>214</v>
      </c>
      <c r="D6132" s="116">
        <v>71.59</v>
      </c>
      <c r="E6132" s="11">
        <v>71.349999999999994</v>
      </c>
      <c r="F6132" s="12">
        <v>2166759</v>
      </c>
    </row>
    <row r="6133" spans="2:6">
      <c r="B6133" s="21">
        <v>42936</v>
      </c>
      <c r="C6133" s="122" t="s">
        <v>215</v>
      </c>
      <c r="D6133" s="116">
        <v>110.05</v>
      </c>
      <c r="E6133" s="11">
        <v>109.65</v>
      </c>
      <c r="F6133" s="12">
        <v>1129011</v>
      </c>
    </row>
    <row r="6134" spans="2:6">
      <c r="B6134" s="21">
        <v>42936</v>
      </c>
      <c r="C6134" s="122" t="s">
        <v>216</v>
      </c>
      <c r="D6134" s="116">
        <v>36.630000000000003</v>
      </c>
      <c r="E6134" s="11">
        <v>36.33</v>
      </c>
      <c r="F6134" s="12">
        <v>3110252</v>
      </c>
    </row>
    <row r="6135" spans="2:6">
      <c r="B6135" s="21">
        <v>42936</v>
      </c>
      <c r="C6135" s="122" t="s">
        <v>217</v>
      </c>
      <c r="D6135" s="116">
        <v>82.06</v>
      </c>
      <c r="E6135" s="11">
        <v>83.2</v>
      </c>
      <c r="F6135" s="12">
        <v>9551332</v>
      </c>
    </row>
    <row r="6136" spans="2:6">
      <c r="B6136" s="21">
        <v>42936</v>
      </c>
      <c r="C6136" s="122" t="s">
        <v>218</v>
      </c>
      <c r="D6136" s="116">
        <v>106.99</v>
      </c>
      <c r="E6136" s="11">
        <v>107.36</v>
      </c>
      <c r="F6136" s="12">
        <v>6185510</v>
      </c>
    </row>
    <row r="6137" spans="2:6">
      <c r="B6137" s="21">
        <v>42936</v>
      </c>
      <c r="C6137" s="122" t="s">
        <v>219</v>
      </c>
      <c r="D6137" s="116">
        <v>27.18</v>
      </c>
      <c r="E6137" s="11">
        <v>26.6</v>
      </c>
      <c r="F6137" s="12">
        <v>5857977</v>
      </c>
    </row>
    <row r="6138" spans="2:6">
      <c r="B6138" s="21">
        <v>42936</v>
      </c>
      <c r="C6138" s="122" t="s">
        <v>220</v>
      </c>
      <c r="D6138" s="116">
        <v>26.2</v>
      </c>
      <c r="E6138" s="11">
        <v>25.71</v>
      </c>
      <c r="F6138" s="12">
        <v>2472407</v>
      </c>
    </row>
    <row r="6139" spans="2:6">
      <c r="B6139" s="21">
        <v>42936</v>
      </c>
      <c r="C6139" s="122" t="s">
        <v>221</v>
      </c>
      <c r="D6139" s="116">
        <v>65.25</v>
      </c>
      <c r="E6139" s="11">
        <v>65.09</v>
      </c>
      <c r="F6139" s="12">
        <v>1318335</v>
      </c>
    </row>
    <row r="6140" spans="2:6">
      <c r="B6140" s="21">
        <v>42936</v>
      </c>
      <c r="C6140" s="122" t="s">
        <v>222</v>
      </c>
      <c r="D6140" s="116">
        <v>93.4</v>
      </c>
      <c r="E6140" s="11">
        <v>93.1</v>
      </c>
      <c r="F6140" s="12">
        <v>1411273</v>
      </c>
    </row>
    <row r="6141" spans="2:6">
      <c r="B6141" s="21">
        <v>42936</v>
      </c>
      <c r="C6141" s="122" t="s">
        <v>223</v>
      </c>
      <c r="D6141" s="116">
        <v>112.5</v>
      </c>
      <c r="E6141" s="11">
        <v>112.11</v>
      </c>
      <c r="F6141" s="12">
        <v>1201601</v>
      </c>
    </row>
    <row r="6142" spans="2:6">
      <c r="B6142" s="21">
        <v>42936</v>
      </c>
      <c r="C6142" s="122" t="s">
        <v>224</v>
      </c>
      <c r="D6142" s="116">
        <v>70.599999999999994</v>
      </c>
      <c r="E6142" s="11">
        <v>70.77</v>
      </c>
      <c r="F6142" s="12">
        <v>3045177</v>
      </c>
    </row>
    <row r="6143" spans="2:6">
      <c r="B6143" s="21">
        <v>42936</v>
      </c>
      <c r="C6143" s="122" t="s">
        <v>225</v>
      </c>
      <c r="D6143" s="116">
        <v>85</v>
      </c>
      <c r="E6143" s="11">
        <v>83.17</v>
      </c>
      <c r="F6143" s="12">
        <v>2363885</v>
      </c>
    </row>
    <row r="6144" spans="2:6">
      <c r="B6144" s="21">
        <v>42936</v>
      </c>
      <c r="C6144" s="122" t="s">
        <v>226</v>
      </c>
      <c r="D6144" s="116">
        <v>91.52</v>
      </c>
      <c r="E6144" s="11">
        <v>91.26</v>
      </c>
      <c r="F6144" s="12">
        <v>991424</v>
      </c>
    </row>
    <row r="6145" spans="2:6">
      <c r="B6145" s="21">
        <v>42936</v>
      </c>
      <c r="C6145" s="122" t="s">
        <v>227</v>
      </c>
      <c r="D6145" s="116">
        <v>28.7</v>
      </c>
      <c r="E6145" s="11">
        <v>27.98</v>
      </c>
      <c r="F6145" s="12">
        <v>6322573</v>
      </c>
    </row>
    <row r="6146" spans="2:6">
      <c r="B6146" s="21">
        <v>42936</v>
      </c>
      <c r="C6146" s="122" t="s">
        <v>228</v>
      </c>
      <c r="D6146" s="116">
        <v>89.85</v>
      </c>
      <c r="E6146" s="11">
        <v>89.57</v>
      </c>
      <c r="F6146" s="12">
        <v>733900</v>
      </c>
    </row>
    <row r="6147" spans="2:6">
      <c r="B6147" s="21">
        <v>42936</v>
      </c>
      <c r="C6147" s="122" t="s">
        <v>229</v>
      </c>
      <c r="D6147" s="116">
        <v>106.31</v>
      </c>
      <c r="E6147" s="11">
        <v>106.77</v>
      </c>
      <c r="F6147" s="12">
        <v>1309114</v>
      </c>
    </row>
    <row r="6148" spans="2:6">
      <c r="B6148" s="21">
        <v>42936</v>
      </c>
      <c r="C6148" s="122" t="s">
        <v>230</v>
      </c>
      <c r="D6148" s="116">
        <v>84.6</v>
      </c>
      <c r="E6148" s="11">
        <v>84.93</v>
      </c>
      <c r="F6148" s="12">
        <v>1971679</v>
      </c>
    </row>
    <row r="6149" spans="2:6">
      <c r="B6149" s="21">
        <v>42936</v>
      </c>
      <c r="C6149" s="122" t="s">
        <v>231</v>
      </c>
      <c r="D6149" s="116">
        <v>65.400000000000006</v>
      </c>
      <c r="E6149" s="11">
        <v>66.42</v>
      </c>
      <c r="F6149" s="12">
        <v>1351680</v>
      </c>
    </row>
    <row r="6150" spans="2:6">
      <c r="B6150" s="21">
        <v>42936</v>
      </c>
      <c r="C6150" s="122" t="s">
        <v>232</v>
      </c>
      <c r="D6150" s="116">
        <v>32.71</v>
      </c>
      <c r="E6150" s="11">
        <v>31.99</v>
      </c>
      <c r="F6150" s="12">
        <v>4954582</v>
      </c>
    </row>
    <row r="6151" spans="2:6">
      <c r="B6151" s="21">
        <v>42936</v>
      </c>
      <c r="C6151" s="122" t="s">
        <v>233</v>
      </c>
      <c r="D6151" s="116">
        <v>66.77</v>
      </c>
      <c r="E6151" s="11">
        <v>66.39</v>
      </c>
      <c r="F6151" s="12">
        <v>4347807</v>
      </c>
    </row>
    <row r="6152" spans="2:6">
      <c r="B6152" s="21">
        <v>42936</v>
      </c>
      <c r="C6152" s="122" t="s">
        <v>234</v>
      </c>
      <c r="D6152" s="116">
        <v>78.52</v>
      </c>
      <c r="E6152" s="11">
        <v>78.64</v>
      </c>
      <c r="F6152" s="12">
        <v>806270</v>
      </c>
    </row>
    <row r="6153" spans="2:6">
      <c r="B6153" s="21">
        <v>42936</v>
      </c>
      <c r="C6153" s="122" t="s">
        <v>235</v>
      </c>
      <c r="D6153" s="116">
        <v>111.61</v>
      </c>
      <c r="E6153" s="11">
        <v>111.97</v>
      </c>
      <c r="F6153" s="12">
        <v>2143813</v>
      </c>
    </row>
    <row r="6154" spans="2:6">
      <c r="B6154" s="21">
        <v>42936</v>
      </c>
      <c r="C6154" s="122" t="s">
        <v>236</v>
      </c>
      <c r="D6154" s="116">
        <v>37.17</v>
      </c>
      <c r="E6154" s="11">
        <v>37.18</v>
      </c>
      <c r="F6154" s="12">
        <v>17538266</v>
      </c>
    </row>
    <row r="6155" spans="2:6">
      <c r="B6155" s="21">
        <v>42936</v>
      </c>
      <c r="C6155" s="122" t="s">
        <v>237</v>
      </c>
      <c r="D6155" s="116">
        <v>132.85</v>
      </c>
      <c r="E6155" s="11">
        <v>132.44999999999999</v>
      </c>
      <c r="F6155" s="12">
        <v>812678</v>
      </c>
    </row>
    <row r="6156" spans="2:6">
      <c r="B6156" s="21">
        <v>42936</v>
      </c>
      <c r="C6156" s="122" t="s">
        <v>238</v>
      </c>
      <c r="D6156" s="116">
        <v>82</v>
      </c>
      <c r="E6156" s="11">
        <v>82.41</v>
      </c>
      <c r="F6156" s="12">
        <v>969497</v>
      </c>
    </row>
    <row r="6157" spans="2:6">
      <c r="B6157" s="21">
        <v>42936</v>
      </c>
      <c r="C6157" s="122" t="s">
        <v>239</v>
      </c>
      <c r="D6157" s="116">
        <v>143.03</v>
      </c>
      <c r="E6157" s="11">
        <v>142.99</v>
      </c>
      <c r="F6157" s="12">
        <v>466649</v>
      </c>
    </row>
    <row r="6158" spans="2:6">
      <c r="B6158" s="21">
        <v>42936</v>
      </c>
      <c r="C6158" s="122" t="s">
        <v>240</v>
      </c>
      <c r="D6158" s="116">
        <v>78.23</v>
      </c>
      <c r="E6158" s="11">
        <v>78.45</v>
      </c>
      <c r="F6158" s="12">
        <v>1134429</v>
      </c>
    </row>
    <row r="6159" spans="2:6">
      <c r="B6159" s="21">
        <v>42936</v>
      </c>
      <c r="C6159" s="122" t="s">
        <v>241</v>
      </c>
      <c r="D6159" s="116">
        <v>97.3</v>
      </c>
      <c r="E6159" s="11">
        <v>97.11</v>
      </c>
      <c r="F6159" s="12">
        <v>1111220</v>
      </c>
    </row>
    <row r="6160" spans="2:6">
      <c r="B6160" s="21">
        <v>42936</v>
      </c>
      <c r="C6160" s="122" t="s">
        <v>242</v>
      </c>
      <c r="D6160" s="116">
        <v>86.09</v>
      </c>
      <c r="E6160" s="11">
        <v>85.68</v>
      </c>
      <c r="F6160" s="12">
        <v>536840</v>
      </c>
    </row>
    <row r="6161" spans="2:6">
      <c r="B6161" s="21">
        <v>42936</v>
      </c>
      <c r="C6161" s="122" t="s">
        <v>243</v>
      </c>
      <c r="D6161" s="116">
        <v>60.38</v>
      </c>
      <c r="E6161" s="11">
        <v>60.3</v>
      </c>
      <c r="F6161" s="12">
        <v>2370364</v>
      </c>
    </row>
    <row r="6162" spans="2:6">
      <c r="B6162" s="21">
        <v>42936</v>
      </c>
      <c r="C6162" s="122" t="s">
        <v>244</v>
      </c>
      <c r="D6162" s="116">
        <v>95</v>
      </c>
      <c r="E6162" s="11">
        <v>93.66</v>
      </c>
      <c r="F6162" s="12">
        <v>4078175</v>
      </c>
    </row>
    <row r="6163" spans="2:6">
      <c r="B6163" s="21">
        <v>42936</v>
      </c>
      <c r="C6163" s="122" t="s">
        <v>245</v>
      </c>
      <c r="D6163" s="116">
        <v>440.2</v>
      </c>
      <c r="E6163" s="11">
        <v>441.21</v>
      </c>
      <c r="F6163" s="12">
        <v>470579</v>
      </c>
    </row>
    <row r="6164" spans="2:6">
      <c r="B6164" s="21">
        <v>42936</v>
      </c>
      <c r="C6164" s="122" t="s">
        <v>246</v>
      </c>
      <c r="D6164" s="116">
        <v>67.13</v>
      </c>
      <c r="E6164" s="11">
        <v>67.16</v>
      </c>
      <c r="F6164" s="12">
        <v>1491267</v>
      </c>
    </row>
    <row r="6165" spans="2:6">
      <c r="B6165" s="21">
        <v>42936</v>
      </c>
      <c r="C6165" s="122" t="s">
        <v>247</v>
      </c>
      <c r="D6165" s="116">
        <v>62.83</v>
      </c>
      <c r="E6165" s="11">
        <v>61.96</v>
      </c>
      <c r="F6165" s="12">
        <v>4244660</v>
      </c>
    </row>
    <row r="6166" spans="2:6">
      <c r="B6166" s="21">
        <v>42936</v>
      </c>
      <c r="C6166" s="122" t="s">
        <v>248</v>
      </c>
      <c r="D6166" s="116">
        <v>60.7</v>
      </c>
      <c r="E6166" s="11">
        <v>61.21</v>
      </c>
      <c r="F6166" s="12">
        <v>1004425</v>
      </c>
    </row>
    <row r="6167" spans="2:6">
      <c r="B6167" s="21">
        <v>42936</v>
      </c>
      <c r="C6167" s="122" t="s">
        <v>249</v>
      </c>
      <c r="D6167" s="116">
        <v>62.19</v>
      </c>
      <c r="E6167" s="11">
        <v>62.64</v>
      </c>
      <c r="F6167" s="12">
        <v>2264678</v>
      </c>
    </row>
    <row r="6168" spans="2:6">
      <c r="B6168" s="21">
        <v>42936</v>
      </c>
      <c r="C6168" s="122" t="s">
        <v>250</v>
      </c>
      <c r="D6168" s="116">
        <v>263.72000000000003</v>
      </c>
      <c r="E6168" s="11">
        <v>264.17</v>
      </c>
      <c r="F6168" s="12">
        <v>257891</v>
      </c>
    </row>
    <row r="6169" spans="2:6">
      <c r="B6169" s="21">
        <v>42936</v>
      </c>
      <c r="C6169" s="122" t="s">
        <v>251</v>
      </c>
      <c r="D6169" s="116">
        <v>39.770000000000003</v>
      </c>
      <c r="E6169" s="11">
        <v>39.6</v>
      </c>
      <c r="F6169" s="12">
        <v>3457045</v>
      </c>
    </row>
    <row r="6170" spans="2:6">
      <c r="B6170" s="21">
        <v>42936</v>
      </c>
      <c r="C6170" s="122" t="s">
        <v>252</v>
      </c>
      <c r="D6170" s="116">
        <v>80.319999999999993</v>
      </c>
      <c r="E6170" s="11">
        <v>79.56</v>
      </c>
      <c r="F6170" s="12">
        <v>1530099</v>
      </c>
    </row>
    <row r="6171" spans="2:6">
      <c r="B6171" s="21">
        <v>42936</v>
      </c>
      <c r="C6171" s="122" t="s">
        <v>253</v>
      </c>
      <c r="D6171" s="116">
        <v>76</v>
      </c>
      <c r="E6171" s="11">
        <v>76.47</v>
      </c>
      <c r="F6171" s="12">
        <v>1280844</v>
      </c>
    </row>
    <row r="6172" spans="2:6">
      <c r="B6172" s="21">
        <v>42936</v>
      </c>
      <c r="C6172" s="122" t="s">
        <v>254</v>
      </c>
      <c r="D6172" s="116">
        <v>62.25</v>
      </c>
      <c r="E6172" s="11">
        <v>62.94</v>
      </c>
      <c r="F6172" s="12">
        <v>630696</v>
      </c>
    </row>
    <row r="6173" spans="2:6">
      <c r="B6173" s="21">
        <v>42936</v>
      </c>
      <c r="C6173" s="122" t="s">
        <v>255</v>
      </c>
      <c r="D6173" s="116">
        <v>119.17</v>
      </c>
      <c r="E6173" s="11">
        <v>119.42</v>
      </c>
      <c r="F6173" s="12">
        <v>1589096</v>
      </c>
    </row>
    <row r="6174" spans="2:6">
      <c r="B6174" s="21">
        <v>42936</v>
      </c>
      <c r="C6174" s="122" t="s">
        <v>256</v>
      </c>
      <c r="D6174" s="116">
        <v>37.450000000000003</v>
      </c>
      <c r="E6174" s="11">
        <v>37.6</v>
      </c>
      <c r="F6174" s="12">
        <v>3379606</v>
      </c>
    </row>
    <row r="6175" spans="2:6">
      <c r="B6175" s="21">
        <v>42936</v>
      </c>
      <c r="C6175" s="122" t="s">
        <v>257</v>
      </c>
      <c r="D6175" s="116">
        <v>59.04</v>
      </c>
      <c r="E6175" s="11">
        <v>59.05</v>
      </c>
      <c r="F6175" s="12">
        <v>911192</v>
      </c>
    </row>
    <row r="6176" spans="2:6">
      <c r="B6176" s="21">
        <v>42936</v>
      </c>
      <c r="C6176" s="122" t="s">
        <v>258</v>
      </c>
      <c r="D6176" s="116">
        <v>155.22</v>
      </c>
      <c r="E6176" s="11">
        <v>154.63</v>
      </c>
      <c r="F6176" s="12">
        <v>953561</v>
      </c>
    </row>
    <row r="6177" spans="2:6">
      <c r="B6177" s="21">
        <v>42936</v>
      </c>
      <c r="C6177" s="122" t="s">
        <v>259</v>
      </c>
      <c r="D6177" s="116">
        <v>78.25</v>
      </c>
      <c r="E6177" s="11">
        <v>78.23</v>
      </c>
      <c r="F6177" s="12">
        <v>1042347</v>
      </c>
    </row>
    <row r="6178" spans="2:6">
      <c r="B6178" s="21">
        <v>42936</v>
      </c>
      <c r="C6178" s="122" t="s">
        <v>260</v>
      </c>
      <c r="D6178" s="116">
        <v>11.69</v>
      </c>
      <c r="E6178" s="11">
        <v>11.7</v>
      </c>
      <c r="F6178" s="12">
        <v>30315108</v>
      </c>
    </row>
    <row r="6179" spans="2:6">
      <c r="B6179" s="21">
        <v>42936</v>
      </c>
      <c r="C6179" s="122" t="s">
        <v>261</v>
      </c>
      <c r="D6179" s="116">
        <v>42.69</v>
      </c>
      <c r="E6179" s="11">
        <v>43.07</v>
      </c>
      <c r="F6179" s="12">
        <v>3718838</v>
      </c>
    </row>
    <row r="6180" spans="2:6">
      <c r="B6180" s="21">
        <v>42936</v>
      </c>
      <c r="C6180" s="122" t="s">
        <v>262</v>
      </c>
      <c r="D6180" s="116">
        <v>164.8</v>
      </c>
      <c r="E6180" s="11">
        <v>164.53</v>
      </c>
      <c r="F6180" s="12">
        <v>18523107</v>
      </c>
    </row>
    <row r="6181" spans="2:6">
      <c r="B6181" s="21">
        <v>42936</v>
      </c>
      <c r="C6181" s="122" t="s">
        <v>263</v>
      </c>
      <c r="D6181" s="116">
        <v>67.069999999999993</v>
      </c>
      <c r="E6181" s="11">
        <v>65.63</v>
      </c>
      <c r="F6181" s="12">
        <v>1090045</v>
      </c>
    </row>
    <row r="6182" spans="2:6">
      <c r="B6182" s="21">
        <v>42936</v>
      </c>
      <c r="C6182" s="122" t="s">
        <v>264</v>
      </c>
      <c r="D6182" s="116">
        <v>13.12</v>
      </c>
      <c r="E6182" s="11">
        <v>13.04</v>
      </c>
      <c r="F6182" s="12">
        <v>13210943</v>
      </c>
    </row>
    <row r="6183" spans="2:6">
      <c r="B6183" s="21">
        <v>42936</v>
      </c>
      <c r="C6183" s="122" t="s">
        <v>265</v>
      </c>
      <c r="D6183" s="116">
        <v>213.2</v>
      </c>
      <c r="E6183" s="11">
        <v>211.88</v>
      </c>
      <c r="F6183" s="12">
        <v>1975904</v>
      </c>
    </row>
    <row r="6184" spans="2:6">
      <c r="B6184" s="21">
        <v>42936</v>
      </c>
      <c r="C6184" s="122" t="s">
        <v>266</v>
      </c>
      <c r="D6184" s="116">
        <v>30.9</v>
      </c>
      <c r="E6184" s="11">
        <v>31.23</v>
      </c>
      <c r="F6184" s="12">
        <v>7000523</v>
      </c>
    </row>
    <row r="6185" spans="2:6">
      <c r="B6185" s="21">
        <v>42936</v>
      </c>
      <c r="C6185" s="122" t="s">
        <v>267</v>
      </c>
      <c r="D6185" s="116">
        <v>127.93</v>
      </c>
      <c r="E6185" s="11">
        <v>127.24</v>
      </c>
      <c r="F6185" s="12">
        <v>542334</v>
      </c>
    </row>
    <row r="6186" spans="2:6">
      <c r="B6186" s="21">
        <v>42936</v>
      </c>
      <c r="C6186" s="122" t="s">
        <v>268</v>
      </c>
      <c r="D6186" s="116">
        <v>89.85</v>
      </c>
      <c r="E6186" s="11">
        <v>89.81</v>
      </c>
      <c r="F6186" s="12">
        <v>1476356</v>
      </c>
    </row>
    <row r="6187" spans="2:6">
      <c r="B6187" s="21">
        <v>42936</v>
      </c>
      <c r="C6187" s="122" t="s">
        <v>269</v>
      </c>
      <c r="D6187" s="116">
        <v>125.83</v>
      </c>
      <c r="E6187" s="11">
        <v>126.23</v>
      </c>
      <c r="F6187" s="12">
        <v>510699</v>
      </c>
    </row>
    <row r="6188" spans="2:6">
      <c r="B6188" s="21">
        <v>42936</v>
      </c>
      <c r="C6188" s="122" t="s">
        <v>270</v>
      </c>
      <c r="D6188" s="116">
        <v>25.84</v>
      </c>
      <c r="E6188" s="11">
        <v>25.49</v>
      </c>
      <c r="F6188" s="12">
        <v>8663983</v>
      </c>
    </row>
    <row r="6189" spans="2:6">
      <c r="B6189" s="21">
        <v>42936</v>
      </c>
      <c r="C6189" s="122" t="s">
        <v>271</v>
      </c>
      <c r="D6189" s="116">
        <v>48.55</v>
      </c>
      <c r="E6189" s="11">
        <v>47.98</v>
      </c>
      <c r="F6189" s="12">
        <v>3095262</v>
      </c>
    </row>
    <row r="6190" spans="2:6">
      <c r="B6190" s="21">
        <v>42936</v>
      </c>
      <c r="C6190" s="122" t="s">
        <v>272</v>
      </c>
      <c r="D6190" s="116">
        <v>38.35</v>
      </c>
      <c r="E6190" s="11">
        <v>38.409999999999997</v>
      </c>
      <c r="F6190" s="12">
        <v>719363</v>
      </c>
    </row>
    <row r="6191" spans="2:6">
      <c r="B6191" s="21">
        <v>42936</v>
      </c>
      <c r="C6191" s="122" t="s">
        <v>273</v>
      </c>
      <c r="D6191" s="116">
        <v>45.5</v>
      </c>
      <c r="E6191" s="11">
        <v>45.16</v>
      </c>
      <c r="F6191" s="12">
        <v>881577</v>
      </c>
    </row>
    <row r="6192" spans="2:6">
      <c r="B6192" s="21">
        <v>42936</v>
      </c>
      <c r="C6192" s="122" t="s">
        <v>274</v>
      </c>
      <c r="D6192" s="116">
        <v>46.65</v>
      </c>
      <c r="E6192" s="11">
        <v>46.59</v>
      </c>
      <c r="F6192" s="12">
        <v>899897</v>
      </c>
    </row>
    <row r="6193" spans="2:6">
      <c r="B6193" s="21">
        <v>42936</v>
      </c>
      <c r="C6193" s="122" t="s">
        <v>275</v>
      </c>
      <c r="D6193" s="116">
        <v>76.17</v>
      </c>
      <c r="E6193" s="11">
        <v>75.790000000000006</v>
      </c>
      <c r="F6193" s="12">
        <v>435798</v>
      </c>
    </row>
    <row r="6194" spans="2:6">
      <c r="B6194" s="21">
        <v>42936</v>
      </c>
      <c r="C6194" s="122" t="s">
        <v>276</v>
      </c>
      <c r="D6194" s="116">
        <v>27.56</v>
      </c>
      <c r="E6194" s="11">
        <v>27.61</v>
      </c>
      <c r="F6194" s="12">
        <v>1350013</v>
      </c>
    </row>
    <row r="6195" spans="2:6">
      <c r="B6195" s="21">
        <v>42936</v>
      </c>
      <c r="C6195" s="122" t="s">
        <v>277</v>
      </c>
      <c r="D6195" s="116">
        <v>27.76</v>
      </c>
      <c r="E6195" s="11">
        <v>27.79</v>
      </c>
      <c r="F6195" s="12">
        <v>7152625</v>
      </c>
    </row>
    <row r="6196" spans="2:6">
      <c r="B6196" s="21">
        <v>42936</v>
      </c>
      <c r="C6196" s="122" t="s">
        <v>278</v>
      </c>
      <c r="D6196" s="116">
        <v>130.24</v>
      </c>
      <c r="E6196" s="11">
        <v>130</v>
      </c>
      <c r="F6196" s="12">
        <v>348891</v>
      </c>
    </row>
    <row r="6197" spans="2:6">
      <c r="B6197" s="21">
        <v>42936</v>
      </c>
      <c r="C6197" s="122" t="s">
        <v>279</v>
      </c>
      <c r="D6197" s="116">
        <v>64.010000000000005</v>
      </c>
      <c r="E6197" s="11">
        <v>63.5</v>
      </c>
      <c r="F6197" s="12">
        <v>1558121</v>
      </c>
    </row>
    <row r="6198" spans="2:6">
      <c r="B6198" s="21">
        <v>42936</v>
      </c>
      <c r="C6198" s="122" t="s">
        <v>280</v>
      </c>
      <c r="D6198" s="116">
        <v>202.51</v>
      </c>
      <c r="E6198" s="11">
        <v>202.4</v>
      </c>
      <c r="F6198" s="12">
        <v>1064418</v>
      </c>
    </row>
    <row r="6199" spans="2:6">
      <c r="B6199" s="21">
        <v>42936</v>
      </c>
      <c r="C6199" s="122" t="s">
        <v>281</v>
      </c>
      <c r="D6199" s="116">
        <v>27.02</v>
      </c>
      <c r="E6199" s="11">
        <v>26.69</v>
      </c>
      <c r="F6199" s="12">
        <v>55158141</v>
      </c>
    </row>
    <row r="6200" spans="2:6">
      <c r="B6200" s="21">
        <v>42936</v>
      </c>
      <c r="C6200" s="122" t="s">
        <v>282</v>
      </c>
      <c r="D6200" s="116">
        <v>23.68</v>
      </c>
      <c r="E6200" s="11">
        <v>23.63</v>
      </c>
      <c r="F6200" s="12">
        <v>2906270</v>
      </c>
    </row>
    <row r="6201" spans="2:6">
      <c r="B6201" s="21">
        <v>42936</v>
      </c>
      <c r="C6201" s="122" t="s">
        <v>283</v>
      </c>
      <c r="D6201" s="116">
        <v>72.86</v>
      </c>
      <c r="E6201" s="11">
        <v>73.42</v>
      </c>
      <c r="F6201" s="12">
        <v>9271390</v>
      </c>
    </row>
    <row r="6202" spans="2:6">
      <c r="B6202" s="21">
        <v>42936</v>
      </c>
      <c r="C6202" s="122" t="s">
        <v>284</v>
      </c>
      <c r="D6202" s="116">
        <v>53.94</v>
      </c>
      <c r="E6202" s="11">
        <v>54.17</v>
      </c>
      <c r="F6202" s="12">
        <v>3947522</v>
      </c>
    </row>
    <row r="6203" spans="2:6">
      <c r="B6203" s="21">
        <v>42936</v>
      </c>
      <c r="C6203" s="122" t="s">
        <v>24</v>
      </c>
      <c r="D6203" s="116">
        <v>31.42</v>
      </c>
      <c r="E6203" s="11">
        <v>31.71</v>
      </c>
      <c r="F6203" s="12">
        <v>11737282</v>
      </c>
    </row>
    <row r="6204" spans="2:6">
      <c r="B6204" s="21">
        <v>42936</v>
      </c>
      <c r="C6204" s="122" t="s">
        <v>25</v>
      </c>
      <c r="D6204" s="116">
        <v>36.5</v>
      </c>
      <c r="E6204" s="11">
        <v>36.409999999999997</v>
      </c>
      <c r="F6204" s="12">
        <v>10159176</v>
      </c>
    </row>
    <row r="6205" spans="2:6">
      <c r="B6205" s="21">
        <v>42936</v>
      </c>
      <c r="C6205" s="122" t="s">
        <v>26</v>
      </c>
      <c r="D6205" s="116">
        <v>975</v>
      </c>
      <c r="E6205" s="11">
        <v>968.15</v>
      </c>
      <c r="F6205" s="12">
        <v>1624463</v>
      </c>
    </row>
    <row r="6206" spans="2:6">
      <c r="B6206" s="21">
        <v>42936</v>
      </c>
      <c r="C6206" s="122" t="s">
        <v>27</v>
      </c>
      <c r="D6206" s="116">
        <v>997</v>
      </c>
      <c r="E6206" s="11">
        <v>992.19</v>
      </c>
      <c r="F6206" s="12">
        <v>1418385</v>
      </c>
    </row>
    <row r="6207" spans="2:6">
      <c r="B6207" s="21">
        <v>42936</v>
      </c>
      <c r="C6207" s="122" t="s">
        <v>28</v>
      </c>
      <c r="D6207" s="116">
        <v>82.42</v>
      </c>
      <c r="E6207" s="11">
        <v>81.69</v>
      </c>
      <c r="F6207" s="12">
        <v>2548020</v>
      </c>
    </row>
    <row r="6208" spans="2:6">
      <c r="B6208" s="21">
        <v>42936</v>
      </c>
      <c r="C6208" s="122" t="s">
        <v>29</v>
      </c>
      <c r="D6208" s="116">
        <v>92.78</v>
      </c>
      <c r="E6208" s="11">
        <v>93.61</v>
      </c>
      <c r="F6208" s="12">
        <v>1166038</v>
      </c>
    </row>
    <row r="6209" spans="2:6">
      <c r="B6209" s="21">
        <v>42936</v>
      </c>
      <c r="C6209" s="122" t="s">
        <v>30</v>
      </c>
      <c r="D6209" s="116">
        <v>23.36</v>
      </c>
      <c r="E6209" s="11">
        <v>23.51</v>
      </c>
      <c r="F6209" s="12">
        <v>3557061</v>
      </c>
    </row>
    <row r="6210" spans="2:6">
      <c r="B6210" s="21">
        <v>42936</v>
      </c>
      <c r="C6210" s="122" t="s">
        <v>31</v>
      </c>
      <c r="D6210" s="116">
        <v>51.79</v>
      </c>
      <c r="E6210" s="11">
        <v>51.33</v>
      </c>
      <c r="F6210" s="12">
        <v>954990</v>
      </c>
    </row>
    <row r="6211" spans="2:6">
      <c r="B6211" s="21">
        <v>42936</v>
      </c>
      <c r="C6211" s="122" t="s">
        <v>32</v>
      </c>
      <c r="D6211" s="116">
        <v>223</v>
      </c>
      <c r="E6211" s="11">
        <v>222.3</v>
      </c>
      <c r="F6211" s="12">
        <v>3497758</v>
      </c>
    </row>
    <row r="6212" spans="2:6">
      <c r="B6212" s="21">
        <v>42936</v>
      </c>
      <c r="C6212" s="122" t="s">
        <v>33</v>
      </c>
      <c r="D6212" s="116">
        <v>35.76</v>
      </c>
      <c r="E6212" s="11">
        <v>35.92</v>
      </c>
      <c r="F6212" s="12">
        <v>1600342</v>
      </c>
    </row>
    <row r="6213" spans="2:6">
      <c r="B6213" s="21">
        <v>42936</v>
      </c>
      <c r="C6213" s="122" t="s">
        <v>34</v>
      </c>
      <c r="D6213" s="116">
        <v>163.35</v>
      </c>
      <c r="E6213" s="11">
        <v>165.96</v>
      </c>
      <c r="F6213" s="12">
        <v>1888261</v>
      </c>
    </row>
    <row r="6214" spans="2:6">
      <c r="B6214" s="21">
        <v>42936</v>
      </c>
      <c r="C6214" s="122" t="s">
        <v>35</v>
      </c>
      <c r="D6214" s="116">
        <v>45.89</v>
      </c>
      <c r="E6214" s="11">
        <v>45.38</v>
      </c>
      <c r="F6214" s="12">
        <v>10591737</v>
      </c>
    </row>
    <row r="6215" spans="2:6">
      <c r="B6215" s="21">
        <v>42936</v>
      </c>
      <c r="C6215" s="122" t="s">
        <v>36</v>
      </c>
      <c r="D6215" s="116">
        <v>114.26</v>
      </c>
      <c r="E6215" s="11">
        <v>114.9</v>
      </c>
      <c r="F6215" s="12">
        <v>640443</v>
      </c>
    </row>
    <row r="6216" spans="2:6">
      <c r="B6216" s="21">
        <v>42936</v>
      </c>
      <c r="C6216" s="122" t="s">
        <v>37</v>
      </c>
      <c r="D6216" s="116">
        <v>13.7</v>
      </c>
      <c r="E6216" s="11">
        <v>13.56</v>
      </c>
      <c r="F6216" s="12">
        <v>11204144</v>
      </c>
    </row>
    <row r="6217" spans="2:6">
      <c r="B6217" s="21">
        <v>42936</v>
      </c>
      <c r="C6217" s="122" t="s">
        <v>38</v>
      </c>
      <c r="D6217" s="116">
        <v>23.24</v>
      </c>
      <c r="E6217" s="11">
        <v>23.26</v>
      </c>
      <c r="F6217" s="12">
        <v>3160811</v>
      </c>
    </row>
    <row r="6218" spans="2:6">
      <c r="B6218" s="21">
        <v>42936</v>
      </c>
      <c r="C6218" s="122" t="s">
        <v>39</v>
      </c>
      <c r="D6218" s="116">
        <v>85.22</v>
      </c>
      <c r="E6218" s="11">
        <v>85.76</v>
      </c>
      <c r="F6218" s="12">
        <v>2254744</v>
      </c>
    </row>
    <row r="6219" spans="2:6">
      <c r="B6219" s="21">
        <v>42936</v>
      </c>
      <c r="C6219" s="122" t="s">
        <v>40</v>
      </c>
      <c r="D6219" s="116">
        <v>74.319999999999993</v>
      </c>
      <c r="E6219" s="11">
        <v>73.7</v>
      </c>
      <c r="F6219" s="12">
        <v>1327060</v>
      </c>
    </row>
    <row r="6220" spans="2:6">
      <c r="B6220" s="21">
        <v>42936</v>
      </c>
      <c r="C6220" s="122" t="s">
        <v>41</v>
      </c>
      <c r="D6220" s="116">
        <v>32.21</v>
      </c>
      <c r="E6220" s="11">
        <v>31.74</v>
      </c>
      <c r="F6220" s="12">
        <v>3643086</v>
      </c>
    </row>
    <row r="6221" spans="2:6">
      <c r="B6221" s="21">
        <v>42936</v>
      </c>
      <c r="C6221" s="122" t="s">
        <v>42</v>
      </c>
      <c r="D6221" s="116">
        <v>152.56</v>
      </c>
      <c r="E6221" s="11">
        <v>147.03</v>
      </c>
      <c r="F6221" s="12">
        <v>18264081</v>
      </c>
    </row>
    <row r="6222" spans="2:6">
      <c r="B6222" s="21">
        <v>42936</v>
      </c>
      <c r="C6222" s="122" t="s">
        <v>43</v>
      </c>
      <c r="D6222" s="116">
        <v>45.35</v>
      </c>
      <c r="E6222" s="11">
        <v>44.05</v>
      </c>
      <c r="F6222" s="12">
        <v>2846609</v>
      </c>
    </row>
    <row r="6223" spans="2:6">
      <c r="B6223" s="21">
        <v>42936</v>
      </c>
      <c r="C6223" s="122" t="s">
        <v>44</v>
      </c>
      <c r="D6223" s="116">
        <v>53.91</v>
      </c>
      <c r="E6223" s="11">
        <v>53.78</v>
      </c>
      <c r="F6223" s="12">
        <v>2254714</v>
      </c>
    </row>
    <row r="6224" spans="2:6">
      <c r="B6224" s="21">
        <v>42936</v>
      </c>
      <c r="C6224" s="122" t="s">
        <v>45</v>
      </c>
      <c r="D6224" s="116">
        <v>62.11</v>
      </c>
      <c r="E6224" s="11">
        <v>62.01</v>
      </c>
      <c r="F6224" s="12">
        <v>2172107</v>
      </c>
    </row>
    <row r="6225" spans="2:6">
      <c r="B6225" s="21">
        <v>42936</v>
      </c>
      <c r="C6225" s="122" t="s">
        <v>46</v>
      </c>
      <c r="D6225" s="116">
        <v>48.83</v>
      </c>
      <c r="E6225" s="11">
        <v>48.77</v>
      </c>
      <c r="F6225" s="12">
        <v>4516309</v>
      </c>
    </row>
    <row r="6226" spans="2:6">
      <c r="B6226" s="21">
        <v>42936</v>
      </c>
      <c r="C6226" s="122" t="s">
        <v>47</v>
      </c>
      <c r="D6226" s="116">
        <v>45.4</v>
      </c>
      <c r="E6226" s="11">
        <v>45.41</v>
      </c>
      <c r="F6226" s="12">
        <v>1990874</v>
      </c>
    </row>
    <row r="6227" spans="2:6">
      <c r="B6227" s="21">
        <v>42936</v>
      </c>
      <c r="C6227" s="122" t="s">
        <v>48</v>
      </c>
      <c r="D6227" s="116">
        <v>136.18</v>
      </c>
      <c r="E6227" s="11">
        <v>134.94999999999999</v>
      </c>
      <c r="F6227" s="12">
        <v>2943764</v>
      </c>
    </row>
    <row r="6228" spans="2:6">
      <c r="B6228" s="21">
        <v>42936</v>
      </c>
      <c r="C6228" s="122" t="s">
        <v>49</v>
      </c>
      <c r="D6228" s="116">
        <v>58.41</v>
      </c>
      <c r="E6228" s="11">
        <v>57.26</v>
      </c>
      <c r="F6228" s="12">
        <v>1653655</v>
      </c>
    </row>
    <row r="6229" spans="2:6">
      <c r="B6229" s="21">
        <v>42936</v>
      </c>
      <c r="C6229" s="122" t="s">
        <v>50</v>
      </c>
      <c r="D6229" s="116">
        <v>17.670000000000002</v>
      </c>
      <c r="E6229" s="11">
        <v>13.88477</v>
      </c>
      <c r="F6229" s="12">
        <v>14631164</v>
      </c>
    </row>
    <row r="6230" spans="2:6">
      <c r="B6230" s="21">
        <v>42936</v>
      </c>
      <c r="C6230" s="122" t="s">
        <v>51</v>
      </c>
      <c r="D6230" s="116">
        <v>18.940000000000001</v>
      </c>
      <c r="E6230" s="11">
        <v>18.940000000000001</v>
      </c>
      <c r="F6230" s="12">
        <v>11180816</v>
      </c>
    </row>
    <row r="6231" spans="2:6">
      <c r="B6231" s="21">
        <v>42936</v>
      </c>
      <c r="C6231" s="122" t="s">
        <v>52</v>
      </c>
      <c r="D6231" s="116">
        <v>30.22</v>
      </c>
      <c r="E6231" s="11">
        <v>30.59</v>
      </c>
      <c r="F6231" s="12">
        <v>2167047</v>
      </c>
    </row>
    <row r="6232" spans="2:6">
      <c r="B6232" s="21">
        <v>42936</v>
      </c>
      <c r="C6232" s="122" t="s">
        <v>53</v>
      </c>
      <c r="D6232" s="116">
        <v>32.659999999999997</v>
      </c>
      <c r="E6232" s="11">
        <v>32.93</v>
      </c>
      <c r="F6232" s="12">
        <v>1737047</v>
      </c>
    </row>
    <row r="6233" spans="2:6">
      <c r="B6233" s="21">
        <v>42936</v>
      </c>
      <c r="C6233" s="122" t="s">
        <v>54</v>
      </c>
      <c r="D6233" s="116">
        <v>114.59</v>
      </c>
      <c r="E6233" s="11">
        <v>114.23</v>
      </c>
      <c r="F6233" s="12">
        <v>519469</v>
      </c>
    </row>
    <row r="6234" spans="2:6">
      <c r="B6234" s="21">
        <v>42936</v>
      </c>
      <c r="C6234" s="122" t="s">
        <v>55</v>
      </c>
      <c r="D6234" s="116">
        <v>92.685000000000002</v>
      </c>
      <c r="E6234" s="11">
        <v>92.22</v>
      </c>
      <c r="F6234" s="12">
        <v>839764</v>
      </c>
    </row>
    <row r="6235" spans="2:6">
      <c r="B6235" s="21">
        <v>42936</v>
      </c>
      <c r="C6235" s="122" t="s">
        <v>56</v>
      </c>
      <c r="D6235" s="116">
        <v>18.57</v>
      </c>
      <c r="E6235" s="11">
        <v>18.05</v>
      </c>
      <c r="F6235" s="12">
        <v>8604305</v>
      </c>
    </row>
    <row r="6236" spans="2:6">
      <c r="B6236" s="21">
        <v>42936</v>
      </c>
      <c r="C6236" s="122" t="s">
        <v>57</v>
      </c>
      <c r="D6236" s="116">
        <v>106.28</v>
      </c>
      <c r="E6236" s="11">
        <v>106.28</v>
      </c>
      <c r="F6236" s="12">
        <v>420767</v>
      </c>
    </row>
    <row r="6237" spans="2:6">
      <c r="B6237" s="21">
        <v>42936</v>
      </c>
      <c r="C6237" s="122" t="s">
        <v>58</v>
      </c>
      <c r="D6237" s="116">
        <v>236.11</v>
      </c>
      <c r="E6237" s="11">
        <v>235.83</v>
      </c>
      <c r="F6237" s="12">
        <v>1063572</v>
      </c>
    </row>
    <row r="6238" spans="2:6">
      <c r="B6238" s="21">
        <v>42936</v>
      </c>
      <c r="C6238" s="122" t="s">
        <v>59</v>
      </c>
      <c r="D6238" s="116">
        <v>147.53</v>
      </c>
      <c r="E6238" s="11">
        <v>147.66</v>
      </c>
      <c r="F6238" s="12">
        <v>7212233</v>
      </c>
    </row>
    <row r="6239" spans="2:6">
      <c r="B6239" s="21">
        <v>42936</v>
      </c>
      <c r="C6239" s="122" t="s">
        <v>60</v>
      </c>
      <c r="D6239" s="116">
        <v>65.66</v>
      </c>
      <c r="E6239" s="11">
        <v>65.84</v>
      </c>
      <c r="F6239" s="12">
        <v>1975780</v>
      </c>
    </row>
    <row r="6240" spans="2:6">
      <c r="B6240" s="21">
        <v>42936</v>
      </c>
      <c r="C6240" s="122" t="s">
        <v>61</v>
      </c>
      <c r="D6240" s="116">
        <v>168.2</v>
      </c>
      <c r="E6240" s="11">
        <v>167.29</v>
      </c>
      <c r="F6240" s="12">
        <v>267244</v>
      </c>
    </row>
    <row r="6241" spans="2:6">
      <c r="B6241" s="21">
        <v>42936</v>
      </c>
      <c r="C6241" s="122" t="s">
        <v>62</v>
      </c>
      <c r="D6241" s="116">
        <v>135.13</v>
      </c>
      <c r="E6241" s="11">
        <v>133.37</v>
      </c>
      <c r="F6241" s="12">
        <v>396325</v>
      </c>
    </row>
    <row r="6242" spans="2:6">
      <c r="B6242" s="21">
        <v>42936</v>
      </c>
      <c r="C6242" s="122" t="s">
        <v>63</v>
      </c>
      <c r="D6242" s="116">
        <v>174.45</v>
      </c>
      <c r="E6242" s="11">
        <v>171.97</v>
      </c>
      <c r="F6242" s="12">
        <v>653969</v>
      </c>
    </row>
    <row r="6243" spans="2:6">
      <c r="B6243" s="21">
        <v>42936</v>
      </c>
      <c r="C6243" s="122" t="s">
        <v>64</v>
      </c>
      <c r="D6243" s="116">
        <v>130.52000000000001</v>
      </c>
      <c r="E6243" s="11">
        <v>133.79</v>
      </c>
      <c r="F6243" s="12">
        <v>1130556</v>
      </c>
    </row>
    <row r="6244" spans="2:6">
      <c r="B6244" s="21">
        <v>42936</v>
      </c>
      <c r="C6244" s="122" t="s">
        <v>65</v>
      </c>
      <c r="D6244" s="116">
        <v>45.37</v>
      </c>
      <c r="E6244" s="11">
        <v>45.29</v>
      </c>
      <c r="F6244" s="12">
        <v>1264369</v>
      </c>
    </row>
    <row r="6245" spans="2:6">
      <c r="B6245" s="21">
        <v>42936</v>
      </c>
      <c r="C6245" s="122" t="s">
        <v>66</v>
      </c>
      <c r="D6245" s="116">
        <v>34.54</v>
      </c>
      <c r="E6245" s="11">
        <v>34.75</v>
      </c>
      <c r="F6245" s="12">
        <v>17506216</v>
      </c>
    </row>
    <row r="6246" spans="2:6">
      <c r="B6246" s="21">
        <v>42936</v>
      </c>
      <c r="C6246" s="122" t="s">
        <v>67</v>
      </c>
      <c r="D6246" s="116">
        <v>135.16999999999999</v>
      </c>
      <c r="E6246" s="11">
        <v>135.35</v>
      </c>
      <c r="F6246" s="12">
        <v>1172297</v>
      </c>
    </row>
    <row r="6247" spans="2:6">
      <c r="B6247" s="21">
        <v>42936</v>
      </c>
      <c r="C6247" s="122" t="s">
        <v>68</v>
      </c>
      <c r="D6247" s="116">
        <v>57.5</v>
      </c>
      <c r="E6247" s="11">
        <v>56.92</v>
      </c>
      <c r="F6247" s="12">
        <v>2003303</v>
      </c>
    </row>
    <row r="6248" spans="2:6">
      <c r="B6248" s="21">
        <v>42936</v>
      </c>
      <c r="C6248" s="122" t="s">
        <v>69</v>
      </c>
      <c r="D6248" s="116">
        <v>24.6</v>
      </c>
      <c r="E6248" s="11">
        <v>25.44</v>
      </c>
      <c r="F6248" s="12">
        <v>4189613</v>
      </c>
    </row>
    <row r="6249" spans="2:6">
      <c r="B6249" s="21">
        <v>42936</v>
      </c>
      <c r="C6249" s="122" t="s">
        <v>70</v>
      </c>
      <c r="D6249" s="116">
        <v>93.17</v>
      </c>
      <c r="E6249" s="11">
        <v>92.18</v>
      </c>
      <c r="F6249" s="12">
        <v>1394495</v>
      </c>
    </row>
    <row r="6250" spans="2:6">
      <c r="B6250" s="21">
        <v>42936</v>
      </c>
      <c r="C6250" s="122" t="s">
        <v>71</v>
      </c>
      <c r="D6250" s="116">
        <v>34.979999999999997</v>
      </c>
      <c r="E6250" s="11">
        <v>34.69</v>
      </c>
      <c r="F6250" s="12">
        <v>821117</v>
      </c>
    </row>
    <row r="6251" spans="2:6">
      <c r="B6251" s="21">
        <v>42936</v>
      </c>
      <c r="C6251" s="122" t="s">
        <v>72</v>
      </c>
      <c r="D6251" s="116">
        <v>323.01</v>
      </c>
      <c r="E6251" s="11">
        <v>323.91000000000003</v>
      </c>
      <c r="F6251" s="12">
        <v>1992968.96</v>
      </c>
    </row>
    <row r="6252" spans="2:6">
      <c r="B6252" s="21">
        <v>42936</v>
      </c>
      <c r="C6252" s="122" t="s">
        <v>73</v>
      </c>
      <c r="D6252" s="116">
        <v>128.99</v>
      </c>
      <c r="E6252" s="11">
        <v>127.44</v>
      </c>
      <c r="F6252" s="12">
        <v>494979</v>
      </c>
    </row>
    <row r="6253" spans="2:6">
      <c r="B6253" s="21">
        <v>42936</v>
      </c>
      <c r="C6253" s="122" t="s">
        <v>285</v>
      </c>
      <c r="D6253" s="116">
        <v>147.46</v>
      </c>
      <c r="E6253" s="11">
        <v>147.12</v>
      </c>
      <c r="F6253" s="12">
        <v>1178614</v>
      </c>
    </row>
    <row r="6254" spans="2:6">
      <c r="B6254" s="21">
        <v>42936</v>
      </c>
      <c r="C6254" s="122" t="s">
        <v>286</v>
      </c>
      <c r="D6254" s="116">
        <v>36.31</v>
      </c>
      <c r="E6254" s="11">
        <v>36.14</v>
      </c>
      <c r="F6254" s="12">
        <v>2184507</v>
      </c>
    </row>
    <row r="6255" spans="2:6">
      <c r="B6255" s="21">
        <v>42936</v>
      </c>
      <c r="C6255" s="122" t="s">
        <v>287</v>
      </c>
      <c r="D6255" s="116">
        <v>91.51</v>
      </c>
      <c r="E6255" s="11">
        <v>91.53</v>
      </c>
      <c r="F6255" s="12">
        <v>530417</v>
      </c>
    </row>
    <row r="6256" spans="2:6">
      <c r="B6256" s="21">
        <v>42936</v>
      </c>
      <c r="C6256" s="122" t="s">
        <v>288</v>
      </c>
      <c r="D6256" s="116">
        <v>44.16</v>
      </c>
      <c r="E6256" s="11">
        <v>44.11</v>
      </c>
      <c r="F6256" s="12">
        <v>2876943</v>
      </c>
    </row>
    <row r="6257" spans="2:6">
      <c r="B6257" s="21">
        <v>42936</v>
      </c>
      <c r="C6257" s="122" t="s">
        <v>289</v>
      </c>
      <c r="D6257" s="116">
        <v>53.33</v>
      </c>
      <c r="E6257" s="11">
        <v>52.54</v>
      </c>
      <c r="F6257" s="12">
        <v>762277</v>
      </c>
    </row>
    <row r="6258" spans="2:6">
      <c r="B6258" s="21">
        <v>42936</v>
      </c>
      <c r="C6258" s="122" t="s">
        <v>290</v>
      </c>
      <c r="D6258" s="116">
        <v>135.72999999999999</v>
      </c>
      <c r="E6258" s="11">
        <v>136.57</v>
      </c>
      <c r="F6258" s="12">
        <v>6088612</v>
      </c>
    </row>
    <row r="6259" spans="2:6">
      <c r="B6259" s="21">
        <v>42936</v>
      </c>
      <c r="C6259" s="122" t="s">
        <v>291</v>
      </c>
      <c r="D6259" s="116">
        <v>29.38</v>
      </c>
      <c r="E6259" s="11">
        <v>29.22</v>
      </c>
      <c r="F6259" s="12">
        <v>3361668</v>
      </c>
    </row>
    <row r="6260" spans="2:6">
      <c r="B6260" s="21">
        <v>42936</v>
      </c>
      <c r="C6260" s="122" t="s">
        <v>292</v>
      </c>
      <c r="D6260" s="116">
        <v>91.15</v>
      </c>
      <c r="E6260" s="11">
        <v>91.2</v>
      </c>
      <c r="F6260" s="12">
        <v>11561740</v>
      </c>
    </row>
    <row r="6261" spans="2:6">
      <c r="B6261" s="21">
        <v>42936</v>
      </c>
      <c r="C6261" s="122" t="s">
        <v>293</v>
      </c>
      <c r="D6261" s="116">
        <v>47.09</v>
      </c>
      <c r="E6261" s="11">
        <v>47.1</v>
      </c>
      <c r="F6261" s="12">
        <v>762386</v>
      </c>
    </row>
    <row r="6262" spans="2:6">
      <c r="B6262" s="21">
        <v>42936</v>
      </c>
      <c r="C6262" s="122" t="s">
        <v>294</v>
      </c>
      <c r="D6262" s="116">
        <v>66.45</v>
      </c>
      <c r="E6262" s="11">
        <v>66.75</v>
      </c>
      <c r="F6262" s="12">
        <v>3329692</v>
      </c>
    </row>
    <row r="6263" spans="2:6">
      <c r="B6263" s="21">
        <v>42936</v>
      </c>
      <c r="C6263" s="122" t="s">
        <v>295</v>
      </c>
      <c r="D6263" s="116">
        <v>18.739999999999998</v>
      </c>
      <c r="E6263" s="11">
        <v>18.37</v>
      </c>
      <c r="F6263" s="12">
        <v>24780683</v>
      </c>
    </row>
    <row r="6264" spans="2:6">
      <c r="B6264" s="21">
        <v>42936</v>
      </c>
      <c r="C6264" s="122" t="s">
        <v>296</v>
      </c>
      <c r="D6264" s="116">
        <v>86.1</v>
      </c>
      <c r="E6264" s="11">
        <v>85.9</v>
      </c>
      <c r="F6264" s="12">
        <v>2770532</v>
      </c>
    </row>
    <row r="6265" spans="2:6">
      <c r="B6265" s="21">
        <v>42936</v>
      </c>
      <c r="C6265" s="122" t="s">
        <v>297</v>
      </c>
      <c r="D6265" s="116">
        <v>19.11</v>
      </c>
      <c r="E6265" s="11">
        <v>19.04</v>
      </c>
      <c r="F6265" s="12">
        <v>2828047</v>
      </c>
    </row>
    <row r="6266" spans="2:6">
      <c r="B6266" s="21">
        <v>42936</v>
      </c>
      <c r="C6266" s="122" t="s">
        <v>298</v>
      </c>
      <c r="D6266" s="116">
        <v>101.68</v>
      </c>
      <c r="E6266" s="11">
        <v>101.7</v>
      </c>
      <c r="F6266" s="12">
        <v>571675</v>
      </c>
    </row>
    <row r="6267" spans="2:6">
      <c r="B6267" s="21">
        <v>42936</v>
      </c>
      <c r="C6267" s="122" t="s">
        <v>299</v>
      </c>
      <c r="D6267" s="116">
        <v>124.31</v>
      </c>
      <c r="E6267" s="11">
        <v>123.71</v>
      </c>
      <c r="F6267" s="12">
        <v>1520964</v>
      </c>
    </row>
    <row r="6268" spans="2:6">
      <c r="B6268" s="21">
        <v>42936</v>
      </c>
      <c r="C6268" s="122" t="s">
        <v>300</v>
      </c>
      <c r="D6268" s="116">
        <v>20.65</v>
      </c>
      <c r="E6268" s="11">
        <v>20.56</v>
      </c>
      <c r="F6268" s="12">
        <v>34813103</v>
      </c>
    </row>
    <row r="6269" spans="2:6">
      <c r="B6269" s="21">
        <v>42936</v>
      </c>
      <c r="C6269" s="122" t="s">
        <v>301</v>
      </c>
      <c r="D6269" s="116">
        <v>64.83</v>
      </c>
      <c r="E6269" s="11">
        <v>64.38</v>
      </c>
      <c r="F6269" s="12">
        <v>1157513</v>
      </c>
    </row>
    <row r="6270" spans="2:6">
      <c r="B6270" s="21">
        <v>42936</v>
      </c>
      <c r="C6270" s="122" t="s">
        <v>302</v>
      </c>
      <c r="D6270" s="116">
        <v>44.9</v>
      </c>
      <c r="E6270" s="11">
        <v>44.82</v>
      </c>
      <c r="F6270" s="12">
        <v>7430262</v>
      </c>
    </row>
    <row r="6271" spans="2:6">
      <c r="B6271" s="21">
        <v>42936</v>
      </c>
      <c r="C6271" s="122" t="s">
        <v>303</v>
      </c>
      <c r="D6271" s="116">
        <v>34.869999999999997</v>
      </c>
      <c r="E6271" s="11">
        <v>35.020000000000003</v>
      </c>
      <c r="F6271" s="12">
        <v>839101</v>
      </c>
    </row>
    <row r="6272" spans="2:6">
      <c r="B6272" s="21">
        <v>42936</v>
      </c>
      <c r="C6272" s="122" t="s">
        <v>304</v>
      </c>
      <c r="D6272" s="116">
        <v>23</v>
      </c>
      <c r="E6272" s="11">
        <v>23.26</v>
      </c>
      <c r="F6272" s="12">
        <v>8228793</v>
      </c>
    </row>
    <row r="6273" spans="2:6">
      <c r="B6273" s="21">
        <v>42936</v>
      </c>
      <c r="C6273" s="122" t="s">
        <v>305</v>
      </c>
      <c r="D6273" s="116">
        <v>39.78</v>
      </c>
      <c r="E6273" s="11">
        <v>39.99</v>
      </c>
      <c r="F6273" s="12">
        <v>3776064</v>
      </c>
    </row>
    <row r="6274" spans="2:6">
      <c r="B6274" s="21">
        <v>42936</v>
      </c>
      <c r="C6274" s="122" t="s">
        <v>306</v>
      </c>
      <c r="D6274" s="116">
        <v>103.98</v>
      </c>
      <c r="E6274" s="11">
        <v>104.07</v>
      </c>
      <c r="F6274" s="12">
        <v>1869779</v>
      </c>
    </row>
    <row r="6275" spans="2:6">
      <c r="B6275" s="21">
        <v>42936</v>
      </c>
      <c r="C6275" s="122" t="s">
        <v>307</v>
      </c>
      <c r="D6275" s="116">
        <v>47.91</v>
      </c>
      <c r="E6275" s="11">
        <v>47.8</v>
      </c>
      <c r="F6275" s="12">
        <v>968666</v>
      </c>
    </row>
    <row r="6276" spans="2:6">
      <c r="B6276" s="21">
        <v>42936</v>
      </c>
      <c r="C6276" s="122" t="s">
        <v>308</v>
      </c>
      <c r="D6276" s="116">
        <v>44.67</v>
      </c>
      <c r="E6276" s="11">
        <v>45.05</v>
      </c>
      <c r="F6276" s="12">
        <v>1720296</v>
      </c>
    </row>
    <row r="6277" spans="2:6">
      <c r="B6277" s="21">
        <v>42936</v>
      </c>
      <c r="C6277" s="122" t="s">
        <v>309</v>
      </c>
      <c r="D6277" s="116">
        <v>52.69</v>
      </c>
      <c r="E6277" s="11">
        <v>52.57</v>
      </c>
      <c r="F6277" s="12">
        <v>797988</v>
      </c>
    </row>
    <row r="6278" spans="2:6">
      <c r="B6278" s="21">
        <v>42936</v>
      </c>
      <c r="C6278" s="122" t="s">
        <v>310</v>
      </c>
      <c r="D6278" s="116">
        <v>53.36</v>
      </c>
      <c r="E6278" s="11">
        <v>53.26</v>
      </c>
      <c r="F6278" s="12">
        <v>1646348</v>
      </c>
    </row>
    <row r="6279" spans="2:6">
      <c r="B6279" s="21">
        <v>42936</v>
      </c>
      <c r="C6279" s="122" t="s">
        <v>311</v>
      </c>
      <c r="D6279" s="116">
        <v>155.27000000000001</v>
      </c>
      <c r="E6279" s="11">
        <v>156.12</v>
      </c>
      <c r="F6279" s="12">
        <v>677032</v>
      </c>
    </row>
    <row r="6280" spans="2:6">
      <c r="B6280" s="21">
        <v>42936</v>
      </c>
      <c r="C6280" s="122" t="s">
        <v>312</v>
      </c>
      <c r="D6280" s="116">
        <v>33.5</v>
      </c>
      <c r="E6280" s="11">
        <v>33.42</v>
      </c>
      <c r="F6280" s="12">
        <v>1950414</v>
      </c>
    </row>
    <row r="6281" spans="2:6">
      <c r="B6281" s="21">
        <v>42936</v>
      </c>
      <c r="C6281" s="122" t="s">
        <v>313</v>
      </c>
      <c r="D6281" s="116">
        <v>175</v>
      </c>
      <c r="E6281" s="11">
        <v>177.72</v>
      </c>
      <c r="F6281" s="12">
        <v>1012982</v>
      </c>
    </row>
    <row r="6282" spans="2:6">
      <c r="B6282" s="21">
        <v>42936</v>
      </c>
      <c r="C6282" s="122" t="s">
        <v>314</v>
      </c>
      <c r="D6282" s="116">
        <v>84.53</v>
      </c>
      <c r="E6282" s="11">
        <v>84.75</v>
      </c>
      <c r="F6282" s="12">
        <v>2980635</v>
      </c>
    </row>
    <row r="6283" spans="2:6">
      <c r="B6283" s="21">
        <v>42936</v>
      </c>
      <c r="C6283" s="122" t="s">
        <v>315</v>
      </c>
      <c r="D6283" s="116">
        <v>290.58</v>
      </c>
      <c r="E6283" s="11">
        <v>289.67</v>
      </c>
      <c r="F6283" s="12">
        <v>1150891</v>
      </c>
    </row>
    <row r="6284" spans="2:6">
      <c r="B6284" s="21">
        <v>42936</v>
      </c>
      <c r="C6284" s="122" t="s">
        <v>316</v>
      </c>
      <c r="D6284" s="116">
        <v>71.180000000000007</v>
      </c>
      <c r="E6284" s="11">
        <v>70.72</v>
      </c>
      <c r="F6284" s="12">
        <v>938474</v>
      </c>
    </row>
    <row r="6285" spans="2:6">
      <c r="B6285" s="21">
        <v>42936</v>
      </c>
      <c r="C6285" s="122" t="s">
        <v>317</v>
      </c>
      <c r="D6285" s="116">
        <v>40.659999999999997</v>
      </c>
      <c r="E6285" s="11">
        <v>41.01</v>
      </c>
      <c r="F6285" s="12">
        <v>1256768</v>
      </c>
    </row>
    <row r="6286" spans="2:6">
      <c r="B6286" s="21">
        <v>42936</v>
      </c>
      <c r="C6286" s="122" t="s">
        <v>318</v>
      </c>
      <c r="D6286" s="116">
        <v>75.959999999999994</v>
      </c>
      <c r="E6286" s="11">
        <v>72.56</v>
      </c>
      <c r="F6286" s="12">
        <v>23892097</v>
      </c>
    </row>
    <row r="6287" spans="2:6">
      <c r="B6287" s="21">
        <v>42936</v>
      </c>
      <c r="C6287" s="122" t="s">
        <v>319</v>
      </c>
      <c r="D6287" s="116">
        <v>164.98</v>
      </c>
      <c r="E6287" s="11">
        <v>164.8</v>
      </c>
      <c r="F6287" s="12">
        <v>2375913</v>
      </c>
    </row>
    <row r="6288" spans="2:6">
      <c r="B6288" s="21">
        <v>42936</v>
      </c>
      <c r="C6288" s="122" t="s">
        <v>320</v>
      </c>
      <c r="D6288" s="116">
        <v>26.64</v>
      </c>
      <c r="E6288" s="11">
        <v>26.42</v>
      </c>
      <c r="F6288" s="12">
        <v>1205881</v>
      </c>
    </row>
    <row r="6289" spans="2:6">
      <c r="B6289" s="21">
        <v>42936</v>
      </c>
      <c r="C6289" s="122" t="s">
        <v>321</v>
      </c>
      <c r="D6289" s="116">
        <v>61.35</v>
      </c>
      <c r="E6289" s="11">
        <v>60.4</v>
      </c>
      <c r="F6289" s="12">
        <v>6469695</v>
      </c>
    </row>
    <row r="6290" spans="2:6">
      <c r="B6290" s="21">
        <v>42936</v>
      </c>
      <c r="C6290" s="122" t="s">
        <v>322</v>
      </c>
      <c r="D6290" s="116">
        <v>57.75</v>
      </c>
      <c r="E6290" s="11">
        <v>58.48</v>
      </c>
      <c r="F6290" s="12">
        <v>2024083</v>
      </c>
    </row>
    <row r="6291" spans="2:6">
      <c r="B6291" s="21">
        <v>42936</v>
      </c>
      <c r="C6291" s="122" t="s">
        <v>323</v>
      </c>
      <c r="D6291" s="116">
        <v>87.18</v>
      </c>
      <c r="E6291" s="11">
        <v>87.02</v>
      </c>
      <c r="F6291" s="12">
        <v>3158991</v>
      </c>
    </row>
    <row r="6292" spans="2:6">
      <c r="B6292" s="21">
        <v>42936</v>
      </c>
      <c r="C6292" s="122" t="s">
        <v>324</v>
      </c>
      <c r="D6292" s="116">
        <v>22.84</v>
      </c>
      <c r="E6292" s="11">
        <v>23.07</v>
      </c>
      <c r="F6292" s="12">
        <v>6034299</v>
      </c>
    </row>
    <row r="6293" spans="2:6">
      <c r="B6293" s="21">
        <v>42936</v>
      </c>
      <c r="C6293" s="122" t="s">
        <v>325</v>
      </c>
      <c r="D6293" s="116">
        <v>128.4</v>
      </c>
      <c r="E6293" s="11">
        <v>128.47</v>
      </c>
      <c r="F6293" s="12">
        <v>2350324</v>
      </c>
    </row>
    <row r="6294" spans="2:6">
      <c r="B6294" s="21">
        <v>42936</v>
      </c>
      <c r="C6294" s="122" t="s">
        <v>326</v>
      </c>
      <c r="D6294" s="116">
        <v>101.61</v>
      </c>
      <c r="E6294" s="11">
        <v>101.01</v>
      </c>
      <c r="F6294" s="12">
        <v>693635</v>
      </c>
    </row>
    <row r="6295" spans="2:6">
      <c r="B6295" s="21">
        <v>42936</v>
      </c>
      <c r="C6295" s="122" t="s">
        <v>327</v>
      </c>
      <c r="D6295" s="116">
        <v>58.71</v>
      </c>
      <c r="E6295" s="11">
        <v>58.93</v>
      </c>
      <c r="F6295" s="12">
        <v>797812</v>
      </c>
    </row>
    <row r="6296" spans="2:6">
      <c r="B6296" s="21">
        <v>42936</v>
      </c>
      <c r="C6296" s="122" t="s">
        <v>328</v>
      </c>
      <c r="D6296" s="116">
        <v>102.19</v>
      </c>
      <c r="E6296" s="11">
        <v>102.4</v>
      </c>
      <c r="F6296" s="12">
        <v>1622432</v>
      </c>
    </row>
    <row r="6297" spans="2:6">
      <c r="B6297" s="21">
        <v>42936</v>
      </c>
      <c r="C6297" s="122" t="s">
        <v>329</v>
      </c>
      <c r="D6297" s="116">
        <v>38.85</v>
      </c>
      <c r="E6297" s="11">
        <v>38.299999999999997</v>
      </c>
      <c r="F6297" s="12">
        <v>3631935</v>
      </c>
    </row>
    <row r="6298" spans="2:6">
      <c r="B6298" s="21">
        <v>42936</v>
      </c>
      <c r="C6298" s="122" t="s">
        <v>330</v>
      </c>
      <c r="D6298" s="116">
        <v>21.36</v>
      </c>
      <c r="E6298" s="11">
        <v>21.31</v>
      </c>
      <c r="F6298" s="12">
        <v>3931055</v>
      </c>
    </row>
    <row r="6299" spans="2:6">
      <c r="B6299" s="21">
        <v>42936</v>
      </c>
      <c r="C6299" s="122" t="s">
        <v>331</v>
      </c>
      <c r="D6299" s="116">
        <v>154.03</v>
      </c>
      <c r="E6299" s="11">
        <v>154.21</v>
      </c>
      <c r="F6299" s="12">
        <v>2240178</v>
      </c>
    </row>
    <row r="6300" spans="2:6">
      <c r="B6300" s="21">
        <v>42936</v>
      </c>
      <c r="C6300" s="122" t="s">
        <v>332</v>
      </c>
      <c r="D6300" s="116">
        <v>82.51</v>
      </c>
      <c r="E6300" s="11">
        <v>83.04</v>
      </c>
      <c r="F6300" s="12">
        <v>1711597</v>
      </c>
    </row>
    <row r="6301" spans="2:6">
      <c r="B6301" s="21">
        <v>42936</v>
      </c>
      <c r="C6301" s="122" t="s">
        <v>333</v>
      </c>
      <c r="D6301" s="116">
        <v>164.66</v>
      </c>
      <c r="E6301" s="11">
        <v>165.07</v>
      </c>
      <c r="F6301" s="12">
        <v>1908245</v>
      </c>
    </row>
    <row r="6302" spans="2:6">
      <c r="B6302" s="21">
        <v>42936</v>
      </c>
      <c r="C6302" s="122" t="s">
        <v>334</v>
      </c>
      <c r="D6302" s="116">
        <v>126.61</v>
      </c>
      <c r="E6302" s="11">
        <v>127.17</v>
      </c>
      <c r="F6302" s="12">
        <v>1248488</v>
      </c>
    </row>
    <row r="6303" spans="2:6">
      <c r="B6303" s="21">
        <v>42936</v>
      </c>
      <c r="C6303" s="122" t="s">
        <v>335</v>
      </c>
      <c r="D6303" s="116">
        <v>44.16</v>
      </c>
      <c r="E6303" s="11">
        <v>43.81</v>
      </c>
      <c r="F6303" s="12">
        <v>6771947</v>
      </c>
    </row>
    <row r="6304" spans="2:6">
      <c r="B6304" s="21">
        <v>42936</v>
      </c>
      <c r="C6304" s="122" t="s">
        <v>336</v>
      </c>
      <c r="D6304" s="116">
        <v>85.91</v>
      </c>
      <c r="E6304" s="11">
        <v>85.67</v>
      </c>
      <c r="F6304" s="12">
        <v>4381530</v>
      </c>
    </row>
    <row r="6305" spans="2:6">
      <c r="B6305" s="21">
        <v>42936</v>
      </c>
      <c r="C6305" s="122" t="s">
        <v>337</v>
      </c>
      <c r="D6305" s="116">
        <v>55.03</v>
      </c>
      <c r="E6305" s="11">
        <v>48.638744000000003</v>
      </c>
      <c r="F6305" s="12">
        <v>5465219</v>
      </c>
    </row>
    <row r="6306" spans="2:6">
      <c r="B6306" s="21">
        <v>42936</v>
      </c>
      <c r="C6306" s="122" t="s">
        <v>338</v>
      </c>
      <c r="D6306" s="116">
        <v>33.5</v>
      </c>
      <c r="E6306" s="11">
        <v>33.729999999999997</v>
      </c>
      <c r="F6306" s="12">
        <v>27562428</v>
      </c>
    </row>
    <row r="6307" spans="2:6">
      <c r="B6307" s="21">
        <v>42936</v>
      </c>
      <c r="C6307" s="122" t="s">
        <v>339</v>
      </c>
      <c r="D6307" s="116">
        <v>248.54</v>
      </c>
      <c r="E6307" s="11">
        <v>242.58</v>
      </c>
      <c r="F6307" s="12">
        <v>672161</v>
      </c>
    </row>
    <row r="6308" spans="2:6">
      <c r="B6308" s="21">
        <v>42936</v>
      </c>
      <c r="C6308" s="122" t="s">
        <v>340</v>
      </c>
      <c r="D6308" s="116">
        <v>92.3</v>
      </c>
      <c r="E6308" s="11">
        <v>92.48</v>
      </c>
      <c r="F6308" s="12">
        <v>1865903</v>
      </c>
    </row>
    <row r="6309" spans="2:6">
      <c r="B6309" s="21">
        <v>42936</v>
      </c>
      <c r="C6309" s="122" t="s">
        <v>341</v>
      </c>
      <c r="D6309" s="116">
        <v>80.099999999999994</v>
      </c>
      <c r="E6309" s="11">
        <v>80.349999999999994</v>
      </c>
      <c r="F6309" s="12">
        <v>459631</v>
      </c>
    </row>
    <row r="6310" spans="2:6">
      <c r="B6310" s="21">
        <v>42936</v>
      </c>
      <c r="C6310" s="122" t="s">
        <v>342</v>
      </c>
      <c r="D6310" s="116">
        <v>223.93</v>
      </c>
      <c r="E6310" s="11">
        <v>224.78</v>
      </c>
      <c r="F6310" s="12">
        <v>317174</v>
      </c>
    </row>
    <row r="6311" spans="2:6">
      <c r="B6311" s="21">
        <v>42936</v>
      </c>
      <c r="C6311" s="122" t="s">
        <v>343</v>
      </c>
      <c r="D6311" s="116">
        <v>79.239999999999995</v>
      </c>
      <c r="E6311" s="11">
        <v>79.64</v>
      </c>
      <c r="F6311" s="12">
        <v>1864382</v>
      </c>
    </row>
    <row r="6312" spans="2:6">
      <c r="B6312" s="21">
        <v>42936</v>
      </c>
      <c r="C6312" s="122" t="s">
        <v>344</v>
      </c>
      <c r="D6312" s="116">
        <v>212.21</v>
      </c>
      <c r="E6312" s="11">
        <v>212.45</v>
      </c>
      <c r="F6312" s="12">
        <v>1347433</v>
      </c>
    </row>
    <row r="6313" spans="2:6">
      <c r="B6313" s="21">
        <v>42936</v>
      </c>
      <c r="C6313" s="122" t="s">
        <v>345</v>
      </c>
      <c r="D6313" s="116">
        <v>52.39</v>
      </c>
      <c r="E6313" s="11">
        <v>52.37</v>
      </c>
      <c r="F6313" s="12">
        <v>1591205</v>
      </c>
    </row>
    <row r="6314" spans="2:6">
      <c r="B6314" s="21">
        <v>42936</v>
      </c>
      <c r="C6314" s="122" t="s">
        <v>346</v>
      </c>
      <c r="D6314" s="116">
        <v>73.5</v>
      </c>
      <c r="E6314" s="11">
        <v>73.59</v>
      </c>
      <c r="F6314" s="12">
        <v>4276526</v>
      </c>
    </row>
    <row r="6315" spans="2:6">
      <c r="B6315" s="21">
        <v>42936</v>
      </c>
      <c r="C6315" s="122" t="s">
        <v>347</v>
      </c>
      <c r="D6315" s="116">
        <v>117.48</v>
      </c>
      <c r="E6315" s="11">
        <v>117.01</v>
      </c>
      <c r="F6315" s="12">
        <v>1654410</v>
      </c>
    </row>
    <row r="6316" spans="2:6">
      <c r="B6316" s="21">
        <v>42936</v>
      </c>
      <c r="C6316" s="122" t="s">
        <v>348</v>
      </c>
      <c r="D6316" s="116">
        <v>24.71</v>
      </c>
      <c r="E6316" s="11">
        <v>24.43</v>
      </c>
      <c r="F6316" s="12">
        <v>3423499</v>
      </c>
    </row>
    <row r="6317" spans="2:6">
      <c r="B6317" s="21">
        <v>42936</v>
      </c>
      <c r="C6317" s="122" t="s">
        <v>349</v>
      </c>
      <c r="D6317" s="116">
        <v>55.76</v>
      </c>
      <c r="E6317" s="11">
        <v>55.4</v>
      </c>
      <c r="F6317" s="12">
        <v>3000510</v>
      </c>
    </row>
    <row r="6318" spans="2:6">
      <c r="B6318" s="21">
        <v>42936</v>
      </c>
      <c r="C6318" s="122" t="s">
        <v>350</v>
      </c>
      <c r="D6318" s="116">
        <v>62.91</v>
      </c>
      <c r="E6318" s="11">
        <v>62.94</v>
      </c>
      <c r="F6318" s="12">
        <v>6655095</v>
      </c>
    </row>
    <row r="6319" spans="2:6">
      <c r="B6319" s="21">
        <v>42936</v>
      </c>
      <c r="C6319" s="122" t="s">
        <v>351</v>
      </c>
      <c r="D6319" s="116">
        <v>12.41</v>
      </c>
      <c r="E6319" s="11">
        <v>12.1</v>
      </c>
      <c r="F6319" s="12">
        <v>18313409</v>
      </c>
    </row>
    <row r="6320" spans="2:6">
      <c r="B6320" s="21">
        <v>42936</v>
      </c>
      <c r="C6320" s="122" t="s">
        <v>352</v>
      </c>
      <c r="D6320" s="116">
        <v>46.35</v>
      </c>
      <c r="E6320" s="11">
        <v>46.51</v>
      </c>
      <c r="F6320" s="12">
        <v>10652359</v>
      </c>
    </row>
    <row r="6321" spans="2:6">
      <c r="B6321" s="21">
        <v>42936</v>
      </c>
      <c r="C6321" s="122" t="s">
        <v>353</v>
      </c>
      <c r="D6321" s="116">
        <v>74.180000000000007</v>
      </c>
      <c r="E6321" s="11">
        <v>74.22</v>
      </c>
      <c r="F6321" s="12">
        <v>42361025</v>
      </c>
    </row>
    <row r="6322" spans="2:6">
      <c r="B6322" s="21">
        <v>42936</v>
      </c>
      <c r="C6322" s="122" t="s">
        <v>354</v>
      </c>
      <c r="D6322" s="116">
        <v>89.78</v>
      </c>
      <c r="E6322" s="11">
        <v>89.96</v>
      </c>
      <c r="F6322" s="12">
        <v>531521</v>
      </c>
    </row>
    <row r="6323" spans="2:6">
      <c r="B6323" s="21">
        <v>42936</v>
      </c>
      <c r="C6323" s="122" t="s">
        <v>355</v>
      </c>
      <c r="D6323" s="116">
        <v>162.62</v>
      </c>
      <c r="E6323" s="11">
        <v>160.34</v>
      </c>
      <c r="F6323" s="12">
        <v>792515</v>
      </c>
    </row>
    <row r="6324" spans="2:6">
      <c r="B6324" s="21">
        <v>42936</v>
      </c>
      <c r="C6324" s="122" t="s">
        <v>356</v>
      </c>
      <c r="D6324" s="116">
        <v>614.38</v>
      </c>
      <c r="E6324" s="11">
        <v>610.32000000000005</v>
      </c>
      <c r="F6324" s="12">
        <v>132581</v>
      </c>
    </row>
    <row r="6325" spans="2:6">
      <c r="B6325" s="21">
        <v>42936</v>
      </c>
      <c r="C6325" s="122" t="s">
        <v>357</v>
      </c>
      <c r="D6325" s="116">
        <v>31.93</v>
      </c>
      <c r="E6325" s="11">
        <v>32</v>
      </c>
      <c r="F6325" s="12">
        <v>23179334</v>
      </c>
    </row>
    <row r="6326" spans="2:6">
      <c r="B6326" s="21">
        <v>42936</v>
      </c>
      <c r="C6326" s="122" t="s">
        <v>358</v>
      </c>
      <c r="D6326" s="116">
        <v>38.69</v>
      </c>
      <c r="E6326" s="11">
        <v>39.49</v>
      </c>
      <c r="F6326" s="12">
        <v>5349093</v>
      </c>
    </row>
    <row r="6327" spans="2:6">
      <c r="B6327" s="21">
        <v>42936</v>
      </c>
      <c r="C6327" s="122" t="s">
        <v>359</v>
      </c>
      <c r="D6327" s="116">
        <v>15.2</v>
      </c>
      <c r="E6327" s="11">
        <v>14.93</v>
      </c>
      <c r="F6327" s="12">
        <v>3467698</v>
      </c>
    </row>
    <row r="6328" spans="2:6">
      <c r="B6328" s="21">
        <v>42936</v>
      </c>
      <c r="C6328" s="122" t="s">
        <v>360</v>
      </c>
      <c r="D6328" s="116">
        <v>29.95</v>
      </c>
      <c r="E6328" s="11">
        <v>28.73</v>
      </c>
      <c r="F6328" s="12">
        <v>3799424</v>
      </c>
    </row>
    <row r="6329" spans="2:6">
      <c r="B6329" s="21">
        <v>42936</v>
      </c>
      <c r="C6329" s="122" t="s">
        <v>361</v>
      </c>
      <c r="D6329" s="116">
        <v>71.819999999999993</v>
      </c>
      <c r="E6329" s="11">
        <v>72.02</v>
      </c>
      <c r="F6329" s="12">
        <v>590567</v>
      </c>
    </row>
    <row r="6330" spans="2:6">
      <c r="B6330" s="21">
        <v>42936</v>
      </c>
      <c r="C6330" s="122" t="s">
        <v>362</v>
      </c>
      <c r="D6330" s="116">
        <v>142.32</v>
      </c>
      <c r="E6330" s="11">
        <v>143.47999999999999</v>
      </c>
      <c r="F6330" s="12">
        <v>1570007</v>
      </c>
    </row>
    <row r="6331" spans="2:6">
      <c r="B6331" s="21">
        <v>42936</v>
      </c>
      <c r="C6331" s="122" t="s">
        <v>363</v>
      </c>
      <c r="D6331" s="116">
        <v>33.82</v>
      </c>
      <c r="E6331" s="11">
        <v>33.92</v>
      </c>
      <c r="F6331" s="12">
        <v>5921184</v>
      </c>
    </row>
    <row r="6332" spans="2:6">
      <c r="B6332" s="21">
        <v>42936</v>
      </c>
      <c r="C6332" s="122" t="s">
        <v>364</v>
      </c>
      <c r="D6332" s="116">
        <v>183.84</v>
      </c>
      <c r="E6332" s="11">
        <v>183.6</v>
      </c>
      <c r="F6332" s="12">
        <v>7907182</v>
      </c>
    </row>
    <row r="6333" spans="2:6">
      <c r="B6333" s="21">
        <v>42936</v>
      </c>
      <c r="C6333" s="122" t="s">
        <v>365</v>
      </c>
      <c r="D6333" s="116">
        <v>28.1</v>
      </c>
      <c r="E6333" s="11">
        <v>26.8</v>
      </c>
      <c r="F6333" s="12">
        <v>4810304</v>
      </c>
    </row>
    <row r="6334" spans="2:6">
      <c r="B6334" s="21">
        <v>42936</v>
      </c>
      <c r="C6334" s="122" t="s">
        <v>366</v>
      </c>
      <c r="D6334" s="116">
        <v>25.77</v>
      </c>
      <c r="E6334" s="11">
        <v>25.82</v>
      </c>
      <c r="F6334" s="12">
        <v>2309030</v>
      </c>
    </row>
    <row r="6335" spans="2:6">
      <c r="B6335" s="21">
        <v>42936</v>
      </c>
      <c r="C6335" s="122" t="s">
        <v>367</v>
      </c>
      <c r="D6335" s="116">
        <v>59.12</v>
      </c>
      <c r="E6335" s="11">
        <v>59.1</v>
      </c>
      <c r="F6335" s="12">
        <v>11915546</v>
      </c>
    </row>
    <row r="6336" spans="2:6">
      <c r="B6336" s="21">
        <v>42936</v>
      </c>
      <c r="C6336" s="122" t="s">
        <v>368</v>
      </c>
      <c r="D6336" s="116">
        <v>38.520000000000003</v>
      </c>
      <c r="E6336" s="11">
        <v>38.909999999999997</v>
      </c>
      <c r="F6336" s="12">
        <v>2480781</v>
      </c>
    </row>
    <row r="6337" spans="2:6">
      <c r="B6337" s="21">
        <v>42936</v>
      </c>
      <c r="C6337" s="122" t="s">
        <v>369</v>
      </c>
      <c r="D6337" s="116">
        <v>264.92</v>
      </c>
      <c r="E6337" s="11">
        <v>264.77</v>
      </c>
      <c r="F6337" s="12">
        <v>519092</v>
      </c>
    </row>
    <row r="6338" spans="2:6">
      <c r="B6338" s="21">
        <v>42936</v>
      </c>
      <c r="C6338" s="122" t="s">
        <v>370</v>
      </c>
      <c r="D6338" s="116">
        <v>35.15</v>
      </c>
      <c r="E6338" s="11">
        <v>34</v>
      </c>
      <c r="F6338" s="12">
        <v>2341016</v>
      </c>
    </row>
    <row r="6339" spans="2:6">
      <c r="B6339" s="21">
        <v>42936</v>
      </c>
      <c r="C6339" s="122" t="s">
        <v>371</v>
      </c>
      <c r="D6339" s="116">
        <v>24</v>
      </c>
      <c r="E6339" s="11">
        <v>24.11</v>
      </c>
      <c r="F6339" s="12">
        <v>8014415</v>
      </c>
    </row>
    <row r="6340" spans="2:6">
      <c r="B6340" s="21">
        <v>42936</v>
      </c>
      <c r="C6340" s="122" t="s">
        <v>372</v>
      </c>
      <c r="D6340" s="116">
        <v>121.27</v>
      </c>
      <c r="E6340" s="11">
        <v>118.52</v>
      </c>
      <c r="F6340" s="12">
        <v>2917779</v>
      </c>
    </row>
    <row r="6341" spans="2:6">
      <c r="B6341" s="21">
        <v>42936</v>
      </c>
      <c r="C6341" s="122" t="s">
        <v>373</v>
      </c>
      <c r="D6341" s="116">
        <v>44.18</v>
      </c>
      <c r="E6341" s="11">
        <v>44.6</v>
      </c>
      <c r="F6341" s="12">
        <v>3926177</v>
      </c>
    </row>
    <row r="6342" spans="2:6">
      <c r="B6342" s="21">
        <v>42936</v>
      </c>
      <c r="C6342" s="122" t="s">
        <v>374</v>
      </c>
      <c r="D6342" s="116">
        <v>89.23</v>
      </c>
      <c r="E6342" s="11">
        <v>87.5</v>
      </c>
      <c r="F6342" s="12">
        <v>4028543</v>
      </c>
    </row>
    <row r="6343" spans="2:6">
      <c r="B6343" s="21">
        <v>42936</v>
      </c>
      <c r="C6343" s="122" t="s">
        <v>375</v>
      </c>
      <c r="D6343" s="116">
        <v>59.62</v>
      </c>
      <c r="E6343" s="11">
        <v>59.92</v>
      </c>
      <c r="F6343" s="12">
        <v>4061577</v>
      </c>
    </row>
    <row r="6344" spans="2:6">
      <c r="B6344" s="21">
        <v>42936</v>
      </c>
      <c r="C6344" s="122" t="s">
        <v>376</v>
      </c>
      <c r="D6344" s="116">
        <v>165.93</v>
      </c>
      <c r="E6344" s="11">
        <v>167.5</v>
      </c>
      <c r="F6344" s="12">
        <v>17489889</v>
      </c>
    </row>
    <row r="6345" spans="2:6">
      <c r="B6345" s="21">
        <v>42936</v>
      </c>
      <c r="C6345" s="122" t="s">
        <v>377</v>
      </c>
      <c r="D6345" s="116">
        <v>53.89</v>
      </c>
      <c r="E6345" s="11">
        <v>53.1</v>
      </c>
      <c r="F6345" s="12">
        <v>2133284</v>
      </c>
    </row>
    <row r="6346" spans="2:6">
      <c r="B6346" s="21">
        <v>42936</v>
      </c>
      <c r="C6346" s="122" t="s">
        <v>378</v>
      </c>
      <c r="D6346" s="116">
        <v>14.4</v>
      </c>
      <c r="E6346" s="11">
        <v>14.35</v>
      </c>
      <c r="F6346" s="12">
        <v>228189</v>
      </c>
    </row>
    <row r="6347" spans="2:6">
      <c r="B6347" s="21">
        <v>42936</v>
      </c>
      <c r="C6347" s="122" t="s">
        <v>379</v>
      </c>
      <c r="D6347" s="116">
        <v>13.91</v>
      </c>
      <c r="E6347" s="11">
        <v>13.96</v>
      </c>
      <c r="F6347" s="12">
        <v>1174793</v>
      </c>
    </row>
    <row r="6348" spans="2:6">
      <c r="B6348" s="21">
        <v>42936</v>
      </c>
      <c r="C6348" s="122" t="s">
        <v>380</v>
      </c>
      <c r="D6348" s="116">
        <v>57.24</v>
      </c>
      <c r="E6348" s="11">
        <v>57.32</v>
      </c>
      <c r="F6348" s="12">
        <v>1013372</v>
      </c>
    </row>
    <row r="6349" spans="2:6">
      <c r="B6349" s="21">
        <v>42936</v>
      </c>
      <c r="C6349" s="122" t="s">
        <v>381</v>
      </c>
      <c r="D6349" s="116">
        <v>54.81</v>
      </c>
      <c r="E6349" s="11">
        <v>54.79</v>
      </c>
      <c r="F6349" s="12">
        <v>4916600</v>
      </c>
    </row>
    <row r="6350" spans="2:6">
      <c r="B6350" s="21">
        <v>42936</v>
      </c>
      <c r="C6350" s="122" t="s">
        <v>382</v>
      </c>
      <c r="D6350" s="116">
        <v>79.319999999999993</v>
      </c>
      <c r="E6350" s="11">
        <v>82.7</v>
      </c>
      <c r="F6350" s="12">
        <v>3819946</v>
      </c>
    </row>
    <row r="6351" spans="2:6">
      <c r="B6351" s="21">
        <v>42936</v>
      </c>
      <c r="C6351" s="122" t="s">
        <v>383</v>
      </c>
      <c r="D6351" s="116">
        <v>51.14</v>
      </c>
      <c r="E6351" s="11">
        <v>51.13</v>
      </c>
      <c r="F6351" s="12">
        <v>8772545</v>
      </c>
    </row>
    <row r="6352" spans="2:6">
      <c r="B6352" s="21">
        <v>42936</v>
      </c>
      <c r="C6352" s="122" t="s">
        <v>384</v>
      </c>
      <c r="D6352" s="116">
        <v>187.25</v>
      </c>
      <c r="E6352" s="11">
        <v>188.69</v>
      </c>
      <c r="F6352" s="12">
        <v>1487067</v>
      </c>
    </row>
    <row r="6353" spans="2:6">
      <c r="B6353" s="21">
        <v>42936</v>
      </c>
      <c r="C6353" s="122" t="s">
        <v>385</v>
      </c>
      <c r="D6353" s="116">
        <v>61.16</v>
      </c>
      <c r="E6353" s="11">
        <v>60.52</v>
      </c>
      <c r="F6353" s="12">
        <v>3082246</v>
      </c>
    </row>
    <row r="6354" spans="2:6">
      <c r="B6354" s="21">
        <v>42936</v>
      </c>
      <c r="C6354" s="122" t="s">
        <v>386</v>
      </c>
      <c r="D6354" s="116">
        <v>56.86</v>
      </c>
      <c r="E6354" s="11">
        <v>57.19</v>
      </c>
      <c r="F6354" s="12">
        <v>1747999</v>
      </c>
    </row>
    <row r="6355" spans="2:6">
      <c r="B6355" s="21">
        <v>42936</v>
      </c>
      <c r="C6355" s="122" t="s">
        <v>387</v>
      </c>
      <c r="D6355" s="116">
        <v>17.61</v>
      </c>
      <c r="E6355" s="11">
        <v>17.64</v>
      </c>
      <c r="F6355" s="12">
        <v>3525017</v>
      </c>
    </row>
    <row r="6356" spans="2:6">
      <c r="B6356" s="21">
        <v>42936</v>
      </c>
      <c r="C6356" s="122" t="s">
        <v>388</v>
      </c>
      <c r="D6356" s="116">
        <v>68.78</v>
      </c>
      <c r="E6356" s="11">
        <v>68.55</v>
      </c>
      <c r="F6356" s="12">
        <v>1464831</v>
      </c>
    </row>
    <row r="6357" spans="2:6">
      <c r="B6357" s="21">
        <v>42936</v>
      </c>
      <c r="C6357" s="122" t="s">
        <v>389</v>
      </c>
      <c r="D6357" s="116">
        <v>67.27</v>
      </c>
      <c r="E6357" s="11">
        <v>67.64</v>
      </c>
      <c r="F6357" s="12">
        <v>2462330</v>
      </c>
    </row>
    <row r="6358" spans="2:6">
      <c r="B6358" s="21">
        <v>42936</v>
      </c>
      <c r="C6358" s="122" t="s">
        <v>390</v>
      </c>
      <c r="D6358" s="116">
        <v>2000.48</v>
      </c>
      <c r="E6358" s="11">
        <v>1999.22</v>
      </c>
      <c r="F6358" s="12">
        <v>342482</v>
      </c>
    </row>
    <row r="6359" spans="2:6">
      <c r="B6359" s="21">
        <v>42936</v>
      </c>
      <c r="C6359" s="122" t="s">
        <v>391</v>
      </c>
      <c r="D6359" s="116">
        <v>43.05</v>
      </c>
      <c r="E6359" s="11">
        <v>42.94</v>
      </c>
      <c r="F6359" s="12">
        <v>505909</v>
      </c>
    </row>
    <row r="6360" spans="2:6">
      <c r="B6360" s="21">
        <v>42936</v>
      </c>
      <c r="C6360" s="122" t="s">
        <v>392</v>
      </c>
      <c r="D6360" s="116">
        <v>44.37</v>
      </c>
      <c r="E6360" s="11">
        <v>44.47</v>
      </c>
      <c r="F6360" s="12">
        <v>3235596</v>
      </c>
    </row>
    <row r="6361" spans="2:6">
      <c r="B6361" s="21">
        <v>42936</v>
      </c>
      <c r="C6361" s="122" t="s">
        <v>393</v>
      </c>
      <c r="D6361" s="116">
        <v>115.34</v>
      </c>
      <c r="E6361" s="11">
        <v>115.51</v>
      </c>
      <c r="F6361" s="12">
        <v>3518141</v>
      </c>
    </row>
    <row r="6362" spans="2:6">
      <c r="B6362" s="21">
        <v>42936</v>
      </c>
      <c r="C6362" s="122" t="s">
        <v>394</v>
      </c>
      <c r="D6362" s="116">
        <v>33.47</v>
      </c>
      <c r="E6362" s="11">
        <v>33.54</v>
      </c>
      <c r="F6362" s="12">
        <v>16954528</v>
      </c>
    </row>
    <row r="6363" spans="2:6">
      <c r="B6363" s="21">
        <v>42936</v>
      </c>
      <c r="C6363" s="122" t="s">
        <v>395</v>
      </c>
      <c r="D6363" s="116">
        <v>66.81</v>
      </c>
      <c r="E6363" s="11">
        <v>65.89</v>
      </c>
      <c r="F6363" s="12">
        <v>1029427</v>
      </c>
    </row>
    <row r="6364" spans="2:6">
      <c r="B6364" s="21">
        <v>42936</v>
      </c>
      <c r="C6364" s="122" t="s">
        <v>396</v>
      </c>
      <c r="D6364" s="116">
        <v>88.32</v>
      </c>
      <c r="E6364" s="11">
        <v>88.6</v>
      </c>
      <c r="F6364" s="12">
        <v>7285004</v>
      </c>
    </row>
    <row r="6365" spans="2:6">
      <c r="B6365" s="21">
        <v>42936</v>
      </c>
      <c r="C6365" s="122" t="s">
        <v>397</v>
      </c>
      <c r="D6365" s="116">
        <v>45.67</v>
      </c>
      <c r="E6365" s="11">
        <v>46.48</v>
      </c>
      <c r="F6365" s="12">
        <v>3142022</v>
      </c>
    </row>
    <row r="6366" spans="2:6">
      <c r="B6366" s="21">
        <v>42936</v>
      </c>
      <c r="C6366" s="122" t="s">
        <v>398</v>
      </c>
      <c r="D6366" s="116">
        <v>166.76</v>
      </c>
      <c r="E6366" s="11">
        <v>165.96</v>
      </c>
      <c r="F6366" s="12">
        <v>656405</v>
      </c>
    </row>
    <row r="6367" spans="2:6">
      <c r="B6367" s="21">
        <v>42936</v>
      </c>
      <c r="C6367" s="122" t="s">
        <v>399</v>
      </c>
      <c r="D6367" s="116">
        <v>24.48</v>
      </c>
      <c r="E6367" s="11">
        <v>24.29</v>
      </c>
      <c r="F6367" s="12">
        <v>3196151</v>
      </c>
    </row>
    <row r="6368" spans="2:6">
      <c r="B6368" s="21">
        <v>42936</v>
      </c>
      <c r="C6368" s="122" t="s">
        <v>400</v>
      </c>
      <c r="D6368" s="116">
        <v>111.96</v>
      </c>
      <c r="E6368" s="11">
        <v>110.46</v>
      </c>
      <c r="F6368" s="12">
        <v>1590315</v>
      </c>
    </row>
    <row r="6369" spans="2:6">
      <c r="B6369" s="21">
        <v>42936</v>
      </c>
      <c r="C6369" s="122" t="s">
        <v>401</v>
      </c>
      <c r="D6369" s="116">
        <v>69.459999999999994</v>
      </c>
      <c r="E6369" s="11">
        <v>69.459999999999994</v>
      </c>
      <c r="F6369" s="12">
        <v>245598</v>
      </c>
    </row>
    <row r="6370" spans="2:6">
      <c r="B6370" s="21">
        <v>42936</v>
      </c>
      <c r="C6370" s="122" t="s">
        <v>402</v>
      </c>
      <c r="D6370" s="116">
        <v>60.14</v>
      </c>
      <c r="E6370" s="11">
        <v>59.17</v>
      </c>
      <c r="F6370" s="12">
        <v>2345203</v>
      </c>
    </row>
    <row r="6371" spans="2:6">
      <c r="B6371" s="21">
        <v>42936</v>
      </c>
      <c r="C6371" s="122" t="s">
        <v>403</v>
      </c>
      <c r="D6371" s="116">
        <v>118.66</v>
      </c>
      <c r="E6371" s="11">
        <v>119.86</v>
      </c>
      <c r="F6371" s="12">
        <v>6564075</v>
      </c>
    </row>
    <row r="6372" spans="2:6">
      <c r="B6372" s="21">
        <v>42936</v>
      </c>
      <c r="C6372" s="122" t="s">
        <v>404</v>
      </c>
      <c r="D6372" s="116">
        <v>126.39</v>
      </c>
      <c r="E6372" s="11">
        <v>126.95</v>
      </c>
      <c r="F6372" s="12">
        <v>2158438</v>
      </c>
    </row>
    <row r="6373" spans="2:6">
      <c r="B6373" s="21">
        <v>42936</v>
      </c>
      <c r="C6373" s="122" t="s">
        <v>405</v>
      </c>
      <c r="D6373" s="116">
        <v>66.08</v>
      </c>
      <c r="E6373" s="11">
        <v>65.13</v>
      </c>
      <c r="F6373" s="12">
        <v>1002974</v>
      </c>
    </row>
    <row r="6374" spans="2:6">
      <c r="B6374" s="21">
        <v>42936</v>
      </c>
      <c r="C6374" s="122" t="s">
        <v>406</v>
      </c>
      <c r="D6374" s="116">
        <v>86.25</v>
      </c>
      <c r="E6374" s="11">
        <v>86.56</v>
      </c>
      <c r="F6374" s="12">
        <v>542271</v>
      </c>
    </row>
    <row r="6375" spans="2:6">
      <c r="B6375" s="21">
        <v>42936</v>
      </c>
      <c r="C6375" s="122" t="s">
        <v>407</v>
      </c>
      <c r="D6375" s="116">
        <v>109.59</v>
      </c>
      <c r="E6375" s="11">
        <v>106.72</v>
      </c>
      <c r="F6375" s="12">
        <v>4708055</v>
      </c>
    </row>
    <row r="6376" spans="2:6">
      <c r="B6376" s="21">
        <v>42936</v>
      </c>
      <c r="C6376" s="122" t="s">
        <v>408</v>
      </c>
      <c r="D6376" s="116">
        <v>38.119999999999997</v>
      </c>
      <c r="E6376" s="11">
        <v>38.24</v>
      </c>
      <c r="F6376" s="12">
        <v>4100001</v>
      </c>
    </row>
    <row r="6377" spans="2:6">
      <c r="B6377" s="21">
        <v>42936</v>
      </c>
      <c r="C6377" s="122" t="s">
        <v>409</v>
      </c>
      <c r="D6377" s="116">
        <v>73.11</v>
      </c>
      <c r="E6377" s="11">
        <v>75.510000000000005</v>
      </c>
      <c r="F6377" s="12">
        <v>1486309</v>
      </c>
    </row>
    <row r="6378" spans="2:6">
      <c r="B6378" s="21">
        <v>42936</v>
      </c>
      <c r="C6378" s="122" t="s">
        <v>410</v>
      </c>
      <c r="D6378" s="116">
        <v>111.6</v>
      </c>
      <c r="E6378" s="11">
        <v>111.06</v>
      </c>
      <c r="F6378" s="12">
        <v>1339552</v>
      </c>
    </row>
    <row r="6379" spans="2:6">
      <c r="B6379" s="21">
        <v>42936</v>
      </c>
      <c r="C6379" s="122" t="s">
        <v>411</v>
      </c>
      <c r="D6379" s="116">
        <v>207.64</v>
      </c>
      <c r="E6379" s="11">
        <v>207.53</v>
      </c>
      <c r="F6379" s="12">
        <v>703615</v>
      </c>
    </row>
    <row r="6380" spans="2:6">
      <c r="B6380" s="21">
        <v>42936</v>
      </c>
      <c r="C6380" s="122" t="s">
        <v>412</v>
      </c>
      <c r="D6380" s="116">
        <v>82.97</v>
      </c>
      <c r="E6380" s="11">
        <v>82.36</v>
      </c>
      <c r="F6380" s="12">
        <v>1167740</v>
      </c>
    </row>
    <row r="6381" spans="2:6">
      <c r="B6381" s="21">
        <v>42936</v>
      </c>
      <c r="C6381" s="122" t="s">
        <v>413</v>
      </c>
      <c r="D6381" s="116">
        <v>114.39</v>
      </c>
      <c r="E6381" s="11">
        <v>115.75</v>
      </c>
      <c r="F6381" s="12">
        <v>858633</v>
      </c>
    </row>
    <row r="6382" spans="2:6">
      <c r="B6382" s="21">
        <v>42936</v>
      </c>
      <c r="C6382" s="122" t="s">
        <v>414</v>
      </c>
      <c r="D6382" s="116">
        <v>33.43</v>
      </c>
      <c r="E6382" s="11">
        <v>32.75</v>
      </c>
      <c r="F6382" s="12">
        <v>1952239</v>
      </c>
    </row>
    <row r="6383" spans="2:6">
      <c r="B6383" s="21">
        <v>42936</v>
      </c>
      <c r="C6383" s="122" t="s">
        <v>415</v>
      </c>
      <c r="D6383" s="116">
        <v>135.57</v>
      </c>
      <c r="E6383" s="11">
        <v>135.21</v>
      </c>
      <c r="F6383" s="12">
        <v>925735</v>
      </c>
    </row>
    <row r="6384" spans="2:6">
      <c r="B6384" s="21">
        <v>42936</v>
      </c>
      <c r="C6384" s="122" t="s">
        <v>416</v>
      </c>
      <c r="D6384" s="116">
        <v>164.84</v>
      </c>
      <c r="E6384" s="11">
        <v>163.28</v>
      </c>
      <c r="F6384" s="12">
        <v>1522108</v>
      </c>
    </row>
    <row r="6385" spans="2:6">
      <c r="B6385" s="21">
        <v>42936</v>
      </c>
      <c r="C6385" s="122" t="s">
        <v>417</v>
      </c>
      <c r="D6385" s="116">
        <v>58.75</v>
      </c>
      <c r="E6385" s="11">
        <v>59.09</v>
      </c>
      <c r="F6385" s="12">
        <v>8057396</v>
      </c>
    </row>
    <row r="6386" spans="2:6">
      <c r="B6386" s="21">
        <v>42936</v>
      </c>
      <c r="C6386" s="122" t="s">
        <v>418</v>
      </c>
      <c r="D6386" s="116">
        <v>90.89</v>
      </c>
      <c r="E6386" s="11">
        <v>90.3</v>
      </c>
      <c r="F6386" s="12">
        <v>760089</v>
      </c>
    </row>
    <row r="6387" spans="2:6">
      <c r="B6387" s="21">
        <v>42936</v>
      </c>
      <c r="C6387" s="122" t="s">
        <v>419</v>
      </c>
      <c r="D6387" s="116">
        <v>55.11</v>
      </c>
      <c r="E6387" s="11">
        <v>53.97</v>
      </c>
      <c r="F6387" s="12">
        <v>35943882</v>
      </c>
    </row>
    <row r="6388" spans="2:6">
      <c r="B6388" s="21">
        <v>42936</v>
      </c>
      <c r="C6388" s="122" t="s">
        <v>420</v>
      </c>
      <c r="D6388" s="116">
        <v>67.72</v>
      </c>
      <c r="E6388" s="11">
        <v>68.72</v>
      </c>
      <c r="F6388" s="12">
        <v>1202076</v>
      </c>
    </row>
    <row r="6389" spans="2:6">
      <c r="B6389" s="21">
        <v>42936</v>
      </c>
      <c r="C6389" s="122" t="s">
        <v>421</v>
      </c>
      <c r="D6389" s="116">
        <v>113.73</v>
      </c>
      <c r="E6389" s="11">
        <v>115.26</v>
      </c>
      <c r="F6389" s="12">
        <v>1890537</v>
      </c>
    </row>
    <row r="6390" spans="2:6">
      <c r="B6390" s="21">
        <v>42936</v>
      </c>
      <c r="C6390" s="122" t="s">
        <v>422</v>
      </c>
      <c r="D6390" s="116">
        <v>268.73</v>
      </c>
      <c r="E6390" s="11">
        <v>269.11</v>
      </c>
      <c r="F6390" s="12">
        <v>399936</v>
      </c>
    </row>
    <row r="6391" spans="2:6">
      <c r="B6391" s="21">
        <v>42936</v>
      </c>
      <c r="C6391" s="122" t="s">
        <v>423</v>
      </c>
      <c r="D6391" s="116">
        <v>64.61</v>
      </c>
      <c r="E6391" s="11">
        <v>64.5</v>
      </c>
      <c r="F6391" s="12">
        <v>418780</v>
      </c>
    </row>
    <row r="6392" spans="2:6">
      <c r="B6392" s="21">
        <v>42936</v>
      </c>
      <c r="C6392" s="122" t="s">
        <v>424</v>
      </c>
      <c r="D6392" s="116">
        <v>510.47</v>
      </c>
      <c r="E6392" s="11">
        <v>521.13</v>
      </c>
      <c r="F6392" s="12">
        <v>772154</v>
      </c>
    </row>
    <row r="6393" spans="2:6">
      <c r="B6393" s="21">
        <v>42936</v>
      </c>
      <c r="C6393" s="122" t="s">
        <v>425</v>
      </c>
      <c r="D6393" s="116">
        <v>14.5</v>
      </c>
      <c r="E6393" s="11">
        <v>14.31</v>
      </c>
      <c r="F6393" s="12">
        <v>18573047</v>
      </c>
    </row>
    <row r="6394" spans="2:6">
      <c r="B6394" s="21">
        <v>42936</v>
      </c>
      <c r="C6394" s="122" t="s">
        <v>426</v>
      </c>
      <c r="D6394" s="116">
        <v>48.44</v>
      </c>
      <c r="E6394" s="11">
        <v>48.66</v>
      </c>
      <c r="F6394" s="12">
        <v>571259</v>
      </c>
    </row>
    <row r="6395" spans="2:6">
      <c r="B6395" s="21">
        <v>42936</v>
      </c>
      <c r="C6395" s="122" t="s">
        <v>427</v>
      </c>
      <c r="D6395" s="116">
        <v>99.41</v>
      </c>
      <c r="E6395" s="11">
        <v>98.92</v>
      </c>
      <c r="F6395" s="12">
        <v>989467</v>
      </c>
    </row>
    <row r="6396" spans="2:6">
      <c r="B6396" s="21">
        <v>42936</v>
      </c>
      <c r="C6396" s="122" t="s">
        <v>428</v>
      </c>
      <c r="D6396" s="116">
        <v>82.77</v>
      </c>
      <c r="E6396" s="11">
        <v>82.73</v>
      </c>
      <c r="F6396" s="12">
        <v>468454</v>
      </c>
    </row>
    <row r="6397" spans="2:6">
      <c r="B6397" s="21">
        <v>42936</v>
      </c>
      <c r="C6397" s="122" t="s">
        <v>429</v>
      </c>
      <c r="D6397" s="116">
        <v>73.209999999999994</v>
      </c>
      <c r="E6397" s="11">
        <v>73.760000000000005</v>
      </c>
      <c r="F6397" s="12">
        <v>781757</v>
      </c>
    </row>
    <row r="6398" spans="2:6">
      <c r="B6398" s="21">
        <v>42936</v>
      </c>
      <c r="C6398" s="122" t="s">
        <v>430</v>
      </c>
      <c r="D6398" s="116">
        <v>78.83</v>
      </c>
      <c r="E6398" s="11">
        <v>78.03</v>
      </c>
      <c r="F6398" s="12">
        <v>1944204</v>
      </c>
    </row>
    <row r="6399" spans="2:6">
      <c r="B6399" s="21">
        <v>42936</v>
      </c>
      <c r="C6399" s="122" t="s">
        <v>431</v>
      </c>
      <c r="D6399" s="116">
        <v>167.18</v>
      </c>
      <c r="E6399" s="11">
        <v>166.83</v>
      </c>
      <c r="F6399" s="12">
        <v>685335</v>
      </c>
    </row>
    <row r="6400" spans="2:6">
      <c r="B6400" s="21">
        <v>42936</v>
      </c>
      <c r="C6400" s="122" t="s">
        <v>432</v>
      </c>
      <c r="D6400" s="116">
        <v>236.22</v>
      </c>
      <c r="E6400" s="11">
        <v>234.85</v>
      </c>
      <c r="F6400" s="12">
        <v>262873</v>
      </c>
    </row>
    <row r="6401" spans="2:6">
      <c r="B6401" s="21">
        <v>42936</v>
      </c>
      <c r="C6401" s="122" t="s">
        <v>433</v>
      </c>
      <c r="D6401" s="116">
        <v>54.52</v>
      </c>
      <c r="E6401" s="11">
        <v>54.65</v>
      </c>
      <c r="F6401" s="12">
        <v>4902432</v>
      </c>
    </row>
    <row r="6402" spans="2:6">
      <c r="B6402" s="21">
        <v>42936</v>
      </c>
      <c r="C6402" s="122" t="s">
        <v>434</v>
      </c>
      <c r="D6402" s="116">
        <v>22.8</v>
      </c>
      <c r="E6402" s="11">
        <v>21.64</v>
      </c>
      <c r="F6402" s="12">
        <v>6533126</v>
      </c>
    </row>
    <row r="6403" spans="2:6">
      <c r="B6403" s="21">
        <v>42936</v>
      </c>
      <c r="C6403" s="122" t="s">
        <v>435</v>
      </c>
      <c r="D6403" s="116">
        <v>64.73</v>
      </c>
      <c r="E6403" s="11">
        <v>64.78</v>
      </c>
      <c r="F6403" s="12">
        <v>608402</v>
      </c>
    </row>
    <row r="6404" spans="2:6">
      <c r="B6404" s="21">
        <v>42936</v>
      </c>
      <c r="C6404" s="122" t="s">
        <v>436</v>
      </c>
      <c r="D6404" s="116">
        <v>169.28</v>
      </c>
      <c r="E6404" s="11">
        <v>168.78</v>
      </c>
      <c r="F6404" s="12">
        <v>926404</v>
      </c>
    </row>
    <row r="6405" spans="2:6">
      <c r="B6405" s="21">
        <v>42936</v>
      </c>
      <c r="C6405" s="122" t="s">
        <v>437</v>
      </c>
      <c r="D6405" s="116">
        <v>138.16</v>
      </c>
      <c r="E6405" s="11">
        <v>135.81</v>
      </c>
      <c r="F6405" s="12">
        <v>1095917</v>
      </c>
    </row>
    <row r="6406" spans="2:6">
      <c r="B6406" s="21">
        <v>42936</v>
      </c>
      <c r="C6406" s="122" t="s">
        <v>438</v>
      </c>
      <c r="D6406" s="116">
        <v>58.41</v>
      </c>
      <c r="E6406" s="11">
        <v>58.03</v>
      </c>
      <c r="F6406" s="12">
        <v>10546701</v>
      </c>
    </row>
    <row r="6407" spans="2:6">
      <c r="B6407" s="21">
        <v>42936</v>
      </c>
      <c r="C6407" s="122" t="s">
        <v>439</v>
      </c>
      <c r="D6407" s="116">
        <v>64.45</v>
      </c>
      <c r="E6407" s="11">
        <v>64.72</v>
      </c>
      <c r="F6407" s="12">
        <v>534728</v>
      </c>
    </row>
    <row r="6408" spans="2:6">
      <c r="B6408" s="21">
        <v>42936</v>
      </c>
      <c r="C6408" s="122" t="s">
        <v>440</v>
      </c>
      <c r="D6408" s="116">
        <v>42.07</v>
      </c>
      <c r="E6408" s="11">
        <v>42.14</v>
      </c>
      <c r="F6408" s="12">
        <v>7073132</v>
      </c>
    </row>
    <row r="6409" spans="2:6">
      <c r="B6409" s="21">
        <v>42936</v>
      </c>
      <c r="C6409" s="122" t="s">
        <v>441</v>
      </c>
      <c r="D6409" s="116">
        <v>45.93</v>
      </c>
      <c r="E6409" s="11">
        <v>45.53</v>
      </c>
      <c r="F6409" s="12">
        <v>1182967</v>
      </c>
    </row>
    <row r="6410" spans="2:6">
      <c r="B6410" s="21">
        <v>42936</v>
      </c>
      <c r="C6410" s="122" t="s">
        <v>442</v>
      </c>
      <c r="D6410" s="116">
        <v>352.09</v>
      </c>
      <c r="E6410" s="11">
        <v>350.78</v>
      </c>
      <c r="F6410" s="12">
        <v>3082113</v>
      </c>
    </row>
    <row r="6411" spans="2:6">
      <c r="B6411" s="21">
        <v>42936</v>
      </c>
      <c r="C6411" s="122" t="s">
        <v>443</v>
      </c>
      <c r="D6411" s="116">
        <v>58.73</v>
      </c>
      <c r="E6411" s="11">
        <v>58.78</v>
      </c>
      <c r="F6411" s="12">
        <v>1078998</v>
      </c>
    </row>
    <row r="6412" spans="2:6">
      <c r="B6412" s="21">
        <v>42936</v>
      </c>
      <c r="C6412" s="122" t="s">
        <v>444</v>
      </c>
      <c r="D6412" s="116">
        <v>116.99</v>
      </c>
      <c r="E6412" s="11">
        <v>118.25</v>
      </c>
      <c r="F6412" s="12">
        <v>1622792</v>
      </c>
    </row>
    <row r="6413" spans="2:6">
      <c r="B6413" s="21">
        <v>42936</v>
      </c>
      <c r="C6413" s="122" t="s">
        <v>445</v>
      </c>
      <c r="D6413" s="116">
        <v>67.77</v>
      </c>
      <c r="E6413" s="11">
        <v>67.02</v>
      </c>
      <c r="F6413" s="12">
        <v>7458162</v>
      </c>
    </row>
    <row r="6414" spans="2:6">
      <c r="B6414" s="21">
        <v>42936</v>
      </c>
      <c r="C6414" s="122" t="s">
        <v>446</v>
      </c>
      <c r="D6414" s="116">
        <v>103.98</v>
      </c>
      <c r="E6414" s="11">
        <v>101.14</v>
      </c>
      <c r="F6414" s="12">
        <v>1481182</v>
      </c>
    </row>
    <row r="6415" spans="2:6">
      <c r="B6415" s="21">
        <v>42936</v>
      </c>
      <c r="C6415" s="122" t="s">
        <v>447</v>
      </c>
      <c r="D6415" s="116">
        <v>160</v>
      </c>
      <c r="E6415" s="11">
        <v>150.34</v>
      </c>
      <c r="F6415" s="12">
        <v>2289696</v>
      </c>
    </row>
    <row r="6416" spans="2:6">
      <c r="B6416" s="21">
        <v>42936</v>
      </c>
      <c r="C6416" s="122" t="s">
        <v>448</v>
      </c>
      <c r="D6416" s="116">
        <v>76.81</v>
      </c>
      <c r="E6416" s="11">
        <v>79.010000000000005</v>
      </c>
      <c r="F6416" s="12">
        <v>9375548</v>
      </c>
    </row>
    <row r="6417" spans="2:6">
      <c r="B6417" s="21">
        <v>42936</v>
      </c>
      <c r="C6417" s="122" t="s">
        <v>449</v>
      </c>
      <c r="D6417" s="116">
        <v>76.48</v>
      </c>
      <c r="E6417" s="11">
        <v>75.819999999999993</v>
      </c>
      <c r="F6417" s="12">
        <v>556472</v>
      </c>
    </row>
    <row r="6418" spans="2:6">
      <c r="B6418" s="21">
        <v>42936</v>
      </c>
      <c r="C6418" s="122" t="s">
        <v>450</v>
      </c>
      <c r="D6418" s="116">
        <v>47.31</v>
      </c>
      <c r="E6418" s="11">
        <v>47.32</v>
      </c>
      <c r="F6418" s="12">
        <v>3373837</v>
      </c>
    </row>
    <row r="6419" spans="2:6">
      <c r="B6419" s="21">
        <v>42936</v>
      </c>
      <c r="C6419" s="122" t="s">
        <v>451</v>
      </c>
      <c r="D6419" s="116">
        <v>160.69</v>
      </c>
      <c r="E6419" s="11">
        <v>161.01</v>
      </c>
      <c r="F6419" s="12">
        <v>1241348</v>
      </c>
    </row>
    <row r="6420" spans="2:6">
      <c r="B6420" s="21">
        <v>42936</v>
      </c>
      <c r="C6420" s="122" t="s">
        <v>452</v>
      </c>
      <c r="D6420" s="116">
        <v>150.33000000000001</v>
      </c>
      <c r="E6420" s="11">
        <v>151.12</v>
      </c>
      <c r="F6420" s="12">
        <v>1046321</v>
      </c>
    </row>
    <row r="6421" spans="2:6">
      <c r="B6421" s="21">
        <v>42936</v>
      </c>
      <c r="C6421" s="122" t="s">
        <v>453</v>
      </c>
      <c r="D6421" s="116">
        <v>76.319999999999993</v>
      </c>
      <c r="E6421" s="11">
        <v>76.650000000000006</v>
      </c>
      <c r="F6421" s="12">
        <v>345642</v>
      </c>
    </row>
    <row r="6422" spans="2:6">
      <c r="B6422" s="21">
        <v>42936</v>
      </c>
      <c r="C6422" s="122" t="s">
        <v>454</v>
      </c>
      <c r="D6422" s="116">
        <v>113.29</v>
      </c>
      <c r="E6422" s="11">
        <v>114.06</v>
      </c>
      <c r="F6422" s="12">
        <v>707723</v>
      </c>
    </row>
    <row r="6423" spans="2:6">
      <c r="B6423" s="21">
        <v>42936</v>
      </c>
      <c r="C6423" s="122" t="s">
        <v>455</v>
      </c>
      <c r="D6423" s="116">
        <v>55.9</v>
      </c>
      <c r="E6423" s="11">
        <v>55.63</v>
      </c>
      <c r="F6423" s="12">
        <v>4915830</v>
      </c>
    </row>
    <row r="6424" spans="2:6">
      <c r="B6424" s="21">
        <v>42936</v>
      </c>
      <c r="C6424" s="122" t="s">
        <v>456</v>
      </c>
      <c r="D6424" s="116">
        <v>90.81</v>
      </c>
      <c r="E6424" s="11">
        <v>90.87</v>
      </c>
      <c r="F6424" s="12">
        <v>2100660</v>
      </c>
    </row>
    <row r="6425" spans="2:6">
      <c r="B6425" s="21">
        <v>42936</v>
      </c>
      <c r="C6425" s="122" t="s">
        <v>457</v>
      </c>
      <c r="D6425" s="116">
        <v>39.24</v>
      </c>
      <c r="E6425" s="11">
        <v>39.42</v>
      </c>
      <c r="F6425" s="12">
        <v>2778843</v>
      </c>
    </row>
    <row r="6426" spans="2:6">
      <c r="B6426" s="21">
        <v>42936</v>
      </c>
      <c r="C6426" s="122" t="s">
        <v>458</v>
      </c>
      <c r="D6426" s="116">
        <v>198.53</v>
      </c>
      <c r="E6426" s="11">
        <v>198.12</v>
      </c>
      <c r="F6426" s="12">
        <v>1575833</v>
      </c>
    </row>
    <row r="6427" spans="2:6">
      <c r="B6427" s="21">
        <v>42936</v>
      </c>
      <c r="C6427" s="122" t="s">
        <v>459</v>
      </c>
      <c r="D6427" s="116">
        <v>147.78</v>
      </c>
      <c r="E6427" s="11">
        <v>146.66</v>
      </c>
      <c r="F6427" s="12">
        <v>999916</v>
      </c>
    </row>
    <row r="6428" spans="2:6">
      <c r="B6428" s="21">
        <v>42936</v>
      </c>
      <c r="C6428" s="122" t="s">
        <v>460</v>
      </c>
      <c r="D6428" s="116">
        <v>106.18</v>
      </c>
      <c r="E6428" s="11">
        <v>107.64</v>
      </c>
      <c r="F6428" s="12">
        <v>4144552</v>
      </c>
    </row>
    <row r="6429" spans="2:6">
      <c r="B6429" s="21">
        <v>42936</v>
      </c>
      <c r="C6429" s="122" t="s">
        <v>461</v>
      </c>
      <c r="D6429" s="116">
        <v>29.42</v>
      </c>
      <c r="E6429" s="11">
        <v>29.53</v>
      </c>
      <c r="F6429" s="12">
        <v>5706991</v>
      </c>
    </row>
    <row r="6430" spans="2:6">
      <c r="B6430" s="21">
        <v>42936</v>
      </c>
      <c r="C6430" s="122" t="s">
        <v>462</v>
      </c>
      <c r="D6430" s="116">
        <v>146.36000000000001</v>
      </c>
      <c r="E6430" s="11">
        <v>147.4</v>
      </c>
      <c r="F6430" s="12">
        <v>1011733</v>
      </c>
    </row>
    <row r="6431" spans="2:6">
      <c r="B6431" s="21">
        <v>42936</v>
      </c>
      <c r="C6431" s="122" t="s">
        <v>463</v>
      </c>
      <c r="D6431" s="116">
        <v>30.92</v>
      </c>
      <c r="E6431" s="11">
        <v>31.17</v>
      </c>
      <c r="F6431" s="12">
        <v>7894952</v>
      </c>
    </row>
    <row r="6432" spans="2:6">
      <c r="B6432" s="21">
        <v>42936</v>
      </c>
      <c r="C6432" s="122" t="s">
        <v>464</v>
      </c>
      <c r="D6432" s="116">
        <v>50.99</v>
      </c>
      <c r="E6432" s="11">
        <v>50.82</v>
      </c>
      <c r="F6432" s="12">
        <v>2453787</v>
      </c>
    </row>
    <row r="6433" spans="2:6">
      <c r="B6433" s="21">
        <v>42936</v>
      </c>
      <c r="C6433" s="122" t="s">
        <v>465</v>
      </c>
      <c r="D6433" s="116">
        <v>36.33</v>
      </c>
      <c r="E6433" s="11">
        <v>36.520000000000003</v>
      </c>
      <c r="F6433" s="12">
        <v>31892457</v>
      </c>
    </row>
    <row r="6434" spans="2:6">
      <c r="B6434" s="21">
        <v>42936</v>
      </c>
      <c r="C6434" s="122" t="s">
        <v>466</v>
      </c>
      <c r="D6434" s="116">
        <v>88.62</v>
      </c>
      <c r="E6434" s="11">
        <v>87.54</v>
      </c>
      <c r="F6434" s="12">
        <v>1253157</v>
      </c>
    </row>
    <row r="6435" spans="2:6">
      <c r="B6435" s="21">
        <v>42936</v>
      </c>
      <c r="C6435" s="122" t="s">
        <v>467</v>
      </c>
      <c r="D6435" s="116">
        <v>285.55</v>
      </c>
      <c r="E6435" s="11">
        <v>283.86</v>
      </c>
      <c r="F6435" s="12">
        <v>349971</v>
      </c>
    </row>
    <row r="6436" spans="2:6">
      <c r="B6436" s="21">
        <v>42936</v>
      </c>
      <c r="C6436" s="122" t="s">
        <v>468</v>
      </c>
      <c r="D6436" s="116">
        <v>83.09</v>
      </c>
      <c r="E6436" s="11">
        <v>82.59</v>
      </c>
      <c r="F6436" s="12">
        <v>1080432</v>
      </c>
    </row>
    <row r="6437" spans="2:6">
      <c r="B6437" s="21">
        <v>42936</v>
      </c>
      <c r="C6437" s="122" t="s">
        <v>469</v>
      </c>
      <c r="D6437" s="116">
        <v>54.16</v>
      </c>
      <c r="E6437" s="11">
        <v>54.58</v>
      </c>
      <c r="F6437" s="12">
        <v>6665914</v>
      </c>
    </row>
    <row r="6438" spans="2:6">
      <c r="B6438" s="21">
        <v>42936</v>
      </c>
      <c r="C6438" s="122" t="s">
        <v>470</v>
      </c>
      <c r="D6438" s="116">
        <v>92.31</v>
      </c>
      <c r="E6438" s="11">
        <v>92.63</v>
      </c>
      <c r="F6438" s="12">
        <v>959161</v>
      </c>
    </row>
    <row r="6439" spans="2:6">
      <c r="B6439" s="21">
        <v>42936</v>
      </c>
      <c r="C6439" s="122" t="s">
        <v>471</v>
      </c>
      <c r="D6439" s="116">
        <v>70.31</v>
      </c>
      <c r="E6439" s="11">
        <v>69.599999999999994</v>
      </c>
      <c r="F6439" s="12">
        <v>4880073</v>
      </c>
    </row>
    <row r="6440" spans="2:6">
      <c r="B6440" s="21">
        <v>42936</v>
      </c>
      <c r="C6440" s="122" t="s">
        <v>472</v>
      </c>
      <c r="D6440" s="116">
        <v>78.33</v>
      </c>
      <c r="E6440" s="11">
        <v>78.239999999999995</v>
      </c>
      <c r="F6440" s="12">
        <v>213622</v>
      </c>
    </row>
    <row r="6441" spans="2:6">
      <c r="B6441" s="21">
        <v>42936</v>
      </c>
      <c r="C6441" s="122" t="s">
        <v>473</v>
      </c>
      <c r="D6441" s="116">
        <v>181.11</v>
      </c>
      <c r="E6441" s="11">
        <v>181.55</v>
      </c>
      <c r="F6441" s="12">
        <v>1109796</v>
      </c>
    </row>
    <row r="6442" spans="2:6">
      <c r="B6442" s="21">
        <v>42936</v>
      </c>
      <c r="C6442" s="122" t="s">
        <v>474</v>
      </c>
      <c r="D6442" s="116">
        <v>39.6</v>
      </c>
      <c r="E6442" s="11">
        <v>37.89</v>
      </c>
      <c r="F6442" s="12">
        <v>2119418</v>
      </c>
    </row>
    <row r="6443" spans="2:6">
      <c r="B6443" s="21">
        <v>42936</v>
      </c>
      <c r="C6443" s="122" t="s">
        <v>475</v>
      </c>
      <c r="D6443" s="116">
        <v>80.94</v>
      </c>
      <c r="E6443" s="11">
        <v>81.08</v>
      </c>
      <c r="F6443" s="12">
        <v>903122</v>
      </c>
    </row>
    <row r="6444" spans="2:6">
      <c r="B6444" s="21">
        <v>42936</v>
      </c>
      <c r="C6444" s="122" t="s">
        <v>476</v>
      </c>
      <c r="D6444" s="116">
        <v>123.28</v>
      </c>
      <c r="E6444" s="11">
        <v>124.57</v>
      </c>
      <c r="F6444" s="12">
        <v>2219351</v>
      </c>
    </row>
    <row r="6445" spans="2:6">
      <c r="B6445" s="21">
        <v>42936</v>
      </c>
      <c r="C6445" s="122" t="s">
        <v>477</v>
      </c>
      <c r="D6445" s="116">
        <v>51.7</v>
      </c>
      <c r="E6445" s="11">
        <v>52.03</v>
      </c>
      <c r="F6445" s="12">
        <v>2204910</v>
      </c>
    </row>
    <row r="6446" spans="2:6">
      <c r="B6446" s="21">
        <v>42936</v>
      </c>
      <c r="C6446" s="122" t="s">
        <v>478</v>
      </c>
      <c r="D6446" s="116">
        <v>61.13</v>
      </c>
      <c r="E6446" s="11">
        <v>60.93</v>
      </c>
      <c r="F6446" s="12">
        <v>3533737</v>
      </c>
    </row>
    <row r="6447" spans="2:6">
      <c r="B6447" s="21">
        <v>42936</v>
      </c>
      <c r="C6447" s="122" t="s">
        <v>479</v>
      </c>
      <c r="D6447" s="116">
        <v>61.67</v>
      </c>
      <c r="E6447" s="11">
        <v>61.41</v>
      </c>
      <c r="F6447" s="12">
        <v>1214033</v>
      </c>
    </row>
    <row r="6448" spans="2:6">
      <c r="B6448" s="21">
        <v>42936</v>
      </c>
      <c r="C6448" s="122" t="s">
        <v>480</v>
      </c>
      <c r="D6448" s="116">
        <v>99.32</v>
      </c>
      <c r="E6448" s="11">
        <v>99.42</v>
      </c>
      <c r="F6448" s="12">
        <v>3546080</v>
      </c>
    </row>
    <row r="6449" spans="2:6">
      <c r="B6449" s="21">
        <v>42936</v>
      </c>
      <c r="C6449" s="122" t="s">
        <v>481</v>
      </c>
      <c r="D6449" s="116">
        <v>82.2</v>
      </c>
      <c r="E6449" s="11">
        <v>82.69</v>
      </c>
      <c r="F6449" s="12">
        <v>3766700</v>
      </c>
    </row>
    <row r="6450" spans="2:6">
      <c r="B6450" s="21">
        <v>42936</v>
      </c>
      <c r="C6450" s="122" t="s">
        <v>482</v>
      </c>
      <c r="D6450" s="116">
        <v>48.75</v>
      </c>
      <c r="E6450" s="11">
        <v>48.63</v>
      </c>
      <c r="F6450" s="12">
        <v>2187481</v>
      </c>
    </row>
    <row r="6451" spans="2:6">
      <c r="B6451" s="21">
        <v>42936</v>
      </c>
      <c r="C6451" s="122" t="s">
        <v>483</v>
      </c>
      <c r="D6451" s="116">
        <v>19</v>
      </c>
      <c r="E6451" s="11">
        <v>19.05</v>
      </c>
      <c r="F6451" s="12">
        <v>1883844</v>
      </c>
    </row>
    <row r="6452" spans="2:6">
      <c r="B6452" s="21">
        <v>42936</v>
      </c>
      <c r="C6452" s="122" t="s">
        <v>484</v>
      </c>
      <c r="D6452" s="116">
        <v>20.59</v>
      </c>
      <c r="E6452" s="11">
        <v>20.64</v>
      </c>
      <c r="F6452" s="12">
        <v>2978701</v>
      </c>
    </row>
    <row r="6453" spans="2:6">
      <c r="B6453" s="21">
        <v>42936</v>
      </c>
      <c r="C6453" s="122" t="s">
        <v>485</v>
      </c>
      <c r="D6453" s="116">
        <v>74.099999999999994</v>
      </c>
      <c r="E6453" s="11">
        <v>72.08</v>
      </c>
      <c r="F6453" s="12">
        <v>8095739</v>
      </c>
    </row>
    <row r="6454" spans="2:6">
      <c r="B6454" s="21">
        <v>42936</v>
      </c>
      <c r="C6454" s="122" t="s">
        <v>486</v>
      </c>
      <c r="D6454" s="116">
        <v>39.14</v>
      </c>
      <c r="E6454" s="11">
        <v>39.270000000000003</v>
      </c>
      <c r="F6454" s="12">
        <v>1311995</v>
      </c>
    </row>
    <row r="6455" spans="2:6">
      <c r="B6455" s="21">
        <v>42936</v>
      </c>
      <c r="C6455" s="122" t="s">
        <v>487</v>
      </c>
      <c r="D6455" s="116">
        <v>123.73</v>
      </c>
      <c r="E6455" s="11">
        <v>125</v>
      </c>
      <c r="F6455" s="12">
        <v>865037</v>
      </c>
    </row>
    <row r="6456" spans="2:6">
      <c r="B6456" s="21">
        <v>42936</v>
      </c>
      <c r="C6456" s="122" t="s">
        <v>488</v>
      </c>
      <c r="D6456" s="116">
        <v>256.67</v>
      </c>
      <c r="E6456" s="11">
        <v>255.74</v>
      </c>
      <c r="F6456" s="12">
        <v>791236</v>
      </c>
    </row>
    <row r="6457" spans="2:6">
      <c r="B6457" s="21">
        <v>42936</v>
      </c>
      <c r="C6457" s="122" t="s">
        <v>489</v>
      </c>
      <c r="D6457" s="116">
        <v>189.41</v>
      </c>
      <c r="E6457" s="11">
        <v>191.5</v>
      </c>
      <c r="F6457" s="12">
        <v>3099616</v>
      </c>
    </row>
    <row r="6458" spans="2:6">
      <c r="B6458" s="21">
        <v>42936</v>
      </c>
      <c r="C6458" s="122" t="s">
        <v>490</v>
      </c>
      <c r="D6458" s="116">
        <v>48.18</v>
      </c>
      <c r="E6458" s="11">
        <v>47.74</v>
      </c>
      <c r="F6458" s="12">
        <v>876630</v>
      </c>
    </row>
    <row r="6459" spans="2:6">
      <c r="B6459" s="21">
        <v>42936</v>
      </c>
      <c r="C6459" s="122" t="s">
        <v>491</v>
      </c>
      <c r="D6459" s="116">
        <v>108.77</v>
      </c>
      <c r="E6459" s="11">
        <v>106.14</v>
      </c>
      <c r="F6459" s="12">
        <v>6779593</v>
      </c>
    </row>
    <row r="6460" spans="2:6">
      <c r="B6460" s="21">
        <v>42936</v>
      </c>
      <c r="C6460" s="122" t="s">
        <v>492</v>
      </c>
      <c r="D6460" s="116">
        <v>113.21</v>
      </c>
      <c r="E6460" s="11">
        <v>112.58</v>
      </c>
      <c r="F6460" s="12">
        <v>2237064</v>
      </c>
    </row>
    <row r="6461" spans="2:6">
      <c r="B6461" s="21">
        <v>42936</v>
      </c>
      <c r="C6461" s="122" t="s">
        <v>493</v>
      </c>
      <c r="D6461" s="116">
        <v>124</v>
      </c>
      <c r="E6461" s="11">
        <v>122.54</v>
      </c>
      <c r="F6461" s="12">
        <v>3581607</v>
      </c>
    </row>
    <row r="6462" spans="2:6">
      <c r="B6462" s="21">
        <v>42936</v>
      </c>
      <c r="C6462" s="122" t="s">
        <v>494</v>
      </c>
      <c r="D6462" s="116">
        <v>52.39</v>
      </c>
      <c r="E6462" s="11">
        <v>52.48</v>
      </c>
      <c r="F6462" s="12">
        <v>8650408</v>
      </c>
    </row>
    <row r="6463" spans="2:6">
      <c r="B6463" s="21">
        <v>42936</v>
      </c>
      <c r="C6463" s="122" t="s">
        <v>495</v>
      </c>
      <c r="D6463" s="116">
        <v>122.86</v>
      </c>
      <c r="E6463" s="11">
        <v>122.45</v>
      </c>
      <c r="F6463" s="12">
        <v>1831404</v>
      </c>
    </row>
    <row r="6464" spans="2:6">
      <c r="B6464" s="21">
        <v>42936</v>
      </c>
      <c r="C6464" s="122" t="s">
        <v>496</v>
      </c>
      <c r="D6464" s="116">
        <v>99.11</v>
      </c>
      <c r="E6464" s="11">
        <v>98.11</v>
      </c>
      <c r="F6464" s="12">
        <v>8572921</v>
      </c>
    </row>
    <row r="6465" spans="2:6">
      <c r="B6465" s="21">
        <v>42936</v>
      </c>
      <c r="C6465" s="122" t="s">
        <v>497</v>
      </c>
      <c r="D6465" s="116">
        <v>105.59</v>
      </c>
      <c r="E6465" s="11">
        <v>104.35</v>
      </c>
      <c r="F6465" s="12">
        <v>500490</v>
      </c>
    </row>
    <row r="6466" spans="2:6">
      <c r="B6466" s="21">
        <v>42936</v>
      </c>
      <c r="C6466" s="122" t="s">
        <v>498</v>
      </c>
      <c r="D6466" s="116">
        <v>56.82</v>
      </c>
      <c r="E6466" s="11">
        <v>57.71</v>
      </c>
      <c r="F6466" s="12">
        <v>2595277</v>
      </c>
    </row>
    <row r="6467" spans="2:6">
      <c r="B6467" s="21">
        <v>42936</v>
      </c>
      <c r="C6467" s="122" t="s">
        <v>499</v>
      </c>
      <c r="D6467" s="116">
        <v>36.42</v>
      </c>
      <c r="E6467" s="11">
        <v>35.89</v>
      </c>
      <c r="F6467" s="12">
        <v>4103497</v>
      </c>
    </row>
    <row r="6468" spans="2:6">
      <c r="B6468" s="21">
        <v>42936</v>
      </c>
      <c r="C6468" s="122" t="s">
        <v>500</v>
      </c>
      <c r="D6468" s="116">
        <v>68.39</v>
      </c>
      <c r="E6468" s="11">
        <v>67.52</v>
      </c>
      <c r="F6468" s="12">
        <v>2914831</v>
      </c>
    </row>
    <row r="6469" spans="2:6">
      <c r="B6469" s="21">
        <v>42936</v>
      </c>
      <c r="C6469" s="122" t="s">
        <v>501</v>
      </c>
      <c r="D6469" s="116">
        <v>125.29</v>
      </c>
      <c r="E6469" s="11">
        <v>125.3</v>
      </c>
      <c r="F6469" s="12">
        <v>585505</v>
      </c>
    </row>
    <row r="6470" spans="2:6">
      <c r="B6470" s="21">
        <v>42936</v>
      </c>
      <c r="C6470" s="122" t="s">
        <v>502</v>
      </c>
      <c r="D6470" s="116">
        <v>80.55</v>
      </c>
      <c r="E6470" s="11">
        <v>79.2</v>
      </c>
      <c r="F6470" s="12">
        <v>2259486</v>
      </c>
    </row>
    <row r="6471" spans="2:6">
      <c r="B6471" s="21">
        <v>42936</v>
      </c>
      <c r="C6471" s="122" t="s">
        <v>503</v>
      </c>
      <c r="D6471" s="116">
        <v>86.05</v>
      </c>
      <c r="E6471" s="11">
        <v>86.27</v>
      </c>
      <c r="F6471" s="12">
        <v>410183</v>
      </c>
    </row>
    <row r="6472" spans="2:6">
      <c r="B6472" s="21">
        <v>42936</v>
      </c>
      <c r="C6472" s="122" t="s">
        <v>504</v>
      </c>
      <c r="D6472" s="116">
        <v>98.87</v>
      </c>
      <c r="E6472" s="11">
        <v>98.84</v>
      </c>
      <c r="F6472" s="12">
        <v>531200</v>
      </c>
    </row>
    <row r="6473" spans="2:6">
      <c r="B6473" s="21">
        <v>42936</v>
      </c>
      <c r="C6473" s="122" t="s">
        <v>505</v>
      </c>
      <c r="D6473" s="116">
        <v>159.94</v>
      </c>
      <c r="E6473" s="11">
        <v>159.33000000000001</v>
      </c>
      <c r="F6473" s="12">
        <v>4927397</v>
      </c>
    </row>
    <row r="6474" spans="2:6">
      <c r="B6474" s="21">
        <v>42936</v>
      </c>
      <c r="C6474" s="122" t="s">
        <v>506</v>
      </c>
      <c r="D6474" s="116">
        <v>68.73</v>
      </c>
      <c r="E6474" s="11">
        <v>68.400000000000006</v>
      </c>
      <c r="F6474" s="12">
        <v>1336720</v>
      </c>
    </row>
    <row r="6475" spans="2:6">
      <c r="B6475" s="21">
        <v>42936</v>
      </c>
      <c r="C6475" s="122" t="s">
        <v>507</v>
      </c>
      <c r="D6475" s="116">
        <v>43.5</v>
      </c>
      <c r="E6475" s="11">
        <v>44.22</v>
      </c>
      <c r="F6475" s="12">
        <v>19309115</v>
      </c>
    </row>
    <row r="6476" spans="2:6">
      <c r="B6476" s="21">
        <v>42936</v>
      </c>
      <c r="C6476" s="122" t="s">
        <v>508</v>
      </c>
      <c r="D6476" s="116">
        <v>183.83</v>
      </c>
      <c r="E6476" s="11">
        <v>184.11</v>
      </c>
      <c r="F6476" s="12">
        <v>625590</v>
      </c>
    </row>
    <row r="6477" spans="2:6">
      <c r="B6477" s="21">
        <v>42936</v>
      </c>
      <c r="C6477" s="122" t="s">
        <v>509</v>
      </c>
      <c r="D6477" s="116">
        <v>79.64</v>
      </c>
      <c r="E6477" s="11">
        <v>79.8</v>
      </c>
      <c r="F6477" s="12">
        <v>6628113</v>
      </c>
    </row>
    <row r="6478" spans="2:6">
      <c r="B6478" s="21">
        <v>42936</v>
      </c>
      <c r="C6478" s="122" t="s">
        <v>510</v>
      </c>
      <c r="D6478" s="116">
        <v>95</v>
      </c>
      <c r="E6478" s="11">
        <v>95.01</v>
      </c>
      <c r="F6478" s="12">
        <v>3358890</v>
      </c>
    </row>
    <row r="6479" spans="2:6">
      <c r="B6479" s="21">
        <v>42936</v>
      </c>
      <c r="C6479" s="122" t="s">
        <v>511</v>
      </c>
      <c r="D6479" s="116">
        <v>62.88</v>
      </c>
      <c r="E6479" s="11">
        <v>62.79</v>
      </c>
      <c r="F6479" s="12">
        <v>1491362</v>
      </c>
    </row>
    <row r="6480" spans="2:6">
      <c r="B6480" s="21">
        <v>42936</v>
      </c>
      <c r="C6480" s="122" t="s">
        <v>512</v>
      </c>
      <c r="D6480" s="116">
        <v>54.96</v>
      </c>
      <c r="E6480" s="11">
        <v>54.88</v>
      </c>
      <c r="F6480" s="12">
        <v>15123488</v>
      </c>
    </row>
    <row r="6481" spans="2:6">
      <c r="B6481" s="21">
        <v>42936</v>
      </c>
      <c r="C6481" s="122" t="s">
        <v>513</v>
      </c>
      <c r="D6481" s="116">
        <v>196.35</v>
      </c>
      <c r="E6481" s="11">
        <v>189.74</v>
      </c>
      <c r="F6481" s="12">
        <v>2269028</v>
      </c>
    </row>
    <row r="6482" spans="2:6">
      <c r="B6482" s="21">
        <v>42936</v>
      </c>
      <c r="C6482" s="122" t="s">
        <v>514</v>
      </c>
      <c r="D6482" s="116">
        <v>147.01</v>
      </c>
      <c r="E6482" s="11">
        <v>147.34</v>
      </c>
      <c r="F6482" s="12">
        <v>441627</v>
      </c>
    </row>
    <row r="6483" spans="2:6">
      <c r="B6483" s="21">
        <v>42936</v>
      </c>
      <c r="C6483" s="122" t="s">
        <v>515</v>
      </c>
      <c r="D6483" s="116">
        <v>74.81</v>
      </c>
      <c r="E6483" s="11">
        <v>75</v>
      </c>
      <c r="F6483" s="12">
        <v>2184818</v>
      </c>
    </row>
    <row r="6484" spans="2:6">
      <c r="B6484" s="21">
        <v>42936</v>
      </c>
      <c r="C6484" s="122" t="s">
        <v>516</v>
      </c>
      <c r="D6484" s="116">
        <v>31.47</v>
      </c>
      <c r="E6484" s="11">
        <v>31.43</v>
      </c>
      <c r="F6484" s="12">
        <v>6070893</v>
      </c>
    </row>
    <row r="6485" spans="2:6">
      <c r="B6485" s="21">
        <v>42936</v>
      </c>
      <c r="C6485" s="122" t="s">
        <v>517</v>
      </c>
      <c r="D6485" s="116">
        <v>75.98</v>
      </c>
      <c r="E6485" s="11">
        <v>76.02</v>
      </c>
      <c r="F6485" s="12">
        <v>4965379</v>
      </c>
    </row>
    <row r="6486" spans="2:6">
      <c r="B6486" s="21">
        <v>42936</v>
      </c>
      <c r="C6486" s="122" t="s">
        <v>518</v>
      </c>
      <c r="D6486" s="116">
        <v>59.36</v>
      </c>
      <c r="E6486" s="11">
        <v>58.91</v>
      </c>
      <c r="F6486" s="12">
        <v>860365</v>
      </c>
    </row>
    <row r="6487" spans="2:6">
      <c r="B6487" s="21">
        <v>42936</v>
      </c>
      <c r="C6487" s="122" t="s">
        <v>519</v>
      </c>
      <c r="D6487" s="116">
        <v>19.190000000000001</v>
      </c>
      <c r="E6487" s="11">
        <v>19.079999999999998</v>
      </c>
      <c r="F6487" s="12">
        <v>1855314</v>
      </c>
    </row>
    <row r="6488" spans="2:6">
      <c r="B6488" s="21">
        <v>42936</v>
      </c>
      <c r="C6488" s="122" t="s">
        <v>520</v>
      </c>
      <c r="D6488" s="116">
        <v>33.880000000000003</v>
      </c>
      <c r="E6488" s="11">
        <v>34</v>
      </c>
      <c r="F6488" s="12">
        <v>3669427</v>
      </c>
    </row>
    <row r="6489" spans="2:6">
      <c r="B6489" s="21">
        <v>42936</v>
      </c>
      <c r="C6489" s="122" t="s">
        <v>521</v>
      </c>
      <c r="D6489" s="116">
        <v>102.5</v>
      </c>
      <c r="E6489" s="11">
        <v>102.64</v>
      </c>
      <c r="F6489" s="12">
        <v>561947</v>
      </c>
    </row>
    <row r="6490" spans="2:6">
      <c r="B6490" s="21">
        <v>42936</v>
      </c>
      <c r="C6490" s="122" t="s">
        <v>522</v>
      </c>
      <c r="D6490" s="116">
        <v>133.26</v>
      </c>
      <c r="E6490" s="11">
        <v>132</v>
      </c>
      <c r="F6490" s="12">
        <v>1008800</v>
      </c>
    </row>
    <row r="6491" spans="2:6">
      <c r="B6491" s="21">
        <v>42936</v>
      </c>
      <c r="C6491" s="122" t="s">
        <v>523</v>
      </c>
      <c r="D6491" s="116">
        <v>97.25</v>
      </c>
      <c r="E6491" s="11">
        <v>95.65</v>
      </c>
      <c r="F6491" s="12">
        <v>1038353</v>
      </c>
    </row>
    <row r="6492" spans="2:6">
      <c r="B6492" s="21">
        <v>42936</v>
      </c>
      <c r="C6492" s="122" t="s">
        <v>524</v>
      </c>
      <c r="D6492" s="116">
        <v>46.7</v>
      </c>
      <c r="E6492" s="11">
        <v>47.13</v>
      </c>
      <c r="F6492" s="12">
        <v>3895749</v>
      </c>
    </row>
    <row r="6493" spans="2:6">
      <c r="B6493" s="21">
        <v>42936</v>
      </c>
      <c r="C6493" s="122" t="s">
        <v>525</v>
      </c>
      <c r="D6493" s="116">
        <v>46.11</v>
      </c>
      <c r="E6493" s="11">
        <v>46.28</v>
      </c>
      <c r="F6493" s="12">
        <v>1013103</v>
      </c>
    </row>
    <row r="6494" spans="2:6">
      <c r="B6494" s="21">
        <v>42936</v>
      </c>
      <c r="C6494" s="122" t="s">
        <v>526</v>
      </c>
      <c r="D6494" s="116">
        <v>65.709999999999994</v>
      </c>
      <c r="E6494" s="11">
        <v>65.81</v>
      </c>
      <c r="F6494" s="12">
        <v>2974163</v>
      </c>
    </row>
    <row r="6495" spans="2:6">
      <c r="B6495" s="21">
        <v>42936</v>
      </c>
      <c r="C6495" s="122" t="s">
        <v>527</v>
      </c>
      <c r="D6495" s="116">
        <v>80.97</v>
      </c>
      <c r="E6495" s="11">
        <v>80.86</v>
      </c>
      <c r="F6495" s="12">
        <v>9680965</v>
      </c>
    </row>
    <row r="6496" spans="2:6">
      <c r="B6496" s="21">
        <v>42936</v>
      </c>
      <c r="C6496" s="122" t="s">
        <v>528</v>
      </c>
      <c r="D6496" s="116">
        <v>64.489999999999995</v>
      </c>
      <c r="E6496" s="11">
        <v>63.03</v>
      </c>
      <c r="F6496" s="12">
        <v>2671801</v>
      </c>
    </row>
    <row r="6497" spans="2:6">
      <c r="B6497" s="21">
        <v>42936</v>
      </c>
      <c r="C6497" s="122" t="s">
        <v>529</v>
      </c>
      <c r="D6497" s="116">
        <v>29.46</v>
      </c>
      <c r="E6497" s="11">
        <v>29.41</v>
      </c>
      <c r="F6497" s="12">
        <v>4500940</v>
      </c>
    </row>
    <row r="6498" spans="2:6">
      <c r="B6498" s="21">
        <v>42936</v>
      </c>
      <c r="C6498" s="122" t="s">
        <v>530</v>
      </c>
      <c r="D6498" s="116">
        <v>57.08</v>
      </c>
      <c r="E6498" s="11">
        <v>56.93</v>
      </c>
      <c r="F6498" s="12">
        <v>756341</v>
      </c>
    </row>
    <row r="6499" spans="2:6">
      <c r="B6499" s="21">
        <v>42936</v>
      </c>
      <c r="C6499" s="122" t="s">
        <v>531</v>
      </c>
      <c r="D6499" s="116">
        <v>74.3</v>
      </c>
      <c r="E6499" s="11">
        <v>74.62</v>
      </c>
      <c r="F6499" s="12">
        <v>1963030</v>
      </c>
    </row>
    <row r="6500" spans="2:6">
      <c r="B6500" s="21">
        <v>42936</v>
      </c>
      <c r="C6500" s="122" t="s">
        <v>532</v>
      </c>
      <c r="D6500" s="116">
        <v>131.4</v>
      </c>
      <c r="E6500" s="11">
        <v>129.47</v>
      </c>
      <c r="F6500" s="12">
        <v>2567889</v>
      </c>
    </row>
    <row r="6501" spans="2:6">
      <c r="B6501" s="21">
        <v>42936</v>
      </c>
      <c r="C6501" s="122" t="s">
        <v>533</v>
      </c>
      <c r="D6501" s="116">
        <v>43.95</v>
      </c>
      <c r="E6501" s="11">
        <v>43.84</v>
      </c>
      <c r="F6501" s="12">
        <v>1578009</v>
      </c>
    </row>
    <row r="6502" spans="2:6">
      <c r="B6502" s="21">
        <v>42936</v>
      </c>
      <c r="C6502" s="122" t="s">
        <v>534</v>
      </c>
      <c r="D6502" s="116">
        <v>62.56</v>
      </c>
      <c r="E6502" s="11">
        <v>62.75</v>
      </c>
      <c r="F6502" s="12">
        <v>1394582</v>
      </c>
    </row>
    <row r="6503" spans="2:6">
      <c r="B6503" s="21">
        <v>42937</v>
      </c>
      <c r="C6503" s="122" t="s">
        <v>85</v>
      </c>
      <c r="D6503" s="116">
        <v>60.83</v>
      </c>
      <c r="E6503" s="11">
        <v>61.37</v>
      </c>
      <c r="F6503" s="12">
        <v>1283236</v>
      </c>
    </row>
    <row r="6504" spans="2:6">
      <c r="B6504" s="21">
        <v>42937</v>
      </c>
      <c r="C6504" s="122" t="s">
        <v>86</v>
      </c>
      <c r="D6504" s="116">
        <v>52.13</v>
      </c>
      <c r="E6504" s="11">
        <v>51.91</v>
      </c>
      <c r="F6504" s="12">
        <v>4544423</v>
      </c>
    </row>
    <row r="6505" spans="2:6">
      <c r="B6505" s="21">
        <v>42937</v>
      </c>
      <c r="C6505" s="122" t="s">
        <v>87</v>
      </c>
      <c r="D6505" s="116">
        <v>103.37</v>
      </c>
      <c r="E6505" s="11">
        <v>105.27</v>
      </c>
      <c r="F6505" s="12">
        <v>1216390</v>
      </c>
    </row>
    <row r="6506" spans="2:6">
      <c r="B6506" s="21">
        <v>42937</v>
      </c>
      <c r="C6506" s="122" t="s">
        <v>88</v>
      </c>
      <c r="D6506" s="116">
        <v>149.99</v>
      </c>
      <c r="E6506" s="11">
        <v>150.27000000000001</v>
      </c>
      <c r="F6506" s="12">
        <v>26252630</v>
      </c>
    </row>
    <row r="6507" spans="2:6">
      <c r="B6507" s="21">
        <v>42937</v>
      </c>
      <c r="C6507" s="122" t="s">
        <v>89</v>
      </c>
      <c r="D6507" s="116">
        <v>73.98</v>
      </c>
      <c r="E6507" s="11">
        <v>74.63</v>
      </c>
      <c r="F6507" s="12">
        <v>4961484</v>
      </c>
    </row>
    <row r="6508" spans="2:6">
      <c r="B6508" s="21">
        <v>42937</v>
      </c>
      <c r="C6508" s="122" t="s">
        <v>90</v>
      </c>
      <c r="D6508" s="116">
        <v>91.82</v>
      </c>
      <c r="E6508" s="11">
        <v>91.62</v>
      </c>
      <c r="F6508" s="12">
        <v>604429</v>
      </c>
    </row>
    <row r="6509" spans="2:6">
      <c r="B6509" s="21">
        <v>42937</v>
      </c>
      <c r="C6509" s="122" t="s">
        <v>91</v>
      </c>
      <c r="D6509" s="116">
        <v>50.73</v>
      </c>
      <c r="E6509" s="11">
        <v>50.84</v>
      </c>
      <c r="F6509" s="12">
        <v>7980288</v>
      </c>
    </row>
    <row r="6510" spans="2:6">
      <c r="B6510" s="21">
        <v>42937</v>
      </c>
      <c r="C6510" s="122" t="s">
        <v>92</v>
      </c>
      <c r="D6510" s="116">
        <v>128.54</v>
      </c>
      <c r="E6510" s="11">
        <v>128.85</v>
      </c>
      <c r="F6510" s="12">
        <v>1765383</v>
      </c>
    </row>
    <row r="6511" spans="2:6">
      <c r="B6511" s="21">
        <v>42937</v>
      </c>
      <c r="C6511" s="122" t="s">
        <v>93</v>
      </c>
      <c r="D6511" s="116">
        <v>149.16</v>
      </c>
      <c r="E6511" s="11">
        <v>149.52000000000001</v>
      </c>
      <c r="F6511" s="12">
        <v>1819773</v>
      </c>
    </row>
    <row r="6512" spans="2:6">
      <c r="B6512" s="21">
        <v>42937</v>
      </c>
      <c r="C6512" s="122" t="s">
        <v>94</v>
      </c>
      <c r="D6512" s="116">
        <v>80.069999999999993</v>
      </c>
      <c r="E6512" s="11">
        <v>78.959999999999994</v>
      </c>
      <c r="F6512" s="12">
        <v>3122467</v>
      </c>
    </row>
    <row r="6513" spans="2:6">
      <c r="B6513" s="21">
        <v>42937</v>
      </c>
      <c r="C6513" s="122" t="s">
        <v>95</v>
      </c>
      <c r="D6513" s="116">
        <v>41.38</v>
      </c>
      <c r="E6513" s="11">
        <v>41.26</v>
      </c>
      <c r="F6513" s="12">
        <v>2716987</v>
      </c>
    </row>
    <row r="6514" spans="2:6">
      <c r="B6514" s="21">
        <v>42937</v>
      </c>
      <c r="C6514" s="122" t="s">
        <v>96</v>
      </c>
      <c r="D6514" s="116">
        <v>102.68</v>
      </c>
      <c r="E6514" s="11">
        <v>104.58</v>
      </c>
      <c r="F6514" s="12">
        <v>3722249</v>
      </c>
    </row>
    <row r="6515" spans="2:6">
      <c r="B6515" s="21">
        <v>42937</v>
      </c>
      <c r="C6515" s="122" t="s">
        <v>97</v>
      </c>
      <c r="D6515" s="116">
        <v>235.98</v>
      </c>
      <c r="E6515" s="11">
        <v>236.54</v>
      </c>
      <c r="F6515" s="12">
        <v>1566854</v>
      </c>
    </row>
    <row r="6516" spans="2:6">
      <c r="B6516" s="21">
        <v>42937</v>
      </c>
      <c r="C6516" s="122" t="s">
        <v>98</v>
      </c>
      <c r="D6516" s="116">
        <v>109.41</v>
      </c>
      <c r="E6516" s="11">
        <v>109.75</v>
      </c>
      <c r="F6516" s="12">
        <v>1116428</v>
      </c>
    </row>
    <row r="6517" spans="2:6">
      <c r="B6517" s="21">
        <v>42937</v>
      </c>
      <c r="C6517" s="122" t="s">
        <v>99</v>
      </c>
      <c r="D6517" s="116">
        <v>56.09</v>
      </c>
      <c r="E6517" s="11">
        <v>56.53</v>
      </c>
      <c r="F6517" s="12">
        <v>1243867</v>
      </c>
    </row>
    <row r="6518" spans="2:6">
      <c r="B6518" s="21">
        <v>42937</v>
      </c>
      <c r="C6518" s="122" t="s">
        <v>100</v>
      </c>
      <c r="D6518" s="116">
        <v>68.739999999999995</v>
      </c>
      <c r="E6518" s="11">
        <v>69.98</v>
      </c>
      <c r="F6518" s="12">
        <v>2922302</v>
      </c>
    </row>
    <row r="6519" spans="2:6">
      <c r="B6519" s="21">
        <v>42937</v>
      </c>
      <c r="C6519" s="122" t="s">
        <v>101</v>
      </c>
      <c r="D6519" s="116">
        <v>11.38</v>
      </c>
      <c r="E6519" s="11">
        <v>11.42</v>
      </c>
      <c r="F6519" s="12">
        <v>3197342</v>
      </c>
    </row>
    <row r="6520" spans="2:6">
      <c r="B6520" s="21">
        <v>42937</v>
      </c>
      <c r="C6520" s="122" t="s">
        <v>102</v>
      </c>
      <c r="D6520" s="116">
        <v>155.63</v>
      </c>
      <c r="E6520" s="11">
        <v>156.31</v>
      </c>
      <c r="F6520" s="12">
        <v>1225161</v>
      </c>
    </row>
    <row r="6521" spans="2:6">
      <c r="B6521" s="21">
        <v>42937</v>
      </c>
      <c r="C6521" s="122" t="s">
        <v>103</v>
      </c>
      <c r="D6521" s="116">
        <v>77.540000000000006</v>
      </c>
      <c r="E6521" s="11">
        <v>77.569999999999993</v>
      </c>
      <c r="F6521" s="12">
        <v>1327164</v>
      </c>
    </row>
    <row r="6522" spans="2:6">
      <c r="B6522" s="21">
        <v>42937</v>
      </c>
      <c r="C6522" s="122" t="s">
        <v>104</v>
      </c>
      <c r="D6522" s="116">
        <v>248.99</v>
      </c>
      <c r="E6522" s="11">
        <v>250.97</v>
      </c>
      <c r="F6522" s="12">
        <v>2509879</v>
      </c>
    </row>
    <row r="6523" spans="2:6">
      <c r="B6523" s="21">
        <v>42937</v>
      </c>
      <c r="C6523" s="122" t="s">
        <v>105</v>
      </c>
      <c r="D6523" s="116">
        <v>64.16</v>
      </c>
      <c r="E6523" s="11">
        <v>64.2</v>
      </c>
      <c r="F6523" s="12">
        <v>3542745</v>
      </c>
    </row>
    <row r="6524" spans="2:6">
      <c r="B6524" s="21">
        <v>42937</v>
      </c>
      <c r="C6524" s="122" t="s">
        <v>106</v>
      </c>
      <c r="D6524" s="116">
        <v>43.91</v>
      </c>
      <c r="E6524" s="11">
        <v>44.23</v>
      </c>
      <c r="F6524" s="12">
        <v>719177</v>
      </c>
    </row>
    <row r="6525" spans="2:6">
      <c r="B6525" s="21">
        <v>42937</v>
      </c>
      <c r="C6525" s="122" t="s">
        <v>107</v>
      </c>
      <c r="D6525" s="116">
        <v>105.6</v>
      </c>
      <c r="E6525" s="11">
        <v>105.41</v>
      </c>
      <c r="F6525" s="12">
        <v>308386</v>
      </c>
    </row>
    <row r="6526" spans="2:6">
      <c r="B6526" s="21">
        <v>42937</v>
      </c>
      <c r="C6526" s="122" t="s">
        <v>108</v>
      </c>
      <c r="D6526" s="116">
        <v>58.12</v>
      </c>
      <c r="E6526" s="11">
        <v>58.65</v>
      </c>
      <c r="F6526" s="12">
        <v>755264</v>
      </c>
    </row>
    <row r="6527" spans="2:6">
      <c r="B6527" s="21">
        <v>42937</v>
      </c>
      <c r="C6527" s="122" t="s">
        <v>109</v>
      </c>
      <c r="D6527" s="116">
        <v>52.25</v>
      </c>
      <c r="E6527" s="11">
        <v>52.13</v>
      </c>
      <c r="F6527" s="12">
        <v>1303086</v>
      </c>
    </row>
    <row r="6528" spans="2:6">
      <c r="B6528" s="21">
        <v>42937</v>
      </c>
      <c r="C6528" s="122" t="s">
        <v>110</v>
      </c>
      <c r="D6528" s="116">
        <v>117.99</v>
      </c>
      <c r="E6528" s="11">
        <v>118.34</v>
      </c>
      <c r="F6528" s="12">
        <v>1017201</v>
      </c>
    </row>
    <row r="6529" spans="2:6">
      <c r="B6529" s="21">
        <v>42937</v>
      </c>
      <c r="C6529" s="122" t="s">
        <v>111</v>
      </c>
      <c r="D6529" s="116">
        <v>160.31</v>
      </c>
      <c r="E6529" s="11">
        <v>158.87</v>
      </c>
      <c r="F6529" s="12">
        <v>837675</v>
      </c>
    </row>
    <row r="6530" spans="2:6">
      <c r="B6530" s="21">
        <v>42937</v>
      </c>
      <c r="C6530" s="122" t="s">
        <v>112</v>
      </c>
      <c r="D6530" s="116">
        <v>88.89</v>
      </c>
      <c r="E6530" s="11">
        <v>88.25</v>
      </c>
      <c r="F6530" s="12">
        <v>942834</v>
      </c>
    </row>
    <row r="6531" spans="2:6">
      <c r="B6531" s="21">
        <v>42937</v>
      </c>
      <c r="C6531" s="122" t="s">
        <v>113</v>
      </c>
      <c r="D6531" s="116">
        <v>89</v>
      </c>
      <c r="E6531" s="11">
        <v>89.16</v>
      </c>
      <c r="F6531" s="12">
        <v>1897566</v>
      </c>
    </row>
    <row r="6532" spans="2:6">
      <c r="B6532" s="21">
        <v>42937</v>
      </c>
      <c r="C6532" s="122" t="s">
        <v>114</v>
      </c>
      <c r="D6532" s="116">
        <v>80.81</v>
      </c>
      <c r="E6532" s="11">
        <v>80.41</v>
      </c>
      <c r="F6532" s="12">
        <v>401381</v>
      </c>
    </row>
    <row r="6533" spans="2:6">
      <c r="B6533" s="21">
        <v>42937</v>
      </c>
      <c r="C6533" s="122" t="s">
        <v>115</v>
      </c>
      <c r="D6533" s="116">
        <v>129.41999999999999</v>
      </c>
      <c r="E6533" s="11">
        <v>131.79</v>
      </c>
      <c r="F6533" s="12">
        <v>1910793</v>
      </c>
    </row>
    <row r="6534" spans="2:6">
      <c r="B6534" s="21">
        <v>42937</v>
      </c>
      <c r="C6534" s="122" t="s">
        <v>116</v>
      </c>
      <c r="D6534" s="116">
        <v>46.78</v>
      </c>
      <c r="E6534" s="11">
        <v>46.81</v>
      </c>
      <c r="F6534" s="12">
        <v>7539498</v>
      </c>
    </row>
    <row r="6535" spans="2:6">
      <c r="B6535" s="21">
        <v>42937</v>
      </c>
      <c r="C6535" s="122" t="s">
        <v>117</v>
      </c>
      <c r="D6535" s="116">
        <v>13.7</v>
      </c>
      <c r="E6535" s="11">
        <v>13.88</v>
      </c>
      <c r="F6535" s="12">
        <v>51045674</v>
      </c>
    </row>
    <row r="6536" spans="2:6">
      <c r="B6536" s="21">
        <v>42937</v>
      </c>
      <c r="C6536" s="122" t="s">
        <v>118</v>
      </c>
      <c r="D6536" s="116">
        <v>60.86</v>
      </c>
      <c r="E6536" s="11">
        <v>60.91</v>
      </c>
      <c r="F6536" s="12">
        <v>1096323</v>
      </c>
    </row>
    <row r="6537" spans="2:6">
      <c r="B6537" s="21">
        <v>42937</v>
      </c>
      <c r="C6537" s="122" t="s">
        <v>119</v>
      </c>
      <c r="D6537" s="116">
        <v>177.75</v>
      </c>
      <c r="E6537" s="11">
        <v>178.35</v>
      </c>
      <c r="F6537" s="12">
        <v>213140</v>
      </c>
    </row>
    <row r="6538" spans="2:6">
      <c r="B6538" s="21">
        <v>42937</v>
      </c>
      <c r="C6538" s="122" t="s">
        <v>120</v>
      </c>
      <c r="D6538" s="116">
        <v>179.26</v>
      </c>
      <c r="E6538" s="11">
        <v>180.21</v>
      </c>
      <c r="F6538" s="12">
        <v>2674714</v>
      </c>
    </row>
    <row r="6539" spans="2:6">
      <c r="B6539" s="21">
        <v>42937</v>
      </c>
      <c r="C6539" s="122" t="s">
        <v>121</v>
      </c>
      <c r="D6539" s="116">
        <v>136.66</v>
      </c>
      <c r="E6539" s="11">
        <v>136.34</v>
      </c>
      <c r="F6539" s="12">
        <v>840531</v>
      </c>
    </row>
    <row r="6540" spans="2:6">
      <c r="B6540" s="21">
        <v>42937</v>
      </c>
      <c r="C6540" s="122" t="s">
        <v>122</v>
      </c>
      <c r="D6540" s="116">
        <v>135.99</v>
      </c>
      <c r="E6540" s="11">
        <v>136.9</v>
      </c>
      <c r="F6540" s="12">
        <v>1542668</v>
      </c>
    </row>
    <row r="6541" spans="2:6">
      <c r="B6541" s="21">
        <v>42937</v>
      </c>
      <c r="C6541" s="122" t="s">
        <v>123</v>
      </c>
      <c r="D6541" s="116">
        <v>1021.28</v>
      </c>
      <c r="E6541" s="11">
        <v>1025.67</v>
      </c>
      <c r="F6541" s="12">
        <v>2734577</v>
      </c>
    </row>
    <row r="6542" spans="2:6">
      <c r="B6542" s="21">
        <v>42937</v>
      </c>
      <c r="C6542" s="122" t="s">
        <v>124</v>
      </c>
      <c r="D6542" s="116">
        <v>97.77</v>
      </c>
      <c r="E6542" s="11">
        <v>96.99</v>
      </c>
      <c r="F6542" s="12">
        <v>1710628</v>
      </c>
    </row>
    <row r="6543" spans="2:6">
      <c r="B6543" s="21">
        <v>42937</v>
      </c>
      <c r="C6543" s="122" t="s">
        <v>125</v>
      </c>
      <c r="D6543" s="116">
        <v>125.36</v>
      </c>
      <c r="E6543" s="11">
        <v>126.67</v>
      </c>
      <c r="F6543" s="12">
        <v>259224</v>
      </c>
    </row>
    <row r="6544" spans="2:6">
      <c r="B6544" s="21">
        <v>42937</v>
      </c>
      <c r="C6544" s="122" t="s">
        <v>126</v>
      </c>
      <c r="D6544" s="116">
        <v>190.1</v>
      </c>
      <c r="E6544" s="11">
        <v>190.65</v>
      </c>
      <c r="F6544" s="12">
        <v>1227876</v>
      </c>
    </row>
    <row r="6545" spans="2:6">
      <c r="B6545" s="21">
        <v>42937</v>
      </c>
      <c r="C6545" s="122" t="s">
        <v>127</v>
      </c>
      <c r="D6545" s="116">
        <v>138.47999999999999</v>
      </c>
      <c r="E6545" s="11">
        <v>139.13999999999999</v>
      </c>
      <c r="F6545" s="12">
        <v>807432</v>
      </c>
    </row>
    <row r="6546" spans="2:6">
      <c r="B6546" s="21">
        <v>42937</v>
      </c>
      <c r="C6546" s="122" t="s">
        <v>128</v>
      </c>
      <c r="D6546" s="116">
        <v>56.61</v>
      </c>
      <c r="E6546" s="11">
        <v>55.94</v>
      </c>
      <c r="F6546" s="12">
        <v>1250175</v>
      </c>
    </row>
    <row r="6547" spans="2:6">
      <c r="B6547" s="21">
        <v>42937</v>
      </c>
      <c r="C6547" s="122" t="s">
        <v>129</v>
      </c>
      <c r="D6547" s="116">
        <v>49.29</v>
      </c>
      <c r="E6547" s="11">
        <v>48.41</v>
      </c>
      <c r="F6547" s="12">
        <v>3347555</v>
      </c>
    </row>
    <row r="6548" spans="2:6">
      <c r="B6548" s="21">
        <v>42937</v>
      </c>
      <c r="C6548" s="122" t="s">
        <v>130</v>
      </c>
      <c r="D6548" s="116">
        <v>44.01</v>
      </c>
      <c r="E6548" s="11">
        <v>44.06</v>
      </c>
      <c r="F6548" s="12">
        <v>5891229</v>
      </c>
    </row>
    <row r="6549" spans="2:6">
      <c r="B6549" s="21">
        <v>42937</v>
      </c>
      <c r="C6549" s="122" t="s">
        <v>131</v>
      </c>
      <c r="D6549" s="116">
        <v>145.88999999999999</v>
      </c>
      <c r="E6549" s="11">
        <v>145.63999999999999</v>
      </c>
      <c r="F6549" s="12">
        <v>1226559</v>
      </c>
    </row>
    <row r="6550" spans="2:6">
      <c r="B6550" s="21">
        <v>42937</v>
      </c>
      <c r="C6550" s="122" t="s">
        <v>132</v>
      </c>
      <c r="D6550" s="116">
        <v>75.45</v>
      </c>
      <c r="E6550" s="11">
        <v>75.569999999999993</v>
      </c>
      <c r="F6550" s="12">
        <v>826332</v>
      </c>
    </row>
    <row r="6551" spans="2:6">
      <c r="B6551" s="21">
        <v>42937</v>
      </c>
      <c r="C6551" s="122" t="s">
        <v>133</v>
      </c>
      <c r="D6551" s="116">
        <v>122.03</v>
      </c>
      <c r="E6551" s="11">
        <v>121</v>
      </c>
      <c r="F6551" s="12">
        <v>742168</v>
      </c>
    </row>
    <row r="6552" spans="2:6">
      <c r="B6552" s="21">
        <v>42937</v>
      </c>
      <c r="C6552" s="122" t="s">
        <v>134</v>
      </c>
      <c r="D6552" s="116">
        <v>60.74</v>
      </c>
      <c r="E6552" s="11">
        <v>60.93</v>
      </c>
      <c r="F6552" s="12">
        <v>5803676</v>
      </c>
    </row>
    <row r="6553" spans="2:6">
      <c r="B6553" s="21">
        <v>42937</v>
      </c>
      <c r="C6553" s="122" t="s">
        <v>135</v>
      </c>
      <c r="D6553" s="116">
        <v>189.99</v>
      </c>
      <c r="E6553" s="11">
        <v>191.15</v>
      </c>
      <c r="F6553" s="12">
        <v>397622</v>
      </c>
    </row>
    <row r="6554" spans="2:6">
      <c r="B6554" s="21">
        <v>42937</v>
      </c>
      <c r="C6554" s="122" t="s">
        <v>136</v>
      </c>
      <c r="D6554" s="116">
        <v>251.53</v>
      </c>
      <c r="E6554" s="11">
        <v>253.11</v>
      </c>
      <c r="F6554" s="12">
        <v>1550391</v>
      </c>
    </row>
    <row r="6555" spans="2:6">
      <c r="B6555" s="21">
        <v>42937</v>
      </c>
      <c r="C6555" s="122" t="s">
        <v>137</v>
      </c>
      <c r="D6555" s="116">
        <v>94.12</v>
      </c>
      <c r="E6555" s="11">
        <v>93.89</v>
      </c>
      <c r="F6555" s="12">
        <v>659775</v>
      </c>
    </row>
    <row r="6556" spans="2:6">
      <c r="B6556" s="21">
        <v>42937</v>
      </c>
      <c r="C6556" s="122" t="s">
        <v>138</v>
      </c>
      <c r="D6556" s="116">
        <v>81.08</v>
      </c>
      <c r="E6556" s="11">
        <v>81.92</v>
      </c>
      <c r="F6556" s="12">
        <v>585156</v>
      </c>
    </row>
    <row r="6557" spans="2:6">
      <c r="B6557" s="21">
        <v>42937</v>
      </c>
      <c r="C6557" s="122" t="s">
        <v>139</v>
      </c>
      <c r="D6557" s="116">
        <v>85.79</v>
      </c>
      <c r="E6557" s="11">
        <v>85.59</v>
      </c>
      <c r="F6557" s="12">
        <v>3570375</v>
      </c>
    </row>
    <row r="6558" spans="2:6">
      <c r="B6558" s="21">
        <v>42937</v>
      </c>
      <c r="C6558" s="122" t="s">
        <v>140</v>
      </c>
      <c r="D6558" s="116">
        <v>202.82</v>
      </c>
      <c r="E6558" s="11">
        <v>205.26</v>
      </c>
      <c r="F6558" s="12">
        <v>321825</v>
      </c>
    </row>
    <row r="6559" spans="2:6">
      <c r="B6559" s="21">
        <v>42937</v>
      </c>
      <c r="C6559" s="122" t="s">
        <v>141</v>
      </c>
      <c r="D6559" s="116">
        <v>499.2</v>
      </c>
      <c r="E6559" s="11">
        <v>511.46</v>
      </c>
      <c r="F6559" s="12">
        <v>651303</v>
      </c>
    </row>
    <row r="6560" spans="2:6">
      <c r="B6560" s="21">
        <v>42937</v>
      </c>
      <c r="C6560" s="122" t="s">
        <v>142</v>
      </c>
      <c r="D6560" s="116">
        <v>209.99</v>
      </c>
      <c r="E6560" s="11">
        <v>212.14</v>
      </c>
      <c r="F6560" s="12">
        <v>2098402</v>
      </c>
    </row>
    <row r="6561" spans="2:6">
      <c r="B6561" s="21">
        <v>42937</v>
      </c>
      <c r="C6561" s="122" t="s">
        <v>143</v>
      </c>
      <c r="D6561" s="116">
        <v>23.84</v>
      </c>
      <c r="E6561" s="11">
        <v>23.8</v>
      </c>
      <c r="F6561" s="12">
        <v>65922474</v>
      </c>
    </row>
    <row r="6562" spans="2:6">
      <c r="B6562" s="21">
        <v>42937</v>
      </c>
      <c r="C6562" s="122" t="s">
        <v>144</v>
      </c>
      <c r="D6562" s="116">
        <v>62.89</v>
      </c>
      <c r="E6562" s="11">
        <v>62.67</v>
      </c>
      <c r="F6562" s="12">
        <v>2798820</v>
      </c>
    </row>
    <row r="6563" spans="2:6">
      <c r="B6563" s="21">
        <v>42937</v>
      </c>
      <c r="C6563" s="122" t="s">
        <v>145</v>
      </c>
      <c r="D6563" s="116">
        <v>46.16</v>
      </c>
      <c r="E6563" s="11">
        <v>46.28</v>
      </c>
      <c r="F6563" s="12">
        <v>5931961</v>
      </c>
    </row>
    <row r="6564" spans="2:6">
      <c r="B6564" s="21">
        <v>42937</v>
      </c>
      <c r="C6564" s="122" t="s">
        <v>146</v>
      </c>
      <c r="D6564" s="116">
        <v>53.24</v>
      </c>
      <c r="E6564" s="11">
        <v>54.14</v>
      </c>
      <c r="F6564" s="12">
        <v>4666534</v>
      </c>
    </row>
    <row r="6565" spans="2:6">
      <c r="B6565" s="21">
        <v>42937</v>
      </c>
      <c r="C6565" s="122" t="s">
        <v>147</v>
      </c>
      <c r="D6565" s="116">
        <v>321.38</v>
      </c>
      <c r="E6565" s="11">
        <v>322.22000000000003</v>
      </c>
      <c r="F6565" s="12">
        <v>407777</v>
      </c>
    </row>
    <row r="6566" spans="2:6">
      <c r="B6566" s="21">
        <v>42937</v>
      </c>
      <c r="C6566" s="122" t="s">
        <v>148</v>
      </c>
      <c r="D6566" s="116">
        <v>202.83</v>
      </c>
      <c r="E6566" s="11">
        <v>205.3</v>
      </c>
      <c r="F6566" s="12">
        <v>1722831</v>
      </c>
    </row>
    <row r="6567" spans="2:6">
      <c r="B6567" s="21">
        <v>42937</v>
      </c>
      <c r="C6567" s="122" t="s">
        <v>149</v>
      </c>
      <c r="D6567" s="116">
        <v>46.74</v>
      </c>
      <c r="E6567" s="11">
        <v>46.67</v>
      </c>
      <c r="F6567" s="12">
        <v>1072065</v>
      </c>
    </row>
    <row r="6568" spans="2:6">
      <c r="B6568" s="21">
        <v>42937</v>
      </c>
      <c r="C6568" s="122" t="s">
        <v>150</v>
      </c>
      <c r="D6568" s="116">
        <v>34.729999999999997</v>
      </c>
      <c r="E6568" s="11">
        <v>34.119999999999997</v>
      </c>
      <c r="F6568" s="12">
        <v>7851715</v>
      </c>
    </row>
    <row r="6569" spans="2:6">
      <c r="B6569" s="21">
        <v>42937</v>
      </c>
      <c r="C6569" s="122" t="s">
        <v>151</v>
      </c>
      <c r="D6569" s="116">
        <v>280.25</v>
      </c>
      <c r="E6569" s="11">
        <v>282.92</v>
      </c>
      <c r="F6569" s="12">
        <v>985437</v>
      </c>
    </row>
    <row r="6570" spans="2:6">
      <c r="B6570" s="21">
        <v>42937</v>
      </c>
      <c r="C6570" s="122" t="s">
        <v>152</v>
      </c>
      <c r="D6570" s="116">
        <v>53.75</v>
      </c>
      <c r="E6570" s="11">
        <v>53.36</v>
      </c>
      <c r="F6570" s="12">
        <v>5665977</v>
      </c>
    </row>
    <row r="6571" spans="2:6">
      <c r="B6571" s="21">
        <v>42937</v>
      </c>
      <c r="C6571" s="122" t="s">
        <v>153</v>
      </c>
      <c r="D6571" s="116">
        <v>426</v>
      </c>
      <c r="E6571" s="11">
        <v>428.65</v>
      </c>
      <c r="F6571" s="12">
        <v>440677</v>
      </c>
    </row>
    <row r="6572" spans="2:6">
      <c r="B6572" s="21">
        <v>42937</v>
      </c>
      <c r="C6572" s="122" t="s">
        <v>154</v>
      </c>
      <c r="D6572" s="116">
        <v>42.33</v>
      </c>
      <c r="E6572" s="11">
        <v>42.92</v>
      </c>
      <c r="F6572" s="12">
        <v>1477708</v>
      </c>
    </row>
    <row r="6573" spans="2:6">
      <c r="B6573" s="21">
        <v>42937</v>
      </c>
      <c r="C6573" s="122" t="s">
        <v>155</v>
      </c>
      <c r="D6573" s="116">
        <v>55.41</v>
      </c>
      <c r="E6573" s="11">
        <v>55.65</v>
      </c>
      <c r="F6573" s="12">
        <v>5009128</v>
      </c>
    </row>
    <row r="6574" spans="2:6">
      <c r="B6574" s="21">
        <v>42937</v>
      </c>
      <c r="C6574" s="122" t="s">
        <v>156</v>
      </c>
      <c r="D6574" s="116">
        <v>27.62</v>
      </c>
      <c r="E6574" s="11">
        <v>27.62</v>
      </c>
      <c r="F6574" s="12">
        <v>4648524</v>
      </c>
    </row>
    <row r="6575" spans="2:6">
      <c r="B6575" s="21">
        <v>42937</v>
      </c>
      <c r="C6575" s="122" t="s">
        <v>157</v>
      </c>
      <c r="D6575" s="116">
        <v>45.8</v>
      </c>
      <c r="E6575" s="11">
        <v>44.92</v>
      </c>
      <c r="F6575" s="12">
        <v>2795246</v>
      </c>
    </row>
    <row r="6576" spans="2:6">
      <c r="B6576" s="21">
        <v>42937</v>
      </c>
      <c r="C6576" s="122" t="s">
        <v>158</v>
      </c>
      <c r="D6576" s="116">
        <v>118.6</v>
      </c>
      <c r="E6576" s="11">
        <v>118.91</v>
      </c>
      <c r="F6576" s="12">
        <v>401931</v>
      </c>
    </row>
    <row r="6577" spans="2:6">
      <c r="B6577" s="21">
        <v>42937</v>
      </c>
      <c r="C6577" s="122" t="s">
        <v>159</v>
      </c>
      <c r="D6577" s="116">
        <v>66.099999999999994</v>
      </c>
      <c r="E6577" s="11">
        <v>66</v>
      </c>
      <c r="F6577" s="12">
        <v>14075511</v>
      </c>
    </row>
    <row r="6578" spans="2:6">
      <c r="B6578" s="21">
        <v>42937</v>
      </c>
      <c r="C6578" s="122" t="s">
        <v>160</v>
      </c>
      <c r="D6578" s="116">
        <v>34.47</v>
      </c>
      <c r="E6578" s="11">
        <v>34.42</v>
      </c>
      <c r="F6578" s="12">
        <v>4153589</v>
      </c>
    </row>
    <row r="6579" spans="2:6">
      <c r="B6579" s="21">
        <v>42937</v>
      </c>
      <c r="C6579" s="122" t="s">
        <v>161</v>
      </c>
      <c r="D6579" s="116">
        <v>33.700000000000003</v>
      </c>
      <c r="E6579" s="11">
        <v>33.880000000000003</v>
      </c>
      <c r="F6579" s="12">
        <v>3122025</v>
      </c>
    </row>
    <row r="6580" spans="2:6">
      <c r="B6580" s="21">
        <v>42937</v>
      </c>
      <c r="C6580" s="122" t="s">
        <v>162</v>
      </c>
      <c r="D6580" s="116">
        <v>77.209999999999994</v>
      </c>
      <c r="E6580" s="11">
        <v>76.290000000000006</v>
      </c>
      <c r="F6580" s="12">
        <v>2052733</v>
      </c>
    </row>
    <row r="6581" spans="2:6">
      <c r="B6581" s="21">
        <v>42937</v>
      </c>
      <c r="C6581" s="122" t="s">
        <v>163</v>
      </c>
      <c r="D6581" s="116">
        <v>106.71</v>
      </c>
      <c r="E6581" s="11">
        <v>106.59</v>
      </c>
      <c r="F6581" s="12">
        <v>4258115</v>
      </c>
    </row>
    <row r="6582" spans="2:6">
      <c r="B6582" s="21">
        <v>42937</v>
      </c>
      <c r="C6582" s="122" t="s">
        <v>164</v>
      </c>
      <c r="D6582" s="116">
        <v>146.28</v>
      </c>
      <c r="E6582" s="11">
        <v>147</v>
      </c>
      <c r="F6582" s="12">
        <v>1454697</v>
      </c>
    </row>
    <row r="6583" spans="2:6">
      <c r="B6583" s="21">
        <v>42937</v>
      </c>
      <c r="C6583" s="122" t="s">
        <v>165</v>
      </c>
      <c r="D6583" s="116">
        <v>37.9</v>
      </c>
      <c r="E6583" s="11">
        <v>37.9</v>
      </c>
      <c r="F6583" s="12">
        <v>1267163</v>
      </c>
    </row>
    <row r="6584" spans="2:6">
      <c r="B6584" s="21">
        <v>42937</v>
      </c>
      <c r="C6584" s="122" t="s">
        <v>166</v>
      </c>
      <c r="D6584" s="116">
        <v>93.27</v>
      </c>
      <c r="E6584" s="11">
        <v>93.94</v>
      </c>
      <c r="F6584" s="12">
        <v>792695</v>
      </c>
    </row>
    <row r="6585" spans="2:6">
      <c r="B6585" s="21">
        <v>42937</v>
      </c>
      <c r="C6585" s="122" t="s">
        <v>167</v>
      </c>
      <c r="D6585" s="116">
        <v>65.72</v>
      </c>
      <c r="E6585" s="11">
        <v>65.83</v>
      </c>
      <c r="F6585" s="12">
        <v>1808054</v>
      </c>
    </row>
    <row r="6586" spans="2:6">
      <c r="B6586" s="21">
        <v>42937</v>
      </c>
      <c r="C6586" s="122" t="s">
        <v>168</v>
      </c>
      <c r="D6586" s="116">
        <v>96.39</v>
      </c>
      <c r="E6586" s="11">
        <v>99.17</v>
      </c>
      <c r="F6586" s="12">
        <v>23616078</v>
      </c>
    </row>
    <row r="6587" spans="2:6">
      <c r="B6587" s="21">
        <v>42937</v>
      </c>
      <c r="C6587" s="122" t="s">
        <v>169</v>
      </c>
      <c r="D6587" s="116">
        <v>67.209999999999994</v>
      </c>
      <c r="E6587" s="11">
        <v>67</v>
      </c>
      <c r="F6587" s="12">
        <v>2755769</v>
      </c>
    </row>
    <row r="6588" spans="2:6">
      <c r="B6588" s="21">
        <v>42937</v>
      </c>
      <c r="C6588" s="122" t="s">
        <v>170</v>
      </c>
      <c r="D6588" s="116">
        <v>136.22999999999999</v>
      </c>
      <c r="E6588" s="11">
        <v>137.74</v>
      </c>
      <c r="F6588" s="12">
        <v>3651611</v>
      </c>
    </row>
    <row r="6589" spans="2:6">
      <c r="B6589" s="21">
        <v>42937</v>
      </c>
      <c r="C6589" s="122" t="s">
        <v>171</v>
      </c>
      <c r="D6589" s="116">
        <v>65.209999999999994</v>
      </c>
      <c r="E6589" s="11">
        <v>65.38</v>
      </c>
      <c r="F6589" s="12">
        <v>1050851</v>
      </c>
    </row>
    <row r="6590" spans="2:6">
      <c r="B6590" s="21">
        <v>42937</v>
      </c>
      <c r="C6590" s="122" t="s">
        <v>172</v>
      </c>
      <c r="D6590" s="116">
        <v>30.94</v>
      </c>
      <c r="E6590" s="11">
        <v>31.14</v>
      </c>
      <c r="F6590" s="12">
        <v>2669320</v>
      </c>
    </row>
    <row r="6591" spans="2:6">
      <c r="B6591" s="21">
        <v>42937</v>
      </c>
      <c r="C6591" s="122" t="s">
        <v>173</v>
      </c>
      <c r="D6591" s="116">
        <v>35.19</v>
      </c>
      <c r="E6591" s="11">
        <v>34.479999999999997</v>
      </c>
      <c r="F6591" s="12">
        <v>6953207</v>
      </c>
    </row>
    <row r="6592" spans="2:6">
      <c r="B6592" s="21">
        <v>42937</v>
      </c>
      <c r="C6592" s="122" t="s">
        <v>174</v>
      </c>
      <c r="D6592" s="116">
        <v>52.68</v>
      </c>
      <c r="E6592" s="11">
        <v>53.26</v>
      </c>
      <c r="F6592" s="12">
        <v>1312040</v>
      </c>
    </row>
    <row r="6593" spans="2:6">
      <c r="B6593" s="21">
        <v>42937</v>
      </c>
      <c r="C6593" s="122" t="s">
        <v>175</v>
      </c>
      <c r="D6593" s="116">
        <v>4.83</v>
      </c>
      <c r="E6593" s="11">
        <v>4.6900000000000004</v>
      </c>
      <c r="F6593" s="12">
        <v>31575791</v>
      </c>
    </row>
    <row r="6594" spans="2:6">
      <c r="B6594" s="21">
        <v>42937</v>
      </c>
      <c r="C6594" s="122" t="s">
        <v>176</v>
      </c>
      <c r="D6594" s="116">
        <v>64.819999999999993</v>
      </c>
      <c r="E6594" s="11">
        <v>65.56</v>
      </c>
      <c r="F6594" s="12">
        <v>3162478</v>
      </c>
    </row>
    <row r="6595" spans="2:6">
      <c r="B6595" s="21">
        <v>42937</v>
      </c>
      <c r="C6595" s="122" t="s">
        <v>177</v>
      </c>
      <c r="D6595" s="116">
        <v>345.3</v>
      </c>
      <c r="E6595" s="11">
        <v>350.07</v>
      </c>
      <c r="F6595" s="12">
        <v>1340981</v>
      </c>
    </row>
    <row r="6596" spans="2:6">
      <c r="B6596" s="21">
        <v>42937</v>
      </c>
      <c r="C6596" s="122" t="s">
        <v>178</v>
      </c>
      <c r="D6596" s="116">
        <v>174.24</v>
      </c>
      <c r="E6596" s="11">
        <v>174.23</v>
      </c>
      <c r="F6596" s="12">
        <v>726760</v>
      </c>
    </row>
    <row r="6597" spans="2:6">
      <c r="B6597" s="21">
        <v>42937</v>
      </c>
      <c r="C6597" s="122" t="s">
        <v>179</v>
      </c>
      <c r="D6597" s="116">
        <v>73.91</v>
      </c>
      <c r="E6597" s="11">
        <v>74.42</v>
      </c>
      <c r="F6597" s="12">
        <v>385213</v>
      </c>
    </row>
    <row r="6598" spans="2:6">
      <c r="B6598" s="21">
        <v>42937</v>
      </c>
      <c r="C6598" s="122" t="s">
        <v>180</v>
      </c>
      <c r="D6598" s="116">
        <v>69.8</v>
      </c>
      <c r="E6598" s="11">
        <v>73.27</v>
      </c>
      <c r="F6598" s="12">
        <v>7173340</v>
      </c>
    </row>
    <row r="6599" spans="2:6">
      <c r="B6599" s="21">
        <v>42937</v>
      </c>
      <c r="C6599" s="122" t="s">
        <v>181</v>
      </c>
      <c r="D6599" s="116">
        <v>130.25</v>
      </c>
      <c r="E6599" s="11">
        <v>132.24</v>
      </c>
      <c r="F6599" s="12">
        <v>564488</v>
      </c>
    </row>
    <row r="6600" spans="2:6">
      <c r="B6600" s="21">
        <v>42937</v>
      </c>
      <c r="C6600" s="122" t="s">
        <v>182</v>
      </c>
      <c r="D6600" s="116">
        <v>72.11</v>
      </c>
      <c r="E6600" s="11">
        <v>72.459999999999994</v>
      </c>
      <c r="F6600" s="12">
        <v>1931752</v>
      </c>
    </row>
    <row r="6601" spans="2:6">
      <c r="B6601" s="21">
        <v>42937</v>
      </c>
      <c r="C6601" s="122" t="s">
        <v>183</v>
      </c>
      <c r="D6601" s="116">
        <v>39.380000000000003</v>
      </c>
      <c r="E6601" s="11">
        <v>39.630000000000003</v>
      </c>
      <c r="F6601" s="12">
        <v>11648284</v>
      </c>
    </row>
    <row r="6602" spans="2:6">
      <c r="B6602" s="21">
        <v>42937</v>
      </c>
      <c r="C6602" s="122" t="s">
        <v>184</v>
      </c>
      <c r="D6602" s="116">
        <v>120.49</v>
      </c>
      <c r="E6602" s="11">
        <v>121</v>
      </c>
      <c r="F6602" s="12">
        <v>1648929</v>
      </c>
    </row>
    <row r="6603" spans="2:6">
      <c r="B6603" s="21">
        <v>42937</v>
      </c>
      <c r="C6603" s="122" t="s">
        <v>185</v>
      </c>
      <c r="D6603" s="116">
        <v>355.55</v>
      </c>
      <c r="E6603" s="11">
        <v>345.34</v>
      </c>
      <c r="F6603" s="12">
        <v>3198286</v>
      </c>
    </row>
    <row r="6604" spans="2:6">
      <c r="B6604" s="21">
        <v>42937</v>
      </c>
      <c r="C6604" s="122" t="s">
        <v>186</v>
      </c>
      <c r="D6604" s="116">
        <v>163.85</v>
      </c>
      <c r="E6604" s="11">
        <v>165.22</v>
      </c>
      <c r="F6604" s="12">
        <v>1181673</v>
      </c>
    </row>
    <row r="6605" spans="2:6">
      <c r="B6605" s="21">
        <v>42937</v>
      </c>
      <c r="C6605" s="122" t="s">
        <v>187</v>
      </c>
      <c r="D6605" s="116">
        <v>46.56</v>
      </c>
      <c r="E6605" s="11">
        <v>46.75</v>
      </c>
      <c r="F6605" s="12">
        <v>1824111</v>
      </c>
    </row>
    <row r="6606" spans="2:6">
      <c r="B6606" s="21">
        <v>42937</v>
      </c>
      <c r="C6606" s="122" t="s">
        <v>188</v>
      </c>
      <c r="D6606" s="116">
        <v>85.37</v>
      </c>
      <c r="E6606" s="11">
        <v>84.73</v>
      </c>
      <c r="F6606" s="12">
        <v>831132</v>
      </c>
    </row>
    <row r="6607" spans="2:6">
      <c r="B6607" s="21">
        <v>42937</v>
      </c>
      <c r="C6607" s="122" t="s">
        <v>189</v>
      </c>
      <c r="D6607" s="116">
        <v>28.03</v>
      </c>
      <c r="E6607" s="11">
        <v>28.15</v>
      </c>
      <c r="F6607" s="12">
        <v>2173833</v>
      </c>
    </row>
    <row r="6608" spans="2:6">
      <c r="B6608" s="21">
        <v>42937</v>
      </c>
      <c r="C6608" s="122" t="s">
        <v>190</v>
      </c>
      <c r="D6608" s="116">
        <v>85.37</v>
      </c>
      <c r="E6608" s="11">
        <v>87.94</v>
      </c>
      <c r="F6608" s="12">
        <v>9686959</v>
      </c>
    </row>
    <row r="6609" spans="2:6">
      <c r="B6609" s="21">
        <v>42937</v>
      </c>
      <c r="C6609" s="122" t="s">
        <v>191</v>
      </c>
      <c r="D6609" s="116">
        <v>24.98</v>
      </c>
      <c r="E6609" s="11">
        <v>24.98</v>
      </c>
      <c r="F6609" s="12">
        <v>6011704</v>
      </c>
    </row>
    <row r="6610" spans="2:6">
      <c r="B6610" s="21">
        <v>42937</v>
      </c>
      <c r="C6610" s="122" t="s">
        <v>192</v>
      </c>
      <c r="D6610" s="116">
        <v>48.24</v>
      </c>
      <c r="E6610" s="11">
        <v>48.74</v>
      </c>
      <c r="F6610" s="12">
        <v>2220323</v>
      </c>
    </row>
    <row r="6611" spans="2:6">
      <c r="B6611" s="21">
        <v>42937</v>
      </c>
      <c r="C6611" s="122" t="s">
        <v>193</v>
      </c>
      <c r="D6611" s="116">
        <v>109.11</v>
      </c>
      <c r="E6611" s="11">
        <v>109.31</v>
      </c>
      <c r="F6611" s="12">
        <v>867966</v>
      </c>
    </row>
    <row r="6612" spans="2:6">
      <c r="B6612" s="21">
        <v>42937</v>
      </c>
      <c r="C6612" s="122" t="s">
        <v>194</v>
      </c>
      <c r="D6612" s="116">
        <v>250.9</v>
      </c>
      <c r="E6612" s="11">
        <v>248.41</v>
      </c>
      <c r="F6612" s="12">
        <v>370535</v>
      </c>
    </row>
    <row r="6613" spans="2:6">
      <c r="B6613" s="21">
        <v>42937</v>
      </c>
      <c r="C6613" s="122" t="s">
        <v>195</v>
      </c>
      <c r="D6613" s="116">
        <v>42.96</v>
      </c>
      <c r="E6613" s="11">
        <v>42.65</v>
      </c>
      <c r="F6613" s="12">
        <v>6480573</v>
      </c>
    </row>
    <row r="6614" spans="2:6">
      <c r="B6614" s="21">
        <v>42937</v>
      </c>
      <c r="C6614" s="122" t="s">
        <v>196</v>
      </c>
      <c r="D6614" s="116">
        <v>150.94</v>
      </c>
      <c r="E6614" s="11">
        <v>150.44</v>
      </c>
      <c r="F6614" s="12">
        <v>4078020</v>
      </c>
    </row>
    <row r="6615" spans="2:6">
      <c r="B6615" s="21">
        <v>42937</v>
      </c>
      <c r="C6615" s="122" t="s">
        <v>197</v>
      </c>
      <c r="D6615" s="116">
        <v>18.850000000000001</v>
      </c>
      <c r="E6615" s="11">
        <v>18.920000000000002</v>
      </c>
      <c r="F6615" s="12">
        <v>2223695</v>
      </c>
    </row>
    <row r="6616" spans="2:6">
      <c r="B6616" s="21">
        <v>42937</v>
      </c>
      <c r="C6616" s="122" t="s">
        <v>198</v>
      </c>
      <c r="D6616" s="116">
        <v>51.81</v>
      </c>
      <c r="E6616" s="11">
        <v>52</v>
      </c>
      <c r="F6616" s="12">
        <v>1078292</v>
      </c>
    </row>
    <row r="6617" spans="2:6">
      <c r="B6617" s="21">
        <v>42937</v>
      </c>
      <c r="C6617" s="122" t="s">
        <v>199</v>
      </c>
      <c r="D6617" s="116">
        <v>90.34</v>
      </c>
      <c r="E6617" s="11">
        <v>89.69</v>
      </c>
      <c r="F6617" s="12">
        <v>2928673</v>
      </c>
    </row>
    <row r="6618" spans="2:6">
      <c r="B6618" s="21">
        <v>42937</v>
      </c>
      <c r="C6618" s="122" t="s">
        <v>200</v>
      </c>
      <c r="D6618" s="116">
        <v>31.86</v>
      </c>
      <c r="E6618" s="11">
        <v>31.84</v>
      </c>
      <c r="F6618" s="12">
        <v>13973789</v>
      </c>
    </row>
    <row r="6619" spans="2:6">
      <c r="B6619" s="21">
        <v>42937</v>
      </c>
      <c r="C6619" s="122" t="s">
        <v>201</v>
      </c>
      <c r="D6619" s="116">
        <v>33.57</v>
      </c>
      <c r="E6619" s="11">
        <v>33.659999999999997</v>
      </c>
      <c r="F6619" s="12">
        <v>825818</v>
      </c>
    </row>
    <row r="6620" spans="2:6">
      <c r="B6620" s="21">
        <v>42937</v>
      </c>
      <c r="C6620" s="122" t="s">
        <v>202</v>
      </c>
      <c r="D6620" s="116">
        <v>50.73</v>
      </c>
      <c r="E6620" s="11">
        <v>51.68</v>
      </c>
      <c r="F6620" s="12">
        <v>12033230</v>
      </c>
    </row>
    <row r="6621" spans="2:6">
      <c r="B6621" s="21">
        <v>42937</v>
      </c>
      <c r="C6621" s="122" t="s">
        <v>203</v>
      </c>
      <c r="D6621" s="116">
        <v>131.24</v>
      </c>
      <c r="E6621" s="11">
        <v>138.43</v>
      </c>
      <c r="F6621" s="12">
        <v>2341315</v>
      </c>
    </row>
    <row r="6622" spans="2:6">
      <c r="B6622" s="21">
        <v>42937</v>
      </c>
      <c r="C6622" s="122" t="s">
        <v>204</v>
      </c>
      <c r="D6622" s="116">
        <v>23.21</v>
      </c>
      <c r="E6622" s="11">
        <v>23.37</v>
      </c>
      <c r="F6622" s="12">
        <v>8060995</v>
      </c>
    </row>
    <row r="6623" spans="2:6">
      <c r="B6623" s="21">
        <v>42937</v>
      </c>
      <c r="C6623" s="122" t="s">
        <v>205</v>
      </c>
      <c r="D6623" s="116">
        <v>69.67</v>
      </c>
      <c r="E6623" s="11">
        <v>69.98</v>
      </c>
      <c r="F6623" s="12">
        <v>2889434</v>
      </c>
    </row>
    <row r="6624" spans="2:6">
      <c r="B6624" s="21">
        <v>42937</v>
      </c>
      <c r="C6624" s="122" t="s">
        <v>206</v>
      </c>
      <c r="D6624" s="116">
        <v>82.18</v>
      </c>
      <c r="E6624" s="11">
        <v>81.86</v>
      </c>
      <c r="F6624" s="12">
        <v>576803</v>
      </c>
    </row>
    <row r="6625" spans="2:6">
      <c r="B6625" s="21">
        <v>42937</v>
      </c>
      <c r="C6625" s="122" t="s">
        <v>207</v>
      </c>
      <c r="D6625" s="116">
        <v>77.09</v>
      </c>
      <c r="E6625" s="11">
        <v>77.03</v>
      </c>
      <c r="F6625" s="12">
        <v>3429270</v>
      </c>
    </row>
    <row r="6626" spans="2:6">
      <c r="B6626" s="21">
        <v>42937</v>
      </c>
      <c r="C6626" s="122" t="s">
        <v>208</v>
      </c>
      <c r="D6626" s="116">
        <v>104.18</v>
      </c>
      <c r="E6626" s="11">
        <v>103.25</v>
      </c>
      <c r="F6626" s="12">
        <v>5304114</v>
      </c>
    </row>
    <row r="6627" spans="2:6">
      <c r="B6627" s="21">
        <v>42937</v>
      </c>
      <c r="C6627" s="122" t="s">
        <v>209</v>
      </c>
      <c r="D6627" s="116">
        <v>126.46</v>
      </c>
      <c r="E6627" s="11">
        <v>127.2</v>
      </c>
      <c r="F6627" s="12">
        <v>1128900</v>
      </c>
    </row>
    <row r="6628" spans="2:6">
      <c r="B6628" s="21">
        <v>42937</v>
      </c>
      <c r="C6628" s="122" t="s">
        <v>210</v>
      </c>
      <c r="D6628" s="116">
        <v>76.86</v>
      </c>
      <c r="E6628" s="11">
        <v>77.569999999999993</v>
      </c>
      <c r="F6628" s="12">
        <v>2312165</v>
      </c>
    </row>
    <row r="6629" spans="2:6">
      <c r="B6629" s="21">
        <v>42937</v>
      </c>
      <c r="C6629" s="122" t="s">
        <v>211</v>
      </c>
      <c r="D6629" s="116">
        <v>52.55</v>
      </c>
      <c r="E6629" s="11">
        <v>52.26</v>
      </c>
      <c r="F6629" s="12">
        <v>6847604</v>
      </c>
    </row>
    <row r="6630" spans="2:6">
      <c r="B6630" s="21">
        <v>42937</v>
      </c>
      <c r="C6630" s="122" t="s">
        <v>212</v>
      </c>
      <c r="D6630" s="116">
        <v>124.74</v>
      </c>
      <c r="E6630" s="11">
        <v>125.75</v>
      </c>
      <c r="F6630" s="12">
        <v>1455787</v>
      </c>
    </row>
    <row r="6631" spans="2:6">
      <c r="B6631" s="21">
        <v>42937</v>
      </c>
      <c r="C6631" s="122" t="s">
        <v>213</v>
      </c>
      <c r="D6631" s="116">
        <v>61.76</v>
      </c>
      <c r="E6631" s="11">
        <v>62.53</v>
      </c>
      <c r="F6631" s="12">
        <v>3646309</v>
      </c>
    </row>
    <row r="6632" spans="2:6">
      <c r="B6632" s="21">
        <v>42937</v>
      </c>
      <c r="C6632" s="122" t="s">
        <v>214</v>
      </c>
      <c r="D6632" s="116">
        <v>71.25</v>
      </c>
      <c r="E6632" s="11">
        <v>72.2</v>
      </c>
      <c r="F6632" s="12">
        <v>3191825</v>
      </c>
    </row>
    <row r="6633" spans="2:6">
      <c r="B6633" s="21">
        <v>42937</v>
      </c>
      <c r="C6633" s="122" t="s">
        <v>215</v>
      </c>
      <c r="D6633" s="116">
        <v>109.58</v>
      </c>
      <c r="E6633" s="11">
        <v>109.39</v>
      </c>
      <c r="F6633" s="12">
        <v>713028</v>
      </c>
    </row>
    <row r="6634" spans="2:6">
      <c r="B6634" s="21">
        <v>42937</v>
      </c>
      <c r="C6634" s="122" t="s">
        <v>216</v>
      </c>
      <c r="D6634" s="116">
        <v>36.299999999999997</v>
      </c>
      <c r="E6634" s="11">
        <v>36.61</v>
      </c>
      <c r="F6634" s="12">
        <v>2650083</v>
      </c>
    </row>
    <row r="6635" spans="2:6">
      <c r="B6635" s="21">
        <v>42937</v>
      </c>
      <c r="C6635" s="122" t="s">
        <v>217</v>
      </c>
      <c r="D6635" s="116">
        <v>83.02</v>
      </c>
      <c r="E6635" s="11">
        <v>83.05</v>
      </c>
      <c r="F6635" s="12">
        <v>3606106</v>
      </c>
    </row>
    <row r="6636" spans="2:6">
      <c r="B6636" s="21">
        <v>42937</v>
      </c>
      <c r="C6636" s="122" t="s">
        <v>218</v>
      </c>
      <c r="D6636" s="116">
        <v>107.1</v>
      </c>
      <c r="E6636" s="11">
        <v>107.09</v>
      </c>
      <c r="F6636" s="12">
        <v>4328517</v>
      </c>
    </row>
    <row r="6637" spans="2:6">
      <c r="B6637" s="21">
        <v>42937</v>
      </c>
      <c r="C6637" s="122" t="s">
        <v>219</v>
      </c>
      <c r="D6637" s="116">
        <v>26.65</v>
      </c>
      <c r="E6637" s="11">
        <v>26.55</v>
      </c>
      <c r="F6637" s="12">
        <v>3502044</v>
      </c>
    </row>
    <row r="6638" spans="2:6">
      <c r="B6638" s="21">
        <v>42937</v>
      </c>
      <c r="C6638" s="122" t="s">
        <v>220</v>
      </c>
      <c r="D6638" s="116">
        <v>25.62</v>
      </c>
      <c r="E6638" s="11">
        <v>25.51</v>
      </c>
      <c r="F6638" s="12">
        <v>2669801</v>
      </c>
    </row>
    <row r="6639" spans="2:6">
      <c r="B6639" s="21">
        <v>42937</v>
      </c>
      <c r="C6639" s="122" t="s">
        <v>221</v>
      </c>
      <c r="D6639" s="116">
        <v>64.84</v>
      </c>
      <c r="E6639" s="11">
        <v>64.72</v>
      </c>
      <c r="F6639" s="12">
        <v>1761007</v>
      </c>
    </row>
    <row r="6640" spans="2:6">
      <c r="B6640" s="21">
        <v>42937</v>
      </c>
      <c r="C6640" s="122" t="s">
        <v>222</v>
      </c>
      <c r="D6640" s="116">
        <v>91.64</v>
      </c>
      <c r="E6640" s="11">
        <v>90.93</v>
      </c>
      <c r="F6640" s="12">
        <v>1733401</v>
      </c>
    </row>
    <row r="6641" spans="2:6">
      <c r="B6641" s="21">
        <v>42937</v>
      </c>
      <c r="C6641" s="122" t="s">
        <v>223</v>
      </c>
      <c r="D6641" s="116">
        <v>112.09</v>
      </c>
      <c r="E6641" s="11">
        <v>112.46</v>
      </c>
      <c r="F6641" s="12">
        <v>608779</v>
      </c>
    </row>
    <row r="6642" spans="2:6">
      <c r="B6642" s="21">
        <v>42937</v>
      </c>
      <c r="C6642" s="122" t="s">
        <v>224</v>
      </c>
      <c r="D6642" s="116">
        <v>70.62</v>
      </c>
      <c r="E6642" s="11">
        <v>70.89</v>
      </c>
      <c r="F6642" s="12">
        <v>2686096</v>
      </c>
    </row>
    <row r="6643" spans="2:6">
      <c r="B6643" s="21">
        <v>42937</v>
      </c>
      <c r="C6643" s="122" t="s">
        <v>225</v>
      </c>
      <c r="D6643" s="116">
        <v>82.69</v>
      </c>
      <c r="E6643" s="11">
        <v>82.87</v>
      </c>
      <c r="F6643" s="12">
        <v>1185977</v>
      </c>
    </row>
    <row r="6644" spans="2:6">
      <c r="B6644" s="21">
        <v>42937</v>
      </c>
      <c r="C6644" s="122" t="s">
        <v>226</v>
      </c>
      <c r="D6644" s="116">
        <v>91.19</v>
      </c>
      <c r="E6644" s="11">
        <v>91.38</v>
      </c>
      <c r="F6644" s="12">
        <v>1356697</v>
      </c>
    </row>
    <row r="6645" spans="2:6">
      <c r="B6645" s="21">
        <v>42937</v>
      </c>
      <c r="C6645" s="122" t="s">
        <v>227</v>
      </c>
      <c r="D6645" s="116">
        <v>27.97</v>
      </c>
      <c r="E6645" s="11">
        <v>27.77</v>
      </c>
      <c r="F6645" s="12">
        <v>3448979</v>
      </c>
    </row>
    <row r="6646" spans="2:6">
      <c r="B6646" s="21">
        <v>42937</v>
      </c>
      <c r="C6646" s="122" t="s">
        <v>228</v>
      </c>
      <c r="D6646" s="116">
        <v>89.29</v>
      </c>
      <c r="E6646" s="11">
        <v>88.68</v>
      </c>
      <c r="F6646" s="12">
        <v>1142238</v>
      </c>
    </row>
    <row r="6647" spans="2:6">
      <c r="B6647" s="21">
        <v>42937</v>
      </c>
      <c r="C6647" s="122" t="s">
        <v>229</v>
      </c>
      <c r="D6647" s="116">
        <v>106.73</v>
      </c>
      <c r="E6647" s="11">
        <v>107.94</v>
      </c>
      <c r="F6647" s="12">
        <v>680568</v>
      </c>
    </row>
    <row r="6648" spans="2:6">
      <c r="B6648" s="21">
        <v>42937</v>
      </c>
      <c r="C6648" s="122" t="s">
        <v>230</v>
      </c>
      <c r="D6648" s="116">
        <v>84.89</v>
      </c>
      <c r="E6648" s="11">
        <v>85.2</v>
      </c>
      <c r="F6648" s="12">
        <v>2494385</v>
      </c>
    </row>
    <row r="6649" spans="2:6">
      <c r="B6649" s="21">
        <v>42937</v>
      </c>
      <c r="C6649" s="122" t="s">
        <v>231</v>
      </c>
      <c r="D6649" s="116">
        <v>66.180000000000007</v>
      </c>
      <c r="E6649" s="11">
        <v>65.760000000000005</v>
      </c>
      <c r="F6649" s="12">
        <v>1029831</v>
      </c>
    </row>
    <row r="6650" spans="2:6">
      <c r="B6650" s="21">
        <v>42937</v>
      </c>
      <c r="C6650" s="122" t="s">
        <v>232</v>
      </c>
      <c r="D6650" s="116">
        <v>31.94</v>
      </c>
      <c r="E6650" s="11">
        <v>31.96</v>
      </c>
      <c r="F6650" s="12">
        <v>3774947</v>
      </c>
    </row>
    <row r="6651" spans="2:6">
      <c r="B6651" s="21">
        <v>42937</v>
      </c>
      <c r="C6651" s="122" t="s">
        <v>233</v>
      </c>
      <c r="D6651" s="116">
        <v>66.3</v>
      </c>
      <c r="E6651" s="11">
        <v>66.14</v>
      </c>
      <c r="F6651" s="12">
        <v>3069992</v>
      </c>
    </row>
    <row r="6652" spans="2:6">
      <c r="B6652" s="21">
        <v>42937</v>
      </c>
      <c r="C6652" s="122" t="s">
        <v>234</v>
      </c>
      <c r="D6652" s="116">
        <v>78.53</v>
      </c>
      <c r="E6652" s="11">
        <v>79.94</v>
      </c>
      <c r="F6652" s="12">
        <v>1610212</v>
      </c>
    </row>
    <row r="6653" spans="2:6">
      <c r="B6653" s="21">
        <v>42937</v>
      </c>
      <c r="C6653" s="122" t="s">
        <v>235</v>
      </c>
      <c r="D6653" s="116">
        <v>111.5</v>
      </c>
      <c r="E6653" s="11">
        <v>112.22</v>
      </c>
      <c r="F6653" s="12">
        <v>2434881</v>
      </c>
    </row>
    <row r="6654" spans="2:6">
      <c r="B6654" s="21">
        <v>42937</v>
      </c>
      <c r="C6654" s="122" t="s">
        <v>236</v>
      </c>
      <c r="D6654" s="116">
        <v>36.200000000000003</v>
      </c>
      <c r="E6654" s="11">
        <v>36.61</v>
      </c>
      <c r="F6654" s="12">
        <v>22222085</v>
      </c>
    </row>
    <row r="6655" spans="2:6">
      <c r="B6655" s="21">
        <v>42937</v>
      </c>
      <c r="C6655" s="122" t="s">
        <v>237</v>
      </c>
      <c r="D6655" s="116">
        <v>132.29</v>
      </c>
      <c r="E6655" s="11">
        <v>133.05000000000001</v>
      </c>
      <c r="F6655" s="12">
        <v>611502</v>
      </c>
    </row>
    <row r="6656" spans="2:6">
      <c r="B6656" s="21">
        <v>42937</v>
      </c>
      <c r="C6656" s="122" t="s">
        <v>238</v>
      </c>
      <c r="D6656" s="116">
        <v>82.42</v>
      </c>
      <c r="E6656" s="11">
        <v>82.93</v>
      </c>
      <c r="F6656" s="12">
        <v>1628602</v>
      </c>
    </row>
    <row r="6657" spans="2:6">
      <c r="B6657" s="21">
        <v>42937</v>
      </c>
      <c r="C6657" s="122" t="s">
        <v>239</v>
      </c>
      <c r="D6657" s="116">
        <v>142.62</v>
      </c>
      <c r="E6657" s="11">
        <v>143.88999999999999</v>
      </c>
      <c r="F6657" s="12">
        <v>268700</v>
      </c>
    </row>
    <row r="6658" spans="2:6">
      <c r="B6658" s="21">
        <v>42937</v>
      </c>
      <c r="C6658" s="122" t="s">
        <v>240</v>
      </c>
      <c r="D6658" s="116">
        <v>78.36</v>
      </c>
      <c r="E6658" s="11">
        <v>78.98</v>
      </c>
      <c r="F6658" s="12">
        <v>1467792</v>
      </c>
    </row>
    <row r="6659" spans="2:6">
      <c r="B6659" s="21">
        <v>42937</v>
      </c>
      <c r="C6659" s="122" t="s">
        <v>241</v>
      </c>
      <c r="D6659" s="116">
        <v>96.76</v>
      </c>
      <c r="E6659" s="11">
        <v>97.95</v>
      </c>
      <c r="F6659" s="12">
        <v>1163164</v>
      </c>
    </row>
    <row r="6660" spans="2:6">
      <c r="B6660" s="21">
        <v>42937</v>
      </c>
      <c r="C6660" s="122" t="s">
        <v>242</v>
      </c>
      <c r="D6660" s="116">
        <v>85.19</v>
      </c>
      <c r="E6660" s="11">
        <v>85.65</v>
      </c>
      <c r="F6660" s="12">
        <v>610134</v>
      </c>
    </row>
    <row r="6661" spans="2:6">
      <c r="B6661" s="21">
        <v>42937</v>
      </c>
      <c r="C6661" s="122" t="s">
        <v>243</v>
      </c>
      <c r="D6661" s="116">
        <v>59.94</v>
      </c>
      <c r="E6661" s="11">
        <v>60.04</v>
      </c>
      <c r="F6661" s="12">
        <v>2280835</v>
      </c>
    </row>
    <row r="6662" spans="2:6">
      <c r="B6662" s="21">
        <v>42937</v>
      </c>
      <c r="C6662" s="122" t="s">
        <v>244</v>
      </c>
      <c r="D6662" s="116">
        <v>93.39</v>
      </c>
      <c r="E6662" s="11">
        <v>92.91</v>
      </c>
      <c r="F6662" s="12">
        <v>2665721</v>
      </c>
    </row>
    <row r="6663" spans="2:6">
      <c r="B6663" s="21">
        <v>42937</v>
      </c>
      <c r="C6663" s="122" t="s">
        <v>245</v>
      </c>
      <c r="D6663" s="116">
        <v>439.53</v>
      </c>
      <c r="E6663" s="11">
        <v>441.44</v>
      </c>
      <c r="F6663" s="12">
        <v>514761</v>
      </c>
    </row>
    <row r="6664" spans="2:6">
      <c r="B6664" s="21">
        <v>42937</v>
      </c>
      <c r="C6664" s="122" t="s">
        <v>246</v>
      </c>
      <c r="D6664" s="116">
        <v>67.13</v>
      </c>
      <c r="E6664" s="11">
        <v>67.16</v>
      </c>
      <c r="F6664" s="12">
        <v>1187477</v>
      </c>
    </row>
    <row r="6665" spans="2:6">
      <c r="B6665" s="21">
        <v>42937</v>
      </c>
      <c r="C6665" s="122" t="s">
        <v>247</v>
      </c>
      <c r="D6665" s="116">
        <v>61.99</v>
      </c>
      <c r="E6665" s="11">
        <v>62.94</v>
      </c>
      <c r="F6665" s="12">
        <v>4642549</v>
      </c>
    </row>
    <row r="6666" spans="2:6">
      <c r="B6666" s="21">
        <v>42937</v>
      </c>
      <c r="C6666" s="122" t="s">
        <v>248</v>
      </c>
      <c r="D6666" s="116">
        <v>61.12</v>
      </c>
      <c r="E6666" s="11">
        <v>61.54</v>
      </c>
      <c r="F6666" s="12">
        <v>1223705</v>
      </c>
    </row>
    <row r="6667" spans="2:6">
      <c r="B6667" s="21">
        <v>42937</v>
      </c>
      <c r="C6667" s="122" t="s">
        <v>249</v>
      </c>
      <c r="D6667" s="116">
        <v>62.44</v>
      </c>
      <c r="E6667" s="11">
        <v>62.5</v>
      </c>
      <c r="F6667" s="12">
        <v>2098090</v>
      </c>
    </row>
    <row r="6668" spans="2:6">
      <c r="B6668" s="21">
        <v>42937</v>
      </c>
      <c r="C6668" s="122" t="s">
        <v>250</v>
      </c>
      <c r="D6668" s="116">
        <v>263.83</v>
      </c>
      <c r="E6668" s="11">
        <v>264.85000000000002</v>
      </c>
      <c r="F6668" s="12">
        <v>232598</v>
      </c>
    </row>
    <row r="6669" spans="2:6">
      <c r="B6669" s="21">
        <v>42937</v>
      </c>
      <c r="C6669" s="122" t="s">
        <v>251</v>
      </c>
      <c r="D6669" s="116">
        <v>40.869999999999997</v>
      </c>
      <c r="E6669" s="11">
        <v>41.63</v>
      </c>
      <c r="F6669" s="12">
        <v>5862642</v>
      </c>
    </row>
    <row r="6670" spans="2:6">
      <c r="B6670" s="21">
        <v>42937</v>
      </c>
      <c r="C6670" s="122" t="s">
        <v>252</v>
      </c>
      <c r="D6670" s="116">
        <v>79.19</v>
      </c>
      <c r="E6670" s="11">
        <v>78.97</v>
      </c>
      <c r="F6670" s="12">
        <v>2436414</v>
      </c>
    </row>
    <row r="6671" spans="2:6">
      <c r="B6671" s="21">
        <v>42937</v>
      </c>
      <c r="C6671" s="122" t="s">
        <v>253</v>
      </c>
      <c r="D6671" s="116">
        <v>76.52</v>
      </c>
      <c r="E6671" s="11">
        <v>77.180000000000007</v>
      </c>
      <c r="F6671" s="12">
        <v>1018974</v>
      </c>
    </row>
    <row r="6672" spans="2:6">
      <c r="B6672" s="21">
        <v>42937</v>
      </c>
      <c r="C6672" s="122" t="s">
        <v>254</v>
      </c>
      <c r="D6672" s="116">
        <v>62.92</v>
      </c>
      <c r="E6672" s="11">
        <v>62.61</v>
      </c>
      <c r="F6672" s="12">
        <v>588123</v>
      </c>
    </row>
    <row r="6673" spans="2:6">
      <c r="B6673" s="21">
        <v>42937</v>
      </c>
      <c r="C6673" s="122" t="s">
        <v>255</v>
      </c>
      <c r="D6673" s="116">
        <v>119.01</v>
      </c>
      <c r="E6673" s="11">
        <v>118.01</v>
      </c>
      <c r="F6673" s="12">
        <v>1018456</v>
      </c>
    </row>
    <row r="6674" spans="2:6">
      <c r="B6674" s="21">
        <v>42937</v>
      </c>
      <c r="C6674" s="122" t="s">
        <v>256</v>
      </c>
      <c r="D6674" s="116">
        <v>37.56</v>
      </c>
      <c r="E6674" s="11">
        <v>37.479999999999997</v>
      </c>
      <c r="F6674" s="12">
        <v>4373348</v>
      </c>
    </row>
    <row r="6675" spans="2:6">
      <c r="B6675" s="21">
        <v>42937</v>
      </c>
      <c r="C6675" s="122" t="s">
        <v>257</v>
      </c>
      <c r="D6675" s="116">
        <v>58.6</v>
      </c>
      <c r="E6675" s="11">
        <v>59.01</v>
      </c>
      <c r="F6675" s="12">
        <v>1401447</v>
      </c>
    </row>
    <row r="6676" spans="2:6">
      <c r="B6676" s="21">
        <v>42937</v>
      </c>
      <c r="C6676" s="122" t="s">
        <v>258</v>
      </c>
      <c r="D6676" s="116">
        <v>153.91</v>
      </c>
      <c r="E6676" s="11">
        <v>153.94</v>
      </c>
      <c r="F6676" s="12">
        <v>1218922</v>
      </c>
    </row>
    <row r="6677" spans="2:6">
      <c r="B6677" s="21">
        <v>42937</v>
      </c>
      <c r="C6677" s="122" t="s">
        <v>259</v>
      </c>
      <c r="D6677" s="116">
        <v>78.12</v>
      </c>
      <c r="E6677" s="11">
        <v>78.97</v>
      </c>
      <c r="F6677" s="12">
        <v>668674</v>
      </c>
    </row>
    <row r="6678" spans="2:6">
      <c r="B6678" s="21">
        <v>42937</v>
      </c>
      <c r="C6678" s="122" t="s">
        <v>260</v>
      </c>
      <c r="D6678" s="116">
        <v>11.59</v>
      </c>
      <c r="E6678" s="11">
        <v>11.53</v>
      </c>
      <c r="F6678" s="12">
        <v>27630584</v>
      </c>
    </row>
    <row r="6679" spans="2:6">
      <c r="B6679" s="21">
        <v>42937</v>
      </c>
      <c r="C6679" s="122" t="s">
        <v>261</v>
      </c>
      <c r="D6679" s="116">
        <v>42.73</v>
      </c>
      <c r="E6679" s="11">
        <v>42.41</v>
      </c>
      <c r="F6679" s="12">
        <v>4731996</v>
      </c>
    </row>
    <row r="6680" spans="2:6">
      <c r="B6680" s="21">
        <v>42937</v>
      </c>
      <c r="C6680" s="122" t="s">
        <v>262</v>
      </c>
      <c r="D6680" s="116">
        <v>164.16</v>
      </c>
      <c r="E6680" s="11">
        <v>164.43</v>
      </c>
      <c r="F6680" s="12">
        <v>14744002</v>
      </c>
    </row>
    <row r="6681" spans="2:6">
      <c r="B6681" s="21">
        <v>42937</v>
      </c>
      <c r="C6681" s="122" t="s">
        <v>263</v>
      </c>
      <c r="D6681" s="116">
        <v>65.53</v>
      </c>
      <c r="E6681" s="11">
        <v>65.88</v>
      </c>
      <c r="F6681" s="12">
        <v>599402</v>
      </c>
    </row>
    <row r="6682" spans="2:6">
      <c r="B6682" s="21">
        <v>42937</v>
      </c>
      <c r="C6682" s="122" t="s">
        <v>264</v>
      </c>
      <c r="D6682" s="116">
        <v>13.04</v>
      </c>
      <c r="E6682" s="11">
        <v>13.01</v>
      </c>
      <c r="F6682" s="12">
        <v>11718713</v>
      </c>
    </row>
    <row r="6683" spans="2:6">
      <c r="B6683" s="21">
        <v>42937</v>
      </c>
      <c r="C6683" s="122" t="s">
        <v>265</v>
      </c>
      <c r="D6683" s="116">
        <v>210.8</v>
      </c>
      <c r="E6683" s="11">
        <v>212.51</v>
      </c>
      <c r="F6683" s="12">
        <v>1235665</v>
      </c>
    </row>
    <row r="6684" spans="2:6">
      <c r="B6684" s="21">
        <v>42937</v>
      </c>
      <c r="C6684" s="122" t="s">
        <v>266</v>
      </c>
      <c r="D6684" s="116">
        <v>31.16</v>
      </c>
      <c r="E6684" s="11">
        <v>31.74</v>
      </c>
      <c r="F6684" s="12">
        <v>7311238</v>
      </c>
    </row>
    <row r="6685" spans="2:6">
      <c r="B6685" s="21">
        <v>42937</v>
      </c>
      <c r="C6685" s="122" t="s">
        <v>267</v>
      </c>
      <c r="D6685" s="116">
        <v>127</v>
      </c>
      <c r="E6685" s="11">
        <v>126.9</v>
      </c>
      <c r="F6685" s="12">
        <v>479580</v>
      </c>
    </row>
    <row r="6686" spans="2:6">
      <c r="B6686" s="21">
        <v>42937</v>
      </c>
      <c r="C6686" s="122" t="s">
        <v>268</v>
      </c>
      <c r="D6686" s="116">
        <v>89.78</v>
      </c>
      <c r="E6686" s="11">
        <v>90</v>
      </c>
      <c r="F6686" s="12">
        <v>1033350</v>
      </c>
    </row>
    <row r="6687" spans="2:6">
      <c r="B6687" s="21">
        <v>42937</v>
      </c>
      <c r="C6687" s="122" t="s">
        <v>269</v>
      </c>
      <c r="D6687" s="116">
        <v>125.78</v>
      </c>
      <c r="E6687" s="11">
        <v>126.71</v>
      </c>
      <c r="F6687" s="12">
        <v>586040</v>
      </c>
    </row>
    <row r="6688" spans="2:6">
      <c r="B6688" s="21">
        <v>42937</v>
      </c>
      <c r="C6688" s="122" t="s">
        <v>270</v>
      </c>
      <c r="D6688" s="116">
        <v>25.61</v>
      </c>
      <c r="E6688" s="11">
        <v>26.18</v>
      </c>
      <c r="F6688" s="12">
        <v>9418838</v>
      </c>
    </row>
    <row r="6689" spans="2:6">
      <c r="B6689" s="21">
        <v>42937</v>
      </c>
      <c r="C6689" s="122" t="s">
        <v>271</v>
      </c>
      <c r="D6689" s="116">
        <v>48.06</v>
      </c>
      <c r="E6689" s="11">
        <v>47.21</v>
      </c>
      <c r="F6689" s="12">
        <v>3775107</v>
      </c>
    </row>
    <row r="6690" spans="2:6">
      <c r="B6690" s="21">
        <v>42937</v>
      </c>
      <c r="C6690" s="122" t="s">
        <v>272</v>
      </c>
      <c r="D6690" s="116">
        <v>38.26</v>
      </c>
      <c r="E6690" s="11">
        <v>38.119999999999997</v>
      </c>
      <c r="F6690" s="12">
        <v>627184</v>
      </c>
    </row>
    <row r="6691" spans="2:6">
      <c r="B6691" s="21">
        <v>42937</v>
      </c>
      <c r="C6691" s="122" t="s">
        <v>273</v>
      </c>
      <c r="D6691" s="116">
        <v>45.03</v>
      </c>
      <c r="E6691" s="11">
        <v>45.01</v>
      </c>
      <c r="F6691" s="12">
        <v>1570034</v>
      </c>
    </row>
    <row r="6692" spans="2:6">
      <c r="B6692" s="21">
        <v>42937</v>
      </c>
      <c r="C6692" s="122" t="s">
        <v>274</v>
      </c>
      <c r="D6692" s="116">
        <v>46.34</v>
      </c>
      <c r="E6692" s="11">
        <v>46.23</v>
      </c>
      <c r="F6692" s="12">
        <v>477537</v>
      </c>
    </row>
    <row r="6693" spans="2:6">
      <c r="B6693" s="21">
        <v>42937</v>
      </c>
      <c r="C6693" s="122" t="s">
        <v>275</v>
      </c>
      <c r="D6693" s="116">
        <v>75.84</v>
      </c>
      <c r="E6693" s="11">
        <v>76.06</v>
      </c>
      <c r="F6693" s="12">
        <v>454821</v>
      </c>
    </row>
    <row r="6694" spans="2:6">
      <c r="B6694" s="21">
        <v>42937</v>
      </c>
      <c r="C6694" s="122" t="s">
        <v>276</v>
      </c>
      <c r="D6694" s="116">
        <v>27.54</v>
      </c>
      <c r="E6694" s="11">
        <v>27.65</v>
      </c>
      <c r="F6694" s="12">
        <v>1581410</v>
      </c>
    </row>
    <row r="6695" spans="2:6">
      <c r="B6695" s="21">
        <v>42937</v>
      </c>
      <c r="C6695" s="122" t="s">
        <v>277</v>
      </c>
      <c r="D6695" s="116">
        <v>27.77</v>
      </c>
      <c r="E6695" s="11">
        <v>27.84</v>
      </c>
      <c r="F6695" s="12">
        <v>6389315</v>
      </c>
    </row>
    <row r="6696" spans="2:6">
      <c r="B6696" s="21">
        <v>42937</v>
      </c>
      <c r="C6696" s="122" t="s">
        <v>278</v>
      </c>
      <c r="D6696" s="116">
        <v>130.86000000000001</v>
      </c>
      <c r="E6696" s="11">
        <v>130.47999999999999</v>
      </c>
      <c r="F6696" s="12">
        <v>326577</v>
      </c>
    </row>
    <row r="6697" spans="2:6">
      <c r="B6697" s="21">
        <v>42937</v>
      </c>
      <c r="C6697" s="122" t="s">
        <v>279</v>
      </c>
      <c r="D6697" s="116">
        <v>63.24</v>
      </c>
      <c r="E6697" s="11">
        <v>63.25</v>
      </c>
      <c r="F6697" s="12">
        <v>1284157</v>
      </c>
    </row>
    <row r="6698" spans="2:6">
      <c r="B6698" s="21">
        <v>42937</v>
      </c>
      <c r="C6698" s="122" t="s">
        <v>280</v>
      </c>
      <c r="D6698" s="116">
        <v>202.11</v>
      </c>
      <c r="E6698" s="11">
        <v>204.55</v>
      </c>
      <c r="F6698" s="12">
        <v>992890</v>
      </c>
    </row>
    <row r="6699" spans="2:6">
      <c r="B6699" s="21">
        <v>42937</v>
      </c>
      <c r="C6699" s="122" t="s">
        <v>281</v>
      </c>
      <c r="D6699" s="116">
        <v>25.38</v>
      </c>
      <c r="E6699" s="11">
        <v>25.91</v>
      </c>
      <c r="F6699" s="12">
        <v>90649890</v>
      </c>
    </row>
    <row r="6700" spans="2:6">
      <c r="B6700" s="21">
        <v>42937</v>
      </c>
      <c r="C6700" s="122" t="s">
        <v>282</v>
      </c>
      <c r="D6700" s="116">
        <v>23.61</v>
      </c>
      <c r="E6700" s="11">
        <v>23.28</v>
      </c>
      <c r="F6700" s="12">
        <v>3813291</v>
      </c>
    </row>
    <row r="6701" spans="2:6">
      <c r="B6701" s="21">
        <v>42937</v>
      </c>
      <c r="C6701" s="122" t="s">
        <v>283</v>
      </c>
      <c r="D6701" s="116">
        <v>73.319999999999993</v>
      </c>
      <c r="E6701" s="11">
        <v>73.760000000000005</v>
      </c>
      <c r="F6701" s="12">
        <v>8874021</v>
      </c>
    </row>
    <row r="6702" spans="2:6">
      <c r="B6702" s="21">
        <v>42937</v>
      </c>
      <c r="C6702" s="122" t="s">
        <v>284</v>
      </c>
      <c r="D6702" s="116">
        <v>54.08</v>
      </c>
      <c r="E6702" s="11">
        <v>54.35</v>
      </c>
      <c r="F6702" s="12">
        <v>3664469</v>
      </c>
    </row>
    <row r="6703" spans="2:6">
      <c r="B6703" s="21">
        <v>42937</v>
      </c>
      <c r="C6703" s="122" t="s">
        <v>24</v>
      </c>
      <c r="D6703" s="116">
        <v>31.66</v>
      </c>
      <c r="E6703" s="11">
        <v>31.85</v>
      </c>
      <c r="F6703" s="12">
        <v>12130159</v>
      </c>
    </row>
    <row r="6704" spans="2:6">
      <c r="B6704" s="21">
        <v>42937</v>
      </c>
      <c r="C6704" s="122" t="s">
        <v>25</v>
      </c>
      <c r="D6704" s="116">
        <v>36.049999999999997</v>
      </c>
      <c r="E6704" s="11">
        <v>36.07</v>
      </c>
      <c r="F6704" s="12">
        <v>8831775</v>
      </c>
    </row>
    <row r="6705" spans="2:6">
      <c r="B6705" s="21">
        <v>42937</v>
      </c>
      <c r="C6705" s="122" t="s">
        <v>26</v>
      </c>
      <c r="D6705" s="116">
        <v>962.25</v>
      </c>
      <c r="E6705" s="11">
        <v>972.92</v>
      </c>
      <c r="F6705" s="12">
        <v>1711000</v>
      </c>
    </row>
    <row r="6706" spans="2:6">
      <c r="B6706" s="21">
        <v>42937</v>
      </c>
      <c r="C6706" s="122" t="s">
        <v>27</v>
      </c>
      <c r="D6706" s="116">
        <v>989</v>
      </c>
      <c r="E6706" s="11">
        <v>993.84</v>
      </c>
      <c r="F6706" s="12">
        <v>1463322</v>
      </c>
    </row>
    <row r="6707" spans="2:6">
      <c r="B6707" s="21">
        <v>42937</v>
      </c>
      <c r="C6707" s="122" t="s">
        <v>28</v>
      </c>
      <c r="D6707" s="116">
        <v>82.18</v>
      </c>
      <c r="E6707" s="11">
        <v>82.71</v>
      </c>
      <c r="F6707" s="12">
        <v>1685375</v>
      </c>
    </row>
    <row r="6708" spans="2:6">
      <c r="B6708" s="21">
        <v>42937</v>
      </c>
      <c r="C6708" s="122" t="s">
        <v>29</v>
      </c>
      <c r="D6708" s="116">
        <v>93.63</v>
      </c>
      <c r="E6708" s="11">
        <v>93.78</v>
      </c>
      <c r="F6708" s="12">
        <v>894026</v>
      </c>
    </row>
    <row r="6709" spans="2:6">
      <c r="B6709" s="21">
        <v>42937</v>
      </c>
      <c r="C6709" s="122" t="s">
        <v>30</v>
      </c>
      <c r="D6709" s="116">
        <v>23.47</v>
      </c>
      <c r="E6709" s="11">
        <v>23.78</v>
      </c>
      <c r="F6709" s="12">
        <v>5112148</v>
      </c>
    </row>
    <row r="6710" spans="2:6">
      <c r="B6710" s="21">
        <v>42937</v>
      </c>
      <c r="C6710" s="122" t="s">
        <v>31</v>
      </c>
      <c r="D6710" s="116">
        <v>51.27</v>
      </c>
      <c r="E6710" s="11">
        <v>51.59</v>
      </c>
      <c r="F6710" s="12">
        <v>713600</v>
      </c>
    </row>
    <row r="6711" spans="2:6">
      <c r="B6711" s="21">
        <v>42937</v>
      </c>
      <c r="C6711" s="122" t="s">
        <v>32</v>
      </c>
      <c r="D6711" s="116">
        <v>221.89</v>
      </c>
      <c r="E6711" s="11">
        <v>220.18</v>
      </c>
      <c r="F6711" s="12">
        <v>3446620</v>
      </c>
    </row>
    <row r="6712" spans="2:6">
      <c r="B6712" s="21">
        <v>42937</v>
      </c>
      <c r="C6712" s="122" t="s">
        <v>33</v>
      </c>
      <c r="D6712" s="116">
        <v>35.51</v>
      </c>
      <c r="E6712" s="11">
        <v>35.4</v>
      </c>
      <c r="F6712" s="12">
        <v>2405744</v>
      </c>
    </row>
    <row r="6713" spans="2:6">
      <c r="B6713" s="21">
        <v>42937</v>
      </c>
      <c r="C6713" s="122" t="s">
        <v>34</v>
      </c>
      <c r="D6713" s="116">
        <v>165.04</v>
      </c>
      <c r="E6713" s="11">
        <v>164.94</v>
      </c>
      <c r="F6713" s="12">
        <v>1340246</v>
      </c>
    </row>
    <row r="6714" spans="2:6">
      <c r="B6714" s="21">
        <v>42937</v>
      </c>
      <c r="C6714" s="122" t="s">
        <v>35</v>
      </c>
      <c r="D6714" s="116">
        <v>45.36</v>
      </c>
      <c r="E6714" s="11">
        <v>44.38</v>
      </c>
      <c r="F6714" s="12">
        <v>11819179</v>
      </c>
    </row>
    <row r="6715" spans="2:6">
      <c r="B6715" s="21">
        <v>42937</v>
      </c>
      <c r="C6715" s="122" t="s">
        <v>36</v>
      </c>
      <c r="D6715" s="116">
        <v>114.81</v>
      </c>
      <c r="E6715" s="11">
        <v>115.95</v>
      </c>
      <c r="F6715" s="12">
        <v>1321097</v>
      </c>
    </row>
    <row r="6716" spans="2:6">
      <c r="B6716" s="21">
        <v>42937</v>
      </c>
      <c r="C6716" s="122" t="s">
        <v>37</v>
      </c>
      <c r="D6716" s="116">
        <v>13.49</v>
      </c>
      <c r="E6716" s="11">
        <v>12.97</v>
      </c>
      <c r="F6716" s="12">
        <v>22572749</v>
      </c>
    </row>
    <row r="6717" spans="2:6">
      <c r="B6717" s="21">
        <v>42937</v>
      </c>
      <c r="C6717" s="122" t="s">
        <v>38</v>
      </c>
      <c r="D6717" s="116">
        <v>23.26</v>
      </c>
      <c r="E6717" s="11">
        <v>23.55</v>
      </c>
      <c r="F6717" s="12">
        <v>2138055</v>
      </c>
    </row>
    <row r="6718" spans="2:6">
      <c r="B6718" s="21">
        <v>42937</v>
      </c>
      <c r="C6718" s="122" t="s">
        <v>39</v>
      </c>
      <c r="D6718" s="116">
        <v>86.14</v>
      </c>
      <c r="E6718" s="11">
        <v>85.73</v>
      </c>
      <c r="F6718" s="12">
        <v>2150287</v>
      </c>
    </row>
    <row r="6719" spans="2:6">
      <c r="B6719" s="21">
        <v>42937</v>
      </c>
      <c r="C6719" s="122" t="s">
        <v>40</v>
      </c>
      <c r="D6719" s="116">
        <v>73.67</v>
      </c>
      <c r="E6719" s="11">
        <v>73.930000000000007</v>
      </c>
      <c r="F6719" s="12">
        <v>1227350</v>
      </c>
    </row>
    <row r="6720" spans="2:6">
      <c r="B6720" s="21">
        <v>42937</v>
      </c>
      <c r="C6720" s="122" t="s">
        <v>41</v>
      </c>
      <c r="D6720" s="116">
        <v>31.72</v>
      </c>
      <c r="E6720" s="11">
        <v>31.59</v>
      </c>
      <c r="F6720" s="12">
        <v>3303960</v>
      </c>
    </row>
    <row r="6721" spans="2:6">
      <c r="B6721" s="21">
        <v>42937</v>
      </c>
      <c r="C6721" s="122" t="s">
        <v>42</v>
      </c>
      <c r="D6721" s="116">
        <v>147.03</v>
      </c>
      <c r="E6721" s="11">
        <v>146.65</v>
      </c>
      <c r="F6721" s="12">
        <v>9120167</v>
      </c>
    </row>
    <row r="6722" spans="2:6">
      <c r="B6722" s="21">
        <v>42937</v>
      </c>
      <c r="C6722" s="122" t="s">
        <v>43</v>
      </c>
      <c r="D6722" s="116">
        <v>43.89</v>
      </c>
      <c r="E6722" s="11">
        <v>43.46</v>
      </c>
      <c r="F6722" s="12">
        <v>3394405</v>
      </c>
    </row>
    <row r="6723" spans="2:6">
      <c r="B6723" s="21">
        <v>42937</v>
      </c>
      <c r="C6723" s="122" t="s">
        <v>44</v>
      </c>
      <c r="D6723" s="116">
        <v>53.71</v>
      </c>
      <c r="E6723" s="11">
        <v>53.79</v>
      </c>
      <c r="F6723" s="12">
        <v>1812306</v>
      </c>
    </row>
    <row r="6724" spans="2:6">
      <c r="B6724" s="21">
        <v>42937</v>
      </c>
      <c r="C6724" s="122" t="s">
        <v>45</v>
      </c>
      <c r="D6724" s="116">
        <v>61.88</v>
      </c>
      <c r="E6724" s="11">
        <v>62.47</v>
      </c>
      <c r="F6724" s="12">
        <v>1871248</v>
      </c>
    </row>
    <row r="6725" spans="2:6">
      <c r="B6725" s="21">
        <v>42937</v>
      </c>
      <c r="C6725" s="122" t="s">
        <v>46</v>
      </c>
      <c r="D6725" s="116">
        <v>48.65</v>
      </c>
      <c r="E6725" s="11">
        <v>48.26</v>
      </c>
      <c r="F6725" s="12">
        <v>2747881</v>
      </c>
    </row>
    <row r="6726" spans="2:6">
      <c r="B6726" s="21">
        <v>42937</v>
      </c>
      <c r="C6726" s="122" t="s">
        <v>47</v>
      </c>
      <c r="D6726" s="116">
        <v>45.35</v>
      </c>
      <c r="E6726" s="11">
        <v>45.01</v>
      </c>
      <c r="F6726" s="12">
        <v>1566901</v>
      </c>
    </row>
    <row r="6727" spans="2:6">
      <c r="B6727" s="21">
        <v>42937</v>
      </c>
      <c r="C6727" s="122" t="s">
        <v>48</v>
      </c>
      <c r="D6727" s="116">
        <v>133.69999999999999</v>
      </c>
      <c r="E6727" s="11">
        <v>136.35</v>
      </c>
      <c r="F6727" s="12">
        <v>3548102</v>
      </c>
    </row>
    <row r="6728" spans="2:6">
      <c r="B6728" s="21">
        <v>42937</v>
      </c>
      <c r="C6728" s="122" t="s">
        <v>49</v>
      </c>
      <c r="D6728" s="116">
        <v>57.09</v>
      </c>
      <c r="E6728" s="11">
        <v>54.13</v>
      </c>
      <c r="F6728" s="12">
        <v>2878910</v>
      </c>
    </row>
    <row r="6729" spans="2:6">
      <c r="B6729" s="21">
        <v>42937</v>
      </c>
      <c r="C6729" s="122" t="s">
        <v>50</v>
      </c>
      <c r="D6729" s="116">
        <v>17.86</v>
      </c>
      <c r="E6729" s="11">
        <v>13.970096</v>
      </c>
      <c r="F6729" s="12">
        <v>11826010</v>
      </c>
    </row>
    <row r="6730" spans="2:6">
      <c r="B6730" s="21">
        <v>42937</v>
      </c>
      <c r="C6730" s="122" t="s">
        <v>51</v>
      </c>
      <c r="D6730" s="116">
        <v>18.940000000000001</v>
      </c>
      <c r="E6730" s="11">
        <v>19.149999999999999</v>
      </c>
      <c r="F6730" s="12">
        <v>9235767</v>
      </c>
    </row>
    <row r="6731" spans="2:6">
      <c r="B6731" s="21">
        <v>42937</v>
      </c>
      <c r="C6731" s="122" t="s">
        <v>52</v>
      </c>
      <c r="D6731" s="116">
        <v>30.53</v>
      </c>
      <c r="E6731" s="11">
        <v>29.8</v>
      </c>
      <c r="F6731" s="12">
        <v>3036928</v>
      </c>
    </row>
    <row r="6732" spans="2:6">
      <c r="B6732" s="21">
        <v>42937</v>
      </c>
      <c r="C6732" s="122" t="s">
        <v>53</v>
      </c>
      <c r="D6732" s="116">
        <v>32.85</v>
      </c>
      <c r="E6732" s="11">
        <v>33.229999999999997</v>
      </c>
      <c r="F6732" s="12">
        <v>1030259</v>
      </c>
    </row>
    <row r="6733" spans="2:6">
      <c r="B6733" s="21">
        <v>42937</v>
      </c>
      <c r="C6733" s="122" t="s">
        <v>54</v>
      </c>
      <c r="D6733" s="116">
        <v>113.92</v>
      </c>
      <c r="E6733" s="11">
        <v>113.94</v>
      </c>
      <c r="F6733" s="12">
        <v>1050533</v>
      </c>
    </row>
    <row r="6734" spans="2:6">
      <c r="B6734" s="21">
        <v>42937</v>
      </c>
      <c r="C6734" s="122" t="s">
        <v>55</v>
      </c>
      <c r="D6734" s="116">
        <v>92.025000000000006</v>
      </c>
      <c r="E6734" s="11">
        <v>92.46</v>
      </c>
      <c r="F6734" s="12">
        <v>547334</v>
      </c>
    </row>
    <row r="6735" spans="2:6">
      <c r="B6735" s="21">
        <v>42937</v>
      </c>
      <c r="C6735" s="122" t="s">
        <v>56</v>
      </c>
      <c r="D6735" s="116">
        <v>18.010000000000002</v>
      </c>
      <c r="E6735" s="11">
        <v>17.96</v>
      </c>
      <c r="F6735" s="12">
        <v>9557006</v>
      </c>
    </row>
    <row r="6736" spans="2:6">
      <c r="B6736" s="21">
        <v>42937</v>
      </c>
      <c r="C6736" s="122" t="s">
        <v>57</v>
      </c>
      <c r="D6736" s="116">
        <v>106.18</v>
      </c>
      <c r="E6736" s="11">
        <v>106.39</v>
      </c>
      <c r="F6736" s="12">
        <v>751211</v>
      </c>
    </row>
    <row r="6737" spans="2:6">
      <c r="B6737" s="21">
        <v>42937</v>
      </c>
      <c r="C6737" s="122" t="s">
        <v>58</v>
      </c>
      <c r="D6737" s="116">
        <v>235.44</v>
      </c>
      <c r="E6737" s="11">
        <v>235.92</v>
      </c>
      <c r="F6737" s="12">
        <v>1013821</v>
      </c>
    </row>
    <row r="6738" spans="2:6">
      <c r="B6738" s="21">
        <v>42937</v>
      </c>
      <c r="C6738" s="122" t="s">
        <v>59</v>
      </c>
      <c r="D6738" s="116">
        <v>147.59</v>
      </c>
      <c r="E6738" s="11">
        <v>147.08000000000001</v>
      </c>
      <c r="F6738" s="12">
        <v>6509459</v>
      </c>
    </row>
    <row r="6739" spans="2:6">
      <c r="B6739" s="21">
        <v>42937</v>
      </c>
      <c r="C6739" s="122" t="s">
        <v>60</v>
      </c>
      <c r="D6739" s="116">
        <v>65.819999999999993</v>
      </c>
      <c r="E6739" s="11">
        <v>66.58</v>
      </c>
      <c r="F6739" s="12">
        <v>2283550</v>
      </c>
    </row>
    <row r="6740" spans="2:6">
      <c r="B6740" s="21">
        <v>42937</v>
      </c>
      <c r="C6740" s="122" t="s">
        <v>61</v>
      </c>
      <c r="D6740" s="116">
        <v>166.59</v>
      </c>
      <c r="E6740" s="11">
        <v>166.62</v>
      </c>
      <c r="F6740" s="12">
        <v>357590</v>
      </c>
    </row>
    <row r="6741" spans="2:6">
      <c r="B6741" s="21">
        <v>42937</v>
      </c>
      <c r="C6741" s="122" t="s">
        <v>62</v>
      </c>
      <c r="D6741" s="116">
        <v>133.18</v>
      </c>
      <c r="E6741" s="11">
        <v>133.01</v>
      </c>
      <c r="F6741" s="12">
        <v>406071</v>
      </c>
    </row>
    <row r="6742" spans="2:6">
      <c r="B6742" s="21">
        <v>42937</v>
      </c>
      <c r="C6742" s="122" t="s">
        <v>63</v>
      </c>
      <c r="D6742" s="116">
        <v>171.37</v>
      </c>
      <c r="E6742" s="11">
        <v>172.75</v>
      </c>
      <c r="F6742" s="12">
        <v>1411426</v>
      </c>
    </row>
    <row r="6743" spans="2:6">
      <c r="B6743" s="21">
        <v>42937</v>
      </c>
      <c r="C6743" s="122" t="s">
        <v>64</v>
      </c>
      <c r="D6743" s="116">
        <v>133.02000000000001</v>
      </c>
      <c r="E6743" s="11">
        <v>134.22</v>
      </c>
      <c r="F6743" s="12">
        <v>755991</v>
      </c>
    </row>
    <row r="6744" spans="2:6">
      <c r="B6744" s="21">
        <v>42937</v>
      </c>
      <c r="C6744" s="122" t="s">
        <v>65</v>
      </c>
      <c r="D6744" s="116">
        <v>45.23</v>
      </c>
      <c r="E6744" s="11">
        <v>45.65</v>
      </c>
      <c r="F6744" s="12">
        <v>1822297</v>
      </c>
    </row>
    <row r="6745" spans="2:6">
      <c r="B6745" s="21">
        <v>42937</v>
      </c>
      <c r="C6745" s="122" t="s">
        <v>66</v>
      </c>
      <c r="D6745" s="116">
        <v>34.54</v>
      </c>
      <c r="E6745" s="11">
        <v>34.729999999999997</v>
      </c>
      <c r="F6745" s="12">
        <v>22245041</v>
      </c>
    </row>
    <row r="6746" spans="2:6">
      <c r="B6746" s="21">
        <v>42937</v>
      </c>
      <c r="C6746" s="122" t="s">
        <v>67</v>
      </c>
      <c r="D6746" s="116">
        <v>134.69</v>
      </c>
      <c r="E6746" s="11">
        <v>134.84</v>
      </c>
      <c r="F6746" s="12">
        <v>849563</v>
      </c>
    </row>
    <row r="6747" spans="2:6">
      <c r="B6747" s="21">
        <v>42937</v>
      </c>
      <c r="C6747" s="122" t="s">
        <v>68</v>
      </c>
      <c r="D6747" s="116">
        <v>56.81</v>
      </c>
      <c r="E6747" s="11">
        <v>56.64</v>
      </c>
      <c r="F6747" s="12">
        <v>2529763</v>
      </c>
    </row>
    <row r="6748" spans="2:6">
      <c r="B6748" s="21">
        <v>42937</v>
      </c>
      <c r="C6748" s="122" t="s">
        <v>69</v>
      </c>
      <c r="D6748" s="116">
        <v>25.38</v>
      </c>
      <c r="E6748" s="11">
        <v>25.51</v>
      </c>
      <c r="F6748" s="12">
        <v>2158524</v>
      </c>
    </row>
    <row r="6749" spans="2:6">
      <c r="B6749" s="21">
        <v>42937</v>
      </c>
      <c r="C6749" s="122" t="s">
        <v>70</v>
      </c>
      <c r="D6749" s="116">
        <v>91.73</v>
      </c>
      <c r="E6749" s="11">
        <v>91.67</v>
      </c>
      <c r="F6749" s="12">
        <v>1198973</v>
      </c>
    </row>
    <row r="6750" spans="2:6">
      <c r="B6750" s="21">
        <v>42937</v>
      </c>
      <c r="C6750" s="122" t="s">
        <v>71</v>
      </c>
      <c r="D6750" s="116">
        <v>34.69</v>
      </c>
      <c r="E6750" s="11">
        <v>35</v>
      </c>
      <c r="F6750" s="12">
        <v>606272</v>
      </c>
    </row>
    <row r="6751" spans="2:6">
      <c r="B6751" s="21">
        <v>42937</v>
      </c>
      <c r="C6751" s="122" t="s">
        <v>72</v>
      </c>
      <c r="D6751" s="116">
        <v>321.64334000000002</v>
      </c>
      <c r="E6751" s="11">
        <v>309.15667999999999</v>
      </c>
      <c r="F6751" s="12">
        <v>3073829.9389999998</v>
      </c>
    </row>
    <row r="6752" spans="2:6">
      <c r="B6752" s="21">
        <v>42937</v>
      </c>
      <c r="C6752" s="122" t="s">
        <v>73</v>
      </c>
      <c r="D6752" s="116">
        <v>127.26</v>
      </c>
      <c r="E6752" s="11">
        <v>128.26</v>
      </c>
      <c r="F6752" s="12">
        <v>655078</v>
      </c>
    </row>
    <row r="6753" spans="2:6">
      <c r="B6753" s="21">
        <v>42937</v>
      </c>
      <c r="C6753" s="122" t="s">
        <v>285</v>
      </c>
      <c r="D6753" s="116">
        <v>146.52000000000001</v>
      </c>
      <c r="E6753" s="11">
        <v>147.29</v>
      </c>
      <c r="F6753" s="12">
        <v>1642737</v>
      </c>
    </row>
    <row r="6754" spans="2:6">
      <c r="B6754" s="21">
        <v>42937</v>
      </c>
      <c r="C6754" s="122" t="s">
        <v>286</v>
      </c>
      <c r="D6754" s="116">
        <v>36.08</v>
      </c>
      <c r="E6754" s="11">
        <v>36.049999999999997</v>
      </c>
      <c r="F6754" s="12">
        <v>1749666</v>
      </c>
    </row>
    <row r="6755" spans="2:6">
      <c r="B6755" s="21">
        <v>42937</v>
      </c>
      <c r="C6755" s="122" t="s">
        <v>287</v>
      </c>
      <c r="D6755" s="116">
        <v>91.3</v>
      </c>
      <c r="E6755" s="11">
        <v>91.56</v>
      </c>
      <c r="F6755" s="12">
        <v>1092727</v>
      </c>
    </row>
    <row r="6756" spans="2:6">
      <c r="B6756" s="21">
        <v>42937</v>
      </c>
      <c r="C6756" s="122" t="s">
        <v>288</v>
      </c>
      <c r="D6756" s="116">
        <v>44.04</v>
      </c>
      <c r="E6756" s="11">
        <v>44.19</v>
      </c>
      <c r="F6756" s="12">
        <v>3006415</v>
      </c>
    </row>
    <row r="6757" spans="2:6">
      <c r="B6757" s="21">
        <v>42937</v>
      </c>
      <c r="C6757" s="122" t="s">
        <v>289</v>
      </c>
      <c r="D6757" s="116">
        <v>52.44</v>
      </c>
      <c r="E6757" s="11">
        <v>52.3</v>
      </c>
      <c r="F6757" s="12">
        <v>571076</v>
      </c>
    </row>
    <row r="6758" spans="2:6">
      <c r="B6758" s="21">
        <v>42937</v>
      </c>
      <c r="C6758" s="122" t="s">
        <v>290</v>
      </c>
      <c r="D6758" s="116">
        <v>135.33000000000001</v>
      </c>
      <c r="E6758" s="11">
        <v>135.31</v>
      </c>
      <c r="F6758" s="12">
        <v>6773546</v>
      </c>
    </row>
    <row r="6759" spans="2:6">
      <c r="B6759" s="21">
        <v>42937</v>
      </c>
      <c r="C6759" s="122" t="s">
        <v>291</v>
      </c>
      <c r="D6759" s="116">
        <v>29.59</v>
      </c>
      <c r="E6759" s="11">
        <v>29.43</v>
      </c>
      <c r="F6759" s="12">
        <v>4103278</v>
      </c>
    </row>
    <row r="6760" spans="2:6">
      <c r="B6760" s="21">
        <v>42937</v>
      </c>
      <c r="C6760" s="122" t="s">
        <v>292</v>
      </c>
      <c r="D6760" s="116">
        <v>91.06</v>
      </c>
      <c r="E6760" s="11">
        <v>90.89</v>
      </c>
      <c r="F6760" s="12">
        <v>10971292</v>
      </c>
    </row>
    <row r="6761" spans="2:6">
      <c r="B6761" s="21">
        <v>42937</v>
      </c>
      <c r="C6761" s="122" t="s">
        <v>293</v>
      </c>
      <c r="D6761" s="116">
        <v>47.11</v>
      </c>
      <c r="E6761" s="11">
        <v>47.44</v>
      </c>
      <c r="F6761" s="12">
        <v>781896</v>
      </c>
    </row>
    <row r="6762" spans="2:6">
      <c r="B6762" s="21">
        <v>42937</v>
      </c>
      <c r="C6762" s="122" t="s">
        <v>294</v>
      </c>
      <c r="D6762" s="116">
        <v>66.61</v>
      </c>
      <c r="E6762" s="11">
        <v>67.22</v>
      </c>
      <c r="F6762" s="12">
        <v>1462427</v>
      </c>
    </row>
    <row r="6763" spans="2:6">
      <c r="B6763" s="21">
        <v>42937</v>
      </c>
      <c r="C6763" s="122" t="s">
        <v>295</v>
      </c>
      <c r="D6763" s="116">
        <v>18.420000000000002</v>
      </c>
      <c r="E6763" s="11">
        <v>18.02</v>
      </c>
      <c r="F6763" s="12">
        <v>18742938</v>
      </c>
    </row>
    <row r="6764" spans="2:6">
      <c r="B6764" s="21">
        <v>42937</v>
      </c>
      <c r="C6764" s="122" t="s">
        <v>296</v>
      </c>
      <c r="D6764" s="116">
        <v>85.66</v>
      </c>
      <c r="E6764" s="11">
        <v>86.16</v>
      </c>
      <c r="F6764" s="12">
        <v>2840837</v>
      </c>
    </row>
    <row r="6765" spans="2:6">
      <c r="B6765" s="21">
        <v>42937</v>
      </c>
      <c r="C6765" s="122" t="s">
        <v>297</v>
      </c>
      <c r="D6765" s="116">
        <v>19.02</v>
      </c>
      <c r="E6765" s="11">
        <v>18.89</v>
      </c>
      <c r="F6765" s="12">
        <v>2814232</v>
      </c>
    </row>
    <row r="6766" spans="2:6">
      <c r="B6766" s="21">
        <v>42937</v>
      </c>
      <c r="C6766" s="122" t="s">
        <v>298</v>
      </c>
      <c r="D6766" s="116">
        <v>100.97</v>
      </c>
      <c r="E6766" s="11">
        <v>99.89</v>
      </c>
      <c r="F6766" s="12">
        <v>978219</v>
      </c>
    </row>
    <row r="6767" spans="2:6">
      <c r="B6767" s="21">
        <v>42937</v>
      </c>
      <c r="C6767" s="122" t="s">
        <v>299</v>
      </c>
      <c r="D6767" s="116">
        <v>123.38</v>
      </c>
      <c r="E6767" s="11">
        <v>125.28</v>
      </c>
      <c r="F6767" s="12">
        <v>1879018</v>
      </c>
    </row>
    <row r="6768" spans="2:6">
      <c r="B6768" s="21">
        <v>42937</v>
      </c>
      <c r="C6768" s="122" t="s">
        <v>300</v>
      </c>
      <c r="D6768" s="116">
        <v>20.51</v>
      </c>
      <c r="E6768" s="11">
        <v>20.69</v>
      </c>
      <c r="F6768" s="12">
        <v>17070830</v>
      </c>
    </row>
    <row r="6769" spans="2:6">
      <c r="B6769" s="21">
        <v>42937</v>
      </c>
      <c r="C6769" s="122" t="s">
        <v>301</v>
      </c>
      <c r="D6769" s="116">
        <v>64.59</v>
      </c>
      <c r="E6769" s="11">
        <v>66.09</v>
      </c>
      <c r="F6769" s="12">
        <v>2720285</v>
      </c>
    </row>
    <row r="6770" spans="2:6">
      <c r="B6770" s="21">
        <v>42937</v>
      </c>
      <c r="C6770" s="122" t="s">
        <v>302</v>
      </c>
      <c r="D6770" s="116">
        <v>44.78</v>
      </c>
      <c r="E6770" s="11">
        <v>45.03</v>
      </c>
      <c r="F6770" s="12">
        <v>8545560</v>
      </c>
    </row>
    <row r="6771" spans="2:6">
      <c r="B6771" s="21">
        <v>42937</v>
      </c>
      <c r="C6771" s="122" t="s">
        <v>303</v>
      </c>
      <c r="D6771" s="116">
        <v>35.08</v>
      </c>
      <c r="E6771" s="11">
        <v>35.18</v>
      </c>
      <c r="F6771" s="12">
        <v>1265960</v>
      </c>
    </row>
    <row r="6772" spans="2:6">
      <c r="B6772" s="21">
        <v>42937</v>
      </c>
      <c r="C6772" s="122" t="s">
        <v>304</v>
      </c>
      <c r="D6772" s="116">
        <v>23.2</v>
      </c>
      <c r="E6772" s="11">
        <v>23.26</v>
      </c>
      <c r="F6772" s="12">
        <v>7001199</v>
      </c>
    </row>
    <row r="6773" spans="2:6">
      <c r="B6773" s="21">
        <v>42937</v>
      </c>
      <c r="C6773" s="122" t="s">
        <v>305</v>
      </c>
      <c r="D6773" s="116">
        <v>40</v>
      </c>
      <c r="E6773" s="11">
        <v>40.46</v>
      </c>
      <c r="F6773" s="12">
        <v>2394270</v>
      </c>
    </row>
    <row r="6774" spans="2:6">
      <c r="B6774" s="21">
        <v>42937</v>
      </c>
      <c r="C6774" s="122" t="s">
        <v>306</v>
      </c>
      <c r="D6774" s="116">
        <v>100.25</v>
      </c>
      <c r="E6774" s="11">
        <v>105.25</v>
      </c>
      <c r="F6774" s="12">
        <v>1738051</v>
      </c>
    </row>
    <row r="6775" spans="2:6">
      <c r="B6775" s="21">
        <v>42937</v>
      </c>
      <c r="C6775" s="122" t="s">
        <v>307</v>
      </c>
      <c r="D6775" s="116">
        <v>47.63</v>
      </c>
      <c r="E6775" s="11">
        <v>47.89</v>
      </c>
      <c r="F6775" s="12">
        <v>530113</v>
      </c>
    </row>
    <row r="6776" spans="2:6">
      <c r="B6776" s="21">
        <v>42937</v>
      </c>
      <c r="C6776" s="122" t="s">
        <v>308</v>
      </c>
      <c r="D6776" s="116">
        <v>44.93</v>
      </c>
      <c r="E6776" s="11">
        <v>44.94</v>
      </c>
      <c r="F6776" s="12">
        <v>2249406</v>
      </c>
    </row>
    <row r="6777" spans="2:6">
      <c r="B6777" s="21">
        <v>42937</v>
      </c>
      <c r="C6777" s="122" t="s">
        <v>309</v>
      </c>
      <c r="D6777" s="116">
        <v>52.5</v>
      </c>
      <c r="E6777" s="11">
        <v>52.65</v>
      </c>
      <c r="F6777" s="12">
        <v>693794</v>
      </c>
    </row>
    <row r="6778" spans="2:6">
      <c r="B6778" s="21">
        <v>42937</v>
      </c>
      <c r="C6778" s="122" t="s">
        <v>310</v>
      </c>
      <c r="D6778" s="116">
        <v>53.24</v>
      </c>
      <c r="E6778" s="11">
        <v>53.33</v>
      </c>
      <c r="F6778" s="12">
        <v>1842727</v>
      </c>
    </row>
    <row r="6779" spans="2:6">
      <c r="B6779" s="21">
        <v>42937</v>
      </c>
      <c r="C6779" s="122" t="s">
        <v>311</v>
      </c>
      <c r="D6779" s="116">
        <v>155.9</v>
      </c>
      <c r="E6779" s="11">
        <v>156.55000000000001</v>
      </c>
      <c r="F6779" s="12">
        <v>499307</v>
      </c>
    </row>
    <row r="6780" spans="2:6">
      <c r="B6780" s="21">
        <v>42937</v>
      </c>
      <c r="C6780" s="122" t="s">
        <v>312</v>
      </c>
      <c r="D6780" s="116">
        <v>33.29</v>
      </c>
      <c r="E6780" s="11">
        <v>33.5</v>
      </c>
      <c r="F6780" s="12">
        <v>2139047</v>
      </c>
    </row>
    <row r="6781" spans="2:6">
      <c r="B6781" s="21">
        <v>42937</v>
      </c>
      <c r="C6781" s="122" t="s">
        <v>313</v>
      </c>
      <c r="D6781" s="116">
        <v>176.54</v>
      </c>
      <c r="E6781" s="11">
        <v>176.62</v>
      </c>
      <c r="F6781" s="12">
        <v>1106401</v>
      </c>
    </row>
    <row r="6782" spans="2:6">
      <c r="B6782" s="21">
        <v>42937</v>
      </c>
      <c r="C6782" s="122" t="s">
        <v>314</v>
      </c>
      <c r="D6782" s="116">
        <v>84.62</v>
      </c>
      <c r="E6782" s="11">
        <v>84.66</v>
      </c>
      <c r="F6782" s="12">
        <v>3064356</v>
      </c>
    </row>
    <row r="6783" spans="2:6">
      <c r="B6783" s="21">
        <v>42937</v>
      </c>
      <c r="C6783" s="122" t="s">
        <v>315</v>
      </c>
      <c r="D6783" s="116">
        <v>288.3</v>
      </c>
      <c r="E6783" s="11">
        <v>289.12</v>
      </c>
      <c r="F6783" s="12">
        <v>1230081</v>
      </c>
    </row>
    <row r="6784" spans="2:6">
      <c r="B6784" s="21">
        <v>42937</v>
      </c>
      <c r="C6784" s="122" t="s">
        <v>316</v>
      </c>
      <c r="D6784" s="116">
        <v>70.5</v>
      </c>
      <c r="E6784" s="11">
        <v>70.73</v>
      </c>
      <c r="F6784" s="12">
        <v>941256</v>
      </c>
    </row>
    <row r="6785" spans="2:6">
      <c r="B6785" s="21">
        <v>42937</v>
      </c>
      <c r="C6785" s="122" t="s">
        <v>317</v>
      </c>
      <c r="D6785" s="116">
        <v>40.97</v>
      </c>
      <c r="E6785" s="11">
        <v>41.38</v>
      </c>
      <c r="F6785" s="12">
        <v>829297</v>
      </c>
    </row>
    <row r="6786" spans="2:6">
      <c r="B6786" s="21">
        <v>42937</v>
      </c>
      <c r="C6786" s="122" t="s">
        <v>318</v>
      </c>
      <c r="D6786" s="116">
        <v>72.75</v>
      </c>
      <c r="E6786" s="11">
        <v>73.84</v>
      </c>
      <c r="F6786" s="12">
        <v>11614552</v>
      </c>
    </row>
    <row r="6787" spans="2:6">
      <c r="B6787" s="21">
        <v>42937</v>
      </c>
      <c r="C6787" s="122" t="s">
        <v>319</v>
      </c>
      <c r="D6787" s="116">
        <v>163.91499999999999</v>
      </c>
      <c r="E6787" s="11">
        <v>163.53</v>
      </c>
      <c r="F6787" s="12">
        <v>1848013</v>
      </c>
    </row>
    <row r="6788" spans="2:6">
      <c r="B6788" s="21">
        <v>42937</v>
      </c>
      <c r="C6788" s="122" t="s">
        <v>320</v>
      </c>
      <c r="D6788" s="116">
        <v>26.3</v>
      </c>
      <c r="E6788" s="11">
        <v>26.45</v>
      </c>
      <c r="F6788" s="12">
        <v>1116018</v>
      </c>
    </row>
    <row r="6789" spans="2:6">
      <c r="B6789" s="21">
        <v>42937</v>
      </c>
      <c r="C6789" s="122" t="s">
        <v>321</v>
      </c>
      <c r="D6789" s="116">
        <v>60.21</v>
      </c>
      <c r="E6789" s="11">
        <v>60.28</v>
      </c>
      <c r="F6789" s="12">
        <v>5106113</v>
      </c>
    </row>
    <row r="6790" spans="2:6">
      <c r="B6790" s="21">
        <v>42937</v>
      </c>
      <c r="C6790" s="122" t="s">
        <v>322</v>
      </c>
      <c r="D6790" s="116">
        <v>58.39</v>
      </c>
      <c r="E6790" s="11">
        <v>58.66</v>
      </c>
      <c r="F6790" s="12">
        <v>1073784</v>
      </c>
    </row>
    <row r="6791" spans="2:6">
      <c r="B6791" s="21">
        <v>42937</v>
      </c>
      <c r="C6791" s="122" t="s">
        <v>323</v>
      </c>
      <c r="D6791" s="116">
        <v>87.16</v>
      </c>
      <c r="E6791" s="11">
        <v>86.87</v>
      </c>
      <c r="F6791" s="12">
        <v>2152177</v>
      </c>
    </row>
    <row r="6792" spans="2:6">
      <c r="B6792" s="21">
        <v>42937</v>
      </c>
      <c r="C6792" s="122" t="s">
        <v>324</v>
      </c>
      <c r="D6792" s="116">
        <v>23.12</v>
      </c>
      <c r="E6792" s="11">
        <v>23.36</v>
      </c>
      <c r="F6792" s="12">
        <v>4822162</v>
      </c>
    </row>
    <row r="6793" spans="2:6">
      <c r="B6793" s="21">
        <v>42937</v>
      </c>
      <c r="C6793" s="122" t="s">
        <v>325</v>
      </c>
      <c r="D6793" s="116">
        <v>128.53</v>
      </c>
      <c r="E6793" s="11">
        <v>129.27000000000001</v>
      </c>
      <c r="F6793" s="12">
        <v>4375492</v>
      </c>
    </row>
    <row r="6794" spans="2:6">
      <c r="B6794" s="21">
        <v>42937</v>
      </c>
      <c r="C6794" s="122" t="s">
        <v>326</v>
      </c>
      <c r="D6794" s="116">
        <v>100.97</v>
      </c>
      <c r="E6794" s="11">
        <v>101.19</v>
      </c>
      <c r="F6794" s="12">
        <v>901685</v>
      </c>
    </row>
    <row r="6795" spans="2:6">
      <c r="B6795" s="21">
        <v>42937</v>
      </c>
      <c r="C6795" s="122" t="s">
        <v>327</v>
      </c>
      <c r="D6795" s="116">
        <v>58.84</v>
      </c>
      <c r="E6795" s="11">
        <v>58.8</v>
      </c>
      <c r="F6795" s="12">
        <v>794920</v>
      </c>
    </row>
    <row r="6796" spans="2:6">
      <c r="B6796" s="21">
        <v>42937</v>
      </c>
      <c r="C6796" s="122" t="s">
        <v>328</v>
      </c>
      <c r="D6796" s="116">
        <v>102.05</v>
      </c>
      <c r="E6796" s="11">
        <v>102.85</v>
      </c>
      <c r="F6796" s="12">
        <v>1363918</v>
      </c>
    </row>
    <row r="6797" spans="2:6">
      <c r="B6797" s="21">
        <v>42937</v>
      </c>
      <c r="C6797" s="122" t="s">
        <v>329</v>
      </c>
      <c r="D6797" s="116">
        <v>38.15</v>
      </c>
      <c r="E6797" s="11">
        <v>38.299999999999997</v>
      </c>
      <c r="F6797" s="12">
        <v>1516337</v>
      </c>
    </row>
    <row r="6798" spans="2:6">
      <c r="B6798" s="21">
        <v>42937</v>
      </c>
      <c r="C6798" s="122" t="s">
        <v>330</v>
      </c>
      <c r="D6798" s="116">
        <v>21.3</v>
      </c>
      <c r="E6798" s="11">
        <v>21.63</v>
      </c>
      <c r="F6798" s="12">
        <v>4624333</v>
      </c>
    </row>
    <row r="6799" spans="2:6">
      <c r="B6799" s="21">
        <v>42937</v>
      </c>
      <c r="C6799" s="122" t="s">
        <v>331</v>
      </c>
      <c r="D6799" s="116">
        <v>154.06</v>
      </c>
      <c r="E6799" s="11">
        <v>153.91999999999999</v>
      </c>
      <c r="F6799" s="12">
        <v>3522350</v>
      </c>
    </row>
    <row r="6800" spans="2:6">
      <c r="B6800" s="21">
        <v>42937</v>
      </c>
      <c r="C6800" s="122" t="s">
        <v>332</v>
      </c>
      <c r="D6800" s="116">
        <v>82</v>
      </c>
      <c r="E6800" s="11">
        <v>80.88</v>
      </c>
      <c r="F6800" s="12">
        <v>2633420</v>
      </c>
    </row>
    <row r="6801" spans="2:6">
      <c r="B6801" s="21">
        <v>42937</v>
      </c>
      <c r="C6801" s="122" t="s">
        <v>333</v>
      </c>
      <c r="D6801" s="116">
        <v>165.48</v>
      </c>
      <c r="E6801" s="11">
        <v>165.92</v>
      </c>
      <c r="F6801" s="12">
        <v>1217261</v>
      </c>
    </row>
    <row r="6802" spans="2:6">
      <c r="B6802" s="21">
        <v>42937</v>
      </c>
      <c r="C6802" s="122" t="s">
        <v>334</v>
      </c>
      <c r="D6802" s="116">
        <v>130.5</v>
      </c>
      <c r="E6802" s="11">
        <v>132.57</v>
      </c>
      <c r="F6802" s="12">
        <v>2559392</v>
      </c>
    </row>
    <row r="6803" spans="2:6">
      <c r="B6803" s="21">
        <v>42937</v>
      </c>
      <c r="C6803" s="122" t="s">
        <v>335</v>
      </c>
      <c r="D6803" s="116">
        <v>43.78</v>
      </c>
      <c r="E6803" s="11">
        <v>44.03</v>
      </c>
      <c r="F6803" s="12">
        <v>7572064</v>
      </c>
    </row>
    <row r="6804" spans="2:6">
      <c r="B6804" s="21">
        <v>42937</v>
      </c>
      <c r="C6804" s="122" t="s">
        <v>336</v>
      </c>
      <c r="D6804" s="116">
        <v>85.67</v>
      </c>
      <c r="E6804" s="11">
        <v>85.17</v>
      </c>
      <c r="F6804" s="12">
        <v>3523156</v>
      </c>
    </row>
    <row r="6805" spans="2:6">
      <c r="B6805" s="21">
        <v>42937</v>
      </c>
      <c r="C6805" s="122" t="s">
        <v>337</v>
      </c>
      <c r="D6805" s="116">
        <v>54.64</v>
      </c>
      <c r="E6805" s="11">
        <v>48.701121999999998</v>
      </c>
      <c r="F6805" s="12">
        <v>3585397</v>
      </c>
    </row>
    <row r="6806" spans="2:6">
      <c r="B6806" s="21">
        <v>42937</v>
      </c>
      <c r="C6806" s="122" t="s">
        <v>338</v>
      </c>
      <c r="D6806" s="116">
        <v>33.770000000000003</v>
      </c>
      <c r="E6806" s="11">
        <v>34.03</v>
      </c>
      <c r="F6806" s="12">
        <v>18635023</v>
      </c>
    </row>
    <row r="6807" spans="2:6">
      <c r="B6807" s="21">
        <v>42937</v>
      </c>
      <c r="C6807" s="122" t="s">
        <v>339</v>
      </c>
      <c r="D6807" s="116">
        <v>242.24</v>
      </c>
      <c r="E6807" s="11">
        <v>245.12</v>
      </c>
      <c r="F6807" s="12">
        <v>565195</v>
      </c>
    </row>
    <row r="6808" spans="2:6">
      <c r="B6808" s="21">
        <v>42937</v>
      </c>
      <c r="C6808" s="122" t="s">
        <v>340</v>
      </c>
      <c r="D6808" s="116">
        <v>92.42</v>
      </c>
      <c r="E6808" s="11">
        <v>93.67</v>
      </c>
      <c r="F6808" s="12">
        <v>1752273</v>
      </c>
    </row>
    <row r="6809" spans="2:6">
      <c r="B6809" s="21">
        <v>42937</v>
      </c>
      <c r="C6809" s="122" t="s">
        <v>341</v>
      </c>
      <c r="D6809" s="116">
        <v>80.2</v>
      </c>
      <c r="E6809" s="11">
        <v>79.45</v>
      </c>
      <c r="F6809" s="12">
        <v>257688</v>
      </c>
    </row>
    <row r="6810" spans="2:6">
      <c r="B6810" s="21">
        <v>42937</v>
      </c>
      <c r="C6810" s="122" t="s">
        <v>342</v>
      </c>
      <c r="D6810" s="116">
        <v>224.03</v>
      </c>
      <c r="E6810" s="11">
        <v>224.67</v>
      </c>
      <c r="F6810" s="12">
        <v>283713</v>
      </c>
    </row>
    <row r="6811" spans="2:6">
      <c r="B6811" s="21">
        <v>42937</v>
      </c>
      <c r="C6811" s="122" t="s">
        <v>343</v>
      </c>
      <c r="D6811" s="116">
        <v>79.52</v>
      </c>
      <c r="E6811" s="11">
        <v>80.010000000000005</v>
      </c>
      <c r="F6811" s="12">
        <v>1609788</v>
      </c>
    </row>
    <row r="6812" spans="2:6">
      <c r="B6812" s="21">
        <v>42937</v>
      </c>
      <c r="C6812" s="122" t="s">
        <v>344</v>
      </c>
      <c r="D6812" s="116">
        <v>211.65</v>
      </c>
      <c r="E6812" s="11">
        <v>211.16</v>
      </c>
      <c r="F6812" s="12">
        <v>2246238</v>
      </c>
    </row>
    <row r="6813" spans="2:6">
      <c r="B6813" s="21">
        <v>42937</v>
      </c>
      <c r="C6813" s="122" t="s">
        <v>345</v>
      </c>
      <c r="D6813" s="116">
        <v>52.16</v>
      </c>
      <c r="E6813" s="11">
        <v>52.58</v>
      </c>
      <c r="F6813" s="12">
        <v>1245056</v>
      </c>
    </row>
    <row r="6814" spans="2:6">
      <c r="B6814" s="21">
        <v>42937</v>
      </c>
      <c r="C6814" s="122" t="s">
        <v>346</v>
      </c>
      <c r="D6814" s="116">
        <v>73.44</v>
      </c>
      <c r="E6814" s="11">
        <v>73.42</v>
      </c>
      <c r="F6814" s="12">
        <v>4203422</v>
      </c>
    </row>
    <row r="6815" spans="2:6">
      <c r="B6815" s="21">
        <v>42937</v>
      </c>
      <c r="C6815" s="122" t="s">
        <v>347</v>
      </c>
      <c r="D6815" s="116">
        <v>117</v>
      </c>
      <c r="E6815" s="11">
        <v>117.38</v>
      </c>
      <c r="F6815" s="12">
        <v>1091653</v>
      </c>
    </row>
    <row r="6816" spans="2:6">
      <c r="B6816" s="21">
        <v>42937</v>
      </c>
      <c r="C6816" s="122" t="s">
        <v>348</v>
      </c>
      <c r="D6816" s="116">
        <v>24.44</v>
      </c>
      <c r="E6816" s="11">
        <v>24.37</v>
      </c>
      <c r="F6816" s="12">
        <v>2922021</v>
      </c>
    </row>
    <row r="6817" spans="2:6">
      <c r="B6817" s="21">
        <v>42937</v>
      </c>
      <c r="C6817" s="122" t="s">
        <v>349</v>
      </c>
      <c r="D6817" s="116">
        <v>55.34</v>
      </c>
      <c r="E6817" s="11">
        <v>55.34</v>
      </c>
      <c r="F6817" s="12">
        <v>2101873</v>
      </c>
    </row>
    <row r="6818" spans="2:6">
      <c r="B6818" s="21">
        <v>42937</v>
      </c>
      <c r="C6818" s="122" t="s">
        <v>350</v>
      </c>
      <c r="D6818" s="116">
        <v>62.79</v>
      </c>
      <c r="E6818" s="11">
        <v>62.63</v>
      </c>
      <c r="F6818" s="12">
        <v>6906447</v>
      </c>
    </row>
    <row r="6819" spans="2:6">
      <c r="B6819" s="21">
        <v>42937</v>
      </c>
      <c r="C6819" s="122" t="s">
        <v>351</v>
      </c>
      <c r="D6819" s="116">
        <v>12.05</v>
      </c>
      <c r="E6819" s="11">
        <v>11.85</v>
      </c>
      <c r="F6819" s="12">
        <v>12368309</v>
      </c>
    </row>
    <row r="6820" spans="2:6">
      <c r="B6820" s="21">
        <v>42937</v>
      </c>
      <c r="C6820" s="122" t="s">
        <v>352</v>
      </c>
      <c r="D6820" s="116">
        <v>46.12</v>
      </c>
      <c r="E6820" s="11">
        <v>46.59</v>
      </c>
      <c r="F6820" s="12">
        <v>9021263</v>
      </c>
    </row>
    <row r="6821" spans="2:6">
      <c r="B6821" s="21">
        <v>42937</v>
      </c>
      <c r="C6821" s="122" t="s">
        <v>353</v>
      </c>
      <c r="D6821" s="116">
        <v>73.45</v>
      </c>
      <c r="E6821" s="11">
        <v>73.790000000000006</v>
      </c>
      <c r="F6821" s="12">
        <v>46717082</v>
      </c>
    </row>
    <row r="6822" spans="2:6">
      <c r="B6822" s="21">
        <v>42937</v>
      </c>
      <c r="C6822" s="122" t="s">
        <v>354</v>
      </c>
      <c r="D6822" s="116">
        <v>89.99</v>
      </c>
      <c r="E6822" s="11">
        <v>90.52</v>
      </c>
      <c r="F6822" s="12">
        <v>1081484</v>
      </c>
    </row>
    <row r="6823" spans="2:6">
      <c r="B6823" s="21">
        <v>42937</v>
      </c>
      <c r="C6823" s="122" t="s">
        <v>355</v>
      </c>
      <c r="D6823" s="116">
        <v>159.56</v>
      </c>
      <c r="E6823" s="11">
        <v>158.11000000000001</v>
      </c>
      <c r="F6823" s="12">
        <v>679783</v>
      </c>
    </row>
    <row r="6824" spans="2:6">
      <c r="B6824" s="21">
        <v>42937</v>
      </c>
      <c r="C6824" s="122" t="s">
        <v>356</v>
      </c>
      <c r="D6824" s="116">
        <v>608.57000000000005</v>
      </c>
      <c r="E6824" s="11">
        <v>613.49</v>
      </c>
      <c r="F6824" s="12">
        <v>106720</v>
      </c>
    </row>
    <row r="6825" spans="2:6">
      <c r="B6825" s="21">
        <v>42937</v>
      </c>
      <c r="C6825" s="122" t="s">
        <v>357</v>
      </c>
      <c r="D6825" s="116">
        <v>31.9</v>
      </c>
      <c r="E6825" s="11">
        <v>32.01</v>
      </c>
      <c r="F6825" s="12">
        <v>21146582</v>
      </c>
    </row>
    <row r="6826" spans="2:6">
      <c r="B6826" s="21">
        <v>42937</v>
      </c>
      <c r="C6826" s="122" t="s">
        <v>358</v>
      </c>
      <c r="D6826" s="116">
        <v>39.799999999999997</v>
      </c>
      <c r="E6826" s="11">
        <v>39.17</v>
      </c>
      <c r="F6826" s="12">
        <v>2991857</v>
      </c>
    </row>
    <row r="6827" spans="2:6">
      <c r="B6827" s="21">
        <v>42937</v>
      </c>
      <c r="C6827" s="122" t="s">
        <v>359</v>
      </c>
      <c r="D6827" s="116">
        <v>14.94</v>
      </c>
      <c r="E6827" s="11">
        <v>14.95</v>
      </c>
      <c r="F6827" s="12">
        <v>2394169</v>
      </c>
    </row>
    <row r="6828" spans="2:6">
      <c r="B6828" s="21">
        <v>42937</v>
      </c>
      <c r="C6828" s="122" t="s">
        <v>360</v>
      </c>
      <c r="D6828" s="116">
        <v>28.69</v>
      </c>
      <c r="E6828" s="11">
        <v>28.38</v>
      </c>
      <c r="F6828" s="12">
        <v>3760435</v>
      </c>
    </row>
    <row r="6829" spans="2:6">
      <c r="B6829" s="21">
        <v>42937</v>
      </c>
      <c r="C6829" s="122" t="s">
        <v>361</v>
      </c>
      <c r="D6829" s="116">
        <v>71.95</v>
      </c>
      <c r="E6829" s="11">
        <v>72.739999999999995</v>
      </c>
      <c r="F6829" s="12">
        <v>846269</v>
      </c>
    </row>
    <row r="6830" spans="2:6">
      <c r="B6830" s="21">
        <v>42937</v>
      </c>
      <c r="C6830" s="122" t="s">
        <v>362</v>
      </c>
      <c r="D6830" s="116">
        <v>143.16</v>
      </c>
      <c r="E6830" s="11">
        <v>144.37</v>
      </c>
      <c r="F6830" s="12">
        <v>1353415</v>
      </c>
    </row>
    <row r="6831" spans="2:6">
      <c r="B6831" s="21">
        <v>42937</v>
      </c>
      <c r="C6831" s="122" t="s">
        <v>363</v>
      </c>
      <c r="D6831" s="116">
        <v>34.15</v>
      </c>
      <c r="E6831" s="11">
        <v>34.39</v>
      </c>
      <c r="F6831" s="12">
        <v>4465755</v>
      </c>
    </row>
    <row r="6832" spans="2:6">
      <c r="B6832" s="21">
        <v>42937</v>
      </c>
      <c r="C6832" s="122" t="s">
        <v>364</v>
      </c>
      <c r="D6832" s="116">
        <v>182.72</v>
      </c>
      <c r="E6832" s="11">
        <v>188.54</v>
      </c>
      <c r="F6832" s="12">
        <v>9277448</v>
      </c>
    </row>
    <row r="6833" spans="2:6">
      <c r="B6833" s="21">
        <v>42937</v>
      </c>
      <c r="C6833" s="122" t="s">
        <v>365</v>
      </c>
      <c r="D6833" s="116">
        <v>26.79</v>
      </c>
      <c r="E6833" s="11">
        <v>26.49</v>
      </c>
      <c r="F6833" s="12">
        <v>3143914</v>
      </c>
    </row>
    <row r="6834" spans="2:6">
      <c r="B6834" s="21">
        <v>42937</v>
      </c>
      <c r="C6834" s="122" t="s">
        <v>366</v>
      </c>
      <c r="D6834" s="116">
        <v>25.81</v>
      </c>
      <c r="E6834" s="11">
        <v>25.98</v>
      </c>
      <c r="F6834" s="12">
        <v>4424431</v>
      </c>
    </row>
    <row r="6835" spans="2:6">
      <c r="B6835" s="21">
        <v>42937</v>
      </c>
      <c r="C6835" s="122" t="s">
        <v>367</v>
      </c>
      <c r="D6835" s="116">
        <v>59</v>
      </c>
      <c r="E6835" s="11">
        <v>59.95</v>
      </c>
      <c r="F6835" s="12">
        <v>11048297</v>
      </c>
    </row>
    <row r="6836" spans="2:6">
      <c r="B6836" s="21">
        <v>42937</v>
      </c>
      <c r="C6836" s="122" t="s">
        <v>368</v>
      </c>
      <c r="D6836" s="116">
        <v>38.869999999999997</v>
      </c>
      <c r="E6836" s="11">
        <v>39.42</v>
      </c>
      <c r="F6836" s="12">
        <v>1787536</v>
      </c>
    </row>
    <row r="6837" spans="2:6">
      <c r="B6837" s="21">
        <v>42937</v>
      </c>
      <c r="C6837" s="122" t="s">
        <v>369</v>
      </c>
      <c r="D6837" s="116">
        <v>263.63</v>
      </c>
      <c r="E6837" s="11">
        <v>265.3</v>
      </c>
      <c r="F6837" s="12">
        <v>575670</v>
      </c>
    </row>
    <row r="6838" spans="2:6">
      <c r="B6838" s="21">
        <v>42937</v>
      </c>
      <c r="C6838" s="122" t="s">
        <v>370</v>
      </c>
      <c r="D6838" s="116">
        <v>33.9</v>
      </c>
      <c r="E6838" s="11">
        <v>33.450000000000003</v>
      </c>
      <c r="F6838" s="12">
        <v>3166764</v>
      </c>
    </row>
    <row r="6839" spans="2:6">
      <c r="B6839" s="21">
        <v>42937</v>
      </c>
      <c r="C6839" s="122" t="s">
        <v>371</v>
      </c>
      <c r="D6839" s="116">
        <v>24.15</v>
      </c>
      <c r="E6839" s="11">
        <v>24.49</v>
      </c>
      <c r="F6839" s="12">
        <v>8096681</v>
      </c>
    </row>
    <row r="6840" spans="2:6">
      <c r="B6840" s="21">
        <v>42937</v>
      </c>
      <c r="C6840" s="122" t="s">
        <v>372</v>
      </c>
      <c r="D6840" s="116">
        <v>117.77</v>
      </c>
      <c r="E6840" s="11">
        <v>117.85</v>
      </c>
      <c r="F6840" s="12">
        <v>1979192</v>
      </c>
    </row>
    <row r="6841" spans="2:6">
      <c r="B6841" s="21">
        <v>42937</v>
      </c>
      <c r="C6841" s="122" t="s">
        <v>373</v>
      </c>
      <c r="D6841" s="116">
        <v>44.56</v>
      </c>
      <c r="E6841" s="11">
        <v>44.76</v>
      </c>
      <c r="F6841" s="12">
        <v>4566565</v>
      </c>
    </row>
    <row r="6842" spans="2:6">
      <c r="B6842" s="21">
        <v>42937</v>
      </c>
      <c r="C6842" s="122" t="s">
        <v>374</v>
      </c>
      <c r="D6842" s="116">
        <v>87.59</v>
      </c>
      <c r="E6842" s="11">
        <v>87.84</v>
      </c>
      <c r="F6842" s="12">
        <v>2705755</v>
      </c>
    </row>
    <row r="6843" spans="2:6">
      <c r="B6843" s="21">
        <v>42937</v>
      </c>
      <c r="C6843" s="122" t="s">
        <v>375</v>
      </c>
      <c r="D6843" s="116">
        <v>59.76</v>
      </c>
      <c r="E6843" s="11">
        <v>60.23</v>
      </c>
      <c r="F6843" s="12">
        <v>3382780</v>
      </c>
    </row>
    <row r="6844" spans="2:6">
      <c r="B6844" s="21">
        <v>42937</v>
      </c>
      <c r="C6844" s="122" t="s">
        <v>376</v>
      </c>
      <c r="D6844" s="116">
        <v>166.67</v>
      </c>
      <c r="E6844" s="11">
        <v>168.1</v>
      </c>
      <c r="F6844" s="12">
        <v>16208257</v>
      </c>
    </row>
    <row r="6845" spans="2:6">
      <c r="B6845" s="21">
        <v>42937</v>
      </c>
      <c r="C6845" s="122" t="s">
        <v>377</v>
      </c>
      <c r="D6845" s="116">
        <v>53</v>
      </c>
      <c r="E6845" s="11">
        <v>52.9</v>
      </c>
      <c r="F6845" s="12">
        <v>2587656</v>
      </c>
    </row>
    <row r="6846" spans="2:6">
      <c r="B6846" s="21">
        <v>42937</v>
      </c>
      <c r="C6846" s="122" t="s">
        <v>378</v>
      </c>
      <c r="D6846" s="116">
        <v>14.25</v>
      </c>
      <c r="E6846" s="11">
        <v>14.45</v>
      </c>
      <c r="F6846" s="12">
        <v>507893</v>
      </c>
    </row>
    <row r="6847" spans="2:6">
      <c r="B6847" s="21">
        <v>42937</v>
      </c>
      <c r="C6847" s="122" t="s">
        <v>379</v>
      </c>
      <c r="D6847" s="116">
        <v>13.9</v>
      </c>
      <c r="E6847" s="11">
        <v>13.93</v>
      </c>
      <c r="F6847" s="12">
        <v>2521018</v>
      </c>
    </row>
    <row r="6848" spans="2:6">
      <c r="B6848" s="21">
        <v>42937</v>
      </c>
      <c r="C6848" s="122" t="s">
        <v>380</v>
      </c>
      <c r="D6848" s="116">
        <v>57.4</v>
      </c>
      <c r="E6848" s="11">
        <v>57.31</v>
      </c>
      <c r="F6848" s="12">
        <v>859255</v>
      </c>
    </row>
    <row r="6849" spans="2:6">
      <c r="B6849" s="21">
        <v>42937</v>
      </c>
      <c r="C6849" s="122" t="s">
        <v>381</v>
      </c>
      <c r="D6849" s="116">
        <v>54.7</v>
      </c>
      <c r="E6849" s="11">
        <v>54.45</v>
      </c>
      <c r="F6849" s="12">
        <v>2554581</v>
      </c>
    </row>
    <row r="6850" spans="2:6">
      <c r="B6850" s="21">
        <v>42937</v>
      </c>
      <c r="C6850" s="122" t="s">
        <v>382</v>
      </c>
      <c r="D6850" s="116">
        <v>82.08</v>
      </c>
      <c r="E6850" s="11">
        <v>82.73</v>
      </c>
      <c r="F6850" s="12">
        <v>2126652</v>
      </c>
    </row>
    <row r="6851" spans="2:6">
      <c r="B6851" s="21">
        <v>42937</v>
      </c>
      <c r="C6851" s="122" t="s">
        <v>383</v>
      </c>
      <c r="D6851" s="116">
        <v>50.87</v>
      </c>
      <c r="E6851" s="11">
        <v>50.8</v>
      </c>
      <c r="F6851" s="12">
        <v>8791922</v>
      </c>
    </row>
    <row r="6852" spans="2:6">
      <c r="B6852" s="21">
        <v>42937</v>
      </c>
      <c r="C6852" s="122" t="s">
        <v>384</v>
      </c>
      <c r="D6852" s="116">
        <v>188.46</v>
      </c>
      <c r="E6852" s="11">
        <v>188.19</v>
      </c>
      <c r="F6852" s="12">
        <v>2212144</v>
      </c>
    </row>
    <row r="6853" spans="2:6">
      <c r="B6853" s="21">
        <v>42937</v>
      </c>
      <c r="C6853" s="122" t="s">
        <v>385</v>
      </c>
      <c r="D6853" s="116">
        <v>60.15</v>
      </c>
      <c r="E6853" s="11">
        <v>60.03</v>
      </c>
      <c r="F6853" s="12">
        <v>3418942</v>
      </c>
    </row>
    <row r="6854" spans="2:6">
      <c r="B6854" s="21">
        <v>42937</v>
      </c>
      <c r="C6854" s="122" t="s">
        <v>386</v>
      </c>
      <c r="D6854" s="116">
        <v>56.78</v>
      </c>
      <c r="E6854" s="11">
        <v>57.2</v>
      </c>
      <c r="F6854" s="12">
        <v>1937649</v>
      </c>
    </row>
    <row r="6855" spans="2:6">
      <c r="B6855" s="21">
        <v>42937</v>
      </c>
      <c r="C6855" s="122" t="s">
        <v>387</v>
      </c>
      <c r="D6855" s="116">
        <v>17.690000000000001</v>
      </c>
      <c r="E6855" s="11">
        <v>17.510000000000002</v>
      </c>
      <c r="F6855" s="12">
        <v>3676603</v>
      </c>
    </row>
    <row r="6856" spans="2:6">
      <c r="B6856" s="21">
        <v>42937</v>
      </c>
      <c r="C6856" s="122" t="s">
        <v>388</v>
      </c>
      <c r="D6856" s="116">
        <v>68.25</v>
      </c>
      <c r="E6856" s="11">
        <v>68.87</v>
      </c>
      <c r="F6856" s="12">
        <v>1534076</v>
      </c>
    </row>
    <row r="6857" spans="2:6">
      <c r="B6857" s="21">
        <v>42937</v>
      </c>
      <c r="C6857" s="122" t="s">
        <v>389</v>
      </c>
      <c r="D6857" s="116">
        <v>67.52</v>
      </c>
      <c r="E6857" s="11">
        <v>68.260000000000005</v>
      </c>
      <c r="F6857" s="12">
        <v>1525415</v>
      </c>
    </row>
    <row r="6858" spans="2:6">
      <c r="B6858" s="21">
        <v>42937</v>
      </c>
      <c r="C6858" s="122" t="s">
        <v>390</v>
      </c>
      <c r="D6858" s="116">
        <v>1993.52</v>
      </c>
      <c r="E6858" s="11">
        <v>1994.89</v>
      </c>
      <c r="F6858" s="12">
        <v>232908</v>
      </c>
    </row>
    <row r="6859" spans="2:6">
      <c r="B6859" s="21">
        <v>42937</v>
      </c>
      <c r="C6859" s="122" t="s">
        <v>391</v>
      </c>
      <c r="D6859" s="116">
        <v>42.84</v>
      </c>
      <c r="E6859" s="11">
        <v>42.89</v>
      </c>
      <c r="F6859" s="12">
        <v>702071</v>
      </c>
    </row>
    <row r="6860" spans="2:6">
      <c r="B6860" s="21">
        <v>42937</v>
      </c>
      <c r="C6860" s="122" t="s">
        <v>392</v>
      </c>
      <c r="D6860" s="116">
        <v>44.44</v>
      </c>
      <c r="E6860" s="11">
        <v>44.72</v>
      </c>
      <c r="F6860" s="12">
        <v>2288770</v>
      </c>
    </row>
    <row r="6861" spans="2:6">
      <c r="B6861" s="21">
        <v>42937</v>
      </c>
      <c r="C6861" s="122" t="s">
        <v>393</v>
      </c>
      <c r="D6861" s="116">
        <v>115.78</v>
      </c>
      <c r="E6861" s="11">
        <v>116.63</v>
      </c>
      <c r="F6861" s="12">
        <v>3476448</v>
      </c>
    </row>
    <row r="6862" spans="2:6">
      <c r="B6862" s="21">
        <v>42937</v>
      </c>
      <c r="C6862" s="122" t="s">
        <v>394</v>
      </c>
      <c r="D6862" s="116">
        <v>33.47</v>
      </c>
      <c r="E6862" s="11">
        <v>33.479999999999997</v>
      </c>
      <c r="F6862" s="12">
        <v>12024404</v>
      </c>
    </row>
    <row r="6863" spans="2:6">
      <c r="B6863" s="21">
        <v>42937</v>
      </c>
      <c r="C6863" s="122" t="s">
        <v>395</v>
      </c>
      <c r="D6863" s="116">
        <v>65.790000000000006</v>
      </c>
      <c r="E6863" s="11">
        <v>66.42</v>
      </c>
      <c r="F6863" s="12">
        <v>681718</v>
      </c>
    </row>
    <row r="6864" spans="2:6">
      <c r="B6864" s="21">
        <v>42937</v>
      </c>
      <c r="C6864" s="122" t="s">
        <v>396</v>
      </c>
      <c r="D6864" s="116">
        <v>88.16</v>
      </c>
      <c r="E6864" s="11">
        <v>88.61</v>
      </c>
      <c r="F6864" s="12">
        <v>5714842</v>
      </c>
    </row>
    <row r="6865" spans="2:6">
      <c r="B6865" s="21">
        <v>42937</v>
      </c>
      <c r="C6865" s="122" t="s">
        <v>397</v>
      </c>
      <c r="D6865" s="116">
        <v>46.38</v>
      </c>
      <c r="E6865" s="11">
        <v>46.36</v>
      </c>
      <c r="F6865" s="12">
        <v>2876792</v>
      </c>
    </row>
    <row r="6866" spans="2:6">
      <c r="B6866" s="21">
        <v>42937</v>
      </c>
      <c r="C6866" s="122" t="s">
        <v>398</v>
      </c>
      <c r="D6866" s="116">
        <v>164.92</v>
      </c>
      <c r="E6866" s="11">
        <v>164.54</v>
      </c>
      <c r="F6866" s="12">
        <v>1057445</v>
      </c>
    </row>
    <row r="6867" spans="2:6">
      <c r="B6867" s="21">
        <v>42937</v>
      </c>
      <c r="C6867" s="122" t="s">
        <v>399</v>
      </c>
      <c r="D6867" s="116">
        <v>24.27</v>
      </c>
      <c r="E6867" s="11">
        <v>24.31</v>
      </c>
      <c r="F6867" s="12">
        <v>5755698</v>
      </c>
    </row>
    <row r="6868" spans="2:6">
      <c r="B6868" s="21">
        <v>42937</v>
      </c>
      <c r="C6868" s="122" t="s">
        <v>400</v>
      </c>
      <c r="D6868" s="116">
        <v>110.21</v>
      </c>
      <c r="E6868" s="11">
        <v>109.46</v>
      </c>
      <c r="F6868" s="12">
        <v>1162208</v>
      </c>
    </row>
    <row r="6869" spans="2:6">
      <c r="B6869" s="21">
        <v>42937</v>
      </c>
      <c r="C6869" s="122" t="s">
        <v>401</v>
      </c>
      <c r="D6869" s="116">
        <v>69.36</v>
      </c>
      <c r="E6869" s="11">
        <v>69.52</v>
      </c>
      <c r="F6869" s="12">
        <v>388689</v>
      </c>
    </row>
    <row r="6870" spans="2:6">
      <c r="B6870" s="21">
        <v>42937</v>
      </c>
      <c r="C6870" s="122" t="s">
        <v>402</v>
      </c>
      <c r="D6870" s="116">
        <v>59.04</v>
      </c>
      <c r="E6870" s="11">
        <v>58.99</v>
      </c>
      <c r="F6870" s="12">
        <v>2643033</v>
      </c>
    </row>
    <row r="6871" spans="2:6">
      <c r="B6871" s="21">
        <v>42937</v>
      </c>
      <c r="C6871" s="122" t="s">
        <v>403</v>
      </c>
      <c r="D6871" s="116">
        <v>119.57</v>
      </c>
      <c r="E6871" s="11">
        <v>119.58</v>
      </c>
      <c r="F6871" s="12">
        <v>3543571</v>
      </c>
    </row>
    <row r="6872" spans="2:6">
      <c r="B6872" s="21">
        <v>42937</v>
      </c>
      <c r="C6872" s="122" t="s">
        <v>404</v>
      </c>
      <c r="D6872" s="116">
        <v>126.41</v>
      </c>
      <c r="E6872" s="11">
        <v>126.24</v>
      </c>
      <c r="F6872" s="12">
        <v>1445332</v>
      </c>
    </row>
    <row r="6873" spans="2:6">
      <c r="B6873" s="21">
        <v>42937</v>
      </c>
      <c r="C6873" s="122" t="s">
        <v>405</v>
      </c>
      <c r="D6873" s="116">
        <v>65.02</v>
      </c>
      <c r="E6873" s="11">
        <v>64.77</v>
      </c>
      <c r="F6873" s="12">
        <v>865826</v>
      </c>
    </row>
    <row r="6874" spans="2:6">
      <c r="B6874" s="21">
        <v>42937</v>
      </c>
      <c r="C6874" s="122" t="s">
        <v>406</v>
      </c>
      <c r="D6874" s="116">
        <v>86.6</v>
      </c>
      <c r="E6874" s="11">
        <v>87.23</v>
      </c>
      <c r="F6874" s="12">
        <v>531414</v>
      </c>
    </row>
    <row r="6875" spans="2:6">
      <c r="B6875" s="21">
        <v>42937</v>
      </c>
      <c r="C6875" s="122" t="s">
        <v>407</v>
      </c>
      <c r="D6875" s="116">
        <v>106.25</v>
      </c>
      <c r="E6875" s="11">
        <v>106.37</v>
      </c>
      <c r="F6875" s="12">
        <v>2676696</v>
      </c>
    </row>
    <row r="6876" spans="2:6">
      <c r="B6876" s="21">
        <v>42937</v>
      </c>
      <c r="C6876" s="122" t="s">
        <v>408</v>
      </c>
      <c r="D6876" s="116">
        <v>38.229999999999997</v>
      </c>
      <c r="E6876" s="11">
        <v>38.549999999999997</v>
      </c>
      <c r="F6876" s="12">
        <v>2791627</v>
      </c>
    </row>
    <row r="6877" spans="2:6">
      <c r="B6877" s="21">
        <v>42937</v>
      </c>
      <c r="C6877" s="122" t="s">
        <v>409</v>
      </c>
      <c r="D6877" s="116">
        <v>75.540000000000006</v>
      </c>
      <c r="E6877" s="11">
        <v>76.209999999999994</v>
      </c>
      <c r="F6877" s="12">
        <v>980093</v>
      </c>
    </row>
    <row r="6878" spans="2:6">
      <c r="B6878" s="21">
        <v>42937</v>
      </c>
      <c r="C6878" s="122" t="s">
        <v>410</v>
      </c>
      <c r="D6878" s="116">
        <v>110.9</v>
      </c>
      <c r="E6878" s="11">
        <v>111.74</v>
      </c>
      <c r="F6878" s="12">
        <v>1357843</v>
      </c>
    </row>
    <row r="6879" spans="2:6">
      <c r="B6879" s="21">
        <v>42937</v>
      </c>
      <c r="C6879" s="122" t="s">
        <v>411</v>
      </c>
      <c r="D6879" s="116">
        <v>207.28</v>
      </c>
      <c r="E6879" s="11">
        <v>208.94</v>
      </c>
      <c r="F6879" s="12">
        <v>439521</v>
      </c>
    </row>
    <row r="6880" spans="2:6">
      <c r="B6880" s="21">
        <v>42937</v>
      </c>
      <c r="C6880" s="122" t="s">
        <v>412</v>
      </c>
      <c r="D6880" s="116">
        <v>82.31</v>
      </c>
      <c r="E6880" s="11">
        <v>82.85</v>
      </c>
      <c r="F6880" s="12">
        <v>2190624</v>
      </c>
    </row>
    <row r="6881" spans="2:6">
      <c r="B6881" s="21">
        <v>42937</v>
      </c>
      <c r="C6881" s="122" t="s">
        <v>413</v>
      </c>
      <c r="D6881" s="116">
        <v>115.87</v>
      </c>
      <c r="E6881" s="11">
        <v>116.98</v>
      </c>
      <c r="F6881" s="12">
        <v>714091</v>
      </c>
    </row>
    <row r="6882" spans="2:6">
      <c r="B6882" s="21">
        <v>42937</v>
      </c>
      <c r="C6882" s="122" t="s">
        <v>414</v>
      </c>
      <c r="D6882" s="116">
        <v>32.770000000000003</v>
      </c>
      <c r="E6882" s="11">
        <v>33.049999999999997</v>
      </c>
      <c r="F6882" s="12">
        <v>2135566</v>
      </c>
    </row>
    <row r="6883" spans="2:6">
      <c r="B6883" s="21">
        <v>42937</v>
      </c>
      <c r="C6883" s="122" t="s">
        <v>415</v>
      </c>
      <c r="D6883" s="116">
        <v>135.1</v>
      </c>
      <c r="E6883" s="11">
        <v>134.74</v>
      </c>
      <c r="F6883" s="12">
        <v>813853</v>
      </c>
    </row>
    <row r="6884" spans="2:6">
      <c r="B6884" s="21">
        <v>42937</v>
      </c>
      <c r="C6884" s="122" t="s">
        <v>416</v>
      </c>
      <c r="D6884" s="116">
        <v>163.07</v>
      </c>
      <c r="E6884" s="11">
        <v>160.21</v>
      </c>
      <c r="F6884" s="12">
        <v>1359433</v>
      </c>
    </row>
    <row r="6885" spans="2:6">
      <c r="B6885" s="21">
        <v>42937</v>
      </c>
      <c r="C6885" s="122" t="s">
        <v>417</v>
      </c>
      <c r="D6885" s="116">
        <v>59</v>
      </c>
      <c r="E6885" s="11">
        <v>58.67</v>
      </c>
      <c r="F6885" s="12">
        <v>7545010</v>
      </c>
    </row>
    <row r="6886" spans="2:6">
      <c r="B6886" s="21">
        <v>42937</v>
      </c>
      <c r="C6886" s="122" t="s">
        <v>418</v>
      </c>
      <c r="D6886" s="116">
        <v>90.4</v>
      </c>
      <c r="E6886" s="11">
        <v>91.15</v>
      </c>
      <c r="F6886" s="12">
        <v>753238</v>
      </c>
    </row>
    <row r="6887" spans="2:6">
      <c r="B6887" s="21">
        <v>42937</v>
      </c>
      <c r="C6887" s="122" t="s">
        <v>419</v>
      </c>
      <c r="D6887" s="116">
        <v>53.66</v>
      </c>
      <c r="E6887" s="11">
        <v>53.84</v>
      </c>
      <c r="F6887" s="12">
        <v>12113142</v>
      </c>
    </row>
    <row r="6888" spans="2:6">
      <c r="B6888" s="21">
        <v>42937</v>
      </c>
      <c r="C6888" s="122" t="s">
        <v>420</v>
      </c>
      <c r="D6888" s="116">
        <v>68.72</v>
      </c>
      <c r="E6888" s="11">
        <v>69.290000000000006</v>
      </c>
      <c r="F6888" s="12">
        <v>1563585</v>
      </c>
    </row>
    <row r="6889" spans="2:6">
      <c r="B6889" s="21">
        <v>42937</v>
      </c>
      <c r="C6889" s="122" t="s">
        <v>421</v>
      </c>
      <c r="D6889" s="116">
        <v>115</v>
      </c>
      <c r="E6889" s="11">
        <v>114.91</v>
      </c>
      <c r="F6889" s="12">
        <v>1467887</v>
      </c>
    </row>
    <row r="6890" spans="2:6">
      <c r="B6890" s="21">
        <v>42937</v>
      </c>
      <c r="C6890" s="122" t="s">
        <v>422</v>
      </c>
      <c r="D6890" s="116">
        <v>268.57</v>
      </c>
      <c r="E6890" s="11">
        <v>270.12</v>
      </c>
      <c r="F6890" s="12">
        <v>347860</v>
      </c>
    </row>
    <row r="6891" spans="2:6">
      <c r="B6891" s="21">
        <v>42937</v>
      </c>
      <c r="C6891" s="122" t="s">
        <v>423</v>
      </c>
      <c r="D6891" s="116">
        <v>64.540000000000006</v>
      </c>
      <c r="E6891" s="11">
        <v>64.23</v>
      </c>
      <c r="F6891" s="12">
        <v>499782</v>
      </c>
    </row>
    <row r="6892" spans="2:6">
      <c r="B6892" s="21">
        <v>42937</v>
      </c>
      <c r="C6892" s="122" t="s">
        <v>424</v>
      </c>
      <c r="D6892" s="116">
        <v>518.46</v>
      </c>
      <c r="E6892" s="11">
        <v>515.91999999999996</v>
      </c>
      <c r="F6892" s="12">
        <v>617665</v>
      </c>
    </row>
    <row r="6893" spans="2:6">
      <c r="B6893" s="21">
        <v>42937</v>
      </c>
      <c r="C6893" s="122" t="s">
        <v>425</v>
      </c>
      <c r="D6893" s="116">
        <v>14.22</v>
      </c>
      <c r="E6893" s="11">
        <v>14.23</v>
      </c>
      <c r="F6893" s="12">
        <v>19775337</v>
      </c>
    </row>
    <row r="6894" spans="2:6">
      <c r="B6894" s="21">
        <v>42937</v>
      </c>
      <c r="C6894" s="122" t="s">
        <v>426</v>
      </c>
      <c r="D6894" s="116">
        <v>48.57</v>
      </c>
      <c r="E6894" s="11">
        <v>48.42</v>
      </c>
      <c r="F6894" s="12">
        <v>565001</v>
      </c>
    </row>
    <row r="6895" spans="2:6">
      <c r="B6895" s="21">
        <v>42937</v>
      </c>
      <c r="C6895" s="122" t="s">
        <v>427</v>
      </c>
      <c r="D6895" s="116">
        <v>98.73</v>
      </c>
      <c r="E6895" s="11">
        <v>98.94</v>
      </c>
      <c r="F6895" s="12">
        <v>861926</v>
      </c>
    </row>
    <row r="6896" spans="2:6">
      <c r="B6896" s="21">
        <v>42937</v>
      </c>
      <c r="C6896" s="122" t="s">
        <v>428</v>
      </c>
      <c r="D6896" s="116">
        <v>82.52</v>
      </c>
      <c r="E6896" s="11">
        <v>82.72</v>
      </c>
      <c r="F6896" s="12">
        <v>446037</v>
      </c>
    </row>
    <row r="6897" spans="2:6">
      <c r="B6897" s="21">
        <v>42937</v>
      </c>
      <c r="C6897" s="122" t="s">
        <v>429</v>
      </c>
      <c r="D6897" s="116">
        <v>73.709999999999994</v>
      </c>
      <c r="E6897" s="11">
        <v>74.88</v>
      </c>
      <c r="F6897" s="12">
        <v>1208739</v>
      </c>
    </row>
    <row r="6898" spans="2:6">
      <c r="B6898" s="21">
        <v>42937</v>
      </c>
      <c r="C6898" s="122" t="s">
        <v>430</v>
      </c>
      <c r="D6898" s="116">
        <v>78.040000000000006</v>
      </c>
      <c r="E6898" s="11">
        <v>77</v>
      </c>
      <c r="F6898" s="12">
        <v>1268179</v>
      </c>
    </row>
    <row r="6899" spans="2:6">
      <c r="B6899" s="21">
        <v>42937</v>
      </c>
      <c r="C6899" s="122" t="s">
        <v>431</v>
      </c>
      <c r="D6899" s="116">
        <v>165.96</v>
      </c>
      <c r="E6899" s="11">
        <v>165.08</v>
      </c>
      <c r="F6899" s="12">
        <v>633564</v>
      </c>
    </row>
    <row r="6900" spans="2:6">
      <c r="B6900" s="21">
        <v>42937</v>
      </c>
      <c r="C6900" s="122" t="s">
        <v>432</v>
      </c>
      <c r="D6900" s="116">
        <v>233.28</v>
      </c>
      <c r="E6900" s="11">
        <v>234.77</v>
      </c>
      <c r="F6900" s="12">
        <v>285922</v>
      </c>
    </row>
    <row r="6901" spans="2:6">
      <c r="B6901" s="21">
        <v>42937</v>
      </c>
      <c r="C6901" s="122" t="s">
        <v>433</v>
      </c>
      <c r="D6901" s="116">
        <v>54.73</v>
      </c>
      <c r="E6901" s="11">
        <v>54.31</v>
      </c>
      <c r="F6901" s="12">
        <v>4069052</v>
      </c>
    </row>
    <row r="6902" spans="2:6">
      <c r="B6902" s="21">
        <v>42937</v>
      </c>
      <c r="C6902" s="122" t="s">
        <v>434</v>
      </c>
      <c r="D6902" s="116">
        <v>21.6</v>
      </c>
      <c r="E6902" s="11">
        <v>21.01</v>
      </c>
      <c r="F6902" s="12">
        <v>5818051</v>
      </c>
    </row>
    <row r="6903" spans="2:6">
      <c r="B6903" s="21">
        <v>42937</v>
      </c>
      <c r="C6903" s="122" t="s">
        <v>435</v>
      </c>
      <c r="D6903" s="116">
        <v>64.62</v>
      </c>
      <c r="E6903" s="11">
        <v>64.900000000000006</v>
      </c>
      <c r="F6903" s="12">
        <v>825886</v>
      </c>
    </row>
    <row r="6904" spans="2:6">
      <c r="B6904" s="21">
        <v>42937</v>
      </c>
      <c r="C6904" s="122" t="s">
        <v>436</v>
      </c>
      <c r="D6904" s="116">
        <v>168.31</v>
      </c>
      <c r="E6904" s="11">
        <v>169.37</v>
      </c>
      <c r="F6904" s="12">
        <v>859891</v>
      </c>
    </row>
    <row r="6905" spans="2:6">
      <c r="B6905" s="21">
        <v>42937</v>
      </c>
      <c r="C6905" s="122" t="s">
        <v>437</v>
      </c>
      <c r="D6905" s="116">
        <v>136</v>
      </c>
      <c r="E6905" s="11">
        <v>136.6</v>
      </c>
      <c r="F6905" s="12">
        <v>993179</v>
      </c>
    </row>
    <row r="6906" spans="2:6">
      <c r="B6906" s="21">
        <v>42937</v>
      </c>
      <c r="C6906" s="122" t="s">
        <v>438</v>
      </c>
      <c r="D6906" s="116">
        <v>57.92</v>
      </c>
      <c r="E6906" s="11">
        <v>57.98</v>
      </c>
      <c r="F6906" s="12">
        <v>6717235</v>
      </c>
    </row>
    <row r="6907" spans="2:6">
      <c r="B6907" s="21">
        <v>42937</v>
      </c>
      <c r="C6907" s="122" t="s">
        <v>439</v>
      </c>
      <c r="D6907" s="116">
        <v>65.010000000000005</v>
      </c>
      <c r="E6907" s="11">
        <v>65.61</v>
      </c>
      <c r="F6907" s="12">
        <v>715453</v>
      </c>
    </row>
    <row r="6908" spans="2:6">
      <c r="B6908" s="21">
        <v>42937</v>
      </c>
      <c r="C6908" s="122" t="s">
        <v>440</v>
      </c>
      <c r="D6908" s="116">
        <v>42</v>
      </c>
      <c r="E6908" s="11">
        <v>42.15</v>
      </c>
      <c r="F6908" s="12">
        <v>7452411</v>
      </c>
    </row>
    <row r="6909" spans="2:6">
      <c r="B6909" s="21">
        <v>42937</v>
      </c>
      <c r="C6909" s="122" t="s">
        <v>441</v>
      </c>
      <c r="D6909" s="116">
        <v>45.48</v>
      </c>
      <c r="E6909" s="11">
        <v>45.7</v>
      </c>
      <c r="F6909" s="12">
        <v>979294</v>
      </c>
    </row>
    <row r="6910" spans="2:6">
      <c r="B6910" s="21">
        <v>42937</v>
      </c>
      <c r="C6910" s="122" t="s">
        <v>442</v>
      </c>
      <c r="D6910" s="116">
        <v>350.01</v>
      </c>
      <c r="E6910" s="11">
        <v>352.17</v>
      </c>
      <c r="F6910" s="12">
        <v>907793</v>
      </c>
    </row>
    <row r="6911" spans="2:6">
      <c r="B6911" s="21">
        <v>42937</v>
      </c>
      <c r="C6911" s="122" t="s">
        <v>443</v>
      </c>
      <c r="D6911" s="116">
        <v>58.92</v>
      </c>
      <c r="E6911" s="11">
        <v>58.75</v>
      </c>
      <c r="F6911" s="12">
        <v>713719</v>
      </c>
    </row>
    <row r="6912" spans="2:6">
      <c r="B6912" s="21">
        <v>42937</v>
      </c>
      <c r="C6912" s="122" t="s">
        <v>444</v>
      </c>
      <c r="D6912" s="116">
        <v>118.08</v>
      </c>
      <c r="E6912" s="11">
        <v>118.48</v>
      </c>
      <c r="F6912" s="12">
        <v>1281347</v>
      </c>
    </row>
    <row r="6913" spans="2:6">
      <c r="B6913" s="21">
        <v>42937</v>
      </c>
      <c r="C6913" s="122" t="s">
        <v>445</v>
      </c>
      <c r="D6913" s="116">
        <v>67.8</v>
      </c>
      <c r="E6913" s="11">
        <v>66.53</v>
      </c>
      <c r="F6913" s="12">
        <v>10910320</v>
      </c>
    </row>
    <row r="6914" spans="2:6">
      <c r="B6914" s="21">
        <v>42937</v>
      </c>
      <c r="C6914" s="122" t="s">
        <v>446</v>
      </c>
      <c r="D6914" s="116">
        <v>101.07</v>
      </c>
      <c r="E6914" s="11">
        <v>101.93</v>
      </c>
      <c r="F6914" s="12">
        <v>945613</v>
      </c>
    </row>
    <row r="6915" spans="2:6">
      <c r="B6915" s="21">
        <v>42937</v>
      </c>
      <c r="C6915" s="122" t="s">
        <v>447</v>
      </c>
      <c r="D6915" s="116">
        <v>150.47999999999999</v>
      </c>
      <c r="E6915" s="11">
        <v>150</v>
      </c>
      <c r="F6915" s="12">
        <v>1522415</v>
      </c>
    </row>
    <row r="6916" spans="2:6">
      <c r="B6916" s="21">
        <v>42937</v>
      </c>
      <c r="C6916" s="122" t="s">
        <v>448</v>
      </c>
      <c r="D6916" s="116">
        <v>78.78</v>
      </c>
      <c r="E6916" s="11">
        <v>78.75</v>
      </c>
      <c r="F6916" s="12">
        <v>2820552</v>
      </c>
    </row>
    <row r="6917" spans="2:6">
      <c r="B6917" s="21">
        <v>42937</v>
      </c>
      <c r="C6917" s="122" t="s">
        <v>449</v>
      </c>
      <c r="D6917" s="116">
        <v>75.59</v>
      </c>
      <c r="E6917" s="11">
        <v>75.91</v>
      </c>
      <c r="F6917" s="12">
        <v>453358</v>
      </c>
    </row>
    <row r="6918" spans="2:6">
      <c r="B6918" s="21">
        <v>42937</v>
      </c>
      <c r="C6918" s="122" t="s">
        <v>450</v>
      </c>
      <c r="D6918" s="116">
        <v>47.27</v>
      </c>
      <c r="E6918" s="11">
        <v>47.88</v>
      </c>
      <c r="F6918" s="12">
        <v>4117193</v>
      </c>
    </row>
    <row r="6919" spans="2:6">
      <c r="B6919" s="21">
        <v>42937</v>
      </c>
      <c r="C6919" s="122" t="s">
        <v>451</v>
      </c>
      <c r="D6919" s="116">
        <v>160.88999999999999</v>
      </c>
      <c r="E6919" s="11">
        <v>160.58000000000001</v>
      </c>
      <c r="F6919" s="12">
        <v>1321509</v>
      </c>
    </row>
    <row r="6920" spans="2:6">
      <c r="B6920" s="21">
        <v>42937</v>
      </c>
      <c r="C6920" s="122" t="s">
        <v>452</v>
      </c>
      <c r="D6920" s="116">
        <v>150.9</v>
      </c>
      <c r="E6920" s="11">
        <v>153.85</v>
      </c>
      <c r="F6920" s="12">
        <v>2490028</v>
      </c>
    </row>
    <row r="6921" spans="2:6">
      <c r="B6921" s="21">
        <v>42937</v>
      </c>
      <c r="C6921" s="122" t="s">
        <v>453</v>
      </c>
      <c r="D6921" s="116">
        <v>76.48</v>
      </c>
      <c r="E6921" s="11">
        <v>77.540000000000006</v>
      </c>
      <c r="F6921" s="12">
        <v>537455</v>
      </c>
    </row>
    <row r="6922" spans="2:6">
      <c r="B6922" s="21">
        <v>42937</v>
      </c>
      <c r="C6922" s="122" t="s">
        <v>454</v>
      </c>
      <c r="D6922" s="116">
        <v>113.99</v>
      </c>
      <c r="E6922" s="11">
        <v>114.93</v>
      </c>
      <c r="F6922" s="12">
        <v>845945</v>
      </c>
    </row>
    <row r="6923" spans="2:6">
      <c r="B6923" s="21">
        <v>42937</v>
      </c>
      <c r="C6923" s="122" t="s">
        <v>455</v>
      </c>
      <c r="D6923" s="116">
        <v>55.74</v>
      </c>
      <c r="E6923" s="11">
        <v>55.98</v>
      </c>
      <c r="F6923" s="12">
        <v>4773797</v>
      </c>
    </row>
    <row r="6924" spans="2:6">
      <c r="B6924" s="21">
        <v>42937</v>
      </c>
      <c r="C6924" s="122" t="s">
        <v>456</v>
      </c>
      <c r="D6924" s="116">
        <v>90.34</v>
      </c>
      <c r="E6924" s="11">
        <v>90.99</v>
      </c>
      <c r="F6924" s="12">
        <v>1324790</v>
      </c>
    </row>
    <row r="6925" spans="2:6">
      <c r="B6925" s="21">
        <v>42937</v>
      </c>
      <c r="C6925" s="122" t="s">
        <v>457</v>
      </c>
      <c r="D6925" s="116">
        <v>39.479999999999997</v>
      </c>
      <c r="E6925" s="11">
        <v>39.58</v>
      </c>
      <c r="F6925" s="12">
        <v>3256610</v>
      </c>
    </row>
    <row r="6926" spans="2:6">
      <c r="B6926" s="21">
        <v>42937</v>
      </c>
      <c r="C6926" s="122" t="s">
        <v>458</v>
      </c>
      <c r="D6926" s="116">
        <v>197.58</v>
      </c>
      <c r="E6926" s="11">
        <v>198.52</v>
      </c>
      <c r="F6926" s="12">
        <v>707862</v>
      </c>
    </row>
    <row r="6927" spans="2:6">
      <c r="B6927" s="21">
        <v>42937</v>
      </c>
      <c r="C6927" s="122" t="s">
        <v>459</v>
      </c>
      <c r="D6927" s="116">
        <v>146.05000000000001</v>
      </c>
      <c r="E6927" s="11">
        <v>146.79</v>
      </c>
      <c r="F6927" s="12">
        <v>1273935</v>
      </c>
    </row>
    <row r="6928" spans="2:6">
      <c r="B6928" s="21">
        <v>42937</v>
      </c>
      <c r="C6928" s="122" t="s">
        <v>460</v>
      </c>
      <c r="D6928" s="116">
        <v>106.73</v>
      </c>
      <c r="E6928" s="11">
        <v>107.47</v>
      </c>
      <c r="F6928" s="12">
        <v>3844869</v>
      </c>
    </row>
    <row r="6929" spans="2:6">
      <c r="B6929" s="21">
        <v>42937</v>
      </c>
      <c r="C6929" s="122" t="s">
        <v>461</v>
      </c>
      <c r="D6929" s="116">
        <v>31.49</v>
      </c>
      <c r="E6929" s="11">
        <v>30.87</v>
      </c>
      <c r="F6929" s="12">
        <v>11172344</v>
      </c>
    </row>
    <row r="6930" spans="2:6">
      <c r="B6930" s="21">
        <v>42937</v>
      </c>
      <c r="C6930" s="122" t="s">
        <v>462</v>
      </c>
      <c r="D6930" s="116">
        <v>147.43</v>
      </c>
      <c r="E6930" s="11">
        <v>146.19</v>
      </c>
      <c r="F6930" s="12">
        <v>1158620</v>
      </c>
    </row>
    <row r="6931" spans="2:6">
      <c r="B6931" s="21">
        <v>42937</v>
      </c>
      <c r="C6931" s="122" t="s">
        <v>463</v>
      </c>
      <c r="D6931" s="116">
        <v>31.01</v>
      </c>
      <c r="E6931" s="11">
        <v>31.18</v>
      </c>
      <c r="F6931" s="12">
        <v>8069350</v>
      </c>
    </row>
    <row r="6932" spans="2:6">
      <c r="B6932" s="21">
        <v>42937</v>
      </c>
      <c r="C6932" s="122" t="s">
        <v>464</v>
      </c>
      <c r="D6932" s="116">
        <v>50.74</v>
      </c>
      <c r="E6932" s="11">
        <v>51.08</v>
      </c>
      <c r="F6932" s="12">
        <v>1570882</v>
      </c>
    </row>
    <row r="6933" spans="2:6">
      <c r="B6933" s="21">
        <v>42937</v>
      </c>
      <c r="C6933" s="122" t="s">
        <v>465</v>
      </c>
      <c r="D6933" s="116">
        <v>36.42</v>
      </c>
      <c r="E6933" s="11">
        <v>36.51</v>
      </c>
      <c r="F6933" s="12">
        <v>20150775</v>
      </c>
    </row>
    <row r="6934" spans="2:6">
      <c r="B6934" s="21">
        <v>42937</v>
      </c>
      <c r="C6934" s="122" t="s">
        <v>466</v>
      </c>
      <c r="D6934" s="116">
        <v>87.51</v>
      </c>
      <c r="E6934" s="11">
        <v>87.98</v>
      </c>
      <c r="F6934" s="12">
        <v>1869012</v>
      </c>
    </row>
    <row r="6935" spans="2:6">
      <c r="B6935" s="21">
        <v>42937</v>
      </c>
      <c r="C6935" s="122" t="s">
        <v>467</v>
      </c>
      <c r="D6935" s="116">
        <v>283.43</v>
      </c>
      <c r="E6935" s="11">
        <v>286.5</v>
      </c>
      <c r="F6935" s="12">
        <v>286442</v>
      </c>
    </row>
    <row r="6936" spans="2:6">
      <c r="B6936" s="21">
        <v>42937</v>
      </c>
      <c r="C6936" s="122" t="s">
        <v>468</v>
      </c>
      <c r="D6936" s="116">
        <v>82.29</v>
      </c>
      <c r="E6936" s="11">
        <v>82.03</v>
      </c>
      <c r="F6936" s="12">
        <v>1354269</v>
      </c>
    </row>
    <row r="6937" spans="2:6">
      <c r="B6937" s="21">
        <v>42937</v>
      </c>
      <c r="C6937" s="122" t="s">
        <v>469</v>
      </c>
      <c r="D6937" s="116">
        <v>54.56</v>
      </c>
      <c r="E6937" s="11">
        <v>54.84</v>
      </c>
      <c r="F6937" s="12">
        <v>6355385</v>
      </c>
    </row>
    <row r="6938" spans="2:6">
      <c r="B6938" s="21">
        <v>42937</v>
      </c>
      <c r="C6938" s="122" t="s">
        <v>470</v>
      </c>
      <c r="D6938" s="116">
        <v>92.57</v>
      </c>
      <c r="E6938" s="11">
        <v>93.71</v>
      </c>
      <c r="F6938" s="12">
        <v>743229</v>
      </c>
    </row>
    <row r="6939" spans="2:6">
      <c r="B6939" s="21">
        <v>42937</v>
      </c>
      <c r="C6939" s="122" t="s">
        <v>471</v>
      </c>
      <c r="D6939" s="116">
        <v>69.290000000000006</v>
      </c>
      <c r="E6939" s="11">
        <v>68.92</v>
      </c>
      <c r="F6939" s="12">
        <v>4810876</v>
      </c>
    </row>
    <row r="6940" spans="2:6">
      <c r="B6940" s="21">
        <v>42937</v>
      </c>
      <c r="C6940" s="122" t="s">
        <v>472</v>
      </c>
      <c r="D6940" s="116">
        <v>78.180000000000007</v>
      </c>
      <c r="E6940" s="11">
        <v>78.319999999999993</v>
      </c>
      <c r="F6940" s="12">
        <v>333457</v>
      </c>
    </row>
    <row r="6941" spans="2:6">
      <c r="B6941" s="21">
        <v>42937</v>
      </c>
      <c r="C6941" s="122" t="s">
        <v>473</v>
      </c>
      <c r="D6941" s="116">
        <v>181.29</v>
      </c>
      <c r="E6941" s="11">
        <v>182.18</v>
      </c>
      <c r="F6941" s="12">
        <v>786786</v>
      </c>
    </row>
    <row r="6942" spans="2:6">
      <c r="B6942" s="21">
        <v>42937</v>
      </c>
      <c r="C6942" s="122" t="s">
        <v>474</v>
      </c>
      <c r="D6942" s="116">
        <v>37.86</v>
      </c>
      <c r="E6942" s="11">
        <v>37.54</v>
      </c>
      <c r="F6942" s="12">
        <v>2360005</v>
      </c>
    </row>
    <row r="6943" spans="2:6">
      <c r="B6943" s="21">
        <v>42937</v>
      </c>
      <c r="C6943" s="122" t="s">
        <v>475</v>
      </c>
      <c r="D6943" s="116">
        <v>80.959999999999994</v>
      </c>
      <c r="E6943" s="11">
        <v>80.83</v>
      </c>
      <c r="F6943" s="12">
        <v>991256</v>
      </c>
    </row>
    <row r="6944" spans="2:6">
      <c r="B6944" s="21">
        <v>42937</v>
      </c>
      <c r="C6944" s="122" t="s">
        <v>476</v>
      </c>
      <c r="D6944" s="116">
        <v>124.38</v>
      </c>
      <c r="E6944" s="11">
        <v>125.15</v>
      </c>
      <c r="F6944" s="12">
        <v>1373057</v>
      </c>
    </row>
    <row r="6945" spans="2:6">
      <c r="B6945" s="21">
        <v>42937</v>
      </c>
      <c r="C6945" s="122" t="s">
        <v>477</v>
      </c>
      <c r="D6945" s="116">
        <v>51.92</v>
      </c>
      <c r="E6945" s="11">
        <v>52.61</v>
      </c>
      <c r="F6945" s="12">
        <v>2413977</v>
      </c>
    </row>
    <row r="6946" spans="2:6">
      <c r="B6946" s="21">
        <v>42937</v>
      </c>
      <c r="C6946" s="122" t="s">
        <v>478</v>
      </c>
      <c r="D6946" s="116">
        <v>60.84</v>
      </c>
      <c r="E6946" s="11">
        <v>61.88</v>
      </c>
      <c r="F6946" s="12">
        <v>1747119</v>
      </c>
    </row>
    <row r="6947" spans="2:6">
      <c r="B6947" s="21">
        <v>42937</v>
      </c>
      <c r="C6947" s="122" t="s">
        <v>479</v>
      </c>
      <c r="D6947" s="116">
        <v>61.35</v>
      </c>
      <c r="E6947" s="11">
        <v>61.57</v>
      </c>
      <c r="F6947" s="12">
        <v>893619</v>
      </c>
    </row>
    <row r="6948" spans="2:6">
      <c r="B6948" s="21">
        <v>42937</v>
      </c>
      <c r="C6948" s="122" t="s">
        <v>480</v>
      </c>
      <c r="D6948" s="116">
        <v>99.27</v>
      </c>
      <c r="E6948" s="11">
        <v>99.47</v>
      </c>
      <c r="F6948" s="12">
        <v>2266135</v>
      </c>
    </row>
    <row r="6949" spans="2:6">
      <c r="B6949" s="21">
        <v>42937</v>
      </c>
      <c r="C6949" s="122" t="s">
        <v>481</v>
      </c>
      <c r="D6949" s="116">
        <v>81.459999999999994</v>
      </c>
      <c r="E6949" s="11">
        <v>81.7</v>
      </c>
      <c r="F6949" s="12">
        <v>4597561</v>
      </c>
    </row>
    <row r="6950" spans="2:6">
      <c r="B6950" s="21">
        <v>42937</v>
      </c>
      <c r="C6950" s="122" t="s">
        <v>482</v>
      </c>
      <c r="D6950" s="116">
        <v>48</v>
      </c>
      <c r="E6950" s="11">
        <v>48.49</v>
      </c>
      <c r="F6950" s="12">
        <v>2538195</v>
      </c>
    </row>
    <row r="6951" spans="2:6">
      <c r="B6951" s="21">
        <v>42937</v>
      </c>
      <c r="C6951" s="122" t="s">
        <v>483</v>
      </c>
      <c r="D6951" s="116">
        <v>18.98</v>
      </c>
      <c r="E6951" s="11">
        <v>18.84</v>
      </c>
      <c r="F6951" s="12">
        <v>3767734</v>
      </c>
    </row>
    <row r="6952" spans="2:6">
      <c r="B6952" s="21">
        <v>42937</v>
      </c>
      <c r="C6952" s="122" t="s">
        <v>484</v>
      </c>
      <c r="D6952" s="116">
        <v>20.63</v>
      </c>
      <c r="E6952" s="11">
        <v>20.64</v>
      </c>
      <c r="F6952" s="12">
        <v>3354962</v>
      </c>
    </row>
    <row r="6953" spans="2:6">
      <c r="B6953" s="21">
        <v>42937</v>
      </c>
      <c r="C6953" s="122" t="s">
        <v>485</v>
      </c>
      <c r="D6953" s="116">
        <v>72.19</v>
      </c>
      <c r="E6953" s="11">
        <v>71.569999999999993</v>
      </c>
      <c r="F6953" s="12">
        <v>5996029</v>
      </c>
    </row>
    <row r="6954" spans="2:6">
      <c r="B6954" s="21">
        <v>42937</v>
      </c>
      <c r="C6954" s="122" t="s">
        <v>486</v>
      </c>
      <c r="D6954" s="116">
        <v>39.270000000000003</v>
      </c>
      <c r="E6954" s="11">
        <v>39.369999999999997</v>
      </c>
      <c r="F6954" s="12">
        <v>1167216</v>
      </c>
    </row>
    <row r="6955" spans="2:6">
      <c r="B6955" s="21">
        <v>42937</v>
      </c>
      <c r="C6955" s="122" t="s">
        <v>487</v>
      </c>
      <c r="D6955" s="116">
        <v>124.82</v>
      </c>
      <c r="E6955" s="11">
        <v>124.42</v>
      </c>
      <c r="F6955" s="12">
        <v>443517</v>
      </c>
    </row>
    <row r="6956" spans="2:6">
      <c r="B6956" s="21">
        <v>42937</v>
      </c>
      <c r="C6956" s="122" t="s">
        <v>488</v>
      </c>
      <c r="D6956" s="116">
        <v>255.66</v>
      </c>
      <c r="E6956" s="11">
        <v>253.4</v>
      </c>
      <c r="F6956" s="12">
        <v>1135745</v>
      </c>
    </row>
    <row r="6957" spans="2:6">
      <c r="B6957" s="21">
        <v>42937</v>
      </c>
      <c r="C6957" s="122" t="s">
        <v>489</v>
      </c>
      <c r="D6957" s="116">
        <v>191.38</v>
      </c>
      <c r="E6957" s="11">
        <v>191.78</v>
      </c>
      <c r="F6957" s="12">
        <v>4911549</v>
      </c>
    </row>
    <row r="6958" spans="2:6">
      <c r="B6958" s="21">
        <v>42937</v>
      </c>
      <c r="C6958" s="122" t="s">
        <v>490</v>
      </c>
      <c r="D6958" s="116">
        <v>47.7</v>
      </c>
      <c r="E6958" s="11">
        <v>47.8</v>
      </c>
      <c r="F6958" s="12">
        <v>977731</v>
      </c>
    </row>
    <row r="6959" spans="2:6">
      <c r="B6959" s="21">
        <v>42937</v>
      </c>
      <c r="C6959" s="122" t="s">
        <v>491</v>
      </c>
      <c r="D6959" s="116">
        <v>105.09</v>
      </c>
      <c r="E6959" s="11">
        <v>104.85</v>
      </c>
      <c r="F6959" s="12">
        <v>5562563</v>
      </c>
    </row>
    <row r="6960" spans="2:6">
      <c r="B6960" s="21">
        <v>42937</v>
      </c>
      <c r="C6960" s="122" t="s">
        <v>492</v>
      </c>
      <c r="D6960" s="116">
        <v>112.35</v>
      </c>
      <c r="E6960" s="11">
        <v>112.68</v>
      </c>
      <c r="F6960" s="12">
        <v>1772938</v>
      </c>
    </row>
    <row r="6961" spans="2:6">
      <c r="B6961" s="21">
        <v>42937</v>
      </c>
      <c r="C6961" s="122" t="s">
        <v>493</v>
      </c>
      <c r="D6961" s="116">
        <v>120.75</v>
      </c>
      <c r="E6961" s="11">
        <v>119.31</v>
      </c>
      <c r="F6961" s="12">
        <v>1782197</v>
      </c>
    </row>
    <row r="6962" spans="2:6">
      <c r="B6962" s="21">
        <v>42937</v>
      </c>
      <c r="C6962" s="122" t="s">
        <v>494</v>
      </c>
      <c r="D6962" s="116">
        <v>52.31</v>
      </c>
      <c r="E6962" s="11">
        <v>52.12</v>
      </c>
      <c r="F6962" s="12">
        <v>6528047</v>
      </c>
    </row>
    <row r="6963" spans="2:6">
      <c r="B6963" s="21">
        <v>42937</v>
      </c>
      <c r="C6963" s="122" t="s">
        <v>495</v>
      </c>
      <c r="D6963" s="116">
        <v>122.29</v>
      </c>
      <c r="E6963" s="11">
        <v>123.49</v>
      </c>
      <c r="F6963" s="12">
        <v>2472453</v>
      </c>
    </row>
    <row r="6964" spans="2:6">
      <c r="B6964" s="21">
        <v>42937</v>
      </c>
      <c r="C6964" s="122" t="s">
        <v>496</v>
      </c>
      <c r="D6964" s="116">
        <v>99.6</v>
      </c>
      <c r="E6964" s="11">
        <v>99.6</v>
      </c>
      <c r="F6964" s="12">
        <v>17400234</v>
      </c>
    </row>
    <row r="6965" spans="2:6">
      <c r="B6965" s="21">
        <v>42937</v>
      </c>
      <c r="C6965" s="122" t="s">
        <v>497</v>
      </c>
      <c r="D6965" s="116">
        <v>104.28</v>
      </c>
      <c r="E6965" s="11">
        <v>103.88</v>
      </c>
      <c r="F6965" s="12">
        <v>473980</v>
      </c>
    </row>
    <row r="6966" spans="2:6">
      <c r="B6966" s="21">
        <v>42937</v>
      </c>
      <c r="C6966" s="122" t="s">
        <v>498</v>
      </c>
      <c r="D6966" s="116">
        <v>57.7</v>
      </c>
      <c r="E6966" s="11">
        <v>58.65</v>
      </c>
      <c r="F6966" s="12">
        <v>3300349</v>
      </c>
    </row>
    <row r="6967" spans="2:6">
      <c r="B6967" s="21">
        <v>42937</v>
      </c>
      <c r="C6967" s="122" t="s">
        <v>499</v>
      </c>
      <c r="D6967" s="116">
        <v>35.81</v>
      </c>
      <c r="E6967" s="11">
        <v>36.04</v>
      </c>
      <c r="F6967" s="12">
        <v>2285674</v>
      </c>
    </row>
    <row r="6968" spans="2:6">
      <c r="B6968" s="21">
        <v>42937</v>
      </c>
      <c r="C6968" s="122" t="s">
        <v>500</v>
      </c>
      <c r="D6968" s="116">
        <v>67.52</v>
      </c>
      <c r="E6968" s="11">
        <v>67.78</v>
      </c>
      <c r="F6968" s="12">
        <v>2725709</v>
      </c>
    </row>
    <row r="6969" spans="2:6">
      <c r="B6969" s="21">
        <v>42937</v>
      </c>
      <c r="C6969" s="122" t="s">
        <v>501</v>
      </c>
      <c r="D6969" s="116">
        <v>124.83</v>
      </c>
      <c r="E6969" s="11">
        <v>126.19</v>
      </c>
      <c r="F6969" s="12">
        <v>608851</v>
      </c>
    </row>
    <row r="6970" spans="2:6">
      <c r="B6970" s="21">
        <v>42937</v>
      </c>
      <c r="C6970" s="122" t="s">
        <v>502</v>
      </c>
      <c r="D6970" s="116">
        <v>79.150000000000006</v>
      </c>
      <c r="E6970" s="11">
        <v>78.69</v>
      </c>
      <c r="F6970" s="12">
        <v>1078221</v>
      </c>
    </row>
    <row r="6971" spans="2:6">
      <c r="B6971" s="21">
        <v>42937</v>
      </c>
      <c r="C6971" s="122" t="s">
        <v>503</v>
      </c>
      <c r="D6971" s="116">
        <v>86.14</v>
      </c>
      <c r="E6971" s="11">
        <v>86.51</v>
      </c>
      <c r="F6971" s="12">
        <v>881499</v>
      </c>
    </row>
    <row r="6972" spans="2:6">
      <c r="B6972" s="21">
        <v>42937</v>
      </c>
      <c r="C6972" s="122" t="s">
        <v>504</v>
      </c>
      <c r="D6972" s="116">
        <v>98.51</v>
      </c>
      <c r="E6972" s="11">
        <v>98.95</v>
      </c>
      <c r="F6972" s="12">
        <v>501442</v>
      </c>
    </row>
    <row r="6973" spans="2:6">
      <c r="B6973" s="21">
        <v>42937</v>
      </c>
      <c r="C6973" s="122" t="s">
        <v>505</v>
      </c>
      <c r="D6973" s="116">
        <v>158.13999999999999</v>
      </c>
      <c r="E6973" s="11">
        <v>163.16999999999999</v>
      </c>
      <c r="F6973" s="12">
        <v>3176393</v>
      </c>
    </row>
    <row r="6974" spans="2:6">
      <c r="B6974" s="21">
        <v>42937</v>
      </c>
      <c r="C6974" s="122" t="s">
        <v>506</v>
      </c>
      <c r="D6974" s="116">
        <v>68.349999999999994</v>
      </c>
      <c r="E6974" s="11">
        <v>68.650000000000006</v>
      </c>
      <c r="F6974" s="12">
        <v>1323790</v>
      </c>
    </row>
    <row r="6975" spans="2:6">
      <c r="B6975" s="21">
        <v>42937</v>
      </c>
      <c r="C6975" s="122" t="s">
        <v>507</v>
      </c>
      <c r="D6975" s="116">
        <v>44.23</v>
      </c>
      <c r="E6975" s="11">
        <v>44.23</v>
      </c>
      <c r="F6975" s="12">
        <v>11426562</v>
      </c>
    </row>
    <row r="6976" spans="2:6">
      <c r="B6976" s="21">
        <v>42937</v>
      </c>
      <c r="C6976" s="122" t="s">
        <v>508</v>
      </c>
      <c r="D6976" s="116">
        <v>183.79</v>
      </c>
      <c r="E6976" s="11">
        <v>185.24</v>
      </c>
      <c r="F6976" s="12">
        <v>434500</v>
      </c>
    </row>
    <row r="6977" spans="2:6">
      <c r="B6977" s="21">
        <v>42937</v>
      </c>
      <c r="C6977" s="122" t="s">
        <v>509</v>
      </c>
      <c r="D6977" s="116">
        <v>79.37</v>
      </c>
      <c r="E6977" s="11">
        <v>78.900000000000006</v>
      </c>
      <c r="F6977" s="12">
        <v>4855318</v>
      </c>
    </row>
    <row r="6978" spans="2:6">
      <c r="B6978" s="21">
        <v>42937</v>
      </c>
      <c r="C6978" s="122" t="s">
        <v>510</v>
      </c>
      <c r="D6978" s="116">
        <v>94.7</v>
      </c>
      <c r="E6978" s="11">
        <v>94.82</v>
      </c>
      <c r="F6978" s="12">
        <v>2183634</v>
      </c>
    </row>
    <row r="6979" spans="2:6">
      <c r="B6979" s="21">
        <v>42937</v>
      </c>
      <c r="C6979" s="122" t="s">
        <v>511</v>
      </c>
      <c r="D6979" s="116">
        <v>62.75</v>
      </c>
      <c r="E6979" s="11">
        <v>63.37</v>
      </c>
      <c r="F6979" s="12">
        <v>1040874</v>
      </c>
    </row>
    <row r="6980" spans="2:6">
      <c r="B6980" s="21">
        <v>42937</v>
      </c>
      <c r="C6980" s="122" t="s">
        <v>512</v>
      </c>
      <c r="D6980" s="116">
        <v>54.43</v>
      </c>
      <c r="E6980" s="11">
        <v>54.17</v>
      </c>
      <c r="F6980" s="12">
        <v>17384457</v>
      </c>
    </row>
    <row r="6981" spans="2:6">
      <c r="B6981" s="21">
        <v>42937</v>
      </c>
      <c r="C6981" s="122" t="s">
        <v>513</v>
      </c>
      <c r="D6981" s="116">
        <v>189.51</v>
      </c>
      <c r="E6981" s="11">
        <v>191.22</v>
      </c>
      <c r="F6981" s="12">
        <v>721592</v>
      </c>
    </row>
    <row r="6982" spans="2:6">
      <c r="B6982" s="21">
        <v>42937</v>
      </c>
      <c r="C6982" s="122" t="s">
        <v>514</v>
      </c>
      <c r="D6982" s="116">
        <v>146.27000000000001</v>
      </c>
      <c r="E6982" s="11">
        <v>147.62</v>
      </c>
      <c r="F6982" s="12">
        <v>437390</v>
      </c>
    </row>
    <row r="6983" spans="2:6">
      <c r="B6983" s="21">
        <v>42937</v>
      </c>
      <c r="C6983" s="122" t="s">
        <v>515</v>
      </c>
      <c r="D6983" s="116">
        <v>74.89</v>
      </c>
      <c r="E6983" s="11">
        <v>75.37</v>
      </c>
      <c r="F6983" s="12">
        <v>1385563</v>
      </c>
    </row>
    <row r="6984" spans="2:6">
      <c r="B6984" s="21">
        <v>42937</v>
      </c>
      <c r="C6984" s="122" t="s">
        <v>516</v>
      </c>
      <c r="D6984" s="116">
        <v>31.44</v>
      </c>
      <c r="E6984" s="11">
        <v>31.45</v>
      </c>
      <c r="F6984" s="12">
        <v>5769625</v>
      </c>
    </row>
    <row r="6985" spans="2:6">
      <c r="B6985" s="21">
        <v>42937</v>
      </c>
      <c r="C6985" s="122" t="s">
        <v>517</v>
      </c>
      <c r="D6985" s="116">
        <v>75.84</v>
      </c>
      <c r="E6985" s="11">
        <v>76.150000000000006</v>
      </c>
      <c r="F6985" s="12">
        <v>7153326</v>
      </c>
    </row>
    <row r="6986" spans="2:6">
      <c r="B6986" s="21">
        <v>42937</v>
      </c>
      <c r="C6986" s="122" t="s">
        <v>518</v>
      </c>
      <c r="D6986" s="116">
        <v>58.61</v>
      </c>
      <c r="E6986" s="11">
        <v>58.7</v>
      </c>
      <c r="F6986" s="12">
        <v>857270</v>
      </c>
    </row>
    <row r="6987" spans="2:6">
      <c r="B6987" s="21">
        <v>42937</v>
      </c>
      <c r="C6987" s="122" t="s">
        <v>519</v>
      </c>
      <c r="D6987" s="116">
        <v>19.09</v>
      </c>
      <c r="E6987" s="11">
        <v>19.09</v>
      </c>
      <c r="F6987" s="12">
        <v>1710176</v>
      </c>
    </row>
    <row r="6988" spans="2:6">
      <c r="B6988" s="21">
        <v>42937</v>
      </c>
      <c r="C6988" s="122" t="s">
        <v>520</v>
      </c>
      <c r="D6988" s="116">
        <v>33.94</v>
      </c>
      <c r="E6988" s="11">
        <v>34.43</v>
      </c>
      <c r="F6988" s="12">
        <v>2871662</v>
      </c>
    </row>
    <row r="6989" spans="2:6">
      <c r="B6989" s="21">
        <v>42937</v>
      </c>
      <c r="C6989" s="122" t="s">
        <v>521</v>
      </c>
      <c r="D6989" s="116">
        <v>102.25</v>
      </c>
      <c r="E6989" s="11">
        <v>103.06</v>
      </c>
      <c r="F6989" s="12">
        <v>551983</v>
      </c>
    </row>
    <row r="6990" spans="2:6">
      <c r="B6990" s="21">
        <v>42937</v>
      </c>
      <c r="C6990" s="122" t="s">
        <v>522</v>
      </c>
      <c r="D6990" s="116">
        <v>132.19</v>
      </c>
      <c r="E6990" s="11">
        <v>134.13999999999999</v>
      </c>
      <c r="F6990" s="12">
        <v>1646717</v>
      </c>
    </row>
    <row r="6991" spans="2:6">
      <c r="B6991" s="21">
        <v>42937</v>
      </c>
      <c r="C6991" s="122" t="s">
        <v>523</v>
      </c>
      <c r="D6991" s="116">
        <v>95.59</v>
      </c>
      <c r="E6991" s="11">
        <v>95.02</v>
      </c>
      <c r="F6991" s="12">
        <v>831686</v>
      </c>
    </row>
    <row r="6992" spans="2:6">
      <c r="B6992" s="21">
        <v>42937</v>
      </c>
      <c r="C6992" s="122" t="s">
        <v>524</v>
      </c>
      <c r="D6992" s="116">
        <v>47.11</v>
      </c>
      <c r="E6992" s="11">
        <v>47.42</v>
      </c>
      <c r="F6992" s="12">
        <v>2787748</v>
      </c>
    </row>
    <row r="6993" spans="2:6">
      <c r="B6993" s="21">
        <v>42937</v>
      </c>
      <c r="C6993" s="122" t="s">
        <v>525</v>
      </c>
      <c r="D6993" s="116">
        <v>46.28</v>
      </c>
      <c r="E6993" s="11">
        <v>46.41</v>
      </c>
      <c r="F6993" s="12">
        <v>814678</v>
      </c>
    </row>
    <row r="6994" spans="2:6">
      <c r="B6994" s="21">
        <v>42937</v>
      </c>
      <c r="C6994" s="122" t="s">
        <v>526</v>
      </c>
      <c r="D6994" s="116">
        <v>65.489999999999995</v>
      </c>
      <c r="E6994" s="11">
        <v>64.88</v>
      </c>
      <c r="F6994" s="12">
        <v>3190302</v>
      </c>
    </row>
    <row r="6995" spans="2:6">
      <c r="B6995" s="21">
        <v>42937</v>
      </c>
      <c r="C6995" s="122" t="s">
        <v>527</v>
      </c>
      <c r="D6995" s="116">
        <v>80.650000000000006</v>
      </c>
      <c r="E6995" s="11">
        <v>80.12</v>
      </c>
      <c r="F6995" s="12">
        <v>12268605</v>
      </c>
    </row>
    <row r="6996" spans="2:6">
      <c r="B6996" s="21">
        <v>42937</v>
      </c>
      <c r="C6996" s="122" t="s">
        <v>528</v>
      </c>
      <c r="D6996" s="116">
        <v>63.04</v>
      </c>
      <c r="E6996" s="11">
        <v>62.92</v>
      </c>
      <c r="F6996" s="12">
        <v>2812856</v>
      </c>
    </row>
    <row r="6997" spans="2:6">
      <c r="B6997" s="21">
        <v>42937</v>
      </c>
      <c r="C6997" s="122" t="s">
        <v>529</v>
      </c>
      <c r="D6997" s="116">
        <v>29.3</v>
      </c>
      <c r="E6997" s="11">
        <v>29.45</v>
      </c>
      <c r="F6997" s="12">
        <v>2150981</v>
      </c>
    </row>
    <row r="6998" spans="2:6">
      <c r="B6998" s="21">
        <v>42937</v>
      </c>
      <c r="C6998" s="122" t="s">
        <v>530</v>
      </c>
      <c r="D6998" s="116">
        <v>56.79</v>
      </c>
      <c r="E6998" s="11">
        <v>57.62</v>
      </c>
      <c r="F6998" s="12">
        <v>1169823</v>
      </c>
    </row>
    <row r="6999" spans="2:6">
      <c r="B6999" s="21">
        <v>42937</v>
      </c>
      <c r="C6999" s="122" t="s">
        <v>531</v>
      </c>
      <c r="D6999" s="116">
        <v>74.3</v>
      </c>
      <c r="E6999" s="11">
        <v>74.739999999999995</v>
      </c>
      <c r="F6999" s="12">
        <v>1363385</v>
      </c>
    </row>
    <row r="7000" spans="2:6">
      <c r="B7000" s="21">
        <v>42937</v>
      </c>
      <c r="C7000" s="122" t="s">
        <v>532</v>
      </c>
      <c r="D7000" s="116">
        <v>129.55000000000001</v>
      </c>
      <c r="E7000" s="11">
        <v>129.61000000000001</v>
      </c>
      <c r="F7000" s="12">
        <v>912890</v>
      </c>
    </row>
    <row r="7001" spans="2:6">
      <c r="B7001" s="21">
        <v>42937</v>
      </c>
      <c r="C7001" s="122" t="s">
        <v>533</v>
      </c>
      <c r="D7001" s="116">
        <v>43.55</v>
      </c>
      <c r="E7001" s="11">
        <v>43.54</v>
      </c>
      <c r="F7001" s="12">
        <v>2169960</v>
      </c>
    </row>
    <row r="7002" spans="2:6">
      <c r="B7002" s="21">
        <v>42937</v>
      </c>
      <c r="C7002" s="122" t="s">
        <v>534</v>
      </c>
      <c r="D7002" s="116">
        <v>62.75</v>
      </c>
      <c r="E7002" s="11">
        <v>63.16</v>
      </c>
      <c r="F7002" s="12">
        <v>2097192</v>
      </c>
    </row>
    <row r="7003" spans="2:6">
      <c r="B7003" s="21">
        <v>42940</v>
      </c>
      <c r="C7003" s="122" t="s">
        <v>85</v>
      </c>
      <c r="D7003" s="116">
        <v>61.38</v>
      </c>
      <c r="E7003" s="11">
        <v>61.5</v>
      </c>
      <c r="F7003" s="12">
        <v>973808</v>
      </c>
    </row>
    <row r="7004" spans="2:6">
      <c r="B7004" s="21">
        <v>42940</v>
      </c>
      <c r="C7004" s="122" t="s">
        <v>86</v>
      </c>
      <c r="D7004" s="116">
        <v>51.79</v>
      </c>
      <c r="E7004" s="11">
        <v>51.28</v>
      </c>
      <c r="F7004" s="12">
        <v>4876393</v>
      </c>
    </row>
    <row r="7005" spans="2:6">
      <c r="B7005" s="21">
        <v>42940</v>
      </c>
      <c r="C7005" s="122" t="s">
        <v>87</v>
      </c>
      <c r="D7005" s="116">
        <v>105.11</v>
      </c>
      <c r="E7005" s="11">
        <v>103.17</v>
      </c>
      <c r="F7005" s="12">
        <v>1413681</v>
      </c>
    </row>
    <row r="7006" spans="2:6">
      <c r="B7006" s="21">
        <v>42940</v>
      </c>
      <c r="C7006" s="122" t="s">
        <v>88</v>
      </c>
      <c r="D7006" s="116">
        <v>150.58000000000001</v>
      </c>
      <c r="E7006" s="11">
        <v>152.09</v>
      </c>
      <c r="F7006" s="12">
        <v>21493160</v>
      </c>
    </row>
    <row r="7007" spans="2:6">
      <c r="B7007" s="21">
        <v>42940</v>
      </c>
      <c r="C7007" s="122" t="s">
        <v>89</v>
      </c>
      <c r="D7007" s="116">
        <v>74.63</v>
      </c>
      <c r="E7007" s="11">
        <v>73.91</v>
      </c>
      <c r="F7007" s="12">
        <v>5497780</v>
      </c>
    </row>
    <row r="7008" spans="2:6">
      <c r="B7008" s="21">
        <v>42940</v>
      </c>
      <c r="C7008" s="122" t="s">
        <v>90</v>
      </c>
      <c r="D7008" s="116">
        <v>91.64</v>
      </c>
      <c r="E7008" s="11">
        <v>93.13</v>
      </c>
      <c r="F7008" s="12">
        <v>1273706</v>
      </c>
    </row>
    <row r="7009" spans="2:6">
      <c r="B7009" s="21">
        <v>42940</v>
      </c>
      <c r="C7009" s="122" t="s">
        <v>91</v>
      </c>
      <c r="D7009" s="116">
        <v>50.81</v>
      </c>
      <c r="E7009" s="11">
        <v>50.8</v>
      </c>
      <c r="F7009" s="12">
        <v>8584349</v>
      </c>
    </row>
    <row r="7010" spans="2:6">
      <c r="B7010" s="21">
        <v>42940</v>
      </c>
      <c r="C7010" s="122" t="s">
        <v>92</v>
      </c>
      <c r="D7010" s="116">
        <v>128.27000000000001</v>
      </c>
      <c r="E7010" s="11">
        <v>128.01</v>
      </c>
      <c r="F7010" s="12">
        <v>1763242</v>
      </c>
    </row>
    <row r="7011" spans="2:6">
      <c r="B7011" s="21">
        <v>42940</v>
      </c>
      <c r="C7011" s="122" t="s">
        <v>93</v>
      </c>
      <c r="D7011" s="116">
        <v>149.16</v>
      </c>
      <c r="E7011" s="11">
        <v>149.53</v>
      </c>
      <c r="F7011" s="12">
        <v>1503366</v>
      </c>
    </row>
    <row r="7012" spans="2:6">
      <c r="B7012" s="21">
        <v>42940</v>
      </c>
      <c r="C7012" s="122" t="s">
        <v>94</v>
      </c>
      <c r="D7012" s="116">
        <v>78.959999999999994</v>
      </c>
      <c r="E7012" s="11">
        <v>78.75</v>
      </c>
      <c r="F7012" s="12">
        <v>1924655</v>
      </c>
    </row>
    <row r="7013" spans="2:6">
      <c r="B7013" s="21">
        <v>42940</v>
      </c>
      <c r="C7013" s="122" t="s">
        <v>95</v>
      </c>
      <c r="D7013" s="116">
        <v>41.27</v>
      </c>
      <c r="E7013" s="11">
        <v>41.38</v>
      </c>
      <c r="F7013" s="12">
        <v>3581057</v>
      </c>
    </row>
    <row r="7014" spans="2:6">
      <c r="B7014" s="21">
        <v>42940</v>
      </c>
      <c r="C7014" s="122" t="s">
        <v>96</v>
      </c>
      <c r="D7014" s="116">
        <v>104.34</v>
      </c>
      <c r="E7014" s="11">
        <v>103.54</v>
      </c>
      <c r="F7014" s="12">
        <v>5402195</v>
      </c>
    </row>
    <row r="7015" spans="2:6">
      <c r="B7015" s="21">
        <v>42940</v>
      </c>
      <c r="C7015" s="122" t="s">
        <v>97</v>
      </c>
      <c r="D7015" s="116">
        <v>236.63</v>
      </c>
      <c r="E7015" s="11">
        <v>240.15</v>
      </c>
      <c r="F7015" s="12">
        <v>948102</v>
      </c>
    </row>
    <row r="7016" spans="2:6">
      <c r="B7016" s="21">
        <v>42940</v>
      </c>
      <c r="C7016" s="122" t="s">
        <v>98</v>
      </c>
      <c r="D7016" s="116">
        <v>109.59</v>
      </c>
      <c r="E7016" s="11">
        <v>110.81</v>
      </c>
      <c r="F7016" s="12">
        <v>1953438</v>
      </c>
    </row>
    <row r="7017" spans="2:6">
      <c r="B7017" s="21">
        <v>42940</v>
      </c>
      <c r="C7017" s="122" t="s">
        <v>99</v>
      </c>
      <c r="D7017" s="116">
        <v>56.52</v>
      </c>
      <c r="E7017" s="11">
        <v>55.92</v>
      </c>
      <c r="F7017" s="12">
        <v>1231431</v>
      </c>
    </row>
    <row r="7018" spans="2:6">
      <c r="B7018" s="21">
        <v>42940</v>
      </c>
      <c r="C7018" s="122" t="s">
        <v>100</v>
      </c>
      <c r="D7018" s="116">
        <v>70</v>
      </c>
      <c r="E7018" s="11">
        <v>69.19</v>
      </c>
      <c r="F7018" s="12">
        <v>4129527</v>
      </c>
    </row>
    <row r="7019" spans="2:6">
      <c r="B7019" s="21">
        <v>42940</v>
      </c>
      <c r="C7019" s="122" t="s">
        <v>101</v>
      </c>
      <c r="D7019" s="116">
        <v>11.42</v>
      </c>
      <c r="E7019" s="11">
        <v>11.32</v>
      </c>
      <c r="F7019" s="12">
        <v>2906827</v>
      </c>
    </row>
    <row r="7020" spans="2:6">
      <c r="B7020" s="21">
        <v>42940</v>
      </c>
      <c r="C7020" s="122" t="s">
        <v>102</v>
      </c>
      <c r="D7020" s="116">
        <v>156.6</v>
      </c>
      <c r="E7020" s="11">
        <v>156.08000000000001</v>
      </c>
      <c r="F7020" s="12">
        <v>1288572</v>
      </c>
    </row>
    <row r="7021" spans="2:6">
      <c r="B7021" s="21">
        <v>42940</v>
      </c>
      <c r="C7021" s="122" t="s">
        <v>103</v>
      </c>
      <c r="D7021" s="116">
        <v>77.58</v>
      </c>
      <c r="E7021" s="11">
        <v>77.62</v>
      </c>
      <c r="F7021" s="12">
        <v>1060173</v>
      </c>
    </row>
    <row r="7022" spans="2:6">
      <c r="B7022" s="21">
        <v>42940</v>
      </c>
      <c r="C7022" s="122" t="s">
        <v>104</v>
      </c>
      <c r="D7022" s="116">
        <v>250.53</v>
      </c>
      <c r="E7022" s="11">
        <v>253.52</v>
      </c>
      <c r="F7022" s="12">
        <v>1832919</v>
      </c>
    </row>
    <row r="7023" spans="2:6">
      <c r="B7023" s="21">
        <v>42940</v>
      </c>
      <c r="C7023" s="122" t="s">
        <v>105</v>
      </c>
      <c r="D7023" s="116">
        <v>64.2</v>
      </c>
      <c r="E7023" s="11">
        <v>64.53</v>
      </c>
      <c r="F7023" s="12">
        <v>2928040</v>
      </c>
    </row>
    <row r="7024" spans="2:6">
      <c r="B7024" s="21">
        <v>42940</v>
      </c>
      <c r="C7024" s="122" t="s">
        <v>106</v>
      </c>
      <c r="D7024" s="116">
        <v>44.24</v>
      </c>
      <c r="E7024" s="11">
        <v>43.68</v>
      </c>
      <c r="F7024" s="12">
        <v>1751234</v>
      </c>
    </row>
    <row r="7025" spans="2:6">
      <c r="B7025" s="21">
        <v>42940</v>
      </c>
      <c r="C7025" s="122" t="s">
        <v>107</v>
      </c>
      <c r="D7025" s="116">
        <v>105.73</v>
      </c>
      <c r="E7025" s="11">
        <v>106</v>
      </c>
      <c r="F7025" s="12">
        <v>177233</v>
      </c>
    </row>
    <row r="7026" spans="2:6">
      <c r="B7026" s="21">
        <v>42940</v>
      </c>
      <c r="C7026" s="122" t="s">
        <v>108</v>
      </c>
      <c r="D7026" s="116">
        <v>58.69</v>
      </c>
      <c r="E7026" s="11">
        <v>58.83</v>
      </c>
      <c r="F7026" s="12">
        <v>565746</v>
      </c>
    </row>
    <row r="7027" spans="2:6">
      <c r="B7027" s="21">
        <v>42940</v>
      </c>
      <c r="C7027" s="122" t="s">
        <v>109</v>
      </c>
      <c r="D7027" s="116">
        <v>52.15</v>
      </c>
      <c r="E7027" s="11">
        <v>52.37</v>
      </c>
      <c r="F7027" s="12">
        <v>1615375</v>
      </c>
    </row>
    <row r="7028" spans="2:6">
      <c r="B7028" s="21">
        <v>42940</v>
      </c>
      <c r="C7028" s="122" t="s">
        <v>110</v>
      </c>
      <c r="D7028" s="116">
        <v>118.53</v>
      </c>
      <c r="E7028" s="11">
        <v>118.6</v>
      </c>
      <c r="F7028" s="12">
        <v>1596553</v>
      </c>
    </row>
    <row r="7029" spans="2:6">
      <c r="B7029" s="21">
        <v>42940</v>
      </c>
      <c r="C7029" s="122" t="s">
        <v>111</v>
      </c>
      <c r="D7029" s="116">
        <v>158.66999999999999</v>
      </c>
      <c r="E7029" s="11">
        <v>161.19</v>
      </c>
      <c r="F7029" s="12">
        <v>833354</v>
      </c>
    </row>
    <row r="7030" spans="2:6">
      <c r="B7030" s="21">
        <v>42940</v>
      </c>
      <c r="C7030" s="122" t="s">
        <v>112</v>
      </c>
      <c r="D7030" s="116">
        <v>88.19</v>
      </c>
      <c r="E7030" s="11">
        <v>87.01</v>
      </c>
      <c r="F7030" s="12">
        <v>882937</v>
      </c>
    </row>
    <row r="7031" spans="2:6">
      <c r="B7031" s="21">
        <v>42940</v>
      </c>
      <c r="C7031" s="122" t="s">
        <v>113</v>
      </c>
      <c r="D7031" s="116">
        <v>89.08</v>
      </c>
      <c r="E7031" s="11">
        <v>89.77</v>
      </c>
      <c r="F7031" s="12">
        <v>1222579</v>
      </c>
    </row>
    <row r="7032" spans="2:6">
      <c r="B7032" s="21">
        <v>42940</v>
      </c>
      <c r="C7032" s="122" t="s">
        <v>114</v>
      </c>
      <c r="D7032" s="116">
        <v>80.34</v>
      </c>
      <c r="E7032" s="11">
        <v>80.31</v>
      </c>
      <c r="F7032" s="12">
        <v>286016</v>
      </c>
    </row>
    <row r="7033" spans="2:6">
      <c r="B7033" s="21">
        <v>42940</v>
      </c>
      <c r="C7033" s="122" t="s">
        <v>115</v>
      </c>
      <c r="D7033" s="116">
        <v>132.03</v>
      </c>
      <c r="E7033" s="11">
        <v>130.74</v>
      </c>
      <c r="F7033" s="12">
        <v>1749521</v>
      </c>
    </row>
    <row r="7034" spans="2:6">
      <c r="B7034" s="21">
        <v>42940</v>
      </c>
      <c r="C7034" s="122" t="s">
        <v>116</v>
      </c>
      <c r="D7034" s="116">
        <v>46.68</v>
      </c>
      <c r="E7034" s="11">
        <v>46.78</v>
      </c>
      <c r="F7034" s="12">
        <v>8495499</v>
      </c>
    </row>
    <row r="7035" spans="2:6">
      <c r="B7035" s="21">
        <v>42940</v>
      </c>
      <c r="C7035" s="122" t="s">
        <v>117</v>
      </c>
      <c r="D7035" s="116">
        <v>14</v>
      </c>
      <c r="E7035" s="11">
        <v>14.16</v>
      </c>
      <c r="F7035" s="12">
        <v>71014864</v>
      </c>
    </row>
    <row r="7036" spans="2:6">
      <c r="B7036" s="21">
        <v>42940</v>
      </c>
      <c r="C7036" s="122" t="s">
        <v>118</v>
      </c>
      <c r="D7036" s="116">
        <v>61.06</v>
      </c>
      <c r="E7036" s="11">
        <v>61.21</v>
      </c>
      <c r="F7036" s="12">
        <v>686457</v>
      </c>
    </row>
    <row r="7037" spans="2:6">
      <c r="B7037" s="21">
        <v>42940</v>
      </c>
      <c r="C7037" s="122" t="s">
        <v>119</v>
      </c>
      <c r="D7037" s="116">
        <v>178</v>
      </c>
      <c r="E7037" s="11">
        <v>179.05</v>
      </c>
      <c r="F7037" s="12">
        <v>242234</v>
      </c>
    </row>
    <row r="7038" spans="2:6">
      <c r="B7038" s="21">
        <v>42940</v>
      </c>
      <c r="C7038" s="122" t="s">
        <v>120</v>
      </c>
      <c r="D7038" s="116">
        <v>180.19</v>
      </c>
      <c r="E7038" s="11">
        <v>181.06</v>
      </c>
      <c r="F7038" s="12">
        <v>2503137</v>
      </c>
    </row>
    <row r="7039" spans="2:6">
      <c r="B7039" s="21">
        <v>42940</v>
      </c>
      <c r="C7039" s="122" t="s">
        <v>121</v>
      </c>
      <c r="D7039" s="116">
        <v>136.24</v>
      </c>
      <c r="E7039" s="11">
        <v>137.56</v>
      </c>
      <c r="F7039" s="12">
        <v>697650</v>
      </c>
    </row>
    <row r="7040" spans="2:6">
      <c r="B7040" s="21">
        <v>42940</v>
      </c>
      <c r="C7040" s="122" t="s">
        <v>122</v>
      </c>
      <c r="D7040" s="116">
        <v>136.97</v>
      </c>
      <c r="E7040" s="11">
        <v>137.07</v>
      </c>
      <c r="F7040" s="12">
        <v>1367498</v>
      </c>
    </row>
    <row r="7041" spans="2:6">
      <c r="B7041" s="21">
        <v>42940</v>
      </c>
      <c r="C7041" s="122" t="s">
        <v>123</v>
      </c>
      <c r="D7041" s="116">
        <v>1028.3399999999999</v>
      </c>
      <c r="E7041" s="11">
        <v>1038.95</v>
      </c>
      <c r="F7041" s="12">
        <v>3288020</v>
      </c>
    </row>
    <row r="7042" spans="2:6">
      <c r="B7042" s="21">
        <v>42940</v>
      </c>
      <c r="C7042" s="122" t="s">
        <v>124</v>
      </c>
      <c r="D7042" s="116">
        <v>96.89</v>
      </c>
      <c r="E7042" s="11">
        <v>96.71</v>
      </c>
      <c r="F7042" s="12">
        <v>1055498</v>
      </c>
    </row>
    <row r="7043" spans="2:6">
      <c r="B7043" s="21">
        <v>42940</v>
      </c>
      <c r="C7043" s="122" t="s">
        <v>125</v>
      </c>
      <c r="D7043" s="116">
        <v>126.55</v>
      </c>
      <c r="E7043" s="11">
        <v>127.39</v>
      </c>
      <c r="F7043" s="12">
        <v>333012</v>
      </c>
    </row>
    <row r="7044" spans="2:6">
      <c r="B7044" s="21">
        <v>42940</v>
      </c>
      <c r="C7044" s="122" t="s">
        <v>126</v>
      </c>
      <c r="D7044" s="116">
        <v>190.97</v>
      </c>
      <c r="E7044" s="11">
        <v>191</v>
      </c>
      <c r="F7044" s="12">
        <v>1139394</v>
      </c>
    </row>
    <row r="7045" spans="2:6">
      <c r="B7045" s="21">
        <v>42940</v>
      </c>
      <c r="C7045" s="122" t="s">
        <v>127</v>
      </c>
      <c r="D7045" s="116">
        <v>139.28</v>
      </c>
      <c r="E7045" s="11">
        <v>139.63</v>
      </c>
      <c r="F7045" s="12">
        <v>1077128</v>
      </c>
    </row>
    <row r="7046" spans="2:6">
      <c r="B7046" s="21">
        <v>42940</v>
      </c>
      <c r="C7046" s="122" t="s">
        <v>128</v>
      </c>
      <c r="D7046" s="116">
        <v>55.94</v>
      </c>
      <c r="E7046" s="11">
        <v>55.29</v>
      </c>
      <c r="F7046" s="12">
        <v>1602912</v>
      </c>
    </row>
    <row r="7047" spans="2:6">
      <c r="B7047" s="21">
        <v>42940</v>
      </c>
      <c r="C7047" s="122" t="s">
        <v>129</v>
      </c>
      <c r="D7047" s="116">
        <v>48.54</v>
      </c>
      <c r="E7047" s="11">
        <v>47.96</v>
      </c>
      <c r="F7047" s="12">
        <v>2620066</v>
      </c>
    </row>
    <row r="7048" spans="2:6">
      <c r="B7048" s="21">
        <v>42940</v>
      </c>
      <c r="C7048" s="122" t="s">
        <v>130</v>
      </c>
      <c r="D7048" s="116">
        <v>44.19</v>
      </c>
      <c r="E7048" s="11">
        <v>44.21</v>
      </c>
      <c r="F7048" s="12">
        <v>5152929</v>
      </c>
    </row>
    <row r="7049" spans="2:6">
      <c r="B7049" s="21">
        <v>42940</v>
      </c>
      <c r="C7049" s="122" t="s">
        <v>131</v>
      </c>
      <c r="D7049" s="116">
        <v>145.33000000000001</v>
      </c>
      <c r="E7049" s="11">
        <v>144.94</v>
      </c>
      <c r="F7049" s="12">
        <v>1308235</v>
      </c>
    </row>
    <row r="7050" spans="2:6">
      <c r="B7050" s="21">
        <v>42940</v>
      </c>
      <c r="C7050" s="122" t="s">
        <v>132</v>
      </c>
      <c r="D7050" s="116">
        <v>75.7</v>
      </c>
      <c r="E7050" s="11">
        <v>75.64</v>
      </c>
      <c r="F7050" s="12">
        <v>1117635</v>
      </c>
    </row>
    <row r="7051" spans="2:6">
      <c r="B7051" s="21">
        <v>42940</v>
      </c>
      <c r="C7051" s="122" t="s">
        <v>133</v>
      </c>
      <c r="D7051" s="116">
        <v>120.99</v>
      </c>
      <c r="E7051" s="11">
        <v>120.52</v>
      </c>
      <c r="F7051" s="12">
        <v>788835</v>
      </c>
    </row>
    <row r="7052" spans="2:6">
      <c r="B7052" s="21">
        <v>42940</v>
      </c>
      <c r="C7052" s="122" t="s">
        <v>134</v>
      </c>
      <c r="D7052" s="116">
        <v>60.95</v>
      </c>
      <c r="E7052" s="11">
        <v>61.44</v>
      </c>
      <c r="F7052" s="12">
        <v>5815388</v>
      </c>
    </row>
    <row r="7053" spans="2:6">
      <c r="B7053" s="21">
        <v>42940</v>
      </c>
      <c r="C7053" s="122" t="s">
        <v>135</v>
      </c>
      <c r="D7053" s="116">
        <v>191.42</v>
      </c>
      <c r="E7053" s="11">
        <v>189.16</v>
      </c>
      <c r="F7053" s="12">
        <v>537722</v>
      </c>
    </row>
    <row r="7054" spans="2:6">
      <c r="B7054" s="21">
        <v>42940</v>
      </c>
      <c r="C7054" s="122" t="s">
        <v>136</v>
      </c>
      <c r="D7054" s="116">
        <v>253.29</v>
      </c>
      <c r="E7054" s="11">
        <v>253.03</v>
      </c>
      <c r="F7054" s="12">
        <v>1363836</v>
      </c>
    </row>
    <row r="7055" spans="2:6">
      <c r="B7055" s="21">
        <v>42940</v>
      </c>
      <c r="C7055" s="122" t="s">
        <v>137</v>
      </c>
      <c r="D7055" s="116">
        <v>93.77</v>
      </c>
      <c r="E7055" s="11">
        <v>93.96</v>
      </c>
      <c r="F7055" s="12">
        <v>927070</v>
      </c>
    </row>
    <row r="7056" spans="2:6">
      <c r="B7056" s="21">
        <v>42940</v>
      </c>
      <c r="C7056" s="122" t="s">
        <v>138</v>
      </c>
      <c r="D7056" s="116">
        <v>81.69</v>
      </c>
      <c r="E7056" s="11">
        <v>80.930000000000007</v>
      </c>
      <c r="F7056" s="12">
        <v>521048</v>
      </c>
    </row>
    <row r="7057" spans="2:6">
      <c r="B7057" s="21">
        <v>42940</v>
      </c>
      <c r="C7057" s="122" t="s">
        <v>139</v>
      </c>
      <c r="D7057" s="116">
        <v>85.45</v>
      </c>
      <c r="E7057" s="11">
        <v>85</v>
      </c>
      <c r="F7057" s="12">
        <v>5389050</v>
      </c>
    </row>
    <row r="7058" spans="2:6">
      <c r="B7058" s="21">
        <v>42940</v>
      </c>
      <c r="C7058" s="122" t="s">
        <v>140</v>
      </c>
      <c r="D7058" s="116">
        <v>205.78</v>
      </c>
      <c r="E7058" s="11">
        <v>206.68</v>
      </c>
      <c r="F7058" s="12">
        <v>393178</v>
      </c>
    </row>
    <row r="7059" spans="2:6">
      <c r="B7059" s="21">
        <v>42940</v>
      </c>
      <c r="C7059" s="122" t="s">
        <v>141</v>
      </c>
      <c r="D7059" s="116">
        <v>509.46</v>
      </c>
      <c r="E7059" s="11">
        <v>498.25</v>
      </c>
      <c r="F7059" s="12">
        <v>448137</v>
      </c>
    </row>
    <row r="7060" spans="2:6">
      <c r="B7060" s="21">
        <v>42940</v>
      </c>
      <c r="C7060" s="122" t="s">
        <v>142</v>
      </c>
      <c r="D7060" s="116">
        <v>212</v>
      </c>
      <c r="E7060" s="11">
        <v>212.18</v>
      </c>
      <c r="F7060" s="12">
        <v>2392741</v>
      </c>
    </row>
    <row r="7061" spans="2:6">
      <c r="B7061" s="21">
        <v>42940</v>
      </c>
      <c r="C7061" s="122" t="s">
        <v>143</v>
      </c>
      <c r="D7061" s="116">
        <v>23.74</v>
      </c>
      <c r="E7061" s="11">
        <v>23.91</v>
      </c>
      <c r="F7061" s="12">
        <v>51382722</v>
      </c>
    </row>
    <row r="7062" spans="2:6">
      <c r="B7062" s="21">
        <v>42940</v>
      </c>
      <c r="C7062" s="122" t="s">
        <v>144</v>
      </c>
      <c r="D7062" s="116">
        <v>62.82</v>
      </c>
      <c r="E7062" s="11">
        <v>62.73</v>
      </c>
      <c r="F7062" s="12">
        <v>1669175</v>
      </c>
    </row>
    <row r="7063" spans="2:6">
      <c r="B7063" s="21">
        <v>42940</v>
      </c>
      <c r="C7063" s="122" t="s">
        <v>145</v>
      </c>
      <c r="D7063" s="116">
        <v>46.25</v>
      </c>
      <c r="E7063" s="11">
        <v>46.59</v>
      </c>
      <c r="F7063" s="12">
        <v>4245317</v>
      </c>
    </row>
    <row r="7064" spans="2:6">
      <c r="B7064" s="21">
        <v>42940</v>
      </c>
      <c r="C7064" s="122" t="s">
        <v>146</v>
      </c>
      <c r="D7064" s="116">
        <v>54</v>
      </c>
      <c r="E7064" s="11">
        <v>54.8</v>
      </c>
      <c r="F7064" s="12">
        <v>3322804</v>
      </c>
    </row>
    <row r="7065" spans="2:6">
      <c r="B7065" s="21">
        <v>42940</v>
      </c>
      <c r="C7065" s="122" t="s">
        <v>147</v>
      </c>
      <c r="D7065" s="116">
        <v>322.05</v>
      </c>
      <c r="E7065" s="11">
        <v>322.11</v>
      </c>
      <c r="F7065" s="12">
        <v>272654</v>
      </c>
    </row>
    <row r="7066" spans="2:6">
      <c r="B7066" s="21">
        <v>42940</v>
      </c>
      <c r="C7066" s="122" t="s">
        <v>148</v>
      </c>
      <c r="D7066" s="116">
        <v>205.19</v>
      </c>
      <c r="E7066" s="11">
        <v>205.63</v>
      </c>
      <c r="F7066" s="12">
        <v>1627597</v>
      </c>
    </row>
    <row r="7067" spans="2:6">
      <c r="B7067" s="21">
        <v>42940</v>
      </c>
      <c r="C7067" s="122" t="s">
        <v>149</v>
      </c>
      <c r="D7067" s="116">
        <v>46.26</v>
      </c>
      <c r="E7067" s="11">
        <v>46.66</v>
      </c>
      <c r="F7067" s="12">
        <v>1032605</v>
      </c>
    </row>
    <row r="7068" spans="2:6">
      <c r="B7068" s="21">
        <v>42940</v>
      </c>
      <c r="C7068" s="122" t="s">
        <v>150</v>
      </c>
      <c r="D7068" s="116">
        <v>34.26</v>
      </c>
      <c r="E7068" s="11">
        <v>34.36</v>
      </c>
      <c r="F7068" s="12">
        <v>2851511</v>
      </c>
    </row>
    <row r="7069" spans="2:6">
      <c r="B7069" s="21">
        <v>42940</v>
      </c>
      <c r="C7069" s="122" t="s">
        <v>151</v>
      </c>
      <c r="D7069" s="116">
        <v>283</v>
      </c>
      <c r="E7069" s="11">
        <v>284.7</v>
      </c>
      <c r="F7069" s="12">
        <v>1476166</v>
      </c>
    </row>
    <row r="7070" spans="2:6">
      <c r="B7070" s="21">
        <v>42940</v>
      </c>
      <c r="C7070" s="122" t="s">
        <v>152</v>
      </c>
      <c r="D7070" s="116">
        <v>53.35</v>
      </c>
      <c r="E7070" s="11">
        <v>53.47</v>
      </c>
      <c r="F7070" s="12">
        <v>3947216</v>
      </c>
    </row>
    <row r="7071" spans="2:6">
      <c r="B7071" s="21">
        <v>42940</v>
      </c>
      <c r="C7071" s="122" t="s">
        <v>153</v>
      </c>
      <c r="D7071" s="116">
        <v>427.62</v>
      </c>
      <c r="E7071" s="11">
        <v>428.32</v>
      </c>
      <c r="F7071" s="12">
        <v>372359</v>
      </c>
    </row>
    <row r="7072" spans="2:6">
      <c r="B7072" s="21">
        <v>42940</v>
      </c>
      <c r="C7072" s="122" t="s">
        <v>154</v>
      </c>
      <c r="D7072" s="116">
        <v>42.86</v>
      </c>
      <c r="E7072" s="11">
        <v>42.68</v>
      </c>
      <c r="F7072" s="12">
        <v>1372665</v>
      </c>
    </row>
    <row r="7073" spans="2:6">
      <c r="B7073" s="21">
        <v>42940</v>
      </c>
      <c r="C7073" s="122" t="s">
        <v>155</v>
      </c>
      <c r="D7073" s="116">
        <v>55.65</v>
      </c>
      <c r="E7073" s="11">
        <v>55.6</v>
      </c>
      <c r="F7073" s="12">
        <v>6700926</v>
      </c>
    </row>
    <row r="7074" spans="2:6">
      <c r="B7074" s="21">
        <v>42940</v>
      </c>
      <c r="C7074" s="122" t="s">
        <v>156</v>
      </c>
      <c r="D7074" s="116">
        <v>27.62</v>
      </c>
      <c r="E7074" s="11">
        <v>27.62</v>
      </c>
      <c r="F7074" s="12">
        <v>5310518</v>
      </c>
    </row>
    <row r="7075" spans="2:6">
      <c r="B7075" s="21">
        <v>42940</v>
      </c>
      <c r="C7075" s="122" t="s">
        <v>157</v>
      </c>
      <c r="D7075" s="116">
        <v>44.89</v>
      </c>
      <c r="E7075" s="11">
        <v>44.72</v>
      </c>
      <c r="F7075" s="12">
        <v>2208974</v>
      </c>
    </row>
    <row r="7076" spans="2:6">
      <c r="B7076" s="21">
        <v>42940</v>
      </c>
      <c r="C7076" s="122" t="s">
        <v>158</v>
      </c>
      <c r="D7076" s="116">
        <v>119.09</v>
      </c>
      <c r="E7076" s="11">
        <v>119.01</v>
      </c>
      <c r="F7076" s="12">
        <v>490362</v>
      </c>
    </row>
    <row r="7077" spans="2:6">
      <c r="B7077" s="21">
        <v>42940</v>
      </c>
      <c r="C7077" s="122" t="s">
        <v>159</v>
      </c>
      <c r="D7077" s="116">
        <v>65.92</v>
      </c>
      <c r="E7077" s="11">
        <v>66.099999999999994</v>
      </c>
      <c r="F7077" s="12">
        <v>14848396</v>
      </c>
    </row>
    <row r="7078" spans="2:6">
      <c r="B7078" s="21">
        <v>42940</v>
      </c>
      <c r="C7078" s="122" t="s">
        <v>160</v>
      </c>
      <c r="D7078" s="116">
        <v>34.43</v>
      </c>
      <c r="E7078" s="11">
        <v>34.729999999999997</v>
      </c>
      <c r="F7078" s="12">
        <v>2640044</v>
      </c>
    </row>
    <row r="7079" spans="2:6">
      <c r="B7079" s="21">
        <v>42940</v>
      </c>
      <c r="C7079" s="122" t="s">
        <v>161</v>
      </c>
      <c r="D7079" s="116">
        <v>33.86</v>
      </c>
      <c r="E7079" s="11">
        <v>33.840000000000003</v>
      </c>
      <c r="F7079" s="12">
        <v>3831471</v>
      </c>
    </row>
    <row r="7080" spans="2:6">
      <c r="B7080" s="21">
        <v>42940</v>
      </c>
      <c r="C7080" s="122" t="s">
        <v>162</v>
      </c>
      <c r="D7080" s="116">
        <v>76.209999999999994</v>
      </c>
      <c r="E7080" s="11">
        <v>77.069999999999993</v>
      </c>
      <c r="F7080" s="12">
        <v>1912888</v>
      </c>
    </row>
    <row r="7081" spans="2:6">
      <c r="B7081" s="21">
        <v>42940</v>
      </c>
      <c r="C7081" s="122" t="s">
        <v>163</v>
      </c>
      <c r="D7081" s="116">
        <v>107.86</v>
      </c>
      <c r="E7081" s="11">
        <v>108.18</v>
      </c>
      <c r="F7081" s="12">
        <v>5980369</v>
      </c>
    </row>
    <row r="7082" spans="2:6">
      <c r="B7082" s="21">
        <v>42940</v>
      </c>
      <c r="C7082" s="122" t="s">
        <v>164</v>
      </c>
      <c r="D7082" s="116">
        <v>147.18</v>
      </c>
      <c r="E7082" s="11">
        <v>146.88999999999999</v>
      </c>
      <c r="F7082" s="12">
        <v>1117624</v>
      </c>
    </row>
    <row r="7083" spans="2:6">
      <c r="B7083" s="21">
        <v>42940</v>
      </c>
      <c r="C7083" s="122" t="s">
        <v>165</v>
      </c>
      <c r="D7083" s="116">
        <v>37.89</v>
      </c>
      <c r="E7083" s="11">
        <v>38.29</v>
      </c>
      <c r="F7083" s="12">
        <v>1225912</v>
      </c>
    </row>
    <row r="7084" spans="2:6">
      <c r="B7084" s="21">
        <v>42940</v>
      </c>
      <c r="C7084" s="122" t="s">
        <v>166</v>
      </c>
      <c r="D7084" s="116">
        <v>93.81</v>
      </c>
      <c r="E7084" s="11">
        <v>93.85</v>
      </c>
      <c r="F7084" s="12">
        <v>711962</v>
      </c>
    </row>
    <row r="7085" spans="2:6">
      <c r="B7085" s="21">
        <v>42940</v>
      </c>
      <c r="C7085" s="122" t="s">
        <v>167</v>
      </c>
      <c r="D7085" s="116">
        <v>65.89</v>
      </c>
      <c r="E7085" s="11">
        <v>66.260000000000005</v>
      </c>
      <c r="F7085" s="12">
        <v>1628402</v>
      </c>
    </row>
    <row r="7086" spans="2:6">
      <c r="B7086" s="21">
        <v>42940</v>
      </c>
      <c r="C7086" s="122" t="s">
        <v>168</v>
      </c>
      <c r="D7086" s="116">
        <v>99.36</v>
      </c>
      <c r="E7086" s="11">
        <v>99.14</v>
      </c>
      <c r="F7086" s="12">
        <v>6329465</v>
      </c>
    </row>
    <row r="7087" spans="2:6">
      <c r="B7087" s="21">
        <v>42940</v>
      </c>
      <c r="C7087" s="122" t="s">
        <v>169</v>
      </c>
      <c r="D7087" s="116">
        <v>67.13</v>
      </c>
      <c r="E7087" s="11">
        <v>66.989999999999995</v>
      </c>
      <c r="F7087" s="12">
        <v>2208841</v>
      </c>
    </row>
    <row r="7088" spans="2:6">
      <c r="B7088" s="21">
        <v>42940</v>
      </c>
      <c r="C7088" s="122" t="s">
        <v>170</v>
      </c>
      <c r="D7088" s="116">
        <v>138</v>
      </c>
      <c r="E7088" s="11">
        <v>137.84</v>
      </c>
      <c r="F7088" s="12">
        <v>4526707</v>
      </c>
    </row>
    <row r="7089" spans="2:6">
      <c r="B7089" s="21">
        <v>42940</v>
      </c>
      <c r="C7089" s="122" t="s">
        <v>171</v>
      </c>
      <c r="D7089" s="116">
        <v>65.25</v>
      </c>
      <c r="E7089" s="11">
        <v>65.739999999999995</v>
      </c>
      <c r="F7089" s="12">
        <v>969453</v>
      </c>
    </row>
    <row r="7090" spans="2:6">
      <c r="B7090" s="21">
        <v>42940</v>
      </c>
      <c r="C7090" s="122" t="s">
        <v>172</v>
      </c>
      <c r="D7090" s="116">
        <v>30.95</v>
      </c>
      <c r="E7090" s="11">
        <v>30.22</v>
      </c>
      <c r="F7090" s="12">
        <v>4873165</v>
      </c>
    </row>
    <row r="7091" spans="2:6">
      <c r="B7091" s="21">
        <v>42940</v>
      </c>
      <c r="C7091" s="122" t="s">
        <v>173</v>
      </c>
      <c r="D7091" s="116">
        <v>34.549999999999997</v>
      </c>
      <c r="E7091" s="11">
        <v>35.450000000000003</v>
      </c>
      <c r="F7091" s="12">
        <v>4736260</v>
      </c>
    </row>
    <row r="7092" spans="2:6">
      <c r="B7092" s="21">
        <v>42940</v>
      </c>
      <c r="C7092" s="122" t="s">
        <v>174</v>
      </c>
      <c r="D7092" s="116">
        <v>53.2</v>
      </c>
      <c r="E7092" s="11">
        <v>52.8</v>
      </c>
      <c r="F7092" s="12">
        <v>1388955</v>
      </c>
    </row>
    <row r="7093" spans="2:6">
      <c r="B7093" s="21">
        <v>42940</v>
      </c>
      <c r="C7093" s="122" t="s">
        <v>175</v>
      </c>
      <c r="D7093" s="116">
        <v>4.7300000000000004</v>
      </c>
      <c r="E7093" s="11">
        <v>4.66</v>
      </c>
      <c r="F7093" s="12">
        <v>23228328</v>
      </c>
    </row>
    <row r="7094" spans="2:6">
      <c r="B7094" s="21">
        <v>42940</v>
      </c>
      <c r="C7094" s="122" t="s">
        <v>176</v>
      </c>
      <c r="D7094" s="116">
        <v>65.7</v>
      </c>
      <c r="E7094" s="11">
        <v>65.62</v>
      </c>
      <c r="F7094" s="12">
        <v>1798898</v>
      </c>
    </row>
    <row r="7095" spans="2:6">
      <c r="B7095" s="21">
        <v>42940</v>
      </c>
      <c r="C7095" s="122" t="s">
        <v>177</v>
      </c>
      <c r="D7095" s="116">
        <v>349.79</v>
      </c>
      <c r="E7095" s="11">
        <v>348.08</v>
      </c>
      <c r="F7095" s="12">
        <v>1473727</v>
      </c>
    </row>
    <row r="7096" spans="2:6">
      <c r="B7096" s="21">
        <v>42940</v>
      </c>
      <c r="C7096" s="122" t="s">
        <v>178</v>
      </c>
      <c r="D7096" s="116">
        <v>174.14</v>
      </c>
      <c r="E7096" s="11">
        <v>174.53</v>
      </c>
      <c r="F7096" s="12">
        <v>940902</v>
      </c>
    </row>
    <row r="7097" spans="2:6">
      <c r="B7097" s="21">
        <v>42940</v>
      </c>
      <c r="C7097" s="122" t="s">
        <v>179</v>
      </c>
      <c r="D7097" s="116">
        <v>74.489999999999995</v>
      </c>
      <c r="E7097" s="11">
        <v>75.260000000000005</v>
      </c>
      <c r="F7097" s="12">
        <v>385116</v>
      </c>
    </row>
    <row r="7098" spans="2:6">
      <c r="B7098" s="21">
        <v>42940</v>
      </c>
      <c r="C7098" s="122" t="s">
        <v>180</v>
      </c>
      <c r="D7098" s="116">
        <v>73.06</v>
      </c>
      <c r="E7098" s="11">
        <v>71.849999999999994</v>
      </c>
      <c r="F7098" s="12">
        <v>4678670</v>
      </c>
    </row>
    <row r="7099" spans="2:6">
      <c r="B7099" s="21">
        <v>42940</v>
      </c>
      <c r="C7099" s="122" t="s">
        <v>181</v>
      </c>
      <c r="D7099" s="116">
        <v>132.08000000000001</v>
      </c>
      <c r="E7099" s="11">
        <v>131.32</v>
      </c>
      <c r="F7099" s="12">
        <v>707257</v>
      </c>
    </row>
    <row r="7100" spans="2:6">
      <c r="B7100" s="21">
        <v>42940</v>
      </c>
      <c r="C7100" s="122" t="s">
        <v>182</v>
      </c>
      <c r="D7100" s="116">
        <v>72.5</v>
      </c>
      <c r="E7100" s="11">
        <v>73.28</v>
      </c>
      <c r="F7100" s="12">
        <v>1613091</v>
      </c>
    </row>
    <row r="7101" spans="2:6">
      <c r="B7101" s="21">
        <v>42940</v>
      </c>
      <c r="C7101" s="122" t="s">
        <v>183</v>
      </c>
      <c r="D7101" s="116">
        <v>39.65</v>
      </c>
      <c r="E7101" s="11">
        <v>39.47</v>
      </c>
      <c r="F7101" s="12">
        <v>11227430</v>
      </c>
    </row>
    <row r="7102" spans="2:6">
      <c r="B7102" s="21">
        <v>42940</v>
      </c>
      <c r="C7102" s="122" t="s">
        <v>184</v>
      </c>
      <c r="D7102" s="116">
        <v>120.9</v>
      </c>
      <c r="E7102" s="11">
        <v>120.42</v>
      </c>
      <c r="F7102" s="12">
        <v>1143003</v>
      </c>
    </row>
    <row r="7103" spans="2:6">
      <c r="B7103" s="21">
        <v>42940</v>
      </c>
      <c r="C7103" s="122" t="s">
        <v>185</v>
      </c>
      <c r="D7103" s="116">
        <v>344.75</v>
      </c>
      <c r="E7103" s="11">
        <v>339.98</v>
      </c>
      <c r="F7103" s="12">
        <v>2557068</v>
      </c>
    </row>
    <row r="7104" spans="2:6">
      <c r="B7104" s="21">
        <v>42940</v>
      </c>
      <c r="C7104" s="122" t="s">
        <v>186</v>
      </c>
      <c r="D7104" s="116">
        <v>165.36</v>
      </c>
      <c r="E7104" s="11">
        <v>166.47</v>
      </c>
      <c r="F7104" s="12">
        <v>1316025</v>
      </c>
    </row>
    <row r="7105" spans="2:6">
      <c r="B7105" s="21">
        <v>42940</v>
      </c>
      <c r="C7105" s="122" t="s">
        <v>187</v>
      </c>
      <c r="D7105" s="116">
        <v>46.8</v>
      </c>
      <c r="E7105" s="11">
        <v>46.39</v>
      </c>
      <c r="F7105" s="12">
        <v>2358305</v>
      </c>
    </row>
    <row r="7106" spans="2:6">
      <c r="B7106" s="21">
        <v>42940</v>
      </c>
      <c r="C7106" s="122" t="s">
        <v>188</v>
      </c>
      <c r="D7106" s="116">
        <v>84.73</v>
      </c>
      <c r="E7106" s="11">
        <v>84.2</v>
      </c>
      <c r="F7106" s="12">
        <v>2122613</v>
      </c>
    </row>
    <row r="7107" spans="2:6">
      <c r="B7107" s="21">
        <v>42940</v>
      </c>
      <c r="C7107" s="122" t="s">
        <v>189</v>
      </c>
      <c r="D7107" s="116">
        <v>28.15</v>
      </c>
      <c r="E7107" s="11">
        <v>28.17</v>
      </c>
      <c r="F7107" s="12">
        <v>2890028</v>
      </c>
    </row>
    <row r="7108" spans="2:6">
      <c r="B7108" s="21">
        <v>42940</v>
      </c>
      <c r="C7108" s="122" t="s">
        <v>190</v>
      </c>
      <c r="D7108" s="116">
        <v>87.52</v>
      </c>
      <c r="E7108" s="11">
        <v>87.12</v>
      </c>
      <c r="F7108" s="12">
        <v>3909177</v>
      </c>
    </row>
    <row r="7109" spans="2:6">
      <c r="B7109" s="21">
        <v>42940</v>
      </c>
      <c r="C7109" s="122" t="s">
        <v>191</v>
      </c>
      <c r="D7109" s="116">
        <v>24.9</v>
      </c>
      <c r="E7109" s="11">
        <v>24.78</v>
      </c>
      <c r="F7109" s="12">
        <v>4085895</v>
      </c>
    </row>
    <row r="7110" spans="2:6">
      <c r="B7110" s="21">
        <v>42940</v>
      </c>
      <c r="C7110" s="122" t="s">
        <v>192</v>
      </c>
      <c r="D7110" s="116">
        <v>48.5</v>
      </c>
      <c r="E7110" s="11">
        <v>48.55</v>
      </c>
      <c r="F7110" s="12">
        <v>1940352</v>
      </c>
    </row>
    <row r="7111" spans="2:6">
      <c r="B7111" s="21">
        <v>42940</v>
      </c>
      <c r="C7111" s="122" t="s">
        <v>193</v>
      </c>
      <c r="D7111" s="116">
        <v>109.21</v>
      </c>
      <c r="E7111" s="11">
        <v>109.86</v>
      </c>
      <c r="F7111" s="12">
        <v>860640</v>
      </c>
    </row>
    <row r="7112" spans="2:6">
      <c r="B7112" s="21">
        <v>42940</v>
      </c>
      <c r="C7112" s="122" t="s">
        <v>194</v>
      </c>
      <c r="D7112" s="116">
        <v>248.33</v>
      </c>
      <c r="E7112" s="11">
        <v>250.62</v>
      </c>
      <c r="F7112" s="12">
        <v>252549</v>
      </c>
    </row>
    <row r="7113" spans="2:6">
      <c r="B7113" s="21">
        <v>42940</v>
      </c>
      <c r="C7113" s="122" t="s">
        <v>195</v>
      </c>
      <c r="D7113" s="116">
        <v>42.73</v>
      </c>
      <c r="E7113" s="11">
        <v>42.61</v>
      </c>
      <c r="F7113" s="12">
        <v>6094053</v>
      </c>
    </row>
    <row r="7114" spans="2:6">
      <c r="B7114" s="21">
        <v>42940</v>
      </c>
      <c r="C7114" s="122" t="s">
        <v>196</v>
      </c>
      <c r="D7114" s="116">
        <v>150.44999999999999</v>
      </c>
      <c r="E7114" s="11">
        <v>151</v>
      </c>
      <c r="F7114" s="12">
        <v>3655550</v>
      </c>
    </row>
    <row r="7115" spans="2:6">
      <c r="B7115" s="21">
        <v>42940</v>
      </c>
      <c r="C7115" s="122" t="s">
        <v>197</v>
      </c>
      <c r="D7115" s="116">
        <v>18.95</v>
      </c>
      <c r="E7115" s="11">
        <v>19.18</v>
      </c>
      <c r="F7115" s="12">
        <v>4870649</v>
      </c>
    </row>
    <row r="7116" spans="2:6">
      <c r="B7116" s="21">
        <v>42940</v>
      </c>
      <c r="C7116" s="122" t="s">
        <v>198</v>
      </c>
      <c r="D7116" s="116">
        <v>52.01</v>
      </c>
      <c r="E7116" s="11">
        <v>52.01</v>
      </c>
      <c r="F7116" s="12">
        <v>1125880</v>
      </c>
    </row>
    <row r="7117" spans="2:6">
      <c r="B7117" s="21">
        <v>42940</v>
      </c>
      <c r="C7117" s="122" t="s">
        <v>199</v>
      </c>
      <c r="D7117" s="116">
        <v>89.65</v>
      </c>
      <c r="E7117" s="11">
        <v>89.67</v>
      </c>
      <c r="F7117" s="12">
        <v>2393543</v>
      </c>
    </row>
    <row r="7118" spans="2:6">
      <c r="B7118" s="21">
        <v>42940</v>
      </c>
      <c r="C7118" s="122" t="s">
        <v>200</v>
      </c>
      <c r="D7118" s="116">
        <v>31.86</v>
      </c>
      <c r="E7118" s="11">
        <v>31.86</v>
      </c>
      <c r="F7118" s="12">
        <v>15504103</v>
      </c>
    </row>
    <row r="7119" spans="2:6">
      <c r="B7119" s="21">
        <v>42940</v>
      </c>
      <c r="C7119" s="122" t="s">
        <v>201</v>
      </c>
      <c r="D7119" s="116">
        <v>33.6</v>
      </c>
      <c r="E7119" s="11">
        <v>33.479999999999997</v>
      </c>
      <c r="F7119" s="12">
        <v>557382</v>
      </c>
    </row>
    <row r="7120" spans="2:6">
      <c r="B7120" s="21">
        <v>42940</v>
      </c>
      <c r="C7120" s="122" t="s">
        <v>202</v>
      </c>
      <c r="D7120" s="116">
        <v>51.54</v>
      </c>
      <c r="E7120" s="11">
        <v>50.82</v>
      </c>
      <c r="F7120" s="12">
        <v>13998191</v>
      </c>
    </row>
    <row r="7121" spans="2:6">
      <c r="B7121" s="21">
        <v>42940</v>
      </c>
      <c r="C7121" s="122" t="s">
        <v>203</v>
      </c>
      <c r="D7121" s="116">
        <v>138.38999999999999</v>
      </c>
      <c r="E7121" s="11">
        <v>138.19</v>
      </c>
      <c r="F7121" s="12">
        <v>1116244</v>
      </c>
    </row>
    <row r="7122" spans="2:6">
      <c r="B7122" s="21">
        <v>42940</v>
      </c>
      <c r="C7122" s="122" t="s">
        <v>204</v>
      </c>
      <c r="D7122" s="116">
        <v>23.36</v>
      </c>
      <c r="E7122" s="11">
        <v>22.76</v>
      </c>
      <c r="F7122" s="12">
        <v>8089070</v>
      </c>
    </row>
    <row r="7123" spans="2:6">
      <c r="B7123" s="21">
        <v>42940</v>
      </c>
      <c r="C7123" s="122" t="s">
        <v>205</v>
      </c>
      <c r="D7123" s="116">
        <v>69.959999999999994</v>
      </c>
      <c r="E7123" s="11">
        <v>69.959999999999994</v>
      </c>
      <c r="F7123" s="12">
        <v>3488191</v>
      </c>
    </row>
    <row r="7124" spans="2:6">
      <c r="B7124" s="21">
        <v>42940</v>
      </c>
      <c r="C7124" s="122" t="s">
        <v>206</v>
      </c>
      <c r="D7124" s="116">
        <v>81.760000000000005</v>
      </c>
      <c r="E7124" s="11">
        <v>81.58</v>
      </c>
      <c r="F7124" s="12">
        <v>714095</v>
      </c>
    </row>
    <row r="7125" spans="2:6">
      <c r="B7125" s="21">
        <v>42940</v>
      </c>
      <c r="C7125" s="122" t="s">
        <v>207</v>
      </c>
      <c r="D7125" s="116">
        <v>76.930000000000007</v>
      </c>
      <c r="E7125" s="11">
        <v>77.099999999999994</v>
      </c>
      <c r="F7125" s="12">
        <v>2967335</v>
      </c>
    </row>
    <row r="7126" spans="2:6">
      <c r="B7126" s="21">
        <v>42940</v>
      </c>
      <c r="C7126" s="122" t="s">
        <v>208</v>
      </c>
      <c r="D7126" s="116">
        <v>103.18</v>
      </c>
      <c r="E7126" s="11">
        <v>103.2</v>
      </c>
      <c r="F7126" s="12">
        <v>4080357</v>
      </c>
    </row>
    <row r="7127" spans="2:6">
      <c r="B7127" s="21">
        <v>42940</v>
      </c>
      <c r="C7127" s="122" t="s">
        <v>209</v>
      </c>
      <c r="D7127" s="116">
        <v>127.34</v>
      </c>
      <c r="E7127" s="11">
        <v>128.38</v>
      </c>
      <c r="F7127" s="12">
        <v>1191463</v>
      </c>
    </row>
    <row r="7128" spans="2:6">
      <c r="B7128" s="21">
        <v>42940</v>
      </c>
      <c r="C7128" s="122" t="s">
        <v>210</v>
      </c>
      <c r="D7128" s="116">
        <v>77.56</v>
      </c>
      <c r="E7128" s="11">
        <v>76.77</v>
      </c>
      <c r="F7128" s="12">
        <v>1827785</v>
      </c>
    </row>
    <row r="7129" spans="2:6">
      <c r="B7129" s="21">
        <v>42940</v>
      </c>
      <c r="C7129" s="122" t="s">
        <v>211</v>
      </c>
      <c r="D7129" s="116">
        <v>52.16</v>
      </c>
      <c r="E7129" s="11">
        <v>51.53</v>
      </c>
      <c r="F7129" s="12">
        <v>8208688</v>
      </c>
    </row>
    <row r="7130" spans="2:6">
      <c r="B7130" s="21">
        <v>42940</v>
      </c>
      <c r="C7130" s="122" t="s">
        <v>212</v>
      </c>
      <c r="D7130" s="116">
        <v>125.92</v>
      </c>
      <c r="E7130" s="11">
        <v>126.55</v>
      </c>
      <c r="F7130" s="12">
        <v>1291182</v>
      </c>
    </row>
    <row r="7131" spans="2:6">
      <c r="B7131" s="21">
        <v>42940</v>
      </c>
      <c r="C7131" s="122" t="s">
        <v>213</v>
      </c>
      <c r="D7131" s="116">
        <v>62.45</v>
      </c>
      <c r="E7131" s="11">
        <v>62.53</v>
      </c>
      <c r="F7131" s="12">
        <v>2296271</v>
      </c>
    </row>
    <row r="7132" spans="2:6">
      <c r="B7132" s="21">
        <v>42940</v>
      </c>
      <c r="C7132" s="122" t="s">
        <v>214</v>
      </c>
      <c r="D7132" s="116">
        <v>71.98</v>
      </c>
      <c r="E7132" s="11">
        <v>71.98</v>
      </c>
      <c r="F7132" s="12">
        <v>2108622</v>
      </c>
    </row>
    <row r="7133" spans="2:6">
      <c r="B7133" s="21">
        <v>42940</v>
      </c>
      <c r="C7133" s="122" t="s">
        <v>215</v>
      </c>
      <c r="D7133" s="116">
        <v>109.26</v>
      </c>
      <c r="E7133" s="11">
        <v>109.44</v>
      </c>
      <c r="F7133" s="12">
        <v>1008110</v>
      </c>
    </row>
    <row r="7134" spans="2:6">
      <c r="B7134" s="21">
        <v>42940</v>
      </c>
      <c r="C7134" s="122" t="s">
        <v>216</v>
      </c>
      <c r="D7134" s="116">
        <v>36.53</v>
      </c>
      <c r="E7134" s="11">
        <v>36.56</v>
      </c>
      <c r="F7134" s="12">
        <v>2114517</v>
      </c>
    </row>
    <row r="7135" spans="2:6">
      <c r="B7135" s="21">
        <v>42940</v>
      </c>
      <c r="C7135" s="122" t="s">
        <v>217</v>
      </c>
      <c r="D7135" s="116">
        <v>82.97</v>
      </c>
      <c r="E7135" s="11">
        <v>83.03</v>
      </c>
      <c r="F7135" s="12">
        <v>3089970</v>
      </c>
    </row>
    <row r="7136" spans="2:6">
      <c r="B7136" s="21">
        <v>42940</v>
      </c>
      <c r="C7136" s="122" t="s">
        <v>218</v>
      </c>
      <c r="D7136" s="116">
        <v>107.31</v>
      </c>
      <c r="E7136" s="11">
        <v>107</v>
      </c>
      <c r="F7136" s="12">
        <v>4615539</v>
      </c>
    </row>
    <row r="7137" spans="2:6">
      <c r="B7137" s="21">
        <v>42940</v>
      </c>
      <c r="C7137" s="122" t="s">
        <v>219</v>
      </c>
      <c r="D7137" s="116">
        <v>26.49</v>
      </c>
      <c r="E7137" s="11">
        <v>26.49</v>
      </c>
      <c r="F7137" s="12">
        <v>2253365</v>
      </c>
    </row>
    <row r="7138" spans="2:6">
      <c r="B7138" s="21">
        <v>42940</v>
      </c>
      <c r="C7138" s="122" t="s">
        <v>220</v>
      </c>
      <c r="D7138" s="116">
        <v>25.53</v>
      </c>
      <c r="E7138" s="11">
        <v>25.48</v>
      </c>
      <c r="F7138" s="12">
        <v>919221</v>
      </c>
    </row>
    <row r="7139" spans="2:6">
      <c r="B7139" s="21">
        <v>42940</v>
      </c>
      <c r="C7139" s="122" t="s">
        <v>221</v>
      </c>
      <c r="D7139" s="116">
        <v>64.66</v>
      </c>
      <c r="E7139" s="11">
        <v>64.33</v>
      </c>
      <c r="F7139" s="12">
        <v>2041305</v>
      </c>
    </row>
    <row r="7140" spans="2:6">
      <c r="B7140" s="21">
        <v>42940</v>
      </c>
      <c r="C7140" s="122" t="s">
        <v>222</v>
      </c>
      <c r="D7140" s="116">
        <v>90.89</v>
      </c>
      <c r="E7140" s="11">
        <v>90.5</v>
      </c>
      <c r="F7140" s="12">
        <v>2066210</v>
      </c>
    </row>
    <row r="7141" spans="2:6">
      <c r="B7141" s="21">
        <v>42940</v>
      </c>
      <c r="C7141" s="122" t="s">
        <v>223</v>
      </c>
      <c r="D7141" s="116">
        <v>112.5</v>
      </c>
      <c r="E7141" s="11">
        <v>113.25</v>
      </c>
      <c r="F7141" s="12">
        <v>711684</v>
      </c>
    </row>
    <row r="7142" spans="2:6">
      <c r="B7142" s="21">
        <v>42940</v>
      </c>
      <c r="C7142" s="122" t="s">
        <v>224</v>
      </c>
      <c r="D7142" s="116">
        <v>70.599999999999994</v>
      </c>
      <c r="E7142" s="11">
        <v>69.28</v>
      </c>
      <c r="F7142" s="12">
        <v>2777003</v>
      </c>
    </row>
    <row r="7143" spans="2:6">
      <c r="B7143" s="21">
        <v>42940</v>
      </c>
      <c r="C7143" s="122" t="s">
        <v>225</v>
      </c>
      <c r="D7143" s="116">
        <v>82.81</v>
      </c>
      <c r="E7143" s="11">
        <v>83.95</v>
      </c>
      <c r="F7143" s="12">
        <v>1483563</v>
      </c>
    </row>
    <row r="7144" spans="2:6">
      <c r="B7144" s="21">
        <v>42940</v>
      </c>
      <c r="C7144" s="122" t="s">
        <v>226</v>
      </c>
      <c r="D7144" s="116">
        <v>91.55</v>
      </c>
      <c r="E7144" s="11">
        <v>91.5</v>
      </c>
      <c r="F7144" s="12">
        <v>1083366</v>
      </c>
    </row>
    <row r="7145" spans="2:6">
      <c r="B7145" s="21">
        <v>42940</v>
      </c>
      <c r="C7145" s="122" t="s">
        <v>227</v>
      </c>
      <c r="D7145" s="116">
        <v>27.76</v>
      </c>
      <c r="E7145" s="11">
        <v>27.91</v>
      </c>
      <c r="F7145" s="12">
        <v>3669893</v>
      </c>
    </row>
    <row r="7146" spans="2:6">
      <c r="B7146" s="21">
        <v>42940</v>
      </c>
      <c r="C7146" s="122" t="s">
        <v>228</v>
      </c>
      <c r="D7146" s="116">
        <v>88.5</v>
      </c>
      <c r="E7146" s="11">
        <v>86.63</v>
      </c>
      <c r="F7146" s="12">
        <v>2085546</v>
      </c>
    </row>
    <row r="7147" spans="2:6">
      <c r="B7147" s="21">
        <v>42940</v>
      </c>
      <c r="C7147" s="122" t="s">
        <v>229</v>
      </c>
      <c r="D7147" s="116">
        <v>107.97</v>
      </c>
      <c r="E7147" s="11">
        <v>106.37</v>
      </c>
      <c r="F7147" s="12">
        <v>954154</v>
      </c>
    </row>
    <row r="7148" spans="2:6">
      <c r="B7148" s="21">
        <v>42940</v>
      </c>
      <c r="C7148" s="122" t="s">
        <v>230</v>
      </c>
      <c r="D7148" s="116">
        <v>85.24</v>
      </c>
      <c r="E7148" s="11">
        <v>84.55</v>
      </c>
      <c r="F7148" s="12">
        <v>2541732</v>
      </c>
    </row>
    <row r="7149" spans="2:6">
      <c r="B7149" s="21">
        <v>42940</v>
      </c>
      <c r="C7149" s="122" t="s">
        <v>231</v>
      </c>
      <c r="D7149" s="116">
        <v>65.75</v>
      </c>
      <c r="E7149" s="11">
        <v>65.48</v>
      </c>
      <c r="F7149" s="12">
        <v>996732</v>
      </c>
    </row>
    <row r="7150" spans="2:6">
      <c r="B7150" s="21">
        <v>42940</v>
      </c>
      <c r="C7150" s="122" t="s">
        <v>232</v>
      </c>
      <c r="D7150" s="116">
        <v>31.88</v>
      </c>
      <c r="E7150" s="11">
        <v>31.74</v>
      </c>
      <c r="F7150" s="12">
        <v>4171214</v>
      </c>
    </row>
    <row r="7151" spans="2:6">
      <c r="B7151" s="21">
        <v>42940</v>
      </c>
      <c r="C7151" s="122" t="s">
        <v>233</v>
      </c>
      <c r="D7151" s="116">
        <v>66.08</v>
      </c>
      <c r="E7151" s="11">
        <v>66.22</v>
      </c>
      <c r="F7151" s="12">
        <v>3526252</v>
      </c>
    </row>
    <row r="7152" spans="2:6">
      <c r="B7152" s="21">
        <v>42940</v>
      </c>
      <c r="C7152" s="122" t="s">
        <v>234</v>
      </c>
      <c r="D7152" s="116">
        <v>80</v>
      </c>
      <c r="E7152" s="11">
        <v>80.25</v>
      </c>
      <c r="F7152" s="12">
        <v>1412060</v>
      </c>
    </row>
    <row r="7153" spans="2:6">
      <c r="B7153" s="21">
        <v>42940</v>
      </c>
      <c r="C7153" s="122" t="s">
        <v>235</v>
      </c>
      <c r="D7153" s="116">
        <v>112.22</v>
      </c>
      <c r="E7153" s="11">
        <v>113.75</v>
      </c>
      <c r="F7153" s="12">
        <v>2784605</v>
      </c>
    </row>
    <row r="7154" spans="2:6">
      <c r="B7154" s="21">
        <v>42940</v>
      </c>
      <c r="C7154" s="122" t="s">
        <v>236</v>
      </c>
      <c r="D7154" s="116">
        <v>36.450000000000003</v>
      </c>
      <c r="E7154" s="11">
        <v>36.380000000000003</v>
      </c>
      <c r="F7154" s="12">
        <v>13039807</v>
      </c>
    </row>
    <row r="7155" spans="2:6">
      <c r="B7155" s="21">
        <v>42940</v>
      </c>
      <c r="C7155" s="122" t="s">
        <v>237</v>
      </c>
      <c r="D7155" s="116">
        <v>132.76</v>
      </c>
      <c r="E7155" s="11">
        <v>132.04</v>
      </c>
      <c r="F7155" s="12">
        <v>710747</v>
      </c>
    </row>
    <row r="7156" spans="2:6">
      <c r="B7156" s="21">
        <v>42940</v>
      </c>
      <c r="C7156" s="122" t="s">
        <v>238</v>
      </c>
      <c r="D7156" s="116">
        <v>82.91</v>
      </c>
      <c r="E7156" s="11">
        <v>82.14</v>
      </c>
      <c r="F7156" s="12">
        <v>1601602</v>
      </c>
    </row>
    <row r="7157" spans="2:6">
      <c r="B7157" s="21">
        <v>42940</v>
      </c>
      <c r="C7157" s="122" t="s">
        <v>239</v>
      </c>
      <c r="D7157" s="116">
        <v>143.63999999999999</v>
      </c>
      <c r="E7157" s="11">
        <v>144.52000000000001</v>
      </c>
      <c r="F7157" s="12">
        <v>548668</v>
      </c>
    </row>
    <row r="7158" spans="2:6">
      <c r="B7158" s="21">
        <v>42940</v>
      </c>
      <c r="C7158" s="122" t="s">
        <v>240</v>
      </c>
      <c r="D7158" s="116">
        <v>78.930000000000007</v>
      </c>
      <c r="E7158" s="11">
        <v>78.48</v>
      </c>
      <c r="F7158" s="12">
        <v>1729573</v>
      </c>
    </row>
    <row r="7159" spans="2:6">
      <c r="B7159" s="21">
        <v>42940</v>
      </c>
      <c r="C7159" s="122" t="s">
        <v>241</v>
      </c>
      <c r="D7159" s="116">
        <v>97.82</v>
      </c>
      <c r="E7159" s="11">
        <v>97.75</v>
      </c>
      <c r="F7159" s="12">
        <v>858997</v>
      </c>
    </row>
    <row r="7160" spans="2:6">
      <c r="B7160" s="21">
        <v>42940</v>
      </c>
      <c r="C7160" s="122" t="s">
        <v>242</v>
      </c>
      <c r="D7160" s="116">
        <v>85.64</v>
      </c>
      <c r="E7160" s="11">
        <v>85.8</v>
      </c>
      <c r="F7160" s="12">
        <v>526949</v>
      </c>
    </row>
    <row r="7161" spans="2:6">
      <c r="B7161" s="21">
        <v>42940</v>
      </c>
      <c r="C7161" s="122" t="s">
        <v>243</v>
      </c>
      <c r="D7161" s="116">
        <v>60.12</v>
      </c>
      <c r="E7161" s="11">
        <v>60.03</v>
      </c>
      <c r="F7161" s="12">
        <v>1795015</v>
      </c>
    </row>
    <row r="7162" spans="2:6">
      <c r="B7162" s="21">
        <v>42940</v>
      </c>
      <c r="C7162" s="122" t="s">
        <v>244</v>
      </c>
      <c r="D7162" s="116">
        <v>93.02</v>
      </c>
      <c r="E7162" s="11">
        <v>93.31</v>
      </c>
      <c r="F7162" s="12">
        <v>2588939</v>
      </c>
    </row>
    <row r="7163" spans="2:6">
      <c r="B7163" s="21">
        <v>42940</v>
      </c>
      <c r="C7163" s="122" t="s">
        <v>245</v>
      </c>
      <c r="D7163" s="116">
        <v>441.04</v>
      </c>
      <c r="E7163" s="11">
        <v>441.6</v>
      </c>
      <c r="F7163" s="12">
        <v>280797</v>
      </c>
    </row>
    <row r="7164" spans="2:6">
      <c r="B7164" s="21">
        <v>42940</v>
      </c>
      <c r="C7164" s="122" t="s">
        <v>246</v>
      </c>
      <c r="D7164" s="116">
        <v>67.180000000000007</v>
      </c>
      <c r="E7164" s="11">
        <v>66.650000000000006</v>
      </c>
      <c r="F7164" s="12">
        <v>1683921</v>
      </c>
    </row>
    <row r="7165" spans="2:6">
      <c r="B7165" s="21">
        <v>42940</v>
      </c>
      <c r="C7165" s="122" t="s">
        <v>247</v>
      </c>
      <c r="D7165" s="116">
        <v>62.99</v>
      </c>
      <c r="E7165" s="11">
        <v>63.08</v>
      </c>
      <c r="F7165" s="12">
        <v>2866224</v>
      </c>
    </row>
    <row r="7166" spans="2:6">
      <c r="B7166" s="21">
        <v>42940</v>
      </c>
      <c r="C7166" s="122" t="s">
        <v>248</v>
      </c>
      <c r="D7166" s="116">
        <v>61.55</v>
      </c>
      <c r="E7166" s="11">
        <v>60.74</v>
      </c>
      <c r="F7166" s="12">
        <v>1071355</v>
      </c>
    </row>
    <row r="7167" spans="2:6">
      <c r="B7167" s="21">
        <v>42940</v>
      </c>
      <c r="C7167" s="122" t="s">
        <v>249</v>
      </c>
      <c r="D7167" s="116">
        <v>62.31</v>
      </c>
      <c r="E7167" s="11">
        <v>62.61</v>
      </c>
      <c r="F7167" s="12">
        <v>2037408</v>
      </c>
    </row>
    <row r="7168" spans="2:6">
      <c r="B7168" s="21">
        <v>42940</v>
      </c>
      <c r="C7168" s="122" t="s">
        <v>250</v>
      </c>
      <c r="D7168" s="116">
        <v>264.89999999999998</v>
      </c>
      <c r="E7168" s="11">
        <v>262.76</v>
      </c>
      <c r="F7168" s="12">
        <v>339402</v>
      </c>
    </row>
    <row r="7169" spans="2:6">
      <c r="B7169" s="21">
        <v>42940</v>
      </c>
      <c r="C7169" s="122" t="s">
        <v>251</v>
      </c>
      <c r="D7169" s="116">
        <v>41.91</v>
      </c>
      <c r="E7169" s="11">
        <v>41.48</v>
      </c>
      <c r="F7169" s="12">
        <v>2322585</v>
      </c>
    </row>
    <row r="7170" spans="2:6">
      <c r="B7170" s="21">
        <v>42940</v>
      </c>
      <c r="C7170" s="122" t="s">
        <v>252</v>
      </c>
      <c r="D7170" s="116">
        <v>79</v>
      </c>
      <c r="E7170" s="11">
        <v>78.650000000000006</v>
      </c>
      <c r="F7170" s="12">
        <v>1786912</v>
      </c>
    </row>
    <row r="7171" spans="2:6">
      <c r="B7171" s="21">
        <v>42940</v>
      </c>
      <c r="C7171" s="122" t="s">
        <v>253</v>
      </c>
      <c r="D7171" s="116">
        <v>76.89</v>
      </c>
      <c r="E7171" s="11">
        <v>76.31</v>
      </c>
      <c r="F7171" s="12">
        <v>718071</v>
      </c>
    </row>
    <row r="7172" spans="2:6">
      <c r="B7172" s="21">
        <v>42940</v>
      </c>
      <c r="C7172" s="122" t="s">
        <v>254</v>
      </c>
      <c r="D7172" s="116">
        <v>62.5</v>
      </c>
      <c r="E7172" s="11">
        <v>60.28</v>
      </c>
      <c r="F7172" s="12">
        <v>3017862</v>
      </c>
    </row>
    <row r="7173" spans="2:6">
      <c r="B7173" s="21">
        <v>42940</v>
      </c>
      <c r="C7173" s="122" t="s">
        <v>255</v>
      </c>
      <c r="D7173" s="116">
        <v>117.87</v>
      </c>
      <c r="E7173" s="11">
        <v>117.14</v>
      </c>
      <c r="F7173" s="12">
        <v>1337378</v>
      </c>
    </row>
    <row r="7174" spans="2:6">
      <c r="B7174" s="21">
        <v>42940</v>
      </c>
      <c r="C7174" s="122" t="s">
        <v>256</v>
      </c>
      <c r="D7174" s="116">
        <v>37.479999999999997</v>
      </c>
      <c r="E7174" s="11">
        <v>37.200000000000003</v>
      </c>
      <c r="F7174" s="12">
        <v>4827922</v>
      </c>
    </row>
    <row r="7175" spans="2:6">
      <c r="B7175" s="21">
        <v>42940</v>
      </c>
      <c r="C7175" s="122" t="s">
        <v>257</v>
      </c>
      <c r="D7175" s="116">
        <v>59.04</v>
      </c>
      <c r="E7175" s="11">
        <v>59.09</v>
      </c>
      <c r="F7175" s="12">
        <v>1106441</v>
      </c>
    </row>
    <row r="7176" spans="2:6">
      <c r="B7176" s="21">
        <v>42940</v>
      </c>
      <c r="C7176" s="122" t="s">
        <v>258</v>
      </c>
      <c r="D7176" s="116">
        <v>153.94</v>
      </c>
      <c r="E7176" s="11">
        <v>154.61000000000001</v>
      </c>
      <c r="F7176" s="12">
        <v>858425</v>
      </c>
    </row>
    <row r="7177" spans="2:6">
      <c r="B7177" s="21">
        <v>42940</v>
      </c>
      <c r="C7177" s="122" t="s">
        <v>259</v>
      </c>
      <c r="D7177" s="116">
        <v>79</v>
      </c>
      <c r="E7177" s="11">
        <v>78.64</v>
      </c>
      <c r="F7177" s="12">
        <v>883986</v>
      </c>
    </row>
    <row r="7178" spans="2:6">
      <c r="B7178" s="21">
        <v>42940</v>
      </c>
      <c r="C7178" s="122" t="s">
        <v>260</v>
      </c>
      <c r="D7178" s="116">
        <v>11.51</v>
      </c>
      <c r="E7178" s="11">
        <v>11.29</v>
      </c>
      <c r="F7178" s="12">
        <v>48123427</v>
      </c>
    </row>
    <row r="7179" spans="2:6">
      <c r="B7179" s="21">
        <v>42940</v>
      </c>
      <c r="C7179" s="122" t="s">
        <v>261</v>
      </c>
      <c r="D7179" s="116">
        <v>42.35</v>
      </c>
      <c r="E7179" s="11">
        <v>43.03</v>
      </c>
      <c r="F7179" s="12">
        <v>3647579</v>
      </c>
    </row>
    <row r="7180" spans="2:6">
      <c r="B7180" s="21">
        <v>42940</v>
      </c>
      <c r="C7180" s="122" t="s">
        <v>262</v>
      </c>
      <c r="D7180" s="116">
        <v>164.64</v>
      </c>
      <c r="E7180" s="11">
        <v>166</v>
      </c>
      <c r="F7180" s="12">
        <v>17366971</v>
      </c>
    </row>
    <row r="7181" spans="2:6">
      <c r="B7181" s="21">
        <v>42940</v>
      </c>
      <c r="C7181" s="122" t="s">
        <v>263</v>
      </c>
      <c r="D7181" s="116">
        <v>65.88</v>
      </c>
      <c r="E7181" s="11">
        <v>65.709999999999994</v>
      </c>
      <c r="F7181" s="12">
        <v>777158</v>
      </c>
    </row>
    <row r="7182" spans="2:6">
      <c r="B7182" s="21">
        <v>42940</v>
      </c>
      <c r="C7182" s="122" t="s">
        <v>264</v>
      </c>
      <c r="D7182" s="116">
        <v>13.01</v>
      </c>
      <c r="E7182" s="11">
        <v>12.96</v>
      </c>
      <c r="F7182" s="12">
        <v>14713188</v>
      </c>
    </row>
    <row r="7183" spans="2:6">
      <c r="B7183" s="21">
        <v>42940</v>
      </c>
      <c r="C7183" s="122" t="s">
        <v>265</v>
      </c>
      <c r="D7183" s="116">
        <v>212.09</v>
      </c>
      <c r="E7183" s="11">
        <v>212.68</v>
      </c>
      <c r="F7183" s="12">
        <v>1035931</v>
      </c>
    </row>
    <row r="7184" spans="2:6">
      <c r="B7184" s="21">
        <v>42940</v>
      </c>
      <c r="C7184" s="122" t="s">
        <v>266</v>
      </c>
      <c r="D7184" s="116">
        <v>31.74</v>
      </c>
      <c r="E7184" s="11">
        <v>31.25</v>
      </c>
      <c r="F7184" s="12">
        <v>5705898</v>
      </c>
    </row>
    <row r="7185" spans="2:6">
      <c r="B7185" s="21">
        <v>42940</v>
      </c>
      <c r="C7185" s="122" t="s">
        <v>267</v>
      </c>
      <c r="D7185" s="116">
        <v>126.53</v>
      </c>
      <c r="E7185" s="11">
        <v>126.79</v>
      </c>
      <c r="F7185" s="12">
        <v>564127</v>
      </c>
    </row>
    <row r="7186" spans="2:6">
      <c r="B7186" s="21">
        <v>42940</v>
      </c>
      <c r="C7186" s="122" t="s">
        <v>268</v>
      </c>
      <c r="D7186" s="116">
        <v>89.99</v>
      </c>
      <c r="E7186" s="11">
        <v>90.12</v>
      </c>
      <c r="F7186" s="12">
        <v>958528</v>
      </c>
    </row>
    <row r="7187" spans="2:6">
      <c r="B7187" s="21">
        <v>42940</v>
      </c>
      <c r="C7187" s="122" t="s">
        <v>269</v>
      </c>
      <c r="D7187" s="116">
        <v>126.51</v>
      </c>
      <c r="E7187" s="11">
        <v>126.48</v>
      </c>
      <c r="F7187" s="12">
        <v>767560</v>
      </c>
    </row>
    <row r="7188" spans="2:6">
      <c r="B7188" s="21">
        <v>42940</v>
      </c>
      <c r="C7188" s="122" t="s">
        <v>270</v>
      </c>
      <c r="D7188" s="116">
        <v>26.23</v>
      </c>
      <c r="E7188" s="11">
        <v>26.43</v>
      </c>
      <c r="F7188" s="12">
        <v>5727420</v>
      </c>
    </row>
    <row r="7189" spans="2:6">
      <c r="B7189" s="21">
        <v>42940</v>
      </c>
      <c r="C7189" s="122" t="s">
        <v>271</v>
      </c>
      <c r="D7189" s="116">
        <v>45.55</v>
      </c>
      <c r="E7189" s="11">
        <v>45.05</v>
      </c>
      <c r="F7189" s="12">
        <v>5160244</v>
      </c>
    </row>
    <row r="7190" spans="2:6">
      <c r="B7190" s="21">
        <v>42940</v>
      </c>
      <c r="C7190" s="122" t="s">
        <v>272</v>
      </c>
      <c r="D7190" s="116">
        <v>38.14</v>
      </c>
      <c r="E7190" s="11">
        <v>38.29</v>
      </c>
      <c r="F7190" s="12">
        <v>790760</v>
      </c>
    </row>
    <row r="7191" spans="2:6">
      <c r="B7191" s="21">
        <v>42940</v>
      </c>
      <c r="C7191" s="122" t="s">
        <v>273</v>
      </c>
      <c r="D7191" s="116">
        <v>45.04</v>
      </c>
      <c r="E7191" s="11">
        <v>44.72</v>
      </c>
      <c r="F7191" s="12">
        <v>916292</v>
      </c>
    </row>
    <row r="7192" spans="2:6">
      <c r="B7192" s="21">
        <v>42940</v>
      </c>
      <c r="C7192" s="122" t="s">
        <v>274</v>
      </c>
      <c r="D7192" s="116">
        <v>46.23</v>
      </c>
      <c r="E7192" s="11">
        <v>46.24</v>
      </c>
      <c r="F7192" s="12">
        <v>857010</v>
      </c>
    </row>
    <row r="7193" spans="2:6">
      <c r="B7193" s="21">
        <v>42940</v>
      </c>
      <c r="C7193" s="122" t="s">
        <v>275</v>
      </c>
      <c r="D7193" s="116">
        <v>76</v>
      </c>
      <c r="E7193" s="11">
        <v>76.8</v>
      </c>
      <c r="F7193" s="12">
        <v>649068</v>
      </c>
    </row>
    <row r="7194" spans="2:6">
      <c r="B7194" s="21">
        <v>42940</v>
      </c>
      <c r="C7194" s="122" t="s">
        <v>276</v>
      </c>
      <c r="D7194" s="116">
        <v>27.75</v>
      </c>
      <c r="E7194" s="11">
        <v>27.5</v>
      </c>
      <c r="F7194" s="12">
        <v>1640217</v>
      </c>
    </row>
    <row r="7195" spans="2:6">
      <c r="B7195" s="21">
        <v>42940</v>
      </c>
      <c r="C7195" s="122" t="s">
        <v>277</v>
      </c>
      <c r="D7195" s="116">
        <v>27.8</v>
      </c>
      <c r="E7195" s="11">
        <v>27.68</v>
      </c>
      <c r="F7195" s="12">
        <v>6784630</v>
      </c>
    </row>
    <row r="7196" spans="2:6">
      <c r="B7196" s="21">
        <v>42940</v>
      </c>
      <c r="C7196" s="122" t="s">
        <v>278</v>
      </c>
      <c r="D7196" s="116">
        <v>130.74</v>
      </c>
      <c r="E7196" s="11">
        <v>131.26</v>
      </c>
      <c r="F7196" s="12">
        <v>410934</v>
      </c>
    </row>
    <row r="7197" spans="2:6">
      <c r="B7197" s="21">
        <v>42940</v>
      </c>
      <c r="C7197" s="122" t="s">
        <v>279</v>
      </c>
      <c r="D7197" s="116">
        <v>63.33</v>
      </c>
      <c r="E7197" s="11">
        <v>63.29</v>
      </c>
      <c r="F7197" s="12">
        <v>1203467</v>
      </c>
    </row>
    <row r="7198" spans="2:6">
      <c r="B7198" s="21">
        <v>42940</v>
      </c>
      <c r="C7198" s="122" t="s">
        <v>280</v>
      </c>
      <c r="D7198" s="116">
        <v>204.55</v>
      </c>
      <c r="E7198" s="11">
        <v>204.93</v>
      </c>
      <c r="F7198" s="12">
        <v>1073777</v>
      </c>
    </row>
    <row r="7199" spans="2:6">
      <c r="B7199" s="21">
        <v>42940</v>
      </c>
      <c r="C7199" s="122" t="s">
        <v>281</v>
      </c>
      <c r="D7199" s="116">
        <v>25.78</v>
      </c>
      <c r="E7199" s="11">
        <v>25.43</v>
      </c>
      <c r="F7199" s="12">
        <v>56872280</v>
      </c>
    </row>
    <row r="7200" spans="2:6">
      <c r="B7200" s="21">
        <v>42940</v>
      </c>
      <c r="C7200" s="122" t="s">
        <v>282</v>
      </c>
      <c r="D7200" s="116">
        <v>23.32</v>
      </c>
      <c r="E7200" s="11">
        <v>23.1</v>
      </c>
      <c r="F7200" s="12">
        <v>3873633</v>
      </c>
    </row>
    <row r="7201" spans="2:6">
      <c r="B7201" s="21">
        <v>42940</v>
      </c>
      <c r="C7201" s="122" t="s">
        <v>283</v>
      </c>
      <c r="D7201" s="116">
        <v>73.7</v>
      </c>
      <c r="E7201" s="11">
        <v>74.39</v>
      </c>
      <c r="F7201" s="12">
        <v>8943242</v>
      </c>
    </row>
    <row r="7202" spans="2:6">
      <c r="B7202" s="21">
        <v>42940</v>
      </c>
      <c r="C7202" s="122" t="s">
        <v>284</v>
      </c>
      <c r="D7202" s="116">
        <v>54.34</v>
      </c>
      <c r="E7202" s="11">
        <v>54.48</v>
      </c>
      <c r="F7202" s="12">
        <v>4569994</v>
      </c>
    </row>
    <row r="7203" spans="2:6">
      <c r="B7203" s="21">
        <v>42940</v>
      </c>
      <c r="C7203" s="122" t="s">
        <v>24</v>
      </c>
      <c r="D7203" s="116">
        <v>31.85</v>
      </c>
      <c r="E7203" s="11">
        <v>31.85</v>
      </c>
      <c r="F7203" s="12">
        <v>8120094</v>
      </c>
    </row>
    <row r="7204" spans="2:6">
      <c r="B7204" s="21">
        <v>42940</v>
      </c>
      <c r="C7204" s="122" t="s">
        <v>25</v>
      </c>
      <c r="D7204" s="116">
        <v>35.99</v>
      </c>
      <c r="E7204" s="11">
        <v>35.82</v>
      </c>
      <c r="F7204" s="12">
        <v>11699821</v>
      </c>
    </row>
    <row r="7205" spans="2:6">
      <c r="B7205" s="21">
        <v>42940</v>
      </c>
      <c r="C7205" s="122" t="s">
        <v>26</v>
      </c>
      <c r="D7205" s="116">
        <v>972.22</v>
      </c>
      <c r="E7205" s="11">
        <v>980.34</v>
      </c>
      <c r="F7205" s="12">
        <v>3248347</v>
      </c>
    </row>
    <row r="7206" spans="2:6">
      <c r="B7206" s="21">
        <v>42940</v>
      </c>
      <c r="C7206" s="122" t="s">
        <v>27</v>
      </c>
      <c r="D7206" s="116">
        <v>994.1</v>
      </c>
      <c r="E7206" s="11">
        <v>998.31</v>
      </c>
      <c r="F7206" s="12">
        <v>3984532</v>
      </c>
    </row>
    <row r="7207" spans="2:6">
      <c r="B7207" s="21">
        <v>42940</v>
      </c>
      <c r="C7207" s="122" t="s">
        <v>28</v>
      </c>
      <c r="D7207" s="116">
        <v>82.63</v>
      </c>
      <c r="E7207" s="11">
        <v>81.81</v>
      </c>
      <c r="F7207" s="12">
        <v>966366</v>
      </c>
    </row>
    <row r="7208" spans="2:6">
      <c r="B7208" s="21">
        <v>42940</v>
      </c>
      <c r="C7208" s="122" t="s">
        <v>29</v>
      </c>
      <c r="D7208" s="116">
        <v>93.85</v>
      </c>
      <c r="E7208" s="11">
        <v>94.8</v>
      </c>
      <c r="F7208" s="12">
        <v>766930</v>
      </c>
    </row>
    <row r="7209" spans="2:6">
      <c r="B7209" s="21">
        <v>42940</v>
      </c>
      <c r="C7209" s="122" t="s">
        <v>30</v>
      </c>
      <c r="D7209" s="116">
        <v>23.51</v>
      </c>
      <c r="E7209" s="11">
        <v>23.17</v>
      </c>
      <c r="F7209" s="12">
        <v>3805861</v>
      </c>
    </row>
    <row r="7210" spans="2:6">
      <c r="B7210" s="21">
        <v>42940</v>
      </c>
      <c r="C7210" s="122" t="s">
        <v>31</v>
      </c>
      <c r="D7210" s="116">
        <v>51.44</v>
      </c>
      <c r="E7210" s="11">
        <v>51.68</v>
      </c>
      <c r="F7210" s="12">
        <v>774128</v>
      </c>
    </row>
    <row r="7211" spans="2:6">
      <c r="B7211" s="21">
        <v>42940</v>
      </c>
      <c r="C7211" s="122" t="s">
        <v>32</v>
      </c>
      <c r="D7211" s="116">
        <v>218.94</v>
      </c>
      <c r="E7211" s="11">
        <v>218.18</v>
      </c>
      <c r="F7211" s="12">
        <v>3168178</v>
      </c>
    </row>
    <row r="7212" spans="2:6">
      <c r="B7212" s="21">
        <v>42940</v>
      </c>
      <c r="C7212" s="122" t="s">
        <v>33</v>
      </c>
      <c r="D7212" s="116">
        <v>35.36</v>
      </c>
      <c r="E7212" s="11">
        <v>35.159999999999997</v>
      </c>
      <c r="F7212" s="12">
        <v>2004155</v>
      </c>
    </row>
    <row r="7213" spans="2:6">
      <c r="B7213" s="21">
        <v>42940</v>
      </c>
      <c r="C7213" s="122" t="s">
        <v>34</v>
      </c>
      <c r="D7213" s="116">
        <v>164.92</v>
      </c>
      <c r="E7213" s="11">
        <v>166.88</v>
      </c>
      <c r="F7213" s="12">
        <v>969704</v>
      </c>
    </row>
    <row r="7214" spans="2:6">
      <c r="B7214" s="21">
        <v>42940</v>
      </c>
      <c r="C7214" s="122" t="s">
        <v>35</v>
      </c>
      <c r="D7214" s="116">
        <v>45.05</v>
      </c>
      <c r="E7214" s="11">
        <v>42.51</v>
      </c>
      <c r="F7214" s="12">
        <v>22394865</v>
      </c>
    </row>
    <row r="7215" spans="2:6">
      <c r="B7215" s="21">
        <v>42940</v>
      </c>
      <c r="C7215" s="122" t="s">
        <v>36</v>
      </c>
      <c r="D7215" s="116">
        <v>111.16</v>
      </c>
      <c r="E7215" s="11">
        <v>105</v>
      </c>
      <c r="F7215" s="12">
        <v>5715778</v>
      </c>
    </row>
    <row r="7216" spans="2:6">
      <c r="B7216" s="21">
        <v>42940</v>
      </c>
      <c r="C7216" s="122" t="s">
        <v>37</v>
      </c>
      <c r="D7216" s="116">
        <v>12.99</v>
      </c>
      <c r="E7216" s="11">
        <v>13.19</v>
      </c>
      <c r="F7216" s="12">
        <v>11629861</v>
      </c>
    </row>
    <row r="7217" spans="2:6">
      <c r="B7217" s="21">
        <v>42940</v>
      </c>
      <c r="C7217" s="122" t="s">
        <v>38</v>
      </c>
      <c r="D7217" s="116">
        <v>23.45</v>
      </c>
      <c r="E7217" s="11">
        <v>23.24</v>
      </c>
      <c r="F7217" s="12">
        <v>1460652</v>
      </c>
    </row>
    <row r="7218" spans="2:6">
      <c r="B7218" s="21">
        <v>42940</v>
      </c>
      <c r="C7218" s="122" t="s">
        <v>39</v>
      </c>
      <c r="D7218" s="116">
        <v>85.74</v>
      </c>
      <c r="E7218" s="11">
        <v>86.09</v>
      </c>
      <c r="F7218" s="12">
        <v>2533328</v>
      </c>
    </row>
    <row r="7219" spans="2:6">
      <c r="B7219" s="21">
        <v>42940</v>
      </c>
      <c r="C7219" s="122" t="s">
        <v>40</v>
      </c>
      <c r="D7219" s="116">
        <v>73.959999999999994</v>
      </c>
      <c r="E7219" s="11">
        <v>73.150000000000006</v>
      </c>
      <c r="F7219" s="12">
        <v>1855047</v>
      </c>
    </row>
    <row r="7220" spans="2:6">
      <c r="B7220" s="21">
        <v>42940</v>
      </c>
      <c r="C7220" s="122" t="s">
        <v>41</v>
      </c>
      <c r="D7220" s="116">
        <v>31.51</v>
      </c>
      <c r="E7220" s="11">
        <v>31.34</v>
      </c>
      <c r="F7220" s="12">
        <v>4416547</v>
      </c>
    </row>
    <row r="7221" spans="2:6">
      <c r="B7221" s="21">
        <v>42940</v>
      </c>
      <c r="C7221" s="122" t="s">
        <v>42</v>
      </c>
      <c r="D7221" s="116">
        <v>146.61000000000001</v>
      </c>
      <c r="E7221" s="11">
        <v>144.58000000000001</v>
      </c>
      <c r="F7221" s="12">
        <v>7295913</v>
      </c>
    </row>
    <row r="7222" spans="2:6">
      <c r="B7222" s="21">
        <v>42940</v>
      </c>
      <c r="C7222" s="122" t="s">
        <v>43</v>
      </c>
      <c r="D7222" s="116">
        <v>43.76</v>
      </c>
      <c r="E7222" s="11">
        <v>44.13</v>
      </c>
      <c r="F7222" s="12">
        <v>3966155</v>
      </c>
    </row>
    <row r="7223" spans="2:6">
      <c r="B7223" s="21">
        <v>42940</v>
      </c>
      <c r="C7223" s="122" t="s">
        <v>44</v>
      </c>
      <c r="D7223" s="116">
        <v>53.79</v>
      </c>
      <c r="E7223" s="11">
        <v>53.7</v>
      </c>
      <c r="F7223" s="12">
        <v>2002342</v>
      </c>
    </row>
    <row r="7224" spans="2:6">
      <c r="B7224" s="21">
        <v>42940</v>
      </c>
      <c r="C7224" s="122" t="s">
        <v>45</v>
      </c>
      <c r="D7224" s="116">
        <v>62.5</v>
      </c>
      <c r="E7224" s="11">
        <v>62.01</v>
      </c>
      <c r="F7224" s="12">
        <v>1923393</v>
      </c>
    </row>
    <row r="7225" spans="2:6">
      <c r="B7225" s="21">
        <v>42940</v>
      </c>
      <c r="C7225" s="122" t="s">
        <v>46</v>
      </c>
      <c r="D7225" s="116">
        <v>48.2</v>
      </c>
      <c r="E7225" s="11">
        <v>48.48</v>
      </c>
      <c r="F7225" s="12">
        <v>2915430</v>
      </c>
    </row>
    <row r="7226" spans="2:6">
      <c r="B7226" s="21">
        <v>42940</v>
      </c>
      <c r="C7226" s="122" t="s">
        <v>47</v>
      </c>
      <c r="D7226" s="116">
        <v>45.02</v>
      </c>
      <c r="E7226" s="11">
        <v>45.13</v>
      </c>
      <c r="F7226" s="12">
        <v>1430629</v>
      </c>
    </row>
    <row r="7227" spans="2:6">
      <c r="B7227" s="21">
        <v>42940</v>
      </c>
      <c r="C7227" s="122" t="s">
        <v>48</v>
      </c>
      <c r="D7227" s="116">
        <v>136.80000000000001</v>
      </c>
      <c r="E7227" s="11">
        <v>137.71</v>
      </c>
      <c r="F7227" s="12">
        <v>3879936</v>
      </c>
    </row>
    <row r="7228" spans="2:6">
      <c r="B7228" s="21">
        <v>42940</v>
      </c>
      <c r="C7228" s="122" t="s">
        <v>49</v>
      </c>
      <c r="D7228" s="116">
        <v>54.34</v>
      </c>
      <c r="E7228" s="11">
        <v>54.37</v>
      </c>
      <c r="F7228" s="12">
        <v>2328171</v>
      </c>
    </row>
    <row r="7229" spans="2:6">
      <c r="B7229" s="21">
        <v>42940</v>
      </c>
      <c r="C7229" s="122" t="s">
        <v>50</v>
      </c>
      <c r="D7229" s="116">
        <v>17.98</v>
      </c>
      <c r="E7229" s="11">
        <v>13.838229</v>
      </c>
      <c r="F7229" s="12">
        <v>10919482</v>
      </c>
    </row>
    <row r="7230" spans="2:6">
      <c r="B7230" s="21">
        <v>42940</v>
      </c>
      <c r="C7230" s="122" t="s">
        <v>51</v>
      </c>
      <c r="D7230" s="116">
        <v>19.12</v>
      </c>
      <c r="E7230" s="11">
        <v>19.239999999999998</v>
      </c>
      <c r="F7230" s="12">
        <v>8144841</v>
      </c>
    </row>
    <row r="7231" spans="2:6">
      <c r="B7231" s="21">
        <v>42940</v>
      </c>
      <c r="C7231" s="122" t="s">
        <v>52</v>
      </c>
      <c r="D7231" s="116">
        <v>29.75</v>
      </c>
      <c r="E7231" s="11">
        <v>29.78</v>
      </c>
      <c r="F7231" s="12">
        <v>2505969</v>
      </c>
    </row>
    <row r="7232" spans="2:6">
      <c r="B7232" s="21">
        <v>42940</v>
      </c>
      <c r="C7232" s="122" t="s">
        <v>53</v>
      </c>
      <c r="D7232" s="116">
        <v>33.200000000000003</v>
      </c>
      <c r="E7232" s="11">
        <v>33.31</v>
      </c>
      <c r="F7232" s="12">
        <v>1888298</v>
      </c>
    </row>
    <row r="7233" spans="2:6">
      <c r="B7233" s="21">
        <v>42940</v>
      </c>
      <c r="C7233" s="122" t="s">
        <v>54</v>
      </c>
      <c r="D7233" s="116">
        <v>114.08</v>
      </c>
      <c r="E7233" s="11">
        <v>113.94</v>
      </c>
      <c r="F7233" s="12">
        <v>675277</v>
      </c>
    </row>
    <row r="7234" spans="2:6">
      <c r="B7234" s="21">
        <v>42940</v>
      </c>
      <c r="C7234" s="122" t="s">
        <v>55</v>
      </c>
      <c r="D7234" s="116">
        <v>92.525000000000006</v>
      </c>
      <c r="E7234" s="11">
        <v>92.844999999999999</v>
      </c>
      <c r="F7234" s="12">
        <v>458182</v>
      </c>
    </row>
    <row r="7235" spans="2:6">
      <c r="B7235" s="21">
        <v>42940</v>
      </c>
      <c r="C7235" s="122" t="s">
        <v>56</v>
      </c>
      <c r="D7235" s="116">
        <v>17.940000000000001</v>
      </c>
      <c r="E7235" s="11">
        <v>17.97</v>
      </c>
      <c r="F7235" s="12">
        <v>4948503</v>
      </c>
    </row>
    <row r="7236" spans="2:6">
      <c r="B7236" s="21">
        <v>42940</v>
      </c>
      <c r="C7236" s="122" t="s">
        <v>57</v>
      </c>
      <c r="D7236" s="116">
        <v>106.37</v>
      </c>
      <c r="E7236" s="11">
        <v>105.3</v>
      </c>
      <c r="F7236" s="12">
        <v>1293543</v>
      </c>
    </row>
    <row r="7237" spans="2:6">
      <c r="B7237" s="21">
        <v>42940</v>
      </c>
      <c r="C7237" s="122" t="s">
        <v>58</v>
      </c>
      <c r="D7237" s="116">
        <v>235.85</v>
      </c>
      <c r="E7237" s="11">
        <v>235.5</v>
      </c>
      <c r="F7237" s="12">
        <v>1219665</v>
      </c>
    </row>
    <row r="7238" spans="2:6">
      <c r="B7238" s="21">
        <v>42940</v>
      </c>
      <c r="C7238" s="122" t="s">
        <v>59</v>
      </c>
      <c r="D7238" s="116">
        <v>147</v>
      </c>
      <c r="E7238" s="11">
        <v>145.99</v>
      </c>
      <c r="F7238" s="12">
        <v>3877593</v>
      </c>
    </row>
    <row r="7239" spans="2:6">
      <c r="B7239" s="21">
        <v>42940</v>
      </c>
      <c r="C7239" s="122" t="s">
        <v>60</v>
      </c>
      <c r="D7239" s="116">
        <v>66.48</v>
      </c>
      <c r="E7239" s="11">
        <v>66.75</v>
      </c>
      <c r="F7239" s="12">
        <v>3596353</v>
      </c>
    </row>
    <row r="7240" spans="2:6">
      <c r="B7240" s="21">
        <v>42940</v>
      </c>
      <c r="C7240" s="122" t="s">
        <v>61</v>
      </c>
      <c r="D7240" s="116">
        <v>166.78</v>
      </c>
      <c r="E7240" s="11">
        <v>170.18</v>
      </c>
      <c r="F7240" s="12">
        <v>394197</v>
      </c>
    </row>
    <row r="7241" spans="2:6">
      <c r="B7241" s="21">
        <v>42940</v>
      </c>
      <c r="C7241" s="122" t="s">
        <v>62</v>
      </c>
      <c r="D7241" s="116">
        <v>132.88</v>
      </c>
      <c r="E7241" s="11">
        <v>132.51</v>
      </c>
      <c r="F7241" s="12">
        <v>372201</v>
      </c>
    </row>
    <row r="7242" spans="2:6">
      <c r="B7242" s="21">
        <v>42940</v>
      </c>
      <c r="C7242" s="122" t="s">
        <v>63</v>
      </c>
      <c r="D7242" s="116">
        <v>172.48</v>
      </c>
      <c r="E7242" s="11">
        <v>173.99</v>
      </c>
      <c r="F7242" s="12">
        <v>1148054</v>
      </c>
    </row>
    <row r="7243" spans="2:6">
      <c r="B7243" s="21">
        <v>42940</v>
      </c>
      <c r="C7243" s="122" t="s">
        <v>64</v>
      </c>
      <c r="D7243" s="116">
        <v>134.24</v>
      </c>
      <c r="E7243" s="11">
        <v>138.27000000000001</v>
      </c>
      <c r="F7243" s="12">
        <v>1207494</v>
      </c>
    </row>
    <row r="7244" spans="2:6">
      <c r="B7244" s="21">
        <v>42940</v>
      </c>
      <c r="C7244" s="122" t="s">
        <v>65</v>
      </c>
      <c r="D7244" s="116">
        <v>45.67</v>
      </c>
      <c r="E7244" s="11">
        <v>45.7</v>
      </c>
      <c r="F7244" s="12">
        <v>2162781</v>
      </c>
    </row>
    <row r="7245" spans="2:6">
      <c r="B7245" s="21">
        <v>42940</v>
      </c>
      <c r="C7245" s="122" t="s">
        <v>66</v>
      </c>
      <c r="D7245" s="116">
        <v>34.729999999999997</v>
      </c>
      <c r="E7245" s="11">
        <v>34.5</v>
      </c>
      <c r="F7245" s="12">
        <v>16146284</v>
      </c>
    </row>
    <row r="7246" spans="2:6">
      <c r="B7246" s="21">
        <v>42940</v>
      </c>
      <c r="C7246" s="122" t="s">
        <v>67</v>
      </c>
      <c r="D7246" s="116">
        <v>134.97999999999999</v>
      </c>
      <c r="E7246" s="11">
        <v>136.25</v>
      </c>
      <c r="F7246" s="12">
        <v>910630</v>
      </c>
    </row>
    <row r="7247" spans="2:6">
      <c r="B7247" s="21">
        <v>42940</v>
      </c>
      <c r="C7247" s="122" t="s">
        <v>68</v>
      </c>
      <c r="D7247" s="116">
        <v>56.63</v>
      </c>
      <c r="E7247" s="11">
        <v>56.75</v>
      </c>
      <c r="F7247" s="12">
        <v>1233027</v>
      </c>
    </row>
    <row r="7248" spans="2:6">
      <c r="B7248" s="21">
        <v>42940</v>
      </c>
      <c r="C7248" s="122" t="s">
        <v>69</v>
      </c>
      <c r="D7248" s="116">
        <v>25.55</v>
      </c>
      <c r="E7248" s="11">
        <v>25.57</v>
      </c>
      <c r="F7248" s="12">
        <v>3278143</v>
      </c>
    </row>
    <row r="7249" spans="2:6">
      <c r="B7249" s="21">
        <v>42940</v>
      </c>
      <c r="C7249" s="122" t="s">
        <v>70</v>
      </c>
      <c r="D7249" s="116">
        <v>91.47</v>
      </c>
      <c r="E7249" s="11">
        <v>91.05</v>
      </c>
      <c r="F7249" s="12">
        <v>1466006</v>
      </c>
    </row>
    <row r="7250" spans="2:6">
      <c r="B7250" s="21">
        <v>42940</v>
      </c>
      <c r="C7250" s="122" t="s">
        <v>71</v>
      </c>
      <c r="D7250" s="116">
        <v>34.979999999999997</v>
      </c>
      <c r="E7250" s="11">
        <v>34.89</v>
      </c>
      <c r="F7250" s="12">
        <v>691783</v>
      </c>
    </row>
    <row r="7251" spans="2:6">
      <c r="B7251" s="21">
        <v>42940</v>
      </c>
      <c r="C7251" s="122" t="s">
        <v>72</v>
      </c>
      <c r="D7251" s="116">
        <v>308.93</v>
      </c>
      <c r="E7251" s="11">
        <v>316.39</v>
      </c>
      <c r="F7251" s="12">
        <v>1505543.97</v>
      </c>
    </row>
    <row r="7252" spans="2:6">
      <c r="B7252" s="21">
        <v>42940</v>
      </c>
      <c r="C7252" s="122" t="s">
        <v>73</v>
      </c>
      <c r="D7252" s="116">
        <v>128.38</v>
      </c>
      <c r="E7252" s="11">
        <v>128.46</v>
      </c>
      <c r="F7252" s="12">
        <v>437787</v>
      </c>
    </row>
    <row r="7253" spans="2:6">
      <c r="B7253" s="21">
        <v>42940</v>
      </c>
      <c r="C7253" s="122" t="s">
        <v>285</v>
      </c>
      <c r="D7253" s="116">
        <v>143.44999999999999</v>
      </c>
      <c r="E7253" s="11">
        <v>141.97999999999999</v>
      </c>
      <c r="F7253" s="12">
        <v>3224980</v>
      </c>
    </row>
    <row r="7254" spans="2:6">
      <c r="B7254" s="21">
        <v>42940</v>
      </c>
      <c r="C7254" s="122" t="s">
        <v>286</v>
      </c>
      <c r="D7254" s="116">
        <v>36.049999999999997</v>
      </c>
      <c r="E7254" s="11">
        <v>36.270000000000003</v>
      </c>
      <c r="F7254" s="12">
        <v>1971540</v>
      </c>
    </row>
    <row r="7255" spans="2:6">
      <c r="B7255" s="21">
        <v>42940</v>
      </c>
      <c r="C7255" s="122" t="s">
        <v>287</v>
      </c>
      <c r="D7255" s="116">
        <v>91.33</v>
      </c>
      <c r="E7255" s="11">
        <v>91.54</v>
      </c>
      <c r="F7255" s="12">
        <v>718384</v>
      </c>
    </row>
    <row r="7256" spans="2:6">
      <c r="B7256" s="21">
        <v>42940</v>
      </c>
      <c r="C7256" s="122" t="s">
        <v>288</v>
      </c>
      <c r="D7256" s="116">
        <v>44.1</v>
      </c>
      <c r="E7256" s="11">
        <v>44</v>
      </c>
      <c r="F7256" s="12">
        <v>3308467</v>
      </c>
    </row>
    <row r="7257" spans="2:6">
      <c r="B7257" s="21">
        <v>42940</v>
      </c>
      <c r="C7257" s="122" t="s">
        <v>289</v>
      </c>
      <c r="D7257" s="116">
        <v>52</v>
      </c>
      <c r="E7257" s="11">
        <v>52.17</v>
      </c>
      <c r="F7257" s="12">
        <v>799470</v>
      </c>
    </row>
    <row r="7258" spans="2:6">
      <c r="B7258" s="21">
        <v>42940</v>
      </c>
      <c r="C7258" s="122" t="s">
        <v>290</v>
      </c>
      <c r="D7258" s="116">
        <v>134.99</v>
      </c>
      <c r="E7258" s="11">
        <v>133.01</v>
      </c>
      <c r="F7258" s="12">
        <v>8306671</v>
      </c>
    </row>
    <row r="7259" spans="2:6">
      <c r="B7259" s="21">
        <v>42940</v>
      </c>
      <c r="C7259" s="122" t="s">
        <v>291</v>
      </c>
      <c r="D7259" s="116">
        <v>29.38</v>
      </c>
      <c r="E7259" s="11">
        <v>29.46</v>
      </c>
      <c r="F7259" s="12">
        <v>4279245</v>
      </c>
    </row>
    <row r="7260" spans="2:6">
      <c r="B7260" s="21">
        <v>42940</v>
      </c>
      <c r="C7260" s="122" t="s">
        <v>292</v>
      </c>
      <c r="D7260" s="116">
        <v>90.96</v>
      </c>
      <c r="E7260" s="11">
        <v>91.28</v>
      </c>
      <c r="F7260" s="12">
        <v>10725116</v>
      </c>
    </row>
    <row r="7261" spans="2:6">
      <c r="B7261" s="21">
        <v>42940</v>
      </c>
      <c r="C7261" s="122" t="s">
        <v>293</v>
      </c>
      <c r="D7261" s="116">
        <v>47.25</v>
      </c>
      <c r="E7261" s="11">
        <v>46.9</v>
      </c>
      <c r="F7261" s="12">
        <v>993198</v>
      </c>
    </row>
    <row r="7262" spans="2:6">
      <c r="B7262" s="21">
        <v>42940</v>
      </c>
      <c r="C7262" s="122" t="s">
        <v>294</v>
      </c>
      <c r="D7262" s="116">
        <v>67.25</v>
      </c>
      <c r="E7262" s="11">
        <v>66.83</v>
      </c>
      <c r="F7262" s="12">
        <v>1739680</v>
      </c>
    </row>
    <row r="7263" spans="2:6">
      <c r="B7263" s="21">
        <v>42940</v>
      </c>
      <c r="C7263" s="122" t="s">
        <v>295</v>
      </c>
      <c r="D7263" s="116">
        <v>18.010000000000002</v>
      </c>
      <c r="E7263" s="11">
        <v>18.3</v>
      </c>
      <c r="F7263" s="12">
        <v>12013334</v>
      </c>
    </row>
    <row r="7264" spans="2:6">
      <c r="B7264" s="21">
        <v>42940</v>
      </c>
      <c r="C7264" s="122" t="s">
        <v>296</v>
      </c>
      <c r="D7264" s="116">
        <v>86.12</v>
      </c>
      <c r="E7264" s="11">
        <v>86.22</v>
      </c>
      <c r="F7264" s="12">
        <v>1881354</v>
      </c>
    </row>
    <row r="7265" spans="2:6">
      <c r="B7265" s="21">
        <v>42940</v>
      </c>
      <c r="C7265" s="122" t="s">
        <v>297</v>
      </c>
      <c r="D7265" s="116">
        <v>18.87</v>
      </c>
      <c r="E7265" s="11">
        <v>18.920000000000002</v>
      </c>
      <c r="F7265" s="12">
        <v>4221177</v>
      </c>
    </row>
    <row r="7266" spans="2:6">
      <c r="B7266" s="21">
        <v>42940</v>
      </c>
      <c r="C7266" s="122" t="s">
        <v>298</v>
      </c>
      <c r="D7266" s="116">
        <v>99.96</v>
      </c>
      <c r="E7266" s="11">
        <v>100.21</v>
      </c>
      <c r="F7266" s="12">
        <v>776183</v>
      </c>
    </row>
    <row r="7267" spans="2:6">
      <c r="B7267" s="21">
        <v>42940</v>
      </c>
      <c r="C7267" s="122" t="s">
        <v>299</v>
      </c>
      <c r="D7267" s="116">
        <v>125.29</v>
      </c>
      <c r="E7267" s="11">
        <v>123.81</v>
      </c>
      <c r="F7267" s="12">
        <v>1728137</v>
      </c>
    </row>
    <row r="7268" spans="2:6">
      <c r="B7268" s="21">
        <v>42940</v>
      </c>
      <c r="C7268" s="122" t="s">
        <v>300</v>
      </c>
      <c r="D7268" s="116">
        <v>20.69</v>
      </c>
      <c r="E7268" s="11">
        <v>20.329999999999998</v>
      </c>
      <c r="F7268" s="12">
        <v>13265284</v>
      </c>
    </row>
    <row r="7269" spans="2:6">
      <c r="B7269" s="21">
        <v>42940</v>
      </c>
      <c r="C7269" s="122" t="s">
        <v>301</v>
      </c>
      <c r="D7269" s="116">
        <v>65.78</v>
      </c>
      <c r="E7269" s="11">
        <v>65.7</v>
      </c>
      <c r="F7269" s="12">
        <v>1528416</v>
      </c>
    </row>
    <row r="7270" spans="2:6">
      <c r="B7270" s="21">
        <v>42940</v>
      </c>
      <c r="C7270" s="122" t="s">
        <v>302</v>
      </c>
      <c r="D7270" s="116">
        <v>45.04</v>
      </c>
      <c r="E7270" s="11">
        <v>44.84</v>
      </c>
      <c r="F7270" s="12">
        <v>9103586</v>
      </c>
    </row>
    <row r="7271" spans="2:6">
      <c r="B7271" s="21">
        <v>42940</v>
      </c>
      <c r="C7271" s="122" t="s">
        <v>303</v>
      </c>
      <c r="D7271" s="116">
        <v>35.06</v>
      </c>
      <c r="E7271" s="11">
        <v>34.909999999999997</v>
      </c>
      <c r="F7271" s="12">
        <v>1094508</v>
      </c>
    </row>
    <row r="7272" spans="2:6">
      <c r="B7272" s="21">
        <v>42940</v>
      </c>
      <c r="C7272" s="122" t="s">
        <v>304</v>
      </c>
      <c r="D7272" s="116">
        <v>23.25</v>
      </c>
      <c r="E7272" s="11">
        <v>23.23</v>
      </c>
      <c r="F7272" s="12">
        <v>6004885</v>
      </c>
    </row>
    <row r="7273" spans="2:6">
      <c r="B7273" s="21">
        <v>42940</v>
      </c>
      <c r="C7273" s="122" t="s">
        <v>305</v>
      </c>
      <c r="D7273" s="116">
        <v>40.32</v>
      </c>
      <c r="E7273" s="11">
        <v>39.36</v>
      </c>
      <c r="F7273" s="12">
        <v>2707318</v>
      </c>
    </row>
    <row r="7274" spans="2:6">
      <c r="B7274" s="21">
        <v>42940</v>
      </c>
      <c r="C7274" s="122" t="s">
        <v>306</v>
      </c>
      <c r="D7274" s="116">
        <v>105.59</v>
      </c>
      <c r="E7274" s="11">
        <v>105.01</v>
      </c>
      <c r="F7274" s="12">
        <v>1209605</v>
      </c>
    </row>
    <row r="7275" spans="2:6">
      <c r="B7275" s="21">
        <v>42940</v>
      </c>
      <c r="C7275" s="122" t="s">
        <v>307</v>
      </c>
      <c r="D7275" s="116">
        <v>47.92</v>
      </c>
      <c r="E7275" s="11">
        <v>48.02</v>
      </c>
      <c r="F7275" s="12">
        <v>587394</v>
      </c>
    </row>
    <row r="7276" spans="2:6">
      <c r="B7276" s="21">
        <v>42940</v>
      </c>
      <c r="C7276" s="122" t="s">
        <v>308</v>
      </c>
      <c r="D7276" s="116">
        <v>44.61</v>
      </c>
      <c r="E7276" s="11">
        <v>44.26</v>
      </c>
      <c r="F7276" s="12">
        <v>1950469</v>
      </c>
    </row>
    <row r="7277" spans="2:6">
      <c r="B7277" s="21">
        <v>42940</v>
      </c>
      <c r="C7277" s="122" t="s">
        <v>309</v>
      </c>
      <c r="D7277" s="116">
        <v>52.76</v>
      </c>
      <c r="E7277" s="11">
        <v>53.38</v>
      </c>
      <c r="F7277" s="12">
        <v>935980</v>
      </c>
    </row>
    <row r="7278" spans="2:6">
      <c r="B7278" s="21">
        <v>42940</v>
      </c>
      <c r="C7278" s="122" t="s">
        <v>310</v>
      </c>
      <c r="D7278" s="116">
        <v>53.27</v>
      </c>
      <c r="E7278" s="11">
        <v>52.88</v>
      </c>
      <c r="F7278" s="12">
        <v>1575841</v>
      </c>
    </row>
    <row r="7279" spans="2:6">
      <c r="B7279" s="21">
        <v>42940</v>
      </c>
      <c r="C7279" s="122" t="s">
        <v>311</v>
      </c>
      <c r="D7279" s="116">
        <v>156.53</v>
      </c>
      <c r="E7279" s="11">
        <v>157.88999999999999</v>
      </c>
      <c r="F7279" s="12">
        <v>1046387</v>
      </c>
    </row>
    <row r="7280" spans="2:6">
      <c r="B7280" s="21">
        <v>42940</v>
      </c>
      <c r="C7280" s="122" t="s">
        <v>312</v>
      </c>
      <c r="D7280" s="116">
        <v>33.5</v>
      </c>
      <c r="E7280" s="11">
        <v>33.01</v>
      </c>
      <c r="F7280" s="12">
        <v>1557876</v>
      </c>
    </row>
    <row r="7281" spans="2:6">
      <c r="B7281" s="21">
        <v>42940</v>
      </c>
      <c r="C7281" s="122" t="s">
        <v>313</v>
      </c>
      <c r="D7281" s="116">
        <v>176.59</v>
      </c>
      <c r="E7281" s="11">
        <v>177.68</v>
      </c>
      <c r="F7281" s="12">
        <v>479764</v>
      </c>
    </row>
    <row r="7282" spans="2:6">
      <c r="B7282" s="21">
        <v>42940</v>
      </c>
      <c r="C7282" s="122" t="s">
        <v>314</v>
      </c>
      <c r="D7282" s="116">
        <v>84.66</v>
      </c>
      <c r="E7282" s="11">
        <v>84.74</v>
      </c>
      <c r="F7282" s="12">
        <v>3952164</v>
      </c>
    </row>
    <row r="7283" spans="2:6">
      <c r="B7283" s="21">
        <v>42940</v>
      </c>
      <c r="C7283" s="122" t="s">
        <v>315</v>
      </c>
      <c r="D7283" s="116">
        <v>289.47000000000003</v>
      </c>
      <c r="E7283" s="11">
        <v>290.27999999999997</v>
      </c>
      <c r="F7283" s="12">
        <v>768718</v>
      </c>
    </row>
    <row r="7284" spans="2:6">
      <c r="B7284" s="21">
        <v>42940</v>
      </c>
      <c r="C7284" s="122" t="s">
        <v>316</v>
      </c>
      <c r="D7284" s="116">
        <v>70.739999999999995</v>
      </c>
      <c r="E7284" s="11">
        <v>71.38</v>
      </c>
      <c r="F7284" s="12">
        <v>652317</v>
      </c>
    </row>
    <row r="7285" spans="2:6">
      <c r="B7285" s="21">
        <v>42940</v>
      </c>
      <c r="C7285" s="122" t="s">
        <v>317</v>
      </c>
      <c r="D7285" s="116">
        <v>41.41</v>
      </c>
      <c r="E7285" s="11">
        <v>40.840000000000003</v>
      </c>
      <c r="F7285" s="12">
        <v>918570</v>
      </c>
    </row>
    <row r="7286" spans="2:6">
      <c r="B7286" s="21">
        <v>42940</v>
      </c>
      <c r="C7286" s="122" t="s">
        <v>318</v>
      </c>
      <c r="D7286" s="116">
        <v>73.5</v>
      </c>
      <c r="E7286" s="11">
        <v>74.31</v>
      </c>
      <c r="F7286" s="12">
        <v>7749241</v>
      </c>
    </row>
    <row r="7287" spans="2:6">
      <c r="B7287" s="21">
        <v>42940</v>
      </c>
      <c r="C7287" s="122" t="s">
        <v>319</v>
      </c>
      <c r="D7287" s="116">
        <v>163.5</v>
      </c>
      <c r="E7287" s="11">
        <v>164.12</v>
      </c>
      <c r="F7287" s="12">
        <v>1445660</v>
      </c>
    </row>
    <row r="7288" spans="2:6">
      <c r="B7288" s="21">
        <v>42940</v>
      </c>
      <c r="C7288" s="122" t="s">
        <v>320</v>
      </c>
      <c r="D7288" s="116">
        <v>26.65</v>
      </c>
      <c r="E7288" s="11">
        <v>26.8</v>
      </c>
      <c r="F7288" s="12">
        <v>2163589</v>
      </c>
    </row>
    <row r="7289" spans="2:6">
      <c r="B7289" s="21">
        <v>42940</v>
      </c>
      <c r="C7289" s="122" t="s">
        <v>321</v>
      </c>
      <c r="D7289" s="116">
        <v>60.25</v>
      </c>
      <c r="E7289" s="11">
        <v>59.81</v>
      </c>
      <c r="F7289" s="12">
        <v>3354626</v>
      </c>
    </row>
    <row r="7290" spans="2:6">
      <c r="B7290" s="21">
        <v>42940</v>
      </c>
      <c r="C7290" s="122" t="s">
        <v>322</v>
      </c>
      <c r="D7290" s="116">
        <v>58.6</v>
      </c>
      <c r="E7290" s="11">
        <v>57.78</v>
      </c>
      <c r="F7290" s="12">
        <v>1680463</v>
      </c>
    </row>
    <row r="7291" spans="2:6">
      <c r="B7291" s="21">
        <v>42940</v>
      </c>
      <c r="C7291" s="122" t="s">
        <v>323</v>
      </c>
      <c r="D7291" s="116">
        <v>86.84</v>
      </c>
      <c r="E7291" s="11">
        <v>87.25</v>
      </c>
      <c r="F7291" s="12">
        <v>1853531</v>
      </c>
    </row>
    <row r="7292" spans="2:6">
      <c r="B7292" s="21">
        <v>42940</v>
      </c>
      <c r="C7292" s="122" t="s">
        <v>324</v>
      </c>
      <c r="D7292" s="116">
        <v>23.22</v>
      </c>
      <c r="E7292" s="11">
        <v>22.69</v>
      </c>
      <c r="F7292" s="12">
        <v>5453848</v>
      </c>
    </row>
    <row r="7293" spans="2:6">
      <c r="B7293" s="21">
        <v>42940</v>
      </c>
      <c r="C7293" s="122" t="s">
        <v>325</v>
      </c>
      <c r="D7293" s="116">
        <v>129.38999999999999</v>
      </c>
      <c r="E7293" s="11">
        <v>129.52000000000001</v>
      </c>
      <c r="F7293" s="12">
        <v>3065440</v>
      </c>
    </row>
    <row r="7294" spans="2:6">
      <c r="B7294" s="21">
        <v>42940</v>
      </c>
      <c r="C7294" s="122" t="s">
        <v>326</v>
      </c>
      <c r="D7294" s="116">
        <v>101.49</v>
      </c>
      <c r="E7294" s="11">
        <v>102.11</v>
      </c>
      <c r="F7294" s="12">
        <v>804962</v>
      </c>
    </row>
    <row r="7295" spans="2:6">
      <c r="B7295" s="21">
        <v>42940</v>
      </c>
      <c r="C7295" s="122" t="s">
        <v>327</v>
      </c>
      <c r="D7295" s="116">
        <v>58.87</v>
      </c>
      <c r="E7295" s="11">
        <v>58.35</v>
      </c>
      <c r="F7295" s="12">
        <v>805066</v>
      </c>
    </row>
    <row r="7296" spans="2:6">
      <c r="B7296" s="21">
        <v>42940</v>
      </c>
      <c r="C7296" s="122" t="s">
        <v>328</v>
      </c>
      <c r="D7296" s="116">
        <v>103.03</v>
      </c>
      <c r="E7296" s="11">
        <v>102.71</v>
      </c>
      <c r="F7296" s="12">
        <v>1506825</v>
      </c>
    </row>
    <row r="7297" spans="2:6">
      <c r="B7297" s="21">
        <v>42940</v>
      </c>
      <c r="C7297" s="122" t="s">
        <v>329</v>
      </c>
      <c r="D7297" s="116">
        <v>38.33</v>
      </c>
      <c r="E7297" s="11">
        <v>37.72</v>
      </c>
      <c r="F7297" s="12">
        <v>2353102</v>
      </c>
    </row>
    <row r="7298" spans="2:6">
      <c r="B7298" s="21">
        <v>42940</v>
      </c>
      <c r="C7298" s="122" t="s">
        <v>330</v>
      </c>
      <c r="D7298" s="116">
        <v>21.37</v>
      </c>
      <c r="E7298" s="11">
        <v>20.8</v>
      </c>
      <c r="F7298" s="12">
        <v>10806268</v>
      </c>
    </row>
    <row r="7299" spans="2:6">
      <c r="B7299" s="21">
        <v>42940</v>
      </c>
      <c r="C7299" s="122" t="s">
        <v>331</v>
      </c>
      <c r="D7299" s="116">
        <v>154</v>
      </c>
      <c r="E7299" s="11">
        <v>151.85</v>
      </c>
      <c r="F7299" s="12">
        <v>5307438</v>
      </c>
    </row>
    <row r="7300" spans="2:6">
      <c r="B7300" s="21">
        <v>42940</v>
      </c>
      <c r="C7300" s="122" t="s">
        <v>332</v>
      </c>
      <c r="D7300" s="116">
        <v>81</v>
      </c>
      <c r="E7300" s="11">
        <v>80.55</v>
      </c>
      <c r="F7300" s="12">
        <v>1802556</v>
      </c>
    </row>
    <row r="7301" spans="2:6">
      <c r="B7301" s="21">
        <v>42940</v>
      </c>
      <c r="C7301" s="122" t="s">
        <v>333</v>
      </c>
      <c r="D7301" s="116">
        <v>165</v>
      </c>
      <c r="E7301" s="11">
        <v>166.74</v>
      </c>
      <c r="F7301" s="12">
        <v>1365193</v>
      </c>
    </row>
    <row r="7302" spans="2:6">
      <c r="B7302" s="21">
        <v>42940</v>
      </c>
      <c r="C7302" s="122" t="s">
        <v>334</v>
      </c>
      <c r="D7302" s="116">
        <v>133.15</v>
      </c>
      <c r="E7302" s="11">
        <v>133.57</v>
      </c>
      <c r="F7302" s="12">
        <v>1631042</v>
      </c>
    </row>
    <row r="7303" spans="2:6">
      <c r="B7303" s="21">
        <v>42940</v>
      </c>
      <c r="C7303" s="122" t="s">
        <v>335</v>
      </c>
      <c r="D7303" s="116">
        <v>43.95</v>
      </c>
      <c r="E7303" s="11">
        <v>43.75</v>
      </c>
      <c r="F7303" s="12">
        <v>5105913</v>
      </c>
    </row>
    <row r="7304" spans="2:6">
      <c r="B7304" s="21">
        <v>42940</v>
      </c>
      <c r="C7304" s="122" t="s">
        <v>336</v>
      </c>
      <c r="D7304" s="116">
        <v>85.21</v>
      </c>
      <c r="E7304" s="11">
        <v>85.09</v>
      </c>
      <c r="F7304" s="12">
        <v>4095993</v>
      </c>
    </row>
    <row r="7305" spans="2:6">
      <c r="B7305" s="21">
        <v>42940</v>
      </c>
      <c r="C7305" s="122" t="s">
        <v>337</v>
      </c>
      <c r="D7305" s="116">
        <v>54.67</v>
      </c>
      <c r="E7305" s="11">
        <v>48.736767</v>
      </c>
      <c r="F7305" s="12">
        <v>3458398</v>
      </c>
    </row>
    <row r="7306" spans="2:6">
      <c r="B7306" s="21">
        <v>42940</v>
      </c>
      <c r="C7306" s="122" t="s">
        <v>338</v>
      </c>
      <c r="D7306" s="116">
        <v>34.11</v>
      </c>
      <c r="E7306" s="11">
        <v>33.99</v>
      </c>
      <c r="F7306" s="12">
        <v>15300069</v>
      </c>
    </row>
    <row r="7307" spans="2:6">
      <c r="B7307" s="21">
        <v>42940</v>
      </c>
      <c r="C7307" s="122" t="s">
        <v>339</v>
      </c>
      <c r="D7307" s="116">
        <v>244.6</v>
      </c>
      <c r="E7307" s="11">
        <v>244.02</v>
      </c>
      <c r="F7307" s="12">
        <v>456684</v>
      </c>
    </row>
    <row r="7308" spans="2:6">
      <c r="B7308" s="21">
        <v>42940</v>
      </c>
      <c r="C7308" s="122" t="s">
        <v>340</v>
      </c>
      <c r="D7308" s="116">
        <v>93.66</v>
      </c>
      <c r="E7308" s="11">
        <v>93.95</v>
      </c>
      <c r="F7308" s="12">
        <v>1077857</v>
      </c>
    </row>
    <row r="7309" spans="2:6">
      <c r="B7309" s="21">
        <v>42940</v>
      </c>
      <c r="C7309" s="122" t="s">
        <v>341</v>
      </c>
      <c r="D7309" s="116">
        <v>79.849999999999994</v>
      </c>
      <c r="E7309" s="11">
        <v>80.3</v>
      </c>
      <c r="F7309" s="12">
        <v>370274</v>
      </c>
    </row>
    <row r="7310" spans="2:6">
      <c r="B7310" s="21">
        <v>42940</v>
      </c>
      <c r="C7310" s="122" t="s">
        <v>342</v>
      </c>
      <c r="D7310" s="116">
        <v>224.33</v>
      </c>
      <c r="E7310" s="11">
        <v>227</v>
      </c>
      <c r="F7310" s="12">
        <v>524618</v>
      </c>
    </row>
    <row r="7311" spans="2:6">
      <c r="B7311" s="21">
        <v>42940</v>
      </c>
      <c r="C7311" s="122" t="s">
        <v>343</v>
      </c>
      <c r="D7311" s="116">
        <v>80.02</v>
      </c>
      <c r="E7311" s="11">
        <v>80.28</v>
      </c>
      <c r="F7311" s="12">
        <v>1228454</v>
      </c>
    </row>
    <row r="7312" spans="2:6">
      <c r="B7312" s="21">
        <v>42940</v>
      </c>
      <c r="C7312" s="122" t="s">
        <v>344</v>
      </c>
      <c r="D7312" s="116">
        <v>211.2</v>
      </c>
      <c r="E7312" s="11">
        <v>210</v>
      </c>
      <c r="F7312" s="12">
        <v>2165186</v>
      </c>
    </row>
    <row r="7313" spans="2:6">
      <c r="B7313" s="21">
        <v>42940</v>
      </c>
      <c r="C7313" s="122" t="s">
        <v>345</v>
      </c>
      <c r="D7313" s="116">
        <v>52.63</v>
      </c>
      <c r="E7313" s="11">
        <v>52.73</v>
      </c>
      <c r="F7313" s="12">
        <v>1760360</v>
      </c>
    </row>
    <row r="7314" spans="2:6">
      <c r="B7314" s="21">
        <v>42940</v>
      </c>
      <c r="C7314" s="122" t="s">
        <v>346</v>
      </c>
      <c r="D7314" s="116">
        <v>73.33</v>
      </c>
      <c r="E7314" s="11">
        <v>72.64</v>
      </c>
      <c r="F7314" s="12">
        <v>6336716</v>
      </c>
    </row>
    <row r="7315" spans="2:6">
      <c r="B7315" s="21">
        <v>42940</v>
      </c>
      <c r="C7315" s="122" t="s">
        <v>347</v>
      </c>
      <c r="D7315" s="116">
        <v>117.12</v>
      </c>
      <c r="E7315" s="11">
        <v>117.5</v>
      </c>
      <c r="F7315" s="12">
        <v>1088086</v>
      </c>
    </row>
    <row r="7316" spans="2:6">
      <c r="B7316" s="21">
        <v>42940</v>
      </c>
      <c r="C7316" s="122" t="s">
        <v>348</v>
      </c>
      <c r="D7316" s="116">
        <v>24.26</v>
      </c>
      <c r="E7316" s="11">
        <v>24.16</v>
      </c>
      <c r="F7316" s="12">
        <v>2239693</v>
      </c>
    </row>
    <row r="7317" spans="2:6">
      <c r="B7317" s="21">
        <v>42940</v>
      </c>
      <c r="C7317" s="122" t="s">
        <v>349</v>
      </c>
      <c r="D7317" s="116">
        <v>55.57</v>
      </c>
      <c r="E7317" s="11">
        <v>55.56</v>
      </c>
      <c r="F7317" s="12">
        <v>2306915</v>
      </c>
    </row>
    <row r="7318" spans="2:6">
      <c r="B7318" s="21">
        <v>42940</v>
      </c>
      <c r="C7318" s="122" t="s">
        <v>350</v>
      </c>
      <c r="D7318" s="116">
        <v>62.54</v>
      </c>
      <c r="E7318" s="11">
        <v>62.57</v>
      </c>
      <c r="F7318" s="12">
        <v>7783692</v>
      </c>
    </row>
    <row r="7319" spans="2:6">
      <c r="B7319" s="21">
        <v>42940</v>
      </c>
      <c r="C7319" s="122" t="s">
        <v>351</v>
      </c>
      <c r="D7319" s="116">
        <v>11.87</v>
      </c>
      <c r="E7319" s="11">
        <v>11.88</v>
      </c>
      <c r="F7319" s="12">
        <v>9086090</v>
      </c>
    </row>
    <row r="7320" spans="2:6">
      <c r="B7320" s="21">
        <v>42940</v>
      </c>
      <c r="C7320" s="122" t="s">
        <v>352</v>
      </c>
      <c r="D7320" s="116">
        <v>46.5</v>
      </c>
      <c r="E7320" s="11">
        <v>46.71</v>
      </c>
      <c r="F7320" s="12">
        <v>7443591</v>
      </c>
    </row>
    <row r="7321" spans="2:6">
      <c r="B7321" s="21">
        <v>42940</v>
      </c>
      <c r="C7321" s="122" t="s">
        <v>353</v>
      </c>
      <c r="D7321" s="116">
        <v>73.53</v>
      </c>
      <c r="E7321" s="11">
        <v>73.599999999999994</v>
      </c>
      <c r="F7321" s="12">
        <v>21394826</v>
      </c>
    </row>
    <row r="7322" spans="2:6">
      <c r="B7322" s="21">
        <v>42940</v>
      </c>
      <c r="C7322" s="122" t="s">
        <v>354</v>
      </c>
      <c r="D7322" s="116">
        <v>90.51</v>
      </c>
      <c r="E7322" s="11">
        <v>90.67</v>
      </c>
      <c r="F7322" s="12">
        <v>552558</v>
      </c>
    </row>
    <row r="7323" spans="2:6">
      <c r="B7323" s="21">
        <v>42940</v>
      </c>
      <c r="C7323" s="122" t="s">
        <v>355</v>
      </c>
      <c r="D7323" s="116">
        <v>158.21</v>
      </c>
      <c r="E7323" s="11">
        <v>160.34</v>
      </c>
      <c r="F7323" s="12">
        <v>956265</v>
      </c>
    </row>
    <row r="7324" spans="2:6">
      <c r="B7324" s="21">
        <v>42940</v>
      </c>
      <c r="C7324" s="122" t="s">
        <v>356</v>
      </c>
      <c r="D7324" s="116">
        <v>613.32000000000005</v>
      </c>
      <c r="E7324" s="11">
        <v>614.99</v>
      </c>
      <c r="F7324" s="12">
        <v>76589</v>
      </c>
    </row>
    <row r="7325" spans="2:6">
      <c r="B7325" s="21">
        <v>42940</v>
      </c>
      <c r="C7325" s="122" t="s">
        <v>357</v>
      </c>
      <c r="D7325" s="116">
        <v>32</v>
      </c>
      <c r="E7325" s="11">
        <v>31.67</v>
      </c>
      <c r="F7325" s="12">
        <v>17415458</v>
      </c>
    </row>
    <row r="7326" spans="2:6">
      <c r="B7326" s="21">
        <v>42940</v>
      </c>
      <c r="C7326" s="122" t="s">
        <v>358</v>
      </c>
      <c r="D7326" s="116">
        <v>39.04</v>
      </c>
      <c r="E7326" s="11">
        <v>38.76</v>
      </c>
      <c r="F7326" s="12">
        <v>3404123</v>
      </c>
    </row>
    <row r="7327" spans="2:6">
      <c r="B7327" s="21">
        <v>42940</v>
      </c>
      <c r="C7327" s="122" t="s">
        <v>359</v>
      </c>
      <c r="D7327" s="116">
        <v>14.9</v>
      </c>
      <c r="E7327" s="11">
        <v>14.86</v>
      </c>
      <c r="F7327" s="12">
        <v>1815929</v>
      </c>
    </row>
    <row r="7328" spans="2:6">
      <c r="B7328" s="21">
        <v>42940</v>
      </c>
      <c r="C7328" s="122" t="s">
        <v>360</v>
      </c>
      <c r="D7328" s="116">
        <v>28.47</v>
      </c>
      <c r="E7328" s="11">
        <v>28.18</v>
      </c>
      <c r="F7328" s="12">
        <v>2278626</v>
      </c>
    </row>
    <row r="7329" spans="2:6">
      <c r="B7329" s="21">
        <v>42940</v>
      </c>
      <c r="C7329" s="122" t="s">
        <v>361</v>
      </c>
      <c r="D7329" s="116">
        <v>72.39</v>
      </c>
      <c r="E7329" s="11">
        <v>72.64</v>
      </c>
      <c r="F7329" s="12">
        <v>485754</v>
      </c>
    </row>
    <row r="7330" spans="2:6">
      <c r="B7330" s="21">
        <v>42940</v>
      </c>
      <c r="C7330" s="122" t="s">
        <v>362</v>
      </c>
      <c r="D7330" s="116">
        <v>144.41</v>
      </c>
      <c r="E7330" s="11">
        <v>143.15</v>
      </c>
      <c r="F7330" s="12">
        <v>2102584</v>
      </c>
    </row>
    <row r="7331" spans="2:6">
      <c r="B7331" s="21">
        <v>42940</v>
      </c>
      <c r="C7331" s="122" t="s">
        <v>363</v>
      </c>
      <c r="D7331" s="116">
        <v>34.39</v>
      </c>
      <c r="E7331" s="11">
        <v>33.9</v>
      </c>
      <c r="F7331" s="12">
        <v>4849125</v>
      </c>
    </row>
    <row r="7332" spans="2:6">
      <c r="B7332" s="21">
        <v>42940</v>
      </c>
      <c r="C7332" s="122" t="s">
        <v>364</v>
      </c>
      <c r="D7332" s="116">
        <v>188.685</v>
      </c>
      <c r="E7332" s="11">
        <v>187.91</v>
      </c>
      <c r="F7332" s="12">
        <v>8797260</v>
      </c>
    </row>
    <row r="7333" spans="2:6">
      <c r="B7333" s="21">
        <v>42940</v>
      </c>
      <c r="C7333" s="122" t="s">
        <v>365</v>
      </c>
      <c r="D7333" s="116">
        <v>26.56</v>
      </c>
      <c r="E7333" s="11">
        <v>26.66</v>
      </c>
      <c r="F7333" s="12">
        <v>2283626</v>
      </c>
    </row>
    <row r="7334" spans="2:6">
      <c r="B7334" s="21">
        <v>42940</v>
      </c>
      <c r="C7334" s="122" t="s">
        <v>366</v>
      </c>
      <c r="D7334" s="116">
        <v>25.99</v>
      </c>
      <c r="E7334" s="11">
        <v>26.09</v>
      </c>
      <c r="F7334" s="12">
        <v>1813577</v>
      </c>
    </row>
    <row r="7335" spans="2:6">
      <c r="B7335" s="21">
        <v>42940</v>
      </c>
      <c r="C7335" s="122" t="s">
        <v>367</v>
      </c>
      <c r="D7335" s="116">
        <v>59.69</v>
      </c>
      <c r="E7335" s="11">
        <v>58.95</v>
      </c>
      <c r="F7335" s="12">
        <v>7498860</v>
      </c>
    </row>
    <row r="7336" spans="2:6">
      <c r="B7336" s="21">
        <v>42940</v>
      </c>
      <c r="C7336" s="122" t="s">
        <v>368</v>
      </c>
      <c r="D7336" s="116">
        <v>39.39</v>
      </c>
      <c r="E7336" s="11">
        <v>39.83</v>
      </c>
      <c r="F7336" s="12">
        <v>3005858</v>
      </c>
    </row>
    <row r="7337" spans="2:6">
      <c r="B7337" s="21">
        <v>42940</v>
      </c>
      <c r="C7337" s="122" t="s">
        <v>369</v>
      </c>
      <c r="D7337" s="116">
        <v>265.51</v>
      </c>
      <c r="E7337" s="11">
        <v>265.27</v>
      </c>
      <c r="F7337" s="12">
        <v>530933</v>
      </c>
    </row>
    <row r="7338" spans="2:6">
      <c r="B7338" s="21">
        <v>42940</v>
      </c>
      <c r="C7338" s="122" t="s">
        <v>370</v>
      </c>
      <c r="D7338" s="116">
        <v>33.65</v>
      </c>
      <c r="E7338" s="11">
        <v>33.18</v>
      </c>
      <c r="F7338" s="12">
        <v>2067376</v>
      </c>
    </row>
    <row r="7339" spans="2:6">
      <c r="B7339" s="21">
        <v>42940</v>
      </c>
      <c r="C7339" s="122" t="s">
        <v>371</v>
      </c>
      <c r="D7339" s="116">
        <v>24.42</v>
      </c>
      <c r="E7339" s="11">
        <v>25.28</v>
      </c>
      <c r="F7339" s="12">
        <v>9173822</v>
      </c>
    </row>
    <row r="7340" spans="2:6">
      <c r="B7340" s="21">
        <v>42940</v>
      </c>
      <c r="C7340" s="122" t="s">
        <v>372</v>
      </c>
      <c r="D7340" s="116">
        <v>117.93</v>
      </c>
      <c r="E7340" s="11">
        <v>117.5</v>
      </c>
      <c r="F7340" s="12">
        <v>1494245</v>
      </c>
    </row>
    <row r="7341" spans="2:6">
      <c r="B7341" s="21">
        <v>42940</v>
      </c>
      <c r="C7341" s="122" t="s">
        <v>373</v>
      </c>
      <c r="D7341" s="116">
        <v>44.4</v>
      </c>
      <c r="E7341" s="11">
        <v>44.86</v>
      </c>
      <c r="F7341" s="12">
        <v>3104331</v>
      </c>
    </row>
    <row r="7342" spans="2:6">
      <c r="B7342" s="21">
        <v>42940</v>
      </c>
      <c r="C7342" s="122" t="s">
        <v>374</v>
      </c>
      <c r="D7342" s="116">
        <v>87.78</v>
      </c>
      <c r="E7342" s="11">
        <v>87.9</v>
      </c>
      <c r="F7342" s="12">
        <v>1760489</v>
      </c>
    </row>
    <row r="7343" spans="2:6">
      <c r="B7343" s="21">
        <v>42940</v>
      </c>
      <c r="C7343" s="122" t="s">
        <v>375</v>
      </c>
      <c r="D7343" s="116">
        <v>60.21</v>
      </c>
      <c r="E7343" s="11">
        <v>60.51</v>
      </c>
      <c r="F7343" s="12">
        <v>2596833</v>
      </c>
    </row>
    <row r="7344" spans="2:6">
      <c r="B7344" s="21">
        <v>42940</v>
      </c>
      <c r="C7344" s="122" t="s">
        <v>376</v>
      </c>
      <c r="D7344" s="116">
        <v>168.39</v>
      </c>
      <c r="E7344" s="11">
        <v>166.15</v>
      </c>
      <c r="F7344" s="12">
        <v>16313052</v>
      </c>
    </row>
    <row r="7345" spans="2:6">
      <c r="B7345" s="21">
        <v>42940</v>
      </c>
      <c r="C7345" s="122" t="s">
        <v>377</v>
      </c>
      <c r="D7345" s="116">
        <v>52.87</v>
      </c>
      <c r="E7345" s="11">
        <v>52.6</v>
      </c>
      <c r="F7345" s="12">
        <v>3167866</v>
      </c>
    </row>
    <row r="7346" spans="2:6">
      <c r="B7346" s="21">
        <v>42940</v>
      </c>
      <c r="C7346" s="122" t="s">
        <v>378</v>
      </c>
      <c r="D7346" s="116">
        <v>14.4</v>
      </c>
      <c r="E7346" s="11">
        <v>14.45</v>
      </c>
      <c r="F7346" s="12">
        <v>349809</v>
      </c>
    </row>
    <row r="7347" spans="2:6">
      <c r="B7347" s="21">
        <v>42940</v>
      </c>
      <c r="C7347" s="122" t="s">
        <v>379</v>
      </c>
      <c r="D7347" s="116">
        <v>13.95</v>
      </c>
      <c r="E7347" s="11">
        <v>13.98</v>
      </c>
      <c r="F7347" s="12">
        <v>1026682</v>
      </c>
    </row>
    <row r="7348" spans="2:6">
      <c r="B7348" s="21">
        <v>42940</v>
      </c>
      <c r="C7348" s="122" t="s">
        <v>380</v>
      </c>
      <c r="D7348" s="116">
        <v>57.3</v>
      </c>
      <c r="E7348" s="11">
        <v>57.17</v>
      </c>
      <c r="F7348" s="12">
        <v>1379914</v>
      </c>
    </row>
    <row r="7349" spans="2:6">
      <c r="B7349" s="21">
        <v>42940</v>
      </c>
      <c r="C7349" s="122" t="s">
        <v>381</v>
      </c>
      <c r="D7349" s="116">
        <v>54.52</v>
      </c>
      <c r="E7349" s="11">
        <v>54.88</v>
      </c>
      <c r="F7349" s="12">
        <v>2637262</v>
      </c>
    </row>
    <row r="7350" spans="2:6">
      <c r="B7350" s="21">
        <v>42940</v>
      </c>
      <c r="C7350" s="122" t="s">
        <v>382</v>
      </c>
      <c r="D7350" s="116">
        <v>82.6</v>
      </c>
      <c r="E7350" s="11">
        <v>82.12</v>
      </c>
      <c r="F7350" s="12">
        <v>1694248</v>
      </c>
    </row>
    <row r="7351" spans="2:6">
      <c r="B7351" s="21">
        <v>42940</v>
      </c>
      <c r="C7351" s="122" t="s">
        <v>383</v>
      </c>
      <c r="D7351" s="116">
        <v>50.8</v>
      </c>
      <c r="E7351" s="11">
        <v>50.76</v>
      </c>
      <c r="F7351" s="12">
        <v>7639116</v>
      </c>
    </row>
    <row r="7352" spans="2:6">
      <c r="B7352" s="21">
        <v>42940</v>
      </c>
      <c r="C7352" s="122" t="s">
        <v>384</v>
      </c>
      <c r="D7352" s="116">
        <v>188.25</v>
      </c>
      <c r="E7352" s="11">
        <v>184.43</v>
      </c>
      <c r="F7352" s="12">
        <v>1711952</v>
      </c>
    </row>
    <row r="7353" spans="2:6">
      <c r="B7353" s="21">
        <v>42940</v>
      </c>
      <c r="C7353" s="122" t="s">
        <v>385</v>
      </c>
      <c r="D7353" s="116">
        <v>60.13</v>
      </c>
      <c r="E7353" s="11">
        <v>59.41</v>
      </c>
      <c r="F7353" s="12">
        <v>2750554</v>
      </c>
    </row>
    <row r="7354" spans="2:6">
      <c r="B7354" s="21">
        <v>42940</v>
      </c>
      <c r="C7354" s="122" t="s">
        <v>386</v>
      </c>
      <c r="D7354" s="116">
        <v>57.14</v>
      </c>
      <c r="E7354" s="11">
        <v>56.94</v>
      </c>
      <c r="F7354" s="12">
        <v>1241529</v>
      </c>
    </row>
    <row r="7355" spans="2:6">
      <c r="B7355" s="21">
        <v>42940</v>
      </c>
      <c r="C7355" s="122" t="s">
        <v>387</v>
      </c>
      <c r="D7355" s="116">
        <v>17.53</v>
      </c>
      <c r="E7355" s="11">
        <v>17.66</v>
      </c>
      <c r="F7355" s="12">
        <v>2492702</v>
      </c>
    </row>
    <row r="7356" spans="2:6">
      <c r="B7356" s="21">
        <v>42940</v>
      </c>
      <c r="C7356" s="122" t="s">
        <v>388</v>
      </c>
      <c r="D7356" s="116">
        <v>69.069999999999993</v>
      </c>
      <c r="E7356" s="11">
        <v>69.14</v>
      </c>
      <c r="F7356" s="12">
        <v>2695909</v>
      </c>
    </row>
    <row r="7357" spans="2:6">
      <c r="B7357" s="21">
        <v>42940</v>
      </c>
      <c r="C7357" s="122" t="s">
        <v>389</v>
      </c>
      <c r="D7357" s="116">
        <v>68.209999999999994</v>
      </c>
      <c r="E7357" s="11">
        <v>67.900000000000006</v>
      </c>
      <c r="F7357" s="12">
        <v>2242322</v>
      </c>
    </row>
    <row r="7358" spans="2:6">
      <c r="B7358" s="21">
        <v>42940</v>
      </c>
      <c r="C7358" s="122" t="s">
        <v>390</v>
      </c>
      <c r="D7358" s="116">
        <v>1994.9</v>
      </c>
      <c r="E7358" s="11">
        <v>2002.01</v>
      </c>
      <c r="F7358" s="12">
        <v>261742</v>
      </c>
    </row>
    <row r="7359" spans="2:6">
      <c r="B7359" s="21">
        <v>42940</v>
      </c>
      <c r="C7359" s="122" t="s">
        <v>391</v>
      </c>
      <c r="D7359" s="116">
        <v>43</v>
      </c>
      <c r="E7359" s="11">
        <v>43</v>
      </c>
      <c r="F7359" s="12">
        <v>692915</v>
      </c>
    </row>
    <row r="7360" spans="2:6">
      <c r="B7360" s="21">
        <v>42940</v>
      </c>
      <c r="C7360" s="122" t="s">
        <v>392</v>
      </c>
      <c r="D7360" s="116">
        <v>44.75</v>
      </c>
      <c r="E7360" s="11">
        <v>44.03</v>
      </c>
      <c r="F7360" s="12">
        <v>3097824</v>
      </c>
    </row>
    <row r="7361" spans="2:6">
      <c r="B7361" s="21">
        <v>42940</v>
      </c>
      <c r="C7361" s="122" t="s">
        <v>393</v>
      </c>
      <c r="D7361" s="116">
        <v>116.5</v>
      </c>
      <c r="E7361" s="11">
        <v>116.13</v>
      </c>
      <c r="F7361" s="12">
        <v>3681323</v>
      </c>
    </row>
    <row r="7362" spans="2:6">
      <c r="B7362" s="21">
        <v>42940</v>
      </c>
      <c r="C7362" s="122" t="s">
        <v>394</v>
      </c>
      <c r="D7362" s="116">
        <v>33.380000000000003</v>
      </c>
      <c r="E7362" s="11">
        <v>33.32</v>
      </c>
      <c r="F7362" s="12">
        <v>14761837</v>
      </c>
    </row>
    <row r="7363" spans="2:6">
      <c r="B7363" s="21">
        <v>42940</v>
      </c>
      <c r="C7363" s="122" t="s">
        <v>395</v>
      </c>
      <c r="D7363" s="116">
        <v>66.28</v>
      </c>
      <c r="E7363" s="11">
        <v>66.38</v>
      </c>
      <c r="F7363" s="12">
        <v>676907</v>
      </c>
    </row>
    <row r="7364" spans="2:6">
      <c r="B7364" s="21">
        <v>42940</v>
      </c>
      <c r="C7364" s="122" t="s">
        <v>396</v>
      </c>
      <c r="D7364" s="116">
        <v>88.55</v>
      </c>
      <c r="E7364" s="11">
        <v>88.18</v>
      </c>
      <c r="F7364" s="12">
        <v>6202019</v>
      </c>
    </row>
    <row r="7365" spans="2:6">
      <c r="B7365" s="21">
        <v>42940</v>
      </c>
      <c r="C7365" s="122" t="s">
        <v>397</v>
      </c>
      <c r="D7365" s="116">
        <v>46.42</v>
      </c>
      <c r="E7365" s="11">
        <v>46.78</v>
      </c>
      <c r="F7365" s="12">
        <v>1940539</v>
      </c>
    </row>
    <row r="7366" spans="2:6">
      <c r="B7366" s="21">
        <v>42940</v>
      </c>
      <c r="C7366" s="122" t="s">
        <v>398</v>
      </c>
      <c r="D7366" s="116">
        <v>164.55</v>
      </c>
      <c r="E7366" s="11">
        <v>164.4</v>
      </c>
      <c r="F7366" s="12">
        <v>763834</v>
      </c>
    </row>
    <row r="7367" spans="2:6">
      <c r="B7367" s="21">
        <v>42940</v>
      </c>
      <c r="C7367" s="122" t="s">
        <v>399</v>
      </c>
      <c r="D7367" s="116">
        <v>24.29</v>
      </c>
      <c r="E7367" s="11">
        <v>24.42</v>
      </c>
      <c r="F7367" s="12">
        <v>4905874</v>
      </c>
    </row>
    <row r="7368" spans="2:6">
      <c r="B7368" s="21">
        <v>42940</v>
      </c>
      <c r="C7368" s="122" t="s">
        <v>400</v>
      </c>
      <c r="D7368" s="116">
        <v>110.55</v>
      </c>
      <c r="E7368" s="11">
        <v>108.99</v>
      </c>
      <c r="F7368" s="12">
        <v>1476384</v>
      </c>
    </row>
    <row r="7369" spans="2:6">
      <c r="B7369" s="21">
        <v>42940</v>
      </c>
      <c r="C7369" s="122" t="s">
        <v>401</v>
      </c>
      <c r="D7369" s="116">
        <v>69.53</v>
      </c>
      <c r="E7369" s="11">
        <v>69.37</v>
      </c>
      <c r="F7369" s="12">
        <v>348629</v>
      </c>
    </row>
    <row r="7370" spans="2:6">
      <c r="B7370" s="21">
        <v>42940</v>
      </c>
      <c r="C7370" s="122" t="s">
        <v>402</v>
      </c>
      <c r="D7370" s="116">
        <v>58.96</v>
      </c>
      <c r="E7370" s="11">
        <v>60.3</v>
      </c>
      <c r="F7370" s="12">
        <v>2848905</v>
      </c>
    </row>
    <row r="7371" spans="2:6">
      <c r="B7371" s="21">
        <v>42940</v>
      </c>
      <c r="C7371" s="122" t="s">
        <v>403</v>
      </c>
      <c r="D7371" s="116">
        <v>119.43</v>
      </c>
      <c r="E7371" s="11">
        <v>118.89</v>
      </c>
      <c r="F7371" s="12">
        <v>3935522</v>
      </c>
    </row>
    <row r="7372" spans="2:6">
      <c r="B7372" s="21">
        <v>42940</v>
      </c>
      <c r="C7372" s="122" t="s">
        <v>404</v>
      </c>
      <c r="D7372" s="116">
        <v>126.24</v>
      </c>
      <c r="E7372" s="11">
        <v>127.14</v>
      </c>
      <c r="F7372" s="12">
        <v>1495420</v>
      </c>
    </row>
    <row r="7373" spans="2:6">
      <c r="B7373" s="21">
        <v>42940</v>
      </c>
      <c r="C7373" s="122" t="s">
        <v>405</v>
      </c>
      <c r="D7373" s="116">
        <v>64.78</v>
      </c>
      <c r="E7373" s="11">
        <v>64.58</v>
      </c>
      <c r="F7373" s="12">
        <v>1027094</v>
      </c>
    </row>
    <row r="7374" spans="2:6">
      <c r="B7374" s="21">
        <v>42940</v>
      </c>
      <c r="C7374" s="122" t="s">
        <v>406</v>
      </c>
      <c r="D7374" s="116">
        <v>87.25</v>
      </c>
      <c r="E7374" s="11">
        <v>86.48</v>
      </c>
      <c r="F7374" s="12">
        <v>601202</v>
      </c>
    </row>
    <row r="7375" spans="2:6">
      <c r="B7375" s="21">
        <v>42940</v>
      </c>
      <c r="C7375" s="122" t="s">
        <v>407</v>
      </c>
      <c r="D7375" s="116">
        <v>105.19</v>
      </c>
      <c r="E7375" s="11">
        <v>105.39</v>
      </c>
      <c r="F7375" s="12">
        <v>2566988</v>
      </c>
    </row>
    <row r="7376" spans="2:6">
      <c r="B7376" s="21">
        <v>42940</v>
      </c>
      <c r="C7376" s="122" t="s">
        <v>408</v>
      </c>
      <c r="D7376" s="116">
        <v>38.51</v>
      </c>
      <c r="E7376" s="11">
        <v>38.4</v>
      </c>
      <c r="F7376" s="12">
        <v>3767786</v>
      </c>
    </row>
    <row r="7377" spans="2:6">
      <c r="B7377" s="21">
        <v>42940</v>
      </c>
      <c r="C7377" s="122" t="s">
        <v>409</v>
      </c>
      <c r="D7377" s="116">
        <v>76.02</v>
      </c>
      <c r="E7377" s="11">
        <v>76.349999999999994</v>
      </c>
      <c r="F7377" s="12">
        <v>777745</v>
      </c>
    </row>
    <row r="7378" spans="2:6">
      <c r="B7378" s="21">
        <v>42940</v>
      </c>
      <c r="C7378" s="122" t="s">
        <v>410</v>
      </c>
      <c r="D7378" s="116">
        <v>111.58</v>
      </c>
      <c r="E7378" s="11">
        <v>112.13</v>
      </c>
      <c r="F7378" s="12">
        <v>1059865</v>
      </c>
    </row>
    <row r="7379" spans="2:6">
      <c r="B7379" s="21">
        <v>42940</v>
      </c>
      <c r="C7379" s="122" t="s">
        <v>411</v>
      </c>
      <c r="D7379" s="116">
        <v>208.92</v>
      </c>
      <c r="E7379" s="11">
        <v>209</v>
      </c>
      <c r="F7379" s="12">
        <v>643574</v>
      </c>
    </row>
    <row r="7380" spans="2:6">
      <c r="B7380" s="21">
        <v>42940</v>
      </c>
      <c r="C7380" s="122" t="s">
        <v>412</v>
      </c>
      <c r="D7380" s="116">
        <v>82.69</v>
      </c>
      <c r="E7380" s="11">
        <v>82.65</v>
      </c>
      <c r="F7380" s="12">
        <v>1417890</v>
      </c>
    </row>
    <row r="7381" spans="2:6">
      <c r="B7381" s="21">
        <v>42940</v>
      </c>
      <c r="C7381" s="122" t="s">
        <v>413</v>
      </c>
      <c r="D7381" s="116">
        <v>117.24</v>
      </c>
      <c r="E7381" s="11">
        <v>116.52</v>
      </c>
      <c r="F7381" s="12">
        <v>658550</v>
      </c>
    </row>
    <row r="7382" spans="2:6">
      <c r="B7382" s="21">
        <v>42940</v>
      </c>
      <c r="C7382" s="122" t="s">
        <v>414</v>
      </c>
      <c r="D7382" s="116">
        <v>33.14</v>
      </c>
      <c r="E7382" s="11">
        <v>33.61</v>
      </c>
      <c r="F7382" s="12">
        <v>2826439</v>
      </c>
    </row>
    <row r="7383" spans="2:6">
      <c r="B7383" s="21">
        <v>42940</v>
      </c>
      <c r="C7383" s="122" t="s">
        <v>415</v>
      </c>
      <c r="D7383" s="116">
        <v>134.81</v>
      </c>
      <c r="E7383" s="11">
        <v>135.22</v>
      </c>
      <c r="F7383" s="12">
        <v>917087</v>
      </c>
    </row>
    <row r="7384" spans="2:6">
      <c r="B7384" s="21">
        <v>42940</v>
      </c>
      <c r="C7384" s="122" t="s">
        <v>416</v>
      </c>
      <c r="D7384" s="116">
        <v>160.66999999999999</v>
      </c>
      <c r="E7384" s="11">
        <v>160.1</v>
      </c>
      <c r="F7384" s="12">
        <v>1082902</v>
      </c>
    </row>
    <row r="7385" spans="2:6">
      <c r="B7385" s="21">
        <v>42940</v>
      </c>
      <c r="C7385" s="122" t="s">
        <v>417</v>
      </c>
      <c r="D7385" s="116">
        <v>58.9</v>
      </c>
      <c r="E7385" s="11">
        <v>58.58</v>
      </c>
      <c r="F7385" s="12">
        <v>6429338</v>
      </c>
    </row>
    <row r="7386" spans="2:6">
      <c r="B7386" s="21">
        <v>42940</v>
      </c>
      <c r="C7386" s="122" t="s">
        <v>418</v>
      </c>
      <c r="D7386" s="116">
        <v>91.74</v>
      </c>
      <c r="E7386" s="11">
        <v>91.72</v>
      </c>
      <c r="F7386" s="12">
        <v>915898</v>
      </c>
    </row>
    <row r="7387" spans="2:6">
      <c r="B7387" s="21">
        <v>42940</v>
      </c>
      <c r="C7387" s="122" t="s">
        <v>419</v>
      </c>
      <c r="D7387" s="116">
        <v>53.75</v>
      </c>
      <c r="E7387" s="11">
        <v>53.22</v>
      </c>
      <c r="F7387" s="12">
        <v>8832174</v>
      </c>
    </row>
    <row r="7388" spans="2:6">
      <c r="B7388" s="21">
        <v>42940</v>
      </c>
      <c r="C7388" s="122" t="s">
        <v>420</v>
      </c>
      <c r="D7388" s="116">
        <v>69.28</v>
      </c>
      <c r="E7388" s="11">
        <v>69.17</v>
      </c>
      <c r="F7388" s="12">
        <v>1642840</v>
      </c>
    </row>
    <row r="7389" spans="2:6">
      <c r="B7389" s="21">
        <v>42940</v>
      </c>
      <c r="C7389" s="122" t="s">
        <v>421</v>
      </c>
      <c r="D7389" s="116">
        <v>114.65</v>
      </c>
      <c r="E7389" s="11">
        <v>115.74</v>
      </c>
      <c r="F7389" s="12">
        <v>1425845</v>
      </c>
    </row>
    <row r="7390" spans="2:6">
      <c r="B7390" s="21">
        <v>42940</v>
      </c>
      <c r="C7390" s="122" t="s">
        <v>422</v>
      </c>
      <c r="D7390" s="116">
        <v>270.74</v>
      </c>
      <c r="E7390" s="11">
        <v>271.12</v>
      </c>
      <c r="F7390" s="12">
        <v>452507</v>
      </c>
    </row>
    <row r="7391" spans="2:6">
      <c r="B7391" s="21">
        <v>42940</v>
      </c>
      <c r="C7391" s="122" t="s">
        <v>423</v>
      </c>
      <c r="D7391" s="116">
        <v>64.31</v>
      </c>
      <c r="E7391" s="11">
        <v>64.31</v>
      </c>
      <c r="F7391" s="12">
        <v>594482</v>
      </c>
    </row>
    <row r="7392" spans="2:6">
      <c r="B7392" s="21">
        <v>42940</v>
      </c>
      <c r="C7392" s="122" t="s">
        <v>424</v>
      </c>
      <c r="D7392" s="116">
        <v>516.94000000000005</v>
      </c>
      <c r="E7392" s="11">
        <v>521.22</v>
      </c>
      <c r="F7392" s="12">
        <v>474355</v>
      </c>
    </row>
    <row r="7393" spans="2:6">
      <c r="B7393" s="21">
        <v>42940</v>
      </c>
      <c r="C7393" s="122" t="s">
        <v>425</v>
      </c>
      <c r="D7393" s="116">
        <v>14.26</v>
      </c>
      <c r="E7393" s="11">
        <v>14.4</v>
      </c>
      <c r="F7393" s="12">
        <v>14459895</v>
      </c>
    </row>
    <row r="7394" spans="2:6">
      <c r="B7394" s="21">
        <v>42940</v>
      </c>
      <c r="C7394" s="122" t="s">
        <v>426</v>
      </c>
      <c r="D7394" s="116">
        <v>48.48</v>
      </c>
      <c r="E7394" s="11">
        <v>47.17</v>
      </c>
      <c r="F7394" s="12">
        <v>1515033</v>
      </c>
    </row>
    <row r="7395" spans="2:6">
      <c r="B7395" s="21">
        <v>42940</v>
      </c>
      <c r="C7395" s="122" t="s">
        <v>427</v>
      </c>
      <c r="D7395" s="116">
        <v>98.94</v>
      </c>
      <c r="E7395" s="11">
        <v>99.45</v>
      </c>
      <c r="F7395" s="12">
        <v>870417</v>
      </c>
    </row>
    <row r="7396" spans="2:6">
      <c r="B7396" s="21">
        <v>42940</v>
      </c>
      <c r="C7396" s="122" t="s">
        <v>428</v>
      </c>
      <c r="D7396" s="116">
        <v>82.63</v>
      </c>
      <c r="E7396" s="11">
        <v>83.85</v>
      </c>
      <c r="F7396" s="12">
        <v>538768</v>
      </c>
    </row>
    <row r="7397" spans="2:6">
      <c r="B7397" s="21">
        <v>42940</v>
      </c>
      <c r="C7397" s="122" t="s">
        <v>429</v>
      </c>
      <c r="D7397" s="116">
        <v>74.34</v>
      </c>
      <c r="E7397" s="11">
        <v>73.040000000000006</v>
      </c>
      <c r="F7397" s="12">
        <v>896276</v>
      </c>
    </row>
    <row r="7398" spans="2:6">
      <c r="B7398" s="21">
        <v>42940</v>
      </c>
      <c r="C7398" s="122" t="s">
        <v>430</v>
      </c>
      <c r="D7398" s="116">
        <v>77.09</v>
      </c>
      <c r="E7398" s="11">
        <v>77.19</v>
      </c>
      <c r="F7398" s="12">
        <v>1065487</v>
      </c>
    </row>
    <row r="7399" spans="2:6">
      <c r="B7399" s="21">
        <v>42940</v>
      </c>
      <c r="C7399" s="122" t="s">
        <v>431</v>
      </c>
      <c r="D7399" s="116">
        <v>165.47</v>
      </c>
      <c r="E7399" s="11">
        <v>163.96</v>
      </c>
      <c r="F7399" s="12">
        <v>937131</v>
      </c>
    </row>
    <row r="7400" spans="2:6">
      <c r="B7400" s="21">
        <v>42940</v>
      </c>
      <c r="C7400" s="122" t="s">
        <v>432</v>
      </c>
      <c r="D7400" s="116">
        <v>234.87</v>
      </c>
      <c r="E7400" s="11">
        <v>235.02</v>
      </c>
      <c r="F7400" s="12">
        <v>256748</v>
      </c>
    </row>
    <row r="7401" spans="2:6">
      <c r="B7401" s="21">
        <v>42940</v>
      </c>
      <c r="C7401" s="122" t="s">
        <v>433</v>
      </c>
      <c r="D7401" s="116">
        <v>54.2</v>
      </c>
      <c r="E7401" s="11">
        <v>53.07</v>
      </c>
      <c r="F7401" s="12">
        <v>5574525</v>
      </c>
    </row>
    <row r="7402" spans="2:6">
      <c r="B7402" s="21">
        <v>42940</v>
      </c>
      <c r="C7402" s="122" t="s">
        <v>434</v>
      </c>
      <c r="D7402" s="116">
        <v>20.88</v>
      </c>
      <c r="E7402" s="11">
        <v>20.420000000000002</v>
      </c>
      <c r="F7402" s="12">
        <v>6940385</v>
      </c>
    </row>
    <row r="7403" spans="2:6">
      <c r="B7403" s="21">
        <v>42940</v>
      </c>
      <c r="C7403" s="122" t="s">
        <v>435</v>
      </c>
      <c r="D7403" s="116">
        <v>64.900000000000006</v>
      </c>
      <c r="E7403" s="11">
        <v>64.510000000000005</v>
      </c>
      <c r="F7403" s="12">
        <v>720466</v>
      </c>
    </row>
    <row r="7404" spans="2:6">
      <c r="B7404" s="21">
        <v>42940</v>
      </c>
      <c r="C7404" s="122" t="s">
        <v>436</v>
      </c>
      <c r="D7404" s="116">
        <v>169.37</v>
      </c>
      <c r="E7404" s="11">
        <v>169.46</v>
      </c>
      <c r="F7404" s="12">
        <v>888579</v>
      </c>
    </row>
    <row r="7405" spans="2:6">
      <c r="B7405" s="21">
        <v>42940</v>
      </c>
      <c r="C7405" s="122" t="s">
        <v>437</v>
      </c>
      <c r="D7405" s="116">
        <v>136.35</v>
      </c>
      <c r="E7405" s="11">
        <v>136.18</v>
      </c>
      <c r="F7405" s="12">
        <v>666596</v>
      </c>
    </row>
    <row r="7406" spans="2:6">
      <c r="B7406" s="21">
        <v>42940</v>
      </c>
      <c r="C7406" s="122" t="s">
        <v>438</v>
      </c>
      <c r="D7406" s="116">
        <v>58</v>
      </c>
      <c r="E7406" s="11">
        <v>58.02</v>
      </c>
      <c r="F7406" s="12">
        <v>7442589</v>
      </c>
    </row>
    <row r="7407" spans="2:6">
      <c r="B7407" s="21">
        <v>42940</v>
      </c>
      <c r="C7407" s="122" t="s">
        <v>439</v>
      </c>
      <c r="D7407" s="116">
        <v>65.66</v>
      </c>
      <c r="E7407" s="11">
        <v>64.56</v>
      </c>
      <c r="F7407" s="12">
        <v>685223</v>
      </c>
    </row>
    <row r="7408" spans="2:6">
      <c r="B7408" s="21">
        <v>42940</v>
      </c>
      <c r="C7408" s="122" t="s">
        <v>440</v>
      </c>
      <c r="D7408" s="116">
        <v>41.9</v>
      </c>
      <c r="E7408" s="11">
        <v>41.96</v>
      </c>
      <c r="F7408" s="12">
        <v>6520050</v>
      </c>
    </row>
    <row r="7409" spans="2:6">
      <c r="B7409" s="21">
        <v>42940</v>
      </c>
      <c r="C7409" s="122" t="s">
        <v>441</v>
      </c>
      <c r="D7409" s="116">
        <v>45.83</v>
      </c>
      <c r="E7409" s="11">
        <v>45.3</v>
      </c>
      <c r="F7409" s="12">
        <v>1409082</v>
      </c>
    </row>
    <row r="7410" spans="2:6">
      <c r="B7410" s="21">
        <v>42940</v>
      </c>
      <c r="C7410" s="122" t="s">
        <v>442</v>
      </c>
      <c r="D7410" s="116">
        <v>351.74</v>
      </c>
      <c r="E7410" s="11">
        <v>351.65</v>
      </c>
      <c r="F7410" s="12">
        <v>587360</v>
      </c>
    </row>
    <row r="7411" spans="2:6">
      <c r="B7411" s="21">
        <v>42940</v>
      </c>
      <c r="C7411" s="122" t="s">
        <v>443</v>
      </c>
      <c r="D7411" s="116">
        <v>58.52</v>
      </c>
      <c r="E7411" s="11">
        <v>58.27</v>
      </c>
      <c r="F7411" s="12">
        <v>870357</v>
      </c>
    </row>
    <row r="7412" spans="2:6">
      <c r="B7412" s="21">
        <v>42940</v>
      </c>
      <c r="C7412" s="122" t="s">
        <v>444</v>
      </c>
      <c r="D7412" s="116">
        <v>118.44</v>
      </c>
      <c r="E7412" s="11">
        <v>119.61</v>
      </c>
      <c r="F7412" s="12">
        <v>1024433</v>
      </c>
    </row>
    <row r="7413" spans="2:6">
      <c r="B7413" s="21">
        <v>42940</v>
      </c>
      <c r="C7413" s="122" t="s">
        <v>445</v>
      </c>
      <c r="D7413" s="116">
        <v>66.680000000000007</v>
      </c>
      <c r="E7413" s="11">
        <v>66.42</v>
      </c>
      <c r="F7413" s="12">
        <v>6210964</v>
      </c>
    </row>
    <row r="7414" spans="2:6">
      <c r="B7414" s="21">
        <v>42940</v>
      </c>
      <c r="C7414" s="122" t="s">
        <v>446</v>
      </c>
      <c r="D7414" s="116">
        <v>101.84</v>
      </c>
      <c r="E7414" s="11">
        <v>102</v>
      </c>
      <c r="F7414" s="12">
        <v>634551</v>
      </c>
    </row>
    <row r="7415" spans="2:6">
      <c r="B7415" s="21">
        <v>42940</v>
      </c>
      <c r="C7415" s="122" t="s">
        <v>447</v>
      </c>
      <c r="D7415" s="116">
        <v>149.87</v>
      </c>
      <c r="E7415" s="11">
        <v>147.51</v>
      </c>
      <c r="F7415" s="12">
        <v>1285904</v>
      </c>
    </row>
    <row r="7416" spans="2:6">
      <c r="B7416" s="21">
        <v>42940</v>
      </c>
      <c r="C7416" s="122" t="s">
        <v>448</v>
      </c>
      <c r="D7416" s="116">
        <v>78.69</v>
      </c>
      <c r="E7416" s="11">
        <v>78.09</v>
      </c>
      <c r="F7416" s="12">
        <v>2252081</v>
      </c>
    </row>
    <row r="7417" spans="2:6">
      <c r="B7417" s="21">
        <v>42940</v>
      </c>
      <c r="C7417" s="122" t="s">
        <v>449</v>
      </c>
      <c r="D7417" s="116">
        <v>75.95</v>
      </c>
      <c r="E7417" s="11">
        <v>76.34</v>
      </c>
      <c r="F7417" s="12">
        <v>687691</v>
      </c>
    </row>
    <row r="7418" spans="2:6">
      <c r="B7418" s="21">
        <v>42940</v>
      </c>
      <c r="C7418" s="122" t="s">
        <v>450</v>
      </c>
      <c r="D7418" s="116">
        <v>47.86</v>
      </c>
      <c r="E7418" s="11">
        <v>47.25</v>
      </c>
      <c r="F7418" s="12">
        <v>4513314</v>
      </c>
    </row>
    <row r="7419" spans="2:6">
      <c r="B7419" s="21">
        <v>42940</v>
      </c>
      <c r="C7419" s="122" t="s">
        <v>451</v>
      </c>
      <c r="D7419" s="116">
        <v>160.62</v>
      </c>
      <c r="E7419" s="11">
        <v>160.04</v>
      </c>
      <c r="F7419" s="12">
        <v>1221284</v>
      </c>
    </row>
    <row r="7420" spans="2:6">
      <c r="B7420" s="21">
        <v>42940</v>
      </c>
      <c r="C7420" s="122" t="s">
        <v>452</v>
      </c>
      <c r="D7420" s="116">
        <v>153.77000000000001</v>
      </c>
      <c r="E7420" s="11">
        <v>154.79</v>
      </c>
      <c r="F7420" s="12">
        <v>1080278</v>
      </c>
    </row>
    <row r="7421" spans="2:6">
      <c r="B7421" s="21">
        <v>42940</v>
      </c>
      <c r="C7421" s="122" t="s">
        <v>453</v>
      </c>
      <c r="D7421" s="116">
        <v>77.58</v>
      </c>
      <c r="E7421" s="11">
        <v>76.41</v>
      </c>
      <c r="F7421" s="12">
        <v>428638</v>
      </c>
    </row>
    <row r="7422" spans="2:6">
      <c r="B7422" s="21">
        <v>42940</v>
      </c>
      <c r="C7422" s="122" t="s">
        <v>454</v>
      </c>
      <c r="D7422" s="116">
        <v>114.92</v>
      </c>
      <c r="E7422" s="11">
        <v>113.33</v>
      </c>
      <c r="F7422" s="12">
        <v>927495</v>
      </c>
    </row>
    <row r="7423" spans="2:6">
      <c r="B7423" s="21">
        <v>42940</v>
      </c>
      <c r="C7423" s="122" t="s">
        <v>455</v>
      </c>
      <c r="D7423" s="116">
        <v>56.1</v>
      </c>
      <c r="E7423" s="11">
        <v>57.04</v>
      </c>
      <c r="F7423" s="12">
        <v>3988620</v>
      </c>
    </row>
    <row r="7424" spans="2:6">
      <c r="B7424" s="21">
        <v>42940</v>
      </c>
      <c r="C7424" s="122" t="s">
        <v>456</v>
      </c>
      <c r="D7424" s="116">
        <v>90.94</v>
      </c>
      <c r="E7424" s="11">
        <v>91.53</v>
      </c>
      <c r="F7424" s="12">
        <v>1660787</v>
      </c>
    </row>
    <row r="7425" spans="2:6">
      <c r="B7425" s="21">
        <v>42940</v>
      </c>
      <c r="C7425" s="122" t="s">
        <v>457</v>
      </c>
      <c r="D7425" s="116">
        <v>39.630000000000003</v>
      </c>
      <c r="E7425" s="11">
        <v>39.76</v>
      </c>
      <c r="F7425" s="12">
        <v>6279070</v>
      </c>
    </row>
    <row r="7426" spans="2:6">
      <c r="B7426" s="21">
        <v>42940</v>
      </c>
      <c r="C7426" s="122" t="s">
        <v>458</v>
      </c>
      <c r="D7426" s="116">
        <v>196.54</v>
      </c>
      <c r="E7426" s="11">
        <v>196</v>
      </c>
      <c r="F7426" s="12">
        <v>1285164</v>
      </c>
    </row>
    <row r="7427" spans="2:6">
      <c r="B7427" s="21">
        <v>42940</v>
      </c>
      <c r="C7427" s="122" t="s">
        <v>459</v>
      </c>
      <c r="D7427" s="116">
        <v>145.75</v>
      </c>
      <c r="E7427" s="11">
        <v>143.69999999999999</v>
      </c>
      <c r="F7427" s="12">
        <v>3167609</v>
      </c>
    </row>
    <row r="7428" spans="2:6">
      <c r="B7428" s="21">
        <v>42940</v>
      </c>
      <c r="C7428" s="122" t="s">
        <v>460</v>
      </c>
      <c r="D7428" s="116">
        <v>107.65</v>
      </c>
      <c r="E7428" s="11">
        <v>105.86</v>
      </c>
      <c r="F7428" s="12">
        <v>3085999</v>
      </c>
    </row>
    <row r="7429" spans="2:6">
      <c r="B7429" s="21">
        <v>42940</v>
      </c>
      <c r="C7429" s="122" t="s">
        <v>461</v>
      </c>
      <c r="D7429" s="116">
        <v>30.8</v>
      </c>
      <c r="E7429" s="11">
        <v>30.74</v>
      </c>
      <c r="F7429" s="12">
        <v>5999767</v>
      </c>
    </row>
    <row r="7430" spans="2:6">
      <c r="B7430" s="21">
        <v>42940</v>
      </c>
      <c r="C7430" s="122" t="s">
        <v>462</v>
      </c>
      <c r="D7430" s="116">
        <v>146.25</v>
      </c>
      <c r="E7430" s="11">
        <v>146.84</v>
      </c>
      <c r="F7430" s="12">
        <v>869450</v>
      </c>
    </row>
    <row r="7431" spans="2:6">
      <c r="B7431" s="21">
        <v>42940</v>
      </c>
      <c r="C7431" s="122" t="s">
        <v>463</v>
      </c>
      <c r="D7431" s="116">
        <v>31.21</v>
      </c>
      <c r="E7431" s="11">
        <v>31.08</v>
      </c>
      <c r="F7431" s="12">
        <v>7141810</v>
      </c>
    </row>
    <row r="7432" spans="2:6">
      <c r="B7432" s="21">
        <v>42940</v>
      </c>
      <c r="C7432" s="122" t="s">
        <v>464</v>
      </c>
      <c r="D7432" s="116">
        <v>51.06</v>
      </c>
      <c r="E7432" s="11">
        <v>51.55</v>
      </c>
      <c r="F7432" s="12">
        <v>2298001</v>
      </c>
    </row>
    <row r="7433" spans="2:6">
      <c r="B7433" s="21">
        <v>42940</v>
      </c>
      <c r="C7433" s="122" t="s">
        <v>465</v>
      </c>
      <c r="D7433" s="116">
        <v>36.51</v>
      </c>
      <c r="E7433" s="11">
        <v>36.229999999999997</v>
      </c>
      <c r="F7433" s="12">
        <v>22403501</v>
      </c>
    </row>
    <row r="7434" spans="2:6">
      <c r="B7434" s="21">
        <v>42940</v>
      </c>
      <c r="C7434" s="122" t="s">
        <v>466</v>
      </c>
      <c r="D7434" s="116">
        <v>87.94</v>
      </c>
      <c r="E7434" s="11">
        <v>87.96</v>
      </c>
      <c r="F7434" s="12">
        <v>1334692</v>
      </c>
    </row>
    <row r="7435" spans="2:6">
      <c r="B7435" s="21">
        <v>42940</v>
      </c>
      <c r="C7435" s="122" t="s">
        <v>467</v>
      </c>
      <c r="D7435" s="116">
        <v>286.23</v>
      </c>
      <c r="E7435" s="11">
        <v>287.02</v>
      </c>
      <c r="F7435" s="12">
        <v>273493</v>
      </c>
    </row>
    <row r="7436" spans="2:6">
      <c r="B7436" s="21">
        <v>42940</v>
      </c>
      <c r="C7436" s="122" t="s">
        <v>468</v>
      </c>
      <c r="D7436" s="116">
        <v>81.99</v>
      </c>
      <c r="E7436" s="11">
        <v>81.67</v>
      </c>
      <c r="F7436" s="12">
        <v>1570765</v>
      </c>
    </row>
    <row r="7437" spans="2:6">
      <c r="B7437" s="21">
        <v>42940</v>
      </c>
      <c r="C7437" s="122" t="s">
        <v>469</v>
      </c>
      <c r="D7437" s="116">
        <v>54.65</v>
      </c>
      <c r="E7437" s="11">
        <v>54.05</v>
      </c>
      <c r="F7437" s="12">
        <v>5627145</v>
      </c>
    </row>
    <row r="7438" spans="2:6">
      <c r="B7438" s="21">
        <v>42940</v>
      </c>
      <c r="C7438" s="122" t="s">
        <v>470</v>
      </c>
      <c r="D7438" s="116">
        <v>93.75</v>
      </c>
      <c r="E7438" s="11">
        <v>93.44</v>
      </c>
      <c r="F7438" s="12">
        <v>716064</v>
      </c>
    </row>
    <row r="7439" spans="2:6">
      <c r="B7439" s="21">
        <v>42940</v>
      </c>
      <c r="C7439" s="122" t="s">
        <v>471</v>
      </c>
      <c r="D7439" s="116">
        <v>68.599999999999994</v>
      </c>
      <c r="E7439" s="11">
        <v>66.900000000000006</v>
      </c>
      <c r="F7439" s="12">
        <v>7343650</v>
      </c>
    </row>
    <row r="7440" spans="2:6">
      <c r="B7440" s="21">
        <v>42940</v>
      </c>
      <c r="C7440" s="122" t="s">
        <v>472</v>
      </c>
      <c r="D7440" s="116">
        <v>78.33</v>
      </c>
      <c r="E7440" s="11">
        <v>78.489999999999995</v>
      </c>
      <c r="F7440" s="12">
        <v>216925</v>
      </c>
    </row>
    <row r="7441" spans="2:6">
      <c r="B7441" s="21">
        <v>42940</v>
      </c>
      <c r="C7441" s="122" t="s">
        <v>473</v>
      </c>
      <c r="D7441" s="116">
        <v>182.14</v>
      </c>
      <c r="E7441" s="11">
        <v>182.16</v>
      </c>
      <c r="F7441" s="12">
        <v>805743</v>
      </c>
    </row>
    <row r="7442" spans="2:6">
      <c r="B7442" s="21">
        <v>42940</v>
      </c>
      <c r="C7442" s="122" t="s">
        <v>474</v>
      </c>
      <c r="D7442" s="116">
        <v>37.479999999999997</v>
      </c>
      <c r="E7442" s="11">
        <v>37.270000000000003</v>
      </c>
      <c r="F7442" s="12">
        <v>1453789</v>
      </c>
    </row>
    <row r="7443" spans="2:6">
      <c r="B7443" s="21">
        <v>42940</v>
      </c>
      <c r="C7443" s="122" t="s">
        <v>475</v>
      </c>
      <c r="D7443" s="116">
        <v>80.84</v>
      </c>
      <c r="E7443" s="11">
        <v>81.099999999999994</v>
      </c>
      <c r="F7443" s="12">
        <v>1496756</v>
      </c>
    </row>
    <row r="7444" spans="2:6">
      <c r="B7444" s="21">
        <v>42940</v>
      </c>
      <c r="C7444" s="122" t="s">
        <v>476</v>
      </c>
      <c r="D7444" s="116">
        <v>125.25</v>
      </c>
      <c r="E7444" s="11">
        <v>126.38</v>
      </c>
      <c r="F7444" s="12">
        <v>1392792</v>
      </c>
    </row>
    <row r="7445" spans="2:6">
      <c r="B7445" s="21">
        <v>42940</v>
      </c>
      <c r="C7445" s="122" t="s">
        <v>477</v>
      </c>
      <c r="D7445" s="116">
        <v>52.57</v>
      </c>
      <c r="E7445" s="11">
        <v>51.52</v>
      </c>
      <c r="F7445" s="12">
        <v>2049005</v>
      </c>
    </row>
    <row r="7446" spans="2:6">
      <c r="B7446" s="21">
        <v>42940</v>
      </c>
      <c r="C7446" s="122" t="s">
        <v>478</v>
      </c>
      <c r="D7446" s="116">
        <v>61.89</v>
      </c>
      <c r="E7446" s="11">
        <v>61.61</v>
      </c>
      <c r="F7446" s="12">
        <v>1222579</v>
      </c>
    </row>
    <row r="7447" spans="2:6">
      <c r="B7447" s="21">
        <v>42940</v>
      </c>
      <c r="C7447" s="122" t="s">
        <v>479</v>
      </c>
      <c r="D7447" s="116">
        <v>61.6</v>
      </c>
      <c r="E7447" s="11">
        <v>62.4</v>
      </c>
      <c r="F7447" s="12">
        <v>1270449</v>
      </c>
    </row>
    <row r="7448" spans="2:6">
      <c r="B7448" s="21">
        <v>42940</v>
      </c>
      <c r="C7448" s="122" t="s">
        <v>480</v>
      </c>
      <c r="D7448" s="116">
        <v>99.46</v>
      </c>
      <c r="E7448" s="11">
        <v>100.11</v>
      </c>
      <c r="F7448" s="12">
        <v>3872962</v>
      </c>
    </row>
    <row r="7449" spans="2:6">
      <c r="B7449" s="21">
        <v>42940</v>
      </c>
      <c r="C7449" s="122" t="s">
        <v>481</v>
      </c>
      <c r="D7449" s="116">
        <v>81.86</v>
      </c>
      <c r="E7449" s="11">
        <v>80.92</v>
      </c>
      <c r="F7449" s="12">
        <v>4350935</v>
      </c>
    </row>
    <row r="7450" spans="2:6">
      <c r="B7450" s="21">
        <v>42940</v>
      </c>
      <c r="C7450" s="122" t="s">
        <v>482</v>
      </c>
      <c r="D7450" s="116">
        <v>48.45</v>
      </c>
      <c r="E7450" s="11">
        <v>48.79</v>
      </c>
      <c r="F7450" s="12">
        <v>1464034</v>
      </c>
    </row>
    <row r="7451" spans="2:6">
      <c r="B7451" s="21">
        <v>42940</v>
      </c>
      <c r="C7451" s="122" t="s">
        <v>483</v>
      </c>
      <c r="D7451" s="116">
        <v>18.600000000000001</v>
      </c>
      <c r="E7451" s="11">
        <v>18.260000000000002</v>
      </c>
      <c r="F7451" s="12">
        <v>8232807</v>
      </c>
    </row>
    <row r="7452" spans="2:6">
      <c r="B7452" s="21">
        <v>42940</v>
      </c>
      <c r="C7452" s="122" t="s">
        <v>484</v>
      </c>
      <c r="D7452" s="116">
        <v>20.18</v>
      </c>
      <c r="E7452" s="11">
        <v>20.27</v>
      </c>
      <c r="F7452" s="12">
        <v>6738614</v>
      </c>
    </row>
    <row r="7453" spans="2:6">
      <c r="B7453" s="21">
        <v>42940</v>
      </c>
      <c r="C7453" s="122" t="s">
        <v>485</v>
      </c>
      <c r="D7453" s="116">
        <v>71.23</v>
      </c>
      <c r="E7453" s="11">
        <v>70.430000000000007</v>
      </c>
      <c r="F7453" s="12">
        <v>4314373</v>
      </c>
    </row>
    <row r="7454" spans="2:6">
      <c r="B7454" s="21">
        <v>42940</v>
      </c>
      <c r="C7454" s="122" t="s">
        <v>486</v>
      </c>
      <c r="D7454" s="116">
        <v>39.369999999999997</v>
      </c>
      <c r="E7454" s="11">
        <v>39.14</v>
      </c>
      <c r="F7454" s="12">
        <v>1562728</v>
      </c>
    </row>
    <row r="7455" spans="2:6">
      <c r="B7455" s="21">
        <v>42940</v>
      </c>
      <c r="C7455" s="122" t="s">
        <v>487</v>
      </c>
      <c r="D7455" s="116">
        <v>124.39</v>
      </c>
      <c r="E7455" s="11">
        <v>124.33</v>
      </c>
      <c r="F7455" s="12">
        <v>663512</v>
      </c>
    </row>
    <row r="7456" spans="2:6">
      <c r="B7456" s="21">
        <v>42940</v>
      </c>
      <c r="C7456" s="122" t="s">
        <v>488</v>
      </c>
      <c r="D7456" s="116">
        <v>253.3</v>
      </c>
      <c r="E7456" s="11">
        <v>252.08</v>
      </c>
      <c r="F7456" s="12">
        <v>884138</v>
      </c>
    </row>
    <row r="7457" spans="2:6">
      <c r="B7457" s="21">
        <v>42940</v>
      </c>
      <c r="C7457" s="122" t="s">
        <v>489</v>
      </c>
      <c r="D7457" s="116">
        <v>191.79</v>
      </c>
      <c r="E7457" s="11">
        <v>190.89</v>
      </c>
      <c r="F7457" s="12">
        <v>2356497</v>
      </c>
    </row>
    <row r="7458" spans="2:6">
      <c r="B7458" s="21">
        <v>42940</v>
      </c>
      <c r="C7458" s="122" t="s">
        <v>490</v>
      </c>
      <c r="D7458" s="116">
        <v>47.79</v>
      </c>
      <c r="E7458" s="11">
        <v>48.16</v>
      </c>
      <c r="F7458" s="12">
        <v>821669</v>
      </c>
    </row>
    <row r="7459" spans="2:6">
      <c r="B7459" s="21">
        <v>42940</v>
      </c>
      <c r="C7459" s="122" t="s">
        <v>491</v>
      </c>
      <c r="D7459" s="116">
        <v>104.76</v>
      </c>
      <c r="E7459" s="11">
        <v>103.66</v>
      </c>
      <c r="F7459" s="12">
        <v>5340782</v>
      </c>
    </row>
    <row r="7460" spans="2:6">
      <c r="B7460" s="21">
        <v>42940</v>
      </c>
      <c r="C7460" s="122" t="s">
        <v>492</v>
      </c>
      <c r="D7460" s="116">
        <v>112.48</v>
      </c>
      <c r="E7460" s="11">
        <v>112.15</v>
      </c>
      <c r="F7460" s="12">
        <v>2296092</v>
      </c>
    </row>
    <row r="7461" spans="2:6">
      <c r="B7461" s="21">
        <v>42940</v>
      </c>
      <c r="C7461" s="122" t="s">
        <v>493</v>
      </c>
      <c r="D7461" s="116">
        <v>119.5</v>
      </c>
      <c r="E7461" s="11">
        <v>118.39</v>
      </c>
      <c r="F7461" s="12">
        <v>1355798</v>
      </c>
    </row>
    <row r="7462" spans="2:6">
      <c r="B7462" s="21">
        <v>42940</v>
      </c>
      <c r="C7462" s="122" t="s">
        <v>494</v>
      </c>
      <c r="D7462" s="116">
        <v>52.1</v>
      </c>
      <c r="E7462" s="11">
        <v>52.79</v>
      </c>
      <c r="F7462" s="12">
        <v>8016185</v>
      </c>
    </row>
    <row r="7463" spans="2:6">
      <c r="B7463" s="21">
        <v>42940</v>
      </c>
      <c r="C7463" s="122" t="s">
        <v>495</v>
      </c>
      <c r="D7463" s="116">
        <v>123.49</v>
      </c>
      <c r="E7463" s="11">
        <v>123.13</v>
      </c>
      <c r="F7463" s="12">
        <v>3679757</v>
      </c>
    </row>
    <row r="7464" spans="2:6">
      <c r="B7464" s="21">
        <v>42940</v>
      </c>
      <c r="C7464" s="122" t="s">
        <v>496</v>
      </c>
      <c r="D7464" s="116">
        <v>99.55</v>
      </c>
      <c r="E7464" s="11">
        <v>100.37</v>
      </c>
      <c r="F7464" s="12">
        <v>9186041</v>
      </c>
    </row>
    <row r="7465" spans="2:6">
      <c r="B7465" s="21">
        <v>42940</v>
      </c>
      <c r="C7465" s="122" t="s">
        <v>497</v>
      </c>
      <c r="D7465" s="116">
        <v>103.89</v>
      </c>
      <c r="E7465" s="11">
        <v>104.46</v>
      </c>
      <c r="F7465" s="12">
        <v>330955</v>
      </c>
    </row>
    <row r="7466" spans="2:6">
      <c r="B7466" s="21">
        <v>42940</v>
      </c>
      <c r="C7466" s="122" t="s">
        <v>498</v>
      </c>
      <c r="D7466" s="116">
        <v>59.51</v>
      </c>
      <c r="E7466" s="11">
        <v>58.88</v>
      </c>
      <c r="F7466" s="12">
        <v>3691562</v>
      </c>
    </row>
    <row r="7467" spans="2:6">
      <c r="B7467" s="21">
        <v>42940</v>
      </c>
      <c r="C7467" s="122" t="s">
        <v>499</v>
      </c>
      <c r="D7467" s="116">
        <v>36.14</v>
      </c>
      <c r="E7467" s="11">
        <v>36.22</v>
      </c>
      <c r="F7467" s="12">
        <v>3230368</v>
      </c>
    </row>
    <row r="7468" spans="2:6">
      <c r="B7468" s="21">
        <v>42940</v>
      </c>
      <c r="C7468" s="122" t="s">
        <v>500</v>
      </c>
      <c r="D7468" s="116">
        <v>67.63</v>
      </c>
      <c r="E7468" s="11">
        <v>67.680000000000007</v>
      </c>
      <c r="F7468" s="12">
        <v>2318781</v>
      </c>
    </row>
    <row r="7469" spans="2:6">
      <c r="B7469" s="21">
        <v>42940</v>
      </c>
      <c r="C7469" s="122" t="s">
        <v>501</v>
      </c>
      <c r="D7469" s="116">
        <v>126.02</v>
      </c>
      <c r="E7469" s="11">
        <v>126.5</v>
      </c>
      <c r="F7469" s="12">
        <v>871025</v>
      </c>
    </row>
    <row r="7470" spans="2:6">
      <c r="B7470" s="21">
        <v>42940</v>
      </c>
      <c r="C7470" s="122" t="s">
        <v>502</v>
      </c>
      <c r="D7470" s="116">
        <v>78.650000000000006</v>
      </c>
      <c r="E7470" s="11">
        <v>78.11</v>
      </c>
      <c r="F7470" s="12">
        <v>1216847</v>
      </c>
    </row>
    <row r="7471" spans="2:6">
      <c r="B7471" s="21">
        <v>42940</v>
      </c>
      <c r="C7471" s="122" t="s">
        <v>503</v>
      </c>
      <c r="D7471" s="116">
        <v>86.48</v>
      </c>
      <c r="E7471" s="11">
        <v>87.11</v>
      </c>
      <c r="F7471" s="12">
        <v>864392</v>
      </c>
    </row>
    <row r="7472" spans="2:6">
      <c r="B7472" s="21">
        <v>42940</v>
      </c>
      <c r="C7472" s="122" t="s">
        <v>504</v>
      </c>
      <c r="D7472" s="116">
        <v>98.87</v>
      </c>
      <c r="E7472" s="11">
        <v>99.96</v>
      </c>
      <c r="F7472" s="12">
        <v>487477</v>
      </c>
    </row>
    <row r="7473" spans="2:6">
      <c r="B7473" s="21">
        <v>42940</v>
      </c>
      <c r="C7473" s="122" t="s">
        <v>505</v>
      </c>
      <c r="D7473" s="116">
        <v>162.33000000000001</v>
      </c>
      <c r="E7473" s="11">
        <v>166.11</v>
      </c>
      <c r="F7473" s="12">
        <v>2444532</v>
      </c>
    </row>
    <row r="7474" spans="2:6">
      <c r="B7474" s="21">
        <v>42940</v>
      </c>
      <c r="C7474" s="122" t="s">
        <v>506</v>
      </c>
      <c r="D7474" s="116">
        <v>68.650000000000006</v>
      </c>
      <c r="E7474" s="11">
        <v>68.05</v>
      </c>
      <c r="F7474" s="12">
        <v>1904410</v>
      </c>
    </row>
    <row r="7475" spans="2:6">
      <c r="B7475" s="21">
        <v>42940</v>
      </c>
      <c r="C7475" s="122" t="s">
        <v>507</v>
      </c>
      <c r="D7475" s="116">
        <v>44.15</v>
      </c>
      <c r="E7475" s="11">
        <v>43.71</v>
      </c>
      <c r="F7475" s="12">
        <v>11895234</v>
      </c>
    </row>
    <row r="7476" spans="2:6">
      <c r="B7476" s="21">
        <v>42940</v>
      </c>
      <c r="C7476" s="122" t="s">
        <v>508</v>
      </c>
      <c r="D7476" s="116">
        <v>184.93</v>
      </c>
      <c r="E7476" s="11">
        <v>185.01</v>
      </c>
      <c r="F7476" s="12">
        <v>734048</v>
      </c>
    </row>
    <row r="7477" spans="2:6">
      <c r="B7477" s="21">
        <v>42940</v>
      </c>
      <c r="C7477" s="122" t="s">
        <v>509</v>
      </c>
      <c r="D7477" s="116">
        <v>78.819999999999993</v>
      </c>
      <c r="E7477" s="11">
        <v>79.599999999999994</v>
      </c>
      <c r="F7477" s="12">
        <v>4427989</v>
      </c>
    </row>
    <row r="7478" spans="2:6">
      <c r="B7478" s="21">
        <v>42940</v>
      </c>
      <c r="C7478" s="122" t="s">
        <v>510</v>
      </c>
      <c r="D7478" s="116">
        <v>94.94</v>
      </c>
      <c r="E7478" s="11">
        <v>94.62</v>
      </c>
      <c r="F7478" s="12">
        <v>2254893</v>
      </c>
    </row>
    <row r="7479" spans="2:6">
      <c r="B7479" s="21">
        <v>42940</v>
      </c>
      <c r="C7479" s="122" t="s">
        <v>511</v>
      </c>
      <c r="D7479" s="116">
        <v>63.39</v>
      </c>
      <c r="E7479" s="11">
        <v>62.5</v>
      </c>
      <c r="F7479" s="12">
        <v>1357911</v>
      </c>
    </row>
    <row r="7480" spans="2:6">
      <c r="B7480" s="21">
        <v>42940</v>
      </c>
      <c r="C7480" s="122" t="s">
        <v>512</v>
      </c>
      <c r="D7480" s="116">
        <v>54.1</v>
      </c>
      <c r="E7480" s="11">
        <v>54.27</v>
      </c>
      <c r="F7480" s="12">
        <v>18489859</v>
      </c>
    </row>
    <row r="7481" spans="2:6">
      <c r="B7481" s="21">
        <v>42940</v>
      </c>
      <c r="C7481" s="122" t="s">
        <v>513</v>
      </c>
      <c r="D7481" s="116">
        <v>190.96</v>
      </c>
      <c r="E7481" s="11">
        <v>190.08</v>
      </c>
      <c r="F7481" s="12">
        <v>542670</v>
      </c>
    </row>
    <row r="7482" spans="2:6">
      <c r="B7482" s="21">
        <v>42940</v>
      </c>
      <c r="C7482" s="122" t="s">
        <v>514</v>
      </c>
      <c r="D7482" s="116">
        <v>147.71</v>
      </c>
      <c r="E7482" s="11">
        <v>149.08000000000001</v>
      </c>
      <c r="F7482" s="12">
        <v>507350</v>
      </c>
    </row>
    <row r="7483" spans="2:6">
      <c r="B7483" s="21">
        <v>42940</v>
      </c>
      <c r="C7483" s="122" t="s">
        <v>515</v>
      </c>
      <c r="D7483" s="116">
        <v>75.3</v>
      </c>
      <c r="E7483" s="11">
        <v>75.09</v>
      </c>
      <c r="F7483" s="12">
        <v>1516912</v>
      </c>
    </row>
    <row r="7484" spans="2:6">
      <c r="B7484" s="21">
        <v>42940</v>
      </c>
      <c r="C7484" s="122" t="s">
        <v>516</v>
      </c>
      <c r="D7484" s="116">
        <v>31.53</v>
      </c>
      <c r="E7484" s="11">
        <v>31.67</v>
      </c>
      <c r="F7484" s="12">
        <v>4586143</v>
      </c>
    </row>
    <row r="7485" spans="2:6">
      <c r="B7485" s="21">
        <v>42940</v>
      </c>
      <c r="C7485" s="122" t="s">
        <v>517</v>
      </c>
      <c r="D7485" s="116">
        <v>76.03</v>
      </c>
      <c r="E7485" s="11">
        <v>76.89</v>
      </c>
      <c r="F7485" s="12">
        <v>7388035</v>
      </c>
    </row>
    <row r="7486" spans="2:6">
      <c r="B7486" s="21">
        <v>42940</v>
      </c>
      <c r="C7486" s="122" t="s">
        <v>518</v>
      </c>
      <c r="D7486" s="116">
        <v>58.65</v>
      </c>
      <c r="E7486" s="11">
        <v>58.62</v>
      </c>
      <c r="F7486" s="12">
        <v>1005181</v>
      </c>
    </row>
    <row r="7487" spans="2:6">
      <c r="B7487" s="21">
        <v>42940</v>
      </c>
      <c r="C7487" s="122" t="s">
        <v>519</v>
      </c>
      <c r="D7487" s="116">
        <v>19.079999999999998</v>
      </c>
      <c r="E7487" s="11">
        <v>19.16</v>
      </c>
      <c r="F7487" s="12">
        <v>1745810</v>
      </c>
    </row>
    <row r="7488" spans="2:6">
      <c r="B7488" s="21">
        <v>42940</v>
      </c>
      <c r="C7488" s="122" t="s">
        <v>520</v>
      </c>
      <c r="D7488" s="116">
        <v>34.43</v>
      </c>
      <c r="E7488" s="11">
        <v>34.130000000000003</v>
      </c>
      <c r="F7488" s="12">
        <v>2798449</v>
      </c>
    </row>
    <row r="7489" spans="2:6">
      <c r="B7489" s="21">
        <v>42940</v>
      </c>
      <c r="C7489" s="122" t="s">
        <v>521</v>
      </c>
      <c r="D7489" s="116">
        <v>103.01</v>
      </c>
      <c r="E7489" s="11">
        <v>103.07</v>
      </c>
      <c r="F7489" s="12">
        <v>556354</v>
      </c>
    </row>
    <row r="7490" spans="2:6">
      <c r="B7490" s="21">
        <v>42940</v>
      </c>
      <c r="C7490" s="122" t="s">
        <v>522</v>
      </c>
      <c r="D7490" s="116">
        <v>136.22999999999999</v>
      </c>
      <c r="E7490" s="11">
        <v>138.53</v>
      </c>
      <c r="F7490" s="12">
        <v>2813967</v>
      </c>
    </row>
    <row r="7491" spans="2:6">
      <c r="B7491" s="21">
        <v>42940</v>
      </c>
      <c r="C7491" s="122" t="s">
        <v>523</v>
      </c>
      <c r="D7491" s="116">
        <v>95.35</v>
      </c>
      <c r="E7491" s="11">
        <v>95.03</v>
      </c>
      <c r="F7491" s="12">
        <v>744567</v>
      </c>
    </row>
    <row r="7492" spans="2:6">
      <c r="B7492" s="21">
        <v>42940</v>
      </c>
      <c r="C7492" s="122" t="s">
        <v>524</v>
      </c>
      <c r="D7492" s="116">
        <v>47.41</v>
      </c>
      <c r="E7492" s="11">
        <v>46.9</v>
      </c>
      <c r="F7492" s="12">
        <v>2135651</v>
      </c>
    </row>
    <row r="7493" spans="2:6">
      <c r="B7493" s="21">
        <v>42940</v>
      </c>
      <c r="C7493" s="122" t="s">
        <v>525</v>
      </c>
      <c r="D7493" s="116">
        <v>46.43</v>
      </c>
      <c r="E7493" s="11">
        <v>46.66</v>
      </c>
      <c r="F7493" s="12">
        <v>895229</v>
      </c>
    </row>
    <row r="7494" spans="2:6">
      <c r="B7494" s="21">
        <v>42940</v>
      </c>
      <c r="C7494" s="122" t="s">
        <v>526</v>
      </c>
      <c r="D7494" s="116">
        <v>64.900000000000006</v>
      </c>
      <c r="E7494" s="11">
        <v>64.260000000000005</v>
      </c>
      <c r="F7494" s="12">
        <v>2133367</v>
      </c>
    </row>
    <row r="7495" spans="2:6">
      <c r="B7495" s="21">
        <v>42940</v>
      </c>
      <c r="C7495" s="122" t="s">
        <v>527</v>
      </c>
      <c r="D7495" s="116">
        <v>80.06</v>
      </c>
      <c r="E7495" s="11">
        <v>79.87</v>
      </c>
      <c r="F7495" s="12">
        <v>9402997</v>
      </c>
    </row>
    <row r="7496" spans="2:6">
      <c r="B7496" s="21">
        <v>42940</v>
      </c>
      <c r="C7496" s="122" t="s">
        <v>528</v>
      </c>
      <c r="D7496" s="116">
        <v>62.97</v>
      </c>
      <c r="E7496" s="11">
        <v>62.69</v>
      </c>
      <c r="F7496" s="12">
        <v>2747266</v>
      </c>
    </row>
    <row r="7497" spans="2:6">
      <c r="B7497" s="21">
        <v>42940</v>
      </c>
      <c r="C7497" s="122" t="s">
        <v>529</v>
      </c>
      <c r="D7497" s="116">
        <v>29.73</v>
      </c>
      <c r="E7497" s="11">
        <v>30.56</v>
      </c>
      <c r="F7497" s="12">
        <v>4150931</v>
      </c>
    </row>
    <row r="7498" spans="2:6">
      <c r="B7498" s="21">
        <v>42940</v>
      </c>
      <c r="C7498" s="122" t="s">
        <v>530</v>
      </c>
      <c r="D7498" s="116">
        <v>57.47</v>
      </c>
      <c r="E7498" s="11">
        <v>57.72</v>
      </c>
      <c r="F7498" s="12">
        <v>1094536</v>
      </c>
    </row>
    <row r="7499" spans="2:6">
      <c r="B7499" s="21">
        <v>42940</v>
      </c>
      <c r="C7499" s="122" t="s">
        <v>531</v>
      </c>
      <c r="D7499" s="116">
        <v>74.75</v>
      </c>
      <c r="E7499" s="11">
        <v>74.59</v>
      </c>
      <c r="F7499" s="12">
        <v>1229595</v>
      </c>
    </row>
    <row r="7500" spans="2:6">
      <c r="B7500" s="21">
        <v>42940</v>
      </c>
      <c r="C7500" s="122" t="s">
        <v>532</v>
      </c>
      <c r="D7500" s="116">
        <v>129.82</v>
      </c>
      <c r="E7500" s="11">
        <v>128.79</v>
      </c>
      <c r="F7500" s="12">
        <v>1813285</v>
      </c>
    </row>
    <row r="7501" spans="2:6">
      <c r="B7501" s="21">
        <v>42940</v>
      </c>
      <c r="C7501" s="122" t="s">
        <v>533</v>
      </c>
      <c r="D7501" s="116">
        <v>43.55</v>
      </c>
      <c r="E7501" s="11">
        <v>44.32</v>
      </c>
      <c r="F7501" s="12">
        <v>1829656</v>
      </c>
    </row>
    <row r="7502" spans="2:6">
      <c r="B7502" s="21">
        <v>42940</v>
      </c>
      <c r="C7502" s="122" t="s">
        <v>534</v>
      </c>
      <c r="D7502" s="116">
        <v>63.2</v>
      </c>
      <c r="E7502" s="11">
        <v>63.29</v>
      </c>
      <c r="F7502" s="12">
        <v>1811946</v>
      </c>
    </row>
    <row r="7503" spans="2:6">
      <c r="B7503" s="21">
        <v>42941</v>
      </c>
      <c r="C7503" s="122" t="s">
        <v>85</v>
      </c>
      <c r="D7503" s="116">
        <v>61.57</v>
      </c>
      <c r="E7503" s="11">
        <v>60.54</v>
      </c>
      <c r="F7503" s="12">
        <v>1691988</v>
      </c>
    </row>
    <row r="7504" spans="2:6">
      <c r="B7504" s="21">
        <v>42941</v>
      </c>
      <c r="C7504" s="122" t="s">
        <v>86</v>
      </c>
      <c r="D7504" s="116">
        <v>51.5</v>
      </c>
      <c r="E7504" s="11">
        <v>50.61</v>
      </c>
      <c r="F7504" s="12">
        <v>4484890</v>
      </c>
    </row>
    <row r="7505" spans="2:6">
      <c r="B7505" s="21">
        <v>42941</v>
      </c>
      <c r="C7505" s="122" t="s">
        <v>87</v>
      </c>
      <c r="D7505" s="116">
        <v>103.59</v>
      </c>
      <c r="E7505" s="11">
        <v>105.29</v>
      </c>
      <c r="F7505" s="12">
        <v>1249098</v>
      </c>
    </row>
    <row r="7506" spans="2:6">
      <c r="B7506" s="21">
        <v>42941</v>
      </c>
      <c r="C7506" s="122" t="s">
        <v>88</v>
      </c>
      <c r="D7506" s="116">
        <v>151.80000000000001</v>
      </c>
      <c r="E7506" s="11">
        <v>152.74</v>
      </c>
      <c r="F7506" s="12">
        <v>18853932</v>
      </c>
    </row>
    <row r="7507" spans="2:6">
      <c r="B7507" s="21">
        <v>42941</v>
      </c>
      <c r="C7507" s="122" t="s">
        <v>89</v>
      </c>
      <c r="D7507" s="116">
        <v>74.400000000000006</v>
      </c>
      <c r="E7507" s="11">
        <v>72.52</v>
      </c>
      <c r="F7507" s="12">
        <v>6354207</v>
      </c>
    </row>
    <row r="7508" spans="2:6">
      <c r="B7508" s="21">
        <v>42941</v>
      </c>
      <c r="C7508" s="122" t="s">
        <v>90</v>
      </c>
      <c r="D7508" s="116">
        <v>93.4</v>
      </c>
      <c r="E7508" s="11">
        <v>94.65</v>
      </c>
      <c r="F7508" s="12">
        <v>1413497</v>
      </c>
    </row>
    <row r="7509" spans="2:6">
      <c r="B7509" s="21">
        <v>42941</v>
      </c>
      <c r="C7509" s="122" t="s">
        <v>91</v>
      </c>
      <c r="D7509" s="116">
        <v>50.98</v>
      </c>
      <c r="E7509" s="11">
        <v>50.83</v>
      </c>
      <c r="F7509" s="12">
        <v>5692843</v>
      </c>
    </row>
    <row r="7510" spans="2:6">
      <c r="B7510" s="21">
        <v>42941</v>
      </c>
      <c r="C7510" s="122" t="s">
        <v>92</v>
      </c>
      <c r="D7510" s="116">
        <v>128.25</v>
      </c>
      <c r="E7510" s="11">
        <v>128.94999999999999</v>
      </c>
      <c r="F7510" s="12">
        <v>1599954</v>
      </c>
    </row>
    <row r="7511" spans="2:6">
      <c r="B7511" s="21">
        <v>42941</v>
      </c>
      <c r="C7511" s="122" t="s">
        <v>93</v>
      </c>
      <c r="D7511" s="116">
        <v>149.82</v>
      </c>
      <c r="E7511" s="11">
        <v>148.21</v>
      </c>
      <c r="F7511" s="12">
        <v>1591819</v>
      </c>
    </row>
    <row r="7512" spans="2:6">
      <c r="B7512" s="21">
        <v>42941</v>
      </c>
      <c r="C7512" s="122" t="s">
        <v>94</v>
      </c>
      <c r="D7512" s="116">
        <v>78.790000000000006</v>
      </c>
      <c r="E7512" s="11">
        <v>79.52</v>
      </c>
      <c r="F7512" s="12">
        <v>1865748</v>
      </c>
    </row>
    <row r="7513" spans="2:6">
      <c r="B7513" s="21">
        <v>42941</v>
      </c>
      <c r="C7513" s="122" t="s">
        <v>95</v>
      </c>
      <c r="D7513" s="116">
        <v>41.55</v>
      </c>
      <c r="E7513" s="11">
        <v>41.96</v>
      </c>
      <c r="F7513" s="12">
        <v>3078667</v>
      </c>
    </row>
    <row r="7514" spans="2:6">
      <c r="B7514" s="21">
        <v>42941</v>
      </c>
      <c r="C7514" s="122" t="s">
        <v>96</v>
      </c>
      <c r="D7514" s="116">
        <v>103.69</v>
      </c>
      <c r="E7514" s="11">
        <v>103.18</v>
      </c>
      <c r="F7514" s="12">
        <v>3231286</v>
      </c>
    </row>
    <row r="7515" spans="2:6">
      <c r="B7515" s="21">
        <v>42941</v>
      </c>
      <c r="C7515" s="122" t="s">
        <v>97</v>
      </c>
      <c r="D7515" s="116">
        <v>240.89</v>
      </c>
      <c r="E7515" s="11">
        <v>242.07</v>
      </c>
      <c r="F7515" s="12">
        <v>626760</v>
      </c>
    </row>
    <row r="7516" spans="2:6">
      <c r="B7516" s="21">
        <v>42941</v>
      </c>
      <c r="C7516" s="122" t="s">
        <v>98</v>
      </c>
      <c r="D7516" s="116">
        <v>110.91</v>
      </c>
      <c r="E7516" s="11">
        <v>112.26</v>
      </c>
      <c r="F7516" s="12">
        <v>1342529</v>
      </c>
    </row>
    <row r="7517" spans="2:6">
      <c r="B7517" s="21">
        <v>42941</v>
      </c>
      <c r="C7517" s="122" t="s">
        <v>99</v>
      </c>
      <c r="D7517" s="116">
        <v>55.97</v>
      </c>
      <c r="E7517" s="11">
        <v>55.8</v>
      </c>
      <c r="F7517" s="12">
        <v>912866</v>
      </c>
    </row>
    <row r="7518" spans="2:6">
      <c r="B7518" s="21">
        <v>42941</v>
      </c>
      <c r="C7518" s="122" t="s">
        <v>100</v>
      </c>
      <c r="D7518" s="116">
        <v>69.22</v>
      </c>
      <c r="E7518" s="11">
        <v>68.84</v>
      </c>
      <c r="F7518" s="12">
        <v>1614129</v>
      </c>
    </row>
    <row r="7519" spans="2:6">
      <c r="B7519" s="21">
        <v>42941</v>
      </c>
      <c r="C7519" s="122" t="s">
        <v>101</v>
      </c>
      <c r="D7519" s="116">
        <v>11.35</v>
      </c>
      <c r="E7519" s="11">
        <v>11.24</v>
      </c>
      <c r="F7519" s="12">
        <v>4625031</v>
      </c>
    </row>
    <row r="7520" spans="2:6">
      <c r="B7520" s="21">
        <v>42941</v>
      </c>
      <c r="C7520" s="122" t="s">
        <v>102</v>
      </c>
      <c r="D7520" s="116">
        <v>157.15</v>
      </c>
      <c r="E7520" s="11">
        <v>156.25</v>
      </c>
      <c r="F7520" s="12">
        <v>1757627</v>
      </c>
    </row>
    <row r="7521" spans="2:6">
      <c r="B7521" s="21">
        <v>42941</v>
      </c>
      <c r="C7521" s="122" t="s">
        <v>103</v>
      </c>
      <c r="D7521" s="116">
        <v>78.180000000000007</v>
      </c>
      <c r="E7521" s="11">
        <v>78.06</v>
      </c>
      <c r="F7521" s="12">
        <v>1104878</v>
      </c>
    </row>
    <row r="7522" spans="2:6">
      <c r="B7522" s="21">
        <v>42941</v>
      </c>
      <c r="C7522" s="122" t="s">
        <v>104</v>
      </c>
      <c r="D7522" s="116">
        <v>254</v>
      </c>
      <c r="E7522" s="11">
        <v>254.62</v>
      </c>
      <c r="F7522" s="12">
        <v>2330605</v>
      </c>
    </row>
    <row r="7523" spans="2:6">
      <c r="B7523" s="21">
        <v>42941</v>
      </c>
      <c r="C7523" s="122" t="s">
        <v>105</v>
      </c>
      <c r="D7523" s="116">
        <v>64.94</v>
      </c>
      <c r="E7523" s="11">
        <v>65.290000000000006</v>
      </c>
      <c r="F7523" s="12">
        <v>4960007</v>
      </c>
    </row>
    <row r="7524" spans="2:6">
      <c r="B7524" s="21">
        <v>42941</v>
      </c>
      <c r="C7524" s="122" t="s">
        <v>106</v>
      </c>
      <c r="D7524" s="116">
        <v>43.69</v>
      </c>
      <c r="E7524" s="11">
        <v>43.43</v>
      </c>
      <c r="F7524" s="12">
        <v>759795</v>
      </c>
    </row>
    <row r="7525" spans="2:6">
      <c r="B7525" s="21">
        <v>42941</v>
      </c>
      <c r="C7525" s="122" t="s">
        <v>107</v>
      </c>
      <c r="D7525" s="116">
        <v>106.9</v>
      </c>
      <c r="E7525" s="11">
        <v>106.27</v>
      </c>
      <c r="F7525" s="12">
        <v>323331</v>
      </c>
    </row>
    <row r="7526" spans="2:6">
      <c r="B7526" s="21">
        <v>42941</v>
      </c>
      <c r="C7526" s="122" t="s">
        <v>108</v>
      </c>
      <c r="D7526" s="116">
        <v>59.33</v>
      </c>
      <c r="E7526" s="11">
        <v>59.1</v>
      </c>
      <c r="F7526" s="12">
        <v>433890</v>
      </c>
    </row>
    <row r="7527" spans="2:6">
      <c r="B7527" s="21">
        <v>42941</v>
      </c>
      <c r="C7527" s="122" t="s">
        <v>109</v>
      </c>
      <c r="D7527" s="116">
        <v>52.36</v>
      </c>
      <c r="E7527" s="11">
        <v>53.28</v>
      </c>
      <c r="F7527" s="12">
        <v>3503283</v>
      </c>
    </row>
    <row r="7528" spans="2:6">
      <c r="B7528" s="21">
        <v>42941</v>
      </c>
      <c r="C7528" s="122" t="s">
        <v>110</v>
      </c>
      <c r="D7528" s="116">
        <v>119.5</v>
      </c>
      <c r="E7528" s="11">
        <v>118.8</v>
      </c>
      <c r="F7528" s="12">
        <v>1128009</v>
      </c>
    </row>
    <row r="7529" spans="2:6">
      <c r="B7529" s="21">
        <v>42941</v>
      </c>
      <c r="C7529" s="122" t="s">
        <v>111</v>
      </c>
      <c r="D7529" s="116">
        <v>161.81</v>
      </c>
      <c r="E7529" s="11">
        <v>158.56</v>
      </c>
      <c r="F7529" s="12">
        <v>1071010</v>
      </c>
    </row>
    <row r="7530" spans="2:6">
      <c r="B7530" s="21">
        <v>42941</v>
      </c>
      <c r="C7530" s="122" t="s">
        <v>112</v>
      </c>
      <c r="D7530" s="116">
        <v>87.55</v>
      </c>
      <c r="E7530" s="11">
        <v>87.13</v>
      </c>
      <c r="F7530" s="12">
        <v>1162094</v>
      </c>
    </row>
    <row r="7531" spans="2:6">
      <c r="B7531" s="21">
        <v>42941</v>
      </c>
      <c r="C7531" s="122" t="s">
        <v>113</v>
      </c>
      <c r="D7531" s="116">
        <v>90.27</v>
      </c>
      <c r="E7531" s="11">
        <v>90.21</v>
      </c>
      <c r="F7531" s="12">
        <v>1258375</v>
      </c>
    </row>
    <row r="7532" spans="2:6">
      <c r="B7532" s="21">
        <v>42941</v>
      </c>
      <c r="C7532" s="122" t="s">
        <v>114</v>
      </c>
      <c r="D7532" s="116">
        <v>80.819999999999993</v>
      </c>
      <c r="E7532" s="11">
        <v>79.099999999999994</v>
      </c>
      <c r="F7532" s="12">
        <v>681675</v>
      </c>
    </row>
    <row r="7533" spans="2:6">
      <c r="B7533" s="21">
        <v>42941</v>
      </c>
      <c r="C7533" s="122" t="s">
        <v>115</v>
      </c>
      <c r="D7533" s="116">
        <v>131.75</v>
      </c>
      <c r="E7533" s="11">
        <v>129.35</v>
      </c>
      <c r="F7533" s="12">
        <v>1527870</v>
      </c>
    </row>
    <row r="7534" spans="2:6">
      <c r="B7534" s="21">
        <v>42941</v>
      </c>
      <c r="C7534" s="122" t="s">
        <v>116</v>
      </c>
      <c r="D7534" s="116">
        <v>46.63</v>
      </c>
      <c r="E7534" s="11">
        <v>46.4</v>
      </c>
      <c r="F7534" s="12">
        <v>7271894</v>
      </c>
    </row>
    <row r="7535" spans="2:6">
      <c r="B7535" s="21">
        <v>42941</v>
      </c>
      <c r="C7535" s="122" t="s">
        <v>117</v>
      </c>
      <c r="D7535" s="116">
        <v>14.2895</v>
      </c>
      <c r="E7535" s="11">
        <v>14.11</v>
      </c>
      <c r="F7535" s="12">
        <v>98047389</v>
      </c>
    </row>
    <row r="7536" spans="2:6">
      <c r="B7536" s="21">
        <v>42941</v>
      </c>
      <c r="C7536" s="122" t="s">
        <v>118</v>
      </c>
      <c r="D7536" s="116">
        <v>61.62</v>
      </c>
      <c r="E7536" s="11">
        <v>61.78</v>
      </c>
      <c r="F7536" s="12">
        <v>878064</v>
      </c>
    </row>
    <row r="7537" spans="2:6">
      <c r="B7537" s="21">
        <v>42941</v>
      </c>
      <c r="C7537" s="122" t="s">
        <v>119</v>
      </c>
      <c r="D7537" s="116">
        <v>180.97</v>
      </c>
      <c r="E7537" s="11">
        <v>181.46</v>
      </c>
      <c r="F7537" s="12">
        <v>265341</v>
      </c>
    </row>
    <row r="7538" spans="2:6">
      <c r="B7538" s="21">
        <v>42941</v>
      </c>
      <c r="C7538" s="122" t="s">
        <v>120</v>
      </c>
      <c r="D7538" s="116">
        <v>182.05</v>
      </c>
      <c r="E7538" s="11">
        <v>180.89</v>
      </c>
      <c r="F7538" s="12">
        <v>3343223</v>
      </c>
    </row>
    <row r="7539" spans="2:6">
      <c r="B7539" s="21">
        <v>42941</v>
      </c>
      <c r="C7539" s="122" t="s">
        <v>121</v>
      </c>
      <c r="D7539" s="116">
        <v>139.44</v>
      </c>
      <c r="E7539" s="11">
        <v>138.84</v>
      </c>
      <c r="F7539" s="12">
        <v>1060872</v>
      </c>
    </row>
    <row r="7540" spans="2:6">
      <c r="B7540" s="21">
        <v>42941</v>
      </c>
      <c r="C7540" s="122" t="s">
        <v>122</v>
      </c>
      <c r="D7540" s="116">
        <v>137.72</v>
      </c>
      <c r="E7540" s="11">
        <v>136.62</v>
      </c>
      <c r="F7540" s="12">
        <v>1205338</v>
      </c>
    </row>
    <row r="7541" spans="2:6">
      <c r="B7541" s="21">
        <v>42941</v>
      </c>
      <c r="C7541" s="122" t="s">
        <v>123</v>
      </c>
      <c r="D7541" s="116">
        <v>1038.05</v>
      </c>
      <c r="E7541" s="11">
        <v>1039.8699999999999</v>
      </c>
      <c r="F7541" s="12">
        <v>2447629</v>
      </c>
    </row>
    <row r="7542" spans="2:6">
      <c r="B7542" s="21">
        <v>42941</v>
      </c>
      <c r="C7542" s="122" t="s">
        <v>124</v>
      </c>
      <c r="D7542" s="116">
        <v>97.33</v>
      </c>
      <c r="E7542" s="11">
        <v>97.8</v>
      </c>
      <c r="F7542" s="12">
        <v>1709830</v>
      </c>
    </row>
    <row r="7543" spans="2:6">
      <c r="B7543" s="21">
        <v>42941</v>
      </c>
      <c r="C7543" s="122" t="s">
        <v>125</v>
      </c>
      <c r="D7543" s="116">
        <v>127.55</v>
      </c>
      <c r="E7543" s="11">
        <v>127.91</v>
      </c>
      <c r="F7543" s="12">
        <v>241028</v>
      </c>
    </row>
    <row r="7544" spans="2:6">
      <c r="B7544" s="21">
        <v>42941</v>
      </c>
      <c r="C7544" s="122" t="s">
        <v>126</v>
      </c>
      <c r="D7544" s="116">
        <v>192</v>
      </c>
      <c r="E7544" s="11">
        <v>190.58</v>
      </c>
      <c r="F7544" s="12">
        <v>1712412</v>
      </c>
    </row>
    <row r="7545" spans="2:6">
      <c r="B7545" s="21">
        <v>42941</v>
      </c>
      <c r="C7545" s="122" t="s">
        <v>127</v>
      </c>
      <c r="D7545" s="116">
        <v>140.59</v>
      </c>
      <c r="E7545" s="11">
        <v>140</v>
      </c>
      <c r="F7545" s="12">
        <v>773506</v>
      </c>
    </row>
    <row r="7546" spans="2:6">
      <c r="B7546" s="21">
        <v>42941</v>
      </c>
      <c r="C7546" s="122" t="s">
        <v>128</v>
      </c>
      <c r="D7546" s="116">
        <v>55.64</v>
      </c>
      <c r="E7546" s="11">
        <v>55.01</v>
      </c>
      <c r="F7546" s="12">
        <v>32488255</v>
      </c>
    </row>
    <row r="7547" spans="2:6">
      <c r="B7547" s="21">
        <v>42941</v>
      </c>
      <c r="C7547" s="122" t="s">
        <v>129</v>
      </c>
      <c r="D7547" s="116">
        <v>48.87</v>
      </c>
      <c r="E7547" s="11">
        <v>48.86</v>
      </c>
      <c r="F7547" s="12">
        <v>3558852</v>
      </c>
    </row>
    <row r="7548" spans="2:6">
      <c r="B7548" s="21">
        <v>42941</v>
      </c>
      <c r="C7548" s="122" t="s">
        <v>130</v>
      </c>
      <c r="D7548" s="116">
        <v>44.8</v>
      </c>
      <c r="E7548" s="11">
        <v>45.72</v>
      </c>
      <c r="F7548" s="12">
        <v>8885515</v>
      </c>
    </row>
    <row r="7549" spans="2:6">
      <c r="B7549" s="21">
        <v>42941</v>
      </c>
      <c r="C7549" s="122" t="s">
        <v>131</v>
      </c>
      <c r="D7549" s="116">
        <v>145.99</v>
      </c>
      <c r="E7549" s="11">
        <v>145.04</v>
      </c>
      <c r="F7549" s="12">
        <v>1284716</v>
      </c>
    </row>
    <row r="7550" spans="2:6">
      <c r="B7550" s="21">
        <v>42941</v>
      </c>
      <c r="C7550" s="122" t="s">
        <v>132</v>
      </c>
      <c r="D7550" s="116">
        <v>75.88</v>
      </c>
      <c r="E7550" s="11">
        <v>75.84</v>
      </c>
      <c r="F7550" s="12">
        <v>1606594</v>
      </c>
    </row>
    <row r="7551" spans="2:6">
      <c r="B7551" s="21">
        <v>42941</v>
      </c>
      <c r="C7551" s="122" t="s">
        <v>133</v>
      </c>
      <c r="D7551" s="116">
        <v>120.83</v>
      </c>
      <c r="E7551" s="11">
        <v>120.14</v>
      </c>
      <c r="F7551" s="12">
        <v>435043</v>
      </c>
    </row>
    <row r="7552" spans="2:6">
      <c r="B7552" s="21">
        <v>42941</v>
      </c>
      <c r="C7552" s="122" t="s">
        <v>134</v>
      </c>
      <c r="D7552" s="116">
        <v>61.61</v>
      </c>
      <c r="E7552" s="11">
        <v>60.95</v>
      </c>
      <c r="F7552" s="12">
        <v>4688026</v>
      </c>
    </row>
    <row r="7553" spans="2:6">
      <c r="B7553" s="21">
        <v>42941</v>
      </c>
      <c r="C7553" s="122" t="s">
        <v>135</v>
      </c>
      <c r="D7553" s="116">
        <v>189.66</v>
      </c>
      <c r="E7553" s="11">
        <v>187.84</v>
      </c>
      <c r="F7553" s="12">
        <v>642136</v>
      </c>
    </row>
    <row r="7554" spans="2:6">
      <c r="B7554" s="21">
        <v>42941</v>
      </c>
      <c r="C7554" s="122" t="s">
        <v>136</v>
      </c>
      <c r="D7554" s="116">
        <v>252.8</v>
      </c>
      <c r="E7554" s="11">
        <v>254.3</v>
      </c>
      <c r="F7554" s="12">
        <v>1612323</v>
      </c>
    </row>
    <row r="7555" spans="2:6">
      <c r="B7555" s="21">
        <v>42941</v>
      </c>
      <c r="C7555" s="122" t="s">
        <v>137</v>
      </c>
      <c r="D7555" s="116">
        <v>95.87</v>
      </c>
      <c r="E7555" s="11">
        <v>91.27</v>
      </c>
      <c r="F7555" s="12">
        <v>1663710</v>
      </c>
    </row>
    <row r="7556" spans="2:6">
      <c r="B7556" s="21">
        <v>42941</v>
      </c>
      <c r="C7556" s="122" t="s">
        <v>138</v>
      </c>
      <c r="D7556" s="116">
        <v>80.930000000000007</v>
      </c>
      <c r="E7556" s="11">
        <v>80.760000000000005</v>
      </c>
      <c r="F7556" s="12">
        <v>468445</v>
      </c>
    </row>
    <row r="7557" spans="2:6">
      <c r="B7557" s="21">
        <v>42941</v>
      </c>
      <c r="C7557" s="122" t="s">
        <v>139</v>
      </c>
      <c r="D7557" s="116">
        <v>85.84</v>
      </c>
      <c r="E7557" s="11">
        <v>85.41</v>
      </c>
      <c r="F7557" s="12">
        <v>3255176</v>
      </c>
    </row>
    <row r="7558" spans="2:6">
      <c r="B7558" s="21">
        <v>42941</v>
      </c>
      <c r="C7558" s="122" t="s">
        <v>140</v>
      </c>
      <c r="D7558" s="116">
        <v>208.12</v>
      </c>
      <c r="E7558" s="11">
        <v>206.25</v>
      </c>
      <c r="F7558" s="12">
        <v>447167</v>
      </c>
    </row>
    <row r="7559" spans="2:6">
      <c r="B7559" s="21">
        <v>42941</v>
      </c>
      <c r="C7559" s="122" t="s">
        <v>141</v>
      </c>
      <c r="D7559" s="116">
        <v>501.47</v>
      </c>
      <c r="E7559" s="11">
        <v>511.01</v>
      </c>
      <c r="F7559" s="12">
        <v>341695</v>
      </c>
    </row>
    <row r="7560" spans="2:6">
      <c r="B7560" s="21">
        <v>42941</v>
      </c>
      <c r="C7560" s="122" t="s">
        <v>142</v>
      </c>
      <c r="D7560" s="116">
        <v>213.22</v>
      </c>
      <c r="E7560" s="11">
        <v>212.46</v>
      </c>
      <c r="F7560" s="12">
        <v>2889035</v>
      </c>
    </row>
    <row r="7561" spans="2:6">
      <c r="B7561" s="21">
        <v>42941</v>
      </c>
      <c r="C7561" s="122" t="s">
        <v>143</v>
      </c>
      <c r="D7561" s="116">
        <v>24.25</v>
      </c>
      <c r="E7561" s="11">
        <v>24.48</v>
      </c>
      <c r="F7561" s="12">
        <v>86154719</v>
      </c>
    </row>
    <row r="7562" spans="2:6">
      <c r="B7562" s="21">
        <v>42941</v>
      </c>
      <c r="C7562" s="122" t="s">
        <v>144</v>
      </c>
      <c r="D7562" s="116">
        <v>62.98</v>
      </c>
      <c r="E7562" s="11">
        <v>62.09</v>
      </c>
      <c r="F7562" s="12">
        <v>3074388</v>
      </c>
    </row>
    <row r="7563" spans="2:6">
      <c r="B7563" s="21">
        <v>42941</v>
      </c>
      <c r="C7563" s="122" t="s">
        <v>145</v>
      </c>
      <c r="D7563" s="116">
        <v>47.43</v>
      </c>
      <c r="E7563" s="11">
        <v>47.21</v>
      </c>
      <c r="F7563" s="12">
        <v>6146321</v>
      </c>
    </row>
    <row r="7564" spans="2:6">
      <c r="B7564" s="21">
        <v>42941</v>
      </c>
      <c r="C7564" s="122" t="s">
        <v>146</v>
      </c>
      <c r="D7564" s="116">
        <v>55.25</v>
      </c>
      <c r="E7564" s="11">
        <v>55.32</v>
      </c>
      <c r="F7564" s="12">
        <v>3468286</v>
      </c>
    </row>
    <row r="7565" spans="2:6">
      <c r="B7565" s="21">
        <v>42941</v>
      </c>
      <c r="C7565" s="122" t="s">
        <v>147</v>
      </c>
      <c r="D7565" s="116">
        <v>322.83</v>
      </c>
      <c r="E7565" s="11">
        <v>322.01</v>
      </c>
      <c r="F7565" s="12">
        <v>358445</v>
      </c>
    </row>
    <row r="7566" spans="2:6">
      <c r="B7566" s="21">
        <v>42941</v>
      </c>
      <c r="C7566" s="122" t="s">
        <v>148</v>
      </c>
      <c r="D7566" s="116">
        <v>206.24</v>
      </c>
      <c r="E7566" s="11">
        <v>204.27</v>
      </c>
      <c r="F7566" s="12">
        <v>956256</v>
      </c>
    </row>
    <row r="7567" spans="2:6">
      <c r="B7567" s="21">
        <v>42941</v>
      </c>
      <c r="C7567" s="122" t="s">
        <v>149</v>
      </c>
      <c r="D7567" s="116">
        <v>47.13</v>
      </c>
      <c r="E7567" s="11">
        <v>47.28</v>
      </c>
      <c r="F7567" s="12">
        <v>1365544</v>
      </c>
    </row>
    <row r="7568" spans="2:6">
      <c r="B7568" s="21">
        <v>42941</v>
      </c>
      <c r="C7568" s="122" t="s">
        <v>150</v>
      </c>
      <c r="D7568" s="116">
        <v>34.81</v>
      </c>
      <c r="E7568" s="11">
        <v>35.25</v>
      </c>
      <c r="F7568" s="12">
        <v>2979840</v>
      </c>
    </row>
    <row r="7569" spans="2:6">
      <c r="B7569" s="21">
        <v>42941</v>
      </c>
      <c r="C7569" s="122" t="s">
        <v>151</v>
      </c>
      <c r="D7569" s="116">
        <v>290.01</v>
      </c>
      <c r="E7569" s="11">
        <v>282.95999999999998</v>
      </c>
      <c r="F7569" s="12">
        <v>3110019</v>
      </c>
    </row>
    <row r="7570" spans="2:6">
      <c r="B7570" s="21">
        <v>42941</v>
      </c>
      <c r="C7570" s="122" t="s">
        <v>152</v>
      </c>
      <c r="D7570" s="116">
        <v>54.19</v>
      </c>
      <c r="E7570" s="11">
        <v>53.73</v>
      </c>
      <c r="F7570" s="12">
        <v>3639077</v>
      </c>
    </row>
    <row r="7571" spans="2:6">
      <c r="B7571" s="21">
        <v>42941</v>
      </c>
      <c r="C7571" s="122" t="s">
        <v>153</v>
      </c>
      <c r="D7571" s="116">
        <v>432</v>
      </c>
      <c r="E7571" s="11">
        <v>431.35</v>
      </c>
      <c r="F7571" s="12">
        <v>530978</v>
      </c>
    </row>
    <row r="7572" spans="2:6">
      <c r="B7572" s="21">
        <v>42941</v>
      </c>
      <c r="C7572" s="122" t="s">
        <v>154</v>
      </c>
      <c r="D7572" s="116">
        <v>42.95</v>
      </c>
      <c r="E7572" s="11">
        <v>42.51</v>
      </c>
      <c r="F7572" s="12">
        <v>1690309</v>
      </c>
    </row>
    <row r="7573" spans="2:6">
      <c r="B7573" s="21">
        <v>42941</v>
      </c>
      <c r="C7573" s="122" t="s">
        <v>155</v>
      </c>
      <c r="D7573" s="116">
        <v>55.86</v>
      </c>
      <c r="E7573" s="11">
        <v>55.95</v>
      </c>
      <c r="F7573" s="12">
        <v>7312939</v>
      </c>
    </row>
    <row r="7574" spans="2:6">
      <c r="B7574" s="21">
        <v>42941</v>
      </c>
      <c r="C7574" s="122" t="s">
        <v>156</v>
      </c>
      <c r="D7574" s="116">
        <v>27.72</v>
      </c>
      <c r="E7574" s="11">
        <v>27.58</v>
      </c>
      <c r="F7574" s="12">
        <v>4478813</v>
      </c>
    </row>
    <row r="7575" spans="2:6">
      <c r="B7575" s="21">
        <v>42941</v>
      </c>
      <c r="C7575" s="122" t="s">
        <v>157</v>
      </c>
      <c r="D7575" s="116">
        <v>45.25</v>
      </c>
      <c r="E7575" s="11">
        <v>45.84</v>
      </c>
      <c r="F7575" s="12">
        <v>1899212</v>
      </c>
    </row>
    <row r="7576" spans="2:6">
      <c r="B7576" s="21">
        <v>42941</v>
      </c>
      <c r="C7576" s="122" t="s">
        <v>158</v>
      </c>
      <c r="D7576" s="116">
        <v>119.5</v>
      </c>
      <c r="E7576" s="11">
        <v>119.27</v>
      </c>
      <c r="F7576" s="12">
        <v>514193</v>
      </c>
    </row>
    <row r="7577" spans="2:6">
      <c r="B7577" s="21">
        <v>42941</v>
      </c>
      <c r="C7577" s="122" t="s">
        <v>159</v>
      </c>
      <c r="D7577" s="116">
        <v>67.930000000000007</v>
      </c>
      <c r="E7577" s="11">
        <v>68.03</v>
      </c>
      <c r="F7577" s="12">
        <v>30833581</v>
      </c>
    </row>
    <row r="7578" spans="2:6">
      <c r="B7578" s="21">
        <v>42941</v>
      </c>
      <c r="C7578" s="122" t="s">
        <v>160</v>
      </c>
      <c r="D7578" s="116">
        <v>34.81</v>
      </c>
      <c r="E7578" s="11">
        <v>35.03</v>
      </c>
      <c r="F7578" s="12">
        <v>3435844</v>
      </c>
    </row>
    <row r="7579" spans="2:6">
      <c r="B7579" s="21">
        <v>42941</v>
      </c>
      <c r="C7579" s="122" t="s">
        <v>161</v>
      </c>
      <c r="D7579" s="116">
        <v>33.85</v>
      </c>
      <c r="E7579" s="11">
        <v>34.159999999999997</v>
      </c>
      <c r="F7579" s="12">
        <v>3875176</v>
      </c>
    </row>
    <row r="7580" spans="2:6">
      <c r="B7580" s="21">
        <v>42941</v>
      </c>
      <c r="C7580" s="122" t="s">
        <v>162</v>
      </c>
      <c r="D7580" s="116">
        <v>77.38</v>
      </c>
      <c r="E7580" s="11">
        <v>77.69</v>
      </c>
      <c r="F7580" s="12">
        <v>1126765</v>
      </c>
    </row>
    <row r="7581" spans="2:6">
      <c r="B7581" s="21">
        <v>42941</v>
      </c>
      <c r="C7581" s="122" t="s">
        <v>163</v>
      </c>
      <c r="D7581" s="116">
        <v>113.24</v>
      </c>
      <c r="E7581" s="11">
        <v>114.54</v>
      </c>
      <c r="F7581" s="12">
        <v>14264596</v>
      </c>
    </row>
    <row r="7582" spans="2:6">
      <c r="B7582" s="21">
        <v>42941</v>
      </c>
      <c r="C7582" s="122" t="s">
        <v>164</v>
      </c>
      <c r="D7582" s="116">
        <v>147.59</v>
      </c>
      <c r="E7582" s="11">
        <v>147.36000000000001</v>
      </c>
      <c r="F7582" s="12">
        <v>2189355</v>
      </c>
    </row>
    <row r="7583" spans="2:6">
      <c r="B7583" s="21">
        <v>42941</v>
      </c>
      <c r="C7583" s="122" t="s">
        <v>165</v>
      </c>
      <c r="D7583" s="116">
        <v>38.49</v>
      </c>
      <c r="E7583" s="11">
        <v>38.42</v>
      </c>
      <c r="F7583" s="12">
        <v>1596966</v>
      </c>
    </row>
    <row r="7584" spans="2:6">
      <c r="B7584" s="21">
        <v>42941</v>
      </c>
      <c r="C7584" s="122" t="s">
        <v>166</v>
      </c>
      <c r="D7584" s="116">
        <v>94.29</v>
      </c>
      <c r="E7584" s="11">
        <v>93.4</v>
      </c>
      <c r="F7584" s="12">
        <v>748296</v>
      </c>
    </row>
    <row r="7585" spans="2:6">
      <c r="B7585" s="21">
        <v>42941</v>
      </c>
      <c r="C7585" s="122" t="s">
        <v>167</v>
      </c>
      <c r="D7585" s="116">
        <v>66.36</v>
      </c>
      <c r="E7585" s="11">
        <v>66.08</v>
      </c>
      <c r="F7585" s="12">
        <v>1671699</v>
      </c>
    </row>
    <row r="7586" spans="2:6">
      <c r="B7586" s="21">
        <v>42941</v>
      </c>
      <c r="C7586" s="122" t="s">
        <v>168</v>
      </c>
      <c r="D7586" s="116">
        <v>99.28</v>
      </c>
      <c r="E7586" s="11">
        <v>99.5</v>
      </c>
      <c r="F7586" s="12">
        <v>5560200</v>
      </c>
    </row>
    <row r="7587" spans="2:6">
      <c r="B7587" s="21">
        <v>42941</v>
      </c>
      <c r="C7587" s="122" t="s">
        <v>169</v>
      </c>
      <c r="D7587" s="116">
        <v>67.62</v>
      </c>
      <c r="E7587" s="11">
        <v>67.150000000000006</v>
      </c>
      <c r="F7587" s="12">
        <v>2274410</v>
      </c>
    </row>
    <row r="7588" spans="2:6">
      <c r="B7588" s="21">
        <v>42941</v>
      </c>
      <c r="C7588" s="122" t="s">
        <v>170</v>
      </c>
      <c r="D7588" s="116">
        <v>138.69999999999999</v>
      </c>
      <c r="E7588" s="11">
        <v>136.44</v>
      </c>
      <c r="F7588" s="12">
        <v>3645465</v>
      </c>
    </row>
    <row r="7589" spans="2:6">
      <c r="B7589" s="21">
        <v>42941</v>
      </c>
      <c r="C7589" s="122" t="s">
        <v>171</v>
      </c>
      <c r="D7589" s="116">
        <v>65.819999999999993</v>
      </c>
      <c r="E7589" s="11">
        <v>65.55</v>
      </c>
      <c r="F7589" s="12">
        <v>1340205</v>
      </c>
    </row>
    <row r="7590" spans="2:6">
      <c r="B7590" s="21">
        <v>42941</v>
      </c>
      <c r="C7590" s="122" t="s">
        <v>172</v>
      </c>
      <c r="D7590" s="116">
        <v>30.56</v>
      </c>
      <c r="E7590" s="11">
        <v>30.17</v>
      </c>
      <c r="F7590" s="12">
        <v>6840943</v>
      </c>
    </row>
    <row r="7591" spans="2:6">
      <c r="B7591" s="21">
        <v>42941</v>
      </c>
      <c r="C7591" s="122" t="s">
        <v>173</v>
      </c>
      <c r="D7591" s="116">
        <v>36.14</v>
      </c>
      <c r="E7591" s="11">
        <v>35.85</v>
      </c>
      <c r="F7591" s="12">
        <v>5392474</v>
      </c>
    </row>
    <row r="7592" spans="2:6">
      <c r="B7592" s="21">
        <v>42941</v>
      </c>
      <c r="C7592" s="122" t="s">
        <v>174</v>
      </c>
      <c r="D7592" s="116">
        <v>53.01</v>
      </c>
      <c r="E7592" s="11">
        <v>53.33</v>
      </c>
      <c r="F7592" s="12">
        <v>895327</v>
      </c>
    </row>
    <row r="7593" spans="2:6">
      <c r="B7593" s="21">
        <v>42941</v>
      </c>
      <c r="C7593" s="122" t="s">
        <v>175</v>
      </c>
      <c r="D7593" s="116">
        <v>4.76</v>
      </c>
      <c r="E7593" s="11">
        <v>4.8499999999999996</v>
      </c>
      <c r="F7593" s="12">
        <v>39389214</v>
      </c>
    </row>
    <row r="7594" spans="2:6">
      <c r="B7594" s="21">
        <v>42941</v>
      </c>
      <c r="C7594" s="122" t="s">
        <v>176</v>
      </c>
      <c r="D7594" s="116">
        <v>66.099999999999994</v>
      </c>
      <c r="E7594" s="11">
        <v>65.930000000000007</v>
      </c>
      <c r="F7594" s="12">
        <v>2578773</v>
      </c>
    </row>
    <row r="7595" spans="2:6">
      <c r="B7595" s="21">
        <v>42941</v>
      </c>
      <c r="C7595" s="122" t="s">
        <v>177</v>
      </c>
      <c r="D7595" s="116">
        <v>349.47</v>
      </c>
      <c r="E7595" s="11">
        <v>348</v>
      </c>
      <c r="F7595" s="12">
        <v>881657</v>
      </c>
    </row>
    <row r="7596" spans="2:6">
      <c r="B7596" s="21">
        <v>42941</v>
      </c>
      <c r="C7596" s="122" t="s">
        <v>178</v>
      </c>
      <c r="D7596" s="116">
        <v>175.28</v>
      </c>
      <c r="E7596" s="11">
        <v>173.81</v>
      </c>
      <c r="F7596" s="12">
        <v>1166110</v>
      </c>
    </row>
    <row r="7597" spans="2:6">
      <c r="B7597" s="21">
        <v>42941</v>
      </c>
      <c r="C7597" s="122" t="s">
        <v>179</v>
      </c>
      <c r="D7597" s="116">
        <v>75.8</v>
      </c>
      <c r="E7597" s="11">
        <v>75.69</v>
      </c>
      <c r="F7597" s="12">
        <v>520747</v>
      </c>
    </row>
    <row r="7598" spans="2:6">
      <c r="B7598" s="21">
        <v>42941</v>
      </c>
      <c r="C7598" s="122" t="s">
        <v>180</v>
      </c>
      <c r="D7598" s="116">
        <v>72.33</v>
      </c>
      <c r="E7598" s="11">
        <v>72.05</v>
      </c>
      <c r="F7598" s="12">
        <v>3923414</v>
      </c>
    </row>
    <row r="7599" spans="2:6">
      <c r="B7599" s="21">
        <v>42941</v>
      </c>
      <c r="C7599" s="122" t="s">
        <v>181</v>
      </c>
      <c r="D7599" s="116">
        <v>131.6</v>
      </c>
      <c r="E7599" s="11">
        <v>132.87</v>
      </c>
      <c r="F7599" s="12">
        <v>688894</v>
      </c>
    </row>
    <row r="7600" spans="2:6">
      <c r="B7600" s="21">
        <v>42941</v>
      </c>
      <c r="C7600" s="122" t="s">
        <v>182</v>
      </c>
      <c r="D7600" s="116">
        <v>74.739999999999995</v>
      </c>
      <c r="E7600" s="11">
        <v>74.13</v>
      </c>
      <c r="F7600" s="12">
        <v>1932998</v>
      </c>
    </row>
    <row r="7601" spans="2:6">
      <c r="B7601" s="21">
        <v>42941</v>
      </c>
      <c r="C7601" s="122" t="s">
        <v>183</v>
      </c>
      <c r="D7601" s="116">
        <v>39.65</v>
      </c>
      <c r="E7601" s="11">
        <v>39.75</v>
      </c>
      <c r="F7601" s="12">
        <v>17875132</v>
      </c>
    </row>
    <row r="7602" spans="2:6">
      <c r="B7602" s="21">
        <v>42941</v>
      </c>
      <c r="C7602" s="122" t="s">
        <v>184</v>
      </c>
      <c r="D7602" s="116">
        <v>121.34</v>
      </c>
      <c r="E7602" s="11">
        <v>121.89</v>
      </c>
      <c r="F7602" s="12">
        <v>1319146</v>
      </c>
    </row>
    <row r="7603" spans="2:6">
      <c r="B7603" s="21">
        <v>42941</v>
      </c>
      <c r="C7603" s="122" t="s">
        <v>185</v>
      </c>
      <c r="D7603" s="116">
        <v>340</v>
      </c>
      <c r="E7603" s="11">
        <v>348.62</v>
      </c>
      <c r="F7603" s="12">
        <v>3527128</v>
      </c>
    </row>
    <row r="7604" spans="2:6">
      <c r="B7604" s="21">
        <v>42941</v>
      </c>
      <c r="C7604" s="122" t="s">
        <v>186</v>
      </c>
      <c r="D7604" s="116">
        <v>168.35</v>
      </c>
      <c r="E7604" s="11">
        <v>167.7</v>
      </c>
      <c r="F7604" s="12">
        <v>1574774</v>
      </c>
    </row>
    <row r="7605" spans="2:6">
      <c r="B7605" s="21">
        <v>42941</v>
      </c>
      <c r="C7605" s="122" t="s">
        <v>187</v>
      </c>
      <c r="D7605" s="116">
        <v>46.39</v>
      </c>
      <c r="E7605" s="11">
        <v>46.16</v>
      </c>
      <c r="F7605" s="12">
        <v>1868450</v>
      </c>
    </row>
    <row r="7606" spans="2:6">
      <c r="B7606" s="21">
        <v>42941</v>
      </c>
      <c r="C7606" s="122" t="s">
        <v>188</v>
      </c>
      <c r="D7606" s="116">
        <v>87.24</v>
      </c>
      <c r="E7606" s="11">
        <v>82.85</v>
      </c>
      <c r="F7606" s="12">
        <v>3187409</v>
      </c>
    </row>
    <row r="7607" spans="2:6">
      <c r="B7607" s="21">
        <v>42941</v>
      </c>
      <c r="C7607" s="122" t="s">
        <v>189</v>
      </c>
      <c r="D7607" s="116">
        <v>28.22</v>
      </c>
      <c r="E7607" s="11">
        <v>27.92</v>
      </c>
      <c r="F7607" s="12">
        <v>1657816</v>
      </c>
    </row>
    <row r="7608" spans="2:6">
      <c r="B7608" s="21">
        <v>42941</v>
      </c>
      <c r="C7608" s="122" t="s">
        <v>190</v>
      </c>
      <c r="D7608" s="116">
        <v>88</v>
      </c>
      <c r="E7608" s="11">
        <v>87.09</v>
      </c>
      <c r="F7608" s="12">
        <v>3267401</v>
      </c>
    </row>
    <row r="7609" spans="2:6">
      <c r="B7609" s="21">
        <v>42941</v>
      </c>
      <c r="C7609" s="122" t="s">
        <v>191</v>
      </c>
      <c r="D7609" s="116">
        <v>25.12</v>
      </c>
      <c r="E7609" s="11">
        <v>25.12</v>
      </c>
      <c r="F7609" s="12">
        <v>4571478</v>
      </c>
    </row>
    <row r="7610" spans="2:6">
      <c r="B7610" s="21">
        <v>42941</v>
      </c>
      <c r="C7610" s="122" t="s">
        <v>192</v>
      </c>
      <c r="D7610" s="116">
        <v>48.67</v>
      </c>
      <c r="E7610" s="11">
        <v>48.52</v>
      </c>
      <c r="F7610" s="12">
        <v>2224574</v>
      </c>
    </row>
    <row r="7611" spans="2:6">
      <c r="B7611" s="21">
        <v>42941</v>
      </c>
      <c r="C7611" s="122" t="s">
        <v>193</v>
      </c>
      <c r="D7611" s="116">
        <v>110.51</v>
      </c>
      <c r="E7611" s="11">
        <v>109.73</v>
      </c>
      <c r="F7611" s="12">
        <v>721331</v>
      </c>
    </row>
    <row r="7612" spans="2:6">
      <c r="B7612" s="21">
        <v>42941</v>
      </c>
      <c r="C7612" s="122" t="s">
        <v>194</v>
      </c>
      <c r="D7612" s="116">
        <v>250.76</v>
      </c>
      <c r="E7612" s="11">
        <v>250.83</v>
      </c>
      <c r="F7612" s="12">
        <v>364672</v>
      </c>
    </row>
    <row r="7613" spans="2:6">
      <c r="B7613" s="21">
        <v>42941</v>
      </c>
      <c r="C7613" s="122" t="s">
        <v>195</v>
      </c>
      <c r="D7613" s="116">
        <v>43.35</v>
      </c>
      <c r="E7613" s="11">
        <v>43.65</v>
      </c>
      <c r="F7613" s="12">
        <v>8641099</v>
      </c>
    </row>
    <row r="7614" spans="2:6">
      <c r="B7614" s="21">
        <v>42941</v>
      </c>
      <c r="C7614" s="122" t="s">
        <v>196</v>
      </c>
      <c r="D7614" s="116">
        <v>151.41</v>
      </c>
      <c r="E7614" s="11">
        <v>153.16999999999999</v>
      </c>
      <c r="F7614" s="12">
        <v>4605705</v>
      </c>
    </row>
    <row r="7615" spans="2:6">
      <c r="B7615" s="21">
        <v>42941</v>
      </c>
      <c r="C7615" s="122" t="s">
        <v>197</v>
      </c>
      <c r="D7615" s="116">
        <v>19.22</v>
      </c>
      <c r="E7615" s="11">
        <v>19.53</v>
      </c>
      <c r="F7615" s="12">
        <v>4167704</v>
      </c>
    </row>
    <row r="7616" spans="2:6">
      <c r="B7616" s="21">
        <v>42941</v>
      </c>
      <c r="C7616" s="122" t="s">
        <v>198</v>
      </c>
      <c r="D7616" s="116">
        <v>52.16</v>
      </c>
      <c r="E7616" s="11">
        <v>52.53</v>
      </c>
      <c r="F7616" s="12">
        <v>1474327</v>
      </c>
    </row>
    <row r="7617" spans="2:6">
      <c r="B7617" s="21">
        <v>42941</v>
      </c>
      <c r="C7617" s="122" t="s">
        <v>199</v>
      </c>
      <c r="D7617" s="116">
        <v>89.73</v>
      </c>
      <c r="E7617" s="11">
        <v>90.63</v>
      </c>
      <c r="F7617" s="12">
        <v>3345983</v>
      </c>
    </row>
    <row r="7618" spans="2:6">
      <c r="B7618" s="21">
        <v>42941</v>
      </c>
      <c r="C7618" s="122" t="s">
        <v>200</v>
      </c>
      <c r="D7618" s="116">
        <v>31.9</v>
      </c>
      <c r="E7618" s="11">
        <v>32.119999999999997</v>
      </c>
      <c r="F7618" s="12">
        <v>14989974</v>
      </c>
    </row>
    <row r="7619" spans="2:6">
      <c r="B7619" s="21">
        <v>42941</v>
      </c>
      <c r="C7619" s="122" t="s">
        <v>201</v>
      </c>
      <c r="D7619" s="116">
        <v>33.64</v>
      </c>
      <c r="E7619" s="11">
        <v>33.44</v>
      </c>
      <c r="F7619" s="12">
        <v>532019</v>
      </c>
    </row>
    <row r="7620" spans="2:6">
      <c r="B7620" s="21">
        <v>42941</v>
      </c>
      <c r="C7620" s="122" t="s">
        <v>202</v>
      </c>
      <c r="D7620" s="116">
        <v>50.98</v>
      </c>
      <c r="E7620" s="11">
        <v>51.56</v>
      </c>
      <c r="F7620" s="12">
        <v>8340546</v>
      </c>
    </row>
    <row r="7621" spans="2:6">
      <c r="B7621" s="21">
        <v>42941</v>
      </c>
      <c r="C7621" s="122" t="s">
        <v>203</v>
      </c>
      <c r="D7621" s="116">
        <v>138.69999999999999</v>
      </c>
      <c r="E7621" s="11">
        <v>137.30000000000001</v>
      </c>
      <c r="F7621" s="12">
        <v>823512</v>
      </c>
    </row>
    <row r="7622" spans="2:6">
      <c r="B7622" s="21">
        <v>42941</v>
      </c>
      <c r="C7622" s="122" t="s">
        <v>204</v>
      </c>
      <c r="D7622" s="116">
        <v>22.85</v>
      </c>
      <c r="E7622" s="11">
        <v>22.96</v>
      </c>
      <c r="F7622" s="12">
        <v>6960395</v>
      </c>
    </row>
    <row r="7623" spans="2:6">
      <c r="B7623" s="21">
        <v>42941</v>
      </c>
      <c r="C7623" s="122" t="s">
        <v>205</v>
      </c>
      <c r="D7623" s="116">
        <v>69.959999999999994</v>
      </c>
      <c r="E7623" s="11">
        <v>69.97</v>
      </c>
      <c r="F7623" s="12">
        <v>2599264</v>
      </c>
    </row>
    <row r="7624" spans="2:6">
      <c r="B7624" s="21">
        <v>42941</v>
      </c>
      <c r="C7624" s="122" t="s">
        <v>206</v>
      </c>
      <c r="D7624" s="116">
        <v>81.59</v>
      </c>
      <c r="E7624" s="11">
        <v>81.790000000000006</v>
      </c>
      <c r="F7624" s="12">
        <v>829833</v>
      </c>
    </row>
    <row r="7625" spans="2:6">
      <c r="B7625" s="21">
        <v>42941</v>
      </c>
      <c r="C7625" s="122" t="s">
        <v>207</v>
      </c>
      <c r="D7625" s="116">
        <v>77.48</v>
      </c>
      <c r="E7625" s="11">
        <v>78.91</v>
      </c>
      <c r="F7625" s="12">
        <v>4683710</v>
      </c>
    </row>
    <row r="7626" spans="2:6">
      <c r="B7626" s="21">
        <v>42941</v>
      </c>
      <c r="C7626" s="122" t="s">
        <v>208</v>
      </c>
      <c r="D7626" s="116">
        <v>104.45</v>
      </c>
      <c r="E7626" s="11">
        <v>104.39</v>
      </c>
      <c r="F7626" s="12">
        <v>7093841</v>
      </c>
    </row>
    <row r="7627" spans="2:6">
      <c r="B7627" s="21">
        <v>42941</v>
      </c>
      <c r="C7627" s="122" t="s">
        <v>209</v>
      </c>
      <c r="D7627" s="116">
        <v>129.82</v>
      </c>
      <c r="E7627" s="11">
        <v>131.69999999999999</v>
      </c>
      <c r="F7627" s="12">
        <v>1592693</v>
      </c>
    </row>
    <row r="7628" spans="2:6">
      <c r="B7628" s="21">
        <v>42941</v>
      </c>
      <c r="C7628" s="122" t="s">
        <v>210</v>
      </c>
      <c r="D7628" s="116">
        <v>76.849999999999994</v>
      </c>
      <c r="E7628" s="11">
        <v>76.790000000000006</v>
      </c>
      <c r="F7628" s="12">
        <v>1783060</v>
      </c>
    </row>
    <row r="7629" spans="2:6">
      <c r="B7629" s="21">
        <v>42941</v>
      </c>
      <c r="C7629" s="122" t="s">
        <v>211</v>
      </c>
      <c r="D7629" s="116">
        <v>51.92</v>
      </c>
      <c r="E7629" s="11">
        <v>51.14</v>
      </c>
      <c r="F7629" s="12">
        <v>5815226</v>
      </c>
    </row>
    <row r="7630" spans="2:6">
      <c r="B7630" s="21">
        <v>42941</v>
      </c>
      <c r="C7630" s="122" t="s">
        <v>212</v>
      </c>
      <c r="D7630" s="116">
        <v>127.93</v>
      </c>
      <c r="E7630" s="11">
        <v>127.9</v>
      </c>
      <c r="F7630" s="12">
        <v>2127964</v>
      </c>
    </row>
    <row r="7631" spans="2:6">
      <c r="B7631" s="21">
        <v>42941</v>
      </c>
      <c r="C7631" s="122" t="s">
        <v>213</v>
      </c>
      <c r="D7631" s="116">
        <v>62.95</v>
      </c>
      <c r="E7631" s="11">
        <v>63.79</v>
      </c>
      <c r="F7631" s="12">
        <v>3321542</v>
      </c>
    </row>
    <row r="7632" spans="2:6">
      <c r="B7632" s="21">
        <v>42941</v>
      </c>
      <c r="C7632" s="122" t="s">
        <v>214</v>
      </c>
      <c r="D7632" s="116">
        <v>72.239999999999995</v>
      </c>
      <c r="E7632" s="11">
        <v>73.569999999999993</v>
      </c>
      <c r="F7632" s="12">
        <v>1804616</v>
      </c>
    </row>
    <row r="7633" spans="2:6">
      <c r="B7633" s="21">
        <v>42941</v>
      </c>
      <c r="C7633" s="122" t="s">
        <v>215</v>
      </c>
      <c r="D7633" s="116">
        <v>108</v>
      </c>
      <c r="E7633" s="11">
        <v>108.18</v>
      </c>
      <c r="F7633" s="12">
        <v>1775977</v>
      </c>
    </row>
    <row r="7634" spans="2:6">
      <c r="B7634" s="21">
        <v>42941</v>
      </c>
      <c r="C7634" s="122" t="s">
        <v>216</v>
      </c>
      <c r="D7634" s="116">
        <v>36.65</v>
      </c>
      <c r="E7634" s="11">
        <v>37</v>
      </c>
      <c r="F7634" s="12">
        <v>4532725</v>
      </c>
    </row>
    <row r="7635" spans="2:6">
      <c r="B7635" s="21">
        <v>42941</v>
      </c>
      <c r="C7635" s="122" t="s">
        <v>217</v>
      </c>
      <c r="D7635" s="116">
        <v>83.28</v>
      </c>
      <c r="E7635" s="11">
        <v>81.99</v>
      </c>
      <c r="F7635" s="12">
        <v>4903517</v>
      </c>
    </row>
    <row r="7636" spans="2:6">
      <c r="B7636" s="21">
        <v>42941</v>
      </c>
      <c r="C7636" s="122" t="s">
        <v>218</v>
      </c>
      <c r="D7636" s="116">
        <v>107.6</v>
      </c>
      <c r="E7636" s="11">
        <v>106.42</v>
      </c>
      <c r="F7636" s="12">
        <v>5394699</v>
      </c>
    </row>
    <row r="7637" spans="2:6">
      <c r="B7637" s="21">
        <v>42941</v>
      </c>
      <c r="C7637" s="122" t="s">
        <v>219</v>
      </c>
      <c r="D7637" s="116">
        <v>26.49</v>
      </c>
      <c r="E7637" s="11">
        <v>25.93</v>
      </c>
      <c r="F7637" s="12">
        <v>7499245</v>
      </c>
    </row>
    <row r="7638" spans="2:6">
      <c r="B7638" s="21">
        <v>42941</v>
      </c>
      <c r="C7638" s="122" t="s">
        <v>220</v>
      </c>
      <c r="D7638" s="116">
        <v>25.5</v>
      </c>
      <c r="E7638" s="11">
        <v>25.07</v>
      </c>
      <c r="F7638" s="12">
        <v>2018875</v>
      </c>
    </row>
    <row r="7639" spans="2:6">
      <c r="B7639" s="21">
        <v>42941</v>
      </c>
      <c r="C7639" s="122" t="s">
        <v>221</v>
      </c>
      <c r="D7639" s="116">
        <v>64.510000000000005</v>
      </c>
      <c r="E7639" s="11">
        <v>64.44</v>
      </c>
      <c r="F7639" s="12">
        <v>1408265</v>
      </c>
    </row>
    <row r="7640" spans="2:6">
      <c r="B7640" s="21">
        <v>42941</v>
      </c>
      <c r="C7640" s="122" t="s">
        <v>222</v>
      </c>
      <c r="D7640" s="116">
        <v>91.38</v>
      </c>
      <c r="E7640" s="11">
        <v>90.93</v>
      </c>
      <c r="F7640" s="12">
        <v>1709818</v>
      </c>
    </row>
    <row r="7641" spans="2:6">
      <c r="B7641" s="21">
        <v>42941</v>
      </c>
      <c r="C7641" s="122" t="s">
        <v>223</v>
      </c>
      <c r="D7641" s="116">
        <v>113.4</v>
      </c>
      <c r="E7641" s="11">
        <v>112.44</v>
      </c>
      <c r="F7641" s="12">
        <v>762437</v>
      </c>
    </row>
    <row r="7642" spans="2:6">
      <c r="B7642" s="21">
        <v>42941</v>
      </c>
      <c r="C7642" s="122" t="s">
        <v>224</v>
      </c>
      <c r="D7642" s="116">
        <v>69.38</v>
      </c>
      <c r="E7642" s="11">
        <v>70.59</v>
      </c>
      <c r="F7642" s="12">
        <v>1996833</v>
      </c>
    </row>
    <row r="7643" spans="2:6">
      <c r="B7643" s="21">
        <v>42941</v>
      </c>
      <c r="C7643" s="122" t="s">
        <v>225</v>
      </c>
      <c r="D7643" s="116">
        <v>84.83</v>
      </c>
      <c r="E7643" s="11">
        <v>84.28</v>
      </c>
      <c r="F7643" s="12">
        <v>1623606</v>
      </c>
    </row>
    <row r="7644" spans="2:6">
      <c r="B7644" s="21">
        <v>42941</v>
      </c>
      <c r="C7644" s="122" t="s">
        <v>226</v>
      </c>
      <c r="D7644" s="116">
        <v>91.85</v>
      </c>
      <c r="E7644" s="11">
        <v>91.89</v>
      </c>
      <c r="F7644" s="12">
        <v>1048833</v>
      </c>
    </row>
    <row r="7645" spans="2:6">
      <c r="B7645" s="21">
        <v>42941</v>
      </c>
      <c r="C7645" s="122" t="s">
        <v>227</v>
      </c>
      <c r="D7645" s="116">
        <v>27.98</v>
      </c>
      <c r="E7645" s="11">
        <v>27.73</v>
      </c>
      <c r="F7645" s="12">
        <v>86679197</v>
      </c>
    </row>
    <row r="7646" spans="2:6">
      <c r="B7646" s="21">
        <v>42941</v>
      </c>
      <c r="C7646" s="122" t="s">
        <v>228</v>
      </c>
      <c r="D7646" s="116">
        <v>86.95</v>
      </c>
      <c r="E7646" s="11">
        <v>86.85</v>
      </c>
      <c r="F7646" s="12">
        <v>1710718</v>
      </c>
    </row>
    <row r="7647" spans="2:6">
      <c r="B7647" s="21">
        <v>42941</v>
      </c>
      <c r="C7647" s="122" t="s">
        <v>229</v>
      </c>
      <c r="D7647" s="116">
        <v>106.45</v>
      </c>
      <c r="E7647" s="11">
        <v>106.3</v>
      </c>
      <c r="F7647" s="12">
        <v>941226</v>
      </c>
    </row>
    <row r="7648" spans="2:6">
      <c r="B7648" s="21">
        <v>42941</v>
      </c>
      <c r="C7648" s="122" t="s">
        <v>230</v>
      </c>
      <c r="D7648" s="116">
        <v>84.57</v>
      </c>
      <c r="E7648" s="11">
        <v>83.81</v>
      </c>
      <c r="F7648" s="12">
        <v>1926924</v>
      </c>
    </row>
    <row r="7649" spans="2:6">
      <c r="B7649" s="21">
        <v>42941</v>
      </c>
      <c r="C7649" s="122" t="s">
        <v>231</v>
      </c>
      <c r="D7649" s="116">
        <v>65.55</v>
      </c>
      <c r="E7649" s="11">
        <v>65.37</v>
      </c>
      <c r="F7649" s="12">
        <v>989545</v>
      </c>
    </row>
    <row r="7650" spans="2:6">
      <c r="B7650" s="21">
        <v>42941</v>
      </c>
      <c r="C7650" s="122" t="s">
        <v>232</v>
      </c>
      <c r="D7650" s="116">
        <v>32.35</v>
      </c>
      <c r="E7650" s="11">
        <v>32.979999999999997</v>
      </c>
      <c r="F7650" s="12">
        <v>5465251</v>
      </c>
    </row>
    <row r="7651" spans="2:6">
      <c r="B7651" s="21">
        <v>42941</v>
      </c>
      <c r="C7651" s="122" t="s">
        <v>233</v>
      </c>
      <c r="D7651" s="116">
        <v>67.08</v>
      </c>
      <c r="E7651" s="11">
        <v>66.849999999999994</v>
      </c>
      <c r="F7651" s="12">
        <v>5089822</v>
      </c>
    </row>
    <row r="7652" spans="2:6">
      <c r="B7652" s="21">
        <v>42941</v>
      </c>
      <c r="C7652" s="122" t="s">
        <v>234</v>
      </c>
      <c r="D7652" s="116">
        <v>80.349999999999994</v>
      </c>
      <c r="E7652" s="11">
        <v>80.06</v>
      </c>
      <c r="F7652" s="12">
        <v>790060</v>
      </c>
    </row>
    <row r="7653" spans="2:6">
      <c r="B7653" s="21">
        <v>42941</v>
      </c>
      <c r="C7653" s="122" t="s">
        <v>235</v>
      </c>
      <c r="D7653" s="116">
        <v>113.97</v>
      </c>
      <c r="E7653" s="11">
        <v>113.66</v>
      </c>
      <c r="F7653" s="12">
        <v>2735478</v>
      </c>
    </row>
    <row r="7654" spans="2:6">
      <c r="B7654" s="21">
        <v>42941</v>
      </c>
      <c r="C7654" s="122" t="s">
        <v>236</v>
      </c>
      <c r="D7654" s="116">
        <v>36.33</v>
      </c>
      <c r="E7654" s="11">
        <v>36.32</v>
      </c>
      <c r="F7654" s="12">
        <v>6499023</v>
      </c>
    </row>
    <row r="7655" spans="2:6">
      <c r="B7655" s="21">
        <v>42941</v>
      </c>
      <c r="C7655" s="122" t="s">
        <v>237</v>
      </c>
      <c r="D7655" s="116">
        <v>132.76</v>
      </c>
      <c r="E7655" s="11">
        <v>132.9</v>
      </c>
      <c r="F7655" s="12">
        <v>584193</v>
      </c>
    </row>
    <row r="7656" spans="2:6">
      <c r="B7656" s="21">
        <v>42941</v>
      </c>
      <c r="C7656" s="122" t="s">
        <v>238</v>
      </c>
      <c r="D7656" s="116">
        <v>82.13</v>
      </c>
      <c r="E7656" s="11">
        <v>81.510000000000005</v>
      </c>
      <c r="F7656" s="12">
        <v>1326218</v>
      </c>
    </row>
    <row r="7657" spans="2:6">
      <c r="B7657" s="21">
        <v>42941</v>
      </c>
      <c r="C7657" s="122" t="s">
        <v>239</v>
      </c>
      <c r="D7657" s="116">
        <v>145.35</v>
      </c>
      <c r="E7657" s="11">
        <v>144.80000000000001</v>
      </c>
      <c r="F7657" s="12">
        <v>483846</v>
      </c>
    </row>
    <row r="7658" spans="2:6">
      <c r="B7658" s="21">
        <v>42941</v>
      </c>
      <c r="C7658" s="122" t="s">
        <v>240</v>
      </c>
      <c r="D7658" s="116">
        <v>78.319999999999993</v>
      </c>
      <c r="E7658" s="11">
        <v>78.39</v>
      </c>
      <c r="F7658" s="12">
        <v>1723038</v>
      </c>
    </row>
    <row r="7659" spans="2:6">
      <c r="B7659" s="21">
        <v>42941</v>
      </c>
      <c r="C7659" s="122" t="s">
        <v>241</v>
      </c>
      <c r="D7659" s="116">
        <v>98.12</v>
      </c>
      <c r="E7659" s="11">
        <v>98.75</v>
      </c>
      <c r="F7659" s="12">
        <v>2067642</v>
      </c>
    </row>
    <row r="7660" spans="2:6">
      <c r="B7660" s="21">
        <v>42941</v>
      </c>
      <c r="C7660" s="122" t="s">
        <v>242</v>
      </c>
      <c r="D7660" s="116">
        <v>86.5</v>
      </c>
      <c r="E7660" s="11">
        <v>86.12</v>
      </c>
      <c r="F7660" s="12">
        <v>765099</v>
      </c>
    </row>
    <row r="7661" spans="2:6">
      <c r="B7661" s="21">
        <v>42941</v>
      </c>
      <c r="C7661" s="122" t="s">
        <v>243</v>
      </c>
      <c r="D7661" s="116">
        <v>60.63</v>
      </c>
      <c r="E7661" s="11">
        <v>60.43</v>
      </c>
      <c r="F7661" s="12">
        <v>1785151</v>
      </c>
    </row>
    <row r="7662" spans="2:6">
      <c r="B7662" s="21">
        <v>42941</v>
      </c>
      <c r="C7662" s="122" t="s">
        <v>244</v>
      </c>
      <c r="D7662" s="116">
        <v>94.78</v>
      </c>
      <c r="E7662" s="11">
        <v>94.87</v>
      </c>
      <c r="F7662" s="12">
        <v>2811156</v>
      </c>
    </row>
    <row r="7663" spans="2:6">
      <c r="B7663" s="21">
        <v>42941</v>
      </c>
      <c r="C7663" s="122" t="s">
        <v>245</v>
      </c>
      <c r="D7663" s="116">
        <v>442.53</v>
      </c>
      <c r="E7663" s="11">
        <v>436.96</v>
      </c>
      <c r="F7663" s="12">
        <v>262396</v>
      </c>
    </row>
    <row r="7664" spans="2:6">
      <c r="B7664" s="21">
        <v>42941</v>
      </c>
      <c r="C7664" s="122" t="s">
        <v>246</v>
      </c>
      <c r="D7664" s="116">
        <v>66.66</v>
      </c>
      <c r="E7664" s="11">
        <v>66.069999999999993</v>
      </c>
      <c r="F7664" s="12">
        <v>1942938</v>
      </c>
    </row>
    <row r="7665" spans="2:6">
      <c r="B7665" s="21">
        <v>42941</v>
      </c>
      <c r="C7665" s="122" t="s">
        <v>247</v>
      </c>
      <c r="D7665" s="116">
        <v>64.03</v>
      </c>
      <c r="E7665" s="11">
        <v>64.06</v>
      </c>
      <c r="F7665" s="12">
        <v>3294830</v>
      </c>
    </row>
    <row r="7666" spans="2:6">
      <c r="B7666" s="21">
        <v>42941</v>
      </c>
      <c r="C7666" s="122" t="s">
        <v>248</v>
      </c>
      <c r="D7666" s="116">
        <v>60.78</v>
      </c>
      <c r="E7666" s="11">
        <v>60.48</v>
      </c>
      <c r="F7666" s="12">
        <v>886389</v>
      </c>
    </row>
    <row r="7667" spans="2:6">
      <c r="B7667" s="21">
        <v>42941</v>
      </c>
      <c r="C7667" s="122" t="s">
        <v>249</v>
      </c>
      <c r="D7667" s="116">
        <v>62.8</v>
      </c>
      <c r="E7667" s="11">
        <v>62.56</v>
      </c>
      <c r="F7667" s="12">
        <v>3461456</v>
      </c>
    </row>
    <row r="7668" spans="2:6">
      <c r="B7668" s="21">
        <v>42941</v>
      </c>
      <c r="C7668" s="122" t="s">
        <v>250</v>
      </c>
      <c r="D7668" s="116">
        <v>263.36</v>
      </c>
      <c r="E7668" s="11">
        <v>261.45</v>
      </c>
      <c r="F7668" s="12">
        <v>326238</v>
      </c>
    </row>
    <row r="7669" spans="2:6">
      <c r="B7669" s="21">
        <v>42941</v>
      </c>
      <c r="C7669" s="122" t="s">
        <v>251</v>
      </c>
      <c r="D7669" s="116">
        <v>41.99</v>
      </c>
      <c r="E7669" s="11">
        <v>41.92</v>
      </c>
      <c r="F7669" s="12">
        <v>2283698</v>
      </c>
    </row>
    <row r="7670" spans="2:6">
      <c r="B7670" s="21">
        <v>42941</v>
      </c>
      <c r="C7670" s="122" t="s">
        <v>252</v>
      </c>
      <c r="D7670" s="116">
        <v>79.5</v>
      </c>
      <c r="E7670" s="11">
        <v>79.33</v>
      </c>
      <c r="F7670" s="12">
        <v>2311751</v>
      </c>
    </row>
    <row r="7671" spans="2:6">
      <c r="B7671" s="21">
        <v>42941</v>
      </c>
      <c r="C7671" s="122" t="s">
        <v>253</v>
      </c>
      <c r="D7671" s="116">
        <v>76.260000000000005</v>
      </c>
      <c r="E7671" s="11">
        <v>75.42</v>
      </c>
      <c r="F7671" s="12">
        <v>891880</v>
      </c>
    </row>
    <row r="7672" spans="2:6">
      <c r="B7672" s="21">
        <v>42941</v>
      </c>
      <c r="C7672" s="122" t="s">
        <v>254</v>
      </c>
      <c r="D7672" s="116">
        <v>60.22</v>
      </c>
      <c r="E7672" s="11">
        <v>58.88</v>
      </c>
      <c r="F7672" s="12">
        <v>2101733</v>
      </c>
    </row>
    <row r="7673" spans="2:6">
      <c r="B7673" s="21">
        <v>42941</v>
      </c>
      <c r="C7673" s="122" t="s">
        <v>255</v>
      </c>
      <c r="D7673" s="116">
        <v>117.64</v>
      </c>
      <c r="E7673" s="11">
        <v>115.87</v>
      </c>
      <c r="F7673" s="12">
        <v>1538229</v>
      </c>
    </row>
    <row r="7674" spans="2:6">
      <c r="B7674" s="21">
        <v>42941</v>
      </c>
      <c r="C7674" s="122" t="s">
        <v>256</v>
      </c>
      <c r="D7674" s="116">
        <v>37.270000000000003</v>
      </c>
      <c r="E7674" s="11">
        <v>37.020000000000003</v>
      </c>
      <c r="F7674" s="12">
        <v>3904490</v>
      </c>
    </row>
    <row r="7675" spans="2:6">
      <c r="B7675" s="21">
        <v>42941</v>
      </c>
      <c r="C7675" s="122" t="s">
        <v>257</v>
      </c>
      <c r="D7675" s="116">
        <v>59.47</v>
      </c>
      <c r="E7675" s="11">
        <v>59.6</v>
      </c>
      <c r="F7675" s="12">
        <v>558373</v>
      </c>
    </row>
    <row r="7676" spans="2:6">
      <c r="B7676" s="21">
        <v>42941</v>
      </c>
      <c r="C7676" s="122" t="s">
        <v>258</v>
      </c>
      <c r="D7676" s="116">
        <v>155.68</v>
      </c>
      <c r="E7676" s="11">
        <v>154.57</v>
      </c>
      <c r="F7676" s="12">
        <v>1697370</v>
      </c>
    </row>
    <row r="7677" spans="2:6">
      <c r="B7677" s="21">
        <v>42941</v>
      </c>
      <c r="C7677" s="122" t="s">
        <v>259</v>
      </c>
      <c r="D7677" s="116">
        <v>78.599999999999994</v>
      </c>
      <c r="E7677" s="11">
        <v>79.48</v>
      </c>
      <c r="F7677" s="12">
        <v>1281155</v>
      </c>
    </row>
    <row r="7678" spans="2:6">
      <c r="B7678" s="21">
        <v>42941</v>
      </c>
      <c r="C7678" s="122" t="s">
        <v>260</v>
      </c>
      <c r="D7678" s="116">
        <v>11.3</v>
      </c>
      <c r="E7678" s="11">
        <v>11.27</v>
      </c>
      <c r="F7678" s="12">
        <v>52854343</v>
      </c>
    </row>
    <row r="7679" spans="2:6">
      <c r="B7679" s="21">
        <v>42941</v>
      </c>
      <c r="C7679" s="122" t="s">
        <v>261</v>
      </c>
      <c r="D7679" s="116">
        <v>43.4</v>
      </c>
      <c r="E7679" s="11">
        <v>44.08</v>
      </c>
      <c r="F7679" s="12">
        <v>3825127</v>
      </c>
    </row>
    <row r="7680" spans="2:6">
      <c r="B7680" s="21">
        <v>42941</v>
      </c>
      <c r="C7680" s="122" t="s">
        <v>262</v>
      </c>
      <c r="D7680" s="116">
        <v>165.01</v>
      </c>
      <c r="E7680" s="11">
        <v>165.28</v>
      </c>
      <c r="F7680" s="12">
        <v>15383241</v>
      </c>
    </row>
    <row r="7681" spans="2:6">
      <c r="B7681" s="21">
        <v>42941</v>
      </c>
      <c r="C7681" s="122" t="s">
        <v>263</v>
      </c>
      <c r="D7681" s="116">
        <v>66.150000000000006</v>
      </c>
      <c r="E7681" s="11">
        <v>65.930000000000007</v>
      </c>
      <c r="F7681" s="12">
        <v>460823</v>
      </c>
    </row>
    <row r="7682" spans="2:6">
      <c r="B7682" s="21">
        <v>42941</v>
      </c>
      <c r="C7682" s="122" t="s">
        <v>264</v>
      </c>
      <c r="D7682" s="116">
        <v>13.35</v>
      </c>
      <c r="E7682" s="11">
        <v>14.87</v>
      </c>
      <c r="F7682" s="12">
        <v>74121803</v>
      </c>
    </row>
    <row r="7683" spans="2:6">
      <c r="B7683" s="21">
        <v>42941</v>
      </c>
      <c r="C7683" s="122" t="s">
        <v>265</v>
      </c>
      <c r="D7683" s="116">
        <v>213.78</v>
      </c>
      <c r="E7683" s="11">
        <v>214.37</v>
      </c>
      <c r="F7683" s="12">
        <v>898328</v>
      </c>
    </row>
    <row r="7684" spans="2:6">
      <c r="B7684" s="21">
        <v>42941</v>
      </c>
      <c r="C7684" s="122" t="s">
        <v>266</v>
      </c>
      <c r="D7684" s="116">
        <v>31.25</v>
      </c>
      <c r="E7684" s="11">
        <v>30.87</v>
      </c>
      <c r="F7684" s="12">
        <v>4536059</v>
      </c>
    </row>
    <row r="7685" spans="2:6">
      <c r="B7685" s="21">
        <v>42941</v>
      </c>
      <c r="C7685" s="122" t="s">
        <v>267</v>
      </c>
      <c r="D7685" s="116">
        <v>126.53</v>
      </c>
      <c r="E7685" s="11">
        <v>128.02000000000001</v>
      </c>
      <c r="F7685" s="12">
        <v>682302</v>
      </c>
    </row>
    <row r="7686" spans="2:6">
      <c r="B7686" s="21">
        <v>42941</v>
      </c>
      <c r="C7686" s="122" t="s">
        <v>268</v>
      </c>
      <c r="D7686" s="116">
        <v>90.09</v>
      </c>
      <c r="E7686" s="11">
        <v>89.7</v>
      </c>
      <c r="F7686" s="12">
        <v>1297782</v>
      </c>
    </row>
    <row r="7687" spans="2:6">
      <c r="B7687" s="21">
        <v>42941</v>
      </c>
      <c r="C7687" s="122" t="s">
        <v>269</v>
      </c>
      <c r="D7687" s="116">
        <v>126.5</v>
      </c>
      <c r="E7687" s="11">
        <v>126.39</v>
      </c>
      <c r="F7687" s="12">
        <v>398819</v>
      </c>
    </row>
    <row r="7688" spans="2:6">
      <c r="B7688" s="21">
        <v>42941</v>
      </c>
      <c r="C7688" s="122" t="s">
        <v>270</v>
      </c>
      <c r="D7688" s="116">
        <v>26.86</v>
      </c>
      <c r="E7688" s="11">
        <v>26.59</v>
      </c>
      <c r="F7688" s="12">
        <v>10518931</v>
      </c>
    </row>
    <row r="7689" spans="2:6">
      <c r="B7689" s="21">
        <v>42941</v>
      </c>
      <c r="C7689" s="122" t="s">
        <v>271</v>
      </c>
      <c r="D7689" s="116">
        <v>45.48</v>
      </c>
      <c r="E7689" s="11">
        <v>45.75</v>
      </c>
      <c r="F7689" s="12">
        <v>3310748</v>
      </c>
    </row>
    <row r="7690" spans="2:6">
      <c r="B7690" s="21">
        <v>42941</v>
      </c>
      <c r="C7690" s="122" t="s">
        <v>272</v>
      </c>
      <c r="D7690" s="116">
        <v>38.450000000000003</v>
      </c>
      <c r="E7690" s="11">
        <v>38.78</v>
      </c>
      <c r="F7690" s="12">
        <v>1039002</v>
      </c>
    </row>
    <row r="7691" spans="2:6">
      <c r="B7691" s="21">
        <v>42941</v>
      </c>
      <c r="C7691" s="122" t="s">
        <v>273</v>
      </c>
      <c r="D7691" s="116">
        <v>45.28</v>
      </c>
      <c r="E7691" s="11">
        <v>45.68</v>
      </c>
      <c r="F7691" s="12">
        <v>1513254</v>
      </c>
    </row>
    <row r="7692" spans="2:6">
      <c r="B7692" s="21">
        <v>42941</v>
      </c>
      <c r="C7692" s="122" t="s">
        <v>274</v>
      </c>
      <c r="D7692" s="116">
        <v>46.76</v>
      </c>
      <c r="E7692" s="11">
        <v>47.25</v>
      </c>
      <c r="F7692" s="12">
        <v>1186680</v>
      </c>
    </row>
    <row r="7693" spans="2:6">
      <c r="B7693" s="21">
        <v>42941</v>
      </c>
      <c r="C7693" s="122" t="s">
        <v>275</v>
      </c>
      <c r="D7693" s="116">
        <v>77.28</v>
      </c>
      <c r="E7693" s="11">
        <v>77.989999999999995</v>
      </c>
      <c r="F7693" s="12">
        <v>847993</v>
      </c>
    </row>
    <row r="7694" spans="2:6">
      <c r="B7694" s="21">
        <v>42941</v>
      </c>
      <c r="C7694" s="122" t="s">
        <v>276</v>
      </c>
      <c r="D7694" s="116">
        <v>27.55</v>
      </c>
      <c r="E7694" s="11">
        <v>27.71</v>
      </c>
      <c r="F7694" s="12">
        <v>1464047</v>
      </c>
    </row>
    <row r="7695" spans="2:6">
      <c r="B7695" s="21">
        <v>42941</v>
      </c>
      <c r="C7695" s="122" t="s">
        <v>277</v>
      </c>
      <c r="D7695" s="116">
        <v>27.68</v>
      </c>
      <c r="E7695" s="11">
        <v>27.93</v>
      </c>
      <c r="F7695" s="12">
        <v>9689373</v>
      </c>
    </row>
    <row r="7696" spans="2:6">
      <c r="B7696" s="21">
        <v>42941</v>
      </c>
      <c r="C7696" s="122" t="s">
        <v>278</v>
      </c>
      <c r="D7696" s="116">
        <v>131.19</v>
      </c>
      <c r="E7696" s="11">
        <v>132.13</v>
      </c>
      <c r="F7696" s="12">
        <v>483910</v>
      </c>
    </row>
    <row r="7697" spans="2:6">
      <c r="B7697" s="21">
        <v>42941</v>
      </c>
      <c r="C7697" s="122" t="s">
        <v>279</v>
      </c>
      <c r="D7697" s="116">
        <v>63.57</v>
      </c>
      <c r="E7697" s="11">
        <v>63.07</v>
      </c>
      <c r="F7697" s="12">
        <v>1716708</v>
      </c>
    </row>
    <row r="7698" spans="2:6">
      <c r="B7698" s="21">
        <v>42941</v>
      </c>
      <c r="C7698" s="122" t="s">
        <v>280</v>
      </c>
      <c r="D7698" s="116">
        <v>205.66</v>
      </c>
      <c r="E7698" s="11">
        <v>203.56</v>
      </c>
      <c r="F7698" s="12">
        <v>1209052</v>
      </c>
    </row>
    <row r="7699" spans="2:6">
      <c r="B7699" s="21">
        <v>42941</v>
      </c>
      <c r="C7699" s="122" t="s">
        <v>281</v>
      </c>
      <c r="D7699" s="116">
        <v>25.57</v>
      </c>
      <c r="E7699" s="11">
        <v>25.44</v>
      </c>
      <c r="F7699" s="12">
        <v>46181545</v>
      </c>
    </row>
    <row r="7700" spans="2:6">
      <c r="B7700" s="21">
        <v>42941</v>
      </c>
      <c r="C7700" s="122" t="s">
        <v>282</v>
      </c>
      <c r="D7700" s="116">
        <v>23.23</v>
      </c>
      <c r="E7700" s="11">
        <v>23.46</v>
      </c>
      <c r="F7700" s="12">
        <v>6261927</v>
      </c>
    </row>
    <row r="7701" spans="2:6">
      <c r="B7701" s="21">
        <v>42941</v>
      </c>
      <c r="C7701" s="122" t="s">
        <v>283</v>
      </c>
      <c r="D7701" s="116">
        <v>74.72</v>
      </c>
      <c r="E7701" s="11">
        <v>73.739999999999995</v>
      </c>
      <c r="F7701" s="12">
        <v>9061164</v>
      </c>
    </row>
    <row r="7702" spans="2:6">
      <c r="B7702" s="21">
        <v>42941</v>
      </c>
      <c r="C7702" s="122" t="s">
        <v>284</v>
      </c>
      <c r="D7702" s="116">
        <v>54.64</v>
      </c>
      <c r="E7702" s="11">
        <v>55.12</v>
      </c>
      <c r="F7702" s="12">
        <v>3129069</v>
      </c>
    </row>
    <row r="7703" spans="2:6">
      <c r="B7703" s="21">
        <v>42941</v>
      </c>
      <c r="C7703" s="122" t="s">
        <v>24</v>
      </c>
      <c r="D7703" s="116">
        <v>31.9</v>
      </c>
      <c r="E7703" s="11">
        <v>32.130000000000003</v>
      </c>
      <c r="F7703" s="12">
        <v>9552285</v>
      </c>
    </row>
    <row r="7704" spans="2:6">
      <c r="B7704" s="21">
        <v>42941</v>
      </c>
      <c r="C7704" s="122" t="s">
        <v>25</v>
      </c>
      <c r="D7704" s="116">
        <v>35.94</v>
      </c>
      <c r="E7704" s="11">
        <v>35.57</v>
      </c>
      <c r="F7704" s="12">
        <v>14540098</v>
      </c>
    </row>
    <row r="7705" spans="2:6">
      <c r="B7705" s="21">
        <v>42941</v>
      </c>
      <c r="C7705" s="122" t="s">
        <v>26</v>
      </c>
      <c r="D7705" s="116">
        <v>953.81</v>
      </c>
      <c r="E7705" s="11">
        <v>950.7</v>
      </c>
      <c r="F7705" s="12">
        <v>4660979</v>
      </c>
    </row>
    <row r="7706" spans="2:6">
      <c r="B7706" s="21">
        <v>42941</v>
      </c>
      <c r="C7706" s="122" t="s">
        <v>27</v>
      </c>
      <c r="D7706" s="116">
        <v>970.7</v>
      </c>
      <c r="E7706" s="11">
        <v>969.03</v>
      </c>
      <c r="F7706" s="12">
        <v>5933602</v>
      </c>
    </row>
    <row r="7707" spans="2:6">
      <c r="B7707" s="21">
        <v>42941</v>
      </c>
      <c r="C7707" s="122" t="s">
        <v>28</v>
      </c>
      <c r="D7707" s="116">
        <v>82.2</v>
      </c>
      <c r="E7707" s="11">
        <v>83.32</v>
      </c>
      <c r="F7707" s="12">
        <v>1045584</v>
      </c>
    </row>
    <row r="7708" spans="2:6">
      <c r="B7708" s="21">
        <v>42941</v>
      </c>
      <c r="C7708" s="122" t="s">
        <v>29</v>
      </c>
      <c r="D7708" s="116">
        <v>95.05</v>
      </c>
      <c r="E7708" s="11">
        <v>95.01</v>
      </c>
      <c r="F7708" s="12">
        <v>836992</v>
      </c>
    </row>
    <row r="7709" spans="2:6">
      <c r="B7709" s="21">
        <v>42941</v>
      </c>
      <c r="C7709" s="122" t="s">
        <v>30</v>
      </c>
      <c r="D7709" s="116">
        <v>23.38</v>
      </c>
      <c r="E7709" s="11">
        <v>23.97</v>
      </c>
      <c r="F7709" s="12">
        <v>4857988</v>
      </c>
    </row>
    <row r="7710" spans="2:6">
      <c r="B7710" s="21">
        <v>42941</v>
      </c>
      <c r="C7710" s="122" t="s">
        <v>31</v>
      </c>
      <c r="D7710" s="116">
        <v>51.65</v>
      </c>
      <c r="E7710" s="11">
        <v>52.56</v>
      </c>
      <c r="F7710" s="12">
        <v>1557396</v>
      </c>
    </row>
    <row r="7711" spans="2:6">
      <c r="B7711" s="21">
        <v>42941</v>
      </c>
      <c r="C7711" s="122" t="s">
        <v>32</v>
      </c>
      <c r="D7711" s="116">
        <v>220.34</v>
      </c>
      <c r="E7711" s="11">
        <v>221.58</v>
      </c>
      <c r="F7711" s="12">
        <v>3509470</v>
      </c>
    </row>
    <row r="7712" spans="2:6">
      <c r="B7712" s="21">
        <v>42941</v>
      </c>
      <c r="C7712" s="122" t="s">
        <v>33</v>
      </c>
      <c r="D7712" s="116">
        <v>35.32</v>
      </c>
      <c r="E7712" s="11">
        <v>35.83</v>
      </c>
      <c r="F7712" s="12">
        <v>2079286</v>
      </c>
    </row>
    <row r="7713" spans="2:6">
      <c r="B7713" s="21">
        <v>42941</v>
      </c>
      <c r="C7713" s="122" t="s">
        <v>34</v>
      </c>
      <c r="D7713" s="116">
        <v>168</v>
      </c>
      <c r="E7713" s="11">
        <v>169.06</v>
      </c>
      <c r="F7713" s="12">
        <v>976650</v>
      </c>
    </row>
    <row r="7714" spans="2:6">
      <c r="B7714" s="21">
        <v>42941</v>
      </c>
      <c r="C7714" s="122" t="s">
        <v>35</v>
      </c>
      <c r="D7714" s="116">
        <v>42.89</v>
      </c>
      <c r="E7714" s="11">
        <v>42.69</v>
      </c>
      <c r="F7714" s="12">
        <v>13843568</v>
      </c>
    </row>
    <row r="7715" spans="2:6">
      <c r="B7715" s="21">
        <v>42941</v>
      </c>
      <c r="C7715" s="122" t="s">
        <v>36</v>
      </c>
      <c r="D7715" s="116">
        <v>107.39</v>
      </c>
      <c r="E7715" s="11">
        <v>106.32</v>
      </c>
      <c r="F7715" s="12">
        <v>3151481</v>
      </c>
    </row>
    <row r="7716" spans="2:6">
      <c r="B7716" s="21">
        <v>42941</v>
      </c>
      <c r="C7716" s="122" t="s">
        <v>37</v>
      </c>
      <c r="D7716" s="116">
        <v>13.45</v>
      </c>
      <c r="E7716" s="11">
        <v>13.4</v>
      </c>
      <c r="F7716" s="12">
        <v>19004054</v>
      </c>
    </row>
    <row r="7717" spans="2:6">
      <c r="B7717" s="21">
        <v>42941</v>
      </c>
      <c r="C7717" s="122" t="s">
        <v>38</v>
      </c>
      <c r="D7717" s="116">
        <v>23.23</v>
      </c>
      <c r="E7717" s="11">
        <v>23.57</v>
      </c>
      <c r="F7717" s="12">
        <v>2356045</v>
      </c>
    </row>
    <row r="7718" spans="2:6">
      <c r="B7718" s="21">
        <v>42941</v>
      </c>
      <c r="C7718" s="122" t="s">
        <v>39</v>
      </c>
      <c r="D7718" s="116">
        <v>82.6</v>
      </c>
      <c r="E7718" s="11">
        <v>82.18</v>
      </c>
      <c r="F7718" s="12">
        <v>4952332</v>
      </c>
    </row>
    <row r="7719" spans="2:6">
      <c r="B7719" s="21">
        <v>42941</v>
      </c>
      <c r="C7719" s="122" t="s">
        <v>40</v>
      </c>
      <c r="D7719" s="116">
        <v>73.31</v>
      </c>
      <c r="E7719" s="11">
        <v>73.010000000000005</v>
      </c>
      <c r="F7719" s="12">
        <v>1623925</v>
      </c>
    </row>
    <row r="7720" spans="2:6">
      <c r="B7720" s="21">
        <v>42941</v>
      </c>
      <c r="C7720" s="122" t="s">
        <v>41</v>
      </c>
      <c r="D7720" s="116">
        <v>31.35</v>
      </c>
      <c r="E7720" s="11">
        <v>31.7</v>
      </c>
      <c r="F7720" s="12">
        <v>3002233</v>
      </c>
    </row>
    <row r="7721" spans="2:6">
      <c r="B7721" s="21">
        <v>42941</v>
      </c>
      <c r="C7721" s="122" t="s">
        <v>42</v>
      </c>
      <c r="D7721" s="116">
        <v>145.74</v>
      </c>
      <c r="E7721" s="11">
        <v>146.97</v>
      </c>
      <c r="F7721" s="12">
        <v>5002381</v>
      </c>
    </row>
    <row r="7722" spans="2:6">
      <c r="B7722" s="21">
        <v>42941</v>
      </c>
      <c r="C7722" s="122" t="s">
        <v>43</v>
      </c>
      <c r="D7722" s="116">
        <v>44.96</v>
      </c>
      <c r="E7722" s="11">
        <v>45.37</v>
      </c>
      <c r="F7722" s="12">
        <v>5754110</v>
      </c>
    </row>
    <row r="7723" spans="2:6">
      <c r="B7723" s="21">
        <v>42941</v>
      </c>
      <c r="C7723" s="122" t="s">
        <v>44</v>
      </c>
      <c r="D7723" s="116">
        <v>54.19</v>
      </c>
      <c r="E7723" s="11">
        <v>53.94</v>
      </c>
      <c r="F7723" s="12">
        <v>2339392</v>
      </c>
    </row>
    <row r="7724" spans="2:6">
      <c r="B7724" s="21">
        <v>42941</v>
      </c>
      <c r="C7724" s="122" t="s">
        <v>45</v>
      </c>
      <c r="D7724" s="116">
        <v>62.32</v>
      </c>
      <c r="E7724" s="11">
        <v>63.08</v>
      </c>
      <c r="F7724" s="12">
        <v>3711538</v>
      </c>
    </row>
    <row r="7725" spans="2:6">
      <c r="B7725" s="21">
        <v>42941</v>
      </c>
      <c r="C7725" s="122" t="s">
        <v>46</v>
      </c>
      <c r="D7725" s="116">
        <v>48.72</v>
      </c>
      <c r="E7725" s="11">
        <v>48.14</v>
      </c>
      <c r="F7725" s="12">
        <v>2843400</v>
      </c>
    </row>
    <row r="7726" spans="2:6">
      <c r="B7726" s="21">
        <v>42941</v>
      </c>
      <c r="C7726" s="122" t="s">
        <v>47</v>
      </c>
      <c r="D7726" s="116">
        <v>45.27</v>
      </c>
      <c r="E7726" s="11">
        <v>45.09</v>
      </c>
      <c r="F7726" s="12">
        <v>1363039</v>
      </c>
    </row>
    <row r="7727" spans="2:6">
      <c r="B7727" s="21">
        <v>42941</v>
      </c>
      <c r="C7727" s="122" t="s">
        <v>48</v>
      </c>
      <c r="D7727" s="116">
        <v>138</v>
      </c>
      <c r="E7727" s="11">
        <v>137.25</v>
      </c>
      <c r="F7727" s="12">
        <v>3073882</v>
      </c>
    </row>
    <row r="7728" spans="2:6">
      <c r="B7728" s="21">
        <v>42941</v>
      </c>
      <c r="C7728" s="122" t="s">
        <v>49</v>
      </c>
      <c r="D7728" s="116">
        <v>55.28</v>
      </c>
      <c r="E7728" s="11">
        <v>56.16</v>
      </c>
      <c r="F7728" s="12">
        <v>1742616</v>
      </c>
    </row>
    <row r="7729" spans="2:6">
      <c r="B7729" s="21">
        <v>42941</v>
      </c>
      <c r="C7729" s="122" t="s">
        <v>50</v>
      </c>
      <c r="D7729" s="116">
        <v>17.84</v>
      </c>
      <c r="E7729" s="11">
        <v>13.869256</v>
      </c>
      <c r="F7729" s="12">
        <v>7702155</v>
      </c>
    </row>
    <row r="7730" spans="2:6">
      <c r="B7730" s="21">
        <v>42941</v>
      </c>
      <c r="C7730" s="122" t="s">
        <v>51</v>
      </c>
      <c r="D7730" s="116">
        <v>19.27</v>
      </c>
      <c r="E7730" s="11">
        <v>19.41</v>
      </c>
      <c r="F7730" s="12">
        <v>9266648</v>
      </c>
    </row>
    <row r="7731" spans="2:6">
      <c r="B7731" s="21">
        <v>42941</v>
      </c>
      <c r="C7731" s="122" t="s">
        <v>52</v>
      </c>
      <c r="D7731" s="116">
        <v>29.85</v>
      </c>
      <c r="E7731" s="11">
        <v>30.22</v>
      </c>
      <c r="F7731" s="12">
        <v>2678444</v>
      </c>
    </row>
    <row r="7732" spans="2:6">
      <c r="B7732" s="21">
        <v>42941</v>
      </c>
      <c r="C7732" s="122" t="s">
        <v>53</v>
      </c>
      <c r="D7732" s="116">
        <v>33.4</v>
      </c>
      <c r="E7732" s="11">
        <v>34.11</v>
      </c>
      <c r="F7732" s="12">
        <v>2435134</v>
      </c>
    </row>
    <row r="7733" spans="2:6">
      <c r="B7733" s="21">
        <v>42941</v>
      </c>
      <c r="C7733" s="122" t="s">
        <v>54</v>
      </c>
      <c r="D7733" s="116">
        <v>114.42</v>
      </c>
      <c r="E7733" s="11">
        <v>114.97</v>
      </c>
      <c r="F7733" s="12">
        <v>350989</v>
      </c>
    </row>
    <row r="7734" spans="2:6">
      <c r="B7734" s="21">
        <v>42941</v>
      </c>
      <c r="C7734" s="122" t="s">
        <v>55</v>
      </c>
      <c r="D7734" s="116">
        <v>92.97</v>
      </c>
      <c r="E7734" s="11">
        <v>92.37</v>
      </c>
      <c r="F7734" s="12">
        <v>814582</v>
      </c>
    </row>
    <row r="7735" spans="2:6">
      <c r="B7735" s="21">
        <v>42941</v>
      </c>
      <c r="C7735" s="122" t="s">
        <v>56</v>
      </c>
      <c r="D7735" s="116">
        <v>18.059999999999999</v>
      </c>
      <c r="E7735" s="11">
        <v>18.440000000000001</v>
      </c>
      <c r="F7735" s="12">
        <v>8909453</v>
      </c>
    </row>
    <row r="7736" spans="2:6">
      <c r="B7736" s="21">
        <v>42941</v>
      </c>
      <c r="C7736" s="122" t="s">
        <v>57</v>
      </c>
      <c r="D7736" s="116">
        <v>105.41</v>
      </c>
      <c r="E7736" s="11">
        <v>107.44</v>
      </c>
      <c r="F7736" s="12">
        <v>1301418</v>
      </c>
    </row>
    <row r="7737" spans="2:6">
      <c r="B7737" s="21">
        <v>42941</v>
      </c>
      <c r="C7737" s="122" t="s">
        <v>58</v>
      </c>
      <c r="D7737" s="116">
        <v>236.26</v>
      </c>
      <c r="E7737" s="11">
        <v>234.91</v>
      </c>
      <c r="F7737" s="12">
        <v>948577</v>
      </c>
    </row>
    <row r="7738" spans="2:6">
      <c r="B7738" s="21">
        <v>42941</v>
      </c>
      <c r="C7738" s="122" t="s">
        <v>59</v>
      </c>
      <c r="D7738" s="116">
        <v>146.57</v>
      </c>
      <c r="E7738" s="11">
        <v>146.19</v>
      </c>
      <c r="F7738" s="12">
        <v>4208895</v>
      </c>
    </row>
    <row r="7739" spans="2:6">
      <c r="B7739" s="21">
        <v>42941</v>
      </c>
      <c r="C7739" s="122" t="s">
        <v>60</v>
      </c>
      <c r="D7739" s="116">
        <v>67.260000000000005</v>
      </c>
      <c r="E7739" s="11">
        <v>66.38</v>
      </c>
      <c r="F7739" s="12">
        <v>1757034</v>
      </c>
    </row>
    <row r="7740" spans="2:6">
      <c r="B7740" s="21">
        <v>42941</v>
      </c>
      <c r="C7740" s="122" t="s">
        <v>61</v>
      </c>
      <c r="D7740" s="116">
        <v>170.56</v>
      </c>
      <c r="E7740" s="11">
        <v>166.55</v>
      </c>
      <c r="F7740" s="12">
        <v>582428</v>
      </c>
    </row>
    <row r="7741" spans="2:6">
      <c r="B7741" s="21">
        <v>42941</v>
      </c>
      <c r="C7741" s="122" t="s">
        <v>62</v>
      </c>
      <c r="D7741" s="116">
        <v>133.16999999999999</v>
      </c>
      <c r="E7741" s="11">
        <v>132.97999999999999</v>
      </c>
      <c r="F7741" s="12">
        <v>527563</v>
      </c>
    </row>
    <row r="7742" spans="2:6">
      <c r="B7742" s="21">
        <v>42941</v>
      </c>
      <c r="C7742" s="122" t="s">
        <v>63</v>
      </c>
      <c r="D7742" s="116">
        <v>175</v>
      </c>
      <c r="E7742" s="11">
        <v>173.85</v>
      </c>
      <c r="F7742" s="12">
        <v>853369</v>
      </c>
    </row>
    <row r="7743" spans="2:6">
      <c r="B7743" s="21">
        <v>42941</v>
      </c>
      <c r="C7743" s="122" t="s">
        <v>64</v>
      </c>
      <c r="D7743" s="116">
        <v>134.13</v>
      </c>
      <c r="E7743" s="11">
        <v>133.56</v>
      </c>
      <c r="F7743" s="12">
        <v>1826726</v>
      </c>
    </row>
    <row r="7744" spans="2:6">
      <c r="B7744" s="21">
        <v>42941</v>
      </c>
      <c r="C7744" s="122" t="s">
        <v>65</v>
      </c>
      <c r="D7744" s="116">
        <v>45.95</v>
      </c>
      <c r="E7744" s="11">
        <v>45.58</v>
      </c>
      <c r="F7744" s="12">
        <v>1571880</v>
      </c>
    </row>
    <row r="7745" spans="2:6">
      <c r="B7745" s="21">
        <v>42941</v>
      </c>
      <c r="C7745" s="122" t="s">
        <v>66</v>
      </c>
      <c r="D7745" s="116">
        <v>34.549999999999997</v>
      </c>
      <c r="E7745" s="11">
        <v>34.67</v>
      </c>
      <c r="F7745" s="12">
        <v>18096682</v>
      </c>
    </row>
    <row r="7746" spans="2:6">
      <c r="B7746" s="21">
        <v>42941</v>
      </c>
      <c r="C7746" s="122" t="s">
        <v>67</v>
      </c>
      <c r="D7746" s="116">
        <v>136.83000000000001</v>
      </c>
      <c r="E7746" s="11">
        <v>136.84</v>
      </c>
      <c r="F7746" s="12">
        <v>941055</v>
      </c>
    </row>
    <row r="7747" spans="2:6">
      <c r="B7747" s="21">
        <v>42941</v>
      </c>
      <c r="C7747" s="122" t="s">
        <v>68</v>
      </c>
      <c r="D7747" s="116">
        <v>57.3</v>
      </c>
      <c r="E7747" s="11">
        <v>56.9</v>
      </c>
      <c r="F7747" s="12">
        <v>1554533</v>
      </c>
    </row>
    <row r="7748" spans="2:6">
      <c r="B7748" s="21">
        <v>42941</v>
      </c>
      <c r="C7748" s="122" t="s">
        <v>69</v>
      </c>
      <c r="D7748" s="116">
        <v>23.48</v>
      </c>
      <c r="E7748" s="11">
        <v>22.16</v>
      </c>
      <c r="F7748" s="12">
        <v>26954916</v>
      </c>
    </row>
    <row r="7749" spans="2:6">
      <c r="B7749" s="21">
        <v>42941</v>
      </c>
      <c r="C7749" s="122" t="s">
        <v>70</v>
      </c>
      <c r="D7749" s="116">
        <v>91.84</v>
      </c>
      <c r="E7749" s="11">
        <v>90.47</v>
      </c>
      <c r="F7749" s="12">
        <v>1588692</v>
      </c>
    </row>
    <row r="7750" spans="2:6">
      <c r="B7750" s="21">
        <v>42941</v>
      </c>
      <c r="C7750" s="122" t="s">
        <v>71</v>
      </c>
      <c r="D7750" s="116">
        <v>35</v>
      </c>
      <c r="E7750" s="11">
        <v>34.86</v>
      </c>
      <c r="F7750" s="12">
        <v>793798</v>
      </c>
    </row>
    <row r="7751" spans="2:6">
      <c r="B7751" s="21">
        <v>42941</v>
      </c>
      <c r="C7751" s="122" t="s">
        <v>72</v>
      </c>
      <c r="D7751" s="116">
        <v>317.24335000000002</v>
      </c>
      <c r="E7751" s="11">
        <v>314.97332999999998</v>
      </c>
      <c r="F7751" s="12">
        <v>1069694.9790000001</v>
      </c>
    </row>
    <row r="7752" spans="2:6">
      <c r="B7752" s="21">
        <v>42941</v>
      </c>
      <c r="C7752" s="122" t="s">
        <v>73</v>
      </c>
      <c r="D7752" s="116">
        <v>128.91</v>
      </c>
      <c r="E7752" s="11">
        <v>128.47</v>
      </c>
      <c r="F7752" s="12">
        <v>273014</v>
      </c>
    </row>
    <row r="7753" spans="2:6">
      <c r="B7753" s="21">
        <v>42941</v>
      </c>
      <c r="C7753" s="122" t="s">
        <v>285</v>
      </c>
      <c r="D7753" s="116">
        <v>143</v>
      </c>
      <c r="E7753" s="11">
        <v>141.65</v>
      </c>
      <c r="F7753" s="12">
        <v>2068700</v>
      </c>
    </row>
    <row r="7754" spans="2:6">
      <c r="B7754" s="21">
        <v>42941</v>
      </c>
      <c r="C7754" s="122" t="s">
        <v>286</v>
      </c>
      <c r="D7754" s="116">
        <v>36.72</v>
      </c>
      <c r="E7754" s="11">
        <v>36.53</v>
      </c>
      <c r="F7754" s="12">
        <v>2189341</v>
      </c>
    </row>
    <row r="7755" spans="2:6">
      <c r="B7755" s="21">
        <v>42941</v>
      </c>
      <c r="C7755" s="122" t="s">
        <v>287</v>
      </c>
      <c r="D7755" s="116">
        <v>92.3</v>
      </c>
      <c r="E7755" s="11">
        <v>93.36</v>
      </c>
      <c r="F7755" s="12">
        <v>970987</v>
      </c>
    </row>
    <row r="7756" spans="2:6">
      <c r="B7756" s="21">
        <v>42941</v>
      </c>
      <c r="C7756" s="122" t="s">
        <v>288</v>
      </c>
      <c r="D7756" s="116">
        <v>44.35</v>
      </c>
      <c r="E7756" s="11">
        <v>44.18</v>
      </c>
      <c r="F7756" s="12">
        <v>4867118</v>
      </c>
    </row>
    <row r="7757" spans="2:6">
      <c r="B7757" s="21">
        <v>42941</v>
      </c>
      <c r="C7757" s="122" t="s">
        <v>289</v>
      </c>
      <c r="D7757" s="116">
        <v>52.67</v>
      </c>
      <c r="E7757" s="11">
        <v>52.99</v>
      </c>
      <c r="F7757" s="12">
        <v>411363</v>
      </c>
    </row>
    <row r="7758" spans="2:6">
      <c r="B7758" s="21">
        <v>42941</v>
      </c>
      <c r="C7758" s="122" t="s">
        <v>290</v>
      </c>
      <c r="D7758" s="116">
        <v>133.74</v>
      </c>
      <c r="E7758" s="11">
        <v>131.88</v>
      </c>
      <c r="F7758" s="12">
        <v>6262907</v>
      </c>
    </row>
    <row r="7759" spans="2:6">
      <c r="B7759" s="21">
        <v>42941</v>
      </c>
      <c r="C7759" s="122" t="s">
        <v>291</v>
      </c>
      <c r="D7759" s="116">
        <v>29.52</v>
      </c>
      <c r="E7759" s="11">
        <v>29.96</v>
      </c>
      <c r="F7759" s="12">
        <v>8213364</v>
      </c>
    </row>
    <row r="7760" spans="2:6">
      <c r="B7760" s="21">
        <v>42941</v>
      </c>
      <c r="C7760" s="122" t="s">
        <v>292</v>
      </c>
      <c r="D7760" s="116">
        <v>92.37</v>
      </c>
      <c r="E7760" s="11">
        <v>92.8</v>
      </c>
      <c r="F7760" s="12">
        <v>16447678</v>
      </c>
    </row>
    <row r="7761" spans="2:6">
      <c r="B7761" s="21">
        <v>42941</v>
      </c>
      <c r="C7761" s="122" t="s">
        <v>293</v>
      </c>
      <c r="D7761" s="116">
        <v>47.17</v>
      </c>
      <c r="E7761" s="11">
        <v>48.09</v>
      </c>
      <c r="F7761" s="12">
        <v>2062681</v>
      </c>
    </row>
    <row r="7762" spans="2:6">
      <c r="B7762" s="21">
        <v>42941</v>
      </c>
      <c r="C7762" s="122" t="s">
        <v>294</v>
      </c>
      <c r="D7762" s="116">
        <v>66.97</v>
      </c>
      <c r="E7762" s="11">
        <v>67.569999999999993</v>
      </c>
      <c r="F7762" s="12">
        <v>1772759</v>
      </c>
    </row>
    <row r="7763" spans="2:6">
      <c r="B7763" s="21">
        <v>42941</v>
      </c>
      <c r="C7763" s="122" t="s">
        <v>295</v>
      </c>
      <c r="D7763" s="116">
        <v>18.64</v>
      </c>
      <c r="E7763" s="11">
        <v>18.48</v>
      </c>
      <c r="F7763" s="12">
        <v>14646299</v>
      </c>
    </row>
    <row r="7764" spans="2:6">
      <c r="B7764" s="21">
        <v>42941</v>
      </c>
      <c r="C7764" s="122" t="s">
        <v>296</v>
      </c>
      <c r="D7764" s="116">
        <v>86.24</v>
      </c>
      <c r="E7764" s="11">
        <v>87.42</v>
      </c>
      <c r="F7764" s="12">
        <v>3016908</v>
      </c>
    </row>
    <row r="7765" spans="2:6">
      <c r="B7765" s="21">
        <v>42941</v>
      </c>
      <c r="C7765" s="122" t="s">
        <v>297</v>
      </c>
      <c r="D7765" s="116">
        <v>18.98</v>
      </c>
      <c r="E7765" s="11">
        <v>19.670000000000002</v>
      </c>
      <c r="F7765" s="12">
        <v>6573877</v>
      </c>
    </row>
    <row r="7766" spans="2:6">
      <c r="B7766" s="21">
        <v>42941</v>
      </c>
      <c r="C7766" s="122" t="s">
        <v>298</v>
      </c>
      <c r="D7766" s="116">
        <v>99.98</v>
      </c>
      <c r="E7766" s="11">
        <v>99.12</v>
      </c>
      <c r="F7766" s="12">
        <v>1108988</v>
      </c>
    </row>
    <row r="7767" spans="2:6">
      <c r="B7767" s="21">
        <v>42941</v>
      </c>
      <c r="C7767" s="122" t="s">
        <v>299</v>
      </c>
      <c r="D7767" s="116">
        <v>123.45</v>
      </c>
      <c r="E7767" s="11">
        <v>124.68</v>
      </c>
      <c r="F7767" s="12">
        <v>2192408</v>
      </c>
    </row>
    <row r="7768" spans="2:6">
      <c r="B7768" s="21">
        <v>42941</v>
      </c>
      <c r="C7768" s="122" t="s">
        <v>300</v>
      </c>
      <c r="D7768" s="116">
        <v>20.55</v>
      </c>
      <c r="E7768" s="11">
        <v>20.25</v>
      </c>
      <c r="F7768" s="12">
        <v>10153779</v>
      </c>
    </row>
    <row r="7769" spans="2:6">
      <c r="B7769" s="21">
        <v>42941</v>
      </c>
      <c r="C7769" s="122" t="s">
        <v>301</v>
      </c>
      <c r="D7769" s="116">
        <v>65.97</v>
      </c>
      <c r="E7769" s="11">
        <v>66.180000000000007</v>
      </c>
      <c r="F7769" s="12">
        <v>2211570</v>
      </c>
    </row>
    <row r="7770" spans="2:6">
      <c r="B7770" s="21">
        <v>42941</v>
      </c>
      <c r="C7770" s="122" t="s">
        <v>302</v>
      </c>
      <c r="D7770" s="116">
        <v>45.02</v>
      </c>
      <c r="E7770" s="11">
        <v>45.24</v>
      </c>
      <c r="F7770" s="12">
        <v>14096307</v>
      </c>
    </row>
    <row r="7771" spans="2:6">
      <c r="B7771" s="21">
        <v>42941</v>
      </c>
      <c r="C7771" s="122" t="s">
        <v>303</v>
      </c>
      <c r="D7771" s="116">
        <v>34.1</v>
      </c>
      <c r="E7771" s="11">
        <v>34.93</v>
      </c>
      <c r="F7771" s="12">
        <v>4688441</v>
      </c>
    </row>
    <row r="7772" spans="2:6">
      <c r="B7772" s="21">
        <v>42941</v>
      </c>
      <c r="C7772" s="122" t="s">
        <v>304</v>
      </c>
      <c r="D7772" s="116">
        <v>23.36</v>
      </c>
      <c r="E7772" s="11">
        <v>23.68</v>
      </c>
      <c r="F7772" s="12">
        <v>9014708</v>
      </c>
    </row>
    <row r="7773" spans="2:6">
      <c r="B7773" s="21">
        <v>42941</v>
      </c>
      <c r="C7773" s="122" t="s">
        <v>305</v>
      </c>
      <c r="D7773" s="116">
        <v>39.6</v>
      </c>
      <c r="E7773" s="11">
        <v>39.97</v>
      </c>
      <c r="F7773" s="12">
        <v>4607520</v>
      </c>
    </row>
    <row r="7774" spans="2:6">
      <c r="B7774" s="21">
        <v>42941</v>
      </c>
      <c r="C7774" s="122" t="s">
        <v>306</v>
      </c>
      <c r="D7774" s="116">
        <v>105.55</v>
      </c>
      <c r="E7774" s="11">
        <v>104.35</v>
      </c>
      <c r="F7774" s="12">
        <v>842802</v>
      </c>
    </row>
    <row r="7775" spans="2:6">
      <c r="B7775" s="21">
        <v>42941</v>
      </c>
      <c r="C7775" s="122" t="s">
        <v>307</v>
      </c>
      <c r="D7775" s="116">
        <v>48.45</v>
      </c>
      <c r="E7775" s="11">
        <v>48.48</v>
      </c>
      <c r="F7775" s="12">
        <v>588965</v>
      </c>
    </row>
    <row r="7776" spans="2:6">
      <c r="B7776" s="21">
        <v>42941</v>
      </c>
      <c r="C7776" s="122" t="s">
        <v>308</v>
      </c>
      <c r="D7776" s="116">
        <v>44.47</v>
      </c>
      <c r="E7776" s="11">
        <v>45.43</v>
      </c>
      <c r="F7776" s="12">
        <v>3000647</v>
      </c>
    </row>
    <row r="7777" spans="2:6">
      <c r="B7777" s="21">
        <v>42941</v>
      </c>
      <c r="C7777" s="122" t="s">
        <v>309</v>
      </c>
      <c r="D7777" s="116">
        <v>53.78</v>
      </c>
      <c r="E7777" s="11">
        <v>53.8</v>
      </c>
      <c r="F7777" s="12">
        <v>918382</v>
      </c>
    </row>
    <row r="7778" spans="2:6">
      <c r="B7778" s="21">
        <v>42941</v>
      </c>
      <c r="C7778" s="122" t="s">
        <v>310</v>
      </c>
      <c r="D7778" s="116">
        <v>52.94</v>
      </c>
      <c r="E7778" s="11">
        <v>53.19</v>
      </c>
      <c r="F7778" s="12">
        <v>1792640</v>
      </c>
    </row>
    <row r="7779" spans="2:6">
      <c r="B7779" s="21">
        <v>42941</v>
      </c>
      <c r="C7779" s="122" t="s">
        <v>311</v>
      </c>
      <c r="D7779" s="116">
        <v>157.79</v>
      </c>
      <c r="E7779" s="11">
        <v>156.93</v>
      </c>
      <c r="F7779" s="12">
        <v>1033708</v>
      </c>
    </row>
    <row r="7780" spans="2:6">
      <c r="B7780" s="21">
        <v>42941</v>
      </c>
      <c r="C7780" s="122" t="s">
        <v>312</v>
      </c>
      <c r="D7780" s="116">
        <v>32.770000000000003</v>
      </c>
      <c r="E7780" s="11">
        <v>32.9</v>
      </c>
      <c r="F7780" s="12">
        <v>1966409</v>
      </c>
    </row>
    <row r="7781" spans="2:6">
      <c r="B7781" s="21">
        <v>42941</v>
      </c>
      <c r="C7781" s="122" t="s">
        <v>313</v>
      </c>
      <c r="D7781" s="116">
        <v>178.29</v>
      </c>
      <c r="E7781" s="11">
        <v>177.31</v>
      </c>
      <c r="F7781" s="12">
        <v>528649</v>
      </c>
    </row>
    <row r="7782" spans="2:6">
      <c r="B7782" s="21">
        <v>42941</v>
      </c>
      <c r="C7782" s="122" t="s">
        <v>314</v>
      </c>
      <c r="D7782" s="116">
        <v>83.74</v>
      </c>
      <c r="E7782" s="11">
        <v>82.19</v>
      </c>
      <c r="F7782" s="12">
        <v>13319876</v>
      </c>
    </row>
    <row r="7783" spans="2:6">
      <c r="B7783" s="21">
        <v>42941</v>
      </c>
      <c r="C7783" s="122" t="s">
        <v>315</v>
      </c>
      <c r="D7783" s="116">
        <v>291.48</v>
      </c>
      <c r="E7783" s="11">
        <v>289.83</v>
      </c>
      <c r="F7783" s="12">
        <v>805237</v>
      </c>
    </row>
    <row r="7784" spans="2:6">
      <c r="B7784" s="21">
        <v>42941</v>
      </c>
      <c r="C7784" s="122" t="s">
        <v>316</v>
      </c>
      <c r="D7784" s="116">
        <v>72.459999999999994</v>
      </c>
      <c r="E7784" s="11">
        <v>72.34</v>
      </c>
      <c r="F7784" s="12">
        <v>946804</v>
      </c>
    </row>
    <row r="7785" spans="2:6">
      <c r="B7785" s="21">
        <v>42941</v>
      </c>
      <c r="C7785" s="122" t="s">
        <v>317</v>
      </c>
      <c r="D7785" s="116">
        <v>40.799999999999997</v>
      </c>
      <c r="E7785" s="11">
        <v>40.549999999999997</v>
      </c>
      <c r="F7785" s="12">
        <v>687192</v>
      </c>
    </row>
    <row r="7786" spans="2:6">
      <c r="B7786" s="21">
        <v>42941</v>
      </c>
      <c r="C7786" s="122" t="s">
        <v>318</v>
      </c>
      <c r="D7786" s="116">
        <v>74.69</v>
      </c>
      <c r="E7786" s="11">
        <v>75.69</v>
      </c>
      <c r="F7786" s="12">
        <v>6506985</v>
      </c>
    </row>
    <row r="7787" spans="2:6">
      <c r="B7787" s="21">
        <v>42941</v>
      </c>
      <c r="C7787" s="122" t="s">
        <v>319</v>
      </c>
      <c r="D7787" s="116">
        <v>164.08</v>
      </c>
      <c r="E7787" s="11">
        <v>164.46</v>
      </c>
      <c r="F7787" s="12">
        <v>2082769</v>
      </c>
    </row>
    <row r="7788" spans="2:6">
      <c r="B7788" s="21">
        <v>42941</v>
      </c>
      <c r="C7788" s="122" t="s">
        <v>320</v>
      </c>
      <c r="D7788" s="116">
        <v>27.04</v>
      </c>
      <c r="E7788" s="11">
        <v>27.09</v>
      </c>
      <c r="F7788" s="12">
        <v>1327401</v>
      </c>
    </row>
    <row r="7789" spans="2:6">
      <c r="B7789" s="21">
        <v>42941</v>
      </c>
      <c r="C7789" s="122" t="s">
        <v>321</v>
      </c>
      <c r="D7789" s="116">
        <v>60.19</v>
      </c>
      <c r="E7789" s="11">
        <v>58.82</v>
      </c>
      <c r="F7789" s="12">
        <v>7337116</v>
      </c>
    </row>
    <row r="7790" spans="2:6">
      <c r="B7790" s="21">
        <v>42941</v>
      </c>
      <c r="C7790" s="122" t="s">
        <v>322</v>
      </c>
      <c r="D7790" s="116">
        <v>58.01</v>
      </c>
      <c r="E7790" s="11">
        <v>58.15</v>
      </c>
      <c r="F7790" s="12">
        <v>1187847</v>
      </c>
    </row>
    <row r="7791" spans="2:6">
      <c r="B7791" s="21">
        <v>42941</v>
      </c>
      <c r="C7791" s="122" t="s">
        <v>323</v>
      </c>
      <c r="D7791" s="116">
        <v>88.02</v>
      </c>
      <c r="E7791" s="11">
        <v>87.95</v>
      </c>
      <c r="F7791" s="12">
        <v>1993230</v>
      </c>
    </row>
    <row r="7792" spans="2:6">
      <c r="B7792" s="21">
        <v>42941</v>
      </c>
      <c r="C7792" s="122" t="s">
        <v>324</v>
      </c>
      <c r="D7792" s="116">
        <v>22.84</v>
      </c>
      <c r="E7792" s="11">
        <v>23.49</v>
      </c>
      <c r="F7792" s="12">
        <v>6531017</v>
      </c>
    </row>
    <row r="7793" spans="2:6">
      <c r="B7793" s="21">
        <v>42941</v>
      </c>
      <c r="C7793" s="122" t="s">
        <v>325</v>
      </c>
      <c r="D7793" s="116">
        <v>130</v>
      </c>
      <c r="E7793" s="11">
        <v>129.97999999999999</v>
      </c>
      <c r="F7793" s="12">
        <v>2476008</v>
      </c>
    </row>
    <row r="7794" spans="2:6">
      <c r="B7794" s="21">
        <v>42941</v>
      </c>
      <c r="C7794" s="122" t="s">
        <v>326</v>
      </c>
      <c r="D7794" s="116">
        <v>102.27</v>
      </c>
      <c r="E7794" s="11">
        <v>101.41</v>
      </c>
      <c r="F7794" s="12">
        <v>588343</v>
      </c>
    </row>
    <row r="7795" spans="2:6">
      <c r="B7795" s="21">
        <v>42941</v>
      </c>
      <c r="C7795" s="122" t="s">
        <v>327</v>
      </c>
      <c r="D7795" s="116">
        <v>58.48</v>
      </c>
      <c r="E7795" s="11">
        <v>59.24</v>
      </c>
      <c r="F7795" s="12">
        <v>1206899</v>
      </c>
    </row>
    <row r="7796" spans="2:6">
      <c r="B7796" s="21">
        <v>42941</v>
      </c>
      <c r="C7796" s="122" t="s">
        <v>328</v>
      </c>
      <c r="D7796" s="116">
        <v>103.15</v>
      </c>
      <c r="E7796" s="11">
        <v>103.06</v>
      </c>
      <c r="F7796" s="12">
        <v>1526849</v>
      </c>
    </row>
    <row r="7797" spans="2:6">
      <c r="B7797" s="21">
        <v>42941</v>
      </c>
      <c r="C7797" s="122" t="s">
        <v>329</v>
      </c>
      <c r="D7797" s="116">
        <v>37.96</v>
      </c>
      <c r="E7797" s="11">
        <v>37.74</v>
      </c>
      <c r="F7797" s="12">
        <v>1981264</v>
      </c>
    </row>
    <row r="7798" spans="2:6">
      <c r="B7798" s="21">
        <v>42941</v>
      </c>
      <c r="C7798" s="122" t="s">
        <v>330</v>
      </c>
      <c r="D7798" s="116">
        <v>20.88</v>
      </c>
      <c r="E7798" s="11">
        <v>21.09</v>
      </c>
      <c r="F7798" s="12">
        <v>6517074</v>
      </c>
    </row>
    <row r="7799" spans="2:6">
      <c r="B7799" s="21">
        <v>42941</v>
      </c>
      <c r="C7799" s="122" t="s">
        <v>331</v>
      </c>
      <c r="D7799" s="116">
        <v>157.75</v>
      </c>
      <c r="E7799" s="11">
        <v>159.07</v>
      </c>
      <c r="F7799" s="12">
        <v>9511383</v>
      </c>
    </row>
    <row r="7800" spans="2:6">
      <c r="B7800" s="21">
        <v>42941</v>
      </c>
      <c r="C7800" s="122" t="s">
        <v>332</v>
      </c>
      <c r="D7800" s="116">
        <v>80.5</v>
      </c>
      <c r="E7800" s="11">
        <v>80.94</v>
      </c>
      <c r="F7800" s="12">
        <v>1502517</v>
      </c>
    </row>
    <row r="7801" spans="2:6">
      <c r="B7801" s="21">
        <v>42941</v>
      </c>
      <c r="C7801" s="122" t="s">
        <v>333</v>
      </c>
      <c r="D7801" s="116">
        <v>166.83</v>
      </c>
      <c r="E7801" s="11">
        <v>167.63</v>
      </c>
      <c r="F7801" s="12">
        <v>939749</v>
      </c>
    </row>
    <row r="7802" spans="2:6">
      <c r="B7802" s="21">
        <v>42941</v>
      </c>
      <c r="C7802" s="122" t="s">
        <v>334</v>
      </c>
      <c r="D7802" s="116">
        <v>134.71</v>
      </c>
      <c r="E7802" s="11">
        <v>132.75</v>
      </c>
      <c r="F7802" s="12">
        <v>1016479</v>
      </c>
    </row>
    <row r="7803" spans="2:6">
      <c r="B7803" s="21">
        <v>42941</v>
      </c>
      <c r="C7803" s="122" t="s">
        <v>335</v>
      </c>
      <c r="D7803" s="116">
        <v>44.25</v>
      </c>
      <c r="E7803" s="11">
        <v>44.24</v>
      </c>
      <c r="F7803" s="12">
        <v>7325838</v>
      </c>
    </row>
    <row r="7804" spans="2:6">
      <c r="B7804" s="21">
        <v>42941</v>
      </c>
      <c r="C7804" s="122" t="s">
        <v>336</v>
      </c>
      <c r="D7804" s="116">
        <v>85.4</v>
      </c>
      <c r="E7804" s="11">
        <v>85.93</v>
      </c>
      <c r="F7804" s="12">
        <v>5256281</v>
      </c>
    </row>
    <row r="7805" spans="2:6">
      <c r="B7805" s="21">
        <v>42941</v>
      </c>
      <c r="C7805" s="122" t="s">
        <v>337</v>
      </c>
      <c r="D7805" s="116">
        <v>55.36</v>
      </c>
      <c r="E7805" s="11">
        <v>49.636825999999999</v>
      </c>
      <c r="F7805" s="12">
        <v>5304612</v>
      </c>
    </row>
    <row r="7806" spans="2:6">
      <c r="B7806" s="21">
        <v>42941</v>
      </c>
      <c r="C7806" s="122" t="s">
        <v>338</v>
      </c>
      <c r="D7806" s="116">
        <v>34.08</v>
      </c>
      <c r="E7806" s="11">
        <v>34.270000000000003</v>
      </c>
      <c r="F7806" s="12">
        <v>90098241</v>
      </c>
    </row>
    <row r="7807" spans="2:6">
      <c r="B7807" s="21">
        <v>42941</v>
      </c>
      <c r="C7807" s="122" t="s">
        <v>339</v>
      </c>
      <c r="D7807" s="116">
        <v>245</v>
      </c>
      <c r="E7807" s="11">
        <v>241.27</v>
      </c>
      <c r="F7807" s="12">
        <v>1112144</v>
      </c>
    </row>
    <row r="7808" spans="2:6">
      <c r="B7808" s="21">
        <v>42941</v>
      </c>
      <c r="C7808" s="122" t="s">
        <v>340</v>
      </c>
      <c r="D7808" s="116">
        <v>94.19</v>
      </c>
      <c r="E7808" s="11">
        <v>94.81</v>
      </c>
      <c r="F7808" s="12">
        <v>1046822</v>
      </c>
    </row>
    <row r="7809" spans="2:6">
      <c r="B7809" s="21">
        <v>42941</v>
      </c>
      <c r="C7809" s="122" t="s">
        <v>341</v>
      </c>
      <c r="D7809" s="116">
        <v>80.599999999999994</v>
      </c>
      <c r="E7809" s="11">
        <v>80.900000000000006</v>
      </c>
      <c r="F7809" s="12">
        <v>673134</v>
      </c>
    </row>
    <row r="7810" spans="2:6">
      <c r="B7810" s="21">
        <v>42941</v>
      </c>
      <c r="C7810" s="122" t="s">
        <v>342</v>
      </c>
      <c r="D7810" s="116">
        <v>228.1</v>
      </c>
      <c r="E7810" s="11">
        <v>228.1</v>
      </c>
      <c r="F7810" s="12">
        <v>583449</v>
      </c>
    </row>
    <row r="7811" spans="2:6">
      <c r="B7811" s="21">
        <v>42941</v>
      </c>
      <c r="C7811" s="122" t="s">
        <v>343</v>
      </c>
      <c r="D7811" s="116">
        <v>80.930000000000007</v>
      </c>
      <c r="E7811" s="11">
        <v>80.56</v>
      </c>
      <c r="F7811" s="12">
        <v>2113435</v>
      </c>
    </row>
    <row r="7812" spans="2:6">
      <c r="B7812" s="21">
        <v>42941</v>
      </c>
      <c r="C7812" s="122" t="s">
        <v>344</v>
      </c>
      <c r="D7812" s="116">
        <v>202.65</v>
      </c>
      <c r="E7812" s="11">
        <v>199.39</v>
      </c>
      <c r="F7812" s="12">
        <v>6593035</v>
      </c>
    </row>
    <row r="7813" spans="2:6">
      <c r="B7813" s="21">
        <v>42941</v>
      </c>
      <c r="C7813" s="122" t="s">
        <v>345</v>
      </c>
      <c r="D7813" s="116">
        <v>52.84</v>
      </c>
      <c r="E7813" s="11">
        <v>53.39</v>
      </c>
      <c r="F7813" s="12">
        <v>2104434</v>
      </c>
    </row>
    <row r="7814" spans="2:6">
      <c r="B7814" s="21">
        <v>42941</v>
      </c>
      <c r="C7814" s="122" t="s">
        <v>346</v>
      </c>
      <c r="D7814" s="116">
        <v>73</v>
      </c>
      <c r="E7814" s="11">
        <v>72.239999999999995</v>
      </c>
      <c r="F7814" s="12">
        <v>7015071</v>
      </c>
    </row>
    <row r="7815" spans="2:6">
      <c r="B7815" s="21">
        <v>42941</v>
      </c>
      <c r="C7815" s="122" t="s">
        <v>347</v>
      </c>
      <c r="D7815" s="116">
        <v>117.78</v>
      </c>
      <c r="E7815" s="11">
        <v>117.54</v>
      </c>
      <c r="F7815" s="12">
        <v>1147716</v>
      </c>
    </row>
    <row r="7816" spans="2:6">
      <c r="B7816" s="21">
        <v>42941</v>
      </c>
      <c r="C7816" s="122" t="s">
        <v>348</v>
      </c>
      <c r="D7816" s="116">
        <v>24.22</v>
      </c>
      <c r="E7816" s="11">
        <v>24.22</v>
      </c>
      <c r="F7816" s="12">
        <v>3211397</v>
      </c>
    </row>
    <row r="7817" spans="2:6">
      <c r="B7817" s="21">
        <v>42941</v>
      </c>
      <c r="C7817" s="122" t="s">
        <v>349</v>
      </c>
      <c r="D7817" s="116">
        <v>56.14</v>
      </c>
      <c r="E7817" s="11">
        <v>56.02</v>
      </c>
      <c r="F7817" s="12">
        <v>4102414</v>
      </c>
    </row>
    <row r="7818" spans="2:6">
      <c r="B7818" s="21">
        <v>42941</v>
      </c>
      <c r="C7818" s="122" t="s">
        <v>350</v>
      </c>
      <c r="D7818" s="116">
        <v>62.85</v>
      </c>
      <c r="E7818" s="11">
        <v>62.36</v>
      </c>
      <c r="F7818" s="12">
        <v>5955856</v>
      </c>
    </row>
    <row r="7819" spans="2:6">
      <c r="B7819" s="21">
        <v>42941</v>
      </c>
      <c r="C7819" s="122" t="s">
        <v>351</v>
      </c>
      <c r="D7819" s="116">
        <v>12.09</v>
      </c>
      <c r="E7819" s="11">
        <v>12.34</v>
      </c>
      <c r="F7819" s="12">
        <v>19405743</v>
      </c>
    </row>
    <row r="7820" spans="2:6">
      <c r="B7820" s="21">
        <v>42941</v>
      </c>
      <c r="C7820" s="122" t="s">
        <v>352</v>
      </c>
      <c r="D7820" s="116">
        <v>47.23</v>
      </c>
      <c r="E7820" s="11">
        <v>47.61</v>
      </c>
      <c r="F7820" s="12">
        <v>11885032</v>
      </c>
    </row>
    <row r="7821" spans="2:6">
      <c r="B7821" s="21">
        <v>42941</v>
      </c>
      <c r="C7821" s="122" t="s">
        <v>353</v>
      </c>
      <c r="D7821" s="116">
        <v>73.8</v>
      </c>
      <c r="E7821" s="11">
        <v>74.19</v>
      </c>
      <c r="F7821" s="12">
        <v>22018681</v>
      </c>
    </row>
    <row r="7822" spans="2:6">
      <c r="B7822" s="21">
        <v>42941</v>
      </c>
      <c r="C7822" s="122" t="s">
        <v>354</v>
      </c>
      <c r="D7822" s="116">
        <v>90.89</v>
      </c>
      <c r="E7822" s="11">
        <v>91.39</v>
      </c>
      <c r="F7822" s="12">
        <v>669428</v>
      </c>
    </row>
    <row r="7823" spans="2:6">
      <c r="B7823" s="21">
        <v>42941</v>
      </c>
      <c r="C7823" s="122" t="s">
        <v>355</v>
      </c>
      <c r="D7823" s="116">
        <v>163.12</v>
      </c>
      <c r="E7823" s="11">
        <v>161.5</v>
      </c>
      <c r="F7823" s="12">
        <v>1316788</v>
      </c>
    </row>
    <row r="7824" spans="2:6">
      <c r="B7824" s="21">
        <v>42941</v>
      </c>
      <c r="C7824" s="122" t="s">
        <v>356</v>
      </c>
      <c r="D7824" s="116">
        <v>618.13</v>
      </c>
      <c r="E7824" s="11">
        <v>600.9</v>
      </c>
      <c r="F7824" s="12">
        <v>206627</v>
      </c>
    </row>
    <row r="7825" spans="2:6">
      <c r="B7825" s="21">
        <v>42941</v>
      </c>
      <c r="C7825" s="122" t="s">
        <v>357</v>
      </c>
      <c r="D7825" s="116">
        <v>30.8</v>
      </c>
      <c r="E7825" s="11">
        <v>29.9</v>
      </c>
      <c r="F7825" s="12">
        <v>51216365</v>
      </c>
    </row>
    <row r="7826" spans="2:6">
      <c r="B7826" s="21">
        <v>42941</v>
      </c>
      <c r="C7826" s="122" t="s">
        <v>358</v>
      </c>
      <c r="D7826" s="116">
        <v>38.909999999999997</v>
      </c>
      <c r="E7826" s="11">
        <v>38.82</v>
      </c>
      <c r="F7826" s="12">
        <v>2063453</v>
      </c>
    </row>
    <row r="7827" spans="2:6">
      <c r="B7827" s="21">
        <v>42941</v>
      </c>
      <c r="C7827" s="122" t="s">
        <v>359</v>
      </c>
      <c r="D7827" s="116">
        <v>14.96</v>
      </c>
      <c r="E7827" s="11">
        <v>15</v>
      </c>
      <c r="F7827" s="12">
        <v>2814894</v>
      </c>
    </row>
    <row r="7828" spans="2:6">
      <c r="B7828" s="21">
        <v>42941</v>
      </c>
      <c r="C7828" s="122" t="s">
        <v>360</v>
      </c>
      <c r="D7828" s="116">
        <v>28.6</v>
      </c>
      <c r="E7828" s="11">
        <v>29.02</v>
      </c>
      <c r="F7828" s="12">
        <v>3519368</v>
      </c>
    </row>
    <row r="7829" spans="2:6">
      <c r="B7829" s="21">
        <v>42941</v>
      </c>
      <c r="C7829" s="122" t="s">
        <v>361</v>
      </c>
      <c r="D7829" s="116">
        <v>73.03</v>
      </c>
      <c r="E7829" s="11">
        <v>72.739999999999995</v>
      </c>
      <c r="F7829" s="12">
        <v>780889</v>
      </c>
    </row>
    <row r="7830" spans="2:6">
      <c r="B7830" s="21">
        <v>42941</v>
      </c>
      <c r="C7830" s="122" t="s">
        <v>362</v>
      </c>
      <c r="D7830" s="116">
        <v>143.37</v>
      </c>
      <c r="E7830" s="11">
        <v>143.11000000000001</v>
      </c>
      <c r="F7830" s="12">
        <v>1350344</v>
      </c>
    </row>
    <row r="7831" spans="2:6">
      <c r="B7831" s="21">
        <v>42941</v>
      </c>
      <c r="C7831" s="122" t="s">
        <v>363</v>
      </c>
      <c r="D7831" s="116">
        <v>34.58</v>
      </c>
      <c r="E7831" s="11">
        <v>36.24</v>
      </c>
      <c r="F7831" s="12">
        <v>8897520</v>
      </c>
    </row>
    <row r="7832" spans="2:6">
      <c r="B7832" s="21">
        <v>42941</v>
      </c>
      <c r="C7832" s="122" t="s">
        <v>364</v>
      </c>
      <c r="D7832" s="116">
        <v>187.79</v>
      </c>
      <c r="E7832" s="11">
        <v>186.97</v>
      </c>
      <c r="F7832" s="12">
        <v>5374472</v>
      </c>
    </row>
    <row r="7833" spans="2:6">
      <c r="B7833" s="21">
        <v>42941</v>
      </c>
      <c r="C7833" s="122" t="s">
        <v>365</v>
      </c>
      <c r="D7833" s="116">
        <v>27.16</v>
      </c>
      <c r="E7833" s="11">
        <v>27.84</v>
      </c>
      <c r="F7833" s="12">
        <v>2867064</v>
      </c>
    </row>
    <row r="7834" spans="2:6">
      <c r="B7834" s="21">
        <v>42941</v>
      </c>
      <c r="C7834" s="122" t="s">
        <v>366</v>
      </c>
      <c r="D7834" s="116">
        <v>26.12</v>
      </c>
      <c r="E7834" s="11">
        <v>26.02</v>
      </c>
      <c r="F7834" s="12">
        <v>2334405</v>
      </c>
    </row>
    <row r="7835" spans="2:6">
      <c r="B7835" s="21">
        <v>42941</v>
      </c>
      <c r="C7835" s="122" t="s">
        <v>367</v>
      </c>
      <c r="D7835" s="116">
        <v>59.32</v>
      </c>
      <c r="E7835" s="11">
        <v>59.39</v>
      </c>
      <c r="F7835" s="12">
        <v>5157123</v>
      </c>
    </row>
    <row r="7836" spans="2:6">
      <c r="B7836" s="21">
        <v>42941</v>
      </c>
      <c r="C7836" s="122" t="s">
        <v>368</v>
      </c>
      <c r="D7836" s="116">
        <v>39.880000000000003</v>
      </c>
      <c r="E7836" s="11">
        <v>38.619999999999997</v>
      </c>
      <c r="F7836" s="12">
        <v>4120348</v>
      </c>
    </row>
    <row r="7837" spans="2:6">
      <c r="B7837" s="21">
        <v>42941</v>
      </c>
      <c r="C7837" s="122" t="s">
        <v>369</v>
      </c>
      <c r="D7837" s="116">
        <v>266.45</v>
      </c>
      <c r="E7837" s="11">
        <v>264.05</v>
      </c>
      <c r="F7837" s="12">
        <v>708220</v>
      </c>
    </row>
    <row r="7838" spans="2:6">
      <c r="B7838" s="21">
        <v>42941</v>
      </c>
      <c r="C7838" s="122" t="s">
        <v>370</v>
      </c>
      <c r="D7838" s="116">
        <v>33.549999999999997</v>
      </c>
      <c r="E7838" s="11">
        <v>33.58</v>
      </c>
      <c r="F7838" s="12">
        <v>2946261</v>
      </c>
    </row>
    <row r="7839" spans="2:6">
      <c r="B7839" s="21">
        <v>42941</v>
      </c>
      <c r="C7839" s="122" t="s">
        <v>371</v>
      </c>
      <c r="D7839" s="116">
        <v>25.37</v>
      </c>
      <c r="E7839" s="11">
        <v>25.01</v>
      </c>
      <c r="F7839" s="12">
        <v>8829943</v>
      </c>
    </row>
    <row r="7840" spans="2:6">
      <c r="B7840" s="21">
        <v>42941</v>
      </c>
      <c r="C7840" s="122" t="s">
        <v>372</v>
      </c>
      <c r="D7840" s="116">
        <v>118.33</v>
      </c>
      <c r="E7840" s="11">
        <v>118.99</v>
      </c>
      <c r="F7840" s="12">
        <v>2188897</v>
      </c>
    </row>
    <row r="7841" spans="2:6">
      <c r="B7841" s="21">
        <v>42941</v>
      </c>
      <c r="C7841" s="122" t="s">
        <v>373</v>
      </c>
      <c r="D7841" s="116">
        <v>44.58</v>
      </c>
      <c r="E7841" s="11">
        <v>44.76</v>
      </c>
      <c r="F7841" s="12">
        <v>3700921</v>
      </c>
    </row>
    <row r="7842" spans="2:6">
      <c r="B7842" s="21">
        <v>42941</v>
      </c>
      <c r="C7842" s="122" t="s">
        <v>374</v>
      </c>
      <c r="D7842" s="116">
        <v>88.96</v>
      </c>
      <c r="E7842" s="11">
        <v>88.15</v>
      </c>
      <c r="F7842" s="12">
        <v>1553709</v>
      </c>
    </row>
    <row r="7843" spans="2:6">
      <c r="B7843" s="21">
        <v>42941</v>
      </c>
      <c r="C7843" s="122" t="s">
        <v>375</v>
      </c>
      <c r="D7843" s="116">
        <v>61.28</v>
      </c>
      <c r="E7843" s="11">
        <v>60.92</v>
      </c>
      <c r="F7843" s="12">
        <v>3223555</v>
      </c>
    </row>
    <row r="7844" spans="2:6">
      <c r="B7844" s="21">
        <v>42941</v>
      </c>
      <c r="C7844" s="122" t="s">
        <v>376</v>
      </c>
      <c r="D7844" s="116">
        <v>165.22</v>
      </c>
      <c r="E7844" s="11">
        <v>165.35</v>
      </c>
      <c r="F7844" s="12">
        <v>12413896</v>
      </c>
    </row>
    <row r="7845" spans="2:6">
      <c r="B7845" s="21">
        <v>42941</v>
      </c>
      <c r="C7845" s="122" t="s">
        <v>377</v>
      </c>
      <c r="D7845" s="116">
        <v>52.83</v>
      </c>
      <c r="E7845" s="11">
        <v>52.95</v>
      </c>
      <c r="F7845" s="12">
        <v>2741114</v>
      </c>
    </row>
    <row r="7846" spans="2:6">
      <c r="B7846" s="21">
        <v>42941</v>
      </c>
      <c r="C7846" s="122" t="s">
        <v>378</v>
      </c>
      <c r="D7846" s="116">
        <v>14.55</v>
      </c>
      <c r="E7846" s="11">
        <v>14.55</v>
      </c>
      <c r="F7846" s="12">
        <v>376580</v>
      </c>
    </row>
    <row r="7847" spans="2:6">
      <c r="B7847" s="21">
        <v>42941</v>
      </c>
      <c r="C7847" s="122" t="s">
        <v>379</v>
      </c>
      <c r="D7847" s="116">
        <v>14.05</v>
      </c>
      <c r="E7847" s="11">
        <v>14.12</v>
      </c>
      <c r="F7847" s="12">
        <v>1271402</v>
      </c>
    </row>
    <row r="7848" spans="2:6">
      <c r="B7848" s="21">
        <v>42941</v>
      </c>
      <c r="C7848" s="122" t="s">
        <v>380</v>
      </c>
      <c r="D7848" s="116">
        <v>57.03</v>
      </c>
      <c r="E7848" s="11">
        <v>57.43</v>
      </c>
      <c r="F7848" s="12">
        <v>1632552</v>
      </c>
    </row>
    <row r="7849" spans="2:6">
      <c r="B7849" s="21">
        <v>42941</v>
      </c>
      <c r="C7849" s="122" t="s">
        <v>381</v>
      </c>
      <c r="D7849" s="116">
        <v>55.64</v>
      </c>
      <c r="E7849" s="11">
        <v>55.78</v>
      </c>
      <c r="F7849" s="12">
        <v>2912240</v>
      </c>
    </row>
    <row r="7850" spans="2:6">
      <c r="B7850" s="21">
        <v>42941</v>
      </c>
      <c r="C7850" s="122" t="s">
        <v>382</v>
      </c>
      <c r="D7850" s="116">
        <v>80.92</v>
      </c>
      <c r="E7850" s="11">
        <v>79.5</v>
      </c>
      <c r="F7850" s="12">
        <v>4808581</v>
      </c>
    </row>
    <row r="7851" spans="2:6">
      <c r="B7851" s="21">
        <v>42941</v>
      </c>
      <c r="C7851" s="122" t="s">
        <v>383</v>
      </c>
      <c r="D7851" s="116">
        <v>50.91</v>
      </c>
      <c r="E7851" s="11">
        <v>51.17</v>
      </c>
      <c r="F7851" s="12">
        <v>10536242</v>
      </c>
    </row>
    <row r="7852" spans="2:6">
      <c r="B7852" s="21">
        <v>42941</v>
      </c>
      <c r="C7852" s="122" t="s">
        <v>384</v>
      </c>
      <c r="D7852" s="116">
        <v>184.33</v>
      </c>
      <c r="E7852" s="11">
        <v>186.85</v>
      </c>
      <c r="F7852" s="12">
        <v>1956586</v>
      </c>
    </row>
    <row r="7853" spans="2:6">
      <c r="B7853" s="21">
        <v>42941</v>
      </c>
      <c r="C7853" s="122" t="s">
        <v>385</v>
      </c>
      <c r="D7853" s="116">
        <v>60.17</v>
      </c>
      <c r="E7853" s="11">
        <v>61.01</v>
      </c>
      <c r="F7853" s="12">
        <v>3941343</v>
      </c>
    </row>
    <row r="7854" spans="2:6">
      <c r="B7854" s="21">
        <v>42941</v>
      </c>
      <c r="C7854" s="122" t="s">
        <v>386</v>
      </c>
      <c r="D7854" s="116">
        <v>57.05</v>
      </c>
      <c r="E7854" s="11">
        <v>57.43</v>
      </c>
      <c r="F7854" s="12">
        <v>1791484</v>
      </c>
    </row>
    <row r="7855" spans="2:6">
      <c r="B7855" s="21">
        <v>42941</v>
      </c>
      <c r="C7855" s="122" t="s">
        <v>387</v>
      </c>
      <c r="D7855" s="116">
        <v>17.98</v>
      </c>
      <c r="E7855" s="11">
        <v>17.899999999999999</v>
      </c>
      <c r="F7855" s="12">
        <v>3700477</v>
      </c>
    </row>
    <row r="7856" spans="2:6">
      <c r="B7856" s="21">
        <v>42941</v>
      </c>
      <c r="C7856" s="122" t="s">
        <v>388</v>
      </c>
      <c r="D7856" s="116">
        <v>70</v>
      </c>
      <c r="E7856" s="11">
        <v>68.64</v>
      </c>
      <c r="F7856" s="12">
        <v>4416935</v>
      </c>
    </row>
    <row r="7857" spans="2:6">
      <c r="B7857" s="21">
        <v>42941</v>
      </c>
      <c r="C7857" s="122" t="s">
        <v>389</v>
      </c>
      <c r="D7857" s="116">
        <v>67.819999999999993</v>
      </c>
      <c r="E7857" s="11">
        <v>67.510000000000005</v>
      </c>
      <c r="F7857" s="12">
        <v>2413504</v>
      </c>
    </row>
    <row r="7858" spans="2:6">
      <c r="B7858" s="21">
        <v>42941</v>
      </c>
      <c r="C7858" s="122" t="s">
        <v>390</v>
      </c>
      <c r="D7858" s="116">
        <v>2004.69</v>
      </c>
      <c r="E7858" s="11">
        <v>2016.91</v>
      </c>
      <c r="F7858" s="12">
        <v>331163</v>
      </c>
    </row>
    <row r="7859" spans="2:6">
      <c r="B7859" s="21">
        <v>42941</v>
      </c>
      <c r="C7859" s="122" t="s">
        <v>391</v>
      </c>
      <c r="D7859" s="116">
        <v>42.9</v>
      </c>
      <c r="E7859" s="11">
        <v>43</v>
      </c>
      <c r="F7859" s="12">
        <v>963428</v>
      </c>
    </row>
    <row r="7860" spans="2:6">
      <c r="B7860" s="21">
        <v>42941</v>
      </c>
      <c r="C7860" s="122" t="s">
        <v>392</v>
      </c>
      <c r="D7860" s="116">
        <v>44.12</v>
      </c>
      <c r="E7860" s="11">
        <v>43.86</v>
      </c>
      <c r="F7860" s="12">
        <v>3566739</v>
      </c>
    </row>
    <row r="7861" spans="2:6">
      <c r="B7861" s="21">
        <v>42941</v>
      </c>
      <c r="C7861" s="122" t="s">
        <v>393</v>
      </c>
      <c r="D7861" s="116">
        <v>116.63</v>
      </c>
      <c r="E7861" s="11">
        <v>116.45</v>
      </c>
      <c r="F7861" s="12">
        <v>3075078</v>
      </c>
    </row>
    <row r="7862" spans="2:6">
      <c r="B7862" s="21">
        <v>42941</v>
      </c>
      <c r="C7862" s="122" t="s">
        <v>394</v>
      </c>
      <c r="D7862" s="116">
        <v>33.380000000000003</v>
      </c>
      <c r="E7862" s="11">
        <v>33.1</v>
      </c>
      <c r="F7862" s="12">
        <v>19787519</v>
      </c>
    </row>
    <row r="7863" spans="2:6">
      <c r="B7863" s="21">
        <v>42941</v>
      </c>
      <c r="C7863" s="122" t="s">
        <v>395</v>
      </c>
      <c r="D7863" s="116">
        <v>67</v>
      </c>
      <c r="E7863" s="11">
        <v>67.16</v>
      </c>
      <c r="F7863" s="12">
        <v>880915</v>
      </c>
    </row>
    <row r="7864" spans="2:6">
      <c r="B7864" s="21">
        <v>42941</v>
      </c>
      <c r="C7864" s="122" t="s">
        <v>396</v>
      </c>
      <c r="D7864" s="116">
        <v>88.67</v>
      </c>
      <c r="E7864" s="11">
        <v>89.14</v>
      </c>
      <c r="F7864" s="12">
        <v>6766682</v>
      </c>
    </row>
    <row r="7865" spans="2:6">
      <c r="B7865" s="21">
        <v>42941</v>
      </c>
      <c r="C7865" s="122" t="s">
        <v>397</v>
      </c>
      <c r="D7865" s="116">
        <v>47.12</v>
      </c>
      <c r="E7865" s="11">
        <v>46.91</v>
      </c>
      <c r="F7865" s="12">
        <v>1765984</v>
      </c>
    </row>
    <row r="7866" spans="2:6">
      <c r="B7866" s="21">
        <v>42941</v>
      </c>
      <c r="C7866" s="122" t="s">
        <v>398</v>
      </c>
      <c r="D7866" s="116">
        <v>166.02</v>
      </c>
      <c r="E7866" s="11">
        <v>165.98</v>
      </c>
      <c r="F7866" s="12">
        <v>1079730</v>
      </c>
    </row>
    <row r="7867" spans="2:6">
      <c r="B7867" s="21">
        <v>42941</v>
      </c>
      <c r="C7867" s="122" t="s">
        <v>399</v>
      </c>
      <c r="D7867" s="116">
        <v>24.3</v>
      </c>
      <c r="E7867" s="11">
        <v>24.54</v>
      </c>
      <c r="F7867" s="12">
        <v>6650118</v>
      </c>
    </row>
    <row r="7868" spans="2:6">
      <c r="B7868" s="21">
        <v>42941</v>
      </c>
      <c r="C7868" s="122" t="s">
        <v>400</v>
      </c>
      <c r="D7868" s="116">
        <v>109.66</v>
      </c>
      <c r="E7868" s="11">
        <v>108.58</v>
      </c>
      <c r="F7868" s="12">
        <v>22606474</v>
      </c>
    </row>
    <row r="7869" spans="2:6">
      <c r="B7869" s="21">
        <v>42941</v>
      </c>
      <c r="C7869" s="122" t="s">
        <v>401</v>
      </c>
      <c r="D7869" s="116">
        <v>69.52</v>
      </c>
      <c r="E7869" s="11">
        <v>68.23</v>
      </c>
      <c r="F7869" s="12">
        <v>706231</v>
      </c>
    </row>
    <row r="7870" spans="2:6">
      <c r="B7870" s="21">
        <v>42941</v>
      </c>
      <c r="C7870" s="122" t="s">
        <v>402</v>
      </c>
      <c r="D7870" s="116">
        <v>60.51</v>
      </c>
      <c r="E7870" s="11">
        <v>60.27</v>
      </c>
      <c r="F7870" s="12">
        <v>2487712</v>
      </c>
    </row>
    <row r="7871" spans="2:6">
      <c r="B7871" s="21">
        <v>42941</v>
      </c>
      <c r="C7871" s="122" t="s">
        <v>403</v>
      </c>
      <c r="D7871" s="116">
        <v>119.53</v>
      </c>
      <c r="E7871" s="11">
        <v>117.82</v>
      </c>
      <c r="F7871" s="12">
        <v>4991651</v>
      </c>
    </row>
    <row r="7872" spans="2:6">
      <c r="B7872" s="21">
        <v>42941</v>
      </c>
      <c r="C7872" s="122" t="s">
        <v>404</v>
      </c>
      <c r="D7872" s="116">
        <v>129.38999999999999</v>
      </c>
      <c r="E7872" s="11">
        <v>129.33000000000001</v>
      </c>
      <c r="F7872" s="12">
        <v>2977356</v>
      </c>
    </row>
    <row r="7873" spans="2:6">
      <c r="B7873" s="21">
        <v>42941</v>
      </c>
      <c r="C7873" s="122" t="s">
        <v>405</v>
      </c>
      <c r="D7873" s="116">
        <v>63.73</v>
      </c>
      <c r="E7873" s="11">
        <v>63.27</v>
      </c>
      <c r="F7873" s="12">
        <v>1671802</v>
      </c>
    </row>
    <row r="7874" spans="2:6">
      <c r="B7874" s="21">
        <v>42941</v>
      </c>
      <c r="C7874" s="122" t="s">
        <v>406</v>
      </c>
      <c r="D7874" s="116">
        <v>86.46</v>
      </c>
      <c r="E7874" s="11">
        <v>86.1</v>
      </c>
      <c r="F7874" s="12">
        <v>497783</v>
      </c>
    </row>
    <row r="7875" spans="2:6">
      <c r="B7875" s="21">
        <v>42941</v>
      </c>
      <c r="C7875" s="122" t="s">
        <v>407</v>
      </c>
      <c r="D7875" s="116">
        <v>106.2</v>
      </c>
      <c r="E7875" s="11">
        <v>107.11</v>
      </c>
      <c r="F7875" s="12">
        <v>1822849</v>
      </c>
    </row>
    <row r="7876" spans="2:6">
      <c r="B7876" s="21">
        <v>42941</v>
      </c>
      <c r="C7876" s="122" t="s">
        <v>408</v>
      </c>
      <c r="D7876" s="116">
        <v>38.43</v>
      </c>
      <c r="E7876" s="11">
        <v>37.97</v>
      </c>
      <c r="F7876" s="12">
        <v>2248047</v>
      </c>
    </row>
    <row r="7877" spans="2:6">
      <c r="B7877" s="21">
        <v>42941</v>
      </c>
      <c r="C7877" s="122" t="s">
        <v>409</v>
      </c>
      <c r="D7877" s="116">
        <v>76.53</v>
      </c>
      <c r="E7877" s="11">
        <v>76.28</v>
      </c>
      <c r="F7877" s="12">
        <v>542779</v>
      </c>
    </row>
    <row r="7878" spans="2:6">
      <c r="B7878" s="21">
        <v>42941</v>
      </c>
      <c r="C7878" s="122" t="s">
        <v>410</v>
      </c>
      <c r="D7878" s="116">
        <v>113.66</v>
      </c>
      <c r="E7878" s="11">
        <v>113.52</v>
      </c>
      <c r="F7878" s="12">
        <v>1002566</v>
      </c>
    </row>
    <row r="7879" spans="2:6">
      <c r="B7879" s="21">
        <v>42941</v>
      </c>
      <c r="C7879" s="122" t="s">
        <v>411</v>
      </c>
      <c r="D7879" s="116">
        <v>209.25</v>
      </c>
      <c r="E7879" s="11">
        <v>207.72</v>
      </c>
      <c r="F7879" s="12">
        <v>871812</v>
      </c>
    </row>
    <row r="7880" spans="2:6">
      <c r="B7880" s="21">
        <v>42941</v>
      </c>
      <c r="C7880" s="122" t="s">
        <v>412</v>
      </c>
      <c r="D7880" s="116">
        <v>83.21</v>
      </c>
      <c r="E7880" s="11">
        <v>84.45</v>
      </c>
      <c r="F7880" s="12">
        <v>2335573</v>
      </c>
    </row>
    <row r="7881" spans="2:6">
      <c r="B7881" s="21">
        <v>42941</v>
      </c>
      <c r="C7881" s="122" t="s">
        <v>413</v>
      </c>
      <c r="D7881" s="116">
        <v>116.76</v>
      </c>
      <c r="E7881" s="11">
        <v>118.73</v>
      </c>
      <c r="F7881" s="12">
        <v>765455</v>
      </c>
    </row>
    <row r="7882" spans="2:6">
      <c r="B7882" s="21">
        <v>42941</v>
      </c>
      <c r="C7882" s="122" t="s">
        <v>414</v>
      </c>
      <c r="D7882" s="116">
        <v>33.93</v>
      </c>
      <c r="E7882" s="11">
        <v>34.17</v>
      </c>
      <c r="F7882" s="12">
        <v>1499138</v>
      </c>
    </row>
    <row r="7883" spans="2:6">
      <c r="B7883" s="21">
        <v>42941</v>
      </c>
      <c r="C7883" s="122" t="s">
        <v>415</v>
      </c>
      <c r="D7883" s="116">
        <v>136.37</v>
      </c>
      <c r="E7883" s="11">
        <v>135.86000000000001</v>
      </c>
      <c r="F7883" s="12">
        <v>1009759</v>
      </c>
    </row>
    <row r="7884" spans="2:6">
      <c r="B7884" s="21">
        <v>42941</v>
      </c>
      <c r="C7884" s="122" t="s">
        <v>416</v>
      </c>
      <c r="D7884" s="116">
        <v>162.87</v>
      </c>
      <c r="E7884" s="11">
        <v>162.6</v>
      </c>
      <c r="F7884" s="12">
        <v>1444931</v>
      </c>
    </row>
    <row r="7885" spans="2:6">
      <c r="B7885" s="21">
        <v>42941</v>
      </c>
      <c r="C7885" s="122" t="s">
        <v>417</v>
      </c>
      <c r="D7885" s="116">
        <v>58.73</v>
      </c>
      <c r="E7885" s="11">
        <v>58.26</v>
      </c>
      <c r="F7885" s="12">
        <v>8514021</v>
      </c>
    </row>
    <row r="7886" spans="2:6">
      <c r="B7886" s="21">
        <v>42941</v>
      </c>
      <c r="C7886" s="122" t="s">
        <v>418</v>
      </c>
      <c r="D7886" s="116">
        <v>91.7</v>
      </c>
      <c r="E7886" s="11">
        <v>90.52</v>
      </c>
      <c r="F7886" s="12">
        <v>860541</v>
      </c>
    </row>
    <row r="7887" spans="2:6">
      <c r="B7887" s="21">
        <v>42941</v>
      </c>
      <c r="C7887" s="122" t="s">
        <v>419</v>
      </c>
      <c r="D7887" s="116">
        <v>53.2</v>
      </c>
      <c r="E7887" s="11">
        <v>53.27</v>
      </c>
      <c r="F7887" s="12">
        <v>7112089</v>
      </c>
    </row>
    <row r="7888" spans="2:6">
      <c r="B7888" s="21">
        <v>42941</v>
      </c>
      <c r="C7888" s="122" t="s">
        <v>420</v>
      </c>
      <c r="D7888" s="116">
        <v>69.2</v>
      </c>
      <c r="E7888" s="11">
        <v>69.295000000000002</v>
      </c>
      <c r="F7888" s="12">
        <v>1076119</v>
      </c>
    </row>
    <row r="7889" spans="2:6">
      <c r="B7889" s="21">
        <v>42941</v>
      </c>
      <c r="C7889" s="122" t="s">
        <v>421</v>
      </c>
      <c r="D7889" s="116">
        <v>116.5</v>
      </c>
      <c r="E7889" s="11">
        <v>114.92</v>
      </c>
      <c r="F7889" s="12">
        <v>1137635</v>
      </c>
    </row>
    <row r="7890" spans="2:6">
      <c r="B7890" s="21">
        <v>42941</v>
      </c>
      <c r="C7890" s="122" t="s">
        <v>422</v>
      </c>
      <c r="D7890" s="116">
        <v>272.75</v>
      </c>
      <c r="E7890" s="11">
        <v>266.73</v>
      </c>
      <c r="F7890" s="12">
        <v>662961</v>
      </c>
    </row>
    <row r="7891" spans="2:6">
      <c r="B7891" s="21">
        <v>42941</v>
      </c>
      <c r="C7891" s="122" t="s">
        <v>423</v>
      </c>
      <c r="D7891" s="116">
        <v>64.45</v>
      </c>
      <c r="E7891" s="11">
        <v>64.89</v>
      </c>
      <c r="F7891" s="12">
        <v>613220</v>
      </c>
    </row>
    <row r="7892" spans="2:6">
      <c r="B7892" s="21">
        <v>42941</v>
      </c>
      <c r="C7892" s="122" t="s">
        <v>424</v>
      </c>
      <c r="D7892" s="116">
        <v>523.97</v>
      </c>
      <c r="E7892" s="11">
        <v>513.45000000000005</v>
      </c>
      <c r="F7892" s="12">
        <v>596286</v>
      </c>
    </row>
    <row r="7893" spans="2:6">
      <c r="B7893" s="21">
        <v>42941</v>
      </c>
      <c r="C7893" s="122" t="s">
        <v>425</v>
      </c>
      <c r="D7893" s="116">
        <v>14.55</v>
      </c>
      <c r="E7893" s="11">
        <v>14.56</v>
      </c>
      <c r="F7893" s="12">
        <v>18396744</v>
      </c>
    </row>
    <row r="7894" spans="2:6">
      <c r="B7894" s="21">
        <v>42941</v>
      </c>
      <c r="C7894" s="122" t="s">
        <v>426</v>
      </c>
      <c r="D7894" s="116">
        <v>47.58</v>
      </c>
      <c r="E7894" s="11">
        <v>47.8</v>
      </c>
      <c r="F7894" s="12">
        <v>1418784</v>
      </c>
    </row>
    <row r="7895" spans="2:6">
      <c r="B7895" s="21">
        <v>42941</v>
      </c>
      <c r="C7895" s="122" t="s">
        <v>427</v>
      </c>
      <c r="D7895" s="116">
        <v>99.52</v>
      </c>
      <c r="E7895" s="11">
        <v>99.92</v>
      </c>
      <c r="F7895" s="12">
        <v>814849</v>
      </c>
    </row>
    <row r="7896" spans="2:6">
      <c r="B7896" s="21">
        <v>42941</v>
      </c>
      <c r="C7896" s="122" t="s">
        <v>428</v>
      </c>
      <c r="D7896" s="116">
        <v>84.95</v>
      </c>
      <c r="E7896" s="11">
        <v>84.99</v>
      </c>
      <c r="F7896" s="12">
        <v>690808</v>
      </c>
    </row>
    <row r="7897" spans="2:6">
      <c r="B7897" s="21">
        <v>42941</v>
      </c>
      <c r="C7897" s="122" t="s">
        <v>429</v>
      </c>
      <c r="D7897" s="116">
        <v>73.2</v>
      </c>
      <c r="E7897" s="11">
        <v>74.98</v>
      </c>
      <c r="F7897" s="12">
        <v>1147121</v>
      </c>
    </row>
    <row r="7898" spans="2:6">
      <c r="B7898" s="21">
        <v>42941</v>
      </c>
      <c r="C7898" s="122" t="s">
        <v>430</v>
      </c>
      <c r="D7898" s="116">
        <v>77.69</v>
      </c>
      <c r="E7898" s="11">
        <v>77.680000000000007</v>
      </c>
      <c r="F7898" s="12">
        <v>30299252</v>
      </c>
    </row>
    <row r="7899" spans="2:6">
      <c r="B7899" s="21">
        <v>42941</v>
      </c>
      <c r="C7899" s="122" t="s">
        <v>431</v>
      </c>
      <c r="D7899" s="116">
        <v>165.27</v>
      </c>
      <c r="E7899" s="11">
        <v>163.1</v>
      </c>
      <c r="F7899" s="12">
        <v>1452535</v>
      </c>
    </row>
    <row r="7900" spans="2:6">
      <c r="B7900" s="21">
        <v>42941</v>
      </c>
      <c r="C7900" s="122" t="s">
        <v>432</v>
      </c>
      <c r="D7900" s="116">
        <v>235.89</v>
      </c>
      <c r="E7900" s="11">
        <v>233.42</v>
      </c>
      <c r="F7900" s="12">
        <v>288882</v>
      </c>
    </row>
    <row r="7901" spans="2:6">
      <c r="B7901" s="21">
        <v>42941</v>
      </c>
      <c r="C7901" s="122" t="s">
        <v>433</v>
      </c>
      <c r="D7901" s="116">
        <v>53.34</v>
      </c>
      <c r="E7901" s="11">
        <v>54.03</v>
      </c>
      <c r="F7901" s="12">
        <v>5339991</v>
      </c>
    </row>
    <row r="7902" spans="2:6">
      <c r="B7902" s="21">
        <v>42941</v>
      </c>
      <c r="C7902" s="122" t="s">
        <v>434</v>
      </c>
      <c r="D7902" s="116">
        <v>20.89</v>
      </c>
      <c r="E7902" s="11">
        <v>21.82</v>
      </c>
      <c r="F7902" s="12">
        <v>8514417</v>
      </c>
    </row>
    <row r="7903" spans="2:6">
      <c r="B7903" s="21">
        <v>42941</v>
      </c>
      <c r="C7903" s="122" t="s">
        <v>435</v>
      </c>
      <c r="D7903" s="116">
        <v>64.69</v>
      </c>
      <c r="E7903" s="11">
        <v>64.98</v>
      </c>
      <c r="F7903" s="12">
        <v>906540</v>
      </c>
    </row>
    <row r="7904" spans="2:6">
      <c r="B7904" s="21">
        <v>42941</v>
      </c>
      <c r="C7904" s="122" t="s">
        <v>436</v>
      </c>
      <c r="D7904" s="116">
        <v>169.81</v>
      </c>
      <c r="E7904" s="11">
        <v>169.59</v>
      </c>
      <c r="F7904" s="12">
        <v>1029036</v>
      </c>
    </row>
    <row r="7905" spans="2:6">
      <c r="B7905" s="21">
        <v>42941</v>
      </c>
      <c r="C7905" s="122" t="s">
        <v>437</v>
      </c>
      <c r="D7905" s="116">
        <v>136.37</v>
      </c>
      <c r="E7905" s="11">
        <v>135.44999999999999</v>
      </c>
      <c r="F7905" s="12">
        <v>830475</v>
      </c>
    </row>
    <row r="7906" spans="2:6">
      <c r="B7906" s="21">
        <v>42941</v>
      </c>
      <c r="C7906" s="122" t="s">
        <v>438</v>
      </c>
      <c r="D7906" s="116">
        <v>58.215000000000003</v>
      </c>
      <c r="E7906" s="11">
        <v>58.55</v>
      </c>
      <c r="F7906" s="12">
        <v>7933137</v>
      </c>
    </row>
    <row r="7907" spans="2:6">
      <c r="B7907" s="21">
        <v>42941</v>
      </c>
      <c r="C7907" s="122" t="s">
        <v>439</v>
      </c>
      <c r="D7907" s="116">
        <v>64.5</v>
      </c>
      <c r="E7907" s="11">
        <v>64.56</v>
      </c>
      <c r="F7907" s="12">
        <v>602085</v>
      </c>
    </row>
    <row r="7908" spans="2:6">
      <c r="B7908" s="21">
        <v>42941</v>
      </c>
      <c r="C7908" s="122" t="s">
        <v>440</v>
      </c>
      <c r="D7908" s="116">
        <v>42.54</v>
      </c>
      <c r="E7908" s="11">
        <v>42.95</v>
      </c>
      <c r="F7908" s="12">
        <v>7337777</v>
      </c>
    </row>
    <row r="7909" spans="2:6">
      <c r="B7909" s="21">
        <v>42941</v>
      </c>
      <c r="C7909" s="122" t="s">
        <v>441</v>
      </c>
      <c r="D7909" s="116">
        <v>45.58</v>
      </c>
      <c r="E7909" s="11">
        <v>45.2</v>
      </c>
      <c r="F7909" s="12">
        <v>1187469</v>
      </c>
    </row>
    <row r="7910" spans="2:6">
      <c r="B7910" s="21">
        <v>42941</v>
      </c>
      <c r="C7910" s="122" t="s">
        <v>442</v>
      </c>
      <c r="D7910" s="116">
        <v>353.09</v>
      </c>
      <c r="E7910" s="11">
        <v>352.22</v>
      </c>
      <c r="F7910" s="12">
        <v>501211</v>
      </c>
    </row>
    <row r="7911" spans="2:6">
      <c r="B7911" s="21">
        <v>42941</v>
      </c>
      <c r="C7911" s="122" t="s">
        <v>443</v>
      </c>
      <c r="D7911" s="116">
        <v>58.52</v>
      </c>
      <c r="E7911" s="11">
        <v>61.47</v>
      </c>
      <c r="F7911" s="12">
        <v>2003486</v>
      </c>
    </row>
    <row r="7912" spans="2:6">
      <c r="B7912" s="21">
        <v>42941</v>
      </c>
      <c r="C7912" s="122" t="s">
        <v>444</v>
      </c>
      <c r="D7912" s="116">
        <v>119.78</v>
      </c>
      <c r="E7912" s="11">
        <v>121.02</v>
      </c>
      <c r="F7912" s="12">
        <v>1034494</v>
      </c>
    </row>
    <row r="7913" spans="2:6">
      <c r="B7913" s="21">
        <v>42941</v>
      </c>
      <c r="C7913" s="122" t="s">
        <v>445</v>
      </c>
      <c r="D7913" s="116">
        <v>67</v>
      </c>
      <c r="E7913" s="11">
        <v>67.010000000000005</v>
      </c>
      <c r="F7913" s="12">
        <v>6947164</v>
      </c>
    </row>
    <row r="7914" spans="2:6">
      <c r="B7914" s="21">
        <v>42941</v>
      </c>
      <c r="C7914" s="122" t="s">
        <v>446</v>
      </c>
      <c r="D7914" s="116">
        <v>102.3</v>
      </c>
      <c r="E7914" s="11">
        <v>102.02</v>
      </c>
      <c r="F7914" s="12">
        <v>646336</v>
      </c>
    </row>
    <row r="7915" spans="2:6">
      <c r="B7915" s="21">
        <v>42941</v>
      </c>
      <c r="C7915" s="122" t="s">
        <v>447</v>
      </c>
      <c r="D7915" s="116">
        <v>147.76</v>
      </c>
      <c r="E7915" s="11">
        <v>149.94</v>
      </c>
      <c r="F7915" s="12">
        <v>1092133</v>
      </c>
    </row>
    <row r="7916" spans="2:6">
      <c r="B7916" s="21">
        <v>42941</v>
      </c>
      <c r="C7916" s="122" t="s">
        <v>448</v>
      </c>
      <c r="D7916" s="116">
        <v>78.14</v>
      </c>
      <c r="E7916" s="11">
        <v>81.45</v>
      </c>
      <c r="F7916" s="12">
        <v>4403062</v>
      </c>
    </row>
    <row r="7917" spans="2:6">
      <c r="B7917" s="21">
        <v>42941</v>
      </c>
      <c r="C7917" s="122" t="s">
        <v>449</v>
      </c>
      <c r="D7917" s="116">
        <v>76.3</v>
      </c>
      <c r="E7917" s="11">
        <v>76.400000000000006</v>
      </c>
      <c r="F7917" s="12">
        <v>844991</v>
      </c>
    </row>
    <row r="7918" spans="2:6">
      <c r="B7918" s="21">
        <v>42941</v>
      </c>
      <c r="C7918" s="122" t="s">
        <v>450</v>
      </c>
      <c r="D7918" s="116">
        <v>47.29</v>
      </c>
      <c r="E7918" s="11">
        <v>46.78</v>
      </c>
      <c r="F7918" s="12">
        <v>4010359</v>
      </c>
    </row>
    <row r="7919" spans="2:6">
      <c r="B7919" s="21">
        <v>42941</v>
      </c>
      <c r="C7919" s="122" t="s">
        <v>451</v>
      </c>
      <c r="D7919" s="116">
        <v>160.55000000000001</v>
      </c>
      <c r="E7919" s="11">
        <v>161.57</v>
      </c>
      <c r="F7919" s="12">
        <v>1362286</v>
      </c>
    </row>
    <row r="7920" spans="2:6">
      <c r="B7920" s="21">
        <v>42941</v>
      </c>
      <c r="C7920" s="122" t="s">
        <v>452</v>
      </c>
      <c r="D7920" s="116">
        <v>155.94999999999999</v>
      </c>
      <c r="E7920" s="11">
        <v>155.15</v>
      </c>
      <c r="F7920" s="12">
        <v>820131</v>
      </c>
    </row>
    <row r="7921" spans="2:6">
      <c r="B7921" s="21">
        <v>42941</v>
      </c>
      <c r="C7921" s="122" t="s">
        <v>453</v>
      </c>
      <c r="D7921" s="116">
        <v>76.83</v>
      </c>
      <c r="E7921" s="11">
        <v>77.459999999999994</v>
      </c>
      <c r="F7921" s="12">
        <v>743049</v>
      </c>
    </row>
    <row r="7922" spans="2:6">
      <c r="B7922" s="21">
        <v>42941</v>
      </c>
      <c r="C7922" s="122" t="s">
        <v>454</v>
      </c>
      <c r="D7922" s="116">
        <v>113.37</v>
      </c>
      <c r="E7922" s="11">
        <v>112.76</v>
      </c>
      <c r="F7922" s="12">
        <v>692093</v>
      </c>
    </row>
    <row r="7923" spans="2:6">
      <c r="B7923" s="21">
        <v>42941</v>
      </c>
      <c r="C7923" s="122" t="s">
        <v>455</v>
      </c>
      <c r="D7923" s="116">
        <v>58.15</v>
      </c>
      <c r="E7923" s="11">
        <v>57.41</v>
      </c>
      <c r="F7923" s="12">
        <v>4704706</v>
      </c>
    </row>
    <row r="7924" spans="2:6">
      <c r="B7924" s="21">
        <v>42941</v>
      </c>
      <c r="C7924" s="122" t="s">
        <v>456</v>
      </c>
      <c r="D7924" s="116">
        <v>93.18</v>
      </c>
      <c r="E7924" s="11">
        <v>92.54</v>
      </c>
      <c r="F7924" s="12">
        <v>1892993</v>
      </c>
    </row>
    <row r="7925" spans="2:6">
      <c r="B7925" s="21">
        <v>42941</v>
      </c>
      <c r="C7925" s="122" t="s">
        <v>457</v>
      </c>
      <c r="D7925" s="116">
        <v>32.33</v>
      </c>
      <c r="E7925" s="11">
        <v>33.200000000000003</v>
      </c>
      <c r="F7925" s="12">
        <v>35475705</v>
      </c>
    </row>
    <row r="7926" spans="2:6">
      <c r="B7926" s="21">
        <v>42941</v>
      </c>
      <c r="C7926" s="122" t="s">
        <v>458</v>
      </c>
      <c r="D7926" s="116">
        <v>196</v>
      </c>
      <c r="E7926" s="11">
        <v>193.67</v>
      </c>
      <c r="F7926" s="12">
        <v>1487950</v>
      </c>
    </row>
    <row r="7927" spans="2:6">
      <c r="B7927" s="21">
        <v>42941</v>
      </c>
      <c r="C7927" s="122" t="s">
        <v>459</v>
      </c>
      <c r="D7927" s="116">
        <v>143.93</v>
      </c>
      <c r="E7927" s="11">
        <v>142.25</v>
      </c>
      <c r="F7927" s="12">
        <v>1829922</v>
      </c>
    </row>
    <row r="7928" spans="2:6">
      <c r="B7928" s="21">
        <v>42941</v>
      </c>
      <c r="C7928" s="122" t="s">
        <v>460</v>
      </c>
      <c r="D7928" s="116">
        <v>106.39</v>
      </c>
      <c r="E7928" s="11">
        <v>106.39</v>
      </c>
      <c r="F7928" s="12">
        <v>1700099</v>
      </c>
    </row>
    <row r="7929" spans="2:6">
      <c r="B7929" s="21">
        <v>42941</v>
      </c>
      <c r="C7929" s="122" t="s">
        <v>461</v>
      </c>
      <c r="D7929" s="116">
        <v>30.98</v>
      </c>
      <c r="E7929" s="11">
        <v>30.89</v>
      </c>
      <c r="F7929" s="12">
        <v>5911593</v>
      </c>
    </row>
    <row r="7930" spans="2:6">
      <c r="B7930" s="21">
        <v>42941</v>
      </c>
      <c r="C7930" s="122" t="s">
        <v>462</v>
      </c>
      <c r="D7930" s="116">
        <v>147.49</v>
      </c>
      <c r="E7930" s="11">
        <v>146.06</v>
      </c>
      <c r="F7930" s="12">
        <v>962961</v>
      </c>
    </row>
    <row r="7931" spans="2:6">
      <c r="B7931" s="21">
        <v>42941</v>
      </c>
      <c r="C7931" s="122" t="s">
        <v>463</v>
      </c>
      <c r="D7931" s="116">
        <v>31.1</v>
      </c>
      <c r="E7931" s="11">
        <v>31.52</v>
      </c>
      <c r="F7931" s="12">
        <v>5209442</v>
      </c>
    </row>
    <row r="7932" spans="2:6">
      <c r="B7932" s="21">
        <v>42941</v>
      </c>
      <c r="C7932" s="122" t="s">
        <v>464</v>
      </c>
      <c r="D7932" s="116">
        <v>51.71</v>
      </c>
      <c r="E7932" s="11">
        <v>51.97</v>
      </c>
      <c r="F7932" s="12">
        <v>2379044</v>
      </c>
    </row>
    <row r="7933" spans="2:6">
      <c r="B7933" s="21">
        <v>42941</v>
      </c>
      <c r="C7933" s="122" t="s">
        <v>465</v>
      </c>
      <c r="D7933" s="116">
        <v>36.29</v>
      </c>
      <c r="E7933" s="11">
        <v>36.22</v>
      </c>
      <c r="F7933" s="12">
        <v>29446967</v>
      </c>
    </row>
    <row r="7934" spans="2:6">
      <c r="B7934" s="21">
        <v>42941</v>
      </c>
      <c r="C7934" s="122" t="s">
        <v>466</v>
      </c>
      <c r="D7934" s="116">
        <v>87.97</v>
      </c>
      <c r="E7934" s="11">
        <v>88.58</v>
      </c>
      <c r="F7934" s="12">
        <v>1268239</v>
      </c>
    </row>
    <row r="7935" spans="2:6">
      <c r="B7935" s="21">
        <v>42941</v>
      </c>
      <c r="C7935" s="122" t="s">
        <v>467</v>
      </c>
      <c r="D7935" s="116">
        <v>287.76</v>
      </c>
      <c r="E7935" s="11">
        <v>287.60000000000002</v>
      </c>
      <c r="F7935" s="12">
        <v>320308</v>
      </c>
    </row>
    <row r="7936" spans="2:6">
      <c r="B7936" s="21">
        <v>42941</v>
      </c>
      <c r="C7936" s="122" t="s">
        <v>468</v>
      </c>
      <c r="D7936" s="116">
        <v>82.09</v>
      </c>
      <c r="E7936" s="11">
        <v>83.22</v>
      </c>
      <c r="F7936" s="12">
        <v>2223860</v>
      </c>
    </row>
    <row r="7937" spans="2:6">
      <c r="B7937" s="21">
        <v>42941</v>
      </c>
      <c r="C7937" s="122" t="s">
        <v>469</v>
      </c>
      <c r="D7937" s="116">
        <v>54.21</v>
      </c>
      <c r="E7937" s="11">
        <v>55.1</v>
      </c>
      <c r="F7937" s="12">
        <v>4506512</v>
      </c>
    </row>
    <row r="7938" spans="2:6">
      <c r="B7938" s="21">
        <v>42941</v>
      </c>
      <c r="C7938" s="122" t="s">
        <v>470</v>
      </c>
      <c r="D7938" s="116">
        <v>94</v>
      </c>
      <c r="E7938" s="11">
        <v>95.04</v>
      </c>
      <c r="F7938" s="12">
        <v>948126</v>
      </c>
    </row>
    <row r="7939" spans="2:6">
      <c r="B7939" s="21">
        <v>42941</v>
      </c>
      <c r="C7939" s="122" t="s">
        <v>471</v>
      </c>
      <c r="D7939" s="116">
        <v>67.27</v>
      </c>
      <c r="E7939" s="11">
        <v>68.7</v>
      </c>
      <c r="F7939" s="12">
        <v>5865339</v>
      </c>
    </row>
    <row r="7940" spans="2:6">
      <c r="B7940" s="21">
        <v>42941</v>
      </c>
      <c r="C7940" s="122" t="s">
        <v>472</v>
      </c>
      <c r="D7940" s="116">
        <v>79.319999999999993</v>
      </c>
      <c r="E7940" s="11">
        <v>78.790000000000006</v>
      </c>
      <c r="F7940" s="12">
        <v>405307</v>
      </c>
    </row>
    <row r="7941" spans="2:6">
      <c r="B7941" s="21">
        <v>42941</v>
      </c>
      <c r="C7941" s="122" t="s">
        <v>473</v>
      </c>
      <c r="D7941" s="116">
        <v>181.77</v>
      </c>
      <c r="E7941" s="11">
        <v>180.13</v>
      </c>
      <c r="F7941" s="12">
        <v>1440728</v>
      </c>
    </row>
    <row r="7942" spans="2:6">
      <c r="B7942" s="21">
        <v>42941</v>
      </c>
      <c r="C7942" s="122" t="s">
        <v>474</v>
      </c>
      <c r="D7942" s="116">
        <v>37.56</v>
      </c>
      <c r="E7942" s="11">
        <v>38.82</v>
      </c>
      <c r="F7942" s="12">
        <v>1849097</v>
      </c>
    </row>
    <row r="7943" spans="2:6">
      <c r="B7943" s="21">
        <v>42941</v>
      </c>
      <c r="C7943" s="122" t="s">
        <v>475</v>
      </c>
      <c r="D7943" s="116">
        <v>82.01</v>
      </c>
      <c r="E7943" s="11">
        <v>83.83</v>
      </c>
      <c r="F7943" s="12">
        <v>3019937</v>
      </c>
    </row>
    <row r="7944" spans="2:6">
      <c r="B7944" s="21">
        <v>42941</v>
      </c>
      <c r="C7944" s="122" t="s">
        <v>476</v>
      </c>
      <c r="D7944" s="116">
        <v>127.79</v>
      </c>
      <c r="E7944" s="11">
        <v>127.46</v>
      </c>
      <c r="F7944" s="12">
        <v>1578172</v>
      </c>
    </row>
    <row r="7945" spans="2:6">
      <c r="B7945" s="21">
        <v>42941</v>
      </c>
      <c r="C7945" s="122" t="s">
        <v>477</v>
      </c>
      <c r="D7945" s="116">
        <v>51.76</v>
      </c>
      <c r="E7945" s="11">
        <v>53.53</v>
      </c>
      <c r="F7945" s="12">
        <v>2687908</v>
      </c>
    </row>
    <row r="7946" spans="2:6">
      <c r="B7946" s="21">
        <v>42941</v>
      </c>
      <c r="C7946" s="122" t="s">
        <v>478</v>
      </c>
      <c r="D7946" s="116">
        <v>61.96</v>
      </c>
      <c r="E7946" s="11">
        <v>62.72</v>
      </c>
      <c r="F7946" s="12">
        <v>1878225</v>
      </c>
    </row>
    <row r="7947" spans="2:6">
      <c r="B7947" s="21">
        <v>42941</v>
      </c>
      <c r="C7947" s="122" t="s">
        <v>479</v>
      </c>
      <c r="D7947" s="116">
        <v>62.62</v>
      </c>
      <c r="E7947" s="11">
        <v>62.9</v>
      </c>
      <c r="F7947" s="12">
        <v>1717564</v>
      </c>
    </row>
    <row r="7948" spans="2:6">
      <c r="B7948" s="21">
        <v>42941</v>
      </c>
      <c r="C7948" s="122" t="s">
        <v>480</v>
      </c>
      <c r="D7948" s="116">
        <v>100.32</v>
      </c>
      <c r="E7948" s="11">
        <v>99.81</v>
      </c>
      <c r="F7948" s="12">
        <v>4512352</v>
      </c>
    </row>
    <row r="7949" spans="2:6">
      <c r="B7949" s="21">
        <v>42941</v>
      </c>
      <c r="C7949" s="122" t="s">
        <v>481</v>
      </c>
      <c r="D7949" s="116">
        <v>81.05</v>
      </c>
      <c r="E7949" s="11">
        <v>81.39</v>
      </c>
      <c r="F7949" s="12">
        <v>6439703</v>
      </c>
    </row>
    <row r="7950" spans="2:6">
      <c r="B7950" s="21">
        <v>42941</v>
      </c>
      <c r="C7950" s="122" t="s">
        <v>482</v>
      </c>
      <c r="D7950" s="116">
        <v>49.22</v>
      </c>
      <c r="E7950" s="11">
        <v>49.29</v>
      </c>
      <c r="F7950" s="12">
        <v>1499214</v>
      </c>
    </row>
    <row r="7951" spans="2:6">
      <c r="B7951" s="21">
        <v>42941</v>
      </c>
      <c r="C7951" s="122" t="s">
        <v>483</v>
      </c>
      <c r="D7951" s="116">
        <v>18.07</v>
      </c>
      <c r="E7951" s="11">
        <v>18.12</v>
      </c>
      <c r="F7951" s="12">
        <v>4283015</v>
      </c>
    </row>
    <row r="7952" spans="2:6">
      <c r="B7952" s="21">
        <v>42941</v>
      </c>
      <c r="C7952" s="122" t="s">
        <v>484</v>
      </c>
      <c r="D7952" s="116">
        <v>20.059999999999999</v>
      </c>
      <c r="E7952" s="11">
        <v>20.11</v>
      </c>
      <c r="F7952" s="12">
        <v>4173730</v>
      </c>
    </row>
    <row r="7953" spans="2:6">
      <c r="B7953" s="21">
        <v>42941</v>
      </c>
      <c r="C7953" s="122" t="s">
        <v>485</v>
      </c>
      <c r="D7953" s="116">
        <v>71.14</v>
      </c>
      <c r="E7953" s="11">
        <v>69.48</v>
      </c>
      <c r="F7953" s="12">
        <v>4696321</v>
      </c>
    </row>
    <row r="7954" spans="2:6">
      <c r="B7954" s="21">
        <v>42941</v>
      </c>
      <c r="C7954" s="122" t="s">
        <v>486</v>
      </c>
      <c r="D7954" s="116">
        <v>39.299999999999997</v>
      </c>
      <c r="E7954" s="11">
        <v>38.68</v>
      </c>
      <c r="F7954" s="12">
        <v>840536</v>
      </c>
    </row>
    <row r="7955" spans="2:6">
      <c r="B7955" s="21">
        <v>42941</v>
      </c>
      <c r="C7955" s="122" t="s">
        <v>487</v>
      </c>
      <c r="D7955" s="116">
        <v>123.4</v>
      </c>
      <c r="E7955" s="11">
        <v>122.9</v>
      </c>
      <c r="F7955" s="12">
        <v>1195775</v>
      </c>
    </row>
    <row r="7956" spans="2:6">
      <c r="B7956" s="21">
        <v>42941</v>
      </c>
      <c r="C7956" s="122" t="s">
        <v>488</v>
      </c>
      <c r="D7956" s="116">
        <v>252.49</v>
      </c>
      <c r="E7956" s="11">
        <v>256.61</v>
      </c>
      <c r="F7956" s="12">
        <v>950505</v>
      </c>
    </row>
    <row r="7957" spans="2:6">
      <c r="B7957" s="21">
        <v>42941</v>
      </c>
      <c r="C7957" s="122" t="s">
        <v>489</v>
      </c>
      <c r="D7957" s="116">
        <v>192.13</v>
      </c>
      <c r="E7957" s="11">
        <v>190.4</v>
      </c>
      <c r="F7957" s="12">
        <v>1960052</v>
      </c>
    </row>
    <row r="7958" spans="2:6">
      <c r="B7958" s="21">
        <v>42941</v>
      </c>
      <c r="C7958" s="122" t="s">
        <v>490</v>
      </c>
      <c r="D7958" s="116">
        <v>48.84</v>
      </c>
      <c r="E7958" s="11">
        <v>48.66</v>
      </c>
      <c r="F7958" s="12">
        <v>919976</v>
      </c>
    </row>
    <row r="7959" spans="2:6">
      <c r="B7959" s="21">
        <v>42941</v>
      </c>
      <c r="C7959" s="122" t="s">
        <v>491</v>
      </c>
      <c r="D7959" s="116">
        <v>104.29</v>
      </c>
      <c r="E7959" s="11">
        <v>104.96</v>
      </c>
      <c r="F7959" s="12">
        <v>3923400</v>
      </c>
    </row>
    <row r="7960" spans="2:6">
      <c r="B7960" s="21">
        <v>42941</v>
      </c>
      <c r="C7960" s="122" t="s">
        <v>492</v>
      </c>
      <c r="D7960" s="116">
        <v>112.83</v>
      </c>
      <c r="E7960" s="11">
        <v>113.22</v>
      </c>
      <c r="F7960" s="12">
        <v>2219359</v>
      </c>
    </row>
    <row r="7961" spans="2:6">
      <c r="B7961" s="21">
        <v>42941</v>
      </c>
      <c r="C7961" s="122" t="s">
        <v>493</v>
      </c>
      <c r="D7961" s="116">
        <v>119.77</v>
      </c>
      <c r="E7961" s="11">
        <v>121.18</v>
      </c>
      <c r="F7961" s="12">
        <v>1749359</v>
      </c>
    </row>
    <row r="7962" spans="2:6">
      <c r="B7962" s="21">
        <v>42941</v>
      </c>
      <c r="C7962" s="122" t="s">
        <v>494</v>
      </c>
      <c r="D7962" s="116">
        <v>53.39</v>
      </c>
      <c r="E7962" s="11">
        <v>53.17</v>
      </c>
      <c r="F7962" s="12">
        <v>7446133</v>
      </c>
    </row>
    <row r="7963" spans="2:6">
      <c r="B7963" s="21">
        <v>42941</v>
      </c>
      <c r="C7963" s="122" t="s">
        <v>495</v>
      </c>
      <c r="D7963" s="116">
        <v>121.9</v>
      </c>
      <c r="E7963" s="11">
        <v>120.42</v>
      </c>
      <c r="F7963" s="12">
        <v>4801441</v>
      </c>
    </row>
    <row r="7964" spans="2:6">
      <c r="B7964" s="21">
        <v>42941</v>
      </c>
      <c r="C7964" s="122" t="s">
        <v>496</v>
      </c>
      <c r="D7964" s="116">
        <v>100.65</v>
      </c>
      <c r="E7964" s="11">
        <v>99.99</v>
      </c>
      <c r="F7964" s="12">
        <v>6774854</v>
      </c>
    </row>
    <row r="7965" spans="2:6">
      <c r="B7965" s="21">
        <v>42941</v>
      </c>
      <c r="C7965" s="122" t="s">
        <v>497</v>
      </c>
      <c r="D7965" s="116">
        <v>104.57</v>
      </c>
      <c r="E7965" s="11">
        <v>103.77</v>
      </c>
      <c r="F7965" s="12">
        <v>465006</v>
      </c>
    </row>
    <row r="7966" spans="2:6">
      <c r="B7966" s="21">
        <v>42941</v>
      </c>
      <c r="C7966" s="122" t="s">
        <v>498</v>
      </c>
      <c r="D7966" s="116">
        <v>59.17</v>
      </c>
      <c r="E7966" s="11">
        <v>61.05</v>
      </c>
      <c r="F7966" s="12">
        <v>4302697</v>
      </c>
    </row>
    <row r="7967" spans="2:6">
      <c r="B7967" s="21">
        <v>42941</v>
      </c>
      <c r="C7967" s="122" t="s">
        <v>499</v>
      </c>
      <c r="D7967" s="116">
        <v>36.5</v>
      </c>
      <c r="E7967" s="11">
        <v>35.01</v>
      </c>
      <c r="F7967" s="12">
        <v>4860777</v>
      </c>
    </row>
    <row r="7968" spans="2:6">
      <c r="B7968" s="21">
        <v>42941</v>
      </c>
      <c r="C7968" s="122" t="s">
        <v>500</v>
      </c>
      <c r="D7968" s="116">
        <v>67.98</v>
      </c>
      <c r="E7968" s="11">
        <v>68.44</v>
      </c>
      <c r="F7968" s="12">
        <v>3131122</v>
      </c>
    </row>
    <row r="7969" spans="2:6">
      <c r="B7969" s="21">
        <v>42941</v>
      </c>
      <c r="C7969" s="122" t="s">
        <v>501</v>
      </c>
      <c r="D7969" s="116">
        <v>127.29</v>
      </c>
      <c r="E7969" s="11">
        <v>127.1</v>
      </c>
      <c r="F7969" s="12">
        <v>876131</v>
      </c>
    </row>
    <row r="7970" spans="2:6">
      <c r="B7970" s="21">
        <v>42941</v>
      </c>
      <c r="C7970" s="122" t="s">
        <v>502</v>
      </c>
      <c r="D7970" s="116">
        <v>78.47</v>
      </c>
      <c r="E7970" s="11">
        <v>78.11</v>
      </c>
      <c r="F7970" s="12">
        <v>847617</v>
      </c>
    </row>
    <row r="7971" spans="2:6">
      <c r="B7971" s="21">
        <v>42941</v>
      </c>
      <c r="C7971" s="122" t="s">
        <v>503</v>
      </c>
      <c r="D7971" s="116">
        <v>87.3</v>
      </c>
      <c r="E7971" s="11">
        <v>86.88</v>
      </c>
      <c r="F7971" s="12">
        <v>590335</v>
      </c>
    </row>
    <row r="7972" spans="2:6">
      <c r="B7972" s="21">
        <v>42941</v>
      </c>
      <c r="C7972" s="122" t="s">
        <v>504</v>
      </c>
      <c r="D7972" s="116">
        <v>99.96</v>
      </c>
      <c r="E7972" s="11">
        <v>100.98</v>
      </c>
      <c r="F7972" s="12">
        <v>889333</v>
      </c>
    </row>
    <row r="7973" spans="2:6">
      <c r="B7973" s="21">
        <v>42941</v>
      </c>
      <c r="C7973" s="122" t="s">
        <v>505</v>
      </c>
      <c r="D7973" s="116">
        <v>166.94</v>
      </c>
      <c r="E7973" s="11">
        <v>161.97</v>
      </c>
      <c r="F7973" s="12">
        <v>2424136</v>
      </c>
    </row>
    <row r="7974" spans="2:6">
      <c r="B7974" s="21">
        <v>42941</v>
      </c>
      <c r="C7974" s="122" t="s">
        <v>506</v>
      </c>
      <c r="D7974" s="116">
        <v>67.97</v>
      </c>
      <c r="E7974" s="11">
        <v>67.900000000000006</v>
      </c>
      <c r="F7974" s="12">
        <v>1546280</v>
      </c>
    </row>
    <row r="7975" spans="2:6">
      <c r="B7975" s="21">
        <v>42941</v>
      </c>
      <c r="C7975" s="122" t="s">
        <v>507</v>
      </c>
      <c r="D7975" s="116">
        <v>43.9</v>
      </c>
      <c r="E7975" s="11">
        <v>43.98</v>
      </c>
      <c r="F7975" s="12">
        <v>9818802</v>
      </c>
    </row>
    <row r="7976" spans="2:6">
      <c r="B7976" s="21">
        <v>42941</v>
      </c>
      <c r="C7976" s="122" t="s">
        <v>508</v>
      </c>
      <c r="D7976" s="116">
        <v>176.89</v>
      </c>
      <c r="E7976" s="11">
        <v>175.11</v>
      </c>
      <c r="F7976" s="12">
        <v>1756530</v>
      </c>
    </row>
    <row r="7977" spans="2:6">
      <c r="B7977" s="21">
        <v>42941</v>
      </c>
      <c r="C7977" s="122" t="s">
        <v>509</v>
      </c>
      <c r="D7977" s="116">
        <v>79.790000000000006</v>
      </c>
      <c r="E7977" s="11">
        <v>80.06</v>
      </c>
      <c r="F7977" s="12">
        <v>5364915</v>
      </c>
    </row>
    <row r="7978" spans="2:6">
      <c r="B7978" s="21">
        <v>42941</v>
      </c>
      <c r="C7978" s="122" t="s">
        <v>510</v>
      </c>
      <c r="D7978" s="116">
        <v>91.04</v>
      </c>
      <c r="E7978" s="11">
        <v>93.75</v>
      </c>
      <c r="F7978" s="12">
        <v>5024732</v>
      </c>
    </row>
    <row r="7979" spans="2:6">
      <c r="B7979" s="21">
        <v>42941</v>
      </c>
      <c r="C7979" s="122" t="s">
        <v>511</v>
      </c>
      <c r="D7979" s="116">
        <v>62.51</v>
      </c>
      <c r="E7979" s="11">
        <v>62.18</v>
      </c>
      <c r="F7979" s="12">
        <v>993737</v>
      </c>
    </row>
    <row r="7980" spans="2:6">
      <c r="B7980" s="21">
        <v>42941</v>
      </c>
      <c r="C7980" s="122" t="s">
        <v>512</v>
      </c>
      <c r="D7980" s="116">
        <v>55</v>
      </c>
      <c r="E7980" s="11">
        <v>55.06</v>
      </c>
      <c r="F7980" s="12">
        <v>20167835</v>
      </c>
    </row>
    <row r="7981" spans="2:6">
      <c r="B7981" s="21">
        <v>42941</v>
      </c>
      <c r="C7981" s="122" t="s">
        <v>513</v>
      </c>
      <c r="D7981" s="116">
        <v>191.41</v>
      </c>
      <c r="E7981" s="11">
        <v>190.95</v>
      </c>
      <c r="F7981" s="12">
        <v>716583</v>
      </c>
    </row>
    <row r="7982" spans="2:6">
      <c r="B7982" s="21">
        <v>42941</v>
      </c>
      <c r="C7982" s="122" t="s">
        <v>514</v>
      </c>
      <c r="D7982" s="116">
        <v>150</v>
      </c>
      <c r="E7982" s="11">
        <v>149.87</v>
      </c>
      <c r="F7982" s="12">
        <v>376277</v>
      </c>
    </row>
    <row r="7983" spans="2:6">
      <c r="B7983" s="21">
        <v>42941</v>
      </c>
      <c r="C7983" s="122" t="s">
        <v>515</v>
      </c>
      <c r="D7983" s="116">
        <v>75.27</v>
      </c>
      <c r="E7983" s="11">
        <v>75.64</v>
      </c>
      <c r="F7983" s="12">
        <v>2202146</v>
      </c>
    </row>
    <row r="7984" spans="2:6">
      <c r="B7984" s="21">
        <v>42941</v>
      </c>
      <c r="C7984" s="122" t="s">
        <v>516</v>
      </c>
      <c r="D7984" s="116">
        <v>31.97</v>
      </c>
      <c r="E7984" s="11">
        <v>31.6</v>
      </c>
      <c r="F7984" s="12">
        <v>4716134</v>
      </c>
    </row>
    <row r="7985" spans="2:6">
      <c r="B7985" s="21">
        <v>42941</v>
      </c>
      <c r="C7985" s="122" t="s">
        <v>517</v>
      </c>
      <c r="D7985" s="116">
        <v>77.61</v>
      </c>
      <c r="E7985" s="11">
        <v>78.52</v>
      </c>
      <c r="F7985" s="12">
        <v>11503953</v>
      </c>
    </row>
    <row r="7986" spans="2:6">
      <c r="B7986" s="21">
        <v>42941</v>
      </c>
      <c r="C7986" s="122" t="s">
        <v>518</v>
      </c>
      <c r="D7986" s="116">
        <v>58.97</v>
      </c>
      <c r="E7986" s="11">
        <v>58.83</v>
      </c>
      <c r="F7986" s="12">
        <v>686767</v>
      </c>
    </row>
    <row r="7987" spans="2:6">
      <c r="B7987" s="21">
        <v>42941</v>
      </c>
      <c r="C7987" s="122" t="s">
        <v>519</v>
      </c>
      <c r="D7987" s="116">
        <v>19.25</v>
      </c>
      <c r="E7987" s="11">
        <v>19.48</v>
      </c>
      <c r="F7987" s="12">
        <v>3884744</v>
      </c>
    </row>
    <row r="7988" spans="2:6">
      <c r="B7988" s="21">
        <v>42941</v>
      </c>
      <c r="C7988" s="122" t="s">
        <v>520</v>
      </c>
      <c r="D7988" s="116">
        <v>34.26</v>
      </c>
      <c r="E7988" s="11">
        <v>34.119999999999997</v>
      </c>
      <c r="F7988" s="12">
        <v>2503561</v>
      </c>
    </row>
    <row r="7989" spans="2:6">
      <c r="B7989" s="21">
        <v>42941</v>
      </c>
      <c r="C7989" s="122" t="s">
        <v>521</v>
      </c>
      <c r="D7989" s="116">
        <v>103.57</v>
      </c>
      <c r="E7989" s="11">
        <v>104.42</v>
      </c>
      <c r="F7989" s="12">
        <v>483941</v>
      </c>
    </row>
    <row r="7990" spans="2:6">
      <c r="B7990" s="21">
        <v>42941</v>
      </c>
      <c r="C7990" s="122" t="s">
        <v>522</v>
      </c>
      <c r="D7990" s="116">
        <v>139.09</v>
      </c>
      <c r="E7990" s="11">
        <v>138.97999999999999</v>
      </c>
      <c r="F7990" s="12">
        <v>3743184</v>
      </c>
    </row>
    <row r="7991" spans="2:6">
      <c r="B7991" s="21">
        <v>42941</v>
      </c>
      <c r="C7991" s="122" t="s">
        <v>523</v>
      </c>
      <c r="D7991" s="116">
        <v>96.45</v>
      </c>
      <c r="E7991" s="11">
        <v>97.44</v>
      </c>
      <c r="F7991" s="12">
        <v>882992</v>
      </c>
    </row>
    <row r="7992" spans="2:6">
      <c r="B7992" s="21">
        <v>42941</v>
      </c>
      <c r="C7992" s="122" t="s">
        <v>524</v>
      </c>
      <c r="D7992" s="116">
        <v>46.93</v>
      </c>
      <c r="E7992" s="11">
        <v>46.7</v>
      </c>
      <c r="F7992" s="12">
        <v>1249338</v>
      </c>
    </row>
    <row r="7993" spans="2:6">
      <c r="B7993" s="21">
        <v>42941</v>
      </c>
      <c r="C7993" s="122" t="s">
        <v>525</v>
      </c>
      <c r="D7993" s="116">
        <v>47.1</v>
      </c>
      <c r="E7993" s="11">
        <v>46.36</v>
      </c>
      <c r="F7993" s="12">
        <v>1217364</v>
      </c>
    </row>
    <row r="7994" spans="2:6">
      <c r="B7994" s="21">
        <v>42941</v>
      </c>
      <c r="C7994" s="122" t="s">
        <v>526</v>
      </c>
      <c r="D7994" s="116">
        <v>64.319999999999993</v>
      </c>
      <c r="E7994" s="11">
        <v>64.459999999999994</v>
      </c>
      <c r="F7994" s="12">
        <v>1688940</v>
      </c>
    </row>
    <row r="7995" spans="2:6">
      <c r="B7995" s="21">
        <v>42941</v>
      </c>
      <c r="C7995" s="122" t="s">
        <v>527</v>
      </c>
      <c r="D7995" s="116">
        <v>80.77</v>
      </c>
      <c r="E7995" s="11">
        <v>80.27</v>
      </c>
      <c r="F7995" s="12">
        <v>11465272</v>
      </c>
    </row>
    <row r="7996" spans="2:6">
      <c r="B7996" s="21">
        <v>42941</v>
      </c>
      <c r="C7996" s="122" t="s">
        <v>528</v>
      </c>
      <c r="D7996" s="116">
        <v>62.98</v>
      </c>
      <c r="E7996" s="11">
        <v>63.05</v>
      </c>
      <c r="F7996" s="12">
        <v>1119341</v>
      </c>
    </row>
    <row r="7997" spans="2:6">
      <c r="B7997" s="21">
        <v>42941</v>
      </c>
      <c r="C7997" s="122" t="s">
        <v>529</v>
      </c>
      <c r="D7997" s="116">
        <v>30.59</v>
      </c>
      <c r="E7997" s="11">
        <v>31.03</v>
      </c>
      <c r="F7997" s="12">
        <v>5446689</v>
      </c>
    </row>
    <row r="7998" spans="2:6">
      <c r="B7998" s="21">
        <v>42941</v>
      </c>
      <c r="C7998" s="122" t="s">
        <v>530</v>
      </c>
      <c r="D7998" s="116">
        <v>58.22</v>
      </c>
      <c r="E7998" s="11">
        <v>57.21</v>
      </c>
      <c r="F7998" s="12">
        <v>1203899</v>
      </c>
    </row>
    <row r="7999" spans="2:6">
      <c r="B7999" s="21">
        <v>42941</v>
      </c>
      <c r="C7999" s="122" t="s">
        <v>531</v>
      </c>
      <c r="D7999" s="116">
        <v>75</v>
      </c>
      <c r="E7999" s="11">
        <v>74.8</v>
      </c>
      <c r="F7999" s="12">
        <v>1693137</v>
      </c>
    </row>
    <row r="8000" spans="2:6">
      <c r="B8000" s="21">
        <v>42941</v>
      </c>
      <c r="C8000" s="122" t="s">
        <v>532</v>
      </c>
      <c r="D8000" s="116">
        <v>129.19999999999999</v>
      </c>
      <c r="E8000" s="11">
        <v>128.77000000000001</v>
      </c>
      <c r="F8000" s="12">
        <v>1214034</v>
      </c>
    </row>
    <row r="8001" spans="2:6">
      <c r="B8001" s="21">
        <v>42941</v>
      </c>
      <c r="C8001" s="122" t="s">
        <v>533</v>
      </c>
      <c r="D8001" s="116">
        <v>45.19</v>
      </c>
      <c r="E8001" s="11">
        <v>44.65</v>
      </c>
      <c r="F8001" s="12">
        <v>2768028</v>
      </c>
    </row>
    <row r="8002" spans="2:6">
      <c r="B8002" s="21">
        <v>42941</v>
      </c>
      <c r="C8002" s="122" t="s">
        <v>534</v>
      </c>
      <c r="D8002" s="116">
        <v>62.98</v>
      </c>
      <c r="E8002" s="11">
        <v>61.28</v>
      </c>
      <c r="F8002" s="12">
        <v>6067931</v>
      </c>
    </row>
    <row r="8003" spans="2:6">
      <c r="B8003" s="21">
        <v>42942</v>
      </c>
      <c r="C8003" s="122" t="s">
        <v>85</v>
      </c>
      <c r="D8003" s="116">
        <v>60.58</v>
      </c>
      <c r="E8003" s="11">
        <v>59.72</v>
      </c>
      <c r="F8003" s="12">
        <v>2520698</v>
      </c>
    </row>
    <row r="8004" spans="2:6">
      <c r="B8004" s="21">
        <v>42942</v>
      </c>
      <c r="C8004" s="122" t="s">
        <v>86</v>
      </c>
      <c r="D8004" s="116">
        <v>50.63</v>
      </c>
      <c r="E8004" s="11">
        <v>51.01</v>
      </c>
      <c r="F8004" s="12">
        <v>4776112</v>
      </c>
    </row>
    <row r="8005" spans="2:6">
      <c r="B8005" s="21">
        <v>42942</v>
      </c>
      <c r="C8005" s="122" t="s">
        <v>87</v>
      </c>
      <c r="D8005" s="116">
        <v>105.73</v>
      </c>
      <c r="E8005" s="11">
        <v>106.7</v>
      </c>
      <c r="F8005" s="12">
        <v>1700196</v>
      </c>
    </row>
    <row r="8006" spans="2:6">
      <c r="B8006" s="21">
        <v>42942</v>
      </c>
      <c r="C8006" s="122" t="s">
        <v>88</v>
      </c>
      <c r="D8006" s="116">
        <v>153.35</v>
      </c>
      <c r="E8006" s="11">
        <v>153.46</v>
      </c>
      <c r="F8006" s="12">
        <v>15780951</v>
      </c>
    </row>
    <row r="8007" spans="2:6">
      <c r="B8007" s="21">
        <v>42942</v>
      </c>
      <c r="C8007" s="122" t="s">
        <v>89</v>
      </c>
      <c r="D8007" s="116">
        <v>72.37</v>
      </c>
      <c r="E8007" s="11">
        <v>72.59</v>
      </c>
      <c r="F8007" s="12">
        <v>4876980</v>
      </c>
    </row>
    <row r="8008" spans="2:6">
      <c r="B8008" s="21">
        <v>42942</v>
      </c>
      <c r="C8008" s="122" t="s">
        <v>90</v>
      </c>
      <c r="D8008" s="116">
        <v>94.27</v>
      </c>
      <c r="E8008" s="11">
        <v>94.21</v>
      </c>
      <c r="F8008" s="12">
        <v>1366129</v>
      </c>
    </row>
    <row r="8009" spans="2:6">
      <c r="B8009" s="21">
        <v>42942</v>
      </c>
      <c r="C8009" s="122" t="s">
        <v>91</v>
      </c>
      <c r="D8009" s="116">
        <v>50.74</v>
      </c>
      <c r="E8009" s="11">
        <v>50.4</v>
      </c>
      <c r="F8009" s="12">
        <v>6057053</v>
      </c>
    </row>
    <row r="8010" spans="2:6">
      <c r="B8010" s="21">
        <v>42942</v>
      </c>
      <c r="C8010" s="122" t="s">
        <v>92</v>
      </c>
      <c r="D8010" s="116">
        <v>129</v>
      </c>
      <c r="E8010" s="11">
        <v>129.51</v>
      </c>
      <c r="F8010" s="12">
        <v>1615311</v>
      </c>
    </row>
    <row r="8011" spans="2:6">
      <c r="B8011" s="21">
        <v>42942</v>
      </c>
      <c r="C8011" s="122" t="s">
        <v>93</v>
      </c>
      <c r="D8011" s="116">
        <v>148.62</v>
      </c>
      <c r="E8011" s="11">
        <v>149.78</v>
      </c>
      <c r="F8011" s="12">
        <v>1363136</v>
      </c>
    </row>
    <row r="8012" spans="2:6">
      <c r="B8012" s="21">
        <v>42942</v>
      </c>
      <c r="C8012" s="122" t="s">
        <v>94</v>
      </c>
      <c r="D8012" s="116">
        <v>80.14</v>
      </c>
      <c r="E8012" s="11">
        <v>80.72</v>
      </c>
      <c r="F8012" s="12">
        <v>2298126</v>
      </c>
    </row>
    <row r="8013" spans="2:6">
      <c r="B8013" s="21">
        <v>42942</v>
      </c>
      <c r="C8013" s="122" t="s">
        <v>95</v>
      </c>
      <c r="D8013" s="116">
        <v>42.06</v>
      </c>
      <c r="E8013" s="11">
        <v>41.71</v>
      </c>
      <c r="F8013" s="12">
        <v>2376629</v>
      </c>
    </row>
    <row r="8014" spans="2:6">
      <c r="B8014" s="21">
        <v>42942</v>
      </c>
      <c r="C8014" s="122" t="s">
        <v>96</v>
      </c>
      <c r="D8014" s="116">
        <v>103.56</v>
      </c>
      <c r="E8014" s="11">
        <v>105.98</v>
      </c>
      <c r="F8014" s="12">
        <v>5618274</v>
      </c>
    </row>
    <row r="8015" spans="2:6">
      <c r="B8015" s="21">
        <v>42942</v>
      </c>
      <c r="C8015" s="122" t="s">
        <v>97</v>
      </c>
      <c r="D8015" s="116">
        <v>242.67</v>
      </c>
      <c r="E8015" s="11">
        <v>238.76</v>
      </c>
      <c r="F8015" s="12">
        <v>508145</v>
      </c>
    </row>
    <row r="8016" spans="2:6">
      <c r="B8016" s="21">
        <v>42942</v>
      </c>
      <c r="C8016" s="122" t="s">
        <v>98</v>
      </c>
      <c r="D8016" s="116">
        <v>112.5</v>
      </c>
      <c r="E8016" s="11">
        <v>114.08</v>
      </c>
      <c r="F8016" s="12">
        <v>1891155</v>
      </c>
    </row>
    <row r="8017" spans="2:6">
      <c r="B8017" s="21">
        <v>42942</v>
      </c>
      <c r="C8017" s="122" t="s">
        <v>99</v>
      </c>
      <c r="D8017" s="116">
        <v>55.77</v>
      </c>
      <c r="E8017" s="11">
        <v>56.34</v>
      </c>
      <c r="F8017" s="12">
        <v>706436</v>
      </c>
    </row>
    <row r="8018" spans="2:6">
      <c r="B8018" s="21">
        <v>42942</v>
      </c>
      <c r="C8018" s="122" t="s">
        <v>100</v>
      </c>
      <c r="D8018" s="116">
        <v>68.69</v>
      </c>
      <c r="E8018" s="11">
        <v>69.45</v>
      </c>
      <c r="F8018" s="12">
        <v>1962923</v>
      </c>
    </row>
    <row r="8019" spans="2:6">
      <c r="B8019" s="21">
        <v>42942</v>
      </c>
      <c r="C8019" s="122" t="s">
        <v>101</v>
      </c>
      <c r="D8019" s="116">
        <v>11.24</v>
      </c>
      <c r="E8019" s="11">
        <v>11.16</v>
      </c>
      <c r="F8019" s="12">
        <v>5336231</v>
      </c>
    </row>
    <row r="8020" spans="2:6">
      <c r="B8020" s="21">
        <v>42942</v>
      </c>
      <c r="C8020" s="122" t="s">
        <v>102</v>
      </c>
      <c r="D8020" s="116">
        <v>155.74</v>
      </c>
      <c r="E8020" s="11">
        <v>155.69</v>
      </c>
      <c r="F8020" s="12">
        <v>2152412</v>
      </c>
    </row>
    <row r="8021" spans="2:6">
      <c r="B8021" s="21">
        <v>42942</v>
      </c>
      <c r="C8021" s="122" t="s">
        <v>103</v>
      </c>
      <c r="D8021" s="116">
        <v>77.989999999999995</v>
      </c>
      <c r="E8021" s="11">
        <v>77.349999999999994</v>
      </c>
      <c r="F8021" s="12">
        <v>1698054</v>
      </c>
    </row>
    <row r="8022" spans="2:6">
      <c r="B8022" s="21">
        <v>42942</v>
      </c>
      <c r="C8022" s="122" t="s">
        <v>104</v>
      </c>
      <c r="D8022" s="116">
        <v>254.61</v>
      </c>
      <c r="E8022" s="11">
        <v>256.14999999999998</v>
      </c>
      <c r="F8022" s="12">
        <v>1297082</v>
      </c>
    </row>
    <row r="8023" spans="2:6">
      <c r="B8023" s="21">
        <v>42942</v>
      </c>
      <c r="C8023" s="122" t="s">
        <v>105</v>
      </c>
      <c r="D8023" s="116">
        <v>65.31</v>
      </c>
      <c r="E8023" s="11">
        <v>65.19</v>
      </c>
      <c r="F8023" s="12">
        <v>4458732</v>
      </c>
    </row>
    <row r="8024" spans="2:6">
      <c r="B8024" s="21">
        <v>42942</v>
      </c>
      <c r="C8024" s="122" t="s">
        <v>106</v>
      </c>
      <c r="D8024" s="116">
        <v>43.48</v>
      </c>
      <c r="E8024" s="11">
        <v>43.88</v>
      </c>
      <c r="F8024" s="12">
        <v>847402</v>
      </c>
    </row>
    <row r="8025" spans="2:6">
      <c r="B8025" s="21">
        <v>42942</v>
      </c>
      <c r="C8025" s="122" t="s">
        <v>107</v>
      </c>
      <c r="D8025" s="116">
        <v>106.27</v>
      </c>
      <c r="E8025" s="11">
        <v>105.14</v>
      </c>
      <c r="F8025" s="12">
        <v>213534</v>
      </c>
    </row>
    <row r="8026" spans="2:6">
      <c r="B8026" s="21">
        <v>42942</v>
      </c>
      <c r="C8026" s="122" t="s">
        <v>108</v>
      </c>
      <c r="D8026" s="116">
        <v>59.13</v>
      </c>
      <c r="E8026" s="11">
        <v>58.67</v>
      </c>
      <c r="F8026" s="12">
        <v>572725</v>
      </c>
    </row>
    <row r="8027" spans="2:6">
      <c r="B8027" s="21">
        <v>42942</v>
      </c>
      <c r="C8027" s="122" t="s">
        <v>109</v>
      </c>
      <c r="D8027" s="116">
        <v>49.95</v>
      </c>
      <c r="E8027" s="11">
        <v>45.49</v>
      </c>
      <c r="F8027" s="12">
        <v>15168502</v>
      </c>
    </row>
    <row r="8028" spans="2:6">
      <c r="B8028" s="21">
        <v>42942</v>
      </c>
      <c r="C8028" s="122" t="s">
        <v>110</v>
      </c>
      <c r="D8028" s="116">
        <v>119.16</v>
      </c>
      <c r="E8028" s="11">
        <v>117.2</v>
      </c>
      <c r="F8028" s="12">
        <v>870720</v>
      </c>
    </row>
    <row r="8029" spans="2:6">
      <c r="B8029" s="21">
        <v>42942</v>
      </c>
      <c r="C8029" s="122" t="s">
        <v>111</v>
      </c>
      <c r="D8029" s="116">
        <v>158.66</v>
      </c>
      <c r="E8029" s="11">
        <v>158.69</v>
      </c>
      <c r="F8029" s="12">
        <v>810295</v>
      </c>
    </row>
    <row r="8030" spans="2:6">
      <c r="B8030" s="21">
        <v>42942</v>
      </c>
      <c r="C8030" s="122" t="s">
        <v>112</v>
      </c>
      <c r="D8030" s="116">
        <v>85.28</v>
      </c>
      <c r="E8030" s="11">
        <v>87.72</v>
      </c>
      <c r="F8030" s="12">
        <v>2873776</v>
      </c>
    </row>
    <row r="8031" spans="2:6">
      <c r="B8031" s="21">
        <v>42942</v>
      </c>
      <c r="C8031" s="122" t="s">
        <v>113</v>
      </c>
      <c r="D8031" s="116">
        <v>90.2</v>
      </c>
      <c r="E8031" s="11">
        <v>89.4</v>
      </c>
      <c r="F8031" s="12">
        <v>1403868</v>
      </c>
    </row>
    <row r="8032" spans="2:6">
      <c r="B8032" s="21">
        <v>42942</v>
      </c>
      <c r="C8032" s="122" t="s">
        <v>114</v>
      </c>
      <c r="D8032" s="116">
        <v>79.03</v>
      </c>
      <c r="E8032" s="11">
        <v>78.489999999999995</v>
      </c>
      <c r="F8032" s="12">
        <v>853370</v>
      </c>
    </row>
    <row r="8033" spans="2:6">
      <c r="B8033" s="21">
        <v>42942</v>
      </c>
      <c r="C8033" s="122" t="s">
        <v>115</v>
      </c>
      <c r="D8033" s="116">
        <v>128.88999999999999</v>
      </c>
      <c r="E8033" s="11">
        <v>131.07</v>
      </c>
      <c r="F8033" s="12">
        <v>2055575</v>
      </c>
    </row>
    <row r="8034" spans="2:6">
      <c r="B8034" s="21">
        <v>42942</v>
      </c>
      <c r="C8034" s="122" t="s">
        <v>116</v>
      </c>
      <c r="D8034" s="116">
        <v>46.61</v>
      </c>
      <c r="E8034" s="11">
        <v>47.45</v>
      </c>
      <c r="F8034" s="12">
        <v>9161265</v>
      </c>
    </row>
    <row r="8035" spans="2:6">
      <c r="B8035" s="21">
        <v>42942</v>
      </c>
      <c r="C8035" s="122" t="s">
        <v>117</v>
      </c>
      <c r="D8035" s="116">
        <v>15.13</v>
      </c>
      <c r="E8035" s="11">
        <v>14.76</v>
      </c>
      <c r="F8035" s="12">
        <v>236082958</v>
      </c>
    </row>
    <row r="8036" spans="2:6">
      <c r="B8036" s="21">
        <v>42942</v>
      </c>
      <c r="C8036" s="122" t="s">
        <v>118</v>
      </c>
      <c r="D8036" s="116">
        <v>61.78</v>
      </c>
      <c r="E8036" s="11">
        <v>61.51</v>
      </c>
      <c r="F8036" s="12">
        <v>637365</v>
      </c>
    </row>
    <row r="8037" spans="2:6">
      <c r="B8037" s="21">
        <v>42942</v>
      </c>
      <c r="C8037" s="122" t="s">
        <v>119</v>
      </c>
      <c r="D8037" s="116">
        <v>181.57</v>
      </c>
      <c r="E8037" s="11">
        <v>181.59</v>
      </c>
      <c r="F8037" s="12">
        <v>281773</v>
      </c>
    </row>
    <row r="8038" spans="2:6">
      <c r="B8038" s="21">
        <v>42942</v>
      </c>
      <c r="C8038" s="122" t="s">
        <v>120</v>
      </c>
      <c r="D8038" s="116">
        <v>176.01</v>
      </c>
      <c r="E8038" s="11">
        <v>175.89</v>
      </c>
      <c r="F8038" s="12">
        <v>5446135</v>
      </c>
    </row>
    <row r="8039" spans="2:6">
      <c r="B8039" s="21">
        <v>42942</v>
      </c>
      <c r="C8039" s="122" t="s">
        <v>121</v>
      </c>
      <c r="D8039" s="116">
        <v>142.51</v>
      </c>
      <c r="E8039" s="11">
        <v>144.65</v>
      </c>
      <c r="F8039" s="12">
        <v>2653441</v>
      </c>
    </row>
    <row r="8040" spans="2:6">
      <c r="B8040" s="21">
        <v>42942</v>
      </c>
      <c r="C8040" s="122" t="s">
        <v>122</v>
      </c>
      <c r="D8040" s="116">
        <v>136.32</v>
      </c>
      <c r="E8040" s="11">
        <v>137.87</v>
      </c>
      <c r="F8040" s="12">
        <v>1337965</v>
      </c>
    </row>
    <row r="8041" spans="2:6">
      <c r="B8041" s="21">
        <v>42942</v>
      </c>
      <c r="C8041" s="122" t="s">
        <v>123</v>
      </c>
      <c r="D8041" s="116">
        <v>1043.2</v>
      </c>
      <c r="E8041" s="11">
        <v>1052.8</v>
      </c>
      <c r="F8041" s="12">
        <v>2921253</v>
      </c>
    </row>
    <row r="8042" spans="2:6">
      <c r="B8042" s="21">
        <v>42942</v>
      </c>
      <c r="C8042" s="122" t="s">
        <v>124</v>
      </c>
      <c r="D8042" s="116">
        <v>97.94</v>
      </c>
      <c r="E8042" s="11">
        <v>97.79</v>
      </c>
      <c r="F8042" s="12">
        <v>909783</v>
      </c>
    </row>
    <row r="8043" spans="2:6">
      <c r="B8043" s="21">
        <v>42942</v>
      </c>
      <c r="C8043" s="122" t="s">
        <v>125</v>
      </c>
      <c r="D8043" s="116">
        <v>128.26</v>
      </c>
      <c r="E8043" s="11">
        <v>127.88</v>
      </c>
      <c r="F8043" s="12">
        <v>241322</v>
      </c>
    </row>
    <row r="8044" spans="2:6">
      <c r="B8044" s="21">
        <v>42942</v>
      </c>
      <c r="C8044" s="122" t="s">
        <v>126</v>
      </c>
      <c r="D8044" s="116">
        <v>181.19</v>
      </c>
      <c r="E8044" s="11">
        <v>184.99</v>
      </c>
      <c r="F8044" s="12">
        <v>2605064</v>
      </c>
    </row>
    <row r="8045" spans="2:6">
      <c r="B8045" s="21">
        <v>42942</v>
      </c>
      <c r="C8045" s="122" t="s">
        <v>127</v>
      </c>
      <c r="D8045" s="116">
        <v>140</v>
      </c>
      <c r="E8045" s="11">
        <v>138.94999999999999</v>
      </c>
      <c r="F8045" s="12">
        <v>797679</v>
      </c>
    </row>
    <row r="8046" spans="2:6">
      <c r="B8046" s="21">
        <v>42942</v>
      </c>
      <c r="C8046" s="122" t="s">
        <v>128</v>
      </c>
      <c r="D8046" s="116">
        <v>54.66</v>
      </c>
      <c r="E8046" s="11">
        <v>54.19</v>
      </c>
      <c r="F8046" s="12">
        <v>2921584</v>
      </c>
    </row>
    <row r="8047" spans="2:6">
      <c r="B8047" s="21">
        <v>42942</v>
      </c>
      <c r="C8047" s="122" t="s">
        <v>129</v>
      </c>
      <c r="D8047" s="116">
        <v>49.21</v>
      </c>
      <c r="E8047" s="11">
        <v>48.86</v>
      </c>
      <c r="F8047" s="12">
        <v>2063226</v>
      </c>
    </row>
    <row r="8048" spans="2:6">
      <c r="B8048" s="21">
        <v>42942</v>
      </c>
      <c r="C8048" s="122" t="s">
        <v>130</v>
      </c>
      <c r="D8048" s="116">
        <v>46.14</v>
      </c>
      <c r="E8048" s="11">
        <v>45.17</v>
      </c>
      <c r="F8048" s="12">
        <v>5164592</v>
      </c>
    </row>
    <row r="8049" spans="2:6">
      <c r="B8049" s="21">
        <v>42942</v>
      </c>
      <c r="C8049" s="122" t="s">
        <v>131</v>
      </c>
      <c r="D8049" s="116">
        <v>144.96</v>
      </c>
      <c r="E8049" s="11">
        <v>143.9</v>
      </c>
      <c r="F8049" s="12">
        <v>1108143</v>
      </c>
    </row>
    <row r="8050" spans="2:6">
      <c r="B8050" s="21">
        <v>42942</v>
      </c>
      <c r="C8050" s="122" t="s">
        <v>132</v>
      </c>
      <c r="D8050" s="116">
        <v>76.2</v>
      </c>
      <c r="E8050" s="11">
        <v>74.94</v>
      </c>
      <c r="F8050" s="12">
        <v>2286720</v>
      </c>
    </row>
    <row r="8051" spans="2:6">
      <c r="B8051" s="21">
        <v>42942</v>
      </c>
      <c r="C8051" s="122" t="s">
        <v>133</v>
      </c>
      <c r="D8051" s="116">
        <v>120.29</v>
      </c>
      <c r="E8051" s="11">
        <v>120.82</v>
      </c>
      <c r="F8051" s="12">
        <v>327487</v>
      </c>
    </row>
    <row r="8052" spans="2:6">
      <c r="B8052" s="21">
        <v>42942</v>
      </c>
      <c r="C8052" s="122" t="s">
        <v>134</v>
      </c>
      <c r="D8052" s="116">
        <v>61.15</v>
      </c>
      <c r="E8052" s="11">
        <v>62.64</v>
      </c>
      <c r="F8052" s="12">
        <v>5162212</v>
      </c>
    </row>
    <row r="8053" spans="2:6">
      <c r="B8053" s="21">
        <v>42942</v>
      </c>
      <c r="C8053" s="122" t="s">
        <v>135</v>
      </c>
      <c r="D8053" s="116">
        <v>187.83</v>
      </c>
      <c r="E8053" s="11">
        <v>191.12</v>
      </c>
      <c r="F8053" s="12">
        <v>429836</v>
      </c>
    </row>
    <row r="8054" spans="2:6">
      <c r="B8054" s="21">
        <v>42942</v>
      </c>
      <c r="C8054" s="122" t="s">
        <v>136</v>
      </c>
      <c r="D8054" s="116">
        <v>254.69</v>
      </c>
      <c r="E8054" s="11">
        <v>257.01</v>
      </c>
      <c r="F8054" s="12">
        <v>1997140</v>
      </c>
    </row>
    <row r="8055" spans="2:6">
      <c r="B8055" s="21">
        <v>42942</v>
      </c>
      <c r="C8055" s="122" t="s">
        <v>137</v>
      </c>
      <c r="D8055" s="116">
        <v>91.45</v>
      </c>
      <c r="E8055" s="11">
        <v>92.34</v>
      </c>
      <c r="F8055" s="12">
        <v>1220235</v>
      </c>
    </row>
    <row r="8056" spans="2:6">
      <c r="B8056" s="21">
        <v>42942</v>
      </c>
      <c r="C8056" s="122" t="s">
        <v>138</v>
      </c>
      <c r="D8056" s="116">
        <v>80.56</v>
      </c>
      <c r="E8056" s="11">
        <v>81.349999999999994</v>
      </c>
      <c r="F8056" s="12">
        <v>307807</v>
      </c>
    </row>
    <row r="8057" spans="2:6">
      <c r="B8057" s="21">
        <v>42942</v>
      </c>
      <c r="C8057" s="122" t="s">
        <v>139</v>
      </c>
      <c r="D8057" s="116">
        <v>85.41</v>
      </c>
      <c r="E8057" s="11">
        <v>85.3</v>
      </c>
      <c r="F8057" s="12">
        <v>3038102</v>
      </c>
    </row>
    <row r="8058" spans="2:6">
      <c r="B8058" s="21">
        <v>42942</v>
      </c>
      <c r="C8058" s="122" t="s">
        <v>140</v>
      </c>
      <c r="D8058" s="116">
        <v>206.06</v>
      </c>
      <c r="E8058" s="11">
        <v>202.95</v>
      </c>
      <c r="F8058" s="12">
        <v>498525</v>
      </c>
    </row>
    <row r="8059" spans="2:6">
      <c r="B8059" s="21">
        <v>42942</v>
      </c>
      <c r="C8059" s="122" t="s">
        <v>141</v>
      </c>
      <c r="D8059" s="116">
        <v>511.34</v>
      </c>
      <c r="E8059" s="11">
        <v>515.97</v>
      </c>
      <c r="F8059" s="12">
        <v>396937</v>
      </c>
    </row>
    <row r="8060" spans="2:6">
      <c r="B8060" s="21">
        <v>42942</v>
      </c>
      <c r="C8060" s="122" t="s">
        <v>142</v>
      </c>
      <c r="D8060" s="116">
        <v>223.48</v>
      </c>
      <c r="E8060" s="11">
        <v>233.45</v>
      </c>
      <c r="F8060" s="12">
        <v>14139955</v>
      </c>
    </row>
    <row r="8061" spans="2:6">
      <c r="B8061" s="21">
        <v>42942</v>
      </c>
      <c r="C8061" s="122" t="s">
        <v>143</v>
      </c>
      <c r="D8061" s="116">
        <v>24.67</v>
      </c>
      <c r="E8061" s="11">
        <v>24.21</v>
      </c>
      <c r="F8061" s="12">
        <v>65704665</v>
      </c>
    </row>
    <row r="8062" spans="2:6">
      <c r="B8062" s="21">
        <v>42942</v>
      </c>
      <c r="C8062" s="122" t="s">
        <v>144</v>
      </c>
      <c r="D8062" s="116">
        <v>61.05</v>
      </c>
      <c r="E8062" s="11">
        <v>61.22</v>
      </c>
      <c r="F8062" s="12">
        <v>4118951</v>
      </c>
    </row>
    <row r="8063" spans="2:6">
      <c r="B8063" s="21">
        <v>42942</v>
      </c>
      <c r="C8063" s="122" t="s">
        <v>145</v>
      </c>
      <c r="D8063" s="116">
        <v>47.21</v>
      </c>
      <c r="E8063" s="11">
        <v>46.75</v>
      </c>
      <c r="F8063" s="12">
        <v>5645966</v>
      </c>
    </row>
    <row r="8064" spans="2:6">
      <c r="B8064" s="21">
        <v>42942</v>
      </c>
      <c r="C8064" s="122" t="s">
        <v>146</v>
      </c>
      <c r="D8064" s="116">
        <v>55.45</v>
      </c>
      <c r="E8064" s="11">
        <v>55.57</v>
      </c>
      <c r="F8064" s="12">
        <v>2128807</v>
      </c>
    </row>
    <row r="8065" spans="2:6">
      <c r="B8065" s="21">
        <v>42942</v>
      </c>
      <c r="C8065" s="122" t="s">
        <v>147</v>
      </c>
      <c r="D8065" s="116">
        <v>322.02</v>
      </c>
      <c r="E8065" s="11">
        <v>321.2</v>
      </c>
      <c r="F8065" s="12">
        <v>318760</v>
      </c>
    </row>
    <row r="8066" spans="2:6">
      <c r="B8066" s="21">
        <v>42942</v>
      </c>
      <c r="C8066" s="122" t="s">
        <v>148</v>
      </c>
      <c r="D8066" s="116">
        <v>203.68</v>
      </c>
      <c r="E8066" s="11">
        <v>202.72</v>
      </c>
      <c r="F8066" s="12">
        <v>1033015</v>
      </c>
    </row>
    <row r="8067" spans="2:6">
      <c r="B8067" s="21">
        <v>42942</v>
      </c>
      <c r="C8067" s="122" t="s">
        <v>149</v>
      </c>
      <c r="D8067" s="116">
        <v>47.31</v>
      </c>
      <c r="E8067" s="11">
        <v>47.22</v>
      </c>
      <c r="F8067" s="12">
        <v>2537440</v>
      </c>
    </row>
    <row r="8068" spans="2:6">
      <c r="B8068" s="21">
        <v>42942</v>
      </c>
      <c r="C8068" s="122" t="s">
        <v>150</v>
      </c>
      <c r="D8068" s="116">
        <v>35.58</v>
      </c>
      <c r="E8068" s="11">
        <v>36.049999999999997</v>
      </c>
      <c r="F8068" s="12">
        <v>3826003</v>
      </c>
    </row>
    <row r="8069" spans="2:6">
      <c r="B8069" s="21">
        <v>42942</v>
      </c>
      <c r="C8069" s="122" t="s">
        <v>151</v>
      </c>
      <c r="D8069" s="116">
        <v>288.55</v>
      </c>
      <c r="E8069" s="11">
        <v>295.61</v>
      </c>
      <c r="F8069" s="12">
        <v>3014605</v>
      </c>
    </row>
    <row r="8070" spans="2:6">
      <c r="B8070" s="21">
        <v>42942</v>
      </c>
      <c r="C8070" s="122" t="s">
        <v>152</v>
      </c>
      <c r="D8070" s="116">
        <v>53.73</v>
      </c>
      <c r="E8070" s="11">
        <v>53.39</v>
      </c>
      <c r="F8070" s="12">
        <v>3498320</v>
      </c>
    </row>
    <row r="8071" spans="2:6">
      <c r="B8071" s="21">
        <v>42942</v>
      </c>
      <c r="C8071" s="122" t="s">
        <v>153</v>
      </c>
      <c r="D8071" s="116">
        <v>432.44</v>
      </c>
      <c r="E8071" s="11">
        <v>432.71</v>
      </c>
      <c r="F8071" s="12">
        <v>739222</v>
      </c>
    </row>
    <row r="8072" spans="2:6">
      <c r="B8072" s="21">
        <v>42942</v>
      </c>
      <c r="C8072" s="122" t="s">
        <v>154</v>
      </c>
      <c r="D8072" s="116">
        <v>42.55</v>
      </c>
      <c r="E8072" s="11">
        <v>42.41</v>
      </c>
      <c r="F8072" s="12">
        <v>1335037</v>
      </c>
    </row>
    <row r="8073" spans="2:6">
      <c r="B8073" s="21">
        <v>42942</v>
      </c>
      <c r="C8073" s="122" t="s">
        <v>155</v>
      </c>
      <c r="D8073" s="116">
        <v>55.95</v>
      </c>
      <c r="E8073" s="11">
        <v>55.98</v>
      </c>
      <c r="F8073" s="12">
        <v>8049264</v>
      </c>
    </row>
    <row r="8074" spans="2:6">
      <c r="B8074" s="21">
        <v>42942</v>
      </c>
      <c r="C8074" s="122" t="s">
        <v>156</v>
      </c>
      <c r="D8074" s="116">
        <v>27.53</v>
      </c>
      <c r="E8074" s="11">
        <v>27.42</v>
      </c>
      <c r="F8074" s="12">
        <v>4554391</v>
      </c>
    </row>
    <row r="8075" spans="2:6">
      <c r="B8075" s="21">
        <v>42942</v>
      </c>
      <c r="C8075" s="122" t="s">
        <v>157</v>
      </c>
      <c r="D8075" s="116">
        <v>45.79</v>
      </c>
      <c r="E8075" s="11">
        <v>45.86</v>
      </c>
      <c r="F8075" s="12">
        <v>3611200</v>
      </c>
    </row>
    <row r="8076" spans="2:6">
      <c r="B8076" s="21">
        <v>42942</v>
      </c>
      <c r="C8076" s="122" t="s">
        <v>158</v>
      </c>
      <c r="D8076" s="116">
        <v>119.36</v>
      </c>
      <c r="E8076" s="11">
        <v>120.37</v>
      </c>
      <c r="F8076" s="12">
        <v>410195</v>
      </c>
    </row>
    <row r="8077" spans="2:6">
      <c r="B8077" s="21">
        <v>42942</v>
      </c>
      <c r="C8077" s="122" t="s">
        <v>159</v>
      </c>
      <c r="D8077" s="116">
        <v>68.47</v>
      </c>
      <c r="E8077" s="11">
        <v>67.98</v>
      </c>
      <c r="F8077" s="12">
        <v>19228529</v>
      </c>
    </row>
    <row r="8078" spans="2:6">
      <c r="B8078" s="21">
        <v>42942</v>
      </c>
      <c r="C8078" s="122" t="s">
        <v>160</v>
      </c>
      <c r="D8078" s="116">
        <v>35.03</v>
      </c>
      <c r="E8078" s="11">
        <v>34.65</v>
      </c>
      <c r="F8078" s="12">
        <v>1921204</v>
      </c>
    </row>
    <row r="8079" spans="2:6">
      <c r="B8079" s="21">
        <v>42942</v>
      </c>
      <c r="C8079" s="122" t="s">
        <v>161</v>
      </c>
      <c r="D8079" s="116">
        <v>34.200000000000003</v>
      </c>
      <c r="E8079" s="11">
        <v>33.83</v>
      </c>
      <c r="F8079" s="12">
        <v>3310362</v>
      </c>
    </row>
    <row r="8080" spans="2:6">
      <c r="B8080" s="21">
        <v>42942</v>
      </c>
      <c r="C8080" s="122" t="s">
        <v>162</v>
      </c>
      <c r="D8080" s="116">
        <v>77.510000000000005</v>
      </c>
      <c r="E8080" s="11">
        <v>77.67</v>
      </c>
      <c r="F8080" s="12">
        <v>1345509</v>
      </c>
    </row>
    <row r="8081" spans="2:6">
      <c r="B8081" s="21">
        <v>42942</v>
      </c>
      <c r="C8081" s="122" t="s">
        <v>163</v>
      </c>
      <c r="D8081" s="116">
        <v>114.25</v>
      </c>
      <c r="E8081" s="11">
        <v>113.52</v>
      </c>
      <c r="F8081" s="12">
        <v>5741249</v>
      </c>
    </row>
    <row r="8082" spans="2:6">
      <c r="B8082" s="21">
        <v>42942</v>
      </c>
      <c r="C8082" s="122" t="s">
        <v>164</v>
      </c>
      <c r="D8082" s="116">
        <v>147.56</v>
      </c>
      <c r="E8082" s="11">
        <v>143.9</v>
      </c>
      <c r="F8082" s="12">
        <v>2864649</v>
      </c>
    </row>
    <row r="8083" spans="2:6">
      <c r="B8083" s="21">
        <v>42942</v>
      </c>
      <c r="C8083" s="122" t="s">
        <v>165</v>
      </c>
      <c r="D8083" s="116">
        <v>38.44</v>
      </c>
      <c r="E8083" s="11">
        <v>38.340000000000003</v>
      </c>
      <c r="F8083" s="12">
        <v>2427368</v>
      </c>
    </row>
    <row r="8084" spans="2:6">
      <c r="B8084" s="21">
        <v>42942</v>
      </c>
      <c r="C8084" s="122" t="s">
        <v>166</v>
      </c>
      <c r="D8084" s="116">
        <v>93.6</v>
      </c>
      <c r="E8084" s="11">
        <v>94.04</v>
      </c>
      <c r="F8084" s="12">
        <v>834678</v>
      </c>
    </row>
    <row r="8085" spans="2:6">
      <c r="B8085" s="21">
        <v>42942</v>
      </c>
      <c r="C8085" s="122" t="s">
        <v>167</v>
      </c>
      <c r="D8085" s="116">
        <v>66.33</v>
      </c>
      <c r="E8085" s="11">
        <v>66.62</v>
      </c>
      <c r="F8085" s="12">
        <v>2016230</v>
      </c>
    </row>
    <row r="8086" spans="2:6">
      <c r="B8086" s="21">
        <v>42942</v>
      </c>
      <c r="C8086" s="122" t="s">
        <v>168</v>
      </c>
      <c r="D8086" s="116">
        <v>99.58</v>
      </c>
      <c r="E8086" s="11">
        <v>99.56</v>
      </c>
      <c r="F8086" s="12">
        <v>5984847</v>
      </c>
    </row>
    <row r="8087" spans="2:6">
      <c r="B8087" s="21">
        <v>42942</v>
      </c>
      <c r="C8087" s="122" t="s">
        <v>169</v>
      </c>
      <c r="D8087" s="116">
        <v>67.260000000000005</v>
      </c>
      <c r="E8087" s="11">
        <v>66.7</v>
      </c>
      <c r="F8087" s="12">
        <v>2779035</v>
      </c>
    </row>
    <row r="8088" spans="2:6">
      <c r="B8088" s="21">
        <v>42942</v>
      </c>
      <c r="C8088" s="122" t="s">
        <v>170</v>
      </c>
      <c r="D8088" s="116">
        <v>136.57</v>
      </c>
      <c r="E8088" s="11">
        <v>137.75</v>
      </c>
      <c r="F8088" s="12">
        <v>3281447</v>
      </c>
    </row>
    <row r="8089" spans="2:6">
      <c r="B8089" s="21">
        <v>42942</v>
      </c>
      <c r="C8089" s="122" t="s">
        <v>171</v>
      </c>
      <c r="D8089" s="116">
        <v>65.569999999999993</v>
      </c>
      <c r="E8089" s="11">
        <v>64.62</v>
      </c>
      <c r="F8089" s="12">
        <v>1521124</v>
      </c>
    </row>
    <row r="8090" spans="2:6">
      <c r="B8090" s="21">
        <v>42942</v>
      </c>
      <c r="C8090" s="122" t="s">
        <v>172</v>
      </c>
      <c r="D8090" s="116">
        <v>29.85</v>
      </c>
      <c r="E8090" s="11">
        <v>28.88</v>
      </c>
      <c r="F8090" s="12">
        <v>8457205</v>
      </c>
    </row>
    <row r="8091" spans="2:6">
      <c r="B8091" s="21">
        <v>42942</v>
      </c>
      <c r="C8091" s="122" t="s">
        <v>173</v>
      </c>
      <c r="D8091" s="116">
        <v>36.01</v>
      </c>
      <c r="E8091" s="11">
        <v>35.17</v>
      </c>
      <c r="F8091" s="12">
        <v>4156397</v>
      </c>
    </row>
    <row r="8092" spans="2:6">
      <c r="B8092" s="21">
        <v>42942</v>
      </c>
      <c r="C8092" s="122" t="s">
        <v>174</v>
      </c>
      <c r="D8092" s="116">
        <v>53.49</v>
      </c>
      <c r="E8092" s="11">
        <v>53.67</v>
      </c>
      <c r="F8092" s="12">
        <v>933595</v>
      </c>
    </row>
    <row r="8093" spans="2:6">
      <c r="B8093" s="21">
        <v>42942</v>
      </c>
      <c r="C8093" s="122" t="s">
        <v>175</v>
      </c>
      <c r="D8093" s="116">
        <v>4.9000000000000004</v>
      </c>
      <c r="E8093" s="11">
        <v>4.84</v>
      </c>
      <c r="F8093" s="12">
        <v>27471541</v>
      </c>
    </row>
    <row r="8094" spans="2:6">
      <c r="B8094" s="21">
        <v>42942</v>
      </c>
      <c r="C8094" s="122" t="s">
        <v>176</v>
      </c>
      <c r="D8094" s="116">
        <v>67.290000000000006</v>
      </c>
      <c r="E8094" s="11">
        <v>65.91</v>
      </c>
      <c r="F8094" s="12">
        <v>1711875</v>
      </c>
    </row>
    <row r="8095" spans="2:6">
      <c r="B8095" s="21">
        <v>42942</v>
      </c>
      <c r="C8095" s="122" t="s">
        <v>177</v>
      </c>
      <c r="D8095" s="116">
        <v>348.8</v>
      </c>
      <c r="E8095" s="11">
        <v>348.77</v>
      </c>
      <c r="F8095" s="12">
        <v>2265786</v>
      </c>
    </row>
    <row r="8096" spans="2:6">
      <c r="B8096" s="21">
        <v>42942</v>
      </c>
      <c r="C8096" s="122" t="s">
        <v>178</v>
      </c>
      <c r="D8096" s="116">
        <v>173.48</v>
      </c>
      <c r="E8096" s="11">
        <v>173.57</v>
      </c>
      <c r="F8096" s="12">
        <v>912963</v>
      </c>
    </row>
    <row r="8097" spans="2:6">
      <c r="B8097" s="21">
        <v>42942</v>
      </c>
      <c r="C8097" s="122" t="s">
        <v>179</v>
      </c>
      <c r="D8097" s="116">
        <v>75.790000000000006</v>
      </c>
      <c r="E8097" s="11">
        <v>74.989999999999995</v>
      </c>
      <c r="F8097" s="12">
        <v>425668</v>
      </c>
    </row>
    <row r="8098" spans="2:6">
      <c r="B8098" s="21">
        <v>42942</v>
      </c>
      <c r="C8098" s="122" t="s">
        <v>180</v>
      </c>
      <c r="D8098" s="116">
        <v>71.83</v>
      </c>
      <c r="E8098" s="11">
        <v>73</v>
      </c>
      <c r="F8098" s="12">
        <v>6080793</v>
      </c>
    </row>
    <row r="8099" spans="2:6">
      <c r="B8099" s="21">
        <v>42942</v>
      </c>
      <c r="C8099" s="122" t="s">
        <v>181</v>
      </c>
      <c r="D8099" s="116">
        <v>132.82</v>
      </c>
      <c r="E8099" s="11">
        <v>133.43</v>
      </c>
      <c r="F8099" s="12">
        <v>734774</v>
      </c>
    </row>
    <row r="8100" spans="2:6">
      <c r="B8100" s="21">
        <v>42942</v>
      </c>
      <c r="C8100" s="122" t="s">
        <v>182</v>
      </c>
      <c r="D8100" s="116">
        <v>74.52</v>
      </c>
      <c r="E8100" s="11">
        <v>72.53</v>
      </c>
      <c r="F8100" s="12">
        <v>1626295</v>
      </c>
    </row>
    <row r="8101" spans="2:6">
      <c r="B8101" s="21">
        <v>42942</v>
      </c>
      <c r="C8101" s="122" t="s">
        <v>183</v>
      </c>
      <c r="D8101" s="116">
        <v>39.630000000000003</v>
      </c>
      <c r="E8101" s="11">
        <v>39.35</v>
      </c>
      <c r="F8101" s="12">
        <v>25370663</v>
      </c>
    </row>
    <row r="8102" spans="2:6">
      <c r="B8102" s="21">
        <v>42942</v>
      </c>
      <c r="C8102" s="122" t="s">
        <v>184</v>
      </c>
      <c r="D8102" s="116">
        <v>121.75</v>
      </c>
      <c r="E8102" s="11">
        <v>121.83</v>
      </c>
      <c r="F8102" s="12">
        <v>1343070</v>
      </c>
    </row>
    <row r="8103" spans="2:6">
      <c r="B8103" s="21">
        <v>42942</v>
      </c>
      <c r="C8103" s="122" t="s">
        <v>185</v>
      </c>
      <c r="D8103" s="116">
        <v>354.35</v>
      </c>
      <c r="E8103" s="11">
        <v>340.6</v>
      </c>
      <c r="F8103" s="12">
        <v>3621377</v>
      </c>
    </row>
    <row r="8104" spans="2:6">
      <c r="B8104" s="21">
        <v>42942</v>
      </c>
      <c r="C8104" s="122" t="s">
        <v>186</v>
      </c>
      <c r="D8104" s="116">
        <v>168.38</v>
      </c>
      <c r="E8104" s="11">
        <v>165.97</v>
      </c>
      <c r="F8104" s="12">
        <v>1075250</v>
      </c>
    </row>
    <row r="8105" spans="2:6">
      <c r="B8105" s="21">
        <v>42942</v>
      </c>
      <c r="C8105" s="122" t="s">
        <v>187</v>
      </c>
      <c r="D8105" s="116">
        <v>46.15</v>
      </c>
      <c r="E8105" s="11">
        <v>46.53</v>
      </c>
      <c r="F8105" s="12">
        <v>1700956</v>
      </c>
    </row>
    <row r="8106" spans="2:6">
      <c r="B8106" s="21">
        <v>42942</v>
      </c>
      <c r="C8106" s="122" t="s">
        <v>188</v>
      </c>
      <c r="D8106" s="116">
        <v>82.85</v>
      </c>
      <c r="E8106" s="11">
        <v>83.39</v>
      </c>
      <c r="F8106" s="12">
        <v>2086280</v>
      </c>
    </row>
    <row r="8107" spans="2:6">
      <c r="B8107" s="21">
        <v>42942</v>
      </c>
      <c r="C8107" s="122" t="s">
        <v>189</v>
      </c>
      <c r="D8107" s="116">
        <v>27.91</v>
      </c>
      <c r="E8107" s="11">
        <v>28.08</v>
      </c>
      <c r="F8107" s="12">
        <v>1795863</v>
      </c>
    </row>
    <row r="8108" spans="2:6">
      <c r="B8108" s="21">
        <v>42942</v>
      </c>
      <c r="C8108" s="122" t="s">
        <v>190</v>
      </c>
      <c r="D8108" s="116">
        <v>87.18</v>
      </c>
      <c r="E8108" s="11">
        <v>85.71</v>
      </c>
      <c r="F8108" s="12">
        <v>2504339</v>
      </c>
    </row>
    <row r="8109" spans="2:6">
      <c r="B8109" s="21">
        <v>42942</v>
      </c>
      <c r="C8109" s="122" t="s">
        <v>191</v>
      </c>
      <c r="D8109" s="116">
        <v>25.23</v>
      </c>
      <c r="E8109" s="11">
        <v>25.16</v>
      </c>
      <c r="F8109" s="12">
        <v>3193033</v>
      </c>
    </row>
    <row r="8110" spans="2:6">
      <c r="B8110" s="21">
        <v>42942</v>
      </c>
      <c r="C8110" s="122" t="s">
        <v>192</v>
      </c>
      <c r="D8110" s="116">
        <v>48.65</v>
      </c>
      <c r="E8110" s="11">
        <v>47.89</v>
      </c>
      <c r="F8110" s="12">
        <v>2882949</v>
      </c>
    </row>
    <row r="8111" spans="2:6">
      <c r="B8111" s="21">
        <v>42942</v>
      </c>
      <c r="C8111" s="122" t="s">
        <v>193</v>
      </c>
      <c r="D8111" s="116">
        <v>110.23</v>
      </c>
      <c r="E8111" s="11">
        <v>109.55</v>
      </c>
      <c r="F8111" s="12">
        <v>985815</v>
      </c>
    </row>
    <row r="8112" spans="2:6">
      <c r="B8112" s="21">
        <v>42942</v>
      </c>
      <c r="C8112" s="122" t="s">
        <v>194</v>
      </c>
      <c r="D8112" s="116">
        <v>250.49</v>
      </c>
      <c r="E8112" s="11">
        <v>247.01</v>
      </c>
      <c r="F8112" s="12">
        <v>287679</v>
      </c>
    </row>
    <row r="8113" spans="2:6">
      <c r="B8113" s="21">
        <v>42942</v>
      </c>
      <c r="C8113" s="122" t="s">
        <v>195</v>
      </c>
      <c r="D8113" s="116">
        <v>43.91</v>
      </c>
      <c r="E8113" s="11">
        <v>43.7</v>
      </c>
      <c r="F8113" s="12">
        <v>7124499</v>
      </c>
    </row>
    <row r="8114" spans="2:6">
      <c r="B8114" s="21">
        <v>42942</v>
      </c>
      <c r="C8114" s="122" t="s">
        <v>196</v>
      </c>
      <c r="D8114" s="116">
        <v>153.41</v>
      </c>
      <c r="E8114" s="11">
        <v>152.09</v>
      </c>
      <c r="F8114" s="12">
        <v>3017166</v>
      </c>
    </row>
    <row r="8115" spans="2:6">
      <c r="B8115" s="21">
        <v>42942</v>
      </c>
      <c r="C8115" s="122" t="s">
        <v>197</v>
      </c>
      <c r="D8115" s="116">
        <v>19.55</v>
      </c>
      <c r="E8115" s="11">
        <v>19.809999999999999</v>
      </c>
      <c r="F8115" s="12">
        <v>4559534</v>
      </c>
    </row>
    <row r="8116" spans="2:6">
      <c r="B8116" s="21">
        <v>42942</v>
      </c>
      <c r="C8116" s="122" t="s">
        <v>198</v>
      </c>
      <c r="D8116" s="116">
        <v>52.62</v>
      </c>
      <c r="E8116" s="11">
        <v>52.61</v>
      </c>
      <c r="F8116" s="12">
        <v>1222224</v>
      </c>
    </row>
    <row r="8117" spans="2:6">
      <c r="B8117" s="21">
        <v>42942</v>
      </c>
      <c r="C8117" s="122" t="s">
        <v>199</v>
      </c>
      <c r="D8117" s="116">
        <v>90.63</v>
      </c>
      <c r="E8117" s="11">
        <v>91.07</v>
      </c>
      <c r="F8117" s="12">
        <v>3638134</v>
      </c>
    </row>
    <row r="8118" spans="2:6">
      <c r="B8118" s="21">
        <v>42942</v>
      </c>
      <c r="C8118" s="122" t="s">
        <v>200</v>
      </c>
      <c r="D8118" s="116">
        <v>32.119999999999997</v>
      </c>
      <c r="E8118" s="11">
        <v>31.66</v>
      </c>
      <c r="F8118" s="12">
        <v>21941467</v>
      </c>
    </row>
    <row r="8119" spans="2:6">
      <c r="B8119" s="21">
        <v>42942</v>
      </c>
      <c r="C8119" s="122" t="s">
        <v>201</v>
      </c>
      <c r="D8119" s="116">
        <v>33.450000000000003</v>
      </c>
      <c r="E8119" s="11">
        <v>33.19</v>
      </c>
      <c r="F8119" s="12">
        <v>419518</v>
      </c>
    </row>
    <row r="8120" spans="2:6">
      <c r="B8120" s="21">
        <v>42942</v>
      </c>
      <c r="C8120" s="122" t="s">
        <v>202</v>
      </c>
      <c r="D8120" s="116">
        <v>51.45</v>
      </c>
      <c r="E8120" s="11">
        <v>52.06</v>
      </c>
      <c r="F8120" s="12">
        <v>9478641</v>
      </c>
    </row>
    <row r="8121" spans="2:6">
      <c r="B8121" s="21">
        <v>42942</v>
      </c>
      <c r="C8121" s="122" t="s">
        <v>203</v>
      </c>
      <c r="D8121" s="116">
        <v>137.21</v>
      </c>
      <c r="E8121" s="11">
        <v>137.11000000000001</v>
      </c>
      <c r="F8121" s="12">
        <v>523236</v>
      </c>
    </row>
    <row r="8122" spans="2:6">
      <c r="B8122" s="21">
        <v>42942</v>
      </c>
      <c r="C8122" s="122" t="s">
        <v>204</v>
      </c>
      <c r="D8122" s="116">
        <v>23.09</v>
      </c>
      <c r="E8122" s="11">
        <v>22.86</v>
      </c>
      <c r="F8122" s="12">
        <v>5585254</v>
      </c>
    </row>
    <row r="8123" spans="2:6">
      <c r="B8123" s="21">
        <v>42942</v>
      </c>
      <c r="C8123" s="122" t="s">
        <v>205</v>
      </c>
      <c r="D8123" s="116">
        <v>70.209999999999994</v>
      </c>
      <c r="E8123" s="11">
        <v>70.05</v>
      </c>
      <c r="F8123" s="12">
        <v>2206134</v>
      </c>
    </row>
    <row r="8124" spans="2:6">
      <c r="B8124" s="21">
        <v>42942</v>
      </c>
      <c r="C8124" s="122" t="s">
        <v>206</v>
      </c>
      <c r="D8124" s="116">
        <v>82</v>
      </c>
      <c r="E8124" s="11">
        <v>81.52</v>
      </c>
      <c r="F8124" s="12">
        <v>767897</v>
      </c>
    </row>
    <row r="8125" spans="2:6">
      <c r="B8125" s="21">
        <v>42942</v>
      </c>
      <c r="C8125" s="122" t="s">
        <v>207</v>
      </c>
      <c r="D8125" s="116">
        <v>78.97</v>
      </c>
      <c r="E8125" s="11">
        <v>78.290000000000006</v>
      </c>
      <c r="F8125" s="12">
        <v>6600302</v>
      </c>
    </row>
    <row r="8126" spans="2:6">
      <c r="B8126" s="21">
        <v>42942</v>
      </c>
      <c r="C8126" s="122" t="s">
        <v>208</v>
      </c>
      <c r="D8126" s="116">
        <v>104.63</v>
      </c>
      <c r="E8126" s="11">
        <v>105.12</v>
      </c>
      <c r="F8126" s="12">
        <v>5881400</v>
      </c>
    </row>
    <row r="8127" spans="2:6">
      <c r="B8127" s="21">
        <v>42942</v>
      </c>
      <c r="C8127" s="122" t="s">
        <v>209</v>
      </c>
      <c r="D8127" s="116">
        <v>132.62</v>
      </c>
      <c r="E8127" s="11">
        <v>132.06</v>
      </c>
      <c r="F8127" s="12">
        <v>870367</v>
      </c>
    </row>
    <row r="8128" spans="2:6">
      <c r="B8128" s="21">
        <v>42942</v>
      </c>
      <c r="C8128" s="122" t="s">
        <v>210</v>
      </c>
      <c r="D8128" s="116">
        <v>76.7</v>
      </c>
      <c r="E8128" s="11">
        <v>77.05</v>
      </c>
      <c r="F8128" s="12">
        <v>1395443</v>
      </c>
    </row>
    <row r="8129" spans="2:6">
      <c r="B8129" s="21">
        <v>42942</v>
      </c>
      <c r="C8129" s="122" t="s">
        <v>211</v>
      </c>
      <c r="D8129" s="116">
        <v>51.15</v>
      </c>
      <c r="E8129" s="11">
        <v>51.13</v>
      </c>
      <c r="F8129" s="12">
        <v>8065113</v>
      </c>
    </row>
    <row r="8130" spans="2:6">
      <c r="B8130" s="21">
        <v>42942</v>
      </c>
      <c r="C8130" s="122" t="s">
        <v>212</v>
      </c>
      <c r="D8130" s="116">
        <v>128.05000000000001</v>
      </c>
      <c r="E8130" s="11">
        <v>127.82</v>
      </c>
      <c r="F8130" s="12">
        <v>1959293</v>
      </c>
    </row>
    <row r="8131" spans="2:6">
      <c r="B8131" s="21">
        <v>42942</v>
      </c>
      <c r="C8131" s="122" t="s">
        <v>213</v>
      </c>
      <c r="D8131" s="116">
        <v>64</v>
      </c>
      <c r="E8131" s="11">
        <v>63.13</v>
      </c>
      <c r="F8131" s="12">
        <v>3782752</v>
      </c>
    </row>
    <row r="8132" spans="2:6">
      <c r="B8132" s="21">
        <v>42942</v>
      </c>
      <c r="C8132" s="122" t="s">
        <v>214</v>
      </c>
      <c r="D8132" s="116">
        <v>73.45</v>
      </c>
      <c r="E8132" s="11">
        <v>74.599999999999994</v>
      </c>
      <c r="F8132" s="12">
        <v>2163399</v>
      </c>
    </row>
    <row r="8133" spans="2:6">
      <c r="B8133" s="21">
        <v>42942</v>
      </c>
      <c r="C8133" s="122" t="s">
        <v>215</v>
      </c>
      <c r="D8133" s="116">
        <v>108.4</v>
      </c>
      <c r="E8133" s="11">
        <v>108.22</v>
      </c>
      <c r="F8133" s="12">
        <v>1468666</v>
      </c>
    </row>
    <row r="8134" spans="2:6">
      <c r="B8134" s="21">
        <v>42942</v>
      </c>
      <c r="C8134" s="122" t="s">
        <v>216</v>
      </c>
      <c r="D8134" s="116">
        <v>36.770000000000003</v>
      </c>
      <c r="E8134" s="11">
        <v>36.29</v>
      </c>
      <c r="F8134" s="12">
        <v>4902564</v>
      </c>
    </row>
    <row r="8135" spans="2:6">
      <c r="B8135" s="21">
        <v>42942</v>
      </c>
      <c r="C8135" s="122" t="s">
        <v>217</v>
      </c>
      <c r="D8135" s="116">
        <v>82.1</v>
      </c>
      <c r="E8135" s="11">
        <v>82.01</v>
      </c>
      <c r="F8135" s="12">
        <v>2812389</v>
      </c>
    </row>
    <row r="8136" spans="2:6">
      <c r="B8136" s="21">
        <v>42942</v>
      </c>
      <c r="C8136" s="122" t="s">
        <v>218</v>
      </c>
      <c r="D8136" s="116">
        <v>106.55</v>
      </c>
      <c r="E8136" s="11">
        <v>106.94</v>
      </c>
      <c r="F8136" s="12">
        <v>4149006</v>
      </c>
    </row>
    <row r="8137" spans="2:6">
      <c r="B8137" s="21">
        <v>42942</v>
      </c>
      <c r="C8137" s="122" t="s">
        <v>219</v>
      </c>
      <c r="D8137" s="116">
        <v>25.9</v>
      </c>
      <c r="E8137" s="11">
        <v>26.58</v>
      </c>
      <c r="F8137" s="12">
        <v>4456589</v>
      </c>
    </row>
    <row r="8138" spans="2:6">
      <c r="B8138" s="21">
        <v>42942</v>
      </c>
      <c r="C8138" s="122" t="s">
        <v>220</v>
      </c>
      <c r="D8138" s="116">
        <v>25.06</v>
      </c>
      <c r="E8138" s="11">
        <v>25.54</v>
      </c>
      <c r="F8138" s="12">
        <v>1689597</v>
      </c>
    </row>
    <row r="8139" spans="2:6">
      <c r="B8139" s="21">
        <v>42942</v>
      </c>
      <c r="C8139" s="122" t="s">
        <v>221</v>
      </c>
      <c r="D8139" s="116">
        <v>62.99</v>
      </c>
      <c r="E8139" s="11">
        <v>64.27</v>
      </c>
      <c r="F8139" s="12">
        <v>2193699</v>
      </c>
    </row>
    <row r="8140" spans="2:6">
      <c r="B8140" s="21">
        <v>42942</v>
      </c>
      <c r="C8140" s="122" t="s">
        <v>222</v>
      </c>
      <c r="D8140" s="116">
        <v>90.67</v>
      </c>
      <c r="E8140" s="11">
        <v>90.67</v>
      </c>
      <c r="F8140" s="12">
        <v>1788263</v>
      </c>
    </row>
    <row r="8141" spans="2:6">
      <c r="B8141" s="21">
        <v>42942</v>
      </c>
      <c r="C8141" s="122" t="s">
        <v>223</v>
      </c>
      <c r="D8141" s="116">
        <v>112.39</v>
      </c>
      <c r="E8141" s="11">
        <v>113.32</v>
      </c>
      <c r="F8141" s="12">
        <v>634903</v>
      </c>
    </row>
    <row r="8142" spans="2:6">
      <c r="B8142" s="21">
        <v>42942</v>
      </c>
      <c r="C8142" s="122" t="s">
        <v>224</v>
      </c>
      <c r="D8142" s="116">
        <v>70.3</v>
      </c>
      <c r="E8142" s="11">
        <v>70.92</v>
      </c>
      <c r="F8142" s="12">
        <v>1654148</v>
      </c>
    </row>
    <row r="8143" spans="2:6">
      <c r="B8143" s="21">
        <v>42942</v>
      </c>
      <c r="C8143" s="122" t="s">
        <v>225</v>
      </c>
      <c r="D8143" s="116">
        <v>84.41</v>
      </c>
      <c r="E8143" s="11">
        <v>83.36</v>
      </c>
      <c r="F8143" s="12">
        <v>1039091</v>
      </c>
    </row>
    <row r="8144" spans="2:6">
      <c r="B8144" s="21">
        <v>42942</v>
      </c>
      <c r="C8144" s="122" t="s">
        <v>226</v>
      </c>
      <c r="D8144" s="116">
        <v>91.9</v>
      </c>
      <c r="E8144" s="11">
        <v>92.15</v>
      </c>
      <c r="F8144" s="12">
        <v>1339249</v>
      </c>
    </row>
    <row r="8145" spans="2:6">
      <c r="B8145" s="21">
        <v>42942</v>
      </c>
      <c r="C8145" s="122" t="s">
        <v>227</v>
      </c>
      <c r="D8145" s="116">
        <v>27.76</v>
      </c>
      <c r="E8145" s="11">
        <v>28.42</v>
      </c>
      <c r="F8145" s="12">
        <v>6476873</v>
      </c>
    </row>
    <row r="8146" spans="2:6">
      <c r="B8146" s="21">
        <v>42942</v>
      </c>
      <c r="C8146" s="122" t="s">
        <v>228</v>
      </c>
      <c r="D8146" s="116">
        <v>87.2</v>
      </c>
      <c r="E8146" s="11">
        <v>85.83</v>
      </c>
      <c r="F8146" s="12">
        <v>1566064</v>
      </c>
    </row>
    <row r="8147" spans="2:6">
      <c r="B8147" s="21">
        <v>42942</v>
      </c>
      <c r="C8147" s="122" t="s">
        <v>229</v>
      </c>
      <c r="D8147" s="116">
        <v>107</v>
      </c>
      <c r="E8147" s="11">
        <v>107.38</v>
      </c>
      <c r="F8147" s="12">
        <v>959441</v>
      </c>
    </row>
    <row r="8148" spans="2:6">
      <c r="B8148" s="21">
        <v>42942</v>
      </c>
      <c r="C8148" s="122" t="s">
        <v>230</v>
      </c>
      <c r="D8148" s="116">
        <v>83.68</v>
      </c>
      <c r="E8148" s="11">
        <v>84.45</v>
      </c>
      <c r="F8148" s="12">
        <v>1702755</v>
      </c>
    </row>
    <row r="8149" spans="2:6">
      <c r="B8149" s="21">
        <v>42942</v>
      </c>
      <c r="C8149" s="122" t="s">
        <v>231</v>
      </c>
      <c r="D8149" s="116">
        <v>65.239999999999995</v>
      </c>
      <c r="E8149" s="11">
        <v>64.89</v>
      </c>
      <c r="F8149" s="12">
        <v>866708</v>
      </c>
    </row>
    <row r="8150" spans="2:6">
      <c r="B8150" s="21">
        <v>42942</v>
      </c>
      <c r="C8150" s="122" t="s">
        <v>232</v>
      </c>
      <c r="D8150" s="116">
        <v>33.35</v>
      </c>
      <c r="E8150" s="11">
        <v>32.99</v>
      </c>
      <c r="F8150" s="12">
        <v>6258280</v>
      </c>
    </row>
    <row r="8151" spans="2:6">
      <c r="B8151" s="21">
        <v>42942</v>
      </c>
      <c r="C8151" s="122" t="s">
        <v>233</v>
      </c>
      <c r="D8151" s="116">
        <v>66.73</v>
      </c>
      <c r="E8151" s="11">
        <v>66.42</v>
      </c>
      <c r="F8151" s="12">
        <v>4906185</v>
      </c>
    </row>
    <row r="8152" spans="2:6">
      <c r="B8152" s="21">
        <v>42942</v>
      </c>
      <c r="C8152" s="122" t="s">
        <v>234</v>
      </c>
      <c r="D8152" s="116">
        <v>80.06</v>
      </c>
      <c r="E8152" s="11">
        <v>80.06</v>
      </c>
      <c r="F8152" s="12">
        <v>1064025</v>
      </c>
    </row>
    <row r="8153" spans="2:6">
      <c r="B8153" s="21">
        <v>42942</v>
      </c>
      <c r="C8153" s="122" t="s">
        <v>235</v>
      </c>
      <c r="D8153" s="116">
        <v>115.46</v>
      </c>
      <c r="E8153" s="11">
        <v>118</v>
      </c>
      <c r="F8153" s="12">
        <v>4520429</v>
      </c>
    </row>
    <row r="8154" spans="2:6">
      <c r="B8154" s="21">
        <v>42942</v>
      </c>
      <c r="C8154" s="122" t="s">
        <v>236</v>
      </c>
      <c r="D8154" s="116">
        <v>36.36</v>
      </c>
      <c r="E8154" s="11">
        <v>37.04</v>
      </c>
      <c r="F8154" s="12">
        <v>11305120</v>
      </c>
    </row>
    <row r="8155" spans="2:6">
      <c r="B8155" s="21">
        <v>42942</v>
      </c>
      <c r="C8155" s="122" t="s">
        <v>237</v>
      </c>
      <c r="D8155" s="116">
        <v>132.83000000000001</v>
      </c>
      <c r="E8155" s="11">
        <v>132.44999999999999</v>
      </c>
      <c r="F8155" s="12">
        <v>595394</v>
      </c>
    </row>
    <row r="8156" spans="2:6">
      <c r="B8156" s="21">
        <v>42942</v>
      </c>
      <c r="C8156" s="122" t="s">
        <v>238</v>
      </c>
      <c r="D8156" s="116">
        <v>81.400000000000006</v>
      </c>
      <c r="E8156" s="11">
        <v>82.11</v>
      </c>
      <c r="F8156" s="12">
        <v>1294311</v>
      </c>
    </row>
    <row r="8157" spans="2:6">
      <c r="B8157" s="21">
        <v>42942</v>
      </c>
      <c r="C8157" s="122" t="s">
        <v>239</v>
      </c>
      <c r="D8157" s="116">
        <v>145.21</v>
      </c>
      <c r="E8157" s="11">
        <v>146.21</v>
      </c>
      <c r="F8157" s="12">
        <v>692244</v>
      </c>
    </row>
    <row r="8158" spans="2:6">
      <c r="B8158" s="21">
        <v>42942</v>
      </c>
      <c r="C8158" s="122" t="s">
        <v>240</v>
      </c>
      <c r="D8158" s="116">
        <v>78.459999999999994</v>
      </c>
      <c r="E8158" s="11">
        <v>78.91</v>
      </c>
      <c r="F8158" s="12">
        <v>1276167</v>
      </c>
    </row>
    <row r="8159" spans="2:6">
      <c r="B8159" s="21">
        <v>42942</v>
      </c>
      <c r="C8159" s="122" t="s">
        <v>241</v>
      </c>
      <c r="D8159" s="116">
        <v>98.75</v>
      </c>
      <c r="E8159" s="11">
        <v>98.92</v>
      </c>
      <c r="F8159" s="12">
        <v>2039598</v>
      </c>
    </row>
    <row r="8160" spans="2:6">
      <c r="B8160" s="21">
        <v>42942</v>
      </c>
      <c r="C8160" s="122" t="s">
        <v>242</v>
      </c>
      <c r="D8160" s="116">
        <v>86.16</v>
      </c>
      <c r="E8160" s="11">
        <v>85.05</v>
      </c>
      <c r="F8160" s="12">
        <v>915430</v>
      </c>
    </row>
    <row r="8161" spans="2:6">
      <c r="B8161" s="21">
        <v>42942</v>
      </c>
      <c r="C8161" s="122" t="s">
        <v>243</v>
      </c>
      <c r="D8161" s="116">
        <v>60.38</v>
      </c>
      <c r="E8161" s="11">
        <v>59.8</v>
      </c>
      <c r="F8161" s="12">
        <v>1756164</v>
      </c>
    </row>
    <row r="8162" spans="2:6">
      <c r="B8162" s="21">
        <v>42942</v>
      </c>
      <c r="C8162" s="122" t="s">
        <v>244</v>
      </c>
      <c r="D8162" s="116">
        <v>95.66</v>
      </c>
      <c r="E8162" s="11">
        <v>94.75</v>
      </c>
      <c r="F8162" s="12">
        <v>2862098</v>
      </c>
    </row>
    <row r="8163" spans="2:6">
      <c r="B8163" s="21">
        <v>42942</v>
      </c>
      <c r="C8163" s="122" t="s">
        <v>245</v>
      </c>
      <c r="D8163" s="116">
        <v>438.32</v>
      </c>
      <c r="E8163" s="11">
        <v>440.04</v>
      </c>
      <c r="F8163" s="12">
        <v>327311</v>
      </c>
    </row>
    <row r="8164" spans="2:6">
      <c r="B8164" s="21">
        <v>42942</v>
      </c>
      <c r="C8164" s="122" t="s">
        <v>246</v>
      </c>
      <c r="D8164" s="116">
        <v>66.08</v>
      </c>
      <c r="E8164" s="11">
        <v>67.36</v>
      </c>
      <c r="F8164" s="12">
        <v>1929090</v>
      </c>
    </row>
    <row r="8165" spans="2:6">
      <c r="B8165" s="21">
        <v>42942</v>
      </c>
      <c r="C8165" s="122" t="s">
        <v>247</v>
      </c>
      <c r="D8165" s="116">
        <v>64.2</v>
      </c>
      <c r="E8165" s="11">
        <v>63.97</v>
      </c>
      <c r="F8165" s="12">
        <v>2705350</v>
      </c>
    </row>
    <row r="8166" spans="2:6">
      <c r="B8166" s="21">
        <v>42942</v>
      </c>
      <c r="C8166" s="122" t="s">
        <v>248</v>
      </c>
      <c r="D8166" s="116">
        <v>60.4</v>
      </c>
      <c r="E8166" s="11">
        <v>60.94</v>
      </c>
      <c r="F8166" s="12">
        <v>944843</v>
      </c>
    </row>
    <row r="8167" spans="2:6">
      <c r="B8167" s="21">
        <v>42942</v>
      </c>
      <c r="C8167" s="122" t="s">
        <v>249</v>
      </c>
      <c r="D8167" s="116">
        <v>63</v>
      </c>
      <c r="E8167" s="11">
        <v>63.47</v>
      </c>
      <c r="F8167" s="12">
        <v>7578250</v>
      </c>
    </row>
    <row r="8168" spans="2:6">
      <c r="B8168" s="21">
        <v>42942</v>
      </c>
      <c r="C8168" s="122" t="s">
        <v>250</v>
      </c>
      <c r="D8168" s="116">
        <v>261.94</v>
      </c>
      <c r="E8168" s="11">
        <v>267.14</v>
      </c>
      <c r="F8168" s="12">
        <v>326655</v>
      </c>
    </row>
    <row r="8169" spans="2:6">
      <c r="B8169" s="21">
        <v>42942</v>
      </c>
      <c r="C8169" s="122" t="s">
        <v>251</v>
      </c>
      <c r="D8169" s="116">
        <v>41.94</v>
      </c>
      <c r="E8169" s="11">
        <v>41.11</v>
      </c>
      <c r="F8169" s="12">
        <v>3183851</v>
      </c>
    </row>
    <row r="8170" spans="2:6">
      <c r="B8170" s="21">
        <v>42942</v>
      </c>
      <c r="C8170" s="122" t="s">
        <v>252</v>
      </c>
      <c r="D8170" s="116">
        <v>79.349999999999994</v>
      </c>
      <c r="E8170" s="11">
        <v>79</v>
      </c>
      <c r="F8170" s="12">
        <v>1821870</v>
      </c>
    </row>
    <row r="8171" spans="2:6">
      <c r="B8171" s="21">
        <v>42942</v>
      </c>
      <c r="C8171" s="122" t="s">
        <v>253</v>
      </c>
      <c r="D8171" s="116">
        <v>75.25</v>
      </c>
      <c r="E8171" s="11">
        <v>75.64</v>
      </c>
      <c r="F8171" s="12">
        <v>739752</v>
      </c>
    </row>
    <row r="8172" spans="2:6">
      <c r="B8172" s="21">
        <v>42942</v>
      </c>
      <c r="C8172" s="122" t="s">
        <v>254</v>
      </c>
      <c r="D8172" s="116">
        <v>58.27</v>
      </c>
      <c r="E8172" s="11">
        <v>58.15</v>
      </c>
      <c r="F8172" s="12">
        <v>2290182</v>
      </c>
    </row>
    <row r="8173" spans="2:6">
      <c r="B8173" s="21">
        <v>42942</v>
      </c>
      <c r="C8173" s="122" t="s">
        <v>255</v>
      </c>
      <c r="D8173" s="116">
        <v>115.99</v>
      </c>
      <c r="E8173" s="11">
        <v>115.61</v>
      </c>
      <c r="F8173" s="12">
        <v>2168817</v>
      </c>
    </row>
    <row r="8174" spans="2:6">
      <c r="B8174" s="21">
        <v>42942</v>
      </c>
      <c r="C8174" s="122" t="s">
        <v>256</v>
      </c>
      <c r="D8174" s="116">
        <v>37.020000000000003</v>
      </c>
      <c r="E8174" s="11">
        <v>37.68</v>
      </c>
      <c r="F8174" s="12">
        <v>4667900</v>
      </c>
    </row>
    <row r="8175" spans="2:6">
      <c r="B8175" s="21">
        <v>42942</v>
      </c>
      <c r="C8175" s="122" t="s">
        <v>257</v>
      </c>
      <c r="D8175" s="116">
        <v>59.7</v>
      </c>
      <c r="E8175" s="11">
        <v>59.66</v>
      </c>
      <c r="F8175" s="12">
        <v>651113</v>
      </c>
    </row>
    <row r="8176" spans="2:6">
      <c r="B8176" s="21">
        <v>42942</v>
      </c>
      <c r="C8176" s="122" t="s">
        <v>258</v>
      </c>
      <c r="D8176" s="116">
        <v>155.24</v>
      </c>
      <c r="E8176" s="11">
        <v>156.94</v>
      </c>
      <c r="F8176" s="12">
        <v>2066509</v>
      </c>
    </row>
    <row r="8177" spans="2:6">
      <c r="B8177" s="21">
        <v>42942</v>
      </c>
      <c r="C8177" s="122" t="s">
        <v>259</v>
      </c>
      <c r="D8177" s="116">
        <v>79.599999999999994</v>
      </c>
      <c r="E8177" s="11">
        <v>80.3</v>
      </c>
      <c r="F8177" s="12">
        <v>1561970</v>
      </c>
    </row>
    <row r="8178" spans="2:6">
      <c r="B8178" s="21">
        <v>42942</v>
      </c>
      <c r="C8178" s="122" t="s">
        <v>260</v>
      </c>
      <c r="D8178" s="116">
        <v>11.14</v>
      </c>
      <c r="E8178" s="11">
        <v>11.06</v>
      </c>
      <c r="F8178" s="12">
        <v>72271733</v>
      </c>
    </row>
    <row r="8179" spans="2:6">
      <c r="B8179" s="21">
        <v>42942</v>
      </c>
      <c r="C8179" s="122" t="s">
        <v>261</v>
      </c>
      <c r="D8179" s="116">
        <v>44.22</v>
      </c>
      <c r="E8179" s="11">
        <v>43.89</v>
      </c>
      <c r="F8179" s="12">
        <v>2698624</v>
      </c>
    </row>
    <row r="8180" spans="2:6">
      <c r="B8180" s="21">
        <v>42942</v>
      </c>
      <c r="C8180" s="122" t="s">
        <v>262</v>
      </c>
      <c r="D8180" s="116">
        <v>166.01</v>
      </c>
      <c r="E8180" s="11">
        <v>165.61</v>
      </c>
      <c r="F8180" s="12">
        <v>35236867</v>
      </c>
    </row>
    <row r="8181" spans="2:6">
      <c r="B8181" s="21">
        <v>42942</v>
      </c>
      <c r="C8181" s="122" t="s">
        <v>263</v>
      </c>
      <c r="D8181" s="116">
        <v>65.87</v>
      </c>
      <c r="E8181" s="11">
        <v>65.91</v>
      </c>
      <c r="F8181" s="12">
        <v>513818</v>
      </c>
    </row>
    <row r="8182" spans="2:6">
      <c r="B8182" s="21">
        <v>42942</v>
      </c>
      <c r="C8182" s="122" t="s">
        <v>264</v>
      </c>
      <c r="D8182" s="116">
        <v>14.69</v>
      </c>
      <c r="E8182" s="11">
        <v>15.06</v>
      </c>
      <c r="F8182" s="12">
        <v>37215659</v>
      </c>
    </row>
    <row r="8183" spans="2:6">
      <c r="B8183" s="21">
        <v>42942</v>
      </c>
      <c r="C8183" s="122" t="s">
        <v>265</v>
      </c>
      <c r="D8183" s="116">
        <v>214.81</v>
      </c>
      <c r="E8183" s="11">
        <v>213.63</v>
      </c>
      <c r="F8183" s="12">
        <v>669206</v>
      </c>
    </row>
    <row r="8184" spans="2:6">
      <c r="B8184" s="21">
        <v>42942</v>
      </c>
      <c r="C8184" s="122" t="s">
        <v>266</v>
      </c>
      <c r="D8184" s="116">
        <v>30.86</v>
      </c>
      <c r="E8184" s="11">
        <v>31.1</v>
      </c>
      <c r="F8184" s="12">
        <v>5624345</v>
      </c>
    </row>
    <row r="8185" spans="2:6">
      <c r="B8185" s="21">
        <v>42942</v>
      </c>
      <c r="C8185" s="122" t="s">
        <v>267</v>
      </c>
      <c r="D8185" s="116">
        <v>128.68</v>
      </c>
      <c r="E8185" s="11">
        <v>128.19999999999999</v>
      </c>
      <c r="F8185" s="12">
        <v>1315326</v>
      </c>
    </row>
    <row r="8186" spans="2:6">
      <c r="B8186" s="21">
        <v>42942</v>
      </c>
      <c r="C8186" s="122" t="s">
        <v>268</v>
      </c>
      <c r="D8186" s="116">
        <v>90</v>
      </c>
      <c r="E8186" s="11">
        <v>90.69</v>
      </c>
      <c r="F8186" s="12">
        <v>1120516</v>
      </c>
    </row>
    <row r="8187" spans="2:6">
      <c r="B8187" s="21">
        <v>42942</v>
      </c>
      <c r="C8187" s="122" t="s">
        <v>269</v>
      </c>
      <c r="D8187" s="116">
        <v>126.63</v>
      </c>
      <c r="E8187" s="11">
        <v>127.01</v>
      </c>
      <c r="F8187" s="12">
        <v>373718</v>
      </c>
    </row>
    <row r="8188" spans="2:6">
      <c r="B8188" s="21">
        <v>42942</v>
      </c>
      <c r="C8188" s="122" t="s">
        <v>270</v>
      </c>
      <c r="D8188" s="116">
        <v>26.48</v>
      </c>
      <c r="E8188" s="11">
        <v>26.18</v>
      </c>
      <c r="F8188" s="12">
        <v>7257652</v>
      </c>
    </row>
    <row r="8189" spans="2:6">
      <c r="B8189" s="21">
        <v>42942</v>
      </c>
      <c r="C8189" s="122" t="s">
        <v>271</v>
      </c>
      <c r="D8189" s="116">
        <v>45.75</v>
      </c>
      <c r="E8189" s="11">
        <v>46.1</v>
      </c>
      <c r="F8189" s="12">
        <v>2130832</v>
      </c>
    </row>
    <row r="8190" spans="2:6">
      <c r="B8190" s="21">
        <v>42942</v>
      </c>
      <c r="C8190" s="122" t="s">
        <v>272</v>
      </c>
      <c r="D8190" s="116">
        <v>38.700000000000003</v>
      </c>
      <c r="E8190" s="11">
        <v>38.369999999999997</v>
      </c>
      <c r="F8190" s="12">
        <v>2343836</v>
      </c>
    </row>
    <row r="8191" spans="2:6">
      <c r="B8191" s="21">
        <v>42942</v>
      </c>
      <c r="C8191" s="122" t="s">
        <v>273</v>
      </c>
      <c r="D8191" s="116">
        <v>45.71</v>
      </c>
      <c r="E8191" s="11">
        <v>45.36</v>
      </c>
      <c r="F8191" s="12">
        <v>864491</v>
      </c>
    </row>
    <row r="8192" spans="2:6">
      <c r="B8192" s="21">
        <v>42942</v>
      </c>
      <c r="C8192" s="122" t="s">
        <v>274</v>
      </c>
      <c r="D8192" s="116">
        <v>47.37</v>
      </c>
      <c r="E8192" s="11">
        <v>46.64</v>
      </c>
      <c r="F8192" s="12">
        <v>1245971</v>
      </c>
    </row>
    <row r="8193" spans="2:6">
      <c r="B8193" s="21">
        <v>42942</v>
      </c>
      <c r="C8193" s="122" t="s">
        <v>275</v>
      </c>
      <c r="D8193" s="116">
        <v>78.069999999999993</v>
      </c>
      <c r="E8193" s="11">
        <v>77</v>
      </c>
      <c r="F8193" s="12">
        <v>748603</v>
      </c>
    </row>
    <row r="8194" spans="2:6">
      <c r="B8194" s="21">
        <v>42942</v>
      </c>
      <c r="C8194" s="122" t="s">
        <v>276</v>
      </c>
      <c r="D8194" s="116">
        <v>27.71</v>
      </c>
      <c r="E8194" s="11">
        <v>27.92</v>
      </c>
      <c r="F8194" s="12">
        <v>1205288</v>
      </c>
    </row>
    <row r="8195" spans="2:6">
      <c r="B8195" s="21">
        <v>42942</v>
      </c>
      <c r="C8195" s="122" t="s">
        <v>277</v>
      </c>
      <c r="D8195" s="116">
        <v>28.01</v>
      </c>
      <c r="E8195" s="11">
        <v>28.18</v>
      </c>
      <c r="F8195" s="12">
        <v>6546388</v>
      </c>
    </row>
    <row r="8196" spans="2:6">
      <c r="B8196" s="21">
        <v>42942</v>
      </c>
      <c r="C8196" s="122" t="s">
        <v>278</v>
      </c>
      <c r="D8196" s="116">
        <v>132.25</v>
      </c>
      <c r="E8196" s="11">
        <v>132.69999999999999</v>
      </c>
      <c r="F8196" s="12">
        <v>387625</v>
      </c>
    </row>
    <row r="8197" spans="2:6">
      <c r="B8197" s="21">
        <v>42942</v>
      </c>
      <c r="C8197" s="122" t="s">
        <v>279</v>
      </c>
      <c r="D8197" s="116">
        <v>63.11</v>
      </c>
      <c r="E8197" s="11">
        <v>62.18</v>
      </c>
      <c r="F8197" s="12">
        <v>1740920</v>
      </c>
    </row>
    <row r="8198" spans="2:6">
      <c r="B8198" s="21">
        <v>42942</v>
      </c>
      <c r="C8198" s="122" t="s">
        <v>280</v>
      </c>
      <c r="D8198" s="116">
        <v>199.1</v>
      </c>
      <c r="E8198" s="11">
        <v>194.66</v>
      </c>
      <c r="F8198" s="12">
        <v>4079716</v>
      </c>
    </row>
    <row r="8199" spans="2:6">
      <c r="B8199" s="21">
        <v>42942</v>
      </c>
      <c r="C8199" s="122" t="s">
        <v>281</v>
      </c>
      <c r="D8199" s="116">
        <v>25.59</v>
      </c>
      <c r="E8199" s="11">
        <v>25.59</v>
      </c>
      <c r="F8199" s="12">
        <v>40733416</v>
      </c>
    </row>
    <row r="8200" spans="2:6">
      <c r="B8200" s="21">
        <v>42942</v>
      </c>
      <c r="C8200" s="122" t="s">
        <v>282</v>
      </c>
      <c r="D8200" s="116">
        <v>23.555</v>
      </c>
      <c r="E8200" s="11">
        <v>23.75</v>
      </c>
      <c r="F8200" s="12">
        <v>4582608</v>
      </c>
    </row>
    <row r="8201" spans="2:6">
      <c r="B8201" s="21">
        <v>42942</v>
      </c>
      <c r="C8201" s="122" t="s">
        <v>283</v>
      </c>
      <c r="D8201" s="116">
        <v>74.099999999999994</v>
      </c>
      <c r="E8201" s="11">
        <v>74.19</v>
      </c>
      <c r="F8201" s="12">
        <v>10695344</v>
      </c>
    </row>
    <row r="8202" spans="2:6">
      <c r="B8202" s="21">
        <v>42942</v>
      </c>
      <c r="C8202" s="122" t="s">
        <v>284</v>
      </c>
      <c r="D8202" s="116">
        <v>55.08</v>
      </c>
      <c r="E8202" s="11">
        <v>55.13</v>
      </c>
      <c r="F8202" s="12">
        <v>3402093</v>
      </c>
    </row>
    <row r="8203" spans="2:6">
      <c r="B8203" s="21">
        <v>42942</v>
      </c>
      <c r="C8203" s="122" t="s">
        <v>24</v>
      </c>
      <c r="D8203" s="116">
        <v>31.54</v>
      </c>
      <c r="E8203" s="11">
        <v>30.42</v>
      </c>
      <c r="F8203" s="12">
        <v>16073342</v>
      </c>
    </row>
    <row r="8204" spans="2:6">
      <c r="B8204" s="21">
        <v>42942</v>
      </c>
      <c r="C8204" s="122" t="s">
        <v>25</v>
      </c>
      <c r="D8204" s="116">
        <v>35.549999999999997</v>
      </c>
      <c r="E8204" s="11">
        <v>35.619999999999997</v>
      </c>
      <c r="F8204" s="12">
        <v>10814204</v>
      </c>
    </row>
    <row r="8205" spans="2:6">
      <c r="B8205" s="21">
        <v>42942</v>
      </c>
      <c r="C8205" s="122" t="s">
        <v>26</v>
      </c>
      <c r="D8205" s="116">
        <v>954.68</v>
      </c>
      <c r="E8205" s="11">
        <v>947.8</v>
      </c>
      <c r="F8205" s="12">
        <v>2088256</v>
      </c>
    </row>
    <row r="8206" spans="2:6">
      <c r="B8206" s="21">
        <v>42942</v>
      </c>
      <c r="C8206" s="122" t="s">
        <v>27</v>
      </c>
      <c r="D8206" s="116">
        <v>972.78</v>
      </c>
      <c r="E8206" s="11">
        <v>965.31</v>
      </c>
      <c r="F8206" s="12">
        <v>2221625</v>
      </c>
    </row>
    <row r="8207" spans="2:6">
      <c r="B8207" s="21">
        <v>42942</v>
      </c>
      <c r="C8207" s="122" t="s">
        <v>28</v>
      </c>
      <c r="D8207" s="116">
        <v>83.45</v>
      </c>
      <c r="E8207" s="11">
        <v>82.81</v>
      </c>
      <c r="F8207" s="12">
        <v>970578</v>
      </c>
    </row>
    <row r="8208" spans="2:6">
      <c r="B8208" s="21">
        <v>42942</v>
      </c>
      <c r="C8208" s="122" t="s">
        <v>29</v>
      </c>
      <c r="D8208" s="116">
        <v>95.05</v>
      </c>
      <c r="E8208" s="11">
        <v>95.3</v>
      </c>
      <c r="F8208" s="12">
        <v>662799</v>
      </c>
    </row>
    <row r="8209" spans="2:6">
      <c r="B8209" s="21">
        <v>42942</v>
      </c>
      <c r="C8209" s="122" t="s">
        <v>30</v>
      </c>
      <c r="D8209" s="116">
        <v>23.95</v>
      </c>
      <c r="E8209" s="11">
        <v>23.96</v>
      </c>
      <c r="F8209" s="12">
        <v>2847992</v>
      </c>
    </row>
    <row r="8210" spans="2:6">
      <c r="B8210" s="21">
        <v>42942</v>
      </c>
      <c r="C8210" s="122" t="s">
        <v>31</v>
      </c>
      <c r="D8210" s="116">
        <v>52.72</v>
      </c>
      <c r="E8210" s="11">
        <v>52.25</v>
      </c>
      <c r="F8210" s="12">
        <v>749952</v>
      </c>
    </row>
    <row r="8211" spans="2:6">
      <c r="B8211" s="21">
        <v>42942</v>
      </c>
      <c r="C8211" s="122" t="s">
        <v>32</v>
      </c>
      <c r="D8211" s="116">
        <v>222.45</v>
      </c>
      <c r="E8211" s="11">
        <v>222.25</v>
      </c>
      <c r="F8211" s="12">
        <v>2792457</v>
      </c>
    </row>
    <row r="8212" spans="2:6">
      <c r="B8212" s="21">
        <v>42942</v>
      </c>
      <c r="C8212" s="122" t="s">
        <v>33</v>
      </c>
      <c r="D8212" s="116">
        <v>35.9</v>
      </c>
      <c r="E8212" s="11">
        <v>35.79</v>
      </c>
      <c r="F8212" s="12">
        <v>1784595</v>
      </c>
    </row>
    <row r="8213" spans="2:6">
      <c r="B8213" s="21">
        <v>42942</v>
      </c>
      <c r="C8213" s="122" t="s">
        <v>34</v>
      </c>
      <c r="D8213" s="116">
        <v>169.06</v>
      </c>
      <c r="E8213" s="11">
        <v>166.18</v>
      </c>
      <c r="F8213" s="12">
        <v>982320</v>
      </c>
    </row>
    <row r="8214" spans="2:6">
      <c r="B8214" s="21">
        <v>42942</v>
      </c>
      <c r="C8214" s="122" t="s">
        <v>35</v>
      </c>
      <c r="D8214" s="116">
        <v>43.04</v>
      </c>
      <c r="E8214" s="11">
        <v>43.32</v>
      </c>
      <c r="F8214" s="12">
        <v>11246818</v>
      </c>
    </row>
    <row r="8215" spans="2:6">
      <c r="B8215" s="21">
        <v>42942</v>
      </c>
      <c r="C8215" s="122" t="s">
        <v>36</v>
      </c>
      <c r="D8215" s="116">
        <v>105.79</v>
      </c>
      <c r="E8215" s="11">
        <v>106.1</v>
      </c>
      <c r="F8215" s="12">
        <v>1141461</v>
      </c>
    </row>
    <row r="8216" spans="2:6">
      <c r="B8216" s="21">
        <v>42942</v>
      </c>
      <c r="C8216" s="122" t="s">
        <v>37</v>
      </c>
      <c r="D8216" s="116">
        <v>13.43</v>
      </c>
      <c r="E8216" s="11">
        <v>13.18</v>
      </c>
      <c r="F8216" s="12">
        <v>9282884</v>
      </c>
    </row>
    <row r="8217" spans="2:6">
      <c r="B8217" s="21">
        <v>42942</v>
      </c>
      <c r="C8217" s="122" t="s">
        <v>38</v>
      </c>
      <c r="D8217" s="116">
        <v>23.57</v>
      </c>
      <c r="E8217" s="11">
        <v>23.39</v>
      </c>
      <c r="F8217" s="12">
        <v>3117855</v>
      </c>
    </row>
    <row r="8218" spans="2:6">
      <c r="B8218" s="21">
        <v>42942</v>
      </c>
      <c r="C8218" s="122" t="s">
        <v>39</v>
      </c>
      <c r="D8218" s="116">
        <v>81</v>
      </c>
      <c r="E8218" s="11">
        <v>81.63</v>
      </c>
      <c r="F8218" s="12">
        <v>4315992</v>
      </c>
    </row>
    <row r="8219" spans="2:6">
      <c r="B8219" s="21">
        <v>42942</v>
      </c>
      <c r="C8219" s="122" t="s">
        <v>40</v>
      </c>
      <c r="D8219" s="116">
        <v>73.040000000000006</v>
      </c>
      <c r="E8219" s="11">
        <v>73.290000000000006</v>
      </c>
      <c r="F8219" s="12">
        <v>1007731</v>
      </c>
    </row>
    <row r="8220" spans="2:6">
      <c r="B8220" s="21">
        <v>42942</v>
      </c>
      <c r="C8220" s="122" t="s">
        <v>41</v>
      </c>
      <c r="D8220" s="116">
        <v>31.63</v>
      </c>
      <c r="E8220" s="11">
        <v>31.99</v>
      </c>
      <c r="F8220" s="12">
        <v>3315420</v>
      </c>
    </row>
    <row r="8221" spans="2:6">
      <c r="B8221" s="21">
        <v>42942</v>
      </c>
      <c r="C8221" s="122" t="s">
        <v>42</v>
      </c>
      <c r="D8221" s="116">
        <v>146.86000000000001</v>
      </c>
      <c r="E8221" s="11">
        <v>146.69</v>
      </c>
      <c r="F8221" s="12">
        <v>2835975</v>
      </c>
    </row>
    <row r="8222" spans="2:6">
      <c r="B8222" s="21">
        <v>42942</v>
      </c>
      <c r="C8222" s="122" t="s">
        <v>43</v>
      </c>
      <c r="D8222" s="116">
        <v>46.2</v>
      </c>
      <c r="E8222" s="11">
        <v>43.47</v>
      </c>
      <c r="F8222" s="12">
        <v>7444857</v>
      </c>
    </row>
    <row r="8223" spans="2:6">
      <c r="B8223" s="21">
        <v>42942</v>
      </c>
      <c r="C8223" s="122" t="s">
        <v>44</v>
      </c>
      <c r="D8223" s="116">
        <v>53.97</v>
      </c>
      <c r="E8223" s="11">
        <v>53.22</v>
      </c>
      <c r="F8223" s="12">
        <v>2459639</v>
      </c>
    </row>
    <row r="8224" spans="2:6">
      <c r="B8224" s="21">
        <v>42942</v>
      </c>
      <c r="C8224" s="122" t="s">
        <v>45</v>
      </c>
      <c r="D8224" s="116">
        <v>63.9</v>
      </c>
      <c r="E8224" s="11">
        <v>62.52</v>
      </c>
      <c r="F8224" s="12">
        <v>6574685</v>
      </c>
    </row>
    <row r="8225" spans="2:6">
      <c r="B8225" s="21">
        <v>42942</v>
      </c>
      <c r="C8225" s="122" t="s">
        <v>46</v>
      </c>
      <c r="D8225" s="116">
        <v>48.16</v>
      </c>
      <c r="E8225" s="11">
        <v>48.64</v>
      </c>
      <c r="F8225" s="12">
        <v>3353428</v>
      </c>
    </row>
    <row r="8226" spans="2:6">
      <c r="B8226" s="21">
        <v>42942</v>
      </c>
      <c r="C8226" s="122" t="s">
        <v>47</v>
      </c>
      <c r="D8226" s="116">
        <v>45.13</v>
      </c>
      <c r="E8226" s="11">
        <v>45.14</v>
      </c>
      <c r="F8226" s="12">
        <v>1199698</v>
      </c>
    </row>
    <row r="8227" spans="2:6">
      <c r="B8227" s="21">
        <v>42942</v>
      </c>
      <c r="C8227" s="122" t="s">
        <v>48</v>
      </c>
      <c r="D8227" s="116">
        <v>137.32</v>
      </c>
      <c r="E8227" s="11">
        <v>138.49</v>
      </c>
      <c r="F8227" s="12">
        <v>2680240</v>
      </c>
    </row>
    <row r="8228" spans="2:6">
      <c r="B8228" s="21">
        <v>42942</v>
      </c>
      <c r="C8228" s="122" t="s">
        <v>49</v>
      </c>
      <c r="D8228" s="116">
        <v>56.66</v>
      </c>
      <c r="E8228" s="11">
        <v>55.07</v>
      </c>
      <c r="F8228" s="12">
        <v>2534644</v>
      </c>
    </row>
    <row r="8229" spans="2:6">
      <c r="B8229" s="21">
        <v>42942</v>
      </c>
      <c r="C8229" s="122" t="s">
        <v>50</v>
      </c>
      <c r="D8229" s="116">
        <v>17.899999999999999</v>
      </c>
      <c r="E8229" s="11">
        <v>13.6598215</v>
      </c>
      <c r="F8229" s="12">
        <v>7976202</v>
      </c>
    </row>
    <row r="8230" spans="2:6">
      <c r="B8230" s="21">
        <v>42942</v>
      </c>
      <c r="C8230" s="122" t="s">
        <v>51</v>
      </c>
      <c r="D8230" s="116">
        <v>19.440000000000001</v>
      </c>
      <c r="E8230" s="11">
        <v>19.260000000000002</v>
      </c>
      <c r="F8230" s="12">
        <v>8027772</v>
      </c>
    </row>
    <row r="8231" spans="2:6">
      <c r="B8231" s="21">
        <v>42942</v>
      </c>
      <c r="C8231" s="122" t="s">
        <v>52</v>
      </c>
      <c r="D8231" s="116">
        <v>30.3</v>
      </c>
      <c r="E8231" s="11">
        <v>30.18</v>
      </c>
      <c r="F8231" s="12">
        <v>1888005</v>
      </c>
    </row>
    <row r="8232" spans="2:6">
      <c r="B8232" s="21">
        <v>42942</v>
      </c>
      <c r="C8232" s="122" t="s">
        <v>53</v>
      </c>
      <c r="D8232" s="116">
        <v>34.090000000000003</v>
      </c>
      <c r="E8232" s="11">
        <v>34.01</v>
      </c>
      <c r="F8232" s="12">
        <v>2801902</v>
      </c>
    </row>
    <row r="8233" spans="2:6">
      <c r="B8233" s="21">
        <v>42942</v>
      </c>
      <c r="C8233" s="122" t="s">
        <v>54</v>
      </c>
      <c r="D8233" s="116">
        <v>115.27</v>
      </c>
      <c r="E8233" s="11">
        <v>115.23</v>
      </c>
      <c r="F8233" s="12">
        <v>419528</v>
      </c>
    </row>
    <row r="8234" spans="2:6">
      <c r="B8234" s="21">
        <v>42942</v>
      </c>
      <c r="C8234" s="122" t="s">
        <v>55</v>
      </c>
      <c r="D8234" s="116">
        <v>89.762500000000003</v>
      </c>
      <c r="E8234" s="11">
        <v>92.37</v>
      </c>
      <c r="F8234" s="12">
        <v>553118</v>
      </c>
    </row>
    <row r="8235" spans="2:6">
      <c r="B8235" s="21">
        <v>42942</v>
      </c>
      <c r="C8235" s="122" t="s">
        <v>56</v>
      </c>
      <c r="D8235" s="116">
        <v>18.46</v>
      </c>
      <c r="E8235" s="11">
        <v>18.02</v>
      </c>
      <c r="F8235" s="12">
        <v>9040159</v>
      </c>
    </row>
    <row r="8236" spans="2:6">
      <c r="B8236" s="21">
        <v>42942</v>
      </c>
      <c r="C8236" s="122" t="s">
        <v>57</v>
      </c>
      <c r="D8236" s="116">
        <v>106.89</v>
      </c>
      <c r="E8236" s="11">
        <v>106</v>
      </c>
      <c r="F8236" s="12">
        <v>1761698</v>
      </c>
    </row>
    <row r="8237" spans="2:6">
      <c r="B8237" s="21">
        <v>42942</v>
      </c>
      <c r="C8237" s="122" t="s">
        <v>58</v>
      </c>
      <c r="D8237" s="116">
        <v>235.44</v>
      </c>
      <c r="E8237" s="11">
        <v>233.5</v>
      </c>
      <c r="F8237" s="12">
        <v>1114849</v>
      </c>
    </row>
    <row r="8238" spans="2:6">
      <c r="B8238" s="21">
        <v>42942</v>
      </c>
      <c r="C8238" s="122" t="s">
        <v>59</v>
      </c>
      <c r="D8238" s="116">
        <v>146.27000000000001</v>
      </c>
      <c r="E8238" s="11">
        <v>145.36000000000001</v>
      </c>
      <c r="F8238" s="12">
        <v>3932361</v>
      </c>
    </row>
    <row r="8239" spans="2:6">
      <c r="B8239" s="21">
        <v>42942</v>
      </c>
      <c r="C8239" s="122" t="s">
        <v>60</v>
      </c>
      <c r="D8239" s="116">
        <v>66.33</v>
      </c>
      <c r="E8239" s="11">
        <v>66.34</v>
      </c>
      <c r="F8239" s="12">
        <v>1639051</v>
      </c>
    </row>
    <row r="8240" spans="2:6">
      <c r="B8240" s="21">
        <v>42942</v>
      </c>
      <c r="C8240" s="122" t="s">
        <v>61</v>
      </c>
      <c r="D8240" s="116">
        <v>165.93</v>
      </c>
      <c r="E8240" s="11">
        <v>166.83</v>
      </c>
      <c r="F8240" s="12">
        <v>330919</v>
      </c>
    </row>
    <row r="8241" spans="2:6">
      <c r="B8241" s="21">
        <v>42942</v>
      </c>
      <c r="C8241" s="122" t="s">
        <v>62</v>
      </c>
      <c r="D8241" s="116">
        <v>133.04</v>
      </c>
      <c r="E8241" s="11">
        <v>133.38</v>
      </c>
      <c r="F8241" s="12">
        <v>505701</v>
      </c>
    </row>
    <row r="8242" spans="2:6">
      <c r="B8242" s="21">
        <v>42942</v>
      </c>
      <c r="C8242" s="122" t="s">
        <v>63</v>
      </c>
      <c r="D8242" s="116">
        <v>173.37</v>
      </c>
      <c r="E8242" s="11">
        <v>176.3</v>
      </c>
      <c r="F8242" s="12">
        <v>769779</v>
      </c>
    </row>
    <row r="8243" spans="2:6">
      <c r="B8243" s="21">
        <v>42942</v>
      </c>
      <c r="C8243" s="122" t="s">
        <v>64</v>
      </c>
      <c r="D8243" s="116">
        <v>133.52000000000001</v>
      </c>
      <c r="E8243" s="11">
        <v>137.19</v>
      </c>
      <c r="F8243" s="12">
        <v>893607</v>
      </c>
    </row>
    <row r="8244" spans="2:6">
      <c r="B8244" s="21">
        <v>42942</v>
      </c>
      <c r="C8244" s="122" t="s">
        <v>65</v>
      </c>
      <c r="D8244" s="116">
        <v>45.64</v>
      </c>
      <c r="E8244" s="11">
        <v>45.93</v>
      </c>
      <c r="F8244" s="12">
        <v>1538627</v>
      </c>
    </row>
    <row r="8245" spans="2:6">
      <c r="B8245" s="21">
        <v>42942</v>
      </c>
      <c r="C8245" s="122" t="s">
        <v>66</v>
      </c>
      <c r="D8245" s="116">
        <v>34.700000000000003</v>
      </c>
      <c r="E8245" s="11">
        <v>34.75</v>
      </c>
      <c r="F8245" s="12">
        <v>15499322</v>
      </c>
    </row>
    <row r="8246" spans="2:6">
      <c r="B8246" s="21">
        <v>42942</v>
      </c>
      <c r="C8246" s="122" t="s">
        <v>67</v>
      </c>
      <c r="D8246" s="116">
        <v>137</v>
      </c>
      <c r="E8246" s="11">
        <v>137.13999999999999</v>
      </c>
      <c r="F8246" s="12">
        <v>980682</v>
      </c>
    </row>
    <row r="8247" spans="2:6">
      <c r="B8247" s="21">
        <v>42942</v>
      </c>
      <c r="C8247" s="122" t="s">
        <v>68</v>
      </c>
      <c r="D8247" s="116">
        <v>56.96</v>
      </c>
      <c r="E8247" s="11">
        <v>56.39</v>
      </c>
      <c r="F8247" s="12">
        <v>1817434</v>
      </c>
    </row>
    <row r="8248" spans="2:6">
      <c r="B8248" s="21">
        <v>42942</v>
      </c>
      <c r="C8248" s="122" t="s">
        <v>69</v>
      </c>
      <c r="D8248" s="116">
        <v>21.91</v>
      </c>
      <c r="E8248" s="11">
        <v>21.44</v>
      </c>
      <c r="F8248" s="12">
        <v>12762890</v>
      </c>
    </row>
    <row r="8249" spans="2:6">
      <c r="B8249" s="21">
        <v>42942</v>
      </c>
      <c r="C8249" s="122" t="s">
        <v>70</v>
      </c>
      <c r="D8249" s="116">
        <v>89.42</v>
      </c>
      <c r="E8249" s="11">
        <v>86.94</v>
      </c>
      <c r="F8249" s="12">
        <v>4795738</v>
      </c>
    </row>
    <row r="8250" spans="2:6">
      <c r="B8250" s="21">
        <v>42942</v>
      </c>
      <c r="C8250" s="122" t="s">
        <v>71</v>
      </c>
      <c r="D8250" s="116">
        <v>35.04</v>
      </c>
      <c r="E8250" s="11">
        <v>34.96</v>
      </c>
      <c r="F8250" s="12">
        <v>956572</v>
      </c>
    </row>
    <row r="8251" spans="2:6">
      <c r="B8251" s="21">
        <v>42942</v>
      </c>
      <c r="C8251" s="122" t="s">
        <v>72</v>
      </c>
      <c r="D8251" s="116">
        <v>315.36002000000002</v>
      </c>
      <c r="E8251" s="11">
        <v>314.63666000000001</v>
      </c>
      <c r="F8251" s="12">
        <v>798272.98400000005</v>
      </c>
    </row>
    <row r="8252" spans="2:6">
      <c r="B8252" s="21">
        <v>42942</v>
      </c>
      <c r="C8252" s="122" t="s">
        <v>73</v>
      </c>
      <c r="D8252" s="116">
        <v>128.57</v>
      </c>
      <c r="E8252" s="11">
        <v>129.53</v>
      </c>
      <c r="F8252" s="12">
        <v>212099</v>
      </c>
    </row>
    <row r="8253" spans="2:6">
      <c r="B8253" s="21">
        <v>42942</v>
      </c>
      <c r="C8253" s="122" t="s">
        <v>285</v>
      </c>
      <c r="D8253" s="116">
        <v>141.71</v>
      </c>
      <c r="E8253" s="11">
        <v>140.07</v>
      </c>
      <c r="F8253" s="12">
        <v>1307266</v>
      </c>
    </row>
    <row r="8254" spans="2:6">
      <c r="B8254" s="21">
        <v>42942</v>
      </c>
      <c r="C8254" s="122" t="s">
        <v>286</v>
      </c>
      <c r="D8254" s="116">
        <v>36.6</v>
      </c>
      <c r="E8254" s="11">
        <v>36.44</v>
      </c>
      <c r="F8254" s="12">
        <v>2800029</v>
      </c>
    </row>
    <row r="8255" spans="2:6">
      <c r="B8255" s="21">
        <v>42942</v>
      </c>
      <c r="C8255" s="122" t="s">
        <v>287</v>
      </c>
      <c r="D8255" s="116">
        <v>93.48</v>
      </c>
      <c r="E8255" s="11">
        <v>93.6</v>
      </c>
      <c r="F8255" s="12">
        <v>729630</v>
      </c>
    </row>
    <row r="8256" spans="2:6">
      <c r="B8256" s="21">
        <v>42942</v>
      </c>
      <c r="C8256" s="122" t="s">
        <v>288</v>
      </c>
      <c r="D8256" s="116">
        <v>44.08</v>
      </c>
      <c r="E8256" s="11">
        <v>43.32</v>
      </c>
      <c r="F8256" s="12">
        <v>7298484</v>
      </c>
    </row>
    <row r="8257" spans="2:6">
      <c r="B8257" s="21">
        <v>42942</v>
      </c>
      <c r="C8257" s="122" t="s">
        <v>289</v>
      </c>
      <c r="D8257" s="116">
        <v>53.11</v>
      </c>
      <c r="E8257" s="11">
        <v>52.8</v>
      </c>
      <c r="F8257" s="12">
        <v>441638</v>
      </c>
    </row>
    <row r="8258" spans="2:6">
      <c r="B8258" s="21">
        <v>42942</v>
      </c>
      <c r="C8258" s="122" t="s">
        <v>290</v>
      </c>
      <c r="D8258" s="116">
        <v>131.66</v>
      </c>
      <c r="E8258" s="11">
        <v>130.94999999999999</v>
      </c>
      <c r="F8258" s="12">
        <v>5382182</v>
      </c>
    </row>
    <row r="8259" spans="2:6">
      <c r="B8259" s="21">
        <v>42942</v>
      </c>
      <c r="C8259" s="122" t="s">
        <v>291</v>
      </c>
      <c r="D8259" s="116">
        <v>28.21</v>
      </c>
      <c r="E8259" s="11">
        <v>28.06</v>
      </c>
      <c r="F8259" s="12">
        <v>13815349</v>
      </c>
    </row>
    <row r="8260" spans="2:6">
      <c r="B8260" s="21">
        <v>42942</v>
      </c>
      <c r="C8260" s="122" t="s">
        <v>292</v>
      </c>
      <c r="D8260" s="116">
        <v>93.1</v>
      </c>
      <c r="E8260" s="11">
        <v>91.93</v>
      </c>
      <c r="F8260" s="12">
        <v>11815499</v>
      </c>
    </row>
    <row r="8261" spans="2:6">
      <c r="B8261" s="21">
        <v>42942</v>
      </c>
      <c r="C8261" s="122" t="s">
        <v>293</v>
      </c>
      <c r="D8261" s="116">
        <v>48.23</v>
      </c>
      <c r="E8261" s="11">
        <v>47.86</v>
      </c>
      <c r="F8261" s="12">
        <v>1004953</v>
      </c>
    </row>
    <row r="8262" spans="2:6">
      <c r="B8262" s="21">
        <v>42942</v>
      </c>
      <c r="C8262" s="122" t="s">
        <v>294</v>
      </c>
      <c r="D8262" s="116">
        <v>67.569999999999993</v>
      </c>
      <c r="E8262" s="11">
        <v>67.31</v>
      </c>
      <c r="F8262" s="12">
        <v>1156766</v>
      </c>
    </row>
    <row r="8263" spans="2:6">
      <c r="B8263" s="21">
        <v>42942</v>
      </c>
      <c r="C8263" s="122" t="s">
        <v>295</v>
      </c>
      <c r="D8263" s="116">
        <v>18.55</v>
      </c>
      <c r="E8263" s="11">
        <v>18.03</v>
      </c>
      <c r="F8263" s="12">
        <v>12352705</v>
      </c>
    </row>
    <row r="8264" spans="2:6">
      <c r="B8264" s="21">
        <v>42942</v>
      </c>
      <c r="C8264" s="122" t="s">
        <v>296</v>
      </c>
      <c r="D8264" s="116">
        <v>87.5</v>
      </c>
      <c r="E8264" s="11">
        <v>87.66</v>
      </c>
      <c r="F8264" s="12">
        <v>2935324</v>
      </c>
    </row>
    <row r="8265" spans="2:6">
      <c r="B8265" s="21">
        <v>42942</v>
      </c>
      <c r="C8265" s="122" t="s">
        <v>297</v>
      </c>
      <c r="D8265" s="116">
        <v>19.66</v>
      </c>
      <c r="E8265" s="11">
        <v>19.739999999999998</v>
      </c>
      <c r="F8265" s="12">
        <v>5164422</v>
      </c>
    </row>
    <row r="8266" spans="2:6">
      <c r="B8266" s="21">
        <v>42942</v>
      </c>
      <c r="C8266" s="122" t="s">
        <v>298</v>
      </c>
      <c r="D8266" s="116">
        <v>98.49</v>
      </c>
      <c r="E8266" s="11">
        <v>100.86</v>
      </c>
      <c r="F8266" s="12">
        <v>854882</v>
      </c>
    </row>
    <row r="8267" spans="2:6">
      <c r="B8267" s="21">
        <v>42942</v>
      </c>
      <c r="C8267" s="122" t="s">
        <v>299</v>
      </c>
      <c r="D8267" s="116">
        <v>124.59</v>
      </c>
      <c r="E8267" s="11">
        <v>122.24</v>
      </c>
      <c r="F8267" s="12">
        <v>2400220</v>
      </c>
    </row>
    <row r="8268" spans="2:6">
      <c r="B8268" s="21">
        <v>42942</v>
      </c>
      <c r="C8268" s="122" t="s">
        <v>300</v>
      </c>
      <c r="D8268" s="116">
        <v>20.265000000000001</v>
      </c>
      <c r="E8268" s="11">
        <v>20.34</v>
      </c>
      <c r="F8268" s="12">
        <v>11232004</v>
      </c>
    </row>
    <row r="8269" spans="2:6">
      <c r="B8269" s="21">
        <v>42942</v>
      </c>
      <c r="C8269" s="122" t="s">
        <v>301</v>
      </c>
      <c r="D8269" s="116">
        <v>66.3</v>
      </c>
      <c r="E8269" s="11">
        <v>66.73</v>
      </c>
      <c r="F8269" s="12">
        <v>1840934</v>
      </c>
    </row>
    <row r="8270" spans="2:6">
      <c r="B8270" s="21">
        <v>42942</v>
      </c>
      <c r="C8270" s="122" t="s">
        <v>302</v>
      </c>
      <c r="D8270" s="116">
        <v>44.55</v>
      </c>
      <c r="E8270" s="11">
        <v>45.74</v>
      </c>
      <c r="F8270" s="12">
        <v>13608926</v>
      </c>
    </row>
    <row r="8271" spans="2:6">
      <c r="B8271" s="21">
        <v>42942</v>
      </c>
      <c r="C8271" s="122" t="s">
        <v>303</v>
      </c>
      <c r="D8271" s="116">
        <v>35.18</v>
      </c>
      <c r="E8271" s="11">
        <v>35.5</v>
      </c>
      <c r="F8271" s="12">
        <v>2869495</v>
      </c>
    </row>
    <row r="8272" spans="2:6">
      <c r="B8272" s="21">
        <v>42942</v>
      </c>
      <c r="C8272" s="122" t="s">
        <v>304</v>
      </c>
      <c r="D8272" s="116">
        <v>23.82</v>
      </c>
      <c r="E8272" s="11">
        <v>23.72</v>
      </c>
      <c r="F8272" s="12">
        <v>10980555</v>
      </c>
    </row>
    <row r="8273" spans="2:6">
      <c r="B8273" s="21">
        <v>42942</v>
      </c>
      <c r="C8273" s="122" t="s">
        <v>305</v>
      </c>
      <c r="D8273" s="116">
        <v>40.21</v>
      </c>
      <c r="E8273" s="11">
        <v>40.25</v>
      </c>
      <c r="F8273" s="12">
        <v>2031676</v>
      </c>
    </row>
    <row r="8274" spans="2:6">
      <c r="B8274" s="21">
        <v>42942</v>
      </c>
      <c r="C8274" s="122" t="s">
        <v>306</v>
      </c>
      <c r="D8274" s="116">
        <v>104.45</v>
      </c>
      <c r="E8274" s="11">
        <v>104.2</v>
      </c>
      <c r="F8274" s="12">
        <v>802928</v>
      </c>
    </row>
    <row r="8275" spans="2:6">
      <c r="B8275" s="21">
        <v>42942</v>
      </c>
      <c r="C8275" s="122" t="s">
        <v>307</v>
      </c>
      <c r="D8275" s="116">
        <v>48.53</v>
      </c>
      <c r="E8275" s="11">
        <v>48.12</v>
      </c>
      <c r="F8275" s="12">
        <v>470196</v>
      </c>
    </row>
    <row r="8276" spans="2:6">
      <c r="B8276" s="21">
        <v>42942</v>
      </c>
      <c r="C8276" s="122" t="s">
        <v>308</v>
      </c>
      <c r="D8276" s="116">
        <v>45.39</v>
      </c>
      <c r="E8276" s="11">
        <v>45.01</v>
      </c>
      <c r="F8276" s="12">
        <v>1697196</v>
      </c>
    </row>
    <row r="8277" spans="2:6">
      <c r="B8277" s="21">
        <v>42942</v>
      </c>
      <c r="C8277" s="122" t="s">
        <v>309</v>
      </c>
      <c r="D8277" s="116">
        <v>53.09</v>
      </c>
      <c r="E8277" s="11">
        <v>51.83</v>
      </c>
      <c r="F8277" s="12">
        <v>1422843</v>
      </c>
    </row>
    <row r="8278" spans="2:6">
      <c r="B8278" s="21">
        <v>42942</v>
      </c>
      <c r="C8278" s="122" t="s">
        <v>310</v>
      </c>
      <c r="D8278" s="116">
        <v>53.13</v>
      </c>
      <c r="E8278" s="11">
        <v>52.75</v>
      </c>
      <c r="F8278" s="12">
        <v>1479419</v>
      </c>
    </row>
    <row r="8279" spans="2:6">
      <c r="B8279" s="21">
        <v>42942</v>
      </c>
      <c r="C8279" s="122" t="s">
        <v>311</v>
      </c>
      <c r="D8279" s="116">
        <v>157.19</v>
      </c>
      <c r="E8279" s="11">
        <v>161.16999999999999</v>
      </c>
      <c r="F8279" s="12">
        <v>1499478</v>
      </c>
    </row>
    <row r="8280" spans="2:6">
      <c r="B8280" s="21">
        <v>42942</v>
      </c>
      <c r="C8280" s="122" t="s">
        <v>312</v>
      </c>
      <c r="D8280" s="116">
        <v>32.9</v>
      </c>
      <c r="E8280" s="11">
        <v>32.840000000000003</v>
      </c>
      <c r="F8280" s="12">
        <v>1886832</v>
      </c>
    </row>
    <row r="8281" spans="2:6">
      <c r="B8281" s="21">
        <v>42942</v>
      </c>
      <c r="C8281" s="122" t="s">
        <v>313</v>
      </c>
      <c r="D8281" s="116">
        <v>177.56</v>
      </c>
      <c r="E8281" s="11">
        <v>175.52</v>
      </c>
      <c r="F8281" s="12">
        <v>1146024</v>
      </c>
    </row>
    <row r="8282" spans="2:6">
      <c r="B8282" s="21">
        <v>42942</v>
      </c>
      <c r="C8282" s="122" t="s">
        <v>314</v>
      </c>
      <c r="D8282" s="116">
        <v>81.569999999999993</v>
      </c>
      <c r="E8282" s="11">
        <v>81.84</v>
      </c>
      <c r="F8282" s="12">
        <v>7030481</v>
      </c>
    </row>
    <row r="8283" spans="2:6">
      <c r="B8283" s="21">
        <v>42942</v>
      </c>
      <c r="C8283" s="122" t="s">
        <v>315</v>
      </c>
      <c r="D8283" s="116">
        <v>290.82</v>
      </c>
      <c r="E8283" s="11">
        <v>289.85000000000002</v>
      </c>
      <c r="F8283" s="12">
        <v>882610</v>
      </c>
    </row>
    <row r="8284" spans="2:6">
      <c r="B8284" s="21">
        <v>42942</v>
      </c>
      <c r="C8284" s="122" t="s">
        <v>316</v>
      </c>
      <c r="D8284" s="116">
        <v>72.319999999999993</v>
      </c>
      <c r="E8284" s="11">
        <v>71.510000000000005</v>
      </c>
      <c r="F8284" s="12">
        <v>1028308</v>
      </c>
    </row>
    <row r="8285" spans="2:6">
      <c r="B8285" s="21">
        <v>42942</v>
      </c>
      <c r="C8285" s="122" t="s">
        <v>317</v>
      </c>
      <c r="D8285" s="116">
        <v>40.51</v>
      </c>
      <c r="E8285" s="11">
        <v>40.869999999999997</v>
      </c>
      <c r="F8285" s="12">
        <v>804011</v>
      </c>
    </row>
    <row r="8286" spans="2:6">
      <c r="B8286" s="21">
        <v>42942</v>
      </c>
      <c r="C8286" s="122" t="s">
        <v>318</v>
      </c>
      <c r="D8286" s="116">
        <v>75.69</v>
      </c>
      <c r="E8286" s="11">
        <v>75.98</v>
      </c>
      <c r="F8286" s="12">
        <v>4481628</v>
      </c>
    </row>
    <row r="8287" spans="2:6">
      <c r="B8287" s="21">
        <v>42942</v>
      </c>
      <c r="C8287" s="122" t="s">
        <v>319</v>
      </c>
      <c r="D8287" s="116">
        <v>165.4</v>
      </c>
      <c r="E8287" s="11">
        <v>168.34</v>
      </c>
      <c r="F8287" s="12">
        <v>3310805</v>
      </c>
    </row>
    <row r="8288" spans="2:6">
      <c r="B8288" s="21">
        <v>42942</v>
      </c>
      <c r="C8288" s="122" t="s">
        <v>320</v>
      </c>
      <c r="D8288" s="116">
        <v>27.1</v>
      </c>
      <c r="E8288" s="11">
        <v>26.82</v>
      </c>
      <c r="F8288" s="12">
        <v>762601</v>
      </c>
    </row>
    <row r="8289" spans="2:6">
      <c r="B8289" s="21">
        <v>42942</v>
      </c>
      <c r="C8289" s="122" t="s">
        <v>321</v>
      </c>
      <c r="D8289" s="116">
        <v>58.85</v>
      </c>
      <c r="E8289" s="11">
        <v>59.52</v>
      </c>
      <c r="F8289" s="12">
        <v>5522953</v>
      </c>
    </row>
    <row r="8290" spans="2:6">
      <c r="B8290" s="21">
        <v>42942</v>
      </c>
      <c r="C8290" s="122" t="s">
        <v>322</v>
      </c>
      <c r="D8290" s="116">
        <v>58.4</v>
      </c>
      <c r="E8290" s="11">
        <v>58.08</v>
      </c>
      <c r="F8290" s="12">
        <v>925568</v>
      </c>
    </row>
    <row r="8291" spans="2:6">
      <c r="B8291" s="21">
        <v>42942</v>
      </c>
      <c r="C8291" s="122" t="s">
        <v>323</v>
      </c>
      <c r="D8291" s="116">
        <v>88.41</v>
      </c>
      <c r="E8291" s="11">
        <v>87.34</v>
      </c>
      <c r="F8291" s="12">
        <v>1806685</v>
      </c>
    </row>
    <row r="8292" spans="2:6">
      <c r="B8292" s="21">
        <v>42942</v>
      </c>
      <c r="C8292" s="122" t="s">
        <v>324</v>
      </c>
      <c r="D8292" s="116">
        <v>23.55</v>
      </c>
      <c r="E8292" s="11">
        <v>23.54</v>
      </c>
      <c r="F8292" s="12">
        <v>5482200</v>
      </c>
    </row>
    <row r="8293" spans="2:6">
      <c r="B8293" s="21">
        <v>42942</v>
      </c>
      <c r="C8293" s="122" t="s">
        <v>325</v>
      </c>
      <c r="D8293" s="116">
        <v>129.91999999999999</v>
      </c>
      <c r="E8293" s="11">
        <v>130.99</v>
      </c>
      <c r="F8293" s="12">
        <v>3547811</v>
      </c>
    </row>
    <row r="8294" spans="2:6">
      <c r="B8294" s="21">
        <v>42942</v>
      </c>
      <c r="C8294" s="122" t="s">
        <v>326</v>
      </c>
      <c r="D8294" s="116">
        <v>101.4</v>
      </c>
      <c r="E8294" s="11">
        <v>102.24</v>
      </c>
      <c r="F8294" s="12">
        <v>416077</v>
      </c>
    </row>
    <row r="8295" spans="2:6">
      <c r="B8295" s="21">
        <v>42942</v>
      </c>
      <c r="C8295" s="122" t="s">
        <v>327</v>
      </c>
      <c r="D8295" s="116">
        <v>59.33</v>
      </c>
      <c r="E8295" s="11">
        <v>60.35</v>
      </c>
      <c r="F8295" s="12">
        <v>1402991</v>
      </c>
    </row>
    <row r="8296" spans="2:6">
      <c r="B8296" s="21">
        <v>42942</v>
      </c>
      <c r="C8296" s="122" t="s">
        <v>328</v>
      </c>
      <c r="D8296" s="116">
        <v>103.39</v>
      </c>
      <c r="E8296" s="11">
        <v>103.04</v>
      </c>
      <c r="F8296" s="12">
        <v>2606163</v>
      </c>
    </row>
    <row r="8297" spans="2:6">
      <c r="B8297" s="21">
        <v>42942</v>
      </c>
      <c r="C8297" s="122" t="s">
        <v>329</v>
      </c>
      <c r="D8297" s="116">
        <v>37.76</v>
      </c>
      <c r="E8297" s="11">
        <v>37.64</v>
      </c>
      <c r="F8297" s="12">
        <v>2976373</v>
      </c>
    </row>
    <row r="8298" spans="2:6">
      <c r="B8298" s="21">
        <v>42942</v>
      </c>
      <c r="C8298" s="122" t="s">
        <v>330</v>
      </c>
      <c r="D8298" s="116">
        <v>21.12</v>
      </c>
      <c r="E8298" s="11">
        <v>20.92</v>
      </c>
      <c r="F8298" s="12">
        <v>5889228</v>
      </c>
    </row>
    <row r="8299" spans="2:6">
      <c r="B8299" s="21">
        <v>42942</v>
      </c>
      <c r="C8299" s="122" t="s">
        <v>331</v>
      </c>
      <c r="D8299" s="116">
        <v>158.76</v>
      </c>
      <c r="E8299" s="11">
        <v>156.51</v>
      </c>
      <c r="F8299" s="12">
        <v>4678963</v>
      </c>
    </row>
    <row r="8300" spans="2:6">
      <c r="B8300" s="21">
        <v>42942</v>
      </c>
      <c r="C8300" s="122" t="s">
        <v>332</v>
      </c>
      <c r="D8300" s="116">
        <v>81.55</v>
      </c>
      <c r="E8300" s="11">
        <v>82.69</v>
      </c>
      <c r="F8300" s="12">
        <v>2228735</v>
      </c>
    </row>
    <row r="8301" spans="2:6">
      <c r="B8301" s="21">
        <v>42942</v>
      </c>
      <c r="C8301" s="122" t="s">
        <v>333</v>
      </c>
      <c r="D8301" s="116">
        <v>166.13</v>
      </c>
      <c r="E8301" s="11">
        <v>166.35</v>
      </c>
      <c r="F8301" s="12">
        <v>1405037</v>
      </c>
    </row>
    <row r="8302" spans="2:6">
      <c r="B8302" s="21">
        <v>42942</v>
      </c>
      <c r="C8302" s="122" t="s">
        <v>334</v>
      </c>
      <c r="D8302" s="116">
        <v>132.79</v>
      </c>
      <c r="E8302" s="11">
        <v>133.28</v>
      </c>
      <c r="F8302" s="12">
        <v>661363</v>
      </c>
    </row>
    <row r="8303" spans="2:6">
      <c r="B8303" s="21">
        <v>42942</v>
      </c>
      <c r="C8303" s="122" t="s">
        <v>335</v>
      </c>
      <c r="D8303" s="116">
        <v>44.32</v>
      </c>
      <c r="E8303" s="11">
        <v>44.22</v>
      </c>
      <c r="F8303" s="12">
        <v>4323308</v>
      </c>
    </row>
    <row r="8304" spans="2:6">
      <c r="B8304" s="21">
        <v>42942</v>
      </c>
      <c r="C8304" s="122" t="s">
        <v>336</v>
      </c>
      <c r="D8304" s="116">
        <v>85.82</v>
      </c>
      <c r="E8304" s="11">
        <v>85.74</v>
      </c>
      <c r="F8304" s="12">
        <v>3331550</v>
      </c>
    </row>
    <row r="8305" spans="2:6">
      <c r="B8305" s="21">
        <v>42942</v>
      </c>
      <c r="C8305" s="122" t="s">
        <v>337</v>
      </c>
      <c r="D8305" s="116">
        <v>55.71</v>
      </c>
      <c r="E8305" s="11">
        <v>48.772415000000002</v>
      </c>
      <c r="F8305" s="12">
        <v>4266209</v>
      </c>
    </row>
    <row r="8306" spans="2:6">
      <c r="B8306" s="21">
        <v>42942</v>
      </c>
      <c r="C8306" s="122" t="s">
        <v>338</v>
      </c>
      <c r="D8306" s="116">
        <v>34.11</v>
      </c>
      <c r="E8306" s="11">
        <v>33.869999999999997</v>
      </c>
      <c r="F8306" s="12">
        <v>20998778</v>
      </c>
    </row>
    <row r="8307" spans="2:6">
      <c r="B8307" s="21">
        <v>42942</v>
      </c>
      <c r="C8307" s="122" t="s">
        <v>339</v>
      </c>
      <c r="D8307" s="116">
        <v>243.74</v>
      </c>
      <c r="E8307" s="11">
        <v>240.13</v>
      </c>
      <c r="F8307" s="12">
        <v>637542</v>
      </c>
    </row>
    <row r="8308" spans="2:6">
      <c r="B8308" s="21">
        <v>42942</v>
      </c>
      <c r="C8308" s="122" t="s">
        <v>340</v>
      </c>
      <c r="D8308" s="116">
        <v>94.81</v>
      </c>
      <c r="E8308" s="11">
        <v>94.7</v>
      </c>
      <c r="F8308" s="12">
        <v>1116224</v>
      </c>
    </row>
    <row r="8309" spans="2:6">
      <c r="B8309" s="21">
        <v>42942</v>
      </c>
      <c r="C8309" s="122" t="s">
        <v>341</v>
      </c>
      <c r="D8309" s="116">
        <v>80.599999999999994</v>
      </c>
      <c r="E8309" s="11">
        <v>83.15</v>
      </c>
      <c r="F8309" s="12">
        <v>1523127</v>
      </c>
    </row>
    <row r="8310" spans="2:6">
      <c r="B8310" s="21">
        <v>42942</v>
      </c>
      <c r="C8310" s="122" t="s">
        <v>342</v>
      </c>
      <c r="D8310" s="116">
        <v>227.95</v>
      </c>
      <c r="E8310" s="11">
        <v>227.55</v>
      </c>
      <c r="F8310" s="12">
        <v>525643</v>
      </c>
    </row>
    <row r="8311" spans="2:6">
      <c r="B8311" s="21">
        <v>42942</v>
      </c>
      <c r="C8311" s="122" t="s">
        <v>343</v>
      </c>
      <c r="D8311" s="116">
        <v>80.569999999999993</v>
      </c>
      <c r="E8311" s="11">
        <v>80.22</v>
      </c>
      <c r="F8311" s="12">
        <v>1689575</v>
      </c>
    </row>
    <row r="8312" spans="2:6">
      <c r="B8312" s="21">
        <v>42942</v>
      </c>
      <c r="C8312" s="122" t="s">
        <v>344</v>
      </c>
      <c r="D8312" s="116">
        <v>200.45</v>
      </c>
      <c r="E8312" s="11">
        <v>199.03</v>
      </c>
      <c r="F8312" s="12">
        <v>2922097</v>
      </c>
    </row>
    <row r="8313" spans="2:6">
      <c r="B8313" s="21">
        <v>42942</v>
      </c>
      <c r="C8313" s="122" t="s">
        <v>345</v>
      </c>
      <c r="D8313" s="116">
        <v>53.34</v>
      </c>
      <c r="E8313" s="11">
        <v>53.57</v>
      </c>
      <c r="F8313" s="12">
        <v>1604969</v>
      </c>
    </row>
    <row r="8314" spans="2:6">
      <c r="B8314" s="21">
        <v>42942</v>
      </c>
      <c r="C8314" s="122" t="s">
        <v>346</v>
      </c>
      <c r="D8314" s="116">
        <v>72.23</v>
      </c>
      <c r="E8314" s="11">
        <v>71.73</v>
      </c>
      <c r="F8314" s="12">
        <v>10744286</v>
      </c>
    </row>
    <row r="8315" spans="2:6">
      <c r="B8315" s="21">
        <v>42942</v>
      </c>
      <c r="C8315" s="122" t="s">
        <v>347</v>
      </c>
      <c r="D8315" s="116">
        <v>117.34</v>
      </c>
      <c r="E8315" s="11">
        <v>117.3</v>
      </c>
      <c r="F8315" s="12">
        <v>1461237</v>
      </c>
    </row>
    <row r="8316" spans="2:6">
      <c r="B8316" s="21">
        <v>42942</v>
      </c>
      <c r="C8316" s="122" t="s">
        <v>348</v>
      </c>
      <c r="D8316" s="116">
        <v>24.32</v>
      </c>
      <c r="E8316" s="11">
        <v>23.6</v>
      </c>
      <c r="F8316" s="12">
        <v>3482148</v>
      </c>
    </row>
    <row r="8317" spans="2:6">
      <c r="B8317" s="21">
        <v>42942</v>
      </c>
      <c r="C8317" s="122" t="s">
        <v>349</v>
      </c>
      <c r="D8317" s="116">
        <v>56.39</v>
      </c>
      <c r="E8317" s="11">
        <v>55.66</v>
      </c>
      <c r="F8317" s="12">
        <v>4010480</v>
      </c>
    </row>
    <row r="8318" spans="2:6">
      <c r="B8318" s="21">
        <v>42942</v>
      </c>
      <c r="C8318" s="122" t="s">
        <v>350</v>
      </c>
      <c r="D8318" s="116">
        <v>62.31</v>
      </c>
      <c r="E8318" s="11">
        <v>61.8</v>
      </c>
      <c r="F8318" s="12">
        <v>9366722</v>
      </c>
    </row>
    <row r="8319" spans="2:6">
      <c r="B8319" s="21">
        <v>42942</v>
      </c>
      <c r="C8319" s="122" t="s">
        <v>351</v>
      </c>
      <c r="D8319" s="116">
        <v>12.52</v>
      </c>
      <c r="E8319" s="11">
        <v>12.18</v>
      </c>
      <c r="F8319" s="12">
        <v>14425313</v>
      </c>
    </row>
    <row r="8320" spans="2:6">
      <c r="B8320" s="21">
        <v>42942</v>
      </c>
      <c r="C8320" s="122" t="s">
        <v>352</v>
      </c>
      <c r="D8320" s="116">
        <v>47.72</v>
      </c>
      <c r="E8320" s="11">
        <v>47.21</v>
      </c>
      <c r="F8320" s="12">
        <v>9034543</v>
      </c>
    </row>
    <row r="8321" spans="2:6">
      <c r="B8321" s="21">
        <v>42942</v>
      </c>
      <c r="C8321" s="122" t="s">
        <v>353</v>
      </c>
      <c r="D8321" s="116">
        <v>74.34</v>
      </c>
      <c r="E8321" s="11">
        <v>74.05</v>
      </c>
      <c r="F8321" s="12">
        <v>16252233</v>
      </c>
    </row>
    <row r="8322" spans="2:6">
      <c r="B8322" s="21">
        <v>42942</v>
      </c>
      <c r="C8322" s="122" t="s">
        <v>354</v>
      </c>
      <c r="D8322" s="116">
        <v>91.51</v>
      </c>
      <c r="E8322" s="11">
        <v>91.84</v>
      </c>
      <c r="F8322" s="12">
        <v>686810</v>
      </c>
    </row>
    <row r="8323" spans="2:6">
      <c r="B8323" s="21">
        <v>42942</v>
      </c>
      <c r="C8323" s="122" t="s">
        <v>355</v>
      </c>
      <c r="D8323" s="116">
        <v>161.97</v>
      </c>
      <c r="E8323" s="11">
        <v>157.97999999999999</v>
      </c>
      <c r="F8323" s="12">
        <v>930232</v>
      </c>
    </row>
    <row r="8324" spans="2:6">
      <c r="B8324" s="21">
        <v>42942</v>
      </c>
      <c r="C8324" s="122" t="s">
        <v>356</v>
      </c>
      <c r="D8324" s="116">
        <v>600.4</v>
      </c>
      <c r="E8324" s="11">
        <v>597.85</v>
      </c>
      <c r="F8324" s="12">
        <v>177647</v>
      </c>
    </row>
    <row r="8325" spans="2:6">
      <c r="B8325" s="21">
        <v>42942</v>
      </c>
      <c r="C8325" s="122" t="s">
        <v>357</v>
      </c>
      <c r="D8325" s="116">
        <v>29.85</v>
      </c>
      <c r="E8325" s="11">
        <v>29.81</v>
      </c>
      <c r="F8325" s="12">
        <v>26387364</v>
      </c>
    </row>
    <row r="8326" spans="2:6">
      <c r="B8326" s="21">
        <v>42942</v>
      </c>
      <c r="C8326" s="122" t="s">
        <v>358</v>
      </c>
      <c r="D8326" s="116">
        <v>38.85</v>
      </c>
      <c r="E8326" s="11">
        <v>39.19</v>
      </c>
      <c r="F8326" s="12">
        <v>2606773</v>
      </c>
    </row>
    <row r="8327" spans="2:6">
      <c r="B8327" s="21">
        <v>42942</v>
      </c>
      <c r="C8327" s="122" t="s">
        <v>359</v>
      </c>
      <c r="D8327" s="116">
        <v>14.95</v>
      </c>
      <c r="E8327" s="11">
        <v>14.65</v>
      </c>
      <c r="F8327" s="12">
        <v>2018285</v>
      </c>
    </row>
    <row r="8328" spans="2:6">
      <c r="B8328" s="21">
        <v>42942</v>
      </c>
      <c r="C8328" s="122" t="s">
        <v>360</v>
      </c>
      <c r="D8328" s="116">
        <v>29.29</v>
      </c>
      <c r="E8328" s="11">
        <v>28.64</v>
      </c>
      <c r="F8328" s="12">
        <v>5085820</v>
      </c>
    </row>
    <row r="8329" spans="2:6">
      <c r="B8329" s="21">
        <v>42942</v>
      </c>
      <c r="C8329" s="122" t="s">
        <v>361</v>
      </c>
      <c r="D8329" s="116">
        <v>69.760000000000005</v>
      </c>
      <c r="E8329" s="11">
        <v>74.45</v>
      </c>
      <c r="F8329" s="12">
        <v>987922</v>
      </c>
    </row>
    <row r="8330" spans="2:6">
      <c r="B8330" s="21">
        <v>42942</v>
      </c>
      <c r="C8330" s="122" t="s">
        <v>362</v>
      </c>
      <c r="D8330" s="116">
        <v>142.62</v>
      </c>
      <c r="E8330" s="11">
        <v>145.49</v>
      </c>
      <c r="F8330" s="12">
        <v>1760391</v>
      </c>
    </row>
    <row r="8331" spans="2:6">
      <c r="B8331" s="21">
        <v>42942</v>
      </c>
      <c r="C8331" s="122" t="s">
        <v>363</v>
      </c>
      <c r="D8331" s="116">
        <v>35.93</v>
      </c>
      <c r="E8331" s="11">
        <v>36.96</v>
      </c>
      <c r="F8331" s="12">
        <v>7671387</v>
      </c>
    </row>
    <row r="8332" spans="2:6">
      <c r="B8332" s="21">
        <v>42942</v>
      </c>
      <c r="C8332" s="122" t="s">
        <v>364</v>
      </c>
      <c r="D8332" s="116">
        <v>187.7</v>
      </c>
      <c r="E8332" s="11">
        <v>189.08</v>
      </c>
      <c r="F8332" s="12">
        <v>4479290</v>
      </c>
    </row>
    <row r="8333" spans="2:6">
      <c r="B8333" s="21">
        <v>42942</v>
      </c>
      <c r="C8333" s="122" t="s">
        <v>365</v>
      </c>
      <c r="D8333" s="116">
        <v>28.12</v>
      </c>
      <c r="E8333" s="11">
        <v>27.99</v>
      </c>
      <c r="F8333" s="12">
        <v>3657571</v>
      </c>
    </row>
    <row r="8334" spans="2:6">
      <c r="B8334" s="21">
        <v>42942</v>
      </c>
      <c r="C8334" s="122" t="s">
        <v>366</v>
      </c>
      <c r="D8334" s="116">
        <v>26.02</v>
      </c>
      <c r="E8334" s="11">
        <v>26.51</v>
      </c>
      <c r="F8334" s="12">
        <v>3763598</v>
      </c>
    </row>
    <row r="8335" spans="2:6">
      <c r="B8335" s="21">
        <v>42942</v>
      </c>
      <c r="C8335" s="122" t="s">
        <v>367</v>
      </c>
      <c r="D8335" s="116">
        <v>59.09</v>
      </c>
      <c r="E8335" s="11">
        <v>58.36</v>
      </c>
      <c r="F8335" s="12">
        <v>5529498</v>
      </c>
    </row>
    <row r="8336" spans="2:6">
      <c r="B8336" s="21">
        <v>42942</v>
      </c>
      <c r="C8336" s="122" t="s">
        <v>368</v>
      </c>
      <c r="D8336" s="116">
        <v>38.799999999999997</v>
      </c>
      <c r="E8336" s="11">
        <v>39.89</v>
      </c>
      <c r="F8336" s="12">
        <v>5207074</v>
      </c>
    </row>
    <row r="8337" spans="2:6">
      <c r="B8337" s="21">
        <v>42942</v>
      </c>
      <c r="C8337" s="122" t="s">
        <v>369</v>
      </c>
      <c r="D8337" s="116">
        <v>264.23</v>
      </c>
      <c r="E8337" s="11">
        <v>263.86</v>
      </c>
      <c r="F8337" s="12">
        <v>816450</v>
      </c>
    </row>
    <row r="8338" spans="2:6">
      <c r="B8338" s="21">
        <v>42942</v>
      </c>
      <c r="C8338" s="122" t="s">
        <v>370</v>
      </c>
      <c r="D8338" s="116">
        <v>33.869999999999997</v>
      </c>
      <c r="E8338" s="11">
        <v>33.340000000000003</v>
      </c>
      <c r="F8338" s="12">
        <v>2208842</v>
      </c>
    </row>
    <row r="8339" spans="2:6">
      <c r="B8339" s="21">
        <v>42942</v>
      </c>
      <c r="C8339" s="122" t="s">
        <v>371</v>
      </c>
      <c r="D8339" s="116">
        <v>25.06</v>
      </c>
      <c r="E8339" s="11">
        <v>24.67</v>
      </c>
      <c r="F8339" s="12">
        <v>8625085</v>
      </c>
    </row>
    <row r="8340" spans="2:6">
      <c r="B8340" s="21">
        <v>42942</v>
      </c>
      <c r="C8340" s="122" t="s">
        <v>372</v>
      </c>
      <c r="D8340" s="116">
        <v>119.89</v>
      </c>
      <c r="E8340" s="11">
        <v>116.41</v>
      </c>
      <c r="F8340" s="12">
        <v>3613520</v>
      </c>
    </row>
    <row r="8341" spans="2:6">
      <c r="B8341" s="21">
        <v>42942</v>
      </c>
      <c r="C8341" s="122" t="s">
        <v>373</v>
      </c>
      <c r="D8341" s="116">
        <v>44.87</v>
      </c>
      <c r="E8341" s="11">
        <v>44.36</v>
      </c>
      <c r="F8341" s="12">
        <v>3385307</v>
      </c>
    </row>
    <row r="8342" spans="2:6">
      <c r="B8342" s="21">
        <v>42942</v>
      </c>
      <c r="C8342" s="122" t="s">
        <v>374</v>
      </c>
      <c r="D8342" s="116">
        <v>88.08</v>
      </c>
      <c r="E8342" s="11">
        <v>87.9</v>
      </c>
      <c r="F8342" s="12">
        <v>1307869</v>
      </c>
    </row>
    <row r="8343" spans="2:6">
      <c r="B8343" s="21">
        <v>42942</v>
      </c>
      <c r="C8343" s="122" t="s">
        <v>375</v>
      </c>
      <c r="D8343" s="116">
        <v>61.05</v>
      </c>
      <c r="E8343" s="11">
        <v>58.12</v>
      </c>
      <c r="F8343" s="12">
        <v>4601262</v>
      </c>
    </row>
    <row r="8344" spans="2:6">
      <c r="B8344" s="21">
        <v>42942</v>
      </c>
      <c r="C8344" s="122" t="s">
        <v>376</v>
      </c>
      <c r="D8344" s="116">
        <v>167.68</v>
      </c>
      <c r="E8344" s="11">
        <v>167.26</v>
      </c>
      <c r="F8344" s="12">
        <v>16010113</v>
      </c>
    </row>
    <row r="8345" spans="2:6">
      <c r="B8345" s="21">
        <v>42942</v>
      </c>
      <c r="C8345" s="122" t="s">
        <v>377</v>
      </c>
      <c r="D8345" s="116">
        <v>53.08</v>
      </c>
      <c r="E8345" s="11">
        <v>52.75</v>
      </c>
      <c r="F8345" s="12">
        <v>1671476</v>
      </c>
    </row>
    <row r="8346" spans="2:6">
      <c r="B8346" s="21">
        <v>42942</v>
      </c>
      <c r="C8346" s="122" t="s">
        <v>378</v>
      </c>
      <c r="D8346" s="116">
        <v>14.65</v>
      </c>
      <c r="E8346" s="11">
        <v>14.6</v>
      </c>
      <c r="F8346" s="12">
        <v>312026</v>
      </c>
    </row>
    <row r="8347" spans="2:6">
      <c r="B8347" s="21">
        <v>42942</v>
      </c>
      <c r="C8347" s="122" t="s">
        <v>379</v>
      </c>
      <c r="D8347" s="116">
        <v>14.12</v>
      </c>
      <c r="E8347" s="11">
        <v>14.23</v>
      </c>
      <c r="F8347" s="12">
        <v>1171177</v>
      </c>
    </row>
    <row r="8348" spans="2:6">
      <c r="B8348" s="21">
        <v>42942</v>
      </c>
      <c r="C8348" s="122" t="s">
        <v>380</v>
      </c>
      <c r="D8348" s="116">
        <v>57.41</v>
      </c>
      <c r="E8348" s="11">
        <v>57.92</v>
      </c>
      <c r="F8348" s="12">
        <v>1545670</v>
      </c>
    </row>
    <row r="8349" spans="2:6">
      <c r="B8349" s="21">
        <v>42942</v>
      </c>
      <c r="C8349" s="122" t="s">
        <v>381</v>
      </c>
      <c r="D8349" s="116">
        <v>55.99</v>
      </c>
      <c r="E8349" s="11">
        <v>55.59</v>
      </c>
      <c r="F8349" s="12">
        <v>2474490</v>
      </c>
    </row>
    <row r="8350" spans="2:6">
      <c r="B8350" s="21">
        <v>42942</v>
      </c>
      <c r="C8350" s="122" t="s">
        <v>382</v>
      </c>
      <c r="D8350" s="116">
        <v>79.72</v>
      </c>
      <c r="E8350" s="11">
        <v>78.83</v>
      </c>
      <c r="F8350" s="12">
        <v>2174921</v>
      </c>
    </row>
    <row r="8351" spans="2:6">
      <c r="B8351" s="21">
        <v>42942</v>
      </c>
      <c r="C8351" s="122" t="s">
        <v>383</v>
      </c>
      <c r="D8351" s="116">
        <v>51.15</v>
      </c>
      <c r="E8351" s="11">
        <v>51.17</v>
      </c>
      <c r="F8351" s="12">
        <v>5724523</v>
      </c>
    </row>
    <row r="8352" spans="2:6">
      <c r="B8352" s="21">
        <v>42942</v>
      </c>
      <c r="C8352" s="122" t="s">
        <v>384</v>
      </c>
      <c r="D8352" s="116">
        <v>187.35</v>
      </c>
      <c r="E8352" s="11">
        <v>187.43</v>
      </c>
      <c r="F8352" s="12">
        <v>1783607</v>
      </c>
    </row>
    <row r="8353" spans="2:6">
      <c r="B8353" s="21">
        <v>42942</v>
      </c>
      <c r="C8353" s="122" t="s">
        <v>385</v>
      </c>
      <c r="D8353" s="116">
        <v>61.33</v>
      </c>
      <c r="E8353" s="11">
        <v>61.59</v>
      </c>
      <c r="F8353" s="12">
        <v>3537841</v>
      </c>
    </row>
    <row r="8354" spans="2:6">
      <c r="B8354" s="21">
        <v>42942</v>
      </c>
      <c r="C8354" s="122" t="s">
        <v>386</v>
      </c>
      <c r="D8354" s="116">
        <v>57.52</v>
      </c>
      <c r="E8354" s="11">
        <v>58.11</v>
      </c>
      <c r="F8354" s="12">
        <v>2005148</v>
      </c>
    </row>
    <row r="8355" spans="2:6">
      <c r="B8355" s="21">
        <v>42942</v>
      </c>
      <c r="C8355" s="122" t="s">
        <v>387</v>
      </c>
      <c r="D8355" s="116">
        <v>17.91</v>
      </c>
      <c r="E8355" s="11">
        <v>17.489999999999998</v>
      </c>
      <c r="F8355" s="12">
        <v>3591510</v>
      </c>
    </row>
    <row r="8356" spans="2:6">
      <c r="B8356" s="21">
        <v>42942</v>
      </c>
      <c r="C8356" s="122" t="s">
        <v>388</v>
      </c>
      <c r="D8356" s="116">
        <v>68.72</v>
      </c>
      <c r="E8356" s="11">
        <v>68.56</v>
      </c>
      <c r="F8356" s="12">
        <v>1709559</v>
      </c>
    </row>
    <row r="8357" spans="2:6">
      <c r="B8357" s="21">
        <v>42942</v>
      </c>
      <c r="C8357" s="122" t="s">
        <v>389</v>
      </c>
      <c r="D8357" s="116">
        <v>67.42</v>
      </c>
      <c r="E8357" s="11">
        <v>67.900000000000006</v>
      </c>
      <c r="F8357" s="12">
        <v>2056012</v>
      </c>
    </row>
    <row r="8358" spans="2:6">
      <c r="B8358" s="21">
        <v>42942</v>
      </c>
      <c r="C8358" s="122" t="s">
        <v>390</v>
      </c>
      <c r="D8358" s="116">
        <v>2019.24</v>
      </c>
      <c r="E8358" s="11">
        <v>2033.21</v>
      </c>
      <c r="F8358" s="12">
        <v>311753</v>
      </c>
    </row>
    <row r="8359" spans="2:6">
      <c r="B8359" s="21">
        <v>42942</v>
      </c>
      <c r="C8359" s="122" t="s">
        <v>391</v>
      </c>
      <c r="D8359" s="116">
        <v>42.98</v>
      </c>
      <c r="E8359" s="11">
        <v>42.89</v>
      </c>
      <c r="F8359" s="12">
        <v>1481681</v>
      </c>
    </row>
    <row r="8360" spans="2:6">
      <c r="B8360" s="21">
        <v>42942</v>
      </c>
      <c r="C8360" s="122" t="s">
        <v>392</v>
      </c>
      <c r="D8360" s="116">
        <v>43.87</v>
      </c>
      <c r="E8360" s="11">
        <v>44.29</v>
      </c>
      <c r="F8360" s="12">
        <v>2060419</v>
      </c>
    </row>
    <row r="8361" spans="2:6">
      <c r="B8361" s="21">
        <v>42942</v>
      </c>
      <c r="C8361" s="122" t="s">
        <v>393</v>
      </c>
      <c r="D8361" s="116">
        <v>116.3</v>
      </c>
      <c r="E8361" s="11">
        <v>117.19</v>
      </c>
      <c r="F8361" s="12">
        <v>3305595</v>
      </c>
    </row>
    <row r="8362" spans="2:6">
      <c r="B8362" s="21">
        <v>42942</v>
      </c>
      <c r="C8362" s="122" t="s">
        <v>394</v>
      </c>
      <c r="D8362" s="116">
        <v>33.090000000000003</v>
      </c>
      <c r="E8362" s="11">
        <v>32.89</v>
      </c>
      <c r="F8362" s="12">
        <v>15723616</v>
      </c>
    </row>
    <row r="8363" spans="2:6">
      <c r="B8363" s="21">
        <v>42942</v>
      </c>
      <c r="C8363" s="122" t="s">
        <v>395</v>
      </c>
      <c r="D8363" s="116">
        <v>67.260000000000005</v>
      </c>
      <c r="E8363" s="11">
        <v>66.66</v>
      </c>
      <c r="F8363" s="12">
        <v>648308</v>
      </c>
    </row>
    <row r="8364" spans="2:6">
      <c r="B8364" s="21">
        <v>42942</v>
      </c>
      <c r="C8364" s="122" t="s">
        <v>396</v>
      </c>
      <c r="D8364" s="116">
        <v>89</v>
      </c>
      <c r="E8364" s="11">
        <v>89.3</v>
      </c>
      <c r="F8364" s="12">
        <v>6986999</v>
      </c>
    </row>
    <row r="8365" spans="2:6">
      <c r="B8365" s="21">
        <v>42942</v>
      </c>
      <c r="C8365" s="122" t="s">
        <v>397</v>
      </c>
      <c r="D8365" s="116">
        <v>46.97</v>
      </c>
      <c r="E8365" s="11">
        <v>46.51</v>
      </c>
      <c r="F8365" s="12">
        <v>2226566</v>
      </c>
    </row>
    <row r="8366" spans="2:6">
      <c r="B8366" s="21">
        <v>42942</v>
      </c>
      <c r="C8366" s="122" t="s">
        <v>398</v>
      </c>
      <c r="D8366" s="116">
        <v>165.67</v>
      </c>
      <c r="E8366" s="11">
        <v>164.66</v>
      </c>
      <c r="F8366" s="12">
        <v>788424</v>
      </c>
    </row>
    <row r="8367" spans="2:6">
      <c r="B8367" s="21">
        <v>42942</v>
      </c>
      <c r="C8367" s="122" t="s">
        <v>399</v>
      </c>
      <c r="D8367" s="116">
        <v>24.37</v>
      </c>
      <c r="E8367" s="11">
        <v>24.29</v>
      </c>
      <c r="F8367" s="12">
        <v>4257096</v>
      </c>
    </row>
    <row r="8368" spans="2:6">
      <c r="B8368" s="21">
        <v>42942</v>
      </c>
      <c r="C8368" s="122" t="s">
        <v>400</v>
      </c>
      <c r="D8368" s="116">
        <v>108.75</v>
      </c>
      <c r="E8368" s="11">
        <v>108.8</v>
      </c>
      <c r="F8368" s="12">
        <v>2137102</v>
      </c>
    </row>
    <row r="8369" spans="2:6">
      <c r="B8369" s="21">
        <v>42942</v>
      </c>
      <c r="C8369" s="122" t="s">
        <v>401</v>
      </c>
      <c r="D8369" s="116">
        <v>68.069999999999993</v>
      </c>
      <c r="E8369" s="11">
        <v>66.09</v>
      </c>
      <c r="F8369" s="12">
        <v>1516671</v>
      </c>
    </row>
    <row r="8370" spans="2:6">
      <c r="B8370" s="21">
        <v>42942</v>
      </c>
      <c r="C8370" s="122" t="s">
        <v>402</v>
      </c>
      <c r="D8370" s="116">
        <v>60.32</v>
      </c>
      <c r="E8370" s="11">
        <v>61.14</v>
      </c>
      <c r="F8370" s="12">
        <v>2026014</v>
      </c>
    </row>
    <row r="8371" spans="2:6">
      <c r="B8371" s="21">
        <v>42942</v>
      </c>
      <c r="C8371" s="122" t="s">
        <v>403</v>
      </c>
      <c r="D8371" s="116">
        <v>117.93</v>
      </c>
      <c r="E8371" s="11">
        <v>117.65</v>
      </c>
      <c r="F8371" s="12">
        <v>4110878</v>
      </c>
    </row>
    <row r="8372" spans="2:6">
      <c r="B8372" s="21">
        <v>42942</v>
      </c>
      <c r="C8372" s="122" t="s">
        <v>404</v>
      </c>
      <c r="D8372" s="116">
        <v>129.16999999999999</v>
      </c>
      <c r="E8372" s="11">
        <v>127.36</v>
      </c>
      <c r="F8372" s="12">
        <v>2554750</v>
      </c>
    </row>
    <row r="8373" spans="2:6">
      <c r="B8373" s="21">
        <v>42942</v>
      </c>
      <c r="C8373" s="122" t="s">
        <v>405</v>
      </c>
      <c r="D8373" s="116">
        <v>63.31</v>
      </c>
      <c r="E8373" s="11">
        <v>62.37</v>
      </c>
      <c r="F8373" s="12">
        <v>1159907</v>
      </c>
    </row>
    <row r="8374" spans="2:6">
      <c r="B8374" s="21">
        <v>42942</v>
      </c>
      <c r="C8374" s="122" t="s">
        <v>406</v>
      </c>
      <c r="D8374" s="116">
        <v>86.04</v>
      </c>
      <c r="E8374" s="11">
        <v>86.89</v>
      </c>
      <c r="F8374" s="12">
        <v>696137</v>
      </c>
    </row>
    <row r="8375" spans="2:6">
      <c r="B8375" s="21">
        <v>42942</v>
      </c>
      <c r="C8375" s="122" t="s">
        <v>407</v>
      </c>
      <c r="D8375" s="116">
        <v>107.13</v>
      </c>
      <c r="E8375" s="11">
        <v>106.75</v>
      </c>
      <c r="F8375" s="12">
        <v>1049849</v>
      </c>
    </row>
    <row r="8376" spans="2:6">
      <c r="B8376" s="21">
        <v>42942</v>
      </c>
      <c r="C8376" s="122" t="s">
        <v>408</v>
      </c>
      <c r="D8376" s="116">
        <v>37.94</v>
      </c>
      <c r="E8376" s="11">
        <v>38.090000000000003</v>
      </c>
      <c r="F8376" s="12">
        <v>2871558</v>
      </c>
    </row>
    <row r="8377" spans="2:6">
      <c r="B8377" s="21">
        <v>42942</v>
      </c>
      <c r="C8377" s="122" t="s">
        <v>409</v>
      </c>
      <c r="D8377" s="116">
        <v>76.27</v>
      </c>
      <c r="E8377" s="11">
        <v>76.239999999999995</v>
      </c>
      <c r="F8377" s="12">
        <v>595194</v>
      </c>
    </row>
    <row r="8378" spans="2:6">
      <c r="B8378" s="21">
        <v>42942</v>
      </c>
      <c r="C8378" s="122" t="s">
        <v>410</v>
      </c>
      <c r="D8378" s="116">
        <v>113.62</v>
      </c>
      <c r="E8378" s="11">
        <v>112.19</v>
      </c>
      <c r="F8378" s="12">
        <v>1019334</v>
      </c>
    </row>
    <row r="8379" spans="2:6">
      <c r="B8379" s="21">
        <v>42942</v>
      </c>
      <c r="C8379" s="122" t="s">
        <v>411</v>
      </c>
      <c r="D8379" s="116">
        <v>207.61</v>
      </c>
      <c r="E8379" s="11">
        <v>210.06</v>
      </c>
      <c r="F8379" s="12">
        <v>964398</v>
      </c>
    </row>
    <row r="8380" spans="2:6">
      <c r="B8380" s="21">
        <v>42942</v>
      </c>
      <c r="C8380" s="122" t="s">
        <v>412</v>
      </c>
      <c r="D8380" s="116">
        <v>84.69</v>
      </c>
      <c r="E8380" s="11">
        <v>83.7</v>
      </c>
      <c r="F8380" s="12">
        <v>1754183</v>
      </c>
    </row>
    <row r="8381" spans="2:6">
      <c r="B8381" s="21">
        <v>42942</v>
      </c>
      <c r="C8381" s="122" t="s">
        <v>413</v>
      </c>
      <c r="D8381" s="116">
        <v>118.73</v>
      </c>
      <c r="E8381" s="11">
        <v>118.41</v>
      </c>
      <c r="F8381" s="12">
        <v>560458</v>
      </c>
    </row>
    <row r="8382" spans="2:6">
      <c r="B8382" s="21">
        <v>42942</v>
      </c>
      <c r="C8382" s="122" t="s">
        <v>414</v>
      </c>
      <c r="D8382" s="116">
        <v>33.71</v>
      </c>
      <c r="E8382" s="11">
        <v>33.770000000000003</v>
      </c>
      <c r="F8382" s="12">
        <v>2607750</v>
      </c>
    </row>
    <row r="8383" spans="2:6">
      <c r="B8383" s="21">
        <v>42942</v>
      </c>
      <c r="C8383" s="122" t="s">
        <v>415</v>
      </c>
      <c r="D8383" s="116">
        <v>135.34</v>
      </c>
      <c r="E8383" s="11">
        <v>135.03</v>
      </c>
      <c r="F8383" s="12">
        <v>1141231</v>
      </c>
    </row>
    <row r="8384" spans="2:6">
      <c r="B8384" s="21">
        <v>42942</v>
      </c>
      <c r="C8384" s="122" t="s">
        <v>416</v>
      </c>
      <c r="D8384" s="116">
        <v>163.44</v>
      </c>
      <c r="E8384" s="11">
        <v>162.6</v>
      </c>
      <c r="F8384" s="12">
        <v>1082955</v>
      </c>
    </row>
    <row r="8385" spans="2:6">
      <c r="B8385" s="21">
        <v>42942</v>
      </c>
      <c r="C8385" s="122" t="s">
        <v>417</v>
      </c>
      <c r="D8385" s="116">
        <v>58.48</v>
      </c>
      <c r="E8385" s="11">
        <v>58.79</v>
      </c>
      <c r="F8385" s="12">
        <v>13615557</v>
      </c>
    </row>
    <row r="8386" spans="2:6">
      <c r="B8386" s="21">
        <v>42942</v>
      </c>
      <c r="C8386" s="122" t="s">
        <v>418</v>
      </c>
      <c r="D8386" s="116">
        <v>90.82</v>
      </c>
      <c r="E8386" s="11">
        <v>91.7</v>
      </c>
      <c r="F8386" s="12">
        <v>840477</v>
      </c>
    </row>
    <row r="8387" spans="2:6">
      <c r="B8387" s="21">
        <v>42942</v>
      </c>
      <c r="C8387" s="122" t="s">
        <v>419</v>
      </c>
      <c r="D8387" s="116">
        <v>53.29</v>
      </c>
      <c r="E8387" s="11">
        <v>53.14</v>
      </c>
      <c r="F8387" s="12">
        <v>7581480</v>
      </c>
    </row>
    <row r="8388" spans="2:6">
      <c r="B8388" s="21">
        <v>42942</v>
      </c>
      <c r="C8388" s="122" t="s">
        <v>420</v>
      </c>
      <c r="D8388" s="116">
        <v>69.53</v>
      </c>
      <c r="E8388" s="11">
        <v>69.540000000000006</v>
      </c>
      <c r="F8388" s="12">
        <v>747134</v>
      </c>
    </row>
    <row r="8389" spans="2:6">
      <c r="B8389" s="21">
        <v>42942</v>
      </c>
      <c r="C8389" s="122" t="s">
        <v>421</v>
      </c>
      <c r="D8389" s="116">
        <v>115.28</v>
      </c>
      <c r="E8389" s="11">
        <v>114.45</v>
      </c>
      <c r="F8389" s="12">
        <v>811350</v>
      </c>
    </row>
    <row r="8390" spans="2:6">
      <c r="B8390" s="21">
        <v>42942</v>
      </c>
      <c r="C8390" s="122" t="s">
        <v>422</v>
      </c>
      <c r="D8390" s="116">
        <v>266.82</v>
      </c>
      <c r="E8390" s="11">
        <v>260.02</v>
      </c>
      <c r="F8390" s="12">
        <v>521379</v>
      </c>
    </row>
    <row r="8391" spans="2:6">
      <c r="B8391" s="21">
        <v>42942</v>
      </c>
      <c r="C8391" s="122" t="s">
        <v>423</v>
      </c>
      <c r="D8391" s="116">
        <v>64.81</v>
      </c>
      <c r="E8391" s="11">
        <v>65.67</v>
      </c>
      <c r="F8391" s="12">
        <v>723644</v>
      </c>
    </row>
    <row r="8392" spans="2:6">
      <c r="B8392" s="21">
        <v>42942</v>
      </c>
      <c r="C8392" s="122" t="s">
        <v>424</v>
      </c>
      <c r="D8392" s="116">
        <v>513.77</v>
      </c>
      <c r="E8392" s="11">
        <v>515.63</v>
      </c>
      <c r="F8392" s="12">
        <v>369478</v>
      </c>
    </row>
    <row r="8393" spans="2:6">
      <c r="B8393" s="21">
        <v>42942</v>
      </c>
      <c r="C8393" s="122" t="s">
        <v>425</v>
      </c>
      <c r="D8393" s="116">
        <v>14.68</v>
      </c>
      <c r="E8393" s="11">
        <v>14.45</v>
      </c>
      <c r="F8393" s="12">
        <v>21764085</v>
      </c>
    </row>
    <row r="8394" spans="2:6">
      <c r="B8394" s="21">
        <v>42942</v>
      </c>
      <c r="C8394" s="122" t="s">
        <v>426</v>
      </c>
      <c r="D8394" s="116">
        <v>46.77</v>
      </c>
      <c r="E8394" s="11">
        <v>44.24</v>
      </c>
      <c r="F8394" s="12">
        <v>2510081</v>
      </c>
    </row>
    <row r="8395" spans="2:6">
      <c r="B8395" s="21">
        <v>42942</v>
      </c>
      <c r="C8395" s="122" t="s">
        <v>427</v>
      </c>
      <c r="D8395" s="116">
        <v>100.07</v>
      </c>
      <c r="E8395" s="11">
        <v>100.67</v>
      </c>
      <c r="F8395" s="12">
        <v>1072323</v>
      </c>
    </row>
    <row r="8396" spans="2:6">
      <c r="B8396" s="21">
        <v>42942</v>
      </c>
      <c r="C8396" s="122" t="s">
        <v>428</v>
      </c>
      <c r="D8396" s="116">
        <v>85.36</v>
      </c>
      <c r="E8396" s="11">
        <v>85.37</v>
      </c>
      <c r="F8396" s="12">
        <v>878030</v>
      </c>
    </row>
    <row r="8397" spans="2:6">
      <c r="B8397" s="21">
        <v>42942</v>
      </c>
      <c r="C8397" s="122" t="s">
        <v>429</v>
      </c>
      <c r="D8397" s="116">
        <v>75.06</v>
      </c>
      <c r="E8397" s="11">
        <v>74.66</v>
      </c>
      <c r="F8397" s="12">
        <v>1248478</v>
      </c>
    </row>
    <row r="8398" spans="2:6">
      <c r="B8398" s="21">
        <v>42942</v>
      </c>
      <c r="C8398" s="122" t="s">
        <v>430</v>
      </c>
      <c r="D8398" s="116">
        <v>77.650000000000006</v>
      </c>
      <c r="E8398" s="11">
        <v>77.66</v>
      </c>
      <c r="F8398" s="12">
        <v>1680307</v>
      </c>
    </row>
    <row r="8399" spans="2:6">
      <c r="B8399" s="21">
        <v>42942</v>
      </c>
      <c r="C8399" s="122" t="s">
        <v>431</v>
      </c>
      <c r="D8399" s="116">
        <v>158.49</v>
      </c>
      <c r="E8399" s="11">
        <v>162.78</v>
      </c>
      <c r="F8399" s="12">
        <v>1939210</v>
      </c>
    </row>
    <row r="8400" spans="2:6">
      <c r="B8400" s="21">
        <v>42942</v>
      </c>
      <c r="C8400" s="122" t="s">
        <v>432</v>
      </c>
      <c r="D8400" s="116">
        <v>233.9</v>
      </c>
      <c r="E8400" s="11">
        <v>233.76</v>
      </c>
      <c r="F8400" s="12">
        <v>255750</v>
      </c>
    </row>
    <row r="8401" spans="2:6">
      <c r="B8401" s="21">
        <v>42942</v>
      </c>
      <c r="C8401" s="122" t="s">
        <v>433</v>
      </c>
      <c r="D8401" s="116">
        <v>54.09</v>
      </c>
      <c r="E8401" s="11">
        <v>53.96</v>
      </c>
      <c r="F8401" s="12">
        <v>2715419</v>
      </c>
    </row>
    <row r="8402" spans="2:6">
      <c r="B8402" s="21">
        <v>42942</v>
      </c>
      <c r="C8402" s="122" t="s">
        <v>434</v>
      </c>
      <c r="D8402" s="116">
        <v>22.03</v>
      </c>
      <c r="E8402" s="11">
        <v>21.86</v>
      </c>
      <c r="F8402" s="12">
        <v>5171902</v>
      </c>
    </row>
    <row r="8403" spans="2:6">
      <c r="B8403" s="21">
        <v>42942</v>
      </c>
      <c r="C8403" s="122" t="s">
        <v>435</v>
      </c>
      <c r="D8403" s="116">
        <v>65.19</v>
      </c>
      <c r="E8403" s="11">
        <v>64.8</v>
      </c>
      <c r="F8403" s="12">
        <v>900576</v>
      </c>
    </row>
    <row r="8404" spans="2:6">
      <c r="B8404" s="21">
        <v>42942</v>
      </c>
      <c r="C8404" s="122" t="s">
        <v>436</v>
      </c>
      <c r="D8404" s="116">
        <v>169.9</v>
      </c>
      <c r="E8404" s="11">
        <v>168.88</v>
      </c>
      <c r="F8404" s="12">
        <v>1921006</v>
      </c>
    </row>
    <row r="8405" spans="2:6">
      <c r="B8405" s="21">
        <v>42942</v>
      </c>
      <c r="C8405" s="122" t="s">
        <v>437</v>
      </c>
      <c r="D8405" s="116">
        <v>135.9</v>
      </c>
      <c r="E8405" s="11">
        <v>135.57</v>
      </c>
      <c r="F8405" s="12">
        <v>642130</v>
      </c>
    </row>
    <row r="8406" spans="2:6">
      <c r="B8406" s="21">
        <v>42942</v>
      </c>
      <c r="C8406" s="122" t="s">
        <v>438</v>
      </c>
      <c r="D8406" s="116">
        <v>58.8</v>
      </c>
      <c r="E8406" s="11">
        <v>57.94</v>
      </c>
      <c r="F8406" s="12">
        <v>8775889</v>
      </c>
    </row>
    <row r="8407" spans="2:6">
      <c r="B8407" s="21">
        <v>42942</v>
      </c>
      <c r="C8407" s="122" t="s">
        <v>439</v>
      </c>
      <c r="D8407" s="116">
        <v>64.569999999999993</v>
      </c>
      <c r="E8407" s="11">
        <v>65.28</v>
      </c>
      <c r="F8407" s="12">
        <v>1188813</v>
      </c>
    </row>
    <row r="8408" spans="2:6">
      <c r="B8408" s="21">
        <v>42942</v>
      </c>
      <c r="C8408" s="122" t="s">
        <v>440</v>
      </c>
      <c r="D8408" s="116">
        <v>43.04</v>
      </c>
      <c r="E8408" s="11">
        <v>42.78</v>
      </c>
      <c r="F8408" s="12">
        <v>8569475</v>
      </c>
    </row>
    <row r="8409" spans="2:6">
      <c r="B8409" s="21">
        <v>42942</v>
      </c>
      <c r="C8409" s="122" t="s">
        <v>441</v>
      </c>
      <c r="D8409" s="116">
        <v>45.2</v>
      </c>
      <c r="E8409" s="11">
        <v>45.06</v>
      </c>
      <c r="F8409" s="12">
        <v>1057172</v>
      </c>
    </row>
    <row r="8410" spans="2:6">
      <c r="B8410" s="21">
        <v>42942</v>
      </c>
      <c r="C8410" s="122" t="s">
        <v>442</v>
      </c>
      <c r="D8410" s="116">
        <v>352.79</v>
      </c>
      <c r="E8410" s="11">
        <v>350.6</v>
      </c>
      <c r="F8410" s="12">
        <v>417583</v>
      </c>
    </row>
    <row r="8411" spans="2:6">
      <c r="B8411" s="21">
        <v>42942</v>
      </c>
      <c r="C8411" s="122" t="s">
        <v>443</v>
      </c>
      <c r="D8411" s="116">
        <v>61.26</v>
      </c>
      <c r="E8411" s="11">
        <v>60.89</v>
      </c>
      <c r="F8411" s="12">
        <v>1014246</v>
      </c>
    </row>
    <row r="8412" spans="2:6">
      <c r="B8412" s="21">
        <v>42942</v>
      </c>
      <c r="C8412" s="122" t="s">
        <v>444</v>
      </c>
      <c r="D8412" s="116">
        <v>121.29</v>
      </c>
      <c r="E8412" s="11">
        <v>120.71</v>
      </c>
      <c r="F8412" s="12">
        <v>744882</v>
      </c>
    </row>
    <row r="8413" spans="2:6">
      <c r="B8413" s="21">
        <v>42942</v>
      </c>
      <c r="C8413" s="122" t="s">
        <v>445</v>
      </c>
      <c r="D8413" s="116">
        <v>67.48</v>
      </c>
      <c r="E8413" s="11">
        <v>66.989999999999995</v>
      </c>
      <c r="F8413" s="12">
        <v>8350793</v>
      </c>
    </row>
    <row r="8414" spans="2:6">
      <c r="B8414" s="21">
        <v>42942</v>
      </c>
      <c r="C8414" s="122" t="s">
        <v>446</v>
      </c>
      <c r="D8414" s="116">
        <v>101.85</v>
      </c>
      <c r="E8414" s="11">
        <v>101.84</v>
      </c>
      <c r="F8414" s="12">
        <v>681097</v>
      </c>
    </row>
    <row r="8415" spans="2:6">
      <c r="B8415" s="21">
        <v>42942</v>
      </c>
      <c r="C8415" s="122" t="s">
        <v>447</v>
      </c>
      <c r="D8415" s="116">
        <v>150.19999999999999</v>
      </c>
      <c r="E8415" s="11">
        <v>150.04</v>
      </c>
      <c r="F8415" s="12">
        <v>1300195</v>
      </c>
    </row>
    <row r="8416" spans="2:6">
      <c r="B8416" s="21">
        <v>42942</v>
      </c>
      <c r="C8416" s="122" t="s">
        <v>448</v>
      </c>
      <c r="D8416" s="116">
        <v>82.55</v>
      </c>
      <c r="E8416" s="11">
        <v>84.07</v>
      </c>
      <c r="F8416" s="12">
        <v>4403401</v>
      </c>
    </row>
    <row r="8417" spans="2:6">
      <c r="B8417" s="21">
        <v>42942</v>
      </c>
      <c r="C8417" s="122" t="s">
        <v>449</v>
      </c>
      <c r="D8417" s="116">
        <v>76.569999999999993</v>
      </c>
      <c r="E8417" s="11">
        <v>76.69</v>
      </c>
      <c r="F8417" s="12">
        <v>416973</v>
      </c>
    </row>
    <row r="8418" spans="2:6">
      <c r="B8418" s="21">
        <v>42942</v>
      </c>
      <c r="C8418" s="122" t="s">
        <v>450</v>
      </c>
      <c r="D8418" s="116">
        <v>46.78</v>
      </c>
      <c r="E8418" s="11">
        <v>47.4</v>
      </c>
      <c r="F8418" s="12">
        <v>4153180</v>
      </c>
    </row>
    <row r="8419" spans="2:6">
      <c r="B8419" s="21">
        <v>42942</v>
      </c>
      <c r="C8419" s="122" t="s">
        <v>451</v>
      </c>
      <c r="D8419" s="116">
        <v>162</v>
      </c>
      <c r="E8419" s="11">
        <v>163.77000000000001</v>
      </c>
      <c r="F8419" s="12">
        <v>1090473</v>
      </c>
    </row>
    <row r="8420" spans="2:6">
      <c r="B8420" s="21">
        <v>42942</v>
      </c>
      <c r="C8420" s="122" t="s">
        <v>452</v>
      </c>
      <c r="D8420" s="116">
        <v>155.30000000000001</v>
      </c>
      <c r="E8420" s="11">
        <v>154.58000000000001</v>
      </c>
      <c r="F8420" s="12">
        <v>1093790</v>
      </c>
    </row>
    <row r="8421" spans="2:6">
      <c r="B8421" s="21">
        <v>42942</v>
      </c>
      <c r="C8421" s="122" t="s">
        <v>453</v>
      </c>
      <c r="D8421" s="116">
        <v>77.540000000000006</v>
      </c>
      <c r="E8421" s="11">
        <v>76.55</v>
      </c>
      <c r="F8421" s="12">
        <v>584316</v>
      </c>
    </row>
    <row r="8422" spans="2:6">
      <c r="B8422" s="21">
        <v>42942</v>
      </c>
      <c r="C8422" s="122" t="s">
        <v>454</v>
      </c>
      <c r="D8422" s="116">
        <v>112.69</v>
      </c>
      <c r="E8422" s="11">
        <v>113.33</v>
      </c>
      <c r="F8422" s="12">
        <v>884855</v>
      </c>
    </row>
    <row r="8423" spans="2:6">
      <c r="B8423" s="21">
        <v>42942</v>
      </c>
      <c r="C8423" s="122" t="s">
        <v>455</v>
      </c>
      <c r="D8423" s="116">
        <v>57.66</v>
      </c>
      <c r="E8423" s="11">
        <v>56.73</v>
      </c>
      <c r="F8423" s="12">
        <v>3610521</v>
      </c>
    </row>
    <row r="8424" spans="2:6">
      <c r="B8424" s="21">
        <v>42942</v>
      </c>
      <c r="C8424" s="122" t="s">
        <v>456</v>
      </c>
      <c r="D8424" s="116">
        <v>95.83</v>
      </c>
      <c r="E8424" s="11">
        <v>94.28</v>
      </c>
      <c r="F8424" s="12">
        <v>2757517</v>
      </c>
    </row>
    <row r="8425" spans="2:6">
      <c r="B8425" s="21">
        <v>42942</v>
      </c>
      <c r="C8425" s="122" t="s">
        <v>457</v>
      </c>
      <c r="D8425" s="116">
        <v>33.35</v>
      </c>
      <c r="E8425" s="11">
        <v>32.340000000000003</v>
      </c>
      <c r="F8425" s="12">
        <v>12637592</v>
      </c>
    </row>
    <row r="8426" spans="2:6">
      <c r="B8426" s="21">
        <v>42942</v>
      </c>
      <c r="C8426" s="122" t="s">
        <v>458</v>
      </c>
      <c r="D8426" s="116">
        <v>194.55</v>
      </c>
      <c r="E8426" s="11">
        <v>193.38</v>
      </c>
      <c r="F8426" s="12">
        <v>1636366</v>
      </c>
    </row>
    <row r="8427" spans="2:6">
      <c r="B8427" s="21">
        <v>42942</v>
      </c>
      <c r="C8427" s="122" t="s">
        <v>459</v>
      </c>
      <c r="D8427" s="116">
        <v>142.46</v>
      </c>
      <c r="E8427" s="11">
        <v>140.28</v>
      </c>
      <c r="F8427" s="12">
        <v>1247992</v>
      </c>
    </row>
    <row r="8428" spans="2:6">
      <c r="B8428" s="21">
        <v>42942</v>
      </c>
      <c r="C8428" s="122" t="s">
        <v>460</v>
      </c>
      <c r="D8428" s="116">
        <v>107</v>
      </c>
      <c r="E8428" s="11">
        <v>107.33</v>
      </c>
      <c r="F8428" s="12">
        <v>1319676</v>
      </c>
    </row>
    <row r="8429" spans="2:6">
      <c r="B8429" s="21">
        <v>42942</v>
      </c>
      <c r="C8429" s="122" t="s">
        <v>461</v>
      </c>
      <c r="D8429" s="116">
        <v>31.07</v>
      </c>
      <c r="E8429" s="11">
        <v>30.57</v>
      </c>
      <c r="F8429" s="12">
        <v>6270366</v>
      </c>
    </row>
    <row r="8430" spans="2:6">
      <c r="B8430" s="21">
        <v>42942</v>
      </c>
      <c r="C8430" s="122" t="s">
        <v>462</v>
      </c>
      <c r="D8430" s="116">
        <v>146.04</v>
      </c>
      <c r="E8430" s="11">
        <v>145.75</v>
      </c>
      <c r="F8430" s="12">
        <v>1107814</v>
      </c>
    </row>
    <row r="8431" spans="2:6">
      <c r="B8431" s="21">
        <v>42942</v>
      </c>
      <c r="C8431" s="122" t="s">
        <v>463</v>
      </c>
      <c r="D8431" s="116">
        <v>31.55</v>
      </c>
      <c r="E8431" s="11">
        <v>31.27</v>
      </c>
      <c r="F8431" s="12">
        <v>6429671</v>
      </c>
    </row>
    <row r="8432" spans="2:6">
      <c r="B8432" s="21">
        <v>42942</v>
      </c>
      <c r="C8432" s="122" t="s">
        <v>464</v>
      </c>
      <c r="D8432" s="116">
        <v>52</v>
      </c>
      <c r="E8432" s="11">
        <v>52.11</v>
      </c>
      <c r="F8432" s="12">
        <v>1687232</v>
      </c>
    </row>
    <row r="8433" spans="2:6">
      <c r="B8433" s="21">
        <v>42942</v>
      </c>
      <c r="C8433" s="122" t="s">
        <v>465</v>
      </c>
      <c r="D8433" s="116">
        <v>37.42</v>
      </c>
      <c r="E8433" s="11">
        <v>38.03</v>
      </c>
      <c r="F8433" s="12">
        <v>72431800</v>
      </c>
    </row>
    <row r="8434" spans="2:6">
      <c r="B8434" s="21">
        <v>42942</v>
      </c>
      <c r="C8434" s="122" t="s">
        <v>466</v>
      </c>
      <c r="D8434" s="116">
        <v>88.78</v>
      </c>
      <c r="E8434" s="11">
        <v>89.04</v>
      </c>
      <c r="F8434" s="12">
        <v>2105843</v>
      </c>
    </row>
    <row r="8435" spans="2:6">
      <c r="B8435" s="21">
        <v>42942</v>
      </c>
      <c r="C8435" s="122" t="s">
        <v>467</v>
      </c>
      <c r="D8435" s="116">
        <v>288.55</v>
      </c>
      <c r="E8435" s="11">
        <v>286.05</v>
      </c>
      <c r="F8435" s="12">
        <v>314700</v>
      </c>
    </row>
    <row r="8436" spans="2:6">
      <c r="B8436" s="21">
        <v>42942</v>
      </c>
      <c r="C8436" s="122" t="s">
        <v>468</v>
      </c>
      <c r="D8436" s="116">
        <v>84.65</v>
      </c>
      <c r="E8436" s="11">
        <v>80.650000000000006</v>
      </c>
      <c r="F8436" s="12">
        <v>3415189</v>
      </c>
    </row>
    <row r="8437" spans="2:6">
      <c r="B8437" s="21">
        <v>42942</v>
      </c>
      <c r="C8437" s="122" t="s">
        <v>469</v>
      </c>
      <c r="D8437" s="116">
        <v>55.06</v>
      </c>
      <c r="E8437" s="11">
        <v>54.96</v>
      </c>
      <c r="F8437" s="12">
        <v>3403388</v>
      </c>
    </row>
    <row r="8438" spans="2:6">
      <c r="B8438" s="21">
        <v>42942</v>
      </c>
      <c r="C8438" s="122" t="s">
        <v>470</v>
      </c>
      <c r="D8438" s="116">
        <v>94.99</v>
      </c>
      <c r="E8438" s="11">
        <v>95.09</v>
      </c>
      <c r="F8438" s="12">
        <v>809304</v>
      </c>
    </row>
    <row r="8439" spans="2:6">
      <c r="B8439" s="21">
        <v>42942</v>
      </c>
      <c r="C8439" s="122" t="s">
        <v>471</v>
      </c>
      <c r="D8439" s="116">
        <v>68.930000000000007</v>
      </c>
      <c r="E8439" s="11">
        <v>68.47</v>
      </c>
      <c r="F8439" s="12">
        <v>5024013</v>
      </c>
    </row>
    <row r="8440" spans="2:6">
      <c r="B8440" s="21">
        <v>42942</v>
      </c>
      <c r="C8440" s="122" t="s">
        <v>472</v>
      </c>
      <c r="D8440" s="116">
        <v>78.83</v>
      </c>
      <c r="E8440" s="11">
        <v>77.959999999999994</v>
      </c>
      <c r="F8440" s="12">
        <v>248541</v>
      </c>
    </row>
    <row r="8441" spans="2:6">
      <c r="B8441" s="21">
        <v>42942</v>
      </c>
      <c r="C8441" s="122" t="s">
        <v>473</v>
      </c>
      <c r="D8441" s="116">
        <v>175.17</v>
      </c>
      <c r="E8441" s="11">
        <v>175.06</v>
      </c>
      <c r="F8441" s="12">
        <v>3944043</v>
      </c>
    </row>
    <row r="8442" spans="2:6">
      <c r="B8442" s="21">
        <v>42942</v>
      </c>
      <c r="C8442" s="122" t="s">
        <v>474</v>
      </c>
      <c r="D8442" s="116">
        <v>39.04</v>
      </c>
      <c r="E8442" s="11">
        <v>39.06</v>
      </c>
      <c r="F8442" s="12">
        <v>2590882</v>
      </c>
    </row>
    <row r="8443" spans="2:6">
      <c r="B8443" s="21">
        <v>42942</v>
      </c>
      <c r="C8443" s="122" t="s">
        <v>475</v>
      </c>
      <c r="D8443" s="116">
        <v>84.11</v>
      </c>
      <c r="E8443" s="11">
        <v>84.92</v>
      </c>
      <c r="F8443" s="12">
        <v>2652196</v>
      </c>
    </row>
    <row r="8444" spans="2:6">
      <c r="B8444" s="21">
        <v>42942</v>
      </c>
      <c r="C8444" s="122" t="s">
        <v>476</v>
      </c>
      <c r="D8444" s="116">
        <v>127.31</v>
      </c>
      <c r="E8444" s="11">
        <v>126</v>
      </c>
      <c r="F8444" s="12">
        <v>1288911</v>
      </c>
    </row>
    <row r="8445" spans="2:6">
      <c r="B8445" s="21">
        <v>42942</v>
      </c>
      <c r="C8445" s="122" t="s">
        <v>477</v>
      </c>
      <c r="D8445" s="116">
        <v>53.54</v>
      </c>
      <c r="E8445" s="11">
        <v>53.4</v>
      </c>
      <c r="F8445" s="12">
        <v>3385805</v>
      </c>
    </row>
    <row r="8446" spans="2:6">
      <c r="B8446" s="21">
        <v>42942</v>
      </c>
      <c r="C8446" s="122" t="s">
        <v>478</v>
      </c>
      <c r="D8446" s="116">
        <v>62.93</v>
      </c>
      <c r="E8446" s="11">
        <v>63.03</v>
      </c>
      <c r="F8446" s="12">
        <v>1341984</v>
      </c>
    </row>
    <row r="8447" spans="2:6">
      <c r="B8447" s="21">
        <v>42942</v>
      </c>
      <c r="C8447" s="122" t="s">
        <v>479</v>
      </c>
      <c r="D8447" s="116">
        <v>64.23</v>
      </c>
      <c r="E8447" s="11">
        <v>64.02</v>
      </c>
      <c r="F8447" s="12">
        <v>2214116</v>
      </c>
    </row>
    <row r="8448" spans="2:6">
      <c r="B8448" s="21">
        <v>42942</v>
      </c>
      <c r="C8448" s="122" t="s">
        <v>480</v>
      </c>
      <c r="D8448" s="116">
        <v>101.23</v>
      </c>
      <c r="E8448" s="11">
        <v>101.65</v>
      </c>
      <c r="F8448" s="12">
        <v>6515962</v>
      </c>
    </row>
    <row r="8449" spans="2:6">
      <c r="B8449" s="21">
        <v>42942</v>
      </c>
      <c r="C8449" s="122" t="s">
        <v>481</v>
      </c>
      <c r="D8449" s="116">
        <v>83</v>
      </c>
      <c r="E8449" s="11">
        <v>82.53</v>
      </c>
      <c r="F8449" s="12">
        <v>6982993</v>
      </c>
    </row>
    <row r="8450" spans="2:6">
      <c r="B8450" s="21">
        <v>42942</v>
      </c>
      <c r="C8450" s="122" t="s">
        <v>482</v>
      </c>
      <c r="D8450" s="116">
        <v>49.43</v>
      </c>
      <c r="E8450" s="11">
        <v>49.11</v>
      </c>
      <c r="F8450" s="12">
        <v>1125221</v>
      </c>
    </row>
    <row r="8451" spans="2:6">
      <c r="B8451" s="21">
        <v>42942</v>
      </c>
      <c r="C8451" s="122" t="s">
        <v>483</v>
      </c>
      <c r="D8451" s="116">
        <v>18.170000000000002</v>
      </c>
      <c r="E8451" s="11">
        <v>17.55</v>
      </c>
      <c r="F8451" s="12">
        <v>5822643</v>
      </c>
    </row>
    <row r="8452" spans="2:6">
      <c r="B8452" s="21">
        <v>42942</v>
      </c>
      <c r="C8452" s="122" t="s">
        <v>484</v>
      </c>
      <c r="D8452" s="116">
        <v>20.22</v>
      </c>
      <c r="E8452" s="11">
        <v>19.649999999999999</v>
      </c>
      <c r="F8452" s="12">
        <v>4280574</v>
      </c>
    </row>
    <row r="8453" spans="2:6">
      <c r="B8453" s="21">
        <v>42942</v>
      </c>
      <c r="C8453" s="122" t="s">
        <v>485</v>
      </c>
      <c r="D8453" s="116">
        <v>69.5</v>
      </c>
      <c r="E8453" s="11">
        <v>70.239999999999995</v>
      </c>
      <c r="F8453" s="12">
        <v>4442005</v>
      </c>
    </row>
    <row r="8454" spans="2:6">
      <c r="B8454" s="21">
        <v>42942</v>
      </c>
      <c r="C8454" s="122" t="s">
        <v>486</v>
      </c>
      <c r="D8454" s="116">
        <v>38.67</v>
      </c>
      <c r="E8454" s="11">
        <v>39.19</v>
      </c>
      <c r="F8454" s="12">
        <v>828197</v>
      </c>
    </row>
    <row r="8455" spans="2:6">
      <c r="B8455" s="21">
        <v>42942</v>
      </c>
      <c r="C8455" s="122" t="s">
        <v>487</v>
      </c>
      <c r="D8455" s="116">
        <v>118.84</v>
      </c>
      <c r="E8455" s="11">
        <v>112.88</v>
      </c>
      <c r="F8455" s="12">
        <v>3511053</v>
      </c>
    </row>
    <row r="8456" spans="2:6">
      <c r="B8456" s="21">
        <v>42942</v>
      </c>
      <c r="C8456" s="122" t="s">
        <v>488</v>
      </c>
      <c r="D8456" s="116">
        <v>245.79</v>
      </c>
      <c r="E8456" s="11">
        <v>247.24</v>
      </c>
      <c r="F8456" s="12">
        <v>2357768</v>
      </c>
    </row>
    <row r="8457" spans="2:6">
      <c r="B8457" s="21">
        <v>42942</v>
      </c>
      <c r="C8457" s="122" t="s">
        <v>489</v>
      </c>
      <c r="D8457" s="116">
        <v>190.02</v>
      </c>
      <c r="E8457" s="11">
        <v>190.75</v>
      </c>
      <c r="F8457" s="12">
        <v>2683468</v>
      </c>
    </row>
    <row r="8458" spans="2:6">
      <c r="B8458" s="21">
        <v>42942</v>
      </c>
      <c r="C8458" s="122" t="s">
        <v>490</v>
      </c>
      <c r="D8458" s="116">
        <v>48.66</v>
      </c>
      <c r="E8458" s="11">
        <v>48.23</v>
      </c>
      <c r="F8458" s="12">
        <v>650204</v>
      </c>
    </row>
    <row r="8459" spans="2:6">
      <c r="B8459" s="21">
        <v>42942</v>
      </c>
      <c r="C8459" s="122" t="s">
        <v>491</v>
      </c>
      <c r="D8459" s="116">
        <v>105.09</v>
      </c>
      <c r="E8459" s="11">
        <v>104.42</v>
      </c>
      <c r="F8459" s="12">
        <v>3263590</v>
      </c>
    </row>
    <row r="8460" spans="2:6">
      <c r="B8460" s="21">
        <v>42942</v>
      </c>
      <c r="C8460" s="122" t="s">
        <v>492</v>
      </c>
      <c r="D8460" s="116">
        <v>113.54</v>
      </c>
      <c r="E8460" s="11">
        <v>112.29</v>
      </c>
      <c r="F8460" s="12">
        <v>2978405</v>
      </c>
    </row>
    <row r="8461" spans="2:6">
      <c r="B8461" s="21">
        <v>42942</v>
      </c>
      <c r="C8461" s="122" t="s">
        <v>493</v>
      </c>
      <c r="D8461" s="116">
        <v>122.17</v>
      </c>
      <c r="E8461" s="11">
        <v>120.17</v>
      </c>
      <c r="F8461" s="12">
        <v>949536</v>
      </c>
    </row>
    <row r="8462" spans="2:6">
      <c r="B8462" s="21">
        <v>42942</v>
      </c>
      <c r="C8462" s="122" t="s">
        <v>494</v>
      </c>
      <c r="D8462" s="116">
        <v>53.36</v>
      </c>
      <c r="E8462" s="11">
        <v>52.43</v>
      </c>
      <c r="F8462" s="12">
        <v>6308965</v>
      </c>
    </row>
    <row r="8463" spans="2:6">
      <c r="B8463" s="21">
        <v>42942</v>
      </c>
      <c r="C8463" s="122" t="s">
        <v>495</v>
      </c>
      <c r="D8463" s="116">
        <v>120.42</v>
      </c>
      <c r="E8463" s="11">
        <v>119.54</v>
      </c>
      <c r="F8463" s="12">
        <v>2993911</v>
      </c>
    </row>
    <row r="8464" spans="2:6">
      <c r="B8464" s="21">
        <v>42942</v>
      </c>
      <c r="C8464" s="122" t="s">
        <v>496</v>
      </c>
      <c r="D8464" s="116">
        <v>100.01</v>
      </c>
      <c r="E8464" s="11">
        <v>100.85</v>
      </c>
      <c r="F8464" s="12">
        <v>7205420</v>
      </c>
    </row>
    <row r="8465" spans="2:6">
      <c r="B8465" s="21">
        <v>42942</v>
      </c>
      <c r="C8465" s="122" t="s">
        <v>497</v>
      </c>
      <c r="D8465" s="116">
        <v>103.77</v>
      </c>
      <c r="E8465" s="11">
        <v>102.59</v>
      </c>
      <c r="F8465" s="12">
        <v>815670</v>
      </c>
    </row>
    <row r="8466" spans="2:6">
      <c r="B8466" s="21">
        <v>42942</v>
      </c>
      <c r="C8466" s="122" t="s">
        <v>498</v>
      </c>
      <c r="D8466" s="116">
        <v>61.19</v>
      </c>
      <c r="E8466" s="11">
        <v>60.87</v>
      </c>
      <c r="F8466" s="12">
        <v>2281707</v>
      </c>
    </row>
    <row r="8467" spans="2:6">
      <c r="B8467" s="21">
        <v>42942</v>
      </c>
      <c r="C8467" s="122" t="s">
        <v>499</v>
      </c>
      <c r="D8467" s="116">
        <v>34.86</v>
      </c>
      <c r="E8467" s="11">
        <v>34.369999999999997</v>
      </c>
      <c r="F8467" s="12">
        <v>8939793</v>
      </c>
    </row>
    <row r="8468" spans="2:6">
      <c r="B8468" s="21">
        <v>42942</v>
      </c>
      <c r="C8468" s="122" t="s">
        <v>500</v>
      </c>
      <c r="D8468" s="116">
        <v>68.510000000000005</v>
      </c>
      <c r="E8468" s="11">
        <v>67.989999999999995</v>
      </c>
      <c r="F8468" s="12">
        <v>3356842</v>
      </c>
    </row>
    <row r="8469" spans="2:6">
      <c r="B8469" s="21">
        <v>42942</v>
      </c>
      <c r="C8469" s="122" t="s">
        <v>501</v>
      </c>
      <c r="D8469" s="116">
        <v>126.89</v>
      </c>
      <c r="E8469" s="11">
        <v>125.65</v>
      </c>
      <c r="F8469" s="12">
        <v>1086799</v>
      </c>
    </row>
    <row r="8470" spans="2:6">
      <c r="B8470" s="21">
        <v>42942</v>
      </c>
      <c r="C8470" s="122" t="s">
        <v>502</v>
      </c>
      <c r="D8470" s="116">
        <v>78.02</v>
      </c>
      <c r="E8470" s="11">
        <v>78.06</v>
      </c>
      <c r="F8470" s="12">
        <v>485098</v>
      </c>
    </row>
    <row r="8471" spans="2:6">
      <c r="B8471" s="21">
        <v>42942</v>
      </c>
      <c r="C8471" s="122" t="s">
        <v>503</v>
      </c>
      <c r="D8471" s="116">
        <v>86.97</v>
      </c>
      <c r="E8471" s="11">
        <v>87.06</v>
      </c>
      <c r="F8471" s="12">
        <v>404134</v>
      </c>
    </row>
    <row r="8472" spans="2:6">
      <c r="B8472" s="21">
        <v>42942</v>
      </c>
      <c r="C8472" s="122" t="s">
        <v>504</v>
      </c>
      <c r="D8472" s="116">
        <v>101.32</v>
      </c>
      <c r="E8472" s="11">
        <v>101.82</v>
      </c>
      <c r="F8472" s="12">
        <v>581108</v>
      </c>
    </row>
    <row r="8473" spans="2:6">
      <c r="B8473" s="21">
        <v>42942</v>
      </c>
      <c r="C8473" s="122" t="s">
        <v>505</v>
      </c>
      <c r="D8473" s="116">
        <v>162.15</v>
      </c>
      <c r="E8473" s="11">
        <v>163.41999999999999</v>
      </c>
      <c r="F8473" s="12">
        <v>2087173</v>
      </c>
    </row>
    <row r="8474" spans="2:6">
      <c r="B8474" s="21">
        <v>42942</v>
      </c>
      <c r="C8474" s="122" t="s">
        <v>506</v>
      </c>
      <c r="D8474" s="116">
        <v>67.900000000000006</v>
      </c>
      <c r="E8474" s="11">
        <v>68.08</v>
      </c>
      <c r="F8474" s="12">
        <v>779463</v>
      </c>
    </row>
    <row r="8475" spans="2:6">
      <c r="B8475" s="21">
        <v>42942</v>
      </c>
      <c r="C8475" s="122" t="s">
        <v>507</v>
      </c>
      <c r="D8475" s="116">
        <v>44.8</v>
      </c>
      <c r="E8475" s="11">
        <v>44.4</v>
      </c>
      <c r="F8475" s="12">
        <v>19045166</v>
      </c>
    </row>
    <row r="8476" spans="2:6">
      <c r="B8476" s="21">
        <v>42942</v>
      </c>
      <c r="C8476" s="122" t="s">
        <v>508</v>
      </c>
      <c r="D8476" s="116">
        <v>174</v>
      </c>
      <c r="E8476" s="11">
        <v>172.58</v>
      </c>
      <c r="F8476" s="12">
        <v>1007787</v>
      </c>
    </row>
    <row r="8477" spans="2:6">
      <c r="B8477" s="21">
        <v>42942</v>
      </c>
      <c r="C8477" s="122" t="s">
        <v>509</v>
      </c>
      <c r="D8477" s="116">
        <v>80.069999999999993</v>
      </c>
      <c r="E8477" s="11">
        <v>78.680000000000007</v>
      </c>
      <c r="F8477" s="12">
        <v>8336191</v>
      </c>
    </row>
    <row r="8478" spans="2:6">
      <c r="B8478" s="21">
        <v>42942</v>
      </c>
      <c r="C8478" s="122" t="s">
        <v>510</v>
      </c>
      <c r="D8478" s="116">
        <v>94.26</v>
      </c>
      <c r="E8478" s="11">
        <v>92.96</v>
      </c>
      <c r="F8478" s="12">
        <v>2503806</v>
      </c>
    </row>
    <row r="8479" spans="2:6">
      <c r="B8479" s="21">
        <v>42942</v>
      </c>
      <c r="C8479" s="122" t="s">
        <v>511</v>
      </c>
      <c r="D8479" s="116">
        <v>62.04</v>
      </c>
      <c r="E8479" s="11">
        <v>62.62</v>
      </c>
      <c r="F8479" s="12">
        <v>1745324</v>
      </c>
    </row>
    <row r="8480" spans="2:6">
      <c r="B8480" s="21">
        <v>42942</v>
      </c>
      <c r="C8480" s="122" t="s">
        <v>512</v>
      </c>
      <c r="D8480" s="116">
        <v>55.32</v>
      </c>
      <c r="E8480" s="11">
        <v>54.91</v>
      </c>
      <c r="F8480" s="12">
        <v>19686938</v>
      </c>
    </row>
    <row r="8481" spans="2:6">
      <c r="B8481" s="21">
        <v>42942</v>
      </c>
      <c r="C8481" s="122" t="s">
        <v>513</v>
      </c>
      <c r="D8481" s="116">
        <v>190.71</v>
      </c>
      <c r="E8481" s="11">
        <v>190.19</v>
      </c>
      <c r="F8481" s="12">
        <v>903927</v>
      </c>
    </row>
    <row r="8482" spans="2:6">
      <c r="B8482" s="21">
        <v>42942</v>
      </c>
      <c r="C8482" s="122" t="s">
        <v>514</v>
      </c>
      <c r="D8482" s="116">
        <v>149.87</v>
      </c>
      <c r="E8482" s="11">
        <v>148.51</v>
      </c>
      <c r="F8482" s="12">
        <v>455825</v>
      </c>
    </row>
    <row r="8483" spans="2:6">
      <c r="B8483" s="21">
        <v>42942</v>
      </c>
      <c r="C8483" s="122" t="s">
        <v>515</v>
      </c>
      <c r="D8483" s="116">
        <v>76</v>
      </c>
      <c r="E8483" s="11">
        <v>74.66</v>
      </c>
      <c r="F8483" s="12">
        <v>3670608</v>
      </c>
    </row>
    <row r="8484" spans="2:6">
      <c r="B8484" s="21">
        <v>42942</v>
      </c>
      <c r="C8484" s="122" t="s">
        <v>516</v>
      </c>
      <c r="D8484" s="116">
        <v>31.73</v>
      </c>
      <c r="E8484" s="11">
        <v>31.61</v>
      </c>
      <c r="F8484" s="12">
        <v>4663029</v>
      </c>
    </row>
    <row r="8485" spans="2:6">
      <c r="B8485" s="21">
        <v>42942</v>
      </c>
      <c r="C8485" s="122" t="s">
        <v>517</v>
      </c>
      <c r="D8485" s="116">
        <v>78.55</v>
      </c>
      <c r="E8485" s="11">
        <v>78.900000000000006</v>
      </c>
      <c r="F8485" s="12">
        <v>6716055</v>
      </c>
    </row>
    <row r="8486" spans="2:6">
      <c r="B8486" s="21">
        <v>42942</v>
      </c>
      <c r="C8486" s="122" t="s">
        <v>518</v>
      </c>
      <c r="D8486" s="116">
        <v>59.02</v>
      </c>
      <c r="E8486" s="11">
        <v>58.15</v>
      </c>
      <c r="F8486" s="12">
        <v>698767</v>
      </c>
    </row>
    <row r="8487" spans="2:6">
      <c r="B8487" s="21">
        <v>42942</v>
      </c>
      <c r="C8487" s="122" t="s">
        <v>519</v>
      </c>
      <c r="D8487" s="116">
        <v>19.47</v>
      </c>
      <c r="E8487" s="11">
        <v>19.48</v>
      </c>
      <c r="F8487" s="12">
        <v>2147758</v>
      </c>
    </row>
    <row r="8488" spans="2:6">
      <c r="B8488" s="21">
        <v>42942</v>
      </c>
      <c r="C8488" s="122" t="s">
        <v>520</v>
      </c>
      <c r="D8488" s="116">
        <v>34.14</v>
      </c>
      <c r="E8488" s="11">
        <v>33.92</v>
      </c>
      <c r="F8488" s="12">
        <v>2673534</v>
      </c>
    </row>
    <row r="8489" spans="2:6">
      <c r="B8489" s="21">
        <v>42942</v>
      </c>
      <c r="C8489" s="122" t="s">
        <v>521</v>
      </c>
      <c r="D8489" s="116">
        <v>104.59</v>
      </c>
      <c r="E8489" s="11">
        <v>103.61</v>
      </c>
      <c r="F8489" s="12">
        <v>564937</v>
      </c>
    </row>
    <row r="8490" spans="2:6">
      <c r="B8490" s="21">
        <v>42942</v>
      </c>
      <c r="C8490" s="122" t="s">
        <v>522</v>
      </c>
      <c r="D8490" s="116">
        <v>132</v>
      </c>
      <c r="E8490" s="11">
        <v>132</v>
      </c>
      <c r="F8490" s="12">
        <v>8653785</v>
      </c>
    </row>
    <row r="8491" spans="2:6">
      <c r="B8491" s="21">
        <v>42942</v>
      </c>
      <c r="C8491" s="122" t="s">
        <v>523</v>
      </c>
      <c r="D8491" s="116">
        <v>98.04</v>
      </c>
      <c r="E8491" s="11">
        <v>96.75</v>
      </c>
      <c r="F8491" s="12">
        <v>747462</v>
      </c>
    </row>
    <row r="8492" spans="2:6">
      <c r="B8492" s="21">
        <v>42942</v>
      </c>
      <c r="C8492" s="122" t="s">
        <v>524</v>
      </c>
      <c r="D8492" s="116">
        <v>46.65</v>
      </c>
      <c r="E8492" s="11">
        <v>47.27</v>
      </c>
      <c r="F8492" s="12">
        <v>2420568</v>
      </c>
    </row>
    <row r="8493" spans="2:6">
      <c r="B8493" s="21">
        <v>42942</v>
      </c>
      <c r="C8493" s="122" t="s">
        <v>525</v>
      </c>
      <c r="D8493" s="116">
        <v>46.32</v>
      </c>
      <c r="E8493" s="11">
        <v>45.98</v>
      </c>
      <c r="F8493" s="12">
        <v>1850104</v>
      </c>
    </row>
    <row r="8494" spans="2:6">
      <c r="B8494" s="21">
        <v>42942</v>
      </c>
      <c r="C8494" s="122" t="s">
        <v>526</v>
      </c>
      <c r="D8494" s="116">
        <v>64.569999999999993</v>
      </c>
      <c r="E8494" s="11">
        <v>65.319999999999993</v>
      </c>
      <c r="F8494" s="12">
        <v>3114873</v>
      </c>
    </row>
    <row r="8495" spans="2:6">
      <c r="B8495" s="21">
        <v>42942</v>
      </c>
      <c r="C8495" s="122" t="s">
        <v>527</v>
      </c>
      <c r="D8495" s="116">
        <v>80.58</v>
      </c>
      <c r="E8495" s="11">
        <v>80.37</v>
      </c>
      <c r="F8495" s="12">
        <v>10465120</v>
      </c>
    </row>
    <row r="8496" spans="2:6">
      <c r="B8496" s="21">
        <v>42942</v>
      </c>
      <c r="C8496" s="122" t="s">
        <v>528</v>
      </c>
      <c r="D8496" s="116">
        <v>63.07</v>
      </c>
      <c r="E8496" s="11">
        <v>63.17</v>
      </c>
      <c r="F8496" s="12">
        <v>997346</v>
      </c>
    </row>
    <row r="8497" spans="2:6">
      <c r="B8497" s="21">
        <v>42942</v>
      </c>
      <c r="C8497" s="122" t="s">
        <v>529</v>
      </c>
      <c r="D8497" s="116">
        <v>31.07</v>
      </c>
      <c r="E8497" s="11">
        <v>30.49</v>
      </c>
      <c r="F8497" s="12">
        <v>2326249</v>
      </c>
    </row>
    <row r="8498" spans="2:6">
      <c r="B8498" s="21">
        <v>42942</v>
      </c>
      <c r="C8498" s="122" t="s">
        <v>530</v>
      </c>
      <c r="D8498" s="116">
        <v>57.31</v>
      </c>
      <c r="E8498" s="11">
        <v>56.89</v>
      </c>
      <c r="F8498" s="12">
        <v>773243</v>
      </c>
    </row>
    <row r="8499" spans="2:6">
      <c r="B8499" s="21">
        <v>42942</v>
      </c>
      <c r="C8499" s="122" t="s">
        <v>531</v>
      </c>
      <c r="D8499" s="116">
        <v>74.86</v>
      </c>
      <c r="E8499" s="11">
        <v>74.59</v>
      </c>
      <c r="F8499" s="12">
        <v>1479658</v>
      </c>
    </row>
    <row r="8500" spans="2:6">
      <c r="B8500" s="21">
        <v>42942</v>
      </c>
      <c r="C8500" s="122" t="s">
        <v>532</v>
      </c>
      <c r="D8500" s="116">
        <v>128.82</v>
      </c>
      <c r="E8500" s="11">
        <v>128.69999999999999</v>
      </c>
      <c r="F8500" s="12">
        <v>1323219</v>
      </c>
    </row>
    <row r="8501" spans="2:6">
      <c r="B8501" s="21">
        <v>42942</v>
      </c>
      <c r="C8501" s="122" t="s">
        <v>533</v>
      </c>
      <c r="D8501" s="116">
        <v>46</v>
      </c>
      <c r="E8501" s="11">
        <v>45.67</v>
      </c>
      <c r="F8501" s="12">
        <v>4601305</v>
      </c>
    </row>
    <row r="8502" spans="2:6">
      <c r="B8502" s="21">
        <v>42942</v>
      </c>
      <c r="C8502" s="122" t="s">
        <v>534</v>
      </c>
      <c r="D8502" s="116">
        <v>60.88</v>
      </c>
      <c r="E8502" s="11">
        <v>62.06</v>
      </c>
      <c r="F8502" s="12">
        <v>3153569</v>
      </c>
    </row>
    <row r="8503" spans="2:6">
      <c r="B8503" s="21">
        <v>42943</v>
      </c>
      <c r="C8503" s="122" t="s">
        <v>85</v>
      </c>
      <c r="D8503" s="116">
        <v>59.82</v>
      </c>
      <c r="E8503" s="11">
        <v>59.91</v>
      </c>
      <c r="F8503" s="12">
        <v>1944962</v>
      </c>
    </row>
    <row r="8504" spans="2:6">
      <c r="B8504" s="21">
        <v>42943</v>
      </c>
      <c r="C8504" s="122" t="s">
        <v>86</v>
      </c>
      <c r="D8504" s="116">
        <v>50.34</v>
      </c>
      <c r="E8504" s="11">
        <v>50</v>
      </c>
      <c r="F8504" s="12">
        <v>10260337</v>
      </c>
    </row>
    <row r="8505" spans="2:6">
      <c r="B8505" s="21">
        <v>42943</v>
      </c>
      <c r="C8505" s="122" t="s">
        <v>87</v>
      </c>
      <c r="D8505" s="116">
        <v>108.05</v>
      </c>
      <c r="E8505" s="11">
        <v>110.34</v>
      </c>
      <c r="F8505" s="12">
        <v>2247257</v>
      </c>
    </row>
    <row r="8506" spans="2:6">
      <c r="B8506" s="21">
        <v>42943</v>
      </c>
      <c r="C8506" s="122" t="s">
        <v>88</v>
      </c>
      <c r="D8506" s="116">
        <v>153.75</v>
      </c>
      <c r="E8506" s="11">
        <v>150.56</v>
      </c>
      <c r="F8506" s="12">
        <v>32476337</v>
      </c>
    </row>
    <row r="8507" spans="2:6">
      <c r="B8507" s="21">
        <v>42943</v>
      </c>
      <c r="C8507" s="122" t="s">
        <v>89</v>
      </c>
      <c r="D8507" s="116">
        <v>72.78</v>
      </c>
      <c r="E8507" s="11">
        <v>71.73</v>
      </c>
      <c r="F8507" s="12">
        <v>7389286</v>
      </c>
    </row>
    <row r="8508" spans="2:6">
      <c r="B8508" s="21">
        <v>42943</v>
      </c>
      <c r="C8508" s="122" t="s">
        <v>90</v>
      </c>
      <c r="D8508" s="116">
        <v>93.49</v>
      </c>
      <c r="E8508" s="11">
        <v>92.78</v>
      </c>
      <c r="F8508" s="12">
        <v>1493251</v>
      </c>
    </row>
    <row r="8509" spans="2:6">
      <c r="B8509" s="21">
        <v>42943</v>
      </c>
      <c r="C8509" s="122" t="s">
        <v>91</v>
      </c>
      <c r="D8509" s="116">
        <v>50.32</v>
      </c>
      <c r="E8509" s="11">
        <v>50.11</v>
      </c>
      <c r="F8509" s="12">
        <v>7370923</v>
      </c>
    </row>
    <row r="8510" spans="2:6">
      <c r="B8510" s="21">
        <v>42943</v>
      </c>
      <c r="C8510" s="122" t="s">
        <v>92</v>
      </c>
      <c r="D8510" s="116">
        <v>129.69999999999999</v>
      </c>
      <c r="E8510" s="11">
        <v>128.16</v>
      </c>
      <c r="F8510" s="12">
        <v>2096880</v>
      </c>
    </row>
    <row r="8511" spans="2:6">
      <c r="B8511" s="21">
        <v>42943</v>
      </c>
      <c r="C8511" s="122" t="s">
        <v>93</v>
      </c>
      <c r="D8511" s="116">
        <v>149.87</v>
      </c>
      <c r="E8511" s="11">
        <v>146.19999999999999</v>
      </c>
      <c r="F8511" s="12">
        <v>3058648</v>
      </c>
    </row>
    <row r="8512" spans="2:6">
      <c r="B8512" s="21">
        <v>42943</v>
      </c>
      <c r="C8512" s="122" t="s">
        <v>94</v>
      </c>
      <c r="D8512" s="116">
        <v>80.83</v>
      </c>
      <c r="E8512" s="11">
        <v>79.55</v>
      </c>
      <c r="F8512" s="12">
        <v>2683369</v>
      </c>
    </row>
    <row r="8513" spans="2:6">
      <c r="B8513" s="21">
        <v>42943</v>
      </c>
      <c r="C8513" s="122" t="s">
        <v>95</v>
      </c>
      <c r="D8513" s="116">
        <v>41.7</v>
      </c>
      <c r="E8513" s="11">
        <v>41.78</v>
      </c>
      <c r="F8513" s="12">
        <v>2977955</v>
      </c>
    </row>
    <row r="8514" spans="2:6">
      <c r="B8514" s="21">
        <v>42943</v>
      </c>
      <c r="C8514" s="122" t="s">
        <v>96</v>
      </c>
      <c r="D8514" s="116">
        <v>103.5</v>
      </c>
      <c r="E8514" s="11">
        <v>115.63</v>
      </c>
      <c r="F8514" s="12">
        <v>29837591</v>
      </c>
    </row>
    <row r="8515" spans="2:6">
      <c r="B8515" s="21">
        <v>42943</v>
      </c>
      <c r="C8515" s="122" t="s">
        <v>97</v>
      </c>
      <c r="D8515" s="116">
        <v>243</v>
      </c>
      <c r="E8515" s="11">
        <v>240.71</v>
      </c>
      <c r="F8515" s="12">
        <v>632690</v>
      </c>
    </row>
    <row r="8516" spans="2:6">
      <c r="B8516" s="21">
        <v>42943</v>
      </c>
      <c r="C8516" s="122" t="s">
        <v>98</v>
      </c>
      <c r="D8516" s="116">
        <v>114.97</v>
      </c>
      <c r="E8516" s="11">
        <v>111.52</v>
      </c>
      <c r="F8516" s="12">
        <v>2362950</v>
      </c>
    </row>
    <row r="8517" spans="2:6">
      <c r="B8517" s="21">
        <v>42943</v>
      </c>
      <c r="C8517" s="122" t="s">
        <v>99</v>
      </c>
      <c r="D8517" s="116">
        <v>56.19</v>
      </c>
      <c r="E8517" s="11">
        <v>56.27</v>
      </c>
      <c r="F8517" s="12">
        <v>1092204</v>
      </c>
    </row>
    <row r="8518" spans="2:6">
      <c r="B8518" s="21">
        <v>42943</v>
      </c>
      <c r="C8518" s="122" t="s">
        <v>100</v>
      </c>
      <c r="D8518" s="116">
        <v>69.37</v>
      </c>
      <c r="E8518" s="11">
        <v>70.67</v>
      </c>
      <c r="F8518" s="12">
        <v>4203297</v>
      </c>
    </row>
    <row r="8519" spans="2:6">
      <c r="B8519" s="21">
        <v>42943</v>
      </c>
      <c r="C8519" s="122" t="s">
        <v>101</v>
      </c>
      <c r="D8519" s="116">
        <v>11.16</v>
      </c>
      <c r="E8519" s="11">
        <v>11.1</v>
      </c>
      <c r="F8519" s="12">
        <v>5997280</v>
      </c>
    </row>
    <row r="8520" spans="2:6">
      <c r="B8520" s="21">
        <v>42943</v>
      </c>
      <c r="C8520" s="122" t="s">
        <v>102</v>
      </c>
      <c r="D8520" s="116">
        <v>155.4</v>
      </c>
      <c r="E8520" s="11">
        <v>153.9</v>
      </c>
      <c r="F8520" s="12">
        <v>1692056</v>
      </c>
    </row>
    <row r="8521" spans="2:6">
      <c r="B8521" s="21">
        <v>42943</v>
      </c>
      <c r="C8521" s="122" t="s">
        <v>103</v>
      </c>
      <c r="D8521" s="116">
        <v>77.349999999999994</v>
      </c>
      <c r="E8521" s="11">
        <v>77.12</v>
      </c>
      <c r="F8521" s="12">
        <v>2506886</v>
      </c>
    </row>
    <row r="8522" spans="2:6">
      <c r="B8522" s="21">
        <v>42943</v>
      </c>
      <c r="C8522" s="122" t="s">
        <v>104</v>
      </c>
      <c r="D8522" s="116">
        <v>255.99</v>
      </c>
      <c r="E8522" s="11">
        <v>254.16</v>
      </c>
      <c r="F8522" s="12">
        <v>1909628</v>
      </c>
    </row>
    <row r="8523" spans="2:6">
      <c r="B8523" s="21">
        <v>42943</v>
      </c>
      <c r="C8523" s="122" t="s">
        <v>105</v>
      </c>
      <c r="D8523" s="116">
        <v>65.17</v>
      </c>
      <c r="E8523" s="11">
        <v>65.17</v>
      </c>
      <c r="F8523" s="12">
        <v>4288410</v>
      </c>
    </row>
    <row r="8524" spans="2:6">
      <c r="B8524" s="21">
        <v>42943</v>
      </c>
      <c r="C8524" s="122" t="s">
        <v>106</v>
      </c>
      <c r="D8524" s="116">
        <v>43.75</v>
      </c>
      <c r="E8524" s="11">
        <v>44.01</v>
      </c>
      <c r="F8524" s="12">
        <v>1100463</v>
      </c>
    </row>
    <row r="8525" spans="2:6">
      <c r="B8525" s="21">
        <v>42943</v>
      </c>
      <c r="C8525" s="122" t="s">
        <v>107</v>
      </c>
      <c r="D8525" s="116">
        <v>105.29</v>
      </c>
      <c r="E8525" s="11">
        <v>104.94</v>
      </c>
      <c r="F8525" s="12">
        <v>240985</v>
      </c>
    </row>
    <row r="8526" spans="2:6">
      <c r="B8526" s="21">
        <v>42943</v>
      </c>
      <c r="C8526" s="122" t="s">
        <v>108</v>
      </c>
      <c r="D8526" s="116">
        <v>58.68</v>
      </c>
      <c r="E8526" s="11">
        <v>58.03</v>
      </c>
      <c r="F8526" s="12">
        <v>802590</v>
      </c>
    </row>
    <row r="8527" spans="2:6">
      <c r="B8527" s="21">
        <v>42943</v>
      </c>
      <c r="C8527" s="122" t="s">
        <v>109</v>
      </c>
      <c r="D8527" s="116">
        <v>45.67</v>
      </c>
      <c r="E8527" s="11">
        <v>46.01</v>
      </c>
      <c r="F8527" s="12">
        <v>4634838</v>
      </c>
    </row>
    <row r="8528" spans="2:6">
      <c r="B8528" s="21">
        <v>42943</v>
      </c>
      <c r="C8528" s="122" t="s">
        <v>110</v>
      </c>
      <c r="D8528" s="116">
        <v>117.81</v>
      </c>
      <c r="E8528" s="11">
        <v>116.37</v>
      </c>
      <c r="F8528" s="12">
        <v>955934</v>
      </c>
    </row>
    <row r="8529" spans="2:6">
      <c r="B8529" s="21">
        <v>42943</v>
      </c>
      <c r="C8529" s="122" t="s">
        <v>111</v>
      </c>
      <c r="D8529" s="116">
        <v>160.52000000000001</v>
      </c>
      <c r="E8529" s="11">
        <v>157.26</v>
      </c>
      <c r="F8529" s="12">
        <v>1489150</v>
      </c>
    </row>
    <row r="8530" spans="2:6">
      <c r="B8530" s="21">
        <v>42943</v>
      </c>
      <c r="C8530" s="122" t="s">
        <v>112</v>
      </c>
      <c r="D8530" s="116">
        <v>87.02</v>
      </c>
      <c r="E8530" s="11">
        <v>87.98</v>
      </c>
      <c r="F8530" s="12">
        <v>2459829</v>
      </c>
    </row>
    <row r="8531" spans="2:6">
      <c r="B8531" s="21">
        <v>42943</v>
      </c>
      <c r="C8531" s="122" t="s">
        <v>113</v>
      </c>
      <c r="D8531" s="116">
        <v>89.37</v>
      </c>
      <c r="E8531" s="11">
        <v>89.68</v>
      </c>
      <c r="F8531" s="12">
        <v>2050164</v>
      </c>
    </row>
    <row r="8532" spans="2:6">
      <c r="B8532" s="21">
        <v>42943</v>
      </c>
      <c r="C8532" s="122" t="s">
        <v>114</v>
      </c>
      <c r="D8532" s="116">
        <v>78.989999999999995</v>
      </c>
      <c r="E8532" s="11">
        <v>81.2</v>
      </c>
      <c r="F8532" s="12">
        <v>1371760</v>
      </c>
    </row>
    <row r="8533" spans="2:6">
      <c r="B8533" s="21">
        <v>42943</v>
      </c>
      <c r="C8533" s="122" t="s">
        <v>115</v>
      </c>
      <c r="D8533" s="116">
        <v>139</v>
      </c>
      <c r="E8533" s="11">
        <v>133.91999999999999</v>
      </c>
      <c r="F8533" s="12">
        <v>5175499</v>
      </c>
    </row>
    <row r="8534" spans="2:6">
      <c r="B8534" s="21">
        <v>42943</v>
      </c>
      <c r="C8534" s="122" t="s">
        <v>116</v>
      </c>
      <c r="D8534" s="116">
        <v>47.5</v>
      </c>
      <c r="E8534" s="11">
        <v>46.04</v>
      </c>
      <c r="F8534" s="12">
        <v>17026585</v>
      </c>
    </row>
    <row r="8535" spans="2:6">
      <c r="B8535" s="21">
        <v>42943</v>
      </c>
      <c r="C8535" s="122" t="s">
        <v>117</v>
      </c>
      <c r="D8535" s="116">
        <v>14.99</v>
      </c>
      <c r="E8535" s="11">
        <v>14.12</v>
      </c>
      <c r="F8535" s="12">
        <v>130303657</v>
      </c>
    </row>
    <row r="8536" spans="2:6">
      <c r="B8536" s="21">
        <v>42943</v>
      </c>
      <c r="C8536" s="122" t="s">
        <v>118</v>
      </c>
      <c r="D8536" s="116">
        <v>61.62</v>
      </c>
      <c r="E8536" s="11">
        <v>61.6</v>
      </c>
      <c r="F8536" s="12">
        <v>1167472</v>
      </c>
    </row>
    <row r="8537" spans="2:6">
      <c r="B8537" s="21">
        <v>42943</v>
      </c>
      <c r="C8537" s="122" t="s">
        <v>119</v>
      </c>
      <c r="D8537" s="116">
        <v>184.22</v>
      </c>
      <c r="E8537" s="11">
        <v>178.84</v>
      </c>
      <c r="F8537" s="12">
        <v>472389</v>
      </c>
    </row>
    <row r="8538" spans="2:6">
      <c r="B8538" s="21">
        <v>42943</v>
      </c>
      <c r="C8538" s="122" t="s">
        <v>120</v>
      </c>
      <c r="D8538" s="116">
        <v>175</v>
      </c>
      <c r="E8538" s="11">
        <v>172.15</v>
      </c>
      <c r="F8538" s="12">
        <v>5523230</v>
      </c>
    </row>
    <row r="8539" spans="2:6">
      <c r="B8539" s="21">
        <v>42943</v>
      </c>
      <c r="C8539" s="122" t="s">
        <v>121</v>
      </c>
      <c r="D8539" s="116">
        <v>145.22</v>
      </c>
      <c r="E8539" s="11">
        <v>142.5</v>
      </c>
      <c r="F8539" s="12">
        <v>1216042</v>
      </c>
    </row>
    <row r="8540" spans="2:6">
      <c r="B8540" s="21">
        <v>42943</v>
      </c>
      <c r="C8540" s="122" t="s">
        <v>122</v>
      </c>
      <c r="D8540" s="116">
        <v>139.12</v>
      </c>
      <c r="E8540" s="11">
        <v>134.86000000000001</v>
      </c>
      <c r="F8540" s="12">
        <v>2933553</v>
      </c>
    </row>
    <row r="8541" spans="2:6">
      <c r="B8541" s="21">
        <v>42943</v>
      </c>
      <c r="C8541" s="122" t="s">
        <v>123</v>
      </c>
      <c r="D8541" s="116">
        <v>1069.55</v>
      </c>
      <c r="E8541" s="11">
        <v>1046</v>
      </c>
      <c r="F8541" s="12">
        <v>10991715</v>
      </c>
    </row>
    <row r="8542" spans="2:6">
      <c r="B8542" s="21">
        <v>42943</v>
      </c>
      <c r="C8542" s="122" t="s">
        <v>124</v>
      </c>
      <c r="D8542" s="116">
        <v>97.61</v>
      </c>
      <c r="E8542" s="11">
        <v>97.7</v>
      </c>
      <c r="F8542" s="12">
        <v>1034382</v>
      </c>
    </row>
    <row r="8543" spans="2:6">
      <c r="B8543" s="21">
        <v>42943</v>
      </c>
      <c r="C8543" s="122" t="s">
        <v>125</v>
      </c>
      <c r="D8543" s="116">
        <v>128.22999999999999</v>
      </c>
      <c r="E8543" s="11">
        <v>127.58</v>
      </c>
      <c r="F8543" s="12">
        <v>409206</v>
      </c>
    </row>
    <row r="8544" spans="2:6">
      <c r="B8544" s="21">
        <v>42943</v>
      </c>
      <c r="C8544" s="122" t="s">
        <v>126</v>
      </c>
      <c r="D8544" s="116">
        <v>184.53</v>
      </c>
      <c r="E8544" s="11">
        <v>183.52</v>
      </c>
      <c r="F8544" s="12">
        <v>1824028</v>
      </c>
    </row>
    <row r="8545" spans="2:6">
      <c r="B8545" s="21">
        <v>42943</v>
      </c>
      <c r="C8545" s="122" t="s">
        <v>127</v>
      </c>
      <c r="D8545" s="116">
        <v>138.9</v>
      </c>
      <c r="E8545" s="11">
        <v>135.91</v>
      </c>
      <c r="F8545" s="12">
        <v>1623017</v>
      </c>
    </row>
    <row r="8546" spans="2:6">
      <c r="B8546" s="21">
        <v>42943</v>
      </c>
      <c r="C8546" s="122" t="s">
        <v>128</v>
      </c>
      <c r="D8546" s="116">
        <v>54.28</v>
      </c>
      <c r="E8546" s="11">
        <v>53.91</v>
      </c>
      <c r="F8546" s="12">
        <v>1715985</v>
      </c>
    </row>
    <row r="8547" spans="2:6">
      <c r="B8547" s="21">
        <v>42943</v>
      </c>
      <c r="C8547" s="122" t="s">
        <v>129</v>
      </c>
      <c r="D8547" s="116">
        <v>48.84</v>
      </c>
      <c r="E8547" s="11">
        <v>50.22</v>
      </c>
      <c r="F8547" s="12">
        <v>3714567</v>
      </c>
    </row>
    <row r="8548" spans="2:6">
      <c r="B8548" s="21">
        <v>42943</v>
      </c>
      <c r="C8548" s="122" t="s">
        <v>130</v>
      </c>
      <c r="D8548" s="116">
        <v>45.57</v>
      </c>
      <c r="E8548" s="11">
        <v>47.32</v>
      </c>
      <c r="F8548" s="12">
        <v>7007516</v>
      </c>
    </row>
    <row r="8549" spans="2:6">
      <c r="B8549" s="21">
        <v>42943</v>
      </c>
      <c r="C8549" s="122" t="s">
        <v>131</v>
      </c>
      <c r="D8549" s="116">
        <v>144.08000000000001</v>
      </c>
      <c r="E8549" s="11">
        <v>143.65</v>
      </c>
      <c r="F8549" s="12">
        <v>1243171</v>
      </c>
    </row>
    <row r="8550" spans="2:6">
      <c r="B8550" s="21">
        <v>42943</v>
      </c>
      <c r="C8550" s="122" t="s">
        <v>132</v>
      </c>
      <c r="D8550" s="116">
        <v>74.97</v>
      </c>
      <c r="E8550" s="11">
        <v>75.84</v>
      </c>
      <c r="F8550" s="12">
        <v>2035012</v>
      </c>
    </row>
    <row r="8551" spans="2:6">
      <c r="B8551" s="21">
        <v>42943</v>
      </c>
      <c r="C8551" s="122" t="s">
        <v>133</v>
      </c>
      <c r="D8551" s="116">
        <v>120.47</v>
      </c>
      <c r="E8551" s="11">
        <v>120.85</v>
      </c>
      <c r="F8551" s="12">
        <v>410903</v>
      </c>
    </row>
    <row r="8552" spans="2:6">
      <c r="B8552" s="21">
        <v>42943</v>
      </c>
      <c r="C8552" s="122" t="s">
        <v>134</v>
      </c>
      <c r="D8552" s="116">
        <v>63.17</v>
      </c>
      <c r="E8552" s="11">
        <v>61.17</v>
      </c>
      <c r="F8552" s="12">
        <v>8111167</v>
      </c>
    </row>
    <row r="8553" spans="2:6">
      <c r="B8553" s="21">
        <v>42943</v>
      </c>
      <c r="C8553" s="122" t="s">
        <v>135</v>
      </c>
      <c r="D8553" s="116">
        <v>190.49</v>
      </c>
      <c r="E8553" s="11">
        <v>190.55</v>
      </c>
      <c r="F8553" s="12">
        <v>666764</v>
      </c>
    </row>
    <row r="8554" spans="2:6">
      <c r="B8554" s="21">
        <v>42943</v>
      </c>
      <c r="C8554" s="122" t="s">
        <v>136</v>
      </c>
      <c r="D8554" s="116">
        <v>258.20999999999998</v>
      </c>
      <c r="E8554" s="11">
        <v>250.95</v>
      </c>
      <c r="F8554" s="12">
        <v>3200980</v>
      </c>
    </row>
    <row r="8555" spans="2:6">
      <c r="B8555" s="21">
        <v>42943</v>
      </c>
      <c r="C8555" s="122" t="s">
        <v>137</v>
      </c>
      <c r="D8555" s="116">
        <v>92.28</v>
      </c>
      <c r="E8555" s="11">
        <v>91.82</v>
      </c>
      <c r="F8555" s="12">
        <v>776258</v>
      </c>
    </row>
    <row r="8556" spans="2:6">
      <c r="B8556" s="21">
        <v>42943</v>
      </c>
      <c r="C8556" s="122" t="s">
        <v>138</v>
      </c>
      <c r="D8556" s="116">
        <v>81.349999999999994</v>
      </c>
      <c r="E8556" s="11">
        <v>80.8</v>
      </c>
      <c r="F8556" s="12">
        <v>623250</v>
      </c>
    </row>
    <row r="8557" spans="2:6">
      <c r="B8557" s="21">
        <v>42943</v>
      </c>
      <c r="C8557" s="122" t="s">
        <v>139</v>
      </c>
      <c r="D8557" s="116">
        <v>85.18</v>
      </c>
      <c r="E8557" s="11">
        <v>83.85</v>
      </c>
      <c r="F8557" s="12">
        <v>6119259</v>
      </c>
    </row>
    <row r="8558" spans="2:6">
      <c r="B8558" s="21">
        <v>42943</v>
      </c>
      <c r="C8558" s="122" t="s">
        <v>140</v>
      </c>
      <c r="D8558" s="116">
        <v>202.94</v>
      </c>
      <c r="E8558" s="11">
        <v>203.32</v>
      </c>
      <c r="F8558" s="12">
        <v>486237</v>
      </c>
    </row>
    <row r="8559" spans="2:6">
      <c r="B8559" s="21">
        <v>42943</v>
      </c>
      <c r="C8559" s="122" t="s">
        <v>141</v>
      </c>
      <c r="D8559" s="116">
        <v>520.02</v>
      </c>
      <c r="E8559" s="11">
        <v>529.01</v>
      </c>
      <c r="F8559" s="12">
        <v>708321</v>
      </c>
    </row>
    <row r="8560" spans="2:6">
      <c r="B8560" s="21">
        <v>42943</v>
      </c>
      <c r="C8560" s="122" t="s">
        <v>142</v>
      </c>
      <c r="D8560" s="116">
        <v>237.13</v>
      </c>
      <c r="E8560" s="11">
        <v>241</v>
      </c>
      <c r="F8560" s="12">
        <v>10860578</v>
      </c>
    </row>
    <row r="8561" spans="2:6">
      <c r="B8561" s="21">
        <v>42943</v>
      </c>
      <c r="C8561" s="122" t="s">
        <v>143</v>
      </c>
      <c r="D8561" s="116">
        <v>24.26</v>
      </c>
      <c r="E8561" s="11">
        <v>24.11</v>
      </c>
      <c r="F8561" s="12">
        <v>62902110</v>
      </c>
    </row>
    <row r="8562" spans="2:6">
      <c r="B8562" s="21">
        <v>42943</v>
      </c>
      <c r="C8562" s="122" t="s">
        <v>144</v>
      </c>
      <c r="D8562" s="116">
        <v>61.64</v>
      </c>
      <c r="E8562" s="11">
        <v>60.38</v>
      </c>
      <c r="F8562" s="12">
        <v>3414619</v>
      </c>
    </row>
    <row r="8563" spans="2:6">
      <c r="B8563" s="21">
        <v>42943</v>
      </c>
      <c r="C8563" s="122" t="s">
        <v>145</v>
      </c>
      <c r="D8563" s="116">
        <v>46.74</v>
      </c>
      <c r="E8563" s="11">
        <v>46.88</v>
      </c>
      <c r="F8563" s="12">
        <v>6262227</v>
      </c>
    </row>
    <row r="8564" spans="2:6">
      <c r="B8564" s="21">
        <v>42943</v>
      </c>
      <c r="C8564" s="122" t="s">
        <v>146</v>
      </c>
      <c r="D8564" s="116">
        <v>55.4</v>
      </c>
      <c r="E8564" s="11">
        <v>57.05</v>
      </c>
      <c r="F8564" s="12">
        <v>3249307</v>
      </c>
    </row>
    <row r="8565" spans="2:6">
      <c r="B8565" s="21">
        <v>42943</v>
      </c>
      <c r="C8565" s="122" t="s">
        <v>147</v>
      </c>
      <c r="D8565" s="116">
        <v>321.3</v>
      </c>
      <c r="E8565" s="11">
        <v>321.41000000000003</v>
      </c>
      <c r="F8565" s="12">
        <v>980221</v>
      </c>
    </row>
    <row r="8566" spans="2:6">
      <c r="B8566" s="21">
        <v>42943</v>
      </c>
      <c r="C8566" s="122" t="s">
        <v>148</v>
      </c>
      <c r="D8566" s="116">
        <v>203</v>
      </c>
      <c r="E8566" s="11">
        <v>201.67</v>
      </c>
      <c r="F8566" s="12">
        <v>1348973</v>
      </c>
    </row>
    <row r="8567" spans="2:6">
      <c r="B8567" s="21">
        <v>42943</v>
      </c>
      <c r="C8567" s="122" t="s">
        <v>149</v>
      </c>
      <c r="D8567" s="116">
        <v>47.32</v>
      </c>
      <c r="E8567" s="11">
        <v>45.9</v>
      </c>
      <c r="F8567" s="12">
        <v>2767737</v>
      </c>
    </row>
    <row r="8568" spans="2:6">
      <c r="B8568" s="21">
        <v>42943</v>
      </c>
      <c r="C8568" s="122" t="s">
        <v>150</v>
      </c>
      <c r="D8568" s="116">
        <v>35.97</v>
      </c>
      <c r="E8568" s="11">
        <v>36.159999999999997</v>
      </c>
      <c r="F8568" s="12">
        <v>4730051</v>
      </c>
    </row>
    <row r="8569" spans="2:6">
      <c r="B8569" s="21">
        <v>42943</v>
      </c>
      <c r="C8569" s="122" t="s">
        <v>151</v>
      </c>
      <c r="D8569" s="116">
        <v>295.14</v>
      </c>
      <c r="E8569" s="11">
        <v>287.95</v>
      </c>
      <c r="F8569" s="12">
        <v>1721549</v>
      </c>
    </row>
    <row r="8570" spans="2:6">
      <c r="B8570" s="21">
        <v>42943</v>
      </c>
      <c r="C8570" s="122" t="s">
        <v>152</v>
      </c>
      <c r="D8570" s="116">
        <v>53.38</v>
      </c>
      <c r="E8570" s="11">
        <v>52.86</v>
      </c>
      <c r="F8570" s="12">
        <v>3618072</v>
      </c>
    </row>
    <row r="8571" spans="2:6">
      <c r="B8571" s="21">
        <v>42943</v>
      </c>
      <c r="C8571" s="122" t="s">
        <v>153</v>
      </c>
      <c r="D8571" s="116">
        <v>434.44</v>
      </c>
      <c r="E8571" s="11">
        <v>425.51</v>
      </c>
      <c r="F8571" s="12">
        <v>538297</v>
      </c>
    </row>
    <row r="8572" spans="2:6">
      <c r="B8572" s="21">
        <v>42943</v>
      </c>
      <c r="C8572" s="122" t="s">
        <v>154</v>
      </c>
      <c r="D8572" s="116">
        <v>42.43</v>
      </c>
      <c r="E8572" s="11">
        <v>42.29</v>
      </c>
      <c r="F8572" s="12">
        <v>1692838</v>
      </c>
    </row>
    <row r="8573" spans="2:6">
      <c r="B8573" s="21">
        <v>42943</v>
      </c>
      <c r="C8573" s="122" t="s">
        <v>155</v>
      </c>
      <c r="D8573" s="116">
        <v>53.33</v>
      </c>
      <c r="E8573" s="11">
        <v>54.24</v>
      </c>
      <c r="F8573" s="12">
        <v>21645111</v>
      </c>
    </row>
    <row r="8574" spans="2:6">
      <c r="B8574" s="21">
        <v>42943</v>
      </c>
      <c r="C8574" s="122" t="s">
        <v>156</v>
      </c>
      <c r="D8574" s="116">
        <v>27.24</v>
      </c>
      <c r="E8574" s="11">
        <v>27.05</v>
      </c>
      <c r="F8574" s="12">
        <v>13914634</v>
      </c>
    </row>
    <row r="8575" spans="2:6">
      <c r="B8575" s="21">
        <v>42943</v>
      </c>
      <c r="C8575" s="122" t="s">
        <v>157</v>
      </c>
      <c r="D8575" s="116">
        <v>47.65</v>
      </c>
      <c r="E8575" s="11">
        <v>47.02</v>
      </c>
      <c r="F8575" s="12">
        <v>3918608</v>
      </c>
    </row>
    <row r="8576" spans="2:6">
      <c r="B8576" s="21">
        <v>42943</v>
      </c>
      <c r="C8576" s="122" t="s">
        <v>158</v>
      </c>
      <c r="D8576" s="116">
        <v>120.15</v>
      </c>
      <c r="E8576" s="11">
        <v>121.21</v>
      </c>
      <c r="F8576" s="12">
        <v>595181</v>
      </c>
    </row>
    <row r="8577" spans="2:6">
      <c r="B8577" s="21">
        <v>42943</v>
      </c>
      <c r="C8577" s="122" t="s">
        <v>159</v>
      </c>
      <c r="D8577" s="116">
        <v>68</v>
      </c>
      <c r="E8577" s="11">
        <v>67.599999999999994</v>
      </c>
      <c r="F8577" s="12">
        <v>22650180</v>
      </c>
    </row>
    <row r="8578" spans="2:6">
      <c r="B8578" s="21">
        <v>42943</v>
      </c>
      <c r="C8578" s="122" t="s">
        <v>160</v>
      </c>
      <c r="D8578" s="116">
        <v>34.65</v>
      </c>
      <c r="E8578" s="11">
        <v>31.1</v>
      </c>
      <c r="F8578" s="12">
        <v>11356869</v>
      </c>
    </row>
    <row r="8579" spans="2:6">
      <c r="B8579" s="21">
        <v>42943</v>
      </c>
      <c r="C8579" s="122" t="s">
        <v>161</v>
      </c>
      <c r="D8579" s="116">
        <v>33.700000000000003</v>
      </c>
      <c r="E8579" s="11">
        <v>34.35</v>
      </c>
      <c r="F8579" s="12">
        <v>4036957</v>
      </c>
    </row>
    <row r="8580" spans="2:6">
      <c r="B8580" s="21">
        <v>42943</v>
      </c>
      <c r="C8580" s="122" t="s">
        <v>162</v>
      </c>
      <c r="D8580" s="116">
        <v>77.48</v>
      </c>
      <c r="E8580" s="11">
        <v>76.599999999999994</v>
      </c>
      <c r="F8580" s="12">
        <v>1640598</v>
      </c>
    </row>
    <row r="8581" spans="2:6">
      <c r="B8581" s="21">
        <v>42943</v>
      </c>
      <c r="C8581" s="122" t="s">
        <v>163</v>
      </c>
      <c r="D8581" s="116">
        <v>113.72</v>
      </c>
      <c r="E8581" s="11">
        <v>114.37</v>
      </c>
      <c r="F8581" s="12">
        <v>5583481</v>
      </c>
    </row>
    <row r="8582" spans="2:6">
      <c r="B8582" s="21">
        <v>42943</v>
      </c>
      <c r="C8582" s="122" t="s">
        <v>164</v>
      </c>
      <c r="D8582" s="116">
        <v>143.6</v>
      </c>
      <c r="E8582" s="11">
        <v>142.97999999999999</v>
      </c>
      <c r="F8582" s="12">
        <v>2491423</v>
      </c>
    </row>
    <row r="8583" spans="2:6">
      <c r="B8583" s="21">
        <v>42943</v>
      </c>
      <c r="C8583" s="122" t="s">
        <v>165</v>
      </c>
      <c r="D8583" s="116">
        <v>38.74</v>
      </c>
      <c r="E8583" s="11">
        <v>37.69</v>
      </c>
      <c r="F8583" s="12">
        <v>2780412</v>
      </c>
    </row>
    <row r="8584" spans="2:6">
      <c r="B8584" s="21">
        <v>42943</v>
      </c>
      <c r="C8584" s="122" t="s">
        <v>166</v>
      </c>
      <c r="D8584" s="116">
        <v>94.04</v>
      </c>
      <c r="E8584" s="11">
        <v>93.29</v>
      </c>
      <c r="F8584" s="12">
        <v>640961</v>
      </c>
    </row>
    <row r="8585" spans="2:6">
      <c r="B8585" s="21">
        <v>42943</v>
      </c>
      <c r="C8585" s="122" t="s">
        <v>167</v>
      </c>
      <c r="D8585" s="116">
        <v>67.040000000000006</v>
      </c>
      <c r="E8585" s="11">
        <v>67.56</v>
      </c>
      <c r="F8585" s="12">
        <v>3487307</v>
      </c>
    </row>
    <row r="8586" spans="2:6">
      <c r="B8586" s="21">
        <v>42943</v>
      </c>
      <c r="C8586" s="122" t="s">
        <v>168</v>
      </c>
      <c r="D8586" s="116">
        <v>99.77</v>
      </c>
      <c r="E8586" s="11">
        <v>100.19</v>
      </c>
      <c r="F8586" s="12">
        <v>4721523</v>
      </c>
    </row>
    <row r="8587" spans="2:6">
      <c r="B8587" s="21">
        <v>42943</v>
      </c>
      <c r="C8587" s="122" t="s">
        <v>169</v>
      </c>
      <c r="D8587" s="116">
        <v>67.349999999999994</v>
      </c>
      <c r="E8587" s="11">
        <v>66.34</v>
      </c>
      <c r="F8587" s="12">
        <v>3817702</v>
      </c>
    </row>
    <row r="8588" spans="2:6">
      <c r="B8588" s="21">
        <v>42943</v>
      </c>
      <c r="C8588" s="122" t="s">
        <v>170</v>
      </c>
      <c r="D8588" s="116">
        <v>138.47999999999999</v>
      </c>
      <c r="E8588" s="11">
        <v>134.15</v>
      </c>
      <c r="F8588" s="12">
        <v>6048153</v>
      </c>
    </row>
    <row r="8589" spans="2:6">
      <c r="B8589" s="21">
        <v>42943</v>
      </c>
      <c r="C8589" s="122" t="s">
        <v>171</v>
      </c>
      <c r="D8589" s="116">
        <v>63.43</v>
      </c>
      <c r="E8589" s="11">
        <v>63.52</v>
      </c>
      <c r="F8589" s="12">
        <v>3185510</v>
      </c>
    </row>
    <row r="8590" spans="2:6">
      <c r="B8590" s="21">
        <v>42943</v>
      </c>
      <c r="C8590" s="122" t="s">
        <v>172</v>
      </c>
      <c r="D8590" s="116">
        <v>28.93</v>
      </c>
      <c r="E8590" s="11">
        <v>28.81</v>
      </c>
      <c r="F8590" s="12">
        <v>4933560</v>
      </c>
    </row>
    <row r="8591" spans="2:6">
      <c r="B8591" s="21">
        <v>42943</v>
      </c>
      <c r="C8591" s="122" t="s">
        <v>173</v>
      </c>
      <c r="D8591" s="116">
        <v>35.25</v>
      </c>
      <c r="E8591" s="11">
        <v>35.04</v>
      </c>
      <c r="F8591" s="12">
        <v>5039644</v>
      </c>
    </row>
    <row r="8592" spans="2:6">
      <c r="B8592" s="21">
        <v>42943</v>
      </c>
      <c r="C8592" s="122" t="s">
        <v>174</v>
      </c>
      <c r="D8592" s="116">
        <v>53.64</v>
      </c>
      <c r="E8592" s="11">
        <v>53.8</v>
      </c>
      <c r="F8592" s="12">
        <v>1285601</v>
      </c>
    </row>
    <row r="8593" spans="2:6">
      <c r="B8593" s="21">
        <v>42943</v>
      </c>
      <c r="C8593" s="122" t="s">
        <v>175</v>
      </c>
      <c r="D8593" s="116">
        <v>4.8499999999999996</v>
      </c>
      <c r="E8593" s="11">
        <v>5.0599999999999996</v>
      </c>
      <c r="F8593" s="12">
        <v>43607132</v>
      </c>
    </row>
    <row r="8594" spans="2:6">
      <c r="B8594" s="21">
        <v>42943</v>
      </c>
      <c r="C8594" s="122" t="s">
        <v>176</v>
      </c>
      <c r="D8594" s="116">
        <v>65.94</v>
      </c>
      <c r="E8594" s="11">
        <v>65.459999999999994</v>
      </c>
      <c r="F8594" s="12">
        <v>1981441</v>
      </c>
    </row>
    <row r="8595" spans="2:6">
      <c r="B8595" s="21">
        <v>42943</v>
      </c>
      <c r="C8595" s="122" t="s">
        <v>177</v>
      </c>
      <c r="D8595" s="116">
        <v>354</v>
      </c>
      <c r="E8595" s="11">
        <v>366.9</v>
      </c>
      <c r="F8595" s="12">
        <v>3552388</v>
      </c>
    </row>
    <row r="8596" spans="2:6">
      <c r="B8596" s="21">
        <v>42943</v>
      </c>
      <c r="C8596" s="122" t="s">
        <v>178</v>
      </c>
      <c r="D8596" s="116">
        <v>173.33</v>
      </c>
      <c r="E8596" s="11">
        <v>172.07</v>
      </c>
      <c r="F8596" s="12">
        <v>860195</v>
      </c>
    </row>
    <row r="8597" spans="2:6">
      <c r="B8597" s="21">
        <v>42943</v>
      </c>
      <c r="C8597" s="122" t="s">
        <v>179</v>
      </c>
      <c r="D8597" s="116">
        <v>75.09</v>
      </c>
      <c r="E8597" s="11">
        <v>75.16</v>
      </c>
      <c r="F8597" s="12">
        <v>607627</v>
      </c>
    </row>
    <row r="8598" spans="2:6">
      <c r="B8598" s="21">
        <v>42943</v>
      </c>
      <c r="C8598" s="122" t="s">
        <v>180</v>
      </c>
      <c r="D8598" s="116">
        <v>73.2</v>
      </c>
      <c r="E8598" s="11">
        <v>72.95</v>
      </c>
      <c r="F8598" s="12">
        <v>4326536</v>
      </c>
    </row>
    <row r="8599" spans="2:6">
      <c r="B8599" s="21">
        <v>42943</v>
      </c>
      <c r="C8599" s="122" t="s">
        <v>181</v>
      </c>
      <c r="D8599" s="116">
        <v>133.91999999999999</v>
      </c>
      <c r="E8599" s="11">
        <v>134.16999999999999</v>
      </c>
      <c r="F8599" s="12">
        <v>990493</v>
      </c>
    </row>
    <row r="8600" spans="2:6">
      <c r="B8600" s="21">
        <v>42943</v>
      </c>
      <c r="C8600" s="122" t="s">
        <v>182</v>
      </c>
      <c r="D8600" s="116">
        <v>72.66</v>
      </c>
      <c r="E8600" s="11">
        <v>72.010000000000005</v>
      </c>
      <c r="F8600" s="12">
        <v>1774360</v>
      </c>
    </row>
    <row r="8601" spans="2:6">
      <c r="B8601" s="21">
        <v>42943</v>
      </c>
      <c r="C8601" s="122" t="s">
        <v>183</v>
      </c>
      <c r="D8601" s="116">
        <v>40.15</v>
      </c>
      <c r="E8601" s="11">
        <v>39.43</v>
      </c>
      <c r="F8601" s="12">
        <v>51420448</v>
      </c>
    </row>
    <row r="8602" spans="2:6">
      <c r="B8602" s="21">
        <v>42943</v>
      </c>
      <c r="C8602" s="122" t="s">
        <v>184</v>
      </c>
      <c r="D8602" s="116">
        <v>121.84</v>
      </c>
      <c r="E8602" s="11">
        <v>121.36</v>
      </c>
      <c r="F8602" s="12">
        <v>1349589</v>
      </c>
    </row>
    <row r="8603" spans="2:6">
      <c r="B8603" s="21">
        <v>42943</v>
      </c>
      <c r="C8603" s="122" t="s">
        <v>185</v>
      </c>
      <c r="D8603" s="116">
        <v>339.62</v>
      </c>
      <c r="E8603" s="11">
        <v>349.84</v>
      </c>
      <c r="F8603" s="12">
        <v>1701117</v>
      </c>
    </row>
    <row r="8604" spans="2:6">
      <c r="B8604" s="21">
        <v>42943</v>
      </c>
      <c r="C8604" s="122" t="s">
        <v>186</v>
      </c>
      <c r="D8604" s="116">
        <v>166.27</v>
      </c>
      <c r="E8604" s="11">
        <v>165.78</v>
      </c>
      <c r="F8604" s="12">
        <v>1210656</v>
      </c>
    </row>
    <row r="8605" spans="2:6">
      <c r="B8605" s="21">
        <v>42943</v>
      </c>
      <c r="C8605" s="122" t="s">
        <v>187</v>
      </c>
      <c r="D8605" s="116">
        <v>46.46</v>
      </c>
      <c r="E8605" s="11">
        <v>46.89</v>
      </c>
      <c r="F8605" s="12">
        <v>1571440</v>
      </c>
    </row>
    <row r="8606" spans="2:6">
      <c r="B8606" s="21">
        <v>42943</v>
      </c>
      <c r="C8606" s="122" t="s">
        <v>188</v>
      </c>
      <c r="D8606" s="116">
        <v>83.08</v>
      </c>
      <c r="E8606" s="11">
        <v>81.17</v>
      </c>
      <c r="F8606" s="12">
        <v>1389430</v>
      </c>
    </row>
    <row r="8607" spans="2:6">
      <c r="B8607" s="21">
        <v>42943</v>
      </c>
      <c r="C8607" s="122" t="s">
        <v>189</v>
      </c>
      <c r="D8607" s="116">
        <v>28.03</v>
      </c>
      <c r="E8607" s="11">
        <v>28.13</v>
      </c>
      <c r="F8607" s="12">
        <v>2772719</v>
      </c>
    </row>
    <row r="8608" spans="2:6">
      <c r="B8608" s="21">
        <v>42943</v>
      </c>
      <c r="C8608" s="122" t="s">
        <v>190</v>
      </c>
      <c r="D8608" s="116">
        <v>85.92</v>
      </c>
      <c r="E8608" s="11">
        <v>84.8</v>
      </c>
      <c r="F8608" s="12">
        <v>2884170</v>
      </c>
    </row>
    <row r="8609" spans="2:6">
      <c r="B8609" s="21">
        <v>42943</v>
      </c>
      <c r="C8609" s="122" t="s">
        <v>191</v>
      </c>
      <c r="D8609" s="116">
        <v>25.18</v>
      </c>
      <c r="E8609" s="11">
        <v>25.18</v>
      </c>
      <c r="F8609" s="12">
        <v>6260436</v>
      </c>
    </row>
    <row r="8610" spans="2:6">
      <c r="B8610" s="21">
        <v>42943</v>
      </c>
      <c r="C8610" s="122" t="s">
        <v>192</v>
      </c>
      <c r="D8610" s="116">
        <v>47.93</v>
      </c>
      <c r="E8610" s="11">
        <v>47.97</v>
      </c>
      <c r="F8610" s="12">
        <v>4513342</v>
      </c>
    </row>
    <row r="8611" spans="2:6">
      <c r="B8611" s="21">
        <v>42943</v>
      </c>
      <c r="C8611" s="122" t="s">
        <v>193</v>
      </c>
      <c r="D8611" s="116">
        <v>109.69</v>
      </c>
      <c r="E8611" s="11">
        <v>109.02</v>
      </c>
      <c r="F8611" s="12">
        <v>1461324</v>
      </c>
    </row>
    <row r="8612" spans="2:6">
      <c r="B8612" s="21">
        <v>42943</v>
      </c>
      <c r="C8612" s="122" t="s">
        <v>194</v>
      </c>
      <c r="D8612" s="116">
        <v>247.38</v>
      </c>
      <c r="E8612" s="11">
        <v>246.64</v>
      </c>
      <c r="F8612" s="12">
        <v>295074</v>
      </c>
    </row>
    <row r="8613" spans="2:6">
      <c r="B8613" s="21">
        <v>42943</v>
      </c>
      <c r="C8613" s="122" t="s">
        <v>195</v>
      </c>
      <c r="D8613" s="116">
        <v>44.34</v>
      </c>
      <c r="E8613" s="11">
        <v>44.66</v>
      </c>
      <c r="F8613" s="12">
        <v>9803115</v>
      </c>
    </row>
    <row r="8614" spans="2:6">
      <c r="B8614" s="21">
        <v>42943</v>
      </c>
      <c r="C8614" s="122" t="s">
        <v>196</v>
      </c>
      <c r="D8614" s="116">
        <v>152.01</v>
      </c>
      <c r="E8614" s="11">
        <v>152.52000000000001</v>
      </c>
      <c r="F8614" s="12">
        <v>3637864</v>
      </c>
    </row>
    <row r="8615" spans="2:6">
      <c r="B8615" s="21">
        <v>42943</v>
      </c>
      <c r="C8615" s="122" t="s">
        <v>197</v>
      </c>
      <c r="D8615" s="116">
        <v>19.82</v>
      </c>
      <c r="E8615" s="11">
        <v>20.34</v>
      </c>
      <c r="F8615" s="12">
        <v>7277038</v>
      </c>
    </row>
    <row r="8616" spans="2:6">
      <c r="B8616" s="21">
        <v>42943</v>
      </c>
      <c r="C8616" s="122" t="s">
        <v>198</v>
      </c>
      <c r="D8616" s="116">
        <v>52.57</v>
      </c>
      <c r="E8616" s="11">
        <v>53.07</v>
      </c>
      <c r="F8616" s="12">
        <v>987433</v>
      </c>
    </row>
    <row r="8617" spans="2:6">
      <c r="B8617" s="21">
        <v>42943</v>
      </c>
      <c r="C8617" s="122" t="s">
        <v>199</v>
      </c>
      <c r="D8617" s="116">
        <v>91.25</v>
      </c>
      <c r="E8617" s="11">
        <v>90.51</v>
      </c>
      <c r="F8617" s="12">
        <v>3572129</v>
      </c>
    </row>
    <row r="8618" spans="2:6">
      <c r="B8618" s="21">
        <v>42943</v>
      </c>
      <c r="C8618" s="122" t="s">
        <v>200</v>
      </c>
      <c r="D8618" s="116">
        <v>31.73</v>
      </c>
      <c r="E8618" s="11">
        <v>31.57</v>
      </c>
      <c r="F8618" s="12">
        <v>21437389</v>
      </c>
    </row>
    <row r="8619" spans="2:6">
      <c r="B8619" s="21">
        <v>42943</v>
      </c>
      <c r="C8619" s="122" t="s">
        <v>201</v>
      </c>
      <c r="D8619" s="116">
        <v>33.25</v>
      </c>
      <c r="E8619" s="11">
        <v>32.83</v>
      </c>
      <c r="F8619" s="12">
        <v>574797</v>
      </c>
    </row>
    <row r="8620" spans="2:6">
      <c r="B8620" s="21">
        <v>42943</v>
      </c>
      <c r="C8620" s="122" t="s">
        <v>202</v>
      </c>
      <c r="D8620" s="116">
        <v>52.09</v>
      </c>
      <c r="E8620" s="11">
        <v>50</v>
      </c>
      <c r="F8620" s="12">
        <v>15549881</v>
      </c>
    </row>
    <row r="8621" spans="2:6">
      <c r="B8621" s="21">
        <v>42943</v>
      </c>
      <c r="C8621" s="122" t="s">
        <v>203</v>
      </c>
      <c r="D8621" s="116">
        <v>137.04</v>
      </c>
      <c r="E8621" s="11">
        <v>135.82</v>
      </c>
      <c r="F8621" s="12">
        <v>629696</v>
      </c>
    </row>
    <row r="8622" spans="2:6">
      <c r="B8622" s="21">
        <v>42943</v>
      </c>
      <c r="C8622" s="122" t="s">
        <v>204</v>
      </c>
      <c r="D8622" s="116">
        <v>22.95</v>
      </c>
      <c r="E8622" s="11">
        <v>23.6</v>
      </c>
      <c r="F8622" s="12">
        <v>8949882</v>
      </c>
    </row>
    <row r="8623" spans="2:6">
      <c r="B8623" s="21">
        <v>42943</v>
      </c>
      <c r="C8623" s="122" t="s">
        <v>205</v>
      </c>
      <c r="D8623" s="116">
        <v>70.06</v>
      </c>
      <c r="E8623" s="11">
        <v>69.72</v>
      </c>
      <c r="F8623" s="12">
        <v>3359640</v>
      </c>
    </row>
    <row r="8624" spans="2:6">
      <c r="B8624" s="21">
        <v>42943</v>
      </c>
      <c r="C8624" s="122" t="s">
        <v>206</v>
      </c>
      <c r="D8624" s="116">
        <v>81.8</v>
      </c>
      <c r="E8624" s="11">
        <v>79.739999999999995</v>
      </c>
      <c r="F8624" s="12">
        <v>1196596</v>
      </c>
    </row>
    <row r="8625" spans="2:6">
      <c r="B8625" s="21">
        <v>42943</v>
      </c>
      <c r="C8625" s="122" t="s">
        <v>207</v>
      </c>
      <c r="D8625" s="116">
        <v>78.180000000000007</v>
      </c>
      <c r="E8625" s="11">
        <v>78.92</v>
      </c>
      <c r="F8625" s="12">
        <v>3751717</v>
      </c>
    </row>
    <row r="8626" spans="2:6">
      <c r="B8626" s="21">
        <v>42943</v>
      </c>
      <c r="C8626" s="122" t="s">
        <v>208</v>
      </c>
      <c r="D8626" s="116">
        <v>104.88</v>
      </c>
      <c r="E8626" s="11">
        <v>106.11</v>
      </c>
      <c r="F8626" s="12">
        <v>5888389</v>
      </c>
    </row>
    <row r="8627" spans="2:6">
      <c r="B8627" s="21">
        <v>42943</v>
      </c>
      <c r="C8627" s="122" t="s">
        <v>209</v>
      </c>
      <c r="D8627" s="116">
        <v>132</v>
      </c>
      <c r="E8627" s="11">
        <v>132.1</v>
      </c>
      <c r="F8627" s="12">
        <v>974997</v>
      </c>
    </row>
    <row r="8628" spans="2:6">
      <c r="B8628" s="21">
        <v>42943</v>
      </c>
      <c r="C8628" s="122" t="s">
        <v>210</v>
      </c>
      <c r="D8628" s="116">
        <v>76.86</v>
      </c>
      <c r="E8628" s="11">
        <v>77.12</v>
      </c>
      <c r="F8628" s="12">
        <v>1553339</v>
      </c>
    </row>
    <row r="8629" spans="2:6">
      <c r="B8629" s="21">
        <v>42943</v>
      </c>
      <c r="C8629" s="122" t="s">
        <v>211</v>
      </c>
      <c r="D8629" s="116">
        <v>50.4</v>
      </c>
      <c r="E8629" s="11">
        <v>50.08</v>
      </c>
      <c r="F8629" s="12">
        <v>12402012</v>
      </c>
    </row>
    <row r="8630" spans="2:6">
      <c r="B8630" s="21">
        <v>42943</v>
      </c>
      <c r="C8630" s="122" t="s">
        <v>212</v>
      </c>
      <c r="D8630" s="116">
        <v>128.13999999999999</v>
      </c>
      <c r="E8630" s="11">
        <v>128.44</v>
      </c>
      <c r="F8630" s="12">
        <v>1472945</v>
      </c>
    </row>
    <row r="8631" spans="2:6">
      <c r="B8631" s="21">
        <v>42943</v>
      </c>
      <c r="C8631" s="122" t="s">
        <v>213</v>
      </c>
      <c r="D8631" s="116">
        <v>61.32</v>
      </c>
      <c r="E8631" s="11">
        <v>60.44</v>
      </c>
      <c r="F8631" s="12">
        <v>7624609</v>
      </c>
    </row>
    <row r="8632" spans="2:6">
      <c r="B8632" s="21">
        <v>42943</v>
      </c>
      <c r="C8632" s="122" t="s">
        <v>214</v>
      </c>
      <c r="D8632" s="116">
        <v>74.599999999999994</v>
      </c>
      <c r="E8632" s="11">
        <v>75.12</v>
      </c>
      <c r="F8632" s="12">
        <v>2295764</v>
      </c>
    </row>
    <row r="8633" spans="2:6">
      <c r="B8633" s="21">
        <v>42943</v>
      </c>
      <c r="C8633" s="122" t="s">
        <v>215</v>
      </c>
      <c r="D8633" s="116">
        <v>108.22</v>
      </c>
      <c r="E8633" s="11">
        <v>108.99</v>
      </c>
      <c r="F8633" s="12">
        <v>990863</v>
      </c>
    </row>
    <row r="8634" spans="2:6">
      <c r="B8634" s="21">
        <v>42943</v>
      </c>
      <c r="C8634" s="122" t="s">
        <v>216</v>
      </c>
      <c r="D8634" s="116">
        <v>36.369999999999997</v>
      </c>
      <c r="E8634" s="11">
        <v>36.07</v>
      </c>
      <c r="F8634" s="12">
        <v>4719679</v>
      </c>
    </row>
    <row r="8635" spans="2:6">
      <c r="B8635" s="21">
        <v>42943</v>
      </c>
      <c r="C8635" s="122" t="s">
        <v>217</v>
      </c>
      <c r="D8635" s="116">
        <v>82.42</v>
      </c>
      <c r="E8635" s="11">
        <v>81.16</v>
      </c>
      <c r="F8635" s="12">
        <v>4977282</v>
      </c>
    </row>
    <row r="8636" spans="2:6">
      <c r="B8636" s="21">
        <v>42943</v>
      </c>
      <c r="C8636" s="122" t="s">
        <v>218</v>
      </c>
      <c r="D8636" s="116">
        <v>107.69</v>
      </c>
      <c r="E8636" s="11">
        <v>110</v>
      </c>
      <c r="F8636" s="12">
        <v>10468680</v>
      </c>
    </row>
    <row r="8637" spans="2:6">
      <c r="B8637" s="21">
        <v>42943</v>
      </c>
      <c r="C8637" s="122" t="s">
        <v>219</v>
      </c>
      <c r="D8637" s="116">
        <v>25.9</v>
      </c>
      <c r="E8637" s="11">
        <v>26.39</v>
      </c>
      <c r="F8637" s="12">
        <v>12714179</v>
      </c>
    </row>
    <row r="8638" spans="2:6">
      <c r="B8638" s="21">
        <v>42943</v>
      </c>
      <c r="C8638" s="122" t="s">
        <v>220</v>
      </c>
      <c r="D8638" s="116">
        <v>25.05</v>
      </c>
      <c r="E8638" s="11">
        <v>25.14</v>
      </c>
      <c r="F8638" s="12">
        <v>4313048</v>
      </c>
    </row>
    <row r="8639" spans="2:6">
      <c r="B8639" s="21">
        <v>42943</v>
      </c>
      <c r="C8639" s="122" t="s">
        <v>221</v>
      </c>
      <c r="D8639" s="116">
        <v>64.400000000000006</v>
      </c>
      <c r="E8639" s="11">
        <v>63.88</v>
      </c>
      <c r="F8639" s="12">
        <v>2131183</v>
      </c>
    </row>
    <row r="8640" spans="2:6">
      <c r="B8640" s="21">
        <v>42943</v>
      </c>
      <c r="C8640" s="122" t="s">
        <v>222</v>
      </c>
      <c r="D8640" s="116">
        <v>91.02</v>
      </c>
      <c r="E8640" s="11">
        <v>90.51</v>
      </c>
      <c r="F8640" s="12">
        <v>1551070</v>
      </c>
    </row>
    <row r="8641" spans="2:6">
      <c r="B8641" s="21">
        <v>42943</v>
      </c>
      <c r="C8641" s="122" t="s">
        <v>223</v>
      </c>
      <c r="D8641" s="116">
        <v>113.32</v>
      </c>
      <c r="E8641" s="11">
        <v>114.15</v>
      </c>
      <c r="F8641" s="12">
        <v>1508065</v>
      </c>
    </row>
    <row r="8642" spans="2:6">
      <c r="B8642" s="21">
        <v>42943</v>
      </c>
      <c r="C8642" s="122" t="s">
        <v>224</v>
      </c>
      <c r="D8642" s="116">
        <v>70.97</v>
      </c>
      <c r="E8642" s="11">
        <v>72.239999999999995</v>
      </c>
      <c r="F8642" s="12">
        <v>3007469</v>
      </c>
    </row>
    <row r="8643" spans="2:6">
      <c r="B8643" s="21">
        <v>42943</v>
      </c>
      <c r="C8643" s="122" t="s">
        <v>225</v>
      </c>
      <c r="D8643" s="116">
        <v>83.44</v>
      </c>
      <c r="E8643" s="11">
        <v>83.86</v>
      </c>
      <c r="F8643" s="12">
        <v>1569477</v>
      </c>
    </row>
    <row r="8644" spans="2:6">
      <c r="B8644" s="21">
        <v>42943</v>
      </c>
      <c r="C8644" s="122" t="s">
        <v>226</v>
      </c>
      <c r="D8644" s="116">
        <v>91.53</v>
      </c>
      <c r="E8644" s="11">
        <v>92.03</v>
      </c>
      <c r="F8644" s="12">
        <v>2308286</v>
      </c>
    </row>
    <row r="8645" spans="2:6">
      <c r="B8645" s="21">
        <v>42943</v>
      </c>
      <c r="C8645" s="122" t="s">
        <v>227</v>
      </c>
      <c r="D8645" s="116">
        <v>28.81</v>
      </c>
      <c r="E8645" s="11">
        <v>28.75</v>
      </c>
      <c r="F8645" s="12">
        <v>4092460</v>
      </c>
    </row>
    <row r="8646" spans="2:6">
      <c r="B8646" s="21">
        <v>42943</v>
      </c>
      <c r="C8646" s="122" t="s">
        <v>228</v>
      </c>
      <c r="D8646" s="116">
        <v>85.46</v>
      </c>
      <c r="E8646" s="11">
        <v>84.49</v>
      </c>
      <c r="F8646" s="12">
        <v>2883697</v>
      </c>
    </row>
    <row r="8647" spans="2:6">
      <c r="B8647" s="21">
        <v>42943</v>
      </c>
      <c r="C8647" s="122" t="s">
        <v>229</v>
      </c>
      <c r="D8647" s="116">
        <v>107.35</v>
      </c>
      <c r="E8647" s="11">
        <v>107.35</v>
      </c>
      <c r="F8647" s="12">
        <v>1198057</v>
      </c>
    </row>
    <row r="8648" spans="2:6">
      <c r="B8648" s="21">
        <v>42943</v>
      </c>
      <c r="C8648" s="122" t="s">
        <v>230</v>
      </c>
      <c r="D8648" s="116">
        <v>84.2</v>
      </c>
      <c r="E8648" s="11">
        <v>85.05</v>
      </c>
      <c r="F8648" s="12">
        <v>2179750</v>
      </c>
    </row>
    <row r="8649" spans="2:6">
      <c r="B8649" s="21">
        <v>42943</v>
      </c>
      <c r="C8649" s="122" t="s">
        <v>231</v>
      </c>
      <c r="D8649" s="116">
        <v>64.75</v>
      </c>
      <c r="E8649" s="11">
        <v>64.88</v>
      </c>
      <c r="F8649" s="12">
        <v>998645</v>
      </c>
    </row>
    <row r="8650" spans="2:6">
      <c r="B8650" s="21">
        <v>42943</v>
      </c>
      <c r="C8650" s="122" t="s">
        <v>232</v>
      </c>
      <c r="D8650" s="116">
        <v>32.94</v>
      </c>
      <c r="E8650" s="11">
        <v>33.47</v>
      </c>
      <c r="F8650" s="12">
        <v>3590850</v>
      </c>
    </row>
    <row r="8651" spans="2:6">
      <c r="B8651" s="21">
        <v>42943</v>
      </c>
      <c r="C8651" s="122" t="s">
        <v>233</v>
      </c>
      <c r="D8651" s="116">
        <v>66.73</v>
      </c>
      <c r="E8651" s="11">
        <v>66.099999999999994</v>
      </c>
      <c r="F8651" s="12">
        <v>5817714</v>
      </c>
    </row>
    <row r="8652" spans="2:6">
      <c r="B8652" s="21">
        <v>42943</v>
      </c>
      <c r="C8652" s="122" t="s">
        <v>234</v>
      </c>
      <c r="D8652" s="116">
        <v>80.22</v>
      </c>
      <c r="E8652" s="11">
        <v>78.48</v>
      </c>
      <c r="F8652" s="12">
        <v>1797975</v>
      </c>
    </row>
    <row r="8653" spans="2:6">
      <c r="B8653" s="21">
        <v>42943</v>
      </c>
      <c r="C8653" s="122" t="s">
        <v>235</v>
      </c>
      <c r="D8653" s="116">
        <v>119.01</v>
      </c>
      <c r="E8653" s="11">
        <v>117.6</v>
      </c>
      <c r="F8653" s="12">
        <v>8953535</v>
      </c>
    </row>
    <row r="8654" spans="2:6">
      <c r="B8654" s="21">
        <v>42943</v>
      </c>
      <c r="C8654" s="122" t="s">
        <v>236</v>
      </c>
      <c r="D8654" s="116">
        <v>37.090000000000003</v>
      </c>
      <c r="E8654" s="11">
        <v>36.17</v>
      </c>
      <c r="F8654" s="12">
        <v>15288199</v>
      </c>
    </row>
    <row r="8655" spans="2:6">
      <c r="B8655" s="21">
        <v>42943</v>
      </c>
      <c r="C8655" s="122" t="s">
        <v>237</v>
      </c>
      <c r="D8655" s="116">
        <v>132.47999999999999</v>
      </c>
      <c r="E8655" s="11">
        <v>131.82</v>
      </c>
      <c r="F8655" s="12">
        <v>829646</v>
      </c>
    </row>
    <row r="8656" spans="2:6">
      <c r="B8656" s="21">
        <v>42943</v>
      </c>
      <c r="C8656" s="122" t="s">
        <v>238</v>
      </c>
      <c r="D8656" s="116">
        <v>81.94</v>
      </c>
      <c r="E8656" s="11">
        <v>82.29</v>
      </c>
      <c r="F8656" s="12">
        <v>1653726</v>
      </c>
    </row>
    <row r="8657" spans="2:6">
      <c r="B8657" s="21">
        <v>42943</v>
      </c>
      <c r="C8657" s="122" t="s">
        <v>239</v>
      </c>
      <c r="D8657" s="116">
        <v>142.57</v>
      </c>
      <c r="E8657" s="11">
        <v>142.68</v>
      </c>
      <c r="F8657" s="12">
        <v>1210522</v>
      </c>
    </row>
    <row r="8658" spans="2:6">
      <c r="B8658" s="21">
        <v>42943</v>
      </c>
      <c r="C8658" s="122" t="s">
        <v>240</v>
      </c>
      <c r="D8658" s="116">
        <v>78.760000000000005</v>
      </c>
      <c r="E8658" s="11">
        <v>79.22</v>
      </c>
      <c r="F8658" s="12">
        <v>1312466</v>
      </c>
    </row>
    <row r="8659" spans="2:6">
      <c r="B8659" s="21">
        <v>42943</v>
      </c>
      <c r="C8659" s="122" t="s">
        <v>241</v>
      </c>
      <c r="D8659" s="116">
        <v>99.24</v>
      </c>
      <c r="E8659" s="11">
        <v>99.53</v>
      </c>
      <c r="F8659" s="12">
        <v>1699412</v>
      </c>
    </row>
    <row r="8660" spans="2:6">
      <c r="B8660" s="21">
        <v>42943</v>
      </c>
      <c r="C8660" s="122" t="s">
        <v>242</v>
      </c>
      <c r="D8660" s="116">
        <v>85.11</v>
      </c>
      <c r="E8660" s="11">
        <v>85.02</v>
      </c>
      <c r="F8660" s="12">
        <v>1347282</v>
      </c>
    </row>
    <row r="8661" spans="2:6">
      <c r="B8661" s="21">
        <v>42943</v>
      </c>
      <c r="C8661" s="122" t="s">
        <v>243</v>
      </c>
      <c r="D8661" s="116">
        <v>59.92</v>
      </c>
      <c r="E8661" s="11">
        <v>59.91</v>
      </c>
      <c r="F8661" s="12">
        <v>2311901</v>
      </c>
    </row>
    <row r="8662" spans="2:6">
      <c r="B8662" s="21">
        <v>42943</v>
      </c>
      <c r="C8662" s="122" t="s">
        <v>244</v>
      </c>
      <c r="D8662" s="116">
        <v>94.62</v>
      </c>
      <c r="E8662" s="11">
        <v>95.98</v>
      </c>
      <c r="F8662" s="12">
        <v>2615744</v>
      </c>
    </row>
    <row r="8663" spans="2:6">
      <c r="B8663" s="21">
        <v>42943</v>
      </c>
      <c r="C8663" s="122" t="s">
        <v>245</v>
      </c>
      <c r="D8663" s="116">
        <v>441.97</v>
      </c>
      <c r="E8663" s="11">
        <v>442.87</v>
      </c>
      <c r="F8663" s="12">
        <v>374045</v>
      </c>
    </row>
    <row r="8664" spans="2:6">
      <c r="B8664" s="21">
        <v>42943</v>
      </c>
      <c r="C8664" s="122" t="s">
        <v>246</v>
      </c>
      <c r="D8664" s="116">
        <v>67.23</v>
      </c>
      <c r="E8664" s="11">
        <v>67.5</v>
      </c>
      <c r="F8664" s="12">
        <v>1583951</v>
      </c>
    </row>
    <row r="8665" spans="2:6">
      <c r="B8665" s="21">
        <v>42943</v>
      </c>
      <c r="C8665" s="122" t="s">
        <v>247</v>
      </c>
      <c r="D8665" s="116">
        <v>63.89</v>
      </c>
      <c r="E8665" s="11">
        <v>67.02</v>
      </c>
      <c r="F8665" s="12">
        <v>6355146</v>
      </c>
    </row>
    <row r="8666" spans="2:6">
      <c r="B8666" s="21">
        <v>42943</v>
      </c>
      <c r="C8666" s="122" t="s">
        <v>248</v>
      </c>
      <c r="D8666" s="116">
        <v>60.81</v>
      </c>
      <c r="E8666" s="11">
        <v>60.71</v>
      </c>
      <c r="F8666" s="12">
        <v>2204710</v>
      </c>
    </row>
    <row r="8667" spans="2:6">
      <c r="B8667" s="21">
        <v>42943</v>
      </c>
      <c r="C8667" s="122" t="s">
        <v>249</v>
      </c>
      <c r="D8667" s="116">
        <v>63.37</v>
      </c>
      <c r="E8667" s="11">
        <v>62.33</v>
      </c>
      <c r="F8667" s="12">
        <v>3840255</v>
      </c>
    </row>
    <row r="8668" spans="2:6">
      <c r="B8668" s="21">
        <v>42943</v>
      </c>
      <c r="C8668" s="122" t="s">
        <v>250</v>
      </c>
      <c r="D8668" s="116">
        <v>266.06</v>
      </c>
      <c r="E8668" s="11">
        <v>264.04000000000002</v>
      </c>
      <c r="F8668" s="12">
        <v>329384</v>
      </c>
    </row>
    <row r="8669" spans="2:6">
      <c r="B8669" s="21">
        <v>42943</v>
      </c>
      <c r="C8669" s="122" t="s">
        <v>251</v>
      </c>
      <c r="D8669" s="116">
        <v>41.23</v>
      </c>
      <c r="E8669" s="11">
        <v>40.72</v>
      </c>
      <c r="F8669" s="12">
        <v>3694693</v>
      </c>
    </row>
    <row r="8670" spans="2:6">
      <c r="B8670" s="21">
        <v>42943</v>
      </c>
      <c r="C8670" s="122" t="s">
        <v>252</v>
      </c>
      <c r="D8670" s="116">
        <v>79.11</v>
      </c>
      <c r="E8670" s="11">
        <v>78.489999999999995</v>
      </c>
      <c r="F8670" s="12">
        <v>2638713</v>
      </c>
    </row>
    <row r="8671" spans="2:6">
      <c r="B8671" s="21">
        <v>42943</v>
      </c>
      <c r="C8671" s="122" t="s">
        <v>253</v>
      </c>
      <c r="D8671" s="116">
        <v>75.41</v>
      </c>
      <c r="E8671" s="11">
        <v>76.150000000000006</v>
      </c>
      <c r="F8671" s="12">
        <v>745826</v>
      </c>
    </row>
    <row r="8672" spans="2:6">
      <c r="B8672" s="21">
        <v>42943</v>
      </c>
      <c r="C8672" s="122" t="s">
        <v>254</v>
      </c>
      <c r="D8672" s="116">
        <v>57.75</v>
      </c>
      <c r="E8672" s="11">
        <v>56.78</v>
      </c>
      <c r="F8672" s="12">
        <v>1418436</v>
      </c>
    </row>
    <row r="8673" spans="2:6">
      <c r="B8673" s="21">
        <v>42943</v>
      </c>
      <c r="C8673" s="122" t="s">
        <v>255</v>
      </c>
      <c r="D8673" s="116">
        <v>119.51</v>
      </c>
      <c r="E8673" s="11">
        <v>116.36</v>
      </c>
      <c r="F8673" s="12">
        <v>3531500</v>
      </c>
    </row>
    <row r="8674" spans="2:6">
      <c r="B8674" s="21">
        <v>42943</v>
      </c>
      <c r="C8674" s="122" t="s">
        <v>256</v>
      </c>
      <c r="D8674" s="116">
        <v>37.729999999999997</v>
      </c>
      <c r="E8674" s="11">
        <v>37.99</v>
      </c>
      <c r="F8674" s="12">
        <v>5253496</v>
      </c>
    </row>
    <row r="8675" spans="2:6">
      <c r="B8675" s="21">
        <v>42943</v>
      </c>
      <c r="C8675" s="122" t="s">
        <v>257</v>
      </c>
      <c r="D8675" s="116">
        <v>59.73</v>
      </c>
      <c r="E8675" s="11">
        <v>58.64</v>
      </c>
      <c r="F8675" s="12">
        <v>1708631</v>
      </c>
    </row>
    <row r="8676" spans="2:6">
      <c r="B8676" s="21">
        <v>42943</v>
      </c>
      <c r="C8676" s="122" t="s">
        <v>258</v>
      </c>
      <c r="D8676" s="116">
        <v>158.53</v>
      </c>
      <c r="E8676" s="11">
        <v>154.25</v>
      </c>
      <c r="F8676" s="12">
        <v>2943418</v>
      </c>
    </row>
    <row r="8677" spans="2:6">
      <c r="B8677" s="21">
        <v>42943</v>
      </c>
      <c r="C8677" s="122" t="s">
        <v>259</v>
      </c>
      <c r="D8677" s="116">
        <v>79</v>
      </c>
      <c r="E8677" s="11">
        <v>76.5</v>
      </c>
      <c r="F8677" s="12">
        <v>2452264</v>
      </c>
    </row>
    <row r="8678" spans="2:6">
      <c r="B8678" s="21">
        <v>42943</v>
      </c>
      <c r="C8678" s="122" t="s">
        <v>260</v>
      </c>
      <c r="D8678" s="116">
        <v>11.08</v>
      </c>
      <c r="E8678" s="11">
        <v>11.18</v>
      </c>
      <c r="F8678" s="12">
        <v>38687497</v>
      </c>
    </row>
    <row r="8679" spans="2:6">
      <c r="B8679" s="21">
        <v>42943</v>
      </c>
      <c r="C8679" s="122" t="s">
        <v>261</v>
      </c>
      <c r="D8679" s="116">
        <v>43.62</v>
      </c>
      <c r="E8679" s="11">
        <v>43.8</v>
      </c>
      <c r="F8679" s="12">
        <v>4680435</v>
      </c>
    </row>
    <row r="8680" spans="2:6">
      <c r="B8680" s="21">
        <v>42943</v>
      </c>
      <c r="C8680" s="122" t="s">
        <v>262</v>
      </c>
      <c r="D8680" s="116">
        <v>174.7</v>
      </c>
      <c r="E8680" s="11">
        <v>170.44</v>
      </c>
      <c r="F8680" s="12">
        <v>68910708</v>
      </c>
    </row>
    <row r="8681" spans="2:6">
      <c r="B8681" s="21">
        <v>42943</v>
      </c>
      <c r="C8681" s="122" t="s">
        <v>263</v>
      </c>
      <c r="D8681" s="116">
        <v>65.989999999999995</v>
      </c>
      <c r="E8681" s="11">
        <v>65.739999999999995</v>
      </c>
      <c r="F8681" s="12">
        <v>685207</v>
      </c>
    </row>
    <row r="8682" spans="2:6">
      <c r="B8682" s="21">
        <v>42943</v>
      </c>
      <c r="C8682" s="122" t="s">
        <v>264</v>
      </c>
      <c r="D8682" s="116">
        <v>15.06</v>
      </c>
      <c r="E8682" s="11">
        <v>14.5</v>
      </c>
      <c r="F8682" s="12">
        <v>32957062</v>
      </c>
    </row>
    <row r="8683" spans="2:6">
      <c r="B8683" s="21">
        <v>42943</v>
      </c>
      <c r="C8683" s="122" t="s">
        <v>265</v>
      </c>
      <c r="D8683" s="116">
        <v>213.25</v>
      </c>
      <c r="E8683" s="11">
        <v>207.54</v>
      </c>
      <c r="F8683" s="12">
        <v>2374129</v>
      </c>
    </row>
    <row r="8684" spans="2:6">
      <c r="B8684" s="21">
        <v>42943</v>
      </c>
      <c r="C8684" s="122" t="s">
        <v>266</v>
      </c>
      <c r="D8684" s="116">
        <v>31.05</v>
      </c>
      <c r="E8684" s="11">
        <v>31.25</v>
      </c>
      <c r="F8684" s="12">
        <v>5909171</v>
      </c>
    </row>
    <row r="8685" spans="2:6">
      <c r="B8685" s="21">
        <v>42943</v>
      </c>
      <c r="C8685" s="122" t="s">
        <v>267</v>
      </c>
      <c r="D8685" s="116">
        <v>118.25</v>
      </c>
      <c r="E8685" s="11">
        <v>119.02</v>
      </c>
      <c r="F8685" s="12">
        <v>3845933</v>
      </c>
    </row>
    <row r="8686" spans="2:6">
      <c r="B8686" s="21">
        <v>42943</v>
      </c>
      <c r="C8686" s="122" t="s">
        <v>268</v>
      </c>
      <c r="D8686" s="116">
        <v>90.92</v>
      </c>
      <c r="E8686" s="11">
        <v>91.05</v>
      </c>
      <c r="F8686" s="12">
        <v>2895199</v>
      </c>
    </row>
    <row r="8687" spans="2:6">
      <c r="B8687" s="21">
        <v>42943</v>
      </c>
      <c r="C8687" s="122" t="s">
        <v>269</v>
      </c>
      <c r="D8687" s="116">
        <v>126.89</v>
      </c>
      <c r="E8687" s="11">
        <v>126.97</v>
      </c>
      <c r="F8687" s="12">
        <v>622983</v>
      </c>
    </row>
    <row r="8688" spans="2:6">
      <c r="B8688" s="21">
        <v>42943</v>
      </c>
      <c r="C8688" s="122" t="s">
        <v>270</v>
      </c>
      <c r="D8688" s="116">
        <v>26.23</v>
      </c>
      <c r="E8688" s="11">
        <v>26.14</v>
      </c>
      <c r="F8688" s="12">
        <v>5499000</v>
      </c>
    </row>
    <row r="8689" spans="2:6">
      <c r="B8689" s="21">
        <v>42943</v>
      </c>
      <c r="C8689" s="122" t="s">
        <v>271</v>
      </c>
      <c r="D8689" s="116">
        <v>46.25</v>
      </c>
      <c r="E8689" s="11">
        <v>47.25</v>
      </c>
      <c r="F8689" s="12">
        <v>2507442</v>
      </c>
    </row>
    <row r="8690" spans="2:6">
      <c r="B8690" s="21">
        <v>42943</v>
      </c>
      <c r="C8690" s="122" t="s">
        <v>272</v>
      </c>
      <c r="D8690" s="116">
        <v>38.43</v>
      </c>
      <c r="E8690" s="11">
        <v>37.24</v>
      </c>
      <c r="F8690" s="12">
        <v>1612729</v>
      </c>
    </row>
    <row r="8691" spans="2:6">
      <c r="B8691" s="21">
        <v>42943</v>
      </c>
      <c r="C8691" s="122" t="s">
        <v>273</v>
      </c>
      <c r="D8691" s="116">
        <v>45.38</v>
      </c>
      <c r="E8691" s="11">
        <v>45.52</v>
      </c>
      <c r="F8691" s="12">
        <v>997483</v>
      </c>
    </row>
    <row r="8692" spans="2:6">
      <c r="B8692" s="21">
        <v>42943</v>
      </c>
      <c r="C8692" s="122" t="s">
        <v>274</v>
      </c>
      <c r="D8692" s="116">
        <v>46.57</v>
      </c>
      <c r="E8692" s="11">
        <v>46.36</v>
      </c>
      <c r="F8692" s="12">
        <v>1527376</v>
      </c>
    </row>
    <row r="8693" spans="2:6">
      <c r="B8693" s="21">
        <v>42943</v>
      </c>
      <c r="C8693" s="122" t="s">
        <v>275</v>
      </c>
      <c r="D8693" s="116">
        <v>77.260000000000005</v>
      </c>
      <c r="E8693" s="11">
        <v>76.63</v>
      </c>
      <c r="F8693" s="12">
        <v>487293</v>
      </c>
    </row>
    <row r="8694" spans="2:6">
      <c r="B8694" s="21">
        <v>42943</v>
      </c>
      <c r="C8694" s="122" t="s">
        <v>276</v>
      </c>
      <c r="D8694" s="116">
        <v>28.15</v>
      </c>
      <c r="E8694" s="11">
        <v>29.22</v>
      </c>
      <c r="F8694" s="12">
        <v>3242563</v>
      </c>
    </row>
    <row r="8695" spans="2:6">
      <c r="B8695" s="21">
        <v>42943</v>
      </c>
      <c r="C8695" s="122" t="s">
        <v>277</v>
      </c>
      <c r="D8695" s="116">
        <v>28.48</v>
      </c>
      <c r="E8695" s="11">
        <v>29.63</v>
      </c>
      <c r="F8695" s="12">
        <v>16568167</v>
      </c>
    </row>
    <row r="8696" spans="2:6">
      <c r="B8696" s="21">
        <v>42943</v>
      </c>
      <c r="C8696" s="122" t="s">
        <v>278</v>
      </c>
      <c r="D8696" s="116">
        <v>132.56</v>
      </c>
      <c r="E8696" s="11">
        <v>135.03</v>
      </c>
      <c r="F8696" s="12">
        <v>437437</v>
      </c>
    </row>
    <row r="8697" spans="2:6">
      <c r="B8697" s="21">
        <v>42943</v>
      </c>
      <c r="C8697" s="122" t="s">
        <v>279</v>
      </c>
      <c r="D8697" s="116">
        <v>62.16</v>
      </c>
      <c r="E8697" s="11">
        <v>62.58</v>
      </c>
      <c r="F8697" s="12">
        <v>1840839</v>
      </c>
    </row>
    <row r="8698" spans="2:6">
      <c r="B8698" s="21">
        <v>42943</v>
      </c>
      <c r="C8698" s="122" t="s">
        <v>280</v>
      </c>
      <c r="D8698" s="116">
        <v>195.73</v>
      </c>
      <c r="E8698" s="11">
        <v>193.84</v>
      </c>
      <c r="F8698" s="12">
        <v>2266185</v>
      </c>
    </row>
    <row r="8699" spans="2:6">
      <c r="B8699" s="21">
        <v>42943</v>
      </c>
      <c r="C8699" s="122" t="s">
        <v>281</v>
      </c>
      <c r="D8699" s="116">
        <v>25.59</v>
      </c>
      <c r="E8699" s="11">
        <v>25.79</v>
      </c>
      <c r="F8699" s="12">
        <v>39888012</v>
      </c>
    </row>
    <row r="8700" spans="2:6">
      <c r="B8700" s="21">
        <v>42943</v>
      </c>
      <c r="C8700" s="122" t="s">
        <v>282</v>
      </c>
      <c r="D8700" s="116">
        <v>23.62</v>
      </c>
      <c r="E8700" s="11">
        <v>24.07</v>
      </c>
      <c r="F8700" s="12">
        <v>4558425</v>
      </c>
    </row>
    <row r="8701" spans="2:6">
      <c r="B8701" s="21">
        <v>42943</v>
      </c>
      <c r="C8701" s="122" t="s">
        <v>283</v>
      </c>
      <c r="D8701" s="116">
        <v>75.430000000000007</v>
      </c>
      <c r="E8701" s="11">
        <v>74.959999999999994</v>
      </c>
      <c r="F8701" s="12">
        <v>13870979</v>
      </c>
    </row>
    <row r="8702" spans="2:6">
      <c r="B8702" s="21">
        <v>42943</v>
      </c>
      <c r="C8702" s="122" t="s">
        <v>284</v>
      </c>
      <c r="D8702" s="116">
        <v>55.07</v>
      </c>
      <c r="E8702" s="11">
        <v>55.49</v>
      </c>
      <c r="F8702" s="12">
        <v>3837302</v>
      </c>
    </row>
    <row r="8703" spans="2:6">
      <c r="B8703" s="21">
        <v>42943</v>
      </c>
      <c r="C8703" s="122" t="s">
        <v>24</v>
      </c>
      <c r="D8703" s="116">
        <v>30.42</v>
      </c>
      <c r="E8703" s="11">
        <v>29.49</v>
      </c>
      <c r="F8703" s="12">
        <v>15722354</v>
      </c>
    </row>
    <row r="8704" spans="2:6">
      <c r="B8704" s="21">
        <v>42943</v>
      </c>
      <c r="C8704" s="122" t="s">
        <v>25</v>
      </c>
      <c r="D8704" s="116">
        <v>35.520000000000003</v>
      </c>
      <c r="E8704" s="11">
        <v>35.94</v>
      </c>
      <c r="F8704" s="12">
        <v>10006533</v>
      </c>
    </row>
    <row r="8705" spans="2:6">
      <c r="B8705" s="21">
        <v>42943</v>
      </c>
      <c r="C8705" s="122" t="s">
        <v>26</v>
      </c>
      <c r="D8705" s="116">
        <v>951.78</v>
      </c>
      <c r="E8705" s="11">
        <v>934.09</v>
      </c>
      <c r="F8705" s="12">
        <v>3212996</v>
      </c>
    </row>
    <row r="8706" spans="2:6">
      <c r="B8706" s="21">
        <v>42943</v>
      </c>
      <c r="C8706" s="122" t="s">
        <v>27</v>
      </c>
      <c r="D8706" s="116">
        <v>969.18</v>
      </c>
      <c r="E8706" s="11">
        <v>952.51</v>
      </c>
      <c r="F8706" s="12">
        <v>3717900</v>
      </c>
    </row>
    <row r="8707" spans="2:6">
      <c r="B8707" s="21">
        <v>42943</v>
      </c>
      <c r="C8707" s="122" t="s">
        <v>28</v>
      </c>
      <c r="D8707" s="116">
        <v>83.01</v>
      </c>
      <c r="E8707" s="11">
        <v>84.79</v>
      </c>
      <c r="F8707" s="12">
        <v>1224376</v>
      </c>
    </row>
    <row r="8708" spans="2:6">
      <c r="B8708" s="21">
        <v>42943</v>
      </c>
      <c r="C8708" s="122" t="s">
        <v>29</v>
      </c>
      <c r="D8708" s="116">
        <v>95.49</v>
      </c>
      <c r="E8708" s="11">
        <v>94.62</v>
      </c>
      <c r="F8708" s="12">
        <v>861808</v>
      </c>
    </row>
    <row r="8709" spans="2:6">
      <c r="B8709" s="21">
        <v>42943</v>
      </c>
      <c r="C8709" s="122" t="s">
        <v>30</v>
      </c>
      <c r="D8709" s="116">
        <v>23.97</v>
      </c>
      <c r="E8709" s="11">
        <v>24.26</v>
      </c>
      <c r="F8709" s="12">
        <v>4434648</v>
      </c>
    </row>
    <row r="8710" spans="2:6">
      <c r="B8710" s="21">
        <v>42943</v>
      </c>
      <c r="C8710" s="122" t="s">
        <v>31</v>
      </c>
      <c r="D8710" s="116">
        <v>52.23</v>
      </c>
      <c r="E8710" s="11">
        <v>51.88</v>
      </c>
      <c r="F8710" s="12">
        <v>1061337</v>
      </c>
    </row>
    <row r="8711" spans="2:6">
      <c r="B8711" s="21">
        <v>42943</v>
      </c>
      <c r="C8711" s="122" t="s">
        <v>32</v>
      </c>
      <c r="D8711" s="116">
        <v>221.84</v>
      </c>
      <c r="E8711" s="11">
        <v>221.48</v>
      </c>
      <c r="F8711" s="12">
        <v>2812519</v>
      </c>
    </row>
    <row r="8712" spans="2:6">
      <c r="B8712" s="21">
        <v>42943</v>
      </c>
      <c r="C8712" s="122" t="s">
        <v>33</v>
      </c>
      <c r="D8712" s="116">
        <v>36.04</v>
      </c>
      <c r="E8712" s="11">
        <v>35.58</v>
      </c>
      <c r="F8712" s="12">
        <v>2686081</v>
      </c>
    </row>
    <row r="8713" spans="2:6">
      <c r="B8713" s="21">
        <v>42943</v>
      </c>
      <c r="C8713" s="122" t="s">
        <v>34</v>
      </c>
      <c r="D8713" s="116">
        <v>165.4</v>
      </c>
      <c r="E8713" s="11">
        <v>167.47</v>
      </c>
      <c r="F8713" s="12">
        <v>895927</v>
      </c>
    </row>
    <row r="8714" spans="2:6">
      <c r="B8714" s="21">
        <v>42943</v>
      </c>
      <c r="C8714" s="122" t="s">
        <v>35</v>
      </c>
      <c r="D8714" s="116">
        <v>43.5</v>
      </c>
      <c r="E8714" s="11">
        <v>43.09</v>
      </c>
      <c r="F8714" s="12">
        <v>10452311</v>
      </c>
    </row>
    <row r="8715" spans="2:6">
      <c r="B8715" s="21">
        <v>42943</v>
      </c>
      <c r="C8715" s="122" t="s">
        <v>36</v>
      </c>
      <c r="D8715" s="116">
        <v>106.29</v>
      </c>
      <c r="E8715" s="11">
        <v>106.64</v>
      </c>
      <c r="F8715" s="12">
        <v>968513</v>
      </c>
    </row>
    <row r="8716" spans="2:6">
      <c r="B8716" s="21">
        <v>42943</v>
      </c>
      <c r="C8716" s="122" t="s">
        <v>37</v>
      </c>
      <c r="D8716" s="116">
        <v>13.17</v>
      </c>
      <c r="E8716" s="11">
        <v>13.12</v>
      </c>
      <c r="F8716" s="12">
        <v>13071008</v>
      </c>
    </row>
    <row r="8717" spans="2:6">
      <c r="B8717" s="21">
        <v>42943</v>
      </c>
      <c r="C8717" s="122" t="s">
        <v>38</v>
      </c>
      <c r="D8717" s="116">
        <v>23.48</v>
      </c>
      <c r="E8717" s="11">
        <v>23.12</v>
      </c>
      <c r="F8717" s="12">
        <v>3618593</v>
      </c>
    </row>
    <row r="8718" spans="2:6">
      <c r="B8718" s="21">
        <v>42943</v>
      </c>
      <c r="C8718" s="122" t="s">
        <v>39</v>
      </c>
      <c r="D8718" s="116">
        <v>81.02</v>
      </c>
      <c r="E8718" s="11">
        <v>79.959999999999994</v>
      </c>
      <c r="F8718" s="12">
        <v>2816630</v>
      </c>
    </row>
    <row r="8719" spans="2:6">
      <c r="B8719" s="21">
        <v>42943</v>
      </c>
      <c r="C8719" s="122" t="s">
        <v>40</v>
      </c>
      <c r="D8719" s="116">
        <v>73</v>
      </c>
      <c r="E8719" s="11">
        <v>72.790000000000006</v>
      </c>
      <c r="F8719" s="12">
        <v>1396760</v>
      </c>
    </row>
    <row r="8720" spans="2:6">
      <c r="B8720" s="21">
        <v>42943</v>
      </c>
      <c r="C8720" s="122" t="s">
        <v>41</v>
      </c>
      <c r="D8720" s="116">
        <v>31.81</v>
      </c>
      <c r="E8720" s="11">
        <v>31.91</v>
      </c>
      <c r="F8720" s="12">
        <v>3082358</v>
      </c>
    </row>
    <row r="8721" spans="2:6">
      <c r="B8721" s="21">
        <v>42943</v>
      </c>
      <c r="C8721" s="122" t="s">
        <v>42</v>
      </c>
      <c r="D8721" s="116">
        <v>146.18</v>
      </c>
      <c r="E8721" s="11">
        <v>147.72999999999999</v>
      </c>
      <c r="F8721" s="12">
        <v>5399029</v>
      </c>
    </row>
    <row r="8722" spans="2:6">
      <c r="B8722" s="21">
        <v>42943</v>
      </c>
      <c r="C8722" s="122" t="s">
        <v>43</v>
      </c>
      <c r="D8722" s="116">
        <v>43.44</v>
      </c>
      <c r="E8722" s="11">
        <v>43.98</v>
      </c>
      <c r="F8722" s="12">
        <v>4488089</v>
      </c>
    </row>
    <row r="8723" spans="2:6">
      <c r="B8723" s="21">
        <v>42943</v>
      </c>
      <c r="C8723" s="122" t="s">
        <v>44</v>
      </c>
      <c r="D8723" s="116">
        <v>53.22</v>
      </c>
      <c r="E8723" s="11">
        <v>52.92</v>
      </c>
      <c r="F8723" s="12">
        <v>3434558</v>
      </c>
    </row>
    <row r="8724" spans="2:6">
      <c r="B8724" s="21">
        <v>42943</v>
      </c>
      <c r="C8724" s="122" t="s">
        <v>45</v>
      </c>
      <c r="D8724" s="116">
        <v>62.83</v>
      </c>
      <c r="E8724" s="11">
        <v>62.56</v>
      </c>
      <c r="F8724" s="12">
        <v>2882527</v>
      </c>
    </row>
    <row r="8725" spans="2:6">
      <c r="B8725" s="21">
        <v>42943</v>
      </c>
      <c r="C8725" s="122" t="s">
        <v>46</v>
      </c>
      <c r="D8725" s="116">
        <v>48.63</v>
      </c>
      <c r="E8725" s="11">
        <v>50.26</v>
      </c>
      <c r="F8725" s="12">
        <v>5183801</v>
      </c>
    </row>
    <row r="8726" spans="2:6">
      <c r="B8726" s="21">
        <v>42943</v>
      </c>
      <c r="C8726" s="122" t="s">
        <v>47</v>
      </c>
      <c r="D8726" s="116">
        <v>45.05</v>
      </c>
      <c r="E8726" s="11">
        <v>44.44</v>
      </c>
      <c r="F8726" s="12">
        <v>1863629</v>
      </c>
    </row>
    <row r="8727" spans="2:6">
      <c r="B8727" s="21">
        <v>42943</v>
      </c>
      <c r="C8727" s="122" t="s">
        <v>48</v>
      </c>
      <c r="D8727" s="116">
        <v>138.35</v>
      </c>
      <c r="E8727" s="11">
        <v>136.97999999999999</v>
      </c>
      <c r="F8727" s="12">
        <v>3670422</v>
      </c>
    </row>
    <row r="8728" spans="2:6">
      <c r="B8728" s="21">
        <v>42943</v>
      </c>
      <c r="C8728" s="122" t="s">
        <v>49</v>
      </c>
      <c r="D8728" s="116">
        <v>55.05</v>
      </c>
      <c r="E8728" s="11">
        <v>53.05</v>
      </c>
      <c r="F8728" s="12">
        <v>4819113</v>
      </c>
    </row>
    <row r="8729" spans="2:6">
      <c r="B8729" s="21">
        <v>42943</v>
      </c>
      <c r="C8729" s="122" t="s">
        <v>50</v>
      </c>
      <c r="D8729" s="116">
        <v>17.7</v>
      </c>
      <c r="E8729" s="11">
        <v>13.613279</v>
      </c>
      <c r="F8729" s="12">
        <v>10228387</v>
      </c>
    </row>
    <row r="8730" spans="2:6">
      <c r="B8730" s="21">
        <v>42943</v>
      </c>
      <c r="C8730" s="122" t="s">
        <v>51</v>
      </c>
      <c r="D8730" s="116">
        <v>19.329999999999998</v>
      </c>
      <c r="E8730" s="11">
        <v>19.21</v>
      </c>
      <c r="F8730" s="12">
        <v>14731886</v>
      </c>
    </row>
    <row r="8731" spans="2:6">
      <c r="B8731" s="21">
        <v>42943</v>
      </c>
      <c r="C8731" s="122" t="s">
        <v>52</v>
      </c>
      <c r="D8731" s="116">
        <v>30.25</v>
      </c>
      <c r="E8731" s="11">
        <v>30.41</v>
      </c>
      <c r="F8731" s="12">
        <v>2263091</v>
      </c>
    </row>
    <row r="8732" spans="2:6">
      <c r="B8732" s="21">
        <v>42943</v>
      </c>
      <c r="C8732" s="122" t="s">
        <v>53</v>
      </c>
      <c r="D8732" s="116">
        <v>34.01</v>
      </c>
      <c r="E8732" s="11">
        <v>34.33</v>
      </c>
      <c r="F8732" s="12">
        <v>1521471</v>
      </c>
    </row>
    <row r="8733" spans="2:6">
      <c r="B8733" s="21">
        <v>42943</v>
      </c>
      <c r="C8733" s="122" t="s">
        <v>54</v>
      </c>
      <c r="D8733" s="116">
        <v>115.64</v>
      </c>
      <c r="E8733" s="11">
        <v>113.88</v>
      </c>
      <c r="F8733" s="12">
        <v>715431</v>
      </c>
    </row>
    <row r="8734" spans="2:6">
      <c r="B8734" s="21">
        <v>42943</v>
      </c>
      <c r="C8734" s="122" t="s">
        <v>55</v>
      </c>
      <c r="D8734" s="116">
        <v>92.14</v>
      </c>
      <c r="E8734" s="11">
        <v>91.415000000000006</v>
      </c>
      <c r="F8734" s="12">
        <v>630022</v>
      </c>
    </row>
    <row r="8735" spans="2:6">
      <c r="B8735" s="21">
        <v>42943</v>
      </c>
      <c r="C8735" s="122" t="s">
        <v>56</v>
      </c>
      <c r="D8735" s="116">
        <v>18.02</v>
      </c>
      <c r="E8735" s="11">
        <v>18.68</v>
      </c>
      <c r="F8735" s="12">
        <v>8934719</v>
      </c>
    </row>
    <row r="8736" spans="2:6">
      <c r="B8736" s="21">
        <v>42943</v>
      </c>
      <c r="C8736" s="122" t="s">
        <v>57</v>
      </c>
      <c r="D8736" s="116">
        <v>106.06</v>
      </c>
      <c r="E8736" s="11">
        <v>106.45</v>
      </c>
      <c r="F8736" s="12">
        <v>1434937</v>
      </c>
    </row>
    <row r="8737" spans="2:6">
      <c r="B8737" s="21">
        <v>42943</v>
      </c>
      <c r="C8737" s="122" t="s">
        <v>58</v>
      </c>
      <c r="D8737" s="116">
        <v>233.22</v>
      </c>
      <c r="E8737" s="11">
        <v>232.6</v>
      </c>
      <c r="F8737" s="12">
        <v>782611</v>
      </c>
    </row>
    <row r="8738" spans="2:6">
      <c r="B8738" s="21">
        <v>42943</v>
      </c>
      <c r="C8738" s="122" t="s">
        <v>59</v>
      </c>
      <c r="D8738" s="116">
        <v>145</v>
      </c>
      <c r="E8738" s="11">
        <v>145.07</v>
      </c>
      <c r="F8738" s="12">
        <v>6430841</v>
      </c>
    </row>
    <row r="8739" spans="2:6">
      <c r="B8739" s="21">
        <v>42943</v>
      </c>
      <c r="C8739" s="122" t="s">
        <v>60</v>
      </c>
      <c r="D8739" s="116">
        <v>66.290000000000006</v>
      </c>
      <c r="E8739" s="11">
        <v>66.13</v>
      </c>
      <c r="F8739" s="12">
        <v>1658684</v>
      </c>
    </row>
    <row r="8740" spans="2:6">
      <c r="B8740" s="21">
        <v>42943</v>
      </c>
      <c r="C8740" s="122" t="s">
        <v>61</v>
      </c>
      <c r="D8740" s="116">
        <v>166.81</v>
      </c>
      <c r="E8740" s="11">
        <v>164.4</v>
      </c>
      <c r="F8740" s="12">
        <v>378436</v>
      </c>
    </row>
    <row r="8741" spans="2:6">
      <c r="B8741" s="21">
        <v>42943</v>
      </c>
      <c r="C8741" s="122" t="s">
        <v>62</v>
      </c>
      <c r="D8741" s="116">
        <v>133.37</v>
      </c>
      <c r="E8741" s="11">
        <v>133.58000000000001</v>
      </c>
      <c r="F8741" s="12">
        <v>449936</v>
      </c>
    </row>
    <row r="8742" spans="2:6">
      <c r="B8742" s="21">
        <v>42943</v>
      </c>
      <c r="C8742" s="122" t="s">
        <v>63</v>
      </c>
      <c r="D8742" s="116">
        <v>176.5</v>
      </c>
      <c r="E8742" s="11">
        <v>174.33</v>
      </c>
      <c r="F8742" s="12">
        <v>1134497</v>
      </c>
    </row>
    <row r="8743" spans="2:6">
      <c r="B8743" s="21">
        <v>42943</v>
      </c>
      <c r="C8743" s="122" t="s">
        <v>64</v>
      </c>
      <c r="D8743" s="116">
        <v>138.72999999999999</v>
      </c>
      <c r="E8743" s="11">
        <v>132.72</v>
      </c>
      <c r="F8743" s="12">
        <v>1512324</v>
      </c>
    </row>
    <row r="8744" spans="2:6">
      <c r="B8744" s="21">
        <v>42943</v>
      </c>
      <c r="C8744" s="122" t="s">
        <v>65</v>
      </c>
      <c r="D8744" s="116">
        <v>45.94</v>
      </c>
      <c r="E8744" s="11">
        <v>46.07</v>
      </c>
      <c r="F8744" s="12">
        <v>1281318</v>
      </c>
    </row>
    <row r="8745" spans="2:6">
      <c r="B8745" s="21">
        <v>42943</v>
      </c>
      <c r="C8745" s="122" t="s">
        <v>66</v>
      </c>
      <c r="D8745" s="116">
        <v>34.78</v>
      </c>
      <c r="E8745" s="11">
        <v>34.97</v>
      </c>
      <c r="F8745" s="12">
        <v>43062842</v>
      </c>
    </row>
    <row r="8746" spans="2:6">
      <c r="B8746" s="21">
        <v>42943</v>
      </c>
      <c r="C8746" s="122" t="s">
        <v>67</v>
      </c>
      <c r="D8746" s="116">
        <v>136.9</v>
      </c>
      <c r="E8746" s="11">
        <v>136.87</v>
      </c>
      <c r="F8746" s="12">
        <v>1257848</v>
      </c>
    </row>
    <row r="8747" spans="2:6">
      <c r="B8747" s="21">
        <v>42943</v>
      </c>
      <c r="C8747" s="122" t="s">
        <v>68</v>
      </c>
      <c r="D8747" s="116">
        <v>55.89</v>
      </c>
      <c r="E8747" s="11">
        <v>57.49</v>
      </c>
      <c r="F8747" s="12">
        <v>2731121</v>
      </c>
    </row>
    <row r="8748" spans="2:6">
      <c r="B8748" s="21">
        <v>42943</v>
      </c>
      <c r="C8748" s="122" t="s">
        <v>69</v>
      </c>
      <c r="D8748" s="116">
        <v>21.11</v>
      </c>
      <c r="E8748" s="11">
        <v>21.35</v>
      </c>
      <c r="F8748" s="12">
        <v>16540565</v>
      </c>
    </row>
    <row r="8749" spans="2:6">
      <c r="B8749" s="21">
        <v>42943</v>
      </c>
      <c r="C8749" s="122" t="s">
        <v>70</v>
      </c>
      <c r="D8749" s="116">
        <v>86.96</v>
      </c>
      <c r="E8749" s="11">
        <v>87.78</v>
      </c>
      <c r="F8749" s="12">
        <v>2199201</v>
      </c>
    </row>
    <row r="8750" spans="2:6">
      <c r="B8750" s="21">
        <v>42943</v>
      </c>
      <c r="C8750" s="122" t="s">
        <v>71</v>
      </c>
      <c r="D8750" s="116">
        <v>34.950000000000003</v>
      </c>
      <c r="E8750" s="11">
        <v>34.76</v>
      </c>
      <c r="F8750" s="12">
        <v>827667</v>
      </c>
    </row>
    <row r="8751" spans="2:6">
      <c r="B8751" s="21">
        <v>42943</v>
      </c>
      <c r="C8751" s="122" t="s">
        <v>72</v>
      </c>
      <c r="D8751" s="116">
        <v>314.69</v>
      </c>
      <c r="E8751" s="11">
        <v>310.61667</v>
      </c>
      <c r="F8751" s="12">
        <v>1317137.9739999999</v>
      </c>
    </row>
    <row r="8752" spans="2:6">
      <c r="B8752" s="21">
        <v>42943</v>
      </c>
      <c r="C8752" s="122" t="s">
        <v>73</v>
      </c>
      <c r="D8752" s="116">
        <v>129.77000000000001</v>
      </c>
      <c r="E8752" s="11">
        <v>128.22999999999999</v>
      </c>
      <c r="F8752" s="12">
        <v>333945</v>
      </c>
    </row>
    <row r="8753" spans="2:6">
      <c r="B8753" s="21">
        <v>42943</v>
      </c>
      <c r="C8753" s="122" t="s">
        <v>285</v>
      </c>
      <c r="D8753" s="116">
        <v>140.37</v>
      </c>
      <c r="E8753" s="11">
        <v>140.82</v>
      </c>
      <c r="F8753" s="12">
        <v>1394608</v>
      </c>
    </row>
    <row r="8754" spans="2:6">
      <c r="B8754" s="21">
        <v>42943</v>
      </c>
      <c r="C8754" s="122" t="s">
        <v>286</v>
      </c>
      <c r="D8754" s="116">
        <v>36.340000000000003</v>
      </c>
      <c r="E8754" s="11">
        <v>34.6</v>
      </c>
      <c r="F8754" s="12">
        <v>6188153</v>
      </c>
    </row>
    <row r="8755" spans="2:6">
      <c r="B8755" s="21">
        <v>42943</v>
      </c>
      <c r="C8755" s="122" t="s">
        <v>287</v>
      </c>
      <c r="D8755" s="116">
        <v>93.18</v>
      </c>
      <c r="E8755" s="11">
        <v>90.85</v>
      </c>
      <c r="F8755" s="12">
        <v>1077999</v>
      </c>
    </row>
    <row r="8756" spans="2:6">
      <c r="B8756" s="21">
        <v>42943</v>
      </c>
      <c r="C8756" s="122" t="s">
        <v>288</v>
      </c>
      <c r="D8756" s="116">
        <v>40.01</v>
      </c>
      <c r="E8756" s="11">
        <v>40.14</v>
      </c>
      <c r="F8756" s="12">
        <v>17869955</v>
      </c>
    </row>
    <row r="8757" spans="2:6">
      <c r="B8757" s="21">
        <v>42943</v>
      </c>
      <c r="C8757" s="122" t="s">
        <v>289</v>
      </c>
      <c r="D8757" s="116">
        <v>52.84</v>
      </c>
      <c r="E8757" s="11">
        <v>53.06</v>
      </c>
      <c r="F8757" s="12">
        <v>443817</v>
      </c>
    </row>
    <row r="8758" spans="2:6">
      <c r="B8758" s="21">
        <v>42943</v>
      </c>
      <c r="C8758" s="122" t="s">
        <v>290</v>
      </c>
      <c r="D8758" s="116">
        <v>130.85</v>
      </c>
      <c r="E8758" s="11">
        <v>130.83000000000001</v>
      </c>
      <c r="F8758" s="12">
        <v>5838110</v>
      </c>
    </row>
    <row r="8759" spans="2:6">
      <c r="B8759" s="21">
        <v>42943</v>
      </c>
      <c r="C8759" s="122" t="s">
        <v>291</v>
      </c>
      <c r="D8759" s="116">
        <v>28.15</v>
      </c>
      <c r="E8759" s="11">
        <v>27.81</v>
      </c>
      <c r="F8759" s="12">
        <v>8122346</v>
      </c>
    </row>
    <row r="8760" spans="2:6">
      <c r="B8760" s="21">
        <v>42943</v>
      </c>
      <c r="C8760" s="122" t="s">
        <v>292</v>
      </c>
      <c r="D8760" s="116">
        <v>91.83</v>
      </c>
      <c r="E8760" s="11">
        <v>91.55</v>
      </c>
      <c r="F8760" s="12">
        <v>12332375</v>
      </c>
    </row>
    <row r="8761" spans="2:6">
      <c r="B8761" s="21">
        <v>42943</v>
      </c>
      <c r="C8761" s="122" t="s">
        <v>293</v>
      </c>
      <c r="D8761" s="116">
        <v>47.82</v>
      </c>
      <c r="E8761" s="11">
        <v>48.97</v>
      </c>
      <c r="F8761" s="12">
        <v>3965708</v>
      </c>
    </row>
    <row r="8762" spans="2:6">
      <c r="B8762" s="21">
        <v>42943</v>
      </c>
      <c r="C8762" s="122" t="s">
        <v>294</v>
      </c>
      <c r="D8762" s="116">
        <v>67.27</v>
      </c>
      <c r="E8762" s="11">
        <v>67.680000000000007</v>
      </c>
      <c r="F8762" s="12">
        <v>2414509</v>
      </c>
    </row>
    <row r="8763" spans="2:6">
      <c r="B8763" s="21">
        <v>42943</v>
      </c>
      <c r="C8763" s="122" t="s">
        <v>295</v>
      </c>
      <c r="D8763" s="116">
        <v>18.09</v>
      </c>
      <c r="E8763" s="11">
        <v>18.059999999999999</v>
      </c>
      <c r="F8763" s="12">
        <v>13765495</v>
      </c>
    </row>
    <row r="8764" spans="2:6">
      <c r="B8764" s="21">
        <v>42943</v>
      </c>
      <c r="C8764" s="122" t="s">
        <v>296</v>
      </c>
      <c r="D8764" s="116">
        <v>87.53</v>
      </c>
      <c r="E8764" s="11">
        <v>88.19</v>
      </c>
      <c r="F8764" s="12">
        <v>3025753</v>
      </c>
    </row>
    <row r="8765" spans="2:6">
      <c r="B8765" s="21">
        <v>42943</v>
      </c>
      <c r="C8765" s="122" t="s">
        <v>297</v>
      </c>
      <c r="D8765" s="116">
        <v>20.100000000000001</v>
      </c>
      <c r="E8765" s="11">
        <v>21.02</v>
      </c>
      <c r="F8765" s="12">
        <v>9708716</v>
      </c>
    </row>
    <row r="8766" spans="2:6">
      <c r="B8766" s="21">
        <v>42943</v>
      </c>
      <c r="C8766" s="122" t="s">
        <v>298</v>
      </c>
      <c r="D8766" s="116">
        <v>100.89</v>
      </c>
      <c r="E8766" s="11">
        <v>99.93</v>
      </c>
      <c r="F8766" s="12">
        <v>1478275</v>
      </c>
    </row>
    <row r="8767" spans="2:6">
      <c r="B8767" s="21">
        <v>42943</v>
      </c>
      <c r="C8767" s="122" t="s">
        <v>299</v>
      </c>
      <c r="D8767" s="116">
        <v>122.38</v>
      </c>
      <c r="E8767" s="11">
        <v>124.21</v>
      </c>
      <c r="F8767" s="12">
        <v>2733440</v>
      </c>
    </row>
    <row r="8768" spans="2:6">
      <c r="B8768" s="21">
        <v>42943</v>
      </c>
      <c r="C8768" s="122" t="s">
        <v>300</v>
      </c>
      <c r="D8768" s="116">
        <v>20.23</v>
      </c>
      <c r="E8768" s="11">
        <v>20.47</v>
      </c>
      <c r="F8768" s="12">
        <v>13094147</v>
      </c>
    </row>
    <row r="8769" spans="2:6">
      <c r="B8769" s="21">
        <v>42943</v>
      </c>
      <c r="C8769" s="122" t="s">
        <v>301</v>
      </c>
      <c r="D8769" s="116">
        <v>66.790000000000006</v>
      </c>
      <c r="E8769" s="11">
        <v>66.48</v>
      </c>
      <c r="F8769" s="12">
        <v>1294068</v>
      </c>
    </row>
    <row r="8770" spans="2:6">
      <c r="B8770" s="21">
        <v>42943</v>
      </c>
      <c r="C8770" s="122" t="s">
        <v>302</v>
      </c>
      <c r="D8770" s="116">
        <v>45.8</v>
      </c>
      <c r="E8770" s="11">
        <v>46.12</v>
      </c>
      <c r="F8770" s="12">
        <v>15195172</v>
      </c>
    </row>
    <row r="8771" spans="2:6">
      <c r="B8771" s="21">
        <v>42943</v>
      </c>
      <c r="C8771" s="122" t="s">
        <v>303</v>
      </c>
      <c r="D8771" s="116">
        <v>35.51</v>
      </c>
      <c r="E8771" s="11">
        <v>36.200000000000003</v>
      </c>
      <c r="F8771" s="12">
        <v>1823210</v>
      </c>
    </row>
    <row r="8772" spans="2:6">
      <c r="B8772" s="21">
        <v>42943</v>
      </c>
      <c r="C8772" s="122" t="s">
        <v>304</v>
      </c>
      <c r="D8772" s="116">
        <v>23.7</v>
      </c>
      <c r="E8772" s="11">
        <v>23.95</v>
      </c>
      <c r="F8772" s="12">
        <v>8650482</v>
      </c>
    </row>
    <row r="8773" spans="2:6">
      <c r="B8773" s="21">
        <v>42943</v>
      </c>
      <c r="C8773" s="122" t="s">
        <v>305</v>
      </c>
      <c r="D8773" s="116">
        <v>40.21</v>
      </c>
      <c r="E8773" s="11">
        <v>41.52</v>
      </c>
      <c r="F8773" s="12">
        <v>3532948</v>
      </c>
    </row>
    <row r="8774" spans="2:6">
      <c r="B8774" s="21">
        <v>42943</v>
      </c>
      <c r="C8774" s="122" t="s">
        <v>306</v>
      </c>
      <c r="D8774" s="116">
        <v>104.17</v>
      </c>
      <c r="E8774" s="11">
        <v>101.51</v>
      </c>
      <c r="F8774" s="12">
        <v>1141919</v>
      </c>
    </row>
    <row r="8775" spans="2:6">
      <c r="B8775" s="21">
        <v>42943</v>
      </c>
      <c r="C8775" s="122" t="s">
        <v>307</v>
      </c>
      <c r="D8775" s="116">
        <v>48.09</v>
      </c>
      <c r="E8775" s="11">
        <v>48.12</v>
      </c>
      <c r="F8775" s="12">
        <v>632426</v>
      </c>
    </row>
    <row r="8776" spans="2:6">
      <c r="B8776" s="21">
        <v>42943</v>
      </c>
      <c r="C8776" s="122" t="s">
        <v>308</v>
      </c>
      <c r="D8776" s="116">
        <v>45</v>
      </c>
      <c r="E8776" s="11">
        <v>45.97</v>
      </c>
      <c r="F8776" s="12">
        <v>2696548</v>
      </c>
    </row>
    <row r="8777" spans="2:6">
      <c r="B8777" s="21">
        <v>42943</v>
      </c>
      <c r="C8777" s="122" t="s">
        <v>309</v>
      </c>
      <c r="D8777" s="116">
        <v>51.91</v>
      </c>
      <c r="E8777" s="11">
        <v>51.79</v>
      </c>
      <c r="F8777" s="12">
        <v>1098425</v>
      </c>
    </row>
    <row r="8778" spans="2:6">
      <c r="B8778" s="21">
        <v>42943</v>
      </c>
      <c r="C8778" s="122" t="s">
        <v>310</v>
      </c>
      <c r="D8778" s="116">
        <v>52.77</v>
      </c>
      <c r="E8778" s="11">
        <v>53.03</v>
      </c>
      <c r="F8778" s="12">
        <v>1140888</v>
      </c>
    </row>
    <row r="8779" spans="2:6">
      <c r="B8779" s="21">
        <v>42943</v>
      </c>
      <c r="C8779" s="122" t="s">
        <v>311</v>
      </c>
      <c r="D8779" s="116">
        <v>161.5</v>
      </c>
      <c r="E8779" s="11">
        <v>160.1</v>
      </c>
      <c r="F8779" s="12">
        <v>943224</v>
      </c>
    </row>
    <row r="8780" spans="2:6">
      <c r="B8780" s="21">
        <v>42943</v>
      </c>
      <c r="C8780" s="122" t="s">
        <v>312</v>
      </c>
      <c r="D8780" s="116">
        <v>33</v>
      </c>
      <c r="E8780" s="11">
        <v>33.909999999999997</v>
      </c>
      <c r="F8780" s="12">
        <v>2805671</v>
      </c>
    </row>
    <row r="8781" spans="2:6">
      <c r="B8781" s="21">
        <v>42943</v>
      </c>
      <c r="C8781" s="122" t="s">
        <v>313</v>
      </c>
      <c r="D8781" s="116">
        <v>175.96</v>
      </c>
      <c r="E8781" s="11">
        <v>176.02</v>
      </c>
      <c r="F8781" s="12">
        <v>1001316</v>
      </c>
    </row>
    <row r="8782" spans="2:6">
      <c r="B8782" s="21">
        <v>42943</v>
      </c>
      <c r="C8782" s="122" t="s">
        <v>314</v>
      </c>
      <c r="D8782" s="116">
        <v>81.760000000000005</v>
      </c>
      <c r="E8782" s="11">
        <v>83.02</v>
      </c>
      <c r="F8782" s="12">
        <v>5577384</v>
      </c>
    </row>
    <row r="8783" spans="2:6">
      <c r="B8783" s="21">
        <v>42943</v>
      </c>
      <c r="C8783" s="122" t="s">
        <v>315</v>
      </c>
      <c r="D8783" s="116">
        <v>290.2</v>
      </c>
      <c r="E8783" s="11">
        <v>288.13</v>
      </c>
      <c r="F8783" s="12">
        <v>1117441</v>
      </c>
    </row>
    <row r="8784" spans="2:6">
      <c r="B8784" s="21">
        <v>42943</v>
      </c>
      <c r="C8784" s="122" t="s">
        <v>316</v>
      </c>
      <c r="D8784" s="116">
        <v>71.77</v>
      </c>
      <c r="E8784" s="11">
        <v>72.349999999999994</v>
      </c>
      <c r="F8784" s="12">
        <v>1616515</v>
      </c>
    </row>
    <row r="8785" spans="2:6">
      <c r="B8785" s="21">
        <v>42943</v>
      </c>
      <c r="C8785" s="122" t="s">
        <v>317</v>
      </c>
      <c r="D8785" s="116">
        <v>40.47</v>
      </c>
      <c r="E8785" s="11">
        <v>40.729999999999997</v>
      </c>
      <c r="F8785" s="12">
        <v>764896</v>
      </c>
    </row>
    <row r="8786" spans="2:6">
      <c r="B8786" s="21">
        <v>42943</v>
      </c>
      <c r="C8786" s="122" t="s">
        <v>318</v>
      </c>
      <c r="D8786" s="116">
        <v>75.83</v>
      </c>
      <c r="E8786" s="11">
        <v>77</v>
      </c>
      <c r="F8786" s="12">
        <v>6934819</v>
      </c>
    </row>
    <row r="8787" spans="2:6">
      <c r="B8787" s="21">
        <v>42943</v>
      </c>
      <c r="C8787" s="122" t="s">
        <v>319</v>
      </c>
      <c r="D8787" s="116">
        <v>168.92</v>
      </c>
      <c r="E8787" s="11">
        <v>164.76</v>
      </c>
      <c r="F8787" s="12">
        <v>5665243</v>
      </c>
    </row>
    <row r="8788" spans="2:6">
      <c r="B8788" s="21">
        <v>42943</v>
      </c>
      <c r="C8788" s="122" t="s">
        <v>320</v>
      </c>
      <c r="D8788" s="116">
        <v>26.85</v>
      </c>
      <c r="E8788" s="11">
        <v>26.62</v>
      </c>
      <c r="F8788" s="12">
        <v>1652469</v>
      </c>
    </row>
    <row r="8789" spans="2:6">
      <c r="B8789" s="21">
        <v>42943</v>
      </c>
      <c r="C8789" s="122" t="s">
        <v>321</v>
      </c>
      <c r="D8789" s="116">
        <v>56.46</v>
      </c>
      <c r="E8789" s="11">
        <v>56.57</v>
      </c>
      <c r="F8789" s="12">
        <v>14339666</v>
      </c>
    </row>
    <row r="8790" spans="2:6">
      <c r="B8790" s="21">
        <v>42943</v>
      </c>
      <c r="C8790" s="122" t="s">
        <v>322</v>
      </c>
      <c r="D8790" s="116">
        <v>58.15</v>
      </c>
      <c r="E8790" s="11">
        <v>59.18</v>
      </c>
      <c r="F8790" s="12">
        <v>2656227</v>
      </c>
    </row>
    <row r="8791" spans="2:6">
      <c r="B8791" s="21">
        <v>42943</v>
      </c>
      <c r="C8791" s="122" t="s">
        <v>323</v>
      </c>
      <c r="D8791" s="116">
        <v>87.55</v>
      </c>
      <c r="E8791" s="11">
        <v>86.53</v>
      </c>
      <c r="F8791" s="12">
        <v>2959929</v>
      </c>
    </row>
    <row r="8792" spans="2:6">
      <c r="B8792" s="21">
        <v>42943</v>
      </c>
      <c r="C8792" s="122" t="s">
        <v>324</v>
      </c>
      <c r="D8792" s="116">
        <v>23.59</v>
      </c>
      <c r="E8792" s="11">
        <v>24.2</v>
      </c>
      <c r="F8792" s="12">
        <v>8594787</v>
      </c>
    </row>
    <row r="8793" spans="2:6">
      <c r="B8793" s="21">
        <v>42943</v>
      </c>
      <c r="C8793" s="122" t="s">
        <v>325</v>
      </c>
      <c r="D8793" s="116">
        <v>132</v>
      </c>
      <c r="E8793" s="11">
        <v>128.93</v>
      </c>
      <c r="F8793" s="12">
        <v>4914542</v>
      </c>
    </row>
    <row r="8794" spans="2:6">
      <c r="B8794" s="21">
        <v>42943</v>
      </c>
      <c r="C8794" s="122" t="s">
        <v>326</v>
      </c>
      <c r="D8794" s="116">
        <v>101.23</v>
      </c>
      <c r="E8794" s="11">
        <v>102.9</v>
      </c>
      <c r="F8794" s="12">
        <v>968705</v>
      </c>
    </row>
    <row r="8795" spans="2:6">
      <c r="B8795" s="21">
        <v>42943</v>
      </c>
      <c r="C8795" s="122" t="s">
        <v>327</v>
      </c>
      <c r="D8795" s="116">
        <v>60.16</v>
      </c>
      <c r="E8795" s="11">
        <v>61.23</v>
      </c>
      <c r="F8795" s="12">
        <v>1095294</v>
      </c>
    </row>
    <row r="8796" spans="2:6">
      <c r="B8796" s="21">
        <v>42943</v>
      </c>
      <c r="C8796" s="122" t="s">
        <v>328</v>
      </c>
      <c r="D8796" s="116">
        <v>103.48</v>
      </c>
      <c r="E8796" s="11">
        <v>104.06</v>
      </c>
      <c r="F8796" s="12">
        <v>2066415</v>
      </c>
    </row>
    <row r="8797" spans="2:6">
      <c r="B8797" s="21">
        <v>42943</v>
      </c>
      <c r="C8797" s="122" t="s">
        <v>329</v>
      </c>
      <c r="D8797" s="116">
        <v>38</v>
      </c>
      <c r="E8797" s="11">
        <v>38.29</v>
      </c>
      <c r="F8797" s="12">
        <v>4423774</v>
      </c>
    </row>
    <row r="8798" spans="2:6">
      <c r="B8798" s="21">
        <v>42943</v>
      </c>
      <c r="C8798" s="122" t="s">
        <v>330</v>
      </c>
      <c r="D8798" s="116">
        <v>20.94</v>
      </c>
      <c r="E8798" s="11">
        <v>21.3</v>
      </c>
      <c r="F8798" s="12">
        <v>8595590</v>
      </c>
    </row>
    <row r="8799" spans="2:6">
      <c r="B8799" s="21">
        <v>42943</v>
      </c>
      <c r="C8799" s="122" t="s">
        <v>331</v>
      </c>
      <c r="D8799" s="116">
        <v>156.41999999999999</v>
      </c>
      <c r="E8799" s="11">
        <v>156.94999999999999</v>
      </c>
      <c r="F8799" s="12">
        <v>4624114</v>
      </c>
    </row>
    <row r="8800" spans="2:6">
      <c r="B8800" s="21">
        <v>42943</v>
      </c>
      <c r="C8800" s="122" t="s">
        <v>332</v>
      </c>
      <c r="D8800" s="116">
        <v>82.98</v>
      </c>
      <c r="E8800" s="11">
        <v>80.930000000000007</v>
      </c>
      <c r="F8800" s="12">
        <v>2084047</v>
      </c>
    </row>
    <row r="8801" spans="2:6">
      <c r="B8801" s="21">
        <v>42943</v>
      </c>
      <c r="C8801" s="122" t="s">
        <v>333</v>
      </c>
      <c r="D8801" s="116">
        <v>160</v>
      </c>
      <c r="E8801" s="11">
        <v>162.53</v>
      </c>
      <c r="F8801" s="12">
        <v>3253920</v>
      </c>
    </row>
    <row r="8802" spans="2:6">
      <c r="B8802" s="21">
        <v>42943</v>
      </c>
      <c r="C8802" s="122" t="s">
        <v>334</v>
      </c>
      <c r="D8802" s="116">
        <v>133.59</v>
      </c>
      <c r="E8802" s="11">
        <v>131.88999999999999</v>
      </c>
      <c r="F8802" s="12">
        <v>799187</v>
      </c>
    </row>
    <row r="8803" spans="2:6">
      <c r="B8803" s="21">
        <v>42943</v>
      </c>
      <c r="C8803" s="122" t="s">
        <v>335</v>
      </c>
      <c r="D8803" s="116">
        <v>44.04</v>
      </c>
      <c r="E8803" s="11">
        <v>44.24</v>
      </c>
      <c r="F8803" s="12">
        <v>7559240</v>
      </c>
    </row>
    <row r="8804" spans="2:6">
      <c r="B8804" s="21">
        <v>42943</v>
      </c>
      <c r="C8804" s="122" t="s">
        <v>336</v>
      </c>
      <c r="D8804" s="116">
        <v>85.86</v>
      </c>
      <c r="E8804" s="11">
        <v>84.68</v>
      </c>
      <c r="F8804" s="12">
        <v>5244867</v>
      </c>
    </row>
    <row r="8805" spans="2:6">
      <c r="B8805" s="21">
        <v>42943</v>
      </c>
      <c r="C8805" s="122" t="s">
        <v>337</v>
      </c>
      <c r="D8805" s="116">
        <v>54.81</v>
      </c>
      <c r="E8805" s="11">
        <v>49.048670000000001</v>
      </c>
      <c r="F8805" s="12">
        <v>3339011</v>
      </c>
    </row>
    <row r="8806" spans="2:6">
      <c r="B8806" s="21">
        <v>42943</v>
      </c>
      <c r="C8806" s="122" t="s">
        <v>338</v>
      </c>
      <c r="D8806" s="116">
        <v>33.799999999999997</v>
      </c>
      <c r="E8806" s="11">
        <v>33.39</v>
      </c>
      <c r="F8806" s="12">
        <v>25694226</v>
      </c>
    </row>
    <row r="8807" spans="2:6">
      <c r="B8807" s="21">
        <v>42943</v>
      </c>
      <c r="C8807" s="122" t="s">
        <v>339</v>
      </c>
      <c r="D8807" s="116">
        <v>240.21</v>
      </c>
      <c r="E8807" s="11">
        <v>238.34</v>
      </c>
      <c r="F8807" s="12">
        <v>882429</v>
      </c>
    </row>
    <row r="8808" spans="2:6">
      <c r="B8808" s="21">
        <v>42943</v>
      </c>
      <c r="C8808" s="122" t="s">
        <v>340</v>
      </c>
      <c r="D8808" s="116">
        <v>94.91</v>
      </c>
      <c r="E8808" s="11">
        <v>95.25</v>
      </c>
      <c r="F8808" s="12">
        <v>747714</v>
      </c>
    </row>
    <row r="8809" spans="2:6">
      <c r="B8809" s="21">
        <v>42943</v>
      </c>
      <c r="C8809" s="122" t="s">
        <v>341</v>
      </c>
      <c r="D8809" s="116">
        <v>84.15</v>
      </c>
      <c r="E8809" s="11">
        <v>84.6</v>
      </c>
      <c r="F8809" s="12">
        <v>1241630</v>
      </c>
    </row>
    <row r="8810" spans="2:6">
      <c r="B8810" s="21">
        <v>42943</v>
      </c>
      <c r="C8810" s="122" t="s">
        <v>342</v>
      </c>
      <c r="D8810" s="116">
        <v>227.54</v>
      </c>
      <c r="E8810" s="11">
        <v>225.75</v>
      </c>
      <c r="F8810" s="12">
        <v>576364</v>
      </c>
    </row>
    <row r="8811" spans="2:6">
      <c r="B8811" s="21">
        <v>42943</v>
      </c>
      <c r="C8811" s="122" t="s">
        <v>343</v>
      </c>
      <c r="D8811" s="116">
        <v>79.31</v>
      </c>
      <c r="E8811" s="11">
        <v>77.41</v>
      </c>
      <c r="F8811" s="12">
        <v>4164498</v>
      </c>
    </row>
    <row r="8812" spans="2:6">
      <c r="B8812" s="21">
        <v>42943</v>
      </c>
      <c r="C8812" s="122" t="s">
        <v>344</v>
      </c>
      <c r="D8812" s="116">
        <v>199.14</v>
      </c>
      <c r="E8812" s="11">
        <v>200.05</v>
      </c>
      <c r="F8812" s="12">
        <v>2175148</v>
      </c>
    </row>
    <row r="8813" spans="2:6">
      <c r="B8813" s="21">
        <v>42943</v>
      </c>
      <c r="C8813" s="122" t="s">
        <v>345</v>
      </c>
      <c r="D8813" s="116">
        <v>53.42</v>
      </c>
      <c r="E8813" s="11">
        <v>54.03</v>
      </c>
      <c r="F8813" s="12">
        <v>2357926</v>
      </c>
    </row>
    <row r="8814" spans="2:6">
      <c r="B8814" s="21">
        <v>42943</v>
      </c>
      <c r="C8814" s="122" t="s">
        <v>346</v>
      </c>
      <c r="D8814" s="116">
        <v>71.03</v>
      </c>
      <c r="E8814" s="11">
        <v>73.959999999999994</v>
      </c>
      <c r="F8814" s="12">
        <v>9693493</v>
      </c>
    </row>
    <row r="8815" spans="2:6">
      <c r="B8815" s="21">
        <v>42943</v>
      </c>
      <c r="C8815" s="122" t="s">
        <v>347</v>
      </c>
      <c r="D8815" s="116">
        <v>117.43</v>
      </c>
      <c r="E8815" s="11">
        <v>117.5</v>
      </c>
      <c r="F8815" s="12">
        <v>1592455</v>
      </c>
    </row>
    <row r="8816" spans="2:6">
      <c r="B8816" s="21">
        <v>42943</v>
      </c>
      <c r="C8816" s="122" t="s">
        <v>348</v>
      </c>
      <c r="D8816" s="116">
        <v>23.64</v>
      </c>
      <c r="E8816" s="11">
        <v>23.88</v>
      </c>
      <c r="F8816" s="12">
        <v>3861412</v>
      </c>
    </row>
    <row r="8817" spans="2:6">
      <c r="B8817" s="21">
        <v>42943</v>
      </c>
      <c r="C8817" s="122" t="s">
        <v>349</v>
      </c>
      <c r="D8817" s="116">
        <v>54.27</v>
      </c>
      <c r="E8817" s="11">
        <v>56.15</v>
      </c>
      <c r="F8817" s="12">
        <v>5047490</v>
      </c>
    </row>
    <row r="8818" spans="2:6">
      <c r="B8818" s="21">
        <v>42943</v>
      </c>
      <c r="C8818" s="122" t="s">
        <v>350</v>
      </c>
      <c r="D8818" s="116">
        <v>63.67</v>
      </c>
      <c r="E8818" s="11">
        <v>63.69</v>
      </c>
      <c r="F8818" s="12">
        <v>21846256</v>
      </c>
    </row>
    <row r="8819" spans="2:6">
      <c r="B8819" s="21">
        <v>42943</v>
      </c>
      <c r="C8819" s="122" t="s">
        <v>351</v>
      </c>
      <c r="D8819" s="116">
        <v>12.17</v>
      </c>
      <c r="E8819" s="11">
        <v>12.23</v>
      </c>
      <c r="F8819" s="12">
        <v>15910213</v>
      </c>
    </row>
    <row r="8820" spans="2:6">
      <c r="B8820" s="21">
        <v>42943</v>
      </c>
      <c r="C8820" s="122" t="s">
        <v>352</v>
      </c>
      <c r="D8820" s="116">
        <v>47.14</v>
      </c>
      <c r="E8820" s="11">
        <v>47.09</v>
      </c>
      <c r="F8820" s="12">
        <v>9439318</v>
      </c>
    </row>
    <row r="8821" spans="2:6">
      <c r="B8821" s="21">
        <v>42943</v>
      </c>
      <c r="C8821" s="122" t="s">
        <v>353</v>
      </c>
      <c r="D8821" s="116">
        <v>73.760000000000005</v>
      </c>
      <c r="E8821" s="11">
        <v>73.16</v>
      </c>
      <c r="F8821" s="12">
        <v>36844220</v>
      </c>
    </row>
    <row r="8822" spans="2:6">
      <c r="B8822" s="21">
        <v>42943</v>
      </c>
      <c r="C8822" s="122" t="s">
        <v>354</v>
      </c>
      <c r="D8822" s="116">
        <v>91.99</v>
      </c>
      <c r="E8822" s="11">
        <v>92.21</v>
      </c>
      <c r="F8822" s="12">
        <v>732548</v>
      </c>
    </row>
    <row r="8823" spans="2:6">
      <c r="B8823" s="21">
        <v>42943</v>
      </c>
      <c r="C8823" s="122" t="s">
        <v>355</v>
      </c>
      <c r="D8823" s="116">
        <v>158.06</v>
      </c>
      <c r="E8823" s="11">
        <v>159.01</v>
      </c>
      <c r="F8823" s="12">
        <v>836831</v>
      </c>
    </row>
    <row r="8824" spans="2:6">
      <c r="B8824" s="21">
        <v>42943</v>
      </c>
      <c r="C8824" s="122" t="s">
        <v>356</v>
      </c>
      <c r="D8824" s="116">
        <v>598.48</v>
      </c>
      <c r="E8824" s="11">
        <v>595.21</v>
      </c>
      <c r="F8824" s="12">
        <v>190829</v>
      </c>
    </row>
    <row r="8825" spans="2:6">
      <c r="B8825" s="21">
        <v>42943</v>
      </c>
      <c r="C8825" s="122" t="s">
        <v>357</v>
      </c>
      <c r="D8825" s="116">
        <v>30.27</v>
      </c>
      <c r="E8825" s="11">
        <v>30.24</v>
      </c>
      <c r="F8825" s="12">
        <v>38966958</v>
      </c>
    </row>
    <row r="8826" spans="2:6">
      <c r="B8826" s="21">
        <v>42943</v>
      </c>
      <c r="C8826" s="122" t="s">
        <v>358</v>
      </c>
      <c r="D8826" s="116">
        <v>39.270000000000003</v>
      </c>
      <c r="E8826" s="11">
        <v>38.49</v>
      </c>
      <c r="F8826" s="12">
        <v>3395574</v>
      </c>
    </row>
    <row r="8827" spans="2:6">
      <c r="B8827" s="21">
        <v>42943</v>
      </c>
      <c r="C8827" s="122" t="s">
        <v>359</v>
      </c>
      <c r="D8827" s="116">
        <v>14.63</v>
      </c>
      <c r="E8827" s="11">
        <v>14.59</v>
      </c>
      <c r="F8827" s="12">
        <v>1549952</v>
      </c>
    </row>
    <row r="8828" spans="2:6">
      <c r="B8828" s="21">
        <v>42943</v>
      </c>
      <c r="C8828" s="122" t="s">
        <v>360</v>
      </c>
      <c r="D8828" s="116">
        <v>28.61</v>
      </c>
      <c r="E8828" s="11">
        <v>29.15</v>
      </c>
      <c r="F8828" s="12">
        <v>3339101</v>
      </c>
    </row>
    <row r="8829" spans="2:6">
      <c r="B8829" s="21">
        <v>42943</v>
      </c>
      <c r="C8829" s="122" t="s">
        <v>361</v>
      </c>
      <c r="D8829" s="116">
        <v>74.5</v>
      </c>
      <c r="E8829" s="11">
        <v>74.33</v>
      </c>
      <c r="F8829" s="12">
        <v>1268981</v>
      </c>
    </row>
    <row r="8830" spans="2:6">
      <c r="B8830" s="21">
        <v>42943</v>
      </c>
      <c r="C8830" s="122" t="s">
        <v>362</v>
      </c>
      <c r="D8830" s="116">
        <v>144.94999999999999</v>
      </c>
      <c r="E8830" s="11">
        <v>144.65</v>
      </c>
      <c r="F8830" s="12">
        <v>1419902</v>
      </c>
    </row>
    <row r="8831" spans="2:6">
      <c r="B8831" s="21">
        <v>42943</v>
      </c>
      <c r="C8831" s="122" t="s">
        <v>363</v>
      </c>
      <c r="D8831" s="116">
        <v>37.270000000000003</v>
      </c>
      <c r="E8831" s="11">
        <v>36.44</v>
      </c>
      <c r="F8831" s="12">
        <v>7528286</v>
      </c>
    </row>
    <row r="8832" spans="2:6">
      <c r="B8832" s="21">
        <v>42943</v>
      </c>
      <c r="C8832" s="122" t="s">
        <v>364</v>
      </c>
      <c r="D8832" s="116">
        <v>189.89</v>
      </c>
      <c r="E8832" s="11">
        <v>182.68</v>
      </c>
      <c r="F8832" s="12">
        <v>11220982</v>
      </c>
    </row>
    <row r="8833" spans="2:6">
      <c r="B8833" s="21">
        <v>42943</v>
      </c>
      <c r="C8833" s="122" t="s">
        <v>365</v>
      </c>
      <c r="D8833" s="116">
        <v>27.94</v>
      </c>
      <c r="E8833" s="11">
        <v>28.49</v>
      </c>
      <c r="F8833" s="12">
        <v>2352653</v>
      </c>
    </row>
    <row r="8834" spans="2:6">
      <c r="B8834" s="21">
        <v>42943</v>
      </c>
      <c r="C8834" s="122" t="s">
        <v>366</v>
      </c>
      <c r="D8834" s="116">
        <v>26.3</v>
      </c>
      <c r="E8834" s="11">
        <v>26.29</v>
      </c>
      <c r="F8834" s="12">
        <v>2274733</v>
      </c>
    </row>
    <row r="8835" spans="2:6">
      <c r="B8835" s="21">
        <v>42943</v>
      </c>
      <c r="C8835" s="122" t="s">
        <v>367</v>
      </c>
      <c r="D8835" s="116">
        <v>58.6</v>
      </c>
      <c r="E8835" s="11">
        <v>58.15</v>
      </c>
      <c r="F8835" s="12">
        <v>8259947</v>
      </c>
    </row>
    <row r="8836" spans="2:6">
      <c r="B8836" s="21">
        <v>42943</v>
      </c>
      <c r="C8836" s="122" t="s">
        <v>368</v>
      </c>
      <c r="D8836" s="116">
        <v>39.39</v>
      </c>
      <c r="E8836" s="11">
        <v>41.21</v>
      </c>
      <c r="F8836" s="12">
        <v>6365180</v>
      </c>
    </row>
    <row r="8837" spans="2:6">
      <c r="B8837" s="21">
        <v>42943</v>
      </c>
      <c r="C8837" s="122" t="s">
        <v>369</v>
      </c>
      <c r="D8837" s="116">
        <v>264.24</v>
      </c>
      <c r="E8837" s="11">
        <v>260.76</v>
      </c>
      <c r="F8837" s="12">
        <v>1315550</v>
      </c>
    </row>
    <row r="8838" spans="2:6">
      <c r="B8838" s="21">
        <v>42943</v>
      </c>
      <c r="C8838" s="122" t="s">
        <v>370</v>
      </c>
      <c r="D8838" s="116">
        <v>33.450000000000003</v>
      </c>
      <c r="E8838" s="11">
        <v>33.71</v>
      </c>
      <c r="F8838" s="12">
        <v>3538363</v>
      </c>
    </row>
    <row r="8839" spans="2:6">
      <c r="B8839" s="21">
        <v>42943</v>
      </c>
      <c r="C8839" s="122" t="s">
        <v>371</v>
      </c>
      <c r="D8839" s="116">
        <v>24.75</v>
      </c>
      <c r="E8839" s="11">
        <v>24.61</v>
      </c>
      <c r="F8839" s="12">
        <v>9561805</v>
      </c>
    </row>
    <row r="8840" spans="2:6">
      <c r="B8840" s="21">
        <v>42943</v>
      </c>
      <c r="C8840" s="122" t="s">
        <v>372</v>
      </c>
      <c r="D8840" s="116">
        <v>115.92</v>
      </c>
      <c r="E8840" s="11">
        <v>113.01</v>
      </c>
      <c r="F8840" s="12">
        <v>3376839</v>
      </c>
    </row>
    <row r="8841" spans="2:6">
      <c r="B8841" s="21">
        <v>42943</v>
      </c>
      <c r="C8841" s="122" t="s">
        <v>373</v>
      </c>
      <c r="D8841" s="116">
        <v>44.32</v>
      </c>
      <c r="E8841" s="11">
        <v>44.01</v>
      </c>
      <c r="F8841" s="12">
        <v>4254821</v>
      </c>
    </row>
    <row r="8842" spans="2:6">
      <c r="B8842" s="21">
        <v>42943</v>
      </c>
      <c r="C8842" s="122" t="s">
        <v>374</v>
      </c>
      <c r="D8842" s="116">
        <v>87.92</v>
      </c>
      <c r="E8842" s="11">
        <v>87.66</v>
      </c>
      <c r="F8842" s="12">
        <v>1213169</v>
      </c>
    </row>
    <row r="8843" spans="2:6">
      <c r="B8843" s="21">
        <v>42943</v>
      </c>
      <c r="C8843" s="122" t="s">
        <v>375</v>
      </c>
      <c r="D8843" s="116">
        <v>58.24</v>
      </c>
      <c r="E8843" s="11">
        <v>58.67</v>
      </c>
      <c r="F8843" s="12">
        <v>2939770</v>
      </c>
    </row>
    <row r="8844" spans="2:6">
      <c r="B8844" s="21">
        <v>42943</v>
      </c>
      <c r="C8844" s="122" t="s">
        <v>376</v>
      </c>
      <c r="D8844" s="116">
        <v>168.27</v>
      </c>
      <c r="E8844" s="11">
        <v>161.74</v>
      </c>
      <c r="F8844" s="12">
        <v>19571379</v>
      </c>
    </row>
    <row r="8845" spans="2:6">
      <c r="B8845" s="21">
        <v>42943</v>
      </c>
      <c r="C8845" s="122" t="s">
        <v>377</v>
      </c>
      <c r="D8845" s="116">
        <v>52.73</v>
      </c>
      <c r="E8845" s="11">
        <v>52.14</v>
      </c>
      <c r="F8845" s="12">
        <v>3061316</v>
      </c>
    </row>
    <row r="8846" spans="2:6">
      <c r="B8846" s="21">
        <v>42943</v>
      </c>
      <c r="C8846" s="122" t="s">
        <v>378</v>
      </c>
      <c r="D8846" s="116">
        <v>14.65</v>
      </c>
      <c r="E8846" s="11">
        <v>14.7</v>
      </c>
      <c r="F8846" s="12">
        <v>407925</v>
      </c>
    </row>
    <row r="8847" spans="2:6">
      <c r="B8847" s="21">
        <v>42943</v>
      </c>
      <c r="C8847" s="122" t="s">
        <v>379</v>
      </c>
      <c r="D8847" s="116">
        <v>14.21</v>
      </c>
      <c r="E8847" s="11">
        <v>14.27</v>
      </c>
      <c r="F8847" s="12">
        <v>1157928</v>
      </c>
    </row>
    <row r="8848" spans="2:6">
      <c r="B8848" s="21">
        <v>42943</v>
      </c>
      <c r="C8848" s="122" t="s">
        <v>380</v>
      </c>
      <c r="D8848" s="116">
        <v>57.83</v>
      </c>
      <c r="E8848" s="11">
        <v>57.95</v>
      </c>
      <c r="F8848" s="12">
        <v>2026877</v>
      </c>
    </row>
    <row r="8849" spans="2:6">
      <c r="B8849" s="21">
        <v>42943</v>
      </c>
      <c r="C8849" s="122" t="s">
        <v>381</v>
      </c>
      <c r="D8849" s="116">
        <v>55.59</v>
      </c>
      <c r="E8849" s="11">
        <v>56.62</v>
      </c>
      <c r="F8849" s="12">
        <v>2237582</v>
      </c>
    </row>
    <row r="8850" spans="2:6">
      <c r="B8850" s="21">
        <v>42943</v>
      </c>
      <c r="C8850" s="122" t="s">
        <v>382</v>
      </c>
      <c r="D8850" s="116">
        <v>78.58</v>
      </c>
      <c r="E8850" s="11">
        <v>78.87</v>
      </c>
      <c r="F8850" s="12">
        <v>3836018</v>
      </c>
    </row>
    <row r="8851" spans="2:6">
      <c r="B8851" s="21">
        <v>42943</v>
      </c>
      <c r="C8851" s="122" t="s">
        <v>383</v>
      </c>
      <c r="D8851" s="116">
        <v>51.3</v>
      </c>
      <c r="E8851" s="11">
        <v>50.45</v>
      </c>
      <c r="F8851" s="12">
        <v>16508795</v>
      </c>
    </row>
    <row r="8852" spans="2:6">
      <c r="B8852" s="21">
        <v>42943</v>
      </c>
      <c r="C8852" s="122" t="s">
        <v>384</v>
      </c>
      <c r="D8852" s="116">
        <v>196.4</v>
      </c>
      <c r="E8852" s="11">
        <v>201.31</v>
      </c>
      <c r="F8852" s="12">
        <v>3219082</v>
      </c>
    </row>
    <row r="8853" spans="2:6">
      <c r="B8853" s="21">
        <v>42943</v>
      </c>
      <c r="C8853" s="122" t="s">
        <v>385</v>
      </c>
      <c r="D8853" s="116">
        <v>61.48</v>
      </c>
      <c r="E8853" s="11">
        <v>62.14</v>
      </c>
      <c r="F8853" s="12">
        <v>4622516</v>
      </c>
    </row>
    <row r="8854" spans="2:6">
      <c r="B8854" s="21">
        <v>42943</v>
      </c>
      <c r="C8854" s="122" t="s">
        <v>386</v>
      </c>
      <c r="D8854" s="116">
        <v>58.03</v>
      </c>
      <c r="E8854" s="11">
        <v>60.14</v>
      </c>
      <c r="F8854" s="12">
        <v>6295594</v>
      </c>
    </row>
    <row r="8855" spans="2:6">
      <c r="B8855" s="21">
        <v>42943</v>
      </c>
      <c r="C8855" s="122" t="s">
        <v>387</v>
      </c>
      <c r="D8855" s="116">
        <v>17.5</v>
      </c>
      <c r="E8855" s="11">
        <v>17.68</v>
      </c>
      <c r="F8855" s="12">
        <v>4297110</v>
      </c>
    </row>
    <row r="8856" spans="2:6">
      <c r="B8856" s="21">
        <v>42943</v>
      </c>
      <c r="C8856" s="122" t="s">
        <v>388</v>
      </c>
      <c r="D8856" s="116">
        <v>68.27</v>
      </c>
      <c r="E8856" s="11">
        <v>68.16</v>
      </c>
      <c r="F8856" s="12">
        <v>1489740</v>
      </c>
    </row>
    <row r="8857" spans="2:6">
      <c r="B8857" s="21">
        <v>42943</v>
      </c>
      <c r="C8857" s="122" t="s">
        <v>389</v>
      </c>
      <c r="D8857" s="116">
        <v>68.180000000000007</v>
      </c>
      <c r="E8857" s="11">
        <v>67.55</v>
      </c>
      <c r="F8857" s="12">
        <v>2842161</v>
      </c>
    </row>
    <row r="8858" spans="2:6">
      <c r="B8858" s="21">
        <v>42943</v>
      </c>
      <c r="C8858" s="122" t="s">
        <v>390</v>
      </c>
      <c r="D8858" s="116">
        <v>2040.05</v>
      </c>
      <c r="E8858" s="11">
        <v>2025.09</v>
      </c>
      <c r="F8858" s="12">
        <v>487467</v>
      </c>
    </row>
    <row r="8859" spans="2:6">
      <c r="B8859" s="21">
        <v>42943</v>
      </c>
      <c r="C8859" s="122" t="s">
        <v>391</v>
      </c>
      <c r="D8859" s="116">
        <v>42.78</v>
      </c>
      <c r="E8859" s="11">
        <v>42.37</v>
      </c>
      <c r="F8859" s="12">
        <v>996478</v>
      </c>
    </row>
    <row r="8860" spans="2:6">
      <c r="B8860" s="21">
        <v>42943</v>
      </c>
      <c r="C8860" s="122" t="s">
        <v>392</v>
      </c>
      <c r="D8860" s="116">
        <v>44.24</v>
      </c>
      <c r="E8860" s="11">
        <v>44.34</v>
      </c>
      <c r="F8860" s="12">
        <v>4611687</v>
      </c>
    </row>
    <row r="8861" spans="2:6">
      <c r="B8861" s="21">
        <v>42943</v>
      </c>
      <c r="C8861" s="122" t="s">
        <v>393</v>
      </c>
      <c r="D8861" s="116">
        <v>117.33</v>
      </c>
      <c r="E8861" s="11">
        <v>117.34</v>
      </c>
      <c r="F8861" s="12">
        <v>2954845</v>
      </c>
    </row>
    <row r="8862" spans="2:6">
      <c r="B8862" s="21">
        <v>42943</v>
      </c>
      <c r="C8862" s="122" t="s">
        <v>394</v>
      </c>
      <c r="D8862" s="116">
        <v>32.79</v>
      </c>
      <c r="E8862" s="11">
        <v>33</v>
      </c>
      <c r="F8862" s="12">
        <v>16661472</v>
      </c>
    </row>
    <row r="8863" spans="2:6">
      <c r="B8863" s="21">
        <v>42943</v>
      </c>
      <c r="C8863" s="122" t="s">
        <v>395</v>
      </c>
      <c r="D8863" s="116">
        <v>66.92</v>
      </c>
      <c r="E8863" s="11">
        <v>66.63</v>
      </c>
      <c r="F8863" s="12">
        <v>810606</v>
      </c>
    </row>
    <row r="8864" spans="2:6">
      <c r="B8864" s="21">
        <v>42943</v>
      </c>
      <c r="C8864" s="122" t="s">
        <v>396</v>
      </c>
      <c r="D8864" s="116">
        <v>90.29</v>
      </c>
      <c r="E8864" s="11">
        <v>90.68</v>
      </c>
      <c r="F8864" s="12">
        <v>11089181</v>
      </c>
    </row>
    <row r="8865" spans="2:6">
      <c r="B8865" s="21">
        <v>42943</v>
      </c>
      <c r="C8865" s="122" t="s">
        <v>397</v>
      </c>
      <c r="D8865" s="116">
        <v>46.5</v>
      </c>
      <c r="E8865" s="11">
        <v>46.28</v>
      </c>
      <c r="F8865" s="12">
        <v>2915726</v>
      </c>
    </row>
    <row r="8866" spans="2:6">
      <c r="B8866" s="21">
        <v>42943</v>
      </c>
      <c r="C8866" s="122" t="s">
        <v>398</v>
      </c>
      <c r="D8866" s="116">
        <v>165.04</v>
      </c>
      <c r="E8866" s="11">
        <v>164.07</v>
      </c>
      <c r="F8866" s="12">
        <v>1060336</v>
      </c>
    </row>
    <row r="8867" spans="2:6">
      <c r="B8867" s="21">
        <v>42943</v>
      </c>
      <c r="C8867" s="122" t="s">
        <v>399</v>
      </c>
      <c r="D8867" s="116">
        <v>24.32</v>
      </c>
      <c r="E8867" s="11">
        <v>24.36</v>
      </c>
      <c r="F8867" s="12">
        <v>4336554</v>
      </c>
    </row>
    <row r="8868" spans="2:6">
      <c r="B8868" s="21">
        <v>42943</v>
      </c>
      <c r="C8868" s="122" t="s">
        <v>400</v>
      </c>
      <c r="D8868" s="116">
        <v>107.76</v>
      </c>
      <c r="E8868" s="11">
        <v>110.55</v>
      </c>
      <c r="F8868" s="12">
        <v>1473014</v>
      </c>
    </row>
    <row r="8869" spans="2:6">
      <c r="B8869" s="21">
        <v>42943</v>
      </c>
      <c r="C8869" s="122" t="s">
        <v>401</v>
      </c>
      <c r="D8869" s="116">
        <v>66.36</v>
      </c>
      <c r="E8869" s="11">
        <v>65.790000000000006</v>
      </c>
      <c r="F8869" s="12">
        <v>809990</v>
      </c>
    </row>
    <row r="8870" spans="2:6">
      <c r="B8870" s="21">
        <v>42943</v>
      </c>
      <c r="C8870" s="122" t="s">
        <v>402</v>
      </c>
      <c r="D8870" s="116">
        <v>60.92</v>
      </c>
      <c r="E8870" s="11">
        <v>61.16</v>
      </c>
      <c r="F8870" s="12">
        <v>1508809</v>
      </c>
    </row>
    <row r="8871" spans="2:6">
      <c r="B8871" s="21">
        <v>42943</v>
      </c>
      <c r="C8871" s="122" t="s">
        <v>403</v>
      </c>
      <c r="D8871" s="116">
        <v>117.65</v>
      </c>
      <c r="E8871" s="11">
        <v>118.19</v>
      </c>
      <c r="F8871" s="12">
        <v>4439761</v>
      </c>
    </row>
    <row r="8872" spans="2:6">
      <c r="B8872" s="21">
        <v>42943</v>
      </c>
      <c r="C8872" s="122" t="s">
        <v>404</v>
      </c>
      <c r="D8872" s="116">
        <v>127.28</v>
      </c>
      <c r="E8872" s="11">
        <v>127.67</v>
      </c>
      <c r="F8872" s="12">
        <v>2478741</v>
      </c>
    </row>
    <row r="8873" spans="2:6">
      <c r="B8873" s="21">
        <v>42943</v>
      </c>
      <c r="C8873" s="122" t="s">
        <v>405</v>
      </c>
      <c r="D8873" s="116">
        <v>62.47</v>
      </c>
      <c r="E8873" s="11">
        <v>62.5</v>
      </c>
      <c r="F8873" s="12">
        <v>1129460</v>
      </c>
    </row>
    <row r="8874" spans="2:6">
      <c r="B8874" s="21">
        <v>42943</v>
      </c>
      <c r="C8874" s="122" t="s">
        <v>406</v>
      </c>
      <c r="D8874" s="116">
        <v>86.76</v>
      </c>
      <c r="E8874" s="11">
        <v>86.96</v>
      </c>
      <c r="F8874" s="12">
        <v>526173</v>
      </c>
    </row>
    <row r="8875" spans="2:6">
      <c r="B8875" s="21">
        <v>42943</v>
      </c>
      <c r="C8875" s="122" t="s">
        <v>407</v>
      </c>
      <c r="D8875" s="116">
        <v>106.83</v>
      </c>
      <c r="E8875" s="11">
        <v>106.15</v>
      </c>
      <c r="F8875" s="12">
        <v>1896447</v>
      </c>
    </row>
    <row r="8876" spans="2:6">
      <c r="B8876" s="21">
        <v>42943</v>
      </c>
      <c r="C8876" s="122" t="s">
        <v>408</v>
      </c>
      <c r="D8876" s="116">
        <v>38.01</v>
      </c>
      <c r="E8876" s="11">
        <v>38.119999999999997</v>
      </c>
      <c r="F8876" s="12">
        <v>3185815</v>
      </c>
    </row>
    <row r="8877" spans="2:6">
      <c r="B8877" s="21">
        <v>42943</v>
      </c>
      <c r="C8877" s="122" t="s">
        <v>409</v>
      </c>
      <c r="D8877" s="116">
        <v>76.16</v>
      </c>
      <c r="E8877" s="11">
        <v>73.91</v>
      </c>
      <c r="F8877" s="12">
        <v>1364649</v>
      </c>
    </row>
    <row r="8878" spans="2:6">
      <c r="B8878" s="21">
        <v>42943</v>
      </c>
      <c r="C8878" s="122" t="s">
        <v>410</v>
      </c>
      <c r="D8878" s="116">
        <v>112.4</v>
      </c>
      <c r="E8878" s="11">
        <v>112.74</v>
      </c>
      <c r="F8878" s="12">
        <v>1015352</v>
      </c>
    </row>
    <row r="8879" spans="2:6">
      <c r="B8879" s="21">
        <v>42943</v>
      </c>
      <c r="C8879" s="122" t="s">
        <v>411</v>
      </c>
      <c r="D8879" s="116">
        <v>198.04</v>
      </c>
      <c r="E8879" s="11">
        <v>198.28</v>
      </c>
      <c r="F8879" s="12">
        <v>3807216</v>
      </c>
    </row>
    <row r="8880" spans="2:6">
      <c r="B8880" s="21">
        <v>42943</v>
      </c>
      <c r="C8880" s="122" t="s">
        <v>412</v>
      </c>
      <c r="D8880" s="116">
        <v>83.53</v>
      </c>
      <c r="E8880" s="11">
        <v>84.51</v>
      </c>
      <c r="F8880" s="12">
        <v>2188391</v>
      </c>
    </row>
    <row r="8881" spans="2:6">
      <c r="B8881" s="21">
        <v>42943</v>
      </c>
      <c r="C8881" s="122" t="s">
        <v>413</v>
      </c>
      <c r="D8881" s="116">
        <v>118.51</v>
      </c>
      <c r="E8881" s="11">
        <v>119.16</v>
      </c>
      <c r="F8881" s="12">
        <v>629401</v>
      </c>
    </row>
    <row r="8882" spans="2:6">
      <c r="B8882" s="21">
        <v>42943</v>
      </c>
      <c r="C8882" s="122" t="s">
        <v>414</v>
      </c>
      <c r="D8882" s="116">
        <v>33.770000000000003</v>
      </c>
      <c r="E8882" s="11">
        <v>33.94</v>
      </c>
      <c r="F8882" s="12">
        <v>1040576</v>
      </c>
    </row>
    <row r="8883" spans="2:6">
      <c r="B8883" s="21">
        <v>42943</v>
      </c>
      <c r="C8883" s="122" t="s">
        <v>415</v>
      </c>
      <c r="D8883" s="116">
        <v>135</v>
      </c>
      <c r="E8883" s="11">
        <v>132.71</v>
      </c>
      <c r="F8883" s="12">
        <v>1812862</v>
      </c>
    </row>
    <row r="8884" spans="2:6">
      <c r="B8884" s="21">
        <v>42943</v>
      </c>
      <c r="C8884" s="122" t="s">
        <v>416</v>
      </c>
      <c r="D8884" s="116">
        <v>162.38</v>
      </c>
      <c r="E8884" s="11">
        <v>163.9</v>
      </c>
      <c r="F8884" s="12">
        <v>1224595</v>
      </c>
    </row>
    <row r="8885" spans="2:6">
      <c r="B8885" s="21">
        <v>42943</v>
      </c>
      <c r="C8885" s="122" t="s">
        <v>417</v>
      </c>
      <c r="D8885" s="116">
        <v>61</v>
      </c>
      <c r="E8885" s="11">
        <v>60.15</v>
      </c>
      <c r="F8885" s="12">
        <v>22713432</v>
      </c>
    </row>
    <row r="8886" spans="2:6">
      <c r="B8886" s="21">
        <v>42943</v>
      </c>
      <c r="C8886" s="122" t="s">
        <v>418</v>
      </c>
      <c r="D8886" s="116">
        <v>91.96</v>
      </c>
      <c r="E8886" s="11">
        <v>91.59</v>
      </c>
      <c r="F8886" s="12">
        <v>967188</v>
      </c>
    </row>
    <row r="8887" spans="2:6">
      <c r="B8887" s="21">
        <v>42943</v>
      </c>
      <c r="C8887" s="122" t="s">
        <v>419</v>
      </c>
      <c r="D8887" s="116">
        <v>53.08</v>
      </c>
      <c r="E8887" s="11">
        <v>52.49</v>
      </c>
      <c r="F8887" s="12">
        <v>14069183</v>
      </c>
    </row>
    <row r="8888" spans="2:6">
      <c r="B8888" s="21">
        <v>42943</v>
      </c>
      <c r="C8888" s="122" t="s">
        <v>420</v>
      </c>
      <c r="D8888" s="116">
        <v>69.62</v>
      </c>
      <c r="E8888" s="11">
        <v>69.099999999999994</v>
      </c>
      <c r="F8888" s="12">
        <v>2024112</v>
      </c>
    </row>
    <row r="8889" spans="2:6">
      <c r="B8889" s="21">
        <v>42943</v>
      </c>
      <c r="C8889" s="122" t="s">
        <v>421</v>
      </c>
      <c r="D8889" s="116">
        <v>115.06</v>
      </c>
      <c r="E8889" s="11">
        <v>113.29</v>
      </c>
      <c r="F8889" s="12">
        <v>1132286</v>
      </c>
    </row>
    <row r="8890" spans="2:6">
      <c r="B8890" s="21">
        <v>42943</v>
      </c>
      <c r="C8890" s="122" t="s">
        <v>422</v>
      </c>
      <c r="D8890" s="116">
        <v>259.57</v>
      </c>
      <c r="E8890" s="11">
        <v>259.52999999999997</v>
      </c>
      <c r="F8890" s="12">
        <v>387219</v>
      </c>
    </row>
    <row r="8891" spans="2:6">
      <c r="B8891" s="21">
        <v>42943</v>
      </c>
      <c r="C8891" s="122" t="s">
        <v>423</v>
      </c>
      <c r="D8891" s="116">
        <v>65.540000000000006</v>
      </c>
      <c r="E8891" s="11">
        <v>67.19</v>
      </c>
      <c r="F8891" s="12">
        <v>1115044</v>
      </c>
    </row>
    <row r="8892" spans="2:6">
      <c r="B8892" s="21">
        <v>42943</v>
      </c>
      <c r="C8892" s="122" t="s">
        <v>424</v>
      </c>
      <c r="D8892" s="116">
        <v>515.77</v>
      </c>
      <c r="E8892" s="11">
        <v>508.41</v>
      </c>
      <c r="F8892" s="12">
        <v>958059</v>
      </c>
    </row>
    <row r="8893" spans="2:6">
      <c r="B8893" s="21">
        <v>42943</v>
      </c>
      <c r="C8893" s="122" t="s">
        <v>425</v>
      </c>
      <c r="D8893" s="116">
        <v>14.47</v>
      </c>
      <c r="E8893" s="11">
        <v>14.39</v>
      </c>
      <c r="F8893" s="12">
        <v>19114448</v>
      </c>
    </row>
    <row r="8894" spans="2:6">
      <c r="B8894" s="21">
        <v>42943</v>
      </c>
      <c r="C8894" s="122" t="s">
        <v>426</v>
      </c>
      <c r="D8894" s="116">
        <v>44.22</v>
      </c>
      <c r="E8894" s="11">
        <v>43.82</v>
      </c>
      <c r="F8894" s="12">
        <v>1702667</v>
      </c>
    </row>
    <row r="8895" spans="2:6">
      <c r="B8895" s="21">
        <v>42943</v>
      </c>
      <c r="C8895" s="122" t="s">
        <v>427</v>
      </c>
      <c r="D8895" s="116">
        <v>101</v>
      </c>
      <c r="E8895" s="11">
        <v>98.92</v>
      </c>
      <c r="F8895" s="12">
        <v>1562611</v>
      </c>
    </row>
    <row r="8896" spans="2:6">
      <c r="B8896" s="21">
        <v>42943</v>
      </c>
      <c r="C8896" s="122" t="s">
        <v>428</v>
      </c>
      <c r="D8896" s="116">
        <v>84.36</v>
      </c>
      <c r="E8896" s="11">
        <v>82.73</v>
      </c>
      <c r="F8896" s="12">
        <v>1745166</v>
      </c>
    </row>
    <row r="8897" spans="2:6">
      <c r="B8897" s="21">
        <v>42943</v>
      </c>
      <c r="C8897" s="122" t="s">
        <v>429</v>
      </c>
      <c r="D8897" s="116">
        <v>74.5</v>
      </c>
      <c r="E8897" s="11">
        <v>75.61</v>
      </c>
      <c r="F8897" s="12">
        <v>943426</v>
      </c>
    </row>
    <row r="8898" spans="2:6">
      <c r="B8898" s="21">
        <v>42943</v>
      </c>
      <c r="C8898" s="122" t="s">
        <v>430</v>
      </c>
      <c r="D8898" s="116">
        <v>77.78</v>
      </c>
      <c r="E8898" s="11">
        <v>77.459999999999994</v>
      </c>
      <c r="F8898" s="12">
        <v>872401</v>
      </c>
    </row>
    <row r="8899" spans="2:6">
      <c r="B8899" s="21">
        <v>42943</v>
      </c>
      <c r="C8899" s="122" t="s">
        <v>431</v>
      </c>
      <c r="D8899" s="116">
        <v>163.47</v>
      </c>
      <c r="E8899" s="11">
        <v>164.97</v>
      </c>
      <c r="F8899" s="12">
        <v>1018771</v>
      </c>
    </row>
    <row r="8900" spans="2:6">
      <c r="B8900" s="21">
        <v>42943</v>
      </c>
      <c r="C8900" s="122" t="s">
        <v>432</v>
      </c>
      <c r="D8900" s="116">
        <v>234.33</v>
      </c>
      <c r="E8900" s="11">
        <v>231.96</v>
      </c>
      <c r="F8900" s="12">
        <v>305334</v>
      </c>
    </row>
    <row r="8901" spans="2:6">
      <c r="B8901" s="21">
        <v>42943</v>
      </c>
      <c r="C8901" s="122" t="s">
        <v>433</v>
      </c>
      <c r="D8901" s="116">
        <v>53.9</v>
      </c>
      <c r="E8901" s="11">
        <v>55.12</v>
      </c>
      <c r="F8901" s="12">
        <v>3182551</v>
      </c>
    </row>
    <row r="8902" spans="2:6">
      <c r="B8902" s="21">
        <v>42943</v>
      </c>
      <c r="C8902" s="122" t="s">
        <v>434</v>
      </c>
      <c r="D8902" s="116">
        <v>21.82</v>
      </c>
      <c r="E8902" s="11">
        <v>22.22</v>
      </c>
      <c r="F8902" s="12">
        <v>4630653</v>
      </c>
    </row>
    <row r="8903" spans="2:6">
      <c r="B8903" s="21">
        <v>42943</v>
      </c>
      <c r="C8903" s="122" t="s">
        <v>435</v>
      </c>
      <c r="D8903" s="116">
        <v>64.8</v>
      </c>
      <c r="E8903" s="11">
        <v>65.400000000000006</v>
      </c>
      <c r="F8903" s="12">
        <v>1127907</v>
      </c>
    </row>
    <row r="8904" spans="2:6">
      <c r="B8904" s="21">
        <v>42943</v>
      </c>
      <c r="C8904" s="122" t="s">
        <v>436</v>
      </c>
      <c r="D8904" s="116">
        <v>169.09</v>
      </c>
      <c r="E8904" s="11">
        <v>169.53</v>
      </c>
      <c r="F8904" s="12">
        <v>1580797</v>
      </c>
    </row>
    <row r="8905" spans="2:6">
      <c r="B8905" s="21">
        <v>42943</v>
      </c>
      <c r="C8905" s="122" t="s">
        <v>437</v>
      </c>
      <c r="D8905" s="116">
        <v>135.81</v>
      </c>
      <c r="E8905" s="11">
        <v>136</v>
      </c>
      <c r="F8905" s="12">
        <v>1024588</v>
      </c>
    </row>
    <row r="8906" spans="2:6">
      <c r="B8906" s="21">
        <v>42943</v>
      </c>
      <c r="C8906" s="122" t="s">
        <v>438</v>
      </c>
      <c r="D8906" s="116">
        <v>58.25</v>
      </c>
      <c r="E8906" s="11">
        <v>59.5</v>
      </c>
      <c r="F8906" s="12">
        <v>23286716</v>
      </c>
    </row>
    <row r="8907" spans="2:6">
      <c r="B8907" s="21">
        <v>42943</v>
      </c>
      <c r="C8907" s="122" t="s">
        <v>439</v>
      </c>
      <c r="D8907" s="116">
        <v>65.010000000000005</v>
      </c>
      <c r="E8907" s="11">
        <v>65.64</v>
      </c>
      <c r="F8907" s="12">
        <v>970842</v>
      </c>
    </row>
    <row r="8908" spans="2:6">
      <c r="B8908" s="21">
        <v>42943</v>
      </c>
      <c r="C8908" s="122" t="s">
        <v>440</v>
      </c>
      <c r="D8908" s="116">
        <v>42.9</v>
      </c>
      <c r="E8908" s="11">
        <v>42.54</v>
      </c>
      <c r="F8908" s="12">
        <v>8536025</v>
      </c>
    </row>
    <row r="8909" spans="2:6">
      <c r="B8909" s="21">
        <v>42943</v>
      </c>
      <c r="C8909" s="122" t="s">
        <v>441</v>
      </c>
      <c r="D8909" s="116">
        <v>44.87</v>
      </c>
      <c r="E8909" s="11">
        <v>44.69</v>
      </c>
      <c r="F8909" s="12">
        <v>2906262</v>
      </c>
    </row>
    <row r="8910" spans="2:6">
      <c r="B8910" s="21">
        <v>42943</v>
      </c>
      <c r="C8910" s="122" t="s">
        <v>442</v>
      </c>
      <c r="D8910" s="116">
        <v>350.63</v>
      </c>
      <c r="E8910" s="11">
        <v>345.58</v>
      </c>
      <c r="F8910" s="12">
        <v>877939</v>
      </c>
    </row>
    <row r="8911" spans="2:6">
      <c r="B8911" s="21">
        <v>42943</v>
      </c>
      <c r="C8911" s="122" t="s">
        <v>443</v>
      </c>
      <c r="D8911" s="116">
        <v>61</v>
      </c>
      <c r="E8911" s="11">
        <v>62.33</v>
      </c>
      <c r="F8911" s="12">
        <v>1158864</v>
      </c>
    </row>
    <row r="8912" spans="2:6">
      <c r="B8912" s="21">
        <v>42943</v>
      </c>
      <c r="C8912" s="122" t="s">
        <v>444</v>
      </c>
      <c r="D8912" s="116">
        <v>120.88</v>
      </c>
      <c r="E8912" s="11">
        <v>122.13</v>
      </c>
      <c r="F8912" s="12">
        <v>645742</v>
      </c>
    </row>
    <row r="8913" spans="2:6">
      <c r="B8913" s="21">
        <v>42943</v>
      </c>
      <c r="C8913" s="122" t="s">
        <v>445</v>
      </c>
      <c r="D8913" s="116">
        <v>66.959999999999994</v>
      </c>
      <c r="E8913" s="11">
        <v>67.78</v>
      </c>
      <c r="F8913" s="12">
        <v>6968571</v>
      </c>
    </row>
    <row r="8914" spans="2:6">
      <c r="B8914" s="21">
        <v>42943</v>
      </c>
      <c r="C8914" s="122" t="s">
        <v>446</v>
      </c>
      <c r="D8914" s="116">
        <v>101.77</v>
      </c>
      <c r="E8914" s="11">
        <v>102.81</v>
      </c>
      <c r="F8914" s="12">
        <v>621821</v>
      </c>
    </row>
    <row r="8915" spans="2:6">
      <c r="B8915" s="21">
        <v>42943</v>
      </c>
      <c r="C8915" s="122" t="s">
        <v>447</v>
      </c>
      <c r="D8915" s="116">
        <v>150.08000000000001</v>
      </c>
      <c r="E8915" s="11">
        <v>154.88</v>
      </c>
      <c r="F8915" s="12">
        <v>1697373</v>
      </c>
    </row>
    <row r="8916" spans="2:6">
      <c r="B8916" s="21">
        <v>42943</v>
      </c>
      <c r="C8916" s="122" t="s">
        <v>448</v>
      </c>
      <c r="D8916" s="116">
        <v>86.4</v>
      </c>
      <c r="E8916" s="11">
        <v>86.41</v>
      </c>
      <c r="F8916" s="12">
        <v>13542927</v>
      </c>
    </row>
    <row r="8917" spans="2:6">
      <c r="B8917" s="21">
        <v>42943</v>
      </c>
      <c r="C8917" s="122" t="s">
        <v>449</v>
      </c>
      <c r="D8917" s="116">
        <v>76.849999999999994</v>
      </c>
      <c r="E8917" s="11">
        <v>76.36</v>
      </c>
      <c r="F8917" s="12">
        <v>748165</v>
      </c>
    </row>
    <row r="8918" spans="2:6">
      <c r="B8918" s="21">
        <v>42943</v>
      </c>
      <c r="C8918" s="122" t="s">
        <v>450</v>
      </c>
      <c r="D8918" s="116">
        <v>47.19</v>
      </c>
      <c r="E8918" s="11">
        <v>47.82</v>
      </c>
      <c r="F8918" s="12">
        <v>4629121</v>
      </c>
    </row>
    <row r="8919" spans="2:6">
      <c r="B8919" s="21">
        <v>42943</v>
      </c>
      <c r="C8919" s="122" t="s">
        <v>451</v>
      </c>
      <c r="D8919" s="116">
        <v>162.93</v>
      </c>
      <c r="E8919" s="11">
        <v>166.33</v>
      </c>
      <c r="F8919" s="12">
        <v>1498847</v>
      </c>
    </row>
    <row r="8920" spans="2:6">
      <c r="B8920" s="21">
        <v>42943</v>
      </c>
      <c r="C8920" s="122" t="s">
        <v>452</v>
      </c>
      <c r="D8920" s="116">
        <v>158.35</v>
      </c>
      <c r="E8920" s="11">
        <v>153.44999999999999</v>
      </c>
      <c r="F8920" s="12">
        <v>1476431</v>
      </c>
    </row>
    <row r="8921" spans="2:6">
      <c r="B8921" s="21">
        <v>42943</v>
      </c>
      <c r="C8921" s="122" t="s">
        <v>453</v>
      </c>
      <c r="D8921" s="116">
        <v>76.489999999999995</v>
      </c>
      <c r="E8921" s="11">
        <v>76.56</v>
      </c>
      <c r="F8921" s="12">
        <v>700043</v>
      </c>
    </row>
    <row r="8922" spans="2:6">
      <c r="B8922" s="21">
        <v>42943</v>
      </c>
      <c r="C8922" s="122" t="s">
        <v>454</v>
      </c>
      <c r="D8922" s="116">
        <v>113.21</v>
      </c>
      <c r="E8922" s="11">
        <v>113.08</v>
      </c>
      <c r="F8922" s="12">
        <v>998913</v>
      </c>
    </row>
    <row r="8923" spans="2:6">
      <c r="B8923" s="21">
        <v>42943</v>
      </c>
      <c r="C8923" s="122" t="s">
        <v>455</v>
      </c>
      <c r="D8923" s="116">
        <v>56.75</v>
      </c>
      <c r="E8923" s="11">
        <v>56.7</v>
      </c>
      <c r="F8923" s="12">
        <v>4053166</v>
      </c>
    </row>
    <row r="8924" spans="2:6">
      <c r="B8924" s="21">
        <v>42943</v>
      </c>
      <c r="C8924" s="122" t="s">
        <v>456</v>
      </c>
      <c r="D8924" s="116">
        <v>94.63</v>
      </c>
      <c r="E8924" s="11">
        <v>93.55</v>
      </c>
      <c r="F8924" s="12">
        <v>1867850</v>
      </c>
    </row>
    <row r="8925" spans="2:6">
      <c r="B8925" s="21">
        <v>42943</v>
      </c>
      <c r="C8925" s="122" t="s">
        <v>457</v>
      </c>
      <c r="D8925" s="116">
        <v>32.5</v>
      </c>
      <c r="E8925" s="11">
        <v>32.56</v>
      </c>
      <c r="F8925" s="12">
        <v>7709592</v>
      </c>
    </row>
    <row r="8926" spans="2:6">
      <c r="B8926" s="21">
        <v>42943</v>
      </c>
      <c r="C8926" s="122" t="s">
        <v>458</v>
      </c>
      <c r="D8926" s="116">
        <v>194.24</v>
      </c>
      <c r="E8926" s="11">
        <v>194.46</v>
      </c>
      <c r="F8926" s="12">
        <v>1627261</v>
      </c>
    </row>
    <row r="8927" spans="2:6">
      <c r="B8927" s="21">
        <v>42943</v>
      </c>
      <c r="C8927" s="122" t="s">
        <v>459</v>
      </c>
      <c r="D8927" s="116">
        <v>140.4</v>
      </c>
      <c r="E8927" s="11">
        <v>141.13999999999999</v>
      </c>
      <c r="F8927" s="12">
        <v>1152600</v>
      </c>
    </row>
    <row r="8928" spans="2:6">
      <c r="B8928" s="21">
        <v>42943</v>
      </c>
      <c r="C8928" s="122" t="s">
        <v>460</v>
      </c>
      <c r="D8928" s="116">
        <v>107.61</v>
      </c>
      <c r="E8928" s="11">
        <v>107</v>
      </c>
      <c r="F8928" s="12">
        <v>3054552</v>
      </c>
    </row>
    <row r="8929" spans="2:6">
      <c r="B8929" s="21">
        <v>42943</v>
      </c>
      <c r="C8929" s="122" t="s">
        <v>461</v>
      </c>
      <c r="D8929" s="116">
        <v>30.59</v>
      </c>
      <c r="E8929" s="11">
        <v>30.34</v>
      </c>
      <c r="F8929" s="12">
        <v>6599555</v>
      </c>
    </row>
    <row r="8930" spans="2:6">
      <c r="B8930" s="21">
        <v>42943</v>
      </c>
      <c r="C8930" s="122" t="s">
        <v>462</v>
      </c>
      <c r="D8930" s="116">
        <v>145.78</v>
      </c>
      <c r="E8930" s="11">
        <v>144.05000000000001</v>
      </c>
      <c r="F8930" s="12">
        <v>1465718</v>
      </c>
    </row>
    <row r="8931" spans="2:6">
      <c r="B8931" s="21">
        <v>42943</v>
      </c>
      <c r="C8931" s="122" t="s">
        <v>463</v>
      </c>
      <c r="D8931" s="116">
        <v>30.92</v>
      </c>
      <c r="E8931" s="11">
        <v>30.94</v>
      </c>
      <c r="F8931" s="12">
        <v>5907506</v>
      </c>
    </row>
    <row r="8932" spans="2:6">
      <c r="B8932" s="21">
        <v>42943</v>
      </c>
      <c r="C8932" s="122" t="s">
        <v>464</v>
      </c>
      <c r="D8932" s="116">
        <v>52.1</v>
      </c>
      <c r="E8932" s="11">
        <v>52.56</v>
      </c>
      <c r="F8932" s="12">
        <v>3028332</v>
      </c>
    </row>
    <row r="8933" spans="2:6">
      <c r="B8933" s="21">
        <v>42943</v>
      </c>
      <c r="C8933" s="122" t="s">
        <v>465</v>
      </c>
      <c r="D8933" s="116">
        <v>38.200000000000003</v>
      </c>
      <c r="E8933" s="11">
        <v>39.409999999999997</v>
      </c>
      <c r="F8933" s="12">
        <v>61986966</v>
      </c>
    </row>
    <row r="8934" spans="2:6">
      <c r="B8934" s="21">
        <v>42943</v>
      </c>
      <c r="C8934" s="122" t="s">
        <v>466</v>
      </c>
      <c r="D8934" s="116">
        <v>89.6</v>
      </c>
      <c r="E8934" s="11">
        <v>89.57</v>
      </c>
      <c r="F8934" s="12">
        <v>1323159</v>
      </c>
    </row>
    <row r="8935" spans="2:6">
      <c r="B8935" s="21">
        <v>42943</v>
      </c>
      <c r="C8935" s="122" t="s">
        <v>467</v>
      </c>
      <c r="D8935" s="116">
        <v>286.86</v>
      </c>
      <c r="E8935" s="11">
        <v>282.49</v>
      </c>
      <c r="F8935" s="12">
        <v>544770</v>
      </c>
    </row>
    <row r="8936" spans="2:6">
      <c r="B8936" s="21">
        <v>42943</v>
      </c>
      <c r="C8936" s="122" t="s">
        <v>468</v>
      </c>
      <c r="D8936" s="116">
        <v>80.67</v>
      </c>
      <c r="E8936" s="11">
        <v>80.569999999999993</v>
      </c>
      <c r="F8936" s="12">
        <v>2314400</v>
      </c>
    </row>
    <row r="8937" spans="2:6">
      <c r="B8937" s="21">
        <v>42943</v>
      </c>
      <c r="C8937" s="122" t="s">
        <v>469</v>
      </c>
      <c r="D8937" s="116">
        <v>54.96</v>
      </c>
      <c r="E8937" s="11">
        <v>56.05</v>
      </c>
      <c r="F8937" s="12">
        <v>4489102</v>
      </c>
    </row>
    <row r="8938" spans="2:6">
      <c r="B8938" s="21">
        <v>42943</v>
      </c>
      <c r="C8938" s="122" t="s">
        <v>470</v>
      </c>
      <c r="D8938" s="116">
        <v>95.3</v>
      </c>
      <c r="E8938" s="11">
        <v>95.19</v>
      </c>
      <c r="F8938" s="12">
        <v>840212</v>
      </c>
    </row>
    <row r="8939" spans="2:6">
      <c r="B8939" s="21">
        <v>42943</v>
      </c>
      <c r="C8939" s="122" t="s">
        <v>471</v>
      </c>
      <c r="D8939" s="116">
        <v>68.45</v>
      </c>
      <c r="E8939" s="11">
        <v>69.64</v>
      </c>
      <c r="F8939" s="12">
        <v>4674319</v>
      </c>
    </row>
    <row r="8940" spans="2:6">
      <c r="B8940" s="21">
        <v>42943</v>
      </c>
      <c r="C8940" s="122" t="s">
        <v>472</v>
      </c>
      <c r="D8940" s="116">
        <v>79.37</v>
      </c>
      <c r="E8940" s="11">
        <v>78.8</v>
      </c>
      <c r="F8940" s="12">
        <v>540499</v>
      </c>
    </row>
    <row r="8941" spans="2:6">
      <c r="B8941" s="21">
        <v>42943</v>
      </c>
      <c r="C8941" s="122" t="s">
        <v>473</v>
      </c>
      <c r="D8941" s="116">
        <v>175.85</v>
      </c>
      <c r="E8941" s="11">
        <v>175.27</v>
      </c>
      <c r="F8941" s="12">
        <v>2479063</v>
      </c>
    </row>
    <row r="8942" spans="2:6">
      <c r="B8942" s="21">
        <v>42943</v>
      </c>
      <c r="C8942" s="122" t="s">
        <v>474</v>
      </c>
      <c r="D8942" s="116">
        <v>39.01</v>
      </c>
      <c r="E8942" s="11">
        <v>38.53</v>
      </c>
      <c r="F8942" s="12">
        <v>2970340</v>
      </c>
    </row>
    <row r="8943" spans="2:6">
      <c r="B8943" s="21">
        <v>42943</v>
      </c>
      <c r="C8943" s="122" t="s">
        <v>475</v>
      </c>
      <c r="D8943" s="116">
        <v>85.07</v>
      </c>
      <c r="E8943" s="11">
        <v>82.67</v>
      </c>
      <c r="F8943" s="12">
        <v>3149595</v>
      </c>
    </row>
    <row r="8944" spans="2:6">
      <c r="B8944" s="21">
        <v>42943</v>
      </c>
      <c r="C8944" s="122" t="s">
        <v>476</v>
      </c>
      <c r="D8944" s="116">
        <v>125.31</v>
      </c>
      <c r="E8944" s="11">
        <v>125.88</v>
      </c>
      <c r="F8944" s="12">
        <v>1694031</v>
      </c>
    </row>
    <row r="8945" spans="2:6">
      <c r="B8945" s="21">
        <v>42943</v>
      </c>
      <c r="C8945" s="122" t="s">
        <v>477</v>
      </c>
      <c r="D8945" s="116">
        <v>54</v>
      </c>
      <c r="E8945" s="11">
        <v>57.53</v>
      </c>
      <c r="F8945" s="12">
        <v>9372459</v>
      </c>
    </row>
    <row r="8946" spans="2:6">
      <c r="B8946" s="21">
        <v>42943</v>
      </c>
      <c r="C8946" s="122" t="s">
        <v>478</v>
      </c>
      <c r="D8946" s="116">
        <v>62.98</v>
      </c>
      <c r="E8946" s="11">
        <v>63.36</v>
      </c>
      <c r="F8946" s="12">
        <v>1633046</v>
      </c>
    </row>
    <row r="8947" spans="2:6">
      <c r="B8947" s="21">
        <v>42943</v>
      </c>
      <c r="C8947" s="122" t="s">
        <v>479</v>
      </c>
      <c r="D8947" s="116">
        <v>64.13</v>
      </c>
      <c r="E8947" s="11">
        <v>63.09</v>
      </c>
      <c r="F8947" s="12">
        <v>1971827</v>
      </c>
    </row>
    <row r="8948" spans="2:6">
      <c r="B8948" s="21">
        <v>42943</v>
      </c>
      <c r="C8948" s="122" t="s">
        <v>480</v>
      </c>
      <c r="D8948" s="116">
        <v>101.79</v>
      </c>
      <c r="E8948" s="11">
        <v>103.2</v>
      </c>
      <c r="F8948" s="12">
        <v>4783225</v>
      </c>
    </row>
    <row r="8949" spans="2:6">
      <c r="B8949" s="21">
        <v>42943</v>
      </c>
      <c r="C8949" s="122" t="s">
        <v>481</v>
      </c>
      <c r="D8949" s="116">
        <v>82.125</v>
      </c>
      <c r="E8949" s="11">
        <v>80.97</v>
      </c>
      <c r="F8949" s="12">
        <v>7152754</v>
      </c>
    </row>
    <row r="8950" spans="2:6">
      <c r="B8950" s="21">
        <v>42943</v>
      </c>
      <c r="C8950" s="122" t="s">
        <v>482</v>
      </c>
      <c r="D8950" s="116">
        <v>49.1</v>
      </c>
      <c r="E8950" s="11">
        <v>48.5</v>
      </c>
      <c r="F8950" s="12">
        <v>978101</v>
      </c>
    </row>
    <row r="8951" spans="2:6">
      <c r="B8951" s="21">
        <v>42943</v>
      </c>
      <c r="C8951" s="122" t="s">
        <v>483</v>
      </c>
      <c r="D8951" s="116">
        <v>17.62</v>
      </c>
      <c r="E8951" s="11">
        <v>17.37</v>
      </c>
      <c r="F8951" s="12">
        <v>5227021</v>
      </c>
    </row>
    <row r="8952" spans="2:6">
      <c r="B8952" s="21">
        <v>42943</v>
      </c>
      <c r="C8952" s="122" t="s">
        <v>484</v>
      </c>
      <c r="D8952" s="116">
        <v>19.68</v>
      </c>
      <c r="E8952" s="11">
        <v>19.420000000000002</v>
      </c>
      <c r="F8952" s="12">
        <v>5180851</v>
      </c>
    </row>
    <row r="8953" spans="2:6">
      <c r="B8953" s="21">
        <v>42943</v>
      </c>
      <c r="C8953" s="122" t="s">
        <v>485</v>
      </c>
      <c r="D8953" s="116">
        <v>69.02</v>
      </c>
      <c r="E8953" s="11">
        <v>68.09</v>
      </c>
      <c r="F8953" s="12">
        <v>7925682</v>
      </c>
    </row>
    <row r="8954" spans="2:6">
      <c r="B8954" s="21">
        <v>42943</v>
      </c>
      <c r="C8954" s="122" t="s">
        <v>486</v>
      </c>
      <c r="D8954" s="116">
        <v>38.4</v>
      </c>
      <c r="E8954" s="11">
        <v>38.68</v>
      </c>
      <c r="F8954" s="12">
        <v>2014551</v>
      </c>
    </row>
    <row r="8955" spans="2:6">
      <c r="B8955" s="21">
        <v>42943</v>
      </c>
      <c r="C8955" s="122" t="s">
        <v>487</v>
      </c>
      <c r="D8955" s="116">
        <v>111.93</v>
      </c>
      <c r="E8955" s="11">
        <v>110.36</v>
      </c>
      <c r="F8955" s="12">
        <v>1496122</v>
      </c>
    </row>
    <row r="8956" spans="2:6">
      <c r="B8956" s="21">
        <v>42943</v>
      </c>
      <c r="C8956" s="122" t="s">
        <v>488</v>
      </c>
      <c r="D8956" s="116">
        <v>247.24</v>
      </c>
      <c r="E8956" s="11">
        <v>249.43</v>
      </c>
      <c r="F8956" s="12">
        <v>1170248</v>
      </c>
    </row>
    <row r="8957" spans="2:6">
      <c r="B8957" s="21">
        <v>42943</v>
      </c>
      <c r="C8957" s="122" t="s">
        <v>489</v>
      </c>
      <c r="D8957" s="116">
        <v>190.24</v>
      </c>
      <c r="E8957" s="11">
        <v>188.93</v>
      </c>
      <c r="F8957" s="12">
        <v>2631353</v>
      </c>
    </row>
    <row r="8958" spans="2:6">
      <c r="B8958" s="21">
        <v>42943</v>
      </c>
      <c r="C8958" s="122" t="s">
        <v>490</v>
      </c>
      <c r="D8958" s="116">
        <v>48.13</v>
      </c>
      <c r="E8958" s="11">
        <v>48.44</v>
      </c>
      <c r="F8958" s="12">
        <v>1020698</v>
      </c>
    </row>
    <row r="8959" spans="2:6">
      <c r="B8959" s="21">
        <v>42943</v>
      </c>
      <c r="C8959" s="122" t="s">
        <v>491</v>
      </c>
      <c r="D8959" s="116">
        <v>103.97</v>
      </c>
      <c r="E8959" s="11">
        <v>101.4</v>
      </c>
      <c r="F8959" s="12">
        <v>6443808</v>
      </c>
    </row>
    <row r="8960" spans="2:6">
      <c r="B8960" s="21">
        <v>42943</v>
      </c>
      <c r="C8960" s="122" t="s">
        <v>492</v>
      </c>
      <c r="D8960" s="116">
        <v>111</v>
      </c>
      <c r="E8960" s="11">
        <v>107.79</v>
      </c>
      <c r="F8960" s="12">
        <v>7446537</v>
      </c>
    </row>
    <row r="8961" spans="2:6">
      <c r="B8961" s="21">
        <v>42943</v>
      </c>
      <c r="C8961" s="122" t="s">
        <v>493</v>
      </c>
      <c r="D8961" s="116">
        <v>120.19</v>
      </c>
      <c r="E8961" s="11">
        <v>120.77</v>
      </c>
      <c r="F8961" s="12">
        <v>1087528</v>
      </c>
    </row>
    <row r="8962" spans="2:6">
      <c r="B8962" s="21">
        <v>42943</v>
      </c>
      <c r="C8962" s="122" t="s">
        <v>494</v>
      </c>
      <c r="D8962" s="116">
        <v>52.41</v>
      </c>
      <c r="E8962" s="11">
        <v>52.43</v>
      </c>
      <c r="F8962" s="12">
        <v>6963376</v>
      </c>
    </row>
    <row r="8963" spans="2:6">
      <c r="B8963" s="21">
        <v>42943</v>
      </c>
      <c r="C8963" s="122" t="s">
        <v>495</v>
      </c>
      <c r="D8963" s="116">
        <v>119.37</v>
      </c>
      <c r="E8963" s="11">
        <v>118.69</v>
      </c>
      <c r="F8963" s="12">
        <v>4257311</v>
      </c>
    </row>
    <row r="8964" spans="2:6">
      <c r="B8964" s="21">
        <v>42943</v>
      </c>
      <c r="C8964" s="122" t="s">
        <v>496</v>
      </c>
      <c r="D8964" s="116">
        <v>100.97</v>
      </c>
      <c r="E8964" s="11">
        <v>99.57</v>
      </c>
      <c r="F8964" s="12">
        <v>10543859</v>
      </c>
    </row>
    <row r="8965" spans="2:6">
      <c r="B8965" s="21">
        <v>42943</v>
      </c>
      <c r="C8965" s="122" t="s">
        <v>497</v>
      </c>
      <c r="D8965" s="116">
        <v>102</v>
      </c>
      <c r="E8965" s="11">
        <v>100.19</v>
      </c>
      <c r="F8965" s="12">
        <v>1630448</v>
      </c>
    </row>
    <row r="8966" spans="2:6">
      <c r="B8966" s="21">
        <v>42943</v>
      </c>
      <c r="C8966" s="122" t="s">
        <v>498</v>
      </c>
      <c r="D8966" s="116">
        <v>61.07</v>
      </c>
      <c r="E8966" s="11">
        <v>60.81</v>
      </c>
      <c r="F8966" s="12">
        <v>1964978</v>
      </c>
    </row>
    <row r="8967" spans="2:6">
      <c r="B8967" s="21">
        <v>42943</v>
      </c>
      <c r="C8967" s="122" t="s">
        <v>499</v>
      </c>
      <c r="D8967" s="116">
        <v>35.19</v>
      </c>
      <c r="E8967" s="11">
        <v>35.51</v>
      </c>
      <c r="F8967" s="12">
        <v>8276691</v>
      </c>
    </row>
    <row r="8968" spans="2:6">
      <c r="B8968" s="21">
        <v>42943</v>
      </c>
      <c r="C8968" s="122" t="s">
        <v>500</v>
      </c>
      <c r="D8968" s="116">
        <v>68</v>
      </c>
      <c r="E8968" s="11">
        <v>67.59</v>
      </c>
      <c r="F8968" s="12">
        <v>4377800</v>
      </c>
    </row>
    <row r="8969" spans="2:6">
      <c r="B8969" s="21">
        <v>42943</v>
      </c>
      <c r="C8969" s="122" t="s">
        <v>501</v>
      </c>
      <c r="D8969" s="116">
        <v>125.36</v>
      </c>
      <c r="E8969" s="11">
        <v>124.04</v>
      </c>
      <c r="F8969" s="12">
        <v>1001141</v>
      </c>
    </row>
    <row r="8970" spans="2:6">
      <c r="B8970" s="21">
        <v>42943</v>
      </c>
      <c r="C8970" s="122" t="s">
        <v>502</v>
      </c>
      <c r="D8970" s="116">
        <v>77.89</v>
      </c>
      <c r="E8970" s="11">
        <v>78.989999999999995</v>
      </c>
      <c r="F8970" s="12">
        <v>962284</v>
      </c>
    </row>
    <row r="8971" spans="2:6">
      <c r="B8971" s="21">
        <v>42943</v>
      </c>
      <c r="C8971" s="122" t="s">
        <v>503</v>
      </c>
      <c r="D8971" s="116">
        <v>87.03</v>
      </c>
      <c r="E8971" s="11">
        <v>87.15</v>
      </c>
      <c r="F8971" s="12">
        <v>721683</v>
      </c>
    </row>
    <row r="8972" spans="2:6">
      <c r="B8972" s="21">
        <v>42943</v>
      </c>
      <c r="C8972" s="122" t="s">
        <v>504</v>
      </c>
      <c r="D8972" s="116">
        <v>102.34</v>
      </c>
      <c r="E8972" s="11">
        <v>101.95</v>
      </c>
      <c r="F8972" s="12">
        <v>877958</v>
      </c>
    </row>
    <row r="8973" spans="2:6">
      <c r="B8973" s="21">
        <v>42943</v>
      </c>
      <c r="C8973" s="122" t="s">
        <v>505</v>
      </c>
      <c r="D8973" s="116">
        <v>160.88</v>
      </c>
      <c r="E8973" s="11">
        <v>156.19</v>
      </c>
      <c r="F8973" s="12">
        <v>3918877</v>
      </c>
    </row>
    <row r="8974" spans="2:6">
      <c r="B8974" s="21">
        <v>42943</v>
      </c>
      <c r="C8974" s="122" t="s">
        <v>506</v>
      </c>
      <c r="D8974" s="116">
        <v>67.75</v>
      </c>
      <c r="E8974" s="11">
        <v>67.41</v>
      </c>
      <c r="F8974" s="12">
        <v>1196887</v>
      </c>
    </row>
    <row r="8975" spans="2:6">
      <c r="B8975" s="21">
        <v>42943</v>
      </c>
      <c r="C8975" s="122" t="s">
        <v>507</v>
      </c>
      <c r="D8975" s="116">
        <v>46.26</v>
      </c>
      <c r="E8975" s="11">
        <v>47.81</v>
      </c>
      <c r="F8975" s="12">
        <v>44702494</v>
      </c>
    </row>
    <row r="8976" spans="2:6">
      <c r="B8976" s="21">
        <v>42943</v>
      </c>
      <c r="C8976" s="122" t="s">
        <v>508</v>
      </c>
      <c r="D8976" s="116">
        <v>173.15</v>
      </c>
      <c r="E8976" s="11">
        <v>173.23</v>
      </c>
      <c r="F8976" s="12">
        <v>678835</v>
      </c>
    </row>
    <row r="8977" spans="2:6">
      <c r="B8977" s="21">
        <v>42943</v>
      </c>
      <c r="C8977" s="122" t="s">
        <v>509</v>
      </c>
      <c r="D8977" s="116">
        <v>78.39</v>
      </c>
      <c r="E8977" s="11">
        <v>78.78</v>
      </c>
      <c r="F8977" s="12">
        <v>6556373</v>
      </c>
    </row>
    <row r="8978" spans="2:6">
      <c r="B8978" s="21">
        <v>42943</v>
      </c>
      <c r="C8978" s="122" t="s">
        <v>510</v>
      </c>
      <c r="D8978" s="116">
        <v>93.01</v>
      </c>
      <c r="E8978" s="11">
        <v>91.9</v>
      </c>
      <c r="F8978" s="12">
        <v>5241728</v>
      </c>
    </row>
    <row r="8979" spans="2:6">
      <c r="B8979" s="21">
        <v>42943</v>
      </c>
      <c r="C8979" s="122" t="s">
        <v>511</v>
      </c>
      <c r="D8979" s="116">
        <v>62.56</v>
      </c>
      <c r="E8979" s="11">
        <v>62.5</v>
      </c>
      <c r="F8979" s="12">
        <v>1308926</v>
      </c>
    </row>
    <row r="8980" spans="2:6">
      <c r="B8980" s="21">
        <v>42943</v>
      </c>
      <c r="C8980" s="122" t="s">
        <v>512</v>
      </c>
      <c r="D8980" s="116">
        <v>54.86</v>
      </c>
      <c r="E8980" s="11">
        <v>54.71</v>
      </c>
      <c r="F8980" s="12">
        <v>17352646</v>
      </c>
    </row>
    <row r="8981" spans="2:6">
      <c r="B8981" s="21">
        <v>42943</v>
      </c>
      <c r="C8981" s="122" t="s">
        <v>513</v>
      </c>
      <c r="D8981" s="116">
        <v>182</v>
      </c>
      <c r="E8981" s="11">
        <v>178.24</v>
      </c>
      <c r="F8981" s="12">
        <v>2557852</v>
      </c>
    </row>
    <row r="8982" spans="2:6">
      <c r="B8982" s="21">
        <v>42943</v>
      </c>
      <c r="C8982" s="122" t="s">
        <v>514</v>
      </c>
      <c r="D8982" s="116">
        <v>149.02000000000001</v>
      </c>
      <c r="E8982" s="11">
        <v>147.03</v>
      </c>
      <c r="F8982" s="12">
        <v>597734</v>
      </c>
    </row>
    <row r="8983" spans="2:6">
      <c r="B8983" s="21">
        <v>42943</v>
      </c>
      <c r="C8983" s="122" t="s">
        <v>515</v>
      </c>
      <c r="D8983" s="116">
        <v>74.95</v>
      </c>
      <c r="E8983" s="11">
        <v>75.45</v>
      </c>
      <c r="F8983" s="12">
        <v>1881963</v>
      </c>
    </row>
    <row r="8984" spans="2:6">
      <c r="B8984" s="21">
        <v>42943</v>
      </c>
      <c r="C8984" s="122" t="s">
        <v>516</v>
      </c>
      <c r="D8984" s="116">
        <v>31.56</v>
      </c>
      <c r="E8984" s="11">
        <v>31.98</v>
      </c>
      <c r="F8984" s="12">
        <v>4622626</v>
      </c>
    </row>
    <row r="8985" spans="2:6">
      <c r="B8985" s="21">
        <v>42943</v>
      </c>
      <c r="C8985" s="122" t="s">
        <v>517</v>
      </c>
      <c r="D8985" s="116">
        <v>78.72</v>
      </c>
      <c r="E8985" s="11">
        <v>79.78</v>
      </c>
      <c r="F8985" s="12">
        <v>8052464</v>
      </c>
    </row>
    <row r="8986" spans="2:6">
      <c r="B8986" s="21">
        <v>42943</v>
      </c>
      <c r="C8986" s="122" t="s">
        <v>518</v>
      </c>
      <c r="D8986" s="116">
        <v>58.37</v>
      </c>
      <c r="E8986" s="11">
        <v>58.72</v>
      </c>
      <c r="F8986" s="12">
        <v>1381182</v>
      </c>
    </row>
    <row r="8987" spans="2:6">
      <c r="B8987" s="21">
        <v>42943</v>
      </c>
      <c r="C8987" s="122" t="s">
        <v>519</v>
      </c>
      <c r="D8987" s="116">
        <v>19.57</v>
      </c>
      <c r="E8987" s="11">
        <v>19.7</v>
      </c>
      <c r="F8987" s="12">
        <v>3255376</v>
      </c>
    </row>
    <row r="8988" spans="2:6">
      <c r="B8988" s="21">
        <v>42943</v>
      </c>
      <c r="C8988" s="122" t="s">
        <v>520</v>
      </c>
      <c r="D8988" s="116">
        <v>33.909999999999997</v>
      </c>
      <c r="E8988" s="11">
        <v>34.229999999999997</v>
      </c>
      <c r="F8988" s="12">
        <v>4104457</v>
      </c>
    </row>
    <row r="8989" spans="2:6">
      <c r="B8989" s="21">
        <v>42943</v>
      </c>
      <c r="C8989" s="122" t="s">
        <v>521</v>
      </c>
      <c r="D8989" s="116">
        <v>103.8</v>
      </c>
      <c r="E8989" s="11">
        <v>104.08</v>
      </c>
      <c r="F8989" s="12">
        <v>489296</v>
      </c>
    </row>
    <row r="8990" spans="2:6">
      <c r="B8990" s="21">
        <v>42943</v>
      </c>
      <c r="C8990" s="122" t="s">
        <v>522</v>
      </c>
      <c r="D8990" s="116">
        <v>132.33000000000001</v>
      </c>
      <c r="E8990" s="11">
        <v>128.02000000000001</v>
      </c>
      <c r="F8990" s="12">
        <v>4513355</v>
      </c>
    </row>
    <row r="8991" spans="2:6">
      <c r="B8991" s="21">
        <v>42943</v>
      </c>
      <c r="C8991" s="122" t="s">
        <v>523</v>
      </c>
      <c r="D8991" s="116">
        <v>96.32</v>
      </c>
      <c r="E8991" s="11">
        <v>99.18</v>
      </c>
      <c r="F8991" s="12">
        <v>1118790</v>
      </c>
    </row>
    <row r="8992" spans="2:6">
      <c r="B8992" s="21">
        <v>42943</v>
      </c>
      <c r="C8992" s="122" t="s">
        <v>524</v>
      </c>
      <c r="D8992" s="116">
        <v>47.21</v>
      </c>
      <c r="E8992" s="11">
        <v>47.66</v>
      </c>
      <c r="F8992" s="12">
        <v>4247942</v>
      </c>
    </row>
    <row r="8993" spans="2:6">
      <c r="B8993" s="21">
        <v>42943</v>
      </c>
      <c r="C8993" s="122" t="s">
        <v>525</v>
      </c>
      <c r="D8993" s="116">
        <v>44.03</v>
      </c>
      <c r="E8993" s="11">
        <v>42.88</v>
      </c>
      <c r="F8993" s="12">
        <v>3435643</v>
      </c>
    </row>
    <row r="8994" spans="2:6">
      <c r="B8994" s="21">
        <v>42943</v>
      </c>
      <c r="C8994" s="122" t="s">
        <v>526</v>
      </c>
      <c r="D8994" s="116">
        <v>66.599999999999994</v>
      </c>
      <c r="E8994" s="11">
        <v>63.84</v>
      </c>
      <c r="F8994" s="12">
        <v>6581546</v>
      </c>
    </row>
    <row r="8995" spans="2:6">
      <c r="B8995" s="21">
        <v>42943</v>
      </c>
      <c r="C8995" s="122" t="s">
        <v>527</v>
      </c>
      <c r="D8995" s="116">
        <v>80.239999999999995</v>
      </c>
      <c r="E8995" s="11">
        <v>80.83</v>
      </c>
      <c r="F8995" s="12">
        <v>11149690</v>
      </c>
    </row>
    <row r="8996" spans="2:6">
      <c r="B8996" s="21">
        <v>42943</v>
      </c>
      <c r="C8996" s="122" t="s">
        <v>528</v>
      </c>
      <c r="D8996" s="116">
        <v>63.06</v>
      </c>
      <c r="E8996" s="11">
        <v>62.91</v>
      </c>
      <c r="F8996" s="12">
        <v>1208874</v>
      </c>
    </row>
    <row r="8997" spans="2:6">
      <c r="B8997" s="21">
        <v>42943</v>
      </c>
      <c r="C8997" s="122" t="s">
        <v>529</v>
      </c>
      <c r="D8997" s="116">
        <v>30.58</v>
      </c>
      <c r="E8997" s="11">
        <v>30.58</v>
      </c>
      <c r="F8997" s="12">
        <v>2751554</v>
      </c>
    </row>
    <row r="8998" spans="2:6">
      <c r="B8998" s="21">
        <v>42943</v>
      </c>
      <c r="C8998" s="122" t="s">
        <v>530</v>
      </c>
      <c r="D8998" s="116">
        <v>56.88</v>
      </c>
      <c r="E8998" s="11">
        <v>56.87</v>
      </c>
      <c r="F8998" s="12">
        <v>1304618</v>
      </c>
    </row>
    <row r="8999" spans="2:6">
      <c r="B8999" s="21">
        <v>42943</v>
      </c>
      <c r="C8999" s="122" t="s">
        <v>531</v>
      </c>
      <c r="D8999" s="116">
        <v>74.459999999999994</v>
      </c>
      <c r="E8999" s="11">
        <v>75.61</v>
      </c>
      <c r="F8999" s="12">
        <v>2081925</v>
      </c>
    </row>
    <row r="9000" spans="2:6">
      <c r="B9000" s="21">
        <v>42943</v>
      </c>
      <c r="C9000" s="122" t="s">
        <v>532</v>
      </c>
      <c r="D9000" s="116">
        <v>127.59</v>
      </c>
      <c r="E9000" s="11">
        <v>125.44</v>
      </c>
      <c r="F9000" s="12">
        <v>3787008</v>
      </c>
    </row>
    <row r="9001" spans="2:6">
      <c r="B9001" s="21">
        <v>42943</v>
      </c>
      <c r="C9001" s="122" t="s">
        <v>533</v>
      </c>
      <c r="D9001" s="116">
        <v>45.86</v>
      </c>
      <c r="E9001" s="11">
        <v>45.14</v>
      </c>
      <c r="F9001" s="12">
        <v>4096029</v>
      </c>
    </row>
    <row r="9002" spans="2:6">
      <c r="B9002" s="21">
        <v>42943</v>
      </c>
      <c r="C9002" s="122" t="s">
        <v>534</v>
      </c>
      <c r="D9002" s="116">
        <v>62.06</v>
      </c>
      <c r="E9002" s="11">
        <v>62.01</v>
      </c>
      <c r="F9002" s="12">
        <v>2090512</v>
      </c>
    </row>
    <row r="9003" spans="2:6">
      <c r="B9003" s="21">
        <v>42944</v>
      </c>
      <c r="C9003" s="122" t="s">
        <v>85</v>
      </c>
      <c r="D9003" s="116">
        <v>59.91</v>
      </c>
      <c r="E9003" s="11">
        <v>60.08</v>
      </c>
      <c r="F9003" s="12">
        <v>1236434</v>
      </c>
    </row>
    <row r="9004" spans="2:6">
      <c r="B9004" s="21">
        <v>42944</v>
      </c>
      <c r="C9004" s="122" t="s">
        <v>86</v>
      </c>
      <c r="D9004" s="116">
        <v>49.02</v>
      </c>
      <c r="E9004" s="11">
        <v>50.49</v>
      </c>
      <c r="F9004" s="12">
        <v>9153445</v>
      </c>
    </row>
    <row r="9005" spans="2:6">
      <c r="B9005" s="21">
        <v>42944</v>
      </c>
      <c r="C9005" s="122" t="s">
        <v>87</v>
      </c>
      <c r="D9005" s="116">
        <v>109.9</v>
      </c>
      <c r="E9005" s="11">
        <v>110.21</v>
      </c>
      <c r="F9005" s="12">
        <v>1033123</v>
      </c>
    </row>
    <row r="9006" spans="2:6">
      <c r="B9006" s="21">
        <v>42944</v>
      </c>
      <c r="C9006" s="122" t="s">
        <v>88</v>
      </c>
      <c r="D9006" s="116">
        <v>149.88999999999999</v>
      </c>
      <c r="E9006" s="11">
        <v>149.5</v>
      </c>
      <c r="F9006" s="12">
        <v>17213653</v>
      </c>
    </row>
    <row r="9007" spans="2:6">
      <c r="B9007" s="21">
        <v>42944</v>
      </c>
      <c r="C9007" s="122" t="s">
        <v>89</v>
      </c>
      <c r="D9007" s="116">
        <v>71.64</v>
      </c>
      <c r="E9007" s="11">
        <v>70.44</v>
      </c>
      <c r="F9007" s="12">
        <v>8012352</v>
      </c>
    </row>
    <row r="9008" spans="2:6">
      <c r="B9008" s="21">
        <v>42944</v>
      </c>
      <c r="C9008" s="122" t="s">
        <v>90</v>
      </c>
      <c r="D9008" s="116">
        <v>93</v>
      </c>
      <c r="E9008" s="11">
        <v>93.97</v>
      </c>
      <c r="F9008" s="12">
        <v>869223</v>
      </c>
    </row>
    <row r="9009" spans="2:6">
      <c r="B9009" s="21">
        <v>42944</v>
      </c>
      <c r="C9009" s="122" t="s">
        <v>91</v>
      </c>
      <c r="D9009" s="116">
        <v>50.16</v>
      </c>
      <c r="E9009" s="11">
        <v>49.61</v>
      </c>
      <c r="F9009" s="12">
        <v>5688266</v>
      </c>
    </row>
    <row r="9010" spans="2:6">
      <c r="B9010" s="21">
        <v>42944</v>
      </c>
      <c r="C9010" s="122" t="s">
        <v>92</v>
      </c>
      <c r="D9010" s="116">
        <v>127.98</v>
      </c>
      <c r="E9010" s="11">
        <v>128.4</v>
      </c>
      <c r="F9010" s="12">
        <v>1133850</v>
      </c>
    </row>
    <row r="9011" spans="2:6">
      <c r="B9011" s="21">
        <v>42944</v>
      </c>
      <c r="C9011" s="122" t="s">
        <v>93</v>
      </c>
      <c r="D9011" s="116">
        <v>145.77000000000001</v>
      </c>
      <c r="E9011" s="11">
        <v>146.72999999999999</v>
      </c>
      <c r="F9011" s="12">
        <v>1399373</v>
      </c>
    </row>
    <row r="9012" spans="2:6">
      <c r="B9012" s="21">
        <v>42944</v>
      </c>
      <c r="C9012" s="122" t="s">
        <v>94</v>
      </c>
      <c r="D9012" s="116">
        <v>79.239999999999995</v>
      </c>
      <c r="E9012" s="11">
        <v>79.239999999999995</v>
      </c>
      <c r="F9012" s="12">
        <v>1677677</v>
      </c>
    </row>
    <row r="9013" spans="2:6">
      <c r="B9013" s="21">
        <v>42944</v>
      </c>
      <c r="C9013" s="122" t="s">
        <v>95</v>
      </c>
      <c r="D9013" s="116">
        <v>41.75</v>
      </c>
      <c r="E9013" s="11">
        <v>41.78</v>
      </c>
      <c r="F9013" s="12">
        <v>3125544</v>
      </c>
    </row>
    <row r="9014" spans="2:6">
      <c r="B9014" s="21">
        <v>42944</v>
      </c>
      <c r="C9014" s="122" t="s">
        <v>96</v>
      </c>
      <c r="D9014" s="116">
        <v>115.25</v>
      </c>
      <c r="E9014" s="11">
        <v>117.38</v>
      </c>
      <c r="F9014" s="12">
        <v>7880377</v>
      </c>
    </row>
    <row r="9015" spans="2:6">
      <c r="B9015" s="21">
        <v>42944</v>
      </c>
      <c r="C9015" s="122" t="s">
        <v>97</v>
      </c>
      <c r="D9015" s="116">
        <v>240.18</v>
      </c>
      <c r="E9015" s="11">
        <v>241.05</v>
      </c>
      <c r="F9015" s="12">
        <v>531158</v>
      </c>
    </row>
    <row r="9016" spans="2:6">
      <c r="B9016" s="21">
        <v>42944</v>
      </c>
      <c r="C9016" s="122" t="s">
        <v>98</v>
      </c>
      <c r="D9016" s="116">
        <v>110.6</v>
      </c>
      <c r="E9016" s="11">
        <v>111.5</v>
      </c>
      <c r="F9016" s="12">
        <v>946232</v>
      </c>
    </row>
    <row r="9017" spans="2:6">
      <c r="B9017" s="21">
        <v>42944</v>
      </c>
      <c r="C9017" s="122" t="s">
        <v>99</v>
      </c>
      <c r="D9017" s="116">
        <v>56.35</v>
      </c>
      <c r="E9017" s="11">
        <v>56.16</v>
      </c>
      <c r="F9017" s="12">
        <v>716301</v>
      </c>
    </row>
    <row r="9018" spans="2:6">
      <c r="B9018" s="21">
        <v>42944</v>
      </c>
      <c r="C9018" s="122" t="s">
        <v>100</v>
      </c>
      <c r="D9018" s="116">
        <v>70.62</v>
      </c>
      <c r="E9018" s="11">
        <v>70.430000000000007</v>
      </c>
      <c r="F9018" s="12">
        <v>2570941</v>
      </c>
    </row>
    <row r="9019" spans="2:6">
      <c r="B9019" s="21">
        <v>42944</v>
      </c>
      <c r="C9019" s="122" t="s">
        <v>101</v>
      </c>
      <c r="D9019" s="116">
        <v>11.09</v>
      </c>
      <c r="E9019" s="11">
        <v>10.98</v>
      </c>
      <c r="F9019" s="12">
        <v>4831606</v>
      </c>
    </row>
    <row r="9020" spans="2:6">
      <c r="B9020" s="21">
        <v>42944</v>
      </c>
      <c r="C9020" s="122" t="s">
        <v>102</v>
      </c>
      <c r="D9020" s="116">
        <v>154.08000000000001</v>
      </c>
      <c r="E9020" s="11">
        <v>155.29</v>
      </c>
      <c r="F9020" s="12">
        <v>1697272</v>
      </c>
    </row>
    <row r="9021" spans="2:6">
      <c r="B9021" s="21">
        <v>42944</v>
      </c>
      <c r="C9021" s="122" t="s">
        <v>103</v>
      </c>
      <c r="D9021" s="116">
        <v>77.47</v>
      </c>
      <c r="E9021" s="11">
        <v>79.38</v>
      </c>
      <c r="F9021" s="12">
        <v>2649964</v>
      </c>
    </row>
    <row r="9022" spans="2:6">
      <c r="B9022" s="21">
        <v>42944</v>
      </c>
      <c r="C9022" s="122" t="s">
        <v>104</v>
      </c>
      <c r="D9022" s="116">
        <v>254.3</v>
      </c>
      <c r="E9022" s="11">
        <v>253.01</v>
      </c>
      <c r="F9022" s="12">
        <v>1550066</v>
      </c>
    </row>
    <row r="9023" spans="2:6">
      <c r="B9023" s="21">
        <v>42944</v>
      </c>
      <c r="C9023" s="122" t="s">
        <v>105</v>
      </c>
      <c r="D9023" s="116">
        <v>65.25</v>
      </c>
      <c r="E9023" s="11">
        <v>65.27</v>
      </c>
      <c r="F9023" s="12">
        <v>2838484</v>
      </c>
    </row>
    <row r="9024" spans="2:6">
      <c r="B9024" s="21">
        <v>42944</v>
      </c>
      <c r="C9024" s="122" t="s">
        <v>106</v>
      </c>
      <c r="D9024" s="116">
        <v>45</v>
      </c>
      <c r="E9024" s="11">
        <v>45.26</v>
      </c>
      <c r="F9024" s="12">
        <v>1281126</v>
      </c>
    </row>
    <row r="9025" spans="2:6">
      <c r="B9025" s="21">
        <v>42944</v>
      </c>
      <c r="C9025" s="122" t="s">
        <v>107</v>
      </c>
      <c r="D9025" s="116">
        <v>104.98</v>
      </c>
      <c r="E9025" s="11">
        <v>105.47</v>
      </c>
      <c r="F9025" s="12">
        <v>202112</v>
      </c>
    </row>
    <row r="9026" spans="2:6">
      <c r="B9026" s="21">
        <v>42944</v>
      </c>
      <c r="C9026" s="122" t="s">
        <v>108</v>
      </c>
      <c r="D9026" s="116">
        <v>58.62</v>
      </c>
      <c r="E9026" s="11">
        <v>59.41</v>
      </c>
      <c r="F9026" s="12">
        <v>800965</v>
      </c>
    </row>
    <row r="9027" spans="2:6">
      <c r="B9027" s="21">
        <v>42944</v>
      </c>
      <c r="C9027" s="122" t="s">
        <v>109</v>
      </c>
      <c r="D9027" s="116">
        <v>46.06</v>
      </c>
      <c r="E9027" s="11">
        <v>46.89</v>
      </c>
      <c r="F9027" s="12">
        <v>2993447</v>
      </c>
    </row>
    <row r="9028" spans="2:6">
      <c r="B9028" s="21">
        <v>42944</v>
      </c>
      <c r="C9028" s="122" t="s">
        <v>110</v>
      </c>
      <c r="D9028" s="116">
        <v>116.36</v>
      </c>
      <c r="E9028" s="11">
        <v>116.5</v>
      </c>
      <c r="F9028" s="12">
        <v>1388316</v>
      </c>
    </row>
    <row r="9029" spans="2:6">
      <c r="B9029" s="21">
        <v>42944</v>
      </c>
      <c r="C9029" s="122" t="s">
        <v>111</v>
      </c>
      <c r="D9029" s="116">
        <v>168.1</v>
      </c>
      <c r="E9029" s="11">
        <v>173.06</v>
      </c>
      <c r="F9029" s="12">
        <v>2454736</v>
      </c>
    </row>
    <row r="9030" spans="2:6">
      <c r="B9030" s="21">
        <v>42944</v>
      </c>
      <c r="C9030" s="122" t="s">
        <v>112</v>
      </c>
      <c r="D9030" s="116">
        <v>87.58</v>
      </c>
      <c r="E9030" s="11">
        <v>86.32</v>
      </c>
      <c r="F9030" s="12">
        <v>1725712</v>
      </c>
    </row>
    <row r="9031" spans="2:6">
      <c r="B9031" s="21">
        <v>42944</v>
      </c>
      <c r="C9031" s="122" t="s">
        <v>113</v>
      </c>
      <c r="D9031" s="116">
        <v>89.8</v>
      </c>
      <c r="E9031" s="11">
        <v>90.5</v>
      </c>
      <c r="F9031" s="12">
        <v>1258429</v>
      </c>
    </row>
    <row r="9032" spans="2:6">
      <c r="B9032" s="21">
        <v>42944</v>
      </c>
      <c r="C9032" s="122" t="s">
        <v>114</v>
      </c>
      <c r="D9032" s="116">
        <v>81.31</v>
      </c>
      <c r="E9032" s="11">
        <v>81.400000000000006</v>
      </c>
      <c r="F9032" s="12">
        <v>736598</v>
      </c>
    </row>
    <row r="9033" spans="2:6">
      <c r="B9033" s="21">
        <v>42944</v>
      </c>
      <c r="C9033" s="122" t="s">
        <v>115</v>
      </c>
      <c r="D9033" s="116">
        <v>134.63</v>
      </c>
      <c r="E9033" s="11">
        <v>137.99</v>
      </c>
      <c r="F9033" s="12">
        <v>2475082</v>
      </c>
    </row>
    <row r="9034" spans="2:6">
      <c r="B9034" s="21">
        <v>42944</v>
      </c>
      <c r="C9034" s="122" t="s">
        <v>116</v>
      </c>
      <c r="D9034" s="116">
        <v>45.9</v>
      </c>
      <c r="E9034" s="11">
        <v>45.25</v>
      </c>
      <c r="F9034" s="12">
        <v>9584336</v>
      </c>
    </row>
    <row r="9035" spans="2:6">
      <c r="B9035" s="21">
        <v>42944</v>
      </c>
      <c r="C9035" s="122" t="s">
        <v>117</v>
      </c>
      <c r="D9035" s="116">
        <v>13.845000000000001</v>
      </c>
      <c r="E9035" s="11">
        <v>13.95</v>
      </c>
      <c r="F9035" s="12">
        <v>66763754</v>
      </c>
    </row>
    <row r="9036" spans="2:6">
      <c r="B9036" s="21">
        <v>42944</v>
      </c>
      <c r="C9036" s="122" t="s">
        <v>118</v>
      </c>
      <c r="D9036" s="116">
        <v>61.64</v>
      </c>
      <c r="E9036" s="11">
        <v>61.85</v>
      </c>
      <c r="F9036" s="12">
        <v>871377</v>
      </c>
    </row>
    <row r="9037" spans="2:6">
      <c r="B9037" s="21">
        <v>42944</v>
      </c>
      <c r="C9037" s="122" t="s">
        <v>119</v>
      </c>
      <c r="D9037" s="116">
        <v>178.37</v>
      </c>
      <c r="E9037" s="11">
        <v>178.65</v>
      </c>
      <c r="F9037" s="12">
        <v>404580</v>
      </c>
    </row>
    <row r="9038" spans="2:6">
      <c r="B9038" s="21">
        <v>42944</v>
      </c>
      <c r="C9038" s="122" t="s">
        <v>120</v>
      </c>
      <c r="D9038" s="116">
        <v>171.98</v>
      </c>
      <c r="E9038" s="11">
        <v>174.54</v>
      </c>
      <c r="F9038" s="12">
        <v>2463475</v>
      </c>
    </row>
    <row r="9039" spans="2:6">
      <c r="B9039" s="21">
        <v>42944</v>
      </c>
      <c r="C9039" s="122" t="s">
        <v>121</v>
      </c>
      <c r="D9039" s="116">
        <v>142.46</v>
      </c>
      <c r="E9039" s="11">
        <v>144.44999999999999</v>
      </c>
      <c r="F9039" s="12">
        <v>1240358</v>
      </c>
    </row>
    <row r="9040" spans="2:6">
      <c r="B9040" s="21">
        <v>42944</v>
      </c>
      <c r="C9040" s="122" t="s">
        <v>122</v>
      </c>
      <c r="D9040" s="116">
        <v>135.16999999999999</v>
      </c>
      <c r="E9040" s="11">
        <v>138.34</v>
      </c>
      <c r="F9040" s="12">
        <v>1972640</v>
      </c>
    </row>
    <row r="9041" spans="2:6">
      <c r="B9041" s="21">
        <v>42944</v>
      </c>
      <c r="C9041" s="122" t="s">
        <v>123</v>
      </c>
      <c r="D9041" s="116">
        <v>1012.14</v>
      </c>
      <c r="E9041" s="11">
        <v>1020.04</v>
      </c>
      <c r="F9041" s="12">
        <v>7709420</v>
      </c>
    </row>
    <row r="9042" spans="2:6">
      <c r="B9042" s="21">
        <v>42944</v>
      </c>
      <c r="C9042" s="122" t="s">
        <v>124</v>
      </c>
      <c r="D9042" s="116">
        <v>97.71</v>
      </c>
      <c r="E9042" s="11">
        <v>97.87</v>
      </c>
      <c r="F9042" s="12">
        <v>863725</v>
      </c>
    </row>
    <row r="9043" spans="2:6">
      <c r="B9043" s="21">
        <v>42944</v>
      </c>
      <c r="C9043" s="122" t="s">
        <v>125</v>
      </c>
      <c r="D9043" s="116">
        <v>127.25</v>
      </c>
      <c r="E9043" s="11">
        <v>128.43</v>
      </c>
      <c r="F9043" s="12">
        <v>262411</v>
      </c>
    </row>
    <row r="9044" spans="2:6">
      <c r="B9044" s="21">
        <v>42944</v>
      </c>
      <c r="C9044" s="122" t="s">
        <v>126</v>
      </c>
      <c r="D9044" s="116">
        <v>183.67</v>
      </c>
      <c r="E9044" s="11">
        <v>187.79</v>
      </c>
      <c r="F9044" s="12">
        <v>1301064</v>
      </c>
    </row>
    <row r="9045" spans="2:6">
      <c r="B9045" s="21">
        <v>42944</v>
      </c>
      <c r="C9045" s="122" t="s">
        <v>127</v>
      </c>
      <c r="D9045" s="116">
        <v>135.91</v>
      </c>
      <c r="E9045" s="11">
        <v>138.66999999999999</v>
      </c>
      <c r="F9045" s="12">
        <v>1047101</v>
      </c>
    </row>
    <row r="9046" spans="2:6">
      <c r="B9046" s="21">
        <v>42944</v>
      </c>
      <c r="C9046" s="122" t="s">
        <v>128</v>
      </c>
      <c r="D9046" s="116">
        <v>53.92</v>
      </c>
      <c r="E9046" s="11">
        <v>54.29</v>
      </c>
      <c r="F9046" s="12">
        <v>1596940</v>
      </c>
    </row>
    <row r="9047" spans="2:6">
      <c r="B9047" s="21">
        <v>42944</v>
      </c>
      <c r="C9047" s="122" t="s">
        <v>129</v>
      </c>
      <c r="D9047" s="116">
        <v>50.15</v>
      </c>
      <c r="E9047" s="11">
        <v>50.01</v>
      </c>
      <c r="F9047" s="12">
        <v>3982656</v>
      </c>
    </row>
    <row r="9048" spans="2:6">
      <c r="B9048" s="21">
        <v>42944</v>
      </c>
      <c r="C9048" s="122" t="s">
        <v>130</v>
      </c>
      <c r="D9048" s="116">
        <v>47.25</v>
      </c>
      <c r="E9048" s="11">
        <v>46.32</v>
      </c>
      <c r="F9048" s="12">
        <v>5827119</v>
      </c>
    </row>
    <row r="9049" spans="2:6">
      <c r="B9049" s="21">
        <v>42944</v>
      </c>
      <c r="C9049" s="122" t="s">
        <v>131</v>
      </c>
      <c r="D9049" s="116">
        <v>143.97999999999999</v>
      </c>
      <c r="E9049" s="11">
        <v>143.49</v>
      </c>
      <c r="F9049" s="12">
        <v>928916</v>
      </c>
    </row>
    <row r="9050" spans="2:6">
      <c r="B9050" s="21">
        <v>42944</v>
      </c>
      <c r="C9050" s="122" t="s">
        <v>132</v>
      </c>
      <c r="D9050" s="116">
        <v>75.94</v>
      </c>
      <c r="E9050" s="11">
        <v>76.13</v>
      </c>
      <c r="F9050" s="12">
        <v>1457699</v>
      </c>
    </row>
    <row r="9051" spans="2:6">
      <c r="B9051" s="21">
        <v>42944</v>
      </c>
      <c r="C9051" s="122" t="s">
        <v>133</v>
      </c>
      <c r="D9051" s="116">
        <v>120.83</v>
      </c>
      <c r="E9051" s="11">
        <v>120.4</v>
      </c>
      <c r="F9051" s="12">
        <v>382110</v>
      </c>
    </row>
    <row r="9052" spans="2:6">
      <c r="B9052" s="21">
        <v>42944</v>
      </c>
      <c r="C9052" s="122" t="s">
        <v>134</v>
      </c>
      <c r="D9052" s="116">
        <v>60.76</v>
      </c>
      <c r="E9052" s="11">
        <v>61.45</v>
      </c>
      <c r="F9052" s="12">
        <v>4285663</v>
      </c>
    </row>
    <row r="9053" spans="2:6">
      <c r="B9053" s="21">
        <v>42944</v>
      </c>
      <c r="C9053" s="122" t="s">
        <v>135</v>
      </c>
      <c r="D9053" s="116">
        <v>190.86</v>
      </c>
      <c r="E9053" s="11">
        <v>192.5</v>
      </c>
      <c r="F9053" s="12">
        <v>458549</v>
      </c>
    </row>
    <row r="9054" spans="2:6">
      <c r="B9054" s="21">
        <v>42944</v>
      </c>
      <c r="C9054" s="122" t="s">
        <v>136</v>
      </c>
      <c r="D9054" s="116">
        <v>248.92</v>
      </c>
      <c r="E9054" s="11">
        <v>250.37</v>
      </c>
      <c r="F9054" s="12">
        <v>3191860</v>
      </c>
    </row>
    <row r="9055" spans="2:6">
      <c r="B9055" s="21">
        <v>42944</v>
      </c>
      <c r="C9055" s="122" t="s">
        <v>137</v>
      </c>
      <c r="D9055" s="116">
        <v>91.83</v>
      </c>
      <c r="E9055" s="11">
        <v>92.03</v>
      </c>
      <c r="F9055" s="12">
        <v>586634</v>
      </c>
    </row>
    <row r="9056" spans="2:6">
      <c r="B9056" s="21">
        <v>42944</v>
      </c>
      <c r="C9056" s="122" t="s">
        <v>138</v>
      </c>
      <c r="D9056" s="116">
        <v>80.87</v>
      </c>
      <c r="E9056" s="11">
        <v>81.05</v>
      </c>
      <c r="F9056" s="12">
        <v>495843</v>
      </c>
    </row>
    <row r="9057" spans="2:6">
      <c r="B9057" s="21">
        <v>42944</v>
      </c>
      <c r="C9057" s="122" t="s">
        <v>139</v>
      </c>
      <c r="D9057" s="116">
        <v>83.88</v>
      </c>
      <c r="E9057" s="11">
        <v>84.8</v>
      </c>
      <c r="F9057" s="12">
        <v>3321176</v>
      </c>
    </row>
    <row r="9058" spans="2:6">
      <c r="B9058" s="21">
        <v>42944</v>
      </c>
      <c r="C9058" s="122" t="s">
        <v>140</v>
      </c>
      <c r="D9058" s="116">
        <v>203.28</v>
      </c>
      <c r="E9058" s="11">
        <v>204.11</v>
      </c>
      <c r="F9058" s="12">
        <v>326373</v>
      </c>
    </row>
    <row r="9059" spans="2:6">
      <c r="B9059" s="21">
        <v>42944</v>
      </c>
      <c r="C9059" s="122" t="s">
        <v>141</v>
      </c>
      <c r="D9059" s="116">
        <v>529.4</v>
      </c>
      <c r="E9059" s="11">
        <v>526.91999999999996</v>
      </c>
      <c r="F9059" s="12">
        <v>680122</v>
      </c>
    </row>
    <row r="9060" spans="2:6">
      <c r="B9060" s="21">
        <v>42944</v>
      </c>
      <c r="C9060" s="122" t="s">
        <v>142</v>
      </c>
      <c r="D9060" s="116">
        <v>240.82</v>
      </c>
      <c r="E9060" s="11">
        <v>241.27</v>
      </c>
      <c r="F9060" s="12">
        <v>4602406</v>
      </c>
    </row>
    <row r="9061" spans="2:6">
      <c r="B9061" s="21">
        <v>42944</v>
      </c>
      <c r="C9061" s="122" t="s">
        <v>143</v>
      </c>
      <c r="D9061" s="116">
        <v>24.05</v>
      </c>
      <c r="E9061" s="11">
        <v>24.03</v>
      </c>
      <c r="F9061" s="12">
        <v>50143443</v>
      </c>
    </row>
    <row r="9062" spans="2:6">
      <c r="B9062" s="21">
        <v>42944</v>
      </c>
      <c r="C9062" s="122" t="s">
        <v>144</v>
      </c>
      <c r="D9062" s="116">
        <v>60.4</v>
      </c>
      <c r="E9062" s="11">
        <v>60.73</v>
      </c>
      <c r="F9062" s="12">
        <v>2054427</v>
      </c>
    </row>
    <row r="9063" spans="2:6">
      <c r="B9063" s="21">
        <v>42944</v>
      </c>
      <c r="C9063" s="122" t="s">
        <v>145</v>
      </c>
      <c r="D9063" s="116">
        <v>46.81</v>
      </c>
      <c r="E9063" s="11">
        <v>46.88</v>
      </c>
      <c r="F9063" s="12">
        <v>3667873</v>
      </c>
    </row>
    <row r="9064" spans="2:6">
      <c r="B9064" s="21">
        <v>42944</v>
      </c>
      <c r="C9064" s="122" t="s">
        <v>146</v>
      </c>
      <c r="D9064" s="116">
        <v>57.16</v>
      </c>
      <c r="E9064" s="11">
        <v>57.64</v>
      </c>
      <c r="F9064" s="12">
        <v>2519800</v>
      </c>
    </row>
    <row r="9065" spans="2:6">
      <c r="B9065" s="21">
        <v>42944</v>
      </c>
      <c r="C9065" s="122" t="s">
        <v>147</v>
      </c>
      <c r="D9065" s="116">
        <v>321.2</v>
      </c>
      <c r="E9065" s="11">
        <v>320.38</v>
      </c>
      <c r="F9065" s="12">
        <v>1296670</v>
      </c>
    </row>
    <row r="9066" spans="2:6">
      <c r="B9066" s="21">
        <v>42944</v>
      </c>
      <c r="C9066" s="122" t="s">
        <v>148</v>
      </c>
      <c r="D9066" s="116">
        <v>201.83</v>
      </c>
      <c r="E9066" s="11">
        <v>201.98</v>
      </c>
      <c r="F9066" s="12">
        <v>1502867</v>
      </c>
    </row>
    <row r="9067" spans="2:6">
      <c r="B9067" s="21">
        <v>42944</v>
      </c>
      <c r="C9067" s="122" t="s">
        <v>149</v>
      </c>
      <c r="D9067" s="116">
        <v>45.77</v>
      </c>
      <c r="E9067" s="11">
        <v>44.69</v>
      </c>
      <c r="F9067" s="12">
        <v>2309796</v>
      </c>
    </row>
    <row r="9068" spans="2:6">
      <c r="B9068" s="21">
        <v>42944</v>
      </c>
      <c r="C9068" s="122" t="s">
        <v>150</v>
      </c>
      <c r="D9068" s="116">
        <v>34.85</v>
      </c>
      <c r="E9068" s="11">
        <v>37.1</v>
      </c>
      <c r="F9068" s="12">
        <v>4263752</v>
      </c>
    </row>
    <row r="9069" spans="2:6">
      <c r="B9069" s="21">
        <v>42944</v>
      </c>
      <c r="C9069" s="122" t="s">
        <v>151</v>
      </c>
      <c r="D9069" s="116">
        <v>287.48</v>
      </c>
      <c r="E9069" s="11">
        <v>287.44</v>
      </c>
      <c r="F9069" s="12">
        <v>869157</v>
      </c>
    </row>
    <row r="9070" spans="2:6">
      <c r="B9070" s="21">
        <v>42944</v>
      </c>
      <c r="C9070" s="122" t="s">
        <v>152</v>
      </c>
      <c r="D9070" s="116">
        <v>52.72</v>
      </c>
      <c r="E9070" s="11">
        <v>52.66</v>
      </c>
      <c r="F9070" s="12">
        <v>2255222</v>
      </c>
    </row>
    <row r="9071" spans="2:6">
      <c r="B9071" s="21">
        <v>42944</v>
      </c>
      <c r="C9071" s="122" t="s">
        <v>153</v>
      </c>
      <c r="D9071" s="116">
        <v>425</v>
      </c>
      <c r="E9071" s="11">
        <v>424</v>
      </c>
      <c r="F9071" s="12">
        <v>445234</v>
      </c>
    </row>
    <row r="9072" spans="2:6">
      <c r="B9072" s="21">
        <v>42944</v>
      </c>
      <c r="C9072" s="122" t="s">
        <v>154</v>
      </c>
      <c r="D9072" s="116">
        <v>42.3</v>
      </c>
      <c r="E9072" s="11">
        <v>41.89</v>
      </c>
      <c r="F9072" s="12">
        <v>1659901</v>
      </c>
    </row>
    <row r="9073" spans="2:6">
      <c r="B9073" s="21">
        <v>42944</v>
      </c>
      <c r="C9073" s="122" t="s">
        <v>155</v>
      </c>
      <c r="D9073" s="116">
        <v>54.24</v>
      </c>
      <c r="E9073" s="11">
        <v>55.27</v>
      </c>
      <c r="F9073" s="12">
        <v>9099647</v>
      </c>
    </row>
    <row r="9074" spans="2:6">
      <c r="B9074" s="21">
        <v>42944</v>
      </c>
      <c r="C9074" s="122" t="s">
        <v>156</v>
      </c>
      <c r="D9074" s="116">
        <v>27.08</v>
      </c>
      <c r="E9074" s="11">
        <v>27.01</v>
      </c>
      <c r="F9074" s="12">
        <v>5172041</v>
      </c>
    </row>
    <row r="9075" spans="2:6">
      <c r="B9075" s="21">
        <v>42944</v>
      </c>
      <c r="C9075" s="122" t="s">
        <v>157</v>
      </c>
      <c r="D9075" s="116">
        <v>47</v>
      </c>
      <c r="E9075" s="11">
        <v>46.91</v>
      </c>
      <c r="F9075" s="12">
        <v>2561241</v>
      </c>
    </row>
    <row r="9076" spans="2:6">
      <c r="B9076" s="21">
        <v>42944</v>
      </c>
      <c r="C9076" s="122" t="s">
        <v>158</v>
      </c>
      <c r="D9076" s="116">
        <v>121.24</v>
      </c>
      <c r="E9076" s="11">
        <v>122.33</v>
      </c>
      <c r="F9076" s="12">
        <v>701270</v>
      </c>
    </row>
    <row r="9077" spans="2:6">
      <c r="B9077" s="21">
        <v>42944</v>
      </c>
      <c r="C9077" s="122" t="s">
        <v>159</v>
      </c>
      <c r="D9077" s="116">
        <v>67.42</v>
      </c>
      <c r="E9077" s="11">
        <v>67.430000000000007</v>
      </c>
      <c r="F9077" s="12">
        <v>13604466</v>
      </c>
    </row>
    <row r="9078" spans="2:6">
      <c r="B9078" s="21">
        <v>42944</v>
      </c>
      <c r="C9078" s="122" t="s">
        <v>160</v>
      </c>
      <c r="D9078" s="116">
        <v>31.43</v>
      </c>
      <c r="E9078" s="11">
        <v>30.94</v>
      </c>
      <c r="F9078" s="12">
        <v>5188339</v>
      </c>
    </row>
    <row r="9079" spans="2:6">
      <c r="B9079" s="21">
        <v>42944</v>
      </c>
      <c r="C9079" s="122" t="s">
        <v>161</v>
      </c>
      <c r="D9079" s="116">
        <v>34.25</v>
      </c>
      <c r="E9079" s="11">
        <v>34.24</v>
      </c>
      <c r="F9079" s="12">
        <v>3923098</v>
      </c>
    </row>
    <row r="9080" spans="2:6">
      <c r="B9080" s="21">
        <v>42944</v>
      </c>
      <c r="C9080" s="122" t="s">
        <v>162</v>
      </c>
      <c r="D9080" s="116">
        <v>76.709999999999994</v>
      </c>
      <c r="E9080" s="11">
        <v>77.61</v>
      </c>
      <c r="F9080" s="12">
        <v>1296671</v>
      </c>
    </row>
    <row r="9081" spans="2:6">
      <c r="B9081" s="21">
        <v>42944</v>
      </c>
      <c r="C9081" s="122" t="s">
        <v>163</v>
      </c>
      <c r="D9081" s="116">
        <v>114.45</v>
      </c>
      <c r="E9081" s="11">
        <v>114.1</v>
      </c>
      <c r="F9081" s="12">
        <v>4704478</v>
      </c>
    </row>
    <row r="9082" spans="2:6">
      <c r="B9082" s="21">
        <v>42944</v>
      </c>
      <c r="C9082" s="122" t="s">
        <v>164</v>
      </c>
      <c r="D9082" s="116">
        <v>143.37</v>
      </c>
      <c r="E9082" s="11">
        <v>145.35</v>
      </c>
      <c r="F9082" s="12">
        <v>2213105</v>
      </c>
    </row>
    <row r="9083" spans="2:6">
      <c r="B9083" s="21">
        <v>42944</v>
      </c>
      <c r="C9083" s="122" t="s">
        <v>165</v>
      </c>
      <c r="D9083" s="116">
        <v>37.79</v>
      </c>
      <c r="E9083" s="11">
        <v>37.630000000000003</v>
      </c>
      <c r="F9083" s="12">
        <v>2112988</v>
      </c>
    </row>
    <row r="9084" spans="2:6">
      <c r="B9084" s="21">
        <v>42944</v>
      </c>
      <c r="C9084" s="122" t="s">
        <v>166</v>
      </c>
      <c r="D9084" s="116">
        <v>93.22</v>
      </c>
      <c r="E9084" s="11">
        <v>93.49</v>
      </c>
      <c r="F9084" s="12">
        <v>551149</v>
      </c>
    </row>
    <row r="9085" spans="2:6">
      <c r="B9085" s="21">
        <v>42944</v>
      </c>
      <c r="C9085" s="122" t="s">
        <v>167</v>
      </c>
      <c r="D9085" s="116">
        <v>67.38</v>
      </c>
      <c r="E9085" s="11">
        <v>67.430000000000007</v>
      </c>
      <c r="F9085" s="12">
        <v>1523810</v>
      </c>
    </row>
    <row r="9086" spans="2:6">
      <c r="B9086" s="21">
        <v>42944</v>
      </c>
      <c r="C9086" s="122" t="s">
        <v>168</v>
      </c>
      <c r="D9086" s="116">
        <v>100.17</v>
      </c>
      <c r="E9086" s="11">
        <v>100.58</v>
      </c>
      <c r="F9086" s="12">
        <v>4786813</v>
      </c>
    </row>
    <row r="9087" spans="2:6">
      <c r="B9087" s="21">
        <v>42944</v>
      </c>
      <c r="C9087" s="122" t="s">
        <v>169</v>
      </c>
      <c r="D9087" s="116">
        <v>66.27</v>
      </c>
      <c r="E9087" s="11">
        <v>66.400000000000006</v>
      </c>
      <c r="F9087" s="12">
        <v>2034431</v>
      </c>
    </row>
    <row r="9088" spans="2:6">
      <c r="B9088" s="21">
        <v>42944</v>
      </c>
      <c r="C9088" s="122" t="s">
        <v>170</v>
      </c>
      <c r="D9088" s="116">
        <v>133.94999999999999</v>
      </c>
      <c r="E9088" s="11">
        <v>134.1</v>
      </c>
      <c r="F9088" s="12">
        <v>3794219</v>
      </c>
    </row>
    <row r="9089" spans="2:6">
      <c r="B9089" s="21">
        <v>42944</v>
      </c>
      <c r="C9089" s="122" t="s">
        <v>171</v>
      </c>
      <c r="D9089" s="116">
        <v>64.599999999999994</v>
      </c>
      <c r="E9089" s="11">
        <v>64.599999999999994</v>
      </c>
      <c r="F9089" s="12">
        <v>2793112</v>
      </c>
    </row>
    <row r="9090" spans="2:6">
      <c r="B9090" s="21">
        <v>42944</v>
      </c>
      <c r="C9090" s="122" t="s">
        <v>172</v>
      </c>
      <c r="D9090" s="116">
        <v>28.74</v>
      </c>
      <c r="E9090" s="11">
        <v>28.99</v>
      </c>
      <c r="F9090" s="12">
        <v>2707988</v>
      </c>
    </row>
    <row r="9091" spans="2:6">
      <c r="B9091" s="21">
        <v>42944</v>
      </c>
      <c r="C9091" s="122" t="s">
        <v>173</v>
      </c>
      <c r="D9091" s="116">
        <v>35.04</v>
      </c>
      <c r="E9091" s="11">
        <v>34.94</v>
      </c>
      <c r="F9091" s="12">
        <v>2786006</v>
      </c>
    </row>
    <row r="9092" spans="2:6">
      <c r="B9092" s="21">
        <v>42944</v>
      </c>
      <c r="C9092" s="122" t="s">
        <v>174</v>
      </c>
      <c r="D9092" s="116">
        <v>53.8</v>
      </c>
      <c r="E9092" s="11">
        <v>53.3</v>
      </c>
      <c r="F9092" s="12">
        <v>1051559</v>
      </c>
    </row>
    <row r="9093" spans="2:6">
      <c r="B9093" s="21">
        <v>42944</v>
      </c>
      <c r="C9093" s="122" t="s">
        <v>175</v>
      </c>
      <c r="D9093" s="116">
        <v>5.05</v>
      </c>
      <c r="E9093" s="11">
        <v>5.0599999999999996</v>
      </c>
      <c r="F9093" s="12">
        <v>41607527</v>
      </c>
    </row>
    <row r="9094" spans="2:6">
      <c r="B9094" s="21">
        <v>42944</v>
      </c>
      <c r="C9094" s="122" t="s">
        <v>176</v>
      </c>
      <c r="D9094" s="116">
        <v>65.489999999999995</v>
      </c>
      <c r="E9094" s="11">
        <v>65.25</v>
      </c>
      <c r="F9094" s="12">
        <v>1401629</v>
      </c>
    </row>
    <row r="9095" spans="2:6">
      <c r="B9095" s="21">
        <v>42944</v>
      </c>
      <c r="C9095" s="122" t="s">
        <v>177</v>
      </c>
      <c r="D9095" s="116">
        <v>365.39</v>
      </c>
      <c r="E9095" s="11">
        <v>370.26</v>
      </c>
      <c r="F9095" s="12">
        <v>1600282</v>
      </c>
    </row>
    <row r="9096" spans="2:6">
      <c r="B9096" s="21">
        <v>42944</v>
      </c>
      <c r="C9096" s="122" t="s">
        <v>178</v>
      </c>
      <c r="D9096" s="116">
        <v>172.26</v>
      </c>
      <c r="E9096" s="11">
        <v>173.97</v>
      </c>
      <c r="F9096" s="12">
        <v>920279</v>
      </c>
    </row>
    <row r="9097" spans="2:6">
      <c r="B9097" s="21">
        <v>42944</v>
      </c>
      <c r="C9097" s="122" t="s">
        <v>179</v>
      </c>
      <c r="D9097" s="116">
        <v>75.16</v>
      </c>
      <c r="E9097" s="11">
        <v>75.81</v>
      </c>
      <c r="F9097" s="12">
        <v>370945</v>
      </c>
    </row>
    <row r="9098" spans="2:6">
      <c r="B9098" s="21">
        <v>42944</v>
      </c>
      <c r="C9098" s="122" t="s">
        <v>180</v>
      </c>
      <c r="D9098" s="116">
        <v>72.83</v>
      </c>
      <c r="E9098" s="11">
        <v>72.540000000000006</v>
      </c>
      <c r="F9098" s="12">
        <v>3407490</v>
      </c>
    </row>
    <row r="9099" spans="2:6">
      <c r="B9099" s="21">
        <v>42944</v>
      </c>
      <c r="C9099" s="122" t="s">
        <v>181</v>
      </c>
      <c r="D9099" s="116">
        <v>133.85</v>
      </c>
      <c r="E9099" s="11">
        <v>132.77000000000001</v>
      </c>
      <c r="F9099" s="12">
        <v>619717</v>
      </c>
    </row>
    <row r="9100" spans="2:6">
      <c r="B9100" s="21">
        <v>42944</v>
      </c>
      <c r="C9100" s="122" t="s">
        <v>182</v>
      </c>
      <c r="D9100" s="116">
        <v>72.02</v>
      </c>
      <c r="E9100" s="11">
        <v>71.98</v>
      </c>
      <c r="F9100" s="12">
        <v>985884</v>
      </c>
    </row>
    <row r="9101" spans="2:6">
      <c r="B9101" s="21">
        <v>42944</v>
      </c>
      <c r="C9101" s="122" t="s">
        <v>183</v>
      </c>
      <c r="D9101" s="116">
        <v>39.35</v>
      </c>
      <c r="E9101" s="11">
        <v>39.520000000000003</v>
      </c>
      <c r="F9101" s="12">
        <v>20378111</v>
      </c>
    </row>
    <row r="9102" spans="2:6">
      <c r="B9102" s="21">
        <v>42944</v>
      </c>
      <c r="C9102" s="122" t="s">
        <v>184</v>
      </c>
      <c r="D9102" s="116">
        <v>121.25</v>
      </c>
      <c r="E9102" s="11">
        <v>121.28</v>
      </c>
      <c r="F9102" s="12">
        <v>1401620</v>
      </c>
    </row>
    <row r="9103" spans="2:6">
      <c r="B9103" s="21">
        <v>42944</v>
      </c>
      <c r="C9103" s="122" t="s">
        <v>185</v>
      </c>
      <c r="D9103" s="116">
        <v>349.75</v>
      </c>
      <c r="E9103" s="11">
        <v>350.5</v>
      </c>
      <c r="F9103" s="12">
        <v>1741057</v>
      </c>
    </row>
    <row r="9104" spans="2:6">
      <c r="B9104" s="21">
        <v>42944</v>
      </c>
      <c r="C9104" s="122" t="s">
        <v>186</v>
      </c>
      <c r="D9104" s="116">
        <v>165.56</v>
      </c>
      <c r="E9104" s="11">
        <v>167.22</v>
      </c>
      <c r="F9104" s="12">
        <v>858063</v>
      </c>
    </row>
    <row r="9105" spans="2:6">
      <c r="B9105" s="21">
        <v>42944</v>
      </c>
      <c r="C9105" s="122" t="s">
        <v>187</v>
      </c>
      <c r="D9105" s="116">
        <v>46.75</v>
      </c>
      <c r="E9105" s="11">
        <v>46.3</v>
      </c>
      <c r="F9105" s="12">
        <v>3414181</v>
      </c>
    </row>
    <row r="9106" spans="2:6">
      <c r="B9106" s="21">
        <v>42944</v>
      </c>
      <c r="C9106" s="122" t="s">
        <v>188</v>
      </c>
      <c r="D9106" s="116">
        <v>82</v>
      </c>
      <c r="E9106" s="11">
        <v>82.69</v>
      </c>
      <c r="F9106" s="12">
        <v>1214917</v>
      </c>
    </row>
    <row r="9107" spans="2:6">
      <c r="B9107" s="21">
        <v>42944</v>
      </c>
      <c r="C9107" s="122" t="s">
        <v>189</v>
      </c>
      <c r="D9107" s="116">
        <v>28.13</v>
      </c>
      <c r="E9107" s="11">
        <v>28.14</v>
      </c>
      <c r="F9107" s="12">
        <v>1833298</v>
      </c>
    </row>
    <row r="9108" spans="2:6">
      <c r="B9108" s="21">
        <v>42944</v>
      </c>
      <c r="C9108" s="122" t="s">
        <v>190</v>
      </c>
      <c r="D9108" s="116">
        <v>84.85</v>
      </c>
      <c r="E9108" s="11">
        <v>84.97</v>
      </c>
      <c r="F9108" s="12">
        <v>3164154</v>
      </c>
    </row>
    <row r="9109" spans="2:6">
      <c r="B9109" s="21">
        <v>42944</v>
      </c>
      <c r="C9109" s="122" t="s">
        <v>191</v>
      </c>
      <c r="D9109" s="116">
        <v>25.1</v>
      </c>
      <c r="E9109" s="11">
        <v>25.5</v>
      </c>
      <c r="F9109" s="12">
        <v>8282555</v>
      </c>
    </row>
    <row r="9110" spans="2:6">
      <c r="B9110" s="21">
        <v>42944</v>
      </c>
      <c r="C9110" s="122" t="s">
        <v>192</v>
      </c>
      <c r="D9110" s="116">
        <v>47.88</v>
      </c>
      <c r="E9110" s="11">
        <v>48.69</v>
      </c>
      <c r="F9110" s="12">
        <v>3814213</v>
      </c>
    </row>
    <row r="9111" spans="2:6">
      <c r="B9111" s="21">
        <v>42944</v>
      </c>
      <c r="C9111" s="122" t="s">
        <v>193</v>
      </c>
      <c r="D9111" s="116">
        <v>110.65</v>
      </c>
      <c r="E9111" s="11">
        <v>113.73</v>
      </c>
      <c r="F9111" s="12">
        <v>2874809</v>
      </c>
    </row>
    <row r="9112" spans="2:6">
      <c r="B9112" s="21">
        <v>42944</v>
      </c>
      <c r="C9112" s="122" t="s">
        <v>194</v>
      </c>
      <c r="D9112" s="116">
        <v>246.04</v>
      </c>
      <c r="E9112" s="11">
        <v>246.6</v>
      </c>
      <c r="F9112" s="12">
        <v>216275</v>
      </c>
    </row>
    <row r="9113" spans="2:6">
      <c r="B9113" s="21">
        <v>42944</v>
      </c>
      <c r="C9113" s="122" t="s">
        <v>195</v>
      </c>
      <c r="D9113" s="116">
        <v>44.73</v>
      </c>
      <c r="E9113" s="11">
        <v>45.26</v>
      </c>
      <c r="F9113" s="12">
        <v>10794866</v>
      </c>
    </row>
    <row r="9114" spans="2:6">
      <c r="B9114" s="21">
        <v>42944</v>
      </c>
      <c r="C9114" s="122" t="s">
        <v>196</v>
      </c>
      <c r="D9114" s="116">
        <v>152.66999999999999</v>
      </c>
      <c r="E9114" s="11">
        <v>152.88999999999999</v>
      </c>
      <c r="F9114" s="12">
        <v>2779452</v>
      </c>
    </row>
    <row r="9115" spans="2:6">
      <c r="B9115" s="21">
        <v>42944</v>
      </c>
      <c r="C9115" s="122" t="s">
        <v>197</v>
      </c>
      <c r="D9115" s="116">
        <v>20.22</v>
      </c>
      <c r="E9115" s="11">
        <v>20.54</v>
      </c>
      <c r="F9115" s="12">
        <v>7421923</v>
      </c>
    </row>
    <row r="9116" spans="2:6">
      <c r="B9116" s="21">
        <v>42944</v>
      </c>
      <c r="C9116" s="122" t="s">
        <v>198</v>
      </c>
      <c r="D9116" s="116">
        <v>53</v>
      </c>
      <c r="E9116" s="11">
        <v>52.85</v>
      </c>
      <c r="F9116" s="12">
        <v>854883</v>
      </c>
    </row>
    <row r="9117" spans="2:6">
      <c r="B9117" s="21">
        <v>42944</v>
      </c>
      <c r="C9117" s="122" t="s">
        <v>199</v>
      </c>
      <c r="D9117" s="116">
        <v>90</v>
      </c>
      <c r="E9117" s="11">
        <v>90.62</v>
      </c>
      <c r="F9117" s="12">
        <v>2108822</v>
      </c>
    </row>
    <row r="9118" spans="2:6">
      <c r="B9118" s="21">
        <v>42944</v>
      </c>
      <c r="C9118" s="122" t="s">
        <v>200</v>
      </c>
      <c r="D9118" s="116">
        <v>31.45</v>
      </c>
      <c r="E9118" s="11">
        <v>31.52</v>
      </c>
      <c r="F9118" s="12">
        <v>15770955</v>
      </c>
    </row>
    <row r="9119" spans="2:6">
      <c r="B9119" s="21">
        <v>42944</v>
      </c>
      <c r="C9119" s="122" t="s">
        <v>201</v>
      </c>
      <c r="D9119" s="116">
        <v>32.76</v>
      </c>
      <c r="E9119" s="11">
        <v>32.69</v>
      </c>
      <c r="F9119" s="12">
        <v>538270</v>
      </c>
    </row>
    <row r="9120" spans="2:6">
      <c r="B9120" s="21">
        <v>42944</v>
      </c>
      <c r="C9120" s="122" t="s">
        <v>202</v>
      </c>
      <c r="D9120" s="116">
        <v>49.37</v>
      </c>
      <c r="E9120" s="11">
        <v>49.99</v>
      </c>
      <c r="F9120" s="12">
        <v>9918394</v>
      </c>
    </row>
    <row r="9121" spans="2:6">
      <c r="B9121" s="21">
        <v>42944</v>
      </c>
      <c r="C9121" s="122" t="s">
        <v>203</v>
      </c>
      <c r="D9121" s="116">
        <v>135.84</v>
      </c>
      <c r="E9121" s="11">
        <v>135.61000000000001</v>
      </c>
      <c r="F9121" s="12">
        <v>570165</v>
      </c>
    </row>
    <row r="9122" spans="2:6">
      <c r="B9122" s="21">
        <v>42944</v>
      </c>
      <c r="C9122" s="122" t="s">
        <v>204</v>
      </c>
      <c r="D9122" s="116">
        <v>23.52</v>
      </c>
      <c r="E9122" s="11">
        <v>23.28</v>
      </c>
      <c r="F9122" s="12">
        <v>6969815</v>
      </c>
    </row>
    <row r="9123" spans="2:6">
      <c r="B9123" s="21">
        <v>42944</v>
      </c>
      <c r="C9123" s="122" t="s">
        <v>205</v>
      </c>
      <c r="D9123" s="116">
        <v>69.540000000000006</v>
      </c>
      <c r="E9123" s="11">
        <v>69.319999999999993</v>
      </c>
      <c r="F9123" s="12">
        <v>3926121</v>
      </c>
    </row>
    <row r="9124" spans="2:6">
      <c r="B9124" s="21">
        <v>42944</v>
      </c>
      <c r="C9124" s="122" t="s">
        <v>206</v>
      </c>
      <c r="D9124" s="116">
        <v>79.33</v>
      </c>
      <c r="E9124" s="11">
        <v>79.709999999999994</v>
      </c>
      <c r="F9124" s="12">
        <v>854739</v>
      </c>
    </row>
    <row r="9125" spans="2:6">
      <c r="B9125" s="21">
        <v>42944</v>
      </c>
      <c r="C9125" s="122" t="s">
        <v>207</v>
      </c>
      <c r="D9125" s="116">
        <v>78.91</v>
      </c>
      <c r="E9125" s="11">
        <v>79.75</v>
      </c>
      <c r="F9125" s="12">
        <v>3974427</v>
      </c>
    </row>
    <row r="9126" spans="2:6">
      <c r="B9126" s="21">
        <v>42944</v>
      </c>
      <c r="C9126" s="122" t="s">
        <v>208</v>
      </c>
      <c r="D9126" s="116">
        <v>106.71</v>
      </c>
      <c r="E9126" s="11">
        <v>108.12</v>
      </c>
      <c r="F9126" s="12">
        <v>7812602</v>
      </c>
    </row>
    <row r="9127" spans="2:6">
      <c r="B9127" s="21">
        <v>42944</v>
      </c>
      <c r="C9127" s="122" t="s">
        <v>209</v>
      </c>
      <c r="D9127" s="116">
        <v>132.13999999999999</v>
      </c>
      <c r="E9127" s="11">
        <v>130.56</v>
      </c>
      <c r="F9127" s="12">
        <v>1321122</v>
      </c>
    </row>
    <row r="9128" spans="2:6">
      <c r="B9128" s="21">
        <v>42944</v>
      </c>
      <c r="C9128" s="122" t="s">
        <v>210</v>
      </c>
      <c r="D9128" s="116">
        <v>77.13</v>
      </c>
      <c r="E9128" s="11">
        <v>76.989999999999995</v>
      </c>
      <c r="F9128" s="12">
        <v>1232829</v>
      </c>
    </row>
    <row r="9129" spans="2:6">
      <c r="B9129" s="21">
        <v>42944</v>
      </c>
      <c r="C9129" s="122" t="s">
        <v>211</v>
      </c>
      <c r="D9129" s="116">
        <v>49.99</v>
      </c>
      <c r="E9129" s="11">
        <v>50.33</v>
      </c>
      <c r="F9129" s="12">
        <v>8652638</v>
      </c>
    </row>
    <row r="9130" spans="2:6">
      <c r="B9130" s="21">
        <v>42944</v>
      </c>
      <c r="C9130" s="122" t="s">
        <v>212</v>
      </c>
      <c r="D9130" s="116">
        <v>128.44</v>
      </c>
      <c r="E9130" s="11">
        <v>128.91</v>
      </c>
      <c r="F9130" s="12">
        <v>1261212</v>
      </c>
    </row>
    <row r="9131" spans="2:6">
      <c r="B9131" s="21">
        <v>42944</v>
      </c>
      <c r="C9131" s="122" t="s">
        <v>213</v>
      </c>
      <c r="D9131" s="116">
        <v>60.4</v>
      </c>
      <c r="E9131" s="11">
        <v>60.26</v>
      </c>
      <c r="F9131" s="12">
        <v>3526890</v>
      </c>
    </row>
    <row r="9132" spans="2:6">
      <c r="B9132" s="21">
        <v>42944</v>
      </c>
      <c r="C9132" s="122" t="s">
        <v>214</v>
      </c>
      <c r="D9132" s="116">
        <v>74.78</v>
      </c>
      <c r="E9132" s="11">
        <v>74.75</v>
      </c>
      <c r="F9132" s="12">
        <v>2045529</v>
      </c>
    </row>
    <row r="9133" spans="2:6">
      <c r="B9133" s="21">
        <v>42944</v>
      </c>
      <c r="C9133" s="122" t="s">
        <v>215</v>
      </c>
      <c r="D9133" s="116">
        <v>109.1</v>
      </c>
      <c r="E9133" s="11">
        <v>109.51</v>
      </c>
      <c r="F9133" s="12">
        <v>617305</v>
      </c>
    </row>
    <row r="9134" spans="2:6">
      <c r="B9134" s="21">
        <v>42944</v>
      </c>
      <c r="C9134" s="122" t="s">
        <v>216</v>
      </c>
      <c r="D9134" s="116">
        <v>36.07</v>
      </c>
      <c r="E9134" s="11">
        <v>35.85</v>
      </c>
      <c r="F9134" s="12">
        <v>3593795</v>
      </c>
    </row>
    <row r="9135" spans="2:6">
      <c r="B9135" s="21">
        <v>42944</v>
      </c>
      <c r="C9135" s="122" t="s">
        <v>217</v>
      </c>
      <c r="D9135" s="116">
        <v>81.19</v>
      </c>
      <c r="E9135" s="11">
        <v>81.430000000000007</v>
      </c>
      <c r="F9135" s="12">
        <v>3018302</v>
      </c>
    </row>
    <row r="9136" spans="2:6">
      <c r="B9136" s="21">
        <v>42944</v>
      </c>
      <c r="C9136" s="122" t="s">
        <v>218</v>
      </c>
      <c r="D9136" s="116">
        <v>109.98</v>
      </c>
      <c r="E9136" s="11">
        <v>109.96</v>
      </c>
      <c r="F9136" s="12">
        <v>4864456</v>
      </c>
    </row>
    <row r="9137" spans="2:6">
      <c r="B9137" s="21">
        <v>42944</v>
      </c>
      <c r="C9137" s="122" t="s">
        <v>219</v>
      </c>
      <c r="D9137" s="116">
        <v>26.34</v>
      </c>
      <c r="E9137" s="11">
        <v>26.8</v>
      </c>
      <c r="F9137" s="12">
        <v>6784543</v>
      </c>
    </row>
    <row r="9138" spans="2:6">
      <c r="B9138" s="21">
        <v>42944</v>
      </c>
      <c r="C9138" s="122" t="s">
        <v>220</v>
      </c>
      <c r="D9138" s="116">
        <v>25.11</v>
      </c>
      <c r="E9138" s="11">
        <v>25.5</v>
      </c>
      <c r="F9138" s="12">
        <v>4536761</v>
      </c>
    </row>
    <row r="9139" spans="2:6">
      <c r="B9139" s="21">
        <v>42944</v>
      </c>
      <c r="C9139" s="122" t="s">
        <v>221</v>
      </c>
      <c r="D9139" s="116">
        <v>63.8</v>
      </c>
      <c r="E9139" s="11">
        <v>63.94</v>
      </c>
      <c r="F9139" s="12">
        <v>1160470</v>
      </c>
    </row>
    <row r="9140" spans="2:6">
      <c r="B9140" s="21">
        <v>42944</v>
      </c>
      <c r="C9140" s="122" t="s">
        <v>222</v>
      </c>
      <c r="D9140" s="116">
        <v>90.24</v>
      </c>
      <c r="E9140" s="11">
        <v>89.95</v>
      </c>
      <c r="F9140" s="12">
        <v>1317277</v>
      </c>
    </row>
    <row r="9141" spans="2:6">
      <c r="B9141" s="21">
        <v>42944</v>
      </c>
      <c r="C9141" s="122" t="s">
        <v>223</v>
      </c>
      <c r="D9141" s="116">
        <v>114.11</v>
      </c>
      <c r="E9141" s="11">
        <v>113.18</v>
      </c>
      <c r="F9141" s="12">
        <v>1406262</v>
      </c>
    </row>
    <row r="9142" spans="2:6">
      <c r="B9142" s="21">
        <v>42944</v>
      </c>
      <c r="C9142" s="122" t="s">
        <v>224</v>
      </c>
      <c r="D9142" s="116">
        <v>71.92</v>
      </c>
      <c r="E9142" s="11">
        <v>71.8</v>
      </c>
      <c r="F9142" s="12">
        <v>1750915</v>
      </c>
    </row>
    <row r="9143" spans="2:6">
      <c r="B9143" s="21">
        <v>42944</v>
      </c>
      <c r="C9143" s="122" t="s">
        <v>225</v>
      </c>
      <c r="D9143" s="116">
        <v>83.68</v>
      </c>
      <c r="E9143" s="11">
        <v>83.96</v>
      </c>
      <c r="F9143" s="12">
        <v>600372</v>
      </c>
    </row>
    <row r="9144" spans="2:6">
      <c r="B9144" s="21">
        <v>42944</v>
      </c>
      <c r="C9144" s="122" t="s">
        <v>226</v>
      </c>
      <c r="D9144" s="116">
        <v>91.91</v>
      </c>
      <c r="E9144" s="11">
        <v>90.84</v>
      </c>
      <c r="F9144" s="12">
        <v>1498050</v>
      </c>
    </row>
    <row r="9145" spans="2:6">
      <c r="B9145" s="21">
        <v>42944</v>
      </c>
      <c r="C9145" s="122" t="s">
        <v>227</v>
      </c>
      <c r="D9145" s="116">
        <v>28.84</v>
      </c>
      <c r="E9145" s="11">
        <v>28.87</v>
      </c>
      <c r="F9145" s="12">
        <v>2712415</v>
      </c>
    </row>
    <row r="9146" spans="2:6">
      <c r="B9146" s="21">
        <v>42944</v>
      </c>
      <c r="C9146" s="122" t="s">
        <v>228</v>
      </c>
      <c r="D9146" s="116">
        <v>83.86</v>
      </c>
      <c r="E9146" s="11">
        <v>83.85</v>
      </c>
      <c r="F9146" s="12">
        <v>2910277</v>
      </c>
    </row>
    <row r="9147" spans="2:6">
      <c r="B9147" s="21">
        <v>42944</v>
      </c>
      <c r="C9147" s="122" t="s">
        <v>229</v>
      </c>
      <c r="D9147" s="116">
        <v>107.37</v>
      </c>
      <c r="E9147" s="11">
        <v>106.72</v>
      </c>
      <c r="F9147" s="12">
        <v>639133</v>
      </c>
    </row>
    <row r="9148" spans="2:6">
      <c r="B9148" s="21">
        <v>42944</v>
      </c>
      <c r="C9148" s="122" t="s">
        <v>230</v>
      </c>
      <c r="D9148" s="116">
        <v>85.01</v>
      </c>
      <c r="E9148" s="11">
        <v>84.91</v>
      </c>
      <c r="F9148" s="12">
        <v>2089799</v>
      </c>
    </row>
    <row r="9149" spans="2:6">
      <c r="B9149" s="21">
        <v>42944</v>
      </c>
      <c r="C9149" s="122" t="s">
        <v>231</v>
      </c>
      <c r="D9149" s="116">
        <v>64.89</v>
      </c>
      <c r="E9149" s="11">
        <v>65.47</v>
      </c>
      <c r="F9149" s="12">
        <v>763086</v>
      </c>
    </row>
    <row r="9150" spans="2:6">
      <c r="B9150" s="21">
        <v>42944</v>
      </c>
      <c r="C9150" s="122" t="s">
        <v>232</v>
      </c>
      <c r="D9150" s="116">
        <v>33.369999999999997</v>
      </c>
      <c r="E9150" s="11">
        <v>33.21</v>
      </c>
      <c r="F9150" s="12">
        <v>4323609</v>
      </c>
    </row>
    <row r="9151" spans="2:6">
      <c r="B9151" s="21">
        <v>42944</v>
      </c>
      <c r="C9151" s="122" t="s">
        <v>233</v>
      </c>
      <c r="D9151" s="116">
        <v>66.64</v>
      </c>
      <c r="E9151" s="11">
        <v>65.680000000000007</v>
      </c>
      <c r="F9151" s="12">
        <v>3841299</v>
      </c>
    </row>
    <row r="9152" spans="2:6">
      <c r="B9152" s="21">
        <v>42944</v>
      </c>
      <c r="C9152" s="122" t="s">
        <v>234</v>
      </c>
      <c r="D9152" s="116">
        <v>78.41</v>
      </c>
      <c r="E9152" s="11">
        <v>78.430000000000007</v>
      </c>
      <c r="F9152" s="12">
        <v>898616</v>
      </c>
    </row>
    <row r="9153" spans="2:6">
      <c r="B9153" s="21">
        <v>42944</v>
      </c>
      <c r="C9153" s="122" t="s">
        <v>235</v>
      </c>
      <c r="D9153" s="116">
        <v>114</v>
      </c>
      <c r="E9153" s="11">
        <v>118.25</v>
      </c>
      <c r="F9153" s="12">
        <v>5012269</v>
      </c>
    </row>
    <row r="9154" spans="2:6">
      <c r="B9154" s="21">
        <v>42944</v>
      </c>
      <c r="C9154" s="122" t="s">
        <v>236</v>
      </c>
      <c r="D9154" s="116">
        <v>36.08</v>
      </c>
      <c r="E9154" s="11">
        <v>35.94</v>
      </c>
      <c r="F9154" s="12">
        <v>7654583</v>
      </c>
    </row>
    <row r="9155" spans="2:6">
      <c r="B9155" s="21">
        <v>42944</v>
      </c>
      <c r="C9155" s="122" t="s">
        <v>237</v>
      </c>
      <c r="D9155" s="116">
        <v>131.94</v>
      </c>
      <c r="E9155" s="11">
        <v>131.91999999999999</v>
      </c>
      <c r="F9155" s="12">
        <v>847774</v>
      </c>
    </row>
    <row r="9156" spans="2:6">
      <c r="B9156" s="21">
        <v>42944</v>
      </c>
      <c r="C9156" s="122" t="s">
        <v>238</v>
      </c>
      <c r="D9156" s="116">
        <v>82.27</v>
      </c>
      <c r="E9156" s="11">
        <v>82.38</v>
      </c>
      <c r="F9156" s="12">
        <v>2204290</v>
      </c>
    </row>
    <row r="9157" spans="2:6">
      <c r="B9157" s="21">
        <v>42944</v>
      </c>
      <c r="C9157" s="122" t="s">
        <v>239</v>
      </c>
      <c r="D9157" s="116">
        <v>142.91999999999999</v>
      </c>
      <c r="E9157" s="11">
        <v>145.09</v>
      </c>
      <c r="F9157" s="12">
        <v>703954</v>
      </c>
    </row>
    <row r="9158" spans="2:6">
      <c r="B9158" s="21">
        <v>42944</v>
      </c>
      <c r="C9158" s="122" t="s">
        <v>240</v>
      </c>
      <c r="D9158" s="116">
        <v>78.88</v>
      </c>
      <c r="E9158" s="11">
        <v>78.25</v>
      </c>
      <c r="F9158" s="12">
        <v>2742884</v>
      </c>
    </row>
    <row r="9159" spans="2:6">
      <c r="B9159" s="21">
        <v>42944</v>
      </c>
      <c r="C9159" s="122" t="s">
        <v>241</v>
      </c>
      <c r="D9159" s="116">
        <v>99.3</v>
      </c>
      <c r="E9159" s="11">
        <v>99</v>
      </c>
      <c r="F9159" s="12">
        <v>1532137</v>
      </c>
    </row>
    <row r="9160" spans="2:6">
      <c r="B9160" s="21">
        <v>42944</v>
      </c>
      <c r="C9160" s="122" t="s">
        <v>242</v>
      </c>
      <c r="D9160" s="116">
        <v>84</v>
      </c>
      <c r="E9160" s="11">
        <v>83.03</v>
      </c>
      <c r="F9160" s="12">
        <v>1684179</v>
      </c>
    </row>
    <row r="9161" spans="2:6">
      <c r="B9161" s="21">
        <v>42944</v>
      </c>
      <c r="C9161" s="122" t="s">
        <v>243</v>
      </c>
      <c r="D9161" s="116">
        <v>59.65</v>
      </c>
      <c r="E9161" s="11">
        <v>59.53</v>
      </c>
      <c r="F9161" s="12">
        <v>2887463</v>
      </c>
    </row>
    <row r="9162" spans="2:6">
      <c r="B9162" s="21">
        <v>42944</v>
      </c>
      <c r="C9162" s="122" t="s">
        <v>244</v>
      </c>
      <c r="D9162" s="116">
        <v>96.01</v>
      </c>
      <c r="E9162" s="11">
        <v>95.42</v>
      </c>
      <c r="F9162" s="12">
        <v>2977076</v>
      </c>
    </row>
    <row r="9163" spans="2:6">
      <c r="B9163" s="21">
        <v>42944</v>
      </c>
      <c r="C9163" s="122" t="s">
        <v>245</v>
      </c>
      <c r="D9163" s="116">
        <v>441.79</v>
      </c>
      <c r="E9163" s="11">
        <v>447.9</v>
      </c>
      <c r="F9163" s="12">
        <v>393816</v>
      </c>
    </row>
    <row r="9164" spans="2:6">
      <c r="B9164" s="21">
        <v>42944</v>
      </c>
      <c r="C9164" s="122" t="s">
        <v>246</v>
      </c>
      <c r="D9164" s="116">
        <v>67.62</v>
      </c>
      <c r="E9164" s="11">
        <v>67.709999999999994</v>
      </c>
      <c r="F9164" s="12">
        <v>1084168</v>
      </c>
    </row>
    <row r="9165" spans="2:6">
      <c r="B9165" s="21">
        <v>42944</v>
      </c>
      <c r="C9165" s="122" t="s">
        <v>247</v>
      </c>
      <c r="D9165" s="116">
        <v>67.11</v>
      </c>
      <c r="E9165" s="11">
        <v>66.099999999999994</v>
      </c>
      <c r="F9165" s="12">
        <v>4482366</v>
      </c>
    </row>
    <row r="9166" spans="2:6">
      <c r="B9166" s="21">
        <v>42944</v>
      </c>
      <c r="C9166" s="122" t="s">
        <v>248</v>
      </c>
      <c r="D9166" s="116">
        <v>60.64</v>
      </c>
      <c r="E9166" s="11">
        <v>60.53</v>
      </c>
      <c r="F9166" s="12">
        <v>1116938</v>
      </c>
    </row>
    <row r="9167" spans="2:6">
      <c r="B9167" s="21">
        <v>42944</v>
      </c>
      <c r="C9167" s="122" t="s">
        <v>249</v>
      </c>
      <c r="D9167" s="116">
        <v>62.48</v>
      </c>
      <c r="E9167" s="11">
        <v>62.9</v>
      </c>
      <c r="F9167" s="12">
        <v>3038852</v>
      </c>
    </row>
    <row r="9168" spans="2:6">
      <c r="B9168" s="21">
        <v>42944</v>
      </c>
      <c r="C9168" s="122" t="s">
        <v>250</v>
      </c>
      <c r="D9168" s="116">
        <v>263.66000000000003</v>
      </c>
      <c r="E9168" s="11">
        <v>264.66000000000003</v>
      </c>
      <c r="F9168" s="12">
        <v>441977</v>
      </c>
    </row>
    <row r="9169" spans="2:6">
      <c r="B9169" s="21">
        <v>42944</v>
      </c>
      <c r="C9169" s="122" t="s">
        <v>251</v>
      </c>
      <c r="D9169" s="116">
        <v>40.69</v>
      </c>
      <c r="E9169" s="11">
        <v>41.02</v>
      </c>
      <c r="F9169" s="12">
        <v>1517826</v>
      </c>
    </row>
    <row r="9170" spans="2:6">
      <c r="B9170" s="21">
        <v>42944</v>
      </c>
      <c r="C9170" s="122" t="s">
        <v>252</v>
      </c>
      <c r="D9170" s="116">
        <v>78.45</v>
      </c>
      <c r="E9170" s="11">
        <v>78.430000000000007</v>
      </c>
      <c r="F9170" s="12">
        <v>1734915</v>
      </c>
    </row>
    <row r="9171" spans="2:6">
      <c r="B9171" s="21">
        <v>42944</v>
      </c>
      <c r="C9171" s="122" t="s">
        <v>253</v>
      </c>
      <c r="D9171" s="116">
        <v>76.16</v>
      </c>
      <c r="E9171" s="11">
        <v>76.25</v>
      </c>
      <c r="F9171" s="12">
        <v>821855</v>
      </c>
    </row>
    <row r="9172" spans="2:6">
      <c r="B9172" s="21">
        <v>42944</v>
      </c>
      <c r="C9172" s="122" t="s">
        <v>254</v>
      </c>
      <c r="D9172" s="116">
        <v>56.81</v>
      </c>
      <c r="E9172" s="11">
        <v>56.16</v>
      </c>
      <c r="F9172" s="12">
        <v>1945105</v>
      </c>
    </row>
    <row r="9173" spans="2:6">
      <c r="B9173" s="21">
        <v>42944</v>
      </c>
      <c r="C9173" s="122" t="s">
        <v>255</v>
      </c>
      <c r="D9173" s="116">
        <v>115.95</v>
      </c>
      <c r="E9173" s="11">
        <v>115.51</v>
      </c>
      <c r="F9173" s="12">
        <v>2185053</v>
      </c>
    </row>
    <row r="9174" spans="2:6">
      <c r="B9174" s="21">
        <v>42944</v>
      </c>
      <c r="C9174" s="122" t="s">
        <v>256</v>
      </c>
      <c r="D9174" s="116">
        <v>37.97</v>
      </c>
      <c r="E9174" s="11">
        <v>38.4</v>
      </c>
      <c r="F9174" s="12">
        <v>5686790</v>
      </c>
    </row>
    <row r="9175" spans="2:6">
      <c r="B9175" s="21">
        <v>42944</v>
      </c>
      <c r="C9175" s="122" t="s">
        <v>257</v>
      </c>
      <c r="D9175" s="116">
        <v>58.68</v>
      </c>
      <c r="E9175" s="11">
        <v>58.78</v>
      </c>
      <c r="F9175" s="12">
        <v>793654</v>
      </c>
    </row>
    <row r="9176" spans="2:6">
      <c r="B9176" s="21">
        <v>42944</v>
      </c>
      <c r="C9176" s="122" t="s">
        <v>258</v>
      </c>
      <c r="D9176" s="116">
        <v>154.44</v>
      </c>
      <c r="E9176" s="11">
        <v>159.5</v>
      </c>
      <c r="F9176" s="12">
        <v>4398933</v>
      </c>
    </row>
    <row r="9177" spans="2:6">
      <c r="B9177" s="21">
        <v>42944</v>
      </c>
      <c r="C9177" s="122" t="s">
        <v>259</v>
      </c>
      <c r="D9177" s="116">
        <v>76.5</v>
      </c>
      <c r="E9177" s="11">
        <v>77.92</v>
      </c>
      <c r="F9177" s="12">
        <v>1621289</v>
      </c>
    </row>
    <row r="9178" spans="2:6">
      <c r="B9178" s="21">
        <v>42944</v>
      </c>
      <c r="C9178" s="122" t="s">
        <v>260</v>
      </c>
      <c r="D9178" s="116">
        <v>11.15</v>
      </c>
      <c r="E9178" s="11">
        <v>11.17</v>
      </c>
      <c r="F9178" s="12">
        <v>24864110</v>
      </c>
    </row>
    <row r="9179" spans="2:6">
      <c r="B9179" s="21">
        <v>42944</v>
      </c>
      <c r="C9179" s="122" t="s">
        <v>261</v>
      </c>
      <c r="D9179" s="116">
        <v>43.72</v>
      </c>
      <c r="E9179" s="11">
        <v>43.55</v>
      </c>
      <c r="F9179" s="12">
        <v>3129938</v>
      </c>
    </row>
    <row r="9180" spans="2:6">
      <c r="B9180" s="21">
        <v>42944</v>
      </c>
      <c r="C9180" s="122" t="s">
        <v>262</v>
      </c>
      <c r="D9180" s="116">
        <v>169.07</v>
      </c>
      <c r="E9180" s="11">
        <v>172.45</v>
      </c>
      <c r="F9180" s="12">
        <v>24557553</v>
      </c>
    </row>
    <row r="9181" spans="2:6">
      <c r="B9181" s="21">
        <v>42944</v>
      </c>
      <c r="C9181" s="122" t="s">
        <v>263</v>
      </c>
      <c r="D9181" s="116">
        <v>65.75</v>
      </c>
      <c r="E9181" s="11">
        <v>65.66</v>
      </c>
      <c r="F9181" s="12">
        <v>844918</v>
      </c>
    </row>
    <row r="9182" spans="2:6">
      <c r="B9182" s="21">
        <v>42944</v>
      </c>
      <c r="C9182" s="122" t="s">
        <v>264</v>
      </c>
      <c r="D9182" s="116">
        <v>14.5</v>
      </c>
      <c r="E9182" s="11">
        <v>14.6</v>
      </c>
      <c r="F9182" s="12">
        <v>17858305</v>
      </c>
    </row>
    <row r="9183" spans="2:6">
      <c r="B9183" s="21">
        <v>42944</v>
      </c>
      <c r="C9183" s="122" t="s">
        <v>265</v>
      </c>
      <c r="D9183" s="116">
        <v>207.66</v>
      </c>
      <c r="E9183" s="11">
        <v>208.04</v>
      </c>
      <c r="F9183" s="12">
        <v>1076359</v>
      </c>
    </row>
    <row r="9184" spans="2:6">
      <c r="B9184" s="21">
        <v>42944</v>
      </c>
      <c r="C9184" s="122" t="s">
        <v>266</v>
      </c>
      <c r="D9184" s="116">
        <v>31.13</v>
      </c>
      <c r="E9184" s="11">
        <v>32.15</v>
      </c>
      <c r="F9184" s="12">
        <v>10070829</v>
      </c>
    </row>
    <row r="9185" spans="2:6">
      <c r="B9185" s="21">
        <v>42944</v>
      </c>
      <c r="C9185" s="122" t="s">
        <v>267</v>
      </c>
      <c r="D9185" s="116">
        <v>118.77</v>
      </c>
      <c r="E9185" s="11">
        <v>121.72</v>
      </c>
      <c r="F9185" s="12">
        <v>1458511</v>
      </c>
    </row>
    <row r="9186" spans="2:6">
      <c r="B9186" s="21">
        <v>42944</v>
      </c>
      <c r="C9186" s="122" t="s">
        <v>268</v>
      </c>
      <c r="D9186" s="116">
        <v>91</v>
      </c>
      <c r="E9186" s="11">
        <v>90.83</v>
      </c>
      <c r="F9186" s="12">
        <v>1330194</v>
      </c>
    </row>
    <row r="9187" spans="2:6">
      <c r="B9187" s="21">
        <v>42944</v>
      </c>
      <c r="C9187" s="122" t="s">
        <v>269</v>
      </c>
      <c r="D9187" s="116">
        <v>126.64</v>
      </c>
      <c r="E9187" s="11">
        <v>126.23</v>
      </c>
      <c r="F9187" s="12">
        <v>461649</v>
      </c>
    </row>
    <row r="9188" spans="2:6">
      <c r="B9188" s="21">
        <v>42944</v>
      </c>
      <c r="C9188" s="122" t="s">
        <v>270</v>
      </c>
      <c r="D9188" s="116">
        <v>26.14</v>
      </c>
      <c r="E9188" s="11">
        <v>26.38</v>
      </c>
      <c r="F9188" s="12">
        <v>5554511</v>
      </c>
    </row>
    <row r="9189" spans="2:6">
      <c r="B9189" s="21">
        <v>42944</v>
      </c>
      <c r="C9189" s="122" t="s">
        <v>271</v>
      </c>
      <c r="D9189" s="116">
        <v>47.29</v>
      </c>
      <c r="E9189" s="11">
        <v>46.02</v>
      </c>
      <c r="F9189" s="12">
        <v>2259968</v>
      </c>
    </row>
    <row r="9190" spans="2:6">
      <c r="B9190" s="21">
        <v>42944</v>
      </c>
      <c r="C9190" s="122" t="s">
        <v>272</v>
      </c>
      <c r="D9190" s="116">
        <v>37.21</v>
      </c>
      <c r="E9190" s="11">
        <v>36.5</v>
      </c>
      <c r="F9190" s="12">
        <v>1134452</v>
      </c>
    </row>
    <row r="9191" spans="2:6">
      <c r="B9191" s="21">
        <v>42944</v>
      </c>
      <c r="C9191" s="122" t="s">
        <v>273</v>
      </c>
      <c r="D9191" s="116">
        <v>45.36</v>
      </c>
      <c r="E9191" s="11">
        <v>44.58</v>
      </c>
      <c r="F9191" s="12">
        <v>1395576</v>
      </c>
    </row>
    <row r="9192" spans="2:6">
      <c r="B9192" s="21">
        <v>42944</v>
      </c>
      <c r="C9192" s="122" t="s">
        <v>274</v>
      </c>
      <c r="D9192" s="116">
        <v>41.05</v>
      </c>
      <c r="E9192" s="11">
        <v>41.3</v>
      </c>
      <c r="F9192" s="12">
        <v>6850399</v>
      </c>
    </row>
    <row r="9193" spans="2:6">
      <c r="B9193" s="21">
        <v>42944</v>
      </c>
      <c r="C9193" s="122" t="s">
        <v>275</v>
      </c>
      <c r="D9193" s="116">
        <v>76.819999999999993</v>
      </c>
      <c r="E9193" s="11">
        <v>76.650000000000006</v>
      </c>
      <c r="F9193" s="12">
        <v>588905</v>
      </c>
    </row>
    <row r="9194" spans="2:6">
      <c r="B9194" s="21">
        <v>42944</v>
      </c>
      <c r="C9194" s="122" t="s">
        <v>276</v>
      </c>
      <c r="D9194" s="116">
        <v>29.06</v>
      </c>
      <c r="E9194" s="11">
        <v>28.91</v>
      </c>
      <c r="F9194" s="12">
        <v>3994434</v>
      </c>
    </row>
    <row r="9195" spans="2:6">
      <c r="B9195" s="21">
        <v>42944</v>
      </c>
      <c r="C9195" s="122" t="s">
        <v>277</v>
      </c>
      <c r="D9195" s="116">
        <v>29.55</v>
      </c>
      <c r="E9195" s="11">
        <v>29.37</v>
      </c>
      <c r="F9195" s="12">
        <v>9035353</v>
      </c>
    </row>
    <row r="9196" spans="2:6">
      <c r="B9196" s="21">
        <v>42944</v>
      </c>
      <c r="C9196" s="122" t="s">
        <v>278</v>
      </c>
      <c r="D9196" s="116">
        <v>135.03</v>
      </c>
      <c r="E9196" s="11">
        <v>132.81</v>
      </c>
      <c r="F9196" s="12">
        <v>460109</v>
      </c>
    </row>
    <row r="9197" spans="2:6">
      <c r="B9197" s="21">
        <v>42944</v>
      </c>
      <c r="C9197" s="122" t="s">
        <v>279</v>
      </c>
      <c r="D9197" s="116">
        <v>63.5</v>
      </c>
      <c r="E9197" s="11">
        <v>64.47</v>
      </c>
      <c r="F9197" s="12">
        <v>2210705</v>
      </c>
    </row>
    <row r="9198" spans="2:6">
      <c r="B9198" s="21">
        <v>42944</v>
      </c>
      <c r="C9198" s="122" t="s">
        <v>280</v>
      </c>
      <c r="D9198" s="116">
        <v>194.05</v>
      </c>
      <c r="E9198" s="11">
        <v>197.94</v>
      </c>
      <c r="F9198" s="12">
        <v>1785838</v>
      </c>
    </row>
    <row r="9199" spans="2:6">
      <c r="B9199" s="21">
        <v>42944</v>
      </c>
      <c r="C9199" s="122" t="s">
        <v>281</v>
      </c>
      <c r="D9199" s="116">
        <v>25.86</v>
      </c>
      <c r="E9199" s="11">
        <v>25.53</v>
      </c>
      <c r="F9199" s="12">
        <v>28286777</v>
      </c>
    </row>
    <row r="9200" spans="2:6">
      <c r="B9200" s="21">
        <v>42944</v>
      </c>
      <c r="C9200" s="122" t="s">
        <v>282</v>
      </c>
      <c r="D9200" s="116">
        <v>23.99</v>
      </c>
      <c r="E9200" s="11">
        <v>22.78</v>
      </c>
      <c r="F9200" s="12">
        <v>6785051</v>
      </c>
    </row>
    <row r="9201" spans="2:6">
      <c r="B9201" s="21">
        <v>42944</v>
      </c>
      <c r="C9201" s="122" t="s">
        <v>283</v>
      </c>
      <c r="D9201" s="116">
        <v>75.010000000000005</v>
      </c>
      <c r="E9201" s="11">
        <v>75.94</v>
      </c>
      <c r="F9201" s="12">
        <v>8954646</v>
      </c>
    </row>
    <row r="9202" spans="2:6">
      <c r="B9202" s="21">
        <v>42944</v>
      </c>
      <c r="C9202" s="122" t="s">
        <v>284</v>
      </c>
      <c r="D9202" s="116">
        <v>55.45</v>
      </c>
      <c r="E9202" s="11">
        <v>55.33</v>
      </c>
      <c r="F9202" s="12">
        <v>2409518</v>
      </c>
    </row>
    <row r="9203" spans="2:6">
      <c r="B9203" s="21">
        <v>42944</v>
      </c>
      <c r="C9203" s="122" t="s">
        <v>24</v>
      </c>
      <c r="D9203" s="116">
        <v>29.48</v>
      </c>
      <c r="E9203" s="11">
        <v>29.25</v>
      </c>
      <c r="F9203" s="12">
        <v>9132054</v>
      </c>
    </row>
    <row r="9204" spans="2:6">
      <c r="B9204" s="21">
        <v>42944</v>
      </c>
      <c r="C9204" s="122" t="s">
        <v>25</v>
      </c>
      <c r="D9204" s="116">
        <v>35.82</v>
      </c>
      <c r="E9204" s="11">
        <v>35.770000000000003</v>
      </c>
      <c r="F9204" s="12">
        <v>7531936</v>
      </c>
    </row>
    <row r="9205" spans="2:6">
      <c r="B9205" s="21">
        <v>42944</v>
      </c>
      <c r="C9205" s="122" t="s">
        <v>26</v>
      </c>
      <c r="D9205" s="116">
        <v>929.4</v>
      </c>
      <c r="E9205" s="11">
        <v>941.53</v>
      </c>
      <c r="F9205" s="12">
        <v>1846351</v>
      </c>
    </row>
    <row r="9206" spans="2:6">
      <c r="B9206" s="21">
        <v>42944</v>
      </c>
      <c r="C9206" s="122" t="s">
        <v>27</v>
      </c>
      <c r="D9206" s="116">
        <v>947.99</v>
      </c>
      <c r="E9206" s="11">
        <v>958.33</v>
      </c>
      <c r="F9206" s="12">
        <v>1813794</v>
      </c>
    </row>
    <row r="9207" spans="2:6">
      <c r="B9207" s="21">
        <v>42944</v>
      </c>
      <c r="C9207" s="122" t="s">
        <v>28</v>
      </c>
      <c r="D9207" s="116">
        <v>84.73</v>
      </c>
      <c r="E9207" s="11">
        <v>83.93</v>
      </c>
      <c r="F9207" s="12">
        <v>971327</v>
      </c>
    </row>
    <row r="9208" spans="2:6">
      <c r="B9208" s="21">
        <v>42944</v>
      </c>
      <c r="C9208" s="122" t="s">
        <v>29</v>
      </c>
      <c r="D9208" s="116">
        <v>94.16</v>
      </c>
      <c r="E9208" s="11">
        <v>94.52</v>
      </c>
      <c r="F9208" s="12">
        <v>600059</v>
      </c>
    </row>
    <row r="9209" spans="2:6">
      <c r="B9209" s="21">
        <v>42944</v>
      </c>
      <c r="C9209" s="122" t="s">
        <v>30</v>
      </c>
      <c r="D9209" s="116">
        <v>24.22</v>
      </c>
      <c r="E9209" s="11">
        <v>23.79</v>
      </c>
      <c r="F9209" s="12">
        <v>5983528</v>
      </c>
    </row>
    <row r="9210" spans="2:6">
      <c r="B9210" s="21">
        <v>42944</v>
      </c>
      <c r="C9210" s="122" t="s">
        <v>31</v>
      </c>
      <c r="D9210" s="116">
        <v>51.88</v>
      </c>
      <c r="E9210" s="11">
        <v>51.32</v>
      </c>
      <c r="F9210" s="12">
        <v>773323</v>
      </c>
    </row>
    <row r="9211" spans="2:6">
      <c r="B9211" s="21">
        <v>42944</v>
      </c>
      <c r="C9211" s="122" t="s">
        <v>32</v>
      </c>
      <c r="D9211" s="116">
        <v>221.77</v>
      </c>
      <c r="E9211" s="11">
        <v>223.61</v>
      </c>
      <c r="F9211" s="12">
        <v>2483233</v>
      </c>
    </row>
    <row r="9212" spans="2:6">
      <c r="B9212" s="21">
        <v>42944</v>
      </c>
      <c r="C9212" s="122" t="s">
        <v>33</v>
      </c>
      <c r="D9212" s="116">
        <v>31.75</v>
      </c>
      <c r="E9212" s="11">
        <v>32.51</v>
      </c>
      <c r="F9212" s="12">
        <v>18004667</v>
      </c>
    </row>
    <row r="9213" spans="2:6">
      <c r="B9213" s="21">
        <v>42944</v>
      </c>
      <c r="C9213" s="122" t="s">
        <v>34</v>
      </c>
      <c r="D9213" s="116">
        <v>167</v>
      </c>
      <c r="E9213" s="11">
        <v>165.23</v>
      </c>
      <c r="F9213" s="12">
        <v>719082</v>
      </c>
    </row>
    <row r="9214" spans="2:6">
      <c r="B9214" s="21">
        <v>42944</v>
      </c>
      <c r="C9214" s="122" t="s">
        <v>35</v>
      </c>
      <c r="D9214" s="116">
        <v>42.77</v>
      </c>
      <c r="E9214" s="11">
        <v>42.93</v>
      </c>
      <c r="F9214" s="12">
        <v>8895558</v>
      </c>
    </row>
    <row r="9215" spans="2:6">
      <c r="B9215" s="21">
        <v>42944</v>
      </c>
      <c r="C9215" s="122" t="s">
        <v>36</v>
      </c>
      <c r="D9215" s="116">
        <v>106.08</v>
      </c>
      <c r="E9215" s="11">
        <v>105.74</v>
      </c>
      <c r="F9215" s="12">
        <v>1305443</v>
      </c>
    </row>
    <row r="9216" spans="2:6">
      <c r="B9216" s="21">
        <v>42944</v>
      </c>
      <c r="C9216" s="122" t="s">
        <v>37</v>
      </c>
      <c r="D9216" s="116">
        <v>13.09</v>
      </c>
      <c r="E9216" s="11">
        <v>13.17</v>
      </c>
      <c r="F9216" s="12">
        <v>7231729</v>
      </c>
    </row>
    <row r="9217" spans="2:6">
      <c r="B9217" s="21">
        <v>42944</v>
      </c>
      <c r="C9217" s="122" t="s">
        <v>38</v>
      </c>
      <c r="D9217" s="116">
        <v>23.04</v>
      </c>
      <c r="E9217" s="11">
        <v>23.27</v>
      </c>
      <c r="F9217" s="12">
        <v>3744982</v>
      </c>
    </row>
    <row r="9218" spans="2:6">
      <c r="B9218" s="21">
        <v>42944</v>
      </c>
      <c r="C9218" s="122" t="s">
        <v>39</v>
      </c>
      <c r="D9218" s="116">
        <v>80.11</v>
      </c>
      <c r="E9218" s="11">
        <v>80.44</v>
      </c>
      <c r="F9218" s="12">
        <v>2461836</v>
      </c>
    </row>
    <row r="9219" spans="2:6">
      <c r="B9219" s="21">
        <v>42944</v>
      </c>
      <c r="C9219" s="122" t="s">
        <v>40</v>
      </c>
      <c r="D9219" s="116">
        <v>74.400000000000006</v>
      </c>
      <c r="E9219" s="11">
        <v>73.069999999999993</v>
      </c>
      <c r="F9219" s="12">
        <v>1365187</v>
      </c>
    </row>
    <row r="9220" spans="2:6">
      <c r="B9220" s="21">
        <v>42944</v>
      </c>
      <c r="C9220" s="122" t="s">
        <v>41</v>
      </c>
      <c r="D9220" s="116">
        <v>31.94</v>
      </c>
      <c r="E9220" s="11">
        <v>31.83</v>
      </c>
      <c r="F9220" s="12">
        <v>3144336</v>
      </c>
    </row>
    <row r="9221" spans="2:6">
      <c r="B9221" s="21">
        <v>42944</v>
      </c>
      <c r="C9221" s="122" t="s">
        <v>42</v>
      </c>
      <c r="D9221" s="116">
        <v>147.9</v>
      </c>
      <c r="E9221" s="11">
        <v>148.08000000000001</v>
      </c>
      <c r="F9221" s="12">
        <v>3421081</v>
      </c>
    </row>
    <row r="9222" spans="2:6">
      <c r="B9222" s="21">
        <v>42944</v>
      </c>
      <c r="C9222" s="122" t="s">
        <v>43</v>
      </c>
      <c r="D9222" s="116">
        <v>43.83</v>
      </c>
      <c r="E9222" s="11">
        <v>44.8</v>
      </c>
      <c r="F9222" s="12">
        <v>4983482</v>
      </c>
    </row>
    <row r="9223" spans="2:6">
      <c r="B9223" s="21">
        <v>42944</v>
      </c>
      <c r="C9223" s="122" t="s">
        <v>44</v>
      </c>
      <c r="D9223" s="116">
        <v>53.5</v>
      </c>
      <c r="E9223" s="11">
        <v>54.82</v>
      </c>
      <c r="F9223" s="12">
        <v>4663891</v>
      </c>
    </row>
    <row r="9224" spans="2:6">
      <c r="B9224" s="21">
        <v>42944</v>
      </c>
      <c r="C9224" s="122" t="s">
        <v>45</v>
      </c>
      <c r="D9224" s="116">
        <v>62.23</v>
      </c>
      <c r="E9224" s="11">
        <v>62.46</v>
      </c>
      <c r="F9224" s="12">
        <v>1184767</v>
      </c>
    </row>
    <row r="9225" spans="2:6">
      <c r="B9225" s="21">
        <v>42944</v>
      </c>
      <c r="C9225" s="122" t="s">
        <v>46</v>
      </c>
      <c r="D9225" s="116">
        <v>50.09</v>
      </c>
      <c r="E9225" s="11">
        <v>48.86</v>
      </c>
      <c r="F9225" s="12">
        <v>2355038</v>
      </c>
    </row>
    <row r="9226" spans="2:6">
      <c r="B9226" s="21">
        <v>42944</v>
      </c>
      <c r="C9226" s="122" t="s">
        <v>47</v>
      </c>
      <c r="D9226" s="116">
        <v>44.43</v>
      </c>
      <c r="E9226" s="11">
        <v>44.12</v>
      </c>
      <c r="F9226" s="12">
        <v>2689152</v>
      </c>
    </row>
    <row r="9227" spans="2:6">
      <c r="B9227" s="21">
        <v>42944</v>
      </c>
      <c r="C9227" s="122" t="s">
        <v>48</v>
      </c>
      <c r="D9227" s="116">
        <v>136.97999999999999</v>
      </c>
      <c r="E9227" s="11">
        <v>136.79</v>
      </c>
      <c r="F9227" s="12">
        <v>1846783</v>
      </c>
    </row>
    <row r="9228" spans="2:6">
      <c r="B9228" s="21">
        <v>42944</v>
      </c>
      <c r="C9228" s="122" t="s">
        <v>49</v>
      </c>
      <c r="D9228" s="116">
        <v>51.7</v>
      </c>
      <c r="E9228" s="11">
        <v>51.82</v>
      </c>
      <c r="F9228" s="12">
        <v>4109843</v>
      </c>
    </row>
    <row r="9229" spans="2:6">
      <c r="B9229" s="21">
        <v>42944</v>
      </c>
      <c r="C9229" s="122" t="s">
        <v>50</v>
      </c>
      <c r="D9229" s="116">
        <v>17.5</v>
      </c>
      <c r="E9229" s="11">
        <v>13.582253</v>
      </c>
      <c r="F9229" s="12">
        <v>9136957</v>
      </c>
    </row>
    <row r="9230" spans="2:6">
      <c r="B9230" s="21">
        <v>42944</v>
      </c>
      <c r="C9230" s="122" t="s">
        <v>51</v>
      </c>
      <c r="D9230" s="116">
        <v>19.09</v>
      </c>
      <c r="E9230" s="11">
        <v>19.170000000000002</v>
      </c>
      <c r="F9230" s="12">
        <v>5898307</v>
      </c>
    </row>
    <row r="9231" spans="2:6">
      <c r="B9231" s="21">
        <v>42944</v>
      </c>
      <c r="C9231" s="122" t="s">
        <v>52</v>
      </c>
      <c r="D9231" s="116">
        <v>30.35</v>
      </c>
      <c r="E9231" s="11">
        <v>30.23</v>
      </c>
      <c r="F9231" s="12">
        <v>1687977</v>
      </c>
    </row>
    <row r="9232" spans="2:6">
      <c r="B9232" s="21">
        <v>42944</v>
      </c>
      <c r="C9232" s="122" t="s">
        <v>53</v>
      </c>
      <c r="D9232" s="116">
        <v>34.299999999999997</v>
      </c>
      <c r="E9232" s="11">
        <v>34.15</v>
      </c>
      <c r="F9232" s="12">
        <v>992014</v>
      </c>
    </row>
    <row r="9233" spans="2:6">
      <c r="B9233" s="21">
        <v>42944</v>
      </c>
      <c r="C9233" s="122" t="s">
        <v>54</v>
      </c>
      <c r="D9233" s="116">
        <v>113.82</v>
      </c>
      <c r="E9233" s="11">
        <v>114.41</v>
      </c>
      <c r="F9233" s="12">
        <v>374642</v>
      </c>
    </row>
    <row r="9234" spans="2:6">
      <c r="B9234" s="21">
        <v>42944</v>
      </c>
      <c r="C9234" s="122" t="s">
        <v>55</v>
      </c>
      <c r="D9234" s="116">
        <v>91.2</v>
      </c>
      <c r="E9234" s="11">
        <v>91.454999999999998</v>
      </c>
      <c r="F9234" s="12">
        <v>638036</v>
      </c>
    </row>
    <row r="9235" spans="2:6">
      <c r="B9235" s="21">
        <v>42944</v>
      </c>
      <c r="C9235" s="122" t="s">
        <v>56</v>
      </c>
      <c r="D9235" s="116">
        <v>18.68</v>
      </c>
      <c r="E9235" s="11">
        <v>18.71</v>
      </c>
      <c r="F9235" s="12">
        <v>6100997</v>
      </c>
    </row>
    <row r="9236" spans="2:6">
      <c r="B9236" s="21">
        <v>42944</v>
      </c>
      <c r="C9236" s="122" t="s">
        <v>57</v>
      </c>
      <c r="D9236" s="116">
        <v>106.35</v>
      </c>
      <c r="E9236" s="11">
        <v>106.07</v>
      </c>
      <c r="F9236" s="12">
        <v>815677</v>
      </c>
    </row>
    <row r="9237" spans="2:6">
      <c r="B9237" s="21">
        <v>42944</v>
      </c>
      <c r="C9237" s="122" t="s">
        <v>58</v>
      </c>
      <c r="D9237" s="116">
        <v>232.97</v>
      </c>
      <c r="E9237" s="11">
        <v>233.08</v>
      </c>
      <c r="F9237" s="12">
        <v>1590958</v>
      </c>
    </row>
    <row r="9238" spans="2:6">
      <c r="B9238" s="21">
        <v>42944</v>
      </c>
      <c r="C9238" s="122" t="s">
        <v>59</v>
      </c>
      <c r="D9238" s="116">
        <v>144.81</v>
      </c>
      <c r="E9238" s="11">
        <v>144.29</v>
      </c>
      <c r="F9238" s="12">
        <v>3054834</v>
      </c>
    </row>
    <row r="9239" spans="2:6">
      <c r="B9239" s="21">
        <v>42944</v>
      </c>
      <c r="C9239" s="122" t="s">
        <v>60</v>
      </c>
      <c r="D9239" s="116">
        <v>66.2</v>
      </c>
      <c r="E9239" s="11">
        <v>66.37</v>
      </c>
      <c r="F9239" s="12">
        <v>1177465</v>
      </c>
    </row>
    <row r="9240" spans="2:6">
      <c r="B9240" s="21">
        <v>42944</v>
      </c>
      <c r="C9240" s="122" t="s">
        <v>61</v>
      </c>
      <c r="D9240" s="116">
        <v>165.6</v>
      </c>
      <c r="E9240" s="11">
        <v>167.52</v>
      </c>
      <c r="F9240" s="12">
        <v>482309</v>
      </c>
    </row>
    <row r="9241" spans="2:6">
      <c r="B9241" s="21">
        <v>42944</v>
      </c>
      <c r="C9241" s="122" t="s">
        <v>62</v>
      </c>
      <c r="D9241" s="116">
        <v>133.63999999999999</v>
      </c>
      <c r="E9241" s="11">
        <v>133.15</v>
      </c>
      <c r="F9241" s="12">
        <v>340568</v>
      </c>
    </row>
    <row r="9242" spans="2:6">
      <c r="B9242" s="21">
        <v>42944</v>
      </c>
      <c r="C9242" s="122" t="s">
        <v>63</v>
      </c>
      <c r="D9242" s="116">
        <v>174.44</v>
      </c>
      <c r="E9242" s="11">
        <v>174.92</v>
      </c>
      <c r="F9242" s="12">
        <v>626882</v>
      </c>
    </row>
    <row r="9243" spans="2:6">
      <c r="B9243" s="21">
        <v>42944</v>
      </c>
      <c r="C9243" s="122" t="s">
        <v>64</v>
      </c>
      <c r="D9243" s="116">
        <v>132.6</v>
      </c>
      <c r="E9243" s="11">
        <v>135.74</v>
      </c>
      <c r="F9243" s="12">
        <v>989763</v>
      </c>
    </row>
    <row r="9244" spans="2:6">
      <c r="B9244" s="21">
        <v>42944</v>
      </c>
      <c r="C9244" s="122" t="s">
        <v>65</v>
      </c>
      <c r="D9244" s="116">
        <v>46.03</v>
      </c>
      <c r="E9244" s="11">
        <v>46.53</v>
      </c>
      <c r="F9244" s="12">
        <v>2198638</v>
      </c>
    </row>
    <row r="9245" spans="2:6">
      <c r="B9245" s="21">
        <v>42944</v>
      </c>
      <c r="C9245" s="122" t="s">
        <v>66</v>
      </c>
      <c r="D9245" s="116">
        <v>35.130000000000003</v>
      </c>
      <c r="E9245" s="11">
        <v>35.31</v>
      </c>
      <c r="F9245" s="12">
        <v>36291484</v>
      </c>
    </row>
    <row r="9246" spans="2:6">
      <c r="B9246" s="21">
        <v>42944</v>
      </c>
      <c r="C9246" s="122" t="s">
        <v>67</v>
      </c>
      <c r="D9246" s="116">
        <v>136.47999999999999</v>
      </c>
      <c r="E9246" s="11">
        <v>135.63999999999999</v>
      </c>
      <c r="F9246" s="12">
        <v>979628</v>
      </c>
    </row>
    <row r="9247" spans="2:6">
      <c r="B9247" s="21">
        <v>42944</v>
      </c>
      <c r="C9247" s="122" t="s">
        <v>68</v>
      </c>
      <c r="D9247" s="116">
        <v>57.44</v>
      </c>
      <c r="E9247" s="11">
        <v>54.74</v>
      </c>
      <c r="F9247" s="12">
        <v>6280646</v>
      </c>
    </row>
    <row r="9248" spans="2:6">
      <c r="B9248" s="21">
        <v>42944</v>
      </c>
      <c r="C9248" s="122" t="s">
        <v>69</v>
      </c>
      <c r="D9248" s="116">
        <v>21.4</v>
      </c>
      <c r="E9248" s="11">
        <v>21.61</v>
      </c>
      <c r="F9248" s="12">
        <v>7662620</v>
      </c>
    </row>
    <row r="9249" spans="2:6">
      <c r="B9249" s="21">
        <v>42944</v>
      </c>
      <c r="C9249" s="122" t="s">
        <v>70</v>
      </c>
      <c r="D9249" s="116">
        <v>87.61</v>
      </c>
      <c r="E9249" s="11">
        <v>88.54</v>
      </c>
      <c r="F9249" s="12">
        <v>1608774</v>
      </c>
    </row>
    <row r="9250" spans="2:6">
      <c r="B9250" s="21">
        <v>42944</v>
      </c>
      <c r="C9250" s="122" t="s">
        <v>71</v>
      </c>
      <c r="D9250" s="116">
        <v>34.79</v>
      </c>
      <c r="E9250" s="11">
        <v>35.19</v>
      </c>
      <c r="F9250" s="12">
        <v>1753461</v>
      </c>
    </row>
    <row r="9251" spans="2:6">
      <c r="B9251" s="21">
        <v>42944</v>
      </c>
      <c r="C9251" s="122" t="s">
        <v>72</v>
      </c>
      <c r="D9251" s="116">
        <v>310.16669999999999</v>
      </c>
      <c r="E9251" s="11">
        <v>313.73334</v>
      </c>
      <c r="F9251" s="12">
        <v>1461002.9709999999</v>
      </c>
    </row>
    <row r="9252" spans="2:6">
      <c r="B9252" s="21">
        <v>42944</v>
      </c>
      <c r="C9252" s="122" t="s">
        <v>73</v>
      </c>
      <c r="D9252" s="116">
        <v>128</v>
      </c>
      <c r="E9252" s="11">
        <v>128.03</v>
      </c>
      <c r="F9252" s="12">
        <v>362445</v>
      </c>
    </row>
    <row r="9253" spans="2:6">
      <c r="B9253" s="21">
        <v>42944</v>
      </c>
      <c r="C9253" s="122" t="s">
        <v>285</v>
      </c>
      <c r="D9253" s="116">
        <v>140.69</v>
      </c>
      <c r="E9253" s="11">
        <v>140.83000000000001</v>
      </c>
      <c r="F9253" s="12">
        <v>1305909</v>
      </c>
    </row>
    <row r="9254" spans="2:6">
      <c r="B9254" s="21">
        <v>42944</v>
      </c>
      <c r="C9254" s="122" t="s">
        <v>286</v>
      </c>
      <c r="D9254" s="116">
        <v>34.32</v>
      </c>
      <c r="E9254" s="11">
        <v>34.36</v>
      </c>
      <c r="F9254" s="12">
        <v>4236109</v>
      </c>
    </row>
    <row r="9255" spans="2:6">
      <c r="B9255" s="21">
        <v>42944</v>
      </c>
      <c r="C9255" s="122" t="s">
        <v>287</v>
      </c>
      <c r="D9255" s="116">
        <v>90.7</v>
      </c>
      <c r="E9255" s="11">
        <v>90.37</v>
      </c>
      <c r="F9255" s="12">
        <v>712873</v>
      </c>
    </row>
    <row r="9256" spans="2:6">
      <c r="B9256" s="21">
        <v>42944</v>
      </c>
      <c r="C9256" s="122" t="s">
        <v>288</v>
      </c>
      <c r="D9256" s="116">
        <v>40.04</v>
      </c>
      <c r="E9256" s="11">
        <v>39.64</v>
      </c>
      <c r="F9256" s="12">
        <v>14471829</v>
      </c>
    </row>
    <row r="9257" spans="2:6">
      <c r="B9257" s="21">
        <v>42944</v>
      </c>
      <c r="C9257" s="122" t="s">
        <v>289</v>
      </c>
      <c r="D9257" s="116">
        <v>52.89</v>
      </c>
      <c r="E9257" s="11">
        <v>52.39</v>
      </c>
      <c r="F9257" s="12">
        <v>605270</v>
      </c>
    </row>
    <row r="9258" spans="2:6">
      <c r="B9258" s="21">
        <v>42944</v>
      </c>
      <c r="C9258" s="122" t="s">
        <v>290</v>
      </c>
      <c r="D9258" s="116">
        <v>131.13999999999999</v>
      </c>
      <c r="E9258" s="11">
        <v>131.85</v>
      </c>
      <c r="F9258" s="12">
        <v>4970860</v>
      </c>
    </row>
    <row r="9259" spans="2:6">
      <c r="B9259" s="21">
        <v>42944</v>
      </c>
      <c r="C9259" s="122" t="s">
        <v>291</v>
      </c>
      <c r="D9259" s="116">
        <v>27.67</v>
      </c>
      <c r="E9259" s="11">
        <v>27.77</v>
      </c>
      <c r="F9259" s="12">
        <v>4950228</v>
      </c>
    </row>
    <row r="9260" spans="2:6">
      <c r="B9260" s="21">
        <v>42944</v>
      </c>
      <c r="C9260" s="122" t="s">
        <v>292</v>
      </c>
      <c r="D9260" s="116">
        <v>91.45</v>
      </c>
      <c r="E9260" s="11">
        <v>91.28</v>
      </c>
      <c r="F9260" s="12">
        <v>9351915</v>
      </c>
    </row>
    <row r="9261" spans="2:6">
      <c r="B9261" s="21">
        <v>42944</v>
      </c>
      <c r="C9261" s="122" t="s">
        <v>293</v>
      </c>
      <c r="D9261" s="116">
        <v>49.198999999999998</v>
      </c>
      <c r="E9261" s="11">
        <v>48.56</v>
      </c>
      <c r="F9261" s="12">
        <v>2152645</v>
      </c>
    </row>
    <row r="9262" spans="2:6">
      <c r="B9262" s="21">
        <v>42944</v>
      </c>
      <c r="C9262" s="122" t="s">
        <v>294</v>
      </c>
      <c r="D9262" s="116">
        <v>67.650000000000006</v>
      </c>
      <c r="E9262" s="11">
        <v>67.650000000000006</v>
      </c>
      <c r="F9262" s="12">
        <v>1787928</v>
      </c>
    </row>
    <row r="9263" spans="2:6">
      <c r="B9263" s="21">
        <v>42944</v>
      </c>
      <c r="C9263" s="122" t="s">
        <v>295</v>
      </c>
      <c r="D9263" s="116">
        <v>18.07</v>
      </c>
      <c r="E9263" s="11">
        <v>17.91</v>
      </c>
      <c r="F9263" s="12">
        <v>13865028</v>
      </c>
    </row>
    <row r="9264" spans="2:6">
      <c r="B9264" s="21">
        <v>42944</v>
      </c>
      <c r="C9264" s="122" t="s">
        <v>296</v>
      </c>
      <c r="D9264" s="116">
        <v>87.8</v>
      </c>
      <c r="E9264" s="11">
        <v>87.64</v>
      </c>
      <c r="F9264" s="12">
        <v>1902723</v>
      </c>
    </row>
    <row r="9265" spans="2:6">
      <c r="B9265" s="21">
        <v>42944</v>
      </c>
      <c r="C9265" s="122" t="s">
        <v>297</v>
      </c>
      <c r="D9265" s="116">
        <v>21.08</v>
      </c>
      <c r="E9265" s="11">
        <v>20.41</v>
      </c>
      <c r="F9265" s="12">
        <v>6641903</v>
      </c>
    </row>
    <row r="9266" spans="2:6">
      <c r="B9266" s="21">
        <v>42944</v>
      </c>
      <c r="C9266" s="122" t="s">
        <v>298</v>
      </c>
      <c r="D9266" s="116">
        <v>97.74</v>
      </c>
      <c r="E9266" s="11">
        <v>94.4</v>
      </c>
      <c r="F9266" s="12">
        <v>1864670</v>
      </c>
    </row>
    <row r="9267" spans="2:6">
      <c r="B9267" s="21">
        <v>42944</v>
      </c>
      <c r="C9267" s="122" t="s">
        <v>299</v>
      </c>
      <c r="D9267" s="116">
        <v>124.08</v>
      </c>
      <c r="E9267" s="11">
        <v>122.45</v>
      </c>
      <c r="F9267" s="12">
        <v>2226822</v>
      </c>
    </row>
    <row r="9268" spans="2:6">
      <c r="B9268" s="21">
        <v>42944</v>
      </c>
      <c r="C9268" s="122" t="s">
        <v>300</v>
      </c>
      <c r="D9268" s="116">
        <v>20.399999999999999</v>
      </c>
      <c r="E9268" s="11">
        <v>20.399999999999999</v>
      </c>
      <c r="F9268" s="12">
        <v>7682447</v>
      </c>
    </row>
    <row r="9269" spans="2:6">
      <c r="B9269" s="21">
        <v>42944</v>
      </c>
      <c r="C9269" s="122" t="s">
        <v>301</v>
      </c>
      <c r="D9269" s="116">
        <v>66.38</v>
      </c>
      <c r="E9269" s="11">
        <v>66.790000000000006</v>
      </c>
      <c r="F9269" s="12">
        <v>1002473</v>
      </c>
    </row>
    <row r="9270" spans="2:6">
      <c r="B9270" s="21">
        <v>42944</v>
      </c>
      <c r="C9270" s="122" t="s">
        <v>302</v>
      </c>
      <c r="D9270" s="116">
        <v>46</v>
      </c>
      <c r="E9270" s="11">
        <v>46.01</v>
      </c>
      <c r="F9270" s="12">
        <v>11945270</v>
      </c>
    </row>
    <row r="9271" spans="2:6">
      <c r="B9271" s="21">
        <v>42944</v>
      </c>
      <c r="C9271" s="122" t="s">
        <v>303</v>
      </c>
      <c r="D9271" s="116">
        <v>36.14</v>
      </c>
      <c r="E9271" s="11">
        <v>36.549999999999997</v>
      </c>
      <c r="F9271" s="12">
        <v>1498735</v>
      </c>
    </row>
    <row r="9272" spans="2:6">
      <c r="B9272" s="21">
        <v>42944</v>
      </c>
      <c r="C9272" s="122" t="s">
        <v>304</v>
      </c>
      <c r="D9272" s="116">
        <v>23.91</v>
      </c>
      <c r="E9272" s="11">
        <v>24.28</v>
      </c>
      <c r="F9272" s="12">
        <v>10322216</v>
      </c>
    </row>
    <row r="9273" spans="2:6">
      <c r="B9273" s="21">
        <v>42944</v>
      </c>
      <c r="C9273" s="122" t="s">
        <v>305</v>
      </c>
      <c r="D9273" s="116">
        <v>41.44</v>
      </c>
      <c r="E9273" s="11">
        <v>41.24</v>
      </c>
      <c r="F9273" s="12">
        <v>2616646</v>
      </c>
    </row>
    <row r="9274" spans="2:6">
      <c r="B9274" s="21">
        <v>42944</v>
      </c>
      <c r="C9274" s="122" t="s">
        <v>306</v>
      </c>
      <c r="D9274" s="116">
        <v>101.52</v>
      </c>
      <c r="E9274" s="11">
        <v>103.12</v>
      </c>
      <c r="F9274" s="12">
        <v>1166817</v>
      </c>
    </row>
    <row r="9275" spans="2:6">
      <c r="B9275" s="21">
        <v>42944</v>
      </c>
      <c r="C9275" s="122" t="s">
        <v>307</v>
      </c>
      <c r="D9275" s="116">
        <v>48.16</v>
      </c>
      <c r="E9275" s="11">
        <v>48.26</v>
      </c>
      <c r="F9275" s="12">
        <v>537789</v>
      </c>
    </row>
    <row r="9276" spans="2:6">
      <c r="B9276" s="21">
        <v>42944</v>
      </c>
      <c r="C9276" s="122" t="s">
        <v>308</v>
      </c>
      <c r="D9276" s="116">
        <v>45.88</v>
      </c>
      <c r="E9276" s="11">
        <v>45.66</v>
      </c>
      <c r="F9276" s="12">
        <v>2327199</v>
      </c>
    </row>
    <row r="9277" spans="2:6">
      <c r="B9277" s="21">
        <v>42944</v>
      </c>
      <c r="C9277" s="122" t="s">
        <v>309</v>
      </c>
      <c r="D9277" s="116">
        <v>50.32</v>
      </c>
      <c r="E9277" s="11">
        <v>49.58</v>
      </c>
      <c r="F9277" s="12">
        <v>2080926</v>
      </c>
    </row>
    <row r="9278" spans="2:6">
      <c r="B9278" s="21">
        <v>42944</v>
      </c>
      <c r="C9278" s="122" t="s">
        <v>310</v>
      </c>
      <c r="D9278" s="116">
        <v>52.95</v>
      </c>
      <c r="E9278" s="11">
        <v>52.43</v>
      </c>
      <c r="F9278" s="12">
        <v>2060862</v>
      </c>
    </row>
    <row r="9279" spans="2:6">
      <c r="B9279" s="21">
        <v>42944</v>
      </c>
      <c r="C9279" s="122" t="s">
        <v>311</v>
      </c>
      <c r="D9279" s="116">
        <v>159.65</v>
      </c>
      <c r="E9279" s="11">
        <v>160.07</v>
      </c>
      <c r="F9279" s="12">
        <v>622938</v>
      </c>
    </row>
    <row r="9280" spans="2:6">
      <c r="B9280" s="21">
        <v>42944</v>
      </c>
      <c r="C9280" s="122" t="s">
        <v>312</v>
      </c>
      <c r="D9280" s="116">
        <v>33.86</v>
      </c>
      <c r="E9280" s="11">
        <v>34.53</v>
      </c>
      <c r="F9280" s="12">
        <v>2471551</v>
      </c>
    </row>
    <row r="9281" spans="2:6">
      <c r="B9281" s="21">
        <v>42944</v>
      </c>
      <c r="C9281" s="122" t="s">
        <v>313</v>
      </c>
      <c r="D9281" s="116">
        <v>176.27</v>
      </c>
      <c r="E9281" s="11">
        <v>176.37</v>
      </c>
      <c r="F9281" s="12">
        <v>590955</v>
      </c>
    </row>
    <row r="9282" spans="2:6">
      <c r="B9282" s="21">
        <v>42944</v>
      </c>
      <c r="C9282" s="122" t="s">
        <v>314</v>
      </c>
      <c r="D9282" s="116">
        <v>82.87</v>
      </c>
      <c r="E9282" s="11">
        <v>83.1</v>
      </c>
      <c r="F9282" s="12">
        <v>3820069</v>
      </c>
    </row>
    <row r="9283" spans="2:6">
      <c r="B9283" s="21">
        <v>42944</v>
      </c>
      <c r="C9283" s="122" t="s">
        <v>315</v>
      </c>
      <c r="D9283" s="116">
        <v>288.07</v>
      </c>
      <c r="E9283" s="11">
        <v>290.41000000000003</v>
      </c>
      <c r="F9283" s="12">
        <v>1086242</v>
      </c>
    </row>
    <row r="9284" spans="2:6">
      <c r="B9284" s="21">
        <v>42944</v>
      </c>
      <c r="C9284" s="122" t="s">
        <v>316</v>
      </c>
      <c r="D9284" s="116">
        <v>72.319999999999993</v>
      </c>
      <c r="E9284" s="11">
        <v>72.81</v>
      </c>
      <c r="F9284" s="12">
        <v>804300</v>
      </c>
    </row>
    <row r="9285" spans="2:6">
      <c r="B9285" s="21">
        <v>42944</v>
      </c>
      <c r="C9285" s="122" t="s">
        <v>317</v>
      </c>
      <c r="D9285" s="116">
        <v>40.69</v>
      </c>
      <c r="E9285" s="11">
        <v>40.47</v>
      </c>
      <c r="F9285" s="12">
        <v>1305545</v>
      </c>
    </row>
    <row r="9286" spans="2:6">
      <c r="B9286" s="21">
        <v>42944</v>
      </c>
      <c r="C9286" s="122" t="s">
        <v>318</v>
      </c>
      <c r="D9286" s="116">
        <v>76.959999999999994</v>
      </c>
      <c r="E9286" s="11">
        <v>76.48</v>
      </c>
      <c r="F9286" s="12">
        <v>5000589</v>
      </c>
    </row>
    <row r="9287" spans="2:6">
      <c r="B9287" s="21">
        <v>42944</v>
      </c>
      <c r="C9287" s="122" t="s">
        <v>319</v>
      </c>
      <c r="D9287" s="116">
        <v>164.25</v>
      </c>
      <c r="E9287" s="11">
        <v>161.6</v>
      </c>
      <c r="F9287" s="12">
        <v>2740045</v>
      </c>
    </row>
    <row r="9288" spans="2:6">
      <c r="B9288" s="21">
        <v>42944</v>
      </c>
      <c r="C9288" s="122" t="s">
        <v>320</v>
      </c>
      <c r="D9288" s="116">
        <v>26.58</v>
      </c>
      <c r="E9288" s="11">
        <v>26.05</v>
      </c>
      <c r="F9288" s="12">
        <v>1600362</v>
      </c>
    </row>
    <row r="9289" spans="2:6">
      <c r="B9289" s="21">
        <v>42944</v>
      </c>
      <c r="C9289" s="122" t="s">
        <v>321</v>
      </c>
      <c r="D9289" s="116">
        <v>56.56</v>
      </c>
      <c r="E9289" s="11">
        <v>56.56</v>
      </c>
      <c r="F9289" s="12">
        <v>5798715</v>
      </c>
    </row>
    <row r="9290" spans="2:6">
      <c r="B9290" s="21">
        <v>42944</v>
      </c>
      <c r="C9290" s="122" t="s">
        <v>322</v>
      </c>
      <c r="D9290" s="116">
        <v>59.06</v>
      </c>
      <c r="E9290" s="11">
        <v>58.61</v>
      </c>
      <c r="F9290" s="12">
        <v>941244</v>
      </c>
    </row>
    <row r="9291" spans="2:6">
      <c r="B9291" s="21">
        <v>42944</v>
      </c>
      <c r="C9291" s="122" t="s">
        <v>323</v>
      </c>
      <c r="D9291" s="116">
        <v>88.51</v>
      </c>
      <c r="E9291" s="11">
        <v>89.89</v>
      </c>
      <c r="F9291" s="12">
        <v>3977320</v>
      </c>
    </row>
    <row r="9292" spans="2:6">
      <c r="B9292" s="21">
        <v>42944</v>
      </c>
      <c r="C9292" s="122" t="s">
        <v>324</v>
      </c>
      <c r="D9292" s="116">
        <v>24.15</v>
      </c>
      <c r="E9292" s="11">
        <v>23.93</v>
      </c>
      <c r="F9292" s="12">
        <v>5342021</v>
      </c>
    </row>
    <row r="9293" spans="2:6">
      <c r="B9293" s="21">
        <v>42944</v>
      </c>
      <c r="C9293" s="122" t="s">
        <v>325</v>
      </c>
      <c r="D9293" s="116">
        <v>128.96</v>
      </c>
      <c r="E9293" s="11">
        <v>127.91</v>
      </c>
      <c r="F9293" s="12">
        <v>5257924</v>
      </c>
    </row>
    <row r="9294" spans="2:6">
      <c r="B9294" s="21">
        <v>42944</v>
      </c>
      <c r="C9294" s="122" t="s">
        <v>326</v>
      </c>
      <c r="D9294" s="116">
        <v>103</v>
      </c>
      <c r="E9294" s="11">
        <v>103.71</v>
      </c>
      <c r="F9294" s="12">
        <v>699633</v>
      </c>
    </row>
    <row r="9295" spans="2:6">
      <c r="B9295" s="21">
        <v>42944</v>
      </c>
      <c r="C9295" s="122" t="s">
        <v>327</v>
      </c>
      <c r="D9295" s="116">
        <v>60.98</v>
      </c>
      <c r="E9295" s="11">
        <v>57.85</v>
      </c>
      <c r="F9295" s="12">
        <v>1542301</v>
      </c>
    </row>
    <row r="9296" spans="2:6">
      <c r="B9296" s="21">
        <v>42944</v>
      </c>
      <c r="C9296" s="122" t="s">
        <v>328</v>
      </c>
      <c r="D9296" s="116">
        <v>103.64</v>
      </c>
      <c r="E9296" s="11">
        <v>103.34</v>
      </c>
      <c r="F9296" s="12">
        <v>2005157</v>
      </c>
    </row>
    <row r="9297" spans="2:6">
      <c r="B9297" s="21">
        <v>42944</v>
      </c>
      <c r="C9297" s="122" t="s">
        <v>329</v>
      </c>
      <c r="D9297" s="116">
        <v>38.340000000000003</v>
      </c>
      <c r="E9297" s="11">
        <v>38.57</v>
      </c>
      <c r="F9297" s="12">
        <v>3477025</v>
      </c>
    </row>
    <row r="9298" spans="2:6">
      <c r="B9298" s="21">
        <v>42944</v>
      </c>
      <c r="C9298" s="122" t="s">
        <v>330</v>
      </c>
      <c r="D9298" s="116">
        <v>20.100000000000001</v>
      </c>
      <c r="E9298" s="11">
        <v>19.635000000000002</v>
      </c>
      <c r="F9298" s="12">
        <v>22877277</v>
      </c>
    </row>
    <row r="9299" spans="2:6">
      <c r="B9299" s="21">
        <v>42944</v>
      </c>
      <c r="C9299" s="122" t="s">
        <v>331</v>
      </c>
      <c r="D9299" s="116">
        <v>156.36000000000001</v>
      </c>
      <c r="E9299" s="11">
        <v>155.85</v>
      </c>
      <c r="F9299" s="12">
        <v>3964456</v>
      </c>
    </row>
    <row r="9300" spans="2:6">
      <c r="B9300" s="21">
        <v>42944</v>
      </c>
      <c r="C9300" s="122" t="s">
        <v>332</v>
      </c>
      <c r="D9300" s="116">
        <v>80.67</v>
      </c>
      <c r="E9300" s="11">
        <v>80.7</v>
      </c>
      <c r="F9300" s="12">
        <v>1252166</v>
      </c>
    </row>
    <row r="9301" spans="2:6">
      <c r="B9301" s="21">
        <v>42944</v>
      </c>
      <c r="C9301" s="122" t="s">
        <v>333</v>
      </c>
      <c r="D9301" s="116">
        <v>163.09</v>
      </c>
      <c r="E9301" s="11">
        <v>162.51</v>
      </c>
      <c r="F9301" s="12">
        <v>1962866</v>
      </c>
    </row>
    <row r="9302" spans="2:6">
      <c r="B9302" s="21">
        <v>42944</v>
      </c>
      <c r="C9302" s="122" t="s">
        <v>334</v>
      </c>
      <c r="D9302" s="116">
        <v>131.88999999999999</v>
      </c>
      <c r="E9302" s="11">
        <v>132.21</v>
      </c>
      <c r="F9302" s="12">
        <v>677659</v>
      </c>
    </row>
    <row r="9303" spans="2:6">
      <c r="B9303" s="21">
        <v>42944</v>
      </c>
      <c r="C9303" s="122" t="s">
        <v>335</v>
      </c>
      <c r="D9303" s="116">
        <v>44.37</v>
      </c>
      <c r="E9303" s="11">
        <v>43.93</v>
      </c>
      <c r="F9303" s="12">
        <v>6700587</v>
      </c>
    </row>
    <row r="9304" spans="2:6">
      <c r="B9304" s="21">
        <v>42944</v>
      </c>
      <c r="C9304" s="122" t="s">
        <v>336</v>
      </c>
      <c r="D9304" s="116">
        <v>84.57</v>
      </c>
      <c r="E9304" s="11">
        <v>84.29</v>
      </c>
      <c r="F9304" s="12">
        <v>4550821</v>
      </c>
    </row>
    <row r="9305" spans="2:6">
      <c r="B9305" s="21">
        <v>42944</v>
      </c>
      <c r="C9305" s="122" t="s">
        <v>337</v>
      </c>
      <c r="D9305" s="116">
        <v>55.03</v>
      </c>
      <c r="E9305" s="11">
        <v>49.235810000000001</v>
      </c>
      <c r="F9305" s="12">
        <v>2602914</v>
      </c>
    </row>
    <row r="9306" spans="2:6">
      <c r="B9306" s="21">
        <v>42944</v>
      </c>
      <c r="C9306" s="122" t="s">
        <v>338</v>
      </c>
      <c r="D9306" s="116">
        <v>33.32</v>
      </c>
      <c r="E9306" s="11">
        <v>33.14</v>
      </c>
      <c r="F9306" s="12">
        <v>8643411</v>
      </c>
    </row>
    <row r="9307" spans="2:6">
      <c r="B9307" s="21">
        <v>42944</v>
      </c>
      <c r="C9307" s="122" t="s">
        <v>339</v>
      </c>
      <c r="D9307" s="116">
        <v>243.57</v>
      </c>
      <c r="E9307" s="11">
        <v>248.65</v>
      </c>
      <c r="F9307" s="12">
        <v>1202612</v>
      </c>
    </row>
    <row r="9308" spans="2:6">
      <c r="B9308" s="21">
        <v>42944</v>
      </c>
      <c r="C9308" s="122" t="s">
        <v>340</v>
      </c>
      <c r="D9308" s="116">
        <v>96.56</v>
      </c>
      <c r="E9308" s="11">
        <v>95.52</v>
      </c>
      <c r="F9308" s="12">
        <v>1012920</v>
      </c>
    </row>
    <row r="9309" spans="2:6">
      <c r="B9309" s="21">
        <v>42944</v>
      </c>
      <c r="C9309" s="122" t="s">
        <v>341</v>
      </c>
      <c r="D9309" s="116">
        <v>84.1</v>
      </c>
      <c r="E9309" s="11">
        <v>83.35</v>
      </c>
      <c r="F9309" s="12">
        <v>654738</v>
      </c>
    </row>
    <row r="9310" spans="2:6">
      <c r="B9310" s="21">
        <v>42944</v>
      </c>
      <c r="C9310" s="122" t="s">
        <v>342</v>
      </c>
      <c r="D9310" s="116">
        <v>224.83</v>
      </c>
      <c r="E9310" s="11">
        <v>226.5</v>
      </c>
      <c r="F9310" s="12">
        <v>444926</v>
      </c>
    </row>
    <row r="9311" spans="2:6">
      <c r="B9311" s="21">
        <v>42944</v>
      </c>
      <c r="C9311" s="122" t="s">
        <v>343</v>
      </c>
      <c r="D9311" s="116">
        <v>77.45</v>
      </c>
      <c r="E9311" s="11">
        <v>78.680000000000007</v>
      </c>
      <c r="F9311" s="12">
        <v>1758624</v>
      </c>
    </row>
    <row r="9312" spans="2:6">
      <c r="B9312" s="21">
        <v>42944</v>
      </c>
      <c r="C9312" s="122" t="s">
        <v>344</v>
      </c>
      <c r="D9312" s="116">
        <v>200.79</v>
      </c>
      <c r="E9312" s="11">
        <v>199.72</v>
      </c>
      <c r="F9312" s="12">
        <v>1488022</v>
      </c>
    </row>
    <row r="9313" spans="2:6">
      <c r="B9313" s="21">
        <v>42944</v>
      </c>
      <c r="C9313" s="122" t="s">
        <v>345</v>
      </c>
      <c r="D9313" s="116">
        <v>53.92</v>
      </c>
      <c r="E9313" s="11">
        <v>53.41</v>
      </c>
      <c r="F9313" s="12">
        <v>1244070</v>
      </c>
    </row>
    <row r="9314" spans="2:6">
      <c r="B9314" s="21">
        <v>42944</v>
      </c>
      <c r="C9314" s="122" t="s">
        <v>346</v>
      </c>
      <c r="D9314" s="116">
        <v>73.989999999999995</v>
      </c>
      <c r="E9314" s="11">
        <v>66.94</v>
      </c>
      <c r="F9314" s="12">
        <v>54403894</v>
      </c>
    </row>
    <row r="9315" spans="2:6">
      <c r="B9315" s="21">
        <v>42944</v>
      </c>
      <c r="C9315" s="122" t="s">
        <v>347</v>
      </c>
      <c r="D9315" s="116">
        <v>117.5</v>
      </c>
      <c r="E9315" s="11">
        <v>117.47</v>
      </c>
      <c r="F9315" s="12">
        <v>1050324</v>
      </c>
    </row>
    <row r="9316" spans="2:6">
      <c r="B9316" s="21">
        <v>42944</v>
      </c>
      <c r="C9316" s="122" t="s">
        <v>348</v>
      </c>
      <c r="D9316" s="116">
        <v>23.88</v>
      </c>
      <c r="E9316" s="11">
        <v>24.17</v>
      </c>
      <c r="F9316" s="12">
        <v>3015120</v>
      </c>
    </row>
    <row r="9317" spans="2:6">
      <c r="B9317" s="21">
        <v>42944</v>
      </c>
      <c r="C9317" s="122" t="s">
        <v>349</v>
      </c>
      <c r="D9317" s="116">
        <v>55.92</v>
      </c>
      <c r="E9317" s="11">
        <v>54.98</v>
      </c>
      <c r="F9317" s="12">
        <v>3412353</v>
      </c>
    </row>
    <row r="9318" spans="2:6">
      <c r="B9318" s="21">
        <v>42944</v>
      </c>
      <c r="C9318" s="122" t="s">
        <v>350</v>
      </c>
      <c r="D9318" s="116">
        <v>63.81</v>
      </c>
      <c r="E9318" s="11">
        <v>64.11</v>
      </c>
      <c r="F9318" s="12">
        <v>13342135</v>
      </c>
    </row>
    <row r="9319" spans="2:6">
      <c r="B9319" s="21">
        <v>42944</v>
      </c>
      <c r="C9319" s="122" t="s">
        <v>351</v>
      </c>
      <c r="D9319" s="116">
        <v>12.2</v>
      </c>
      <c r="E9319" s="11">
        <v>12.36</v>
      </c>
      <c r="F9319" s="12">
        <v>15975308</v>
      </c>
    </row>
    <row r="9320" spans="2:6">
      <c r="B9320" s="21">
        <v>42944</v>
      </c>
      <c r="C9320" s="122" t="s">
        <v>352</v>
      </c>
      <c r="D9320" s="116">
        <v>46.98</v>
      </c>
      <c r="E9320" s="11">
        <v>46.66</v>
      </c>
      <c r="F9320" s="12">
        <v>7959560</v>
      </c>
    </row>
    <row r="9321" spans="2:6">
      <c r="B9321" s="21">
        <v>42944</v>
      </c>
      <c r="C9321" s="122" t="s">
        <v>353</v>
      </c>
      <c r="D9321" s="116">
        <v>72.67</v>
      </c>
      <c r="E9321" s="11">
        <v>73.040000000000006</v>
      </c>
      <c r="F9321" s="12">
        <v>18306680</v>
      </c>
    </row>
    <row r="9322" spans="2:6">
      <c r="B9322" s="21">
        <v>42944</v>
      </c>
      <c r="C9322" s="122" t="s">
        <v>354</v>
      </c>
      <c r="D9322" s="116">
        <v>91.99</v>
      </c>
      <c r="E9322" s="11">
        <v>91.01</v>
      </c>
      <c r="F9322" s="12">
        <v>1015422</v>
      </c>
    </row>
    <row r="9323" spans="2:6">
      <c r="B9323" s="21">
        <v>42944</v>
      </c>
      <c r="C9323" s="122" t="s">
        <v>355</v>
      </c>
      <c r="D9323" s="116">
        <v>159</v>
      </c>
      <c r="E9323" s="11">
        <v>160.59</v>
      </c>
      <c r="F9323" s="12">
        <v>724808</v>
      </c>
    </row>
    <row r="9324" spans="2:6">
      <c r="B9324" s="21">
        <v>42944</v>
      </c>
      <c r="C9324" s="122" t="s">
        <v>356</v>
      </c>
      <c r="D9324" s="116">
        <v>588</v>
      </c>
      <c r="E9324" s="11">
        <v>578.05999999999995</v>
      </c>
      <c r="F9324" s="12">
        <v>304856</v>
      </c>
    </row>
    <row r="9325" spans="2:6">
      <c r="B9325" s="21">
        <v>42944</v>
      </c>
      <c r="C9325" s="122" t="s">
        <v>357</v>
      </c>
      <c r="D9325" s="116">
        <v>29.96</v>
      </c>
      <c r="E9325" s="11">
        <v>29.28</v>
      </c>
      <c r="F9325" s="12">
        <v>31854933</v>
      </c>
    </row>
    <row r="9326" spans="2:6">
      <c r="B9326" s="21">
        <v>42944</v>
      </c>
      <c r="C9326" s="122" t="s">
        <v>358</v>
      </c>
      <c r="D9326" s="116">
        <v>38.35</v>
      </c>
      <c r="E9326" s="11">
        <v>38.74</v>
      </c>
      <c r="F9326" s="12">
        <v>2304230</v>
      </c>
    </row>
    <row r="9327" spans="2:6">
      <c r="B9327" s="21">
        <v>42944</v>
      </c>
      <c r="C9327" s="122" t="s">
        <v>359</v>
      </c>
      <c r="D9327" s="116">
        <v>14.59</v>
      </c>
      <c r="E9327" s="11">
        <v>14.68</v>
      </c>
      <c r="F9327" s="12">
        <v>1227775</v>
      </c>
    </row>
    <row r="9328" spans="2:6">
      <c r="B9328" s="21">
        <v>42944</v>
      </c>
      <c r="C9328" s="122" t="s">
        <v>360</v>
      </c>
      <c r="D9328" s="116">
        <v>29.11</v>
      </c>
      <c r="E9328" s="11">
        <v>29</v>
      </c>
      <c r="F9328" s="12">
        <v>5886621</v>
      </c>
    </row>
    <row r="9329" spans="2:6">
      <c r="B9329" s="21">
        <v>42944</v>
      </c>
      <c r="C9329" s="122" t="s">
        <v>361</v>
      </c>
      <c r="D9329" s="116">
        <v>74.319999999999993</v>
      </c>
      <c r="E9329" s="11">
        <v>74.37</v>
      </c>
      <c r="F9329" s="12">
        <v>518343</v>
      </c>
    </row>
    <row r="9330" spans="2:6">
      <c r="B9330" s="21">
        <v>42944</v>
      </c>
      <c r="C9330" s="122" t="s">
        <v>362</v>
      </c>
      <c r="D9330" s="116">
        <v>144.6</v>
      </c>
      <c r="E9330" s="11">
        <v>145.12</v>
      </c>
      <c r="F9330" s="12">
        <v>1156288</v>
      </c>
    </row>
    <row r="9331" spans="2:6">
      <c r="B9331" s="21">
        <v>42944</v>
      </c>
      <c r="C9331" s="122" t="s">
        <v>363</v>
      </c>
      <c r="D9331" s="116">
        <v>36.64</v>
      </c>
      <c r="E9331" s="11">
        <v>37.06</v>
      </c>
      <c r="F9331" s="12">
        <v>4348114</v>
      </c>
    </row>
    <row r="9332" spans="2:6">
      <c r="B9332" s="21">
        <v>42944</v>
      </c>
      <c r="C9332" s="122" t="s">
        <v>364</v>
      </c>
      <c r="D9332" s="116">
        <v>182</v>
      </c>
      <c r="E9332" s="11">
        <v>184.04</v>
      </c>
      <c r="F9332" s="12">
        <v>6201947</v>
      </c>
    </row>
    <row r="9333" spans="2:6">
      <c r="B9333" s="21">
        <v>42944</v>
      </c>
      <c r="C9333" s="122" t="s">
        <v>365</v>
      </c>
      <c r="D9333" s="116">
        <v>28.43</v>
      </c>
      <c r="E9333" s="11">
        <v>28.66</v>
      </c>
      <c r="F9333" s="12">
        <v>3129743</v>
      </c>
    </row>
    <row r="9334" spans="2:6">
      <c r="B9334" s="21">
        <v>42944</v>
      </c>
      <c r="C9334" s="122" t="s">
        <v>366</v>
      </c>
      <c r="D9334" s="116">
        <v>26.26</v>
      </c>
      <c r="E9334" s="11">
        <v>26.07</v>
      </c>
      <c r="F9334" s="12">
        <v>1665035</v>
      </c>
    </row>
    <row r="9335" spans="2:6">
      <c r="B9335" s="21">
        <v>42944</v>
      </c>
      <c r="C9335" s="122" t="s">
        <v>367</v>
      </c>
      <c r="D9335" s="116">
        <v>58.15</v>
      </c>
      <c r="E9335" s="11">
        <v>58.67</v>
      </c>
      <c r="F9335" s="12">
        <v>5112825</v>
      </c>
    </row>
    <row r="9336" spans="2:6">
      <c r="B9336" s="21">
        <v>42944</v>
      </c>
      <c r="C9336" s="122" t="s">
        <v>368</v>
      </c>
      <c r="D9336" s="116">
        <v>41.28</v>
      </c>
      <c r="E9336" s="11">
        <v>41.8</v>
      </c>
      <c r="F9336" s="12">
        <v>5656213</v>
      </c>
    </row>
    <row r="9337" spans="2:6">
      <c r="B9337" s="21">
        <v>42944</v>
      </c>
      <c r="C9337" s="122" t="s">
        <v>369</v>
      </c>
      <c r="D9337" s="116">
        <v>261.13</v>
      </c>
      <c r="E9337" s="11">
        <v>264.10000000000002</v>
      </c>
      <c r="F9337" s="12">
        <v>588212</v>
      </c>
    </row>
    <row r="9338" spans="2:6">
      <c r="B9338" s="21">
        <v>42944</v>
      </c>
      <c r="C9338" s="122" t="s">
        <v>370</v>
      </c>
      <c r="D9338" s="116">
        <v>33.700000000000003</v>
      </c>
      <c r="E9338" s="11">
        <v>33.11</v>
      </c>
      <c r="F9338" s="12">
        <v>4686302</v>
      </c>
    </row>
    <row r="9339" spans="2:6">
      <c r="B9339" s="21">
        <v>42944</v>
      </c>
      <c r="C9339" s="122" t="s">
        <v>371</v>
      </c>
      <c r="D9339" s="116">
        <v>24.64</v>
      </c>
      <c r="E9339" s="11">
        <v>25.17</v>
      </c>
      <c r="F9339" s="12">
        <v>4679805</v>
      </c>
    </row>
    <row r="9340" spans="2:6">
      <c r="B9340" s="21">
        <v>42944</v>
      </c>
      <c r="C9340" s="122" t="s">
        <v>372</v>
      </c>
      <c r="D9340" s="116">
        <v>112.9</v>
      </c>
      <c r="E9340" s="11">
        <v>114.23</v>
      </c>
      <c r="F9340" s="12">
        <v>1656332</v>
      </c>
    </row>
    <row r="9341" spans="2:6">
      <c r="B9341" s="21">
        <v>42944</v>
      </c>
      <c r="C9341" s="122" t="s">
        <v>373</v>
      </c>
      <c r="D9341" s="116">
        <v>43.66</v>
      </c>
      <c r="E9341" s="11">
        <v>43.49</v>
      </c>
      <c r="F9341" s="12">
        <v>2692997</v>
      </c>
    </row>
    <row r="9342" spans="2:6">
      <c r="B9342" s="21">
        <v>42944</v>
      </c>
      <c r="C9342" s="122" t="s">
        <v>374</v>
      </c>
      <c r="D9342" s="116">
        <v>87.65</v>
      </c>
      <c r="E9342" s="11">
        <v>87.26</v>
      </c>
      <c r="F9342" s="12">
        <v>946510</v>
      </c>
    </row>
    <row r="9343" spans="2:6">
      <c r="B9343" s="21">
        <v>42944</v>
      </c>
      <c r="C9343" s="122" t="s">
        <v>375</v>
      </c>
      <c r="D9343" s="116">
        <v>58.28</v>
      </c>
      <c r="E9343" s="11">
        <v>57.46</v>
      </c>
      <c r="F9343" s="12">
        <v>2966060</v>
      </c>
    </row>
    <row r="9344" spans="2:6">
      <c r="B9344" s="21">
        <v>42944</v>
      </c>
      <c r="C9344" s="122" t="s">
        <v>376</v>
      </c>
      <c r="D9344" s="116">
        <v>160.29</v>
      </c>
      <c r="E9344" s="11">
        <v>164.39</v>
      </c>
      <c r="F9344" s="12">
        <v>12833737</v>
      </c>
    </row>
    <row r="9345" spans="2:6">
      <c r="B9345" s="21">
        <v>42944</v>
      </c>
      <c r="C9345" s="122" t="s">
        <v>377</v>
      </c>
      <c r="D9345" s="116">
        <v>52</v>
      </c>
      <c r="E9345" s="11">
        <v>52.07</v>
      </c>
      <c r="F9345" s="12">
        <v>2010606</v>
      </c>
    </row>
    <row r="9346" spans="2:6">
      <c r="B9346" s="21">
        <v>42944</v>
      </c>
      <c r="C9346" s="122" t="s">
        <v>378</v>
      </c>
      <c r="D9346" s="116">
        <v>14.65</v>
      </c>
      <c r="E9346" s="11">
        <v>14.8</v>
      </c>
      <c r="F9346" s="12">
        <v>281116</v>
      </c>
    </row>
    <row r="9347" spans="2:6">
      <c r="B9347" s="21">
        <v>42944</v>
      </c>
      <c r="C9347" s="122" t="s">
        <v>379</v>
      </c>
      <c r="D9347" s="116">
        <v>14.26</v>
      </c>
      <c r="E9347" s="11">
        <v>14.39</v>
      </c>
      <c r="F9347" s="12">
        <v>1117659</v>
      </c>
    </row>
    <row r="9348" spans="2:6">
      <c r="B9348" s="21">
        <v>42944</v>
      </c>
      <c r="C9348" s="122" t="s">
        <v>380</v>
      </c>
      <c r="D9348" s="116">
        <v>57.89</v>
      </c>
      <c r="E9348" s="11">
        <v>57.2</v>
      </c>
      <c r="F9348" s="12">
        <v>1418678</v>
      </c>
    </row>
    <row r="9349" spans="2:6">
      <c r="B9349" s="21">
        <v>42944</v>
      </c>
      <c r="C9349" s="122" t="s">
        <v>381</v>
      </c>
      <c r="D9349" s="116">
        <v>56.61</v>
      </c>
      <c r="E9349" s="11">
        <v>56.46</v>
      </c>
      <c r="F9349" s="12">
        <v>2403800</v>
      </c>
    </row>
    <row r="9350" spans="2:6">
      <c r="B9350" s="21">
        <v>42944</v>
      </c>
      <c r="C9350" s="122" t="s">
        <v>382</v>
      </c>
      <c r="D9350" s="116">
        <v>78.8</v>
      </c>
      <c r="E9350" s="11">
        <v>78.900000000000006</v>
      </c>
      <c r="F9350" s="12">
        <v>1273634</v>
      </c>
    </row>
    <row r="9351" spans="2:6">
      <c r="B9351" s="21">
        <v>42944</v>
      </c>
      <c r="C9351" s="122" t="s">
        <v>383</v>
      </c>
      <c r="D9351" s="116">
        <v>50.19</v>
      </c>
      <c r="E9351" s="11">
        <v>50.3</v>
      </c>
      <c r="F9351" s="12">
        <v>8996435</v>
      </c>
    </row>
    <row r="9352" spans="2:6">
      <c r="B9352" s="21">
        <v>42944</v>
      </c>
      <c r="C9352" s="122" t="s">
        <v>384</v>
      </c>
      <c r="D9352" s="116">
        <v>200.37</v>
      </c>
      <c r="E9352" s="11">
        <v>200.03</v>
      </c>
      <c r="F9352" s="12">
        <v>1452730</v>
      </c>
    </row>
    <row r="9353" spans="2:6">
      <c r="B9353" s="21">
        <v>42944</v>
      </c>
      <c r="C9353" s="122" t="s">
        <v>385</v>
      </c>
      <c r="D9353" s="116">
        <v>61.95</v>
      </c>
      <c r="E9353" s="11">
        <v>62.73</v>
      </c>
      <c r="F9353" s="12">
        <v>3984814</v>
      </c>
    </row>
    <row r="9354" spans="2:6">
      <c r="B9354" s="21">
        <v>42944</v>
      </c>
      <c r="C9354" s="122" t="s">
        <v>386</v>
      </c>
      <c r="D9354" s="116">
        <v>59.49</v>
      </c>
      <c r="E9354" s="11">
        <v>57.76</v>
      </c>
      <c r="F9354" s="12">
        <v>4069135</v>
      </c>
    </row>
    <row r="9355" spans="2:6">
      <c r="B9355" s="21">
        <v>42944</v>
      </c>
      <c r="C9355" s="122" t="s">
        <v>387</v>
      </c>
      <c r="D9355" s="116">
        <v>17.54</v>
      </c>
      <c r="E9355" s="11">
        <v>17.36</v>
      </c>
      <c r="F9355" s="12">
        <v>2218342</v>
      </c>
    </row>
    <row r="9356" spans="2:6">
      <c r="B9356" s="21">
        <v>42944</v>
      </c>
      <c r="C9356" s="122" t="s">
        <v>388</v>
      </c>
      <c r="D9356" s="116">
        <v>67.900000000000006</v>
      </c>
      <c r="E9356" s="11">
        <v>68.180000000000007</v>
      </c>
      <c r="F9356" s="12">
        <v>1377993</v>
      </c>
    </row>
    <row r="9357" spans="2:6">
      <c r="B9357" s="21">
        <v>42944</v>
      </c>
      <c r="C9357" s="122" t="s">
        <v>389</v>
      </c>
      <c r="D9357" s="116">
        <v>67.48</v>
      </c>
      <c r="E9357" s="11">
        <v>67.45</v>
      </c>
      <c r="F9357" s="12">
        <v>1423527</v>
      </c>
    </row>
    <row r="9358" spans="2:6">
      <c r="B9358" s="21">
        <v>42944</v>
      </c>
      <c r="C9358" s="122" t="s">
        <v>390</v>
      </c>
      <c r="D9358" s="116">
        <v>2026.47</v>
      </c>
      <c r="E9358" s="11">
        <v>2024.06</v>
      </c>
      <c r="F9358" s="12">
        <v>505472</v>
      </c>
    </row>
    <row r="9359" spans="2:6">
      <c r="B9359" s="21">
        <v>42944</v>
      </c>
      <c r="C9359" s="122" t="s">
        <v>391</v>
      </c>
      <c r="D9359" s="116">
        <v>42.37</v>
      </c>
      <c r="E9359" s="11">
        <v>42.19</v>
      </c>
      <c r="F9359" s="12">
        <v>1134987</v>
      </c>
    </row>
    <row r="9360" spans="2:6">
      <c r="B9360" s="21">
        <v>42944</v>
      </c>
      <c r="C9360" s="122" t="s">
        <v>392</v>
      </c>
      <c r="D9360" s="116">
        <v>43.63</v>
      </c>
      <c r="E9360" s="11">
        <v>44.96</v>
      </c>
      <c r="F9360" s="12">
        <v>2755683</v>
      </c>
    </row>
    <row r="9361" spans="2:6">
      <c r="B9361" s="21">
        <v>42944</v>
      </c>
      <c r="C9361" s="122" t="s">
        <v>393</v>
      </c>
      <c r="D9361" s="116">
        <v>117.31</v>
      </c>
      <c r="E9361" s="11">
        <v>116.61</v>
      </c>
      <c r="F9361" s="12">
        <v>3276278</v>
      </c>
    </row>
    <row r="9362" spans="2:6">
      <c r="B9362" s="21">
        <v>42944</v>
      </c>
      <c r="C9362" s="122" t="s">
        <v>394</v>
      </c>
      <c r="D9362" s="116">
        <v>33.06</v>
      </c>
      <c r="E9362" s="11">
        <v>33.15</v>
      </c>
      <c r="F9362" s="12">
        <v>16239229</v>
      </c>
    </row>
    <row r="9363" spans="2:6">
      <c r="B9363" s="21">
        <v>42944</v>
      </c>
      <c r="C9363" s="122" t="s">
        <v>395</v>
      </c>
      <c r="D9363" s="116">
        <v>67.11</v>
      </c>
      <c r="E9363" s="11">
        <v>67.37</v>
      </c>
      <c r="F9363" s="12">
        <v>1094971</v>
      </c>
    </row>
    <row r="9364" spans="2:6">
      <c r="B9364" s="21">
        <v>42944</v>
      </c>
      <c r="C9364" s="122" t="s">
        <v>396</v>
      </c>
      <c r="D9364" s="116">
        <v>90.56</v>
      </c>
      <c r="E9364" s="11">
        <v>90.21</v>
      </c>
      <c r="F9364" s="12">
        <v>6137534</v>
      </c>
    </row>
    <row r="9365" spans="2:6">
      <c r="B9365" s="21">
        <v>42944</v>
      </c>
      <c r="C9365" s="122" t="s">
        <v>397</v>
      </c>
      <c r="D9365" s="116">
        <v>46.33</v>
      </c>
      <c r="E9365" s="11">
        <v>47.22</v>
      </c>
      <c r="F9365" s="12">
        <v>3113015</v>
      </c>
    </row>
    <row r="9366" spans="2:6">
      <c r="B9366" s="21">
        <v>42944</v>
      </c>
      <c r="C9366" s="122" t="s">
        <v>398</v>
      </c>
      <c r="D9366" s="116">
        <v>163.87</v>
      </c>
      <c r="E9366" s="11">
        <v>164.75</v>
      </c>
      <c r="F9366" s="12">
        <v>745826</v>
      </c>
    </row>
    <row r="9367" spans="2:6">
      <c r="B9367" s="21">
        <v>42944</v>
      </c>
      <c r="C9367" s="122" t="s">
        <v>399</v>
      </c>
      <c r="D9367" s="116">
        <v>24.3</v>
      </c>
      <c r="E9367" s="11">
        <v>24.35</v>
      </c>
      <c r="F9367" s="12">
        <v>3788604</v>
      </c>
    </row>
    <row r="9368" spans="2:6">
      <c r="B9368" s="21">
        <v>42944</v>
      </c>
      <c r="C9368" s="122" t="s">
        <v>400</v>
      </c>
      <c r="D9368" s="116">
        <v>110.62</v>
      </c>
      <c r="E9368" s="11">
        <v>109.77</v>
      </c>
      <c r="F9368" s="12">
        <v>2008514</v>
      </c>
    </row>
    <row r="9369" spans="2:6">
      <c r="B9369" s="21">
        <v>42944</v>
      </c>
      <c r="C9369" s="122" t="s">
        <v>401</v>
      </c>
      <c r="D9369" s="116">
        <v>65.849999999999994</v>
      </c>
      <c r="E9369" s="11">
        <v>65.89</v>
      </c>
      <c r="F9369" s="12">
        <v>654121</v>
      </c>
    </row>
    <row r="9370" spans="2:6">
      <c r="B9370" s="21">
        <v>42944</v>
      </c>
      <c r="C9370" s="122" t="s">
        <v>402</v>
      </c>
      <c r="D9370" s="116">
        <v>61.22</v>
      </c>
      <c r="E9370" s="11">
        <v>61.55</v>
      </c>
      <c r="F9370" s="12">
        <v>1591918</v>
      </c>
    </row>
    <row r="9371" spans="2:6">
      <c r="B9371" s="21">
        <v>42944</v>
      </c>
      <c r="C9371" s="122" t="s">
        <v>403</v>
      </c>
      <c r="D9371" s="116">
        <v>118.21</v>
      </c>
      <c r="E9371" s="11">
        <v>118.51</v>
      </c>
      <c r="F9371" s="12">
        <v>15993948</v>
      </c>
    </row>
    <row r="9372" spans="2:6">
      <c r="B9372" s="21">
        <v>42944</v>
      </c>
      <c r="C9372" s="122" t="s">
        <v>404</v>
      </c>
      <c r="D9372" s="116">
        <v>127.57</v>
      </c>
      <c r="E9372" s="11">
        <v>127.65</v>
      </c>
      <c r="F9372" s="12">
        <v>1567977</v>
      </c>
    </row>
    <row r="9373" spans="2:6">
      <c r="B9373" s="21">
        <v>42944</v>
      </c>
      <c r="C9373" s="122" t="s">
        <v>405</v>
      </c>
      <c r="D9373" s="116">
        <v>62.55</v>
      </c>
      <c r="E9373" s="11">
        <v>63.27</v>
      </c>
      <c r="F9373" s="12">
        <v>872587</v>
      </c>
    </row>
    <row r="9374" spans="2:6">
      <c r="B9374" s="21">
        <v>42944</v>
      </c>
      <c r="C9374" s="122" t="s">
        <v>406</v>
      </c>
      <c r="D9374" s="116">
        <v>86.4</v>
      </c>
      <c r="E9374" s="11">
        <v>86.14</v>
      </c>
      <c r="F9374" s="12">
        <v>339492</v>
      </c>
    </row>
    <row r="9375" spans="2:6">
      <c r="B9375" s="21">
        <v>42944</v>
      </c>
      <c r="C9375" s="122" t="s">
        <v>407</v>
      </c>
      <c r="D9375" s="116">
        <v>106.15</v>
      </c>
      <c r="E9375" s="11">
        <v>106.03</v>
      </c>
      <c r="F9375" s="12">
        <v>1724437</v>
      </c>
    </row>
    <row r="9376" spans="2:6">
      <c r="B9376" s="21">
        <v>42944</v>
      </c>
      <c r="C9376" s="122" t="s">
        <v>408</v>
      </c>
      <c r="D9376" s="116">
        <v>38.119999999999997</v>
      </c>
      <c r="E9376" s="11">
        <v>38.18</v>
      </c>
      <c r="F9376" s="12">
        <v>2988889</v>
      </c>
    </row>
    <row r="9377" spans="2:6">
      <c r="B9377" s="21">
        <v>42944</v>
      </c>
      <c r="C9377" s="122" t="s">
        <v>409</v>
      </c>
      <c r="D9377" s="116">
        <v>74</v>
      </c>
      <c r="E9377" s="11">
        <v>74.47</v>
      </c>
      <c r="F9377" s="12">
        <v>812899</v>
      </c>
    </row>
    <row r="9378" spans="2:6">
      <c r="B9378" s="21">
        <v>42944</v>
      </c>
      <c r="C9378" s="122" t="s">
        <v>410</v>
      </c>
      <c r="D9378" s="116">
        <v>112.77</v>
      </c>
      <c r="E9378" s="11">
        <v>113.2</v>
      </c>
      <c r="F9378" s="12">
        <v>956086</v>
      </c>
    </row>
    <row r="9379" spans="2:6">
      <c r="B9379" s="21">
        <v>42944</v>
      </c>
      <c r="C9379" s="122" t="s">
        <v>411</v>
      </c>
      <c r="D9379" s="116">
        <v>198.45</v>
      </c>
      <c r="E9379" s="11">
        <v>202.84</v>
      </c>
      <c r="F9379" s="12">
        <v>1490254</v>
      </c>
    </row>
    <row r="9380" spans="2:6">
      <c r="B9380" s="21">
        <v>42944</v>
      </c>
      <c r="C9380" s="122" t="s">
        <v>412</v>
      </c>
      <c r="D9380" s="116">
        <v>84.24</v>
      </c>
      <c r="E9380" s="11">
        <v>83.65</v>
      </c>
      <c r="F9380" s="12">
        <v>2169434</v>
      </c>
    </row>
    <row r="9381" spans="2:6">
      <c r="B9381" s="21">
        <v>42944</v>
      </c>
      <c r="C9381" s="122" t="s">
        <v>413</v>
      </c>
      <c r="D9381" s="116">
        <v>119.28</v>
      </c>
      <c r="E9381" s="11">
        <v>119.94</v>
      </c>
      <c r="F9381" s="12">
        <v>914275</v>
      </c>
    </row>
    <row r="9382" spans="2:6">
      <c r="B9382" s="21">
        <v>42944</v>
      </c>
      <c r="C9382" s="122" t="s">
        <v>414</v>
      </c>
      <c r="D9382" s="116">
        <v>33.880000000000003</v>
      </c>
      <c r="E9382" s="11">
        <v>33.58</v>
      </c>
      <c r="F9382" s="12">
        <v>1194725</v>
      </c>
    </row>
    <row r="9383" spans="2:6">
      <c r="B9383" s="21">
        <v>42944</v>
      </c>
      <c r="C9383" s="122" t="s">
        <v>415</v>
      </c>
      <c r="D9383" s="116">
        <v>132.71</v>
      </c>
      <c r="E9383" s="11">
        <v>132.26</v>
      </c>
      <c r="F9383" s="12">
        <v>1486865</v>
      </c>
    </row>
    <row r="9384" spans="2:6">
      <c r="B9384" s="21">
        <v>42944</v>
      </c>
      <c r="C9384" s="122" t="s">
        <v>416</v>
      </c>
      <c r="D9384" s="116">
        <v>163.9</v>
      </c>
      <c r="E9384" s="11">
        <v>161.41</v>
      </c>
      <c r="F9384" s="12">
        <v>1663133</v>
      </c>
    </row>
    <row r="9385" spans="2:6">
      <c r="B9385" s="21">
        <v>42944</v>
      </c>
      <c r="C9385" s="122" t="s">
        <v>417</v>
      </c>
      <c r="D9385" s="116">
        <v>59.8</v>
      </c>
      <c r="E9385" s="11">
        <v>59.2</v>
      </c>
      <c r="F9385" s="12">
        <v>10800785</v>
      </c>
    </row>
    <row r="9386" spans="2:6">
      <c r="B9386" s="21">
        <v>42944</v>
      </c>
      <c r="C9386" s="122" t="s">
        <v>418</v>
      </c>
      <c r="D9386" s="116">
        <v>91.16</v>
      </c>
      <c r="E9386" s="11">
        <v>90.65</v>
      </c>
      <c r="F9386" s="12">
        <v>1015413</v>
      </c>
    </row>
    <row r="9387" spans="2:6">
      <c r="B9387" s="21">
        <v>42944</v>
      </c>
      <c r="C9387" s="122" t="s">
        <v>419</v>
      </c>
      <c r="D9387" s="116">
        <v>52.27</v>
      </c>
      <c r="E9387" s="11">
        <v>52.88</v>
      </c>
      <c r="F9387" s="12">
        <v>6644302</v>
      </c>
    </row>
    <row r="9388" spans="2:6">
      <c r="B9388" s="21">
        <v>42944</v>
      </c>
      <c r="C9388" s="122" t="s">
        <v>420</v>
      </c>
      <c r="D9388" s="116">
        <v>68.87</v>
      </c>
      <c r="E9388" s="11">
        <v>69</v>
      </c>
      <c r="F9388" s="12">
        <v>789364</v>
      </c>
    </row>
    <row r="9389" spans="2:6">
      <c r="B9389" s="21">
        <v>42944</v>
      </c>
      <c r="C9389" s="122" t="s">
        <v>421</v>
      </c>
      <c r="D9389" s="116">
        <v>112.61</v>
      </c>
      <c r="E9389" s="11">
        <v>113.39</v>
      </c>
      <c r="F9389" s="12">
        <v>899887</v>
      </c>
    </row>
    <row r="9390" spans="2:6">
      <c r="B9390" s="21">
        <v>42944</v>
      </c>
      <c r="C9390" s="122" t="s">
        <v>422</v>
      </c>
      <c r="D9390" s="116">
        <v>259.52999999999997</v>
      </c>
      <c r="E9390" s="11">
        <v>259.86</v>
      </c>
      <c r="F9390" s="12">
        <v>313188</v>
      </c>
    </row>
    <row r="9391" spans="2:6">
      <c r="B9391" s="21">
        <v>42944</v>
      </c>
      <c r="C9391" s="122" t="s">
        <v>423</v>
      </c>
      <c r="D9391" s="116">
        <v>66.94</v>
      </c>
      <c r="E9391" s="11">
        <v>66.16</v>
      </c>
      <c r="F9391" s="12">
        <v>847961</v>
      </c>
    </row>
    <row r="9392" spans="2:6">
      <c r="B9392" s="21">
        <v>42944</v>
      </c>
      <c r="C9392" s="122" t="s">
        <v>424</v>
      </c>
      <c r="D9392" s="116">
        <v>507.01</v>
      </c>
      <c r="E9392" s="11">
        <v>508.71</v>
      </c>
      <c r="F9392" s="12">
        <v>620107</v>
      </c>
    </row>
    <row r="9393" spans="2:6">
      <c r="B9393" s="21">
        <v>42944</v>
      </c>
      <c r="C9393" s="122" t="s">
        <v>425</v>
      </c>
      <c r="D9393" s="116">
        <v>14.4</v>
      </c>
      <c r="E9393" s="11">
        <v>14.5</v>
      </c>
      <c r="F9393" s="12">
        <v>16575052</v>
      </c>
    </row>
    <row r="9394" spans="2:6">
      <c r="B9394" s="21">
        <v>42944</v>
      </c>
      <c r="C9394" s="122" t="s">
        <v>426</v>
      </c>
      <c r="D9394" s="116">
        <v>43.8</v>
      </c>
      <c r="E9394" s="11">
        <v>44.82</v>
      </c>
      <c r="F9394" s="12">
        <v>1169376</v>
      </c>
    </row>
    <row r="9395" spans="2:6">
      <c r="B9395" s="21">
        <v>42944</v>
      </c>
      <c r="C9395" s="122" t="s">
        <v>427</v>
      </c>
      <c r="D9395" s="116">
        <v>98.42</v>
      </c>
      <c r="E9395" s="11">
        <v>98.51</v>
      </c>
      <c r="F9395" s="12">
        <v>919259</v>
      </c>
    </row>
    <row r="9396" spans="2:6">
      <c r="B9396" s="21">
        <v>42944</v>
      </c>
      <c r="C9396" s="122" t="s">
        <v>428</v>
      </c>
      <c r="D9396" s="116">
        <v>82.62</v>
      </c>
      <c r="E9396" s="11">
        <v>82.89</v>
      </c>
      <c r="F9396" s="12">
        <v>483728</v>
      </c>
    </row>
    <row r="9397" spans="2:6">
      <c r="B9397" s="21">
        <v>42944</v>
      </c>
      <c r="C9397" s="122" t="s">
        <v>429</v>
      </c>
      <c r="D9397" s="116">
        <v>75.61</v>
      </c>
      <c r="E9397" s="11">
        <v>75.239999999999995</v>
      </c>
      <c r="F9397" s="12">
        <v>1480581</v>
      </c>
    </row>
    <row r="9398" spans="2:6">
      <c r="B9398" s="21">
        <v>42944</v>
      </c>
      <c r="C9398" s="122" t="s">
        <v>430</v>
      </c>
      <c r="D9398" s="116">
        <v>77.38</v>
      </c>
      <c r="E9398" s="11">
        <v>77.39</v>
      </c>
      <c r="F9398" s="12">
        <v>736111</v>
      </c>
    </row>
    <row r="9399" spans="2:6">
      <c r="B9399" s="21">
        <v>42944</v>
      </c>
      <c r="C9399" s="122" t="s">
        <v>431</v>
      </c>
      <c r="D9399" s="116">
        <v>164.98</v>
      </c>
      <c r="E9399" s="11">
        <v>164.47</v>
      </c>
      <c r="F9399" s="12">
        <v>653351</v>
      </c>
    </row>
    <row r="9400" spans="2:6">
      <c r="B9400" s="21">
        <v>42944</v>
      </c>
      <c r="C9400" s="122" t="s">
        <v>432</v>
      </c>
      <c r="D9400" s="116">
        <v>231.89</v>
      </c>
      <c r="E9400" s="11">
        <v>232.34</v>
      </c>
      <c r="F9400" s="12">
        <v>474391</v>
      </c>
    </row>
    <row r="9401" spans="2:6">
      <c r="B9401" s="21">
        <v>42944</v>
      </c>
      <c r="C9401" s="122" t="s">
        <v>433</v>
      </c>
      <c r="D9401" s="116">
        <v>55.08</v>
      </c>
      <c r="E9401" s="11">
        <v>54.87</v>
      </c>
      <c r="F9401" s="12">
        <v>2102600</v>
      </c>
    </row>
    <row r="9402" spans="2:6">
      <c r="B9402" s="21">
        <v>42944</v>
      </c>
      <c r="C9402" s="122" t="s">
        <v>434</v>
      </c>
      <c r="D9402" s="116">
        <v>22.15</v>
      </c>
      <c r="E9402" s="11">
        <v>21.87</v>
      </c>
      <c r="F9402" s="12">
        <v>4994621</v>
      </c>
    </row>
    <row r="9403" spans="2:6">
      <c r="B9403" s="21">
        <v>42944</v>
      </c>
      <c r="C9403" s="122" t="s">
        <v>435</v>
      </c>
      <c r="D9403" s="116">
        <v>65.540000000000006</v>
      </c>
      <c r="E9403" s="11">
        <v>64.3</v>
      </c>
      <c r="F9403" s="12">
        <v>1601140</v>
      </c>
    </row>
    <row r="9404" spans="2:6">
      <c r="B9404" s="21">
        <v>42944</v>
      </c>
      <c r="C9404" s="122" t="s">
        <v>436</v>
      </c>
      <c r="D9404" s="116">
        <v>169.55</v>
      </c>
      <c r="E9404" s="11">
        <v>172.02</v>
      </c>
      <c r="F9404" s="12">
        <v>1252723</v>
      </c>
    </row>
    <row r="9405" spans="2:6">
      <c r="B9405" s="21">
        <v>42944</v>
      </c>
      <c r="C9405" s="122" t="s">
        <v>437</v>
      </c>
      <c r="D9405" s="116">
        <v>135.62</v>
      </c>
      <c r="E9405" s="11">
        <v>137.63999999999999</v>
      </c>
      <c r="F9405" s="12">
        <v>1020957</v>
      </c>
    </row>
    <row r="9406" spans="2:6">
      <c r="B9406" s="21">
        <v>42944</v>
      </c>
      <c r="C9406" s="122" t="s">
        <v>438</v>
      </c>
      <c r="D9406" s="116">
        <v>55.23</v>
      </c>
      <c r="E9406" s="11">
        <v>54</v>
      </c>
      <c r="F9406" s="12">
        <v>53454789</v>
      </c>
    </row>
    <row r="9407" spans="2:6">
      <c r="B9407" s="21">
        <v>42944</v>
      </c>
      <c r="C9407" s="122" t="s">
        <v>439</v>
      </c>
      <c r="D9407" s="116">
        <v>65.22</v>
      </c>
      <c r="E9407" s="11">
        <v>61.29</v>
      </c>
      <c r="F9407" s="12">
        <v>2473753</v>
      </c>
    </row>
    <row r="9408" spans="2:6">
      <c r="B9408" s="21">
        <v>42944</v>
      </c>
      <c r="C9408" s="122" t="s">
        <v>440</v>
      </c>
      <c r="D9408" s="116">
        <v>42.58</v>
      </c>
      <c r="E9408" s="11">
        <v>42.55</v>
      </c>
      <c r="F9408" s="12">
        <v>5195184</v>
      </c>
    </row>
    <row r="9409" spans="2:6">
      <c r="B9409" s="21">
        <v>42944</v>
      </c>
      <c r="C9409" s="122" t="s">
        <v>441</v>
      </c>
      <c r="D9409" s="116">
        <v>44.7</v>
      </c>
      <c r="E9409" s="11">
        <v>43.87</v>
      </c>
      <c r="F9409" s="12">
        <v>2217272</v>
      </c>
    </row>
    <row r="9410" spans="2:6">
      <c r="B9410" s="21">
        <v>42944</v>
      </c>
      <c r="C9410" s="122" t="s">
        <v>442</v>
      </c>
      <c r="D9410" s="116">
        <v>345.58</v>
      </c>
      <c r="E9410" s="11">
        <v>342.38</v>
      </c>
      <c r="F9410" s="12">
        <v>788679</v>
      </c>
    </row>
    <row r="9411" spans="2:6">
      <c r="B9411" s="21">
        <v>42944</v>
      </c>
      <c r="C9411" s="122" t="s">
        <v>443</v>
      </c>
      <c r="D9411" s="116">
        <v>62.25</v>
      </c>
      <c r="E9411" s="11">
        <v>61.51</v>
      </c>
      <c r="F9411" s="12">
        <v>693700</v>
      </c>
    </row>
    <row r="9412" spans="2:6">
      <c r="B9412" s="21">
        <v>42944</v>
      </c>
      <c r="C9412" s="122" t="s">
        <v>444</v>
      </c>
      <c r="D9412" s="116">
        <v>122.67</v>
      </c>
      <c r="E9412" s="11">
        <v>122.42</v>
      </c>
      <c r="F9412" s="12">
        <v>758937</v>
      </c>
    </row>
    <row r="9413" spans="2:6">
      <c r="B9413" s="21">
        <v>42944</v>
      </c>
      <c r="C9413" s="122" t="s">
        <v>445</v>
      </c>
      <c r="D9413" s="116">
        <v>67.540000000000006</v>
      </c>
      <c r="E9413" s="11">
        <v>68.459999999999994</v>
      </c>
      <c r="F9413" s="12">
        <v>10545593</v>
      </c>
    </row>
    <row r="9414" spans="2:6">
      <c r="B9414" s="21">
        <v>42944</v>
      </c>
      <c r="C9414" s="122" t="s">
        <v>446</v>
      </c>
      <c r="D9414" s="116">
        <v>102.9</v>
      </c>
      <c r="E9414" s="11">
        <v>103.25</v>
      </c>
      <c r="F9414" s="12">
        <v>580949</v>
      </c>
    </row>
    <row r="9415" spans="2:6">
      <c r="B9415" s="21">
        <v>42944</v>
      </c>
      <c r="C9415" s="122" t="s">
        <v>447</v>
      </c>
      <c r="D9415" s="116">
        <v>154</v>
      </c>
      <c r="E9415" s="11">
        <v>152.43</v>
      </c>
      <c r="F9415" s="12">
        <v>1209955</v>
      </c>
    </row>
    <row r="9416" spans="2:6">
      <c r="B9416" s="21">
        <v>42944</v>
      </c>
      <c r="C9416" s="122" t="s">
        <v>448</v>
      </c>
      <c r="D9416" s="116">
        <v>86.02</v>
      </c>
      <c r="E9416" s="11">
        <v>86.91</v>
      </c>
      <c r="F9416" s="12">
        <v>3867768</v>
      </c>
    </row>
    <row r="9417" spans="2:6">
      <c r="B9417" s="21">
        <v>42944</v>
      </c>
      <c r="C9417" s="122" t="s">
        <v>449</v>
      </c>
      <c r="D9417" s="116">
        <v>76.23</v>
      </c>
      <c r="E9417" s="11">
        <v>76.430000000000007</v>
      </c>
      <c r="F9417" s="12">
        <v>352122</v>
      </c>
    </row>
    <row r="9418" spans="2:6">
      <c r="B9418" s="21">
        <v>42944</v>
      </c>
      <c r="C9418" s="122" t="s">
        <v>450</v>
      </c>
      <c r="D9418" s="116">
        <v>47.81</v>
      </c>
      <c r="E9418" s="11">
        <v>47.51</v>
      </c>
      <c r="F9418" s="12">
        <v>4263378</v>
      </c>
    </row>
    <row r="9419" spans="2:6">
      <c r="B9419" s="21">
        <v>42944</v>
      </c>
      <c r="C9419" s="122" t="s">
        <v>451</v>
      </c>
      <c r="D9419" s="116">
        <v>163.82</v>
      </c>
      <c r="E9419" s="11">
        <v>160.52000000000001</v>
      </c>
      <c r="F9419" s="12">
        <v>2032458</v>
      </c>
    </row>
    <row r="9420" spans="2:6">
      <c r="B9420" s="21">
        <v>42944</v>
      </c>
      <c r="C9420" s="122" t="s">
        <v>452</v>
      </c>
      <c r="D9420" s="116">
        <v>153.47</v>
      </c>
      <c r="E9420" s="11">
        <v>153.47</v>
      </c>
      <c r="F9420" s="12">
        <v>1017743</v>
      </c>
    </row>
    <row r="9421" spans="2:6">
      <c r="B9421" s="21">
        <v>42944</v>
      </c>
      <c r="C9421" s="122" t="s">
        <v>453</v>
      </c>
      <c r="D9421" s="116">
        <v>76.39</v>
      </c>
      <c r="E9421" s="11">
        <v>75.930000000000007</v>
      </c>
      <c r="F9421" s="12">
        <v>469999</v>
      </c>
    </row>
    <row r="9422" spans="2:6">
      <c r="B9422" s="21">
        <v>42944</v>
      </c>
      <c r="C9422" s="122" t="s">
        <v>454</v>
      </c>
      <c r="D9422" s="116">
        <v>112.97</v>
      </c>
      <c r="E9422" s="11">
        <v>113.04</v>
      </c>
      <c r="F9422" s="12">
        <v>773299</v>
      </c>
    </row>
    <row r="9423" spans="2:6">
      <c r="B9423" s="21">
        <v>42944</v>
      </c>
      <c r="C9423" s="122" t="s">
        <v>455</v>
      </c>
      <c r="D9423" s="116">
        <v>56.87</v>
      </c>
      <c r="E9423" s="11">
        <v>56.59</v>
      </c>
      <c r="F9423" s="12">
        <v>3328668</v>
      </c>
    </row>
    <row r="9424" spans="2:6">
      <c r="B9424" s="21">
        <v>42944</v>
      </c>
      <c r="C9424" s="122" t="s">
        <v>456</v>
      </c>
      <c r="D9424" s="116">
        <v>93.39</v>
      </c>
      <c r="E9424" s="11">
        <v>93.17</v>
      </c>
      <c r="F9424" s="12">
        <v>1734988</v>
      </c>
    </row>
    <row r="9425" spans="2:6">
      <c r="B9425" s="21">
        <v>42944</v>
      </c>
      <c r="C9425" s="122" t="s">
        <v>457</v>
      </c>
      <c r="D9425" s="116">
        <v>32.299999999999997</v>
      </c>
      <c r="E9425" s="11">
        <v>32.61</v>
      </c>
      <c r="F9425" s="12">
        <v>7865473</v>
      </c>
    </row>
    <row r="9426" spans="2:6">
      <c r="B9426" s="21">
        <v>42944</v>
      </c>
      <c r="C9426" s="122" t="s">
        <v>458</v>
      </c>
      <c r="D9426" s="116">
        <v>194.78</v>
      </c>
      <c r="E9426" s="11">
        <v>194.59</v>
      </c>
      <c r="F9426" s="12">
        <v>807819</v>
      </c>
    </row>
    <row r="9427" spans="2:6">
      <c r="B9427" s="21">
        <v>42944</v>
      </c>
      <c r="C9427" s="122" t="s">
        <v>459</v>
      </c>
      <c r="D9427" s="116">
        <v>141</v>
      </c>
      <c r="E9427" s="11">
        <v>139.88</v>
      </c>
      <c r="F9427" s="12">
        <v>919079</v>
      </c>
    </row>
    <row r="9428" spans="2:6">
      <c r="B9428" s="21">
        <v>42944</v>
      </c>
      <c r="C9428" s="122" t="s">
        <v>460</v>
      </c>
      <c r="D9428" s="116">
        <v>106.64</v>
      </c>
      <c r="E9428" s="11">
        <v>105.76</v>
      </c>
      <c r="F9428" s="12">
        <v>1604629</v>
      </c>
    </row>
    <row r="9429" spans="2:6">
      <c r="B9429" s="21">
        <v>42944</v>
      </c>
      <c r="C9429" s="122" t="s">
        <v>461</v>
      </c>
      <c r="D9429" s="116">
        <v>30.19</v>
      </c>
      <c r="E9429" s="11">
        <v>29.94</v>
      </c>
      <c r="F9429" s="12">
        <v>8419178</v>
      </c>
    </row>
    <row r="9430" spans="2:6">
      <c r="B9430" s="21">
        <v>42944</v>
      </c>
      <c r="C9430" s="122" t="s">
        <v>462</v>
      </c>
      <c r="D9430" s="116">
        <v>144.85</v>
      </c>
      <c r="E9430" s="11">
        <v>147.80000000000001</v>
      </c>
      <c r="F9430" s="12">
        <v>1927066</v>
      </c>
    </row>
    <row r="9431" spans="2:6">
      <c r="B9431" s="21">
        <v>42944</v>
      </c>
      <c r="C9431" s="122" t="s">
        <v>463</v>
      </c>
      <c r="D9431" s="116">
        <v>30.86</v>
      </c>
      <c r="E9431" s="11">
        <v>31.03</v>
      </c>
      <c r="F9431" s="12">
        <v>3742288</v>
      </c>
    </row>
    <row r="9432" spans="2:6">
      <c r="B9432" s="21">
        <v>42944</v>
      </c>
      <c r="C9432" s="122" t="s">
        <v>464</v>
      </c>
      <c r="D9432" s="116">
        <v>52.21</v>
      </c>
      <c r="E9432" s="11">
        <v>52.25</v>
      </c>
      <c r="F9432" s="12">
        <v>2631446</v>
      </c>
    </row>
    <row r="9433" spans="2:6">
      <c r="B9433" s="21">
        <v>42944</v>
      </c>
      <c r="C9433" s="122" t="s">
        <v>465</v>
      </c>
      <c r="D9433" s="116">
        <v>39.25</v>
      </c>
      <c r="E9433" s="11">
        <v>39</v>
      </c>
      <c r="F9433" s="12">
        <v>36012922</v>
      </c>
    </row>
    <row r="9434" spans="2:6">
      <c r="B9434" s="21">
        <v>42944</v>
      </c>
      <c r="C9434" s="122" t="s">
        <v>466</v>
      </c>
      <c r="D9434" s="116">
        <v>89.79</v>
      </c>
      <c r="E9434" s="11">
        <v>89.11</v>
      </c>
      <c r="F9434" s="12">
        <v>718049</v>
      </c>
    </row>
    <row r="9435" spans="2:6">
      <c r="B9435" s="21">
        <v>42944</v>
      </c>
      <c r="C9435" s="122" t="s">
        <v>467</v>
      </c>
      <c r="D9435" s="116">
        <v>282.14</v>
      </c>
      <c r="E9435" s="11">
        <v>282.66000000000003</v>
      </c>
      <c r="F9435" s="12">
        <v>572761</v>
      </c>
    </row>
    <row r="9436" spans="2:6">
      <c r="B9436" s="21">
        <v>42944</v>
      </c>
      <c r="C9436" s="122" t="s">
        <v>468</v>
      </c>
      <c r="D9436" s="116">
        <v>80.25</v>
      </c>
      <c r="E9436" s="11">
        <v>81.89</v>
      </c>
      <c r="F9436" s="12">
        <v>2041961</v>
      </c>
    </row>
    <row r="9437" spans="2:6">
      <c r="B9437" s="21">
        <v>42944</v>
      </c>
      <c r="C9437" s="122" t="s">
        <v>469</v>
      </c>
      <c r="D9437" s="116">
        <v>56</v>
      </c>
      <c r="E9437" s="11">
        <v>56.11</v>
      </c>
      <c r="F9437" s="12">
        <v>5371968</v>
      </c>
    </row>
    <row r="9438" spans="2:6">
      <c r="B9438" s="21">
        <v>42944</v>
      </c>
      <c r="C9438" s="122" t="s">
        <v>470</v>
      </c>
      <c r="D9438" s="116">
        <v>95.23</v>
      </c>
      <c r="E9438" s="11">
        <v>96.34</v>
      </c>
      <c r="F9438" s="12">
        <v>1140554</v>
      </c>
    </row>
    <row r="9439" spans="2:6">
      <c r="B9439" s="21">
        <v>42944</v>
      </c>
      <c r="C9439" s="122" t="s">
        <v>471</v>
      </c>
      <c r="D9439" s="116">
        <v>69.680000000000007</v>
      </c>
      <c r="E9439" s="11">
        <v>69.599999999999994</v>
      </c>
      <c r="F9439" s="12">
        <v>3433486</v>
      </c>
    </row>
    <row r="9440" spans="2:6">
      <c r="B9440" s="21">
        <v>42944</v>
      </c>
      <c r="C9440" s="122" t="s">
        <v>472</v>
      </c>
      <c r="D9440" s="116">
        <v>78.92</v>
      </c>
      <c r="E9440" s="11">
        <v>78.89</v>
      </c>
      <c r="F9440" s="12">
        <v>499065</v>
      </c>
    </row>
    <row r="9441" spans="2:6">
      <c r="B9441" s="21">
        <v>42944</v>
      </c>
      <c r="C9441" s="122" t="s">
        <v>473</v>
      </c>
      <c r="D9441" s="116">
        <v>175.3</v>
      </c>
      <c r="E9441" s="11">
        <v>175.97</v>
      </c>
      <c r="F9441" s="12">
        <v>1326913</v>
      </c>
    </row>
    <row r="9442" spans="2:6">
      <c r="B9442" s="21">
        <v>42944</v>
      </c>
      <c r="C9442" s="122" t="s">
        <v>474</v>
      </c>
      <c r="D9442" s="116">
        <v>38</v>
      </c>
      <c r="E9442" s="11">
        <v>39.380000000000003</v>
      </c>
      <c r="F9442" s="12">
        <v>4365185</v>
      </c>
    </row>
    <row r="9443" spans="2:6">
      <c r="B9443" s="21">
        <v>42944</v>
      </c>
      <c r="C9443" s="122" t="s">
        <v>475</v>
      </c>
      <c r="D9443" s="116">
        <v>82.51</v>
      </c>
      <c r="E9443" s="11">
        <v>82.35</v>
      </c>
      <c r="F9443" s="12">
        <v>1386170</v>
      </c>
    </row>
    <row r="9444" spans="2:6">
      <c r="B9444" s="21">
        <v>42944</v>
      </c>
      <c r="C9444" s="122" t="s">
        <v>476</v>
      </c>
      <c r="D9444" s="116">
        <v>126.11</v>
      </c>
      <c r="E9444" s="11">
        <v>127.21</v>
      </c>
      <c r="F9444" s="12">
        <v>1277677</v>
      </c>
    </row>
    <row r="9445" spans="2:6">
      <c r="B9445" s="21">
        <v>42944</v>
      </c>
      <c r="C9445" s="122" t="s">
        <v>477</v>
      </c>
      <c r="D9445" s="116">
        <v>57.26</v>
      </c>
      <c r="E9445" s="11">
        <v>56.62</v>
      </c>
      <c r="F9445" s="12">
        <v>3377273</v>
      </c>
    </row>
    <row r="9446" spans="2:6">
      <c r="B9446" s="21">
        <v>42944</v>
      </c>
      <c r="C9446" s="122" t="s">
        <v>478</v>
      </c>
      <c r="D9446" s="116">
        <v>63.32</v>
      </c>
      <c r="E9446" s="11">
        <v>63</v>
      </c>
      <c r="F9446" s="12">
        <v>1012162</v>
      </c>
    </row>
    <row r="9447" spans="2:6">
      <c r="B9447" s="21">
        <v>42944</v>
      </c>
      <c r="C9447" s="122" t="s">
        <v>479</v>
      </c>
      <c r="D9447" s="116">
        <v>63.03</v>
      </c>
      <c r="E9447" s="11">
        <v>63.81</v>
      </c>
      <c r="F9447" s="12">
        <v>855094</v>
      </c>
    </row>
    <row r="9448" spans="2:6">
      <c r="B9448" s="21">
        <v>42944</v>
      </c>
      <c r="C9448" s="122" t="s">
        <v>480</v>
      </c>
      <c r="D9448" s="116">
        <v>103.09</v>
      </c>
      <c r="E9448" s="11">
        <v>102.73</v>
      </c>
      <c r="F9448" s="12">
        <v>3366346</v>
      </c>
    </row>
    <row r="9449" spans="2:6">
      <c r="B9449" s="21">
        <v>42944</v>
      </c>
      <c r="C9449" s="122" t="s">
        <v>481</v>
      </c>
      <c r="D9449" s="116">
        <v>80.42</v>
      </c>
      <c r="E9449" s="11">
        <v>80.709999999999994</v>
      </c>
      <c r="F9449" s="12">
        <v>5228009</v>
      </c>
    </row>
    <row r="9450" spans="2:6">
      <c r="B9450" s="21">
        <v>42944</v>
      </c>
      <c r="C9450" s="122" t="s">
        <v>482</v>
      </c>
      <c r="D9450" s="116">
        <v>48.49</v>
      </c>
      <c r="E9450" s="11">
        <v>49.25</v>
      </c>
      <c r="F9450" s="12">
        <v>953305</v>
      </c>
    </row>
    <row r="9451" spans="2:6">
      <c r="B9451" s="21">
        <v>42944</v>
      </c>
      <c r="C9451" s="122" t="s">
        <v>483</v>
      </c>
      <c r="D9451" s="116">
        <v>17.36</v>
      </c>
      <c r="E9451" s="11">
        <v>17.36</v>
      </c>
      <c r="F9451" s="12">
        <v>2997254</v>
      </c>
    </row>
    <row r="9452" spans="2:6">
      <c r="B9452" s="21">
        <v>42944</v>
      </c>
      <c r="C9452" s="122" t="s">
        <v>484</v>
      </c>
      <c r="D9452" s="116">
        <v>19.41</v>
      </c>
      <c r="E9452" s="11">
        <v>19.440000000000001</v>
      </c>
      <c r="F9452" s="12">
        <v>3631753</v>
      </c>
    </row>
    <row r="9453" spans="2:6">
      <c r="B9453" s="21">
        <v>42944</v>
      </c>
      <c r="C9453" s="122" t="s">
        <v>485</v>
      </c>
      <c r="D9453" s="116">
        <v>67.88</v>
      </c>
      <c r="E9453" s="11">
        <v>67.88</v>
      </c>
      <c r="F9453" s="12">
        <v>4989590</v>
      </c>
    </row>
    <row r="9454" spans="2:6">
      <c r="B9454" s="21">
        <v>42944</v>
      </c>
      <c r="C9454" s="122" t="s">
        <v>486</v>
      </c>
      <c r="D9454" s="116">
        <v>38.770000000000003</v>
      </c>
      <c r="E9454" s="11">
        <v>39.32</v>
      </c>
      <c r="F9454" s="12">
        <v>1442006</v>
      </c>
    </row>
    <row r="9455" spans="2:6">
      <c r="B9455" s="21">
        <v>42944</v>
      </c>
      <c r="C9455" s="122" t="s">
        <v>487</v>
      </c>
      <c r="D9455" s="116">
        <v>110.35</v>
      </c>
      <c r="E9455" s="11">
        <v>111.5</v>
      </c>
      <c r="F9455" s="12">
        <v>1413262</v>
      </c>
    </row>
    <row r="9456" spans="2:6">
      <c r="B9456" s="21">
        <v>42944</v>
      </c>
      <c r="C9456" s="122" t="s">
        <v>488</v>
      </c>
      <c r="D9456" s="116">
        <v>247.01</v>
      </c>
      <c r="E9456" s="11">
        <v>248.6</v>
      </c>
      <c r="F9456" s="12">
        <v>669831</v>
      </c>
    </row>
    <row r="9457" spans="2:6">
      <c r="B9457" s="21">
        <v>42944</v>
      </c>
      <c r="C9457" s="122" t="s">
        <v>489</v>
      </c>
      <c r="D9457" s="116">
        <v>189.11</v>
      </c>
      <c r="E9457" s="11">
        <v>191.15</v>
      </c>
      <c r="F9457" s="12">
        <v>1925049</v>
      </c>
    </row>
    <row r="9458" spans="2:6">
      <c r="B9458" s="21">
        <v>42944</v>
      </c>
      <c r="C9458" s="122" t="s">
        <v>490</v>
      </c>
      <c r="D9458" s="116">
        <v>48.97</v>
      </c>
      <c r="E9458" s="11">
        <v>49.8</v>
      </c>
      <c r="F9458" s="12">
        <v>1379653</v>
      </c>
    </row>
    <row r="9459" spans="2:6">
      <c r="B9459" s="21">
        <v>42944</v>
      </c>
      <c r="C9459" s="122" t="s">
        <v>491</v>
      </c>
      <c r="D9459" s="116">
        <v>101.41</v>
      </c>
      <c r="E9459" s="11">
        <v>103.3</v>
      </c>
      <c r="F9459" s="12">
        <v>4471044</v>
      </c>
    </row>
    <row r="9460" spans="2:6">
      <c r="B9460" s="21">
        <v>42944</v>
      </c>
      <c r="C9460" s="122" t="s">
        <v>492</v>
      </c>
      <c r="D9460" s="116">
        <v>108.38</v>
      </c>
      <c r="E9460" s="11">
        <v>109.66</v>
      </c>
      <c r="F9460" s="12">
        <v>4274849</v>
      </c>
    </row>
    <row r="9461" spans="2:6">
      <c r="B9461" s="21">
        <v>42944</v>
      </c>
      <c r="C9461" s="122" t="s">
        <v>493</v>
      </c>
      <c r="D9461" s="116">
        <v>120.61</v>
      </c>
      <c r="E9461" s="11">
        <v>119.73</v>
      </c>
      <c r="F9461" s="12">
        <v>1109360</v>
      </c>
    </row>
    <row r="9462" spans="2:6">
      <c r="B9462" s="21">
        <v>42944</v>
      </c>
      <c r="C9462" s="122" t="s">
        <v>494</v>
      </c>
      <c r="D9462" s="116">
        <v>52.4</v>
      </c>
      <c r="E9462" s="11">
        <v>52.57</v>
      </c>
      <c r="F9462" s="12">
        <v>5283250</v>
      </c>
    </row>
    <row r="9463" spans="2:6">
      <c r="B9463" s="21">
        <v>42944</v>
      </c>
      <c r="C9463" s="122" t="s">
        <v>495</v>
      </c>
      <c r="D9463" s="116">
        <v>118.79</v>
      </c>
      <c r="E9463" s="11">
        <v>118.87</v>
      </c>
      <c r="F9463" s="12">
        <v>2150812</v>
      </c>
    </row>
    <row r="9464" spans="2:6">
      <c r="B9464" s="21">
        <v>42944</v>
      </c>
      <c r="C9464" s="122" t="s">
        <v>496</v>
      </c>
      <c r="D9464" s="116">
        <v>99.12</v>
      </c>
      <c r="E9464" s="11">
        <v>99.15</v>
      </c>
      <c r="F9464" s="12">
        <v>6558846</v>
      </c>
    </row>
    <row r="9465" spans="2:6">
      <c r="B9465" s="21">
        <v>42944</v>
      </c>
      <c r="C9465" s="122" t="s">
        <v>497</v>
      </c>
      <c r="D9465" s="116">
        <v>100.07</v>
      </c>
      <c r="E9465" s="11">
        <v>97.5</v>
      </c>
      <c r="F9465" s="12">
        <v>1182133</v>
      </c>
    </row>
    <row r="9466" spans="2:6">
      <c r="B9466" s="21">
        <v>42944</v>
      </c>
      <c r="C9466" s="122" t="s">
        <v>498</v>
      </c>
      <c r="D9466" s="116">
        <v>61.33</v>
      </c>
      <c r="E9466" s="11">
        <v>61.85</v>
      </c>
      <c r="F9466" s="12">
        <v>1988652</v>
      </c>
    </row>
    <row r="9467" spans="2:6">
      <c r="B9467" s="21">
        <v>42944</v>
      </c>
      <c r="C9467" s="122" t="s">
        <v>499</v>
      </c>
      <c r="D9467" s="116">
        <v>35.43</v>
      </c>
      <c r="E9467" s="11">
        <v>35.659999999999997</v>
      </c>
      <c r="F9467" s="12">
        <v>3377979</v>
      </c>
    </row>
    <row r="9468" spans="2:6">
      <c r="B9468" s="21">
        <v>42944</v>
      </c>
      <c r="C9468" s="122" t="s">
        <v>500</v>
      </c>
      <c r="D9468" s="116">
        <v>67.47</v>
      </c>
      <c r="E9468" s="11">
        <v>66.69</v>
      </c>
      <c r="F9468" s="12">
        <v>7105643</v>
      </c>
    </row>
    <row r="9469" spans="2:6">
      <c r="B9469" s="21">
        <v>42944</v>
      </c>
      <c r="C9469" s="122" t="s">
        <v>501</v>
      </c>
      <c r="D9469" s="116">
        <v>123.93</v>
      </c>
      <c r="E9469" s="11">
        <v>124</v>
      </c>
      <c r="F9469" s="12">
        <v>1667818</v>
      </c>
    </row>
    <row r="9470" spans="2:6">
      <c r="B9470" s="21">
        <v>42944</v>
      </c>
      <c r="C9470" s="122" t="s">
        <v>502</v>
      </c>
      <c r="D9470" s="116">
        <v>79.05</v>
      </c>
      <c r="E9470" s="11">
        <v>78.959999999999994</v>
      </c>
      <c r="F9470" s="12">
        <v>898520</v>
      </c>
    </row>
    <row r="9471" spans="2:6">
      <c r="B9471" s="21">
        <v>42944</v>
      </c>
      <c r="C9471" s="122" t="s">
        <v>503</v>
      </c>
      <c r="D9471" s="116">
        <v>87.06</v>
      </c>
      <c r="E9471" s="11">
        <v>87.32</v>
      </c>
      <c r="F9471" s="12">
        <v>510354</v>
      </c>
    </row>
    <row r="9472" spans="2:6">
      <c r="B9472" s="21">
        <v>42944</v>
      </c>
      <c r="C9472" s="122" t="s">
        <v>504</v>
      </c>
      <c r="D9472" s="116">
        <v>103.37</v>
      </c>
      <c r="E9472" s="11">
        <v>102.5</v>
      </c>
      <c r="F9472" s="12">
        <v>957551</v>
      </c>
    </row>
    <row r="9473" spans="2:6">
      <c r="B9473" s="21">
        <v>42944</v>
      </c>
      <c r="C9473" s="122" t="s">
        <v>505</v>
      </c>
      <c r="D9473" s="116">
        <v>155.30000000000001</v>
      </c>
      <c r="E9473" s="11">
        <v>154.15</v>
      </c>
      <c r="F9473" s="12">
        <v>1880425</v>
      </c>
    </row>
    <row r="9474" spans="2:6">
      <c r="B9474" s="21">
        <v>42944</v>
      </c>
      <c r="C9474" s="122" t="s">
        <v>506</v>
      </c>
      <c r="D9474" s="116">
        <v>67.39</v>
      </c>
      <c r="E9474" s="11">
        <v>67.12</v>
      </c>
      <c r="F9474" s="12">
        <v>1326824</v>
      </c>
    </row>
    <row r="9475" spans="2:6">
      <c r="B9475" s="21">
        <v>42944</v>
      </c>
      <c r="C9475" s="122" t="s">
        <v>507</v>
      </c>
      <c r="D9475" s="116">
        <v>47.7</v>
      </c>
      <c r="E9475" s="11">
        <v>47.94</v>
      </c>
      <c r="F9475" s="12">
        <v>25296508</v>
      </c>
    </row>
    <row r="9476" spans="2:6">
      <c r="B9476" s="21">
        <v>42944</v>
      </c>
      <c r="C9476" s="122" t="s">
        <v>508</v>
      </c>
      <c r="D9476" s="116">
        <v>173.17</v>
      </c>
      <c r="E9476" s="11">
        <v>174.11</v>
      </c>
      <c r="F9476" s="12">
        <v>537981</v>
      </c>
    </row>
    <row r="9477" spans="2:6">
      <c r="B9477" s="21">
        <v>42944</v>
      </c>
      <c r="C9477" s="122" t="s">
        <v>509</v>
      </c>
      <c r="D9477" s="116">
        <v>78.599999999999994</v>
      </c>
      <c r="E9477" s="11">
        <v>79.62</v>
      </c>
      <c r="F9477" s="12">
        <v>5250468</v>
      </c>
    </row>
    <row r="9478" spans="2:6">
      <c r="B9478" s="21">
        <v>42944</v>
      </c>
      <c r="C9478" s="122" t="s">
        <v>510</v>
      </c>
      <c r="D9478" s="116">
        <v>88</v>
      </c>
      <c r="E9478" s="11">
        <v>84.97</v>
      </c>
      <c r="F9478" s="12">
        <v>11204406</v>
      </c>
    </row>
    <row r="9479" spans="2:6">
      <c r="B9479" s="21">
        <v>42944</v>
      </c>
      <c r="C9479" s="122" t="s">
        <v>511</v>
      </c>
      <c r="D9479" s="116">
        <v>62.43</v>
      </c>
      <c r="E9479" s="11">
        <v>62.36</v>
      </c>
      <c r="F9479" s="12">
        <v>1259991</v>
      </c>
    </row>
    <row r="9480" spans="2:6">
      <c r="B9480" s="21">
        <v>42944</v>
      </c>
      <c r="C9480" s="122" t="s">
        <v>512</v>
      </c>
      <c r="D9480" s="116">
        <v>54.3</v>
      </c>
      <c r="E9480" s="11">
        <v>53.3</v>
      </c>
      <c r="F9480" s="12">
        <v>32590568</v>
      </c>
    </row>
    <row r="9481" spans="2:6">
      <c r="B9481" s="21">
        <v>42944</v>
      </c>
      <c r="C9481" s="122" t="s">
        <v>513</v>
      </c>
      <c r="D9481" s="116">
        <v>177.09</v>
      </c>
      <c r="E9481" s="11">
        <v>177.76</v>
      </c>
      <c r="F9481" s="12">
        <v>1462332</v>
      </c>
    </row>
    <row r="9482" spans="2:6">
      <c r="B9482" s="21">
        <v>42944</v>
      </c>
      <c r="C9482" s="122" t="s">
        <v>514</v>
      </c>
      <c r="D9482" s="116">
        <v>146.97</v>
      </c>
      <c r="E9482" s="11">
        <v>150.12</v>
      </c>
      <c r="F9482" s="12">
        <v>552920</v>
      </c>
    </row>
    <row r="9483" spans="2:6">
      <c r="B9483" s="21">
        <v>42944</v>
      </c>
      <c r="C9483" s="122" t="s">
        <v>515</v>
      </c>
      <c r="D9483" s="116">
        <v>75.459999999999994</v>
      </c>
      <c r="E9483" s="11">
        <v>74.8</v>
      </c>
      <c r="F9483" s="12">
        <v>1494289</v>
      </c>
    </row>
    <row r="9484" spans="2:6">
      <c r="B9484" s="21">
        <v>42944</v>
      </c>
      <c r="C9484" s="122" t="s">
        <v>516</v>
      </c>
      <c r="D9484" s="116">
        <v>31.92</v>
      </c>
      <c r="E9484" s="11">
        <v>31.99</v>
      </c>
      <c r="F9484" s="12">
        <v>3464894</v>
      </c>
    </row>
    <row r="9485" spans="2:6">
      <c r="B9485" s="21">
        <v>42944</v>
      </c>
      <c r="C9485" s="122" t="s">
        <v>517</v>
      </c>
      <c r="D9485" s="116">
        <v>79.8</v>
      </c>
      <c r="E9485" s="11">
        <v>79.81</v>
      </c>
      <c r="F9485" s="12">
        <v>4975216</v>
      </c>
    </row>
    <row r="9486" spans="2:6">
      <c r="B9486" s="21">
        <v>42944</v>
      </c>
      <c r="C9486" s="122" t="s">
        <v>518</v>
      </c>
      <c r="D9486" s="116">
        <v>58.61</v>
      </c>
      <c r="E9486" s="11">
        <v>57.32</v>
      </c>
      <c r="F9486" s="12">
        <v>1632281</v>
      </c>
    </row>
    <row r="9487" spans="2:6">
      <c r="B9487" s="21">
        <v>42944</v>
      </c>
      <c r="C9487" s="122" t="s">
        <v>519</v>
      </c>
      <c r="D9487" s="116">
        <v>19.66</v>
      </c>
      <c r="E9487" s="11">
        <v>19.649999999999999</v>
      </c>
      <c r="F9487" s="12">
        <v>1979924</v>
      </c>
    </row>
    <row r="9488" spans="2:6">
      <c r="B9488" s="21">
        <v>42944</v>
      </c>
      <c r="C9488" s="122" t="s">
        <v>520</v>
      </c>
      <c r="D9488" s="116">
        <v>34.26</v>
      </c>
      <c r="E9488" s="11">
        <v>32.94</v>
      </c>
      <c r="F9488" s="12">
        <v>4462397</v>
      </c>
    </row>
    <row r="9489" spans="2:6">
      <c r="B9489" s="21">
        <v>42944</v>
      </c>
      <c r="C9489" s="122" t="s">
        <v>521</v>
      </c>
      <c r="D9489" s="116">
        <v>103.84</v>
      </c>
      <c r="E9489" s="11">
        <v>103.62</v>
      </c>
      <c r="F9489" s="12">
        <v>491133</v>
      </c>
    </row>
    <row r="9490" spans="2:6">
      <c r="B9490" s="21">
        <v>42944</v>
      </c>
      <c r="C9490" s="122" t="s">
        <v>522</v>
      </c>
      <c r="D9490" s="116">
        <v>127.85</v>
      </c>
      <c r="E9490" s="11">
        <v>128.6</v>
      </c>
      <c r="F9490" s="12">
        <v>2730547</v>
      </c>
    </row>
    <row r="9491" spans="2:6">
      <c r="B9491" s="21">
        <v>42944</v>
      </c>
      <c r="C9491" s="122" t="s">
        <v>523</v>
      </c>
      <c r="D9491" s="116">
        <v>99.19</v>
      </c>
      <c r="E9491" s="11">
        <v>98.34</v>
      </c>
      <c r="F9491" s="12">
        <v>833865</v>
      </c>
    </row>
    <row r="9492" spans="2:6">
      <c r="B9492" s="21">
        <v>42944</v>
      </c>
      <c r="C9492" s="122" t="s">
        <v>524</v>
      </c>
      <c r="D9492" s="116">
        <v>47.62</v>
      </c>
      <c r="E9492" s="11">
        <v>47.16</v>
      </c>
      <c r="F9492" s="12">
        <v>2956067</v>
      </c>
    </row>
    <row r="9493" spans="2:6">
      <c r="B9493" s="21">
        <v>42944</v>
      </c>
      <c r="C9493" s="122" t="s">
        <v>525</v>
      </c>
      <c r="D9493" s="116">
        <v>43.11</v>
      </c>
      <c r="E9493" s="11">
        <v>43.4</v>
      </c>
      <c r="F9493" s="12">
        <v>2232181</v>
      </c>
    </row>
    <row r="9494" spans="2:6">
      <c r="B9494" s="21">
        <v>42944</v>
      </c>
      <c r="C9494" s="122" t="s">
        <v>526</v>
      </c>
      <c r="D9494" s="116">
        <v>63.38</v>
      </c>
      <c r="E9494" s="11">
        <v>63.67</v>
      </c>
      <c r="F9494" s="12">
        <v>2166300</v>
      </c>
    </row>
    <row r="9495" spans="2:6">
      <c r="B9495" s="21">
        <v>42944</v>
      </c>
      <c r="C9495" s="122" t="s">
        <v>527</v>
      </c>
      <c r="D9495" s="116">
        <v>79.650000000000006</v>
      </c>
      <c r="E9495" s="11">
        <v>79.599999999999994</v>
      </c>
      <c r="F9495" s="12">
        <v>22800785</v>
      </c>
    </row>
    <row r="9496" spans="2:6">
      <c r="B9496" s="21">
        <v>42944</v>
      </c>
      <c r="C9496" s="122" t="s">
        <v>528</v>
      </c>
      <c r="D9496" s="116">
        <v>63.01</v>
      </c>
      <c r="E9496" s="11">
        <v>62.65</v>
      </c>
      <c r="F9496" s="12">
        <v>1033082</v>
      </c>
    </row>
    <row r="9497" spans="2:6">
      <c r="B9497" s="21">
        <v>42944</v>
      </c>
      <c r="C9497" s="122" t="s">
        <v>529</v>
      </c>
      <c r="D9497" s="116">
        <v>30.48</v>
      </c>
      <c r="E9497" s="11">
        <v>30.43</v>
      </c>
      <c r="F9497" s="12">
        <v>2539927</v>
      </c>
    </row>
    <row r="9498" spans="2:6">
      <c r="B9498" s="21">
        <v>42944</v>
      </c>
      <c r="C9498" s="122" t="s">
        <v>530</v>
      </c>
      <c r="D9498" s="116">
        <v>56.75</v>
      </c>
      <c r="E9498" s="11">
        <v>56.93</v>
      </c>
      <c r="F9498" s="12">
        <v>1099838</v>
      </c>
    </row>
    <row r="9499" spans="2:6">
      <c r="B9499" s="21">
        <v>42944</v>
      </c>
      <c r="C9499" s="122" t="s">
        <v>531</v>
      </c>
      <c r="D9499" s="116">
        <v>75.41</v>
      </c>
      <c r="E9499" s="11">
        <v>75</v>
      </c>
      <c r="F9499" s="12">
        <v>2050445</v>
      </c>
    </row>
    <row r="9500" spans="2:6">
      <c r="B9500" s="21">
        <v>42944</v>
      </c>
      <c r="C9500" s="122" t="s">
        <v>532</v>
      </c>
      <c r="D9500" s="116">
        <v>124.76</v>
      </c>
      <c r="E9500" s="11">
        <v>123.78</v>
      </c>
      <c r="F9500" s="12">
        <v>1523106</v>
      </c>
    </row>
    <row r="9501" spans="2:6">
      <c r="B9501" s="21">
        <v>42944</v>
      </c>
      <c r="C9501" s="122" t="s">
        <v>533</v>
      </c>
      <c r="D9501" s="116">
        <v>45.11</v>
      </c>
      <c r="E9501" s="11">
        <v>45.26</v>
      </c>
      <c r="F9501" s="12">
        <v>2179805</v>
      </c>
    </row>
    <row r="9502" spans="2:6">
      <c r="B9502" s="21">
        <v>42944</v>
      </c>
      <c r="C9502" s="122" t="s">
        <v>534</v>
      </c>
      <c r="D9502" s="116">
        <v>62.15</v>
      </c>
      <c r="E9502" s="11">
        <v>62.21</v>
      </c>
      <c r="F9502" s="12">
        <v>1540607</v>
      </c>
    </row>
    <row r="9503" spans="2:6">
      <c r="B9503" s="21">
        <v>42947</v>
      </c>
      <c r="C9503" s="122" t="s">
        <v>85</v>
      </c>
      <c r="D9503" s="116">
        <v>60.32</v>
      </c>
      <c r="E9503" s="11">
        <v>59.79</v>
      </c>
      <c r="F9503" s="12">
        <v>1043729</v>
      </c>
    </row>
    <row r="9504" spans="2:6">
      <c r="B9504" s="21">
        <v>42947</v>
      </c>
      <c r="C9504" s="122" t="s">
        <v>86</v>
      </c>
      <c r="D9504" s="116">
        <v>50.85</v>
      </c>
      <c r="E9504" s="11">
        <v>50.44</v>
      </c>
      <c r="F9504" s="12">
        <v>6062854</v>
      </c>
    </row>
    <row r="9505" spans="2:6">
      <c r="B9505" s="21">
        <v>42947</v>
      </c>
      <c r="C9505" s="122" t="s">
        <v>87</v>
      </c>
      <c r="D9505" s="116">
        <v>111.61</v>
      </c>
      <c r="E9505" s="11">
        <v>112.01</v>
      </c>
      <c r="F9505" s="12">
        <v>1979595</v>
      </c>
    </row>
    <row r="9506" spans="2:6">
      <c r="B9506" s="21">
        <v>42947</v>
      </c>
      <c r="C9506" s="122" t="s">
        <v>88</v>
      </c>
      <c r="D9506" s="116">
        <v>149.9</v>
      </c>
      <c r="E9506" s="11">
        <v>148.72999999999999</v>
      </c>
      <c r="F9506" s="12">
        <v>19845920</v>
      </c>
    </row>
    <row r="9507" spans="2:6">
      <c r="B9507" s="21">
        <v>42947</v>
      </c>
      <c r="C9507" s="122" t="s">
        <v>89</v>
      </c>
      <c r="D9507" s="116">
        <v>70.52</v>
      </c>
      <c r="E9507" s="11">
        <v>69.91</v>
      </c>
      <c r="F9507" s="12">
        <v>7770409</v>
      </c>
    </row>
    <row r="9508" spans="2:6">
      <c r="B9508" s="21">
        <v>42947</v>
      </c>
      <c r="C9508" s="122" t="s">
        <v>90</v>
      </c>
      <c r="D9508" s="116">
        <v>94.3</v>
      </c>
      <c r="E9508" s="11">
        <v>93.82</v>
      </c>
      <c r="F9508" s="12">
        <v>1067330</v>
      </c>
    </row>
    <row r="9509" spans="2:6">
      <c r="B9509" s="21">
        <v>42947</v>
      </c>
      <c r="C9509" s="122" t="s">
        <v>91</v>
      </c>
      <c r="D9509" s="116">
        <v>49.76</v>
      </c>
      <c r="E9509" s="11">
        <v>49.18</v>
      </c>
      <c r="F9509" s="12">
        <v>6036176</v>
      </c>
    </row>
    <row r="9510" spans="2:6">
      <c r="B9510" s="21">
        <v>42947</v>
      </c>
      <c r="C9510" s="122" t="s">
        <v>92</v>
      </c>
      <c r="D9510" s="116">
        <v>128.5</v>
      </c>
      <c r="E9510" s="11">
        <v>128.82</v>
      </c>
      <c r="F9510" s="12">
        <v>1584354</v>
      </c>
    </row>
    <row r="9511" spans="2:6">
      <c r="B9511" s="21">
        <v>42947</v>
      </c>
      <c r="C9511" s="122" t="s">
        <v>93</v>
      </c>
      <c r="D9511" s="116">
        <v>146.36000000000001</v>
      </c>
      <c r="E9511" s="11">
        <v>146.49</v>
      </c>
      <c r="F9511" s="12">
        <v>2188441</v>
      </c>
    </row>
    <row r="9512" spans="2:6">
      <c r="B9512" s="21">
        <v>42947</v>
      </c>
      <c r="C9512" s="122" t="s">
        <v>94</v>
      </c>
      <c r="D9512" s="116">
        <v>79.459999999999994</v>
      </c>
      <c r="E9512" s="11">
        <v>79.010000000000005</v>
      </c>
      <c r="F9512" s="12">
        <v>2199726</v>
      </c>
    </row>
    <row r="9513" spans="2:6">
      <c r="B9513" s="21">
        <v>42947</v>
      </c>
      <c r="C9513" s="122" t="s">
        <v>95</v>
      </c>
      <c r="D9513" s="116">
        <v>41.93</v>
      </c>
      <c r="E9513" s="11">
        <v>42.18</v>
      </c>
      <c r="F9513" s="12">
        <v>9333559</v>
      </c>
    </row>
    <row r="9514" spans="2:6">
      <c r="B9514" s="21">
        <v>42947</v>
      </c>
      <c r="C9514" s="122" t="s">
        <v>96</v>
      </c>
      <c r="D9514" s="116">
        <v>118</v>
      </c>
      <c r="E9514" s="11">
        <v>118.91</v>
      </c>
      <c r="F9514" s="12">
        <v>8185980</v>
      </c>
    </row>
    <row r="9515" spans="2:6">
      <c r="B9515" s="21">
        <v>42947</v>
      </c>
      <c r="C9515" s="122" t="s">
        <v>97</v>
      </c>
      <c r="D9515" s="116">
        <v>241.3</v>
      </c>
      <c r="E9515" s="11">
        <v>241.43</v>
      </c>
      <c r="F9515" s="12">
        <v>357372</v>
      </c>
    </row>
    <row r="9516" spans="2:6">
      <c r="B9516" s="21">
        <v>42947</v>
      </c>
      <c r="C9516" s="122" t="s">
        <v>98</v>
      </c>
      <c r="D9516" s="116">
        <v>111.65</v>
      </c>
      <c r="E9516" s="11">
        <v>110.79</v>
      </c>
      <c r="F9516" s="12">
        <v>1400294</v>
      </c>
    </row>
    <row r="9517" spans="2:6">
      <c r="B9517" s="21">
        <v>42947</v>
      </c>
      <c r="C9517" s="122" t="s">
        <v>99</v>
      </c>
      <c r="D9517" s="116">
        <v>56.16</v>
      </c>
      <c r="E9517" s="11">
        <v>56.1</v>
      </c>
      <c r="F9517" s="12">
        <v>1188175</v>
      </c>
    </row>
    <row r="9518" spans="2:6">
      <c r="B9518" s="21">
        <v>42947</v>
      </c>
      <c r="C9518" s="122" t="s">
        <v>100</v>
      </c>
      <c r="D9518" s="116">
        <v>70.45</v>
      </c>
      <c r="E9518" s="11">
        <v>70.540000000000006</v>
      </c>
      <c r="F9518" s="12">
        <v>2273638</v>
      </c>
    </row>
    <row r="9519" spans="2:6">
      <c r="B9519" s="21">
        <v>42947</v>
      </c>
      <c r="C9519" s="122" t="s">
        <v>101</v>
      </c>
      <c r="D9519" s="116">
        <v>11</v>
      </c>
      <c r="E9519" s="11">
        <v>11.18</v>
      </c>
      <c r="F9519" s="12">
        <v>17399721</v>
      </c>
    </row>
    <row r="9520" spans="2:6">
      <c r="B9520" s="21">
        <v>42947</v>
      </c>
      <c r="C9520" s="122" t="s">
        <v>102</v>
      </c>
      <c r="D9520" s="116">
        <v>155.58000000000001</v>
      </c>
      <c r="E9520" s="11">
        <v>154.31</v>
      </c>
      <c r="F9520" s="12">
        <v>1471415</v>
      </c>
    </row>
    <row r="9521" spans="2:6">
      <c r="B9521" s="21">
        <v>42947</v>
      </c>
      <c r="C9521" s="122" t="s">
        <v>103</v>
      </c>
      <c r="D9521" s="116">
        <v>79.58</v>
      </c>
      <c r="E9521" s="11">
        <v>79.75</v>
      </c>
      <c r="F9521" s="12">
        <v>2957831</v>
      </c>
    </row>
    <row r="9522" spans="2:6">
      <c r="B9522" s="21">
        <v>42947</v>
      </c>
      <c r="C9522" s="122" t="s">
        <v>104</v>
      </c>
      <c r="D9522" s="116">
        <v>254.1</v>
      </c>
      <c r="E9522" s="11">
        <v>252.33</v>
      </c>
      <c r="F9522" s="12">
        <v>1422741</v>
      </c>
    </row>
    <row r="9523" spans="2:6">
      <c r="B9523" s="21">
        <v>42947</v>
      </c>
      <c r="C9523" s="122" t="s">
        <v>105</v>
      </c>
      <c r="D9523" s="116">
        <v>65.41</v>
      </c>
      <c r="E9523" s="11">
        <v>65.45</v>
      </c>
      <c r="F9523" s="12">
        <v>3154255</v>
      </c>
    </row>
    <row r="9524" spans="2:6">
      <c r="B9524" s="21">
        <v>42947</v>
      </c>
      <c r="C9524" s="122" t="s">
        <v>106</v>
      </c>
      <c r="D9524" s="116">
        <v>45.21</v>
      </c>
      <c r="E9524" s="11">
        <v>45.55</v>
      </c>
      <c r="F9524" s="12">
        <v>1115937</v>
      </c>
    </row>
    <row r="9525" spans="2:6">
      <c r="B9525" s="21">
        <v>42947</v>
      </c>
      <c r="C9525" s="122" t="s">
        <v>107</v>
      </c>
      <c r="D9525" s="116">
        <v>105.66</v>
      </c>
      <c r="E9525" s="11">
        <v>105.27</v>
      </c>
      <c r="F9525" s="12">
        <v>259203</v>
      </c>
    </row>
    <row r="9526" spans="2:6">
      <c r="B9526" s="21">
        <v>42947</v>
      </c>
      <c r="C9526" s="122" t="s">
        <v>108</v>
      </c>
      <c r="D9526" s="116">
        <v>59.57</v>
      </c>
      <c r="E9526" s="11">
        <v>58.79</v>
      </c>
      <c r="F9526" s="12">
        <v>736319</v>
      </c>
    </row>
    <row r="9527" spans="2:6">
      <c r="B9527" s="21">
        <v>42947</v>
      </c>
      <c r="C9527" s="122" t="s">
        <v>109</v>
      </c>
      <c r="D9527" s="116">
        <v>46.97</v>
      </c>
      <c r="E9527" s="11">
        <v>47.14</v>
      </c>
      <c r="F9527" s="12">
        <v>2575847</v>
      </c>
    </row>
    <row r="9528" spans="2:6">
      <c r="B9528" s="21">
        <v>42947</v>
      </c>
      <c r="C9528" s="122" t="s">
        <v>110</v>
      </c>
      <c r="D9528" s="116">
        <v>116.8</v>
      </c>
      <c r="E9528" s="11">
        <v>115.8</v>
      </c>
      <c r="F9528" s="12">
        <v>926758</v>
      </c>
    </row>
    <row r="9529" spans="2:6">
      <c r="B9529" s="21">
        <v>42947</v>
      </c>
      <c r="C9529" s="122" t="s">
        <v>111</v>
      </c>
      <c r="D9529" s="116">
        <v>173.34</v>
      </c>
      <c r="E9529" s="11">
        <v>167.23</v>
      </c>
      <c r="F9529" s="12">
        <v>1291521</v>
      </c>
    </row>
    <row r="9530" spans="2:6">
      <c r="B9530" s="21">
        <v>42947</v>
      </c>
      <c r="C9530" s="122" t="s">
        <v>112</v>
      </c>
      <c r="D9530" s="116">
        <v>86.54</v>
      </c>
      <c r="E9530" s="11">
        <v>85.23</v>
      </c>
      <c r="F9530" s="12">
        <v>1253497</v>
      </c>
    </row>
    <row r="9531" spans="2:6">
      <c r="B9531" s="21">
        <v>42947</v>
      </c>
      <c r="C9531" s="122" t="s">
        <v>113</v>
      </c>
      <c r="D9531" s="116">
        <v>90.58</v>
      </c>
      <c r="E9531" s="11">
        <v>91</v>
      </c>
      <c r="F9531" s="12">
        <v>1229008</v>
      </c>
    </row>
    <row r="9532" spans="2:6">
      <c r="B9532" s="21">
        <v>42947</v>
      </c>
      <c r="C9532" s="122" t="s">
        <v>114</v>
      </c>
      <c r="D9532" s="116">
        <v>81.56</v>
      </c>
      <c r="E9532" s="11">
        <v>81.239999999999995</v>
      </c>
      <c r="F9532" s="12">
        <v>615752</v>
      </c>
    </row>
    <row r="9533" spans="2:6">
      <c r="B9533" s="21">
        <v>42947</v>
      </c>
      <c r="C9533" s="122" t="s">
        <v>115</v>
      </c>
      <c r="D9533" s="116">
        <v>137.74</v>
      </c>
      <c r="E9533" s="11">
        <v>137.34</v>
      </c>
      <c r="F9533" s="12">
        <v>1709871</v>
      </c>
    </row>
    <row r="9534" spans="2:6">
      <c r="B9534" s="21">
        <v>42947</v>
      </c>
      <c r="C9534" s="122" t="s">
        <v>116</v>
      </c>
      <c r="D9534" s="116">
        <v>45.43</v>
      </c>
      <c r="E9534" s="11">
        <v>44.31</v>
      </c>
      <c r="F9534" s="12">
        <v>11121273</v>
      </c>
    </row>
    <row r="9535" spans="2:6">
      <c r="B9535" s="21">
        <v>42947</v>
      </c>
      <c r="C9535" s="122" t="s">
        <v>117</v>
      </c>
      <c r="D9535" s="116">
        <v>14.09</v>
      </c>
      <c r="E9535" s="11">
        <v>13.61</v>
      </c>
      <c r="F9535" s="12">
        <v>69108676</v>
      </c>
    </row>
    <row r="9536" spans="2:6">
      <c r="B9536" s="21">
        <v>42947</v>
      </c>
      <c r="C9536" s="122" t="s">
        <v>118</v>
      </c>
      <c r="D9536" s="116">
        <v>62.01</v>
      </c>
      <c r="E9536" s="11">
        <v>61.58</v>
      </c>
      <c r="F9536" s="12">
        <v>775090</v>
      </c>
    </row>
    <row r="9537" spans="2:6">
      <c r="B9537" s="21">
        <v>42947</v>
      </c>
      <c r="C9537" s="122" t="s">
        <v>119</v>
      </c>
      <c r="D9537" s="116">
        <v>178.95</v>
      </c>
      <c r="E9537" s="11">
        <v>185.83</v>
      </c>
      <c r="F9537" s="12">
        <v>582831</v>
      </c>
    </row>
    <row r="9538" spans="2:6">
      <c r="B9538" s="21">
        <v>42947</v>
      </c>
      <c r="C9538" s="122" t="s">
        <v>120</v>
      </c>
      <c r="D9538" s="116">
        <v>174.51</v>
      </c>
      <c r="E9538" s="11">
        <v>174.51</v>
      </c>
      <c r="F9538" s="12">
        <v>2424761</v>
      </c>
    </row>
    <row r="9539" spans="2:6">
      <c r="B9539" s="21">
        <v>42947</v>
      </c>
      <c r="C9539" s="122" t="s">
        <v>121</v>
      </c>
      <c r="D9539" s="116">
        <v>144.74</v>
      </c>
      <c r="E9539" s="11">
        <v>144.88</v>
      </c>
      <c r="F9539" s="12">
        <v>1367015</v>
      </c>
    </row>
    <row r="9540" spans="2:6">
      <c r="B9540" s="21">
        <v>42947</v>
      </c>
      <c r="C9540" s="122" t="s">
        <v>122</v>
      </c>
      <c r="D9540" s="116">
        <v>138.66999999999999</v>
      </c>
      <c r="E9540" s="11">
        <v>136.33000000000001</v>
      </c>
      <c r="F9540" s="12">
        <v>2386690</v>
      </c>
    </row>
    <row r="9541" spans="2:6">
      <c r="B9541" s="21">
        <v>42947</v>
      </c>
      <c r="C9541" s="122" t="s">
        <v>123</v>
      </c>
      <c r="D9541" s="116">
        <v>1019.05</v>
      </c>
      <c r="E9541" s="11">
        <v>987.78</v>
      </c>
      <c r="F9541" s="12">
        <v>7352063</v>
      </c>
    </row>
    <row r="9542" spans="2:6">
      <c r="B9542" s="21">
        <v>42947</v>
      </c>
      <c r="C9542" s="122" t="s">
        <v>124</v>
      </c>
      <c r="D9542" s="116">
        <v>98.25</v>
      </c>
      <c r="E9542" s="11">
        <v>99.53</v>
      </c>
      <c r="F9542" s="12">
        <v>1252054</v>
      </c>
    </row>
    <row r="9543" spans="2:6">
      <c r="B9543" s="21">
        <v>42947</v>
      </c>
      <c r="C9543" s="122" t="s">
        <v>125</v>
      </c>
      <c r="D9543" s="116">
        <v>128.80000000000001</v>
      </c>
      <c r="E9543" s="11">
        <v>129.55000000000001</v>
      </c>
      <c r="F9543" s="12">
        <v>465955</v>
      </c>
    </row>
    <row r="9544" spans="2:6">
      <c r="B9544" s="21">
        <v>42947</v>
      </c>
      <c r="C9544" s="122" t="s">
        <v>126</v>
      </c>
      <c r="D9544" s="116">
        <v>187.82</v>
      </c>
      <c r="E9544" s="11">
        <v>186.21</v>
      </c>
      <c r="F9544" s="12">
        <v>1366784</v>
      </c>
    </row>
    <row r="9545" spans="2:6">
      <c r="B9545" s="21">
        <v>42947</v>
      </c>
      <c r="C9545" s="122" t="s">
        <v>127</v>
      </c>
      <c r="D9545" s="116">
        <v>139.01</v>
      </c>
      <c r="E9545" s="11">
        <v>138.16999999999999</v>
      </c>
      <c r="F9545" s="12">
        <v>898184</v>
      </c>
    </row>
    <row r="9546" spans="2:6">
      <c r="B9546" s="21">
        <v>42947</v>
      </c>
      <c r="C9546" s="122" t="s">
        <v>128</v>
      </c>
      <c r="D9546" s="116">
        <v>54.47</v>
      </c>
      <c r="E9546" s="11">
        <v>53.55</v>
      </c>
      <c r="F9546" s="12">
        <v>2119702</v>
      </c>
    </row>
    <row r="9547" spans="2:6">
      <c r="B9547" s="21">
        <v>42947</v>
      </c>
      <c r="C9547" s="122" t="s">
        <v>129</v>
      </c>
      <c r="D9547" s="116">
        <v>50</v>
      </c>
      <c r="E9547" s="11">
        <v>49.48</v>
      </c>
      <c r="F9547" s="12">
        <v>2085476</v>
      </c>
    </row>
    <row r="9548" spans="2:6">
      <c r="B9548" s="21">
        <v>42947</v>
      </c>
      <c r="C9548" s="122" t="s">
        <v>130</v>
      </c>
      <c r="D9548" s="116">
        <v>46.12</v>
      </c>
      <c r="E9548" s="11">
        <v>45.67</v>
      </c>
      <c r="F9548" s="12">
        <v>4135667</v>
      </c>
    </row>
    <row r="9549" spans="2:6">
      <c r="B9549" s="21">
        <v>42947</v>
      </c>
      <c r="C9549" s="122" t="s">
        <v>131</v>
      </c>
      <c r="D9549" s="116">
        <v>144.18</v>
      </c>
      <c r="E9549" s="11">
        <v>142.15</v>
      </c>
      <c r="F9549" s="12">
        <v>1828792</v>
      </c>
    </row>
    <row r="9550" spans="2:6">
      <c r="B9550" s="21">
        <v>42947</v>
      </c>
      <c r="C9550" s="122" t="s">
        <v>132</v>
      </c>
      <c r="D9550" s="116">
        <v>76.48</v>
      </c>
      <c r="E9550" s="11">
        <v>76.62</v>
      </c>
      <c r="F9550" s="12">
        <v>1483690</v>
      </c>
    </row>
    <row r="9551" spans="2:6">
      <c r="B9551" s="21">
        <v>42947</v>
      </c>
      <c r="C9551" s="122" t="s">
        <v>133</v>
      </c>
      <c r="D9551" s="116">
        <v>120.77</v>
      </c>
      <c r="E9551" s="11">
        <v>121.25</v>
      </c>
      <c r="F9551" s="12">
        <v>467158</v>
      </c>
    </row>
    <row r="9552" spans="2:6">
      <c r="B9552" s="21">
        <v>42947</v>
      </c>
      <c r="C9552" s="122" t="s">
        <v>134</v>
      </c>
      <c r="D9552" s="116">
        <v>61.55</v>
      </c>
      <c r="E9552" s="11">
        <v>61.78</v>
      </c>
      <c r="F9552" s="12">
        <v>5009723</v>
      </c>
    </row>
    <row r="9553" spans="2:6">
      <c r="B9553" s="21">
        <v>42947</v>
      </c>
      <c r="C9553" s="122" t="s">
        <v>135</v>
      </c>
      <c r="D9553" s="116">
        <v>192.5</v>
      </c>
      <c r="E9553" s="11">
        <v>192.35</v>
      </c>
      <c r="F9553" s="12">
        <v>578778</v>
      </c>
    </row>
    <row r="9554" spans="2:6">
      <c r="B9554" s="21">
        <v>42947</v>
      </c>
      <c r="C9554" s="122" t="s">
        <v>136</v>
      </c>
      <c r="D9554" s="116">
        <v>250.98</v>
      </c>
      <c r="E9554" s="11">
        <v>246.66</v>
      </c>
      <c r="F9554" s="12">
        <v>1899118</v>
      </c>
    </row>
    <row r="9555" spans="2:6">
      <c r="B9555" s="21">
        <v>42947</v>
      </c>
      <c r="C9555" s="122" t="s">
        <v>137</v>
      </c>
      <c r="D9555" s="116">
        <v>92.49</v>
      </c>
      <c r="E9555" s="11">
        <v>92.93</v>
      </c>
      <c r="F9555" s="12">
        <v>559277</v>
      </c>
    </row>
    <row r="9556" spans="2:6">
      <c r="B9556" s="21">
        <v>42947</v>
      </c>
      <c r="C9556" s="122" t="s">
        <v>138</v>
      </c>
      <c r="D9556" s="116">
        <v>81.040000000000006</v>
      </c>
      <c r="E9556" s="11">
        <v>81.099999999999994</v>
      </c>
      <c r="F9556" s="12">
        <v>776805</v>
      </c>
    </row>
    <row r="9557" spans="2:6">
      <c r="B9557" s="21">
        <v>42947</v>
      </c>
      <c r="C9557" s="122" t="s">
        <v>139</v>
      </c>
      <c r="D9557" s="116">
        <v>85.17</v>
      </c>
      <c r="E9557" s="11">
        <v>85.23</v>
      </c>
      <c r="F9557" s="12">
        <v>3079797</v>
      </c>
    </row>
    <row r="9558" spans="2:6">
      <c r="B9558" s="21">
        <v>42947</v>
      </c>
      <c r="C9558" s="122" t="s">
        <v>140</v>
      </c>
      <c r="D9558" s="116">
        <v>205</v>
      </c>
      <c r="E9558" s="11">
        <v>202.65</v>
      </c>
      <c r="F9558" s="12">
        <v>351372</v>
      </c>
    </row>
    <row r="9559" spans="2:6">
      <c r="B9559" s="21">
        <v>42947</v>
      </c>
      <c r="C9559" s="122" t="s">
        <v>141</v>
      </c>
      <c r="D9559" s="116">
        <v>528.04999999999995</v>
      </c>
      <c r="E9559" s="11">
        <v>539.82000000000005</v>
      </c>
      <c r="F9559" s="12">
        <v>624563</v>
      </c>
    </row>
    <row r="9560" spans="2:6">
      <c r="B9560" s="21">
        <v>42947</v>
      </c>
      <c r="C9560" s="122" t="s">
        <v>142</v>
      </c>
      <c r="D9560" s="116">
        <v>241.85</v>
      </c>
      <c r="E9560" s="11">
        <v>242.46</v>
      </c>
      <c r="F9560" s="12">
        <v>5777271</v>
      </c>
    </row>
    <row r="9561" spans="2:6">
      <c r="B9561" s="21">
        <v>42947</v>
      </c>
      <c r="C9561" s="122" t="s">
        <v>143</v>
      </c>
      <c r="D9561" s="116">
        <v>24.12</v>
      </c>
      <c r="E9561" s="11">
        <v>24.12</v>
      </c>
      <c r="F9561" s="12">
        <v>62272016</v>
      </c>
    </row>
    <row r="9562" spans="2:6">
      <c r="B9562" s="21">
        <v>42947</v>
      </c>
      <c r="C9562" s="122" t="s">
        <v>144</v>
      </c>
      <c r="D9562" s="116">
        <v>60.78</v>
      </c>
      <c r="E9562" s="11">
        <v>60.48</v>
      </c>
      <c r="F9562" s="12">
        <v>2042553</v>
      </c>
    </row>
    <row r="9563" spans="2:6">
      <c r="B9563" s="21">
        <v>42947</v>
      </c>
      <c r="C9563" s="122" t="s">
        <v>145</v>
      </c>
      <c r="D9563" s="116">
        <v>46.99</v>
      </c>
      <c r="E9563" s="11">
        <v>47.32</v>
      </c>
      <c r="F9563" s="12">
        <v>3973583</v>
      </c>
    </row>
    <row r="9564" spans="2:6">
      <c r="B9564" s="21">
        <v>42947</v>
      </c>
      <c r="C9564" s="122" t="s">
        <v>146</v>
      </c>
      <c r="D9564" s="116">
        <v>57.68</v>
      </c>
      <c r="E9564" s="11">
        <v>58.34</v>
      </c>
      <c r="F9564" s="12">
        <v>3040346</v>
      </c>
    </row>
    <row r="9565" spans="2:6">
      <c r="B9565" s="21">
        <v>42947</v>
      </c>
      <c r="C9565" s="122" t="s">
        <v>147</v>
      </c>
      <c r="D9565" s="116">
        <v>320.89999999999998</v>
      </c>
      <c r="E9565" s="11">
        <v>320.60000000000002</v>
      </c>
      <c r="F9565" s="12">
        <v>526637</v>
      </c>
    </row>
    <row r="9566" spans="2:6">
      <c r="B9566" s="21">
        <v>42947</v>
      </c>
      <c r="C9566" s="122" t="s">
        <v>148</v>
      </c>
      <c r="D9566" s="116">
        <v>202.34</v>
      </c>
      <c r="E9566" s="11">
        <v>201.4</v>
      </c>
      <c r="F9566" s="12">
        <v>1051473</v>
      </c>
    </row>
    <row r="9567" spans="2:6">
      <c r="B9567" s="21">
        <v>42947</v>
      </c>
      <c r="C9567" s="122" t="s">
        <v>149</v>
      </c>
      <c r="D9567" s="116">
        <v>44.72</v>
      </c>
      <c r="E9567" s="11">
        <v>44.78</v>
      </c>
      <c r="F9567" s="12">
        <v>2966919</v>
      </c>
    </row>
    <row r="9568" spans="2:6">
      <c r="B9568" s="21">
        <v>42947</v>
      </c>
      <c r="C9568" s="122" t="s">
        <v>150</v>
      </c>
      <c r="D9568" s="116">
        <v>37.14</v>
      </c>
      <c r="E9568" s="11">
        <v>36.89</v>
      </c>
      <c r="F9568" s="12">
        <v>3322672</v>
      </c>
    </row>
    <row r="9569" spans="2:6">
      <c r="B9569" s="21">
        <v>42947</v>
      </c>
      <c r="C9569" s="122" t="s">
        <v>151</v>
      </c>
      <c r="D9569" s="116">
        <v>287.60000000000002</v>
      </c>
      <c r="E9569" s="11">
        <v>289.58999999999997</v>
      </c>
      <c r="F9569" s="12">
        <v>1281117</v>
      </c>
    </row>
    <row r="9570" spans="2:6">
      <c r="B9570" s="21">
        <v>42947</v>
      </c>
      <c r="C9570" s="122" t="s">
        <v>152</v>
      </c>
      <c r="D9570" s="116">
        <v>52.9</v>
      </c>
      <c r="E9570" s="11">
        <v>53.03</v>
      </c>
      <c r="F9570" s="12">
        <v>3620892</v>
      </c>
    </row>
    <row r="9571" spans="2:6">
      <c r="B9571" s="21">
        <v>42947</v>
      </c>
      <c r="C9571" s="122" t="s">
        <v>153</v>
      </c>
      <c r="D9571" s="116">
        <v>426.48</v>
      </c>
      <c r="E9571" s="11">
        <v>426.53</v>
      </c>
      <c r="F9571" s="12">
        <v>585370</v>
      </c>
    </row>
    <row r="9572" spans="2:6">
      <c r="B9572" s="21">
        <v>42947</v>
      </c>
      <c r="C9572" s="122" t="s">
        <v>154</v>
      </c>
      <c r="D9572" s="116">
        <v>42</v>
      </c>
      <c r="E9572" s="11">
        <v>41.9</v>
      </c>
      <c r="F9572" s="12">
        <v>2683184</v>
      </c>
    </row>
    <row r="9573" spans="2:6">
      <c r="B9573" s="21">
        <v>42947</v>
      </c>
      <c r="C9573" s="122" t="s">
        <v>155</v>
      </c>
      <c r="D9573" s="116">
        <v>55.59</v>
      </c>
      <c r="E9573" s="11">
        <v>56.9</v>
      </c>
      <c r="F9573" s="12">
        <v>10824270</v>
      </c>
    </row>
    <row r="9574" spans="2:6">
      <c r="B9574" s="21">
        <v>42947</v>
      </c>
      <c r="C9574" s="122" t="s">
        <v>156</v>
      </c>
      <c r="D9574" s="116">
        <v>27.11</v>
      </c>
      <c r="E9574" s="11">
        <v>26.62</v>
      </c>
      <c r="F9574" s="12">
        <v>7377357</v>
      </c>
    </row>
    <row r="9575" spans="2:6">
      <c r="B9575" s="21">
        <v>42947</v>
      </c>
      <c r="C9575" s="122" t="s">
        <v>157</v>
      </c>
      <c r="D9575" s="116">
        <v>47.21</v>
      </c>
      <c r="E9575" s="11">
        <v>46.74</v>
      </c>
      <c r="F9575" s="12">
        <v>1255008</v>
      </c>
    </row>
    <row r="9576" spans="2:6">
      <c r="B9576" s="21">
        <v>42947</v>
      </c>
      <c r="C9576" s="122" t="s">
        <v>158</v>
      </c>
      <c r="D9576" s="116">
        <v>122.32</v>
      </c>
      <c r="E9576" s="11">
        <v>120.91</v>
      </c>
      <c r="F9576" s="12">
        <v>1048746</v>
      </c>
    </row>
    <row r="9577" spans="2:6">
      <c r="B9577" s="21">
        <v>42947</v>
      </c>
      <c r="C9577" s="122" t="s">
        <v>159</v>
      </c>
      <c r="D9577" s="116">
        <v>67.87</v>
      </c>
      <c r="E9577" s="11">
        <v>68.45</v>
      </c>
      <c r="F9577" s="12">
        <v>23059294</v>
      </c>
    </row>
    <row r="9578" spans="2:6">
      <c r="B9578" s="21">
        <v>42947</v>
      </c>
      <c r="C9578" s="122" t="s">
        <v>160</v>
      </c>
      <c r="D9578" s="116">
        <v>31.05</v>
      </c>
      <c r="E9578" s="11">
        <v>31.04</v>
      </c>
      <c r="F9578" s="12">
        <v>8130972</v>
      </c>
    </row>
    <row r="9579" spans="2:6">
      <c r="B9579" s="21">
        <v>42947</v>
      </c>
      <c r="C9579" s="122" t="s">
        <v>161</v>
      </c>
      <c r="D9579" s="116">
        <v>34.229999999999997</v>
      </c>
      <c r="E9579" s="11">
        <v>34.24</v>
      </c>
      <c r="F9579" s="12">
        <v>4637491</v>
      </c>
    </row>
    <row r="9580" spans="2:6">
      <c r="B9580" s="21">
        <v>42947</v>
      </c>
      <c r="C9580" s="122" t="s">
        <v>162</v>
      </c>
      <c r="D9580" s="116">
        <v>77.8</v>
      </c>
      <c r="E9580" s="11">
        <v>77.260000000000005</v>
      </c>
      <c r="F9580" s="12">
        <v>2165890</v>
      </c>
    </row>
    <row r="9581" spans="2:6">
      <c r="B9581" s="21">
        <v>42947</v>
      </c>
      <c r="C9581" s="122" t="s">
        <v>163</v>
      </c>
      <c r="D9581" s="116">
        <v>114.5</v>
      </c>
      <c r="E9581" s="11">
        <v>113.95</v>
      </c>
      <c r="F9581" s="12">
        <v>4486013</v>
      </c>
    </row>
    <row r="9582" spans="2:6">
      <c r="B9582" s="21">
        <v>42947</v>
      </c>
      <c r="C9582" s="122" t="s">
        <v>164</v>
      </c>
      <c r="D9582" s="116">
        <v>145.69999999999999</v>
      </c>
      <c r="E9582" s="11">
        <v>146.46</v>
      </c>
      <c r="F9582" s="12">
        <v>1382794</v>
      </c>
    </row>
    <row r="9583" spans="2:6">
      <c r="B9583" s="21">
        <v>42947</v>
      </c>
      <c r="C9583" s="122" t="s">
        <v>165</v>
      </c>
      <c r="D9583" s="116">
        <v>37.82</v>
      </c>
      <c r="E9583" s="11">
        <v>37.99</v>
      </c>
      <c r="F9583" s="12">
        <v>1630756</v>
      </c>
    </row>
    <row r="9584" spans="2:6">
      <c r="B9584" s="21">
        <v>42947</v>
      </c>
      <c r="C9584" s="122" t="s">
        <v>166</v>
      </c>
      <c r="D9584" s="116">
        <v>93.78</v>
      </c>
      <c r="E9584" s="11">
        <v>94.53</v>
      </c>
      <c r="F9584" s="12">
        <v>811244</v>
      </c>
    </row>
    <row r="9585" spans="2:6">
      <c r="B9585" s="21">
        <v>42947</v>
      </c>
      <c r="C9585" s="122" t="s">
        <v>167</v>
      </c>
      <c r="D9585" s="116">
        <v>67.47</v>
      </c>
      <c r="E9585" s="11">
        <v>65.83</v>
      </c>
      <c r="F9585" s="12">
        <v>2924807</v>
      </c>
    </row>
    <row r="9586" spans="2:6">
      <c r="B9586" s="21">
        <v>42947</v>
      </c>
      <c r="C9586" s="122" t="s">
        <v>168</v>
      </c>
      <c r="D9586" s="116">
        <v>100.63</v>
      </c>
      <c r="E9586" s="11">
        <v>100.58</v>
      </c>
      <c r="F9586" s="12">
        <v>5191162</v>
      </c>
    </row>
    <row r="9587" spans="2:6">
      <c r="B9587" s="21">
        <v>42947</v>
      </c>
      <c r="C9587" s="122" t="s">
        <v>169</v>
      </c>
      <c r="D9587" s="116">
        <v>66.95</v>
      </c>
      <c r="E9587" s="11">
        <v>66.78</v>
      </c>
      <c r="F9587" s="12">
        <v>3637310</v>
      </c>
    </row>
    <row r="9588" spans="2:6">
      <c r="B9588" s="21">
        <v>42947</v>
      </c>
      <c r="C9588" s="122" t="s">
        <v>170</v>
      </c>
      <c r="D9588" s="116">
        <v>134.75</v>
      </c>
      <c r="E9588" s="11">
        <v>135.41</v>
      </c>
      <c r="F9588" s="12">
        <v>4266890</v>
      </c>
    </row>
    <row r="9589" spans="2:6">
      <c r="B9589" s="21">
        <v>42947</v>
      </c>
      <c r="C9589" s="122" t="s">
        <v>171</v>
      </c>
      <c r="D9589" s="116">
        <v>64.48</v>
      </c>
      <c r="E9589" s="11">
        <v>64.37</v>
      </c>
      <c r="F9589" s="12">
        <v>1670574</v>
      </c>
    </row>
    <row r="9590" spans="2:6">
      <c r="B9590" s="21">
        <v>42947</v>
      </c>
      <c r="C9590" s="122" t="s">
        <v>172</v>
      </c>
      <c r="D9590" s="116">
        <v>29.04</v>
      </c>
      <c r="E9590" s="11">
        <v>29.35</v>
      </c>
      <c r="F9590" s="12">
        <v>6799124</v>
      </c>
    </row>
    <row r="9591" spans="2:6">
      <c r="B9591" s="21">
        <v>42947</v>
      </c>
      <c r="C9591" s="122" t="s">
        <v>173</v>
      </c>
      <c r="D9591" s="116">
        <v>35</v>
      </c>
      <c r="E9591" s="11">
        <v>35.08</v>
      </c>
      <c r="F9591" s="12">
        <v>3430428</v>
      </c>
    </row>
    <row r="9592" spans="2:6">
      <c r="B9592" s="21">
        <v>42947</v>
      </c>
      <c r="C9592" s="122" t="s">
        <v>174</v>
      </c>
      <c r="D9592" s="116">
        <v>53.38</v>
      </c>
      <c r="E9592" s="11">
        <v>53.35</v>
      </c>
      <c r="F9592" s="12">
        <v>1047343</v>
      </c>
    </row>
    <row r="9593" spans="2:6">
      <c r="B9593" s="21">
        <v>42947</v>
      </c>
      <c r="C9593" s="122" t="s">
        <v>175</v>
      </c>
      <c r="D9593" s="116">
        <v>5.04</v>
      </c>
      <c r="E9593" s="11">
        <v>4.96</v>
      </c>
      <c r="F9593" s="12">
        <v>31715847</v>
      </c>
    </row>
    <row r="9594" spans="2:6">
      <c r="B9594" s="21">
        <v>42947</v>
      </c>
      <c r="C9594" s="122" t="s">
        <v>176</v>
      </c>
      <c r="D9594" s="116">
        <v>65.290000000000006</v>
      </c>
      <c r="E9594" s="11">
        <v>65.599999999999994</v>
      </c>
      <c r="F9594" s="12">
        <v>1323905</v>
      </c>
    </row>
    <row r="9595" spans="2:6">
      <c r="B9595" s="21">
        <v>42947</v>
      </c>
      <c r="C9595" s="122" t="s">
        <v>177</v>
      </c>
      <c r="D9595" s="116">
        <v>399.42</v>
      </c>
      <c r="E9595" s="11">
        <v>391.91</v>
      </c>
      <c r="F9595" s="12">
        <v>6272653</v>
      </c>
    </row>
    <row r="9596" spans="2:6">
      <c r="B9596" s="21">
        <v>42947</v>
      </c>
      <c r="C9596" s="122" t="s">
        <v>178</v>
      </c>
      <c r="D9596" s="116">
        <v>173.89</v>
      </c>
      <c r="E9596" s="11">
        <v>173.56</v>
      </c>
      <c r="F9596" s="12">
        <v>988781</v>
      </c>
    </row>
    <row r="9597" spans="2:6">
      <c r="B9597" s="21">
        <v>42947</v>
      </c>
      <c r="C9597" s="122" t="s">
        <v>179</v>
      </c>
      <c r="D9597" s="116">
        <v>75.900000000000006</v>
      </c>
      <c r="E9597" s="11">
        <v>76.16</v>
      </c>
      <c r="F9597" s="12">
        <v>583750</v>
      </c>
    </row>
    <row r="9598" spans="2:6">
      <c r="B9598" s="21">
        <v>42947</v>
      </c>
      <c r="C9598" s="122" t="s">
        <v>180</v>
      </c>
      <c r="D9598" s="116">
        <v>72.45</v>
      </c>
      <c r="E9598" s="11">
        <v>72.2</v>
      </c>
      <c r="F9598" s="12">
        <v>3196234</v>
      </c>
    </row>
    <row r="9599" spans="2:6">
      <c r="B9599" s="21">
        <v>42947</v>
      </c>
      <c r="C9599" s="122" t="s">
        <v>181</v>
      </c>
      <c r="D9599" s="116">
        <v>132.74</v>
      </c>
      <c r="E9599" s="11">
        <v>133.49</v>
      </c>
      <c r="F9599" s="12">
        <v>632499</v>
      </c>
    </row>
    <row r="9600" spans="2:6">
      <c r="B9600" s="21">
        <v>42947</v>
      </c>
      <c r="C9600" s="122" t="s">
        <v>182</v>
      </c>
      <c r="D9600" s="116">
        <v>72.02</v>
      </c>
      <c r="E9600" s="11">
        <v>72.31</v>
      </c>
      <c r="F9600" s="12">
        <v>1673386</v>
      </c>
    </row>
    <row r="9601" spans="2:6">
      <c r="B9601" s="21">
        <v>42947</v>
      </c>
      <c r="C9601" s="122" t="s">
        <v>183</v>
      </c>
      <c r="D9601" s="116">
        <v>39.94</v>
      </c>
      <c r="E9601" s="11">
        <v>40.450000000000003</v>
      </c>
      <c r="F9601" s="12">
        <v>27130972</v>
      </c>
    </row>
    <row r="9602" spans="2:6">
      <c r="B9602" s="21">
        <v>42947</v>
      </c>
      <c r="C9602" s="122" t="s">
        <v>184</v>
      </c>
      <c r="D9602" s="116">
        <v>121.78</v>
      </c>
      <c r="E9602" s="11">
        <v>122.62</v>
      </c>
      <c r="F9602" s="12">
        <v>1636044</v>
      </c>
    </row>
    <row r="9603" spans="2:6">
      <c r="B9603" s="21">
        <v>42947</v>
      </c>
      <c r="C9603" s="122" t="s">
        <v>185</v>
      </c>
      <c r="D9603" s="116">
        <v>351</v>
      </c>
      <c r="E9603" s="11">
        <v>343.77</v>
      </c>
      <c r="F9603" s="12">
        <v>1234238</v>
      </c>
    </row>
    <row r="9604" spans="2:6">
      <c r="B9604" s="21">
        <v>42947</v>
      </c>
      <c r="C9604" s="122" t="s">
        <v>186</v>
      </c>
      <c r="D9604" s="116">
        <v>168.11</v>
      </c>
      <c r="E9604" s="11">
        <v>167.9</v>
      </c>
      <c r="F9604" s="12">
        <v>1737627</v>
      </c>
    </row>
    <row r="9605" spans="2:6">
      <c r="B9605" s="21">
        <v>42947</v>
      </c>
      <c r="C9605" s="122" t="s">
        <v>187</v>
      </c>
      <c r="D9605" s="116">
        <v>46.3</v>
      </c>
      <c r="E9605" s="11">
        <v>46.24</v>
      </c>
      <c r="F9605" s="12">
        <v>1943289</v>
      </c>
    </row>
    <row r="9606" spans="2:6">
      <c r="B9606" s="21">
        <v>42947</v>
      </c>
      <c r="C9606" s="122" t="s">
        <v>188</v>
      </c>
      <c r="D9606" s="116">
        <v>82.68</v>
      </c>
      <c r="E9606" s="11">
        <v>79.42</v>
      </c>
      <c r="F9606" s="12">
        <v>2042369</v>
      </c>
    </row>
    <row r="9607" spans="2:6">
      <c r="B9607" s="21">
        <v>42947</v>
      </c>
      <c r="C9607" s="122" t="s">
        <v>189</v>
      </c>
      <c r="D9607" s="116">
        <v>28.2</v>
      </c>
      <c r="E9607" s="11">
        <v>28.19</v>
      </c>
      <c r="F9607" s="12">
        <v>3870430</v>
      </c>
    </row>
    <row r="9608" spans="2:6">
      <c r="B9608" s="21">
        <v>42947</v>
      </c>
      <c r="C9608" s="122" t="s">
        <v>190</v>
      </c>
      <c r="D9608" s="116">
        <v>85.42</v>
      </c>
      <c r="E9608" s="11">
        <v>86.18</v>
      </c>
      <c r="F9608" s="12">
        <v>2933246</v>
      </c>
    </row>
    <row r="9609" spans="2:6">
      <c r="B9609" s="21">
        <v>42947</v>
      </c>
      <c r="C9609" s="122" t="s">
        <v>191</v>
      </c>
      <c r="D9609" s="116">
        <v>25.32</v>
      </c>
      <c r="E9609" s="11">
        <v>24.87</v>
      </c>
      <c r="F9609" s="12">
        <v>6128371</v>
      </c>
    </row>
    <row r="9610" spans="2:6">
      <c r="B9610" s="21">
        <v>42947</v>
      </c>
      <c r="C9610" s="122" t="s">
        <v>192</v>
      </c>
      <c r="D9610" s="116">
        <v>48.14</v>
      </c>
      <c r="E9610" s="11">
        <v>47.14</v>
      </c>
      <c r="F9610" s="12">
        <v>7501185</v>
      </c>
    </row>
    <row r="9611" spans="2:6">
      <c r="B9611" s="21">
        <v>42947</v>
      </c>
      <c r="C9611" s="122" t="s">
        <v>193</v>
      </c>
      <c r="D9611" s="116">
        <v>113.16</v>
      </c>
      <c r="E9611" s="11">
        <v>106.53</v>
      </c>
      <c r="F9611" s="12">
        <v>3960716</v>
      </c>
    </row>
    <row r="9612" spans="2:6">
      <c r="B9612" s="21">
        <v>42947</v>
      </c>
      <c r="C9612" s="122" t="s">
        <v>194</v>
      </c>
      <c r="D9612" s="116">
        <v>247</v>
      </c>
      <c r="E9612" s="11">
        <v>243.87</v>
      </c>
      <c r="F9612" s="12">
        <v>455148</v>
      </c>
    </row>
    <row r="9613" spans="2:6">
      <c r="B9613" s="21">
        <v>42947</v>
      </c>
      <c r="C9613" s="122" t="s">
        <v>195</v>
      </c>
      <c r="D9613" s="116">
        <v>45.33</v>
      </c>
      <c r="E9613" s="11">
        <v>45.37</v>
      </c>
      <c r="F9613" s="12">
        <v>8368364</v>
      </c>
    </row>
    <row r="9614" spans="2:6">
      <c r="B9614" s="21">
        <v>42947</v>
      </c>
      <c r="C9614" s="122" t="s">
        <v>196</v>
      </c>
      <c r="D9614" s="116">
        <v>153.08000000000001</v>
      </c>
      <c r="E9614" s="11">
        <v>158.51</v>
      </c>
      <c r="F9614" s="12">
        <v>6937092</v>
      </c>
    </row>
    <row r="9615" spans="2:6">
      <c r="B9615" s="21">
        <v>42947</v>
      </c>
      <c r="C9615" s="122" t="s">
        <v>197</v>
      </c>
      <c r="D9615" s="116">
        <v>20.56</v>
      </c>
      <c r="E9615" s="11">
        <v>20.48</v>
      </c>
      <c r="F9615" s="12">
        <v>10616579</v>
      </c>
    </row>
    <row r="9616" spans="2:6">
      <c r="B9616" s="21">
        <v>42947</v>
      </c>
      <c r="C9616" s="122" t="s">
        <v>198</v>
      </c>
      <c r="D9616" s="116">
        <v>52.71</v>
      </c>
      <c r="E9616" s="11">
        <v>52.83</v>
      </c>
      <c r="F9616" s="12">
        <v>1049567</v>
      </c>
    </row>
    <row r="9617" spans="2:6">
      <c r="B9617" s="21">
        <v>42947</v>
      </c>
      <c r="C9617" s="122" t="s">
        <v>199</v>
      </c>
      <c r="D9617" s="116">
        <v>90.81</v>
      </c>
      <c r="E9617" s="11">
        <v>90.8</v>
      </c>
      <c r="F9617" s="12">
        <v>3002885</v>
      </c>
    </row>
    <row r="9618" spans="2:6">
      <c r="B9618" s="21">
        <v>42947</v>
      </c>
      <c r="C9618" s="122" t="s">
        <v>200</v>
      </c>
      <c r="D9618" s="116">
        <v>31.54</v>
      </c>
      <c r="E9618" s="11">
        <v>31.45</v>
      </c>
      <c r="F9618" s="12">
        <v>19256428</v>
      </c>
    </row>
    <row r="9619" spans="2:6">
      <c r="B9619" s="21">
        <v>42947</v>
      </c>
      <c r="C9619" s="122" t="s">
        <v>201</v>
      </c>
      <c r="D9619" s="116">
        <v>32.840000000000003</v>
      </c>
      <c r="E9619" s="11">
        <v>32.61</v>
      </c>
      <c r="F9619" s="12">
        <v>463583</v>
      </c>
    </row>
    <row r="9620" spans="2:6">
      <c r="B9620" s="21">
        <v>42947</v>
      </c>
      <c r="C9620" s="122" t="s">
        <v>202</v>
      </c>
      <c r="D9620" s="116">
        <v>49.95</v>
      </c>
      <c r="E9620" s="11">
        <v>49.34</v>
      </c>
      <c r="F9620" s="12">
        <v>6718984</v>
      </c>
    </row>
    <row r="9621" spans="2:6">
      <c r="B9621" s="21">
        <v>42947</v>
      </c>
      <c r="C9621" s="122" t="s">
        <v>203</v>
      </c>
      <c r="D9621" s="116">
        <v>135.69999999999999</v>
      </c>
      <c r="E9621" s="11">
        <v>134.85</v>
      </c>
      <c r="F9621" s="12">
        <v>640657</v>
      </c>
    </row>
    <row r="9622" spans="2:6">
      <c r="B9622" s="21">
        <v>42947</v>
      </c>
      <c r="C9622" s="122" t="s">
        <v>204</v>
      </c>
      <c r="D9622" s="116">
        <v>23.28</v>
      </c>
      <c r="E9622" s="11">
        <v>23.27</v>
      </c>
      <c r="F9622" s="12">
        <v>4902742</v>
      </c>
    </row>
    <row r="9623" spans="2:6">
      <c r="B9623" s="21">
        <v>42947</v>
      </c>
      <c r="C9623" s="122" t="s">
        <v>205</v>
      </c>
      <c r="D9623" s="116">
        <v>69.55</v>
      </c>
      <c r="E9623" s="11">
        <v>69.319999999999993</v>
      </c>
      <c r="F9623" s="12">
        <v>4589427</v>
      </c>
    </row>
    <row r="9624" spans="2:6">
      <c r="B9624" s="21">
        <v>42947</v>
      </c>
      <c r="C9624" s="122" t="s">
        <v>206</v>
      </c>
      <c r="D9624" s="116">
        <v>79.989999999999995</v>
      </c>
      <c r="E9624" s="11">
        <v>78.98</v>
      </c>
      <c r="F9624" s="12">
        <v>1523024</v>
      </c>
    </row>
    <row r="9625" spans="2:6">
      <c r="B9625" s="21">
        <v>42947</v>
      </c>
      <c r="C9625" s="122" t="s">
        <v>207</v>
      </c>
      <c r="D9625" s="116">
        <v>80</v>
      </c>
      <c r="E9625" s="11">
        <v>79.930000000000007</v>
      </c>
      <c r="F9625" s="12">
        <v>5058834</v>
      </c>
    </row>
    <row r="9626" spans="2:6">
      <c r="B9626" s="21">
        <v>42947</v>
      </c>
      <c r="C9626" s="122" t="s">
        <v>208</v>
      </c>
      <c r="D9626" s="116">
        <v>108.39</v>
      </c>
      <c r="E9626" s="11">
        <v>109.19</v>
      </c>
      <c r="F9626" s="12">
        <v>7561205</v>
      </c>
    </row>
    <row r="9627" spans="2:6">
      <c r="B9627" s="21">
        <v>42947</v>
      </c>
      <c r="C9627" s="122" t="s">
        <v>209</v>
      </c>
      <c r="D9627" s="116">
        <v>130.5</v>
      </c>
      <c r="E9627" s="11">
        <v>130.26</v>
      </c>
      <c r="F9627" s="12">
        <v>1133193</v>
      </c>
    </row>
    <row r="9628" spans="2:6">
      <c r="B9628" s="21">
        <v>42947</v>
      </c>
      <c r="C9628" s="122" t="s">
        <v>210</v>
      </c>
      <c r="D9628" s="116">
        <v>77</v>
      </c>
      <c r="E9628" s="11">
        <v>77.180000000000007</v>
      </c>
      <c r="F9628" s="12">
        <v>1943614</v>
      </c>
    </row>
    <row r="9629" spans="2:6">
      <c r="B9629" s="21">
        <v>42947</v>
      </c>
      <c r="C9629" s="122" t="s">
        <v>211</v>
      </c>
      <c r="D9629" s="116">
        <v>50.47</v>
      </c>
      <c r="E9629" s="11">
        <v>49.36</v>
      </c>
      <c r="F9629" s="12">
        <v>9575718</v>
      </c>
    </row>
    <row r="9630" spans="2:6">
      <c r="B9630" s="21">
        <v>42947</v>
      </c>
      <c r="C9630" s="122" t="s">
        <v>212</v>
      </c>
      <c r="D9630" s="116">
        <v>128.91999999999999</v>
      </c>
      <c r="E9630" s="11">
        <v>128.28</v>
      </c>
      <c r="F9630" s="12">
        <v>1281264</v>
      </c>
    </row>
    <row r="9631" spans="2:6">
      <c r="B9631" s="21">
        <v>42947</v>
      </c>
      <c r="C9631" s="122" t="s">
        <v>213</v>
      </c>
      <c r="D9631" s="116">
        <v>60.4</v>
      </c>
      <c r="E9631" s="11">
        <v>60.94</v>
      </c>
      <c r="F9631" s="12">
        <v>2345548</v>
      </c>
    </row>
    <row r="9632" spans="2:6">
      <c r="B9632" s="21">
        <v>42947</v>
      </c>
      <c r="C9632" s="122" t="s">
        <v>214</v>
      </c>
      <c r="D9632" s="116">
        <v>75.13</v>
      </c>
      <c r="E9632" s="11">
        <v>75.16</v>
      </c>
      <c r="F9632" s="12">
        <v>1583011</v>
      </c>
    </row>
    <row r="9633" spans="2:6">
      <c r="B9633" s="21">
        <v>42947</v>
      </c>
      <c r="C9633" s="122" t="s">
        <v>215</v>
      </c>
      <c r="D9633" s="116">
        <v>109.61</v>
      </c>
      <c r="E9633" s="11">
        <v>108.31</v>
      </c>
      <c r="F9633" s="12">
        <v>755487</v>
      </c>
    </row>
    <row r="9634" spans="2:6">
      <c r="B9634" s="21">
        <v>42947</v>
      </c>
      <c r="C9634" s="122" t="s">
        <v>216</v>
      </c>
      <c r="D9634" s="116">
        <v>35.93</v>
      </c>
      <c r="E9634" s="11">
        <v>35.69</v>
      </c>
      <c r="F9634" s="12">
        <v>3896308</v>
      </c>
    </row>
    <row r="9635" spans="2:6">
      <c r="B9635" s="21">
        <v>42947</v>
      </c>
      <c r="C9635" s="122" t="s">
        <v>217</v>
      </c>
      <c r="D9635" s="116">
        <v>81.64</v>
      </c>
      <c r="E9635" s="11">
        <v>81.489999999999995</v>
      </c>
      <c r="F9635" s="12">
        <v>2168216</v>
      </c>
    </row>
    <row r="9636" spans="2:6">
      <c r="B9636" s="21">
        <v>42947</v>
      </c>
      <c r="C9636" s="122" t="s">
        <v>218</v>
      </c>
      <c r="D9636" s="116">
        <v>110.02</v>
      </c>
      <c r="E9636" s="11">
        <v>109.93</v>
      </c>
      <c r="F9636" s="12">
        <v>6815349</v>
      </c>
    </row>
    <row r="9637" spans="2:6">
      <c r="B9637" s="21">
        <v>42947</v>
      </c>
      <c r="C9637" s="122" t="s">
        <v>219</v>
      </c>
      <c r="D9637" s="116">
        <v>26.4</v>
      </c>
      <c r="E9637" s="11">
        <v>24.6</v>
      </c>
      <c r="F9637" s="12">
        <v>25688737</v>
      </c>
    </row>
    <row r="9638" spans="2:6">
      <c r="B9638" s="21">
        <v>42947</v>
      </c>
      <c r="C9638" s="122" t="s">
        <v>220</v>
      </c>
      <c r="D9638" s="116">
        <v>24.75</v>
      </c>
      <c r="E9638" s="11">
        <v>23.13</v>
      </c>
      <c r="F9638" s="12">
        <v>12347766</v>
      </c>
    </row>
    <row r="9639" spans="2:6">
      <c r="B9639" s="21">
        <v>42947</v>
      </c>
      <c r="C9639" s="122" t="s">
        <v>221</v>
      </c>
      <c r="D9639" s="116">
        <v>63.98</v>
      </c>
      <c r="E9639" s="11">
        <v>64.03</v>
      </c>
      <c r="F9639" s="12">
        <v>1310089</v>
      </c>
    </row>
    <row r="9640" spans="2:6">
      <c r="B9640" s="21">
        <v>42947</v>
      </c>
      <c r="C9640" s="122" t="s">
        <v>222</v>
      </c>
      <c r="D9640" s="116">
        <v>90.45</v>
      </c>
      <c r="E9640" s="11">
        <v>90.42</v>
      </c>
      <c r="F9640" s="12">
        <v>2012019</v>
      </c>
    </row>
    <row r="9641" spans="2:6">
      <c r="B9641" s="21">
        <v>42947</v>
      </c>
      <c r="C9641" s="122" t="s">
        <v>223</v>
      </c>
      <c r="D9641" s="116">
        <v>113</v>
      </c>
      <c r="E9641" s="11">
        <v>115.34</v>
      </c>
      <c r="F9641" s="12">
        <v>1525110</v>
      </c>
    </row>
    <row r="9642" spans="2:6">
      <c r="B9642" s="21">
        <v>42947</v>
      </c>
      <c r="C9642" s="122" t="s">
        <v>224</v>
      </c>
      <c r="D9642" s="116">
        <v>72</v>
      </c>
      <c r="E9642" s="11">
        <v>72.08</v>
      </c>
      <c r="F9642" s="12">
        <v>1416064</v>
      </c>
    </row>
    <row r="9643" spans="2:6">
      <c r="B9643" s="21">
        <v>42947</v>
      </c>
      <c r="C9643" s="122" t="s">
        <v>225</v>
      </c>
      <c r="D9643" s="116">
        <v>84.21</v>
      </c>
      <c r="E9643" s="11">
        <v>84</v>
      </c>
      <c r="F9643" s="12">
        <v>646141</v>
      </c>
    </row>
    <row r="9644" spans="2:6">
      <c r="B9644" s="21">
        <v>42947</v>
      </c>
      <c r="C9644" s="122" t="s">
        <v>226</v>
      </c>
      <c r="D9644" s="116">
        <v>90.67</v>
      </c>
      <c r="E9644" s="11">
        <v>91.16</v>
      </c>
      <c r="F9644" s="12">
        <v>1358182</v>
      </c>
    </row>
    <row r="9645" spans="2:6">
      <c r="B9645" s="21">
        <v>42947</v>
      </c>
      <c r="C9645" s="122" t="s">
        <v>227</v>
      </c>
      <c r="D9645" s="116">
        <v>28.96</v>
      </c>
      <c r="E9645" s="11">
        <v>28.59</v>
      </c>
      <c r="F9645" s="12">
        <v>2444909</v>
      </c>
    </row>
    <row r="9646" spans="2:6">
      <c r="B9646" s="21">
        <v>42947</v>
      </c>
      <c r="C9646" s="122" t="s">
        <v>228</v>
      </c>
      <c r="D9646" s="116">
        <v>83.82</v>
      </c>
      <c r="E9646" s="11">
        <v>83.88</v>
      </c>
      <c r="F9646" s="12">
        <v>1492084</v>
      </c>
    </row>
    <row r="9647" spans="2:6">
      <c r="B9647" s="21">
        <v>42947</v>
      </c>
      <c r="C9647" s="122" t="s">
        <v>229</v>
      </c>
      <c r="D9647" s="116">
        <v>106.78</v>
      </c>
      <c r="E9647" s="11">
        <v>107.06</v>
      </c>
      <c r="F9647" s="12">
        <v>859985</v>
      </c>
    </row>
    <row r="9648" spans="2:6">
      <c r="B9648" s="21">
        <v>42947</v>
      </c>
      <c r="C9648" s="122" t="s">
        <v>230</v>
      </c>
      <c r="D9648" s="116">
        <v>84.9</v>
      </c>
      <c r="E9648" s="11">
        <v>85.12</v>
      </c>
      <c r="F9648" s="12">
        <v>2441984</v>
      </c>
    </row>
    <row r="9649" spans="2:6">
      <c r="B9649" s="21">
        <v>42947</v>
      </c>
      <c r="C9649" s="122" t="s">
        <v>231</v>
      </c>
      <c r="D9649" s="116">
        <v>65.569999999999993</v>
      </c>
      <c r="E9649" s="11">
        <v>64.78</v>
      </c>
      <c r="F9649" s="12">
        <v>935040</v>
      </c>
    </row>
    <row r="9650" spans="2:6">
      <c r="B9650" s="21">
        <v>42947</v>
      </c>
      <c r="C9650" s="122" t="s">
        <v>232</v>
      </c>
      <c r="D9650" s="116">
        <v>33.020000000000003</v>
      </c>
      <c r="E9650" s="11">
        <v>33.31</v>
      </c>
      <c r="F9650" s="12">
        <v>3790707</v>
      </c>
    </row>
    <row r="9651" spans="2:6">
      <c r="B9651" s="21">
        <v>42947</v>
      </c>
      <c r="C9651" s="122" t="s">
        <v>233</v>
      </c>
      <c r="D9651" s="116">
        <v>65.97</v>
      </c>
      <c r="E9651" s="11">
        <v>64.239999999999995</v>
      </c>
      <c r="F9651" s="12">
        <v>7076643</v>
      </c>
    </row>
    <row r="9652" spans="2:6">
      <c r="B9652" s="21">
        <v>42947</v>
      </c>
      <c r="C9652" s="122" t="s">
        <v>234</v>
      </c>
      <c r="D9652" s="116">
        <v>78.540000000000006</v>
      </c>
      <c r="E9652" s="11">
        <v>78.38</v>
      </c>
      <c r="F9652" s="12">
        <v>987671</v>
      </c>
    </row>
    <row r="9653" spans="2:6">
      <c r="B9653" s="21">
        <v>42947</v>
      </c>
      <c r="C9653" s="122" t="s">
        <v>235</v>
      </c>
      <c r="D9653" s="116">
        <v>119.05</v>
      </c>
      <c r="E9653" s="11">
        <v>116.74</v>
      </c>
      <c r="F9653" s="12">
        <v>2951375</v>
      </c>
    </row>
    <row r="9654" spans="2:6">
      <c r="B9654" s="21">
        <v>42947</v>
      </c>
      <c r="C9654" s="122" t="s">
        <v>236</v>
      </c>
      <c r="D9654" s="116">
        <v>36.090000000000003</v>
      </c>
      <c r="E9654" s="11">
        <v>35.729999999999997</v>
      </c>
      <c r="F9654" s="12">
        <v>6227993</v>
      </c>
    </row>
    <row r="9655" spans="2:6">
      <c r="B9655" s="21">
        <v>42947</v>
      </c>
      <c r="C9655" s="122" t="s">
        <v>237</v>
      </c>
      <c r="D9655" s="116">
        <v>132.5</v>
      </c>
      <c r="E9655" s="11">
        <v>131.66999999999999</v>
      </c>
      <c r="F9655" s="12">
        <v>1395428</v>
      </c>
    </row>
    <row r="9656" spans="2:6">
      <c r="B9656" s="21">
        <v>42947</v>
      </c>
      <c r="C9656" s="122" t="s">
        <v>238</v>
      </c>
      <c r="D9656" s="116">
        <v>82.41</v>
      </c>
      <c r="E9656" s="11">
        <v>82.86</v>
      </c>
      <c r="F9656" s="12">
        <v>2911959</v>
      </c>
    </row>
    <row r="9657" spans="2:6">
      <c r="B9657" s="21">
        <v>42947</v>
      </c>
      <c r="C9657" s="122" t="s">
        <v>239</v>
      </c>
      <c r="D9657" s="116">
        <v>145.75</v>
      </c>
      <c r="E9657" s="11">
        <v>145.44</v>
      </c>
      <c r="F9657" s="12">
        <v>729663</v>
      </c>
    </row>
    <row r="9658" spans="2:6">
      <c r="B9658" s="21">
        <v>42947</v>
      </c>
      <c r="C9658" s="122" t="s">
        <v>240</v>
      </c>
      <c r="D9658" s="116">
        <v>77.75</v>
      </c>
      <c r="E9658" s="11">
        <v>78.680000000000007</v>
      </c>
      <c r="F9658" s="12">
        <v>1401576</v>
      </c>
    </row>
    <row r="9659" spans="2:6">
      <c r="B9659" s="21">
        <v>42947</v>
      </c>
      <c r="C9659" s="122" t="s">
        <v>241</v>
      </c>
      <c r="D9659" s="116">
        <v>99.26</v>
      </c>
      <c r="E9659" s="11">
        <v>98.99</v>
      </c>
      <c r="F9659" s="12">
        <v>2250236</v>
      </c>
    </row>
    <row r="9660" spans="2:6">
      <c r="B9660" s="21">
        <v>42947</v>
      </c>
      <c r="C9660" s="122" t="s">
        <v>242</v>
      </c>
      <c r="D9660" s="116">
        <v>83.6</v>
      </c>
      <c r="E9660" s="11">
        <v>83.16</v>
      </c>
      <c r="F9660" s="12">
        <v>1075424</v>
      </c>
    </row>
    <row r="9661" spans="2:6">
      <c r="B9661" s="21">
        <v>42947</v>
      </c>
      <c r="C9661" s="122" t="s">
        <v>243</v>
      </c>
      <c r="D9661" s="116">
        <v>59.84</v>
      </c>
      <c r="E9661" s="11">
        <v>59.61</v>
      </c>
      <c r="F9661" s="12">
        <v>3315262</v>
      </c>
    </row>
    <row r="9662" spans="2:6">
      <c r="B9662" s="21">
        <v>42947</v>
      </c>
      <c r="C9662" s="122" t="s">
        <v>244</v>
      </c>
      <c r="D9662" s="116">
        <v>95.32</v>
      </c>
      <c r="E9662" s="11">
        <v>95.14</v>
      </c>
      <c r="F9662" s="12">
        <v>2996674</v>
      </c>
    </row>
    <row r="9663" spans="2:6">
      <c r="B9663" s="21">
        <v>42947</v>
      </c>
      <c r="C9663" s="122" t="s">
        <v>245</v>
      </c>
      <c r="D9663" s="116">
        <v>449.14</v>
      </c>
      <c r="E9663" s="11">
        <v>450.73</v>
      </c>
      <c r="F9663" s="12">
        <v>373840</v>
      </c>
    </row>
    <row r="9664" spans="2:6">
      <c r="B9664" s="21">
        <v>42947</v>
      </c>
      <c r="C9664" s="122" t="s">
        <v>246</v>
      </c>
      <c r="D9664" s="116">
        <v>67.73</v>
      </c>
      <c r="E9664" s="11">
        <v>68.06</v>
      </c>
      <c r="F9664" s="12">
        <v>1319997</v>
      </c>
    </row>
    <row r="9665" spans="2:6">
      <c r="B9665" s="21">
        <v>42947</v>
      </c>
      <c r="C9665" s="122" t="s">
        <v>247</v>
      </c>
      <c r="D9665" s="116">
        <v>65.8</v>
      </c>
      <c r="E9665" s="11">
        <v>63.7</v>
      </c>
      <c r="F9665" s="12">
        <v>4461241</v>
      </c>
    </row>
    <row r="9666" spans="2:6">
      <c r="B9666" s="21">
        <v>42947</v>
      </c>
      <c r="C9666" s="122" t="s">
        <v>248</v>
      </c>
      <c r="D9666" s="116">
        <v>60.399000000000001</v>
      </c>
      <c r="E9666" s="11">
        <v>60.79</v>
      </c>
      <c r="F9666" s="12">
        <v>1196692</v>
      </c>
    </row>
    <row r="9667" spans="2:6">
      <c r="B9667" s="21">
        <v>42947</v>
      </c>
      <c r="C9667" s="122" t="s">
        <v>249</v>
      </c>
      <c r="D9667" s="116">
        <v>62.9</v>
      </c>
      <c r="E9667" s="11">
        <v>62.64</v>
      </c>
      <c r="F9667" s="12">
        <v>3184863</v>
      </c>
    </row>
    <row r="9668" spans="2:6">
      <c r="B9668" s="21">
        <v>42947</v>
      </c>
      <c r="C9668" s="122" t="s">
        <v>250</v>
      </c>
      <c r="D9668" s="116">
        <v>263.52</v>
      </c>
      <c r="E9668" s="11">
        <v>261.7</v>
      </c>
      <c r="F9668" s="12">
        <v>672256</v>
      </c>
    </row>
    <row r="9669" spans="2:6">
      <c r="B9669" s="21">
        <v>42947</v>
      </c>
      <c r="C9669" s="122" t="s">
        <v>251</v>
      </c>
      <c r="D9669" s="116">
        <v>41.14</v>
      </c>
      <c r="E9669" s="11">
        <v>41</v>
      </c>
      <c r="F9669" s="12">
        <v>1554089</v>
      </c>
    </row>
    <row r="9670" spans="2:6">
      <c r="B9670" s="21">
        <v>42947</v>
      </c>
      <c r="C9670" s="122" t="s">
        <v>252</v>
      </c>
      <c r="D9670" s="116">
        <v>78.430000000000007</v>
      </c>
      <c r="E9670" s="11">
        <v>78.25</v>
      </c>
      <c r="F9670" s="12">
        <v>3675636</v>
      </c>
    </row>
    <row r="9671" spans="2:6">
      <c r="B9671" s="21">
        <v>42947</v>
      </c>
      <c r="C9671" s="122" t="s">
        <v>253</v>
      </c>
      <c r="D9671" s="116">
        <v>76.239999999999995</v>
      </c>
      <c r="E9671" s="11">
        <v>76.72</v>
      </c>
      <c r="F9671" s="12">
        <v>1699164</v>
      </c>
    </row>
    <row r="9672" spans="2:6">
      <c r="B9672" s="21">
        <v>42947</v>
      </c>
      <c r="C9672" s="122" t="s">
        <v>254</v>
      </c>
      <c r="D9672" s="116">
        <v>56.21</v>
      </c>
      <c r="E9672" s="11">
        <v>56.43</v>
      </c>
      <c r="F9672" s="12">
        <v>1806096</v>
      </c>
    </row>
    <row r="9673" spans="2:6">
      <c r="B9673" s="21">
        <v>42947</v>
      </c>
      <c r="C9673" s="122" t="s">
        <v>255</v>
      </c>
      <c r="D9673" s="116">
        <v>115.78</v>
      </c>
      <c r="E9673" s="11">
        <v>115.18</v>
      </c>
      <c r="F9673" s="12">
        <v>1467864</v>
      </c>
    </row>
    <row r="9674" spans="2:6">
      <c r="B9674" s="21">
        <v>42947</v>
      </c>
      <c r="C9674" s="122" t="s">
        <v>256</v>
      </c>
      <c r="D9674" s="116">
        <v>38.39</v>
      </c>
      <c r="E9674" s="11">
        <v>38.340000000000003</v>
      </c>
      <c r="F9674" s="12">
        <v>8144584</v>
      </c>
    </row>
    <row r="9675" spans="2:6">
      <c r="B9675" s="21">
        <v>42947</v>
      </c>
      <c r="C9675" s="122" t="s">
        <v>257</v>
      </c>
      <c r="D9675" s="116">
        <v>58.84</v>
      </c>
      <c r="E9675" s="11">
        <v>58.88</v>
      </c>
      <c r="F9675" s="12">
        <v>820661</v>
      </c>
    </row>
    <row r="9676" spans="2:6">
      <c r="B9676" s="21">
        <v>42947</v>
      </c>
      <c r="C9676" s="122" t="s">
        <v>258</v>
      </c>
      <c r="D9676" s="116">
        <v>159.28</v>
      </c>
      <c r="E9676" s="11">
        <v>156.47</v>
      </c>
      <c r="F9676" s="12">
        <v>2287033</v>
      </c>
    </row>
    <row r="9677" spans="2:6">
      <c r="B9677" s="21">
        <v>42947</v>
      </c>
      <c r="C9677" s="122" t="s">
        <v>259</v>
      </c>
      <c r="D9677" s="116">
        <v>77.91</v>
      </c>
      <c r="E9677" s="11">
        <v>79.5</v>
      </c>
      <c r="F9677" s="12">
        <v>3221365</v>
      </c>
    </row>
    <row r="9678" spans="2:6">
      <c r="B9678" s="21">
        <v>42947</v>
      </c>
      <c r="C9678" s="122" t="s">
        <v>260</v>
      </c>
      <c r="D9678" s="116">
        <v>11.16</v>
      </c>
      <c r="E9678" s="11">
        <v>11.22</v>
      </c>
      <c r="F9678" s="12">
        <v>39548561</v>
      </c>
    </row>
    <row r="9679" spans="2:6">
      <c r="B9679" s="21">
        <v>42947</v>
      </c>
      <c r="C9679" s="122" t="s">
        <v>261</v>
      </c>
      <c r="D9679" s="116">
        <v>43.6</v>
      </c>
      <c r="E9679" s="11">
        <v>42.96</v>
      </c>
      <c r="F9679" s="12">
        <v>2391628</v>
      </c>
    </row>
    <row r="9680" spans="2:6">
      <c r="B9680" s="21">
        <v>42947</v>
      </c>
      <c r="C9680" s="122" t="s">
        <v>262</v>
      </c>
      <c r="D9680" s="116">
        <v>172</v>
      </c>
      <c r="E9680" s="11">
        <v>169.25</v>
      </c>
      <c r="F9680" s="12">
        <v>25478945</v>
      </c>
    </row>
    <row r="9681" spans="2:6">
      <c r="B9681" s="21">
        <v>42947</v>
      </c>
      <c r="C9681" s="122" t="s">
        <v>263</v>
      </c>
      <c r="D9681" s="116">
        <v>65.83</v>
      </c>
      <c r="E9681" s="11">
        <v>65.67</v>
      </c>
      <c r="F9681" s="12">
        <v>917344</v>
      </c>
    </row>
    <row r="9682" spans="2:6">
      <c r="B9682" s="21">
        <v>42947</v>
      </c>
      <c r="C9682" s="122" t="s">
        <v>264</v>
      </c>
      <c r="D9682" s="116">
        <v>14.8</v>
      </c>
      <c r="E9682" s="11">
        <v>14.62</v>
      </c>
      <c r="F9682" s="12">
        <v>17123903</v>
      </c>
    </row>
    <row r="9683" spans="2:6">
      <c r="B9683" s="21">
        <v>42947</v>
      </c>
      <c r="C9683" s="122" t="s">
        <v>265</v>
      </c>
      <c r="D9683" s="116">
        <v>208.37</v>
      </c>
      <c r="E9683" s="11">
        <v>208.03</v>
      </c>
      <c r="F9683" s="12">
        <v>834105</v>
      </c>
    </row>
    <row r="9684" spans="2:6">
      <c r="B9684" s="21">
        <v>42947</v>
      </c>
      <c r="C9684" s="122" t="s">
        <v>266</v>
      </c>
      <c r="D9684" s="116">
        <v>32.1</v>
      </c>
      <c r="E9684" s="11">
        <v>31.91</v>
      </c>
      <c r="F9684" s="12">
        <v>5076510</v>
      </c>
    </row>
    <row r="9685" spans="2:6">
      <c r="B9685" s="21">
        <v>42947</v>
      </c>
      <c r="C9685" s="122" t="s">
        <v>267</v>
      </c>
      <c r="D9685" s="116">
        <v>122.15</v>
      </c>
      <c r="E9685" s="11">
        <v>120.75</v>
      </c>
      <c r="F9685" s="12">
        <v>806633</v>
      </c>
    </row>
    <row r="9686" spans="2:6">
      <c r="B9686" s="21">
        <v>42947</v>
      </c>
      <c r="C9686" s="122" t="s">
        <v>268</v>
      </c>
      <c r="D9686" s="116">
        <v>91.18</v>
      </c>
      <c r="E9686" s="11">
        <v>91.22</v>
      </c>
      <c r="F9686" s="12">
        <v>1856626</v>
      </c>
    </row>
    <row r="9687" spans="2:6">
      <c r="B9687" s="21">
        <v>42947</v>
      </c>
      <c r="C9687" s="122" t="s">
        <v>269</v>
      </c>
      <c r="D9687" s="116">
        <v>126.82</v>
      </c>
      <c r="E9687" s="11">
        <v>128.5</v>
      </c>
      <c r="F9687" s="12">
        <v>1402001</v>
      </c>
    </row>
    <row r="9688" spans="2:6">
      <c r="B9688" s="21">
        <v>42947</v>
      </c>
      <c r="C9688" s="122" t="s">
        <v>270</v>
      </c>
      <c r="D9688" s="116">
        <v>26.47</v>
      </c>
      <c r="E9688" s="11">
        <v>26.7</v>
      </c>
      <c r="F9688" s="12">
        <v>4800412</v>
      </c>
    </row>
    <row r="9689" spans="2:6">
      <c r="B9689" s="21">
        <v>42947</v>
      </c>
      <c r="C9689" s="122" t="s">
        <v>271</v>
      </c>
      <c r="D9689" s="116">
        <v>46.27</v>
      </c>
      <c r="E9689" s="11">
        <v>47.19</v>
      </c>
      <c r="F9689" s="12">
        <v>2799611</v>
      </c>
    </row>
    <row r="9690" spans="2:6">
      <c r="B9690" s="21">
        <v>42947</v>
      </c>
      <c r="C9690" s="122" t="s">
        <v>272</v>
      </c>
      <c r="D9690" s="116">
        <v>36.43</v>
      </c>
      <c r="E9690" s="11">
        <v>37.32</v>
      </c>
      <c r="F9690" s="12">
        <v>1490392</v>
      </c>
    </row>
    <row r="9691" spans="2:6">
      <c r="B9691" s="21">
        <v>42947</v>
      </c>
      <c r="C9691" s="122" t="s">
        <v>273</v>
      </c>
      <c r="D9691" s="116">
        <v>44.63</v>
      </c>
      <c r="E9691" s="11">
        <v>43.43</v>
      </c>
      <c r="F9691" s="12">
        <v>4408406</v>
      </c>
    </row>
    <row r="9692" spans="2:6">
      <c r="B9692" s="21">
        <v>42947</v>
      </c>
      <c r="C9692" s="122" t="s">
        <v>274</v>
      </c>
      <c r="D9692" s="116">
        <v>41.31</v>
      </c>
      <c r="E9692" s="11">
        <v>41.13</v>
      </c>
      <c r="F9692" s="12">
        <v>3100207</v>
      </c>
    </row>
    <row r="9693" spans="2:6">
      <c r="B9693" s="21">
        <v>42947</v>
      </c>
      <c r="C9693" s="122" t="s">
        <v>275</v>
      </c>
      <c r="D9693" s="116">
        <v>77</v>
      </c>
      <c r="E9693" s="11">
        <v>76.38</v>
      </c>
      <c r="F9693" s="12">
        <v>706229</v>
      </c>
    </row>
    <row r="9694" spans="2:6">
      <c r="B9694" s="21">
        <v>42947</v>
      </c>
      <c r="C9694" s="122" t="s">
        <v>276</v>
      </c>
      <c r="D9694" s="116">
        <v>29.02</v>
      </c>
      <c r="E9694" s="11">
        <v>28.69</v>
      </c>
      <c r="F9694" s="12">
        <v>2481475</v>
      </c>
    </row>
    <row r="9695" spans="2:6">
      <c r="B9695" s="21">
        <v>42947</v>
      </c>
      <c r="C9695" s="122" t="s">
        <v>277</v>
      </c>
      <c r="D9695" s="116">
        <v>29.4</v>
      </c>
      <c r="E9695" s="11">
        <v>29.1</v>
      </c>
      <c r="F9695" s="12">
        <v>9228622</v>
      </c>
    </row>
    <row r="9696" spans="2:6">
      <c r="B9696" s="21">
        <v>42947</v>
      </c>
      <c r="C9696" s="122" t="s">
        <v>278</v>
      </c>
      <c r="D9696" s="116">
        <v>133.12</v>
      </c>
      <c r="E9696" s="11">
        <v>132.63</v>
      </c>
      <c r="F9696" s="12">
        <v>762367</v>
      </c>
    </row>
    <row r="9697" spans="2:6">
      <c r="B9697" s="21">
        <v>42947</v>
      </c>
      <c r="C9697" s="122" t="s">
        <v>279</v>
      </c>
      <c r="D9697" s="116">
        <v>64.760000000000005</v>
      </c>
      <c r="E9697" s="11">
        <v>64.739999999999995</v>
      </c>
      <c r="F9697" s="12">
        <v>1985961</v>
      </c>
    </row>
    <row r="9698" spans="2:6">
      <c r="B9698" s="21">
        <v>42947</v>
      </c>
      <c r="C9698" s="122" t="s">
        <v>280</v>
      </c>
      <c r="D9698" s="116">
        <v>198.58</v>
      </c>
      <c r="E9698" s="11">
        <v>196.33</v>
      </c>
      <c r="F9698" s="12">
        <v>1476133</v>
      </c>
    </row>
    <row r="9699" spans="2:6">
      <c r="B9699" s="21">
        <v>42947</v>
      </c>
      <c r="C9699" s="122" t="s">
        <v>281</v>
      </c>
      <c r="D9699" s="116">
        <v>25.54</v>
      </c>
      <c r="E9699" s="11">
        <v>25.61</v>
      </c>
      <c r="F9699" s="12">
        <v>30616287</v>
      </c>
    </row>
    <row r="9700" spans="2:6">
      <c r="B9700" s="21">
        <v>42947</v>
      </c>
      <c r="C9700" s="122" t="s">
        <v>282</v>
      </c>
      <c r="D9700" s="116">
        <v>22.8</v>
      </c>
      <c r="E9700" s="11">
        <v>22.61</v>
      </c>
      <c r="F9700" s="12">
        <v>5110078</v>
      </c>
    </row>
    <row r="9701" spans="2:6">
      <c r="B9701" s="21">
        <v>42947</v>
      </c>
      <c r="C9701" s="122" t="s">
        <v>283</v>
      </c>
      <c r="D9701" s="116">
        <v>76</v>
      </c>
      <c r="E9701" s="11">
        <v>76.09</v>
      </c>
      <c r="F9701" s="12">
        <v>7994072</v>
      </c>
    </row>
    <row r="9702" spans="2:6">
      <c r="B9702" s="21">
        <v>42947</v>
      </c>
      <c r="C9702" s="122" t="s">
        <v>284</v>
      </c>
      <c r="D9702" s="116">
        <v>55.31</v>
      </c>
      <c r="E9702" s="11">
        <v>55.66</v>
      </c>
      <c r="F9702" s="12">
        <v>3782817</v>
      </c>
    </row>
    <row r="9703" spans="2:6">
      <c r="B9703" s="21">
        <v>42947</v>
      </c>
      <c r="C9703" s="122" t="s">
        <v>24</v>
      </c>
      <c r="D9703" s="116">
        <v>29.43</v>
      </c>
      <c r="E9703" s="11">
        <v>29.14</v>
      </c>
      <c r="F9703" s="12">
        <v>9434710</v>
      </c>
    </row>
    <row r="9704" spans="2:6">
      <c r="B9704" s="21">
        <v>42947</v>
      </c>
      <c r="C9704" s="122" t="s">
        <v>25</v>
      </c>
      <c r="D9704" s="116">
        <v>35.82</v>
      </c>
      <c r="E9704" s="11">
        <v>35.979999999999997</v>
      </c>
      <c r="F9704" s="12">
        <v>13855521</v>
      </c>
    </row>
    <row r="9705" spans="2:6">
      <c r="B9705" s="21">
        <v>42947</v>
      </c>
      <c r="C9705" s="122" t="s">
        <v>26</v>
      </c>
      <c r="D9705" s="116">
        <v>941.89</v>
      </c>
      <c r="E9705" s="11">
        <v>930.5</v>
      </c>
      <c r="F9705" s="12">
        <v>1970095</v>
      </c>
    </row>
    <row r="9706" spans="2:6">
      <c r="B9706" s="21">
        <v>42947</v>
      </c>
      <c r="C9706" s="122" t="s">
        <v>27</v>
      </c>
      <c r="D9706" s="116">
        <v>960</v>
      </c>
      <c r="E9706" s="11">
        <v>945.5</v>
      </c>
      <c r="F9706" s="12">
        <v>2293389</v>
      </c>
    </row>
    <row r="9707" spans="2:6">
      <c r="B9707" s="21">
        <v>42947</v>
      </c>
      <c r="C9707" s="122" t="s">
        <v>28</v>
      </c>
      <c r="D9707" s="116">
        <v>84.1</v>
      </c>
      <c r="E9707" s="11">
        <v>84.93</v>
      </c>
      <c r="F9707" s="12">
        <v>1976105</v>
      </c>
    </row>
    <row r="9708" spans="2:6">
      <c r="B9708" s="21">
        <v>42947</v>
      </c>
      <c r="C9708" s="122" t="s">
        <v>29</v>
      </c>
      <c r="D9708" s="116">
        <v>94.93</v>
      </c>
      <c r="E9708" s="11">
        <v>94.37</v>
      </c>
      <c r="F9708" s="12">
        <v>798575</v>
      </c>
    </row>
    <row r="9709" spans="2:6">
      <c r="B9709" s="21">
        <v>42947</v>
      </c>
      <c r="C9709" s="122" t="s">
        <v>30</v>
      </c>
      <c r="D9709" s="116">
        <v>23.89</v>
      </c>
      <c r="E9709" s="11">
        <v>23.83</v>
      </c>
      <c r="F9709" s="12">
        <v>11477079</v>
      </c>
    </row>
    <row r="9710" spans="2:6">
      <c r="B9710" s="21">
        <v>42947</v>
      </c>
      <c r="C9710" s="122" t="s">
        <v>31</v>
      </c>
      <c r="D9710" s="116">
        <v>51.5</v>
      </c>
      <c r="E9710" s="11">
        <v>50.19</v>
      </c>
      <c r="F9710" s="12">
        <v>1401994</v>
      </c>
    </row>
    <row r="9711" spans="2:6">
      <c r="B9711" s="21">
        <v>42947</v>
      </c>
      <c r="C9711" s="122" t="s">
        <v>32</v>
      </c>
      <c r="D9711" s="116">
        <v>223.95</v>
      </c>
      <c r="E9711" s="11">
        <v>225.33</v>
      </c>
      <c r="F9711" s="12">
        <v>1999637</v>
      </c>
    </row>
    <row r="9712" spans="2:6">
      <c r="B9712" s="21">
        <v>42947</v>
      </c>
      <c r="C9712" s="122" t="s">
        <v>33</v>
      </c>
      <c r="D9712" s="116">
        <v>32.659999999999997</v>
      </c>
      <c r="E9712" s="11">
        <v>31.51</v>
      </c>
      <c r="F9712" s="12">
        <v>9644791</v>
      </c>
    </row>
    <row r="9713" spans="2:6">
      <c r="B9713" s="21">
        <v>42947</v>
      </c>
      <c r="C9713" s="122" t="s">
        <v>34</v>
      </c>
      <c r="D9713" s="116">
        <v>165.79</v>
      </c>
      <c r="E9713" s="11">
        <v>166.74</v>
      </c>
      <c r="F9713" s="12">
        <v>1476151</v>
      </c>
    </row>
    <row r="9714" spans="2:6">
      <c r="B9714" s="21">
        <v>42947</v>
      </c>
      <c r="C9714" s="122" t="s">
        <v>35</v>
      </c>
      <c r="D9714" s="116">
        <v>42.82</v>
      </c>
      <c r="E9714" s="11">
        <v>42.44</v>
      </c>
      <c r="F9714" s="12">
        <v>8185424</v>
      </c>
    </row>
    <row r="9715" spans="2:6">
      <c r="B9715" s="21">
        <v>42947</v>
      </c>
      <c r="C9715" s="122" t="s">
        <v>36</v>
      </c>
      <c r="D9715" s="116">
        <v>105.7</v>
      </c>
      <c r="E9715" s="11">
        <v>105.88</v>
      </c>
      <c r="F9715" s="12">
        <v>1344825</v>
      </c>
    </row>
    <row r="9716" spans="2:6">
      <c r="B9716" s="21">
        <v>42947</v>
      </c>
      <c r="C9716" s="122" t="s">
        <v>37</v>
      </c>
      <c r="D9716" s="116">
        <v>13.2</v>
      </c>
      <c r="E9716" s="11">
        <v>13.25</v>
      </c>
      <c r="F9716" s="12">
        <v>7563482</v>
      </c>
    </row>
    <row r="9717" spans="2:6">
      <c r="B9717" s="21">
        <v>42947</v>
      </c>
      <c r="C9717" s="122" t="s">
        <v>38</v>
      </c>
      <c r="D9717" s="116">
        <v>23.27</v>
      </c>
      <c r="E9717" s="11">
        <v>22.92</v>
      </c>
      <c r="F9717" s="12">
        <v>6361637</v>
      </c>
    </row>
    <row r="9718" spans="2:6">
      <c r="B9718" s="21">
        <v>42947</v>
      </c>
      <c r="C9718" s="122" t="s">
        <v>39</v>
      </c>
      <c r="D9718" s="116">
        <v>80.33</v>
      </c>
      <c r="E9718" s="11">
        <v>80.34</v>
      </c>
      <c r="F9718" s="12">
        <v>2016181</v>
      </c>
    </row>
    <row r="9719" spans="2:6">
      <c r="B9719" s="21">
        <v>42947</v>
      </c>
      <c r="C9719" s="122" t="s">
        <v>40</v>
      </c>
      <c r="D9719" s="116">
        <v>73.209999999999994</v>
      </c>
      <c r="E9719" s="11">
        <v>73.39</v>
      </c>
      <c r="F9719" s="12">
        <v>2128558</v>
      </c>
    </row>
    <row r="9720" spans="2:6">
      <c r="B9720" s="21">
        <v>42947</v>
      </c>
      <c r="C9720" s="122" t="s">
        <v>41</v>
      </c>
      <c r="D9720" s="116">
        <v>31.84</v>
      </c>
      <c r="E9720" s="11">
        <v>31.65</v>
      </c>
      <c r="F9720" s="12">
        <v>9972117</v>
      </c>
    </row>
    <row r="9721" spans="2:6">
      <c r="B9721" s="21">
        <v>42947</v>
      </c>
      <c r="C9721" s="122" t="s">
        <v>42</v>
      </c>
      <c r="D9721" s="116">
        <v>148</v>
      </c>
      <c r="E9721" s="11">
        <v>149.6</v>
      </c>
      <c r="F9721" s="12">
        <v>5253318</v>
      </c>
    </row>
    <row r="9722" spans="2:6">
      <c r="B9722" s="21">
        <v>42947</v>
      </c>
      <c r="C9722" s="122" t="s">
        <v>43</v>
      </c>
      <c r="D9722" s="116">
        <v>44.75</v>
      </c>
      <c r="E9722" s="11">
        <v>44.54</v>
      </c>
      <c r="F9722" s="12">
        <v>3725537</v>
      </c>
    </row>
    <row r="9723" spans="2:6">
      <c r="B9723" s="21">
        <v>42947</v>
      </c>
      <c r="C9723" s="122" t="s">
        <v>44</v>
      </c>
      <c r="D9723" s="116">
        <v>55.19</v>
      </c>
      <c r="E9723" s="11">
        <v>55</v>
      </c>
      <c r="F9723" s="12">
        <v>2711202</v>
      </c>
    </row>
    <row r="9724" spans="2:6">
      <c r="B9724" s="21">
        <v>42947</v>
      </c>
      <c r="C9724" s="122" t="s">
        <v>45</v>
      </c>
      <c r="D9724" s="116">
        <v>62.81</v>
      </c>
      <c r="E9724" s="11">
        <v>62.53</v>
      </c>
      <c r="F9724" s="12">
        <v>2068102</v>
      </c>
    </row>
    <row r="9725" spans="2:6">
      <c r="B9725" s="21">
        <v>42947</v>
      </c>
      <c r="C9725" s="122" t="s">
        <v>46</v>
      </c>
      <c r="D9725" s="116">
        <v>48.97</v>
      </c>
      <c r="E9725" s="11">
        <v>48.67</v>
      </c>
      <c r="F9725" s="12">
        <v>1789132</v>
      </c>
    </row>
    <row r="9726" spans="2:6">
      <c r="B9726" s="21">
        <v>42947</v>
      </c>
      <c r="C9726" s="122" t="s">
        <v>47</v>
      </c>
      <c r="D9726" s="116">
        <v>44.21</v>
      </c>
      <c r="E9726" s="11">
        <v>44.21</v>
      </c>
      <c r="F9726" s="12">
        <v>2109656</v>
      </c>
    </row>
    <row r="9727" spans="2:6">
      <c r="B9727" s="21">
        <v>42947</v>
      </c>
      <c r="C9727" s="122" t="s">
        <v>48</v>
      </c>
      <c r="D9727" s="116">
        <v>137.41999999999999</v>
      </c>
      <c r="E9727" s="11">
        <v>136.12</v>
      </c>
      <c r="F9727" s="12">
        <v>3858925</v>
      </c>
    </row>
    <row r="9728" spans="2:6">
      <c r="B9728" s="21">
        <v>42947</v>
      </c>
      <c r="C9728" s="122" t="s">
        <v>49</v>
      </c>
      <c r="D9728" s="116">
        <v>51.6</v>
      </c>
      <c r="E9728" s="11">
        <v>50.62</v>
      </c>
      <c r="F9728" s="12">
        <v>2251837</v>
      </c>
    </row>
    <row r="9729" spans="2:6">
      <c r="B9729" s="21">
        <v>42947</v>
      </c>
      <c r="C9729" s="122" t="s">
        <v>50</v>
      </c>
      <c r="D9729" s="116">
        <v>17.600000000000001</v>
      </c>
      <c r="E9729" s="11">
        <v>13.582253</v>
      </c>
      <c r="F9729" s="12">
        <v>8762126</v>
      </c>
    </row>
    <row r="9730" spans="2:6">
      <c r="B9730" s="21">
        <v>42947</v>
      </c>
      <c r="C9730" s="122" t="s">
        <v>51</v>
      </c>
      <c r="D9730" s="116">
        <v>19.2</v>
      </c>
      <c r="E9730" s="11">
        <v>19.100000000000001</v>
      </c>
      <c r="F9730" s="12">
        <v>12771589</v>
      </c>
    </row>
    <row r="9731" spans="2:6">
      <c r="B9731" s="21">
        <v>42947</v>
      </c>
      <c r="C9731" s="122" t="s">
        <v>52</v>
      </c>
      <c r="D9731" s="116">
        <v>30.29</v>
      </c>
      <c r="E9731" s="11">
        <v>30.5</v>
      </c>
      <c r="F9731" s="12">
        <v>1778576</v>
      </c>
    </row>
    <row r="9732" spans="2:6">
      <c r="B9732" s="21">
        <v>42947</v>
      </c>
      <c r="C9732" s="122" t="s">
        <v>53</v>
      </c>
      <c r="D9732" s="116">
        <v>34.15</v>
      </c>
      <c r="E9732" s="11">
        <v>34.17</v>
      </c>
      <c r="F9732" s="12">
        <v>1799073</v>
      </c>
    </row>
    <row r="9733" spans="2:6">
      <c r="B9733" s="21">
        <v>42947</v>
      </c>
      <c r="C9733" s="122" t="s">
        <v>54</v>
      </c>
      <c r="D9733" s="116">
        <v>114.8</v>
      </c>
      <c r="E9733" s="11">
        <v>114.47</v>
      </c>
      <c r="F9733" s="12">
        <v>787893</v>
      </c>
    </row>
    <row r="9734" spans="2:6">
      <c r="B9734" s="21">
        <v>42947</v>
      </c>
      <c r="C9734" s="122" t="s">
        <v>55</v>
      </c>
      <c r="D9734" s="116">
        <v>90.14</v>
      </c>
      <c r="E9734" s="11">
        <v>91.105000000000004</v>
      </c>
      <c r="F9734" s="12">
        <v>468136</v>
      </c>
    </row>
    <row r="9735" spans="2:6">
      <c r="B9735" s="21">
        <v>42947</v>
      </c>
      <c r="C9735" s="122" t="s">
        <v>56</v>
      </c>
      <c r="D9735" s="116">
        <v>18.670000000000002</v>
      </c>
      <c r="E9735" s="11">
        <v>18.66</v>
      </c>
      <c r="F9735" s="12">
        <v>17220292</v>
      </c>
    </row>
    <row r="9736" spans="2:6">
      <c r="B9736" s="21">
        <v>42947</v>
      </c>
      <c r="C9736" s="122" t="s">
        <v>57</v>
      </c>
      <c r="D9736" s="116">
        <v>106.19</v>
      </c>
      <c r="E9736" s="11">
        <v>105.31</v>
      </c>
      <c r="F9736" s="12">
        <v>1179947</v>
      </c>
    </row>
    <row r="9737" spans="2:6">
      <c r="B9737" s="21">
        <v>42947</v>
      </c>
      <c r="C9737" s="122" t="s">
        <v>58</v>
      </c>
      <c r="D9737" s="116">
        <v>233.69</v>
      </c>
      <c r="E9737" s="11">
        <v>231.2</v>
      </c>
      <c r="F9737" s="12">
        <v>844476</v>
      </c>
    </row>
    <row r="9738" spans="2:6">
      <c r="B9738" s="21">
        <v>42947</v>
      </c>
      <c r="C9738" s="122" t="s">
        <v>59</v>
      </c>
      <c r="D9738" s="116">
        <v>144.38</v>
      </c>
      <c r="E9738" s="11">
        <v>144.66999999999999</v>
      </c>
      <c r="F9738" s="12">
        <v>4355718</v>
      </c>
    </row>
    <row r="9739" spans="2:6">
      <c r="B9739" s="21">
        <v>42947</v>
      </c>
      <c r="C9739" s="122" t="s">
        <v>60</v>
      </c>
      <c r="D9739" s="116">
        <v>66.28</v>
      </c>
      <c r="E9739" s="11">
        <v>66.709999999999994</v>
      </c>
      <c r="F9739" s="12">
        <v>2083024</v>
      </c>
    </row>
    <row r="9740" spans="2:6">
      <c r="B9740" s="21">
        <v>42947</v>
      </c>
      <c r="C9740" s="122" t="s">
        <v>61</v>
      </c>
      <c r="D9740" s="116">
        <v>168.07</v>
      </c>
      <c r="E9740" s="11">
        <v>166.46</v>
      </c>
      <c r="F9740" s="12">
        <v>578514</v>
      </c>
    </row>
    <row r="9741" spans="2:6">
      <c r="B9741" s="21">
        <v>42947</v>
      </c>
      <c r="C9741" s="122" t="s">
        <v>62</v>
      </c>
      <c r="D9741" s="116">
        <v>133.36000000000001</v>
      </c>
      <c r="E9741" s="11">
        <v>133.18</v>
      </c>
      <c r="F9741" s="12">
        <v>441236</v>
      </c>
    </row>
    <row r="9742" spans="2:6">
      <c r="B9742" s="21">
        <v>42947</v>
      </c>
      <c r="C9742" s="122" t="s">
        <v>63</v>
      </c>
      <c r="D9742" s="116">
        <v>175.21</v>
      </c>
      <c r="E9742" s="11">
        <v>173.85</v>
      </c>
      <c r="F9742" s="12">
        <v>905743</v>
      </c>
    </row>
    <row r="9743" spans="2:6">
      <c r="B9743" s="21">
        <v>42947</v>
      </c>
      <c r="C9743" s="122" t="s">
        <v>64</v>
      </c>
      <c r="D9743" s="116">
        <v>135.31</v>
      </c>
      <c r="E9743" s="11">
        <v>133.29</v>
      </c>
      <c r="F9743" s="12">
        <v>1215853</v>
      </c>
    </row>
    <row r="9744" spans="2:6">
      <c r="B9744" s="21">
        <v>42947</v>
      </c>
      <c r="C9744" s="122" t="s">
        <v>65</v>
      </c>
      <c r="D9744" s="116">
        <v>46.52</v>
      </c>
      <c r="E9744" s="11">
        <v>46.65</v>
      </c>
      <c r="F9744" s="12">
        <v>1564399</v>
      </c>
    </row>
    <row r="9745" spans="2:6">
      <c r="B9745" s="21">
        <v>42947</v>
      </c>
      <c r="C9745" s="122" t="s">
        <v>66</v>
      </c>
      <c r="D9745" s="116">
        <v>35.47</v>
      </c>
      <c r="E9745" s="11">
        <v>35.47</v>
      </c>
      <c r="F9745" s="12">
        <v>27056989</v>
      </c>
    </row>
    <row r="9746" spans="2:6">
      <c r="B9746" s="21">
        <v>42947</v>
      </c>
      <c r="C9746" s="122" t="s">
        <v>67</v>
      </c>
      <c r="D9746" s="116">
        <v>135.56</v>
      </c>
      <c r="E9746" s="11">
        <v>137.21</v>
      </c>
      <c r="F9746" s="12">
        <v>1133216</v>
      </c>
    </row>
    <row r="9747" spans="2:6">
      <c r="B9747" s="21">
        <v>42947</v>
      </c>
      <c r="C9747" s="122" t="s">
        <v>68</v>
      </c>
      <c r="D9747" s="116">
        <v>54.67</v>
      </c>
      <c r="E9747" s="11">
        <v>54.98</v>
      </c>
      <c r="F9747" s="12">
        <v>3013545</v>
      </c>
    </row>
    <row r="9748" spans="2:6">
      <c r="B9748" s="21">
        <v>42947</v>
      </c>
      <c r="C9748" s="122" t="s">
        <v>69</v>
      </c>
      <c r="D9748" s="116">
        <v>21.65</v>
      </c>
      <c r="E9748" s="11">
        <v>21.61</v>
      </c>
      <c r="F9748" s="12">
        <v>4864839</v>
      </c>
    </row>
    <row r="9749" spans="2:6">
      <c r="B9749" s="21">
        <v>42947</v>
      </c>
      <c r="C9749" s="122" t="s">
        <v>70</v>
      </c>
      <c r="D9749" s="116">
        <v>88.8</v>
      </c>
      <c r="E9749" s="11">
        <v>87.88</v>
      </c>
      <c r="F9749" s="12">
        <v>1444582</v>
      </c>
    </row>
    <row r="9750" spans="2:6">
      <c r="B9750" s="21">
        <v>42947</v>
      </c>
      <c r="C9750" s="122" t="s">
        <v>71</v>
      </c>
      <c r="D9750" s="116">
        <v>35.19</v>
      </c>
      <c r="E9750" s="11">
        <v>36.43</v>
      </c>
      <c r="F9750" s="12">
        <v>2486708</v>
      </c>
    </row>
    <row r="9751" spans="2:6">
      <c r="B9751" s="21">
        <v>42947</v>
      </c>
      <c r="C9751" s="122" t="s">
        <v>72</v>
      </c>
      <c r="D9751" s="116">
        <v>314.50335999999999</v>
      </c>
      <c r="E9751" s="11">
        <v>312.75335999999999</v>
      </c>
      <c r="F9751" s="12">
        <v>1141901.977</v>
      </c>
    </row>
    <row r="9752" spans="2:6">
      <c r="B9752" s="21">
        <v>42947</v>
      </c>
      <c r="C9752" s="122" t="s">
        <v>73</v>
      </c>
      <c r="D9752" s="116">
        <v>128.27000000000001</v>
      </c>
      <c r="E9752" s="11">
        <v>128.32</v>
      </c>
      <c r="F9752" s="12">
        <v>413088</v>
      </c>
    </row>
    <row r="9753" spans="2:6">
      <c r="B9753" s="21">
        <v>42947</v>
      </c>
      <c r="C9753" s="122" t="s">
        <v>285</v>
      </c>
      <c r="D9753" s="116">
        <v>141.21</v>
      </c>
      <c r="E9753" s="11">
        <v>140.71</v>
      </c>
      <c r="F9753" s="12">
        <v>1185319</v>
      </c>
    </row>
    <row r="9754" spans="2:6">
      <c r="B9754" s="21">
        <v>42947</v>
      </c>
      <c r="C9754" s="122" t="s">
        <v>286</v>
      </c>
      <c r="D9754" s="116">
        <v>34.549999999999997</v>
      </c>
      <c r="E9754" s="11">
        <v>34.770000000000003</v>
      </c>
      <c r="F9754" s="12">
        <v>5081024</v>
      </c>
    </row>
    <row r="9755" spans="2:6">
      <c r="B9755" s="21">
        <v>42947</v>
      </c>
      <c r="C9755" s="122" t="s">
        <v>287</v>
      </c>
      <c r="D9755" s="116">
        <v>90.48</v>
      </c>
      <c r="E9755" s="11">
        <v>90.71</v>
      </c>
      <c r="F9755" s="12">
        <v>647794</v>
      </c>
    </row>
    <row r="9756" spans="2:6">
      <c r="B9756" s="21">
        <v>42947</v>
      </c>
      <c r="C9756" s="122" t="s">
        <v>288</v>
      </c>
      <c r="D9756" s="116">
        <v>39.64</v>
      </c>
      <c r="E9756" s="11">
        <v>38.950000000000003</v>
      </c>
      <c r="F9756" s="12">
        <v>8509206</v>
      </c>
    </row>
    <row r="9757" spans="2:6">
      <c r="B9757" s="21">
        <v>42947</v>
      </c>
      <c r="C9757" s="122" t="s">
        <v>289</v>
      </c>
      <c r="D9757" s="116">
        <v>52.63</v>
      </c>
      <c r="E9757" s="11">
        <v>52.72</v>
      </c>
      <c r="F9757" s="12">
        <v>612088</v>
      </c>
    </row>
    <row r="9758" spans="2:6">
      <c r="B9758" s="21">
        <v>42947</v>
      </c>
      <c r="C9758" s="122" t="s">
        <v>290</v>
      </c>
      <c r="D9758" s="116">
        <v>132.13999999999999</v>
      </c>
      <c r="E9758" s="11">
        <v>132.72</v>
      </c>
      <c r="F9758" s="12">
        <v>5440788</v>
      </c>
    </row>
    <row r="9759" spans="2:6">
      <c r="B9759" s="21">
        <v>42947</v>
      </c>
      <c r="C9759" s="122" t="s">
        <v>291</v>
      </c>
      <c r="D9759" s="116">
        <v>27.87</v>
      </c>
      <c r="E9759" s="11">
        <v>27.95</v>
      </c>
      <c r="F9759" s="12">
        <v>5392864</v>
      </c>
    </row>
    <row r="9760" spans="2:6">
      <c r="B9760" s="21">
        <v>42947</v>
      </c>
      <c r="C9760" s="122" t="s">
        <v>292</v>
      </c>
      <c r="D9760" s="116">
        <v>91.51</v>
      </c>
      <c r="E9760" s="11">
        <v>91.8</v>
      </c>
      <c r="F9760" s="12">
        <v>11520329</v>
      </c>
    </row>
    <row r="9761" spans="2:6">
      <c r="B9761" s="21">
        <v>42947</v>
      </c>
      <c r="C9761" s="122" t="s">
        <v>293</v>
      </c>
      <c r="D9761" s="116">
        <v>48.97</v>
      </c>
      <c r="E9761" s="11">
        <v>48.57</v>
      </c>
      <c r="F9761" s="12">
        <v>1205538</v>
      </c>
    </row>
    <row r="9762" spans="2:6">
      <c r="B9762" s="21">
        <v>42947</v>
      </c>
      <c r="C9762" s="122" t="s">
        <v>294</v>
      </c>
      <c r="D9762" s="116">
        <v>67.75</v>
      </c>
      <c r="E9762" s="11">
        <v>68</v>
      </c>
      <c r="F9762" s="12">
        <v>4103939</v>
      </c>
    </row>
    <row r="9763" spans="2:6">
      <c r="B9763" s="21">
        <v>42947</v>
      </c>
      <c r="C9763" s="122" t="s">
        <v>295</v>
      </c>
      <c r="D9763" s="116">
        <v>18.02</v>
      </c>
      <c r="E9763" s="11">
        <v>18.04</v>
      </c>
      <c r="F9763" s="12">
        <v>12128873</v>
      </c>
    </row>
    <row r="9764" spans="2:6">
      <c r="B9764" s="21">
        <v>42947</v>
      </c>
      <c r="C9764" s="122" t="s">
        <v>296</v>
      </c>
      <c r="D9764" s="116">
        <v>87.79</v>
      </c>
      <c r="E9764" s="11">
        <v>87.46</v>
      </c>
      <c r="F9764" s="12">
        <v>2593117</v>
      </c>
    </row>
    <row r="9765" spans="2:6">
      <c r="B9765" s="21">
        <v>42947</v>
      </c>
      <c r="C9765" s="122" t="s">
        <v>297</v>
      </c>
      <c r="D9765" s="116">
        <v>20.41</v>
      </c>
      <c r="E9765" s="11">
        <v>20.18</v>
      </c>
      <c r="F9765" s="12">
        <v>11735253</v>
      </c>
    </row>
    <row r="9766" spans="2:6">
      <c r="B9766" s="21">
        <v>42947</v>
      </c>
      <c r="C9766" s="122" t="s">
        <v>298</v>
      </c>
      <c r="D9766" s="116">
        <v>94.58</v>
      </c>
      <c r="E9766" s="11">
        <v>92.63</v>
      </c>
      <c r="F9766" s="12">
        <v>1231182</v>
      </c>
    </row>
    <row r="9767" spans="2:6">
      <c r="B9767" s="21">
        <v>42947</v>
      </c>
      <c r="C9767" s="122" t="s">
        <v>299</v>
      </c>
      <c r="D9767" s="116">
        <v>122.48</v>
      </c>
      <c r="E9767" s="11">
        <v>123.16</v>
      </c>
      <c r="F9767" s="12">
        <v>2303230</v>
      </c>
    </row>
    <row r="9768" spans="2:6">
      <c r="B9768" s="21">
        <v>42947</v>
      </c>
      <c r="C9768" s="122" t="s">
        <v>300</v>
      </c>
      <c r="D9768" s="116">
        <v>20.440000000000001</v>
      </c>
      <c r="E9768" s="11">
        <v>20.43</v>
      </c>
      <c r="F9768" s="12">
        <v>9687514</v>
      </c>
    </row>
    <row r="9769" spans="2:6">
      <c r="B9769" s="21">
        <v>42947</v>
      </c>
      <c r="C9769" s="122" t="s">
        <v>301</v>
      </c>
      <c r="D9769" s="116">
        <v>66.84</v>
      </c>
      <c r="E9769" s="11">
        <v>66.25</v>
      </c>
      <c r="F9769" s="12">
        <v>1185525</v>
      </c>
    </row>
    <row r="9770" spans="2:6">
      <c r="B9770" s="21">
        <v>42947</v>
      </c>
      <c r="C9770" s="122" t="s">
        <v>302</v>
      </c>
      <c r="D9770" s="116">
        <v>46</v>
      </c>
      <c r="E9770" s="11">
        <v>45.84</v>
      </c>
      <c r="F9770" s="12">
        <v>13622891</v>
      </c>
    </row>
    <row r="9771" spans="2:6">
      <c r="B9771" s="21">
        <v>42947</v>
      </c>
      <c r="C9771" s="122" t="s">
        <v>303</v>
      </c>
      <c r="D9771" s="116">
        <v>36.68</v>
      </c>
      <c r="E9771" s="11">
        <v>36.44</v>
      </c>
      <c r="F9771" s="12">
        <v>1914540</v>
      </c>
    </row>
    <row r="9772" spans="2:6">
      <c r="B9772" s="21">
        <v>42947</v>
      </c>
      <c r="C9772" s="122" t="s">
        <v>304</v>
      </c>
      <c r="D9772" s="116">
        <v>24.3</v>
      </c>
      <c r="E9772" s="11">
        <v>24.52</v>
      </c>
      <c r="F9772" s="12">
        <v>11312413</v>
      </c>
    </row>
    <row r="9773" spans="2:6">
      <c r="B9773" s="21">
        <v>42947</v>
      </c>
      <c r="C9773" s="122" t="s">
        <v>305</v>
      </c>
      <c r="D9773" s="116">
        <v>41.65</v>
      </c>
      <c r="E9773" s="11">
        <v>41.35</v>
      </c>
      <c r="F9773" s="12">
        <v>2792457</v>
      </c>
    </row>
    <row r="9774" spans="2:6">
      <c r="B9774" s="21">
        <v>42947</v>
      </c>
      <c r="C9774" s="122" t="s">
        <v>306</v>
      </c>
      <c r="D9774" s="116">
        <v>103.32</v>
      </c>
      <c r="E9774" s="11">
        <v>103.19</v>
      </c>
      <c r="F9774" s="12">
        <v>1159205</v>
      </c>
    </row>
    <row r="9775" spans="2:6">
      <c r="B9775" s="21">
        <v>42947</v>
      </c>
      <c r="C9775" s="122" t="s">
        <v>307</v>
      </c>
      <c r="D9775" s="116">
        <v>47.75</v>
      </c>
      <c r="E9775" s="11">
        <v>48.68</v>
      </c>
      <c r="F9775" s="12">
        <v>1082701</v>
      </c>
    </row>
    <row r="9776" spans="2:6">
      <c r="B9776" s="21">
        <v>42947</v>
      </c>
      <c r="C9776" s="122" t="s">
        <v>308</v>
      </c>
      <c r="D9776" s="116">
        <v>45.71</v>
      </c>
      <c r="E9776" s="11">
        <v>46.39</v>
      </c>
      <c r="F9776" s="12">
        <v>3283486</v>
      </c>
    </row>
    <row r="9777" spans="2:6">
      <c r="B9777" s="21">
        <v>42947</v>
      </c>
      <c r="C9777" s="122" t="s">
        <v>309</v>
      </c>
      <c r="D9777" s="116">
        <v>49.64</v>
      </c>
      <c r="E9777" s="11">
        <v>48.18</v>
      </c>
      <c r="F9777" s="12">
        <v>1872491</v>
      </c>
    </row>
    <row r="9778" spans="2:6">
      <c r="B9778" s="21">
        <v>42947</v>
      </c>
      <c r="C9778" s="122" t="s">
        <v>310</v>
      </c>
      <c r="D9778" s="116">
        <v>52.67</v>
      </c>
      <c r="E9778" s="11">
        <v>52.44</v>
      </c>
      <c r="F9778" s="12">
        <v>1125611</v>
      </c>
    </row>
    <row r="9779" spans="2:6">
      <c r="B9779" s="21">
        <v>42947</v>
      </c>
      <c r="C9779" s="122" t="s">
        <v>311</v>
      </c>
      <c r="D9779" s="116">
        <v>160.22999999999999</v>
      </c>
      <c r="E9779" s="11">
        <v>158.91</v>
      </c>
      <c r="F9779" s="12">
        <v>687182</v>
      </c>
    </row>
    <row r="9780" spans="2:6">
      <c r="B9780" s="21">
        <v>42947</v>
      </c>
      <c r="C9780" s="122" t="s">
        <v>312</v>
      </c>
      <c r="D9780" s="116">
        <v>34.57</v>
      </c>
      <c r="E9780" s="11">
        <v>34.56</v>
      </c>
      <c r="F9780" s="12">
        <v>1445351</v>
      </c>
    </row>
    <row r="9781" spans="2:6">
      <c r="B9781" s="21">
        <v>42947</v>
      </c>
      <c r="C9781" s="122" t="s">
        <v>313</v>
      </c>
      <c r="D9781" s="116">
        <v>176.63</v>
      </c>
      <c r="E9781" s="11">
        <v>174.97</v>
      </c>
      <c r="F9781" s="12">
        <v>474428</v>
      </c>
    </row>
    <row r="9782" spans="2:6">
      <c r="B9782" s="21">
        <v>42947</v>
      </c>
      <c r="C9782" s="122" t="s">
        <v>314</v>
      </c>
      <c r="D9782" s="116">
        <v>83.34</v>
      </c>
      <c r="E9782" s="11">
        <v>82.66</v>
      </c>
      <c r="F9782" s="12">
        <v>4082999</v>
      </c>
    </row>
    <row r="9783" spans="2:6">
      <c r="B9783" s="21">
        <v>42947</v>
      </c>
      <c r="C9783" s="122" t="s">
        <v>315</v>
      </c>
      <c r="D9783" s="116">
        <v>291.42</v>
      </c>
      <c r="E9783" s="11">
        <v>292.13</v>
      </c>
      <c r="F9783" s="12">
        <v>1145699</v>
      </c>
    </row>
    <row r="9784" spans="2:6">
      <c r="B9784" s="21">
        <v>42947</v>
      </c>
      <c r="C9784" s="122" t="s">
        <v>316</v>
      </c>
      <c r="D9784" s="116">
        <v>73.34</v>
      </c>
      <c r="E9784" s="11">
        <v>73.06</v>
      </c>
      <c r="F9784" s="12">
        <v>864536</v>
      </c>
    </row>
    <row r="9785" spans="2:6">
      <c r="B9785" s="21">
        <v>42947</v>
      </c>
      <c r="C9785" s="122" t="s">
        <v>317</v>
      </c>
      <c r="D9785" s="116">
        <v>40.46</v>
      </c>
      <c r="E9785" s="11">
        <v>40.53</v>
      </c>
      <c r="F9785" s="12">
        <v>1131073</v>
      </c>
    </row>
    <row r="9786" spans="2:6">
      <c r="B9786" s="21">
        <v>42947</v>
      </c>
      <c r="C9786" s="122" t="s">
        <v>318</v>
      </c>
      <c r="D9786" s="116">
        <v>76.569999999999993</v>
      </c>
      <c r="E9786" s="11">
        <v>77.400000000000006</v>
      </c>
      <c r="F9786" s="12">
        <v>6833262</v>
      </c>
    </row>
    <row r="9787" spans="2:6">
      <c r="B9787" s="21">
        <v>42947</v>
      </c>
      <c r="C9787" s="122" t="s">
        <v>319</v>
      </c>
      <c r="D9787" s="116">
        <v>162.6</v>
      </c>
      <c r="E9787" s="11">
        <v>159.46</v>
      </c>
      <c r="F9787" s="12">
        <v>2444782</v>
      </c>
    </row>
    <row r="9788" spans="2:6">
      <c r="B9788" s="21">
        <v>42947</v>
      </c>
      <c r="C9788" s="122" t="s">
        <v>320</v>
      </c>
      <c r="D9788" s="116">
        <v>26.11</v>
      </c>
      <c r="E9788" s="11">
        <v>26.03</v>
      </c>
      <c r="F9788" s="12">
        <v>1292229</v>
      </c>
    </row>
    <row r="9789" spans="2:6">
      <c r="B9789" s="21">
        <v>42947</v>
      </c>
      <c r="C9789" s="122" t="s">
        <v>321</v>
      </c>
      <c r="D9789" s="116">
        <v>56.9</v>
      </c>
      <c r="E9789" s="11">
        <v>55.51</v>
      </c>
      <c r="F9789" s="12">
        <v>4674988</v>
      </c>
    </row>
    <row r="9790" spans="2:6">
      <c r="B9790" s="21">
        <v>42947</v>
      </c>
      <c r="C9790" s="122" t="s">
        <v>322</v>
      </c>
      <c r="D9790" s="116">
        <v>58.59</v>
      </c>
      <c r="E9790" s="11">
        <v>58.68</v>
      </c>
      <c r="F9790" s="12">
        <v>1026686</v>
      </c>
    </row>
    <row r="9791" spans="2:6">
      <c r="B9791" s="21">
        <v>42947</v>
      </c>
      <c r="C9791" s="122" t="s">
        <v>323</v>
      </c>
      <c r="D9791" s="116">
        <v>90.37</v>
      </c>
      <c r="E9791" s="11">
        <v>90.09</v>
      </c>
      <c r="F9791" s="12">
        <v>2673583</v>
      </c>
    </row>
    <row r="9792" spans="2:6">
      <c r="B9792" s="21">
        <v>42947</v>
      </c>
      <c r="C9792" s="122" t="s">
        <v>324</v>
      </c>
      <c r="D9792" s="116">
        <v>24.37</v>
      </c>
      <c r="E9792" s="11">
        <v>23.75</v>
      </c>
      <c r="F9792" s="12">
        <v>5862623</v>
      </c>
    </row>
    <row r="9793" spans="2:6">
      <c r="B9793" s="21">
        <v>42947</v>
      </c>
      <c r="C9793" s="122" t="s">
        <v>325</v>
      </c>
      <c r="D9793" s="116">
        <v>128</v>
      </c>
      <c r="E9793" s="11">
        <v>127.8</v>
      </c>
      <c r="F9793" s="12">
        <v>3347529</v>
      </c>
    </row>
    <row r="9794" spans="2:6">
      <c r="B9794" s="21">
        <v>42947</v>
      </c>
      <c r="C9794" s="122" t="s">
        <v>326</v>
      </c>
      <c r="D9794" s="116">
        <v>103.75</v>
      </c>
      <c r="E9794" s="11">
        <v>103.53</v>
      </c>
      <c r="F9794" s="12">
        <v>838572</v>
      </c>
    </row>
    <row r="9795" spans="2:6">
      <c r="B9795" s="21">
        <v>42947</v>
      </c>
      <c r="C9795" s="122" t="s">
        <v>327</v>
      </c>
      <c r="D9795" s="116">
        <v>57.98</v>
      </c>
      <c r="E9795" s="11">
        <v>57.39</v>
      </c>
      <c r="F9795" s="12">
        <v>2619123</v>
      </c>
    </row>
    <row r="9796" spans="2:6">
      <c r="B9796" s="21">
        <v>42947</v>
      </c>
      <c r="C9796" s="122" t="s">
        <v>328</v>
      </c>
      <c r="D9796" s="116">
        <v>103.75</v>
      </c>
      <c r="E9796" s="11">
        <v>104.19</v>
      </c>
      <c r="F9796" s="12">
        <v>1262836</v>
      </c>
    </row>
    <row r="9797" spans="2:6">
      <c r="B9797" s="21">
        <v>42947</v>
      </c>
      <c r="C9797" s="122" t="s">
        <v>329</v>
      </c>
      <c r="D9797" s="116">
        <v>38.72</v>
      </c>
      <c r="E9797" s="11">
        <v>38.130000000000003</v>
      </c>
      <c r="F9797" s="12">
        <v>1714371</v>
      </c>
    </row>
    <row r="9798" spans="2:6">
      <c r="B9798" s="21">
        <v>42947</v>
      </c>
      <c r="C9798" s="122" t="s">
        <v>330</v>
      </c>
      <c r="D9798" s="116">
        <v>19.54</v>
      </c>
      <c r="E9798" s="11">
        <v>20.02</v>
      </c>
      <c r="F9798" s="12">
        <v>21546602</v>
      </c>
    </row>
    <row r="9799" spans="2:6">
      <c r="B9799" s="21">
        <v>42947</v>
      </c>
      <c r="C9799" s="122" t="s">
        <v>331</v>
      </c>
      <c r="D9799" s="116">
        <v>155.91999999999999</v>
      </c>
      <c r="E9799" s="11">
        <v>155.13999999999999</v>
      </c>
      <c r="F9799" s="12">
        <v>4280364</v>
      </c>
    </row>
    <row r="9800" spans="2:6">
      <c r="B9800" s="21">
        <v>42947</v>
      </c>
      <c r="C9800" s="122" t="s">
        <v>332</v>
      </c>
      <c r="D9800" s="116">
        <v>81</v>
      </c>
      <c r="E9800" s="11">
        <v>80.040000000000006</v>
      </c>
      <c r="F9800" s="12">
        <v>1862580</v>
      </c>
    </row>
    <row r="9801" spans="2:6">
      <c r="B9801" s="21">
        <v>42947</v>
      </c>
      <c r="C9801" s="122" t="s">
        <v>333</v>
      </c>
      <c r="D9801" s="116">
        <v>162.55000000000001</v>
      </c>
      <c r="E9801" s="11">
        <v>161.87</v>
      </c>
      <c r="F9801" s="12">
        <v>1377096</v>
      </c>
    </row>
    <row r="9802" spans="2:6">
      <c r="B9802" s="21">
        <v>42947</v>
      </c>
      <c r="C9802" s="122" t="s">
        <v>334</v>
      </c>
      <c r="D9802" s="116">
        <v>132.72</v>
      </c>
      <c r="E9802" s="11">
        <v>131.63</v>
      </c>
      <c r="F9802" s="12">
        <v>899684</v>
      </c>
    </row>
    <row r="9803" spans="2:6">
      <c r="B9803" s="21">
        <v>42947</v>
      </c>
      <c r="C9803" s="122" t="s">
        <v>335</v>
      </c>
      <c r="D9803" s="116">
        <v>43.99</v>
      </c>
      <c r="E9803" s="11">
        <v>44.02</v>
      </c>
      <c r="F9803" s="12">
        <v>6959902</v>
      </c>
    </row>
    <row r="9804" spans="2:6">
      <c r="B9804" s="21">
        <v>42947</v>
      </c>
      <c r="C9804" s="122" t="s">
        <v>336</v>
      </c>
      <c r="D9804" s="116">
        <v>84.5</v>
      </c>
      <c r="E9804" s="11">
        <v>83.97</v>
      </c>
      <c r="F9804" s="12">
        <v>5452150</v>
      </c>
    </row>
    <row r="9805" spans="2:6">
      <c r="B9805" s="21">
        <v>42947</v>
      </c>
      <c r="C9805" s="122" t="s">
        <v>337</v>
      </c>
      <c r="D9805" s="116">
        <v>55.49</v>
      </c>
      <c r="E9805" s="11">
        <v>49.013022999999997</v>
      </c>
      <c r="F9805" s="12">
        <v>3946329</v>
      </c>
    </row>
    <row r="9806" spans="2:6">
      <c r="B9806" s="21">
        <v>42947</v>
      </c>
      <c r="C9806" s="122" t="s">
        <v>338</v>
      </c>
      <c r="D9806" s="116">
        <v>33.11</v>
      </c>
      <c r="E9806" s="11">
        <v>32.93</v>
      </c>
      <c r="F9806" s="12">
        <v>8291329</v>
      </c>
    </row>
    <row r="9807" spans="2:6">
      <c r="B9807" s="21">
        <v>42947</v>
      </c>
      <c r="C9807" s="122" t="s">
        <v>339</v>
      </c>
      <c r="D9807" s="116">
        <v>249.75</v>
      </c>
      <c r="E9807" s="11">
        <v>248.99</v>
      </c>
      <c r="F9807" s="12">
        <v>588406</v>
      </c>
    </row>
    <row r="9808" spans="2:6">
      <c r="B9808" s="21">
        <v>42947</v>
      </c>
      <c r="C9808" s="122" t="s">
        <v>340</v>
      </c>
      <c r="D9808" s="116">
        <v>95.55</v>
      </c>
      <c r="E9808" s="11">
        <v>95.3</v>
      </c>
      <c r="F9808" s="12">
        <v>1049063</v>
      </c>
    </row>
    <row r="9809" spans="2:6">
      <c r="B9809" s="21">
        <v>42947</v>
      </c>
      <c r="C9809" s="122" t="s">
        <v>341</v>
      </c>
      <c r="D9809" s="116">
        <v>83.5</v>
      </c>
      <c r="E9809" s="11">
        <v>83.65</v>
      </c>
      <c r="F9809" s="12">
        <v>764314</v>
      </c>
    </row>
    <row r="9810" spans="2:6">
      <c r="B9810" s="21">
        <v>42947</v>
      </c>
      <c r="C9810" s="122" t="s">
        <v>342</v>
      </c>
      <c r="D9810" s="116">
        <v>226.82</v>
      </c>
      <c r="E9810" s="11">
        <v>226.43</v>
      </c>
      <c r="F9810" s="12">
        <v>878040</v>
      </c>
    </row>
    <row r="9811" spans="2:6">
      <c r="B9811" s="21">
        <v>42947</v>
      </c>
      <c r="C9811" s="122" t="s">
        <v>343</v>
      </c>
      <c r="D9811" s="116">
        <v>78.930000000000007</v>
      </c>
      <c r="E9811" s="11">
        <v>77.97</v>
      </c>
      <c r="F9811" s="12">
        <v>2309448</v>
      </c>
    </row>
    <row r="9812" spans="2:6">
      <c r="B9812" s="21">
        <v>42947</v>
      </c>
      <c r="C9812" s="122" t="s">
        <v>344</v>
      </c>
      <c r="D9812" s="116">
        <v>200</v>
      </c>
      <c r="E9812" s="11">
        <v>201.17</v>
      </c>
      <c r="F9812" s="12">
        <v>1833625</v>
      </c>
    </row>
    <row r="9813" spans="2:6">
      <c r="B9813" s="21">
        <v>42947</v>
      </c>
      <c r="C9813" s="122" t="s">
        <v>345</v>
      </c>
      <c r="D9813" s="116">
        <v>53.39</v>
      </c>
      <c r="E9813" s="11">
        <v>52.75</v>
      </c>
      <c r="F9813" s="12">
        <v>1958674</v>
      </c>
    </row>
    <row r="9814" spans="2:6">
      <c r="B9814" s="21">
        <v>42947</v>
      </c>
      <c r="C9814" s="122" t="s">
        <v>346</v>
      </c>
      <c r="D9814" s="116">
        <v>65.45</v>
      </c>
      <c r="E9814" s="11">
        <v>64.97</v>
      </c>
      <c r="F9814" s="12">
        <v>26663608</v>
      </c>
    </row>
    <row r="9815" spans="2:6">
      <c r="B9815" s="21">
        <v>42947</v>
      </c>
      <c r="C9815" s="122" t="s">
        <v>347</v>
      </c>
      <c r="D9815" s="116">
        <v>117.58</v>
      </c>
      <c r="E9815" s="11">
        <v>116.82</v>
      </c>
      <c r="F9815" s="12">
        <v>1682755</v>
      </c>
    </row>
    <row r="9816" spans="2:6">
      <c r="B9816" s="21">
        <v>42947</v>
      </c>
      <c r="C9816" s="122" t="s">
        <v>348</v>
      </c>
      <c r="D9816" s="116">
        <v>24.19</v>
      </c>
      <c r="E9816" s="11">
        <v>24.14</v>
      </c>
      <c r="F9816" s="12">
        <v>3382325</v>
      </c>
    </row>
    <row r="9817" spans="2:6">
      <c r="B9817" s="21">
        <v>42947</v>
      </c>
      <c r="C9817" s="122" t="s">
        <v>349</v>
      </c>
      <c r="D9817" s="116">
        <v>55.16</v>
      </c>
      <c r="E9817" s="11">
        <v>55.99</v>
      </c>
      <c r="F9817" s="12">
        <v>2973143</v>
      </c>
    </row>
    <row r="9818" spans="2:6">
      <c r="B9818" s="21">
        <v>42947</v>
      </c>
      <c r="C9818" s="122" t="s">
        <v>350</v>
      </c>
      <c r="D9818" s="116">
        <v>64.25</v>
      </c>
      <c r="E9818" s="11">
        <v>63.88</v>
      </c>
      <c r="F9818" s="12">
        <v>11714888</v>
      </c>
    </row>
    <row r="9819" spans="2:6">
      <c r="B9819" s="21">
        <v>42947</v>
      </c>
      <c r="C9819" s="122" t="s">
        <v>351</v>
      </c>
      <c r="D9819" s="116">
        <v>12.33</v>
      </c>
      <c r="E9819" s="11">
        <v>12.23</v>
      </c>
      <c r="F9819" s="12">
        <v>10798345</v>
      </c>
    </row>
    <row r="9820" spans="2:6">
      <c r="B9820" s="21">
        <v>42947</v>
      </c>
      <c r="C9820" s="122" t="s">
        <v>352</v>
      </c>
      <c r="D9820" s="116">
        <v>46.94</v>
      </c>
      <c r="E9820" s="11">
        <v>46.9</v>
      </c>
      <c r="F9820" s="12">
        <v>6764635</v>
      </c>
    </row>
    <row r="9821" spans="2:6">
      <c r="B9821" s="21">
        <v>42947</v>
      </c>
      <c r="C9821" s="122" t="s">
        <v>353</v>
      </c>
      <c r="D9821" s="116">
        <v>73.3</v>
      </c>
      <c r="E9821" s="11">
        <v>72.7</v>
      </c>
      <c r="F9821" s="12">
        <v>23600054</v>
      </c>
    </row>
    <row r="9822" spans="2:6">
      <c r="B9822" s="21">
        <v>42947</v>
      </c>
      <c r="C9822" s="122" t="s">
        <v>354</v>
      </c>
      <c r="D9822" s="116">
        <v>91.22</v>
      </c>
      <c r="E9822" s="11">
        <v>90.68</v>
      </c>
      <c r="F9822" s="12">
        <v>1006631</v>
      </c>
    </row>
    <row r="9823" spans="2:6">
      <c r="B9823" s="21">
        <v>42947</v>
      </c>
      <c r="C9823" s="122" t="s">
        <v>355</v>
      </c>
      <c r="D9823" s="116">
        <v>160.82</v>
      </c>
      <c r="E9823" s="11">
        <v>163.15</v>
      </c>
      <c r="F9823" s="12">
        <v>691892</v>
      </c>
    </row>
    <row r="9824" spans="2:6">
      <c r="B9824" s="21">
        <v>42947</v>
      </c>
      <c r="C9824" s="122" t="s">
        <v>356</v>
      </c>
      <c r="D9824" s="116">
        <v>580.52</v>
      </c>
      <c r="E9824" s="11">
        <v>573.08000000000004</v>
      </c>
      <c r="F9824" s="12">
        <v>185273</v>
      </c>
    </row>
    <row r="9825" spans="2:6">
      <c r="B9825" s="21">
        <v>42947</v>
      </c>
      <c r="C9825" s="122" t="s">
        <v>357</v>
      </c>
      <c r="D9825" s="116">
        <v>29.43</v>
      </c>
      <c r="E9825" s="11">
        <v>28.12</v>
      </c>
      <c r="F9825" s="12">
        <v>41112692</v>
      </c>
    </row>
    <row r="9826" spans="2:6">
      <c r="B9826" s="21">
        <v>42947</v>
      </c>
      <c r="C9826" s="122" t="s">
        <v>358</v>
      </c>
      <c r="D9826" s="116">
        <v>38.979999999999997</v>
      </c>
      <c r="E9826" s="11">
        <v>38.99</v>
      </c>
      <c r="F9826" s="12">
        <v>4043432</v>
      </c>
    </row>
    <row r="9827" spans="2:6">
      <c r="B9827" s="21">
        <v>42947</v>
      </c>
      <c r="C9827" s="122" t="s">
        <v>359</v>
      </c>
      <c r="D9827" s="116">
        <v>14.73</v>
      </c>
      <c r="E9827" s="11">
        <v>14.75</v>
      </c>
      <c r="F9827" s="12">
        <v>1641807</v>
      </c>
    </row>
    <row r="9828" spans="2:6">
      <c r="B9828" s="21">
        <v>42947</v>
      </c>
      <c r="C9828" s="122" t="s">
        <v>360</v>
      </c>
      <c r="D9828" s="116">
        <v>29</v>
      </c>
      <c r="E9828" s="11">
        <v>28.91</v>
      </c>
      <c r="F9828" s="12">
        <v>3247827</v>
      </c>
    </row>
    <row r="9829" spans="2:6">
      <c r="B9829" s="21">
        <v>42947</v>
      </c>
      <c r="C9829" s="122" t="s">
        <v>361</v>
      </c>
      <c r="D9829" s="116">
        <v>74.45</v>
      </c>
      <c r="E9829" s="11">
        <v>74.37</v>
      </c>
      <c r="F9829" s="12">
        <v>646706</v>
      </c>
    </row>
    <row r="9830" spans="2:6">
      <c r="B9830" s="21">
        <v>42947</v>
      </c>
      <c r="C9830" s="122" t="s">
        <v>362</v>
      </c>
      <c r="D9830" s="116">
        <v>145.33000000000001</v>
      </c>
      <c r="E9830" s="11">
        <v>146.09</v>
      </c>
      <c r="F9830" s="12">
        <v>1695142</v>
      </c>
    </row>
    <row r="9831" spans="2:6">
      <c r="B9831" s="21">
        <v>42947</v>
      </c>
      <c r="C9831" s="122" t="s">
        <v>363</v>
      </c>
      <c r="D9831" s="116">
        <v>37.07</v>
      </c>
      <c r="E9831" s="11">
        <v>37.17</v>
      </c>
      <c r="F9831" s="12">
        <v>5299798</v>
      </c>
    </row>
    <row r="9832" spans="2:6">
      <c r="B9832" s="21">
        <v>42947</v>
      </c>
      <c r="C9832" s="122" t="s">
        <v>364</v>
      </c>
      <c r="D9832" s="116">
        <v>184.26</v>
      </c>
      <c r="E9832" s="11">
        <v>181.66</v>
      </c>
      <c r="F9832" s="12">
        <v>4883606</v>
      </c>
    </row>
    <row r="9833" spans="2:6">
      <c r="B9833" s="21">
        <v>42947</v>
      </c>
      <c r="C9833" s="122" t="s">
        <v>365</v>
      </c>
      <c r="D9833" s="116">
        <v>28.57</v>
      </c>
      <c r="E9833" s="11">
        <v>28.73</v>
      </c>
      <c r="F9833" s="12">
        <v>4345237</v>
      </c>
    </row>
    <row r="9834" spans="2:6">
      <c r="B9834" s="21">
        <v>42947</v>
      </c>
      <c r="C9834" s="122" t="s">
        <v>366</v>
      </c>
      <c r="D9834" s="116">
        <v>26.09</v>
      </c>
      <c r="E9834" s="11">
        <v>26.06</v>
      </c>
      <c r="F9834" s="12">
        <v>1727037</v>
      </c>
    </row>
    <row r="9835" spans="2:6">
      <c r="B9835" s="21">
        <v>42947</v>
      </c>
      <c r="C9835" s="122" t="s">
        <v>367</v>
      </c>
      <c r="D9835" s="116">
        <v>58.71</v>
      </c>
      <c r="E9835" s="11">
        <v>59.05</v>
      </c>
      <c r="F9835" s="12">
        <v>6225907</v>
      </c>
    </row>
    <row r="9836" spans="2:6">
      <c r="B9836" s="21">
        <v>42947</v>
      </c>
      <c r="C9836" s="122" t="s">
        <v>368</v>
      </c>
      <c r="D9836" s="116">
        <v>41.99</v>
      </c>
      <c r="E9836" s="11">
        <v>43.01</v>
      </c>
      <c r="F9836" s="12">
        <v>5989535</v>
      </c>
    </row>
    <row r="9837" spans="2:6">
      <c r="B9837" s="21">
        <v>42947</v>
      </c>
      <c r="C9837" s="122" t="s">
        <v>369</v>
      </c>
      <c r="D9837" s="116">
        <v>264.89</v>
      </c>
      <c r="E9837" s="11">
        <v>263.13</v>
      </c>
      <c r="F9837" s="12">
        <v>641414</v>
      </c>
    </row>
    <row r="9838" spans="2:6">
      <c r="B9838" s="21">
        <v>42947</v>
      </c>
      <c r="C9838" s="122" t="s">
        <v>370</v>
      </c>
      <c r="D9838" s="116">
        <v>33.07</v>
      </c>
      <c r="E9838" s="11">
        <v>32.71</v>
      </c>
      <c r="F9838" s="12">
        <v>3141479</v>
      </c>
    </row>
    <row r="9839" spans="2:6">
      <c r="B9839" s="21">
        <v>42947</v>
      </c>
      <c r="C9839" s="122" t="s">
        <v>371</v>
      </c>
      <c r="D9839" s="116">
        <v>25.18</v>
      </c>
      <c r="E9839" s="11">
        <v>24.62</v>
      </c>
      <c r="F9839" s="12">
        <v>5067390</v>
      </c>
    </row>
    <row r="9840" spans="2:6">
      <c r="B9840" s="21">
        <v>42947</v>
      </c>
      <c r="C9840" s="122" t="s">
        <v>372</v>
      </c>
      <c r="D9840" s="116">
        <v>113.73</v>
      </c>
      <c r="E9840" s="11">
        <v>112.58</v>
      </c>
      <c r="F9840" s="12">
        <v>1791577</v>
      </c>
    </row>
    <row r="9841" spans="2:6">
      <c r="B9841" s="21">
        <v>42947</v>
      </c>
      <c r="C9841" s="122" t="s">
        <v>373</v>
      </c>
      <c r="D9841" s="116">
        <v>43.67</v>
      </c>
      <c r="E9841" s="11">
        <v>43.42</v>
      </c>
      <c r="F9841" s="12">
        <v>2473339</v>
      </c>
    </row>
    <row r="9842" spans="2:6">
      <c r="B9842" s="21">
        <v>42947</v>
      </c>
      <c r="C9842" s="122" t="s">
        <v>374</v>
      </c>
      <c r="D9842" s="116">
        <v>87.33</v>
      </c>
      <c r="E9842" s="11">
        <v>87.51</v>
      </c>
      <c r="F9842" s="12">
        <v>981797</v>
      </c>
    </row>
    <row r="9843" spans="2:6">
      <c r="B9843" s="21">
        <v>42947</v>
      </c>
      <c r="C9843" s="122" t="s">
        <v>375</v>
      </c>
      <c r="D9843" s="116">
        <v>57.96</v>
      </c>
      <c r="E9843" s="11">
        <v>57.67</v>
      </c>
      <c r="F9843" s="12">
        <v>2395713</v>
      </c>
    </row>
    <row r="9844" spans="2:6">
      <c r="B9844" s="21">
        <v>42947</v>
      </c>
      <c r="C9844" s="122" t="s">
        <v>376</v>
      </c>
      <c r="D9844" s="116">
        <v>164.94</v>
      </c>
      <c r="E9844" s="11">
        <v>162.51</v>
      </c>
      <c r="F9844" s="12">
        <v>13991802</v>
      </c>
    </row>
    <row r="9845" spans="2:6">
      <c r="B9845" s="21">
        <v>42947</v>
      </c>
      <c r="C9845" s="122" t="s">
        <v>377</v>
      </c>
      <c r="D9845" s="116">
        <v>52.29</v>
      </c>
      <c r="E9845" s="11">
        <v>52.72</v>
      </c>
      <c r="F9845" s="12">
        <v>2108797</v>
      </c>
    </row>
    <row r="9846" spans="2:6">
      <c r="B9846" s="21">
        <v>42947</v>
      </c>
      <c r="C9846" s="122" t="s">
        <v>378</v>
      </c>
      <c r="D9846" s="116">
        <v>14.8</v>
      </c>
      <c r="E9846" s="11">
        <v>14.7</v>
      </c>
      <c r="F9846" s="12">
        <v>219153</v>
      </c>
    </row>
    <row r="9847" spans="2:6">
      <c r="B9847" s="21">
        <v>42947</v>
      </c>
      <c r="C9847" s="122" t="s">
        <v>379</v>
      </c>
      <c r="D9847" s="116">
        <v>14.43</v>
      </c>
      <c r="E9847" s="11">
        <v>14.31</v>
      </c>
      <c r="F9847" s="12">
        <v>1051762</v>
      </c>
    </row>
    <row r="9848" spans="2:6">
      <c r="B9848" s="21">
        <v>42947</v>
      </c>
      <c r="C9848" s="122" t="s">
        <v>380</v>
      </c>
      <c r="D9848" s="116">
        <v>57.21</v>
      </c>
      <c r="E9848" s="11">
        <v>57.06</v>
      </c>
      <c r="F9848" s="12">
        <v>3398729</v>
      </c>
    </row>
    <row r="9849" spans="2:6">
      <c r="B9849" s="21">
        <v>42947</v>
      </c>
      <c r="C9849" s="122" t="s">
        <v>381</v>
      </c>
      <c r="D9849" s="116">
        <v>56.47</v>
      </c>
      <c r="E9849" s="11">
        <v>56.57</v>
      </c>
      <c r="F9849" s="12">
        <v>2841836</v>
      </c>
    </row>
    <row r="9850" spans="2:6">
      <c r="B9850" s="21">
        <v>42947</v>
      </c>
      <c r="C9850" s="122" t="s">
        <v>382</v>
      </c>
      <c r="D9850" s="116">
        <v>79.03</v>
      </c>
      <c r="E9850" s="11">
        <v>78.739999999999995</v>
      </c>
      <c r="F9850" s="12">
        <v>1525866</v>
      </c>
    </row>
    <row r="9851" spans="2:6">
      <c r="B9851" s="21">
        <v>42947</v>
      </c>
      <c r="C9851" s="122" t="s">
        <v>383</v>
      </c>
      <c r="D9851" s="116">
        <v>50.48</v>
      </c>
      <c r="E9851" s="11">
        <v>49.93</v>
      </c>
      <c r="F9851" s="12">
        <v>10066602</v>
      </c>
    </row>
    <row r="9852" spans="2:6">
      <c r="B9852" s="21">
        <v>42947</v>
      </c>
      <c r="C9852" s="122" t="s">
        <v>384</v>
      </c>
      <c r="D9852" s="116">
        <v>200.22</v>
      </c>
      <c r="E9852" s="11">
        <v>204.3</v>
      </c>
      <c r="F9852" s="12">
        <v>1498319</v>
      </c>
    </row>
    <row r="9853" spans="2:6">
      <c r="B9853" s="21">
        <v>42947</v>
      </c>
      <c r="C9853" s="122" t="s">
        <v>385</v>
      </c>
      <c r="D9853" s="116">
        <v>62.63</v>
      </c>
      <c r="E9853" s="11">
        <v>61.93</v>
      </c>
      <c r="F9853" s="12">
        <v>4102133</v>
      </c>
    </row>
    <row r="9854" spans="2:6">
      <c r="B9854" s="21">
        <v>42947</v>
      </c>
      <c r="C9854" s="122" t="s">
        <v>386</v>
      </c>
      <c r="D9854" s="116">
        <v>57.81</v>
      </c>
      <c r="E9854" s="11">
        <v>57.85</v>
      </c>
      <c r="F9854" s="12">
        <v>5038359</v>
      </c>
    </row>
    <row r="9855" spans="2:6">
      <c r="B9855" s="21">
        <v>42947</v>
      </c>
      <c r="C9855" s="122" t="s">
        <v>387</v>
      </c>
      <c r="D9855" s="116">
        <v>17.399999999999999</v>
      </c>
      <c r="E9855" s="11">
        <v>17.440000000000001</v>
      </c>
      <c r="F9855" s="12">
        <v>5035900</v>
      </c>
    </row>
    <row r="9856" spans="2:6">
      <c r="B9856" s="21">
        <v>42947</v>
      </c>
      <c r="C9856" s="122" t="s">
        <v>388</v>
      </c>
      <c r="D9856" s="116">
        <v>68.48</v>
      </c>
      <c r="E9856" s="11">
        <v>68.45</v>
      </c>
      <c r="F9856" s="12">
        <v>1149671</v>
      </c>
    </row>
    <row r="9857" spans="2:6">
      <c r="B9857" s="21">
        <v>42947</v>
      </c>
      <c r="C9857" s="122" t="s">
        <v>389</v>
      </c>
      <c r="D9857" s="116">
        <v>67.52</v>
      </c>
      <c r="E9857" s="11">
        <v>67.69</v>
      </c>
      <c r="F9857" s="12">
        <v>1443721</v>
      </c>
    </row>
    <row r="9858" spans="2:6">
      <c r="B9858" s="21">
        <v>42947</v>
      </c>
      <c r="C9858" s="122" t="s">
        <v>390</v>
      </c>
      <c r="D9858" s="116">
        <v>2030</v>
      </c>
      <c r="E9858" s="11">
        <v>2028.5</v>
      </c>
      <c r="F9858" s="12">
        <v>503331</v>
      </c>
    </row>
    <row r="9859" spans="2:6">
      <c r="B9859" s="21">
        <v>42947</v>
      </c>
      <c r="C9859" s="122" t="s">
        <v>391</v>
      </c>
      <c r="D9859" s="116">
        <v>41.64</v>
      </c>
      <c r="E9859" s="11">
        <v>41.72</v>
      </c>
      <c r="F9859" s="12">
        <v>890439</v>
      </c>
    </row>
    <row r="9860" spans="2:6">
      <c r="B9860" s="21">
        <v>42947</v>
      </c>
      <c r="C9860" s="122" t="s">
        <v>392</v>
      </c>
      <c r="D9860" s="116">
        <v>44.91</v>
      </c>
      <c r="E9860" s="11">
        <v>44.97</v>
      </c>
      <c r="F9860" s="12">
        <v>3608171</v>
      </c>
    </row>
    <row r="9861" spans="2:6">
      <c r="B9861" s="21">
        <v>42947</v>
      </c>
      <c r="C9861" s="122" t="s">
        <v>393</v>
      </c>
      <c r="D9861" s="116">
        <v>116.53</v>
      </c>
      <c r="E9861" s="11">
        <v>116.61</v>
      </c>
      <c r="F9861" s="12">
        <v>3098647</v>
      </c>
    </row>
    <row r="9862" spans="2:6">
      <c r="B9862" s="21">
        <v>42947</v>
      </c>
      <c r="C9862" s="122" t="s">
        <v>394</v>
      </c>
      <c r="D9862" s="116">
        <v>33.21</v>
      </c>
      <c r="E9862" s="11">
        <v>33.159999999999997</v>
      </c>
      <c r="F9862" s="12">
        <v>21982573</v>
      </c>
    </row>
    <row r="9863" spans="2:6">
      <c r="B9863" s="21">
        <v>42947</v>
      </c>
      <c r="C9863" s="122" t="s">
        <v>395</v>
      </c>
      <c r="D9863" s="116">
        <v>67.73</v>
      </c>
      <c r="E9863" s="11">
        <v>66.75</v>
      </c>
      <c r="F9863" s="12">
        <v>1245829</v>
      </c>
    </row>
    <row r="9864" spans="2:6">
      <c r="B9864" s="21">
        <v>42947</v>
      </c>
      <c r="C9864" s="122" t="s">
        <v>396</v>
      </c>
      <c r="D9864" s="116">
        <v>90.21</v>
      </c>
      <c r="E9864" s="11">
        <v>90.82</v>
      </c>
      <c r="F9864" s="12">
        <v>7835661</v>
      </c>
    </row>
    <row r="9865" spans="2:6">
      <c r="B9865" s="21">
        <v>42947</v>
      </c>
      <c r="C9865" s="122" t="s">
        <v>397</v>
      </c>
      <c r="D9865" s="116">
        <v>47.3</v>
      </c>
      <c r="E9865" s="11">
        <v>47.13</v>
      </c>
      <c r="F9865" s="12">
        <v>2743973</v>
      </c>
    </row>
    <row r="9866" spans="2:6">
      <c r="B9866" s="21">
        <v>42947</v>
      </c>
      <c r="C9866" s="122" t="s">
        <v>398</v>
      </c>
      <c r="D9866" s="116">
        <v>165.72</v>
      </c>
      <c r="E9866" s="11">
        <v>165.98</v>
      </c>
      <c r="F9866" s="12">
        <v>698859</v>
      </c>
    </row>
    <row r="9867" spans="2:6">
      <c r="B9867" s="21">
        <v>42947</v>
      </c>
      <c r="C9867" s="122" t="s">
        <v>399</v>
      </c>
      <c r="D9867" s="116">
        <v>24.41</v>
      </c>
      <c r="E9867" s="11">
        <v>24.42</v>
      </c>
      <c r="F9867" s="12">
        <v>3645481</v>
      </c>
    </row>
    <row r="9868" spans="2:6">
      <c r="B9868" s="21">
        <v>42947</v>
      </c>
      <c r="C9868" s="122" t="s">
        <v>400</v>
      </c>
      <c r="D9868" s="116">
        <v>110.3</v>
      </c>
      <c r="E9868" s="11">
        <v>109.48</v>
      </c>
      <c r="F9868" s="12">
        <v>1159075</v>
      </c>
    </row>
    <row r="9869" spans="2:6">
      <c r="B9869" s="21">
        <v>42947</v>
      </c>
      <c r="C9869" s="122" t="s">
        <v>401</v>
      </c>
      <c r="D9869" s="116">
        <v>66.16</v>
      </c>
      <c r="E9869" s="11">
        <v>65.83</v>
      </c>
      <c r="F9869" s="12">
        <v>606834</v>
      </c>
    </row>
    <row r="9870" spans="2:6">
      <c r="B9870" s="21">
        <v>42947</v>
      </c>
      <c r="C9870" s="122" t="s">
        <v>402</v>
      </c>
      <c r="D9870" s="116">
        <v>61.8</v>
      </c>
      <c r="E9870" s="11">
        <v>60.81</v>
      </c>
      <c r="F9870" s="12">
        <v>3289941</v>
      </c>
    </row>
    <row r="9871" spans="2:6">
      <c r="B9871" s="21">
        <v>42947</v>
      </c>
      <c r="C9871" s="122" t="s">
        <v>403</v>
      </c>
      <c r="D9871" s="116">
        <v>117.13</v>
      </c>
      <c r="E9871" s="11">
        <v>116.71</v>
      </c>
      <c r="F9871" s="12">
        <v>6421818</v>
      </c>
    </row>
    <row r="9872" spans="2:6">
      <c r="B9872" s="21">
        <v>42947</v>
      </c>
      <c r="C9872" s="122" t="s">
        <v>404</v>
      </c>
      <c r="D9872" s="116">
        <v>127.91</v>
      </c>
      <c r="E9872" s="11">
        <v>128.80000000000001</v>
      </c>
      <c r="F9872" s="12">
        <v>2017898</v>
      </c>
    </row>
    <row r="9873" spans="2:6">
      <c r="B9873" s="21">
        <v>42947</v>
      </c>
      <c r="C9873" s="122" t="s">
        <v>405</v>
      </c>
      <c r="D9873" s="116">
        <v>63.29</v>
      </c>
      <c r="E9873" s="11">
        <v>63.07</v>
      </c>
      <c r="F9873" s="12">
        <v>970630</v>
      </c>
    </row>
    <row r="9874" spans="2:6">
      <c r="B9874" s="21">
        <v>42947</v>
      </c>
      <c r="C9874" s="122" t="s">
        <v>406</v>
      </c>
      <c r="D9874" s="116">
        <v>86.18</v>
      </c>
      <c r="E9874" s="11">
        <v>86.73</v>
      </c>
      <c r="F9874" s="12">
        <v>952880</v>
      </c>
    </row>
    <row r="9875" spans="2:6">
      <c r="B9875" s="21">
        <v>42947</v>
      </c>
      <c r="C9875" s="122" t="s">
        <v>407</v>
      </c>
      <c r="D9875" s="116">
        <v>106.32</v>
      </c>
      <c r="E9875" s="11">
        <v>105.25</v>
      </c>
      <c r="F9875" s="12">
        <v>1570646</v>
      </c>
    </row>
    <row r="9876" spans="2:6">
      <c r="B9876" s="21">
        <v>42947</v>
      </c>
      <c r="C9876" s="122" t="s">
        <v>408</v>
      </c>
      <c r="D9876" s="116">
        <v>38.200000000000003</v>
      </c>
      <c r="E9876" s="11">
        <v>38.33</v>
      </c>
      <c r="F9876" s="12">
        <v>3397690</v>
      </c>
    </row>
    <row r="9877" spans="2:6">
      <c r="B9877" s="21">
        <v>42947</v>
      </c>
      <c r="C9877" s="122" t="s">
        <v>409</v>
      </c>
      <c r="D9877" s="116">
        <v>75.08</v>
      </c>
      <c r="E9877" s="11">
        <v>74.92</v>
      </c>
      <c r="F9877" s="12">
        <v>838703</v>
      </c>
    </row>
    <row r="9878" spans="2:6">
      <c r="B9878" s="21">
        <v>42947</v>
      </c>
      <c r="C9878" s="122" t="s">
        <v>410</v>
      </c>
      <c r="D9878" s="116">
        <v>113.64</v>
      </c>
      <c r="E9878" s="11">
        <v>113.23</v>
      </c>
      <c r="F9878" s="12">
        <v>1248548</v>
      </c>
    </row>
    <row r="9879" spans="2:6">
      <c r="B9879" s="21">
        <v>42947</v>
      </c>
      <c r="C9879" s="122" t="s">
        <v>411</v>
      </c>
      <c r="D9879" s="116">
        <v>203.08</v>
      </c>
      <c r="E9879" s="11">
        <v>205.57</v>
      </c>
      <c r="F9879" s="12">
        <v>1370148</v>
      </c>
    </row>
    <row r="9880" spans="2:6">
      <c r="B9880" s="21">
        <v>42947</v>
      </c>
      <c r="C9880" s="122" t="s">
        <v>412</v>
      </c>
      <c r="D9880" s="116">
        <v>83.88</v>
      </c>
      <c r="E9880" s="11">
        <v>83.75</v>
      </c>
      <c r="F9880" s="12">
        <v>3641465</v>
      </c>
    </row>
    <row r="9881" spans="2:6">
      <c r="B9881" s="21">
        <v>42947</v>
      </c>
      <c r="C9881" s="122" t="s">
        <v>413</v>
      </c>
      <c r="D9881" s="116">
        <v>119.94</v>
      </c>
      <c r="E9881" s="11">
        <v>119.29</v>
      </c>
      <c r="F9881" s="12">
        <v>697166</v>
      </c>
    </row>
    <row r="9882" spans="2:6">
      <c r="B9882" s="21">
        <v>42947</v>
      </c>
      <c r="C9882" s="122" t="s">
        <v>414</v>
      </c>
      <c r="D9882" s="116">
        <v>33.880000000000003</v>
      </c>
      <c r="E9882" s="11">
        <v>33.729999999999997</v>
      </c>
      <c r="F9882" s="12">
        <v>1586839</v>
      </c>
    </row>
    <row r="9883" spans="2:6">
      <c r="B9883" s="21">
        <v>42947</v>
      </c>
      <c r="C9883" s="122" t="s">
        <v>415</v>
      </c>
      <c r="D9883" s="116">
        <v>132.46</v>
      </c>
      <c r="E9883" s="11">
        <v>130.16</v>
      </c>
      <c r="F9883" s="12">
        <v>2097442</v>
      </c>
    </row>
    <row r="9884" spans="2:6">
      <c r="B9884" s="21">
        <v>42947</v>
      </c>
      <c r="C9884" s="122" t="s">
        <v>416</v>
      </c>
      <c r="D9884" s="116">
        <v>160.78</v>
      </c>
      <c r="E9884" s="11">
        <v>163.1</v>
      </c>
      <c r="F9884" s="12">
        <v>1450437</v>
      </c>
    </row>
    <row r="9885" spans="2:6">
      <c r="B9885" s="21">
        <v>42947</v>
      </c>
      <c r="C9885" s="122" t="s">
        <v>417</v>
      </c>
      <c r="D9885" s="116">
        <v>59.37</v>
      </c>
      <c r="E9885" s="11">
        <v>58.55</v>
      </c>
      <c r="F9885" s="12">
        <v>7400741</v>
      </c>
    </row>
    <row r="9886" spans="2:6">
      <c r="B9886" s="21">
        <v>42947</v>
      </c>
      <c r="C9886" s="122" t="s">
        <v>418</v>
      </c>
      <c r="D9886" s="116">
        <v>90.84</v>
      </c>
      <c r="E9886" s="11">
        <v>90.55</v>
      </c>
      <c r="F9886" s="12">
        <v>890731</v>
      </c>
    </row>
    <row r="9887" spans="2:6">
      <c r="B9887" s="21">
        <v>42947</v>
      </c>
      <c r="C9887" s="122" t="s">
        <v>419</v>
      </c>
      <c r="D9887" s="116">
        <v>53.1</v>
      </c>
      <c r="E9887" s="11">
        <v>53.19</v>
      </c>
      <c r="F9887" s="12">
        <v>11302681</v>
      </c>
    </row>
    <row r="9888" spans="2:6">
      <c r="B9888" s="21">
        <v>42947</v>
      </c>
      <c r="C9888" s="122" t="s">
        <v>420</v>
      </c>
      <c r="D9888" s="116">
        <v>69.19</v>
      </c>
      <c r="E9888" s="11">
        <v>68.56</v>
      </c>
      <c r="F9888" s="12">
        <v>1448364</v>
      </c>
    </row>
    <row r="9889" spans="2:6">
      <c r="B9889" s="21">
        <v>42947</v>
      </c>
      <c r="C9889" s="122" t="s">
        <v>421</v>
      </c>
      <c r="D9889" s="116">
        <v>114.19</v>
      </c>
      <c r="E9889" s="11">
        <v>113.07</v>
      </c>
      <c r="F9889" s="12">
        <v>1714944</v>
      </c>
    </row>
    <row r="9890" spans="2:6">
      <c r="B9890" s="21">
        <v>42947</v>
      </c>
      <c r="C9890" s="122" t="s">
        <v>422</v>
      </c>
      <c r="D9890" s="116">
        <v>260.07</v>
      </c>
      <c r="E9890" s="11">
        <v>262.39</v>
      </c>
      <c r="F9890" s="12">
        <v>307842</v>
      </c>
    </row>
    <row r="9891" spans="2:6">
      <c r="B9891" s="21">
        <v>42947</v>
      </c>
      <c r="C9891" s="122" t="s">
        <v>423</v>
      </c>
      <c r="D9891" s="116">
        <v>66.27</v>
      </c>
      <c r="E9891" s="11">
        <v>66.22</v>
      </c>
      <c r="F9891" s="12">
        <v>851791</v>
      </c>
    </row>
    <row r="9892" spans="2:6">
      <c r="B9892" s="21">
        <v>42947</v>
      </c>
      <c r="C9892" s="122" t="s">
        <v>424</v>
      </c>
      <c r="D9892" s="116">
        <v>489.67</v>
      </c>
      <c r="E9892" s="11">
        <v>491.62</v>
      </c>
      <c r="F9892" s="12">
        <v>1008967</v>
      </c>
    </row>
    <row r="9893" spans="2:6">
      <c r="B9893" s="21">
        <v>42947</v>
      </c>
      <c r="C9893" s="122" t="s">
        <v>425</v>
      </c>
      <c r="D9893" s="116">
        <v>14.56</v>
      </c>
      <c r="E9893" s="11">
        <v>14.6</v>
      </c>
      <c r="F9893" s="12">
        <v>13453703</v>
      </c>
    </row>
    <row r="9894" spans="2:6">
      <c r="B9894" s="21">
        <v>42947</v>
      </c>
      <c r="C9894" s="122" t="s">
        <v>426</v>
      </c>
      <c r="D9894" s="116">
        <v>45.01</v>
      </c>
      <c r="E9894" s="11">
        <v>45.25</v>
      </c>
      <c r="F9894" s="12">
        <v>1072870</v>
      </c>
    </row>
    <row r="9895" spans="2:6">
      <c r="B9895" s="21">
        <v>42947</v>
      </c>
      <c r="C9895" s="122" t="s">
        <v>427</v>
      </c>
      <c r="D9895" s="116">
        <v>98.86</v>
      </c>
      <c r="E9895" s="11">
        <v>98.87</v>
      </c>
      <c r="F9895" s="12">
        <v>1237441</v>
      </c>
    </row>
    <row r="9896" spans="2:6">
      <c r="B9896" s="21">
        <v>42947</v>
      </c>
      <c r="C9896" s="122" t="s">
        <v>428</v>
      </c>
      <c r="D9896" s="116">
        <v>83.26</v>
      </c>
      <c r="E9896" s="11">
        <v>83.19</v>
      </c>
      <c r="F9896" s="12">
        <v>531049</v>
      </c>
    </row>
    <row r="9897" spans="2:6">
      <c r="B9897" s="21">
        <v>42947</v>
      </c>
      <c r="C9897" s="122" t="s">
        <v>429</v>
      </c>
      <c r="D9897" s="116">
        <v>75.58</v>
      </c>
      <c r="E9897" s="11">
        <v>75.650000000000006</v>
      </c>
      <c r="F9897" s="12">
        <v>942130</v>
      </c>
    </row>
    <row r="9898" spans="2:6">
      <c r="B9898" s="21">
        <v>42947</v>
      </c>
      <c r="C9898" s="122" t="s">
        <v>430</v>
      </c>
      <c r="D9898" s="116">
        <v>77.650000000000006</v>
      </c>
      <c r="E9898" s="11">
        <v>77.12</v>
      </c>
      <c r="F9898" s="12">
        <v>1273529</v>
      </c>
    </row>
    <row r="9899" spans="2:6">
      <c r="B9899" s="21">
        <v>42947</v>
      </c>
      <c r="C9899" s="122" t="s">
        <v>431</v>
      </c>
      <c r="D9899" s="116">
        <v>165</v>
      </c>
      <c r="E9899" s="11">
        <v>165.03</v>
      </c>
      <c r="F9899" s="12">
        <v>641449</v>
      </c>
    </row>
    <row r="9900" spans="2:6">
      <c r="B9900" s="21">
        <v>42947</v>
      </c>
      <c r="C9900" s="122" t="s">
        <v>432</v>
      </c>
      <c r="D9900" s="116">
        <v>226.81</v>
      </c>
      <c r="E9900" s="11">
        <v>232.46</v>
      </c>
      <c r="F9900" s="12">
        <v>735787</v>
      </c>
    </row>
    <row r="9901" spans="2:6">
      <c r="B9901" s="21">
        <v>42947</v>
      </c>
      <c r="C9901" s="122" t="s">
        <v>433</v>
      </c>
      <c r="D9901" s="116">
        <v>55.1</v>
      </c>
      <c r="E9901" s="11">
        <v>55.32</v>
      </c>
      <c r="F9901" s="12">
        <v>2736560</v>
      </c>
    </row>
    <row r="9902" spans="2:6">
      <c r="B9902" s="21">
        <v>42947</v>
      </c>
      <c r="C9902" s="122" t="s">
        <v>434</v>
      </c>
      <c r="D9902" s="116">
        <v>21.64</v>
      </c>
      <c r="E9902" s="11">
        <v>21.11</v>
      </c>
      <c r="F9902" s="12">
        <v>5529070</v>
      </c>
    </row>
    <row r="9903" spans="2:6">
      <c r="B9903" s="21">
        <v>42947</v>
      </c>
      <c r="C9903" s="122" t="s">
        <v>435</v>
      </c>
      <c r="D9903" s="116">
        <v>64.48</v>
      </c>
      <c r="E9903" s="11">
        <v>64.22</v>
      </c>
      <c r="F9903" s="12">
        <v>991509</v>
      </c>
    </row>
    <row r="9904" spans="2:6">
      <c r="B9904" s="21">
        <v>42947</v>
      </c>
      <c r="C9904" s="122" t="s">
        <v>436</v>
      </c>
      <c r="D9904" s="116">
        <v>173.15</v>
      </c>
      <c r="E9904" s="11">
        <v>171.77</v>
      </c>
      <c r="F9904" s="12">
        <v>1320295</v>
      </c>
    </row>
    <row r="9905" spans="2:6">
      <c r="B9905" s="21">
        <v>42947</v>
      </c>
      <c r="C9905" s="122" t="s">
        <v>437</v>
      </c>
      <c r="D9905" s="116">
        <v>138.33000000000001</v>
      </c>
      <c r="E9905" s="11">
        <v>137.55000000000001</v>
      </c>
      <c r="F9905" s="12">
        <v>862690</v>
      </c>
    </row>
    <row r="9906" spans="2:6">
      <c r="B9906" s="21">
        <v>42947</v>
      </c>
      <c r="C9906" s="122" t="s">
        <v>438</v>
      </c>
      <c r="D9906" s="116">
        <v>54.48</v>
      </c>
      <c r="E9906" s="11">
        <v>53.98</v>
      </c>
      <c r="F9906" s="12">
        <v>20299407</v>
      </c>
    </row>
    <row r="9907" spans="2:6">
      <c r="B9907" s="21">
        <v>42947</v>
      </c>
      <c r="C9907" s="122" t="s">
        <v>439</v>
      </c>
      <c r="D9907" s="116">
        <v>61.19</v>
      </c>
      <c r="E9907" s="11">
        <v>64.37</v>
      </c>
      <c r="F9907" s="12">
        <v>4787390</v>
      </c>
    </row>
    <row r="9908" spans="2:6">
      <c r="B9908" s="21">
        <v>42947</v>
      </c>
      <c r="C9908" s="122" t="s">
        <v>440</v>
      </c>
      <c r="D9908" s="116">
        <v>42.69</v>
      </c>
      <c r="E9908" s="11">
        <v>42.9</v>
      </c>
      <c r="F9908" s="12">
        <v>6081314</v>
      </c>
    </row>
    <row r="9909" spans="2:6">
      <c r="B9909" s="21">
        <v>42947</v>
      </c>
      <c r="C9909" s="122" t="s">
        <v>441</v>
      </c>
      <c r="D9909" s="116">
        <v>43.92</v>
      </c>
      <c r="E9909" s="11">
        <v>43.51</v>
      </c>
      <c r="F9909" s="12">
        <v>2737142</v>
      </c>
    </row>
    <row r="9910" spans="2:6">
      <c r="B9910" s="21">
        <v>42947</v>
      </c>
      <c r="C9910" s="122" t="s">
        <v>442</v>
      </c>
      <c r="D9910" s="116">
        <v>342.45</v>
      </c>
      <c r="E9910" s="11">
        <v>337.27</v>
      </c>
      <c r="F9910" s="12">
        <v>893614</v>
      </c>
    </row>
    <row r="9911" spans="2:6">
      <c r="B9911" s="21">
        <v>42947</v>
      </c>
      <c r="C9911" s="122" t="s">
        <v>443</v>
      </c>
      <c r="D9911" s="116">
        <v>61.63</v>
      </c>
      <c r="E9911" s="11">
        <v>61.16</v>
      </c>
      <c r="F9911" s="12">
        <v>651331</v>
      </c>
    </row>
    <row r="9912" spans="2:6">
      <c r="B9912" s="21">
        <v>42947</v>
      </c>
      <c r="C9912" s="122" t="s">
        <v>444</v>
      </c>
      <c r="D9912" s="116">
        <v>122.45</v>
      </c>
      <c r="E9912" s="11">
        <v>121.9</v>
      </c>
      <c r="F9912" s="12">
        <v>777746</v>
      </c>
    </row>
    <row r="9913" spans="2:6">
      <c r="B9913" s="21">
        <v>42947</v>
      </c>
      <c r="C9913" s="122" t="s">
        <v>445</v>
      </c>
      <c r="D9913" s="116">
        <v>68.44</v>
      </c>
      <c r="E9913" s="11">
        <v>68.599999999999994</v>
      </c>
      <c r="F9913" s="12">
        <v>10621068</v>
      </c>
    </row>
    <row r="9914" spans="2:6">
      <c r="B9914" s="21">
        <v>42947</v>
      </c>
      <c r="C9914" s="122" t="s">
        <v>446</v>
      </c>
      <c r="D9914" s="116">
        <v>103.64</v>
      </c>
      <c r="E9914" s="11">
        <v>103.27</v>
      </c>
      <c r="F9914" s="12">
        <v>608401</v>
      </c>
    </row>
    <row r="9915" spans="2:6">
      <c r="B9915" s="21">
        <v>42947</v>
      </c>
      <c r="C9915" s="122" t="s">
        <v>447</v>
      </c>
      <c r="D9915" s="116">
        <v>152.75</v>
      </c>
      <c r="E9915" s="11">
        <v>154.19999999999999</v>
      </c>
      <c r="F9915" s="12">
        <v>726064</v>
      </c>
    </row>
    <row r="9916" spans="2:6">
      <c r="B9916" s="21">
        <v>42947</v>
      </c>
      <c r="C9916" s="122" t="s">
        <v>448</v>
      </c>
      <c r="D9916" s="116">
        <v>87.85</v>
      </c>
      <c r="E9916" s="11">
        <v>87.41</v>
      </c>
      <c r="F9916" s="12">
        <v>27853264</v>
      </c>
    </row>
    <row r="9917" spans="2:6">
      <c r="B9917" s="21">
        <v>42947</v>
      </c>
      <c r="C9917" s="122" t="s">
        <v>449</v>
      </c>
      <c r="D9917" s="116">
        <v>76.599999999999994</v>
      </c>
      <c r="E9917" s="11">
        <v>76.569999999999993</v>
      </c>
      <c r="F9917" s="12">
        <v>579661</v>
      </c>
    </row>
    <row r="9918" spans="2:6">
      <c r="B9918" s="21">
        <v>42947</v>
      </c>
      <c r="C9918" s="122" t="s">
        <v>450</v>
      </c>
      <c r="D9918" s="116">
        <v>47.51</v>
      </c>
      <c r="E9918" s="11">
        <v>47.93</v>
      </c>
      <c r="F9918" s="12">
        <v>5973099</v>
      </c>
    </row>
    <row r="9919" spans="2:6">
      <c r="B9919" s="21">
        <v>42947</v>
      </c>
      <c r="C9919" s="122" t="s">
        <v>451</v>
      </c>
      <c r="D9919" s="116">
        <v>160.6</v>
      </c>
      <c r="E9919" s="11">
        <v>158.5</v>
      </c>
      <c r="F9919" s="12">
        <v>3627048</v>
      </c>
    </row>
    <row r="9920" spans="2:6">
      <c r="B9920" s="21">
        <v>42947</v>
      </c>
      <c r="C9920" s="122" t="s">
        <v>452</v>
      </c>
      <c r="D9920" s="116">
        <v>154.52000000000001</v>
      </c>
      <c r="E9920" s="11">
        <v>153.59</v>
      </c>
      <c r="F9920" s="12">
        <v>1444892</v>
      </c>
    </row>
    <row r="9921" spans="2:6">
      <c r="B9921" s="21">
        <v>42947</v>
      </c>
      <c r="C9921" s="122" t="s">
        <v>453</v>
      </c>
      <c r="D9921" s="116">
        <v>76.319999999999993</v>
      </c>
      <c r="E9921" s="11">
        <v>77.08</v>
      </c>
      <c r="F9921" s="12">
        <v>539724</v>
      </c>
    </row>
    <row r="9922" spans="2:6">
      <c r="B9922" s="21">
        <v>42947</v>
      </c>
      <c r="C9922" s="122" t="s">
        <v>454</v>
      </c>
      <c r="D9922" s="116">
        <v>113.15</v>
      </c>
      <c r="E9922" s="11">
        <v>113.01</v>
      </c>
      <c r="F9922" s="12">
        <v>1655191</v>
      </c>
    </row>
    <row r="9923" spans="2:6">
      <c r="B9923" s="21">
        <v>42947</v>
      </c>
      <c r="C9923" s="122" t="s">
        <v>455</v>
      </c>
      <c r="D9923" s="116">
        <v>56.75</v>
      </c>
      <c r="E9923" s="11">
        <v>57.29</v>
      </c>
      <c r="F9923" s="12">
        <v>3416205</v>
      </c>
    </row>
    <row r="9924" spans="2:6">
      <c r="B9924" s="21">
        <v>42947</v>
      </c>
      <c r="C9924" s="122" t="s">
        <v>456</v>
      </c>
      <c r="D9924" s="116">
        <v>93.46</v>
      </c>
      <c r="E9924" s="11">
        <v>93.23</v>
      </c>
      <c r="F9924" s="12">
        <v>2002709</v>
      </c>
    </row>
    <row r="9925" spans="2:6">
      <c r="B9925" s="21">
        <v>42947</v>
      </c>
      <c r="C9925" s="122" t="s">
        <v>457</v>
      </c>
      <c r="D9925" s="116">
        <v>32.729999999999997</v>
      </c>
      <c r="E9925" s="11">
        <v>32.96</v>
      </c>
      <c r="F9925" s="12">
        <v>7171657</v>
      </c>
    </row>
    <row r="9926" spans="2:6">
      <c r="B9926" s="21">
        <v>42947</v>
      </c>
      <c r="C9926" s="122" t="s">
        <v>458</v>
      </c>
      <c r="D9926" s="116">
        <v>194.4</v>
      </c>
      <c r="E9926" s="11">
        <v>193.35</v>
      </c>
      <c r="F9926" s="12">
        <v>1528320</v>
      </c>
    </row>
    <row r="9927" spans="2:6">
      <c r="B9927" s="21">
        <v>42947</v>
      </c>
      <c r="C9927" s="122" t="s">
        <v>459</v>
      </c>
      <c r="D9927" s="116">
        <v>140.22</v>
      </c>
      <c r="E9927" s="11">
        <v>140.69</v>
      </c>
      <c r="F9927" s="12">
        <v>989443</v>
      </c>
    </row>
    <row r="9928" spans="2:6">
      <c r="B9928" s="21">
        <v>42947</v>
      </c>
      <c r="C9928" s="122" t="s">
        <v>460</v>
      </c>
      <c r="D9928" s="116">
        <v>106.37</v>
      </c>
      <c r="E9928" s="11">
        <v>104.87</v>
      </c>
      <c r="F9928" s="12">
        <v>1249299</v>
      </c>
    </row>
    <row r="9929" spans="2:6">
      <c r="B9929" s="21">
        <v>42947</v>
      </c>
      <c r="C9929" s="122" t="s">
        <v>461</v>
      </c>
      <c r="D9929" s="116">
        <v>30.06</v>
      </c>
      <c r="E9929" s="11">
        <v>30.32</v>
      </c>
      <c r="F9929" s="12">
        <v>12946027</v>
      </c>
    </row>
    <row r="9930" spans="2:6">
      <c r="B9930" s="21">
        <v>42947</v>
      </c>
      <c r="C9930" s="122" t="s">
        <v>462</v>
      </c>
      <c r="D9930" s="116">
        <v>147.91</v>
      </c>
      <c r="E9930" s="11">
        <v>147.1</v>
      </c>
      <c r="F9930" s="12">
        <v>1455661</v>
      </c>
    </row>
    <row r="9931" spans="2:6">
      <c r="B9931" s="21">
        <v>42947</v>
      </c>
      <c r="C9931" s="122" t="s">
        <v>463</v>
      </c>
      <c r="D9931" s="116">
        <v>31.07</v>
      </c>
      <c r="E9931" s="11">
        <v>30.99</v>
      </c>
      <c r="F9931" s="12">
        <v>5438775</v>
      </c>
    </row>
    <row r="9932" spans="2:6">
      <c r="B9932" s="21">
        <v>42947</v>
      </c>
      <c r="C9932" s="122" t="s">
        <v>464</v>
      </c>
      <c r="D9932" s="116">
        <v>52.34</v>
      </c>
      <c r="E9932" s="11">
        <v>52.62</v>
      </c>
      <c r="F9932" s="12">
        <v>2810349</v>
      </c>
    </row>
    <row r="9933" spans="2:6">
      <c r="B9933" s="21">
        <v>42947</v>
      </c>
      <c r="C9933" s="122" t="s">
        <v>465</v>
      </c>
      <c r="D9933" s="116">
        <v>38.97</v>
      </c>
      <c r="E9933" s="11">
        <v>39</v>
      </c>
      <c r="F9933" s="12">
        <v>28481301</v>
      </c>
    </row>
    <row r="9934" spans="2:6">
      <c r="B9934" s="21">
        <v>42947</v>
      </c>
      <c r="C9934" s="122" t="s">
        <v>466</v>
      </c>
      <c r="D9934" s="116">
        <v>89.26</v>
      </c>
      <c r="E9934" s="11">
        <v>88.98</v>
      </c>
      <c r="F9934" s="12">
        <v>874110</v>
      </c>
    </row>
    <row r="9935" spans="2:6">
      <c r="B9935" s="21">
        <v>42947</v>
      </c>
      <c r="C9935" s="122" t="s">
        <v>467</v>
      </c>
      <c r="D9935" s="116">
        <v>283</v>
      </c>
      <c r="E9935" s="11">
        <v>282.14</v>
      </c>
      <c r="F9935" s="12">
        <v>415833</v>
      </c>
    </row>
    <row r="9936" spans="2:6">
      <c r="B9936" s="21">
        <v>42947</v>
      </c>
      <c r="C9936" s="122" t="s">
        <v>468</v>
      </c>
      <c r="D9936" s="116">
        <v>82.09</v>
      </c>
      <c r="E9936" s="11">
        <v>80.39</v>
      </c>
      <c r="F9936" s="12">
        <v>1371655</v>
      </c>
    </row>
    <row r="9937" spans="2:6">
      <c r="B9937" s="21">
        <v>42947</v>
      </c>
      <c r="C9937" s="122" t="s">
        <v>469</v>
      </c>
      <c r="D9937" s="116">
        <v>56.34</v>
      </c>
      <c r="E9937" s="11">
        <v>56.67</v>
      </c>
      <c r="F9937" s="12">
        <v>5662758</v>
      </c>
    </row>
    <row r="9938" spans="2:6">
      <c r="B9938" s="21">
        <v>42947</v>
      </c>
      <c r="C9938" s="122" t="s">
        <v>470</v>
      </c>
      <c r="D9938" s="116">
        <v>96.56</v>
      </c>
      <c r="E9938" s="11">
        <v>95.51</v>
      </c>
      <c r="F9938" s="12">
        <v>1261690</v>
      </c>
    </row>
    <row r="9939" spans="2:6">
      <c r="B9939" s="21">
        <v>42947</v>
      </c>
      <c r="C9939" s="122" t="s">
        <v>471</v>
      </c>
      <c r="D9939" s="116">
        <v>69.75</v>
      </c>
      <c r="E9939" s="11">
        <v>70.31</v>
      </c>
      <c r="F9939" s="12">
        <v>4228592</v>
      </c>
    </row>
    <row r="9940" spans="2:6">
      <c r="B9940" s="21">
        <v>42947</v>
      </c>
      <c r="C9940" s="122" t="s">
        <v>472</v>
      </c>
      <c r="D9940" s="116">
        <v>79.17</v>
      </c>
      <c r="E9940" s="11">
        <v>78.97</v>
      </c>
      <c r="F9940" s="12">
        <v>374245</v>
      </c>
    </row>
    <row r="9941" spans="2:6">
      <c r="B9941" s="21">
        <v>42947</v>
      </c>
      <c r="C9941" s="122" t="s">
        <v>473</v>
      </c>
      <c r="D9941" s="116">
        <v>176.61</v>
      </c>
      <c r="E9941" s="11">
        <v>175.53</v>
      </c>
      <c r="F9941" s="12">
        <v>1276212</v>
      </c>
    </row>
    <row r="9942" spans="2:6">
      <c r="B9942" s="21">
        <v>42947</v>
      </c>
      <c r="C9942" s="122" t="s">
        <v>474</v>
      </c>
      <c r="D9942" s="116">
        <v>39.43</v>
      </c>
      <c r="E9942" s="11">
        <v>39.020000000000003</v>
      </c>
      <c r="F9942" s="12">
        <v>2454928</v>
      </c>
    </row>
    <row r="9943" spans="2:6">
      <c r="B9943" s="21">
        <v>42947</v>
      </c>
      <c r="C9943" s="122" t="s">
        <v>475</v>
      </c>
      <c r="D9943" s="116">
        <v>82.54</v>
      </c>
      <c r="E9943" s="11">
        <v>82.72</v>
      </c>
      <c r="F9943" s="12">
        <v>2758446</v>
      </c>
    </row>
    <row r="9944" spans="2:6">
      <c r="B9944" s="21">
        <v>42947</v>
      </c>
      <c r="C9944" s="122" t="s">
        <v>476</v>
      </c>
      <c r="D9944" s="116">
        <v>127.51</v>
      </c>
      <c r="E9944" s="11">
        <v>128.09</v>
      </c>
      <c r="F9944" s="12">
        <v>1077258</v>
      </c>
    </row>
    <row r="9945" spans="2:6">
      <c r="B9945" s="21">
        <v>42947</v>
      </c>
      <c r="C9945" s="122" t="s">
        <v>477</v>
      </c>
      <c r="D9945" s="116">
        <v>56.77</v>
      </c>
      <c r="E9945" s="11">
        <v>56.12</v>
      </c>
      <c r="F9945" s="12">
        <v>1802802</v>
      </c>
    </row>
    <row r="9946" spans="2:6">
      <c r="B9946" s="21">
        <v>42947</v>
      </c>
      <c r="C9946" s="122" t="s">
        <v>478</v>
      </c>
      <c r="D9946" s="116">
        <v>63.1</v>
      </c>
      <c r="E9946" s="11">
        <v>63.36</v>
      </c>
      <c r="F9946" s="12">
        <v>1610439</v>
      </c>
    </row>
    <row r="9947" spans="2:6">
      <c r="B9947" s="21">
        <v>42947</v>
      </c>
      <c r="C9947" s="122" t="s">
        <v>479</v>
      </c>
      <c r="D9947" s="116">
        <v>63.89</v>
      </c>
      <c r="E9947" s="11">
        <v>63.46</v>
      </c>
      <c r="F9947" s="12">
        <v>754062</v>
      </c>
    </row>
    <row r="9948" spans="2:6">
      <c r="B9948" s="21">
        <v>42947</v>
      </c>
      <c r="C9948" s="122" t="s">
        <v>480</v>
      </c>
      <c r="D9948" s="116">
        <v>102.73</v>
      </c>
      <c r="E9948" s="11">
        <v>102.42</v>
      </c>
      <c r="F9948" s="12">
        <v>3626004</v>
      </c>
    </row>
    <row r="9949" spans="2:6">
      <c r="B9949" s="21">
        <v>42947</v>
      </c>
      <c r="C9949" s="122" t="s">
        <v>481</v>
      </c>
      <c r="D9949" s="116">
        <v>80.83</v>
      </c>
      <c r="E9949" s="11">
        <v>81.38</v>
      </c>
      <c r="F9949" s="12">
        <v>5954583</v>
      </c>
    </row>
    <row r="9950" spans="2:6">
      <c r="B9950" s="21">
        <v>42947</v>
      </c>
      <c r="C9950" s="122" t="s">
        <v>482</v>
      </c>
      <c r="D9950" s="116">
        <v>49.25</v>
      </c>
      <c r="E9950" s="11">
        <v>49.13</v>
      </c>
      <c r="F9950" s="12">
        <v>1078882</v>
      </c>
    </row>
    <row r="9951" spans="2:6">
      <c r="B9951" s="21">
        <v>42947</v>
      </c>
      <c r="C9951" s="122" t="s">
        <v>483</v>
      </c>
      <c r="D9951" s="116">
        <v>17.38</v>
      </c>
      <c r="E9951" s="11">
        <v>18.11</v>
      </c>
      <c r="F9951" s="12">
        <v>6837404</v>
      </c>
    </row>
    <row r="9952" spans="2:6">
      <c r="B9952" s="21">
        <v>42947</v>
      </c>
      <c r="C9952" s="122" t="s">
        <v>484</v>
      </c>
      <c r="D9952" s="116">
        <v>19.45</v>
      </c>
      <c r="E9952" s="11">
        <v>20.02</v>
      </c>
      <c r="F9952" s="12">
        <v>10279248</v>
      </c>
    </row>
    <row r="9953" spans="2:6">
      <c r="B9953" s="21">
        <v>42947</v>
      </c>
      <c r="C9953" s="122" t="s">
        <v>485</v>
      </c>
      <c r="D9953" s="116">
        <v>68.48</v>
      </c>
      <c r="E9953" s="11">
        <v>67.680000000000007</v>
      </c>
      <c r="F9953" s="12">
        <v>2512942</v>
      </c>
    </row>
    <row r="9954" spans="2:6">
      <c r="B9954" s="21">
        <v>42947</v>
      </c>
      <c r="C9954" s="122" t="s">
        <v>486</v>
      </c>
      <c r="D9954" s="116">
        <v>39.33</v>
      </c>
      <c r="E9954" s="11">
        <v>39.090000000000003</v>
      </c>
      <c r="F9954" s="12">
        <v>1368909</v>
      </c>
    </row>
    <row r="9955" spans="2:6">
      <c r="B9955" s="21">
        <v>42947</v>
      </c>
      <c r="C9955" s="122" t="s">
        <v>487</v>
      </c>
      <c r="D9955" s="116">
        <v>111.77</v>
      </c>
      <c r="E9955" s="11">
        <v>110.83</v>
      </c>
      <c r="F9955" s="12">
        <v>981069</v>
      </c>
    </row>
    <row r="9956" spans="2:6">
      <c r="B9956" s="21">
        <v>42947</v>
      </c>
      <c r="C9956" s="122" t="s">
        <v>488</v>
      </c>
      <c r="D9956" s="116">
        <v>243.88</v>
      </c>
      <c r="E9956" s="11">
        <v>251.21</v>
      </c>
      <c r="F9956" s="12">
        <v>962660</v>
      </c>
    </row>
    <row r="9957" spans="2:6">
      <c r="B9957" s="21">
        <v>42947</v>
      </c>
      <c r="C9957" s="122" t="s">
        <v>489</v>
      </c>
      <c r="D9957" s="116">
        <v>191.59</v>
      </c>
      <c r="E9957" s="11">
        <v>191.81</v>
      </c>
      <c r="F9957" s="12">
        <v>3776476</v>
      </c>
    </row>
    <row r="9958" spans="2:6">
      <c r="B9958" s="21">
        <v>42947</v>
      </c>
      <c r="C9958" s="122" t="s">
        <v>490</v>
      </c>
      <c r="D9958" s="116">
        <v>50.1</v>
      </c>
      <c r="E9958" s="11">
        <v>50.13</v>
      </c>
      <c r="F9958" s="12">
        <v>1365827</v>
      </c>
    </row>
    <row r="9959" spans="2:6">
      <c r="B9959" s="21">
        <v>42947</v>
      </c>
      <c r="C9959" s="122" t="s">
        <v>491</v>
      </c>
      <c r="D9959" s="116">
        <v>103.46</v>
      </c>
      <c r="E9959" s="11">
        <v>102.96</v>
      </c>
      <c r="F9959" s="12">
        <v>4266542</v>
      </c>
    </row>
    <row r="9960" spans="2:6">
      <c r="B9960" s="21">
        <v>42947</v>
      </c>
      <c r="C9960" s="122" t="s">
        <v>492</v>
      </c>
      <c r="D9960" s="116">
        <v>110.04</v>
      </c>
      <c r="E9960" s="11">
        <v>110.29</v>
      </c>
      <c r="F9960" s="12">
        <v>3564234</v>
      </c>
    </row>
    <row r="9961" spans="2:6">
      <c r="B9961" s="21">
        <v>42947</v>
      </c>
      <c r="C9961" s="122" t="s">
        <v>493</v>
      </c>
      <c r="D9961" s="116">
        <v>119.92</v>
      </c>
      <c r="E9961" s="11">
        <v>118.96</v>
      </c>
      <c r="F9961" s="12">
        <v>869708</v>
      </c>
    </row>
    <row r="9962" spans="2:6">
      <c r="B9962" s="21">
        <v>42947</v>
      </c>
      <c r="C9962" s="122" t="s">
        <v>494</v>
      </c>
      <c r="D9962" s="116">
        <v>52.68</v>
      </c>
      <c r="E9962" s="11">
        <v>52.78</v>
      </c>
      <c r="F9962" s="12">
        <v>5333062</v>
      </c>
    </row>
    <row r="9963" spans="2:6">
      <c r="B9963" s="21">
        <v>42947</v>
      </c>
      <c r="C9963" s="122" t="s">
        <v>495</v>
      </c>
      <c r="D9963" s="116">
        <v>119.16</v>
      </c>
      <c r="E9963" s="11">
        <v>118.57</v>
      </c>
      <c r="F9963" s="12">
        <v>2172327</v>
      </c>
    </row>
    <row r="9964" spans="2:6">
      <c r="B9964" s="21">
        <v>42947</v>
      </c>
      <c r="C9964" s="122" t="s">
        <v>496</v>
      </c>
      <c r="D9964" s="116">
        <v>99.5</v>
      </c>
      <c r="E9964" s="11">
        <v>99.56</v>
      </c>
      <c r="F9964" s="12">
        <v>7576614</v>
      </c>
    </row>
    <row r="9965" spans="2:6">
      <c r="B9965" s="21">
        <v>42947</v>
      </c>
      <c r="C9965" s="122" t="s">
        <v>497</v>
      </c>
      <c r="D9965" s="116">
        <v>97.53</v>
      </c>
      <c r="E9965" s="11">
        <v>97.12</v>
      </c>
      <c r="F9965" s="12">
        <v>856658</v>
      </c>
    </row>
    <row r="9966" spans="2:6">
      <c r="B9966" s="21">
        <v>42947</v>
      </c>
      <c r="C9966" s="122" t="s">
        <v>498</v>
      </c>
      <c r="D9966" s="116">
        <v>61.85</v>
      </c>
      <c r="E9966" s="11">
        <v>62.19</v>
      </c>
      <c r="F9966" s="12">
        <v>2712065</v>
      </c>
    </row>
    <row r="9967" spans="2:6">
      <c r="B9967" s="21">
        <v>42947</v>
      </c>
      <c r="C9967" s="122" t="s">
        <v>499</v>
      </c>
      <c r="D9967" s="116">
        <v>35.72</v>
      </c>
      <c r="E9967" s="11">
        <v>34.92</v>
      </c>
      <c r="F9967" s="12">
        <v>5908375</v>
      </c>
    </row>
    <row r="9968" spans="2:6">
      <c r="B9968" s="21">
        <v>42947</v>
      </c>
      <c r="C9968" s="122" t="s">
        <v>500</v>
      </c>
      <c r="D9968" s="116">
        <v>67.08</v>
      </c>
      <c r="E9968" s="11">
        <v>68.97</v>
      </c>
      <c r="F9968" s="12">
        <v>7354847</v>
      </c>
    </row>
    <row r="9969" spans="2:6">
      <c r="B9969" s="21">
        <v>42947</v>
      </c>
      <c r="C9969" s="122" t="s">
        <v>501</v>
      </c>
      <c r="D9969" s="116">
        <v>124.39</v>
      </c>
      <c r="E9969" s="11">
        <v>123.12</v>
      </c>
      <c r="F9969" s="12">
        <v>1252748</v>
      </c>
    </row>
    <row r="9970" spans="2:6">
      <c r="B9970" s="21">
        <v>42947</v>
      </c>
      <c r="C9970" s="122" t="s">
        <v>502</v>
      </c>
      <c r="D9970" s="116">
        <v>79.010000000000005</v>
      </c>
      <c r="E9970" s="11">
        <v>79.349999999999994</v>
      </c>
      <c r="F9970" s="12">
        <v>1168195</v>
      </c>
    </row>
    <row r="9971" spans="2:6">
      <c r="B9971" s="21">
        <v>42947</v>
      </c>
      <c r="C9971" s="122" t="s">
        <v>503</v>
      </c>
      <c r="D9971" s="116">
        <v>87.32</v>
      </c>
      <c r="E9971" s="11">
        <v>87.26</v>
      </c>
      <c r="F9971" s="12">
        <v>739626</v>
      </c>
    </row>
    <row r="9972" spans="2:6">
      <c r="B9972" s="21">
        <v>42947</v>
      </c>
      <c r="C9972" s="122" t="s">
        <v>504</v>
      </c>
      <c r="D9972" s="116">
        <v>102.64</v>
      </c>
      <c r="E9972" s="11">
        <v>101.17</v>
      </c>
      <c r="F9972" s="12">
        <v>1061197</v>
      </c>
    </row>
    <row r="9973" spans="2:6">
      <c r="B9973" s="21">
        <v>42947</v>
      </c>
      <c r="C9973" s="122" t="s">
        <v>505</v>
      </c>
      <c r="D9973" s="116">
        <v>152.99</v>
      </c>
      <c r="E9973" s="11">
        <v>151.82</v>
      </c>
      <c r="F9973" s="12">
        <v>2975961</v>
      </c>
    </row>
    <row r="9974" spans="2:6">
      <c r="B9974" s="21">
        <v>42947</v>
      </c>
      <c r="C9974" s="122" t="s">
        <v>506</v>
      </c>
      <c r="D9974" s="116">
        <v>67.11</v>
      </c>
      <c r="E9974" s="11">
        <v>67.349999999999994</v>
      </c>
      <c r="F9974" s="12">
        <v>2136216</v>
      </c>
    </row>
    <row r="9975" spans="2:6">
      <c r="B9975" s="21">
        <v>42947</v>
      </c>
      <c r="C9975" s="122" t="s">
        <v>507</v>
      </c>
      <c r="D9975" s="116">
        <v>47.85</v>
      </c>
      <c r="E9975" s="11">
        <v>48.4</v>
      </c>
      <c r="F9975" s="12">
        <v>28456827</v>
      </c>
    </row>
    <row r="9976" spans="2:6">
      <c r="B9976" s="21">
        <v>42947</v>
      </c>
      <c r="C9976" s="122" t="s">
        <v>508</v>
      </c>
      <c r="D9976" s="116">
        <v>174.65</v>
      </c>
      <c r="E9976" s="11">
        <v>173.44</v>
      </c>
      <c r="F9976" s="12">
        <v>486618</v>
      </c>
    </row>
    <row r="9977" spans="2:6">
      <c r="B9977" s="21">
        <v>42947</v>
      </c>
      <c r="C9977" s="122" t="s">
        <v>509</v>
      </c>
      <c r="D9977" s="116">
        <v>79.92</v>
      </c>
      <c r="E9977" s="11">
        <v>80.67</v>
      </c>
      <c r="F9977" s="12">
        <v>4853532</v>
      </c>
    </row>
    <row r="9978" spans="2:6">
      <c r="B9978" s="21">
        <v>42947</v>
      </c>
      <c r="C9978" s="122" t="s">
        <v>510</v>
      </c>
      <c r="D9978" s="116">
        <v>86.12</v>
      </c>
      <c r="E9978" s="11">
        <v>85.12</v>
      </c>
      <c r="F9978" s="12">
        <v>5093550</v>
      </c>
    </row>
    <row r="9979" spans="2:6">
      <c r="B9979" s="21">
        <v>42947</v>
      </c>
      <c r="C9979" s="122" t="s">
        <v>511</v>
      </c>
      <c r="D9979" s="116">
        <v>62.4</v>
      </c>
      <c r="E9979" s="11">
        <v>62.97</v>
      </c>
      <c r="F9979" s="12">
        <v>1351330</v>
      </c>
    </row>
    <row r="9980" spans="2:6">
      <c r="B9980" s="21">
        <v>42947</v>
      </c>
      <c r="C9980" s="122" t="s">
        <v>512</v>
      </c>
      <c r="D9980" s="116">
        <v>53.42</v>
      </c>
      <c r="E9980" s="11">
        <v>53.94</v>
      </c>
      <c r="F9980" s="12">
        <v>20378065</v>
      </c>
    </row>
    <row r="9981" spans="2:6">
      <c r="B9981" s="21">
        <v>42947</v>
      </c>
      <c r="C9981" s="122" t="s">
        <v>513</v>
      </c>
      <c r="D9981" s="116">
        <v>178.07</v>
      </c>
      <c r="E9981" s="11">
        <v>177.88</v>
      </c>
      <c r="F9981" s="12">
        <v>925350</v>
      </c>
    </row>
    <row r="9982" spans="2:6">
      <c r="B9982" s="21">
        <v>42947</v>
      </c>
      <c r="C9982" s="122" t="s">
        <v>514</v>
      </c>
      <c r="D9982" s="116">
        <v>150.27000000000001</v>
      </c>
      <c r="E9982" s="11">
        <v>148.88</v>
      </c>
      <c r="F9982" s="12">
        <v>890518</v>
      </c>
    </row>
    <row r="9983" spans="2:6">
      <c r="B9983" s="21">
        <v>42947</v>
      </c>
      <c r="C9983" s="122" t="s">
        <v>515</v>
      </c>
      <c r="D9983" s="116">
        <v>74.94</v>
      </c>
      <c r="E9983" s="11">
        <v>75.150000000000006</v>
      </c>
      <c r="F9983" s="12">
        <v>1368218</v>
      </c>
    </row>
    <row r="9984" spans="2:6">
      <c r="B9984" s="21">
        <v>42947</v>
      </c>
      <c r="C9984" s="122" t="s">
        <v>516</v>
      </c>
      <c r="D9984" s="116">
        <v>32</v>
      </c>
      <c r="E9984" s="11">
        <v>31.78</v>
      </c>
      <c r="F9984" s="12">
        <v>3355569</v>
      </c>
    </row>
    <row r="9985" spans="2:6">
      <c r="B9985" s="21">
        <v>42947</v>
      </c>
      <c r="C9985" s="122" t="s">
        <v>517</v>
      </c>
      <c r="D9985" s="116">
        <v>79.819999999999993</v>
      </c>
      <c r="E9985" s="11">
        <v>79.989999999999995</v>
      </c>
      <c r="F9985" s="12">
        <v>6263189</v>
      </c>
    </row>
    <row r="9986" spans="2:6">
      <c r="B9986" s="21">
        <v>42947</v>
      </c>
      <c r="C9986" s="122" t="s">
        <v>518</v>
      </c>
      <c r="D9986" s="116">
        <v>57.53</v>
      </c>
      <c r="E9986" s="11">
        <v>57.42</v>
      </c>
      <c r="F9986" s="12">
        <v>1643745</v>
      </c>
    </row>
    <row r="9987" spans="2:6">
      <c r="B9987" s="21">
        <v>42947</v>
      </c>
      <c r="C9987" s="122" t="s">
        <v>519</v>
      </c>
      <c r="D9987" s="116">
        <v>19.68</v>
      </c>
      <c r="E9987" s="11">
        <v>19.75</v>
      </c>
      <c r="F9987" s="12">
        <v>4050236</v>
      </c>
    </row>
    <row r="9988" spans="2:6">
      <c r="B9988" s="21">
        <v>42947</v>
      </c>
      <c r="C9988" s="122" t="s">
        <v>520</v>
      </c>
      <c r="D9988" s="116">
        <v>32.799999999999997</v>
      </c>
      <c r="E9988" s="11">
        <v>33.020000000000003</v>
      </c>
      <c r="F9988" s="12">
        <v>7513947</v>
      </c>
    </row>
    <row r="9989" spans="2:6">
      <c r="B9989" s="21">
        <v>42947</v>
      </c>
      <c r="C9989" s="122" t="s">
        <v>521</v>
      </c>
      <c r="D9989" s="116">
        <v>104.17</v>
      </c>
      <c r="E9989" s="11">
        <v>104.37</v>
      </c>
      <c r="F9989" s="12">
        <v>757555</v>
      </c>
    </row>
    <row r="9990" spans="2:6">
      <c r="B9990" s="21">
        <v>42947</v>
      </c>
      <c r="C9990" s="122" t="s">
        <v>522</v>
      </c>
      <c r="D9990" s="116">
        <v>129.56</v>
      </c>
      <c r="E9990" s="11">
        <v>129.34</v>
      </c>
      <c r="F9990" s="12">
        <v>2479024</v>
      </c>
    </row>
    <row r="9991" spans="2:6">
      <c r="B9991" s="21">
        <v>42947</v>
      </c>
      <c r="C9991" s="122" t="s">
        <v>523</v>
      </c>
      <c r="D9991" s="116">
        <v>98.3</v>
      </c>
      <c r="E9991" s="11">
        <v>99.03</v>
      </c>
      <c r="F9991" s="12">
        <v>1002283</v>
      </c>
    </row>
    <row r="9992" spans="2:6">
      <c r="B9992" s="21">
        <v>42947</v>
      </c>
      <c r="C9992" s="122" t="s">
        <v>524</v>
      </c>
      <c r="D9992" s="116">
        <v>47.14</v>
      </c>
      <c r="E9992" s="11">
        <v>47.31</v>
      </c>
      <c r="F9992" s="12">
        <v>3007092</v>
      </c>
    </row>
    <row r="9993" spans="2:6">
      <c r="B9993" s="21">
        <v>42947</v>
      </c>
      <c r="C9993" s="122" t="s">
        <v>525</v>
      </c>
      <c r="D9993" s="116">
        <v>43.48</v>
      </c>
      <c r="E9993" s="11">
        <v>44.4</v>
      </c>
      <c r="F9993" s="12">
        <v>2692107</v>
      </c>
    </row>
    <row r="9994" spans="2:6">
      <c r="B9994" s="21">
        <v>42947</v>
      </c>
      <c r="C9994" s="122" t="s">
        <v>526</v>
      </c>
      <c r="D9994" s="116">
        <v>63.7</v>
      </c>
      <c r="E9994" s="11">
        <v>63.26</v>
      </c>
      <c r="F9994" s="12">
        <v>1954380</v>
      </c>
    </row>
    <row r="9995" spans="2:6">
      <c r="B9995" s="21">
        <v>42947</v>
      </c>
      <c r="C9995" s="122" t="s">
        <v>527</v>
      </c>
      <c r="D9995" s="116">
        <v>79.83</v>
      </c>
      <c r="E9995" s="11">
        <v>80.040000000000006</v>
      </c>
      <c r="F9995" s="12">
        <v>12820175</v>
      </c>
    </row>
    <row r="9996" spans="2:6">
      <c r="B9996" s="21">
        <v>42947</v>
      </c>
      <c r="C9996" s="122" t="s">
        <v>528</v>
      </c>
      <c r="D9996" s="116">
        <v>62.8</v>
      </c>
      <c r="E9996" s="11">
        <v>62.03</v>
      </c>
      <c r="F9996" s="12">
        <v>1253901</v>
      </c>
    </row>
    <row r="9997" spans="2:6">
      <c r="B9997" s="21">
        <v>42947</v>
      </c>
      <c r="C9997" s="122" t="s">
        <v>529</v>
      </c>
      <c r="D9997" s="116">
        <v>30.51</v>
      </c>
      <c r="E9997" s="11">
        <v>30.67</v>
      </c>
      <c r="F9997" s="12">
        <v>6408928</v>
      </c>
    </row>
    <row r="9998" spans="2:6">
      <c r="B9998" s="21">
        <v>42947</v>
      </c>
      <c r="C9998" s="122" t="s">
        <v>530</v>
      </c>
      <c r="D9998" s="116">
        <v>57.05</v>
      </c>
      <c r="E9998" s="11">
        <v>56.73</v>
      </c>
      <c r="F9998" s="12">
        <v>2200034</v>
      </c>
    </row>
    <row r="9999" spans="2:6">
      <c r="B9999" s="21">
        <v>42947</v>
      </c>
      <c r="C9999" s="122" t="s">
        <v>531</v>
      </c>
      <c r="D9999" s="116">
        <v>75.3</v>
      </c>
      <c r="E9999" s="11">
        <v>75.48</v>
      </c>
      <c r="F9999" s="12">
        <v>2135834</v>
      </c>
    </row>
    <row r="10000" spans="2:6">
      <c r="B10000" s="21">
        <v>42947</v>
      </c>
      <c r="C10000" s="122" t="s">
        <v>532</v>
      </c>
      <c r="D10000" s="116">
        <v>123.7</v>
      </c>
      <c r="E10000" s="11">
        <v>121.32</v>
      </c>
      <c r="F10000" s="12">
        <v>2260806</v>
      </c>
    </row>
    <row r="10001" spans="2:6">
      <c r="B10001" s="21">
        <v>42947</v>
      </c>
      <c r="C10001" s="122" t="s">
        <v>533</v>
      </c>
      <c r="D10001" s="116">
        <v>45.39</v>
      </c>
      <c r="E10001" s="11">
        <v>45.32</v>
      </c>
      <c r="F10001" s="12">
        <v>2723439</v>
      </c>
    </row>
    <row r="10002" spans="2:6">
      <c r="B10002" s="21">
        <v>42947</v>
      </c>
      <c r="C10002" s="122" t="s">
        <v>534</v>
      </c>
      <c r="D10002" s="116">
        <v>62.45</v>
      </c>
      <c r="E10002" s="11">
        <v>62.52</v>
      </c>
      <c r="F10002" s="12">
        <v>2130374</v>
      </c>
    </row>
    <row r="10003" spans="2:6">
      <c r="B10003" s="21">
        <v>42948</v>
      </c>
      <c r="C10003" s="122" t="s">
        <v>85</v>
      </c>
      <c r="D10003" s="116">
        <v>60.04</v>
      </c>
      <c r="E10003" s="11">
        <v>59.94</v>
      </c>
      <c r="F10003" s="12">
        <v>1324251</v>
      </c>
    </row>
    <row r="10004" spans="2:6">
      <c r="B10004" s="21">
        <v>42948</v>
      </c>
      <c r="C10004" s="122" t="s">
        <v>86</v>
      </c>
      <c r="D10004" s="116">
        <v>51.13</v>
      </c>
      <c r="E10004" s="11">
        <v>51.06</v>
      </c>
      <c r="F10004" s="12">
        <v>5045298</v>
      </c>
    </row>
    <row r="10005" spans="2:6">
      <c r="B10005" s="21">
        <v>42948</v>
      </c>
      <c r="C10005" s="122" t="s">
        <v>87</v>
      </c>
      <c r="D10005" s="116">
        <v>112</v>
      </c>
      <c r="E10005" s="11">
        <v>114.05</v>
      </c>
      <c r="F10005" s="12">
        <v>1513119</v>
      </c>
    </row>
    <row r="10006" spans="2:6">
      <c r="B10006" s="21">
        <v>42948</v>
      </c>
      <c r="C10006" s="122" t="s">
        <v>88</v>
      </c>
      <c r="D10006" s="116">
        <v>149.1</v>
      </c>
      <c r="E10006" s="11">
        <v>150.05000000000001</v>
      </c>
      <c r="F10006" s="12">
        <v>35368645</v>
      </c>
    </row>
    <row r="10007" spans="2:6">
      <c r="B10007" s="21">
        <v>42948</v>
      </c>
      <c r="C10007" s="122" t="s">
        <v>89</v>
      </c>
      <c r="D10007" s="116">
        <v>70.03</v>
      </c>
      <c r="E10007" s="11">
        <v>70.38</v>
      </c>
      <c r="F10007" s="12">
        <v>6681693</v>
      </c>
    </row>
    <row r="10008" spans="2:6">
      <c r="B10008" s="21">
        <v>42948</v>
      </c>
      <c r="C10008" s="122" t="s">
        <v>90</v>
      </c>
      <c r="D10008" s="116">
        <v>94.11</v>
      </c>
      <c r="E10008" s="11">
        <v>92.98</v>
      </c>
      <c r="F10008" s="12">
        <v>1256115</v>
      </c>
    </row>
    <row r="10009" spans="2:6">
      <c r="B10009" s="21">
        <v>42948</v>
      </c>
      <c r="C10009" s="122" t="s">
        <v>91</v>
      </c>
      <c r="D10009" s="116">
        <v>49.21</v>
      </c>
      <c r="E10009" s="11">
        <v>49.15</v>
      </c>
      <c r="F10009" s="12">
        <v>5098046</v>
      </c>
    </row>
    <row r="10010" spans="2:6">
      <c r="B10010" s="21">
        <v>42948</v>
      </c>
      <c r="C10010" s="122" t="s">
        <v>92</v>
      </c>
      <c r="D10010" s="116">
        <v>129.1</v>
      </c>
      <c r="E10010" s="11">
        <v>129.86000000000001</v>
      </c>
      <c r="F10010" s="12">
        <v>3465682</v>
      </c>
    </row>
    <row r="10011" spans="2:6">
      <c r="B10011" s="21">
        <v>42948</v>
      </c>
      <c r="C10011" s="122" t="s">
        <v>93</v>
      </c>
      <c r="D10011" s="116">
        <v>147.47999999999999</v>
      </c>
      <c r="E10011" s="11">
        <v>147.36000000000001</v>
      </c>
      <c r="F10011" s="12">
        <v>1580339</v>
      </c>
    </row>
    <row r="10012" spans="2:6">
      <c r="B10012" s="21">
        <v>42948</v>
      </c>
      <c r="C10012" s="122" t="s">
        <v>94</v>
      </c>
      <c r="D10012" s="116">
        <v>79.23</v>
      </c>
      <c r="E10012" s="11">
        <v>78.95</v>
      </c>
      <c r="F10012" s="12">
        <v>1728057</v>
      </c>
    </row>
    <row r="10013" spans="2:6">
      <c r="B10013" s="21">
        <v>42948</v>
      </c>
      <c r="C10013" s="122" t="s">
        <v>95</v>
      </c>
      <c r="D10013" s="116">
        <v>42.98</v>
      </c>
      <c r="E10013" s="11">
        <v>43.3</v>
      </c>
      <c r="F10013" s="12">
        <v>6339158</v>
      </c>
    </row>
    <row r="10014" spans="2:6">
      <c r="B10014" s="21">
        <v>42948</v>
      </c>
      <c r="C10014" s="122" t="s">
        <v>96</v>
      </c>
      <c r="D10014" s="116">
        <v>118.79</v>
      </c>
      <c r="E10014" s="11">
        <v>116.78</v>
      </c>
      <c r="F10014" s="12">
        <v>5612306</v>
      </c>
    </row>
    <row r="10015" spans="2:6">
      <c r="B10015" s="21">
        <v>42948</v>
      </c>
      <c r="C10015" s="122" t="s">
        <v>97</v>
      </c>
      <c r="D10015" s="116">
        <v>242.02</v>
      </c>
      <c r="E10015" s="11">
        <v>239.87</v>
      </c>
      <c r="F10015" s="12">
        <v>369012</v>
      </c>
    </row>
    <row r="10016" spans="2:6">
      <c r="B10016" s="21">
        <v>42948</v>
      </c>
      <c r="C10016" s="122" t="s">
        <v>98</v>
      </c>
      <c r="D10016" s="116">
        <v>111.27</v>
      </c>
      <c r="E10016" s="11">
        <v>111.38</v>
      </c>
      <c r="F10016" s="12">
        <v>1315628</v>
      </c>
    </row>
    <row r="10017" spans="2:6">
      <c r="B10017" s="21">
        <v>42948</v>
      </c>
      <c r="C10017" s="122" t="s">
        <v>99</v>
      </c>
      <c r="D10017" s="116">
        <v>56.2</v>
      </c>
      <c r="E10017" s="11">
        <v>56.53</v>
      </c>
      <c r="F10017" s="12">
        <v>1279381</v>
      </c>
    </row>
    <row r="10018" spans="2:6">
      <c r="B10018" s="21">
        <v>42948</v>
      </c>
      <c r="C10018" s="122" t="s">
        <v>100</v>
      </c>
      <c r="D10018" s="116">
        <v>70.59</v>
      </c>
      <c r="E10018" s="11">
        <v>70.62</v>
      </c>
      <c r="F10018" s="12">
        <v>1628987</v>
      </c>
    </row>
    <row r="10019" spans="2:6">
      <c r="B10019" s="21">
        <v>42948</v>
      </c>
      <c r="C10019" s="122" t="s">
        <v>101</v>
      </c>
      <c r="D10019" s="116">
        <v>11.06</v>
      </c>
      <c r="E10019" s="11">
        <v>11.2</v>
      </c>
      <c r="F10019" s="12">
        <v>6287706</v>
      </c>
    </row>
    <row r="10020" spans="2:6">
      <c r="B10020" s="21">
        <v>42948</v>
      </c>
      <c r="C10020" s="122" t="s">
        <v>102</v>
      </c>
      <c r="D10020" s="116">
        <v>154.87</v>
      </c>
      <c r="E10020" s="11">
        <v>154.54</v>
      </c>
      <c r="F10020" s="12">
        <v>1545550</v>
      </c>
    </row>
    <row r="10021" spans="2:6">
      <c r="B10021" s="21">
        <v>42948</v>
      </c>
      <c r="C10021" s="122" t="s">
        <v>103</v>
      </c>
      <c r="D10021" s="116">
        <v>80.09</v>
      </c>
      <c r="E10021" s="11">
        <v>80.89</v>
      </c>
      <c r="F10021" s="12">
        <v>1854952</v>
      </c>
    </row>
    <row r="10022" spans="2:6">
      <c r="B10022" s="21">
        <v>42948</v>
      </c>
      <c r="C10022" s="122" t="s">
        <v>104</v>
      </c>
      <c r="D10022" s="116">
        <v>252.23</v>
      </c>
      <c r="E10022" s="11">
        <v>252.2</v>
      </c>
      <c r="F10022" s="12">
        <v>2009790</v>
      </c>
    </row>
    <row r="10023" spans="2:6">
      <c r="B10023" s="21">
        <v>42948</v>
      </c>
      <c r="C10023" s="122" t="s">
        <v>105</v>
      </c>
      <c r="D10023" s="116">
        <v>65.73</v>
      </c>
      <c r="E10023" s="11">
        <v>65.48</v>
      </c>
      <c r="F10023" s="12">
        <v>3261731</v>
      </c>
    </row>
    <row r="10024" spans="2:6">
      <c r="B10024" s="21">
        <v>42948</v>
      </c>
      <c r="C10024" s="122" t="s">
        <v>106</v>
      </c>
      <c r="D10024" s="116">
        <v>45.62</v>
      </c>
      <c r="E10024" s="11">
        <v>45.6</v>
      </c>
      <c r="F10024" s="12">
        <v>1261679</v>
      </c>
    </row>
    <row r="10025" spans="2:6">
      <c r="B10025" s="21">
        <v>42948</v>
      </c>
      <c r="C10025" s="122" t="s">
        <v>107</v>
      </c>
      <c r="D10025" s="116">
        <v>106.03</v>
      </c>
      <c r="E10025" s="11">
        <v>106.26</v>
      </c>
      <c r="F10025" s="12">
        <v>386903</v>
      </c>
    </row>
    <row r="10026" spans="2:6">
      <c r="B10026" s="21">
        <v>42948</v>
      </c>
      <c r="C10026" s="122" t="s">
        <v>108</v>
      </c>
      <c r="D10026" s="116">
        <v>59.03</v>
      </c>
      <c r="E10026" s="11">
        <v>59.19</v>
      </c>
      <c r="F10026" s="12">
        <v>485552</v>
      </c>
    </row>
    <row r="10027" spans="2:6">
      <c r="B10027" s="21">
        <v>42948</v>
      </c>
      <c r="C10027" s="122" t="s">
        <v>109</v>
      </c>
      <c r="D10027" s="116">
        <v>47.43</v>
      </c>
      <c r="E10027" s="11">
        <v>47.53</v>
      </c>
      <c r="F10027" s="12">
        <v>1984444</v>
      </c>
    </row>
    <row r="10028" spans="2:6">
      <c r="B10028" s="21">
        <v>42948</v>
      </c>
      <c r="C10028" s="122" t="s">
        <v>110</v>
      </c>
      <c r="D10028" s="116">
        <v>116.06</v>
      </c>
      <c r="E10028" s="11">
        <v>117.43</v>
      </c>
      <c r="F10028" s="12">
        <v>916186</v>
      </c>
    </row>
    <row r="10029" spans="2:6">
      <c r="B10029" s="21">
        <v>42948</v>
      </c>
      <c r="C10029" s="122" t="s">
        <v>111</v>
      </c>
      <c r="D10029" s="116">
        <v>167.41</v>
      </c>
      <c r="E10029" s="11">
        <v>169.43</v>
      </c>
      <c r="F10029" s="12">
        <v>1286548</v>
      </c>
    </row>
    <row r="10030" spans="2:6">
      <c r="B10030" s="21">
        <v>42948</v>
      </c>
      <c r="C10030" s="122" t="s">
        <v>112</v>
      </c>
      <c r="D10030" s="116">
        <v>85.9</v>
      </c>
      <c r="E10030" s="11">
        <v>85.51</v>
      </c>
      <c r="F10030" s="12">
        <v>1569252</v>
      </c>
    </row>
    <row r="10031" spans="2:6">
      <c r="B10031" s="21">
        <v>42948</v>
      </c>
      <c r="C10031" s="122" t="s">
        <v>113</v>
      </c>
      <c r="D10031" s="116">
        <v>91.17</v>
      </c>
      <c r="E10031" s="11">
        <v>91</v>
      </c>
      <c r="F10031" s="12">
        <v>2820652</v>
      </c>
    </row>
    <row r="10032" spans="2:6">
      <c r="B10032" s="21">
        <v>42948</v>
      </c>
      <c r="C10032" s="122" t="s">
        <v>114</v>
      </c>
      <c r="D10032" s="116">
        <v>81.63</v>
      </c>
      <c r="E10032" s="11">
        <v>81.47</v>
      </c>
      <c r="F10032" s="12">
        <v>878762</v>
      </c>
    </row>
    <row r="10033" spans="2:6">
      <c r="B10033" s="21">
        <v>42948</v>
      </c>
      <c r="C10033" s="122" t="s">
        <v>115</v>
      </c>
      <c r="D10033" s="116">
        <v>138.33000000000001</v>
      </c>
      <c r="E10033" s="11">
        <v>137.79</v>
      </c>
      <c r="F10033" s="12">
        <v>1741821</v>
      </c>
    </row>
    <row r="10034" spans="2:6">
      <c r="B10034" s="21">
        <v>42948</v>
      </c>
      <c r="C10034" s="122" t="s">
        <v>116</v>
      </c>
      <c r="D10034" s="116">
        <v>44.39</v>
      </c>
      <c r="E10034" s="11">
        <v>44.1</v>
      </c>
      <c r="F10034" s="12">
        <v>9452283</v>
      </c>
    </row>
    <row r="10035" spans="2:6">
      <c r="B10035" s="21">
        <v>42948</v>
      </c>
      <c r="C10035" s="122" t="s">
        <v>117</v>
      </c>
      <c r="D10035" s="116">
        <v>13.72</v>
      </c>
      <c r="E10035" s="11">
        <v>13.71</v>
      </c>
      <c r="F10035" s="12">
        <v>49149861</v>
      </c>
    </row>
    <row r="10036" spans="2:6">
      <c r="B10036" s="21">
        <v>42948</v>
      </c>
      <c r="C10036" s="122" t="s">
        <v>118</v>
      </c>
      <c r="D10036" s="116">
        <v>61.74</v>
      </c>
      <c r="E10036" s="11">
        <v>61.62</v>
      </c>
      <c r="F10036" s="12">
        <v>1200935</v>
      </c>
    </row>
    <row r="10037" spans="2:6">
      <c r="B10037" s="21">
        <v>42948</v>
      </c>
      <c r="C10037" s="122" t="s">
        <v>119</v>
      </c>
      <c r="D10037" s="116">
        <v>187.08</v>
      </c>
      <c r="E10037" s="11">
        <v>185.98</v>
      </c>
      <c r="F10037" s="12">
        <v>384233</v>
      </c>
    </row>
    <row r="10038" spans="2:6">
      <c r="B10038" s="21">
        <v>42948</v>
      </c>
      <c r="C10038" s="122" t="s">
        <v>120</v>
      </c>
      <c r="D10038" s="116">
        <v>174.81</v>
      </c>
      <c r="E10038" s="11">
        <v>174.13</v>
      </c>
      <c r="F10038" s="12">
        <v>2069552</v>
      </c>
    </row>
    <row r="10039" spans="2:6">
      <c r="B10039" s="21">
        <v>42948</v>
      </c>
      <c r="C10039" s="122" t="s">
        <v>121</v>
      </c>
      <c r="D10039" s="116">
        <v>145.57</v>
      </c>
      <c r="E10039" s="11">
        <v>145.91999999999999</v>
      </c>
      <c r="F10039" s="12">
        <v>1189589</v>
      </c>
    </row>
    <row r="10040" spans="2:6">
      <c r="B10040" s="21">
        <v>42948</v>
      </c>
      <c r="C10040" s="122" t="s">
        <v>122</v>
      </c>
      <c r="D10040" s="116">
        <v>136.22999999999999</v>
      </c>
      <c r="E10040" s="11">
        <v>135.97</v>
      </c>
      <c r="F10040" s="12">
        <v>2374966</v>
      </c>
    </row>
    <row r="10041" spans="2:6">
      <c r="B10041" s="21">
        <v>42948</v>
      </c>
      <c r="C10041" s="122" t="s">
        <v>123</v>
      </c>
      <c r="D10041" s="116">
        <v>996.11</v>
      </c>
      <c r="E10041" s="11">
        <v>996.19</v>
      </c>
      <c r="F10041" s="12">
        <v>4572576</v>
      </c>
    </row>
    <row r="10042" spans="2:6">
      <c r="B10042" s="21">
        <v>42948</v>
      </c>
      <c r="C10042" s="122" t="s">
        <v>124</v>
      </c>
      <c r="D10042" s="116">
        <v>101</v>
      </c>
      <c r="E10042" s="11">
        <v>101.37</v>
      </c>
      <c r="F10042" s="12">
        <v>905256</v>
      </c>
    </row>
    <row r="10043" spans="2:6">
      <c r="B10043" s="21">
        <v>42948</v>
      </c>
      <c r="C10043" s="122" t="s">
        <v>125</v>
      </c>
      <c r="D10043" s="116">
        <v>129.65</v>
      </c>
      <c r="E10043" s="11">
        <v>130.22999999999999</v>
      </c>
      <c r="F10043" s="12">
        <v>688752</v>
      </c>
    </row>
    <row r="10044" spans="2:6">
      <c r="B10044" s="21">
        <v>42948</v>
      </c>
      <c r="C10044" s="122" t="s">
        <v>126</v>
      </c>
      <c r="D10044" s="116">
        <v>187</v>
      </c>
      <c r="E10044" s="11">
        <v>186.67</v>
      </c>
      <c r="F10044" s="12">
        <v>1226871</v>
      </c>
    </row>
    <row r="10045" spans="2:6">
      <c r="B10045" s="21">
        <v>42948</v>
      </c>
      <c r="C10045" s="122" t="s">
        <v>127</v>
      </c>
      <c r="D10045" s="116">
        <v>138.66999999999999</v>
      </c>
      <c r="E10045" s="11">
        <v>139.59</v>
      </c>
      <c r="F10045" s="12">
        <v>980397</v>
      </c>
    </row>
    <row r="10046" spans="2:6">
      <c r="B10046" s="21">
        <v>42948</v>
      </c>
      <c r="C10046" s="122" t="s">
        <v>128</v>
      </c>
      <c r="D10046" s="116">
        <v>53.8</v>
      </c>
      <c r="E10046" s="11">
        <v>53.74</v>
      </c>
      <c r="F10046" s="12">
        <v>960883</v>
      </c>
    </row>
    <row r="10047" spans="2:6">
      <c r="B10047" s="21">
        <v>42948</v>
      </c>
      <c r="C10047" s="122" t="s">
        <v>129</v>
      </c>
      <c r="D10047" s="116">
        <v>49.44</v>
      </c>
      <c r="E10047" s="11">
        <v>48.66</v>
      </c>
      <c r="F10047" s="12">
        <v>2843307</v>
      </c>
    </row>
    <row r="10048" spans="2:6">
      <c r="B10048" s="21">
        <v>42948</v>
      </c>
      <c r="C10048" s="122" t="s">
        <v>130</v>
      </c>
      <c r="D10048" s="116">
        <v>45.6</v>
      </c>
      <c r="E10048" s="11">
        <v>44.7</v>
      </c>
      <c r="F10048" s="12">
        <v>4391045</v>
      </c>
    </row>
    <row r="10049" spans="2:6">
      <c r="B10049" s="21">
        <v>42948</v>
      </c>
      <c r="C10049" s="122" t="s">
        <v>131</v>
      </c>
      <c r="D10049" s="116">
        <v>148</v>
      </c>
      <c r="E10049" s="11">
        <v>148.91999999999999</v>
      </c>
      <c r="F10049" s="12">
        <v>4473955</v>
      </c>
    </row>
    <row r="10050" spans="2:6">
      <c r="B10050" s="21">
        <v>42948</v>
      </c>
      <c r="C10050" s="122" t="s">
        <v>132</v>
      </c>
      <c r="D10050" s="116">
        <v>77.77</v>
      </c>
      <c r="E10050" s="11">
        <v>77.38</v>
      </c>
      <c r="F10050" s="12">
        <v>1103581</v>
      </c>
    </row>
    <row r="10051" spans="2:6">
      <c r="B10051" s="21">
        <v>42948</v>
      </c>
      <c r="C10051" s="122" t="s">
        <v>133</v>
      </c>
      <c r="D10051" s="116">
        <v>121.69</v>
      </c>
      <c r="E10051" s="11">
        <v>121.01</v>
      </c>
      <c r="F10051" s="12">
        <v>538782</v>
      </c>
    </row>
    <row r="10052" spans="2:6">
      <c r="B10052" s="21">
        <v>42948</v>
      </c>
      <c r="C10052" s="122" t="s">
        <v>134</v>
      </c>
      <c r="D10052" s="116">
        <v>62.26</v>
      </c>
      <c r="E10052" s="11">
        <v>62.4</v>
      </c>
      <c r="F10052" s="12">
        <v>4484472</v>
      </c>
    </row>
    <row r="10053" spans="2:6">
      <c r="B10053" s="21">
        <v>42948</v>
      </c>
      <c r="C10053" s="122" t="s">
        <v>135</v>
      </c>
      <c r="D10053" s="116">
        <v>192.69</v>
      </c>
      <c r="E10053" s="11">
        <v>192.12</v>
      </c>
      <c r="F10053" s="12">
        <v>607610</v>
      </c>
    </row>
    <row r="10054" spans="2:6">
      <c r="B10054" s="21">
        <v>42948</v>
      </c>
      <c r="C10054" s="122" t="s">
        <v>136</v>
      </c>
      <c r="D10054" s="116">
        <v>248.23</v>
      </c>
      <c r="E10054" s="11">
        <v>248.39</v>
      </c>
      <c r="F10054" s="12">
        <v>1758194</v>
      </c>
    </row>
    <row r="10055" spans="2:6">
      <c r="B10055" s="21">
        <v>42948</v>
      </c>
      <c r="C10055" s="122" t="s">
        <v>137</v>
      </c>
      <c r="D10055" s="116">
        <v>93.17</v>
      </c>
      <c r="E10055" s="11">
        <v>93.44</v>
      </c>
      <c r="F10055" s="12">
        <v>704211</v>
      </c>
    </row>
    <row r="10056" spans="2:6">
      <c r="B10056" s="21">
        <v>42948</v>
      </c>
      <c r="C10056" s="122" t="s">
        <v>138</v>
      </c>
      <c r="D10056" s="116">
        <v>81.22</v>
      </c>
      <c r="E10056" s="11">
        <v>81.38</v>
      </c>
      <c r="F10056" s="12">
        <v>599442</v>
      </c>
    </row>
    <row r="10057" spans="2:6">
      <c r="B10057" s="21">
        <v>42948</v>
      </c>
      <c r="C10057" s="122" t="s">
        <v>139</v>
      </c>
      <c r="D10057" s="116">
        <v>85.72</v>
      </c>
      <c r="E10057" s="11">
        <v>85.24</v>
      </c>
      <c r="F10057" s="12">
        <v>3148788</v>
      </c>
    </row>
    <row r="10058" spans="2:6">
      <c r="B10058" s="21">
        <v>42948</v>
      </c>
      <c r="C10058" s="122" t="s">
        <v>140</v>
      </c>
      <c r="D10058" s="116">
        <v>203.56</v>
      </c>
      <c r="E10058" s="11">
        <v>200.95</v>
      </c>
      <c r="F10058" s="12">
        <v>535036</v>
      </c>
    </row>
    <row r="10059" spans="2:6">
      <c r="B10059" s="21">
        <v>42948</v>
      </c>
      <c r="C10059" s="122" t="s">
        <v>141</v>
      </c>
      <c r="D10059" s="116">
        <v>542.62</v>
      </c>
      <c r="E10059" s="11">
        <v>547.86</v>
      </c>
      <c r="F10059" s="12">
        <v>472681</v>
      </c>
    </row>
    <row r="10060" spans="2:6">
      <c r="B10060" s="21">
        <v>42948</v>
      </c>
      <c r="C10060" s="122" t="s">
        <v>142</v>
      </c>
      <c r="D10060" s="116">
        <v>243.38</v>
      </c>
      <c r="E10060" s="11">
        <v>239.44</v>
      </c>
      <c r="F10060" s="12">
        <v>5018396</v>
      </c>
    </row>
    <row r="10061" spans="2:6">
      <c r="B10061" s="21">
        <v>42948</v>
      </c>
      <c r="C10061" s="122" t="s">
        <v>143</v>
      </c>
      <c r="D10061" s="116">
        <v>24.29</v>
      </c>
      <c r="E10061" s="11">
        <v>24.45</v>
      </c>
      <c r="F10061" s="12">
        <v>52782495</v>
      </c>
    </row>
    <row r="10062" spans="2:6">
      <c r="B10062" s="21">
        <v>42948</v>
      </c>
      <c r="C10062" s="122" t="s">
        <v>144</v>
      </c>
      <c r="D10062" s="116">
        <v>60.88</v>
      </c>
      <c r="E10062" s="11">
        <v>60.71</v>
      </c>
      <c r="F10062" s="12">
        <v>2650220</v>
      </c>
    </row>
    <row r="10063" spans="2:6">
      <c r="B10063" s="21">
        <v>42948</v>
      </c>
      <c r="C10063" s="122" t="s">
        <v>145</v>
      </c>
      <c r="D10063" s="116">
        <v>47.58</v>
      </c>
      <c r="E10063" s="11">
        <v>47.85</v>
      </c>
      <c r="F10063" s="12">
        <v>4752378</v>
      </c>
    </row>
    <row r="10064" spans="2:6">
      <c r="B10064" s="21">
        <v>42948</v>
      </c>
      <c r="C10064" s="122" t="s">
        <v>146</v>
      </c>
      <c r="D10064" s="116">
        <v>58.6</v>
      </c>
      <c r="E10064" s="11">
        <v>59.48</v>
      </c>
      <c r="F10064" s="12">
        <v>4210290</v>
      </c>
    </row>
    <row r="10065" spans="2:6">
      <c r="B10065" s="21">
        <v>42948</v>
      </c>
      <c r="C10065" s="122" t="s">
        <v>147</v>
      </c>
      <c r="D10065" s="116">
        <v>320.54000000000002</v>
      </c>
      <c r="E10065" s="11">
        <v>320.26</v>
      </c>
      <c r="F10065" s="12">
        <v>324355</v>
      </c>
    </row>
    <row r="10066" spans="2:6">
      <c r="B10066" s="21">
        <v>42948</v>
      </c>
      <c r="C10066" s="122" t="s">
        <v>148</v>
      </c>
      <c r="D10066" s="116">
        <v>201.7</v>
      </c>
      <c r="E10066" s="11">
        <v>201.2</v>
      </c>
      <c r="F10066" s="12">
        <v>827518</v>
      </c>
    </row>
    <row r="10067" spans="2:6">
      <c r="B10067" s="21">
        <v>42948</v>
      </c>
      <c r="C10067" s="122" t="s">
        <v>149</v>
      </c>
      <c r="D10067" s="116">
        <v>45</v>
      </c>
      <c r="E10067" s="11">
        <v>44.72</v>
      </c>
      <c r="F10067" s="12">
        <v>2059430</v>
      </c>
    </row>
    <row r="10068" spans="2:6">
      <c r="B10068" s="21">
        <v>42948</v>
      </c>
      <c r="C10068" s="122" t="s">
        <v>150</v>
      </c>
      <c r="D10068" s="116">
        <v>36.82</v>
      </c>
      <c r="E10068" s="11">
        <v>35.700000000000003</v>
      </c>
      <c r="F10068" s="12">
        <v>2956032</v>
      </c>
    </row>
    <row r="10069" spans="2:6">
      <c r="B10069" s="21">
        <v>42948</v>
      </c>
      <c r="C10069" s="122" t="s">
        <v>151</v>
      </c>
      <c r="D10069" s="116">
        <v>290.8</v>
      </c>
      <c r="E10069" s="11">
        <v>291.14999999999998</v>
      </c>
      <c r="F10069" s="12">
        <v>1195355</v>
      </c>
    </row>
    <row r="10070" spans="2:6">
      <c r="B10070" s="21">
        <v>42948</v>
      </c>
      <c r="C10070" s="122" t="s">
        <v>152</v>
      </c>
      <c r="D10070" s="116">
        <v>53.35</v>
      </c>
      <c r="E10070" s="11">
        <v>53.71</v>
      </c>
      <c r="F10070" s="12">
        <v>5325163</v>
      </c>
    </row>
    <row r="10071" spans="2:6">
      <c r="B10071" s="21">
        <v>42948</v>
      </c>
      <c r="C10071" s="122" t="s">
        <v>153</v>
      </c>
      <c r="D10071" s="116">
        <v>429.67</v>
      </c>
      <c r="E10071" s="11">
        <v>429.98</v>
      </c>
      <c r="F10071" s="12">
        <v>440895</v>
      </c>
    </row>
    <row r="10072" spans="2:6">
      <c r="B10072" s="21">
        <v>42948</v>
      </c>
      <c r="C10072" s="122" t="s">
        <v>154</v>
      </c>
      <c r="D10072" s="116">
        <v>42.08</v>
      </c>
      <c r="E10072" s="11">
        <v>41.99</v>
      </c>
      <c r="F10072" s="12">
        <v>2582500</v>
      </c>
    </row>
    <row r="10073" spans="2:6">
      <c r="B10073" s="21">
        <v>42948</v>
      </c>
      <c r="C10073" s="122" t="s">
        <v>155</v>
      </c>
      <c r="D10073" s="116">
        <v>57.15</v>
      </c>
      <c r="E10073" s="11">
        <v>56.11</v>
      </c>
      <c r="F10073" s="12">
        <v>11075279</v>
      </c>
    </row>
    <row r="10074" spans="2:6">
      <c r="B10074" s="21">
        <v>42948</v>
      </c>
      <c r="C10074" s="122" t="s">
        <v>156</v>
      </c>
      <c r="D10074" s="116">
        <v>26.8</v>
      </c>
      <c r="E10074" s="11">
        <v>26.48</v>
      </c>
      <c r="F10074" s="12">
        <v>5613994</v>
      </c>
    </row>
    <row r="10075" spans="2:6">
      <c r="B10075" s="21">
        <v>42948</v>
      </c>
      <c r="C10075" s="122" t="s">
        <v>157</v>
      </c>
      <c r="D10075" s="116">
        <v>46.73</v>
      </c>
      <c r="E10075" s="11">
        <v>45.83</v>
      </c>
      <c r="F10075" s="12">
        <v>2905732</v>
      </c>
    </row>
    <row r="10076" spans="2:6">
      <c r="B10076" s="21">
        <v>42948</v>
      </c>
      <c r="C10076" s="122" t="s">
        <v>158</v>
      </c>
      <c r="D10076" s="116">
        <v>121.22</v>
      </c>
      <c r="E10076" s="11">
        <v>121.87</v>
      </c>
      <c r="F10076" s="12">
        <v>595072</v>
      </c>
    </row>
    <row r="10077" spans="2:6">
      <c r="B10077" s="21">
        <v>42948</v>
      </c>
      <c r="C10077" s="122" t="s">
        <v>159</v>
      </c>
      <c r="D10077" s="116">
        <v>69.09</v>
      </c>
      <c r="E10077" s="11">
        <v>69.599999999999994</v>
      </c>
      <c r="F10077" s="12">
        <v>22974747</v>
      </c>
    </row>
    <row r="10078" spans="2:6">
      <c r="B10078" s="21">
        <v>42948</v>
      </c>
      <c r="C10078" s="122" t="s">
        <v>160</v>
      </c>
      <c r="D10078" s="116">
        <v>31.07</v>
      </c>
      <c r="E10078" s="11">
        <v>31.22</v>
      </c>
      <c r="F10078" s="12">
        <v>3437511</v>
      </c>
    </row>
    <row r="10079" spans="2:6">
      <c r="B10079" s="21">
        <v>42948</v>
      </c>
      <c r="C10079" s="122" t="s">
        <v>161</v>
      </c>
      <c r="D10079" s="116">
        <v>34.28</v>
      </c>
      <c r="E10079" s="11">
        <v>33.83</v>
      </c>
      <c r="F10079" s="12">
        <v>5143174</v>
      </c>
    </row>
    <row r="10080" spans="2:6">
      <c r="B10080" s="21">
        <v>42948</v>
      </c>
      <c r="C10080" s="122" t="s">
        <v>162</v>
      </c>
      <c r="D10080" s="116">
        <v>77.72</v>
      </c>
      <c r="E10080" s="11">
        <v>77.33</v>
      </c>
      <c r="F10080" s="12">
        <v>1938031</v>
      </c>
    </row>
    <row r="10081" spans="2:6">
      <c r="B10081" s="21">
        <v>42948</v>
      </c>
      <c r="C10081" s="122" t="s">
        <v>163</v>
      </c>
      <c r="D10081" s="116">
        <v>114.27</v>
      </c>
      <c r="E10081" s="11">
        <v>113.1</v>
      </c>
      <c r="F10081" s="12">
        <v>3683681</v>
      </c>
    </row>
    <row r="10082" spans="2:6">
      <c r="B10082" s="21">
        <v>42948</v>
      </c>
      <c r="C10082" s="122" t="s">
        <v>164</v>
      </c>
      <c r="D10082" s="116">
        <v>146.85</v>
      </c>
      <c r="E10082" s="11">
        <v>148.07</v>
      </c>
      <c r="F10082" s="12">
        <v>1319742</v>
      </c>
    </row>
    <row r="10083" spans="2:6">
      <c r="B10083" s="21">
        <v>42948</v>
      </c>
      <c r="C10083" s="122" t="s">
        <v>165</v>
      </c>
      <c r="D10083" s="116">
        <v>38.28</v>
      </c>
      <c r="E10083" s="11">
        <v>37.72</v>
      </c>
      <c r="F10083" s="12">
        <v>1516605</v>
      </c>
    </row>
    <row r="10084" spans="2:6">
      <c r="B10084" s="21">
        <v>42948</v>
      </c>
      <c r="C10084" s="122" t="s">
        <v>166</v>
      </c>
      <c r="D10084" s="116">
        <v>94.81</v>
      </c>
      <c r="E10084" s="11">
        <v>95.21</v>
      </c>
      <c r="F10084" s="12">
        <v>839371</v>
      </c>
    </row>
    <row r="10085" spans="2:6">
      <c r="B10085" s="21">
        <v>42948</v>
      </c>
      <c r="C10085" s="122" t="s">
        <v>167</v>
      </c>
      <c r="D10085" s="116">
        <v>66.069999999999993</v>
      </c>
      <c r="E10085" s="11">
        <v>66.08</v>
      </c>
      <c r="F10085" s="12">
        <v>2534987</v>
      </c>
    </row>
    <row r="10086" spans="2:6">
      <c r="B10086" s="21">
        <v>42948</v>
      </c>
      <c r="C10086" s="122" t="s">
        <v>168</v>
      </c>
      <c r="D10086" s="116">
        <v>100.92</v>
      </c>
      <c r="E10086" s="11">
        <v>100.89</v>
      </c>
      <c r="F10086" s="12">
        <v>2762244</v>
      </c>
    </row>
    <row r="10087" spans="2:6">
      <c r="B10087" s="21">
        <v>42948</v>
      </c>
      <c r="C10087" s="122" t="s">
        <v>169</v>
      </c>
      <c r="D10087" s="116">
        <v>68.17</v>
      </c>
      <c r="E10087" s="11">
        <v>67.48</v>
      </c>
      <c r="F10087" s="12">
        <v>4113785</v>
      </c>
    </row>
    <row r="10088" spans="2:6">
      <c r="B10088" s="21">
        <v>42948</v>
      </c>
      <c r="C10088" s="122" t="s">
        <v>170</v>
      </c>
      <c r="D10088" s="116">
        <v>135.63</v>
      </c>
      <c r="E10088" s="11">
        <v>135.18</v>
      </c>
      <c r="F10088" s="12">
        <v>3019268</v>
      </c>
    </row>
    <row r="10089" spans="2:6">
      <c r="B10089" s="21">
        <v>42948</v>
      </c>
      <c r="C10089" s="122" t="s">
        <v>171</v>
      </c>
      <c r="D10089" s="116">
        <v>64.48</v>
      </c>
      <c r="E10089" s="11">
        <v>64.81</v>
      </c>
      <c r="F10089" s="12">
        <v>1660506</v>
      </c>
    </row>
    <row r="10090" spans="2:6">
      <c r="B10090" s="21">
        <v>42948</v>
      </c>
      <c r="C10090" s="122" t="s">
        <v>172</v>
      </c>
      <c r="D10090" s="116">
        <v>29.48</v>
      </c>
      <c r="E10090" s="11">
        <v>29.22</v>
      </c>
      <c r="F10090" s="12">
        <v>6144239</v>
      </c>
    </row>
    <row r="10091" spans="2:6">
      <c r="B10091" s="21">
        <v>42948</v>
      </c>
      <c r="C10091" s="122" t="s">
        <v>173</v>
      </c>
      <c r="D10091" s="116">
        <v>35.369999999999997</v>
      </c>
      <c r="E10091" s="11">
        <v>35.22</v>
      </c>
      <c r="F10091" s="12">
        <v>3066255</v>
      </c>
    </row>
    <row r="10092" spans="2:6">
      <c r="B10092" s="21">
        <v>42948</v>
      </c>
      <c r="C10092" s="122" t="s">
        <v>174</v>
      </c>
      <c r="D10092" s="116">
        <v>53.44</v>
      </c>
      <c r="E10092" s="11">
        <v>53.01</v>
      </c>
      <c r="F10092" s="12">
        <v>1233120</v>
      </c>
    </row>
    <row r="10093" spans="2:6">
      <c r="B10093" s="21">
        <v>42948</v>
      </c>
      <c r="C10093" s="122" t="s">
        <v>175</v>
      </c>
      <c r="D10093" s="116">
        <v>4.9400000000000004</v>
      </c>
      <c r="E10093" s="11">
        <v>4.79</v>
      </c>
      <c r="F10093" s="12">
        <v>35298350</v>
      </c>
    </row>
    <row r="10094" spans="2:6">
      <c r="B10094" s="21">
        <v>42948</v>
      </c>
      <c r="C10094" s="122" t="s">
        <v>176</v>
      </c>
      <c r="D10094" s="116">
        <v>65.650000000000006</v>
      </c>
      <c r="E10094" s="11">
        <v>64.98</v>
      </c>
      <c r="F10094" s="12">
        <v>1542674</v>
      </c>
    </row>
    <row r="10095" spans="2:6">
      <c r="B10095" s="21">
        <v>42948</v>
      </c>
      <c r="C10095" s="122" t="s">
        <v>177</v>
      </c>
      <c r="D10095" s="116">
        <v>392.84</v>
      </c>
      <c r="E10095" s="11">
        <v>387.42</v>
      </c>
      <c r="F10095" s="12">
        <v>2274005</v>
      </c>
    </row>
    <row r="10096" spans="2:6">
      <c r="B10096" s="21">
        <v>42948</v>
      </c>
      <c r="C10096" s="122" t="s">
        <v>178</v>
      </c>
      <c r="D10096" s="116">
        <v>174</v>
      </c>
      <c r="E10096" s="11">
        <v>172.96</v>
      </c>
      <c r="F10096" s="12">
        <v>864264</v>
      </c>
    </row>
    <row r="10097" spans="2:6">
      <c r="B10097" s="21">
        <v>42948</v>
      </c>
      <c r="C10097" s="122" t="s">
        <v>179</v>
      </c>
      <c r="D10097" s="116">
        <v>76.34</v>
      </c>
      <c r="E10097" s="11">
        <v>76.489999999999995</v>
      </c>
      <c r="F10097" s="12">
        <v>641462</v>
      </c>
    </row>
    <row r="10098" spans="2:6">
      <c r="B10098" s="21">
        <v>42948</v>
      </c>
      <c r="C10098" s="122" t="s">
        <v>180</v>
      </c>
      <c r="D10098" s="116">
        <v>72.11</v>
      </c>
      <c r="E10098" s="11">
        <v>71.7</v>
      </c>
      <c r="F10098" s="12">
        <v>3052943</v>
      </c>
    </row>
    <row r="10099" spans="2:6">
      <c r="B10099" s="21">
        <v>42948</v>
      </c>
      <c r="C10099" s="122" t="s">
        <v>181</v>
      </c>
      <c r="D10099" s="116">
        <v>133.72</v>
      </c>
      <c r="E10099" s="11">
        <v>133.13</v>
      </c>
      <c r="F10099" s="12">
        <v>511081</v>
      </c>
    </row>
    <row r="10100" spans="2:6">
      <c r="B10100" s="21">
        <v>42948</v>
      </c>
      <c r="C10100" s="122" t="s">
        <v>182</v>
      </c>
      <c r="D10100" s="116">
        <v>72.959999999999994</v>
      </c>
      <c r="E10100" s="11">
        <v>72.31</v>
      </c>
      <c r="F10100" s="12">
        <v>1839935</v>
      </c>
    </row>
    <row r="10101" spans="2:6">
      <c r="B10101" s="21">
        <v>42948</v>
      </c>
      <c r="C10101" s="122" t="s">
        <v>183</v>
      </c>
      <c r="D10101" s="116">
        <v>40.4</v>
      </c>
      <c r="E10101" s="11">
        <v>40.340000000000003</v>
      </c>
      <c r="F10101" s="12">
        <v>18798809</v>
      </c>
    </row>
    <row r="10102" spans="2:6">
      <c r="B10102" s="21">
        <v>42948</v>
      </c>
      <c r="C10102" s="122" t="s">
        <v>184</v>
      </c>
      <c r="D10102" s="116">
        <v>123.65</v>
      </c>
      <c r="E10102" s="11">
        <v>123.79</v>
      </c>
      <c r="F10102" s="12">
        <v>1903289</v>
      </c>
    </row>
    <row r="10103" spans="2:6">
      <c r="B10103" s="21">
        <v>42948</v>
      </c>
      <c r="C10103" s="122" t="s">
        <v>185</v>
      </c>
      <c r="D10103" s="116">
        <v>344.08</v>
      </c>
      <c r="E10103" s="11">
        <v>347.24</v>
      </c>
      <c r="F10103" s="12">
        <v>897504</v>
      </c>
    </row>
    <row r="10104" spans="2:6">
      <c r="B10104" s="21">
        <v>42948</v>
      </c>
      <c r="C10104" s="122" t="s">
        <v>186</v>
      </c>
      <c r="D10104" s="116">
        <v>159.88</v>
      </c>
      <c r="E10104" s="11">
        <v>157.47999999999999</v>
      </c>
      <c r="F10104" s="12">
        <v>5480126</v>
      </c>
    </row>
    <row r="10105" spans="2:6">
      <c r="B10105" s="21">
        <v>42948</v>
      </c>
      <c r="C10105" s="122" t="s">
        <v>187</v>
      </c>
      <c r="D10105" s="116">
        <v>46.28</v>
      </c>
      <c r="E10105" s="11">
        <v>46.64</v>
      </c>
      <c r="F10105" s="12">
        <v>3845651</v>
      </c>
    </row>
    <row r="10106" spans="2:6">
      <c r="B10106" s="21">
        <v>42948</v>
      </c>
      <c r="C10106" s="122" t="s">
        <v>188</v>
      </c>
      <c r="D10106" s="116">
        <v>79.430000000000007</v>
      </c>
      <c r="E10106" s="11">
        <v>80.45</v>
      </c>
      <c r="F10106" s="12">
        <v>1667933</v>
      </c>
    </row>
    <row r="10107" spans="2:6">
      <c r="B10107" s="21">
        <v>42948</v>
      </c>
      <c r="C10107" s="122" t="s">
        <v>189</v>
      </c>
      <c r="D10107" s="116">
        <v>28.23</v>
      </c>
      <c r="E10107" s="11">
        <v>28.25</v>
      </c>
      <c r="F10107" s="12">
        <v>2098003</v>
      </c>
    </row>
    <row r="10108" spans="2:6">
      <c r="B10108" s="21">
        <v>42948</v>
      </c>
      <c r="C10108" s="122" t="s">
        <v>190</v>
      </c>
      <c r="D10108" s="116">
        <v>86.64</v>
      </c>
      <c r="E10108" s="11">
        <v>86.01</v>
      </c>
      <c r="F10108" s="12">
        <v>2276369</v>
      </c>
    </row>
    <row r="10109" spans="2:6">
      <c r="B10109" s="21">
        <v>42948</v>
      </c>
      <c r="C10109" s="122" t="s">
        <v>191</v>
      </c>
      <c r="D10109" s="116">
        <v>25.05</v>
      </c>
      <c r="E10109" s="11">
        <v>25.36</v>
      </c>
      <c r="F10109" s="12">
        <v>7505571</v>
      </c>
    </row>
    <row r="10110" spans="2:6">
      <c r="B10110" s="21">
        <v>42948</v>
      </c>
      <c r="C10110" s="122" t="s">
        <v>192</v>
      </c>
      <c r="D10110" s="116">
        <v>47.1</v>
      </c>
      <c r="E10110" s="11">
        <v>47.79</v>
      </c>
      <c r="F10110" s="12">
        <v>3335744</v>
      </c>
    </row>
    <row r="10111" spans="2:6">
      <c r="B10111" s="21">
        <v>42948</v>
      </c>
      <c r="C10111" s="122" t="s">
        <v>193</v>
      </c>
      <c r="D10111" s="116">
        <v>108.14</v>
      </c>
      <c r="E10111" s="11">
        <v>111.32</v>
      </c>
      <c r="F10111" s="12">
        <v>3364607</v>
      </c>
    </row>
    <row r="10112" spans="2:6">
      <c r="B10112" s="21">
        <v>42948</v>
      </c>
      <c r="C10112" s="122" t="s">
        <v>194</v>
      </c>
      <c r="D10112" s="116">
        <v>245.13</v>
      </c>
      <c r="E10112" s="11">
        <v>245.29</v>
      </c>
      <c r="F10112" s="12">
        <v>332273</v>
      </c>
    </row>
    <row r="10113" spans="2:6">
      <c r="B10113" s="21">
        <v>42948</v>
      </c>
      <c r="C10113" s="122" t="s">
        <v>195</v>
      </c>
      <c r="D10113" s="116">
        <v>45.33</v>
      </c>
      <c r="E10113" s="11">
        <v>44.75</v>
      </c>
      <c r="F10113" s="12">
        <v>6685144</v>
      </c>
    </row>
    <row r="10114" spans="2:6">
      <c r="B10114" s="21">
        <v>42948</v>
      </c>
      <c r="C10114" s="122" t="s">
        <v>196</v>
      </c>
      <c r="D10114" s="116">
        <v>159.1</v>
      </c>
      <c r="E10114" s="11">
        <v>159.72</v>
      </c>
      <c r="F10114" s="12">
        <v>4787491</v>
      </c>
    </row>
    <row r="10115" spans="2:6">
      <c r="B10115" s="21">
        <v>42948</v>
      </c>
      <c r="C10115" s="122" t="s">
        <v>197</v>
      </c>
      <c r="D10115" s="116">
        <v>20.43</v>
      </c>
      <c r="E10115" s="11">
        <v>20.23</v>
      </c>
      <c r="F10115" s="12">
        <v>7469170</v>
      </c>
    </row>
    <row r="10116" spans="2:6">
      <c r="B10116" s="21">
        <v>42948</v>
      </c>
      <c r="C10116" s="122" t="s">
        <v>198</v>
      </c>
      <c r="D10116" s="116">
        <v>52.71</v>
      </c>
      <c r="E10116" s="11">
        <v>52.52</v>
      </c>
      <c r="F10116" s="12">
        <v>1630316</v>
      </c>
    </row>
    <row r="10117" spans="2:6">
      <c r="B10117" s="21">
        <v>42948</v>
      </c>
      <c r="C10117" s="122" t="s">
        <v>199</v>
      </c>
      <c r="D10117" s="116">
        <v>91.37</v>
      </c>
      <c r="E10117" s="11">
        <v>91.22</v>
      </c>
      <c r="F10117" s="12">
        <v>3157498</v>
      </c>
    </row>
    <row r="10118" spans="2:6">
      <c r="B10118" s="21">
        <v>42948</v>
      </c>
      <c r="C10118" s="122" t="s">
        <v>200</v>
      </c>
      <c r="D10118" s="116">
        <v>31.59</v>
      </c>
      <c r="E10118" s="11">
        <v>31.65</v>
      </c>
      <c r="F10118" s="12">
        <v>12962777</v>
      </c>
    </row>
    <row r="10119" spans="2:6">
      <c r="B10119" s="21">
        <v>42948</v>
      </c>
      <c r="C10119" s="122" t="s">
        <v>201</v>
      </c>
      <c r="D10119" s="116">
        <v>32.78</v>
      </c>
      <c r="E10119" s="11">
        <v>32.93</v>
      </c>
      <c r="F10119" s="12">
        <v>529976</v>
      </c>
    </row>
    <row r="10120" spans="2:6">
      <c r="B10120" s="21">
        <v>42948</v>
      </c>
      <c r="C10120" s="122" t="s">
        <v>202</v>
      </c>
      <c r="D10120" s="116">
        <v>49.29</v>
      </c>
      <c r="E10120" s="11">
        <v>48.6</v>
      </c>
      <c r="F10120" s="12">
        <v>12204543</v>
      </c>
    </row>
    <row r="10121" spans="2:6">
      <c r="B10121" s="21">
        <v>42948</v>
      </c>
      <c r="C10121" s="122" t="s">
        <v>203</v>
      </c>
      <c r="D10121" s="116">
        <v>137.69999999999999</v>
      </c>
      <c r="E10121" s="11">
        <v>135.52000000000001</v>
      </c>
      <c r="F10121" s="12">
        <v>592007</v>
      </c>
    </row>
    <row r="10122" spans="2:6">
      <c r="B10122" s="21">
        <v>42948</v>
      </c>
      <c r="C10122" s="122" t="s">
        <v>204</v>
      </c>
      <c r="D10122" s="116">
        <v>23.34</v>
      </c>
      <c r="E10122" s="11">
        <v>23.36</v>
      </c>
      <c r="F10122" s="12">
        <v>5653146</v>
      </c>
    </row>
    <row r="10123" spans="2:6">
      <c r="B10123" s="21">
        <v>42948</v>
      </c>
      <c r="C10123" s="122" t="s">
        <v>205</v>
      </c>
      <c r="D10123" s="116">
        <v>69.39</v>
      </c>
      <c r="E10123" s="11">
        <v>69.510000000000005</v>
      </c>
      <c r="F10123" s="12">
        <v>4516814</v>
      </c>
    </row>
    <row r="10124" spans="2:6">
      <c r="B10124" s="21">
        <v>42948</v>
      </c>
      <c r="C10124" s="122" t="s">
        <v>206</v>
      </c>
      <c r="D10124" s="116">
        <v>79.19</v>
      </c>
      <c r="E10124" s="11">
        <v>79.61</v>
      </c>
      <c r="F10124" s="12">
        <v>1281276</v>
      </c>
    </row>
    <row r="10125" spans="2:6">
      <c r="B10125" s="21">
        <v>42948</v>
      </c>
      <c r="C10125" s="122" t="s">
        <v>207</v>
      </c>
      <c r="D10125" s="116">
        <v>79.900000000000006</v>
      </c>
      <c r="E10125" s="11">
        <v>79.7</v>
      </c>
      <c r="F10125" s="12">
        <v>4147731</v>
      </c>
    </row>
    <row r="10126" spans="2:6">
      <c r="B10126" s="21">
        <v>42948</v>
      </c>
      <c r="C10126" s="122" t="s">
        <v>208</v>
      </c>
      <c r="D10126" s="116">
        <v>109.54</v>
      </c>
      <c r="E10126" s="11">
        <v>110.78</v>
      </c>
      <c r="F10126" s="12">
        <v>8162875</v>
      </c>
    </row>
    <row r="10127" spans="2:6">
      <c r="B10127" s="21">
        <v>42948</v>
      </c>
      <c r="C10127" s="122" t="s">
        <v>209</v>
      </c>
      <c r="D10127" s="116">
        <v>129.97999999999999</v>
      </c>
      <c r="E10127" s="11">
        <v>130.76</v>
      </c>
      <c r="F10127" s="12">
        <v>1126788</v>
      </c>
    </row>
    <row r="10128" spans="2:6">
      <c r="B10128" s="21">
        <v>42948</v>
      </c>
      <c r="C10128" s="122" t="s">
        <v>210</v>
      </c>
      <c r="D10128" s="116">
        <v>77.27</v>
      </c>
      <c r="E10128" s="11">
        <v>77.3</v>
      </c>
      <c r="F10128" s="12">
        <v>1967733</v>
      </c>
    </row>
    <row r="10129" spans="2:6">
      <c r="B10129" s="21">
        <v>42948</v>
      </c>
      <c r="C10129" s="122" t="s">
        <v>211</v>
      </c>
      <c r="D10129" s="116">
        <v>49.78</v>
      </c>
      <c r="E10129" s="11">
        <v>50.07</v>
      </c>
      <c r="F10129" s="12">
        <v>7849838</v>
      </c>
    </row>
    <row r="10130" spans="2:6">
      <c r="B10130" s="21">
        <v>42948</v>
      </c>
      <c r="C10130" s="122" t="s">
        <v>212</v>
      </c>
      <c r="D10130" s="116">
        <v>128.51</v>
      </c>
      <c r="E10130" s="11">
        <v>129.02000000000001</v>
      </c>
      <c r="F10130" s="12">
        <v>1592215</v>
      </c>
    </row>
    <row r="10131" spans="2:6">
      <c r="B10131" s="21">
        <v>42948</v>
      </c>
      <c r="C10131" s="122" t="s">
        <v>213</v>
      </c>
      <c r="D10131" s="116">
        <v>61.29</v>
      </c>
      <c r="E10131" s="11">
        <v>60.61</v>
      </c>
      <c r="F10131" s="12">
        <v>2926666</v>
      </c>
    </row>
    <row r="10132" spans="2:6">
      <c r="B10132" s="21">
        <v>42948</v>
      </c>
      <c r="C10132" s="122" t="s">
        <v>214</v>
      </c>
      <c r="D10132" s="116">
        <v>75.58</v>
      </c>
      <c r="E10132" s="11">
        <v>75.52</v>
      </c>
      <c r="F10132" s="12">
        <v>3175447</v>
      </c>
    </row>
    <row r="10133" spans="2:6">
      <c r="B10133" s="21">
        <v>42948</v>
      </c>
      <c r="C10133" s="122" t="s">
        <v>215</v>
      </c>
      <c r="D10133" s="116">
        <v>108.57</v>
      </c>
      <c r="E10133" s="11">
        <v>108.34</v>
      </c>
      <c r="F10133" s="12">
        <v>731308</v>
      </c>
    </row>
    <row r="10134" spans="2:6">
      <c r="B10134" s="21">
        <v>42948</v>
      </c>
      <c r="C10134" s="122" t="s">
        <v>216</v>
      </c>
      <c r="D10134" s="116">
        <v>35.76</v>
      </c>
      <c r="E10134" s="11">
        <v>36.08</v>
      </c>
      <c r="F10134" s="12">
        <v>3588334</v>
      </c>
    </row>
    <row r="10135" spans="2:6">
      <c r="B10135" s="21">
        <v>42948</v>
      </c>
      <c r="C10135" s="122" t="s">
        <v>217</v>
      </c>
      <c r="D10135" s="116">
        <v>81.540000000000006</v>
      </c>
      <c r="E10135" s="11">
        <v>80.819999999999993</v>
      </c>
      <c r="F10135" s="12">
        <v>2524967</v>
      </c>
    </row>
    <row r="10136" spans="2:6">
      <c r="B10136" s="21">
        <v>42948</v>
      </c>
      <c r="C10136" s="122" t="s">
        <v>218</v>
      </c>
      <c r="D10136" s="116">
        <v>109.98</v>
      </c>
      <c r="E10136" s="11">
        <v>110.61</v>
      </c>
      <c r="F10136" s="12">
        <v>5987217</v>
      </c>
    </row>
    <row r="10137" spans="2:6">
      <c r="B10137" s="21">
        <v>42948</v>
      </c>
      <c r="C10137" s="122" t="s">
        <v>219</v>
      </c>
      <c r="D10137" s="116">
        <v>24.77</v>
      </c>
      <c r="E10137" s="11">
        <v>24.38</v>
      </c>
      <c r="F10137" s="12">
        <v>8105803</v>
      </c>
    </row>
    <row r="10138" spans="2:6">
      <c r="B10138" s="21">
        <v>42948</v>
      </c>
      <c r="C10138" s="122" t="s">
        <v>220</v>
      </c>
      <c r="D10138" s="116">
        <v>23.25</v>
      </c>
      <c r="E10138" s="11">
        <v>22.98</v>
      </c>
      <c r="F10138" s="12">
        <v>5178515</v>
      </c>
    </row>
    <row r="10139" spans="2:6">
      <c r="B10139" s="21">
        <v>42948</v>
      </c>
      <c r="C10139" s="122" t="s">
        <v>221</v>
      </c>
      <c r="D10139" s="116">
        <v>64.19</v>
      </c>
      <c r="E10139" s="11">
        <v>65.489999999999995</v>
      </c>
      <c r="F10139" s="12">
        <v>3444654</v>
      </c>
    </row>
    <row r="10140" spans="2:6">
      <c r="B10140" s="21">
        <v>42948</v>
      </c>
      <c r="C10140" s="122" t="s">
        <v>222</v>
      </c>
      <c r="D10140" s="116">
        <v>90.73</v>
      </c>
      <c r="E10140" s="11">
        <v>89.83</v>
      </c>
      <c r="F10140" s="12">
        <v>2474477</v>
      </c>
    </row>
    <row r="10141" spans="2:6">
      <c r="B10141" s="21">
        <v>42948</v>
      </c>
      <c r="C10141" s="122" t="s">
        <v>223</v>
      </c>
      <c r="D10141" s="116">
        <v>115.45</v>
      </c>
      <c r="E10141" s="11">
        <v>117.59</v>
      </c>
      <c r="F10141" s="12">
        <v>2193656</v>
      </c>
    </row>
    <row r="10142" spans="2:6">
      <c r="B10142" s="21">
        <v>42948</v>
      </c>
      <c r="C10142" s="122" t="s">
        <v>224</v>
      </c>
      <c r="D10142" s="116">
        <v>72.099999999999994</v>
      </c>
      <c r="E10142" s="11">
        <v>73.010000000000005</v>
      </c>
      <c r="F10142" s="12">
        <v>2573654</v>
      </c>
    </row>
    <row r="10143" spans="2:6">
      <c r="B10143" s="21">
        <v>42948</v>
      </c>
      <c r="C10143" s="122" t="s">
        <v>225</v>
      </c>
      <c r="D10143" s="116">
        <v>84.02</v>
      </c>
      <c r="E10143" s="11">
        <v>83.62</v>
      </c>
      <c r="F10143" s="12">
        <v>890915</v>
      </c>
    </row>
    <row r="10144" spans="2:6">
      <c r="B10144" s="21">
        <v>42948</v>
      </c>
      <c r="C10144" s="122" t="s">
        <v>226</v>
      </c>
      <c r="D10144" s="116">
        <v>91.37</v>
      </c>
      <c r="E10144" s="11">
        <v>91.05</v>
      </c>
      <c r="F10144" s="12">
        <v>867812</v>
      </c>
    </row>
    <row r="10145" spans="2:6">
      <c r="B10145" s="21">
        <v>42948</v>
      </c>
      <c r="C10145" s="122" t="s">
        <v>227</v>
      </c>
      <c r="D10145" s="116">
        <v>28.72</v>
      </c>
      <c r="E10145" s="11">
        <v>28.89</v>
      </c>
      <c r="F10145" s="12">
        <v>2375784</v>
      </c>
    </row>
    <row r="10146" spans="2:6">
      <c r="B10146" s="21">
        <v>42948</v>
      </c>
      <c r="C10146" s="122" t="s">
        <v>228</v>
      </c>
      <c r="D10146" s="116">
        <v>84.2</v>
      </c>
      <c r="E10146" s="11">
        <v>84.8</v>
      </c>
      <c r="F10146" s="12">
        <v>1561407</v>
      </c>
    </row>
    <row r="10147" spans="2:6">
      <c r="B10147" s="21">
        <v>42948</v>
      </c>
      <c r="C10147" s="122" t="s">
        <v>229</v>
      </c>
      <c r="D10147" s="116">
        <v>107.3</v>
      </c>
      <c r="E10147" s="11">
        <v>106.99</v>
      </c>
      <c r="F10147" s="12">
        <v>1245724</v>
      </c>
    </row>
    <row r="10148" spans="2:6">
      <c r="B10148" s="21">
        <v>42948</v>
      </c>
      <c r="C10148" s="122" t="s">
        <v>230</v>
      </c>
      <c r="D10148" s="116">
        <v>85.15</v>
      </c>
      <c r="E10148" s="11">
        <v>85.17</v>
      </c>
      <c r="F10148" s="12">
        <v>2825051</v>
      </c>
    </row>
    <row r="10149" spans="2:6">
      <c r="B10149" s="21">
        <v>42948</v>
      </c>
      <c r="C10149" s="122" t="s">
        <v>231</v>
      </c>
      <c r="D10149" s="116">
        <v>65.03</v>
      </c>
      <c r="E10149" s="11">
        <v>64.13</v>
      </c>
      <c r="F10149" s="12">
        <v>1667361</v>
      </c>
    </row>
    <row r="10150" spans="2:6">
      <c r="B10150" s="21">
        <v>42948</v>
      </c>
      <c r="C10150" s="122" t="s">
        <v>232</v>
      </c>
      <c r="D10150" s="116">
        <v>33.25</v>
      </c>
      <c r="E10150" s="11">
        <v>32.979999999999997</v>
      </c>
      <c r="F10150" s="12">
        <v>4659272</v>
      </c>
    </row>
    <row r="10151" spans="2:6">
      <c r="B10151" s="21">
        <v>42948</v>
      </c>
      <c r="C10151" s="122" t="s">
        <v>233</v>
      </c>
      <c r="D10151" s="116">
        <v>64.459999999999994</v>
      </c>
      <c r="E10151" s="11">
        <v>64.69</v>
      </c>
      <c r="F10151" s="12">
        <v>5200168</v>
      </c>
    </row>
    <row r="10152" spans="2:6">
      <c r="B10152" s="21">
        <v>42948</v>
      </c>
      <c r="C10152" s="122" t="s">
        <v>234</v>
      </c>
      <c r="D10152" s="116">
        <v>78.75</v>
      </c>
      <c r="E10152" s="11">
        <v>79.33</v>
      </c>
      <c r="F10152" s="12">
        <v>1065878</v>
      </c>
    </row>
    <row r="10153" spans="2:6">
      <c r="B10153" s="21">
        <v>42948</v>
      </c>
      <c r="C10153" s="122" t="s">
        <v>235</v>
      </c>
      <c r="D10153" s="116">
        <v>117.57</v>
      </c>
      <c r="E10153" s="11">
        <v>116.92</v>
      </c>
      <c r="F10153" s="12">
        <v>2488168</v>
      </c>
    </row>
    <row r="10154" spans="2:6">
      <c r="B10154" s="21">
        <v>42948</v>
      </c>
      <c r="C10154" s="122" t="s">
        <v>236</v>
      </c>
      <c r="D10154" s="116">
        <v>35.82</v>
      </c>
      <c r="E10154" s="11">
        <v>35.909999999999997</v>
      </c>
      <c r="F10154" s="12">
        <v>4685371</v>
      </c>
    </row>
    <row r="10155" spans="2:6">
      <c r="B10155" s="21">
        <v>42948</v>
      </c>
      <c r="C10155" s="122" t="s">
        <v>237</v>
      </c>
      <c r="D10155" s="116">
        <v>131.08000000000001</v>
      </c>
      <c r="E10155" s="11">
        <v>131.43</v>
      </c>
      <c r="F10155" s="12">
        <v>1603411</v>
      </c>
    </row>
    <row r="10156" spans="2:6">
      <c r="B10156" s="21">
        <v>42948</v>
      </c>
      <c r="C10156" s="122" t="s">
        <v>238</v>
      </c>
      <c r="D10156" s="116">
        <v>82.94</v>
      </c>
      <c r="E10156" s="11">
        <v>82.74</v>
      </c>
      <c r="F10156" s="12">
        <v>1695083</v>
      </c>
    </row>
    <row r="10157" spans="2:6">
      <c r="B10157" s="21">
        <v>42948</v>
      </c>
      <c r="C10157" s="122" t="s">
        <v>239</v>
      </c>
      <c r="D10157" s="116">
        <v>146</v>
      </c>
      <c r="E10157" s="11">
        <v>146.26</v>
      </c>
      <c r="F10157" s="12">
        <v>452814</v>
      </c>
    </row>
    <row r="10158" spans="2:6">
      <c r="B10158" s="21">
        <v>42948</v>
      </c>
      <c r="C10158" s="122" t="s">
        <v>240</v>
      </c>
      <c r="D10158" s="116">
        <v>78.88</v>
      </c>
      <c r="E10158" s="11">
        <v>78.88</v>
      </c>
      <c r="F10158" s="12">
        <v>1890810</v>
      </c>
    </row>
    <row r="10159" spans="2:6">
      <c r="B10159" s="21">
        <v>42948</v>
      </c>
      <c r="C10159" s="122" t="s">
        <v>241</v>
      </c>
      <c r="D10159" s="116">
        <v>98.97</v>
      </c>
      <c r="E10159" s="11">
        <v>98.61</v>
      </c>
      <c r="F10159" s="12">
        <v>1592040</v>
      </c>
    </row>
    <row r="10160" spans="2:6">
      <c r="B10160" s="21">
        <v>42948</v>
      </c>
      <c r="C10160" s="122" t="s">
        <v>242</v>
      </c>
      <c r="D10160" s="116">
        <v>83.33</v>
      </c>
      <c r="E10160" s="11">
        <v>83.66</v>
      </c>
      <c r="F10160" s="12">
        <v>952972</v>
      </c>
    </row>
    <row r="10161" spans="2:6">
      <c r="B10161" s="21">
        <v>42948</v>
      </c>
      <c r="C10161" s="122" t="s">
        <v>243</v>
      </c>
      <c r="D10161" s="116">
        <v>59.45</v>
      </c>
      <c r="E10161" s="11">
        <v>59.96</v>
      </c>
      <c r="F10161" s="12">
        <v>4827900</v>
      </c>
    </row>
    <row r="10162" spans="2:6">
      <c r="B10162" s="21">
        <v>42948</v>
      </c>
      <c r="C10162" s="122" t="s">
        <v>244</v>
      </c>
      <c r="D10162" s="116">
        <v>94.91</v>
      </c>
      <c r="E10162" s="11">
        <v>94.46</v>
      </c>
      <c r="F10162" s="12">
        <v>3801955</v>
      </c>
    </row>
    <row r="10163" spans="2:6">
      <c r="B10163" s="21">
        <v>42948</v>
      </c>
      <c r="C10163" s="122" t="s">
        <v>245</v>
      </c>
      <c r="D10163" s="116">
        <v>452.25</v>
      </c>
      <c r="E10163" s="11">
        <v>453.08</v>
      </c>
      <c r="F10163" s="12">
        <v>459039</v>
      </c>
    </row>
    <row r="10164" spans="2:6">
      <c r="B10164" s="21">
        <v>42948</v>
      </c>
      <c r="C10164" s="122" t="s">
        <v>246</v>
      </c>
      <c r="D10164" s="116">
        <v>68.2</v>
      </c>
      <c r="E10164" s="11">
        <v>67.84</v>
      </c>
      <c r="F10164" s="12">
        <v>1330748</v>
      </c>
    </row>
    <row r="10165" spans="2:6">
      <c r="B10165" s="21">
        <v>42948</v>
      </c>
      <c r="C10165" s="122" t="s">
        <v>247</v>
      </c>
      <c r="D10165" s="116">
        <v>63.65</v>
      </c>
      <c r="E10165" s="11">
        <v>63.93</v>
      </c>
      <c r="F10165" s="12">
        <v>2568551</v>
      </c>
    </row>
    <row r="10166" spans="2:6">
      <c r="B10166" s="21">
        <v>42948</v>
      </c>
      <c r="C10166" s="122" t="s">
        <v>248</v>
      </c>
      <c r="D10166" s="116">
        <v>60.93</v>
      </c>
      <c r="E10166" s="11">
        <v>60.89</v>
      </c>
      <c r="F10166" s="12">
        <v>1807252</v>
      </c>
    </row>
    <row r="10167" spans="2:6">
      <c r="B10167" s="21">
        <v>42948</v>
      </c>
      <c r="C10167" s="122" t="s">
        <v>249</v>
      </c>
      <c r="D10167" s="116">
        <v>62.72</v>
      </c>
      <c r="E10167" s="11">
        <v>62.36</v>
      </c>
      <c r="F10167" s="12">
        <v>2681547</v>
      </c>
    </row>
    <row r="10168" spans="2:6">
      <c r="B10168" s="21">
        <v>42948</v>
      </c>
      <c r="C10168" s="122" t="s">
        <v>250</v>
      </c>
      <c r="D10168" s="116">
        <v>263.16000000000003</v>
      </c>
      <c r="E10168" s="11">
        <v>263.2</v>
      </c>
      <c r="F10168" s="12">
        <v>386631</v>
      </c>
    </row>
    <row r="10169" spans="2:6">
      <c r="B10169" s="21">
        <v>42948</v>
      </c>
      <c r="C10169" s="122" t="s">
        <v>251</v>
      </c>
      <c r="D10169" s="116">
        <v>41.22</v>
      </c>
      <c r="E10169" s="11">
        <v>41.16</v>
      </c>
      <c r="F10169" s="12">
        <v>2769852</v>
      </c>
    </row>
    <row r="10170" spans="2:6">
      <c r="B10170" s="21">
        <v>42948</v>
      </c>
      <c r="C10170" s="122" t="s">
        <v>252</v>
      </c>
      <c r="D10170" s="116">
        <v>75.489999999999995</v>
      </c>
      <c r="E10170" s="11">
        <v>74.260000000000005</v>
      </c>
      <c r="F10170" s="12">
        <v>10716944</v>
      </c>
    </row>
    <row r="10171" spans="2:6">
      <c r="B10171" s="21">
        <v>42948</v>
      </c>
      <c r="C10171" s="122" t="s">
        <v>253</v>
      </c>
      <c r="D10171" s="116">
        <v>76.849999999999994</v>
      </c>
      <c r="E10171" s="11">
        <v>77.150000000000006</v>
      </c>
      <c r="F10171" s="12">
        <v>1122723</v>
      </c>
    </row>
    <row r="10172" spans="2:6">
      <c r="B10172" s="21">
        <v>42948</v>
      </c>
      <c r="C10172" s="122" t="s">
        <v>254</v>
      </c>
      <c r="D10172" s="116">
        <v>56.88</v>
      </c>
      <c r="E10172" s="11">
        <v>55.98</v>
      </c>
      <c r="F10172" s="12">
        <v>1476518</v>
      </c>
    </row>
    <row r="10173" spans="2:6">
      <c r="B10173" s="21">
        <v>42948</v>
      </c>
      <c r="C10173" s="122" t="s">
        <v>255</v>
      </c>
      <c r="D10173" s="116">
        <v>115.87</v>
      </c>
      <c r="E10173" s="11">
        <v>115.27</v>
      </c>
      <c r="F10173" s="12">
        <v>1297176</v>
      </c>
    </row>
    <row r="10174" spans="2:6">
      <c r="B10174" s="21">
        <v>42948</v>
      </c>
      <c r="C10174" s="122" t="s">
        <v>256</v>
      </c>
      <c r="D10174" s="116">
        <v>38.479999999999997</v>
      </c>
      <c r="E10174" s="11">
        <v>38.549999999999997</v>
      </c>
      <c r="F10174" s="12">
        <v>6353698</v>
      </c>
    </row>
    <row r="10175" spans="2:6">
      <c r="B10175" s="21">
        <v>42948</v>
      </c>
      <c r="C10175" s="122" t="s">
        <v>257</v>
      </c>
      <c r="D10175" s="116">
        <v>58.445</v>
      </c>
      <c r="E10175" s="11">
        <v>58.79</v>
      </c>
      <c r="F10175" s="12">
        <v>983542</v>
      </c>
    </row>
    <row r="10176" spans="2:6">
      <c r="B10176" s="21">
        <v>42948</v>
      </c>
      <c r="C10176" s="122" t="s">
        <v>258</v>
      </c>
      <c r="D10176" s="116">
        <v>157.24</v>
      </c>
      <c r="E10176" s="11">
        <v>152.69</v>
      </c>
      <c r="F10176" s="12">
        <v>1847023</v>
      </c>
    </row>
    <row r="10177" spans="2:6">
      <c r="B10177" s="21">
        <v>42948</v>
      </c>
      <c r="C10177" s="122" t="s">
        <v>259</v>
      </c>
      <c r="D10177" s="116">
        <v>79.7</v>
      </c>
      <c r="E10177" s="11">
        <v>79.290000000000006</v>
      </c>
      <c r="F10177" s="12">
        <v>1278242</v>
      </c>
    </row>
    <row r="10178" spans="2:6">
      <c r="B10178" s="21">
        <v>42948</v>
      </c>
      <c r="C10178" s="122" t="s">
        <v>260</v>
      </c>
      <c r="D10178" s="116">
        <v>11.11</v>
      </c>
      <c r="E10178" s="11">
        <v>10.95</v>
      </c>
      <c r="F10178" s="12">
        <v>65140080</v>
      </c>
    </row>
    <row r="10179" spans="2:6">
      <c r="B10179" s="21">
        <v>42948</v>
      </c>
      <c r="C10179" s="122" t="s">
        <v>261</v>
      </c>
      <c r="D10179" s="116">
        <v>43.09</v>
      </c>
      <c r="E10179" s="11">
        <v>42.99</v>
      </c>
      <c r="F10179" s="12">
        <v>3328054</v>
      </c>
    </row>
    <row r="10180" spans="2:6">
      <c r="B10180" s="21">
        <v>42948</v>
      </c>
      <c r="C10180" s="122" t="s">
        <v>262</v>
      </c>
      <c r="D10180" s="116">
        <v>169.82</v>
      </c>
      <c r="E10180" s="11">
        <v>169.86</v>
      </c>
      <c r="F10180" s="12">
        <v>14384957</v>
      </c>
    </row>
    <row r="10181" spans="2:6">
      <c r="B10181" s="21">
        <v>42948</v>
      </c>
      <c r="C10181" s="122" t="s">
        <v>263</v>
      </c>
      <c r="D10181" s="116">
        <v>65.92</v>
      </c>
      <c r="E10181" s="11">
        <v>66.16</v>
      </c>
      <c r="F10181" s="12">
        <v>1383929</v>
      </c>
    </row>
    <row r="10182" spans="2:6">
      <c r="B10182" s="21">
        <v>42948</v>
      </c>
      <c r="C10182" s="122" t="s">
        <v>264</v>
      </c>
      <c r="D10182" s="116">
        <v>14.6</v>
      </c>
      <c r="E10182" s="11">
        <v>14.49</v>
      </c>
      <c r="F10182" s="12">
        <v>19010045</v>
      </c>
    </row>
    <row r="10183" spans="2:6">
      <c r="B10183" s="21">
        <v>42948</v>
      </c>
      <c r="C10183" s="122" t="s">
        <v>265</v>
      </c>
      <c r="D10183" s="116">
        <v>208.96</v>
      </c>
      <c r="E10183" s="11">
        <v>206.71</v>
      </c>
      <c r="F10183" s="12">
        <v>1176935</v>
      </c>
    </row>
    <row r="10184" spans="2:6">
      <c r="B10184" s="21">
        <v>42948</v>
      </c>
      <c r="C10184" s="122" t="s">
        <v>266</v>
      </c>
      <c r="D10184" s="116">
        <v>32.01</v>
      </c>
      <c r="E10184" s="11">
        <v>31.93</v>
      </c>
      <c r="F10184" s="12">
        <v>4034905</v>
      </c>
    </row>
    <row r="10185" spans="2:6">
      <c r="B10185" s="21">
        <v>42948</v>
      </c>
      <c r="C10185" s="122" t="s">
        <v>267</v>
      </c>
      <c r="D10185" s="116">
        <v>121.08</v>
      </c>
      <c r="E10185" s="11">
        <v>121.15</v>
      </c>
      <c r="F10185" s="12">
        <v>863566</v>
      </c>
    </row>
    <row r="10186" spans="2:6">
      <c r="B10186" s="21">
        <v>42948</v>
      </c>
      <c r="C10186" s="122" t="s">
        <v>268</v>
      </c>
      <c r="D10186" s="116">
        <v>91.71</v>
      </c>
      <c r="E10186" s="11">
        <v>91.87</v>
      </c>
      <c r="F10186" s="12">
        <v>1949530</v>
      </c>
    </row>
    <row r="10187" spans="2:6">
      <c r="B10187" s="21">
        <v>42948</v>
      </c>
      <c r="C10187" s="122" t="s">
        <v>269</v>
      </c>
      <c r="D10187" s="116">
        <v>128.57</v>
      </c>
      <c r="E10187" s="11">
        <v>129.27000000000001</v>
      </c>
      <c r="F10187" s="12">
        <v>1110436</v>
      </c>
    </row>
    <row r="10188" spans="2:6">
      <c r="B10188" s="21">
        <v>42948</v>
      </c>
      <c r="C10188" s="122" t="s">
        <v>270</v>
      </c>
      <c r="D10188" s="116">
        <v>26.82</v>
      </c>
      <c r="E10188" s="11">
        <v>26.92</v>
      </c>
      <c r="F10188" s="12">
        <v>5271275</v>
      </c>
    </row>
    <row r="10189" spans="2:6">
      <c r="B10189" s="21">
        <v>42948</v>
      </c>
      <c r="C10189" s="122" t="s">
        <v>271</v>
      </c>
      <c r="D10189" s="116">
        <v>47.07</v>
      </c>
      <c r="E10189" s="11">
        <v>46.87</v>
      </c>
      <c r="F10189" s="12">
        <v>2592591</v>
      </c>
    </row>
    <row r="10190" spans="2:6">
      <c r="B10190" s="21">
        <v>42948</v>
      </c>
      <c r="C10190" s="122" t="s">
        <v>272</v>
      </c>
      <c r="D10190" s="116">
        <v>37.39</v>
      </c>
      <c r="E10190" s="11">
        <v>37.08</v>
      </c>
      <c r="F10190" s="12">
        <v>1059595</v>
      </c>
    </row>
    <row r="10191" spans="2:6">
      <c r="B10191" s="21">
        <v>42948</v>
      </c>
      <c r="C10191" s="122" t="s">
        <v>273</v>
      </c>
      <c r="D10191" s="116">
        <v>43.62</v>
      </c>
      <c r="E10191" s="11">
        <v>43.89</v>
      </c>
      <c r="F10191" s="12">
        <v>1681240</v>
      </c>
    </row>
    <row r="10192" spans="2:6">
      <c r="B10192" s="21">
        <v>42948</v>
      </c>
      <c r="C10192" s="122" t="s">
        <v>274</v>
      </c>
      <c r="D10192" s="116">
        <v>41.13</v>
      </c>
      <c r="E10192" s="11">
        <v>41.59</v>
      </c>
      <c r="F10192" s="12">
        <v>2356564</v>
      </c>
    </row>
    <row r="10193" spans="2:6">
      <c r="B10193" s="21">
        <v>42948</v>
      </c>
      <c r="C10193" s="122" t="s">
        <v>275</v>
      </c>
      <c r="D10193" s="116">
        <v>76.66</v>
      </c>
      <c r="E10193" s="11">
        <v>77.349999999999994</v>
      </c>
      <c r="F10193" s="12">
        <v>1072165</v>
      </c>
    </row>
    <row r="10194" spans="2:6">
      <c r="B10194" s="21">
        <v>42948</v>
      </c>
      <c r="C10194" s="122" t="s">
        <v>276</v>
      </c>
      <c r="D10194" s="116">
        <v>28.81</v>
      </c>
      <c r="E10194" s="11">
        <v>28.92</v>
      </c>
      <c r="F10194" s="12">
        <v>2254227</v>
      </c>
    </row>
    <row r="10195" spans="2:6">
      <c r="B10195" s="21">
        <v>42948</v>
      </c>
      <c r="C10195" s="122" t="s">
        <v>277</v>
      </c>
      <c r="D10195" s="116">
        <v>29.22</v>
      </c>
      <c r="E10195" s="11">
        <v>29.23</v>
      </c>
      <c r="F10195" s="12">
        <v>11035180</v>
      </c>
    </row>
    <row r="10196" spans="2:6">
      <c r="B10196" s="21">
        <v>42948</v>
      </c>
      <c r="C10196" s="122" t="s">
        <v>278</v>
      </c>
      <c r="D10196" s="116">
        <v>132.94999999999999</v>
      </c>
      <c r="E10196" s="11">
        <v>134.4</v>
      </c>
      <c r="F10196" s="12">
        <v>598488</v>
      </c>
    </row>
    <row r="10197" spans="2:6">
      <c r="B10197" s="21">
        <v>42948</v>
      </c>
      <c r="C10197" s="122" t="s">
        <v>279</v>
      </c>
      <c r="D10197" s="116">
        <v>64.790000000000006</v>
      </c>
      <c r="E10197" s="11">
        <v>65.2</v>
      </c>
      <c r="F10197" s="12">
        <v>1850271</v>
      </c>
    </row>
    <row r="10198" spans="2:6">
      <c r="B10198" s="21">
        <v>42948</v>
      </c>
      <c r="C10198" s="122" t="s">
        <v>280</v>
      </c>
      <c r="D10198" s="116">
        <v>196.96</v>
      </c>
      <c r="E10198" s="11">
        <v>196.53</v>
      </c>
      <c r="F10198" s="12">
        <v>1403099</v>
      </c>
    </row>
    <row r="10199" spans="2:6">
      <c r="B10199" s="21">
        <v>42948</v>
      </c>
      <c r="C10199" s="122" t="s">
        <v>281</v>
      </c>
      <c r="D10199" s="116">
        <v>25.63</v>
      </c>
      <c r="E10199" s="11">
        <v>25.44</v>
      </c>
      <c r="F10199" s="12">
        <v>41911312</v>
      </c>
    </row>
    <row r="10200" spans="2:6">
      <c r="B10200" s="21">
        <v>42948</v>
      </c>
      <c r="C10200" s="122" t="s">
        <v>282</v>
      </c>
      <c r="D10200" s="116">
        <v>22.91</v>
      </c>
      <c r="E10200" s="11">
        <v>23.04</v>
      </c>
      <c r="F10200" s="12">
        <v>7642587</v>
      </c>
    </row>
    <row r="10201" spans="2:6">
      <c r="B10201" s="21">
        <v>42948</v>
      </c>
      <c r="C10201" s="122" t="s">
        <v>283</v>
      </c>
      <c r="D10201" s="116">
        <v>76.349999999999994</v>
      </c>
      <c r="E10201" s="11">
        <v>75.7</v>
      </c>
      <c r="F10201" s="12">
        <v>7296609</v>
      </c>
    </row>
    <row r="10202" spans="2:6">
      <c r="B10202" s="21">
        <v>42948</v>
      </c>
      <c r="C10202" s="122" t="s">
        <v>284</v>
      </c>
      <c r="D10202" s="116">
        <v>55.64</v>
      </c>
      <c r="E10202" s="11">
        <v>55.2</v>
      </c>
      <c r="F10202" s="12">
        <v>3727908</v>
      </c>
    </row>
    <row r="10203" spans="2:6">
      <c r="B10203" s="21">
        <v>42948</v>
      </c>
      <c r="C10203" s="122" t="s">
        <v>24</v>
      </c>
      <c r="D10203" s="116">
        <v>29.26</v>
      </c>
      <c r="E10203" s="11">
        <v>29.52</v>
      </c>
      <c r="F10203" s="12">
        <v>8018196</v>
      </c>
    </row>
    <row r="10204" spans="2:6">
      <c r="B10204" s="21">
        <v>42948</v>
      </c>
      <c r="C10204" s="122" t="s">
        <v>25</v>
      </c>
      <c r="D10204" s="116">
        <v>35.81</v>
      </c>
      <c r="E10204" s="11">
        <v>34.76</v>
      </c>
      <c r="F10204" s="12">
        <v>21582819</v>
      </c>
    </row>
    <row r="10205" spans="2:6">
      <c r="B10205" s="21">
        <v>42948</v>
      </c>
      <c r="C10205" s="122" t="s">
        <v>26</v>
      </c>
      <c r="D10205" s="116">
        <v>932.38</v>
      </c>
      <c r="E10205" s="11">
        <v>930.83</v>
      </c>
      <c r="F10205" s="12">
        <v>1277734</v>
      </c>
    </row>
    <row r="10206" spans="2:6">
      <c r="B10206" s="21">
        <v>42948</v>
      </c>
      <c r="C10206" s="122" t="s">
        <v>27</v>
      </c>
      <c r="D10206" s="116">
        <v>947.81</v>
      </c>
      <c r="E10206" s="11">
        <v>946.56</v>
      </c>
      <c r="F10206" s="12">
        <v>1332456</v>
      </c>
    </row>
    <row r="10207" spans="2:6">
      <c r="B10207" s="21">
        <v>42948</v>
      </c>
      <c r="C10207" s="122" t="s">
        <v>28</v>
      </c>
      <c r="D10207" s="116">
        <v>85.01</v>
      </c>
      <c r="E10207" s="11">
        <v>84.96</v>
      </c>
      <c r="F10207" s="12">
        <v>968279</v>
      </c>
    </row>
    <row r="10208" spans="2:6">
      <c r="B10208" s="21">
        <v>42948</v>
      </c>
      <c r="C10208" s="122" t="s">
        <v>29</v>
      </c>
      <c r="D10208" s="116">
        <v>95</v>
      </c>
      <c r="E10208" s="11">
        <v>95.51</v>
      </c>
      <c r="F10208" s="12">
        <v>1007935</v>
      </c>
    </row>
    <row r="10209" spans="2:6">
      <c r="B10209" s="21">
        <v>42948</v>
      </c>
      <c r="C10209" s="122" t="s">
        <v>30</v>
      </c>
      <c r="D10209" s="116">
        <v>23.84</v>
      </c>
      <c r="E10209" s="11">
        <v>23.88</v>
      </c>
      <c r="F10209" s="12">
        <v>6411123</v>
      </c>
    </row>
    <row r="10210" spans="2:6">
      <c r="B10210" s="21">
        <v>42948</v>
      </c>
      <c r="C10210" s="122" t="s">
        <v>31</v>
      </c>
      <c r="D10210" s="116">
        <v>50.49</v>
      </c>
      <c r="E10210" s="11">
        <v>49.99</v>
      </c>
      <c r="F10210" s="12">
        <v>1606303</v>
      </c>
    </row>
    <row r="10211" spans="2:6">
      <c r="B10211" s="21">
        <v>42948</v>
      </c>
      <c r="C10211" s="122" t="s">
        <v>32</v>
      </c>
      <c r="D10211" s="116">
        <v>227.09</v>
      </c>
      <c r="E10211" s="11">
        <v>227</v>
      </c>
      <c r="F10211" s="12">
        <v>2986784</v>
      </c>
    </row>
    <row r="10212" spans="2:6">
      <c r="B10212" s="21">
        <v>42948</v>
      </c>
      <c r="C10212" s="122" t="s">
        <v>33</v>
      </c>
      <c r="D10212" s="116">
        <v>31.574999999999999</v>
      </c>
      <c r="E10212" s="11">
        <v>31.48</v>
      </c>
      <c r="F10212" s="12">
        <v>8138944</v>
      </c>
    </row>
    <row r="10213" spans="2:6">
      <c r="B10213" s="21">
        <v>42948</v>
      </c>
      <c r="C10213" s="122" t="s">
        <v>34</v>
      </c>
      <c r="D10213" s="116">
        <v>167.47</v>
      </c>
      <c r="E10213" s="11">
        <v>169.72</v>
      </c>
      <c r="F10213" s="12">
        <v>1066405</v>
      </c>
    </row>
    <row r="10214" spans="2:6">
      <c r="B10214" s="21">
        <v>42948</v>
      </c>
      <c r="C10214" s="122" t="s">
        <v>35</v>
      </c>
      <c r="D10214" s="116">
        <v>42.5</v>
      </c>
      <c r="E10214" s="11">
        <v>42.45</v>
      </c>
      <c r="F10214" s="12">
        <v>14301533</v>
      </c>
    </row>
    <row r="10215" spans="2:6">
      <c r="B10215" s="21">
        <v>42948</v>
      </c>
      <c r="C10215" s="122" t="s">
        <v>36</v>
      </c>
      <c r="D10215" s="116">
        <v>106.08</v>
      </c>
      <c r="E10215" s="11">
        <v>105.95</v>
      </c>
      <c r="F10215" s="12">
        <v>1214409</v>
      </c>
    </row>
    <row r="10216" spans="2:6">
      <c r="B10216" s="21">
        <v>42948</v>
      </c>
      <c r="C10216" s="122" t="s">
        <v>37</v>
      </c>
      <c r="D10216" s="116">
        <v>13.34</v>
      </c>
      <c r="E10216" s="11">
        <v>13.32</v>
      </c>
      <c r="F10216" s="12">
        <v>8544584</v>
      </c>
    </row>
    <row r="10217" spans="2:6">
      <c r="B10217" s="21">
        <v>42948</v>
      </c>
      <c r="C10217" s="122" t="s">
        <v>38</v>
      </c>
      <c r="D10217" s="116">
        <v>22.89</v>
      </c>
      <c r="E10217" s="11">
        <v>23.04</v>
      </c>
      <c r="F10217" s="12">
        <v>6981585</v>
      </c>
    </row>
    <row r="10218" spans="2:6">
      <c r="B10218" s="21">
        <v>42948</v>
      </c>
      <c r="C10218" s="122" t="s">
        <v>39</v>
      </c>
      <c r="D10218" s="116">
        <v>80.459999999999994</v>
      </c>
      <c r="E10218" s="11">
        <v>79.28</v>
      </c>
      <c r="F10218" s="12">
        <v>3178920</v>
      </c>
    </row>
    <row r="10219" spans="2:6">
      <c r="B10219" s="21">
        <v>42948</v>
      </c>
      <c r="C10219" s="122" t="s">
        <v>40</v>
      </c>
      <c r="D10219" s="116">
        <v>73.599999999999994</v>
      </c>
      <c r="E10219" s="11">
        <v>72.319999999999993</v>
      </c>
      <c r="F10219" s="12">
        <v>2091627</v>
      </c>
    </row>
    <row r="10220" spans="2:6">
      <c r="B10220" s="21">
        <v>42948</v>
      </c>
      <c r="C10220" s="122" t="s">
        <v>41</v>
      </c>
      <c r="D10220" s="116">
        <v>31.76</v>
      </c>
      <c r="E10220" s="11">
        <v>30.25</v>
      </c>
      <c r="F10220" s="12">
        <v>6385793</v>
      </c>
    </row>
    <row r="10221" spans="2:6">
      <c r="B10221" s="21">
        <v>42948</v>
      </c>
      <c r="C10221" s="122" t="s">
        <v>42</v>
      </c>
      <c r="D10221" s="116">
        <v>150.24</v>
      </c>
      <c r="E10221" s="11">
        <v>149.85</v>
      </c>
      <c r="F10221" s="12">
        <v>4110605</v>
      </c>
    </row>
    <row r="10222" spans="2:6">
      <c r="B10222" s="21">
        <v>42948</v>
      </c>
      <c r="C10222" s="122" t="s">
        <v>43</v>
      </c>
      <c r="D10222" s="116">
        <v>44.51</v>
      </c>
      <c r="E10222" s="11">
        <v>43.16</v>
      </c>
      <c r="F10222" s="12">
        <v>4388952</v>
      </c>
    </row>
    <row r="10223" spans="2:6">
      <c r="B10223" s="21">
        <v>42948</v>
      </c>
      <c r="C10223" s="122" t="s">
        <v>44</v>
      </c>
      <c r="D10223" s="116">
        <v>55.29</v>
      </c>
      <c r="E10223" s="11">
        <v>55.71</v>
      </c>
      <c r="F10223" s="12">
        <v>2816546</v>
      </c>
    </row>
    <row r="10224" spans="2:6">
      <c r="B10224" s="21">
        <v>42948</v>
      </c>
      <c r="C10224" s="122" t="s">
        <v>45</v>
      </c>
      <c r="D10224" s="116">
        <v>62.88</v>
      </c>
      <c r="E10224" s="11">
        <v>62.77</v>
      </c>
      <c r="F10224" s="12">
        <v>2659228</v>
      </c>
    </row>
    <row r="10225" spans="2:6">
      <c r="B10225" s="21">
        <v>42948</v>
      </c>
      <c r="C10225" s="122" t="s">
        <v>46</v>
      </c>
      <c r="D10225" s="116">
        <v>48.76</v>
      </c>
      <c r="E10225" s="11">
        <v>48.86</v>
      </c>
      <c r="F10225" s="12">
        <v>1656133</v>
      </c>
    </row>
    <row r="10226" spans="2:6">
      <c r="B10226" s="21">
        <v>42948</v>
      </c>
      <c r="C10226" s="122" t="s">
        <v>47</v>
      </c>
      <c r="D10226" s="116">
        <v>44.37</v>
      </c>
      <c r="E10226" s="11">
        <v>44</v>
      </c>
      <c r="F10226" s="12">
        <v>2313724</v>
      </c>
    </row>
    <row r="10227" spans="2:6">
      <c r="B10227" s="21">
        <v>42948</v>
      </c>
      <c r="C10227" s="122" t="s">
        <v>48</v>
      </c>
      <c r="D10227" s="116">
        <v>136.35</v>
      </c>
      <c r="E10227" s="11">
        <v>137.01</v>
      </c>
      <c r="F10227" s="12">
        <v>2869981</v>
      </c>
    </row>
    <row r="10228" spans="2:6">
      <c r="B10228" s="21">
        <v>42948</v>
      </c>
      <c r="C10228" s="122" t="s">
        <v>49</v>
      </c>
      <c r="D10228" s="116">
        <v>50.51</v>
      </c>
      <c r="E10228" s="11">
        <v>49.2</v>
      </c>
      <c r="F10228" s="12">
        <v>3585214</v>
      </c>
    </row>
    <row r="10229" spans="2:6">
      <c r="B10229" s="21">
        <v>42948</v>
      </c>
      <c r="C10229" s="122" t="s">
        <v>50</v>
      </c>
      <c r="D10229" s="116">
        <v>17.55</v>
      </c>
      <c r="E10229" s="11">
        <v>13.613279</v>
      </c>
      <c r="F10229" s="12">
        <v>7714003</v>
      </c>
    </row>
    <row r="10230" spans="2:6">
      <c r="B10230" s="21">
        <v>42948</v>
      </c>
      <c r="C10230" s="122" t="s">
        <v>51</v>
      </c>
      <c r="D10230" s="116">
        <v>19.14</v>
      </c>
      <c r="E10230" s="11">
        <v>19.14</v>
      </c>
      <c r="F10230" s="12">
        <v>6530072</v>
      </c>
    </row>
    <row r="10231" spans="2:6">
      <c r="B10231" s="21">
        <v>42948</v>
      </c>
      <c r="C10231" s="122" t="s">
        <v>52</v>
      </c>
      <c r="D10231" s="116">
        <v>30.57</v>
      </c>
      <c r="E10231" s="11">
        <v>30.62</v>
      </c>
      <c r="F10231" s="12">
        <v>2262124</v>
      </c>
    </row>
    <row r="10232" spans="2:6">
      <c r="B10232" s="21">
        <v>42948</v>
      </c>
      <c r="C10232" s="122" t="s">
        <v>53</v>
      </c>
      <c r="D10232" s="116">
        <v>34.229999999999997</v>
      </c>
      <c r="E10232" s="11">
        <v>34.14</v>
      </c>
      <c r="F10232" s="12">
        <v>1552580</v>
      </c>
    </row>
    <row r="10233" spans="2:6">
      <c r="B10233" s="21">
        <v>42948</v>
      </c>
      <c r="C10233" s="122" t="s">
        <v>54</v>
      </c>
      <c r="D10233" s="116">
        <v>113.62</v>
      </c>
      <c r="E10233" s="11">
        <v>115.85</v>
      </c>
      <c r="F10233" s="12">
        <v>1085616</v>
      </c>
    </row>
    <row r="10234" spans="2:6">
      <c r="B10234" s="21">
        <v>42948</v>
      </c>
      <c r="C10234" s="122" t="s">
        <v>55</v>
      </c>
      <c r="D10234" s="116">
        <v>90.35</v>
      </c>
      <c r="E10234" s="11">
        <v>90.635000000000005</v>
      </c>
      <c r="F10234" s="12">
        <v>707616</v>
      </c>
    </row>
    <row r="10235" spans="2:6">
      <c r="B10235" s="21">
        <v>42948</v>
      </c>
      <c r="C10235" s="122" t="s">
        <v>56</v>
      </c>
      <c r="D10235" s="116">
        <v>18.72</v>
      </c>
      <c r="E10235" s="11">
        <v>18.91</v>
      </c>
      <c r="F10235" s="12">
        <v>6824907</v>
      </c>
    </row>
    <row r="10236" spans="2:6">
      <c r="B10236" s="21">
        <v>42948</v>
      </c>
      <c r="C10236" s="122" t="s">
        <v>57</v>
      </c>
      <c r="D10236" s="116">
        <v>105.51</v>
      </c>
      <c r="E10236" s="11">
        <v>105.65</v>
      </c>
      <c r="F10236" s="12">
        <v>890207</v>
      </c>
    </row>
    <row r="10237" spans="2:6">
      <c r="B10237" s="21">
        <v>42948</v>
      </c>
      <c r="C10237" s="122" t="s">
        <v>58</v>
      </c>
      <c r="D10237" s="116">
        <v>231.64</v>
      </c>
      <c r="E10237" s="11">
        <v>230.77</v>
      </c>
      <c r="F10237" s="12">
        <v>1022824</v>
      </c>
    </row>
    <row r="10238" spans="2:6">
      <c r="B10238" s="21">
        <v>42948</v>
      </c>
      <c r="C10238" s="122" t="s">
        <v>59</v>
      </c>
      <c r="D10238" s="116">
        <v>145</v>
      </c>
      <c r="E10238" s="11">
        <v>145.30000000000001</v>
      </c>
      <c r="F10238" s="12">
        <v>3219477</v>
      </c>
    </row>
    <row r="10239" spans="2:6">
      <c r="B10239" s="21">
        <v>42948</v>
      </c>
      <c r="C10239" s="122" t="s">
        <v>60</v>
      </c>
      <c r="D10239" s="116">
        <v>66.790000000000006</v>
      </c>
      <c r="E10239" s="11">
        <v>67.28</v>
      </c>
      <c r="F10239" s="12">
        <v>2238655</v>
      </c>
    </row>
    <row r="10240" spans="2:6">
      <c r="B10240" s="21">
        <v>42948</v>
      </c>
      <c r="C10240" s="122" t="s">
        <v>61</v>
      </c>
      <c r="D10240" s="116">
        <v>163.84</v>
      </c>
      <c r="E10240" s="11">
        <v>154.68</v>
      </c>
      <c r="F10240" s="12">
        <v>1380335</v>
      </c>
    </row>
    <row r="10241" spans="2:6">
      <c r="B10241" s="21">
        <v>42948</v>
      </c>
      <c r="C10241" s="122" t="s">
        <v>62</v>
      </c>
      <c r="D10241" s="116">
        <v>133.68</v>
      </c>
      <c r="E10241" s="11">
        <v>134.57</v>
      </c>
      <c r="F10241" s="12">
        <v>445952</v>
      </c>
    </row>
    <row r="10242" spans="2:6">
      <c r="B10242" s="21">
        <v>42948</v>
      </c>
      <c r="C10242" s="122" t="s">
        <v>63</v>
      </c>
      <c r="D10242" s="116">
        <v>173.96</v>
      </c>
      <c r="E10242" s="11">
        <v>172.3</v>
      </c>
      <c r="F10242" s="12">
        <v>1438919</v>
      </c>
    </row>
    <row r="10243" spans="2:6">
      <c r="B10243" s="21">
        <v>42948</v>
      </c>
      <c r="C10243" s="122" t="s">
        <v>64</v>
      </c>
      <c r="D10243" s="116">
        <v>132.91999999999999</v>
      </c>
      <c r="E10243" s="11">
        <v>128.76</v>
      </c>
      <c r="F10243" s="12">
        <v>1472494</v>
      </c>
    </row>
    <row r="10244" spans="2:6">
      <c r="B10244" s="21">
        <v>42948</v>
      </c>
      <c r="C10244" s="122" t="s">
        <v>65</v>
      </c>
      <c r="D10244" s="116">
        <v>46.75</v>
      </c>
      <c r="E10244" s="11">
        <v>47.18</v>
      </c>
      <c r="F10244" s="12">
        <v>3440323</v>
      </c>
    </row>
    <row r="10245" spans="2:6">
      <c r="B10245" s="21">
        <v>42948</v>
      </c>
      <c r="C10245" s="122" t="s">
        <v>66</v>
      </c>
      <c r="D10245" s="116">
        <v>35.659999999999997</v>
      </c>
      <c r="E10245" s="11">
        <v>36.35</v>
      </c>
      <c r="F10245" s="12">
        <v>38710244</v>
      </c>
    </row>
    <row r="10246" spans="2:6">
      <c r="B10246" s="21">
        <v>42948</v>
      </c>
      <c r="C10246" s="122" t="s">
        <v>67</v>
      </c>
      <c r="D10246" s="116">
        <v>137.63999999999999</v>
      </c>
      <c r="E10246" s="11">
        <v>137.43</v>
      </c>
      <c r="F10246" s="12">
        <v>1009964</v>
      </c>
    </row>
    <row r="10247" spans="2:6">
      <c r="B10247" s="21">
        <v>42948</v>
      </c>
      <c r="C10247" s="122" t="s">
        <v>68</v>
      </c>
      <c r="D10247" s="116">
        <v>55.36</v>
      </c>
      <c r="E10247" s="11">
        <v>55.33</v>
      </c>
      <c r="F10247" s="12">
        <v>2652594</v>
      </c>
    </row>
    <row r="10248" spans="2:6">
      <c r="B10248" s="21">
        <v>42948</v>
      </c>
      <c r="C10248" s="122" t="s">
        <v>69</v>
      </c>
      <c r="D10248" s="116">
        <v>21.61</v>
      </c>
      <c r="E10248" s="11">
        <v>21.74</v>
      </c>
      <c r="F10248" s="12">
        <v>4322570</v>
      </c>
    </row>
    <row r="10249" spans="2:6">
      <c r="B10249" s="21">
        <v>42948</v>
      </c>
      <c r="C10249" s="122" t="s">
        <v>70</v>
      </c>
      <c r="D10249" s="116">
        <v>88.08</v>
      </c>
      <c r="E10249" s="11">
        <v>86.49</v>
      </c>
      <c r="F10249" s="12">
        <v>2267358</v>
      </c>
    </row>
    <row r="10250" spans="2:6">
      <c r="B10250" s="21">
        <v>42948</v>
      </c>
      <c r="C10250" s="122" t="s">
        <v>71</v>
      </c>
      <c r="D10250" s="116">
        <v>36.369999999999997</v>
      </c>
      <c r="E10250" s="11">
        <v>36.869999999999997</v>
      </c>
      <c r="F10250" s="12">
        <v>1540902</v>
      </c>
    </row>
    <row r="10251" spans="2:6">
      <c r="B10251" s="21">
        <v>42948</v>
      </c>
      <c r="C10251" s="122" t="s">
        <v>72</v>
      </c>
      <c r="D10251" s="116">
        <v>312.99</v>
      </c>
      <c r="E10251" s="11">
        <v>313.65667999999999</v>
      </c>
      <c r="F10251" s="12">
        <v>814586.98400000005</v>
      </c>
    </row>
    <row r="10252" spans="2:6">
      <c r="B10252" s="21">
        <v>42948</v>
      </c>
      <c r="C10252" s="122" t="s">
        <v>73</v>
      </c>
      <c r="D10252" s="116">
        <v>129.13</v>
      </c>
      <c r="E10252" s="11">
        <v>128.22</v>
      </c>
      <c r="F10252" s="12">
        <v>827250</v>
      </c>
    </row>
    <row r="10253" spans="2:6">
      <c r="B10253" s="21">
        <v>42948</v>
      </c>
      <c r="C10253" s="122" t="s">
        <v>285</v>
      </c>
      <c r="D10253" s="116">
        <v>141.1</v>
      </c>
      <c r="E10253" s="11">
        <v>139.91</v>
      </c>
      <c r="F10253" s="12">
        <v>1621307</v>
      </c>
    </row>
    <row r="10254" spans="2:6">
      <c r="B10254" s="21">
        <v>42948</v>
      </c>
      <c r="C10254" s="122" t="s">
        <v>286</v>
      </c>
      <c r="D10254" s="116">
        <v>34.94</v>
      </c>
      <c r="E10254" s="11">
        <v>35.200000000000003</v>
      </c>
      <c r="F10254" s="12">
        <v>2172218</v>
      </c>
    </row>
    <row r="10255" spans="2:6">
      <c r="B10255" s="21">
        <v>42948</v>
      </c>
      <c r="C10255" s="122" t="s">
        <v>287</v>
      </c>
      <c r="D10255" s="116">
        <v>91.465000000000003</v>
      </c>
      <c r="E10255" s="11">
        <v>89.51</v>
      </c>
      <c r="F10255" s="12">
        <v>756302</v>
      </c>
    </row>
    <row r="10256" spans="2:6">
      <c r="B10256" s="21">
        <v>42948</v>
      </c>
      <c r="C10256" s="122" t="s">
        <v>288</v>
      </c>
      <c r="D10256" s="116">
        <v>39.1</v>
      </c>
      <c r="E10256" s="11">
        <v>38.75</v>
      </c>
      <c r="F10256" s="12">
        <v>5365934</v>
      </c>
    </row>
    <row r="10257" spans="2:6">
      <c r="B10257" s="21">
        <v>42948</v>
      </c>
      <c r="C10257" s="122" t="s">
        <v>289</v>
      </c>
      <c r="D10257" s="116">
        <v>52.99</v>
      </c>
      <c r="E10257" s="11">
        <v>53.25</v>
      </c>
      <c r="F10257" s="12">
        <v>738526</v>
      </c>
    </row>
    <row r="10258" spans="2:6">
      <c r="B10258" s="21">
        <v>42948</v>
      </c>
      <c r="C10258" s="122" t="s">
        <v>290</v>
      </c>
      <c r="D10258" s="116">
        <v>133.16999999999999</v>
      </c>
      <c r="E10258" s="11">
        <v>132.51</v>
      </c>
      <c r="F10258" s="12">
        <v>3837566</v>
      </c>
    </row>
    <row r="10259" spans="2:6">
      <c r="B10259" s="21">
        <v>42948</v>
      </c>
      <c r="C10259" s="122" t="s">
        <v>291</v>
      </c>
      <c r="D10259" s="116">
        <v>28.02</v>
      </c>
      <c r="E10259" s="11">
        <v>28.27</v>
      </c>
      <c r="F10259" s="12">
        <v>4641870</v>
      </c>
    </row>
    <row r="10260" spans="2:6">
      <c r="B10260" s="21">
        <v>42948</v>
      </c>
      <c r="C10260" s="122" t="s">
        <v>292</v>
      </c>
      <c r="D10260" s="116">
        <v>92.49</v>
      </c>
      <c r="E10260" s="11">
        <v>93.03</v>
      </c>
      <c r="F10260" s="12">
        <v>12523725</v>
      </c>
    </row>
    <row r="10261" spans="2:6">
      <c r="B10261" s="21">
        <v>42948</v>
      </c>
      <c r="C10261" s="122" t="s">
        <v>293</v>
      </c>
      <c r="D10261" s="116">
        <v>48.55</v>
      </c>
      <c r="E10261" s="11">
        <v>48.94</v>
      </c>
      <c r="F10261" s="12">
        <v>927014</v>
      </c>
    </row>
    <row r="10262" spans="2:6">
      <c r="B10262" s="21">
        <v>42948</v>
      </c>
      <c r="C10262" s="122" t="s">
        <v>294</v>
      </c>
      <c r="D10262" s="116">
        <v>67.959999999999994</v>
      </c>
      <c r="E10262" s="11">
        <v>67.459999999999994</v>
      </c>
      <c r="F10262" s="12">
        <v>2021449</v>
      </c>
    </row>
    <row r="10263" spans="2:6">
      <c r="B10263" s="21">
        <v>42948</v>
      </c>
      <c r="C10263" s="122" t="s">
        <v>295</v>
      </c>
      <c r="D10263" s="116">
        <v>18.16</v>
      </c>
      <c r="E10263" s="11">
        <v>18.11</v>
      </c>
      <c r="F10263" s="12">
        <v>9126694</v>
      </c>
    </row>
    <row r="10264" spans="2:6">
      <c r="B10264" s="21">
        <v>42948</v>
      </c>
      <c r="C10264" s="122" t="s">
        <v>296</v>
      </c>
      <c r="D10264" s="116">
        <v>87.38</v>
      </c>
      <c r="E10264" s="11">
        <v>86.67</v>
      </c>
      <c r="F10264" s="12">
        <v>3281543</v>
      </c>
    </row>
    <row r="10265" spans="2:6">
      <c r="B10265" s="21">
        <v>42948</v>
      </c>
      <c r="C10265" s="122" t="s">
        <v>297</v>
      </c>
      <c r="D10265" s="116">
        <v>20.3</v>
      </c>
      <c r="E10265" s="11">
        <v>20.61</v>
      </c>
      <c r="F10265" s="12">
        <v>3876516</v>
      </c>
    </row>
    <row r="10266" spans="2:6">
      <c r="B10266" s="21">
        <v>42948</v>
      </c>
      <c r="C10266" s="122" t="s">
        <v>298</v>
      </c>
      <c r="D10266" s="116">
        <v>92.85</v>
      </c>
      <c r="E10266" s="11">
        <v>92.63</v>
      </c>
      <c r="F10266" s="12">
        <v>1757748</v>
      </c>
    </row>
    <row r="10267" spans="2:6">
      <c r="B10267" s="21">
        <v>42948</v>
      </c>
      <c r="C10267" s="122" t="s">
        <v>299</v>
      </c>
      <c r="D10267" s="116">
        <v>123.16</v>
      </c>
      <c r="E10267" s="11">
        <v>121.69</v>
      </c>
      <c r="F10267" s="12">
        <v>1664558</v>
      </c>
    </row>
    <row r="10268" spans="2:6">
      <c r="B10268" s="21">
        <v>42948</v>
      </c>
      <c r="C10268" s="122" t="s">
        <v>300</v>
      </c>
      <c r="D10268" s="116">
        <v>20.47</v>
      </c>
      <c r="E10268" s="11">
        <v>20.350000000000001</v>
      </c>
      <c r="F10268" s="12">
        <v>8449095</v>
      </c>
    </row>
    <row r="10269" spans="2:6">
      <c r="B10269" s="21">
        <v>42948</v>
      </c>
      <c r="C10269" s="122" t="s">
        <v>301</v>
      </c>
      <c r="D10269" s="116">
        <v>66.16</v>
      </c>
      <c r="E10269" s="11">
        <v>66.650000000000006</v>
      </c>
      <c r="F10269" s="12">
        <v>1323400</v>
      </c>
    </row>
    <row r="10270" spans="2:6">
      <c r="B10270" s="21">
        <v>42948</v>
      </c>
      <c r="C10270" s="122" t="s">
        <v>302</v>
      </c>
      <c r="D10270" s="116">
        <v>45.97</v>
      </c>
      <c r="E10270" s="11">
        <v>45.7</v>
      </c>
      <c r="F10270" s="12">
        <v>10306810</v>
      </c>
    </row>
    <row r="10271" spans="2:6">
      <c r="B10271" s="21">
        <v>42948</v>
      </c>
      <c r="C10271" s="122" t="s">
        <v>303</v>
      </c>
      <c r="D10271" s="116">
        <v>36.450000000000003</v>
      </c>
      <c r="E10271" s="11">
        <v>36.76</v>
      </c>
      <c r="F10271" s="12">
        <v>2188614</v>
      </c>
    </row>
    <row r="10272" spans="2:6">
      <c r="B10272" s="21">
        <v>42948</v>
      </c>
      <c r="C10272" s="122" t="s">
        <v>304</v>
      </c>
      <c r="D10272" s="116">
        <v>24.5</v>
      </c>
      <c r="E10272" s="11">
        <v>24.6</v>
      </c>
      <c r="F10272" s="12">
        <v>9205612</v>
      </c>
    </row>
    <row r="10273" spans="2:6">
      <c r="B10273" s="21">
        <v>42948</v>
      </c>
      <c r="C10273" s="122" t="s">
        <v>305</v>
      </c>
      <c r="D10273" s="116">
        <v>41.38</v>
      </c>
      <c r="E10273" s="11">
        <v>41.56</v>
      </c>
      <c r="F10273" s="12">
        <v>4047733</v>
      </c>
    </row>
    <row r="10274" spans="2:6">
      <c r="B10274" s="21">
        <v>42948</v>
      </c>
      <c r="C10274" s="122" t="s">
        <v>306</v>
      </c>
      <c r="D10274" s="116">
        <v>103.12</v>
      </c>
      <c r="E10274" s="11">
        <v>101.31</v>
      </c>
      <c r="F10274" s="12">
        <v>2334469</v>
      </c>
    </row>
    <row r="10275" spans="2:6">
      <c r="B10275" s="21">
        <v>42948</v>
      </c>
      <c r="C10275" s="122" t="s">
        <v>307</v>
      </c>
      <c r="D10275" s="116">
        <v>48.8</v>
      </c>
      <c r="E10275" s="11">
        <v>49.19</v>
      </c>
      <c r="F10275" s="12">
        <v>1118180</v>
      </c>
    </row>
    <row r="10276" spans="2:6">
      <c r="B10276" s="21">
        <v>42948</v>
      </c>
      <c r="C10276" s="122" t="s">
        <v>308</v>
      </c>
      <c r="D10276" s="116">
        <v>46.39</v>
      </c>
      <c r="E10276" s="11">
        <v>46.27</v>
      </c>
      <c r="F10276" s="12">
        <v>2435232</v>
      </c>
    </row>
    <row r="10277" spans="2:6">
      <c r="B10277" s="21">
        <v>42948</v>
      </c>
      <c r="C10277" s="122" t="s">
        <v>309</v>
      </c>
      <c r="D10277" s="116">
        <v>48.38</v>
      </c>
      <c r="E10277" s="11">
        <v>48.12</v>
      </c>
      <c r="F10277" s="12">
        <v>1335879</v>
      </c>
    </row>
    <row r="10278" spans="2:6">
      <c r="B10278" s="21">
        <v>42948</v>
      </c>
      <c r="C10278" s="122" t="s">
        <v>310</v>
      </c>
      <c r="D10278" s="116">
        <v>52.56</v>
      </c>
      <c r="E10278" s="11">
        <v>53.38</v>
      </c>
      <c r="F10278" s="12">
        <v>1050256</v>
      </c>
    </row>
    <row r="10279" spans="2:6">
      <c r="B10279" s="21">
        <v>42948</v>
      </c>
      <c r="C10279" s="122" t="s">
        <v>311</v>
      </c>
      <c r="D10279" s="116">
        <v>159.91</v>
      </c>
      <c r="E10279" s="11">
        <v>160.46</v>
      </c>
      <c r="F10279" s="12">
        <v>674549</v>
      </c>
    </row>
    <row r="10280" spans="2:6">
      <c r="B10280" s="21">
        <v>42948</v>
      </c>
      <c r="C10280" s="122" t="s">
        <v>312</v>
      </c>
      <c r="D10280" s="116">
        <v>34.74</v>
      </c>
      <c r="E10280" s="11">
        <v>34.26</v>
      </c>
      <c r="F10280" s="12">
        <v>1463596</v>
      </c>
    </row>
    <row r="10281" spans="2:6">
      <c r="B10281" s="21">
        <v>42948</v>
      </c>
      <c r="C10281" s="122" t="s">
        <v>313</v>
      </c>
      <c r="D10281" s="116">
        <v>175.15</v>
      </c>
      <c r="E10281" s="11">
        <v>174.36</v>
      </c>
      <c r="F10281" s="12">
        <v>608038</v>
      </c>
    </row>
    <row r="10282" spans="2:6">
      <c r="B10282" s="21">
        <v>42948</v>
      </c>
      <c r="C10282" s="122" t="s">
        <v>314</v>
      </c>
      <c r="D10282" s="116">
        <v>82.86</v>
      </c>
      <c r="E10282" s="11">
        <v>82.37</v>
      </c>
      <c r="F10282" s="12">
        <v>3439409</v>
      </c>
    </row>
    <row r="10283" spans="2:6">
      <c r="B10283" s="21">
        <v>42948</v>
      </c>
      <c r="C10283" s="122" t="s">
        <v>315</v>
      </c>
      <c r="D10283" s="116">
        <v>293.93</v>
      </c>
      <c r="E10283" s="11">
        <v>292.64999999999998</v>
      </c>
      <c r="F10283" s="12">
        <v>1037379</v>
      </c>
    </row>
    <row r="10284" spans="2:6">
      <c r="B10284" s="21">
        <v>42948</v>
      </c>
      <c r="C10284" s="122" t="s">
        <v>316</v>
      </c>
      <c r="D10284" s="116">
        <v>73.510000000000005</v>
      </c>
      <c r="E10284" s="11">
        <v>73.59</v>
      </c>
      <c r="F10284" s="12">
        <v>1328334</v>
      </c>
    </row>
    <row r="10285" spans="2:6">
      <c r="B10285" s="21">
        <v>42948</v>
      </c>
      <c r="C10285" s="122" t="s">
        <v>317</v>
      </c>
      <c r="D10285" s="116">
        <v>40.53</v>
      </c>
      <c r="E10285" s="11">
        <v>40.83</v>
      </c>
      <c r="F10285" s="12">
        <v>1507265</v>
      </c>
    </row>
    <row r="10286" spans="2:6">
      <c r="B10286" s="21">
        <v>42948</v>
      </c>
      <c r="C10286" s="122" t="s">
        <v>318</v>
      </c>
      <c r="D10286" s="116">
        <v>77.27</v>
      </c>
      <c r="E10286" s="11">
        <v>77.83</v>
      </c>
      <c r="F10286" s="12">
        <v>3741236</v>
      </c>
    </row>
    <row r="10287" spans="2:6">
      <c r="B10287" s="21">
        <v>42948</v>
      </c>
      <c r="C10287" s="122" t="s">
        <v>319</v>
      </c>
      <c r="D10287" s="116">
        <v>160.44</v>
      </c>
      <c r="E10287" s="11">
        <v>157.46</v>
      </c>
      <c r="F10287" s="12">
        <v>2592545</v>
      </c>
    </row>
    <row r="10288" spans="2:6">
      <c r="B10288" s="21">
        <v>42948</v>
      </c>
      <c r="C10288" s="122" t="s">
        <v>320</v>
      </c>
      <c r="D10288" s="116">
        <v>26.12</v>
      </c>
      <c r="E10288" s="11">
        <v>26.05</v>
      </c>
      <c r="F10288" s="12">
        <v>1067155</v>
      </c>
    </row>
    <row r="10289" spans="2:6">
      <c r="B10289" s="21">
        <v>42948</v>
      </c>
      <c r="C10289" s="122" t="s">
        <v>321</v>
      </c>
      <c r="D10289" s="116">
        <v>55.88</v>
      </c>
      <c r="E10289" s="11">
        <v>55.72</v>
      </c>
      <c r="F10289" s="12">
        <v>4671387</v>
      </c>
    </row>
    <row r="10290" spans="2:6">
      <c r="B10290" s="21">
        <v>42948</v>
      </c>
      <c r="C10290" s="122" t="s">
        <v>322</v>
      </c>
      <c r="D10290" s="116">
        <v>58.98</v>
      </c>
      <c r="E10290" s="11">
        <v>58.95</v>
      </c>
      <c r="F10290" s="12">
        <v>2028728</v>
      </c>
    </row>
    <row r="10291" spans="2:6">
      <c r="B10291" s="21">
        <v>42948</v>
      </c>
      <c r="C10291" s="122" t="s">
        <v>323</v>
      </c>
      <c r="D10291" s="116">
        <v>90.28</v>
      </c>
      <c r="E10291" s="11">
        <v>89.26</v>
      </c>
      <c r="F10291" s="12">
        <v>2642724</v>
      </c>
    </row>
    <row r="10292" spans="2:6">
      <c r="B10292" s="21">
        <v>42948</v>
      </c>
      <c r="C10292" s="122" t="s">
        <v>324</v>
      </c>
      <c r="D10292" s="116">
        <v>23.72</v>
      </c>
      <c r="E10292" s="11">
        <v>23.98</v>
      </c>
      <c r="F10292" s="12">
        <v>4575862</v>
      </c>
    </row>
    <row r="10293" spans="2:6">
      <c r="B10293" s="21">
        <v>42948</v>
      </c>
      <c r="C10293" s="122" t="s">
        <v>325</v>
      </c>
      <c r="D10293" s="116">
        <v>128.66</v>
      </c>
      <c r="E10293" s="11">
        <v>129.49</v>
      </c>
      <c r="F10293" s="12">
        <v>4010522</v>
      </c>
    </row>
    <row r="10294" spans="2:6">
      <c r="B10294" s="21">
        <v>42948</v>
      </c>
      <c r="C10294" s="122" t="s">
        <v>326</v>
      </c>
      <c r="D10294" s="116">
        <v>103.8</v>
      </c>
      <c r="E10294" s="11">
        <v>103.88</v>
      </c>
      <c r="F10294" s="12">
        <v>460128</v>
      </c>
    </row>
    <row r="10295" spans="2:6">
      <c r="B10295" s="21">
        <v>42948</v>
      </c>
      <c r="C10295" s="122" t="s">
        <v>327</v>
      </c>
      <c r="D10295" s="116">
        <v>57.93</v>
      </c>
      <c r="E10295" s="11">
        <v>57.91</v>
      </c>
      <c r="F10295" s="12">
        <v>1360304</v>
      </c>
    </row>
    <row r="10296" spans="2:6">
      <c r="B10296" s="21">
        <v>42948</v>
      </c>
      <c r="C10296" s="122" t="s">
        <v>328</v>
      </c>
      <c r="D10296" s="116">
        <v>104.8</v>
      </c>
      <c r="E10296" s="11">
        <v>105.13</v>
      </c>
      <c r="F10296" s="12">
        <v>1299592</v>
      </c>
    </row>
    <row r="10297" spans="2:6">
      <c r="B10297" s="21">
        <v>42948</v>
      </c>
      <c r="C10297" s="122" t="s">
        <v>329</v>
      </c>
      <c r="D10297" s="116">
        <v>38.33</v>
      </c>
      <c r="E10297" s="11">
        <v>38.33</v>
      </c>
      <c r="F10297" s="12">
        <v>1979644</v>
      </c>
    </row>
    <row r="10298" spans="2:6">
      <c r="B10298" s="21">
        <v>42948</v>
      </c>
      <c r="C10298" s="122" t="s">
        <v>330</v>
      </c>
      <c r="D10298" s="116">
        <v>20.02</v>
      </c>
      <c r="E10298" s="11">
        <v>19.72</v>
      </c>
      <c r="F10298" s="12">
        <v>12796101</v>
      </c>
    </row>
    <row r="10299" spans="2:6">
      <c r="B10299" s="21">
        <v>42948</v>
      </c>
      <c r="C10299" s="122" t="s">
        <v>331</v>
      </c>
      <c r="D10299" s="116">
        <v>154.97999999999999</v>
      </c>
      <c r="E10299" s="11">
        <v>154.04</v>
      </c>
      <c r="F10299" s="12">
        <v>4185050</v>
      </c>
    </row>
    <row r="10300" spans="2:6">
      <c r="B10300" s="21">
        <v>42948</v>
      </c>
      <c r="C10300" s="122" t="s">
        <v>332</v>
      </c>
      <c r="D10300" s="116">
        <v>80.61</v>
      </c>
      <c r="E10300" s="11">
        <v>80.33</v>
      </c>
      <c r="F10300" s="12">
        <v>1197485</v>
      </c>
    </row>
    <row r="10301" spans="2:6">
      <c r="B10301" s="21">
        <v>42948</v>
      </c>
      <c r="C10301" s="122" t="s">
        <v>333</v>
      </c>
      <c r="D10301" s="116">
        <v>163.30000000000001</v>
      </c>
      <c r="E10301" s="11">
        <v>161.26</v>
      </c>
      <c r="F10301" s="12">
        <v>1319516</v>
      </c>
    </row>
    <row r="10302" spans="2:6">
      <c r="B10302" s="21">
        <v>42948</v>
      </c>
      <c r="C10302" s="122" t="s">
        <v>334</v>
      </c>
      <c r="D10302" s="116">
        <v>131.76</v>
      </c>
      <c r="E10302" s="11">
        <v>131.59</v>
      </c>
      <c r="F10302" s="12">
        <v>1082632</v>
      </c>
    </row>
    <row r="10303" spans="2:6">
      <c r="B10303" s="21">
        <v>42948</v>
      </c>
      <c r="C10303" s="122" t="s">
        <v>335</v>
      </c>
      <c r="D10303" s="116">
        <v>44.04</v>
      </c>
      <c r="E10303" s="11">
        <v>43.62</v>
      </c>
      <c r="F10303" s="12">
        <v>6764767</v>
      </c>
    </row>
    <row r="10304" spans="2:6">
      <c r="B10304" s="21">
        <v>42948</v>
      </c>
      <c r="C10304" s="122" t="s">
        <v>336</v>
      </c>
      <c r="D10304" s="116">
        <v>84.11</v>
      </c>
      <c r="E10304" s="11">
        <v>83.52</v>
      </c>
      <c r="F10304" s="12">
        <v>5356057</v>
      </c>
    </row>
    <row r="10305" spans="2:6">
      <c r="B10305" s="21">
        <v>42948</v>
      </c>
      <c r="C10305" s="122" t="s">
        <v>337</v>
      </c>
      <c r="D10305" s="116">
        <v>55.5</v>
      </c>
      <c r="E10305" s="11">
        <v>49.645736999999997</v>
      </c>
      <c r="F10305" s="12">
        <v>4089946</v>
      </c>
    </row>
    <row r="10306" spans="2:6">
      <c r="B10306" s="21">
        <v>42948</v>
      </c>
      <c r="C10306" s="122" t="s">
        <v>338</v>
      </c>
      <c r="D10306" s="116">
        <v>32.85</v>
      </c>
      <c r="E10306" s="11">
        <v>32.409999999999997</v>
      </c>
      <c r="F10306" s="12">
        <v>12131193</v>
      </c>
    </row>
    <row r="10307" spans="2:6">
      <c r="B10307" s="21">
        <v>42948</v>
      </c>
      <c r="C10307" s="122" t="s">
        <v>339</v>
      </c>
      <c r="D10307" s="116">
        <v>249.9</v>
      </c>
      <c r="E10307" s="11">
        <v>252.07</v>
      </c>
      <c r="F10307" s="12">
        <v>729499</v>
      </c>
    </row>
    <row r="10308" spans="2:6">
      <c r="B10308" s="21">
        <v>42948</v>
      </c>
      <c r="C10308" s="122" t="s">
        <v>340</v>
      </c>
      <c r="D10308" s="116">
        <v>95.3</v>
      </c>
      <c r="E10308" s="11">
        <v>95.25</v>
      </c>
      <c r="F10308" s="12">
        <v>620206</v>
      </c>
    </row>
    <row r="10309" spans="2:6">
      <c r="B10309" s="21">
        <v>42948</v>
      </c>
      <c r="C10309" s="122" t="s">
        <v>341</v>
      </c>
      <c r="D10309" s="116">
        <v>84.45</v>
      </c>
      <c r="E10309" s="11">
        <v>82.95</v>
      </c>
      <c r="F10309" s="12">
        <v>513838</v>
      </c>
    </row>
    <row r="10310" spans="2:6">
      <c r="B10310" s="21">
        <v>42948</v>
      </c>
      <c r="C10310" s="122" t="s">
        <v>342</v>
      </c>
      <c r="D10310" s="116">
        <v>223.9</v>
      </c>
      <c r="E10310" s="11">
        <v>211.97</v>
      </c>
      <c r="F10310" s="12">
        <v>2233467</v>
      </c>
    </row>
    <row r="10311" spans="2:6">
      <c r="B10311" s="21">
        <v>42948</v>
      </c>
      <c r="C10311" s="122" t="s">
        <v>343</v>
      </c>
      <c r="D10311" s="116">
        <v>78.19</v>
      </c>
      <c r="E10311" s="11">
        <v>78.760000000000005</v>
      </c>
      <c r="F10311" s="12">
        <v>1802453</v>
      </c>
    </row>
    <row r="10312" spans="2:6">
      <c r="B10312" s="21">
        <v>42948</v>
      </c>
      <c r="C10312" s="122" t="s">
        <v>344</v>
      </c>
      <c r="D10312" s="116">
        <v>202.29</v>
      </c>
      <c r="E10312" s="11">
        <v>203.18</v>
      </c>
      <c r="F10312" s="12">
        <v>2015108</v>
      </c>
    </row>
    <row r="10313" spans="2:6">
      <c r="B10313" s="21">
        <v>42948</v>
      </c>
      <c r="C10313" s="122" t="s">
        <v>345</v>
      </c>
      <c r="D10313" s="116">
        <v>52.94</v>
      </c>
      <c r="E10313" s="11">
        <v>53.12</v>
      </c>
      <c r="F10313" s="12">
        <v>1809977</v>
      </c>
    </row>
    <row r="10314" spans="2:6">
      <c r="B10314" s="21">
        <v>42948</v>
      </c>
      <c r="C10314" s="122" t="s">
        <v>346</v>
      </c>
      <c r="D10314" s="116">
        <v>65.2</v>
      </c>
      <c r="E10314" s="11">
        <v>65.5</v>
      </c>
      <c r="F10314" s="12">
        <v>16542744</v>
      </c>
    </row>
    <row r="10315" spans="2:6">
      <c r="B10315" s="21">
        <v>42948</v>
      </c>
      <c r="C10315" s="122" t="s">
        <v>347</v>
      </c>
      <c r="D10315" s="116">
        <v>116.85</v>
      </c>
      <c r="E10315" s="11">
        <v>117.61</v>
      </c>
      <c r="F10315" s="12">
        <v>2632754</v>
      </c>
    </row>
    <row r="10316" spans="2:6">
      <c r="B10316" s="21">
        <v>42948</v>
      </c>
      <c r="C10316" s="122" t="s">
        <v>348</v>
      </c>
      <c r="D10316" s="116">
        <v>23.83</v>
      </c>
      <c r="E10316" s="11">
        <v>22.89</v>
      </c>
      <c r="F10316" s="12">
        <v>10771858</v>
      </c>
    </row>
    <row r="10317" spans="2:6">
      <c r="B10317" s="21">
        <v>42948</v>
      </c>
      <c r="C10317" s="122" t="s">
        <v>349</v>
      </c>
      <c r="D10317" s="116">
        <v>56.11</v>
      </c>
      <c r="E10317" s="11">
        <v>56.53</v>
      </c>
      <c r="F10317" s="12">
        <v>2918424</v>
      </c>
    </row>
    <row r="10318" spans="2:6">
      <c r="B10318" s="21">
        <v>42948</v>
      </c>
      <c r="C10318" s="122" t="s">
        <v>350</v>
      </c>
      <c r="D10318" s="116">
        <v>64.040000000000006</v>
      </c>
      <c r="E10318" s="11">
        <v>63.92</v>
      </c>
      <c r="F10318" s="12">
        <v>6490905</v>
      </c>
    </row>
    <row r="10319" spans="2:6">
      <c r="B10319" s="21">
        <v>42948</v>
      </c>
      <c r="C10319" s="122" t="s">
        <v>351</v>
      </c>
      <c r="D10319" s="116">
        <v>12.23</v>
      </c>
      <c r="E10319" s="11">
        <v>11.91</v>
      </c>
      <c r="F10319" s="12">
        <v>13883796</v>
      </c>
    </row>
    <row r="10320" spans="2:6">
      <c r="B10320" s="21">
        <v>42948</v>
      </c>
      <c r="C10320" s="122" t="s">
        <v>352</v>
      </c>
      <c r="D10320" s="116">
        <v>47.25</v>
      </c>
      <c r="E10320" s="11">
        <v>47.21</v>
      </c>
      <c r="F10320" s="12">
        <v>6329976</v>
      </c>
    </row>
    <row r="10321" spans="2:6">
      <c r="B10321" s="21">
        <v>42948</v>
      </c>
      <c r="C10321" s="122" t="s">
        <v>353</v>
      </c>
      <c r="D10321" s="116">
        <v>73.099999999999994</v>
      </c>
      <c r="E10321" s="11">
        <v>72.58</v>
      </c>
      <c r="F10321" s="12">
        <v>20823890</v>
      </c>
    </row>
    <row r="10322" spans="2:6">
      <c r="B10322" s="21">
        <v>42948</v>
      </c>
      <c r="C10322" s="122" t="s">
        <v>354</v>
      </c>
      <c r="D10322" s="116">
        <v>91.05</v>
      </c>
      <c r="E10322" s="11">
        <v>91.95</v>
      </c>
      <c r="F10322" s="12">
        <v>726231</v>
      </c>
    </row>
    <row r="10323" spans="2:6">
      <c r="B10323" s="21">
        <v>42948</v>
      </c>
      <c r="C10323" s="122" t="s">
        <v>355</v>
      </c>
      <c r="D10323" s="116">
        <v>163.88</v>
      </c>
      <c r="E10323" s="11">
        <v>164.66</v>
      </c>
      <c r="F10323" s="12">
        <v>947770</v>
      </c>
    </row>
    <row r="10324" spans="2:6">
      <c r="B10324" s="21">
        <v>42948</v>
      </c>
      <c r="C10324" s="122" t="s">
        <v>356</v>
      </c>
      <c r="D10324" s="116">
        <v>576.47</v>
      </c>
      <c r="E10324" s="11">
        <v>573.52</v>
      </c>
      <c r="F10324" s="12">
        <v>298350</v>
      </c>
    </row>
    <row r="10325" spans="2:6">
      <c r="B10325" s="21">
        <v>42948</v>
      </c>
      <c r="C10325" s="122" t="s">
        <v>357</v>
      </c>
      <c r="D10325" s="116">
        <v>28.22</v>
      </c>
      <c r="E10325" s="11">
        <v>28.34</v>
      </c>
      <c r="F10325" s="12">
        <v>28221633</v>
      </c>
    </row>
    <row r="10326" spans="2:6">
      <c r="B10326" s="21">
        <v>42948</v>
      </c>
      <c r="C10326" s="122" t="s">
        <v>358</v>
      </c>
      <c r="D10326" s="116">
        <v>39.049999999999997</v>
      </c>
      <c r="E10326" s="11">
        <v>38.590000000000003</v>
      </c>
      <c r="F10326" s="12">
        <v>2768529</v>
      </c>
    </row>
    <row r="10327" spans="2:6">
      <c r="B10327" s="21">
        <v>42948</v>
      </c>
      <c r="C10327" s="122" t="s">
        <v>359</v>
      </c>
      <c r="D10327" s="116">
        <v>14.75</v>
      </c>
      <c r="E10327" s="11">
        <v>14.85</v>
      </c>
      <c r="F10327" s="12">
        <v>1919376</v>
      </c>
    </row>
    <row r="10328" spans="2:6">
      <c r="B10328" s="21">
        <v>42948</v>
      </c>
      <c r="C10328" s="122" t="s">
        <v>360</v>
      </c>
      <c r="D10328" s="116">
        <v>28.82</v>
      </c>
      <c r="E10328" s="11">
        <v>28.42</v>
      </c>
      <c r="F10328" s="12">
        <v>2991843</v>
      </c>
    </row>
    <row r="10329" spans="2:6">
      <c r="B10329" s="21">
        <v>42948</v>
      </c>
      <c r="C10329" s="122" t="s">
        <v>361</v>
      </c>
      <c r="D10329" s="116">
        <v>74.430000000000007</v>
      </c>
      <c r="E10329" s="11">
        <v>74.78</v>
      </c>
      <c r="F10329" s="12">
        <v>708545</v>
      </c>
    </row>
    <row r="10330" spans="2:6">
      <c r="B10330" s="21">
        <v>42948</v>
      </c>
      <c r="C10330" s="122" t="s">
        <v>362</v>
      </c>
      <c r="D10330" s="116">
        <v>145.88</v>
      </c>
      <c r="E10330" s="11">
        <v>146.57</v>
      </c>
      <c r="F10330" s="12">
        <v>1510468</v>
      </c>
    </row>
    <row r="10331" spans="2:6">
      <c r="B10331" s="21">
        <v>42948</v>
      </c>
      <c r="C10331" s="122" t="s">
        <v>363</v>
      </c>
      <c r="D10331" s="116">
        <v>37.1</v>
      </c>
      <c r="E10331" s="11">
        <v>36.979999999999997</v>
      </c>
      <c r="F10331" s="12">
        <v>5270622</v>
      </c>
    </row>
    <row r="10332" spans="2:6">
      <c r="B10332" s="21">
        <v>42948</v>
      </c>
      <c r="C10332" s="122" t="s">
        <v>364</v>
      </c>
      <c r="D10332" s="116">
        <v>182.49</v>
      </c>
      <c r="E10332" s="11">
        <v>182.03</v>
      </c>
      <c r="F10332" s="12">
        <v>5112707</v>
      </c>
    </row>
    <row r="10333" spans="2:6">
      <c r="B10333" s="21">
        <v>42948</v>
      </c>
      <c r="C10333" s="122" t="s">
        <v>365</v>
      </c>
      <c r="D10333" s="116">
        <v>28.75</v>
      </c>
      <c r="E10333" s="11">
        <v>28.22</v>
      </c>
      <c r="F10333" s="12">
        <v>3926598</v>
      </c>
    </row>
    <row r="10334" spans="2:6">
      <c r="B10334" s="21">
        <v>42948</v>
      </c>
      <c r="C10334" s="122" t="s">
        <v>366</v>
      </c>
      <c r="D10334" s="116">
        <v>26.16</v>
      </c>
      <c r="E10334" s="11">
        <v>26.24</v>
      </c>
      <c r="F10334" s="12">
        <v>2842358</v>
      </c>
    </row>
    <row r="10335" spans="2:6">
      <c r="B10335" s="21">
        <v>42948</v>
      </c>
      <c r="C10335" s="122" t="s">
        <v>367</v>
      </c>
      <c r="D10335" s="116">
        <v>59</v>
      </c>
      <c r="E10335" s="11">
        <v>59.84</v>
      </c>
      <c r="F10335" s="12">
        <v>9051700</v>
      </c>
    </row>
    <row r="10336" spans="2:6">
      <c r="B10336" s="21">
        <v>42948</v>
      </c>
      <c r="C10336" s="122" t="s">
        <v>368</v>
      </c>
      <c r="D10336" s="116">
        <v>43.22</v>
      </c>
      <c r="E10336" s="11">
        <v>42.96</v>
      </c>
      <c r="F10336" s="12">
        <v>4835969</v>
      </c>
    </row>
    <row r="10337" spans="2:6">
      <c r="B10337" s="21">
        <v>42948</v>
      </c>
      <c r="C10337" s="122" t="s">
        <v>369</v>
      </c>
      <c r="D10337" s="116">
        <v>263.32</v>
      </c>
      <c r="E10337" s="11">
        <v>264.64</v>
      </c>
      <c r="F10337" s="12">
        <v>673487</v>
      </c>
    </row>
    <row r="10338" spans="2:6">
      <c r="B10338" s="21">
        <v>42948</v>
      </c>
      <c r="C10338" s="122" t="s">
        <v>370</v>
      </c>
      <c r="D10338" s="116">
        <v>32.53</v>
      </c>
      <c r="E10338" s="11">
        <v>31.88</v>
      </c>
      <c r="F10338" s="12">
        <v>3862878</v>
      </c>
    </row>
    <row r="10339" spans="2:6">
      <c r="B10339" s="21">
        <v>42948</v>
      </c>
      <c r="C10339" s="122" t="s">
        <v>371</v>
      </c>
      <c r="D10339" s="116">
        <v>24.66</v>
      </c>
      <c r="E10339" s="11">
        <v>24.53</v>
      </c>
      <c r="F10339" s="12">
        <v>5016264</v>
      </c>
    </row>
    <row r="10340" spans="2:6">
      <c r="B10340" s="21">
        <v>42948</v>
      </c>
      <c r="C10340" s="122" t="s">
        <v>372</v>
      </c>
      <c r="D10340" s="116">
        <v>113.38</v>
      </c>
      <c r="E10340" s="11">
        <v>112.97</v>
      </c>
      <c r="F10340" s="12">
        <v>2398136</v>
      </c>
    </row>
    <row r="10341" spans="2:6">
      <c r="B10341" s="21">
        <v>42948</v>
      </c>
      <c r="C10341" s="122" t="s">
        <v>373</v>
      </c>
      <c r="D10341" s="116">
        <v>43.72</v>
      </c>
      <c r="E10341" s="11">
        <v>43.55</v>
      </c>
      <c r="F10341" s="12">
        <v>2709883</v>
      </c>
    </row>
    <row r="10342" spans="2:6">
      <c r="B10342" s="21">
        <v>42948</v>
      </c>
      <c r="C10342" s="122" t="s">
        <v>374</v>
      </c>
      <c r="D10342" s="116">
        <v>88.16</v>
      </c>
      <c r="E10342" s="11">
        <v>88.11</v>
      </c>
      <c r="F10342" s="12">
        <v>1282306</v>
      </c>
    </row>
    <row r="10343" spans="2:6">
      <c r="B10343" s="21">
        <v>42948</v>
      </c>
      <c r="C10343" s="122" t="s">
        <v>375</v>
      </c>
      <c r="D10343" s="116">
        <v>57.87</v>
      </c>
      <c r="E10343" s="11">
        <v>57.15</v>
      </c>
      <c r="F10343" s="12">
        <v>1862803</v>
      </c>
    </row>
    <row r="10344" spans="2:6">
      <c r="B10344" s="21">
        <v>42948</v>
      </c>
      <c r="C10344" s="122" t="s">
        <v>376</v>
      </c>
      <c r="D10344" s="116">
        <v>162.125</v>
      </c>
      <c r="E10344" s="11">
        <v>164.49</v>
      </c>
      <c r="F10344" s="12">
        <v>10784578</v>
      </c>
    </row>
    <row r="10345" spans="2:6">
      <c r="B10345" s="21">
        <v>42948</v>
      </c>
      <c r="C10345" s="122" t="s">
        <v>377</v>
      </c>
      <c r="D10345" s="116">
        <v>53.03</v>
      </c>
      <c r="E10345" s="11">
        <v>52.67</v>
      </c>
      <c r="F10345" s="12">
        <v>3292818</v>
      </c>
    </row>
    <row r="10346" spans="2:6">
      <c r="B10346" s="21">
        <v>42948</v>
      </c>
      <c r="C10346" s="122" t="s">
        <v>378</v>
      </c>
      <c r="D10346" s="116">
        <v>14.8</v>
      </c>
      <c r="E10346" s="11">
        <v>14.85</v>
      </c>
      <c r="F10346" s="12">
        <v>418176</v>
      </c>
    </row>
    <row r="10347" spans="2:6">
      <c r="B10347" s="21">
        <v>42948</v>
      </c>
      <c r="C10347" s="122" t="s">
        <v>379</v>
      </c>
      <c r="D10347" s="116">
        <v>14.38</v>
      </c>
      <c r="E10347" s="11">
        <v>14.43</v>
      </c>
      <c r="F10347" s="12">
        <v>972307</v>
      </c>
    </row>
    <row r="10348" spans="2:6">
      <c r="B10348" s="21">
        <v>42948</v>
      </c>
      <c r="C10348" s="122" t="s">
        <v>380</v>
      </c>
      <c r="D10348" s="116">
        <v>57.18</v>
      </c>
      <c r="E10348" s="11">
        <v>57.74</v>
      </c>
      <c r="F10348" s="12">
        <v>1877959</v>
      </c>
    </row>
    <row r="10349" spans="2:6">
      <c r="B10349" s="21">
        <v>42948</v>
      </c>
      <c r="C10349" s="122" t="s">
        <v>381</v>
      </c>
      <c r="D10349" s="116">
        <v>56.57</v>
      </c>
      <c r="E10349" s="11">
        <v>56.73</v>
      </c>
      <c r="F10349" s="12">
        <v>3670376</v>
      </c>
    </row>
    <row r="10350" spans="2:6">
      <c r="B10350" s="21">
        <v>42948</v>
      </c>
      <c r="C10350" s="122" t="s">
        <v>382</v>
      </c>
      <c r="D10350" s="116">
        <v>78.760000000000005</v>
      </c>
      <c r="E10350" s="11">
        <v>79.150000000000006</v>
      </c>
      <c r="F10350" s="12">
        <v>1536043</v>
      </c>
    </row>
    <row r="10351" spans="2:6">
      <c r="B10351" s="21">
        <v>42948</v>
      </c>
      <c r="C10351" s="122" t="s">
        <v>383</v>
      </c>
      <c r="D10351" s="116">
        <v>50.15</v>
      </c>
      <c r="E10351" s="11">
        <v>50.16</v>
      </c>
      <c r="F10351" s="12">
        <v>6066247</v>
      </c>
    </row>
    <row r="10352" spans="2:6">
      <c r="B10352" s="21">
        <v>42948</v>
      </c>
      <c r="C10352" s="122" t="s">
        <v>384</v>
      </c>
      <c r="D10352" s="116">
        <v>204.44</v>
      </c>
      <c r="E10352" s="11">
        <v>208.16</v>
      </c>
      <c r="F10352" s="12">
        <v>1459113</v>
      </c>
    </row>
    <row r="10353" spans="2:6">
      <c r="B10353" s="21">
        <v>42948</v>
      </c>
      <c r="C10353" s="122" t="s">
        <v>385</v>
      </c>
      <c r="D10353" s="116">
        <v>62.1</v>
      </c>
      <c r="E10353" s="11">
        <v>61.53</v>
      </c>
      <c r="F10353" s="12">
        <v>2918207</v>
      </c>
    </row>
    <row r="10354" spans="2:6">
      <c r="B10354" s="21">
        <v>42948</v>
      </c>
      <c r="C10354" s="122" t="s">
        <v>386</v>
      </c>
      <c r="D10354" s="116">
        <v>57.9</v>
      </c>
      <c r="E10354" s="11">
        <v>56.82</v>
      </c>
      <c r="F10354" s="12">
        <v>2749447</v>
      </c>
    </row>
    <row r="10355" spans="2:6">
      <c r="B10355" s="21">
        <v>42948</v>
      </c>
      <c r="C10355" s="122" t="s">
        <v>387</v>
      </c>
      <c r="D10355" s="116">
        <v>17.5</v>
      </c>
      <c r="E10355" s="11">
        <v>17.52</v>
      </c>
      <c r="F10355" s="12">
        <v>3001651</v>
      </c>
    </row>
    <row r="10356" spans="2:6">
      <c r="B10356" s="21">
        <v>42948</v>
      </c>
      <c r="C10356" s="122" t="s">
        <v>388</v>
      </c>
      <c r="D10356" s="116">
        <v>68.69</v>
      </c>
      <c r="E10356" s="11">
        <v>67.040000000000006</v>
      </c>
      <c r="F10356" s="12">
        <v>2268747</v>
      </c>
    </row>
    <row r="10357" spans="2:6">
      <c r="B10357" s="21">
        <v>42948</v>
      </c>
      <c r="C10357" s="122" t="s">
        <v>389</v>
      </c>
      <c r="D10357" s="116">
        <v>67.510000000000005</v>
      </c>
      <c r="E10357" s="11">
        <v>68.22</v>
      </c>
      <c r="F10357" s="12">
        <v>1892970</v>
      </c>
    </row>
    <row r="10358" spans="2:6">
      <c r="B10358" s="21">
        <v>42948</v>
      </c>
      <c r="C10358" s="122" t="s">
        <v>390</v>
      </c>
      <c r="D10358" s="116">
        <v>2040.09</v>
      </c>
      <c r="E10358" s="11">
        <v>2024.59</v>
      </c>
      <c r="F10358" s="12">
        <v>371412</v>
      </c>
    </row>
    <row r="10359" spans="2:6">
      <c r="B10359" s="21">
        <v>42948</v>
      </c>
      <c r="C10359" s="122" t="s">
        <v>391</v>
      </c>
      <c r="D10359" s="116">
        <v>42.25</v>
      </c>
      <c r="E10359" s="11">
        <v>40.75</v>
      </c>
      <c r="F10359" s="12">
        <v>1601473</v>
      </c>
    </row>
    <row r="10360" spans="2:6">
      <c r="B10360" s="21">
        <v>42948</v>
      </c>
      <c r="C10360" s="122" t="s">
        <v>392</v>
      </c>
      <c r="D10360" s="116">
        <v>45.09</v>
      </c>
      <c r="E10360" s="11">
        <v>45.26</v>
      </c>
      <c r="F10360" s="12">
        <v>3161819</v>
      </c>
    </row>
    <row r="10361" spans="2:6">
      <c r="B10361" s="21">
        <v>42948</v>
      </c>
      <c r="C10361" s="122" t="s">
        <v>393</v>
      </c>
      <c r="D10361" s="116">
        <v>116.69</v>
      </c>
      <c r="E10361" s="11">
        <v>115.92</v>
      </c>
      <c r="F10361" s="12">
        <v>2946131</v>
      </c>
    </row>
    <row r="10362" spans="2:6">
      <c r="B10362" s="21">
        <v>42948</v>
      </c>
      <c r="C10362" s="122" t="s">
        <v>394</v>
      </c>
      <c r="D10362" s="116">
        <v>33.04</v>
      </c>
      <c r="E10362" s="11">
        <v>33.08</v>
      </c>
      <c r="F10362" s="12">
        <v>26634264</v>
      </c>
    </row>
    <row r="10363" spans="2:6">
      <c r="B10363" s="21">
        <v>42948</v>
      </c>
      <c r="C10363" s="122" t="s">
        <v>395</v>
      </c>
      <c r="D10363" s="116">
        <v>67.12</v>
      </c>
      <c r="E10363" s="11">
        <v>66.72</v>
      </c>
      <c r="F10363" s="12">
        <v>1241165</v>
      </c>
    </row>
    <row r="10364" spans="2:6">
      <c r="B10364" s="21">
        <v>42948</v>
      </c>
      <c r="C10364" s="122" t="s">
        <v>396</v>
      </c>
      <c r="D10364" s="116">
        <v>91.03</v>
      </c>
      <c r="E10364" s="11">
        <v>91.1</v>
      </c>
      <c r="F10364" s="12">
        <v>8662108</v>
      </c>
    </row>
    <row r="10365" spans="2:6">
      <c r="B10365" s="21">
        <v>42948</v>
      </c>
      <c r="C10365" s="122" t="s">
        <v>397</v>
      </c>
      <c r="D10365" s="116">
        <v>47.26</v>
      </c>
      <c r="E10365" s="11">
        <v>47.26</v>
      </c>
      <c r="F10365" s="12">
        <v>2310392</v>
      </c>
    </row>
    <row r="10366" spans="2:6">
      <c r="B10366" s="21">
        <v>42948</v>
      </c>
      <c r="C10366" s="122" t="s">
        <v>398</v>
      </c>
      <c r="D10366" s="116">
        <v>166.12</v>
      </c>
      <c r="E10366" s="11">
        <v>164.52</v>
      </c>
      <c r="F10366" s="12">
        <v>1159198</v>
      </c>
    </row>
    <row r="10367" spans="2:6">
      <c r="B10367" s="21">
        <v>42948</v>
      </c>
      <c r="C10367" s="122" t="s">
        <v>399</v>
      </c>
      <c r="D10367" s="116">
        <v>24.47</v>
      </c>
      <c r="E10367" s="11">
        <v>24.89</v>
      </c>
      <c r="F10367" s="12">
        <v>4330141</v>
      </c>
    </row>
    <row r="10368" spans="2:6">
      <c r="B10368" s="21">
        <v>42948</v>
      </c>
      <c r="C10368" s="122" t="s">
        <v>400</v>
      </c>
      <c r="D10368" s="116">
        <v>109.71</v>
      </c>
      <c r="E10368" s="11">
        <v>110.05</v>
      </c>
      <c r="F10368" s="12">
        <v>1017585</v>
      </c>
    </row>
    <row r="10369" spans="2:6">
      <c r="B10369" s="21">
        <v>42948</v>
      </c>
      <c r="C10369" s="122" t="s">
        <v>401</v>
      </c>
      <c r="D10369" s="116">
        <v>66.150000000000006</v>
      </c>
      <c r="E10369" s="11">
        <v>66.22</v>
      </c>
      <c r="F10369" s="12">
        <v>1027093</v>
      </c>
    </row>
    <row r="10370" spans="2:6">
      <c r="B10370" s="21">
        <v>42948</v>
      </c>
      <c r="C10370" s="122" t="s">
        <v>402</v>
      </c>
      <c r="D10370" s="116">
        <v>61.07</v>
      </c>
      <c r="E10370" s="11">
        <v>61.34</v>
      </c>
      <c r="F10370" s="12">
        <v>2091081</v>
      </c>
    </row>
    <row r="10371" spans="2:6">
      <c r="B10371" s="21">
        <v>42948</v>
      </c>
      <c r="C10371" s="122" t="s">
        <v>403</v>
      </c>
      <c r="D10371" s="116">
        <v>117.01</v>
      </c>
      <c r="E10371" s="11">
        <v>115.88</v>
      </c>
      <c r="F10371" s="12">
        <v>5708359</v>
      </c>
    </row>
    <row r="10372" spans="2:6">
      <c r="B10372" s="21">
        <v>42948</v>
      </c>
      <c r="C10372" s="122" t="s">
        <v>404</v>
      </c>
      <c r="D10372" s="116">
        <v>129.59</v>
      </c>
      <c r="E10372" s="11">
        <v>130.41</v>
      </c>
      <c r="F10372" s="12">
        <v>2392707</v>
      </c>
    </row>
    <row r="10373" spans="2:6">
      <c r="B10373" s="21">
        <v>42948</v>
      </c>
      <c r="C10373" s="122" t="s">
        <v>405</v>
      </c>
      <c r="D10373" s="116">
        <v>63.19</v>
      </c>
      <c r="E10373" s="11">
        <v>62.46</v>
      </c>
      <c r="F10373" s="12">
        <v>875440</v>
      </c>
    </row>
    <row r="10374" spans="2:6">
      <c r="B10374" s="21">
        <v>42948</v>
      </c>
      <c r="C10374" s="122" t="s">
        <v>406</v>
      </c>
      <c r="D10374" s="116">
        <v>86.8</v>
      </c>
      <c r="E10374" s="11">
        <v>87.13</v>
      </c>
      <c r="F10374" s="12">
        <v>542655</v>
      </c>
    </row>
    <row r="10375" spans="2:6">
      <c r="B10375" s="21">
        <v>42948</v>
      </c>
      <c r="C10375" s="122" t="s">
        <v>407</v>
      </c>
      <c r="D10375" s="116">
        <v>105.28</v>
      </c>
      <c r="E10375" s="11">
        <v>105.11</v>
      </c>
      <c r="F10375" s="12">
        <v>2103503</v>
      </c>
    </row>
    <row r="10376" spans="2:6">
      <c r="B10376" s="21">
        <v>42948</v>
      </c>
      <c r="C10376" s="122" t="s">
        <v>408</v>
      </c>
      <c r="D10376" s="116">
        <v>38.4</v>
      </c>
      <c r="E10376" s="11">
        <v>38.61</v>
      </c>
      <c r="F10376" s="12">
        <v>3314863</v>
      </c>
    </row>
    <row r="10377" spans="2:6">
      <c r="B10377" s="21">
        <v>42948</v>
      </c>
      <c r="C10377" s="122" t="s">
        <v>409</v>
      </c>
      <c r="D10377" s="116">
        <v>74.989999999999995</v>
      </c>
      <c r="E10377" s="11">
        <v>74.2</v>
      </c>
      <c r="F10377" s="12">
        <v>1224366</v>
      </c>
    </row>
    <row r="10378" spans="2:6">
      <c r="B10378" s="21">
        <v>42948</v>
      </c>
      <c r="C10378" s="122" t="s">
        <v>410</v>
      </c>
      <c r="D10378" s="116">
        <v>113.95</v>
      </c>
      <c r="E10378" s="11">
        <v>114.4</v>
      </c>
      <c r="F10378" s="12">
        <v>1551588</v>
      </c>
    </row>
    <row r="10379" spans="2:6">
      <c r="B10379" s="21">
        <v>42948</v>
      </c>
      <c r="C10379" s="122" t="s">
        <v>411</v>
      </c>
      <c r="D10379" s="116">
        <v>206.1</v>
      </c>
      <c r="E10379" s="11">
        <v>202.83</v>
      </c>
      <c r="F10379" s="12">
        <v>726935</v>
      </c>
    </row>
    <row r="10380" spans="2:6">
      <c r="B10380" s="21">
        <v>42948</v>
      </c>
      <c r="C10380" s="122" t="s">
        <v>412</v>
      </c>
      <c r="D10380" s="116">
        <v>84.04</v>
      </c>
      <c r="E10380" s="11">
        <v>85.63</v>
      </c>
      <c r="F10380" s="12">
        <v>2696710</v>
      </c>
    </row>
    <row r="10381" spans="2:6">
      <c r="B10381" s="21">
        <v>42948</v>
      </c>
      <c r="C10381" s="122" t="s">
        <v>413</v>
      </c>
      <c r="D10381" s="116">
        <v>119.41</v>
      </c>
      <c r="E10381" s="11">
        <v>120.01</v>
      </c>
      <c r="F10381" s="12">
        <v>475414</v>
      </c>
    </row>
    <row r="10382" spans="2:6">
      <c r="B10382" s="21">
        <v>42948</v>
      </c>
      <c r="C10382" s="122" t="s">
        <v>414</v>
      </c>
      <c r="D10382" s="116">
        <v>33.869999999999997</v>
      </c>
      <c r="E10382" s="11">
        <v>34.44</v>
      </c>
      <c r="F10382" s="12">
        <v>2393854</v>
      </c>
    </row>
    <row r="10383" spans="2:6">
      <c r="B10383" s="21">
        <v>42948</v>
      </c>
      <c r="C10383" s="122" t="s">
        <v>415</v>
      </c>
      <c r="D10383" s="116">
        <v>131.12</v>
      </c>
      <c r="E10383" s="11">
        <v>130.71</v>
      </c>
      <c r="F10383" s="12">
        <v>1783263</v>
      </c>
    </row>
    <row r="10384" spans="2:6">
      <c r="B10384" s="21">
        <v>42948</v>
      </c>
      <c r="C10384" s="122" t="s">
        <v>416</v>
      </c>
      <c r="D10384" s="116">
        <v>163.29</v>
      </c>
      <c r="E10384" s="11">
        <v>163.27000000000001</v>
      </c>
      <c r="F10384" s="12">
        <v>1429549</v>
      </c>
    </row>
    <row r="10385" spans="2:6">
      <c r="B10385" s="21">
        <v>42948</v>
      </c>
      <c r="C10385" s="122" t="s">
        <v>417</v>
      </c>
      <c r="D10385" s="116">
        <v>59</v>
      </c>
      <c r="E10385" s="11">
        <v>59.34</v>
      </c>
      <c r="F10385" s="12">
        <v>9079118</v>
      </c>
    </row>
    <row r="10386" spans="2:6">
      <c r="B10386" s="21">
        <v>42948</v>
      </c>
      <c r="C10386" s="122" t="s">
        <v>418</v>
      </c>
      <c r="D10386" s="116">
        <v>90.62</v>
      </c>
      <c r="E10386" s="11">
        <v>91.29</v>
      </c>
      <c r="F10386" s="12">
        <v>1039447</v>
      </c>
    </row>
    <row r="10387" spans="2:6">
      <c r="B10387" s="21">
        <v>42948</v>
      </c>
      <c r="C10387" s="122" t="s">
        <v>419</v>
      </c>
      <c r="D10387" s="116">
        <v>53.3</v>
      </c>
      <c r="E10387" s="11">
        <v>53.41</v>
      </c>
      <c r="F10387" s="12">
        <v>9372128</v>
      </c>
    </row>
    <row r="10388" spans="2:6">
      <c r="B10388" s="21">
        <v>42948</v>
      </c>
      <c r="C10388" s="122" t="s">
        <v>420</v>
      </c>
      <c r="D10388" s="116">
        <v>68.67</v>
      </c>
      <c r="E10388" s="11">
        <v>68.069999999999993</v>
      </c>
      <c r="F10388" s="12">
        <v>1396480</v>
      </c>
    </row>
    <row r="10389" spans="2:6">
      <c r="B10389" s="21">
        <v>42948</v>
      </c>
      <c r="C10389" s="122" t="s">
        <v>421</v>
      </c>
      <c r="D10389" s="116">
        <v>117.98</v>
      </c>
      <c r="E10389" s="11">
        <v>116.87</v>
      </c>
      <c r="F10389" s="12">
        <v>3280438</v>
      </c>
    </row>
    <row r="10390" spans="2:6">
      <c r="B10390" s="21">
        <v>42948</v>
      </c>
      <c r="C10390" s="122" t="s">
        <v>422</v>
      </c>
      <c r="D10390" s="116">
        <v>264.23</v>
      </c>
      <c r="E10390" s="11">
        <v>263.99</v>
      </c>
      <c r="F10390" s="12">
        <v>393735</v>
      </c>
    </row>
    <row r="10391" spans="2:6">
      <c r="B10391" s="21">
        <v>42948</v>
      </c>
      <c r="C10391" s="122" t="s">
        <v>423</v>
      </c>
      <c r="D10391" s="116">
        <v>66.510000000000005</v>
      </c>
      <c r="E10391" s="11">
        <v>67.3</v>
      </c>
      <c r="F10391" s="12">
        <v>1286617</v>
      </c>
    </row>
    <row r="10392" spans="2:6">
      <c r="B10392" s="21">
        <v>42948</v>
      </c>
      <c r="C10392" s="122" t="s">
        <v>424</v>
      </c>
      <c r="D10392" s="116">
        <v>486.6</v>
      </c>
      <c r="E10392" s="11">
        <v>472</v>
      </c>
      <c r="F10392" s="12">
        <v>1282126</v>
      </c>
    </row>
    <row r="10393" spans="2:6">
      <c r="B10393" s="21">
        <v>42948</v>
      </c>
      <c r="C10393" s="122" t="s">
        <v>425</v>
      </c>
      <c r="D10393" s="116">
        <v>14.68</v>
      </c>
      <c r="E10393" s="11">
        <v>14.69</v>
      </c>
      <c r="F10393" s="12">
        <v>16128002</v>
      </c>
    </row>
    <row r="10394" spans="2:6">
      <c r="B10394" s="21">
        <v>42948</v>
      </c>
      <c r="C10394" s="122" t="s">
        <v>426</v>
      </c>
      <c r="D10394" s="116">
        <v>45.28</v>
      </c>
      <c r="E10394" s="11">
        <v>45.12</v>
      </c>
      <c r="F10394" s="12">
        <v>1417209</v>
      </c>
    </row>
    <row r="10395" spans="2:6">
      <c r="B10395" s="21">
        <v>42948</v>
      </c>
      <c r="C10395" s="122" t="s">
        <v>427</v>
      </c>
      <c r="D10395" s="116">
        <v>99.03</v>
      </c>
      <c r="E10395" s="11">
        <v>100.02</v>
      </c>
      <c r="F10395" s="12">
        <v>1173251</v>
      </c>
    </row>
    <row r="10396" spans="2:6">
      <c r="B10396" s="21">
        <v>42948</v>
      </c>
      <c r="C10396" s="122" t="s">
        <v>428</v>
      </c>
      <c r="D10396" s="116">
        <v>83.82</v>
      </c>
      <c r="E10396" s="11">
        <v>83.44</v>
      </c>
      <c r="F10396" s="12">
        <v>657757</v>
      </c>
    </row>
    <row r="10397" spans="2:6">
      <c r="B10397" s="21">
        <v>42948</v>
      </c>
      <c r="C10397" s="122" t="s">
        <v>429</v>
      </c>
      <c r="D10397" s="116">
        <v>75.430000000000007</v>
      </c>
      <c r="E10397" s="11">
        <v>75.73</v>
      </c>
      <c r="F10397" s="12">
        <v>793786</v>
      </c>
    </row>
    <row r="10398" spans="2:6">
      <c r="B10398" s="21">
        <v>42948</v>
      </c>
      <c r="C10398" s="122" t="s">
        <v>430</v>
      </c>
      <c r="D10398" s="116">
        <v>77.489999999999995</v>
      </c>
      <c r="E10398" s="11">
        <v>77.48</v>
      </c>
      <c r="F10398" s="12">
        <v>1017605</v>
      </c>
    </row>
    <row r="10399" spans="2:6">
      <c r="B10399" s="21">
        <v>42948</v>
      </c>
      <c r="C10399" s="122" t="s">
        <v>431</v>
      </c>
      <c r="D10399" s="116">
        <v>165.19</v>
      </c>
      <c r="E10399" s="11">
        <v>163.57</v>
      </c>
      <c r="F10399" s="12">
        <v>824405</v>
      </c>
    </row>
    <row r="10400" spans="2:6">
      <c r="B10400" s="21">
        <v>42948</v>
      </c>
      <c r="C10400" s="122" t="s">
        <v>432</v>
      </c>
      <c r="D10400" s="116">
        <v>233.68</v>
      </c>
      <c r="E10400" s="11">
        <v>236.47</v>
      </c>
      <c r="F10400" s="12">
        <v>522743</v>
      </c>
    </row>
    <row r="10401" spans="2:6">
      <c r="B10401" s="21">
        <v>42948</v>
      </c>
      <c r="C10401" s="122" t="s">
        <v>433</v>
      </c>
      <c r="D10401" s="116">
        <v>55.46</v>
      </c>
      <c r="E10401" s="11">
        <v>55.6</v>
      </c>
      <c r="F10401" s="12">
        <v>2475331</v>
      </c>
    </row>
    <row r="10402" spans="2:6">
      <c r="B10402" s="21">
        <v>42948</v>
      </c>
      <c r="C10402" s="122" t="s">
        <v>434</v>
      </c>
      <c r="D10402" s="116">
        <v>21.03</v>
      </c>
      <c r="E10402" s="11">
        <v>20.3</v>
      </c>
      <c r="F10402" s="12">
        <v>8604825</v>
      </c>
    </row>
    <row r="10403" spans="2:6">
      <c r="B10403" s="21">
        <v>42948</v>
      </c>
      <c r="C10403" s="122" t="s">
        <v>435</v>
      </c>
      <c r="D10403" s="116">
        <v>64.489999999999995</v>
      </c>
      <c r="E10403" s="11">
        <v>64.58</v>
      </c>
      <c r="F10403" s="12">
        <v>1030056</v>
      </c>
    </row>
    <row r="10404" spans="2:6">
      <c r="B10404" s="21">
        <v>42948</v>
      </c>
      <c r="C10404" s="122" t="s">
        <v>436</v>
      </c>
      <c r="D10404" s="116">
        <v>172.81</v>
      </c>
      <c r="E10404" s="11">
        <v>171.47</v>
      </c>
      <c r="F10404" s="12">
        <v>1309240</v>
      </c>
    </row>
    <row r="10405" spans="2:6">
      <c r="B10405" s="21">
        <v>42948</v>
      </c>
      <c r="C10405" s="122" t="s">
        <v>437</v>
      </c>
      <c r="D10405" s="116">
        <v>135.1</v>
      </c>
      <c r="E10405" s="11">
        <v>137.43</v>
      </c>
      <c r="F10405" s="12">
        <v>1089449</v>
      </c>
    </row>
    <row r="10406" spans="2:6">
      <c r="B10406" s="21">
        <v>42948</v>
      </c>
      <c r="C10406" s="122" t="s">
        <v>438</v>
      </c>
      <c r="D10406" s="116">
        <v>54.57</v>
      </c>
      <c r="E10406" s="11">
        <v>54.73</v>
      </c>
      <c r="F10406" s="12">
        <v>18120912</v>
      </c>
    </row>
    <row r="10407" spans="2:6">
      <c r="B10407" s="21">
        <v>42948</v>
      </c>
      <c r="C10407" s="122" t="s">
        <v>439</v>
      </c>
      <c r="D10407" s="116">
        <v>64.81</v>
      </c>
      <c r="E10407" s="11">
        <v>67.56</v>
      </c>
      <c r="F10407" s="12">
        <v>5332336</v>
      </c>
    </row>
    <row r="10408" spans="2:6">
      <c r="B10408" s="21">
        <v>42948</v>
      </c>
      <c r="C10408" s="122" t="s">
        <v>440</v>
      </c>
      <c r="D10408" s="116">
        <v>43.18</v>
      </c>
      <c r="E10408" s="11">
        <v>43.13</v>
      </c>
      <c r="F10408" s="12">
        <v>6621639</v>
      </c>
    </row>
    <row r="10409" spans="2:6">
      <c r="B10409" s="21">
        <v>42948</v>
      </c>
      <c r="C10409" s="122" t="s">
        <v>441</v>
      </c>
      <c r="D10409" s="116">
        <v>43.7</v>
      </c>
      <c r="E10409" s="11">
        <v>43.54</v>
      </c>
      <c r="F10409" s="12">
        <v>1670964</v>
      </c>
    </row>
    <row r="10410" spans="2:6">
      <c r="B10410" s="21">
        <v>42948</v>
      </c>
      <c r="C10410" s="122" t="s">
        <v>442</v>
      </c>
      <c r="D10410" s="116">
        <v>337.15</v>
      </c>
      <c r="E10410" s="11">
        <v>337.09</v>
      </c>
      <c r="F10410" s="12">
        <v>1083777</v>
      </c>
    </row>
    <row r="10411" spans="2:6">
      <c r="B10411" s="21">
        <v>42948</v>
      </c>
      <c r="C10411" s="122" t="s">
        <v>443</v>
      </c>
      <c r="D10411" s="116">
        <v>61.18</v>
      </c>
      <c r="E10411" s="11">
        <v>61.39</v>
      </c>
      <c r="F10411" s="12">
        <v>716407</v>
      </c>
    </row>
    <row r="10412" spans="2:6">
      <c r="B10412" s="21">
        <v>42948</v>
      </c>
      <c r="C10412" s="122" t="s">
        <v>444</v>
      </c>
      <c r="D10412" s="116">
        <v>122.17</v>
      </c>
      <c r="E10412" s="11">
        <v>120.74</v>
      </c>
      <c r="F10412" s="12">
        <v>828826</v>
      </c>
    </row>
    <row r="10413" spans="2:6">
      <c r="B10413" s="21">
        <v>42948</v>
      </c>
      <c r="C10413" s="122" t="s">
        <v>445</v>
      </c>
      <c r="D10413" s="116">
        <v>68.5</v>
      </c>
      <c r="E10413" s="11">
        <v>69.010000000000005</v>
      </c>
      <c r="F10413" s="12">
        <v>10295677</v>
      </c>
    </row>
    <row r="10414" spans="2:6">
      <c r="B10414" s="21">
        <v>42948</v>
      </c>
      <c r="C10414" s="122" t="s">
        <v>446</v>
      </c>
      <c r="D10414" s="116">
        <v>103.53</v>
      </c>
      <c r="E10414" s="11">
        <v>104.06</v>
      </c>
      <c r="F10414" s="12">
        <v>984622</v>
      </c>
    </row>
    <row r="10415" spans="2:6">
      <c r="B10415" s="21">
        <v>42948</v>
      </c>
      <c r="C10415" s="122" t="s">
        <v>447</v>
      </c>
      <c r="D10415" s="116">
        <v>154.63999999999999</v>
      </c>
      <c r="E10415" s="11">
        <v>152.96</v>
      </c>
      <c r="F10415" s="12">
        <v>742731</v>
      </c>
    </row>
    <row r="10416" spans="2:6">
      <c r="B10416" s="21">
        <v>42948</v>
      </c>
      <c r="C10416" s="122" t="s">
        <v>448</v>
      </c>
      <c r="D10416" s="116">
        <v>87.36</v>
      </c>
      <c r="E10416" s="11">
        <v>87.57</v>
      </c>
      <c r="F10416" s="12">
        <v>8881370</v>
      </c>
    </row>
    <row r="10417" spans="2:6">
      <c r="B10417" s="21">
        <v>42948</v>
      </c>
      <c r="C10417" s="122" t="s">
        <v>449</v>
      </c>
      <c r="D10417" s="116">
        <v>76.900000000000006</v>
      </c>
      <c r="E10417" s="11">
        <v>76.77</v>
      </c>
      <c r="F10417" s="12">
        <v>661020</v>
      </c>
    </row>
    <row r="10418" spans="2:6">
      <c r="B10418" s="21">
        <v>42948</v>
      </c>
      <c r="C10418" s="122" t="s">
        <v>450</v>
      </c>
      <c r="D10418" s="116">
        <v>48.03</v>
      </c>
      <c r="E10418" s="11">
        <v>48.53</v>
      </c>
      <c r="F10418" s="12">
        <v>8875861</v>
      </c>
    </row>
    <row r="10419" spans="2:6">
      <c r="B10419" s="21">
        <v>42948</v>
      </c>
      <c r="C10419" s="122" t="s">
        <v>451</v>
      </c>
      <c r="D10419" s="116">
        <v>165.25</v>
      </c>
      <c r="E10419" s="11">
        <v>164.58</v>
      </c>
      <c r="F10419" s="12">
        <v>3144058</v>
      </c>
    </row>
    <row r="10420" spans="2:6">
      <c r="B10420" s="21">
        <v>42948</v>
      </c>
      <c r="C10420" s="122" t="s">
        <v>452</v>
      </c>
      <c r="D10420" s="116">
        <v>154</v>
      </c>
      <c r="E10420" s="11">
        <v>154.63</v>
      </c>
      <c r="F10420" s="12">
        <v>1974105</v>
      </c>
    </row>
    <row r="10421" spans="2:6">
      <c r="B10421" s="21">
        <v>42948</v>
      </c>
      <c r="C10421" s="122" t="s">
        <v>453</v>
      </c>
      <c r="D10421" s="116">
        <v>77.33</v>
      </c>
      <c r="E10421" s="11">
        <v>77.06</v>
      </c>
      <c r="F10421" s="12">
        <v>803552</v>
      </c>
    </row>
    <row r="10422" spans="2:6">
      <c r="B10422" s="21">
        <v>42948</v>
      </c>
      <c r="C10422" s="122" t="s">
        <v>454</v>
      </c>
      <c r="D10422" s="116">
        <v>113.01</v>
      </c>
      <c r="E10422" s="11">
        <v>114.49</v>
      </c>
      <c r="F10422" s="12">
        <v>1319844</v>
      </c>
    </row>
    <row r="10423" spans="2:6">
      <c r="B10423" s="21">
        <v>42948</v>
      </c>
      <c r="C10423" s="122" t="s">
        <v>455</v>
      </c>
      <c r="D10423" s="116">
        <v>57.61</v>
      </c>
      <c r="E10423" s="11">
        <v>57.69</v>
      </c>
      <c r="F10423" s="12">
        <v>2383707</v>
      </c>
    </row>
    <row r="10424" spans="2:6">
      <c r="B10424" s="21">
        <v>42948</v>
      </c>
      <c r="C10424" s="122" t="s">
        <v>456</v>
      </c>
      <c r="D10424" s="116">
        <v>93.74</v>
      </c>
      <c r="E10424" s="11">
        <v>93.6</v>
      </c>
      <c r="F10424" s="12">
        <v>1782618</v>
      </c>
    </row>
    <row r="10425" spans="2:6">
      <c r="B10425" s="21">
        <v>42948</v>
      </c>
      <c r="C10425" s="122" t="s">
        <v>457</v>
      </c>
      <c r="D10425" s="116">
        <v>33.049999999999997</v>
      </c>
      <c r="E10425" s="11">
        <v>33.369999999999997</v>
      </c>
      <c r="F10425" s="12">
        <v>6029177</v>
      </c>
    </row>
    <row r="10426" spans="2:6">
      <c r="B10426" s="21">
        <v>42948</v>
      </c>
      <c r="C10426" s="122" t="s">
        <v>458</v>
      </c>
      <c r="D10426" s="116">
        <v>194.22</v>
      </c>
      <c r="E10426" s="11">
        <v>194.75</v>
      </c>
      <c r="F10426" s="12">
        <v>1551125</v>
      </c>
    </row>
    <row r="10427" spans="2:6">
      <c r="B10427" s="21">
        <v>42948</v>
      </c>
      <c r="C10427" s="122" t="s">
        <v>459</v>
      </c>
      <c r="D10427" s="116">
        <v>141.36000000000001</v>
      </c>
      <c r="E10427" s="11">
        <v>139.47</v>
      </c>
      <c r="F10427" s="12">
        <v>994360</v>
      </c>
    </row>
    <row r="10428" spans="2:6">
      <c r="B10428" s="21">
        <v>42948</v>
      </c>
      <c r="C10428" s="122" t="s">
        <v>460</v>
      </c>
      <c r="D10428" s="116">
        <v>105.11</v>
      </c>
      <c r="E10428" s="11">
        <v>104.28</v>
      </c>
      <c r="F10428" s="12">
        <v>2064363</v>
      </c>
    </row>
    <row r="10429" spans="2:6">
      <c r="B10429" s="21">
        <v>42948</v>
      </c>
      <c r="C10429" s="122" t="s">
        <v>461</v>
      </c>
      <c r="D10429" s="116">
        <v>30.52</v>
      </c>
      <c r="E10429" s="11">
        <v>29.88</v>
      </c>
      <c r="F10429" s="12">
        <v>8219195</v>
      </c>
    </row>
    <row r="10430" spans="2:6">
      <c r="B10430" s="21">
        <v>42948</v>
      </c>
      <c r="C10430" s="122" t="s">
        <v>462</v>
      </c>
      <c r="D10430" s="116">
        <v>147.58000000000001</v>
      </c>
      <c r="E10430" s="11">
        <v>147.87</v>
      </c>
      <c r="F10430" s="12">
        <v>1180503</v>
      </c>
    </row>
    <row r="10431" spans="2:6">
      <c r="B10431" s="21">
        <v>42948</v>
      </c>
      <c r="C10431" s="122" t="s">
        <v>463</v>
      </c>
      <c r="D10431" s="116">
        <v>31.16</v>
      </c>
      <c r="E10431" s="11">
        <v>31.19</v>
      </c>
      <c r="F10431" s="12">
        <v>6356818</v>
      </c>
    </row>
    <row r="10432" spans="2:6">
      <c r="B10432" s="21">
        <v>42948</v>
      </c>
      <c r="C10432" s="122" t="s">
        <v>464</v>
      </c>
      <c r="D10432" s="116">
        <v>52.83</v>
      </c>
      <c r="E10432" s="11">
        <v>52.58</v>
      </c>
      <c r="F10432" s="12">
        <v>2026237</v>
      </c>
    </row>
    <row r="10433" spans="2:6">
      <c r="B10433" s="21">
        <v>42948</v>
      </c>
      <c r="C10433" s="122" t="s">
        <v>465</v>
      </c>
      <c r="D10433" s="116">
        <v>39.25</v>
      </c>
      <c r="E10433" s="11">
        <v>38.880000000000003</v>
      </c>
      <c r="F10433" s="12">
        <v>29374491</v>
      </c>
    </row>
    <row r="10434" spans="2:6">
      <c r="B10434" s="21">
        <v>42948</v>
      </c>
      <c r="C10434" s="122" t="s">
        <v>466</v>
      </c>
      <c r="D10434" s="116">
        <v>89.1</v>
      </c>
      <c r="E10434" s="11">
        <v>89.19</v>
      </c>
      <c r="F10434" s="12">
        <v>1498609</v>
      </c>
    </row>
    <row r="10435" spans="2:6">
      <c r="B10435" s="21">
        <v>42948</v>
      </c>
      <c r="C10435" s="122" t="s">
        <v>467</v>
      </c>
      <c r="D10435" s="116">
        <v>283.33</v>
      </c>
      <c r="E10435" s="11">
        <v>283.08</v>
      </c>
      <c r="F10435" s="12">
        <v>365162</v>
      </c>
    </row>
    <row r="10436" spans="2:6">
      <c r="B10436" s="21">
        <v>42948</v>
      </c>
      <c r="C10436" s="122" t="s">
        <v>468</v>
      </c>
      <c r="D10436" s="116">
        <v>80.7</v>
      </c>
      <c r="E10436" s="11">
        <v>79.849999999999994</v>
      </c>
      <c r="F10436" s="12">
        <v>1803434</v>
      </c>
    </row>
    <row r="10437" spans="2:6">
      <c r="B10437" s="21">
        <v>42948</v>
      </c>
      <c r="C10437" s="122" t="s">
        <v>469</v>
      </c>
      <c r="D10437" s="116">
        <v>56.58</v>
      </c>
      <c r="E10437" s="11">
        <v>56.86</v>
      </c>
      <c r="F10437" s="12">
        <v>4029009</v>
      </c>
    </row>
    <row r="10438" spans="2:6">
      <c r="B10438" s="21">
        <v>42948</v>
      </c>
      <c r="C10438" s="122" t="s">
        <v>470</v>
      </c>
      <c r="D10438" s="116">
        <v>95.69</v>
      </c>
      <c r="E10438" s="11">
        <v>95.86</v>
      </c>
      <c r="F10438" s="12">
        <v>924023</v>
      </c>
    </row>
    <row r="10439" spans="2:6">
      <c r="B10439" s="21">
        <v>42948</v>
      </c>
      <c r="C10439" s="122" t="s">
        <v>471</v>
      </c>
      <c r="D10439" s="116">
        <v>70.400000000000006</v>
      </c>
      <c r="E10439" s="11">
        <v>70.72</v>
      </c>
      <c r="F10439" s="12">
        <v>3538077</v>
      </c>
    </row>
    <row r="10440" spans="2:6">
      <c r="B10440" s="21">
        <v>42948</v>
      </c>
      <c r="C10440" s="122" t="s">
        <v>472</v>
      </c>
      <c r="D10440" s="116">
        <v>79.3</v>
      </c>
      <c r="E10440" s="11">
        <v>79.12</v>
      </c>
      <c r="F10440" s="12">
        <v>527575</v>
      </c>
    </row>
    <row r="10441" spans="2:6">
      <c r="B10441" s="21">
        <v>42948</v>
      </c>
      <c r="C10441" s="122" t="s">
        <v>473</v>
      </c>
      <c r="D10441" s="116">
        <v>176.16</v>
      </c>
      <c r="E10441" s="11">
        <v>175.47</v>
      </c>
      <c r="F10441" s="12">
        <v>1382377</v>
      </c>
    </row>
    <row r="10442" spans="2:6">
      <c r="B10442" s="21">
        <v>42948</v>
      </c>
      <c r="C10442" s="122" t="s">
        <v>474</v>
      </c>
      <c r="D10442" s="116">
        <v>39.24</v>
      </c>
      <c r="E10442" s="11">
        <v>37.35</v>
      </c>
      <c r="F10442" s="12">
        <v>3462311</v>
      </c>
    </row>
    <row r="10443" spans="2:6">
      <c r="B10443" s="21">
        <v>42948</v>
      </c>
      <c r="C10443" s="122" t="s">
        <v>475</v>
      </c>
      <c r="D10443" s="116">
        <v>83.08</v>
      </c>
      <c r="E10443" s="11">
        <v>83.15</v>
      </c>
      <c r="F10443" s="12">
        <v>1538899</v>
      </c>
    </row>
    <row r="10444" spans="2:6">
      <c r="B10444" s="21">
        <v>42948</v>
      </c>
      <c r="C10444" s="122" t="s">
        <v>476</v>
      </c>
      <c r="D10444" s="116">
        <v>128.5</v>
      </c>
      <c r="E10444" s="11">
        <v>129.21</v>
      </c>
      <c r="F10444" s="12">
        <v>1518986</v>
      </c>
    </row>
    <row r="10445" spans="2:6">
      <c r="B10445" s="21">
        <v>42948</v>
      </c>
      <c r="C10445" s="122" t="s">
        <v>477</v>
      </c>
      <c r="D10445" s="116">
        <v>56.4</v>
      </c>
      <c r="E10445" s="11">
        <v>56.19</v>
      </c>
      <c r="F10445" s="12">
        <v>2422782</v>
      </c>
    </row>
    <row r="10446" spans="2:6">
      <c r="B10446" s="21">
        <v>42948</v>
      </c>
      <c r="C10446" s="122" t="s">
        <v>478</v>
      </c>
      <c r="D10446" s="116">
        <v>63.53</v>
      </c>
      <c r="E10446" s="11">
        <v>62.9</v>
      </c>
      <c r="F10446" s="12">
        <v>1987723</v>
      </c>
    </row>
    <row r="10447" spans="2:6">
      <c r="B10447" s="21">
        <v>42948</v>
      </c>
      <c r="C10447" s="122" t="s">
        <v>479</v>
      </c>
      <c r="D10447" s="116">
        <v>63.78</v>
      </c>
      <c r="E10447" s="11">
        <v>64</v>
      </c>
      <c r="F10447" s="12">
        <v>829007</v>
      </c>
    </row>
    <row r="10448" spans="2:6">
      <c r="B10448" s="21">
        <v>42948</v>
      </c>
      <c r="C10448" s="122" t="s">
        <v>480</v>
      </c>
      <c r="D10448" s="116">
        <v>102.62</v>
      </c>
      <c r="E10448" s="11">
        <v>102.42</v>
      </c>
      <c r="F10448" s="12">
        <v>3395569</v>
      </c>
    </row>
    <row r="10449" spans="2:6">
      <c r="B10449" s="21">
        <v>42948</v>
      </c>
      <c r="C10449" s="122" t="s">
        <v>481</v>
      </c>
      <c r="D10449" s="116">
        <v>81.599999999999994</v>
      </c>
      <c r="E10449" s="11">
        <v>81.709999999999994</v>
      </c>
      <c r="F10449" s="12">
        <v>3366103</v>
      </c>
    </row>
    <row r="10450" spans="2:6">
      <c r="B10450" s="21">
        <v>42948</v>
      </c>
      <c r="C10450" s="122" t="s">
        <v>482</v>
      </c>
      <c r="D10450" s="116">
        <v>49.29</v>
      </c>
      <c r="E10450" s="11">
        <v>49.39</v>
      </c>
      <c r="F10450" s="12">
        <v>1086868</v>
      </c>
    </row>
    <row r="10451" spans="2:6">
      <c r="B10451" s="21">
        <v>42948</v>
      </c>
      <c r="C10451" s="122" t="s">
        <v>483</v>
      </c>
      <c r="D10451" s="116">
        <v>17.010000000000002</v>
      </c>
      <c r="E10451" s="11">
        <v>16.23</v>
      </c>
      <c r="F10451" s="12">
        <v>23226810</v>
      </c>
    </row>
    <row r="10452" spans="2:6">
      <c r="B10452" s="21">
        <v>42948</v>
      </c>
      <c r="C10452" s="122" t="s">
        <v>484</v>
      </c>
      <c r="D10452" s="116">
        <v>19.100000000000001</v>
      </c>
      <c r="E10452" s="11">
        <v>18.3</v>
      </c>
      <c r="F10452" s="12">
        <v>22283757</v>
      </c>
    </row>
    <row r="10453" spans="2:6">
      <c r="B10453" s="21">
        <v>42948</v>
      </c>
      <c r="C10453" s="122" t="s">
        <v>485</v>
      </c>
      <c r="D10453" s="116">
        <v>68.150000000000006</v>
      </c>
      <c r="E10453" s="11">
        <v>67.86</v>
      </c>
      <c r="F10453" s="12">
        <v>2767757</v>
      </c>
    </row>
    <row r="10454" spans="2:6">
      <c r="B10454" s="21">
        <v>42948</v>
      </c>
      <c r="C10454" s="122" t="s">
        <v>486</v>
      </c>
      <c r="D10454" s="116">
        <v>39.18</v>
      </c>
      <c r="E10454" s="11">
        <v>39.1</v>
      </c>
      <c r="F10454" s="12">
        <v>1135181</v>
      </c>
    </row>
    <row r="10455" spans="2:6">
      <c r="B10455" s="21">
        <v>42948</v>
      </c>
      <c r="C10455" s="122" t="s">
        <v>487</v>
      </c>
      <c r="D10455" s="116">
        <v>110.88</v>
      </c>
      <c r="E10455" s="11">
        <v>111.18</v>
      </c>
      <c r="F10455" s="12">
        <v>1142395</v>
      </c>
    </row>
    <row r="10456" spans="2:6">
      <c r="B10456" s="21">
        <v>42948</v>
      </c>
      <c r="C10456" s="122" t="s">
        <v>488</v>
      </c>
      <c r="D10456" s="116">
        <v>253.14</v>
      </c>
      <c r="E10456" s="11">
        <v>255.27</v>
      </c>
      <c r="F10456" s="12">
        <v>1117790</v>
      </c>
    </row>
    <row r="10457" spans="2:6">
      <c r="B10457" s="21">
        <v>42948</v>
      </c>
      <c r="C10457" s="122" t="s">
        <v>489</v>
      </c>
      <c r="D10457" s="116">
        <v>193.4</v>
      </c>
      <c r="E10457" s="11">
        <v>192.23</v>
      </c>
      <c r="F10457" s="12">
        <v>3336771</v>
      </c>
    </row>
    <row r="10458" spans="2:6">
      <c r="B10458" s="21">
        <v>42948</v>
      </c>
      <c r="C10458" s="122" t="s">
        <v>490</v>
      </c>
      <c r="D10458" s="116">
        <v>50.42</v>
      </c>
      <c r="E10458" s="11">
        <v>50.32</v>
      </c>
      <c r="F10458" s="12">
        <v>1420140</v>
      </c>
    </row>
    <row r="10459" spans="2:6">
      <c r="B10459" s="21">
        <v>42948</v>
      </c>
      <c r="C10459" s="122" t="s">
        <v>491</v>
      </c>
      <c r="D10459" s="116">
        <v>102.96</v>
      </c>
      <c r="E10459" s="11">
        <v>101.98</v>
      </c>
      <c r="F10459" s="12">
        <v>4379702</v>
      </c>
    </row>
    <row r="10460" spans="2:6">
      <c r="B10460" s="21">
        <v>42948</v>
      </c>
      <c r="C10460" s="122" t="s">
        <v>492</v>
      </c>
      <c r="D10460" s="116">
        <v>110.8</v>
      </c>
      <c r="E10460" s="11">
        <v>110.17</v>
      </c>
      <c r="F10460" s="12">
        <v>2663456</v>
      </c>
    </row>
    <row r="10461" spans="2:6">
      <c r="B10461" s="21">
        <v>42948</v>
      </c>
      <c r="C10461" s="122" t="s">
        <v>493</v>
      </c>
      <c r="D10461" s="116">
        <v>119.47</v>
      </c>
      <c r="E10461" s="11">
        <v>116.56</v>
      </c>
      <c r="F10461" s="12">
        <v>1597830</v>
      </c>
    </row>
    <row r="10462" spans="2:6">
      <c r="B10462" s="21">
        <v>42948</v>
      </c>
      <c r="C10462" s="122" t="s">
        <v>494</v>
      </c>
      <c r="D10462" s="116">
        <v>52.96</v>
      </c>
      <c r="E10462" s="11">
        <v>52.95</v>
      </c>
      <c r="F10462" s="12">
        <v>9790914</v>
      </c>
    </row>
    <row r="10463" spans="2:6">
      <c r="B10463" s="21">
        <v>42948</v>
      </c>
      <c r="C10463" s="122" t="s">
        <v>495</v>
      </c>
      <c r="D10463" s="116">
        <v>119</v>
      </c>
      <c r="E10463" s="11">
        <v>118.88</v>
      </c>
      <c r="F10463" s="12">
        <v>1553276</v>
      </c>
    </row>
    <row r="10464" spans="2:6">
      <c r="B10464" s="21">
        <v>42948</v>
      </c>
      <c r="C10464" s="122" t="s">
        <v>496</v>
      </c>
      <c r="D10464" s="116">
        <v>100.36</v>
      </c>
      <c r="E10464" s="11">
        <v>100.87</v>
      </c>
      <c r="F10464" s="12">
        <v>6018133</v>
      </c>
    </row>
    <row r="10465" spans="2:6">
      <c r="B10465" s="21">
        <v>42948</v>
      </c>
      <c r="C10465" s="122" t="s">
        <v>497</v>
      </c>
      <c r="D10465" s="116">
        <v>97.35</v>
      </c>
      <c r="E10465" s="11">
        <v>97.9</v>
      </c>
      <c r="F10465" s="12">
        <v>805482</v>
      </c>
    </row>
    <row r="10466" spans="2:6">
      <c r="B10466" s="21">
        <v>42948</v>
      </c>
      <c r="C10466" s="122" t="s">
        <v>498</v>
      </c>
      <c r="D10466" s="116">
        <v>62.03</v>
      </c>
      <c r="E10466" s="11">
        <v>62.52</v>
      </c>
      <c r="F10466" s="12">
        <v>2118446</v>
      </c>
    </row>
    <row r="10467" spans="2:6">
      <c r="B10467" s="21">
        <v>42948</v>
      </c>
      <c r="C10467" s="122" t="s">
        <v>499</v>
      </c>
      <c r="D10467" s="116">
        <v>35.04</v>
      </c>
      <c r="E10467" s="11">
        <v>35.53</v>
      </c>
      <c r="F10467" s="12">
        <v>3741977</v>
      </c>
    </row>
    <row r="10468" spans="2:6">
      <c r="B10468" s="21">
        <v>42948</v>
      </c>
      <c r="C10468" s="122" t="s">
        <v>500</v>
      </c>
      <c r="D10468" s="116">
        <v>69.349999999999994</v>
      </c>
      <c r="E10468" s="11">
        <v>68.819999999999993</v>
      </c>
      <c r="F10468" s="12">
        <v>5330081</v>
      </c>
    </row>
    <row r="10469" spans="2:6">
      <c r="B10469" s="21">
        <v>42948</v>
      </c>
      <c r="C10469" s="122" t="s">
        <v>501</v>
      </c>
      <c r="D10469" s="116">
        <v>123.8</v>
      </c>
      <c r="E10469" s="11">
        <v>119.2</v>
      </c>
      <c r="F10469" s="12">
        <v>3277299</v>
      </c>
    </row>
    <row r="10470" spans="2:6">
      <c r="B10470" s="21">
        <v>42948</v>
      </c>
      <c r="C10470" s="122" t="s">
        <v>502</v>
      </c>
      <c r="D10470" s="116">
        <v>79.8</v>
      </c>
      <c r="E10470" s="11">
        <v>79.510000000000005</v>
      </c>
      <c r="F10470" s="12">
        <v>1719759</v>
      </c>
    </row>
    <row r="10471" spans="2:6">
      <c r="B10471" s="21">
        <v>42948</v>
      </c>
      <c r="C10471" s="122" t="s">
        <v>503</v>
      </c>
      <c r="D10471" s="116">
        <v>85.474999999999994</v>
      </c>
      <c r="E10471" s="11">
        <v>87.17</v>
      </c>
      <c r="F10471" s="12">
        <v>1081633</v>
      </c>
    </row>
    <row r="10472" spans="2:6">
      <c r="B10472" s="21">
        <v>42948</v>
      </c>
      <c r="C10472" s="122" t="s">
        <v>504</v>
      </c>
      <c r="D10472" s="116">
        <v>101</v>
      </c>
      <c r="E10472" s="11">
        <v>99.37</v>
      </c>
      <c r="F10472" s="12">
        <v>1100308</v>
      </c>
    </row>
    <row r="10473" spans="2:6">
      <c r="B10473" s="21">
        <v>42948</v>
      </c>
      <c r="C10473" s="122" t="s">
        <v>505</v>
      </c>
      <c r="D10473" s="116">
        <v>153.03</v>
      </c>
      <c r="E10473" s="11">
        <v>153.19999999999999</v>
      </c>
      <c r="F10473" s="12">
        <v>1621140</v>
      </c>
    </row>
    <row r="10474" spans="2:6">
      <c r="B10474" s="21">
        <v>42948</v>
      </c>
      <c r="C10474" s="122" t="s">
        <v>506</v>
      </c>
      <c r="D10474" s="116">
        <v>67.62</v>
      </c>
      <c r="E10474" s="11">
        <v>66</v>
      </c>
      <c r="F10474" s="12">
        <v>1789419</v>
      </c>
    </row>
    <row r="10475" spans="2:6">
      <c r="B10475" s="21">
        <v>42948</v>
      </c>
      <c r="C10475" s="122" t="s">
        <v>507</v>
      </c>
      <c r="D10475" s="116">
        <v>48.68</v>
      </c>
      <c r="E10475" s="11">
        <v>48.89</v>
      </c>
      <c r="F10475" s="12">
        <v>33498183</v>
      </c>
    </row>
    <row r="10476" spans="2:6">
      <c r="B10476" s="21">
        <v>42948</v>
      </c>
      <c r="C10476" s="122" t="s">
        <v>508</v>
      </c>
      <c r="D10476" s="116">
        <v>173.905</v>
      </c>
      <c r="E10476" s="11">
        <v>175.74</v>
      </c>
      <c r="F10476" s="12">
        <v>674872</v>
      </c>
    </row>
    <row r="10477" spans="2:6">
      <c r="B10477" s="21">
        <v>42948</v>
      </c>
      <c r="C10477" s="122" t="s">
        <v>509</v>
      </c>
      <c r="D10477" s="116">
        <v>80.430000000000007</v>
      </c>
      <c r="E10477" s="11">
        <v>81.13</v>
      </c>
      <c r="F10477" s="12">
        <v>4892591</v>
      </c>
    </row>
    <row r="10478" spans="2:6">
      <c r="B10478" s="21">
        <v>42948</v>
      </c>
      <c r="C10478" s="122" t="s">
        <v>510</v>
      </c>
      <c r="D10478" s="116">
        <v>85.29</v>
      </c>
      <c r="E10478" s="11">
        <v>85.67</v>
      </c>
      <c r="F10478" s="12">
        <v>4010041</v>
      </c>
    </row>
    <row r="10479" spans="2:6">
      <c r="B10479" s="21">
        <v>42948</v>
      </c>
      <c r="C10479" s="122" t="s">
        <v>511</v>
      </c>
      <c r="D10479" s="116">
        <v>62.97</v>
      </c>
      <c r="E10479" s="11">
        <v>63.11</v>
      </c>
      <c r="F10479" s="12">
        <v>1270449</v>
      </c>
    </row>
    <row r="10480" spans="2:6">
      <c r="B10480" s="21">
        <v>42948</v>
      </c>
      <c r="C10480" s="122" t="s">
        <v>512</v>
      </c>
      <c r="D10480" s="116">
        <v>54.23</v>
      </c>
      <c r="E10480" s="11">
        <v>54.08</v>
      </c>
      <c r="F10480" s="12">
        <v>19350259</v>
      </c>
    </row>
    <row r="10481" spans="2:6">
      <c r="B10481" s="21">
        <v>42948</v>
      </c>
      <c r="C10481" s="122" t="s">
        <v>513</v>
      </c>
      <c r="D10481" s="116">
        <v>178.09</v>
      </c>
      <c r="E10481" s="11">
        <v>176.48</v>
      </c>
      <c r="F10481" s="12">
        <v>1051826</v>
      </c>
    </row>
    <row r="10482" spans="2:6">
      <c r="B10482" s="21">
        <v>42948</v>
      </c>
      <c r="C10482" s="122" t="s">
        <v>514</v>
      </c>
      <c r="D10482" s="116">
        <v>149.54</v>
      </c>
      <c r="E10482" s="11">
        <v>149.62</v>
      </c>
      <c r="F10482" s="12">
        <v>664796</v>
      </c>
    </row>
    <row r="10483" spans="2:6">
      <c r="B10483" s="21">
        <v>42948</v>
      </c>
      <c r="C10483" s="122" t="s">
        <v>515</v>
      </c>
      <c r="D10483" s="116">
        <v>75.33</v>
      </c>
      <c r="E10483" s="11">
        <v>75.22</v>
      </c>
      <c r="F10483" s="12">
        <v>1485682</v>
      </c>
    </row>
    <row r="10484" spans="2:6">
      <c r="B10484" s="21">
        <v>42948</v>
      </c>
      <c r="C10484" s="122" t="s">
        <v>516</v>
      </c>
      <c r="D10484" s="116">
        <v>31.87</v>
      </c>
      <c r="E10484" s="11">
        <v>31.72</v>
      </c>
      <c r="F10484" s="12">
        <v>5497202</v>
      </c>
    </row>
    <row r="10485" spans="2:6">
      <c r="B10485" s="21">
        <v>42948</v>
      </c>
      <c r="C10485" s="122" t="s">
        <v>517</v>
      </c>
      <c r="D10485" s="116">
        <v>80.25</v>
      </c>
      <c r="E10485" s="11">
        <v>80.5</v>
      </c>
      <c r="F10485" s="12">
        <v>5726547</v>
      </c>
    </row>
    <row r="10486" spans="2:6">
      <c r="B10486" s="21">
        <v>42948</v>
      </c>
      <c r="C10486" s="122" t="s">
        <v>518</v>
      </c>
      <c r="D10486" s="116">
        <v>57.55</v>
      </c>
      <c r="E10486" s="11">
        <v>57.77</v>
      </c>
      <c r="F10486" s="12">
        <v>856835</v>
      </c>
    </row>
    <row r="10487" spans="2:6">
      <c r="B10487" s="21">
        <v>42948</v>
      </c>
      <c r="C10487" s="122" t="s">
        <v>519</v>
      </c>
      <c r="D10487" s="116">
        <v>19.77</v>
      </c>
      <c r="E10487" s="11">
        <v>19.73</v>
      </c>
      <c r="F10487" s="12">
        <v>2763215</v>
      </c>
    </row>
    <row r="10488" spans="2:6">
      <c r="B10488" s="21">
        <v>42948</v>
      </c>
      <c r="C10488" s="122" t="s">
        <v>520</v>
      </c>
      <c r="D10488" s="116">
        <v>33.08</v>
      </c>
      <c r="E10488" s="11">
        <v>33.22</v>
      </c>
      <c r="F10488" s="12">
        <v>3247696</v>
      </c>
    </row>
    <row r="10489" spans="2:6">
      <c r="B10489" s="21">
        <v>42948</v>
      </c>
      <c r="C10489" s="122" t="s">
        <v>521</v>
      </c>
      <c r="D10489" s="116">
        <v>105.12</v>
      </c>
      <c r="E10489" s="11">
        <v>105.31</v>
      </c>
      <c r="F10489" s="12">
        <v>869433</v>
      </c>
    </row>
    <row r="10490" spans="2:6">
      <c r="B10490" s="21">
        <v>42948</v>
      </c>
      <c r="C10490" s="122" t="s">
        <v>522</v>
      </c>
      <c r="D10490" s="116">
        <v>130.13</v>
      </c>
      <c r="E10490" s="11">
        <v>128</v>
      </c>
      <c r="F10490" s="12">
        <v>2424129</v>
      </c>
    </row>
    <row r="10491" spans="2:6">
      <c r="B10491" s="21">
        <v>42948</v>
      </c>
      <c r="C10491" s="122" t="s">
        <v>523</v>
      </c>
      <c r="D10491" s="116">
        <v>98.81</v>
      </c>
      <c r="E10491" s="11">
        <v>98.54</v>
      </c>
      <c r="F10491" s="12">
        <v>1233622</v>
      </c>
    </row>
    <row r="10492" spans="2:6">
      <c r="B10492" s="21">
        <v>42948</v>
      </c>
      <c r="C10492" s="122" t="s">
        <v>524</v>
      </c>
      <c r="D10492" s="116">
        <v>47.31</v>
      </c>
      <c r="E10492" s="11">
        <v>47.57</v>
      </c>
      <c r="F10492" s="12">
        <v>2704840</v>
      </c>
    </row>
    <row r="10493" spans="2:6">
      <c r="B10493" s="21">
        <v>42948</v>
      </c>
      <c r="C10493" s="122" t="s">
        <v>525</v>
      </c>
      <c r="D10493" s="116">
        <v>44.55</v>
      </c>
      <c r="E10493" s="11">
        <v>44.54</v>
      </c>
      <c r="F10493" s="12">
        <v>2224310</v>
      </c>
    </row>
    <row r="10494" spans="2:6">
      <c r="B10494" s="21">
        <v>42948</v>
      </c>
      <c r="C10494" s="122" t="s">
        <v>526</v>
      </c>
      <c r="D10494" s="116">
        <v>63.3</v>
      </c>
      <c r="E10494" s="11">
        <v>63.56</v>
      </c>
      <c r="F10494" s="12">
        <v>1684733</v>
      </c>
    </row>
    <row r="10495" spans="2:6">
      <c r="B10495" s="21">
        <v>42948</v>
      </c>
      <c r="C10495" s="122" t="s">
        <v>527</v>
      </c>
      <c r="D10495" s="116">
        <v>80.16</v>
      </c>
      <c r="E10495" s="11">
        <v>80.17</v>
      </c>
      <c r="F10495" s="12">
        <v>10421212</v>
      </c>
    </row>
    <row r="10496" spans="2:6">
      <c r="B10496" s="21">
        <v>42948</v>
      </c>
      <c r="C10496" s="122" t="s">
        <v>528</v>
      </c>
      <c r="D10496" s="116">
        <v>62.11</v>
      </c>
      <c r="E10496" s="11">
        <v>61.52</v>
      </c>
      <c r="F10496" s="12">
        <v>2333942</v>
      </c>
    </row>
    <row r="10497" spans="2:6">
      <c r="B10497" s="21">
        <v>42948</v>
      </c>
      <c r="C10497" s="122" t="s">
        <v>529</v>
      </c>
      <c r="D10497" s="116">
        <v>30.95</v>
      </c>
      <c r="E10497" s="11">
        <v>32.46</v>
      </c>
      <c r="F10497" s="12">
        <v>5765391</v>
      </c>
    </row>
    <row r="10498" spans="2:6">
      <c r="B10498" s="21">
        <v>42948</v>
      </c>
      <c r="C10498" s="122" t="s">
        <v>530</v>
      </c>
      <c r="D10498" s="116">
        <v>57.62</v>
      </c>
      <c r="E10498" s="11">
        <v>59.3</v>
      </c>
      <c r="F10498" s="12">
        <v>2588823</v>
      </c>
    </row>
    <row r="10499" spans="2:6">
      <c r="B10499" s="21">
        <v>42948</v>
      </c>
      <c r="C10499" s="122" t="s">
        <v>531</v>
      </c>
      <c r="D10499" s="116">
        <v>75.819999999999993</v>
      </c>
      <c r="E10499" s="11">
        <v>75.53</v>
      </c>
      <c r="F10499" s="12">
        <v>1814495</v>
      </c>
    </row>
    <row r="10500" spans="2:6">
      <c r="B10500" s="21">
        <v>42948</v>
      </c>
      <c r="C10500" s="122" t="s">
        <v>532</v>
      </c>
      <c r="D10500" s="116">
        <v>121.81</v>
      </c>
      <c r="E10500" s="11">
        <v>120.32</v>
      </c>
      <c r="F10500" s="12">
        <v>2160502</v>
      </c>
    </row>
    <row r="10501" spans="2:6">
      <c r="B10501" s="21">
        <v>42948</v>
      </c>
      <c r="C10501" s="122" t="s">
        <v>533</v>
      </c>
      <c r="D10501" s="116">
        <v>45.51</v>
      </c>
      <c r="E10501" s="11">
        <v>45.38</v>
      </c>
      <c r="F10501" s="12">
        <v>3371653</v>
      </c>
    </row>
    <row r="10502" spans="2:6">
      <c r="B10502" s="21">
        <v>42948</v>
      </c>
      <c r="C10502" s="122" t="s">
        <v>534</v>
      </c>
      <c r="D10502" s="116">
        <v>62.6</v>
      </c>
      <c r="E10502" s="11">
        <v>62.27</v>
      </c>
      <c r="F10502" s="12">
        <v>1750974</v>
      </c>
    </row>
    <row r="10503" spans="2:6">
      <c r="B10503" s="21">
        <v>42949</v>
      </c>
      <c r="C10503" s="122" t="s">
        <v>85</v>
      </c>
      <c r="D10503" s="116">
        <v>60</v>
      </c>
      <c r="E10503" s="11">
        <v>60.2</v>
      </c>
      <c r="F10503" s="12">
        <v>1121566</v>
      </c>
    </row>
    <row r="10504" spans="2:6">
      <c r="B10504" s="21">
        <v>42949</v>
      </c>
      <c r="C10504" s="122" t="s">
        <v>86</v>
      </c>
      <c r="D10504" s="116">
        <v>50.89</v>
      </c>
      <c r="E10504" s="11">
        <v>50.45</v>
      </c>
      <c r="F10504" s="12">
        <v>4679746</v>
      </c>
    </row>
    <row r="10505" spans="2:6">
      <c r="B10505" s="21">
        <v>42949</v>
      </c>
      <c r="C10505" s="122" t="s">
        <v>87</v>
      </c>
      <c r="D10505" s="116">
        <v>113.68</v>
      </c>
      <c r="E10505" s="11">
        <v>114.48</v>
      </c>
      <c r="F10505" s="12">
        <v>1775211</v>
      </c>
    </row>
    <row r="10506" spans="2:6">
      <c r="B10506" s="21">
        <v>42949</v>
      </c>
      <c r="C10506" s="122" t="s">
        <v>88</v>
      </c>
      <c r="D10506" s="116">
        <v>159.28</v>
      </c>
      <c r="E10506" s="11">
        <v>157.13999999999999</v>
      </c>
      <c r="F10506" s="12">
        <v>69936800</v>
      </c>
    </row>
    <row r="10507" spans="2:6">
      <c r="B10507" s="21">
        <v>42949</v>
      </c>
      <c r="C10507" s="122" t="s">
        <v>89</v>
      </c>
      <c r="D10507" s="116">
        <v>70.25</v>
      </c>
      <c r="E10507" s="11">
        <v>70.709999999999994</v>
      </c>
      <c r="F10507" s="12">
        <v>4922217</v>
      </c>
    </row>
    <row r="10508" spans="2:6">
      <c r="B10508" s="21">
        <v>42949</v>
      </c>
      <c r="C10508" s="122" t="s">
        <v>90</v>
      </c>
      <c r="D10508" s="116">
        <v>92.19</v>
      </c>
      <c r="E10508" s="11">
        <v>91.27</v>
      </c>
      <c r="F10508" s="12">
        <v>2301075</v>
      </c>
    </row>
    <row r="10509" spans="2:6">
      <c r="B10509" s="21">
        <v>42949</v>
      </c>
      <c r="C10509" s="122" t="s">
        <v>91</v>
      </c>
      <c r="D10509" s="116">
        <v>49.14</v>
      </c>
      <c r="E10509" s="11">
        <v>49.23</v>
      </c>
      <c r="F10509" s="12">
        <v>4841891</v>
      </c>
    </row>
    <row r="10510" spans="2:6">
      <c r="B10510" s="21">
        <v>42949</v>
      </c>
      <c r="C10510" s="122" t="s">
        <v>92</v>
      </c>
      <c r="D10510" s="116">
        <v>129.69999999999999</v>
      </c>
      <c r="E10510" s="11">
        <v>128.62</v>
      </c>
      <c r="F10510" s="12">
        <v>1318478</v>
      </c>
    </row>
    <row r="10511" spans="2:6">
      <c r="B10511" s="21">
        <v>42949</v>
      </c>
      <c r="C10511" s="122" t="s">
        <v>93</v>
      </c>
      <c r="D10511" s="116">
        <v>147.56</v>
      </c>
      <c r="E10511" s="11">
        <v>147.13</v>
      </c>
      <c r="F10511" s="12">
        <v>2111957</v>
      </c>
    </row>
    <row r="10512" spans="2:6">
      <c r="B10512" s="21">
        <v>42949</v>
      </c>
      <c r="C10512" s="122" t="s">
        <v>94</v>
      </c>
      <c r="D10512" s="116">
        <v>79.489999999999995</v>
      </c>
      <c r="E10512" s="11">
        <v>78.819999999999993</v>
      </c>
      <c r="F10512" s="12">
        <v>2250910</v>
      </c>
    </row>
    <row r="10513" spans="2:6">
      <c r="B10513" s="21">
        <v>42949</v>
      </c>
      <c r="C10513" s="122" t="s">
        <v>95</v>
      </c>
      <c r="D10513" s="116">
        <v>43.1</v>
      </c>
      <c r="E10513" s="11">
        <v>42.49</v>
      </c>
      <c r="F10513" s="12">
        <v>4236252</v>
      </c>
    </row>
    <row r="10514" spans="2:6">
      <c r="B10514" s="21">
        <v>42949</v>
      </c>
      <c r="C10514" s="122" t="s">
        <v>96</v>
      </c>
      <c r="D10514" s="116">
        <v>115.65</v>
      </c>
      <c r="E10514" s="11">
        <v>115.25</v>
      </c>
      <c r="F10514" s="12">
        <v>9973140</v>
      </c>
    </row>
    <row r="10515" spans="2:6">
      <c r="B10515" s="21">
        <v>42949</v>
      </c>
      <c r="C10515" s="122" t="s">
        <v>97</v>
      </c>
      <c r="D10515" s="116">
        <v>239.88</v>
      </c>
      <c r="E10515" s="11">
        <v>240.44</v>
      </c>
      <c r="F10515" s="12">
        <v>481319</v>
      </c>
    </row>
    <row r="10516" spans="2:6">
      <c r="B10516" s="21">
        <v>42949</v>
      </c>
      <c r="C10516" s="122" t="s">
        <v>98</v>
      </c>
      <c r="D10516" s="116">
        <v>111.08</v>
      </c>
      <c r="E10516" s="11">
        <v>109.13</v>
      </c>
      <c r="F10516" s="12">
        <v>1757248</v>
      </c>
    </row>
    <row r="10517" spans="2:6">
      <c r="B10517" s="21">
        <v>42949</v>
      </c>
      <c r="C10517" s="122" t="s">
        <v>99</v>
      </c>
      <c r="D10517" s="116">
        <v>56.36</v>
      </c>
      <c r="E10517" s="11">
        <v>56.73</v>
      </c>
      <c r="F10517" s="12">
        <v>904460</v>
      </c>
    </row>
    <row r="10518" spans="2:6">
      <c r="B10518" s="21">
        <v>42949</v>
      </c>
      <c r="C10518" s="122" t="s">
        <v>100</v>
      </c>
      <c r="D10518" s="116">
        <v>70.37</v>
      </c>
      <c r="E10518" s="11">
        <v>70.930000000000007</v>
      </c>
      <c r="F10518" s="12">
        <v>1405090</v>
      </c>
    </row>
    <row r="10519" spans="2:6">
      <c r="B10519" s="21">
        <v>42949</v>
      </c>
      <c r="C10519" s="122" t="s">
        <v>101</v>
      </c>
      <c r="D10519" s="116">
        <v>11.15</v>
      </c>
      <c r="E10519" s="11">
        <v>11.05</v>
      </c>
      <c r="F10519" s="12">
        <v>6518223</v>
      </c>
    </row>
    <row r="10520" spans="2:6">
      <c r="B10520" s="21">
        <v>42949</v>
      </c>
      <c r="C10520" s="122" t="s">
        <v>102</v>
      </c>
      <c r="D10520" s="116">
        <v>154.99</v>
      </c>
      <c r="E10520" s="11">
        <v>154.74</v>
      </c>
      <c r="F10520" s="12">
        <v>2524847</v>
      </c>
    </row>
    <row r="10521" spans="2:6">
      <c r="B10521" s="21">
        <v>42949</v>
      </c>
      <c r="C10521" s="122" t="s">
        <v>103</v>
      </c>
      <c r="D10521" s="116">
        <v>80.66</v>
      </c>
      <c r="E10521" s="11">
        <v>81.16</v>
      </c>
      <c r="F10521" s="12">
        <v>1260665</v>
      </c>
    </row>
    <row r="10522" spans="2:6">
      <c r="B10522" s="21">
        <v>42949</v>
      </c>
      <c r="C10522" s="122" t="s">
        <v>104</v>
      </c>
      <c r="D10522" s="116">
        <v>252.3</v>
      </c>
      <c r="E10522" s="11">
        <v>250.18</v>
      </c>
      <c r="F10522" s="12">
        <v>1816777</v>
      </c>
    </row>
    <row r="10523" spans="2:6">
      <c r="B10523" s="21">
        <v>42949</v>
      </c>
      <c r="C10523" s="122" t="s">
        <v>105</v>
      </c>
      <c r="D10523" s="116">
        <v>65.290000000000006</v>
      </c>
      <c r="E10523" s="11">
        <v>65.900000000000006</v>
      </c>
      <c r="F10523" s="12">
        <v>3848466</v>
      </c>
    </row>
    <row r="10524" spans="2:6">
      <c r="B10524" s="21">
        <v>42949</v>
      </c>
      <c r="C10524" s="122" t="s">
        <v>106</v>
      </c>
      <c r="D10524" s="116">
        <v>45.47</v>
      </c>
      <c r="E10524" s="11">
        <v>45.49</v>
      </c>
      <c r="F10524" s="12">
        <v>872501</v>
      </c>
    </row>
    <row r="10525" spans="2:6">
      <c r="B10525" s="21">
        <v>42949</v>
      </c>
      <c r="C10525" s="122" t="s">
        <v>107</v>
      </c>
      <c r="D10525" s="116">
        <v>105.3</v>
      </c>
      <c r="E10525" s="11">
        <v>103.84</v>
      </c>
      <c r="F10525" s="12">
        <v>683960</v>
      </c>
    </row>
    <row r="10526" spans="2:6">
      <c r="B10526" s="21">
        <v>42949</v>
      </c>
      <c r="C10526" s="122" t="s">
        <v>108</v>
      </c>
      <c r="D10526" s="116">
        <v>59.08</v>
      </c>
      <c r="E10526" s="11">
        <v>59.02</v>
      </c>
      <c r="F10526" s="12">
        <v>652205</v>
      </c>
    </row>
    <row r="10527" spans="2:6">
      <c r="B10527" s="21">
        <v>42949</v>
      </c>
      <c r="C10527" s="122" t="s">
        <v>109</v>
      </c>
      <c r="D10527" s="116">
        <v>47.43</v>
      </c>
      <c r="E10527" s="11">
        <v>47.51</v>
      </c>
      <c r="F10527" s="12">
        <v>1763754</v>
      </c>
    </row>
    <row r="10528" spans="2:6">
      <c r="B10528" s="21">
        <v>42949</v>
      </c>
      <c r="C10528" s="122" t="s">
        <v>110</v>
      </c>
      <c r="D10528" s="116">
        <v>117.5</v>
      </c>
      <c r="E10528" s="11">
        <v>119.45</v>
      </c>
      <c r="F10528" s="12">
        <v>1527119</v>
      </c>
    </row>
    <row r="10529" spans="2:6">
      <c r="B10529" s="21">
        <v>42949</v>
      </c>
      <c r="C10529" s="122" t="s">
        <v>111</v>
      </c>
      <c r="D10529" s="116">
        <v>170.28</v>
      </c>
      <c r="E10529" s="11">
        <v>167.99</v>
      </c>
      <c r="F10529" s="12">
        <v>726057</v>
      </c>
    </row>
    <row r="10530" spans="2:6">
      <c r="B10530" s="21">
        <v>42949</v>
      </c>
      <c r="C10530" s="122" t="s">
        <v>112</v>
      </c>
      <c r="D10530" s="116">
        <v>85.39</v>
      </c>
      <c r="E10530" s="11">
        <v>85.64</v>
      </c>
      <c r="F10530" s="12">
        <v>990489</v>
      </c>
    </row>
    <row r="10531" spans="2:6">
      <c r="B10531" s="21">
        <v>42949</v>
      </c>
      <c r="C10531" s="122" t="s">
        <v>113</v>
      </c>
      <c r="D10531" s="116">
        <v>93.14</v>
      </c>
      <c r="E10531" s="11">
        <v>94.16</v>
      </c>
      <c r="F10531" s="12">
        <v>3392962</v>
      </c>
    </row>
    <row r="10532" spans="2:6">
      <c r="B10532" s="21">
        <v>42949</v>
      </c>
      <c r="C10532" s="122" t="s">
        <v>114</v>
      </c>
      <c r="D10532" s="116">
        <v>81.180000000000007</v>
      </c>
      <c r="E10532" s="11">
        <v>80.849999999999994</v>
      </c>
      <c r="F10532" s="12">
        <v>521684</v>
      </c>
    </row>
    <row r="10533" spans="2:6">
      <c r="B10533" s="21">
        <v>42949</v>
      </c>
      <c r="C10533" s="122" t="s">
        <v>115</v>
      </c>
      <c r="D10533" s="116">
        <v>136.9</v>
      </c>
      <c r="E10533" s="11">
        <v>137.97</v>
      </c>
      <c r="F10533" s="12">
        <v>1677670</v>
      </c>
    </row>
    <row r="10534" spans="2:6">
      <c r="B10534" s="21">
        <v>42949</v>
      </c>
      <c r="C10534" s="122" t="s">
        <v>116</v>
      </c>
      <c r="D10534" s="116">
        <v>44.35</v>
      </c>
      <c r="E10534" s="11">
        <v>42.73</v>
      </c>
      <c r="F10534" s="12">
        <v>15631985</v>
      </c>
    </row>
    <row r="10535" spans="2:6">
      <c r="B10535" s="21">
        <v>42949</v>
      </c>
      <c r="C10535" s="122" t="s">
        <v>117</v>
      </c>
      <c r="D10535" s="116">
        <v>13.81</v>
      </c>
      <c r="E10535" s="11">
        <v>13.37</v>
      </c>
      <c r="F10535" s="12">
        <v>67502194</v>
      </c>
    </row>
    <row r="10536" spans="2:6">
      <c r="B10536" s="21">
        <v>42949</v>
      </c>
      <c r="C10536" s="122" t="s">
        <v>118</v>
      </c>
      <c r="D10536" s="116">
        <v>61.31</v>
      </c>
      <c r="E10536" s="11">
        <v>64.23</v>
      </c>
      <c r="F10536" s="12">
        <v>3210421</v>
      </c>
    </row>
    <row r="10537" spans="2:6">
      <c r="B10537" s="21">
        <v>42949</v>
      </c>
      <c r="C10537" s="122" t="s">
        <v>119</v>
      </c>
      <c r="D10537" s="116">
        <v>185.08</v>
      </c>
      <c r="E10537" s="11">
        <v>180.67</v>
      </c>
      <c r="F10537" s="12">
        <v>380500</v>
      </c>
    </row>
    <row r="10538" spans="2:6">
      <c r="B10538" s="21">
        <v>42949</v>
      </c>
      <c r="C10538" s="122" t="s">
        <v>120</v>
      </c>
      <c r="D10538" s="116">
        <v>173.57</v>
      </c>
      <c r="E10538" s="11">
        <v>174.46</v>
      </c>
      <c r="F10538" s="12">
        <v>2209159</v>
      </c>
    </row>
    <row r="10539" spans="2:6">
      <c r="B10539" s="21">
        <v>42949</v>
      </c>
      <c r="C10539" s="122" t="s">
        <v>121</v>
      </c>
      <c r="D10539" s="116">
        <v>145.77000000000001</v>
      </c>
      <c r="E10539" s="11">
        <v>145.52000000000001</v>
      </c>
      <c r="F10539" s="12">
        <v>1468057</v>
      </c>
    </row>
    <row r="10540" spans="2:6">
      <c r="B10540" s="21">
        <v>42949</v>
      </c>
      <c r="C10540" s="122" t="s">
        <v>122</v>
      </c>
      <c r="D10540" s="116">
        <v>136.08000000000001</v>
      </c>
      <c r="E10540" s="11">
        <v>137.97</v>
      </c>
      <c r="F10540" s="12">
        <v>2409047</v>
      </c>
    </row>
    <row r="10541" spans="2:6">
      <c r="B10541" s="21">
        <v>42949</v>
      </c>
      <c r="C10541" s="122" t="s">
        <v>123</v>
      </c>
      <c r="D10541" s="116">
        <v>1001.77</v>
      </c>
      <c r="E10541" s="11">
        <v>995.89</v>
      </c>
      <c r="F10541" s="12">
        <v>4069993</v>
      </c>
    </row>
    <row r="10542" spans="2:6">
      <c r="B10542" s="21">
        <v>42949</v>
      </c>
      <c r="C10542" s="122" t="s">
        <v>124</v>
      </c>
      <c r="D10542" s="116">
        <v>101.08</v>
      </c>
      <c r="E10542" s="11">
        <v>99.74</v>
      </c>
      <c r="F10542" s="12">
        <v>1021634</v>
      </c>
    </row>
    <row r="10543" spans="2:6">
      <c r="B10543" s="21">
        <v>42949</v>
      </c>
      <c r="C10543" s="122" t="s">
        <v>125</v>
      </c>
      <c r="D10543" s="116">
        <v>130.44999999999999</v>
      </c>
      <c r="E10543" s="11">
        <v>127.48</v>
      </c>
      <c r="F10543" s="12">
        <v>679757</v>
      </c>
    </row>
    <row r="10544" spans="2:6">
      <c r="B10544" s="21">
        <v>42949</v>
      </c>
      <c r="C10544" s="122" t="s">
        <v>126</v>
      </c>
      <c r="D10544" s="116">
        <v>186.49</v>
      </c>
      <c r="E10544" s="11">
        <v>188.95</v>
      </c>
      <c r="F10544" s="12">
        <v>1260473</v>
      </c>
    </row>
    <row r="10545" spans="2:6">
      <c r="B10545" s="21">
        <v>42949</v>
      </c>
      <c r="C10545" s="122" t="s">
        <v>127</v>
      </c>
      <c r="D10545" s="116">
        <v>139.35</v>
      </c>
      <c r="E10545" s="11">
        <v>139.22999999999999</v>
      </c>
      <c r="F10545" s="12">
        <v>1425813</v>
      </c>
    </row>
    <row r="10546" spans="2:6">
      <c r="B10546" s="21">
        <v>42949</v>
      </c>
      <c r="C10546" s="122" t="s">
        <v>128</v>
      </c>
      <c r="D10546" s="116">
        <v>53.72</v>
      </c>
      <c r="E10546" s="11">
        <v>54.43</v>
      </c>
      <c r="F10546" s="12">
        <v>1023909</v>
      </c>
    </row>
    <row r="10547" spans="2:6">
      <c r="B10547" s="21">
        <v>42949</v>
      </c>
      <c r="C10547" s="122" t="s">
        <v>129</v>
      </c>
      <c r="D10547" s="116">
        <v>48.18</v>
      </c>
      <c r="E10547" s="11">
        <v>47.91</v>
      </c>
      <c r="F10547" s="12">
        <v>4465555</v>
      </c>
    </row>
    <row r="10548" spans="2:6">
      <c r="B10548" s="21">
        <v>42949</v>
      </c>
      <c r="C10548" s="122" t="s">
        <v>130</v>
      </c>
      <c r="D10548" s="116">
        <v>44.28</v>
      </c>
      <c r="E10548" s="11">
        <v>44.66</v>
      </c>
      <c r="F10548" s="12">
        <v>4627146</v>
      </c>
    </row>
    <row r="10549" spans="2:6">
      <c r="B10549" s="21">
        <v>42949</v>
      </c>
      <c r="C10549" s="122" t="s">
        <v>131</v>
      </c>
      <c r="D10549" s="116">
        <v>148.34</v>
      </c>
      <c r="E10549" s="11">
        <v>148.11000000000001</v>
      </c>
      <c r="F10549" s="12">
        <v>3983730</v>
      </c>
    </row>
    <row r="10550" spans="2:6">
      <c r="B10550" s="21">
        <v>42949</v>
      </c>
      <c r="C10550" s="122" t="s">
        <v>132</v>
      </c>
      <c r="D10550" s="116">
        <v>77.61</v>
      </c>
      <c r="E10550" s="11">
        <v>77.84</v>
      </c>
      <c r="F10550" s="12">
        <v>1488844</v>
      </c>
    </row>
    <row r="10551" spans="2:6">
      <c r="B10551" s="21">
        <v>42949</v>
      </c>
      <c r="C10551" s="122" t="s">
        <v>133</v>
      </c>
      <c r="D10551" s="116">
        <v>120.54</v>
      </c>
      <c r="E10551" s="11">
        <v>120.52</v>
      </c>
      <c r="F10551" s="12">
        <v>312020</v>
      </c>
    </row>
    <row r="10552" spans="2:6">
      <c r="B10552" s="21">
        <v>42949</v>
      </c>
      <c r="C10552" s="122" t="s">
        <v>134</v>
      </c>
      <c r="D10552" s="116">
        <v>62.6</v>
      </c>
      <c r="E10552" s="11">
        <v>61.45</v>
      </c>
      <c r="F10552" s="12">
        <v>5559231</v>
      </c>
    </row>
    <row r="10553" spans="2:6">
      <c r="B10553" s="21">
        <v>42949</v>
      </c>
      <c r="C10553" s="122" t="s">
        <v>135</v>
      </c>
      <c r="D10553" s="116">
        <v>191.61</v>
      </c>
      <c r="E10553" s="11">
        <v>191.29</v>
      </c>
      <c r="F10553" s="12">
        <v>520197</v>
      </c>
    </row>
    <row r="10554" spans="2:6">
      <c r="B10554" s="21">
        <v>42949</v>
      </c>
      <c r="C10554" s="122" t="s">
        <v>136</v>
      </c>
      <c r="D10554" s="116">
        <v>254.6</v>
      </c>
      <c r="E10554" s="11">
        <v>253.36</v>
      </c>
      <c r="F10554" s="12">
        <v>3697018</v>
      </c>
    </row>
    <row r="10555" spans="2:6">
      <c r="B10555" s="21">
        <v>42949</v>
      </c>
      <c r="C10555" s="122" t="s">
        <v>137</v>
      </c>
      <c r="D10555" s="116">
        <v>93.34</v>
      </c>
      <c r="E10555" s="11">
        <v>94.08</v>
      </c>
      <c r="F10555" s="12">
        <v>784922</v>
      </c>
    </row>
    <row r="10556" spans="2:6">
      <c r="B10556" s="21">
        <v>42949</v>
      </c>
      <c r="C10556" s="122" t="s">
        <v>138</v>
      </c>
      <c r="D10556" s="116">
        <v>81.069999999999993</v>
      </c>
      <c r="E10556" s="11">
        <v>82</v>
      </c>
      <c r="F10556" s="12">
        <v>870789</v>
      </c>
    </row>
    <row r="10557" spans="2:6">
      <c r="B10557" s="21">
        <v>42949</v>
      </c>
      <c r="C10557" s="122" t="s">
        <v>139</v>
      </c>
      <c r="D10557" s="116">
        <v>85.15</v>
      </c>
      <c r="E10557" s="11">
        <v>85.3</v>
      </c>
      <c r="F10557" s="12">
        <v>3252280</v>
      </c>
    </row>
    <row r="10558" spans="2:6">
      <c r="B10558" s="21">
        <v>42949</v>
      </c>
      <c r="C10558" s="122" t="s">
        <v>140</v>
      </c>
      <c r="D10558" s="116">
        <v>200.04</v>
      </c>
      <c r="E10558" s="11">
        <v>200.81</v>
      </c>
      <c r="F10558" s="12">
        <v>370749</v>
      </c>
    </row>
    <row r="10559" spans="2:6">
      <c r="B10559" s="21">
        <v>42949</v>
      </c>
      <c r="C10559" s="122" t="s">
        <v>141</v>
      </c>
      <c r="D10559" s="116">
        <v>545.57000000000005</v>
      </c>
      <c r="E10559" s="11">
        <v>542.89</v>
      </c>
      <c r="F10559" s="12">
        <v>581731</v>
      </c>
    </row>
    <row r="10560" spans="2:6">
      <c r="B10560" s="21">
        <v>42949</v>
      </c>
      <c r="C10560" s="122" t="s">
        <v>142</v>
      </c>
      <c r="D10560" s="116">
        <v>239.06</v>
      </c>
      <c r="E10560" s="11">
        <v>237.95</v>
      </c>
      <c r="F10560" s="12">
        <v>5119876</v>
      </c>
    </row>
    <row r="10561" spans="2:6">
      <c r="B10561" s="21">
        <v>42949</v>
      </c>
      <c r="C10561" s="122" t="s">
        <v>143</v>
      </c>
      <c r="D10561" s="116">
        <v>24.44</v>
      </c>
      <c r="E10561" s="11">
        <v>24.59</v>
      </c>
      <c r="F10561" s="12">
        <v>55317130</v>
      </c>
    </row>
    <row r="10562" spans="2:6">
      <c r="B10562" s="21">
        <v>42949</v>
      </c>
      <c r="C10562" s="122" t="s">
        <v>144</v>
      </c>
      <c r="D10562" s="116">
        <v>60.69</v>
      </c>
      <c r="E10562" s="11">
        <v>59.5</v>
      </c>
      <c r="F10562" s="12">
        <v>3537302</v>
      </c>
    </row>
    <row r="10563" spans="2:6">
      <c r="B10563" s="21">
        <v>42949</v>
      </c>
      <c r="C10563" s="122" t="s">
        <v>145</v>
      </c>
      <c r="D10563" s="116">
        <v>47.73</v>
      </c>
      <c r="E10563" s="11">
        <v>47.93</v>
      </c>
      <c r="F10563" s="12">
        <v>3371129</v>
      </c>
    </row>
    <row r="10564" spans="2:6">
      <c r="B10564" s="21">
        <v>42949</v>
      </c>
      <c r="C10564" s="122" t="s">
        <v>146</v>
      </c>
      <c r="D10564" s="116">
        <v>59.51</v>
      </c>
      <c r="E10564" s="11">
        <v>59.38</v>
      </c>
      <c r="F10564" s="12">
        <v>3763410</v>
      </c>
    </row>
    <row r="10565" spans="2:6">
      <c r="B10565" s="21">
        <v>42949</v>
      </c>
      <c r="C10565" s="122" t="s">
        <v>147</v>
      </c>
      <c r="D10565" s="116">
        <v>320.01</v>
      </c>
      <c r="E10565" s="11">
        <v>322.52999999999997</v>
      </c>
      <c r="F10565" s="12">
        <v>564457</v>
      </c>
    </row>
    <row r="10566" spans="2:6">
      <c r="B10566" s="21">
        <v>42949</v>
      </c>
      <c r="C10566" s="122" t="s">
        <v>148</v>
      </c>
      <c r="D10566" s="116">
        <v>200.96</v>
      </c>
      <c r="E10566" s="11">
        <v>200.93</v>
      </c>
      <c r="F10566" s="12">
        <v>1326943</v>
      </c>
    </row>
    <row r="10567" spans="2:6">
      <c r="B10567" s="21">
        <v>42949</v>
      </c>
      <c r="C10567" s="122" t="s">
        <v>149</v>
      </c>
      <c r="D10567" s="116">
        <v>44.63</v>
      </c>
      <c r="E10567" s="11">
        <v>43.94</v>
      </c>
      <c r="F10567" s="12">
        <v>3146677</v>
      </c>
    </row>
    <row r="10568" spans="2:6">
      <c r="B10568" s="21">
        <v>42949</v>
      </c>
      <c r="C10568" s="122" t="s">
        <v>150</v>
      </c>
      <c r="D10568" s="116">
        <v>35.36</v>
      </c>
      <c r="E10568" s="11">
        <v>35.35</v>
      </c>
      <c r="F10568" s="12">
        <v>3405796</v>
      </c>
    </row>
    <row r="10569" spans="2:6">
      <c r="B10569" s="21">
        <v>42949</v>
      </c>
      <c r="C10569" s="122" t="s">
        <v>151</v>
      </c>
      <c r="D10569" s="116">
        <v>290.14999999999998</v>
      </c>
      <c r="E10569" s="11">
        <v>288</v>
      </c>
      <c r="F10569" s="12">
        <v>1279405</v>
      </c>
    </row>
    <row r="10570" spans="2:6">
      <c r="B10570" s="21">
        <v>42949</v>
      </c>
      <c r="C10570" s="122" t="s">
        <v>152</v>
      </c>
      <c r="D10570" s="116">
        <v>53.62</v>
      </c>
      <c r="E10570" s="11">
        <v>53.91</v>
      </c>
      <c r="F10570" s="12">
        <v>4388080</v>
      </c>
    </row>
    <row r="10571" spans="2:6">
      <c r="B10571" s="21">
        <v>42949</v>
      </c>
      <c r="C10571" s="122" t="s">
        <v>153</v>
      </c>
      <c r="D10571" s="116">
        <v>428.56</v>
      </c>
      <c r="E10571" s="11">
        <v>425.55</v>
      </c>
      <c r="F10571" s="12">
        <v>394883</v>
      </c>
    </row>
    <row r="10572" spans="2:6">
      <c r="B10572" s="21">
        <v>42949</v>
      </c>
      <c r="C10572" s="122" t="s">
        <v>154</v>
      </c>
      <c r="D10572" s="116">
        <v>41.85</v>
      </c>
      <c r="E10572" s="11">
        <v>41.88</v>
      </c>
      <c r="F10572" s="12">
        <v>2376979</v>
      </c>
    </row>
    <row r="10573" spans="2:6">
      <c r="B10573" s="21">
        <v>42949</v>
      </c>
      <c r="C10573" s="122" t="s">
        <v>155</v>
      </c>
      <c r="D10573" s="116">
        <v>56.29</v>
      </c>
      <c r="E10573" s="11">
        <v>55.23</v>
      </c>
      <c r="F10573" s="12">
        <v>6294198</v>
      </c>
    </row>
    <row r="10574" spans="2:6">
      <c r="B10574" s="21">
        <v>42949</v>
      </c>
      <c r="C10574" s="122" t="s">
        <v>156</v>
      </c>
      <c r="D10574" s="116">
        <v>26.45</v>
      </c>
      <c r="E10574" s="11">
        <v>26.51</v>
      </c>
      <c r="F10574" s="12">
        <v>6325273</v>
      </c>
    </row>
    <row r="10575" spans="2:6">
      <c r="B10575" s="21">
        <v>42949</v>
      </c>
      <c r="C10575" s="122" t="s">
        <v>157</v>
      </c>
      <c r="D10575" s="116">
        <v>45.38</v>
      </c>
      <c r="E10575" s="11">
        <v>46.15</v>
      </c>
      <c r="F10575" s="12">
        <v>2053481</v>
      </c>
    </row>
    <row r="10576" spans="2:6">
      <c r="B10576" s="21">
        <v>42949</v>
      </c>
      <c r="C10576" s="122" t="s">
        <v>158</v>
      </c>
      <c r="D10576" s="116">
        <v>122.99</v>
      </c>
      <c r="E10576" s="11">
        <v>121.83</v>
      </c>
      <c r="F10576" s="12">
        <v>886593</v>
      </c>
    </row>
    <row r="10577" spans="2:6">
      <c r="B10577" s="21">
        <v>42949</v>
      </c>
      <c r="C10577" s="122" t="s">
        <v>159</v>
      </c>
      <c r="D10577" s="116">
        <v>69.569999999999993</v>
      </c>
      <c r="E10577" s="11">
        <v>69.42</v>
      </c>
      <c r="F10577" s="12">
        <v>19095587</v>
      </c>
    </row>
    <row r="10578" spans="2:6">
      <c r="B10578" s="21">
        <v>42949</v>
      </c>
      <c r="C10578" s="122" t="s">
        <v>160</v>
      </c>
      <c r="D10578" s="116">
        <v>31.02</v>
      </c>
      <c r="E10578" s="11">
        <v>30.85</v>
      </c>
      <c r="F10578" s="12">
        <v>3055661</v>
      </c>
    </row>
    <row r="10579" spans="2:6">
      <c r="B10579" s="21">
        <v>42949</v>
      </c>
      <c r="C10579" s="122" t="s">
        <v>161</v>
      </c>
      <c r="D10579" s="116">
        <v>33.81</v>
      </c>
      <c r="E10579" s="11">
        <v>34.21</v>
      </c>
      <c r="F10579" s="12">
        <v>3619734</v>
      </c>
    </row>
    <row r="10580" spans="2:6">
      <c r="B10580" s="21">
        <v>42949</v>
      </c>
      <c r="C10580" s="122" t="s">
        <v>162</v>
      </c>
      <c r="D10580" s="116">
        <v>71.06</v>
      </c>
      <c r="E10580" s="11">
        <v>70.989999999999995</v>
      </c>
      <c r="F10580" s="12">
        <v>7309798</v>
      </c>
    </row>
    <row r="10581" spans="2:6">
      <c r="B10581" s="21">
        <v>42949</v>
      </c>
      <c r="C10581" s="122" t="s">
        <v>163</v>
      </c>
      <c r="D10581" s="116">
        <v>113.15</v>
      </c>
      <c r="E10581" s="11">
        <v>113.09</v>
      </c>
      <c r="F10581" s="12">
        <v>2830626</v>
      </c>
    </row>
    <row r="10582" spans="2:6">
      <c r="B10582" s="21">
        <v>42949</v>
      </c>
      <c r="C10582" s="122" t="s">
        <v>164</v>
      </c>
      <c r="D10582" s="116">
        <v>148.22</v>
      </c>
      <c r="E10582" s="11">
        <v>148.91999999999999</v>
      </c>
      <c r="F10582" s="12">
        <v>1824202</v>
      </c>
    </row>
    <row r="10583" spans="2:6">
      <c r="B10583" s="21">
        <v>42949</v>
      </c>
      <c r="C10583" s="122" t="s">
        <v>165</v>
      </c>
      <c r="D10583" s="116">
        <v>37.68</v>
      </c>
      <c r="E10583" s="11">
        <v>37.799999999999997</v>
      </c>
      <c r="F10583" s="12">
        <v>1522243</v>
      </c>
    </row>
    <row r="10584" spans="2:6">
      <c r="B10584" s="21">
        <v>42949</v>
      </c>
      <c r="C10584" s="122" t="s">
        <v>166</v>
      </c>
      <c r="D10584" s="116">
        <v>94.93</v>
      </c>
      <c r="E10584" s="11">
        <v>94.79</v>
      </c>
      <c r="F10584" s="12">
        <v>693350</v>
      </c>
    </row>
    <row r="10585" spans="2:6">
      <c r="B10585" s="21">
        <v>42949</v>
      </c>
      <c r="C10585" s="122" t="s">
        <v>167</v>
      </c>
      <c r="D10585" s="116">
        <v>65.58</v>
      </c>
      <c r="E10585" s="11">
        <v>64.81</v>
      </c>
      <c r="F10585" s="12">
        <v>3634207</v>
      </c>
    </row>
    <row r="10586" spans="2:6">
      <c r="B10586" s="21">
        <v>42949</v>
      </c>
      <c r="C10586" s="122" t="s">
        <v>168</v>
      </c>
      <c r="D10586" s="116">
        <v>100.88</v>
      </c>
      <c r="E10586" s="11">
        <v>101.81</v>
      </c>
      <c r="F10586" s="12">
        <v>2940070</v>
      </c>
    </row>
    <row r="10587" spans="2:6">
      <c r="B10587" s="21">
        <v>42949</v>
      </c>
      <c r="C10587" s="122" t="s">
        <v>169</v>
      </c>
      <c r="D10587" s="116">
        <v>67.91</v>
      </c>
      <c r="E10587" s="11">
        <v>67.5</v>
      </c>
      <c r="F10587" s="12">
        <v>3637392</v>
      </c>
    </row>
    <row r="10588" spans="2:6">
      <c r="B10588" s="21">
        <v>42949</v>
      </c>
      <c r="C10588" s="122" t="s">
        <v>170</v>
      </c>
      <c r="D10588" s="116">
        <v>135.11000000000001</v>
      </c>
      <c r="E10588" s="11">
        <v>134.85</v>
      </c>
      <c r="F10588" s="12">
        <v>3052935</v>
      </c>
    </row>
    <row r="10589" spans="2:6">
      <c r="B10589" s="21">
        <v>42949</v>
      </c>
      <c r="C10589" s="122" t="s">
        <v>171</v>
      </c>
      <c r="D10589" s="116">
        <v>64.81</v>
      </c>
      <c r="E10589" s="11">
        <v>64.08</v>
      </c>
      <c r="F10589" s="12">
        <v>1654132</v>
      </c>
    </row>
    <row r="10590" spans="2:6">
      <c r="B10590" s="21">
        <v>42949</v>
      </c>
      <c r="C10590" s="122" t="s">
        <v>172</v>
      </c>
      <c r="D10590" s="116">
        <v>29.19</v>
      </c>
      <c r="E10590" s="11">
        <v>28.72</v>
      </c>
      <c r="F10590" s="12">
        <v>5361543</v>
      </c>
    </row>
    <row r="10591" spans="2:6">
      <c r="B10591" s="21">
        <v>42949</v>
      </c>
      <c r="C10591" s="122" t="s">
        <v>173</v>
      </c>
      <c r="D10591" s="116">
        <v>35.19</v>
      </c>
      <c r="E10591" s="11">
        <v>35.619999999999997</v>
      </c>
      <c r="F10591" s="12">
        <v>3555569</v>
      </c>
    </row>
    <row r="10592" spans="2:6">
      <c r="B10592" s="21">
        <v>42949</v>
      </c>
      <c r="C10592" s="122" t="s">
        <v>174</v>
      </c>
      <c r="D10592" s="116">
        <v>52.89</v>
      </c>
      <c r="E10592" s="11">
        <v>52.73</v>
      </c>
      <c r="F10592" s="12">
        <v>2008076</v>
      </c>
    </row>
    <row r="10593" spans="2:6">
      <c r="B10593" s="21">
        <v>42949</v>
      </c>
      <c r="C10593" s="122" t="s">
        <v>175</v>
      </c>
      <c r="D10593" s="116">
        <v>4.83</v>
      </c>
      <c r="E10593" s="11">
        <v>4.62</v>
      </c>
      <c r="F10593" s="12">
        <v>44713481</v>
      </c>
    </row>
    <row r="10594" spans="2:6">
      <c r="B10594" s="21">
        <v>42949</v>
      </c>
      <c r="C10594" s="122" t="s">
        <v>176</v>
      </c>
      <c r="D10594" s="116">
        <v>65.03</v>
      </c>
      <c r="E10594" s="11">
        <v>65.61</v>
      </c>
      <c r="F10594" s="12">
        <v>1053237</v>
      </c>
    </row>
    <row r="10595" spans="2:6">
      <c r="B10595" s="21">
        <v>42949</v>
      </c>
      <c r="C10595" s="122" t="s">
        <v>177</v>
      </c>
      <c r="D10595" s="116">
        <v>386.39</v>
      </c>
      <c r="E10595" s="11">
        <v>385.54</v>
      </c>
      <c r="F10595" s="12">
        <v>1370412</v>
      </c>
    </row>
    <row r="10596" spans="2:6">
      <c r="B10596" s="21">
        <v>42949</v>
      </c>
      <c r="C10596" s="122" t="s">
        <v>178</v>
      </c>
      <c r="D10596" s="116">
        <v>173.18</v>
      </c>
      <c r="E10596" s="11">
        <v>174.74</v>
      </c>
      <c r="F10596" s="12">
        <v>924370</v>
      </c>
    </row>
    <row r="10597" spans="2:6">
      <c r="B10597" s="21">
        <v>42949</v>
      </c>
      <c r="C10597" s="122" t="s">
        <v>179</v>
      </c>
      <c r="D10597" s="116">
        <v>76.89</v>
      </c>
      <c r="E10597" s="11">
        <v>77.2</v>
      </c>
      <c r="F10597" s="12">
        <v>622549</v>
      </c>
    </row>
    <row r="10598" spans="2:6">
      <c r="B10598" s="21">
        <v>42949</v>
      </c>
      <c r="C10598" s="122" t="s">
        <v>180</v>
      </c>
      <c r="D10598" s="116">
        <v>71.59</v>
      </c>
      <c r="E10598" s="11">
        <v>71.62</v>
      </c>
      <c r="F10598" s="12">
        <v>3059714</v>
      </c>
    </row>
    <row r="10599" spans="2:6">
      <c r="B10599" s="21">
        <v>42949</v>
      </c>
      <c r="C10599" s="122" t="s">
        <v>181</v>
      </c>
      <c r="D10599" s="116">
        <v>132.83000000000001</v>
      </c>
      <c r="E10599" s="11">
        <v>131.97</v>
      </c>
      <c r="F10599" s="12">
        <v>988522</v>
      </c>
    </row>
    <row r="10600" spans="2:6">
      <c r="B10600" s="21">
        <v>42949</v>
      </c>
      <c r="C10600" s="122" t="s">
        <v>182</v>
      </c>
      <c r="D10600" s="116">
        <v>72.209999999999994</v>
      </c>
      <c r="E10600" s="11">
        <v>72.489999999999995</v>
      </c>
      <c r="F10600" s="12">
        <v>1539834</v>
      </c>
    </row>
    <row r="10601" spans="2:6">
      <c r="B10601" s="21">
        <v>42949</v>
      </c>
      <c r="C10601" s="122" t="s">
        <v>183</v>
      </c>
      <c r="D10601" s="116">
        <v>40.17</v>
      </c>
      <c r="E10601" s="11">
        <v>40.01</v>
      </c>
      <c r="F10601" s="12">
        <v>17281906</v>
      </c>
    </row>
    <row r="10602" spans="2:6">
      <c r="B10602" s="21">
        <v>42949</v>
      </c>
      <c r="C10602" s="122" t="s">
        <v>184</v>
      </c>
      <c r="D10602" s="116">
        <v>123.28</v>
      </c>
      <c r="E10602" s="11">
        <v>124.16</v>
      </c>
      <c r="F10602" s="12">
        <v>1331406</v>
      </c>
    </row>
    <row r="10603" spans="2:6">
      <c r="B10603" s="21">
        <v>42949</v>
      </c>
      <c r="C10603" s="122" t="s">
        <v>185</v>
      </c>
      <c r="D10603" s="116">
        <v>348</v>
      </c>
      <c r="E10603" s="11">
        <v>351.06</v>
      </c>
      <c r="F10603" s="12">
        <v>995946</v>
      </c>
    </row>
    <row r="10604" spans="2:6">
      <c r="B10604" s="21">
        <v>42949</v>
      </c>
      <c r="C10604" s="122" t="s">
        <v>186</v>
      </c>
      <c r="D10604" s="116">
        <v>157.68</v>
      </c>
      <c r="E10604" s="11">
        <v>157.78</v>
      </c>
      <c r="F10604" s="12">
        <v>2115496</v>
      </c>
    </row>
    <row r="10605" spans="2:6">
      <c r="B10605" s="21">
        <v>42949</v>
      </c>
      <c r="C10605" s="122" t="s">
        <v>187</v>
      </c>
      <c r="D10605" s="116">
        <v>46.27</v>
      </c>
      <c r="E10605" s="11">
        <v>46.64</v>
      </c>
      <c r="F10605" s="12">
        <v>1455013</v>
      </c>
    </row>
    <row r="10606" spans="2:6">
      <c r="B10606" s="21">
        <v>42949</v>
      </c>
      <c r="C10606" s="122" t="s">
        <v>188</v>
      </c>
      <c r="D10606" s="116">
        <v>80.53</v>
      </c>
      <c r="E10606" s="11">
        <v>81.790000000000006</v>
      </c>
      <c r="F10606" s="12">
        <v>1795081</v>
      </c>
    </row>
    <row r="10607" spans="2:6">
      <c r="B10607" s="21">
        <v>42949</v>
      </c>
      <c r="C10607" s="122" t="s">
        <v>189</v>
      </c>
      <c r="D10607" s="116">
        <v>28.15</v>
      </c>
      <c r="E10607" s="11">
        <v>28.17</v>
      </c>
      <c r="F10607" s="12">
        <v>5069163</v>
      </c>
    </row>
    <row r="10608" spans="2:6">
      <c r="B10608" s="21">
        <v>42949</v>
      </c>
      <c r="C10608" s="122" t="s">
        <v>190</v>
      </c>
      <c r="D10608" s="116">
        <v>85.85</v>
      </c>
      <c r="E10608" s="11">
        <v>85.71</v>
      </c>
      <c r="F10608" s="12">
        <v>2696494</v>
      </c>
    </row>
    <row r="10609" spans="2:6">
      <c r="B10609" s="21">
        <v>42949</v>
      </c>
      <c r="C10609" s="122" t="s">
        <v>191</v>
      </c>
      <c r="D10609" s="116">
        <v>25.19</v>
      </c>
      <c r="E10609" s="11">
        <v>24.57</v>
      </c>
      <c r="F10609" s="12">
        <v>5796932</v>
      </c>
    </row>
    <row r="10610" spans="2:6">
      <c r="B10610" s="21">
        <v>42949</v>
      </c>
      <c r="C10610" s="122" t="s">
        <v>192</v>
      </c>
      <c r="D10610" s="116">
        <v>47.6</v>
      </c>
      <c r="E10610" s="11">
        <v>46.22</v>
      </c>
      <c r="F10610" s="12">
        <v>3444520</v>
      </c>
    </row>
    <row r="10611" spans="2:6">
      <c r="B10611" s="21">
        <v>42949</v>
      </c>
      <c r="C10611" s="122" t="s">
        <v>193</v>
      </c>
      <c r="D10611" s="116">
        <v>111.61</v>
      </c>
      <c r="E10611" s="11">
        <v>112.36</v>
      </c>
      <c r="F10611" s="12">
        <v>2073002</v>
      </c>
    </row>
    <row r="10612" spans="2:6">
      <c r="B10612" s="21">
        <v>42949</v>
      </c>
      <c r="C10612" s="122" t="s">
        <v>194</v>
      </c>
      <c r="D10612" s="116">
        <v>245.44</v>
      </c>
      <c r="E10612" s="11">
        <v>244.27</v>
      </c>
      <c r="F10612" s="12">
        <v>296305</v>
      </c>
    </row>
    <row r="10613" spans="2:6">
      <c r="B10613" s="21">
        <v>42949</v>
      </c>
      <c r="C10613" s="122" t="s">
        <v>195</v>
      </c>
      <c r="D10613" s="116">
        <v>44.39</v>
      </c>
      <c r="E10613" s="11">
        <v>45.61</v>
      </c>
      <c r="F10613" s="12">
        <v>9562266</v>
      </c>
    </row>
    <row r="10614" spans="2:6">
      <c r="B10614" s="21">
        <v>42949</v>
      </c>
      <c r="C10614" s="122" t="s">
        <v>196</v>
      </c>
      <c r="D10614" s="116">
        <v>159.13</v>
      </c>
      <c r="E10614" s="11">
        <v>161.28</v>
      </c>
      <c r="F10614" s="12">
        <v>5486333</v>
      </c>
    </row>
    <row r="10615" spans="2:6">
      <c r="B10615" s="21">
        <v>42949</v>
      </c>
      <c r="C10615" s="122" t="s">
        <v>197</v>
      </c>
      <c r="D10615" s="116">
        <v>20.13</v>
      </c>
      <c r="E10615" s="11">
        <v>20.18</v>
      </c>
      <c r="F10615" s="12">
        <v>2234126</v>
      </c>
    </row>
    <row r="10616" spans="2:6">
      <c r="B10616" s="21">
        <v>42949</v>
      </c>
      <c r="C10616" s="122" t="s">
        <v>198</v>
      </c>
      <c r="D10616" s="116">
        <v>52.5</v>
      </c>
      <c r="E10616" s="11">
        <v>52.71</v>
      </c>
      <c r="F10616" s="12">
        <v>1498271</v>
      </c>
    </row>
    <row r="10617" spans="2:6">
      <c r="B10617" s="21">
        <v>42949</v>
      </c>
      <c r="C10617" s="122" t="s">
        <v>199</v>
      </c>
      <c r="D10617" s="116">
        <v>91.35</v>
      </c>
      <c r="E10617" s="11">
        <v>89.89</v>
      </c>
      <c r="F10617" s="12">
        <v>3636910</v>
      </c>
    </row>
    <row r="10618" spans="2:6">
      <c r="B10618" s="21">
        <v>42949</v>
      </c>
      <c r="C10618" s="122" t="s">
        <v>200</v>
      </c>
      <c r="D10618" s="116">
        <v>31.57</v>
      </c>
      <c r="E10618" s="11">
        <v>31.52</v>
      </c>
      <c r="F10618" s="12">
        <v>15845636</v>
      </c>
    </row>
    <row r="10619" spans="2:6">
      <c r="B10619" s="21">
        <v>42949</v>
      </c>
      <c r="C10619" s="122" t="s">
        <v>201</v>
      </c>
      <c r="D10619" s="116">
        <v>32.89</v>
      </c>
      <c r="E10619" s="11">
        <v>32.39</v>
      </c>
      <c r="F10619" s="12">
        <v>574284</v>
      </c>
    </row>
    <row r="10620" spans="2:6">
      <c r="B10620" s="21">
        <v>42949</v>
      </c>
      <c r="C10620" s="122" t="s">
        <v>202</v>
      </c>
      <c r="D10620" s="116">
        <v>48.36</v>
      </c>
      <c r="E10620" s="11">
        <v>48.14</v>
      </c>
      <c r="F10620" s="12">
        <v>8841222</v>
      </c>
    </row>
    <row r="10621" spans="2:6">
      <c r="B10621" s="21">
        <v>42949</v>
      </c>
      <c r="C10621" s="122" t="s">
        <v>203</v>
      </c>
      <c r="D10621" s="116">
        <v>135.11000000000001</v>
      </c>
      <c r="E10621" s="11">
        <v>135</v>
      </c>
      <c r="F10621" s="12">
        <v>660381</v>
      </c>
    </row>
    <row r="10622" spans="2:6">
      <c r="B10622" s="21">
        <v>42949</v>
      </c>
      <c r="C10622" s="122" t="s">
        <v>204</v>
      </c>
      <c r="D10622" s="116">
        <v>23.37</v>
      </c>
      <c r="E10622" s="11">
        <v>23.74</v>
      </c>
      <c r="F10622" s="12">
        <v>7106269</v>
      </c>
    </row>
    <row r="10623" spans="2:6">
      <c r="B10623" s="21">
        <v>42949</v>
      </c>
      <c r="C10623" s="122" t="s">
        <v>205</v>
      </c>
      <c r="D10623" s="116">
        <v>69.44</v>
      </c>
      <c r="E10623" s="11">
        <v>68.52</v>
      </c>
      <c r="F10623" s="12">
        <v>8021592</v>
      </c>
    </row>
    <row r="10624" spans="2:6">
      <c r="B10624" s="21">
        <v>42949</v>
      </c>
      <c r="C10624" s="122" t="s">
        <v>206</v>
      </c>
      <c r="D10624" s="116">
        <v>79.55</v>
      </c>
      <c r="E10624" s="11">
        <v>79.11</v>
      </c>
      <c r="F10624" s="12">
        <v>1943008</v>
      </c>
    </row>
    <row r="10625" spans="2:6">
      <c r="B10625" s="21">
        <v>42949</v>
      </c>
      <c r="C10625" s="122" t="s">
        <v>207</v>
      </c>
      <c r="D10625" s="116">
        <v>79.61</v>
      </c>
      <c r="E10625" s="11">
        <v>79.75</v>
      </c>
      <c r="F10625" s="12">
        <v>4534572</v>
      </c>
    </row>
    <row r="10626" spans="2:6">
      <c r="B10626" s="21">
        <v>42949</v>
      </c>
      <c r="C10626" s="122" t="s">
        <v>208</v>
      </c>
      <c r="D10626" s="116">
        <v>110.39</v>
      </c>
      <c r="E10626" s="11">
        <v>110.46</v>
      </c>
      <c r="F10626" s="12">
        <v>6212303</v>
      </c>
    </row>
    <row r="10627" spans="2:6">
      <c r="B10627" s="21">
        <v>42949</v>
      </c>
      <c r="C10627" s="122" t="s">
        <v>209</v>
      </c>
      <c r="D10627" s="116">
        <v>129.05000000000001</v>
      </c>
      <c r="E10627" s="11">
        <v>128.66</v>
      </c>
      <c r="F10627" s="12">
        <v>1782094</v>
      </c>
    </row>
    <row r="10628" spans="2:6">
      <c r="B10628" s="21">
        <v>42949</v>
      </c>
      <c r="C10628" s="122" t="s">
        <v>210</v>
      </c>
      <c r="D10628" s="116">
        <v>77.150000000000006</v>
      </c>
      <c r="E10628" s="11">
        <v>77.86</v>
      </c>
      <c r="F10628" s="12">
        <v>1674570</v>
      </c>
    </row>
    <row r="10629" spans="2:6">
      <c r="B10629" s="21">
        <v>42949</v>
      </c>
      <c r="C10629" s="122" t="s">
        <v>211</v>
      </c>
      <c r="D10629" s="116">
        <v>50.01</v>
      </c>
      <c r="E10629" s="11">
        <v>50.01</v>
      </c>
      <c r="F10629" s="12">
        <v>5215065</v>
      </c>
    </row>
    <row r="10630" spans="2:6">
      <c r="B10630" s="21">
        <v>42949</v>
      </c>
      <c r="C10630" s="122" t="s">
        <v>212</v>
      </c>
      <c r="D10630" s="116">
        <v>129.05000000000001</v>
      </c>
      <c r="E10630" s="11">
        <v>128.97999999999999</v>
      </c>
      <c r="F10630" s="12">
        <v>1512955</v>
      </c>
    </row>
    <row r="10631" spans="2:6">
      <c r="B10631" s="21">
        <v>42949</v>
      </c>
      <c r="C10631" s="122" t="s">
        <v>213</v>
      </c>
      <c r="D10631" s="116">
        <v>60.54</v>
      </c>
      <c r="E10631" s="11">
        <v>60.78</v>
      </c>
      <c r="F10631" s="12">
        <v>2256701</v>
      </c>
    </row>
    <row r="10632" spans="2:6">
      <c r="B10632" s="21">
        <v>42949</v>
      </c>
      <c r="C10632" s="122" t="s">
        <v>214</v>
      </c>
      <c r="D10632" s="116">
        <v>75.31</v>
      </c>
      <c r="E10632" s="11">
        <v>74.709999999999994</v>
      </c>
      <c r="F10632" s="12">
        <v>3023325</v>
      </c>
    </row>
    <row r="10633" spans="2:6">
      <c r="B10633" s="21">
        <v>42949</v>
      </c>
      <c r="C10633" s="122" t="s">
        <v>215</v>
      </c>
      <c r="D10633" s="116">
        <v>108.23</v>
      </c>
      <c r="E10633" s="11">
        <v>107.97</v>
      </c>
      <c r="F10633" s="12">
        <v>735187</v>
      </c>
    </row>
    <row r="10634" spans="2:6">
      <c r="B10634" s="21">
        <v>42949</v>
      </c>
      <c r="C10634" s="122" t="s">
        <v>216</v>
      </c>
      <c r="D10634" s="116">
        <v>36.200000000000003</v>
      </c>
      <c r="E10634" s="11">
        <v>36.450000000000003</v>
      </c>
      <c r="F10634" s="12">
        <v>4164973</v>
      </c>
    </row>
    <row r="10635" spans="2:6">
      <c r="B10635" s="21">
        <v>42949</v>
      </c>
      <c r="C10635" s="122" t="s">
        <v>217</v>
      </c>
      <c r="D10635" s="116">
        <v>80.8</v>
      </c>
      <c r="E10635" s="11">
        <v>81.28</v>
      </c>
      <c r="F10635" s="12">
        <v>4393258</v>
      </c>
    </row>
    <row r="10636" spans="2:6">
      <c r="B10636" s="21">
        <v>42949</v>
      </c>
      <c r="C10636" s="122" t="s">
        <v>218</v>
      </c>
      <c r="D10636" s="116">
        <v>109.88</v>
      </c>
      <c r="E10636" s="11">
        <v>108.67</v>
      </c>
      <c r="F10636" s="12">
        <v>8812748</v>
      </c>
    </row>
    <row r="10637" spans="2:6">
      <c r="B10637" s="21">
        <v>42949</v>
      </c>
      <c r="C10637" s="122" t="s">
        <v>219</v>
      </c>
      <c r="D10637" s="116">
        <v>24.55</v>
      </c>
      <c r="E10637" s="11">
        <v>25.01</v>
      </c>
      <c r="F10637" s="12">
        <v>5025090</v>
      </c>
    </row>
    <row r="10638" spans="2:6">
      <c r="B10638" s="21">
        <v>42949</v>
      </c>
      <c r="C10638" s="122" t="s">
        <v>220</v>
      </c>
      <c r="D10638" s="116">
        <v>22.92</v>
      </c>
      <c r="E10638" s="11">
        <v>23.79</v>
      </c>
      <c r="F10638" s="12">
        <v>7748660</v>
      </c>
    </row>
    <row r="10639" spans="2:6">
      <c r="B10639" s="21">
        <v>42949</v>
      </c>
      <c r="C10639" s="122" t="s">
        <v>221</v>
      </c>
      <c r="D10639" s="116">
        <v>65.17</v>
      </c>
      <c r="E10639" s="11">
        <v>64</v>
      </c>
      <c r="F10639" s="12">
        <v>3197990</v>
      </c>
    </row>
    <row r="10640" spans="2:6">
      <c r="B10640" s="21">
        <v>42949</v>
      </c>
      <c r="C10640" s="122" t="s">
        <v>222</v>
      </c>
      <c r="D10640" s="116">
        <v>87.12</v>
      </c>
      <c r="E10640" s="11">
        <v>91.02</v>
      </c>
      <c r="F10640" s="12">
        <v>2681718</v>
      </c>
    </row>
    <row r="10641" spans="2:6">
      <c r="B10641" s="21">
        <v>42949</v>
      </c>
      <c r="C10641" s="122" t="s">
        <v>223</v>
      </c>
      <c r="D10641" s="116">
        <v>117.55</v>
      </c>
      <c r="E10641" s="11">
        <v>117.13</v>
      </c>
      <c r="F10641" s="12">
        <v>1230949</v>
      </c>
    </row>
    <row r="10642" spans="2:6">
      <c r="B10642" s="21">
        <v>42949</v>
      </c>
      <c r="C10642" s="122" t="s">
        <v>224</v>
      </c>
      <c r="D10642" s="116">
        <v>72.739999999999995</v>
      </c>
      <c r="E10642" s="11">
        <v>72.97</v>
      </c>
      <c r="F10642" s="12">
        <v>2195466</v>
      </c>
    </row>
    <row r="10643" spans="2:6">
      <c r="B10643" s="21">
        <v>42949</v>
      </c>
      <c r="C10643" s="122" t="s">
        <v>225</v>
      </c>
      <c r="D10643" s="116">
        <v>83.25</v>
      </c>
      <c r="E10643" s="11">
        <v>84.3</v>
      </c>
      <c r="F10643" s="12">
        <v>967838</v>
      </c>
    </row>
    <row r="10644" spans="2:6">
      <c r="B10644" s="21">
        <v>42949</v>
      </c>
      <c r="C10644" s="122" t="s">
        <v>226</v>
      </c>
      <c r="D10644" s="116">
        <v>90.91</v>
      </c>
      <c r="E10644" s="11">
        <v>90.99</v>
      </c>
      <c r="F10644" s="12">
        <v>955120</v>
      </c>
    </row>
    <row r="10645" spans="2:6">
      <c r="B10645" s="21">
        <v>42949</v>
      </c>
      <c r="C10645" s="122" t="s">
        <v>227</v>
      </c>
      <c r="D10645" s="116">
        <v>28.89</v>
      </c>
      <c r="E10645" s="11">
        <v>28.9</v>
      </c>
      <c r="F10645" s="12">
        <v>1874268</v>
      </c>
    </row>
    <row r="10646" spans="2:6">
      <c r="B10646" s="21">
        <v>42949</v>
      </c>
      <c r="C10646" s="122" t="s">
        <v>228</v>
      </c>
      <c r="D10646" s="116">
        <v>84.79</v>
      </c>
      <c r="E10646" s="11">
        <v>84.56</v>
      </c>
      <c r="F10646" s="12">
        <v>961741</v>
      </c>
    </row>
    <row r="10647" spans="2:6">
      <c r="B10647" s="21">
        <v>42949</v>
      </c>
      <c r="C10647" s="122" t="s">
        <v>229</v>
      </c>
      <c r="D10647" s="116">
        <v>106.52</v>
      </c>
      <c r="E10647" s="11">
        <v>107.6</v>
      </c>
      <c r="F10647" s="12">
        <v>762238</v>
      </c>
    </row>
    <row r="10648" spans="2:6">
      <c r="B10648" s="21">
        <v>42949</v>
      </c>
      <c r="C10648" s="122" t="s">
        <v>230</v>
      </c>
      <c r="D10648" s="116">
        <v>85.01</v>
      </c>
      <c r="E10648" s="11">
        <v>85.74</v>
      </c>
      <c r="F10648" s="12">
        <v>2131600</v>
      </c>
    </row>
    <row r="10649" spans="2:6">
      <c r="B10649" s="21">
        <v>42949</v>
      </c>
      <c r="C10649" s="122" t="s">
        <v>231</v>
      </c>
      <c r="D10649" s="116">
        <v>64.489999999999995</v>
      </c>
      <c r="E10649" s="11">
        <v>58.46</v>
      </c>
      <c r="F10649" s="12">
        <v>4942645</v>
      </c>
    </row>
    <row r="10650" spans="2:6">
      <c r="B10650" s="21">
        <v>42949</v>
      </c>
      <c r="C10650" s="122" t="s">
        <v>232</v>
      </c>
      <c r="D10650" s="116">
        <v>32.72</v>
      </c>
      <c r="E10650" s="11">
        <v>33.4</v>
      </c>
      <c r="F10650" s="12">
        <v>5605456</v>
      </c>
    </row>
    <row r="10651" spans="2:6">
      <c r="B10651" s="21">
        <v>42949</v>
      </c>
      <c r="C10651" s="122" t="s">
        <v>233</v>
      </c>
      <c r="D10651" s="116">
        <v>64.33</v>
      </c>
      <c r="E10651" s="11">
        <v>64.3</v>
      </c>
      <c r="F10651" s="12">
        <v>3462366</v>
      </c>
    </row>
    <row r="10652" spans="2:6">
      <c r="B10652" s="21">
        <v>42949</v>
      </c>
      <c r="C10652" s="122" t="s">
        <v>234</v>
      </c>
      <c r="D10652" s="116">
        <v>78.97</v>
      </c>
      <c r="E10652" s="11">
        <v>78.11</v>
      </c>
      <c r="F10652" s="12">
        <v>1011471</v>
      </c>
    </row>
    <row r="10653" spans="2:6">
      <c r="B10653" s="21">
        <v>42949</v>
      </c>
      <c r="C10653" s="122" t="s">
        <v>235</v>
      </c>
      <c r="D10653" s="116">
        <v>117.11</v>
      </c>
      <c r="E10653" s="11">
        <v>116.83</v>
      </c>
      <c r="F10653" s="12">
        <v>3111589</v>
      </c>
    </row>
    <row r="10654" spans="2:6">
      <c r="B10654" s="21">
        <v>42949</v>
      </c>
      <c r="C10654" s="122" t="s">
        <v>236</v>
      </c>
      <c r="D10654" s="116">
        <v>35.69</v>
      </c>
      <c r="E10654" s="11">
        <v>35.9</v>
      </c>
      <c r="F10654" s="12">
        <v>6484211</v>
      </c>
    </row>
    <row r="10655" spans="2:6">
      <c r="B10655" s="21">
        <v>42949</v>
      </c>
      <c r="C10655" s="122" t="s">
        <v>237</v>
      </c>
      <c r="D10655" s="116">
        <v>131.38999999999999</v>
      </c>
      <c r="E10655" s="11">
        <v>132.9</v>
      </c>
      <c r="F10655" s="12">
        <v>1047352</v>
      </c>
    </row>
    <row r="10656" spans="2:6">
      <c r="B10656" s="21">
        <v>42949</v>
      </c>
      <c r="C10656" s="122" t="s">
        <v>238</v>
      </c>
      <c r="D10656" s="116">
        <v>82.44</v>
      </c>
      <c r="E10656" s="11">
        <v>82.7</v>
      </c>
      <c r="F10656" s="12">
        <v>1804570</v>
      </c>
    </row>
    <row r="10657" spans="2:6">
      <c r="B10657" s="21">
        <v>42949</v>
      </c>
      <c r="C10657" s="122" t="s">
        <v>239</v>
      </c>
      <c r="D10657" s="116">
        <v>146</v>
      </c>
      <c r="E10657" s="11">
        <v>145.49</v>
      </c>
      <c r="F10657" s="12">
        <v>651753</v>
      </c>
    </row>
    <row r="10658" spans="2:6">
      <c r="B10658" s="21">
        <v>42949</v>
      </c>
      <c r="C10658" s="122" t="s">
        <v>240</v>
      </c>
      <c r="D10658" s="116">
        <v>78.52</v>
      </c>
      <c r="E10658" s="11">
        <v>78.739999999999995</v>
      </c>
      <c r="F10658" s="12">
        <v>1293299</v>
      </c>
    </row>
    <row r="10659" spans="2:6">
      <c r="B10659" s="21">
        <v>42949</v>
      </c>
      <c r="C10659" s="122" t="s">
        <v>241</v>
      </c>
      <c r="D10659" s="116">
        <v>98.24</v>
      </c>
      <c r="E10659" s="11">
        <v>98.49</v>
      </c>
      <c r="F10659" s="12">
        <v>1717350</v>
      </c>
    </row>
    <row r="10660" spans="2:6">
      <c r="B10660" s="21">
        <v>42949</v>
      </c>
      <c r="C10660" s="122" t="s">
        <v>242</v>
      </c>
      <c r="D10660" s="116">
        <v>83.46</v>
      </c>
      <c r="E10660" s="11">
        <v>83.88</v>
      </c>
      <c r="F10660" s="12">
        <v>961971</v>
      </c>
    </row>
    <row r="10661" spans="2:6">
      <c r="B10661" s="21">
        <v>42949</v>
      </c>
      <c r="C10661" s="122" t="s">
        <v>243</v>
      </c>
      <c r="D10661" s="116">
        <v>59.75</v>
      </c>
      <c r="E10661" s="11">
        <v>60.99</v>
      </c>
      <c r="F10661" s="12">
        <v>5345710</v>
      </c>
    </row>
    <row r="10662" spans="2:6">
      <c r="B10662" s="21">
        <v>42949</v>
      </c>
      <c r="C10662" s="122" t="s">
        <v>244</v>
      </c>
      <c r="D10662" s="116">
        <v>92.62</v>
      </c>
      <c r="E10662" s="11">
        <v>92.32</v>
      </c>
      <c r="F10662" s="12">
        <v>5358737</v>
      </c>
    </row>
    <row r="10663" spans="2:6">
      <c r="B10663" s="21">
        <v>42949</v>
      </c>
      <c r="C10663" s="122" t="s">
        <v>245</v>
      </c>
      <c r="D10663" s="116">
        <v>454.08</v>
      </c>
      <c r="E10663" s="11">
        <v>455.47</v>
      </c>
      <c r="F10663" s="12">
        <v>633435</v>
      </c>
    </row>
    <row r="10664" spans="2:6">
      <c r="B10664" s="21">
        <v>42949</v>
      </c>
      <c r="C10664" s="122" t="s">
        <v>246</v>
      </c>
      <c r="D10664" s="116">
        <v>67.64</v>
      </c>
      <c r="E10664" s="11">
        <v>67.760000000000005</v>
      </c>
      <c r="F10664" s="12">
        <v>1638750</v>
      </c>
    </row>
    <row r="10665" spans="2:6">
      <c r="B10665" s="21">
        <v>42949</v>
      </c>
      <c r="C10665" s="122" t="s">
        <v>247</v>
      </c>
      <c r="D10665" s="116">
        <v>63.36</v>
      </c>
      <c r="E10665" s="11">
        <v>63.01</v>
      </c>
      <c r="F10665" s="12">
        <v>2155383</v>
      </c>
    </row>
    <row r="10666" spans="2:6">
      <c r="B10666" s="21">
        <v>42949</v>
      </c>
      <c r="C10666" s="122" t="s">
        <v>248</v>
      </c>
      <c r="D10666" s="116">
        <v>60.64</v>
      </c>
      <c r="E10666" s="11">
        <v>61.06</v>
      </c>
      <c r="F10666" s="12">
        <v>1153782</v>
      </c>
    </row>
    <row r="10667" spans="2:6">
      <c r="B10667" s="21">
        <v>42949</v>
      </c>
      <c r="C10667" s="122" t="s">
        <v>249</v>
      </c>
      <c r="D10667" s="116">
        <v>61.99</v>
      </c>
      <c r="E10667" s="11">
        <v>61.98</v>
      </c>
      <c r="F10667" s="12">
        <v>3135934</v>
      </c>
    </row>
    <row r="10668" spans="2:6">
      <c r="B10668" s="21">
        <v>42949</v>
      </c>
      <c r="C10668" s="122" t="s">
        <v>250</v>
      </c>
      <c r="D10668" s="116">
        <v>262.13</v>
      </c>
      <c r="E10668" s="11">
        <v>263.45999999999998</v>
      </c>
      <c r="F10668" s="12">
        <v>296867</v>
      </c>
    </row>
    <row r="10669" spans="2:6">
      <c r="B10669" s="21">
        <v>42949</v>
      </c>
      <c r="C10669" s="122" t="s">
        <v>251</v>
      </c>
      <c r="D10669" s="116">
        <v>41.1</v>
      </c>
      <c r="E10669" s="11">
        <v>41.09</v>
      </c>
      <c r="F10669" s="12">
        <v>2067121</v>
      </c>
    </row>
    <row r="10670" spans="2:6">
      <c r="B10670" s="21">
        <v>42949</v>
      </c>
      <c r="C10670" s="122" t="s">
        <v>252</v>
      </c>
      <c r="D10670" s="116">
        <v>73.400000000000006</v>
      </c>
      <c r="E10670" s="11">
        <v>74.099999999999994</v>
      </c>
      <c r="F10670" s="12">
        <v>5824347</v>
      </c>
    </row>
    <row r="10671" spans="2:6">
      <c r="B10671" s="21">
        <v>42949</v>
      </c>
      <c r="C10671" s="122" t="s">
        <v>253</v>
      </c>
      <c r="D10671" s="116">
        <v>77.06</v>
      </c>
      <c r="E10671" s="11">
        <v>76.53</v>
      </c>
      <c r="F10671" s="12">
        <v>1674972</v>
      </c>
    </row>
    <row r="10672" spans="2:6">
      <c r="B10672" s="21">
        <v>42949</v>
      </c>
      <c r="C10672" s="122" t="s">
        <v>254</v>
      </c>
      <c r="D10672" s="116">
        <v>55.6</v>
      </c>
      <c r="E10672" s="11">
        <v>54.75</v>
      </c>
      <c r="F10672" s="12">
        <v>1862203</v>
      </c>
    </row>
    <row r="10673" spans="2:6">
      <c r="B10673" s="21">
        <v>42949</v>
      </c>
      <c r="C10673" s="122" t="s">
        <v>255</v>
      </c>
      <c r="D10673" s="116">
        <v>115.26</v>
      </c>
      <c r="E10673" s="11">
        <v>114.24</v>
      </c>
      <c r="F10673" s="12">
        <v>1249581</v>
      </c>
    </row>
    <row r="10674" spans="2:6">
      <c r="B10674" s="21">
        <v>42949</v>
      </c>
      <c r="C10674" s="122" t="s">
        <v>256</v>
      </c>
      <c r="D10674" s="116">
        <v>38.19</v>
      </c>
      <c r="E10674" s="11">
        <v>38.42</v>
      </c>
      <c r="F10674" s="12">
        <v>6033582</v>
      </c>
    </row>
    <row r="10675" spans="2:6">
      <c r="B10675" s="21">
        <v>42949</v>
      </c>
      <c r="C10675" s="122" t="s">
        <v>257</v>
      </c>
      <c r="D10675" s="116">
        <v>58.8</v>
      </c>
      <c r="E10675" s="11">
        <v>59.14</v>
      </c>
      <c r="F10675" s="12">
        <v>936345</v>
      </c>
    </row>
    <row r="10676" spans="2:6">
      <c r="B10676" s="21">
        <v>42949</v>
      </c>
      <c r="C10676" s="122" t="s">
        <v>258</v>
      </c>
      <c r="D10676" s="116">
        <v>152.87</v>
      </c>
      <c r="E10676" s="11">
        <v>153.13</v>
      </c>
      <c r="F10676" s="12">
        <v>1640051</v>
      </c>
    </row>
    <row r="10677" spans="2:6">
      <c r="B10677" s="21">
        <v>42949</v>
      </c>
      <c r="C10677" s="122" t="s">
        <v>259</v>
      </c>
      <c r="D10677" s="116">
        <v>80.45</v>
      </c>
      <c r="E10677" s="11">
        <v>79.260000000000005</v>
      </c>
      <c r="F10677" s="12">
        <v>2381783</v>
      </c>
    </row>
    <row r="10678" spans="2:6">
      <c r="B10678" s="21">
        <v>42949</v>
      </c>
      <c r="C10678" s="122" t="s">
        <v>260</v>
      </c>
      <c r="D10678" s="116">
        <v>10.98</v>
      </c>
      <c r="E10678" s="11">
        <v>11</v>
      </c>
      <c r="F10678" s="12">
        <v>30890498</v>
      </c>
    </row>
    <row r="10679" spans="2:6">
      <c r="B10679" s="21">
        <v>42949</v>
      </c>
      <c r="C10679" s="122" t="s">
        <v>261</v>
      </c>
      <c r="D10679" s="116">
        <v>43.1</v>
      </c>
      <c r="E10679" s="11">
        <v>42.98</v>
      </c>
      <c r="F10679" s="12">
        <v>2856587</v>
      </c>
    </row>
    <row r="10680" spans="2:6">
      <c r="B10680" s="21">
        <v>42949</v>
      </c>
      <c r="C10680" s="122" t="s">
        <v>262</v>
      </c>
      <c r="D10680" s="116">
        <v>170.3</v>
      </c>
      <c r="E10680" s="11">
        <v>169.3</v>
      </c>
      <c r="F10680" s="12">
        <v>17433774</v>
      </c>
    </row>
    <row r="10681" spans="2:6">
      <c r="B10681" s="21">
        <v>42949</v>
      </c>
      <c r="C10681" s="122" t="s">
        <v>263</v>
      </c>
      <c r="D10681" s="116">
        <v>66.03</v>
      </c>
      <c r="E10681" s="11">
        <v>66.25</v>
      </c>
      <c r="F10681" s="12">
        <v>1371825</v>
      </c>
    </row>
    <row r="10682" spans="2:6">
      <c r="B10682" s="21">
        <v>42949</v>
      </c>
      <c r="C10682" s="122" t="s">
        <v>264</v>
      </c>
      <c r="D10682" s="116">
        <v>14.14</v>
      </c>
      <c r="E10682" s="11">
        <v>14.37</v>
      </c>
      <c r="F10682" s="12">
        <v>17689370</v>
      </c>
    </row>
    <row r="10683" spans="2:6">
      <c r="B10683" s="21">
        <v>42949</v>
      </c>
      <c r="C10683" s="122" t="s">
        <v>265</v>
      </c>
      <c r="D10683" s="116">
        <v>207</v>
      </c>
      <c r="E10683" s="11">
        <v>209.5</v>
      </c>
      <c r="F10683" s="12">
        <v>1359941</v>
      </c>
    </row>
    <row r="10684" spans="2:6">
      <c r="B10684" s="21">
        <v>42949</v>
      </c>
      <c r="C10684" s="122" t="s">
        <v>266</v>
      </c>
      <c r="D10684" s="116">
        <v>31.8</v>
      </c>
      <c r="E10684" s="11">
        <v>32.21</v>
      </c>
      <c r="F10684" s="12">
        <v>4887571</v>
      </c>
    </row>
    <row r="10685" spans="2:6">
      <c r="B10685" s="21">
        <v>42949</v>
      </c>
      <c r="C10685" s="122" t="s">
        <v>267</v>
      </c>
      <c r="D10685" s="116">
        <v>120.07</v>
      </c>
      <c r="E10685" s="11">
        <v>119.08</v>
      </c>
      <c r="F10685" s="12">
        <v>1063292</v>
      </c>
    </row>
    <row r="10686" spans="2:6">
      <c r="B10686" s="21">
        <v>42949</v>
      </c>
      <c r="C10686" s="122" t="s">
        <v>268</v>
      </c>
      <c r="D10686" s="116">
        <v>91.9</v>
      </c>
      <c r="E10686" s="11">
        <v>91.24</v>
      </c>
      <c r="F10686" s="12">
        <v>2262715</v>
      </c>
    </row>
    <row r="10687" spans="2:6">
      <c r="B10687" s="21">
        <v>42949</v>
      </c>
      <c r="C10687" s="122" t="s">
        <v>269</v>
      </c>
      <c r="D10687" s="116">
        <v>124.54</v>
      </c>
      <c r="E10687" s="11">
        <v>123.97</v>
      </c>
      <c r="F10687" s="12">
        <v>2227450</v>
      </c>
    </row>
    <row r="10688" spans="2:6">
      <c r="B10688" s="21">
        <v>42949</v>
      </c>
      <c r="C10688" s="122" t="s">
        <v>270</v>
      </c>
      <c r="D10688" s="116">
        <v>26.88</v>
      </c>
      <c r="E10688" s="11">
        <v>26.96</v>
      </c>
      <c r="F10688" s="12">
        <v>4413662</v>
      </c>
    </row>
    <row r="10689" spans="2:6">
      <c r="B10689" s="21">
        <v>42949</v>
      </c>
      <c r="C10689" s="122" t="s">
        <v>271</v>
      </c>
      <c r="D10689" s="116">
        <v>46.84</v>
      </c>
      <c r="E10689" s="11">
        <v>47.65</v>
      </c>
      <c r="F10689" s="12">
        <v>4064606</v>
      </c>
    </row>
    <row r="10690" spans="2:6">
      <c r="B10690" s="21">
        <v>42949</v>
      </c>
      <c r="C10690" s="122" t="s">
        <v>272</v>
      </c>
      <c r="D10690" s="116">
        <v>37.07</v>
      </c>
      <c r="E10690" s="11">
        <v>37.299999999999997</v>
      </c>
      <c r="F10690" s="12">
        <v>1054873</v>
      </c>
    </row>
    <row r="10691" spans="2:6">
      <c r="B10691" s="21">
        <v>42949</v>
      </c>
      <c r="C10691" s="122" t="s">
        <v>273</v>
      </c>
      <c r="D10691" s="116">
        <v>43.79</v>
      </c>
      <c r="E10691" s="11">
        <v>43.84</v>
      </c>
      <c r="F10691" s="12">
        <v>1468383</v>
      </c>
    </row>
    <row r="10692" spans="2:6">
      <c r="B10692" s="21">
        <v>42949</v>
      </c>
      <c r="C10692" s="122" t="s">
        <v>274</v>
      </c>
      <c r="D10692" s="116">
        <v>41.37</v>
      </c>
      <c r="E10692" s="11">
        <v>41.92</v>
      </c>
      <c r="F10692" s="12">
        <v>1584570</v>
      </c>
    </row>
    <row r="10693" spans="2:6">
      <c r="B10693" s="21">
        <v>42949</v>
      </c>
      <c r="C10693" s="122" t="s">
        <v>275</v>
      </c>
      <c r="D10693" s="116">
        <v>81.61</v>
      </c>
      <c r="E10693" s="11">
        <v>83.85</v>
      </c>
      <c r="F10693" s="12">
        <v>4997914</v>
      </c>
    </row>
    <row r="10694" spans="2:6">
      <c r="B10694" s="21">
        <v>42949</v>
      </c>
      <c r="C10694" s="122" t="s">
        <v>276</v>
      </c>
      <c r="D10694" s="116">
        <v>28.67</v>
      </c>
      <c r="E10694" s="11">
        <v>28.28</v>
      </c>
      <c r="F10694" s="12">
        <v>2360583</v>
      </c>
    </row>
    <row r="10695" spans="2:6">
      <c r="B10695" s="21">
        <v>42949</v>
      </c>
      <c r="C10695" s="122" t="s">
        <v>277</v>
      </c>
      <c r="D10695" s="116">
        <v>28.81</v>
      </c>
      <c r="E10695" s="11">
        <v>28.69</v>
      </c>
      <c r="F10695" s="12">
        <v>9244878</v>
      </c>
    </row>
    <row r="10696" spans="2:6">
      <c r="B10696" s="21">
        <v>42949</v>
      </c>
      <c r="C10696" s="122" t="s">
        <v>278</v>
      </c>
      <c r="D10696" s="116">
        <v>134.08000000000001</v>
      </c>
      <c r="E10696" s="11">
        <v>132.84</v>
      </c>
      <c r="F10696" s="12">
        <v>434783</v>
      </c>
    </row>
    <row r="10697" spans="2:6">
      <c r="B10697" s="21">
        <v>42949</v>
      </c>
      <c r="C10697" s="122" t="s">
        <v>279</v>
      </c>
      <c r="D10697" s="116">
        <v>65.31</v>
      </c>
      <c r="E10697" s="11">
        <v>66.28</v>
      </c>
      <c r="F10697" s="12">
        <v>1813388</v>
      </c>
    </row>
    <row r="10698" spans="2:6">
      <c r="B10698" s="21">
        <v>42949</v>
      </c>
      <c r="C10698" s="122" t="s">
        <v>280</v>
      </c>
      <c r="D10698" s="116">
        <v>196.53</v>
      </c>
      <c r="E10698" s="11">
        <v>198.04</v>
      </c>
      <c r="F10698" s="12">
        <v>981108</v>
      </c>
    </row>
    <row r="10699" spans="2:6">
      <c r="B10699" s="21">
        <v>42949</v>
      </c>
      <c r="C10699" s="122" t="s">
        <v>281</v>
      </c>
      <c r="D10699" s="116">
        <v>25.44</v>
      </c>
      <c r="E10699" s="11">
        <v>25.52</v>
      </c>
      <c r="F10699" s="12">
        <v>27387013</v>
      </c>
    </row>
    <row r="10700" spans="2:6">
      <c r="B10700" s="21">
        <v>42949</v>
      </c>
      <c r="C10700" s="122" t="s">
        <v>282</v>
      </c>
      <c r="D10700" s="116">
        <v>22.18</v>
      </c>
      <c r="E10700" s="11">
        <v>21.91</v>
      </c>
      <c r="F10700" s="12">
        <v>20477122</v>
      </c>
    </row>
    <row r="10701" spans="2:6">
      <c r="B10701" s="21">
        <v>42949</v>
      </c>
      <c r="C10701" s="122" t="s">
        <v>283</v>
      </c>
      <c r="D10701" s="116">
        <v>75.540000000000006</v>
      </c>
      <c r="E10701" s="11">
        <v>75.84</v>
      </c>
      <c r="F10701" s="12">
        <v>7086183</v>
      </c>
    </row>
    <row r="10702" spans="2:6">
      <c r="B10702" s="21">
        <v>42949</v>
      </c>
      <c r="C10702" s="122" t="s">
        <v>284</v>
      </c>
      <c r="D10702" s="116">
        <v>55.21</v>
      </c>
      <c r="E10702" s="11">
        <v>56.07</v>
      </c>
      <c r="F10702" s="12">
        <v>6152928</v>
      </c>
    </row>
    <row r="10703" spans="2:6">
      <c r="B10703" s="21">
        <v>42949</v>
      </c>
      <c r="C10703" s="122" t="s">
        <v>24</v>
      </c>
      <c r="D10703" s="116">
        <v>29.67</v>
      </c>
      <c r="E10703" s="11">
        <v>29.77</v>
      </c>
      <c r="F10703" s="12">
        <v>9899818</v>
      </c>
    </row>
    <row r="10704" spans="2:6">
      <c r="B10704" s="21">
        <v>42949</v>
      </c>
      <c r="C10704" s="122" t="s">
        <v>25</v>
      </c>
      <c r="D10704" s="116">
        <v>34.64</v>
      </c>
      <c r="E10704" s="11">
        <v>34.82</v>
      </c>
      <c r="F10704" s="12">
        <v>9325622</v>
      </c>
    </row>
    <row r="10705" spans="2:6">
      <c r="B10705" s="21">
        <v>42949</v>
      </c>
      <c r="C10705" s="122" t="s">
        <v>26</v>
      </c>
      <c r="D10705" s="116">
        <v>928.61</v>
      </c>
      <c r="E10705" s="11">
        <v>930.39</v>
      </c>
      <c r="F10705" s="12">
        <v>1824448</v>
      </c>
    </row>
    <row r="10706" spans="2:6">
      <c r="B10706" s="21">
        <v>42949</v>
      </c>
      <c r="C10706" s="122" t="s">
        <v>27</v>
      </c>
      <c r="D10706" s="116">
        <v>948.37</v>
      </c>
      <c r="E10706" s="11">
        <v>947.64</v>
      </c>
      <c r="F10706" s="12">
        <v>2039418</v>
      </c>
    </row>
    <row r="10707" spans="2:6">
      <c r="B10707" s="21">
        <v>42949</v>
      </c>
      <c r="C10707" s="122" t="s">
        <v>28</v>
      </c>
      <c r="D10707" s="116">
        <v>84.65</v>
      </c>
      <c r="E10707" s="11">
        <v>84.43</v>
      </c>
      <c r="F10707" s="12">
        <v>655797</v>
      </c>
    </row>
    <row r="10708" spans="2:6">
      <c r="B10708" s="21">
        <v>42949</v>
      </c>
      <c r="C10708" s="122" t="s">
        <v>29</v>
      </c>
      <c r="D10708" s="116">
        <v>95.41</v>
      </c>
      <c r="E10708" s="11">
        <v>95.41</v>
      </c>
      <c r="F10708" s="12">
        <v>1298914</v>
      </c>
    </row>
    <row r="10709" spans="2:6">
      <c r="B10709" s="21">
        <v>42949</v>
      </c>
      <c r="C10709" s="122" t="s">
        <v>30</v>
      </c>
      <c r="D10709" s="116">
        <v>23.76</v>
      </c>
      <c r="E10709" s="11">
        <v>23.42</v>
      </c>
      <c r="F10709" s="12">
        <v>4470930</v>
      </c>
    </row>
    <row r="10710" spans="2:6">
      <c r="B10710" s="21">
        <v>42949</v>
      </c>
      <c r="C10710" s="122" t="s">
        <v>31</v>
      </c>
      <c r="D10710" s="116">
        <v>51.07</v>
      </c>
      <c r="E10710" s="11">
        <v>52.22</v>
      </c>
      <c r="F10710" s="12">
        <v>3343113</v>
      </c>
    </row>
    <row r="10711" spans="2:6">
      <c r="B10711" s="21">
        <v>42949</v>
      </c>
      <c r="C10711" s="122" t="s">
        <v>32</v>
      </c>
      <c r="D10711" s="116">
        <v>226.4</v>
      </c>
      <c r="E10711" s="11">
        <v>226.27</v>
      </c>
      <c r="F10711" s="12">
        <v>1863287</v>
      </c>
    </row>
    <row r="10712" spans="2:6">
      <c r="B10712" s="21">
        <v>42949</v>
      </c>
      <c r="C10712" s="122" t="s">
        <v>33</v>
      </c>
      <c r="D10712" s="116">
        <v>31.47</v>
      </c>
      <c r="E10712" s="11">
        <v>31.43</v>
      </c>
      <c r="F10712" s="12">
        <v>6237785</v>
      </c>
    </row>
    <row r="10713" spans="2:6">
      <c r="B10713" s="21">
        <v>42949</v>
      </c>
      <c r="C10713" s="122" t="s">
        <v>34</v>
      </c>
      <c r="D10713" s="116">
        <v>168.84</v>
      </c>
      <c r="E10713" s="11">
        <v>170.02</v>
      </c>
      <c r="F10713" s="12">
        <v>970756</v>
      </c>
    </row>
    <row r="10714" spans="2:6">
      <c r="B10714" s="21">
        <v>42949</v>
      </c>
      <c r="C10714" s="122" t="s">
        <v>35</v>
      </c>
      <c r="D10714" s="116">
        <v>42.13</v>
      </c>
      <c r="E10714" s="11">
        <v>42.85</v>
      </c>
      <c r="F10714" s="12">
        <v>9983325</v>
      </c>
    </row>
    <row r="10715" spans="2:6">
      <c r="B10715" s="21">
        <v>42949</v>
      </c>
      <c r="C10715" s="122" t="s">
        <v>36</v>
      </c>
      <c r="D10715" s="116">
        <v>105.5</v>
      </c>
      <c r="E10715" s="11">
        <v>104.77</v>
      </c>
      <c r="F10715" s="12">
        <v>1540321</v>
      </c>
    </row>
    <row r="10716" spans="2:6">
      <c r="B10716" s="21">
        <v>42949</v>
      </c>
      <c r="C10716" s="122" t="s">
        <v>37</v>
      </c>
      <c r="D10716" s="116">
        <v>13.3</v>
      </c>
      <c r="E10716" s="11">
        <v>13.32</v>
      </c>
      <c r="F10716" s="12">
        <v>7145596</v>
      </c>
    </row>
    <row r="10717" spans="2:6">
      <c r="B10717" s="21">
        <v>42949</v>
      </c>
      <c r="C10717" s="122" t="s">
        <v>38</v>
      </c>
      <c r="D10717" s="116">
        <v>23.98</v>
      </c>
      <c r="E10717" s="11">
        <v>23.65</v>
      </c>
      <c r="F10717" s="12">
        <v>12215587</v>
      </c>
    </row>
    <row r="10718" spans="2:6">
      <c r="B10718" s="21">
        <v>42949</v>
      </c>
      <c r="C10718" s="122" t="s">
        <v>39</v>
      </c>
      <c r="D10718" s="116">
        <v>79.394999999999996</v>
      </c>
      <c r="E10718" s="11">
        <v>78.98</v>
      </c>
      <c r="F10718" s="12">
        <v>2714922</v>
      </c>
    </row>
    <row r="10719" spans="2:6">
      <c r="B10719" s="21">
        <v>42949</v>
      </c>
      <c r="C10719" s="122" t="s">
        <v>40</v>
      </c>
      <c r="D10719" s="116">
        <v>72.12</v>
      </c>
      <c r="E10719" s="11">
        <v>72.430000000000007</v>
      </c>
      <c r="F10719" s="12">
        <v>1455975</v>
      </c>
    </row>
    <row r="10720" spans="2:6">
      <c r="B10720" s="21">
        <v>42949</v>
      </c>
      <c r="C10720" s="122" t="s">
        <v>41</v>
      </c>
      <c r="D10720" s="116">
        <v>30.13</v>
      </c>
      <c r="E10720" s="11">
        <v>30.03</v>
      </c>
      <c r="F10720" s="12">
        <v>5740591</v>
      </c>
    </row>
    <row r="10721" spans="2:6">
      <c r="B10721" s="21">
        <v>42949</v>
      </c>
      <c r="C10721" s="122" t="s">
        <v>42</v>
      </c>
      <c r="D10721" s="116">
        <v>149.94</v>
      </c>
      <c r="E10721" s="11">
        <v>150.5</v>
      </c>
      <c r="F10721" s="12">
        <v>3754192</v>
      </c>
    </row>
    <row r="10722" spans="2:6">
      <c r="B10722" s="21">
        <v>42949</v>
      </c>
      <c r="C10722" s="122" t="s">
        <v>43</v>
      </c>
      <c r="D10722" s="116">
        <v>42.72</v>
      </c>
      <c r="E10722" s="11">
        <v>44</v>
      </c>
      <c r="F10722" s="12">
        <v>3341153</v>
      </c>
    </row>
    <row r="10723" spans="2:6">
      <c r="B10723" s="21">
        <v>42949</v>
      </c>
      <c r="C10723" s="122" t="s">
        <v>44</v>
      </c>
      <c r="D10723" s="116">
        <v>55.65</v>
      </c>
      <c r="E10723" s="11">
        <v>55.63</v>
      </c>
      <c r="F10723" s="12">
        <v>2702220</v>
      </c>
    </row>
    <row r="10724" spans="2:6">
      <c r="B10724" s="21">
        <v>42949</v>
      </c>
      <c r="C10724" s="122" t="s">
        <v>45</v>
      </c>
      <c r="D10724" s="116">
        <v>62.69</v>
      </c>
      <c r="E10724" s="11">
        <v>61.98</v>
      </c>
      <c r="F10724" s="12">
        <v>2185970</v>
      </c>
    </row>
    <row r="10725" spans="2:6">
      <c r="B10725" s="21">
        <v>42949</v>
      </c>
      <c r="C10725" s="122" t="s">
        <v>46</v>
      </c>
      <c r="D10725" s="116">
        <v>48.8</v>
      </c>
      <c r="E10725" s="11">
        <v>47.8</v>
      </c>
      <c r="F10725" s="12">
        <v>2701805</v>
      </c>
    </row>
    <row r="10726" spans="2:6">
      <c r="B10726" s="21">
        <v>42949</v>
      </c>
      <c r="C10726" s="122" t="s">
        <v>47</v>
      </c>
      <c r="D10726" s="116">
        <v>43.9</v>
      </c>
      <c r="E10726" s="11">
        <v>43.67</v>
      </c>
      <c r="F10726" s="12">
        <v>6896682</v>
      </c>
    </row>
    <row r="10727" spans="2:6">
      <c r="B10727" s="21">
        <v>42949</v>
      </c>
      <c r="C10727" s="122" t="s">
        <v>48</v>
      </c>
      <c r="D10727" s="116">
        <v>137.36000000000001</v>
      </c>
      <c r="E10727" s="11">
        <v>138.72</v>
      </c>
      <c r="F10727" s="12">
        <v>4827345</v>
      </c>
    </row>
    <row r="10728" spans="2:6">
      <c r="B10728" s="21">
        <v>42949</v>
      </c>
      <c r="C10728" s="122" t="s">
        <v>49</v>
      </c>
      <c r="D10728" s="116">
        <v>49.15</v>
      </c>
      <c r="E10728" s="11">
        <v>49.06</v>
      </c>
      <c r="F10728" s="12">
        <v>2956724</v>
      </c>
    </row>
    <row r="10729" spans="2:6">
      <c r="B10729" s="21">
        <v>42949</v>
      </c>
      <c r="C10729" s="122" t="s">
        <v>50</v>
      </c>
      <c r="D10729" s="116">
        <v>17.59</v>
      </c>
      <c r="E10729" s="11">
        <v>13.458143</v>
      </c>
      <c r="F10729" s="12">
        <v>7968737</v>
      </c>
    </row>
    <row r="10730" spans="2:6">
      <c r="B10730" s="21">
        <v>42949</v>
      </c>
      <c r="C10730" s="122" t="s">
        <v>51</v>
      </c>
      <c r="D10730" s="116">
        <v>19.190000000000001</v>
      </c>
      <c r="E10730" s="11">
        <v>19.100000000000001</v>
      </c>
      <c r="F10730" s="12">
        <v>10780658</v>
      </c>
    </row>
    <row r="10731" spans="2:6">
      <c r="B10731" s="21">
        <v>42949</v>
      </c>
      <c r="C10731" s="122" t="s">
        <v>52</v>
      </c>
      <c r="D10731" s="116">
        <v>30.7</v>
      </c>
      <c r="E10731" s="11">
        <v>30.47</v>
      </c>
      <c r="F10731" s="12">
        <v>1677241</v>
      </c>
    </row>
    <row r="10732" spans="2:6">
      <c r="B10732" s="21">
        <v>42949</v>
      </c>
      <c r="C10732" s="122" t="s">
        <v>53</v>
      </c>
      <c r="D10732" s="116">
        <v>34.119999999999997</v>
      </c>
      <c r="E10732" s="11">
        <v>34.159999999999997</v>
      </c>
      <c r="F10732" s="12">
        <v>1112341</v>
      </c>
    </row>
    <row r="10733" spans="2:6">
      <c r="B10733" s="21">
        <v>42949</v>
      </c>
      <c r="C10733" s="122" t="s">
        <v>54</v>
      </c>
      <c r="D10733" s="116">
        <v>116.05</v>
      </c>
      <c r="E10733" s="11">
        <v>116.25</v>
      </c>
      <c r="F10733" s="12">
        <v>1008979</v>
      </c>
    </row>
    <row r="10734" spans="2:6">
      <c r="B10734" s="21">
        <v>42949</v>
      </c>
      <c r="C10734" s="122" t="s">
        <v>55</v>
      </c>
      <c r="D10734" s="116">
        <v>90.504999999999995</v>
      </c>
      <c r="E10734" s="11">
        <v>89.65</v>
      </c>
      <c r="F10734" s="12">
        <v>864988</v>
      </c>
    </row>
    <row r="10735" spans="2:6">
      <c r="B10735" s="21">
        <v>42949</v>
      </c>
      <c r="C10735" s="122" t="s">
        <v>56</v>
      </c>
      <c r="D10735" s="116">
        <v>18.829999999999998</v>
      </c>
      <c r="E10735" s="11">
        <v>18.64</v>
      </c>
      <c r="F10735" s="12">
        <v>7519996</v>
      </c>
    </row>
    <row r="10736" spans="2:6">
      <c r="B10736" s="21">
        <v>42949</v>
      </c>
      <c r="C10736" s="122" t="s">
        <v>57</v>
      </c>
      <c r="D10736" s="116">
        <v>105.57</v>
      </c>
      <c r="E10736" s="11">
        <v>105.59</v>
      </c>
      <c r="F10736" s="12">
        <v>707401</v>
      </c>
    </row>
    <row r="10737" spans="2:6">
      <c r="B10737" s="21">
        <v>42949</v>
      </c>
      <c r="C10737" s="122" t="s">
        <v>58</v>
      </c>
      <c r="D10737" s="116">
        <v>238</v>
      </c>
      <c r="E10737" s="11">
        <v>241.09</v>
      </c>
      <c r="F10737" s="12">
        <v>2951853</v>
      </c>
    </row>
    <row r="10738" spans="2:6">
      <c r="B10738" s="21">
        <v>42949</v>
      </c>
      <c r="C10738" s="122" t="s">
        <v>59</v>
      </c>
      <c r="D10738" s="116">
        <v>145.12</v>
      </c>
      <c r="E10738" s="11">
        <v>144.44999999999999</v>
      </c>
      <c r="F10738" s="12">
        <v>3540949</v>
      </c>
    </row>
    <row r="10739" spans="2:6">
      <c r="B10739" s="21">
        <v>42949</v>
      </c>
      <c r="C10739" s="122" t="s">
        <v>60</v>
      </c>
      <c r="D10739" s="116">
        <v>67.28</v>
      </c>
      <c r="E10739" s="11">
        <v>67.02</v>
      </c>
      <c r="F10739" s="12">
        <v>1784677</v>
      </c>
    </row>
    <row r="10740" spans="2:6">
      <c r="B10740" s="21">
        <v>42949</v>
      </c>
      <c r="C10740" s="122" t="s">
        <v>61</v>
      </c>
      <c r="D10740" s="116">
        <v>154.52000000000001</v>
      </c>
      <c r="E10740" s="11">
        <v>151.21</v>
      </c>
      <c r="F10740" s="12">
        <v>1104893</v>
      </c>
    </row>
    <row r="10741" spans="2:6">
      <c r="B10741" s="21">
        <v>42949</v>
      </c>
      <c r="C10741" s="122" t="s">
        <v>62</v>
      </c>
      <c r="D10741" s="116">
        <v>134.36000000000001</v>
      </c>
      <c r="E10741" s="11">
        <v>133.84</v>
      </c>
      <c r="F10741" s="12">
        <v>636807</v>
      </c>
    </row>
    <row r="10742" spans="2:6">
      <c r="B10742" s="21">
        <v>42949</v>
      </c>
      <c r="C10742" s="122" t="s">
        <v>63</v>
      </c>
      <c r="D10742" s="116">
        <v>188</v>
      </c>
      <c r="E10742" s="11">
        <v>197.85</v>
      </c>
      <c r="F10742" s="12">
        <v>5011245</v>
      </c>
    </row>
    <row r="10743" spans="2:6">
      <c r="B10743" s="21">
        <v>42949</v>
      </c>
      <c r="C10743" s="122" t="s">
        <v>64</v>
      </c>
      <c r="D10743" s="116">
        <v>128.5</v>
      </c>
      <c r="E10743" s="11">
        <v>125.71</v>
      </c>
      <c r="F10743" s="12">
        <v>1480320</v>
      </c>
    </row>
    <row r="10744" spans="2:6">
      <c r="B10744" s="21">
        <v>42949</v>
      </c>
      <c r="C10744" s="122" t="s">
        <v>65</v>
      </c>
      <c r="D10744" s="116">
        <v>47.02</v>
      </c>
      <c r="E10744" s="11">
        <v>46.99</v>
      </c>
      <c r="F10744" s="12">
        <v>1526989</v>
      </c>
    </row>
    <row r="10745" spans="2:6">
      <c r="B10745" s="21">
        <v>42949</v>
      </c>
      <c r="C10745" s="122" t="s">
        <v>66</v>
      </c>
      <c r="D10745" s="116">
        <v>36.33</v>
      </c>
      <c r="E10745" s="11">
        <v>36.64</v>
      </c>
      <c r="F10745" s="12">
        <v>35004283</v>
      </c>
    </row>
    <row r="10746" spans="2:6">
      <c r="B10746" s="21">
        <v>42949</v>
      </c>
      <c r="C10746" s="122" t="s">
        <v>67</v>
      </c>
      <c r="D10746" s="116">
        <v>137.49</v>
      </c>
      <c r="E10746" s="11">
        <v>136.53</v>
      </c>
      <c r="F10746" s="12">
        <v>1238340</v>
      </c>
    </row>
    <row r="10747" spans="2:6">
      <c r="B10747" s="21">
        <v>42949</v>
      </c>
      <c r="C10747" s="122" t="s">
        <v>68</v>
      </c>
      <c r="D10747" s="116">
        <v>55.16</v>
      </c>
      <c r="E10747" s="11">
        <v>54.53</v>
      </c>
      <c r="F10747" s="12">
        <v>2003290</v>
      </c>
    </row>
    <row r="10748" spans="2:6">
      <c r="B10748" s="21">
        <v>42949</v>
      </c>
      <c r="C10748" s="122" t="s">
        <v>69</v>
      </c>
      <c r="D10748" s="116">
        <v>21.72</v>
      </c>
      <c r="E10748" s="11">
        <v>21.7</v>
      </c>
      <c r="F10748" s="12">
        <v>3515134</v>
      </c>
    </row>
    <row r="10749" spans="2:6">
      <c r="B10749" s="21">
        <v>42949</v>
      </c>
      <c r="C10749" s="122" t="s">
        <v>70</v>
      </c>
      <c r="D10749" s="116">
        <v>86.05</v>
      </c>
      <c r="E10749" s="11">
        <v>87.15</v>
      </c>
      <c r="F10749" s="12">
        <v>2451791</v>
      </c>
    </row>
    <row r="10750" spans="2:6">
      <c r="B10750" s="21">
        <v>42949</v>
      </c>
      <c r="C10750" s="122" t="s">
        <v>71</v>
      </c>
      <c r="D10750" s="116">
        <v>36.83</v>
      </c>
      <c r="E10750" s="11">
        <v>36.92</v>
      </c>
      <c r="F10750" s="12">
        <v>1049088</v>
      </c>
    </row>
    <row r="10751" spans="2:6">
      <c r="B10751" s="21">
        <v>42949</v>
      </c>
      <c r="C10751" s="122" t="s">
        <v>72</v>
      </c>
      <c r="D10751" s="116">
        <v>313.13335999999998</v>
      </c>
      <c r="E10751" s="11">
        <v>310.99</v>
      </c>
      <c r="F10751" s="12">
        <v>909752.98199999996</v>
      </c>
    </row>
    <row r="10752" spans="2:6">
      <c r="B10752" s="21">
        <v>42949</v>
      </c>
      <c r="C10752" s="122" t="s">
        <v>73</v>
      </c>
      <c r="D10752" s="116">
        <v>128.18</v>
      </c>
      <c r="E10752" s="11">
        <v>126.81</v>
      </c>
      <c r="F10752" s="12">
        <v>414419</v>
      </c>
    </row>
    <row r="10753" spans="2:6">
      <c r="B10753" s="21">
        <v>42949</v>
      </c>
      <c r="C10753" s="122" t="s">
        <v>285</v>
      </c>
      <c r="D10753" s="116">
        <v>140.07</v>
      </c>
      <c r="E10753" s="11">
        <v>141.77000000000001</v>
      </c>
      <c r="F10753" s="12">
        <v>1484892</v>
      </c>
    </row>
    <row r="10754" spans="2:6">
      <c r="B10754" s="21">
        <v>42949</v>
      </c>
      <c r="C10754" s="122" t="s">
        <v>286</v>
      </c>
      <c r="D10754" s="116">
        <v>35.11</v>
      </c>
      <c r="E10754" s="11">
        <v>34.630000000000003</v>
      </c>
      <c r="F10754" s="12">
        <v>4404506</v>
      </c>
    </row>
    <row r="10755" spans="2:6">
      <c r="B10755" s="21">
        <v>42949</v>
      </c>
      <c r="C10755" s="122" t="s">
        <v>287</v>
      </c>
      <c r="D10755" s="116">
        <v>89.09</v>
      </c>
      <c r="E10755" s="11">
        <v>89.64</v>
      </c>
      <c r="F10755" s="12">
        <v>553326</v>
      </c>
    </row>
    <row r="10756" spans="2:6">
      <c r="B10756" s="21">
        <v>42949</v>
      </c>
      <c r="C10756" s="122" t="s">
        <v>288</v>
      </c>
      <c r="D10756" s="116">
        <v>38.6</v>
      </c>
      <c r="E10756" s="11">
        <v>39.369999999999997</v>
      </c>
      <c r="F10756" s="12">
        <v>5682631</v>
      </c>
    </row>
    <row r="10757" spans="2:6">
      <c r="B10757" s="21">
        <v>42949</v>
      </c>
      <c r="C10757" s="122" t="s">
        <v>289</v>
      </c>
      <c r="D10757" s="116">
        <v>52.97</v>
      </c>
      <c r="E10757" s="11">
        <v>53.35</v>
      </c>
      <c r="F10757" s="12">
        <v>2135372</v>
      </c>
    </row>
    <row r="10758" spans="2:6">
      <c r="B10758" s="21">
        <v>42949</v>
      </c>
      <c r="C10758" s="122" t="s">
        <v>290</v>
      </c>
      <c r="D10758" s="116">
        <v>132.08000000000001</v>
      </c>
      <c r="E10758" s="11">
        <v>132.16</v>
      </c>
      <c r="F10758" s="12">
        <v>4032147</v>
      </c>
    </row>
    <row r="10759" spans="2:6">
      <c r="B10759" s="21">
        <v>42949</v>
      </c>
      <c r="C10759" s="122" t="s">
        <v>291</v>
      </c>
      <c r="D10759" s="116">
        <v>28.29</v>
      </c>
      <c r="E10759" s="11">
        <v>28.22</v>
      </c>
      <c r="F10759" s="12">
        <v>4711897</v>
      </c>
    </row>
    <row r="10760" spans="2:6">
      <c r="B10760" s="21">
        <v>42949</v>
      </c>
      <c r="C10760" s="122" t="s">
        <v>292</v>
      </c>
      <c r="D10760" s="116">
        <v>92.864999999999995</v>
      </c>
      <c r="E10760" s="11">
        <v>93.11</v>
      </c>
      <c r="F10760" s="12">
        <v>10165604</v>
      </c>
    </row>
    <row r="10761" spans="2:6">
      <c r="B10761" s="21">
        <v>42949</v>
      </c>
      <c r="C10761" s="122" t="s">
        <v>293</v>
      </c>
      <c r="D10761" s="116">
        <v>46.88</v>
      </c>
      <c r="E10761" s="11">
        <v>46.49</v>
      </c>
      <c r="F10761" s="12">
        <v>3700691</v>
      </c>
    </row>
    <row r="10762" spans="2:6">
      <c r="B10762" s="21">
        <v>42949</v>
      </c>
      <c r="C10762" s="122" t="s">
        <v>294</v>
      </c>
      <c r="D10762" s="116">
        <v>67.209999999999994</v>
      </c>
      <c r="E10762" s="11">
        <v>67.44</v>
      </c>
      <c r="F10762" s="12">
        <v>2580473</v>
      </c>
    </row>
    <row r="10763" spans="2:6">
      <c r="B10763" s="21">
        <v>42949</v>
      </c>
      <c r="C10763" s="122" t="s">
        <v>295</v>
      </c>
      <c r="D10763" s="116">
        <v>18.09</v>
      </c>
      <c r="E10763" s="11">
        <v>18.07</v>
      </c>
      <c r="F10763" s="12">
        <v>8670154</v>
      </c>
    </row>
    <row r="10764" spans="2:6">
      <c r="B10764" s="21">
        <v>42949</v>
      </c>
      <c r="C10764" s="122" t="s">
        <v>296</v>
      </c>
      <c r="D10764" s="116">
        <v>86.29</v>
      </c>
      <c r="E10764" s="11">
        <v>86.87</v>
      </c>
      <c r="F10764" s="12">
        <v>3770488</v>
      </c>
    </row>
    <row r="10765" spans="2:6">
      <c r="B10765" s="21">
        <v>42949</v>
      </c>
      <c r="C10765" s="122" t="s">
        <v>297</v>
      </c>
      <c r="D10765" s="116">
        <v>20.55</v>
      </c>
      <c r="E10765" s="11">
        <v>20.04</v>
      </c>
      <c r="F10765" s="12">
        <v>5372586</v>
      </c>
    </row>
    <row r="10766" spans="2:6">
      <c r="B10766" s="21">
        <v>42949</v>
      </c>
      <c r="C10766" s="122" t="s">
        <v>298</v>
      </c>
      <c r="D10766" s="116">
        <v>93.18</v>
      </c>
      <c r="E10766" s="11">
        <v>90.01</v>
      </c>
      <c r="F10766" s="12">
        <v>1549743</v>
      </c>
    </row>
    <row r="10767" spans="2:6">
      <c r="B10767" s="21">
        <v>42949</v>
      </c>
      <c r="C10767" s="122" t="s">
        <v>299</v>
      </c>
      <c r="D10767" s="116">
        <v>121.46</v>
      </c>
      <c r="E10767" s="11">
        <v>121.36</v>
      </c>
      <c r="F10767" s="12">
        <v>1511940</v>
      </c>
    </row>
    <row r="10768" spans="2:6">
      <c r="B10768" s="21">
        <v>42949</v>
      </c>
      <c r="C10768" s="122" t="s">
        <v>300</v>
      </c>
      <c r="D10768" s="116">
        <v>20.2</v>
      </c>
      <c r="E10768" s="11">
        <v>20.329999999999998</v>
      </c>
      <c r="F10768" s="12">
        <v>6268547</v>
      </c>
    </row>
    <row r="10769" spans="2:6">
      <c r="B10769" s="21">
        <v>42949</v>
      </c>
      <c r="C10769" s="122" t="s">
        <v>301</v>
      </c>
      <c r="D10769" s="116">
        <v>65.5</v>
      </c>
      <c r="E10769" s="11">
        <v>65.72</v>
      </c>
      <c r="F10769" s="12">
        <v>1353097</v>
      </c>
    </row>
    <row r="10770" spans="2:6">
      <c r="B10770" s="21">
        <v>42949</v>
      </c>
      <c r="C10770" s="122" t="s">
        <v>302</v>
      </c>
      <c r="D10770" s="116">
        <v>45.6</v>
      </c>
      <c r="E10770" s="11">
        <v>45.59</v>
      </c>
      <c r="F10770" s="12">
        <v>10187921</v>
      </c>
    </row>
    <row r="10771" spans="2:6">
      <c r="B10771" s="21">
        <v>42949</v>
      </c>
      <c r="C10771" s="122" t="s">
        <v>303</v>
      </c>
      <c r="D10771" s="116">
        <v>36.799999999999997</v>
      </c>
      <c r="E10771" s="11">
        <v>36.35</v>
      </c>
      <c r="F10771" s="12">
        <v>1593833</v>
      </c>
    </row>
    <row r="10772" spans="2:6">
      <c r="B10772" s="21">
        <v>42949</v>
      </c>
      <c r="C10772" s="122" t="s">
        <v>304</v>
      </c>
      <c r="D10772" s="116">
        <v>24.59</v>
      </c>
      <c r="E10772" s="11">
        <v>24.63</v>
      </c>
      <c r="F10772" s="12">
        <v>8694819</v>
      </c>
    </row>
    <row r="10773" spans="2:6">
      <c r="B10773" s="21">
        <v>42949</v>
      </c>
      <c r="C10773" s="122" t="s">
        <v>305</v>
      </c>
      <c r="D10773" s="116">
        <v>41.51</v>
      </c>
      <c r="E10773" s="11">
        <v>41.09</v>
      </c>
      <c r="F10773" s="12">
        <v>3506809</v>
      </c>
    </row>
    <row r="10774" spans="2:6">
      <c r="B10774" s="21">
        <v>42949</v>
      </c>
      <c r="C10774" s="122" t="s">
        <v>306</v>
      </c>
      <c r="D10774" s="116">
        <v>101.65</v>
      </c>
      <c r="E10774" s="11">
        <v>102.11</v>
      </c>
      <c r="F10774" s="12">
        <v>1917169</v>
      </c>
    </row>
    <row r="10775" spans="2:6">
      <c r="B10775" s="21">
        <v>42949</v>
      </c>
      <c r="C10775" s="122" t="s">
        <v>307</v>
      </c>
      <c r="D10775" s="116">
        <v>49.08</v>
      </c>
      <c r="E10775" s="11">
        <v>49.12</v>
      </c>
      <c r="F10775" s="12">
        <v>1136339</v>
      </c>
    </row>
    <row r="10776" spans="2:6">
      <c r="B10776" s="21">
        <v>42949</v>
      </c>
      <c r="C10776" s="122" t="s">
        <v>308</v>
      </c>
      <c r="D10776" s="116">
        <v>46.08</v>
      </c>
      <c r="E10776" s="11">
        <v>44.31</v>
      </c>
      <c r="F10776" s="12">
        <v>4429582</v>
      </c>
    </row>
    <row r="10777" spans="2:6">
      <c r="B10777" s="21">
        <v>42949</v>
      </c>
      <c r="C10777" s="122" t="s">
        <v>309</v>
      </c>
      <c r="D10777" s="116">
        <v>48.06</v>
      </c>
      <c r="E10777" s="11">
        <v>47.62</v>
      </c>
      <c r="F10777" s="12">
        <v>1210746</v>
      </c>
    </row>
    <row r="10778" spans="2:6">
      <c r="B10778" s="21">
        <v>42949</v>
      </c>
      <c r="C10778" s="122" t="s">
        <v>310</v>
      </c>
      <c r="D10778" s="116">
        <v>53.24</v>
      </c>
      <c r="E10778" s="11">
        <v>53.87</v>
      </c>
      <c r="F10778" s="12">
        <v>1389763</v>
      </c>
    </row>
    <row r="10779" spans="2:6">
      <c r="B10779" s="21">
        <v>42949</v>
      </c>
      <c r="C10779" s="122" t="s">
        <v>311</v>
      </c>
      <c r="D10779" s="116">
        <v>160.16999999999999</v>
      </c>
      <c r="E10779" s="11">
        <v>159.85</v>
      </c>
      <c r="F10779" s="12">
        <v>562790</v>
      </c>
    </row>
    <row r="10780" spans="2:6">
      <c r="B10780" s="21">
        <v>42949</v>
      </c>
      <c r="C10780" s="122" t="s">
        <v>312</v>
      </c>
      <c r="D10780" s="116">
        <v>34.08</v>
      </c>
      <c r="E10780" s="11">
        <v>34.15</v>
      </c>
      <c r="F10780" s="12">
        <v>1287142</v>
      </c>
    </row>
    <row r="10781" spans="2:6">
      <c r="B10781" s="21">
        <v>42949</v>
      </c>
      <c r="C10781" s="122" t="s">
        <v>313</v>
      </c>
      <c r="D10781" s="116">
        <v>174.1</v>
      </c>
      <c r="E10781" s="11">
        <v>174.97</v>
      </c>
      <c r="F10781" s="12">
        <v>485367</v>
      </c>
    </row>
    <row r="10782" spans="2:6">
      <c r="B10782" s="21">
        <v>42949</v>
      </c>
      <c r="C10782" s="122" t="s">
        <v>314</v>
      </c>
      <c r="D10782" s="116">
        <v>82.06</v>
      </c>
      <c r="E10782" s="11">
        <v>81.819999999999993</v>
      </c>
      <c r="F10782" s="12">
        <v>4574837</v>
      </c>
    </row>
    <row r="10783" spans="2:6">
      <c r="B10783" s="21">
        <v>42949</v>
      </c>
      <c r="C10783" s="122" t="s">
        <v>315</v>
      </c>
      <c r="D10783" s="116">
        <v>292.73</v>
      </c>
      <c r="E10783" s="11">
        <v>294.7</v>
      </c>
      <c r="F10783" s="12">
        <v>984499</v>
      </c>
    </row>
    <row r="10784" spans="2:6">
      <c r="B10784" s="21">
        <v>42949</v>
      </c>
      <c r="C10784" s="122" t="s">
        <v>316</v>
      </c>
      <c r="D10784" s="116">
        <v>73.22</v>
      </c>
      <c r="E10784" s="11">
        <v>73.3</v>
      </c>
      <c r="F10784" s="12">
        <v>1871006</v>
      </c>
    </row>
    <row r="10785" spans="2:6">
      <c r="B10785" s="21">
        <v>42949</v>
      </c>
      <c r="C10785" s="122" t="s">
        <v>317</v>
      </c>
      <c r="D10785" s="116">
        <v>40.659999999999997</v>
      </c>
      <c r="E10785" s="11">
        <v>40.950000000000003</v>
      </c>
      <c r="F10785" s="12">
        <v>973191</v>
      </c>
    </row>
    <row r="10786" spans="2:6">
      <c r="B10786" s="21">
        <v>42949</v>
      </c>
      <c r="C10786" s="122" t="s">
        <v>318</v>
      </c>
      <c r="D10786" s="116">
        <v>77.569999999999993</v>
      </c>
      <c r="E10786" s="11">
        <v>77.86</v>
      </c>
      <c r="F10786" s="12">
        <v>3738964</v>
      </c>
    </row>
    <row r="10787" spans="2:6">
      <c r="B10787" s="21">
        <v>42949</v>
      </c>
      <c r="C10787" s="122" t="s">
        <v>319</v>
      </c>
      <c r="D10787" s="116">
        <v>158.97</v>
      </c>
      <c r="E10787" s="11">
        <v>151.55000000000001</v>
      </c>
      <c r="F10787" s="12">
        <v>4787213</v>
      </c>
    </row>
    <row r="10788" spans="2:6">
      <c r="B10788" s="21">
        <v>42949</v>
      </c>
      <c r="C10788" s="122" t="s">
        <v>320</v>
      </c>
      <c r="D10788" s="116">
        <v>25.96</v>
      </c>
      <c r="E10788" s="11">
        <v>26.37</v>
      </c>
      <c r="F10788" s="12">
        <v>2025867</v>
      </c>
    </row>
    <row r="10789" spans="2:6">
      <c r="B10789" s="21">
        <v>42949</v>
      </c>
      <c r="C10789" s="122" t="s">
        <v>321</v>
      </c>
      <c r="D10789" s="116">
        <v>55.64</v>
      </c>
      <c r="E10789" s="11">
        <v>55.7</v>
      </c>
      <c r="F10789" s="12">
        <v>4055456</v>
      </c>
    </row>
    <row r="10790" spans="2:6">
      <c r="B10790" s="21">
        <v>42949</v>
      </c>
      <c r="C10790" s="122" t="s">
        <v>322</v>
      </c>
      <c r="D10790" s="116">
        <v>58.83</v>
      </c>
      <c r="E10790" s="11">
        <v>59.26</v>
      </c>
      <c r="F10790" s="12">
        <v>1686959</v>
      </c>
    </row>
    <row r="10791" spans="2:6">
      <c r="B10791" s="21">
        <v>42949</v>
      </c>
      <c r="C10791" s="122" t="s">
        <v>323</v>
      </c>
      <c r="D10791" s="116">
        <v>88.75</v>
      </c>
      <c r="E10791" s="11">
        <v>88.37</v>
      </c>
      <c r="F10791" s="12">
        <v>2620644</v>
      </c>
    </row>
    <row r="10792" spans="2:6">
      <c r="B10792" s="21">
        <v>42949</v>
      </c>
      <c r="C10792" s="122" t="s">
        <v>324</v>
      </c>
      <c r="D10792" s="116">
        <v>23.75</v>
      </c>
      <c r="E10792" s="11">
        <v>23.17</v>
      </c>
      <c r="F10792" s="12">
        <v>6529800</v>
      </c>
    </row>
    <row r="10793" spans="2:6">
      <c r="B10793" s="21">
        <v>42949</v>
      </c>
      <c r="C10793" s="122" t="s">
        <v>325</v>
      </c>
      <c r="D10793" s="116">
        <v>129.74</v>
      </c>
      <c r="E10793" s="11">
        <v>130.61000000000001</v>
      </c>
      <c r="F10793" s="12">
        <v>3578631</v>
      </c>
    </row>
    <row r="10794" spans="2:6">
      <c r="B10794" s="21">
        <v>42949</v>
      </c>
      <c r="C10794" s="122" t="s">
        <v>326</v>
      </c>
      <c r="D10794" s="116">
        <v>103.61</v>
      </c>
      <c r="E10794" s="11">
        <v>103.85</v>
      </c>
      <c r="F10794" s="12">
        <v>469150</v>
      </c>
    </row>
    <row r="10795" spans="2:6">
      <c r="B10795" s="21">
        <v>42949</v>
      </c>
      <c r="C10795" s="122" t="s">
        <v>327</v>
      </c>
      <c r="D10795" s="116">
        <v>57.47</v>
      </c>
      <c r="E10795" s="11">
        <v>55.55</v>
      </c>
      <c r="F10795" s="12">
        <v>2450139</v>
      </c>
    </row>
    <row r="10796" spans="2:6">
      <c r="B10796" s="21">
        <v>42949</v>
      </c>
      <c r="C10796" s="122" t="s">
        <v>328</v>
      </c>
      <c r="D10796" s="116">
        <v>104.38</v>
      </c>
      <c r="E10796" s="11">
        <v>103.49</v>
      </c>
      <c r="F10796" s="12">
        <v>2182793</v>
      </c>
    </row>
    <row r="10797" spans="2:6">
      <c r="B10797" s="21">
        <v>42949</v>
      </c>
      <c r="C10797" s="122" t="s">
        <v>329</v>
      </c>
      <c r="D10797" s="116">
        <v>38.28</v>
      </c>
      <c r="E10797" s="11">
        <v>38.28</v>
      </c>
      <c r="F10797" s="12">
        <v>1735286</v>
      </c>
    </row>
    <row r="10798" spans="2:6">
      <c r="B10798" s="21">
        <v>42949</v>
      </c>
      <c r="C10798" s="122" t="s">
        <v>330</v>
      </c>
      <c r="D10798" s="116">
        <v>19.7</v>
      </c>
      <c r="E10798" s="11">
        <v>19.62</v>
      </c>
      <c r="F10798" s="12">
        <v>8211799</v>
      </c>
    </row>
    <row r="10799" spans="2:6">
      <c r="B10799" s="21">
        <v>42949</v>
      </c>
      <c r="C10799" s="122" t="s">
        <v>331</v>
      </c>
      <c r="D10799" s="116">
        <v>153.76</v>
      </c>
      <c r="E10799" s="11">
        <v>156.59</v>
      </c>
      <c r="F10799" s="12">
        <v>3325986</v>
      </c>
    </row>
    <row r="10800" spans="2:6">
      <c r="B10800" s="21">
        <v>42949</v>
      </c>
      <c r="C10800" s="122" t="s">
        <v>332</v>
      </c>
      <c r="D10800" s="116">
        <v>80.680000000000007</v>
      </c>
      <c r="E10800" s="11">
        <v>79.819999999999993</v>
      </c>
      <c r="F10800" s="12">
        <v>1839392</v>
      </c>
    </row>
    <row r="10801" spans="2:6">
      <c r="B10801" s="21">
        <v>42949</v>
      </c>
      <c r="C10801" s="122" t="s">
        <v>333</v>
      </c>
      <c r="D10801" s="116">
        <v>159.99</v>
      </c>
      <c r="E10801" s="11">
        <v>159.61000000000001</v>
      </c>
      <c r="F10801" s="12">
        <v>2467813</v>
      </c>
    </row>
    <row r="10802" spans="2:6">
      <c r="B10802" s="21">
        <v>42949</v>
      </c>
      <c r="C10802" s="122" t="s">
        <v>334</v>
      </c>
      <c r="D10802" s="116">
        <v>131.31</v>
      </c>
      <c r="E10802" s="11">
        <v>129.37</v>
      </c>
      <c r="F10802" s="12">
        <v>1200860</v>
      </c>
    </row>
    <row r="10803" spans="2:6">
      <c r="B10803" s="21">
        <v>42949</v>
      </c>
      <c r="C10803" s="122" t="s">
        <v>335</v>
      </c>
      <c r="D10803" s="116">
        <v>44.03</v>
      </c>
      <c r="E10803" s="11">
        <v>44.1</v>
      </c>
      <c r="F10803" s="12">
        <v>13439226</v>
      </c>
    </row>
    <row r="10804" spans="2:6">
      <c r="B10804" s="21">
        <v>42949</v>
      </c>
      <c r="C10804" s="122" t="s">
        <v>336</v>
      </c>
      <c r="D10804" s="116">
        <v>83.52</v>
      </c>
      <c r="E10804" s="11">
        <v>83.2</v>
      </c>
      <c r="F10804" s="12">
        <v>4909504</v>
      </c>
    </row>
    <row r="10805" spans="2:6">
      <c r="B10805" s="21">
        <v>42949</v>
      </c>
      <c r="C10805" s="122" t="s">
        <v>337</v>
      </c>
      <c r="D10805" s="116">
        <v>55.65</v>
      </c>
      <c r="E10805" s="11">
        <v>49.440773</v>
      </c>
      <c r="F10805" s="12">
        <v>4566222</v>
      </c>
    </row>
    <row r="10806" spans="2:6">
      <c r="B10806" s="21">
        <v>42949</v>
      </c>
      <c r="C10806" s="122" t="s">
        <v>338</v>
      </c>
      <c r="D10806" s="116">
        <v>32.42</v>
      </c>
      <c r="E10806" s="11">
        <v>31.98</v>
      </c>
      <c r="F10806" s="12">
        <v>9431411</v>
      </c>
    </row>
    <row r="10807" spans="2:6">
      <c r="B10807" s="21">
        <v>42949</v>
      </c>
      <c r="C10807" s="122" t="s">
        <v>339</v>
      </c>
      <c r="D10807" s="116">
        <v>251.72</v>
      </c>
      <c r="E10807" s="11">
        <v>251.7</v>
      </c>
      <c r="F10807" s="12">
        <v>394734</v>
      </c>
    </row>
    <row r="10808" spans="2:6">
      <c r="B10808" s="21">
        <v>42949</v>
      </c>
      <c r="C10808" s="122" t="s">
        <v>340</v>
      </c>
      <c r="D10808" s="116">
        <v>95.17</v>
      </c>
      <c r="E10808" s="11">
        <v>95.63</v>
      </c>
      <c r="F10808" s="12">
        <v>957558</v>
      </c>
    </row>
    <row r="10809" spans="2:6">
      <c r="B10809" s="21">
        <v>42949</v>
      </c>
      <c r="C10809" s="122" t="s">
        <v>341</v>
      </c>
      <c r="D10809" s="116">
        <v>83.4</v>
      </c>
      <c r="E10809" s="11">
        <v>78.650000000000006</v>
      </c>
      <c r="F10809" s="12">
        <v>682883</v>
      </c>
    </row>
    <row r="10810" spans="2:6">
      <c r="B10810" s="21">
        <v>42949</v>
      </c>
      <c r="C10810" s="122" t="s">
        <v>342</v>
      </c>
      <c r="D10810" s="116">
        <v>209.31</v>
      </c>
      <c r="E10810" s="11">
        <v>216.23</v>
      </c>
      <c r="F10810" s="12">
        <v>1721754</v>
      </c>
    </row>
    <row r="10811" spans="2:6">
      <c r="B10811" s="21">
        <v>42949</v>
      </c>
      <c r="C10811" s="122" t="s">
        <v>343</v>
      </c>
      <c r="D10811" s="116">
        <v>78.819999999999993</v>
      </c>
      <c r="E10811" s="11">
        <v>78.64</v>
      </c>
      <c r="F10811" s="12">
        <v>2273745</v>
      </c>
    </row>
    <row r="10812" spans="2:6">
      <c r="B10812" s="21">
        <v>42949</v>
      </c>
      <c r="C10812" s="122" t="s">
        <v>344</v>
      </c>
      <c r="D10812" s="116">
        <v>203.19</v>
      </c>
      <c r="E10812" s="11">
        <v>205.41</v>
      </c>
      <c r="F10812" s="12">
        <v>2029646</v>
      </c>
    </row>
    <row r="10813" spans="2:6">
      <c r="B10813" s="21">
        <v>42949</v>
      </c>
      <c r="C10813" s="122" t="s">
        <v>345</v>
      </c>
      <c r="D10813" s="116">
        <v>52.79</v>
      </c>
      <c r="E10813" s="11">
        <v>53.04</v>
      </c>
      <c r="F10813" s="12">
        <v>1738036</v>
      </c>
    </row>
    <row r="10814" spans="2:6">
      <c r="B10814" s="21">
        <v>42949</v>
      </c>
      <c r="C10814" s="122" t="s">
        <v>346</v>
      </c>
      <c r="D10814" s="116">
        <v>65.72</v>
      </c>
      <c r="E10814" s="11">
        <v>65.55</v>
      </c>
      <c r="F10814" s="12">
        <v>19252107</v>
      </c>
    </row>
    <row r="10815" spans="2:6">
      <c r="B10815" s="21">
        <v>42949</v>
      </c>
      <c r="C10815" s="122" t="s">
        <v>347</v>
      </c>
      <c r="D10815" s="116">
        <v>117.55</v>
      </c>
      <c r="E10815" s="11">
        <v>117.86</v>
      </c>
      <c r="F10815" s="12">
        <v>1751141</v>
      </c>
    </row>
    <row r="10816" spans="2:6">
      <c r="B10816" s="21">
        <v>42949</v>
      </c>
      <c r="C10816" s="122" t="s">
        <v>348</v>
      </c>
      <c r="D10816" s="116">
        <v>22.8</v>
      </c>
      <c r="E10816" s="11">
        <v>22.25</v>
      </c>
      <c r="F10816" s="12">
        <v>5717720</v>
      </c>
    </row>
    <row r="10817" spans="2:6">
      <c r="B10817" s="21">
        <v>42949</v>
      </c>
      <c r="C10817" s="122" t="s">
        <v>349</v>
      </c>
      <c r="D10817" s="116">
        <v>56.15</v>
      </c>
      <c r="E10817" s="11">
        <v>56.2</v>
      </c>
      <c r="F10817" s="12">
        <v>2908214</v>
      </c>
    </row>
    <row r="10818" spans="2:6">
      <c r="B10818" s="21">
        <v>42949</v>
      </c>
      <c r="C10818" s="122" t="s">
        <v>350</v>
      </c>
      <c r="D10818" s="116">
        <v>63.95</v>
      </c>
      <c r="E10818" s="11">
        <v>63.44</v>
      </c>
      <c r="F10818" s="12">
        <v>7034926</v>
      </c>
    </row>
    <row r="10819" spans="2:6">
      <c r="B10819" s="21">
        <v>42949</v>
      </c>
      <c r="C10819" s="122" t="s">
        <v>351</v>
      </c>
      <c r="D10819" s="116">
        <v>11.82</v>
      </c>
      <c r="E10819" s="11">
        <v>12.04</v>
      </c>
      <c r="F10819" s="12">
        <v>23072698</v>
      </c>
    </row>
    <row r="10820" spans="2:6">
      <c r="B10820" s="21">
        <v>42949</v>
      </c>
      <c r="C10820" s="122" t="s">
        <v>352</v>
      </c>
      <c r="D10820" s="116">
        <v>47.14</v>
      </c>
      <c r="E10820" s="11">
        <v>47.33</v>
      </c>
      <c r="F10820" s="12">
        <v>6020026</v>
      </c>
    </row>
    <row r="10821" spans="2:6">
      <c r="B10821" s="21">
        <v>42949</v>
      </c>
      <c r="C10821" s="122" t="s">
        <v>353</v>
      </c>
      <c r="D10821" s="116">
        <v>72.55</v>
      </c>
      <c r="E10821" s="11">
        <v>72.260000000000005</v>
      </c>
      <c r="F10821" s="12">
        <v>26499158</v>
      </c>
    </row>
    <row r="10822" spans="2:6">
      <c r="B10822" s="21">
        <v>42949</v>
      </c>
      <c r="C10822" s="122" t="s">
        <v>354</v>
      </c>
      <c r="D10822" s="116">
        <v>91.9</v>
      </c>
      <c r="E10822" s="11">
        <v>90.43</v>
      </c>
      <c r="F10822" s="12">
        <v>646456</v>
      </c>
    </row>
    <row r="10823" spans="2:6">
      <c r="B10823" s="21">
        <v>42949</v>
      </c>
      <c r="C10823" s="122" t="s">
        <v>355</v>
      </c>
      <c r="D10823" s="116">
        <v>164.19</v>
      </c>
      <c r="E10823" s="11">
        <v>164.92</v>
      </c>
      <c r="F10823" s="12">
        <v>436983</v>
      </c>
    </row>
    <row r="10824" spans="2:6">
      <c r="B10824" s="21">
        <v>42949</v>
      </c>
      <c r="C10824" s="122" t="s">
        <v>356</v>
      </c>
      <c r="D10824" s="116">
        <v>577.08000000000004</v>
      </c>
      <c r="E10824" s="11">
        <v>577</v>
      </c>
      <c r="F10824" s="12">
        <v>211326</v>
      </c>
    </row>
    <row r="10825" spans="2:6">
      <c r="B10825" s="21">
        <v>42949</v>
      </c>
      <c r="C10825" s="122" t="s">
        <v>357</v>
      </c>
      <c r="D10825" s="116">
        <v>28.96</v>
      </c>
      <c r="E10825" s="11">
        <v>28.63</v>
      </c>
      <c r="F10825" s="12">
        <v>27225990</v>
      </c>
    </row>
    <row r="10826" spans="2:6">
      <c r="B10826" s="21">
        <v>42949</v>
      </c>
      <c r="C10826" s="122" t="s">
        <v>358</v>
      </c>
      <c r="D10826" s="116">
        <v>38.42</v>
      </c>
      <c r="E10826" s="11">
        <v>36.92</v>
      </c>
      <c r="F10826" s="12">
        <v>7517149</v>
      </c>
    </row>
    <row r="10827" spans="2:6">
      <c r="B10827" s="21">
        <v>42949</v>
      </c>
      <c r="C10827" s="122" t="s">
        <v>359</v>
      </c>
      <c r="D10827" s="116">
        <v>14.79</v>
      </c>
      <c r="E10827" s="11">
        <v>14.32</v>
      </c>
      <c r="F10827" s="12">
        <v>2661391</v>
      </c>
    </row>
    <row r="10828" spans="2:6">
      <c r="B10828" s="21">
        <v>42949</v>
      </c>
      <c r="C10828" s="122" t="s">
        <v>360</v>
      </c>
      <c r="D10828" s="116">
        <v>28.3</v>
      </c>
      <c r="E10828" s="11">
        <v>28.14</v>
      </c>
      <c r="F10828" s="12">
        <v>4597206</v>
      </c>
    </row>
    <row r="10829" spans="2:6">
      <c r="B10829" s="21">
        <v>42949</v>
      </c>
      <c r="C10829" s="122" t="s">
        <v>361</v>
      </c>
      <c r="D10829" s="116">
        <v>74.760000000000005</v>
      </c>
      <c r="E10829" s="11">
        <v>74.67</v>
      </c>
      <c r="F10829" s="12">
        <v>388088</v>
      </c>
    </row>
    <row r="10830" spans="2:6">
      <c r="B10830" s="21">
        <v>42949</v>
      </c>
      <c r="C10830" s="122" t="s">
        <v>362</v>
      </c>
      <c r="D10830" s="116">
        <v>146.16</v>
      </c>
      <c r="E10830" s="11">
        <v>146.74</v>
      </c>
      <c r="F10830" s="12">
        <v>1671958</v>
      </c>
    </row>
    <row r="10831" spans="2:6">
      <c r="B10831" s="21">
        <v>42949</v>
      </c>
      <c r="C10831" s="122" t="s">
        <v>363</v>
      </c>
      <c r="D10831" s="116">
        <v>36.71</v>
      </c>
      <c r="E10831" s="11">
        <v>36.869999999999997</v>
      </c>
      <c r="F10831" s="12">
        <v>3854166</v>
      </c>
    </row>
    <row r="10832" spans="2:6">
      <c r="B10832" s="21">
        <v>42949</v>
      </c>
      <c r="C10832" s="122" t="s">
        <v>364</v>
      </c>
      <c r="D10832" s="116">
        <v>182.22</v>
      </c>
      <c r="E10832" s="11">
        <v>180.74</v>
      </c>
      <c r="F10832" s="12">
        <v>5771336</v>
      </c>
    </row>
    <row r="10833" spans="2:6">
      <c r="B10833" s="21">
        <v>42949</v>
      </c>
      <c r="C10833" s="122" t="s">
        <v>365</v>
      </c>
      <c r="D10833" s="116">
        <v>27.49</v>
      </c>
      <c r="E10833" s="11">
        <v>26.7</v>
      </c>
      <c r="F10833" s="12">
        <v>7932488</v>
      </c>
    </row>
    <row r="10834" spans="2:6">
      <c r="B10834" s="21">
        <v>42949</v>
      </c>
      <c r="C10834" s="122" t="s">
        <v>366</v>
      </c>
      <c r="D10834" s="116">
        <v>25.9</v>
      </c>
      <c r="E10834" s="11">
        <v>26.67</v>
      </c>
      <c r="F10834" s="12">
        <v>2791394</v>
      </c>
    </row>
    <row r="10835" spans="2:6">
      <c r="B10835" s="21">
        <v>42949</v>
      </c>
      <c r="C10835" s="122" t="s">
        <v>367</v>
      </c>
      <c r="D10835" s="116">
        <v>59.55</v>
      </c>
      <c r="E10835" s="11">
        <v>59.79</v>
      </c>
      <c r="F10835" s="12">
        <v>4468121</v>
      </c>
    </row>
    <row r="10836" spans="2:6">
      <c r="B10836" s="21">
        <v>42949</v>
      </c>
      <c r="C10836" s="122" t="s">
        <v>368</v>
      </c>
      <c r="D10836" s="116">
        <v>42.91</v>
      </c>
      <c r="E10836" s="11">
        <v>43.25</v>
      </c>
      <c r="F10836" s="12">
        <v>3514488</v>
      </c>
    </row>
    <row r="10837" spans="2:6">
      <c r="B10837" s="21">
        <v>42949</v>
      </c>
      <c r="C10837" s="122" t="s">
        <v>369</v>
      </c>
      <c r="D10837" s="116">
        <v>264.52</v>
      </c>
      <c r="E10837" s="11">
        <v>266.83</v>
      </c>
      <c r="F10837" s="12">
        <v>755765</v>
      </c>
    </row>
    <row r="10838" spans="2:6">
      <c r="B10838" s="21">
        <v>42949</v>
      </c>
      <c r="C10838" s="122" t="s">
        <v>370</v>
      </c>
      <c r="D10838" s="116">
        <v>31.65</v>
      </c>
      <c r="E10838" s="11">
        <v>32.61</v>
      </c>
      <c r="F10838" s="12">
        <v>3659706</v>
      </c>
    </row>
    <row r="10839" spans="2:6">
      <c r="B10839" s="21">
        <v>42949</v>
      </c>
      <c r="C10839" s="122" t="s">
        <v>371</v>
      </c>
      <c r="D10839" s="116">
        <v>24.4</v>
      </c>
      <c r="E10839" s="11">
        <v>24.47</v>
      </c>
      <c r="F10839" s="12">
        <v>5252345</v>
      </c>
    </row>
    <row r="10840" spans="2:6">
      <c r="B10840" s="21">
        <v>42949</v>
      </c>
      <c r="C10840" s="122" t="s">
        <v>372</v>
      </c>
      <c r="D10840" s="116">
        <v>112.18</v>
      </c>
      <c r="E10840" s="11">
        <v>112.48</v>
      </c>
      <c r="F10840" s="12">
        <v>2227692</v>
      </c>
    </row>
    <row r="10841" spans="2:6">
      <c r="B10841" s="21">
        <v>42949</v>
      </c>
      <c r="C10841" s="122" t="s">
        <v>373</v>
      </c>
      <c r="D10841" s="116">
        <v>43.65</v>
      </c>
      <c r="E10841" s="11">
        <v>43.41</v>
      </c>
      <c r="F10841" s="12">
        <v>1539187</v>
      </c>
    </row>
    <row r="10842" spans="2:6">
      <c r="B10842" s="21">
        <v>42949</v>
      </c>
      <c r="C10842" s="122" t="s">
        <v>374</v>
      </c>
      <c r="D10842" s="116">
        <v>88.11</v>
      </c>
      <c r="E10842" s="11">
        <v>88.11</v>
      </c>
      <c r="F10842" s="12">
        <v>1053490</v>
      </c>
    </row>
    <row r="10843" spans="2:6">
      <c r="B10843" s="21">
        <v>42949</v>
      </c>
      <c r="C10843" s="122" t="s">
        <v>375</v>
      </c>
      <c r="D10843" s="116">
        <v>56.71</v>
      </c>
      <c r="E10843" s="11">
        <v>56.88</v>
      </c>
      <c r="F10843" s="12">
        <v>2401470</v>
      </c>
    </row>
    <row r="10844" spans="2:6">
      <c r="B10844" s="21">
        <v>42949</v>
      </c>
      <c r="C10844" s="122" t="s">
        <v>376</v>
      </c>
      <c r="D10844" s="116">
        <v>165.75</v>
      </c>
      <c r="E10844" s="11">
        <v>164.39</v>
      </c>
      <c r="F10844" s="12">
        <v>11961082</v>
      </c>
    </row>
    <row r="10845" spans="2:6">
      <c r="B10845" s="21">
        <v>42949</v>
      </c>
      <c r="C10845" s="122" t="s">
        <v>377</v>
      </c>
      <c r="D10845" s="116">
        <v>52.65</v>
      </c>
      <c r="E10845" s="11">
        <v>52.46</v>
      </c>
      <c r="F10845" s="12">
        <v>2322136</v>
      </c>
    </row>
    <row r="10846" spans="2:6">
      <c r="B10846" s="21">
        <v>42949</v>
      </c>
      <c r="C10846" s="122" t="s">
        <v>378</v>
      </c>
      <c r="D10846" s="116">
        <v>14.8</v>
      </c>
      <c r="E10846" s="11">
        <v>14.75</v>
      </c>
      <c r="F10846" s="12">
        <v>592854</v>
      </c>
    </row>
    <row r="10847" spans="2:6">
      <c r="B10847" s="21">
        <v>42949</v>
      </c>
      <c r="C10847" s="122" t="s">
        <v>379</v>
      </c>
      <c r="D10847" s="116">
        <v>14.4</v>
      </c>
      <c r="E10847" s="11">
        <v>14.27</v>
      </c>
      <c r="F10847" s="12">
        <v>1526063</v>
      </c>
    </row>
    <row r="10848" spans="2:6">
      <c r="B10848" s="21">
        <v>42949</v>
      </c>
      <c r="C10848" s="122" t="s">
        <v>380</v>
      </c>
      <c r="D10848" s="116">
        <v>57.58</v>
      </c>
      <c r="E10848" s="11">
        <v>57.1</v>
      </c>
      <c r="F10848" s="12">
        <v>1186811</v>
      </c>
    </row>
    <row r="10849" spans="2:6">
      <c r="B10849" s="21">
        <v>42949</v>
      </c>
      <c r="C10849" s="122" t="s">
        <v>381</v>
      </c>
      <c r="D10849" s="116">
        <v>55.86</v>
      </c>
      <c r="E10849" s="11">
        <v>55.36</v>
      </c>
      <c r="F10849" s="12">
        <v>3010164</v>
      </c>
    </row>
    <row r="10850" spans="2:6">
      <c r="B10850" s="21">
        <v>42949</v>
      </c>
      <c r="C10850" s="122" t="s">
        <v>382</v>
      </c>
      <c r="D10850" s="116">
        <v>79.03</v>
      </c>
      <c r="E10850" s="11">
        <v>78.819999999999993</v>
      </c>
      <c r="F10850" s="12">
        <v>1285446</v>
      </c>
    </row>
    <row r="10851" spans="2:6">
      <c r="B10851" s="21">
        <v>42949</v>
      </c>
      <c r="C10851" s="122" t="s">
        <v>383</v>
      </c>
      <c r="D10851" s="116">
        <v>50.26</v>
      </c>
      <c r="E10851" s="11">
        <v>49.77</v>
      </c>
      <c r="F10851" s="12">
        <v>8720683</v>
      </c>
    </row>
    <row r="10852" spans="2:6">
      <c r="B10852" s="21">
        <v>42949</v>
      </c>
      <c r="C10852" s="122" t="s">
        <v>384</v>
      </c>
      <c r="D10852" s="116">
        <v>207.88</v>
      </c>
      <c r="E10852" s="11">
        <v>209.66</v>
      </c>
      <c r="F10852" s="12">
        <v>1938284</v>
      </c>
    </row>
    <row r="10853" spans="2:6">
      <c r="B10853" s="21">
        <v>42949</v>
      </c>
      <c r="C10853" s="122" t="s">
        <v>385</v>
      </c>
      <c r="D10853" s="116">
        <v>60.95</v>
      </c>
      <c r="E10853" s="11">
        <v>61.37</v>
      </c>
      <c r="F10853" s="12">
        <v>5934599</v>
      </c>
    </row>
    <row r="10854" spans="2:6">
      <c r="B10854" s="21">
        <v>42949</v>
      </c>
      <c r="C10854" s="122" t="s">
        <v>386</v>
      </c>
      <c r="D10854" s="116">
        <v>56.53</v>
      </c>
      <c r="E10854" s="11">
        <v>56.58</v>
      </c>
      <c r="F10854" s="12">
        <v>2503861</v>
      </c>
    </row>
    <row r="10855" spans="2:6">
      <c r="B10855" s="21">
        <v>42949</v>
      </c>
      <c r="C10855" s="122" t="s">
        <v>387</v>
      </c>
      <c r="D10855" s="116">
        <v>17.48</v>
      </c>
      <c r="E10855" s="11">
        <v>17.5</v>
      </c>
      <c r="F10855" s="12">
        <v>2357388</v>
      </c>
    </row>
    <row r="10856" spans="2:6">
      <c r="B10856" s="21">
        <v>42949</v>
      </c>
      <c r="C10856" s="122" t="s">
        <v>388</v>
      </c>
      <c r="D10856" s="116">
        <v>66.66</v>
      </c>
      <c r="E10856" s="11">
        <v>67.44</v>
      </c>
      <c r="F10856" s="12">
        <v>1757396</v>
      </c>
    </row>
    <row r="10857" spans="2:6">
      <c r="B10857" s="21">
        <v>42949</v>
      </c>
      <c r="C10857" s="122" t="s">
        <v>389</v>
      </c>
      <c r="D10857" s="116">
        <v>67.94</v>
      </c>
      <c r="E10857" s="11">
        <v>68.39</v>
      </c>
      <c r="F10857" s="12">
        <v>1732837</v>
      </c>
    </row>
    <row r="10858" spans="2:6">
      <c r="B10858" s="21">
        <v>42949</v>
      </c>
      <c r="C10858" s="122" t="s">
        <v>390</v>
      </c>
      <c r="D10858" s="116">
        <v>2023.45</v>
      </c>
      <c r="E10858" s="11">
        <v>2021.37</v>
      </c>
      <c r="F10858" s="12">
        <v>354292</v>
      </c>
    </row>
    <row r="10859" spans="2:6">
      <c r="B10859" s="21">
        <v>42949</v>
      </c>
      <c r="C10859" s="122" t="s">
        <v>391</v>
      </c>
      <c r="D10859" s="116">
        <v>40.729999999999997</v>
      </c>
      <c r="E10859" s="11">
        <v>40.04</v>
      </c>
      <c r="F10859" s="12">
        <v>1550976</v>
      </c>
    </row>
    <row r="10860" spans="2:6">
      <c r="B10860" s="21">
        <v>42949</v>
      </c>
      <c r="C10860" s="122" t="s">
        <v>392</v>
      </c>
      <c r="D10860" s="116">
        <v>45.07</v>
      </c>
      <c r="E10860" s="11">
        <v>45.33</v>
      </c>
      <c r="F10860" s="12">
        <v>2049323</v>
      </c>
    </row>
    <row r="10861" spans="2:6">
      <c r="B10861" s="21">
        <v>42949</v>
      </c>
      <c r="C10861" s="122" t="s">
        <v>393</v>
      </c>
      <c r="D10861" s="116">
        <v>115.73</v>
      </c>
      <c r="E10861" s="11">
        <v>115.61</v>
      </c>
      <c r="F10861" s="12">
        <v>2626447</v>
      </c>
    </row>
    <row r="10862" spans="2:6">
      <c r="B10862" s="21">
        <v>42949</v>
      </c>
      <c r="C10862" s="122" t="s">
        <v>394</v>
      </c>
      <c r="D10862" s="116">
        <v>32.869999999999997</v>
      </c>
      <c r="E10862" s="11">
        <v>32.92</v>
      </c>
      <c r="F10862" s="12">
        <v>28854037</v>
      </c>
    </row>
    <row r="10863" spans="2:6">
      <c r="B10863" s="21">
        <v>42949</v>
      </c>
      <c r="C10863" s="122" t="s">
        <v>395</v>
      </c>
      <c r="D10863" s="116">
        <v>66.62</v>
      </c>
      <c r="E10863" s="11">
        <v>66.66</v>
      </c>
      <c r="F10863" s="12">
        <v>743142</v>
      </c>
    </row>
    <row r="10864" spans="2:6">
      <c r="B10864" s="21">
        <v>42949</v>
      </c>
      <c r="C10864" s="122" t="s">
        <v>396</v>
      </c>
      <c r="D10864" s="116">
        <v>90.97</v>
      </c>
      <c r="E10864" s="11">
        <v>91.04</v>
      </c>
      <c r="F10864" s="12">
        <v>7167732</v>
      </c>
    </row>
    <row r="10865" spans="2:6">
      <c r="B10865" s="21">
        <v>42949</v>
      </c>
      <c r="C10865" s="122" t="s">
        <v>397</v>
      </c>
      <c r="D10865" s="116">
        <v>47.32</v>
      </c>
      <c r="E10865" s="11">
        <v>47.22</v>
      </c>
      <c r="F10865" s="12">
        <v>2492174</v>
      </c>
    </row>
    <row r="10866" spans="2:6">
      <c r="B10866" s="21">
        <v>42949</v>
      </c>
      <c r="C10866" s="122" t="s">
        <v>398</v>
      </c>
      <c r="D10866" s="116">
        <v>163.99</v>
      </c>
      <c r="E10866" s="11">
        <v>164.3</v>
      </c>
      <c r="F10866" s="12">
        <v>1435787</v>
      </c>
    </row>
    <row r="10867" spans="2:6">
      <c r="B10867" s="21">
        <v>42949</v>
      </c>
      <c r="C10867" s="122" t="s">
        <v>399</v>
      </c>
      <c r="D10867" s="116">
        <v>24.9</v>
      </c>
      <c r="E10867" s="11">
        <v>25.2</v>
      </c>
      <c r="F10867" s="12">
        <v>5021621</v>
      </c>
    </row>
    <row r="10868" spans="2:6">
      <c r="B10868" s="21">
        <v>42949</v>
      </c>
      <c r="C10868" s="122" t="s">
        <v>400</v>
      </c>
      <c r="D10868" s="116">
        <v>109.64</v>
      </c>
      <c r="E10868" s="11">
        <v>110.23</v>
      </c>
      <c r="F10868" s="12">
        <v>735337</v>
      </c>
    </row>
    <row r="10869" spans="2:6">
      <c r="B10869" s="21">
        <v>42949</v>
      </c>
      <c r="C10869" s="122" t="s">
        <v>401</v>
      </c>
      <c r="D10869" s="116">
        <v>66.55</v>
      </c>
      <c r="E10869" s="11">
        <v>66.72</v>
      </c>
      <c r="F10869" s="12">
        <v>467618</v>
      </c>
    </row>
    <row r="10870" spans="2:6">
      <c r="B10870" s="21">
        <v>42949</v>
      </c>
      <c r="C10870" s="122" t="s">
        <v>402</v>
      </c>
      <c r="D10870" s="116">
        <v>61.37</v>
      </c>
      <c r="E10870" s="11">
        <v>61.2</v>
      </c>
      <c r="F10870" s="12">
        <v>1380827</v>
      </c>
    </row>
    <row r="10871" spans="2:6">
      <c r="B10871" s="21">
        <v>42949</v>
      </c>
      <c r="C10871" s="122" t="s">
        <v>403</v>
      </c>
      <c r="D10871" s="116">
        <v>115.81</v>
      </c>
      <c r="E10871" s="11">
        <v>114.46</v>
      </c>
      <c r="F10871" s="12">
        <v>5701911</v>
      </c>
    </row>
    <row r="10872" spans="2:6">
      <c r="B10872" s="21">
        <v>42949</v>
      </c>
      <c r="C10872" s="122" t="s">
        <v>404</v>
      </c>
      <c r="D10872" s="116">
        <v>130.63</v>
      </c>
      <c r="E10872" s="11">
        <v>130.68</v>
      </c>
      <c r="F10872" s="12">
        <v>2056008</v>
      </c>
    </row>
    <row r="10873" spans="2:6">
      <c r="B10873" s="21">
        <v>42949</v>
      </c>
      <c r="C10873" s="122" t="s">
        <v>405</v>
      </c>
      <c r="D10873" s="116">
        <v>62.26</v>
      </c>
      <c r="E10873" s="11">
        <v>62.66</v>
      </c>
      <c r="F10873" s="12">
        <v>1145941</v>
      </c>
    </row>
    <row r="10874" spans="2:6">
      <c r="B10874" s="21">
        <v>42949</v>
      </c>
      <c r="C10874" s="122" t="s">
        <v>406</v>
      </c>
      <c r="D10874" s="116">
        <v>87.09</v>
      </c>
      <c r="E10874" s="11">
        <v>87.24</v>
      </c>
      <c r="F10874" s="12">
        <v>759654</v>
      </c>
    </row>
    <row r="10875" spans="2:6">
      <c r="B10875" s="21">
        <v>42949</v>
      </c>
      <c r="C10875" s="122" t="s">
        <v>407</v>
      </c>
      <c r="D10875" s="116">
        <v>104.92</v>
      </c>
      <c r="E10875" s="11">
        <v>106.21</v>
      </c>
      <c r="F10875" s="12">
        <v>1974590</v>
      </c>
    </row>
    <row r="10876" spans="2:6">
      <c r="B10876" s="21">
        <v>42949</v>
      </c>
      <c r="C10876" s="122" t="s">
        <v>408</v>
      </c>
      <c r="D10876" s="116">
        <v>38.479999999999997</v>
      </c>
      <c r="E10876" s="11">
        <v>38.96</v>
      </c>
      <c r="F10876" s="12">
        <v>3731364</v>
      </c>
    </row>
    <row r="10877" spans="2:6">
      <c r="B10877" s="21">
        <v>42949</v>
      </c>
      <c r="C10877" s="122" t="s">
        <v>409</v>
      </c>
      <c r="D10877" s="116">
        <v>74.569999999999993</v>
      </c>
      <c r="E10877" s="11">
        <v>72.13</v>
      </c>
      <c r="F10877" s="12">
        <v>1576526</v>
      </c>
    </row>
    <row r="10878" spans="2:6">
      <c r="B10878" s="21">
        <v>42949</v>
      </c>
      <c r="C10878" s="122" t="s">
        <v>410</v>
      </c>
      <c r="D10878" s="116">
        <v>113.88</v>
      </c>
      <c r="E10878" s="11">
        <v>115.23</v>
      </c>
      <c r="F10878" s="12">
        <v>1984094</v>
      </c>
    </row>
    <row r="10879" spans="2:6">
      <c r="B10879" s="21">
        <v>42949</v>
      </c>
      <c r="C10879" s="122" t="s">
        <v>411</v>
      </c>
      <c r="D10879" s="116">
        <v>202.3</v>
      </c>
      <c r="E10879" s="11">
        <v>202.22</v>
      </c>
      <c r="F10879" s="12">
        <v>933873</v>
      </c>
    </row>
    <row r="10880" spans="2:6">
      <c r="B10880" s="21">
        <v>42949</v>
      </c>
      <c r="C10880" s="122" t="s">
        <v>412</v>
      </c>
      <c r="D10880" s="116">
        <v>85.45</v>
      </c>
      <c r="E10880" s="11">
        <v>86.67</v>
      </c>
      <c r="F10880" s="12">
        <v>2952526</v>
      </c>
    </row>
    <row r="10881" spans="2:6">
      <c r="B10881" s="21">
        <v>42949</v>
      </c>
      <c r="C10881" s="122" t="s">
        <v>413</v>
      </c>
      <c r="D10881" s="116">
        <v>119.7</v>
      </c>
      <c r="E10881" s="11">
        <v>119.73</v>
      </c>
      <c r="F10881" s="12">
        <v>557362</v>
      </c>
    </row>
    <row r="10882" spans="2:6">
      <c r="B10882" s="21">
        <v>42949</v>
      </c>
      <c r="C10882" s="122" t="s">
        <v>414</v>
      </c>
      <c r="D10882" s="116">
        <v>34.29</v>
      </c>
      <c r="E10882" s="11">
        <v>34.22</v>
      </c>
      <c r="F10882" s="12">
        <v>2177600</v>
      </c>
    </row>
    <row r="10883" spans="2:6">
      <c r="B10883" s="21">
        <v>42949</v>
      </c>
      <c r="C10883" s="122" t="s">
        <v>415</v>
      </c>
      <c r="D10883" s="116">
        <v>130.65</v>
      </c>
      <c r="E10883" s="11">
        <v>130.6</v>
      </c>
      <c r="F10883" s="12">
        <v>963497</v>
      </c>
    </row>
    <row r="10884" spans="2:6">
      <c r="B10884" s="21">
        <v>42949</v>
      </c>
      <c r="C10884" s="122" t="s">
        <v>416</v>
      </c>
      <c r="D10884" s="116">
        <v>148.5</v>
      </c>
      <c r="E10884" s="11">
        <v>145.68</v>
      </c>
      <c r="F10884" s="12">
        <v>12787202</v>
      </c>
    </row>
    <row r="10885" spans="2:6">
      <c r="B10885" s="21">
        <v>42949</v>
      </c>
      <c r="C10885" s="122" t="s">
        <v>417</v>
      </c>
      <c r="D10885" s="116">
        <v>59.67</v>
      </c>
      <c r="E10885" s="11">
        <v>59.12</v>
      </c>
      <c r="F10885" s="12">
        <v>6517344</v>
      </c>
    </row>
    <row r="10886" spans="2:6">
      <c r="B10886" s="21">
        <v>42949</v>
      </c>
      <c r="C10886" s="122" t="s">
        <v>418</v>
      </c>
      <c r="D10886" s="116">
        <v>91.81</v>
      </c>
      <c r="E10886" s="11">
        <v>91.62</v>
      </c>
      <c r="F10886" s="12">
        <v>1451161</v>
      </c>
    </row>
    <row r="10887" spans="2:6">
      <c r="B10887" s="21">
        <v>42949</v>
      </c>
      <c r="C10887" s="122" t="s">
        <v>419</v>
      </c>
      <c r="D10887" s="116">
        <v>53.295000000000002</v>
      </c>
      <c r="E10887" s="11">
        <v>53.17</v>
      </c>
      <c r="F10887" s="12">
        <v>23084022</v>
      </c>
    </row>
    <row r="10888" spans="2:6">
      <c r="B10888" s="21">
        <v>42949</v>
      </c>
      <c r="C10888" s="122" t="s">
        <v>420</v>
      </c>
      <c r="D10888" s="116">
        <v>69.37</v>
      </c>
      <c r="E10888" s="11">
        <v>66.86</v>
      </c>
      <c r="F10888" s="12">
        <v>2264079</v>
      </c>
    </row>
    <row r="10889" spans="2:6">
      <c r="B10889" s="21">
        <v>42949</v>
      </c>
      <c r="C10889" s="122" t="s">
        <v>421</v>
      </c>
      <c r="D10889" s="116">
        <v>117.64</v>
      </c>
      <c r="E10889" s="11">
        <v>117.39</v>
      </c>
      <c r="F10889" s="12">
        <v>2631808</v>
      </c>
    </row>
    <row r="10890" spans="2:6">
      <c r="B10890" s="21">
        <v>42949</v>
      </c>
      <c r="C10890" s="122" t="s">
        <v>422</v>
      </c>
      <c r="D10890" s="116">
        <v>263.85000000000002</v>
      </c>
      <c r="E10890" s="11">
        <v>265.33999999999997</v>
      </c>
      <c r="F10890" s="12">
        <v>277465</v>
      </c>
    </row>
    <row r="10891" spans="2:6">
      <c r="B10891" s="21">
        <v>42949</v>
      </c>
      <c r="C10891" s="122" t="s">
        <v>423</v>
      </c>
      <c r="D10891" s="116">
        <v>66.89</v>
      </c>
      <c r="E10891" s="11">
        <v>66.099999999999994</v>
      </c>
      <c r="F10891" s="12">
        <v>783710</v>
      </c>
    </row>
    <row r="10892" spans="2:6">
      <c r="B10892" s="21">
        <v>42949</v>
      </c>
      <c r="C10892" s="122" t="s">
        <v>424</v>
      </c>
      <c r="D10892" s="116">
        <v>470.78</v>
      </c>
      <c r="E10892" s="11">
        <v>476.82</v>
      </c>
      <c r="F10892" s="12">
        <v>958199</v>
      </c>
    </row>
    <row r="10893" spans="2:6">
      <c r="B10893" s="21">
        <v>42949</v>
      </c>
      <c r="C10893" s="122" t="s">
        <v>425</v>
      </c>
      <c r="D10893" s="116">
        <v>14.7</v>
      </c>
      <c r="E10893" s="11">
        <v>14.83</v>
      </c>
      <c r="F10893" s="12">
        <v>13688191</v>
      </c>
    </row>
    <row r="10894" spans="2:6">
      <c r="B10894" s="21">
        <v>42949</v>
      </c>
      <c r="C10894" s="122" t="s">
        <v>426</v>
      </c>
      <c r="D10894" s="116">
        <v>45.1</v>
      </c>
      <c r="E10894" s="11">
        <v>44.51</v>
      </c>
      <c r="F10894" s="12">
        <v>1265930</v>
      </c>
    </row>
    <row r="10895" spans="2:6">
      <c r="B10895" s="21">
        <v>42949</v>
      </c>
      <c r="C10895" s="122" t="s">
        <v>427</v>
      </c>
      <c r="D10895" s="116">
        <v>100.15</v>
      </c>
      <c r="E10895" s="11">
        <v>98.35</v>
      </c>
      <c r="F10895" s="12">
        <v>1304113</v>
      </c>
    </row>
    <row r="10896" spans="2:6">
      <c r="B10896" s="21">
        <v>42949</v>
      </c>
      <c r="C10896" s="122" t="s">
        <v>428</v>
      </c>
      <c r="D10896" s="116">
        <v>83.24</v>
      </c>
      <c r="E10896" s="11">
        <v>82.8</v>
      </c>
      <c r="F10896" s="12">
        <v>593486</v>
      </c>
    </row>
    <row r="10897" spans="2:6">
      <c r="B10897" s="21">
        <v>42949</v>
      </c>
      <c r="C10897" s="122" t="s">
        <v>429</v>
      </c>
      <c r="D10897" s="116">
        <v>75.599999999999994</v>
      </c>
      <c r="E10897" s="11">
        <v>75.510000000000005</v>
      </c>
      <c r="F10897" s="12">
        <v>638236</v>
      </c>
    </row>
    <row r="10898" spans="2:6">
      <c r="B10898" s="21">
        <v>42949</v>
      </c>
      <c r="C10898" s="122" t="s">
        <v>430</v>
      </c>
      <c r="D10898" s="116">
        <v>73.88</v>
      </c>
      <c r="E10898" s="11">
        <v>72.510000000000005</v>
      </c>
      <c r="F10898" s="12">
        <v>4356067</v>
      </c>
    </row>
    <row r="10899" spans="2:6">
      <c r="B10899" s="21">
        <v>42949</v>
      </c>
      <c r="C10899" s="122" t="s">
        <v>431</v>
      </c>
      <c r="D10899" s="116">
        <v>163.15</v>
      </c>
      <c r="E10899" s="11">
        <v>165.22</v>
      </c>
      <c r="F10899" s="12">
        <v>786077</v>
      </c>
    </row>
    <row r="10900" spans="2:6">
      <c r="B10900" s="21">
        <v>42949</v>
      </c>
      <c r="C10900" s="122" t="s">
        <v>432</v>
      </c>
      <c r="D10900" s="116">
        <v>236.25</v>
      </c>
      <c r="E10900" s="11">
        <v>235.76</v>
      </c>
      <c r="F10900" s="12">
        <v>490799</v>
      </c>
    </row>
    <row r="10901" spans="2:6">
      <c r="B10901" s="21">
        <v>42949</v>
      </c>
      <c r="C10901" s="122" t="s">
        <v>433</v>
      </c>
      <c r="D10901" s="116">
        <v>55.58</v>
      </c>
      <c r="E10901" s="11">
        <v>55.65</v>
      </c>
      <c r="F10901" s="12">
        <v>2471882</v>
      </c>
    </row>
    <row r="10902" spans="2:6">
      <c r="B10902" s="21">
        <v>42949</v>
      </c>
      <c r="C10902" s="122" t="s">
        <v>434</v>
      </c>
      <c r="D10902" s="116">
        <v>19.75</v>
      </c>
      <c r="E10902" s="11">
        <v>17.899999999999999</v>
      </c>
      <c r="F10902" s="12">
        <v>25378990</v>
      </c>
    </row>
    <row r="10903" spans="2:6">
      <c r="B10903" s="21">
        <v>42949</v>
      </c>
      <c r="C10903" s="122" t="s">
        <v>435</v>
      </c>
      <c r="D10903" s="116">
        <v>64.52</v>
      </c>
      <c r="E10903" s="11">
        <v>64.56</v>
      </c>
      <c r="F10903" s="12">
        <v>799044</v>
      </c>
    </row>
    <row r="10904" spans="2:6">
      <c r="B10904" s="21">
        <v>42949</v>
      </c>
      <c r="C10904" s="122" t="s">
        <v>436</v>
      </c>
      <c r="D10904" s="116">
        <v>171.91</v>
      </c>
      <c r="E10904" s="11">
        <v>173.79</v>
      </c>
      <c r="F10904" s="12">
        <v>1422222</v>
      </c>
    </row>
    <row r="10905" spans="2:6">
      <c r="B10905" s="21">
        <v>42949</v>
      </c>
      <c r="C10905" s="122" t="s">
        <v>437</v>
      </c>
      <c r="D10905" s="116">
        <v>137.81</v>
      </c>
      <c r="E10905" s="11">
        <v>138</v>
      </c>
      <c r="F10905" s="12">
        <v>832390</v>
      </c>
    </row>
    <row r="10906" spans="2:6">
      <c r="B10906" s="21">
        <v>42949</v>
      </c>
      <c r="C10906" s="122" t="s">
        <v>438</v>
      </c>
      <c r="D10906" s="116">
        <v>54.75</v>
      </c>
      <c r="E10906" s="11">
        <v>55.43</v>
      </c>
      <c r="F10906" s="12">
        <v>14764854</v>
      </c>
    </row>
    <row r="10907" spans="2:6">
      <c r="B10907" s="21">
        <v>42949</v>
      </c>
      <c r="C10907" s="122" t="s">
        <v>439</v>
      </c>
      <c r="D10907" s="116">
        <v>67.37</v>
      </c>
      <c r="E10907" s="11">
        <v>67.150000000000006</v>
      </c>
      <c r="F10907" s="12">
        <v>2289869</v>
      </c>
    </row>
    <row r="10908" spans="2:6">
      <c r="B10908" s="21">
        <v>42949</v>
      </c>
      <c r="C10908" s="122" t="s">
        <v>440</v>
      </c>
      <c r="D10908" s="116">
        <v>43.06</v>
      </c>
      <c r="E10908" s="11">
        <v>43.02</v>
      </c>
      <c r="F10908" s="12">
        <v>9489009</v>
      </c>
    </row>
    <row r="10909" spans="2:6">
      <c r="B10909" s="21">
        <v>42949</v>
      </c>
      <c r="C10909" s="122" t="s">
        <v>441</v>
      </c>
      <c r="D10909" s="116">
        <v>43.52</v>
      </c>
      <c r="E10909" s="11">
        <v>43.56</v>
      </c>
      <c r="F10909" s="12">
        <v>3275346</v>
      </c>
    </row>
    <row r="10910" spans="2:6">
      <c r="B10910" s="21">
        <v>42949</v>
      </c>
      <c r="C10910" s="122" t="s">
        <v>442</v>
      </c>
      <c r="D10910" s="116">
        <v>337.4</v>
      </c>
      <c r="E10910" s="11">
        <v>337.07</v>
      </c>
      <c r="F10910" s="12">
        <v>767336</v>
      </c>
    </row>
    <row r="10911" spans="2:6">
      <c r="B10911" s="21">
        <v>42949</v>
      </c>
      <c r="C10911" s="122" t="s">
        <v>443</v>
      </c>
      <c r="D10911" s="116">
        <v>60.91</v>
      </c>
      <c r="E10911" s="11">
        <v>58.88</v>
      </c>
      <c r="F10911" s="12">
        <v>794632</v>
      </c>
    </row>
    <row r="10912" spans="2:6">
      <c r="B10912" s="21">
        <v>42949</v>
      </c>
      <c r="C10912" s="122" t="s">
        <v>444</v>
      </c>
      <c r="D10912" s="116">
        <v>120.42</v>
      </c>
      <c r="E10912" s="11">
        <v>120.81</v>
      </c>
      <c r="F10912" s="12">
        <v>1328756</v>
      </c>
    </row>
    <row r="10913" spans="2:6">
      <c r="B10913" s="21">
        <v>42949</v>
      </c>
      <c r="C10913" s="122" t="s">
        <v>445</v>
      </c>
      <c r="D10913" s="116">
        <v>68.88</v>
      </c>
      <c r="E10913" s="11">
        <v>69.13</v>
      </c>
      <c r="F10913" s="12">
        <v>7973424</v>
      </c>
    </row>
    <row r="10914" spans="2:6">
      <c r="B10914" s="21">
        <v>42949</v>
      </c>
      <c r="C10914" s="122" t="s">
        <v>446</v>
      </c>
      <c r="D10914" s="116">
        <v>103.68</v>
      </c>
      <c r="E10914" s="11">
        <v>102.84</v>
      </c>
      <c r="F10914" s="12">
        <v>447884</v>
      </c>
    </row>
    <row r="10915" spans="2:6">
      <c r="B10915" s="21">
        <v>42949</v>
      </c>
      <c r="C10915" s="122" t="s">
        <v>447</v>
      </c>
      <c r="D10915" s="116">
        <v>152.94999999999999</v>
      </c>
      <c r="E10915" s="11">
        <v>152.99</v>
      </c>
      <c r="F10915" s="12">
        <v>464228</v>
      </c>
    </row>
    <row r="10916" spans="2:6">
      <c r="B10916" s="21">
        <v>42949</v>
      </c>
      <c r="C10916" s="122" t="s">
        <v>448</v>
      </c>
      <c r="D10916" s="116">
        <v>87.4</v>
      </c>
      <c r="E10916" s="11">
        <v>87.97</v>
      </c>
      <c r="F10916" s="12">
        <v>5493743</v>
      </c>
    </row>
    <row r="10917" spans="2:6">
      <c r="B10917" s="21">
        <v>42949</v>
      </c>
      <c r="C10917" s="122" t="s">
        <v>449</v>
      </c>
      <c r="D10917" s="116">
        <v>76.959999999999994</v>
      </c>
      <c r="E10917" s="11">
        <v>76.040000000000006</v>
      </c>
      <c r="F10917" s="12">
        <v>690006</v>
      </c>
    </row>
    <row r="10918" spans="2:6">
      <c r="B10918" s="21">
        <v>42949</v>
      </c>
      <c r="C10918" s="122" t="s">
        <v>450</v>
      </c>
      <c r="D10918" s="116">
        <v>48.51</v>
      </c>
      <c r="E10918" s="11">
        <v>49.78</v>
      </c>
      <c r="F10918" s="12">
        <v>9067305</v>
      </c>
    </row>
    <row r="10919" spans="2:6">
      <c r="B10919" s="21">
        <v>42949</v>
      </c>
      <c r="C10919" s="122" t="s">
        <v>451</v>
      </c>
      <c r="D10919" s="116">
        <v>162.46</v>
      </c>
      <c r="E10919" s="11">
        <v>161.37</v>
      </c>
      <c r="F10919" s="12">
        <v>2486439</v>
      </c>
    </row>
    <row r="10920" spans="2:6">
      <c r="B10920" s="21">
        <v>42949</v>
      </c>
      <c r="C10920" s="122" t="s">
        <v>452</v>
      </c>
      <c r="D10920" s="116">
        <v>154.38</v>
      </c>
      <c r="E10920" s="11">
        <v>152.02000000000001</v>
      </c>
      <c r="F10920" s="12">
        <v>1936904</v>
      </c>
    </row>
    <row r="10921" spans="2:6">
      <c r="B10921" s="21">
        <v>42949</v>
      </c>
      <c r="C10921" s="122" t="s">
        <v>453</v>
      </c>
      <c r="D10921" s="116">
        <v>77.069999999999993</v>
      </c>
      <c r="E10921" s="11">
        <v>76.02</v>
      </c>
      <c r="F10921" s="12">
        <v>577100</v>
      </c>
    </row>
    <row r="10922" spans="2:6">
      <c r="B10922" s="21">
        <v>42949</v>
      </c>
      <c r="C10922" s="122" t="s">
        <v>454</v>
      </c>
      <c r="D10922" s="116">
        <v>114</v>
      </c>
      <c r="E10922" s="11">
        <v>115.04</v>
      </c>
      <c r="F10922" s="12">
        <v>629690</v>
      </c>
    </row>
    <row r="10923" spans="2:6">
      <c r="B10923" s="21">
        <v>42949</v>
      </c>
      <c r="C10923" s="122" t="s">
        <v>455</v>
      </c>
      <c r="D10923" s="116">
        <v>57.54</v>
      </c>
      <c r="E10923" s="11">
        <v>57.64</v>
      </c>
      <c r="F10923" s="12">
        <v>1660425</v>
      </c>
    </row>
    <row r="10924" spans="2:6">
      <c r="B10924" s="21">
        <v>42949</v>
      </c>
      <c r="C10924" s="122" t="s">
        <v>456</v>
      </c>
      <c r="D10924" s="116">
        <v>93.88</v>
      </c>
      <c r="E10924" s="11">
        <v>94.22</v>
      </c>
      <c r="F10924" s="12">
        <v>1970009</v>
      </c>
    </row>
    <row r="10925" spans="2:6">
      <c r="B10925" s="21">
        <v>42949</v>
      </c>
      <c r="C10925" s="122" t="s">
        <v>457</v>
      </c>
      <c r="D10925" s="116">
        <v>33.46</v>
      </c>
      <c r="E10925" s="11">
        <v>33.42</v>
      </c>
      <c r="F10925" s="12">
        <v>5838381</v>
      </c>
    </row>
    <row r="10926" spans="2:6">
      <c r="B10926" s="21">
        <v>42949</v>
      </c>
      <c r="C10926" s="122" t="s">
        <v>458</v>
      </c>
      <c r="D10926" s="116">
        <v>195.1</v>
      </c>
      <c r="E10926" s="11">
        <v>193.51</v>
      </c>
      <c r="F10926" s="12">
        <v>1746772</v>
      </c>
    </row>
    <row r="10927" spans="2:6">
      <c r="B10927" s="21">
        <v>42949</v>
      </c>
      <c r="C10927" s="122" t="s">
        <v>459</v>
      </c>
      <c r="D10927" s="116">
        <v>139.44</v>
      </c>
      <c r="E10927" s="11">
        <v>141.62</v>
      </c>
      <c r="F10927" s="12">
        <v>893472</v>
      </c>
    </row>
    <row r="10928" spans="2:6">
      <c r="B10928" s="21">
        <v>42949</v>
      </c>
      <c r="C10928" s="122" t="s">
        <v>460</v>
      </c>
      <c r="D10928" s="116">
        <v>106.82</v>
      </c>
      <c r="E10928" s="11">
        <v>104.43</v>
      </c>
      <c r="F10928" s="12">
        <v>2025188</v>
      </c>
    </row>
    <row r="10929" spans="2:6">
      <c r="B10929" s="21">
        <v>42949</v>
      </c>
      <c r="C10929" s="122" t="s">
        <v>461</v>
      </c>
      <c r="D10929" s="116">
        <v>29.93</v>
      </c>
      <c r="E10929" s="11">
        <v>30.06</v>
      </c>
      <c r="F10929" s="12">
        <v>6298118</v>
      </c>
    </row>
    <row r="10930" spans="2:6">
      <c r="B10930" s="21">
        <v>42949</v>
      </c>
      <c r="C10930" s="122" t="s">
        <v>462</v>
      </c>
      <c r="D10930" s="116">
        <v>147.69</v>
      </c>
      <c r="E10930" s="11">
        <v>145.13999999999999</v>
      </c>
      <c r="F10930" s="12">
        <v>1239378</v>
      </c>
    </row>
    <row r="10931" spans="2:6">
      <c r="B10931" s="21">
        <v>42949</v>
      </c>
      <c r="C10931" s="122" t="s">
        <v>463</v>
      </c>
      <c r="D10931" s="116">
        <v>31.25</v>
      </c>
      <c r="E10931" s="11">
        <v>30.91</v>
      </c>
      <c r="F10931" s="12">
        <v>10601139</v>
      </c>
    </row>
    <row r="10932" spans="2:6">
      <c r="B10932" s="21">
        <v>42949</v>
      </c>
      <c r="C10932" s="122" t="s">
        <v>464</v>
      </c>
      <c r="D10932" s="116">
        <v>52.43</v>
      </c>
      <c r="E10932" s="11">
        <v>52.68</v>
      </c>
      <c r="F10932" s="12">
        <v>1665953</v>
      </c>
    </row>
    <row r="10933" spans="2:6">
      <c r="B10933" s="21">
        <v>42949</v>
      </c>
      <c r="C10933" s="122" t="s">
        <v>465</v>
      </c>
      <c r="D10933" s="116">
        <v>38.979999999999997</v>
      </c>
      <c r="E10933" s="11">
        <v>38.270000000000003</v>
      </c>
      <c r="F10933" s="12">
        <v>34610544</v>
      </c>
    </row>
    <row r="10934" spans="2:6">
      <c r="B10934" s="21">
        <v>42949</v>
      </c>
      <c r="C10934" s="122" t="s">
        <v>466</v>
      </c>
      <c r="D10934" s="116">
        <v>93.61</v>
      </c>
      <c r="E10934" s="11">
        <v>91.83</v>
      </c>
      <c r="F10934" s="12">
        <v>2702167</v>
      </c>
    </row>
    <row r="10935" spans="2:6">
      <c r="B10935" s="21">
        <v>42949</v>
      </c>
      <c r="C10935" s="122" t="s">
        <v>467</v>
      </c>
      <c r="D10935" s="116">
        <v>282.42</v>
      </c>
      <c r="E10935" s="11">
        <v>282.45</v>
      </c>
      <c r="F10935" s="12">
        <v>389353</v>
      </c>
    </row>
    <row r="10936" spans="2:6">
      <c r="B10936" s="21">
        <v>42949</v>
      </c>
      <c r="C10936" s="122" t="s">
        <v>468</v>
      </c>
      <c r="D10936" s="116">
        <v>80.11</v>
      </c>
      <c r="E10936" s="11">
        <v>80.64</v>
      </c>
      <c r="F10936" s="12">
        <v>1679553</v>
      </c>
    </row>
    <row r="10937" spans="2:6">
      <c r="B10937" s="21">
        <v>42949</v>
      </c>
      <c r="C10937" s="122" t="s">
        <v>469</v>
      </c>
      <c r="D10937" s="116">
        <v>56.78</v>
      </c>
      <c r="E10937" s="11">
        <v>56.8</v>
      </c>
      <c r="F10937" s="12">
        <v>3677123</v>
      </c>
    </row>
    <row r="10938" spans="2:6">
      <c r="B10938" s="21">
        <v>42949</v>
      </c>
      <c r="C10938" s="122" t="s">
        <v>470</v>
      </c>
      <c r="D10938" s="116">
        <v>94.81</v>
      </c>
      <c r="E10938" s="11">
        <v>92.44</v>
      </c>
      <c r="F10938" s="12">
        <v>3405818</v>
      </c>
    </row>
    <row r="10939" spans="2:6">
      <c r="B10939" s="21">
        <v>42949</v>
      </c>
      <c r="C10939" s="122" t="s">
        <v>471</v>
      </c>
      <c r="D10939" s="116">
        <v>70.290000000000006</v>
      </c>
      <c r="E10939" s="11">
        <v>70.510000000000005</v>
      </c>
      <c r="F10939" s="12">
        <v>3426392</v>
      </c>
    </row>
    <row r="10940" spans="2:6">
      <c r="B10940" s="21">
        <v>42949</v>
      </c>
      <c r="C10940" s="122" t="s">
        <v>472</v>
      </c>
      <c r="D10940" s="116">
        <v>78.98</v>
      </c>
      <c r="E10940" s="11">
        <v>78.930000000000007</v>
      </c>
      <c r="F10940" s="12">
        <v>440399</v>
      </c>
    </row>
    <row r="10941" spans="2:6">
      <c r="B10941" s="21">
        <v>42949</v>
      </c>
      <c r="C10941" s="122" t="s">
        <v>473</v>
      </c>
      <c r="D10941" s="116">
        <v>175.87</v>
      </c>
      <c r="E10941" s="11">
        <v>176.44</v>
      </c>
      <c r="F10941" s="12">
        <v>1370096</v>
      </c>
    </row>
    <row r="10942" spans="2:6">
      <c r="B10942" s="21">
        <v>42949</v>
      </c>
      <c r="C10942" s="122" t="s">
        <v>474</v>
      </c>
      <c r="D10942" s="116">
        <v>37.26</v>
      </c>
      <c r="E10942" s="11">
        <v>37.57</v>
      </c>
      <c r="F10942" s="12">
        <v>2702717</v>
      </c>
    </row>
    <row r="10943" spans="2:6">
      <c r="B10943" s="21">
        <v>42949</v>
      </c>
      <c r="C10943" s="122" t="s">
        <v>475</v>
      </c>
      <c r="D10943" s="116">
        <v>83.49</v>
      </c>
      <c r="E10943" s="11">
        <v>82.61</v>
      </c>
      <c r="F10943" s="12">
        <v>1271900</v>
      </c>
    </row>
    <row r="10944" spans="2:6">
      <c r="B10944" s="21">
        <v>42949</v>
      </c>
      <c r="C10944" s="122" t="s">
        <v>476</v>
      </c>
      <c r="D10944" s="116">
        <v>129.02000000000001</v>
      </c>
      <c r="E10944" s="11">
        <v>128.72999999999999</v>
      </c>
      <c r="F10944" s="12">
        <v>1402260</v>
      </c>
    </row>
    <row r="10945" spans="2:6">
      <c r="B10945" s="21">
        <v>42949</v>
      </c>
      <c r="C10945" s="122" t="s">
        <v>477</v>
      </c>
      <c r="D10945" s="116">
        <v>55.88</v>
      </c>
      <c r="E10945" s="11">
        <v>55.68</v>
      </c>
      <c r="F10945" s="12">
        <v>1421259</v>
      </c>
    </row>
    <row r="10946" spans="2:6">
      <c r="B10946" s="21">
        <v>42949</v>
      </c>
      <c r="C10946" s="122" t="s">
        <v>478</v>
      </c>
      <c r="D10946" s="116">
        <v>62.8</v>
      </c>
      <c r="E10946" s="11">
        <v>63.63</v>
      </c>
      <c r="F10946" s="12">
        <v>1935030</v>
      </c>
    </row>
    <row r="10947" spans="2:6">
      <c r="B10947" s="21">
        <v>42949</v>
      </c>
      <c r="C10947" s="122" t="s">
        <v>479</v>
      </c>
      <c r="D10947" s="116">
        <v>63.99</v>
      </c>
      <c r="E10947" s="11">
        <v>63.69</v>
      </c>
      <c r="F10947" s="12">
        <v>1173905</v>
      </c>
    </row>
    <row r="10948" spans="2:6">
      <c r="B10948" s="21">
        <v>42949</v>
      </c>
      <c r="C10948" s="122" t="s">
        <v>480</v>
      </c>
      <c r="D10948" s="116">
        <v>102.5</v>
      </c>
      <c r="E10948" s="11">
        <v>102.52</v>
      </c>
      <c r="F10948" s="12">
        <v>4651180</v>
      </c>
    </row>
    <row r="10949" spans="2:6">
      <c r="B10949" s="21">
        <v>42949</v>
      </c>
      <c r="C10949" s="122" t="s">
        <v>481</v>
      </c>
      <c r="D10949" s="116">
        <v>82.01</v>
      </c>
      <c r="E10949" s="11">
        <v>81.31</v>
      </c>
      <c r="F10949" s="12">
        <v>3179849</v>
      </c>
    </row>
    <row r="10950" spans="2:6">
      <c r="B10950" s="21">
        <v>42949</v>
      </c>
      <c r="C10950" s="122" t="s">
        <v>482</v>
      </c>
      <c r="D10950" s="116">
        <v>49.36</v>
      </c>
      <c r="E10950" s="11">
        <v>49.36</v>
      </c>
      <c r="F10950" s="12">
        <v>1174672</v>
      </c>
    </row>
    <row r="10951" spans="2:6">
      <c r="B10951" s="21">
        <v>42949</v>
      </c>
      <c r="C10951" s="122" t="s">
        <v>483</v>
      </c>
      <c r="D10951" s="116">
        <v>16.190000000000001</v>
      </c>
      <c r="E10951" s="11">
        <v>16.47</v>
      </c>
      <c r="F10951" s="12">
        <v>6117635</v>
      </c>
    </row>
    <row r="10952" spans="2:6">
      <c r="B10952" s="21">
        <v>42949</v>
      </c>
      <c r="C10952" s="122" t="s">
        <v>484</v>
      </c>
      <c r="D10952" s="116">
        <v>18.170000000000002</v>
      </c>
      <c r="E10952" s="11">
        <v>18.559999999999999</v>
      </c>
      <c r="F10952" s="12">
        <v>6311020</v>
      </c>
    </row>
    <row r="10953" spans="2:6">
      <c r="B10953" s="21">
        <v>42949</v>
      </c>
      <c r="C10953" s="122" t="s">
        <v>485</v>
      </c>
      <c r="D10953" s="116">
        <v>68.010000000000005</v>
      </c>
      <c r="E10953" s="11">
        <v>67.44</v>
      </c>
      <c r="F10953" s="12">
        <v>3191637</v>
      </c>
    </row>
    <row r="10954" spans="2:6">
      <c r="B10954" s="21">
        <v>42949</v>
      </c>
      <c r="C10954" s="122" t="s">
        <v>486</v>
      </c>
      <c r="D10954" s="116">
        <v>38.96</v>
      </c>
      <c r="E10954" s="11">
        <v>39.03</v>
      </c>
      <c r="F10954" s="12">
        <v>969817</v>
      </c>
    </row>
    <row r="10955" spans="2:6">
      <c r="B10955" s="21">
        <v>42949</v>
      </c>
      <c r="C10955" s="122" t="s">
        <v>487</v>
      </c>
      <c r="D10955" s="116">
        <v>110.87</v>
      </c>
      <c r="E10955" s="11">
        <v>108.64</v>
      </c>
      <c r="F10955" s="12">
        <v>1043603</v>
      </c>
    </row>
    <row r="10956" spans="2:6">
      <c r="B10956" s="21">
        <v>42949</v>
      </c>
      <c r="C10956" s="122" t="s">
        <v>488</v>
      </c>
      <c r="D10956" s="116">
        <v>255</v>
      </c>
      <c r="E10956" s="11">
        <v>247.97</v>
      </c>
      <c r="F10956" s="12">
        <v>1188174</v>
      </c>
    </row>
    <row r="10957" spans="2:6">
      <c r="B10957" s="21">
        <v>42949</v>
      </c>
      <c r="C10957" s="122" t="s">
        <v>489</v>
      </c>
      <c r="D10957" s="116">
        <v>192.14</v>
      </c>
      <c r="E10957" s="11">
        <v>193</v>
      </c>
      <c r="F10957" s="12">
        <v>2464350</v>
      </c>
    </row>
    <row r="10958" spans="2:6">
      <c r="B10958" s="21">
        <v>42949</v>
      </c>
      <c r="C10958" s="122" t="s">
        <v>490</v>
      </c>
      <c r="D10958" s="116">
        <v>50</v>
      </c>
      <c r="E10958" s="11">
        <v>50.23</v>
      </c>
      <c r="F10958" s="12">
        <v>1174811</v>
      </c>
    </row>
    <row r="10959" spans="2:6">
      <c r="B10959" s="21">
        <v>42949</v>
      </c>
      <c r="C10959" s="122" t="s">
        <v>491</v>
      </c>
      <c r="D10959" s="116">
        <v>101.83</v>
      </c>
      <c r="E10959" s="11">
        <v>102.33</v>
      </c>
      <c r="F10959" s="12">
        <v>4470808</v>
      </c>
    </row>
    <row r="10960" spans="2:6">
      <c r="B10960" s="21">
        <v>42949</v>
      </c>
      <c r="C10960" s="122" t="s">
        <v>492</v>
      </c>
      <c r="D10960" s="116">
        <v>109.87</v>
      </c>
      <c r="E10960" s="11">
        <v>111.26</v>
      </c>
      <c r="F10960" s="12">
        <v>2256116</v>
      </c>
    </row>
    <row r="10961" spans="2:6">
      <c r="B10961" s="21">
        <v>42949</v>
      </c>
      <c r="C10961" s="122" t="s">
        <v>493</v>
      </c>
      <c r="D10961" s="116">
        <v>115.87</v>
      </c>
      <c r="E10961" s="11">
        <v>115.03</v>
      </c>
      <c r="F10961" s="12">
        <v>1307115</v>
      </c>
    </row>
    <row r="10962" spans="2:6">
      <c r="B10962" s="21">
        <v>42949</v>
      </c>
      <c r="C10962" s="122" t="s">
        <v>494</v>
      </c>
      <c r="D10962" s="116">
        <v>52.77</v>
      </c>
      <c r="E10962" s="11">
        <v>52.99</v>
      </c>
      <c r="F10962" s="12">
        <v>3853493</v>
      </c>
    </row>
    <row r="10963" spans="2:6">
      <c r="B10963" s="21">
        <v>42949</v>
      </c>
      <c r="C10963" s="122" t="s">
        <v>495</v>
      </c>
      <c r="D10963" s="116">
        <v>118.8</v>
      </c>
      <c r="E10963" s="11">
        <v>120.35</v>
      </c>
      <c r="F10963" s="12">
        <v>2339443</v>
      </c>
    </row>
    <row r="10964" spans="2:6">
      <c r="B10964" s="21">
        <v>42949</v>
      </c>
      <c r="C10964" s="122" t="s">
        <v>496</v>
      </c>
      <c r="D10964" s="116">
        <v>101.03</v>
      </c>
      <c r="E10964" s="11">
        <v>101.28</v>
      </c>
      <c r="F10964" s="12">
        <v>5955622</v>
      </c>
    </row>
    <row r="10965" spans="2:6">
      <c r="B10965" s="21">
        <v>42949</v>
      </c>
      <c r="C10965" s="122" t="s">
        <v>497</v>
      </c>
      <c r="D10965" s="116">
        <v>98.09</v>
      </c>
      <c r="E10965" s="11">
        <v>98.21</v>
      </c>
      <c r="F10965" s="12">
        <v>780528</v>
      </c>
    </row>
    <row r="10966" spans="2:6">
      <c r="B10966" s="21">
        <v>42949</v>
      </c>
      <c r="C10966" s="122" t="s">
        <v>498</v>
      </c>
      <c r="D10966" s="116">
        <v>62.44</v>
      </c>
      <c r="E10966" s="11">
        <v>62.75</v>
      </c>
      <c r="F10966" s="12">
        <v>2583137</v>
      </c>
    </row>
    <row r="10967" spans="2:6">
      <c r="B10967" s="21">
        <v>42949</v>
      </c>
      <c r="C10967" s="122" t="s">
        <v>499</v>
      </c>
      <c r="D10967" s="116">
        <v>35.24</v>
      </c>
      <c r="E10967" s="11">
        <v>34.090000000000003</v>
      </c>
      <c r="F10967" s="12">
        <v>6478396</v>
      </c>
    </row>
    <row r="10968" spans="2:6">
      <c r="B10968" s="21">
        <v>42949</v>
      </c>
      <c r="C10968" s="122" t="s">
        <v>500</v>
      </c>
      <c r="D10968" s="116">
        <v>68.61</v>
      </c>
      <c r="E10968" s="11">
        <v>68.5</v>
      </c>
      <c r="F10968" s="12">
        <v>3724920</v>
      </c>
    </row>
    <row r="10969" spans="2:6">
      <c r="B10969" s="21">
        <v>42949</v>
      </c>
      <c r="C10969" s="122" t="s">
        <v>501</v>
      </c>
      <c r="D10969" s="116">
        <v>120.01</v>
      </c>
      <c r="E10969" s="11">
        <v>123.12</v>
      </c>
      <c r="F10969" s="12">
        <v>4817398</v>
      </c>
    </row>
    <row r="10970" spans="2:6">
      <c r="B10970" s="21">
        <v>42949</v>
      </c>
      <c r="C10970" s="122" t="s">
        <v>502</v>
      </c>
      <c r="D10970" s="116">
        <v>79.13</v>
      </c>
      <c r="E10970" s="11">
        <v>78.760000000000005</v>
      </c>
      <c r="F10970" s="12">
        <v>1231598</v>
      </c>
    </row>
    <row r="10971" spans="2:6">
      <c r="B10971" s="21">
        <v>42949</v>
      </c>
      <c r="C10971" s="122" t="s">
        <v>503</v>
      </c>
      <c r="D10971" s="116">
        <v>85.43</v>
      </c>
      <c r="E10971" s="11">
        <v>83.84</v>
      </c>
      <c r="F10971" s="12">
        <v>2072360</v>
      </c>
    </row>
    <row r="10972" spans="2:6">
      <c r="B10972" s="21">
        <v>42949</v>
      </c>
      <c r="C10972" s="122" t="s">
        <v>504</v>
      </c>
      <c r="D10972" s="116">
        <v>99.3</v>
      </c>
      <c r="E10972" s="11">
        <v>99.41</v>
      </c>
      <c r="F10972" s="12">
        <v>923238</v>
      </c>
    </row>
    <row r="10973" spans="2:6">
      <c r="B10973" s="21">
        <v>42949</v>
      </c>
      <c r="C10973" s="122" t="s">
        <v>505</v>
      </c>
      <c r="D10973" s="116">
        <v>151.80000000000001</v>
      </c>
      <c r="E10973" s="11">
        <v>157.55000000000001</v>
      </c>
      <c r="F10973" s="12">
        <v>1781663</v>
      </c>
    </row>
    <row r="10974" spans="2:6">
      <c r="B10974" s="21">
        <v>42949</v>
      </c>
      <c r="C10974" s="122" t="s">
        <v>506</v>
      </c>
      <c r="D10974" s="116">
        <v>65.86</v>
      </c>
      <c r="E10974" s="11">
        <v>66.02</v>
      </c>
      <c r="F10974" s="12">
        <v>1922228</v>
      </c>
    </row>
    <row r="10975" spans="2:6">
      <c r="B10975" s="21">
        <v>42949</v>
      </c>
      <c r="C10975" s="122" t="s">
        <v>507</v>
      </c>
      <c r="D10975" s="116">
        <v>48.9</v>
      </c>
      <c r="E10975" s="11">
        <v>48.21</v>
      </c>
      <c r="F10975" s="12">
        <v>19233446</v>
      </c>
    </row>
    <row r="10976" spans="2:6">
      <c r="B10976" s="21">
        <v>42949</v>
      </c>
      <c r="C10976" s="122" t="s">
        <v>508</v>
      </c>
      <c r="D10976" s="116">
        <v>175.72</v>
      </c>
      <c r="E10976" s="11">
        <v>176.69</v>
      </c>
      <c r="F10976" s="12">
        <v>430143</v>
      </c>
    </row>
    <row r="10977" spans="2:6">
      <c r="B10977" s="21">
        <v>42949</v>
      </c>
      <c r="C10977" s="122" t="s">
        <v>509</v>
      </c>
      <c r="D10977" s="116">
        <v>80.900000000000006</v>
      </c>
      <c r="E10977" s="11">
        <v>81.03</v>
      </c>
      <c r="F10977" s="12">
        <v>4216433</v>
      </c>
    </row>
    <row r="10978" spans="2:6">
      <c r="B10978" s="21">
        <v>42949</v>
      </c>
      <c r="C10978" s="122" t="s">
        <v>510</v>
      </c>
      <c r="D10978" s="116">
        <v>86.49</v>
      </c>
      <c r="E10978" s="11">
        <v>84.37</v>
      </c>
      <c r="F10978" s="12">
        <v>3757481</v>
      </c>
    </row>
    <row r="10979" spans="2:6">
      <c r="B10979" s="21">
        <v>42949</v>
      </c>
      <c r="C10979" s="122" t="s">
        <v>511</v>
      </c>
      <c r="D10979" s="116">
        <v>62.88</v>
      </c>
      <c r="E10979" s="11">
        <v>63.64</v>
      </c>
      <c r="F10979" s="12">
        <v>1374749</v>
      </c>
    </row>
    <row r="10980" spans="2:6">
      <c r="B10980" s="21">
        <v>42949</v>
      </c>
      <c r="C10980" s="122" t="s">
        <v>512</v>
      </c>
      <c r="D10980" s="116">
        <v>53.54</v>
      </c>
      <c r="E10980" s="11">
        <v>53.62</v>
      </c>
      <c r="F10980" s="12">
        <v>19422130</v>
      </c>
    </row>
    <row r="10981" spans="2:6">
      <c r="B10981" s="21">
        <v>42949</v>
      </c>
      <c r="C10981" s="122" t="s">
        <v>513</v>
      </c>
      <c r="D10981" s="116">
        <v>176.28</v>
      </c>
      <c r="E10981" s="11">
        <v>176.58</v>
      </c>
      <c r="F10981" s="12">
        <v>662267</v>
      </c>
    </row>
    <row r="10982" spans="2:6">
      <c r="B10982" s="21">
        <v>42949</v>
      </c>
      <c r="C10982" s="122" t="s">
        <v>514</v>
      </c>
      <c r="D10982" s="116">
        <v>149.36000000000001</v>
      </c>
      <c r="E10982" s="11">
        <v>148.87</v>
      </c>
      <c r="F10982" s="12">
        <v>891453</v>
      </c>
    </row>
    <row r="10983" spans="2:6">
      <c r="B10983" s="21">
        <v>42949</v>
      </c>
      <c r="C10983" s="122" t="s">
        <v>515</v>
      </c>
      <c r="D10983" s="116">
        <v>74.989999999999995</v>
      </c>
      <c r="E10983" s="11">
        <v>75.25</v>
      </c>
      <c r="F10983" s="12">
        <v>1311791</v>
      </c>
    </row>
    <row r="10984" spans="2:6">
      <c r="B10984" s="21">
        <v>42949</v>
      </c>
      <c r="C10984" s="122" t="s">
        <v>516</v>
      </c>
      <c r="D10984" s="116">
        <v>31.5</v>
      </c>
      <c r="E10984" s="11">
        <v>31.64</v>
      </c>
      <c r="F10984" s="12">
        <v>3942837</v>
      </c>
    </row>
    <row r="10985" spans="2:6">
      <c r="B10985" s="21">
        <v>42949</v>
      </c>
      <c r="C10985" s="122" t="s">
        <v>517</v>
      </c>
      <c r="D10985" s="116">
        <v>80.34</v>
      </c>
      <c r="E10985" s="11">
        <v>80.53</v>
      </c>
      <c r="F10985" s="12">
        <v>8673035</v>
      </c>
    </row>
    <row r="10986" spans="2:6">
      <c r="B10986" s="21">
        <v>42949</v>
      </c>
      <c r="C10986" s="122" t="s">
        <v>518</v>
      </c>
      <c r="D10986" s="116">
        <v>57.65</v>
      </c>
      <c r="E10986" s="11">
        <v>57.65</v>
      </c>
      <c r="F10986" s="12">
        <v>1160113</v>
      </c>
    </row>
    <row r="10987" spans="2:6">
      <c r="B10987" s="21">
        <v>42949</v>
      </c>
      <c r="C10987" s="122" t="s">
        <v>519</v>
      </c>
      <c r="D10987" s="116">
        <v>19.71</v>
      </c>
      <c r="E10987" s="11">
        <v>19.489999999999998</v>
      </c>
      <c r="F10987" s="12">
        <v>3184974</v>
      </c>
    </row>
    <row r="10988" spans="2:6">
      <c r="B10988" s="21">
        <v>42949</v>
      </c>
      <c r="C10988" s="122" t="s">
        <v>520</v>
      </c>
      <c r="D10988" s="116">
        <v>33.130000000000003</v>
      </c>
      <c r="E10988" s="11">
        <v>32.369999999999997</v>
      </c>
      <c r="F10988" s="12">
        <v>3139045</v>
      </c>
    </row>
    <row r="10989" spans="2:6">
      <c r="B10989" s="21">
        <v>42949</v>
      </c>
      <c r="C10989" s="122" t="s">
        <v>521</v>
      </c>
      <c r="D10989" s="116">
        <v>105.15</v>
      </c>
      <c r="E10989" s="11">
        <v>103</v>
      </c>
      <c r="F10989" s="12">
        <v>1307069</v>
      </c>
    </row>
    <row r="10990" spans="2:6">
      <c r="B10990" s="21">
        <v>42949</v>
      </c>
      <c r="C10990" s="122" t="s">
        <v>522</v>
      </c>
      <c r="D10990" s="116">
        <v>127.84</v>
      </c>
      <c r="E10990" s="11">
        <v>125.95</v>
      </c>
      <c r="F10990" s="12">
        <v>2906678</v>
      </c>
    </row>
    <row r="10991" spans="2:6">
      <c r="B10991" s="21">
        <v>42949</v>
      </c>
      <c r="C10991" s="122" t="s">
        <v>523</v>
      </c>
      <c r="D10991" s="116">
        <v>97.83</v>
      </c>
      <c r="E10991" s="11">
        <v>98.17</v>
      </c>
      <c r="F10991" s="12">
        <v>1285004</v>
      </c>
    </row>
    <row r="10992" spans="2:6">
      <c r="B10992" s="21">
        <v>42949</v>
      </c>
      <c r="C10992" s="122" t="s">
        <v>524</v>
      </c>
      <c r="D10992" s="116">
        <v>47.38</v>
      </c>
      <c r="E10992" s="11">
        <v>47.71</v>
      </c>
      <c r="F10992" s="12">
        <v>1447615</v>
      </c>
    </row>
    <row r="10993" spans="2:6">
      <c r="B10993" s="21">
        <v>42949</v>
      </c>
      <c r="C10993" s="122" t="s">
        <v>525</v>
      </c>
      <c r="D10993" s="116">
        <v>44.49</v>
      </c>
      <c r="E10993" s="11">
        <v>44.5</v>
      </c>
      <c r="F10993" s="12">
        <v>1718794</v>
      </c>
    </row>
    <row r="10994" spans="2:6">
      <c r="B10994" s="21">
        <v>42949</v>
      </c>
      <c r="C10994" s="122" t="s">
        <v>526</v>
      </c>
      <c r="D10994" s="116">
        <v>63.66</v>
      </c>
      <c r="E10994" s="11">
        <v>62.25</v>
      </c>
      <c r="F10994" s="12">
        <v>2673865</v>
      </c>
    </row>
    <row r="10995" spans="2:6">
      <c r="B10995" s="21">
        <v>42949</v>
      </c>
      <c r="C10995" s="122" t="s">
        <v>527</v>
      </c>
      <c r="D10995" s="116">
        <v>79.900000000000006</v>
      </c>
      <c r="E10995" s="11">
        <v>80.599999999999994</v>
      </c>
      <c r="F10995" s="12">
        <v>10410075</v>
      </c>
    </row>
    <row r="10996" spans="2:6">
      <c r="B10996" s="21">
        <v>42949</v>
      </c>
      <c r="C10996" s="122" t="s">
        <v>528</v>
      </c>
      <c r="D10996" s="116">
        <v>61.37</v>
      </c>
      <c r="E10996" s="11">
        <v>61.16</v>
      </c>
      <c r="F10996" s="12">
        <v>1014973</v>
      </c>
    </row>
    <row r="10997" spans="2:6">
      <c r="B10997" s="21">
        <v>42949</v>
      </c>
      <c r="C10997" s="122" t="s">
        <v>529</v>
      </c>
      <c r="D10997" s="116">
        <v>32.56</v>
      </c>
      <c r="E10997" s="11">
        <v>32.549999999999997</v>
      </c>
      <c r="F10997" s="12">
        <v>3812603</v>
      </c>
    </row>
    <row r="10998" spans="2:6">
      <c r="B10998" s="21">
        <v>42949</v>
      </c>
      <c r="C10998" s="122" t="s">
        <v>530</v>
      </c>
      <c r="D10998" s="116">
        <v>59.46</v>
      </c>
      <c r="E10998" s="11">
        <v>59.92</v>
      </c>
      <c r="F10998" s="12">
        <v>1351919</v>
      </c>
    </row>
    <row r="10999" spans="2:6">
      <c r="B10999" s="21">
        <v>42949</v>
      </c>
      <c r="C10999" s="122" t="s">
        <v>531</v>
      </c>
      <c r="D10999" s="116">
        <v>75.430000000000007</v>
      </c>
      <c r="E10999" s="11">
        <v>76.62</v>
      </c>
      <c r="F10999" s="12">
        <v>2107192</v>
      </c>
    </row>
    <row r="11000" spans="2:6">
      <c r="B11000" s="21">
        <v>42949</v>
      </c>
      <c r="C11000" s="122" t="s">
        <v>532</v>
      </c>
      <c r="D11000" s="116">
        <v>120.27</v>
      </c>
      <c r="E11000" s="11">
        <v>117.69</v>
      </c>
      <c r="F11000" s="12">
        <v>2558114</v>
      </c>
    </row>
    <row r="11001" spans="2:6">
      <c r="B11001" s="21">
        <v>42949</v>
      </c>
      <c r="C11001" s="122" t="s">
        <v>533</v>
      </c>
      <c r="D11001" s="116">
        <v>45.29</v>
      </c>
      <c r="E11001" s="11">
        <v>45.72</v>
      </c>
      <c r="F11001" s="12">
        <v>2222636</v>
      </c>
    </row>
    <row r="11002" spans="2:6">
      <c r="B11002" s="21">
        <v>42949</v>
      </c>
      <c r="C11002" s="122" t="s">
        <v>534</v>
      </c>
      <c r="D11002" s="116">
        <v>62.04</v>
      </c>
      <c r="E11002" s="11">
        <v>61.54</v>
      </c>
      <c r="F11002" s="12">
        <v>1831228</v>
      </c>
    </row>
    <row r="11003" spans="2:6">
      <c r="B11003" s="21">
        <v>42950</v>
      </c>
      <c r="C11003" s="122" t="s">
        <v>85</v>
      </c>
      <c r="D11003" s="116">
        <v>60.15</v>
      </c>
      <c r="E11003" s="11">
        <v>60.37</v>
      </c>
      <c r="F11003" s="12">
        <v>983246</v>
      </c>
    </row>
    <row r="11004" spans="2:6">
      <c r="B11004" s="21">
        <v>42950</v>
      </c>
      <c r="C11004" s="122" t="s">
        <v>86</v>
      </c>
      <c r="D11004" s="116">
        <v>50.56</v>
      </c>
      <c r="E11004" s="11">
        <v>50.55</v>
      </c>
      <c r="F11004" s="12">
        <v>3231366</v>
      </c>
    </row>
    <row r="11005" spans="2:6">
      <c r="B11005" s="21">
        <v>42950</v>
      </c>
      <c r="C11005" s="122" t="s">
        <v>87</v>
      </c>
      <c r="D11005" s="116">
        <v>114.27</v>
      </c>
      <c r="E11005" s="11">
        <v>110.53</v>
      </c>
      <c r="F11005" s="12">
        <v>1812661</v>
      </c>
    </row>
    <row r="11006" spans="2:6">
      <c r="B11006" s="21">
        <v>42950</v>
      </c>
      <c r="C11006" s="122" t="s">
        <v>88</v>
      </c>
      <c r="D11006" s="116">
        <v>157.05000000000001</v>
      </c>
      <c r="E11006" s="11">
        <v>155.57</v>
      </c>
      <c r="F11006" s="12">
        <v>27097296</v>
      </c>
    </row>
    <row r="11007" spans="2:6">
      <c r="B11007" s="21">
        <v>42950</v>
      </c>
      <c r="C11007" s="122" t="s">
        <v>89</v>
      </c>
      <c r="D11007" s="116">
        <v>70.61</v>
      </c>
      <c r="E11007" s="11">
        <v>70.989999999999995</v>
      </c>
      <c r="F11007" s="12">
        <v>4400362</v>
      </c>
    </row>
    <row r="11008" spans="2:6">
      <c r="B11008" s="21">
        <v>42950</v>
      </c>
      <c r="C11008" s="122" t="s">
        <v>90</v>
      </c>
      <c r="D11008" s="116">
        <v>84.11</v>
      </c>
      <c r="E11008" s="11">
        <v>81.709999999999994</v>
      </c>
      <c r="F11008" s="12">
        <v>7434738</v>
      </c>
    </row>
    <row r="11009" spans="2:6">
      <c r="B11009" s="21">
        <v>42950</v>
      </c>
      <c r="C11009" s="122" t="s">
        <v>91</v>
      </c>
      <c r="D11009" s="116">
        <v>49.26</v>
      </c>
      <c r="E11009" s="11">
        <v>49.16</v>
      </c>
      <c r="F11009" s="12">
        <v>4365652</v>
      </c>
    </row>
    <row r="11010" spans="2:6">
      <c r="B11010" s="21">
        <v>42950</v>
      </c>
      <c r="C11010" s="122" t="s">
        <v>92</v>
      </c>
      <c r="D11010" s="116">
        <v>129.22</v>
      </c>
      <c r="E11010" s="11">
        <v>130.02000000000001</v>
      </c>
      <c r="F11010" s="12">
        <v>3560416</v>
      </c>
    </row>
    <row r="11011" spans="2:6">
      <c r="B11011" s="21">
        <v>42950</v>
      </c>
      <c r="C11011" s="122" t="s">
        <v>93</v>
      </c>
      <c r="D11011" s="116">
        <v>147.47</v>
      </c>
      <c r="E11011" s="11">
        <v>147.79</v>
      </c>
      <c r="F11011" s="12">
        <v>1510601</v>
      </c>
    </row>
    <row r="11012" spans="2:6">
      <c r="B11012" s="21">
        <v>42950</v>
      </c>
      <c r="C11012" s="122" t="s">
        <v>94</v>
      </c>
      <c r="D11012" s="116">
        <v>78.67</v>
      </c>
      <c r="E11012" s="11">
        <v>77.94</v>
      </c>
      <c r="F11012" s="12">
        <v>2162931</v>
      </c>
    </row>
    <row r="11013" spans="2:6">
      <c r="B11013" s="21">
        <v>42950</v>
      </c>
      <c r="C11013" s="122" t="s">
        <v>95</v>
      </c>
      <c r="D11013" s="116">
        <v>42.57</v>
      </c>
      <c r="E11013" s="11">
        <v>42.62</v>
      </c>
      <c r="F11013" s="12">
        <v>3389194</v>
      </c>
    </row>
    <row r="11014" spans="2:6">
      <c r="B11014" s="21">
        <v>42950</v>
      </c>
      <c r="C11014" s="122" t="s">
        <v>96</v>
      </c>
      <c r="D11014" s="116">
        <v>113.69</v>
      </c>
      <c r="E11014" s="11">
        <v>111.77</v>
      </c>
      <c r="F11014" s="12">
        <v>9003417</v>
      </c>
    </row>
    <row r="11015" spans="2:6">
      <c r="B11015" s="21">
        <v>42950</v>
      </c>
      <c r="C11015" s="122" t="s">
        <v>97</v>
      </c>
      <c r="D11015" s="116">
        <v>240.21</v>
      </c>
      <c r="E11015" s="11">
        <v>239.99</v>
      </c>
      <c r="F11015" s="12">
        <v>378704</v>
      </c>
    </row>
    <row r="11016" spans="2:6">
      <c r="B11016" s="21">
        <v>42950</v>
      </c>
      <c r="C11016" s="122" t="s">
        <v>98</v>
      </c>
      <c r="D11016" s="116">
        <v>107.95</v>
      </c>
      <c r="E11016" s="11">
        <v>107.88</v>
      </c>
      <c r="F11016" s="12">
        <v>2255620</v>
      </c>
    </row>
    <row r="11017" spans="2:6">
      <c r="B11017" s="21">
        <v>42950</v>
      </c>
      <c r="C11017" s="122" t="s">
        <v>99</v>
      </c>
      <c r="D11017" s="116">
        <v>56.55</v>
      </c>
      <c r="E11017" s="11">
        <v>57</v>
      </c>
      <c r="F11017" s="12">
        <v>1611171</v>
      </c>
    </row>
    <row r="11018" spans="2:6">
      <c r="B11018" s="21">
        <v>42950</v>
      </c>
      <c r="C11018" s="122" t="s">
        <v>100</v>
      </c>
      <c r="D11018" s="116">
        <v>70.75</v>
      </c>
      <c r="E11018" s="11">
        <v>71.2</v>
      </c>
      <c r="F11018" s="12">
        <v>1794562</v>
      </c>
    </row>
    <row r="11019" spans="2:6">
      <c r="B11019" s="21">
        <v>42950</v>
      </c>
      <c r="C11019" s="122" t="s">
        <v>101</v>
      </c>
      <c r="D11019" s="116">
        <v>11.14</v>
      </c>
      <c r="E11019" s="11">
        <v>11.12</v>
      </c>
      <c r="F11019" s="12">
        <v>7349194</v>
      </c>
    </row>
    <row r="11020" spans="2:6">
      <c r="B11020" s="21">
        <v>42950</v>
      </c>
      <c r="C11020" s="122" t="s">
        <v>102</v>
      </c>
      <c r="D11020" s="116">
        <v>160.69</v>
      </c>
      <c r="E11020" s="11">
        <v>158.54</v>
      </c>
      <c r="F11020" s="12">
        <v>3620903</v>
      </c>
    </row>
    <row r="11021" spans="2:6">
      <c r="B11021" s="21">
        <v>42950</v>
      </c>
      <c r="C11021" s="122" t="s">
        <v>103</v>
      </c>
      <c r="D11021" s="116">
        <v>81.08</v>
      </c>
      <c r="E11021" s="11">
        <v>80.97</v>
      </c>
      <c r="F11021" s="12">
        <v>1265578</v>
      </c>
    </row>
    <row r="11022" spans="2:6">
      <c r="B11022" s="21">
        <v>42950</v>
      </c>
      <c r="C11022" s="122" t="s">
        <v>104</v>
      </c>
      <c r="D11022" s="116">
        <v>248</v>
      </c>
      <c r="E11022" s="11">
        <v>250.36</v>
      </c>
      <c r="F11022" s="12">
        <v>3414589</v>
      </c>
    </row>
    <row r="11023" spans="2:6">
      <c r="B11023" s="21">
        <v>42950</v>
      </c>
      <c r="C11023" s="122" t="s">
        <v>105</v>
      </c>
      <c r="D11023" s="116">
        <v>66.08</v>
      </c>
      <c r="E11023" s="11">
        <v>66.06</v>
      </c>
      <c r="F11023" s="12">
        <v>8492625</v>
      </c>
    </row>
    <row r="11024" spans="2:6">
      <c r="B11024" s="21">
        <v>42950</v>
      </c>
      <c r="C11024" s="122" t="s">
        <v>106</v>
      </c>
      <c r="D11024" s="116">
        <v>45.45</v>
      </c>
      <c r="E11024" s="11">
        <v>45.53</v>
      </c>
      <c r="F11024" s="12">
        <v>1143875</v>
      </c>
    </row>
    <row r="11025" spans="2:6">
      <c r="B11025" s="21">
        <v>42950</v>
      </c>
      <c r="C11025" s="122" t="s">
        <v>107</v>
      </c>
      <c r="D11025" s="116">
        <v>103.5</v>
      </c>
      <c r="E11025" s="11">
        <v>103.84</v>
      </c>
      <c r="F11025" s="12">
        <v>394498</v>
      </c>
    </row>
    <row r="11026" spans="2:6">
      <c r="B11026" s="21">
        <v>42950</v>
      </c>
      <c r="C11026" s="122" t="s">
        <v>108</v>
      </c>
      <c r="D11026" s="116">
        <v>59.08</v>
      </c>
      <c r="E11026" s="11">
        <v>58.65</v>
      </c>
      <c r="F11026" s="12">
        <v>491547</v>
      </c>
    </row>
    <row r="11027" spans="2:6">
      <c r="B11027" s="21">
        <v>42950</v>
      </c>
      <c r="C11027" s="122" t="s">
        <v>109</v>
      </c>
      <c r="D11027" s="116">
        <v>47.56</v>
      </c>
      <c r="E11027" s="11">
        <v>48.04</v>
      </c>
      <c r="F11027" s="12">
        <v>1871311</v>
      </c>
    </row>
    <row r="11028" spans="2:6">
      <c r="B11028" s="21">
        <v>42950</v>
      </c>
      <c r="C11028" s="122" t="s">
        <v>110</v>
      </c>
      <c r="D11028" s="116">
        <v>119.79</v>
      </c>
      <c r="E11028" s="11">
        <v>118.8</v>
      </c>
      <c r="F11028" s="12">
        <v>1321714</v>
      </c>
    </row>
    <row r="11029" spans="2:6">
      <c r="B11029" s="21">
        <v>42950</v>
      </c>
      <c r="C11029" s="122" t="s">
        <v>111</v>
      </c>
      <c r="D11029" s="116">
        <v>168.09</v>
      </c>
      <c r="E11029" s="11">
        <v>170.46</v>
      </c>
      <c r="F11029" s="12">
        <v>757044</v>
      </c>
    </row>
    <row r="11030" spans="2:6">
      <c r="B11030" s="21">
        <v>42950</v>
      </c>
      <c r="C11030" s="122" t="s">
        <v>112</v>
      </c>
      <c r="D11030" s="116">
        <v>85.41</v>
      </c>
      <c r="E11030" s="11">
        <v>84.99</v>
      </c>
      <c r="F11030" s="12">
        <v>979516</v>
      </c>
    </row>
    <row r="11031" spans="2:6">
      <c r="B11031" s="21">
        <v>42950</v>
      </c>
      <c r="C11031" s="122" t="s">
        <v>113</v>
      </c>
      <c r="D11031" s="116">
        <v>93.9</v>
      </c>
      <c r="E11031" s="11">
        <v>93.93</v>
      </c>
      <c r="F11031" s="12">
        <v>2053841</v>
      </c>
    </row>
    <row r="11032" spans="2:6">
      <c r="B11032" s="21">
        <v>42950</v>
      </c>
      <c r="C11032" s="122" t="s">
        <v>114</v>
      </c>
      <c r="D11032" s="116">
        <v>80.989999999999995</v>
      </c>
      <c r="E11032" s="11">
        <v>80.760000000000005</v>
      </c>
      <c r="F11032" s="12">
        <v>372257</v>
      </c>
    </row>
    <row r="11033" spans="2:6">
      <c r="B11033" s="21">
        <v>42950</v>
      </c>
      <c r="C11033" s="122" t="s">
        <v>115</v>
      </c>
      <c r="D11033" s="116">
        <v>138.13</v>
      </c>
      <c r="E11033" s="11">
        <v>136.72</v>
      </c>
      <c r="F11033" s="12">
        <v>1057928</v>
      </c>
    </row>
    <row r="11034" spans="2:6">
      <c r="B11034" s="21">
        <v>42950</v>
      </c>
      <c r="C11034" s="122" t="s">
        <v>116</v>
      </c>
      <c r="D11034" s="116">
        <v>42.7</v>
      </c>
      <c r="E11034" s="11">
        <v>42.7</v>
      </c>
      <c r="F11034" s="12">
        <v>11475763</v>
      </c>
    </row>
    <row r="11035" spans="2:6">
      <c r="B11035" s="21">
        <v>42950</v>
      </c>
      <c r="C11035" s="122" t="s">
        <v>117</v>
      </c>
      <c r="D11035" s="116">
        <v>13.42</v>
      </c>
      <c r="E11035" s="11">
        <v>13.24</v>
      </c>
      <c r="F11035" s="12">
        <v>52557354</v>
      </c>
    </row>
    <row r="11036" spans="2:6">
      <c r="B11036" s="21">
        <v>42950</v>
      </c>
      <c r="C11036" s="122" t="s">
        <v>118</v>
      </c>
      <c r="D11036" s="116">
        <v>64.34</v>
      </c>
      <c r="E11036" s="11">
        <v>64.400000000000006</v>
      </c>
      <c r="F11036" s="12">
        <v>1078338</v>
      </c>
    </row>
    <row r="11037" spans="2:6">
      <c r="B11037" s="21">
        <v>42950</v>
      </c>
      <c r="C11037" s="122" t="s">
        <v>119</v>
      </c>
      <c r="D11037" s="116">
        <v>180.65</v>
      </c>
      <c r="E11037" s="11">
        <v>180.18</v>
      </c>
      <c r="F11037" s="12">
        <v>419564</v>
      </c>
    </row>
    <row r="11038" spans="2:6">
      <c r="B11038" s="21">
        <v>42950</v>
      </c>
      <c r="C11038" s="122" t="s">
        <v>120</v>
      </c>
      <c r="D11038" s="116">
        <v>173.52010000000001</v>
      </c>
      <c r="E11038" s="11">
        <v>174.18</v>
      </c>
      <c r="F11038" s="12">
        <v>1725912</v>
      </c>
    </row>
    <row r="11039" spans="2:6">
      <c r="B11039" s="21">
        <v>42950</v>
      </c>
      <c r="C11039" s="122" t="s">
        <v>121</v>
      </c>
      <c r="D11039" s="116">
        <v>144.72</v>
      </c>
      <c r="E11039" s="11">
        <v>146.25</v>
      </c>
      <c r="F11039" s="12">
        <v>919998</v>
      </c>
    </row>
    <row r="11040" spans="2:6">
      <c r="B11040" s="21">
        <v>42950</v>
      </c>
      <c r="C11040" s="122" t="s">
        <v>122</v>
      </c>
      <c r="D11040" s="116">
        <v>138.06</v>
      </c>
      <c r="E11040" s="11">
        <v>137.15</v>
      </c>
      <c r="F11040" s="12">
        <v>1661887</v>
      </c>
    </row>
    <row r="11041" spans="2:6">
      <c r="B11041" s="21">
        <v>42950</v>
      </c>
      <c r="C11041" s="122" t="s">
        <v>123</v>
      </c>
      <c r="D11041" s="116">
        <v>999.47</v>
      </c>
      <c r="E11041" s="11">
        <v>986.92</v>
      </c>
      <c r="F11041" s="12">
        <v>3255764</v>
      </c>
    </row>
    <row r="11042" spans="2:6">
      <c r="B11042" s="21">
        <v>42950</v>
      </c>
      <c r="C11042" s="122" t="s">
        <v>124</v>
      </c>
      <c r="D11042" s="116">
        <v>99.21</v>
      </c>
      <c r="E11042" s="11">
        <v>97.72</v>
      </c>
      <c r="F11042" s="12">
        <v>1644280</v>
      </c>
    </row>
    <row r="11043" spans="2:6">
      <c r="B11043" s="21">
        <v>42950</v>
      </c>
      <c r="C11043" s="122" t="s">
        <v>125</v>
      </c>
      <c r="D11043" s="116">
        <v>123.84</v>
      </c>
      <c r="E11043" s="11">
        <v>123.39</v>
      </c>
      <c r="F11043" s="12">
        <v>1215951</v>
      </c>
    </row>
    <row r="11044" spans="2:6">
      <c r="B11044" s="21">
        <v>42950</v>
      </c>
      <c r="C11044" s="122" t="s">
        <v>126</v>
      </c>
      <c r="D11044" s="116">
        <v>189.28</v>
      </c>
      <c r="E11044" s="11">
        <v>191.44</v>
      </c>
      <c r="F11044" s="12">
        <v>1155301</v>
      </c>
    </row>
    <row r="11045" spans="2:6">
      <c r="B11045" s="21">
        <v>42950</v>
      </c>
      <c r="C11045" s="122" t="s">
        <v>127</v>
      </c>
      <c r="D11045" s="116">
        <v>139.18</v>
      </c>
      <c r="E11045" s="11">
        <v>138.97</v>
      </c>
      <c r="F11045" s="12">
        <v>1429699</v>
      </c>
    </row>
    <row r="11046" spans="2:6">
      <c r="B11046" s="21">
        <v>42950</v>
      </c>
      <c r="C11046" s="122" t="s">
        <v>128</v>
      </c>
      <c r="D11046" s="116">
        <v>54.4</v>
      </c>
      <c r="E11046" s="11">
        <v>54.26</v>
      </c>
      <c r="F11046" s="12">
        <v>776431</v>
      </c>
    </row>
    <row r="11047" spans="2:6">
      <c r="B11047" s="21">
        <v>42950</v>
      </c>
      <c r="C11047" s="122" t="s">
        <v>129</v>
      </c>
      <c r="D11047" s="116">
        <v>47.2</v>
      </c>
      <c r="E11047" s="11">
        <v>44.06</v>
      </c>
      <c r="F11047" s="12">
        <v>11183990</v>
      </c>
    </row>
    <row r="11048" spans="2:6">
      <c r="B11048" s="21">
        <v>42950</v>
      </c>
      <c r="C11048" s="122" t="s">
        <v>130</v>
      </c>
      <c r="D11048" s="116">
        <v>44.63</v>
      </c>
      <c r="E11048" s="11">
        <v>43.77</v>
      </c>
      <c r="F11048" s="12">
        <v>6638964</v>
      </c>
    </row>
    <row r="11049" spans="2:6">
      <c r="B11049" s="21">
        <v>42950</v>
      </c>
      <c r="C11049" s="122" t="s">
        <v>131</v>
      </c>
      <c r="D11049" s="116">
        <v>148.47</v>
      </c>
      <c r="E11049" s="11">
        <v>146.91999999999999</v>
      </c>
      <c r="F11049" s="12">
        <v>1860314</v>
      </c>
    </row>
    <row r="11050" spans="2:6">
      <c r="B11050" s="21">
        <v>42950</v>
      </c>
      <c r="C11050" s="122" t="s">
        <v>132</v>
      </c>
      <c r="D11050" s="116">
        <v>77.739999999999995</v>
      </c>
      <c r="E11050" s="11">
        <v>77.83</v>
      </c>
      <c r="F11050" s="12">
        <v>2098026</v>
      </c>
    </row>
    <row r="11051" spans="2:6">
      <c r="B11051" s="21">
        <v>42950</v>
      </c>
      <c r="C11051" s="122" t="s">
        <v>133</v>
      </c>
      <c r="D11051" s="116">
        <v>120.34</v>
      </c>
      <c r="E11051" s="11">
        <v>120.78</v>
      </c>
      <c r="F11051" s="12">
        <v>388709</v>
      </c>
    </row>
    <row r="11052" spans="2:6">
      <c r="B11052" s="21">
        <v>42950</v>
      </c>
      <c r="C11052" s="122" t="s">
        <v>134</v>
      </c>
      <c r="D11052" s="116">
        <v>63.01</v>
      </c>
      <c r="E11052" s="11">
        <v>63.97</v>
      </c>
      <c r="F11052" s="12">
        <v>12368366</v>
      </c>
    </row>
    <row r="11053" spans="2:6">
      <c r="B11053" s="21">
        <v>42950</v>
      </c>
      <c r="C11053" s="122" t="s">
        <v>135</v>
      </c>
      <c r="D11053" s="116">
        <v>188</v>
      </c>
      <c r="E11053" s="11">
        <v>187.81</v>
      </c>
      <c r="F11053" s="12">
        <v>1108280</v>
      </c>
    </row>
    <row r="11054" spans="2:6">
      <c r="B11054" s="21">
        <v>42950</v>
      </c>
      <c r="C11054" s="122" t="s">
        <v>136</v>
      </c>
      <c r="D11054" s="116">
        <v>252.81</v>
      </c>
      <c r="E11054" s="11">
        <v>250.29</v>
      </c>
      <c r="F11054" s="12">
        <v>2344651</v>
      </c>
    </row>
    <row r="11055" spans="2:6">
      <c r="B11055" s="21">
        <v>42950</v>
      </c>
      <c r="C11055" s="122" t="s">
        <v>137</v>
      </c>
      <c r="D11055" s="116">
        <v>94.08</v>
      </c>
      <c r="E11055" s="11">
        <v>93.27</v>
      </c>
      <c r="F11055" s="12">
        <v>486741</v>
      </c>
    </row>
    <row r="11056" spans="2:6">
      <c r="B11056" s="21">
        <v>42950</v>
      </c>
      <c r="C11056" s="122" t="s">
        <v>138</v>
      </c>
      <c r="D11056" s="116">
        <v>81.25</v>
      </c>
      <c r="E11056" s="11">
        <v>80.650000000000006</v>
      </c>
      <c r="F11056" s="12">
        <v>1203928</v>
      </c>
    </row>
    <row r="11057" spans="2:6">
      <c r="B11057" s="21">
        <v>42950</v>
      </c>
      <c r="C11057" s="122" t="s">
        <v>139</v>
      </c>
      <c r="D11057" s="116">
        <v>85.24</v>
      </c>
      <c r="E11057" s="11">
        <v>85.54</v>
      </c>
      <c r="F11057" s="12">
        <v>2381825</v>
      </c>
    </row>
    <row r="11058" spans="2:6">
      <c r="B11058" s="21">
        <v>42950</v>
      </c>
      <c r="C11058" s="122" t="s">
        <v>140</v>
      </c>
      <c r="D11058" s="116">
        <v>200.05</v>
      </c>
      <c r="E11058" s="11">
        <v>200</v>
      </c>
      <c r="F11058" s="12">
        <v>259841</v>
      </c>
    </row>
    <row r="11059" spans="2:6">
      <c r="B11059" s="21">
        <v>42950</v>
      </c>
      <c r="C11059" s="122" t="s">
        <v>141</v>
      </c>
      <c r="D11059" s="116">
        <v>540.54999999999995</v>
      </c>
      <c r="E11059" s="11">
        <v>529.29</v>
      </c>
      <c r="F11059" s="12">
        <v>389439</v>
      </c>
    </row>
    <row r="11060" spans="2:6">
      <c r="B11060" s="21">
        <v>42950</v>
      </c>
      <c r="C11060" s="122" t="s">
        <v>142</v>
      </c>
      <c r="D11060" s="116">
        <v>237.06</v>
      </c>
      <c r="E11060" s="11">
        <v>238.25</v>
      </c>
      <c r="F11060" s="12">
        <v>5112697</v>
      </c>
    </row>
    <row r="11061" spans="2:6">
      <c r="B11061" s="21">
        <v>42950</v>
      </c>
      <c r="C11061" s="122" t="s">
        <v>143</v>
      </c>
      <c r="D11061" s="116">
        <v>24.55</v>
      </c>
      <c r="E11061" s="11">
        <v>24.37</v>
      </c>
      <c r="F11061" s="12">
        <v>53210566</v>
      </c>
    </row>
    <row r="11062" spans="2:6">
      <c r="B11062" s="21">
        <v>42950</v>
      </c>
      <c r="C11062" s="122" t="s">
        <v>144</v>
      </c>
      <c r="D11062" s="116">
        <v>59.1</v>
      </c>
      <c r="E11062" s="11">
        <v>59.59</v>
      </c>
      <c r="F11062" s="12">
        <v>2017949</v>
      </c>
    </row>
    <row r="11063" spans="2:6">
      <c r="B11063" s="21">
        <v>42950</v>
      </c>
      <c r="C11063" s="122" t="s">
        <v>145</v>
      </c>
      <c r="D11063" s="116">
        <v>47.81</v>
      </c>
      <c r="E11063" s="11">
        <v>47.84</v>
      </c>
      <c r="F11063" s="12">
        <v>2861420</v>
      </c>
    </row>
    <row r="11064" spans="2:6">
      <c r="B11064" s="21">
        <v>42950</v>
      </c>
      <c r="C11064" s="122" t="s">
        <v>146</v>
      </c>
      <c r="D11064" s="116">
        <v>59.41</v>
      </c>
      <c r="E11064" s="11">
        <v>59.69</v>
      </c>
      <c r="F11064" s="12">
        <v>2213424</v>
      </c>
    </row>
    <row r="11065" spans="2:6">
      <c r="B11065" s="21">
        <v>42950</v>
      </c>
      <c r="C11065" s="122" t="s">
        <v>147</v>
      </c>
      <c r="D11065" s="116">
        <v>317.83</v>
      </c>
      <c r="E11065" s="11">
        <v>319.37</v>
      </c>
      <c r="F11065" s="12">
        <v>494419</v>
      </c>
    </row>
    <row r="11066" spans="2:6">
      <c r="B11066" s="21">
        <v>42950</v>
      </c>
      <c r="C11066" s="122" t="s">
        <v>148</v>
      </c>
      <c r="D11066" s="116">
        <v>192.95</v>
      </c>
      <c r="E11066" s="11">
        <v>198.9</v>
      </c>
      <c r="F11066" s="12">
        <v>2570424</v>
      </c>
    </row>
    <row r="11067" spans="2:6">
      <c r="B11067" s="21">
        <v>42950</v>
      </c>
      <c r="C11067" s="122" t="s">
        <v>149</v>
      </c>
      <c r="D11067" s="116">
        <v>43.92</v>
      </c>
      <c r="E11067" s="11">
        <v>43.83</v>
      </c>
      <c r="F11067" s="12">
        <v>1272658</v>
      </c>
    </row>
    <row r="11068" spans="2:6">
      <c r="B11068" s="21">
        <v>42950</v>
      </c>
      <c r="C11068" s="122" t="s">
        <v>150</v>
      </c>
      <c r="D11068" s="116">
        <v>35.26</v>
      </c>
      <c r="E11068" s="11">
        <v>35.31</v>
      </c>
      <c r="F11068" s="12">
        <v>3200150</v>
      </c>
    </row>
    <row r="11069" spans="2:6">
      <c r="B11069" s="21">
        <v>42950</v>
      </c>
      <c r="C11069" s="122" t="s">
        <v>151</v>
      </c>
      <c r="D11069" s="116">
        <v>288.85000000000002</v>
      </c>
      <c r="E11069" s="11">
        <v>286.08999999999997</v>
      </c>
      <c r="F11069" s="12">
        <v>882802</v>
      </c>
    </row>
    <row r="11070" spans="2:6">
      <c r="B11070" s="21">
        <v>42950</v>
      </c>
      <c r="C11070" s="122" t="s">
        <v>152</v>
      </c>
      <c r="D11070" s="116">
        <v>53.82</v>
      </c>
      <c r="E11070" s="11">
        <v>53.82</v>
      </c>
      <c r="F11070" s="12">
        <v>2849092</v>
      </c>
    </row>
    <row r="11071" spans="2:6">
      <c r="B11071" s="21">
        <v>42950</v>
      </c>
      <c r="C11071" s="122" t="s">
        <v>153</v>
      </c>
      <c r="D11071" s="116">
        <v>424.35</v>
      </c>
      <c r="E11071" s="11">
        <v>426.01</v>
      </c>
      <c r="F11071" s="12">
        <v>442000</v>
      </c>
    </row>
    <row r="11072" spans="2:6">
      <c r="B11072" s="21">
        <v>42950</v>
      </c>
      <c r="C11072" s="122" t="s">
        <v>154</v>
      </c>
      <c r="D11072" s="116">
        <v>41.8</v>
      </c>
      <c r="E11072" s="11">
        <v>40.61</v>
      </c>
      <c r="F11072" s="12">
        <v>4254534</v>
      </c>
    </row>
    <row r="11073" spans="2:6">
      <c r="B11073" s="21">
        <v>42950</v>
      </c>
      <c r="C11073" s="122" t="s">
        <v>155</v>
      </c>
      <c r="D11073" s="116">
        <v>55.1</v>
      </c>
      <c r="E11073" s="11">
        <v>55.5</v>
      </c>
      <c r="F11073" s="12">
        <v>5484412</v>
      </c>
    </row>
    <row r="11074" spans="2:6">
      <c r="B11074" s="21">
        <v>42950</v>
      </c>
      <c r="C11074" s="122" t="s">
        <v>156</v>
      </c>
      <c r="D11074" s="116">
        <v>26.48</v>
      </c>
      <c r="E11074" s="11">
        <v>26.74</v>
      </c>
      <c r="F11074" s="12">
        <v>5046593</v>
      </c>
    </row>
    <row r="11075" spans="2:6">
      <c r="B11075" s="21">
        <v>42950</v>
      </c>
      <c r="C11075" s="122" t="s">
        <v>157</v>
      </c>
      <c r="D11075" s="116">
        <v>45.99</v>
      </c>
      <c r="E11075" s="11">
        <v>45.88</v>
      </c>
      <c r="F11075" s="12">
        <v>2074133</v>
      </c>
    </row>
    <row r="11076" spans="2:6">
      <c r="B11076" s="21">
        <v>42950</v>
      </c>
      <c r="C11076" s="122" t="s">
        <v>158</v>
      </c>
      <c r="D11076" s="116">
        <v>121.85</v>
      </c>
      <c r="E11076" s="11">
        <v>123.71</v>
      </c>
      <c r="F11076" s="12">
        <v>694803</v>
      </c>
    </row>
    <row r="11077" spans="2:6">
      <c r="B11077" s="21">
        <v>42950</v>
      </c>
      <c r="C11077" s="122" t="s">
        <v>159</v>
      </c>
      <c r="D11077" s="116">
        <v>68.930000000000007</v>
      </c>
      <c r="E11077" s="11">
        <v>68.13</v>
      </c>
      <c r="F11077" s="12">
        <v>20937926</v>
      </c>
    </row>
    <row r="11078" spans="2:6">
      <c r="B11078" s="21">
        <v>42950</v>
      </c>
      <c r="C11078" s="122" t="s">
        <v>160</v>
      </c>
      <c r="D11078" s="116">
        <v>31.75</v>
      </c>
      <c r="E11078" s="11">
        <v>31.85</v>
      </c>
      <c r="F11078" s="12">
        <v>4723191</v>
      </c>
    </row>
    <row r="11079" spans="2:6">
      <c r="B11079" s="21">
        <v>42950</v>
      </c>
      <c r="C11079" s="122" t="s">
        <v>161</v>
      </c>
      <c r="D11079" s="116">
        <v>34.17</v>
      </c>
      <c r="E11079" s="11">
        <v>34.31</v>
      </c>
      <c r="F11079" s="12">
        <v>2864328</v>
      </c>
    </row>
    <row r="11080" spans="2:6">
      <c r="B11080" s="21">
        <v>42950</v>
      </c>
      <c r="C11080" s="122" t="s">
        <v>162</v>
      </c>
      <c r="D11080" s="116">
        <v>70.16</v>
      </c>
      <c r="E11080" s="11">
        <v>69.36</v>
      </c>
      <c r="F11080" s="12">
        <v>4095831</v>
      </c>
    </row>
    <row r="11081" spans="2:6">
      <c r="B11081" s="21">
        <v>42950</v>
      </c>
      <c r="C11081" s="122" t="s">
        <v>163</v>
      </c>
      <c r="D11081" s="116">
        <v>112.85</v>
      </c>
      <c r="E11081" s="11">
        <v>113.56</v>
      </c>
      <c r="F11081" s="12">
        <v>2438868</v>
      </c>
    </row>
    <row r="11082" spans="2:6">
      <c r="B11082" s="21">
        <v>42950</v>
      </c>
      <c r="C11082" s="122" t="s">
        <v>164</v>
      </c>
      <c r="D11082" s="116">
        <v>148.99</v>
      </c>
      <c r="E11082" s="11">
        <v>149.87</v>
      </c>
      <c r="F11082" s="12">
        <v>1760098</v>
      </c>
    </row>
    <row r="11083" spans="2:6">
      <c r="B11083" s="21">
        <v>42950</v>
      </c>
      <c r="C11083" s="122" t="s">
        <v>165</v>
      </c>
      <c r="D11083" s="116">
        <v>37.74</v>
      </c>
      <c r="E11083" s="11">
        <v>37.44</v>
      </c>
      <c r="F11083" s="12">
        <v>1292228</v>
      </c>
    </row>
    <row r="11084" spans="2:6">
      <c r="B11084" s="21">
        <v>42950</v>
      </c>
      <c r="C11084" s="122" t="s">
        <v>166</v>
      </c>
      <c r="D11084" s="116">
        <v>94.79</v>
      </c>
      <c r="E11084" s="11">
        <v>94.99</v>
      </c>
      <c r="F11084" s="12">
        <v>756154</v>
      </c>
    </row>
    <row r="11085" spans="2:6">
      <c r="B11085" s="21">
        <v>42950</v>
      </c>
      <c r="C11085" s="122" t="s">
        <v>167</v>
      </c>
      <c r="D11085" s="116">
        <v>64.86</v>
      </c>
      <c r="E11085" s="11">
        <v>64.83</v>
      </c>
      <c r="F11085" s="12">
        <v>1948150</v>
      </c>
    </row>
    <row r="11086" spans="2:6">
      <c r="B11086" s="21">
        <v>42950</v>
      </c>
      <c r="C11086" s="122" t="s">
        <v>168</v>
      </c>
      <c r="D11086" s="116">
        <v>101.97</v>
      </c>
      <c r="E11086" s="11">
        <v>100.92</v>
      </c>
      <c r="F11086" s="12">
        <v>2273437</v>
      </c>
    </row>
    <row r="11087" spans="2:6">
      <c r="B11087" s="21">
        <v>42950</v>
      </c>
      <c r="C11087" s="122" t="s">
        <v>169</v>
      </c>
      <c r="D11087" s="116">
        <v>67.11</v>
      </c>
      <c r="E11087" s="11">
        <v>67.42</v>
      </c>
      <c r="F11087" s="12">
        <v>3225378</v>
      </c>
    </row>
    <row r="11088" spans="2:6">
      <c r="B11088" s="21">
        <v>42950</v>
      </c>
      <c r="C11088" s="122" t="s">
        <v>170</v>
      </c>
      <c r="D11088" s="116">
        <v>135.5</v>
      </c>
      <c r="E11088" s="11">
        <v>135.9</v>
      </c>
      <c r="F11088" s="12">
        <v>2838895</v>
      </c>
    </row>
    <row r="11089" spans="2:6">
      <c r="B11089" s="21">
        <v>42950</v>
      </c>
      <c r="C11089" s="122" t="s">
        <v>171</v>
      </c>
      <c r="D11089" s="116">
        <v>63.9</v>
      </c>
      <c r="E11089" s="11">
        <v>63.58</v>
      </c>
      <c r="F11089" s="12">
        <v>1753596</v>
      </c>
    </row>
    <row r="11090" spans="2:6">
      <c r="B11090" s="21">
        <v>42950</v>
      </c>
      <c r="C11090" s="122" t="s">
        <v>172</v>
      </c>
      <c r="D11090" s="116">
        <v>28.39</v>
      </c>
      <c r="E11090" s="11">
        <v>30.71</v>
      </c>
      <c r="F11090" s="12">
        <v>9932048</v>
      </c>
    </row>
    <row r="11091" spans="2:6">
      <c r="B11091" s="21">
        <v>42950</v>
      </c>
      <c r="C11091" s="122" t="s">
        <v>173</v>
      </c>
      <c r="D11091" s="116">
        <v>35.53</v>
      </c>
      <c r="E11091" s="11">
        <v>35.22</v>
      </c>
      <c r="F11091" s="12">
        <v>4182490</v>
      </c>
    </row>
    <row r="11092" spans="2:6">
      <c r="B11092" s="21">
        <v>42950</v>
      </c>
      <c r="C11092" s="122" t="s">
        <v>174</v>
      </c>
      <c r="D11092" s="116">
        <v>50.97</v>
      </c>
      <c r="E11092" s="11">
        <v>51.77</v>
      </c>
      <c r="F11092" s="12">
        <v>2581192</v>
      </c>
    </row>
    <row r="11093" spans="2:6">
      <c r="B11093" s="21">
        <v>42950</v>
      </c>
      <c r="C11093" s="122" t="s">
        <v>175</v>
      </c>
      <c r="D11093" s="116">
        <v>4.78</v>
      </c>
      <c r="E11093" s="11">
        <v>4.5</v>
      </c>
      <c r="F11093" s="12">
        <v>65455824</v>
      </c>
    </row>
    <row r="11094" spans="2:6">
      <c r="B11094" s="21">
        <v>42950</v>
      </c>
      <c r="C11094" s="122" t="s">
        <v>176</v>
      </c>
      <c r="D11094" s="116">
        <v>65.41</v>
      </c>
      <c r="E11094" s="11">
        <v>65.7</v>
      </c>
      <c r="F11094" s="12">
        <v>1107023</v>
      </c>
    </row>
    <row r="11095" spans="2:6">
      <c r="B11095" s="21">
        <v>42950</v>
      </c>
      <c r="C11095" s="122" t="s">
        <v>177</v>
      </c>
      <c r="D11095" s="116">
        <v>384.54</v>
      </c>
      <c r="E11095" s="11">
        <v>384.3</v>
      </c>
      <c r="F11095" s="12">
        <v>1006645</v>
      </c>
    </row>
    <row r="11096" spans="2:6">
      <c r="B11096" s="21">
        <v>42950</v>
      </c>
      <c r="C11096" s="122" t="s">
        <v>178</v>
      </c>
      <c r="D11096" s="116">
        <v>175.85</v>
      </c>
      <c r="E11096" s="11">
        <v>176.05</v>
      </c>
      <c r="F11096" s="12">
        <v>1574016</v>
      </c>
    </row>
    <row r="11097" spans="2:6">
      <c r="B11097" s="21">
        <v>42950</v>
      </c>
      <c r="C11097" s="122" t="s">
        <v>179</v>
      </c>
      <c r="D11097" s="116">
        <v>81.98</v>
      </c>
      <c r="E11097" s="11">
        <v>80.52</v>
      </c>
      <c r="F11097" s="12">
        <v>1043701</v>
      </c>
    </row>
    <row r="11098" spans="2:6">
      <c r="B11098" s="21">
        <v>42950</v>
      </c>
      <c r="C11098" s="122" t="s">
        <v>180</v>
      </c>
      <c r="D11098" s="116">
        <v>71.900000000000006</v>
      </c>
      <c r="E11098" s="11">
        <v>71.599999999999994</v>
      </c>
      <c r="F11098" s="12">
        <v>2660197</v>
      </c>
    </row>
    <row r="11099" spans="2:6">
      <c r="B11099" s="21">
        <v>42950</v>
      </c>
      <c r="C11099" s="122" t="s">
        <v>181</v>
      </c>
      <c r="D11099" s="116">
        <v>133.77000000000001</v>
      </c>
      <c r="E11099" s="11">
        <v>134.72999999999999</v>
      </c>
      <c r="F11099" s="12">
        <v>1239173</v>
      </c>
    </row>
    <row r="11100" spans="2:6">
      <c r="B11100" s="21">
        <v>42950</v>
      </c>
      <c r="C11100" s="122" t="s">
        <v>182</v>
      </c>
      <c r="D11100" s="116">
        <v>72.58</v>
      </c>
      <c r="E11100" s="11">
        <v>72.84</v>
      </c>
      <c r="F11100" s="12">
        <v>2095228</v>
      </c>
    </row>
    <row r="11101" spans="2:6">
      <c r="B11101" s="21">
        <v>42950</v>
      </c>
      <c r="C11101" s="122" t="s">
        <v>183</v>
      </c>
      <c r="D11101" s="116">
        <v>39.630000000000003</v>
      </c>
      <c r="E11101" s="11">
        <v>39.700000000000003</v>
      </c>
      <c r="F11101" s="12">
        <v>16315039</v>
      </c>
    </row>
    <row r="11102" spans="2:6">
      <c r="B11102" s="21">
        <v>42950</v>
      </c>
      <c r="C11102" s="122" t="s">
        <v>184</v>
      </c>
      <c r="D11102" s="116">
        <v>124.34</v>
      </c>
      <c r="E11102" s="11">
        <v>124.99</v>
      </c>
      <c r="F11102" s="12">
        <v>1360538</v>
      </c>
    </row>
    <row r="11103" spans="2:6">
      <c r="B11103" s="21">
        <v>42950</v>
      </c>
      <c r="C11103" s="122" t="s">
        <v>185</v>
      </c>
      <c r="D11103" s="116">
        <v>351.84</v>
      </c>
      <c r="E11103" s="11">
        <v>345.36</v>
      </c>
      <c r="F11103" s="12">
        <v>922606</v>
      </c>
    </row>
    <row r="11104" spans="2:6">
      <c r="B11104" s="21">
        <v>42950</v>
      </c>
      <c r="C11104" s="122" t="s">
        <v>186</v>
      </c>
      <c r="D11104" s="116">
        <v>158.36000000000001</v>
      </c>
      <c r="E11104" s="11">
        <v>157.74</v>
      </c>
      <c r="F11104" s="12">
        <v>1514060</v>
      </c>
    </row>
    <row r="11105" spans="2:6">
      <c r="B11105" s="21">
        <v>42950</v>
      </c>
      <c r="C11105" s="122" t="s">
        <v>187</v>
      </c>
      <c r="D11105" s="116">
        <v>46.51</v>
      </c>
      <c r="E11105" s="11">
        <v>47.02</v>
      </c>
      <c r="F11105" s="12">
        <v>1537899</v>
      </c>
    </row>
    <row r="11106" spans="2:6">
      <c r="B11106" s="21">
        <v>42950</v>
      </c>
      <c r="C11106" s="122" t="s">
        <v>188</v>
      </c>
      <c r="D11106" s="116">
        <v>81.790000000000006</v>
      </c>
      <c r="E11106" s="11">
        <v>83.19</v>
      </c>
      <c r="F11106" s="12">
        <v>1283228</v>
      </c>
    </row>
    <row r="11107" spans="2:6">
      <c r="B11107" s="21">
        <v>42950</v>
      </c>
      <c r="C11107" s="122" t="s">
        <v>189</v>
      </c>
      <c r="D11107" s="116">
        <v>27.64</v>
      </c>
      <c r="E11107" s="11">
        <v>28.47</v>
      </c>
      <c r="F11107" s="12">
        <v>2869462</v>
      </c>
    </row>
    <row r="11108" spans="2:6">
      <c r="B11108" s="21">
        <v>42950</v>
      </c>
      <c r="C11108" s="122" t="s">
        <v>190</v>
      </c>
      <c r="D11108" s="116">
        <v>85.31</v>
      </c>
      <c r="E11108" s="11">
        <v>84.59</v>
      </c>
      <c r="F11108" s="12">
        <v>2504963</v>
      </c>
    </row>
    <row r="11109" spans="2:6">
      <c r="B11109" s="21">
        <v>42950</v>
      </c>
      <c r="C11109" s="122" t="s">
        <v>191</v>
      </c>
      <c r="D11109" s="116">
        <v>24.67</v>
      </c>
      <c r="E11109" s="11">
        <v>24.57</v>
      </c>
      <c r="F11109" s="12">
        <v>6494334</v>
      </c>
    </row>
    <row r="11110" spans="2:6">
      <c r="B11110" s="21">
        <v>42950</v>
      </c>
      <c r="C11110" s="122" t="s">
        <v>192</v>
      </c>
      <c r="D11110" s="116">
        <v>46.2</v>
      </c>
      <c r="E11110" s="11">
        <v>46.15</v>
      </c>
      <c r="F11110" s="12">
        <v>2776823</v>
      </c>
    </row>
    <row r="11111" spans="2:6">
      <c r="B11111" s="21">
        <v>42950</v>
      </c>
      <c r="C11111" s="122" t="s">
        <v>193</v>
      </c>
      <c r="D11111" s="116">
        <v>112.24</v>
      </c>
      <c r="E11111" s="11">
        <v>118.44</v>
      </c>
      <c r="F11111" s="12">
        <v>8252347</v>
      </c>
    </row>
    <row r="11112" spans="2:6">
      <c r="B11112" s="21">
        <v>42950</v>
      </c>
      <c r="C11112" s="122" t="s">
        <v>194</v>
      </c>
      <c r="D11112" s="116">
        <v>244.07</v>
      </c>
      <c r="E11112" s="11">
        <v>244.78</v>
      </c>
      <c r="F11112" s="12">
        <v>260677</v>
      </c>
    </row>
    <row r="11113" spans="2:6">
      <c r="B11113" s="21">
        <v>42950</v>
      </c>
      <c r="C11113" s="122" t="s">
        <v>195</v>
      </c>
      <c r="D11113" s="116">
        <v>45.64</v>
      </c>
      <c r="E11113" s="11">
        <v>44.91</v>
      </c>
      <c r="F11113" s="12">
        <v>9204093</v>
      </c>
    </row>
    <row r="11114" spans="2:6">
      <c r="B11114" s="21">
        <v>42950</v>
      </c>
      <c r="C11114" s="122" t="s">
        <v>196</v>
      </c>
      <c r="D11114" s="116">
        <v>161.61000000000001</v>
      </c>
      <c r="E11114" s="11">
        <v>157.91</v>
      </c>
      <c r="F11114" s="12">
        <v>5562577</v>
      </c>
    </row>
    <row r="11115" spans="2:6">
      <c r="B11115" s="21">
        <v>42950</v>
      </c>
      <c r="C11115" s="122" t="s">
        <v>197</v>
      </c>
      <c r="D11115" s="116">
        <v>20.18</v>
      </c>
      <c r="E11115" s="11">
        <v>19.93</v>
      </c>
      <c r="F11115" s="12">
        <v>5900281</v>
      </c>
    </row>
    <row r="11116" spans="2:6">
      <c r="B11116" s="21">
        <v>42950</v>
      </c>
      <c r="C11116" s="122" t="s">
        <v>198</v>
      </c>
      <c r="D11116" s="116">
        <v>52.75</v>
      </c>
      <c r="E11116" s="11">
        <v>53.01</v>
      </c>
      <c r="F11116" s="12">
        <v>1468098</v>
      </c>
    </row>
    <row r="11117" spans="2:6">
      <c r="B11117" s="21">
        <v>42950</v>
      </c>
      <c r="C11117" s="122" t="s">
        <v>199</v>
      </c>
      <c r="D11117" s="116">
        <v>90</v>
      </c>
      <c r="E11117" s="11">
        <v>90.35</v>
      </c>
      <c r="F11117" s="12">
        <v>2351432</v>
      </c>
    </row>
    <row r="11118" spans="2:6">
      <c r="B11118" s="21">
        <v>42950</v>
      </c>
      <c r="C11118" s="122" t="s">
        <v>200</v>
      </c>
      <c r="D11118" s="116">
        <v>31.59</v>
      </c>
      <c r="E11118" s="11">
        <v>31.56</v>
      </c>
      <c r="F11118" s="12">
        <v>14420797</v>
      </c>
    </row>
    <row r="11119" spans="2:6">
      <c r="B11119" s="21">
        <v>42950</v>
      </c>
      <c r="C11119" s="122" t="s">
        <v>201</v>
      </c>
      <c r="D11119" s="116">
        <v>32.39</v>
      </c>
      <c r="E11119" s="11">
        <v>32.729999999999997</v>
      </c>
      <c r="F11119" s="12">
        <v>574934</v>
      </c>
    </row>
    <row r="11120" spans="2:6">
      <c r="B11120" s="21">
        <v>42950</v>
      </c>
      <c r="C11120" s="122" t="s">
        <v>202</v>
      </c>
      <c r="D11120" s="116">
        <v>48</v>
      </c>
      <c r="E11120" s="11">
        <v>49.27</v>
      </c>
      <c r="F11120" s="12">
        <v>8560651</v>
      </c>
    </row>
    <row r="11121" spans="2:6">
      <c r="B11121" s="21">
        <v>42950</v>
      </c>
      <c r="C11121" s="122" t="s">
        <v>203</v>
      </c>
      <c r="D11121" s="116">
        <v>135.03</v>
      </c>
      <c r="E11121" s="11">
        <v>134.13999999999999</v>
      </c>
      <c r="F11121" s="12">
        <v>484713</v>
      </c>
    </row>
    <row r="11122" spans="2:6">
      <c r="B11122" s="21">
        <v>42950</v>
      </c>
      <c r="C11122" s="122" t="s">
        <v>204</v>
      </c>
      <c r="D11122" s="116">
        <v>23.36</v>
      </c>
      <c r="E11122" s="11">
        <v>22.44</v>
      </c>
      <c r="F11122" s="12">
        <v>23962906</v>
      </c>
    </row>
    <row r="11123" spans="2:6">
      <c r="B11123" s="21">
        <v>42950</v>
      </c>
      <c r="C11123" s="122" t="s">
        <v>205</v>
      </c>
      <c r="D11123" s="116">
        <v>67.83</v>
      </c>
      <c r="E11123" s="11">
        <v>69.95</v>
      </c>
      <c r="F11123" s="12">
        <v>5882713</v>
      </c>
    </row>
    <row r="11124" spans="2:6">
      <c r="B11124" s="21">
        <v>42950</v>
      </c>
      <c r="C11124" s="122" t="s">
        <v>206</v>
      </c>
      <c r="D11124" s="116">
        <v>79.319999999999993</v>
      </c>
      <c r="E11124" s="11">
        <v>77.510000000000005</v>
      </c>
      <c r="F11124" s="12">
        <v>4432478</v>
      </c>
    </row>
    <row r="11125" spans="2:6">
      <c r="B11125" s="21">
        <v>42950</v>
      </c>
      <c r="C11125" s="122" t="s">
        <v>207</v>
      </c>
      <c r="D11125" s="116">
        <v>79.38</v>
      </c>
      <c r="E11125" s="11">
        <v>78.599999999999994</v>
      </c>
      <c r="F11125" s="12">
        <v>5055245</v>
      </c>
    </row>
    <row r="11126" spans="2:6">
      <c r="B11126" s="21">
        <v>42950</v>
      </c>
      <c r="C11126" s="122" t="s">
        <v>208</v>
      </c>
      <c r="D11126" s="116">
        <v>110.23</v>
      </c>
      <c r="E11126" s="11">
        <v>109.43</v>
      </c>
      <c r="F11126" s="12">
        <v>5605443</v>
      </c>
    </row>
    <row r="11127" spans="2:6">
      <c r="B11127" s="21">
        <v>42950</v>
      </c>
      <c r="C11127" s="122" t="s">
        <v>209</v>
      </c>
      <c r="D11127" s="116">
        <v>125.98</v>
      </c>
      <c r="E11127" s="11">
        <v>117.46</v>
      </c>
      <c r="F11127" s="12">
        <v>5816706</v>
      </c>
    </row>
    <row r="11128" spans="2:6">
      <c r="B11128" s="21">
        <v>42950</v>
      </c>
      <c r="C11128" s="122" t="s">
        <v>210</v>
      </c>
      <c r="D11128" s="116">
        <v>77.69</v>
      </c>
      <c r="E11128" s="11">
        <v>78.400000000000006</v>
      </c>
      <c r="F11128" s="12">
        <v>2584298</v>
      </c>
    </row>
    <row r="11129" spans="2:6">
      <c r="B11129" s="21">
        <v>42950</v>
      </c>
      <c r="C11129" s="122" t="s">
        <v>211</v>
      </c>
      <c r="D11129" s="116">
        <v>50.12</v>
      </c>
      <c r="E11129" s="11">
        <v>50.57</v>
      </c>
      <c r="F11129" s="12">
        <v>5250334</v>
      </c>
    </row>
    <row r="11130" spans="2:6">
      <c r="B11130" s="21">
        <v>42950</v>
      </c>
      <c r="C11130" s="122" t="s">
        <v>212</v>
      </c>
      <c r="D11130" s="116">
        <v>128.94</v>
      </c>
      <c r="E11130" s="11">
        <v>129.51</v>
      </c>
      <c r="F11130" s="12">
        <v>1657569</v>
      </c>
    </row>
    <row r="11131" spans="2:6">
      <c r="B11131" s="21">
        <v>42950</v>
      </c>
      <c r="C11131" s="122" t="s">
        <v>213</v>
      </c>
      <c r="D11131" s="116">
        <v>60.65</v>
      </c>
      <c r="E11131" s="11">
        <v>60.46</v>
      </c>
      <c r="F11131" s="12">
        <v>2224494</v>
      </c>
    </row>
    <row r="11132" spans="2:6">
      <c r="B11132" s="21">
        <v>42950</v>
      </c>
      <c r="C11132" s="122" t="s">
        <v>214</v>
      </c>
      <c r="D11132" s="116">
        <v>74.84</v>
      </c>
      <c r="E11132" s="11">
        <v>74.489999999999995</v>
      </c>
      <c r="F11132" s="12">
        <v>1699783</v>
      </c>
    </row>
    <row r="11133" spans="2:6">
      <c r="B11133" s="21">
        <v>42950</v>
      </c>
      <c r="C11133" s="122" t="s">
        <v>215</v>
      </c>
      <c r="D11133" s="116">
        <v>107.76</v>
      </c>
      <c r="E11133" s="11">
        <v>107.56</v>
      </c>
      <c r="F11133" s="12">
        <v>647964</v>
      </c>
    </row>
    <row r="11134" spans="2:6">
      <c r="B11134" s="21">
        <v>42950</v>
      </c>
      <c r="C11134" s="122" t="s">
        <v>216</v>
      </c>
      <c r="D11134" s="116">
        <v>36.35</v>
      </c>
      <c r="E11134" s="11">
        <v>36.33</v>
      </c>
      <c r="F11134" s="12">
        <v>5040543</v>
      </c>
    </row>
    <row r="11135" spans="2:6">
      <c r="B11135" s="21">
        <v>42950</v>
      </c>
      <c r="C11135" s="122" t="s">
        <v>217</v>
      </c>
      <c r="D11135" s="116">
        <v>81.34</v>
      </c>
      <c r="E11135" s="11">
        <v>81.28</v>
      </c>
      <c r="F11135" s="12">
        <v>2506615</v>
      </c>
    </row>
    <row r="11136" spans="2:6">
      <c r="B11136" s="21">
        <v>42950</v>
      </c>
      <c r="C11136" s="122" t="s">
        <v>218</v>
      </c>
      <c r="D11136" s="116">
        <v>108.52</v>
      </c>
      <c r="E11136" s="11">
        <v>109.12</v>
      </c>
      <c r="F11136" s="12">
        <v>6895774</v>
      </c>
    </row>
    <row r="11137" spans="2:6">
      <c r="B11137" s="21">
        <v>42950</v>
      </c>
      <c r="C11137" s="122" t="s">
        <v>219</v>
      </c>
      <c r="D11137" s="116">
        <v>24.93</v>
      </c>
      <c r="E11137" s="11">
        <v>24.74</v>
      </c>
      <c r="F11137" s="12">
        <v>3960663</v>
      </c>
    </row>
    <row r="11138" spans="2:6">
      <c r="B11138" s="21">
        <v>42950</v>
      </c>
      <c r="C11138" s="122" t="s">
        <v>220</v>
      </c>
      <c r="D11138" s="116">
        <v>23.84</v>
      </c>
      <c r="E11138" s="11">
        <v>23.59</v>
      </c>
      <c r="F11138" s="12">
        <v>2924708</v>
      </c>
    </row>
    <row r="11139" spans="2:6">
      <c r="B11139" s="21">
        <v>42950</v>
      </c>
      <c r="C11139" s="122" t="s">
        <v>221</v>
      </c>
      <c r="D11139" s="116">
        <v>63.53</v>
      </c>
      <c r="E11139" s="11">
        <v>61.11</v>
      </c>
      <c r="F11139" s="12">
        <v>4822907</v>
      </c>
    </row>
    <row r="11140" spans="2:6">
      <c r="B11140" s="21">
        <v>42950</v>
      </c>
      <c r="C11140" s="122" t="s">
        <v>222</v>
      </c>
      <c r="D11140" s="116">
        <v>91.24</v>
      </c>
      <c r="E11140" s="11">
        <v>92.86</v>
      </c>
      <c r="F11140" s="12">
        <v>2786096</v>
      </c>
    </row>
    <row r="11141" spans="2:6">
      <c r="B11141" s="21">
        <v>42950</v>
      </c>
      <c r="C11141" s="122" t="s">
        <v>223</v>
      </c>
      <c r="D11141" s="116">
        <v>117.11</v>
      </c>
      <c r="E11141" s="11">
        <v>115.75</v>
      </c>
      <c r="F11141" s="12">
        <v>1043655</v>
      </c>
    </row>
    <row r="11142" spans="2:6">
      <c r="B11142" s="21">
        <v>42950</v>
      </c>
      <c r="C11142" s="122" t="s">
        <v>224</v>
      </c>
      <c r="D11142" s="116">
        <v>73.12</v>
      </c>
      <c r="E11142" s="11">
        <v>73.53</v>
      </c>
      <c r="F11142" s="12">
        <v>2510965</v>
      </c>
    </row>
    <row r="11143" spans="2:6">
      <c r="B11143" s="21">
        <v>42950</v>
      </c>
      <c r="C11143" s="122" t="s">
        <v>225</v>
      </c>
      <c r="D11143" s="116">
        <v>84.28</v>
      </c>
      <c r="E11143" s="11">
        <v>86.46</v>
      </c>
      <c r="F11143" s="12">
        <v>2324303</v>
      </c>
    </row>
    <row r="11144" spans="2:6">
      <c r="B11144" s="21">
        <v>42950</v>
      </c>
      <c r="C11144" s="122" t="s">
        <v>226</v>
      </c>
      <c r="D11144" s="116">
        <v>91.07</v>
      </c>
      <c r="E11144" s="11">
        <v>90.86</v>
      </c>
      <c r="F11144" s="12">
        <v>922756</v>
      </c>
    </row>
    <row r="11145" spans="2:6">
      <c r="B11145" s="21">
        <v>42950</v>
      </c>
      <c r="C11145" s="122" t="s">
        <v>227</v>
      </c>
      <c r="D11145" s="116">
        <v>28.86</v>
      </c>
      <c r="E11145" s="11">
        <v>28.71</v>
      </c>
      <c r="F11145" s="12">
        <v>1652435</v>
      </c>
    </row>
    <row r="11146" spans="2:6">
      <c r="B11146" s="21">
        <v>42950</v>
      </c>
      <c r="C11146" s="122" t="s">
        <v>228</v>
      </c>
      <c r="D11146" s="116">
        <v>84.07</v>
      </c>
      <c r="E11146" s="11">
        <v>82.08</v>
      </c>
      <c r="F11146" s="12">
        <v>1950101</v>
      </c>
    </row>
    <row r="11147" spans="2:6">
      <c r="B11147" s="21">
        <v>42950</v>
      </c>
      <c r="C11147" s="122" t="s">
        <v>229</v>
      </c>
      <c r="D11147" s="116">
        <v>107.25</v>
      </c>
      <c r="E11147" s="11">
        <v>108.87</v>
      </c>
      <c r="F11147" s="12">
        <v>777206</v>
      </c>
    </row>
    <row r="11148" spans="2:6">
      <c r="B11148" s="21">
        <v>42950</v>
      </c>
      <c r="C11148" s="122" t="s">
        <v>230</v>
      </c>
      <c r="D11148" s="116">
        <v>86</v>
      </c>
      <c r="E11148" s="11">
        <v>86.51</v>
      </c>
      <c r="F11148" s="12">
        <v>2915600</v>
      </c>
    </row>
    <row r="11149" spans="2:6">
      <c r="B11149" s="21">
        <v>42950</v>
      </c>
      <c r="C11149" s="122" t="s">
        <v>231</v>
      </c>
      <c r="D11149" s="116">
        <v>58.51</v>
      </c>
      <c r="E11149" s="11">
        <v>58.5</v>
      </c>
      <c r="F11149" s="12">
        <v>2405755</v>
      </c>
    </row>
    <row r="11150" spans="2:6">
      <c r="B11150" s="21">
        <v>42950</v>
      </c>
      <c r="C11150" s="122" t="s">
        <v>232</v>
      </c>
      <c r="D11150" s="116">
        <v>33.56</v>
      </c>
      <c r="E11150" s="11">
        <v>32.270000000000003</v>
      </c>
      <c r="F11150" s="12">
        <v>6413860</v>
      </c>
    </row>
    <row r="11151" spans="2:6">
      <c r="B11151" s="21">
        <v>42950</v>
      </c>
      <c r="C11151" s="122" t="s">
        <v>233</v>
      </c>
      <c r="D11151" s="116">
        <v>64.31</v>
      </c>
      <c r="E11151" s="11">
        <v>63.43</v>
      </c>
      <c r="F11151" s="12">
        <v>6185557</v>
      </c>
    </row>
    <row r="11152" spans="2:6">
      <c r="B11152" s="21">
        <v>42950</v>
      </c>
      <c r="C11152" s="122" t="s">
        <v>234</v>
      </c>
      <c r="D11152" s="116">
        <v>78.37</v>
      </c>
      <c r="E11152" s="11">
        <v>78.44</v>
      </c>
      <c r="F11152" s="12">
        <v>858624</v>
      </c>
    </row>
    <row r="11153" spans="2:6">
      <c r="B11153" s="21">
        <v>42950</v>
      </c>
      <c r="C11153" s="122" t="s">
        <v>235</v>
      </c>
      <c r="D11153" s="116">
        <v>117.38</v>
      </c>
      <c r="E11153" s="11">
        <v>118.85</v>
      </c>
      <c r="F11153" s="12">
        <v>2929128</v>
      </c>
    </row>
    <row r="11154" spans="2:6">
      <c r="B11154" s="21">
        <v>42950</v>
      </c>
      <c r="C11154" s="122" t="s">
        <v>236</v>
      </c>
      <c r="D11154" s="116">
        <v>35.97</v>
      </c>
      <c r="E11154" s="11">
        <v>35.71</v>
      </c>
      <c r="F11154" s="12">
        <v>5726264</v>
      </c>
    </row>
    <row r="11155" spans="2:6">
      <c r="B11155" s="21">
        <v>42950</v>
      </c>
      <c r="C11155" s="122" t="s">
        <v>237</v>
      </c>
      <c r="D11155" s="116">
        <v>132.9</v>
      </c>
      <c r="E11155" s="11">
        <v>132.62</v>
      </c>
      <c r="F11155" s="12">
        <v>899457</v>
      </c>
    </row>
    <row r="11156" spans="2:6">
      <c r="B11156" s="21">
        <v>42950</v>
      </c>
      <c r="C11156" s="122" t="s">
        <v>238</v>
      </c>
      <c r="D11156" s="116">
        <v>82.51</v>
      </c>
      <c r="E11156" s="11">
        <v>83.12</v>
      </c>
      <c r="F11156" s="12">
        <v>2194988</v>
      </c>
    </row>
    <row r="11157" spans="2:6">
      <c r="B11157" s="21">
        <v>42950</v>
      </c>
      <c r="C11157" s="122" t="s">
        <v>239</v>
      </c>
      <c r="D11157" s="116">
        <v>145.46</v>
      </c>
      <c r="E11157" s="11">
        <v>144.94</v>
      </c>
      <c r="F11157" s="12">
        <v>594068</v>
      </c>
    </row>
    <row r="11158" spans="2:6">
      <c r="B11158" s="21">
        <v>42950</v>
      </c>
      <c r="C11158" s="122" t="s">
        <v>240</v>
      </c>
      <c r="D11158" s="116">
        <v>78.58</v>
      </c>
      <c r="E11158" s="11">
        <v>79.44</v>
      </c>
      <c r="F11158" s="12">
        <v>1426548</v>
      </c>
    </row>
    <row r="11159" spans="2:6">
      <c r="B11159" s="21">
        <v>42950</v>
      </c>
      <c r="C11159" s="122" t="s">
        <v>241</v>
      </c>
      <c r="D11159" s="116">
        <v>98.43</v>
      </c>
      <c r="E11159" s="11">
        <v>98.17</v>
      </c>
      <c r="F11159" s="12">
        <v>1046309</v>
      </c>
    </row>
    <row r="11160" spans="2:6">
      <c r="B11160" s="21">
        <v>42950</v>
      </c>
      <c r="C11160" s="122" t="s">
        <v>242</v>
      </c>
      <c r="D11160" s="116">
        <v>84.01</v>
      </c>
      <c r="E11160" s="11">
        <v>83.92</v>
      </c>
      <c r="F11160" s="12">
        <v>947188</v>
      </c>
    </row>
    <row r="11161" spans="2:6">
      <c r="B11161" s="21">
        <v>42950</v>
      </c>
      <c r="C11161" s="122" t="s">
        <v>243</v>
      </c>
      <c r="D11161" s="116">
        <v>60.97</v>
      </c>
      <c r="E11161" s="11">
        <v>60.68</v>
      </c>
      <c r="F11161" s="12">
        <v>3115616</v>
      </c>
    </row>
    <row r="11162" spans="2:6">
      <c r="B11162" s="21">
        <v>42950</v>
      </c>
      <c r="C11162" s="122" t="s">
        <v>244</v>
      </c>
      <c r="D11162" s="116">
        <v>92.39</v>
      </c>
      <c r="E11162" s="11">
        <v>88.9</v>
      </c>
      <c r="F11162" s="12">
        <v>6297439</v>
      </c>
    </row>
    <row r="11163" spans="2:6">
      <c r="B11163" s="21">
        <v>42950</v>
      </c>
      <c r="C11163" s="122" t="s">
        <v>245</v>
      </c>
      <c r="D11163" s="116">
        <v>459</v>
      </c>
      <c r="E11163" s="11">
        <v>449.36</v>
      </c>
      <c r="F11163" s="12">
        <v>816346</v>
      </c>
    </row>
    <row r="11164" spans="2:6">
      <c r="B11164" s="21">
        <v>42950</v>
      </c>
      <c r="C11164" s="122" t="s">
        <v>246</v>
      </c>
      <c r="D11164" s="116">
        <v>67.64</v>
      </c>
      <c r="E11164" s="11">
        <v>67.3</v>
      </c>
      <c r="F11164" s="12">
        <v>1276065</v>
      </c>
    </row>
    <row r="11165" spans="2:6">
      <c r="B11165" s="21">
        <v>42950</v>
      </c>
      <c r="C11165" s="122" t="s">
        <v>247</v>
      </c>
      <c r="D11165" s="116">
        <v>63.12</v>
      </c>
      <c r="E11165" s="11">
        <v>62.12</v>
      </c>
      <c r="F11165" s="12">
        <v>3499279</v>
      </c>
    </row>
    <row r="11166" spans="2:6">
      <c r="B11166" s="21">
        <v>42950</v>
      </c>
      <c r="C11166" s="122" t="s">
        <v>248</v>
      </c>
      <c r="D11166" s="116">
        <v>60.95</v>
      </c>
      <c r="E11166" s="11">
        <v>61.88</v>
      </c>
      <c r="F11166" s="12">
        <v>1954996</v>
      </c>
    </row>
    <row r="11167" spans="2:6">
      <c r="B11167" s="21">
        <v>42950</v>
      </c>
      <c r="C11167" s="122" t="s">
        <v>249</v>
      </c>
      <c r="D11167" s="116">
        <v>61.89</v>
      </c>
      <c r="E11167" s="11">
        <v>62.6</v>
      </c>
      <c r="F11167" s="12">
        <v>2965060</v>
      </c>
    </row>
    <row r="11168" spans="2:6">
      <c r="B11168" s="21">
        <v>42950</v>
      </c>
      <c r="C11168" s="122" t="s">
        <v>250</v>
      </c>
      <c r="D11168" s="116">
        <v>263.16000000000003</v>
      </c>
      <c r="E11168" s="11">
        <v>263.27</v>
      </c>
      <c r="F11168" s="12">
        <v>324809</v>
      </c>
    </row>
    <row r="11169" spans="2:6">
      <c r="B11169" s="21">
        <v>42950</v>
      </c>
      <c r="C11169" s="122" t="s">
        <v>251</v>
      </c>
      <c r="D11169" s="116">
        <v>40.98</v>
      </c>
      <c r="E11169" s="11">
        <v>41.04</v>
      </c>
      <c r="F11169" s="12">
        <v>1541766</v>
      </c>
    </row>
    <row r="11170" spans="2:6">
      <c r="B11170" s="21">
        <v>42950</v>
      </c>
      <c r="C11170" s="122" t="s">
        <v>252</v>
      </c>
      <c r="D11170" s="116">
        <v>73.900000000000006</v>
      </c>
      <c r="E11170" s="11">
        <v>73.61</v>
      </c>
      <c r="F11170" s="12">
        <v>4533726</v>
      </c>
    </row>
    <row r="11171" spans="2:6">
      <c r="B11171" s="21">
        <v>42950</v>
      </c>
      <c r="C11171" s="122" t="s">
        <v>253</v>
      </c>
      <c r="D11171" s="116">
        <v>76.790000000000006</v>
      </c>
      <c r="E11171" s="11">
        <v>76.86</v>
      </c>
      <c r="F11171" s="12">
        <v>1120705</v>
      </c>
    </row>
    <row r="11172" spans="2:6">
      <c r="B11172" s="21">
        <v>42950</v>
      </c>
      <c r="C11172" s="122" t="s">
        <v>254</v>
      </c>
      <c r="D11172" s="116">
        <v>54.33</v>
      </c>
      <c r="E11172" s="11">
        <v>54.82</v>
      </c>
      <c r="F11172" s="12">
        <v>2200796</v>
      </c>
    </row>
    <row r="11173" spans="2:6">
      <c r="B11173" s="21">
        <v>42950</v>
      </c>
      <c r="C11173" s="122" t="s">
        <v>255</v>
      </c>
      <c r="D11173" s="116">
        <v>114.25</v>
      </c>
      <c r="E11173" s="11">
        <v>116.45</v>
      </c>
      <c r="F11173" s="12">
        <v>1469943</v>
      </c>
    </row>
    <row r="11174" spans="2:6">
      <c r="B11174" s="21">
        <v>42950</v>
      </c>
      <c r="C11174" s="122" t="s">
        <v>256</v>
      </c>
      <c r="D11174" s="116">
        <v>38.380000000000003</v>
      </c>
      <c r="E11174" s="11">
        <v>38.44</v>
      </c>
      <c r="F11174" s="12">
        <v>3869929</v>
      </c>
    </row>
    <row r="11175" spans="2:6">
      <c r="B11175" s="21">
        <v>42950</v>
      </c>
      <c r="C11175" s="122" t="s">
        <v>257</v>
      </c>
      <c r="D11175" s="116">
        <v>59.01</v>
      </c>
      <c r="E11175" s="11">
        <v>59.56</v>
      </c>
      <c r="F11175" s="12">
        <v>856285</v>
      </c>
    </row>
    <row r="11176" spans="2:6">
      <c r="B11176" s="21">
        <v>42950</v>
      </c>
      <c r="C11176" s="122" t="s">
        <v>258</v>
      </c>
      <c r="D11176" s="116">
        <v>153.26</v>
      </c>
      <c r="E11176" s="11">
        <v>153.68</v>
      </c>
      <c r="F11176" s="12">
        <v>1143458</v>
      </c>
    </row>
    <row r="11177" spans="2:6">
      <c r="B11177" s="21">
        <v>42950</v>
      </c>
      <c r="C11177" s="122" t="s">
        <v>259</v>
      </c>
      <c r="D11177" s="116">
        <v>78.84</v>
      </c>
      <c r="E11177" s="11">
        <v>77.22</v>
      </c>
      <c r="F11177" s="12">
        <v>1888901</v>
      </c>
    </row>
    <row r="11178" spans="2:6">
      <c r="B11178" s="21">
        <v>42950</v>
      </c>
      <c r="C11178" s="122" t="s">
        <v>260</v>
      </c>
      <c r="D11178" s="116">
        <v>11.01</v>
      </c>
      <c r="E11178" s="11">
        <v>10.93</v>
      </c>
      <c r="F11178" s="12">
        <v>20309320</v>
      </c>
    </row>
    <row r="11179" spans="2:6">
      <c r="B11179" s="21">
        <v>42950</v>
      </c>
      <c r="C11179" s="122" t="s">
        <v>261</v>
      </c>
      <c r="D11179" s="116">
        <v>42.97</v>
      </c>
      <c r="E11179" s="11">
        <v>42.57</v>
      </c>
      <c r="F11179" s="12">
        <v>2366747</v>
      </c>
    </row>
    <row r="11180" spans="2:6">
      <c r="B11180" s="21">
        <v>42950</v>
      </c>
      <c r="C11180" s="122" t="s">
        <v>262</v>
      </c>
      <c r="D11180" s="116">
        <v>169.3</v>
      </c>
      <c r="E11180" s="11">
        <v>168.59</v>
      </c>
      <c r="F11180" s="12">
        <v>10793841</v>
      </c>
    </row>
    <row r="11181" spans="2:6">
      <c r="B11181" s="21">
        <v>42950</v>
      </c>
      <c r="C11181" s="122" t="s">
        <v>263</v>
      </c>
      <c r="D11181" s="116">
        <v>65.88</v>
      </c>
      <c r="E11181" s="11">
        <v>65.040000000000006</v>
      </c>
      <c r="F11181" s="12">
        <v>2537598</v>
      </c>
    </row>
    <row r="11182" spans="2:6">
      <c r="B11182" s="21">
        <v>42950</v>
      </c>
      <c r="C11182" s="122" t="s">
        <v>264</v>
      </c>
      <c r="D11182" s="116">
        <v>14.34</v>
      </c>
      <c r="E11182" s="11">
        <v>14.37</v>
      </c>
      <c r="F11182" s="12">
        <v>20389087</v>
      </c>
    </row>
    <row r="11183" spans="2:6">
      <c r="B11183" s="21">
        <v>42950</v>
      </c>
      <c r="C11183" s="122" t="s">
        <v>265</v>
      </c>
      <c r="D11183" s="116">
        <v>209.13</v>
      </c>
      <c r="E11183" s="11">
        <v>209.36</v>
      </c>
      <c r="F11183" s="12">
        <v>1091014</v>
      </c>
    </row>
    <row r="11184" spans="2:6">
      <c r="B11184" s="21">
        <v>42950</v>
      </c>
      <c r="C11184" s="122" t="s">
        <v>266</v>
      </c>
      <c r="D11184" s="116">
        <v>31.93</v>
      </c>
      <c r="E11184" s="11">
        <v>32.06</v>
      </c>
      <c r="F11184" s="12">
        <v>5395275</v>
      </c>
    </row>
    <row r="11185" spans="2:6">
      <c r="B11185" s="21">
        <v>42950</v>
      </c>
      <c r="C11185" s="122" t="s">
        <v>267</v>
      </c>
      <c r="D11185" s="116">
        <v>119.04</v>
      </c>
      <c r="E11185" s="11">
        <v>119.63</v>
      </c>
      <c r="F11185" s="12">
        <v>889609</v>
      </c>
    </row>
    <row r="11186" spans="2:6">
      <c r="B11186" s="21">
        <v>42950</v>
      </c>
      <c r="C11186" s="122" t="s">
        <v>268</v>
      </c>
      <c r="D11186" s="116">
        <v>91.06</v>
      </c>
      <c r="E11186" s="11">
        <v>90.41</v>
      </c>
      <c r="F11186" s="12">
        <v>2176515</v>
      </c>
    </row>
    <row r="11187" spans="2:6">
      <c r="B11187" s="21">
        <v>42950</v>
      </c>
      <c r="C11187" s="122" t="s">
        <v>269</v>
      </c>
      <c r="D11187" s="116">
        <v>124.17</v>
      </c>
      <c r="E11187" s="11">
        <v>123.97</v>
      </c>
      <c r="F11187" s="12">
        <v>1125870</v>
      </c>
    </row>
    <row r="11188" spans="2:6">
      <c r="B11188" s="21">
        <v>42950</v>
      </c>
      <c r="C11188" s="122" t="s">
        <v>270</v>
      </c>
      <c r="D11188" s="116">
        <v>26.87</v>
      </c>
      <c r="E11188" s="11">
        <v>26.9</v>
      </c>
      <c r="F11188" s="12">
        <v>5930269</v>
      </c>
    </row>
    <row r="11189" spans="2:6">
      <c r="B11189" s="21">
        <v>42950</v>
      </c>
      <c r="C11189" s="122" t="s">
        <v>271</v>
      </c>
      <c r="D11189" s="116">
        <v>47.71</v>
      </c>
      <c r="E11189" s="11">
        <v>48.55</v>
      </c>
      <c r="F11189" s="12">
        <v>4273647</v>
      </c>
    </row>
    <row r="11190" spans="2:6">
      <c r="B11190" s="21">
        <v>42950</v>
      </c>
      <c r="C11190" s="122" t="s">
        <v>272</v>
      </c>
      <c r="D11190" s="116">
        <v>37.36</v>
      </c>
      <c r="E11190" s="11">
        <v>37.61</v>
      </c>
      <c r="F11190" s="12">
        <v>798482</v>
      </c>
    </row>
    <row r="11191" spans="2:6">
      <c r="B11191" s="21">
        <v>42950</v>
      </c>
      <c r="C11191" s="122" t="s">
        <v>273</v>
      </c>
      <c r="D11191" s="116">
        <v>43.61</v>
      </c>
      <c r="E11191" s="11">
        <v>43.86</v>
      </c>
      <c r="F11191" s="12">
        <v>1856152</v>
      </c>
    </row>
    <row r="11192" spans="2:6">
      <c r="B11192" s="21">
        <v>42950</v>
      </c>
      <c r="C11192" s="122" t="s">
        <v>274</v>
      </c>
      <c r="D11192" s="116">
        <v>41.82</v>
      </c>
      <c r="E11192" s="11">
        <v>41.22</v>
      </c>
      <c r="F11192" s="12">
        <v>2030200</v>
      </c>
    </row>
    <row r="11193" spans="2:6">
      <c r="B11193" s="21">
        <v>42950</v>
      </c>
      <c r="C11193" s="122" t="s">
        <v>275</v>
      </c>
      <c r="D11193" s="116">
        <v>83.84</v>
      </c>
      <c r="E11193" s="11">
        <v>83.34</v>
      </c>
      <c r="F11193" s="12">
        <v>2496943</v>
      </c>
    </row>
    <row r="11194" spans="2:6">
      <c r="B11194" s="21">
        <v>42950</v>
      </c>
      <c r="C11194" s="122" t="s">
        <v>276</v>
      </c>
      <c r="D11194" s="116">
        <v>28.27</v>
      </c>
      <c r="E11194" s="11">
        <v>28.52</v>
      </c>
      <c r="F11194" s="12">
        <v>2152361</v>
      </c>
    </row>
    <row r="11195" spans="2:6">
      <c r="B11195" s="21">
        <v>42950</v>
      </c>
      <c r="C11195" s="122" t="s">
        <v>277</v>
      </c>
      <c r="D11195" s="116">
        <v>28.73</v>
      </c>
      <c r="E11195" s="11">
        <v>28.82</v>
      </c>
      <c r="F11195" s="12">
        <v>8589838</v>
      </c>
    </row>
    <row r="11196" spans="2:6">
      <c r="B11196" s="21">
        <v>42950</v>
      </c>
      <c r="C11196" s="122" t="s">
        <v>278</v>
      </c>
      <c r="D11196" s="116">
        <v>132.69</v>
      </c>
      <c r="E11196" s="11">
        <v>132.97999999999999</v>
      </c>
      <c r="F11196" s="12">
        <v>448282</v>
      </c>
    </row>
    <row r="11197" spans="2:6">
      <c r="B11197" s="21">
        <v>42950</v>
      </c>
      <c r="C11197" s="122" t="s">
        <v>279</v>
      </c>
      <c r="D11197" s="116">
        <v>66.349999999999994</v>
      </c>
      <c r="E11197" s="11">
        <v>66.53</v>
      </c>
      <c r="F11197" s="12">
        <v>1103108</v>
      </c>
    </row>
    <row r="11198" spans="2:6">
      <c r="B11198" s="21">
        <v>42950</v>
      </c>
      <c r="C11198" s="122" t="s">
        <v>280</v>
      </c>
      <c r="D11198" s="116">
        <v>198.3</v>
      </c>
      <c r="E11198" s="11">
        <v>199.33</v>
      </c>
      <c r="F11198" s="12">
        <v>1071078</v>
      </c>
    </row>
    <row r="11199" spans="2:6">
      <c r="B11199" s="21">
        <v>42950</v>
      </c>
      <c r="C11199" s="122" t="s">
        <v>281</v>
      </c>
      <c r="D11199" s="116">
        <v>25.59</v>
      </c>
      <c r="E11199" s="11">
        <v>25.76</v>
      </c>
      <c r="F11199" s="12">
        <v>30916656</v>
      </c>
    </row>
    <row r="11200" spans="2:6">
      <c r="B11200" s="21">
        <v>42950</v>
      </c>
      <c r="C11200" s="122" t="s">
        <v>282</v>
      </c>
      <c r="D11200" s="116">
        <v>21.75</v>
      </c>
      <c r="E11200" s="11">
        <v>21.78</v>
      </c>
      <c r="F11200" s="12">
        <v>10557660</v>
      </c>
    </row>
    <row r="11201" spans="2:6">
      <c r="B11201" s="21">
        <v>42950</v>
      </c>
      <c r="C11201" s="122" t="s">
        <v>283</v>
      </c>
      <c r="D11201" s="116">
        <v>75.77</v>
      </c>
      <c r="E11201" s="11">
        <v>74.37</v>
      </c>
      <c r="F11201" s="12">
        <v>11161061</v>
      </c>
    </row>
    <row r="11202" spans="2:6">
      <c r="B11202" s="21">
        <v>42950</v>
      </c>
      <c r="C11202" s="122" t="s">
        <v>284</v>
      </c>
      <c r="D11202" s="116">
        <v>56.08</v>
      </c>
      <c r="E11202" s="11">
        <v>56.22</v>
      </c>
      <c r="F11202" s="12">
        <v>3970564</v>
      </c>
    </row>
    <row r="11203" spans="2:6">
      <c r="B11203" s="21">
        <v>42950</v>
      </c>
      <c r="C11203" s="122" t="s">
        <v>24</v>
      </c>
      <c r="D11203" s="116">
        <v>29.74</v>
      </c>
      <c r="E11203" s="11">
        <v>29.28</v>
      </c>
      <c r="F11203" s="12">
        <v>10426863</v>
      </c>
    </row>
    <row r="11204" spans="2:6">
      <c r="B11204" s="21">
        <v>42950</v>
      </c>
      <c r="C11204" s="122" t="s">
        <v>25</v>
      </c>
      <c r="D11204" s="116">
        <v>34.92</v>
      </c>
      <c r="E11204" s="11">
        <v>34.770000000000003</v>
      </c>
      <c r="F11204" s="12">
        <v>10367559</v>
      </c>
    </row>
    <row r="11205" spans="2:6">
      <c r="B11205" s="21">
        <v>42950</v>
      </c>
      <c r="C11205" s="122" t="s">
        <v>26</v>
      </c>
      <c r="D11205" s="116">
        <v>930.34</v>
      </c>
      <c r="E11205" s="11">
        <v>923.65</v>
      </c>
      <c r="F11205" s="12">
        <v>1202512</v>
      </c>
    </row>
    <row r="11206" spans="2:6">
      <c r="B11206" s="21">
        <v>42950</v>
      </c>
      <c r="C11206" s="122" t="s">
        <v>27</v>
      </c>
      <c r="D11206" s="116">
        <v>949.1</v>
      </c>
      <c r="E11206" s="11">
        <v>940.3</v>
      </c>
      <c r="F11206" s="12">
        <v>1123921</v>
      </c>
    </row>
    <row r="11207" spans="2:6">
      <c r="B11207" s="21">
        <v>42950</v>
      </c>
      <c r="C11207" s="122" t="s">
        <v>28</v>
      </c>
      <c r="D11207" s="116">
        <v>84.32</v>
      </c>
      <c r="E11207" s="11">
        <v>84.11</v>
      </c>
      <c r="F11207" s="12">
        <v>560867</v>
      </c>
    </row>
    <row r="11208" spans="2:6">
      <c r="B11208" s="21">
        <v>42950</v>
      </c>
      <c r="C11208" s="122" t="s">
        <v>29</v>
      </c>
      <c r="D11208" s="116">
        <v>94.45</v>
      </c>
      <c r="E11208" s="11">
        <v>95.15</v>
      </c>
      <c r="F11208" s="12">
        <v>2136436</v>
      </c>
    </row>
    <row r="11209" spans="2:6">
      <c r="B11209" s="21">
        <v>42950</v>
      </c>
      <c r="C11209" s="122" t="s">
        <v>30</v>
      </c>
      <c r="D11209" s="116">
        <v>23.32</v>
      </c>
      <c r="E11209" s="11">
        <v>23.47</v>
      </c>
      <c r="F11209" s="12">
        <v>3645803</v>
      </c>
    </row>
    <row r="11210" spans="2:6">
      <c r="B11210" s="21">
        <v>42950</v>
      </c>
      <c r="C11210" s="122" t="s">
        <v>31</v>
      </c>
      <c r="D11210" s="116">
        <v>52.09</v>
      </c>
      <c r="E11210" s="11">
        <v>51.82</v>
      </c>
      <c r="F11210" s="12">
        <v>1426152</v>
      </c>
    </row>
    <row r="11211" spans="2:6">
      <c r="B11211" s="21">
        <v>42950</v>
      </c>
      <c r="C11211" s="122" t="s">
        <v>32</v>
      </c>
      <c r="D11211" s="116">
        <v>226</v>
      </c>
      <c r="E11211" s="11">
        <v>223.99</v>
      </c>
      <c r="F11211" s="12">
        <v>2106377</v>
      </c>
    </row>
    <row r="11212" spans="2:6">
      <c r="B11212" s="21">
        <v>42950</v>
      </c>
      <c r="C11212" s="122" t="s">
        <v>33</v>
      </c>
      <c r="D11212" s="116">
        <v>31.91</v>
      </c>
      <c r="E11212" s="11">
        <v>31.11</v>
      </c>
      <c r="F11212" s="12">
        <v>5755502</v>
      </c>
    </row>
    <row r="11213" spans="2:6">
      <c r="B11213" s="21">
        <v>42950</v>
      </c>
      <c r="C11213" s="122" t="s">
        <v>34</v>
      </c>
      <c r="D11213" s="116">
        <v>169.95</v>
      </c>
      <c r="E11213" s="11">
        <v>169.47</v>
      </c>
      <c r="F11213" s="12">
        <v>630098</v>
      </c>
    </row>
    <row r="11214" spans="2:6">
      <c r="B11214" s="21">
        <v>42950</v>
      </c>
      <c r="C11214" s="122" t="s">
        <v>35</v>
      </c>
      <c r="D11214" s="116">
        <v>42.77</v>
      </c>
      <c r="E11214" s="11">
        <v>42.03</v>
      </c>
      <c r="F11214" s="12">
        <v>7944770</v>
      </c>
    </row>
    <row r="11215" spans="2:6">
      <c r="B11215" s="21">
        <v>42950</v>
      </c>
      <c r="C11215" s="122" t="s">
        <v>36</v>
      </c>
      <c r="D11215" s="116">
        <v>105.13</v>
      </c>
      <c r="E11215" s="11">
        <v>103.94</v>
      </c>
      <c r="F11215" s="12">
        <v>1009154</v>
      </c>
    </row>
    <row r="11216" spans="2:6">
      <c r="B11216" s="21">
        <v>42950</v>
      </c>
      <c r="C11216" s="122" t="s">
        <v>37</v>
      </c>
      <c r="D11216" s="116">
        <v>13.27</v>
      </c>
      <c r="E11216" s="11">
        <v>13.16</v>
      </c>
      <c r="F11216" s="12">
        <v>13027724</v>
      </c>
    </row>
    <row r="11217" spans="2:6">
      <c r="B11217" s="21">
        <v>42950</v>
      </c>
      <c r="C11217" s="122" t="s">
        <v>38</v>
      </c>
      <c r="D11217" s="116">
        <v>23.76</v>
      </c>
      <c r="E11217" s="11">
        <v>23.84</v>
      </c>
      <c r="F11217" s="12">
        <v>4401535</v>
      </c>
    </row>
    <row r="11218" spans="2:6">
      <c r="B11218" s="21">
        <v>42950</v>
      </c>
      <c r="C11218" s="122" t="s">
        <v>39</v>
      </c>
      <c r="D11218" s="116">
        <v>78.459999999999994</v>
      </c>
      <c r="E11218" s="11">
        <v>78.959999999999994</v>
      </c>
      <c r="F11218" s="12">
        <v>1552086</v>
      </c>
    </row>
    <row r="11219" spans="2:6">
      <c r="B11219" s="21">
        <v>42950</v>
      </c>
      <c r="C11219" s="122" t="s">
        <v>40</v>
      </c>
      <c r="D11219" s="116">
        <v>72.430000000000007</v>
      </c>
      <c r="E11219" s="11">
        <v>73.06</v>
      </c>
      <c r="F11219" s="12">
        <v>1632550</v>
      </c>
    </row>
    <row r="11220" spans="2:6">
      <c r="B11220" s="21">
        <v>42950</v>
      </c>
      <c r="C11220" s="122" t="s">
        <v>41</v>
      </c>
      <c r="D11220" s="116">
        <v>29.58</v>
      </c>
      <c r="E11220" s="11">
        <v>30.03</v>
      </c>
      <c r="F11220" s="12">
        <v>2967174</v>
      </c>
    </row>
    <row r="11221" spans="2:6">
      <c r="B11221" s="21">
        <v>42950</v>
      </c>
      <c r="C11221" s="122" t="s">
        <v>42</v>
      </c>
      <c r="D11221" s="116">
        <v>150.69999999999999</v>
      </c>
      <c r="E11221" s="11">
        <v>150.79</v>
      </c>
      <c r="F11221" s="12">
        <v>5146565</v>
      </c>
    </row>
    <row r="11222" spans="2:6">
      <c r="B11222" s="21">
        <v>42950</v>
      </c>
      <c r="C11222" s="122" t="s">
        <v>43</v>
      </c>
      <c r="D11222" s="116">
        <v>44.07</v>
      </c>
      <c r="E11222" s="11">
        <v>43.21</v>
      </c>
      <c r="F11222" s="12">
        <v>3627805</v>
      </c>
    </row>
    <row r="11223" spans="2:6">
      <c r="B11223" s="21">
        <v>42950</v>
      </c>
      <c r="C11223" s="122" t="s">
        <v>44</v>
      </c>
      <c r="D11223" s="116">
        <v>55.54</v>
      </c>
      <c r="E11223" s="11">
        <v>55.84</v>
      </c>
      <c r="F11223" s="12">
        <v>1772780</v>
      </c>
    </row>
    <row r="11224" spans="2:6">
      <c r="B11224" s="21">
        <v>42950</v>
      </c>
      <c r="C11224" s="122" t="s">
        <v>45</v>
      </c>
      <c r="D11224" s="116">
        <v>62.1</v>
      </c>
      <c r="E11224" s="11">
        <v>62.13</v>
      </c>
      <c r="F11224" s="12">
        <v>1957896</v>
      </c>
    </row>
    <row r="11225" spans="2:6">
      <c r="B11225" s="21">
        <v>42950</v>
      </c>
      <c r="C11225" s="122" t="s">
        <v>46</v>
      </c>
      <c r="D11225" s="116">
        <v>47.83</v>
      </c>
      <c r="E11225" s="11">
        <v>47.99</v>
      </c>
      <c r="F11225" s="12">
        <v>2519125</v>
      </c>
    </row>
    <row r="11226" spans="2:6">
      <c r="B11226" s="21">
        <v>42950</v>
      </c>
      <c r="C11226" s="122" t="s">
        <v>47</v>
      </c>
      <c r="D11226" s="116">
        <v>40.200000000000003</v>
      </c>
      <c r="E11226" s="11">
        <v>39.909999999999997</v>
      </c>
      <c r="F11226" s="12">
        <v>13607781</v>
      </c>
    </row>
    <row r="11227" spans="2:6">
      <c r="B11227" s="21">
        <v>42950</v>
      </c>
      <c r="C11227" s="122" t="s">
        <v>48</v>
      </c>
      <c r="D11227" s="116">
        <v>138.58000000000001</v>
      </c>
      <c r="E11227" s="11">
        <v>139.56</v>
      </c>
      <c r="F11227" s="12">
        <v>2555286</v>
      </c>
    </row>
    <row r="11228" spans="2:6">
      <c r="B11228" s="21">
        <v>42950</v>
      </c>
      <c r="C11228" s="122" t="s">
        <v>49</v>
      </c>
      <c r="D11228" s="116">
        <v>49.29</v>
      </c>
      <c r="E11228" s="11">
        <v>49.54</v>
      </c>
      <c r="F11228" s="12">
        <v>2329622</v>
      </c>
    </row>
    <row r="11229" spans="2:6">
      <c r="B11229" s="21">
        <v>42950</v>
      </c>
      <c r="C11229" s="122" t="s">
        <v>50</v>
      </c>
      <c r="D11229" s="116">
        <v>17.34</v>
      </c>
      <c r="E11229" s="11">
        <v>13.411602999999999</v>
      </c>
      <c r="F11229" s="12">
        <v>6660133</v>
      </c>
    </row>
    <row r="11230" spans="2:6">
      <c r="B11230" s="21">
        <v>42950</v>
      </c>
      <c r="C11230" s="122" t="s">
        <v>51</v>
      </c>
      <c r="D11230" s="116">
        <v>19.100000000000001</v>
      </c>
      <c r="E11230" s="11">
        <v>19.36</v>
      </c>
      <c r="F11230" s="12">
        <v>14994479</v>
      </c>
    </row>
    <row r="11231" spans="2:6">
      <c r="B11231" s="21">
        <v>42950</v>
      </c>
      <c r="C11231" s="122" t="s">
        <v>52</v>
      </c>
      <c r="D11231" s="116">
        <v>30.51</v>
      </c>
      <c r="E11231" s="11">
        <v>30.54</v>
      </c>
      <c r="F11231" s="12">
        <v>2207749</v>
      </c>
    </row>
    <row r="11232" spans="2:6">
      <c r="B11232" s="21">
        <v>42950</v>
      </c>
      <c r="C11232" s="122" t="s">
        <v>53</v>
      </c>
      <c r="D11232" s="116">
        <v>34.17</v>
      </c>
      <c r="E11232" s="11">
        <v>33.93</v>
      </c>
      <c r="F11232" s="12">
        <v>1279161</v>
      </c>
    </row>
    <row r="11233" spans="2:6">
      <c r="B11233" s="21">
        <v>42950</v>
      </c>
      <c r="C11233" s="122" t="s">
        <v>54</v>
      </c>
      <c r="D11233" s="116">
        <v>115.96</v>
      </c>
      <c r="E11233" s="11">
        <v>116.91</v>
      </c>
      <c r="F11233" s="12">
        <v>592606</v>
      </c>
    </row>
    <row r="11234" spans="2:6">
      <c r="B11234" s="21">
        <v>42950</v>
      </c>
      <c r="C11234" s="122" t="s">
        <v>55</v>
      </c>
      <c r="D11234" s="116">
        <v>89.575000000000003</v>
      </c>
      <c r="E11234" s="11">
        <v>89.59</v>
      </c>
      <c r="F11234" s="12">
        <v>692432</v>
      </c>
    </row>
    <row r="11235" spans="2:6">
      <c r="B11235" s="21">
        <v>42950</v>
      </c>
      <c r="C11235" s="122" t="s">
        <v>56</v>
      </c>
      <c r="D11235" s="116">
        <v>18.61</v>
      </c>
      <c r="E11235" s="11">
        <v>18.39</v>
      </c>
      <c r="F11235" s="12">
        <v>4564652</v>
      </c>
    </row>
    <row r="11236" spans="2:6">
      <c r="B11236" s="21">
        <v>42950</v>
      </c>
      <c r="C11236" s="122" t="s">
        <v>57</v>
      </c>
      <c r="D11236" s="116">
        <v>105.57</v>
      </c>
      <c r="E11236" s="11">
        <v>105.54</v>
      </c>
      <c r="F11236" s="12">
        <v>727496</v>
      </c>
    </row>
    <row r="11237" spans="2:6">
      <c r="B11237" s="21">
        <v>42950</v>
      </c>
      <c r="C11237" s="122" t="s">
        <v>58</v>
      </c>
      <c r="D11237" s="116">
        <v>241.83</v>
      </c>
      <c r="E11237" s="11">
        <v>248.84</v>
      </c>
      <c r="F11237" s="12">
        <v>2366057</v>
      </c>
    </row>
    <row r="11238" spans="2:6">
      <c r="B11238" s="21">
        <v>42950</v>
      </c>
      <c r="C11238" s="122" t="s">
        <v>59</v>
      </c>
      <c r="D11238" s="116">
        <v>144.43</v>
      </c>
      <c r="E11238" s="11">
        <v>144.94</v>
      </c>
      <c r="F11238" s="12">
        <v>3035393</v>
      </c>
    </row>
    <row r="11239" spans="2:6">
      <c r="B11239" s="21">
        <v>42950</v>
      </c>
      <c r="C11239" s="122" t="s">
        <v>60</v>
      </c>
      <c r="D11239" s="116">
        <v>64</v>
      </c>
      <c r="E11239" s="11">
        <v>65.150000000000006</v>
      </c>
      <c r="F11239" s="12">
        <v>4085124</v>
      </c>
    </row>
    <row r="11240" spans="2:6">
      <c r="B11240" s="21">
        <v>42950</v>
      </c>
      <c r="C11240" s="122" t="s">
        <v>61</v>
      </c>
      <c r="D11240" s="116">
        <v>151.44</v>
      </c>
      <c r="E11240" s="11">
        <v>154.09</v>
      </c>
      <c r="F11240" s="12">
        <v>759260</v>
      </c>
    </row>
    <row r="11241" spans="2:6">
      <c r="B11241" s="21">
        <v>42950</v>
      </c>
      <c r="C11241" s="122" t="s">
        <v>62</v>
      </c>
      <c r="D11241" s="116">
        <v>134.02000000000001</v>
      </c>
      <c r="E11241" s="11">
        <v>134.33000000000001</v>
      </c>
      <c r="F11241" s="12">
        <v>672094</v>
      </c>
    </row>
    <row r="11242" spans="2:6">
      <c r="B11242" s="21">
        <v>42950</v>
      </c>
      <c r="C11242" s="122" t="s">
        <v>63</v>
      </c>
      <c r="D11242" s="116">
        <v>197</v>
      </c>
      <c r="E11242" s="11">
        <v>198.46</v>
      </c>
      <c r="F11242" s="12">
        <v>2014655</v>
      </c>
    </row>
    <row r="11243" spans="2:6">
      <c r="B11243" s="21">
        <v>42950</v>
      </c>
      <c r="C11243" s="122" t="s">
        <v>64</v>
      </c>
      <c r="D11243" s="116">
        <v>125.65</v>
      </c>
      <c r="E11243" s="11">
        <v>125.98</v>
      </c>
      <c r="F11243" s="12">
        <v>1271240</v>
      </c>
    </row>
    <row r="11244" spans="2:6">
      <c r="B11244" s="21">
        <v>42950</v>
      </c>
      <c r="C11244" s="122" t="s">
        <v>65</v>
      </c>
      <c r="D11244" s="116">
        <v>46.91</v>
      </c>
      <c r="E11244" s="11">
        <v>46.66</v>
      </c>
      <c r="F11244" s="12">
        <v>1999617</v>
      </c>
    </row>
    <row r="11245" spans="2:6">
      <c r="B11245" s="21">
        <v>42950</v>
      </c>
      <c r="C11245" s="122" t="s">
        <v>66</v>
      </c>
      <c r="D11245" s="116">
        <v>36.549999999999997</v>
      </c>
      <c r="E11245" s="11">
        <v>36.49</v>
      </c>
      <c r="F11245" s="12">
        <v>26611347</v>
      </c>
    </row>
    <row r="11246" spans="2:6">
      <c r="B11246" s="21">
        <v>42950</v>
      </c>
      <c r="C11246" s="122" t="s">
        <v>67</v>
      </c>
      <c r="D11246" s="116">
        <v>136.94999999999999</v>
      </c>
      <c r="E11246" s="11">
        <v>137.13999999999999</v>
      </c>
      <c r="F11246" s="12">
        <v>879567</v>
      </c>
    </row>
    <row r="11247" spans="2:6">
      <c r="B11247" s="21">
        <v>42950</v>
      </c>
      <c r="C11247" s="122" t="s">
        <v>68</v>
      </c>
      <c r="D11247" s="116">
        <v>54.5</v>
      </c>
      <c r="E11247" s="11">
        <v>53.66</v>
      </c>
      <c r="F11247" s="12">
        <v>3034381</v>
      </c>
    </row>
    <row r="11248" spans="2:6">
      <c r="B11248" s="21">
        <v>42950</v>
      </c>
      <c r="C11248" s="122" t="s">
        <v>69</v>
      </c>
      <c r="D11248" s="116">
        <v>21.7</v>
      </c>
      <c r="E11248" s="11">
        <v>21.83</v>
      </c>
      <c r="F11248" s="12">
        <v>5383630</v>
      </c>
    </row>
    <row r="11249" spans="2:6">
      <c r="B11249" s="21">
        <v>42950</v>
      </c>
      <c r="C11249" s="122" t="s">
        <v>70</v>
      </c>
      <c r="D11249" s="116">
        <v>87.28</v>
      </c>
      <c r="E11249" s="11">
        <v>86.73</v>
      </c>
      <c r="F11249" s="12">
        <v>1988325</v>
      </c>
    </row>
    <row r="11250" spans="2:6">
      <c r="B11250" s="21">
        <v>42950</v>
      </c>
      <c r="C11250" s="122" t="s">
        <v>71</v>
      </c>
      <c r="D11250" s="116">
        <v>37</v>
      </c>
      <c r="E11250" s="11">
        <v>37.4</v>
      </c>
      <c r="F11250" s="12">
        <v>1239470</v>
      </c>
    </row>
    <row r="11251" spans="2:6">
      <c r="B11251" s="21">
        <v>42950</v>
      </c>
      <c r="C11251" s="122" t="s">
        <v>72</v>
      </c>
      <c r="D11251" s="116">
        <v>309.77667000000002</v>
      </c>
      <c r="E11251" s="11">
        <v>311.38666000000001</v>
      </c>
      <c r="F11251" s="12">
        <v>844955.98300000001</v>
      </c>
    </row>
    <row r="11252" spans="2:6">
      <c r="B11252" s="21">
        <v>42950</v>
      </c>
      <c r="C11252" s="122" t="s">
        <v>73</v>
      </c>
      <c r="D11252" s="116">
        <v>126.65</v>
      </c>
      <c r="E11252" s="11">
        <v>127.56</v>
      </c>
      <c r="F11252" s="12">
        <v>472071</v>
      </c>
    </row>
    <row r="11253" spans="2:6">
      <c r="B11253" s="21">
        <v>42950</v>
      </c>
      <c r="C11253" s="122" t="s">
        <v>285</v>
      </c>
      <c r="D11253" s="116">
        <v>141.80000000000001</v>
      </c>
      <c r="E11253" s="11">
        <v>141.43</v>
      </c>
      <c r="F11253" s="12">
        <v>1419635</v>
      </c>
    </row>
    <row r="11254" spans="2:6">
      <c r="B11254" s="21">
        <v>42950</v>
      </c>
      <c r="C11254" s="122" t="s">
        <v>286</v>
      </c>
      <c r="D11254" s="116">
        <v>34.590000000000003</v>
      </c>
      <c r="E11254" s="11">
        <v>34.53</v>
      </c>
      <c r="F11254" s="12">
        <v>2532679</v>
      </c>
    </row>
    <row r="11255" spans="2:6">
      <c r="B11255" s="21">
        <v>42950</v>
      </c>
      <c r="C11255" s="122" t="s">
        <v>287</v>
      </c>
      <c r="D11255" s="116">
        <v>89.29</v>
      </c>
      <c r="E11255" s="11">
        <v>89.29</v>
      </c>
      <c r="F11255" s="12">
        <v>842250</v>
      </c>
    </row>
    <row r="11256" spans="2:6">
      <c r="B11256" s="21">
        <v>42950</v>
      </c>
      <c r="C11256" s="122" t="s">
        <v>288</v>
      </c>
      <c r="D11256" s="116">
        <v>39.340000000000003</v>
      </c>
      <c r="E11256" s="11">
        <v>39.46</v>
      </c>
      <c r="F11256" s="12">
        <v>4998570</v>
      </c>
    </row>
    <row r="11257" spans="2:6">
      <c r="B11257" s="21">
        <v>42950</v>
      </c>
      <c r="C11257" s="122" t="s">
        <v>289</v>
      </c>
      <c r="D11257" s="116">
        <v>52.84</v>
      </c>
      <c r="E11257" s="11">
        <v>52.67</v>
      </c>
      <c r="F11257" s="12">
        <v>1658418</v>
      </c>
    </row>
    <row r="11258" spans="2:6">
      <c r="B11258" s="21">
        <v>42950</v>
      </c>
      <c r="C11258" s="122" t="s">
        <v>290</v>
      </c>
      <c r="D11258" s="116">
        <v>131.91</v>
      </c>
      <c r="E11258" s="11">
        <v>133.35</v>
      </c>
      <c r="F11258" s="12">
        <v>4327314</v>
      </c>
    </row>
    <row r="11259" spans="2:6">
      <c r="B11259" s="21">
        <v>42950</v>
      </c>
      <c r="C11259" s="122" t="s">
        <v>291</v>
      </c>
      <c r="D11259" s="116">
        <v>28.26</v>
      </c>
      <c r="E11259" s="11">
        <v>28.34</v>
      </c>
      <c r="F11259" s="12">
        <v>4061435</v>
      </c>
    </row>
    <row r="11260" spans="2:6">
      <c r="B11260" s="21">
        <v>42950</v>
      </c>
      <c r="C11260" s="122" t="s">
        <v>292</v>
      </c>
      <c r="D11260" s="116">
        <v>92.7</v>
      </c>
      <c r="E11260" s="11">
        <v>92.5</v>
      </c>
      <c r="F11260" s="12">
        <v>11078804</v>
      </c>
    </row>
    <row r="11261" spans="2:6">
      <c r="B11261" s="21">
        <v>42950</v>
      </c>
      <c r="C11261" s="122" t="s">
        <v>293</v>
      </c>
      <c r="D11261" s="116">
        <v>46.37</v>
      </c>
      <c r="E11261" s="11">
        <v>46.85</v>
      </c>
      <c r="F11261" s="12">
        <v>2828084</v>
      </c>
    </row>
    <row r="11262" spans="2:6">
      <c r="B11262" s="21">
        <v>42950</v>
      </c>
      <c r="C11262" s="122" t="s">
        <v>294</v>
      </c>
      <c r="D11262" s="116">
        <v>68.099999999999994</v>
      </c>
      <c r="E11262" s="11">
        <v>70.36</v>
      </c>
      <c r="F11262" s="12">
        <v>5046709</v>
      </c>
    </row>
    <row r="11263" spans="2:6">
      <c r="B11263" s="21">
        <v>42950</v>
      </c>
      <c r="C11263" s="122" t="s">
        <v>295</v>
      </c>
      <c r="D11263" s="116">
        <v>18.059999999999999</v>
      </c>
      <c r="E11263" s="11">
        <v>18.03</v>
      </c>
      <c r="F11263" s="12">
        <v>9882993</v>
      </c>
    </row>
    <row r="11264" spans="2:6">
      <c r="B11264" s="21">
        <v>42950</v>
      </c>
      <c r="C11264" s="122" t="s">
        <v>296</v>
      </c>
      <c r="D11264" s="116">
        <v>86.9</v>
      </c>
      <c r="E11264" s="11">
        <v>86.51</v>
      </c>
      <c r="F11264" s="12">
        <v>3966397</v>
      </c>
    </row>
    <row r="11265" spans="2:6">
      <c r="B11265" s="21">
        <v>42950</v>
      </c>
      <c r="C11265" s="122" t="s">
        <v>297</v>
      </c>
      <c r="D11265" s="116">
        <v>20.05</v>
      </c>
      <c r="E11265" s="11">
        <v>19.93</v>
      </c>
      <c r="F11265" s="12">
        <v>3452704</v>
      </c>
    </row>
    <row r="11266" spans="2:6">
      <c r="B11266" s="21">
        <v>42950</v>
      </c>
      <c r="C11266" s="122" t="s">
        <v>298</v>
      </c>
      <c r="D11266" s="116">
        <v>89.87</v>
      </c>
      <c r="E11266" s="11">
        <v>88.96</v>
      </c>
      <c r="F11266" s="12">
        <v>1625042</v>
      </c>
    </row>
    <row r="11267" spans="2:6">
      <c r="B11267" s="21">
        <v>42950</v>
      </c>
      <c r="C11267" s="122" t="s">
        <v>299</v>
      </c>
      <c r="D11267" s="116">
        <v>121.35</v>
      </c>
      <c r="E11267" s="11">
        <v>121.68</v>
      </c>
      <c r="F11267" s="12">
        <v>1441541</v>
      </c>
    </row>
    <row r="11268" spans="2:6">
      <c r="B11268" s="21">
        <v>42950</v>
      </c>
      <c r="C11268" s="122" t="s">
        <v>300</v>
      </c>
      <c r="D11268" s="116">
        <v>20.27</v>
      </c>
      <c r="E11268" s="11">
        <v>20.23</v>
      </c>
      <c r="F11268" s="12">
        <v>8986315</v>
      </c>
    </row>
    <row r="11269" spans="2:6">
      <c r="B11269" s="21">
        <v>42950</v>
      </c>
      <c r="C11269" s="122" t="s">
        <v>301</v>
      </c>
      <c r="D11269" s="116">
        <v>65.739999999999995</v>
      </c>
      <c r="E11269" s="11">
        <v>65.540000000000006</v>
      </c>
      <c r="F11269" s="12">
        <v>932019</v>
      </c>
    </row>
    <row r="11270" spans="2:6">
      <c r="B11270" s="21">
        <v>42950</v>
      </c>
      <c r="C11270" s="122" t="s">
        <v>302</v>
      </c>
      <c r="D11270" s="116">
        <v>45.65</v>
      </c>
      <c r="E11270" s="11">
        <v>45.67</v>
      </c>
      <c r="F11270" s="12">
        <v>14261400</v>
      </c>
    </row>
    <row r="11271" spans="2:6">
      <c r="B11271" s="21">
        <v>42950</v>
      </c>
      <c r="C11271" s="122" t="s">
        <v>303</v>
      </c>
      <c r="D11271" s="116">
        <v>36.200000000000003</v>
      </c>
      <c r="E11271" s="11">
        <v>36.450000000000003</v>
      </c>
      <c r="F11271" s="12">
        <v>2834085</v>
      </c>
    </row>
    <row r="11272" spans="2:6">
      <c r="B11272" s="21">
        <v>42950</v>
      </c>
      <c r="C11272" s="122" t="s">
        <v>304</v>
      </c>
      <c r="D11272" s="116">
        <v>24.57</v>
      </c>
      <c r="E11272" s="11">
        <v>24.06</v>
      </c>
      <c r="F11272" s="12">
        <v>12425525</v>
      </c>
    </row>
    <row r="11273" spans="2:6">
      <c r="B11273" s="21">
        <v>42950</v>
      </c>
      <c r="C11273" s="122" t="s">
        <v>305</v>
      </c>
      <c r="D11273" s="116">
        <v>41.36</v>
      </c>
      <c r="E11273" s="11">
        <v>42.01</v>
      </c>
      <c r="F11273" s="12">
        <v>6149105</v>
      </c>
    </row>
    <row r="11274" spans="2:6">
      <c r="B11274" s="21">
        <v>42950</v>
      </c>
      <c r="C11274" s="122" t="s">
        <v>306</v>
      </c>
      <c r="D11274" s="116">
        <v>102.12</v>
      </c>
      <c r="E11274" s="11">
        <v>102.05</v>
      </c>
      <c r="F11274" s="12">
        <v>1242959</v>
      </c>
    </row>
    <row r="11275" spans="2:6">
      <c r="B11275" s="21">
        <v>42950</v>
      </c>
      <c r="C11275" s="122" t="s">
        <v>307</v>
      </c>
      <c r="D11275" s="116">
        <v>49.25</v>
      </c>
      <c r="E11275" s="11">
        <v>48.97</v>
      </c>
      <c r="F11275" s="12">
        <v>1296768</v>
      </c>
    </row>
    <row r="11276" spans="2:6">
      <c r="B11276" s="21">
        <v>42950</v>
      </c>
      <c r="C11276" s="122" t="s">
        <v>308</v>
      </c>
      <c r="D11276" s="116">
        <v>42.1</v>
      </c>
      <c r="E11276" s="11">
        <v>41.6</v>
      </c>
      <c r="F11276" s="12">
        <v>11869512</v>
      </c>
    </row>
    <row r="11277" spans="2:6">
      <c r="B11277" s="21">
        <v>42950</v>
      </c>
      <c r="C11277" s="122" t="s">
        <v>309</v>
      </c>
      <c r="D11277" s="116">
        <v>47.75</v>
      </c>
      <c r="E11277" s="11">
        <v>47.76</v>
      </c>
      <c r="F11277" s="12">
        <v>1187598</v>
      </c>
    </row>
    <row r="11278" spans="2:6">
      <c r="B11278" s="21">
        <v>42950</v>
      </c>
      <c r="C11278" s="122" t="s">
        <v>310</v>
      </c>
      <c r="D11278" s="116">
        <v>53.87</v>
      </c>
      <c r="E11278" s="11">
        <v>53.87</v>
      </c>
      <c r="F11278" s="12">
        <v>1279685</v>
      </c>
    </row>
    <row r="11279" spans="2:6">
      <c r="B11279" s="21">
        <v>42950</v>
      </c>
      <c r="C11279" s="122" t="s">
        <v>311</v>
      </c>
      <c r="D11279" s="116">
        <v>159.91</v>
      </c>
      <c r="E11279" s="11">
        <v>160.56</v>
      </c>
      <c r="F11279" s="12">
        <v>673761</v>
      </c>
    </row>
    <row r="11280" spans="2:6">
      <c r="B11280" s="21">
        <v>42950</v>
      </c>
      <c r="C11280" s="122" t="s">
        <v>312</v>
      </c>
      <c r="D11280" s="116">
        <v>34.090000000000003</v>
      </c>
      <c r="E11280" s="11">
        <v>34.11</v>
      </c>
      <c r="F11280" s="12">
        <v>721694</v>
      </c>
    </row>
    <row r="11281" spans="2:6">
      <c r="B11281" s="21">
        <v>42950</v>
      </c>
      <c r="C11281" s="122" t="s">
        <v>313</v>
      </c>
      <c r="D11281" s="116">
        <v>174.97</v>
      </c>
      <c r="E11281" s="11">
        <v>175.4</v>
      </c>
      <c r="F11281" s="12">
        <v>515850</v>
      </c>
    </row>
    <row r="11282" spans="2:6">
      <c r="B11282" s="21">
        <v>42950</v>
      </c>
      <c r="C11282" s="122" t="s">
        <v>314</v>
      </c>
      <c r="D11282" s="116">
        <v>81.58</v>
      </c>
      <c r="E11282" s="11">
        <v>81.93</v>
      </c>
      <c r="F11282" s="12">
        <v>3688344</v>
      </c>
    </row>
    <row r="11283" spans="2:6">
      <c r="B11283" s="21">
        <v>42950</v>
      </c>
      <c r="C11283" s="122" t="s">
        <v>315</v>
      </c>
      <c r="D11283" s="116">
        <v>294</v>
      </c>
      <c r="E11283" s="11">
        <v>295.82</v>
      </c>
      <c r="F11283" s="12">
        <v>983639</v>
      </c>
    </row>
    <row r="11284" spans="2:6">
      <c r="B11284" s="21">
        <v>42950</v>
      </c>
      <c r="C11284" s="122" t="s">
        <v>316</v>
      </c>
      <c r="D11284" s="116">
        <v>73.7</v>
      </c>
      <c r="E11284" s="11">
        <v>73.17</v>
      </c>
      <c r="F11284" s="12">
        <v>1774751</v>
      </c>
    </row>
    <row r="11285" spans="2:6">
      <c r="B11285" s="21">
        <v>42950</v>
      </c>
      <c r="C11285" s="122" t="s">
        <v>317</v>
      </c>
      <c r="D11285" s="116">
        <v>40.74</v>
      </c>
      <c r="E11285" s="11">
        <v>41.09</v>
      </c>
      <c r="F11285" s="12">
        <v>1147746</v>
      </c>
    </row>
    <row r="11286" spans="2:6">
      <c r="B11286" s="21">
        <v>42950</v>
      </c>
      <c r="C11286" s="122" t="s">
        <v>318</v>
      </c>
      <c r="D11286" s="116">
        <v>78.14</v>
      </c>
      <c r="E11286" s="11">
        <v>77.91</v>
      </c>
      <c r="F11286" s="12">
        <v>3833165</v>
      </c>
    </row>
    <row r="11287" spans="2:6">
      <c r="B11287" s="21">
        <v>42950</v>
      </c>
      <c r="C11287" s="122" t="s">
        <v>319</v>
      </c>
      <c r="D11287" s="116">
        <v>149.5</v>
      </c>
      <c r="E11287" s="11">
        <v>148.9</v>
      </c>
      <c r="F11287" s="12">
        <v>3146112</v>
      </c>
    </row>
    <row r="11288" spans="2:6">
      <c r="B11288" s="21">
        <v>42950</v>
      </c>
      <c r="C11288" s="122" t="s">
        <v>320</v>
      </c>
      <c r="D11288" s="116">
        <v>26.34</v>
      </c>
      <c r="E11288" s="11">
        <v>26.28</v>
      </c>
      <c r="F11288" s="12">
        <v>1129274</v>
      </c>
    </row>
    <row r="11289" spans="2:6">
      <c r="B11289" s="21">
        <v>42950</v>
      </c>
      <c r="C11289" s="122" t="s">
        <v>321</v>
      </c>
      <c r="D11289" s="116">
        <v>55.69</v>
      </c>
      <c r="E11289" s="11">
        <v>56.11</v>
      </c>
      <c r="F11289" s="12">
        <v>4616130</v>
      </c>
    </row>
    <row r="11290" spans="2:6">
      <c r="B11290" s="21">
        <v>42950</v>
      </c>
      <c r="C11290" s="122" t="s">
        <v>322</v>
      </c>
      <c r="D11290" s="116">
        <v>59.18</v>
      </c>
      <c r="E11290" s="11">
        <v>57.33</v>
      </c>
      <c r="F11290" s="12">
        <v>2236740</v>
      </c>
    </row>
    <row r="11291" spans="2:6">
      <c r="B11291" s="21">
        <v>42950</v>
      </c>
      <c r="C11291" s="122" t="s">
        <v>323</v>
      </c>
      <c r="D11291" s="116">
        <v>88.48</v>
      </c>
      <c r="E11291" s="11">
        <v>88.75</v>
      </c>
      <c r="F11291" s="12">
        <v>4259937</v>
      </c>
    </row>
    <row r="11292" spans="2:6">
      <c r="B11292" s="21">
        <v>42950</v>
      </c>
      <c r="C11292" s="122" t="s">
        <v>324</v>
      </c>
      <c r="D11292" s="116">
        <v>23.29</v>
      </c>
      <c r="E11292" s="11">
        <v>23.59</v>
      </c>
      <c r="F11292" s="12">
        <v>6046994</v>
      </c>
    </row>
    <row r="11293" spans="2:6">
      <c r="B11293" s="21">
        <v>42950</v>
      </c>
      <c r="C11293" s="122" t="s">
        <v>325</v>
      </c>
      <c r="D11293" s="116">
        <v>130.4</v>
      </c>
      <c r="E11293" s="11">
        <v>129.88999999999999</v>
      </c>
      <c r="F11293" s="12">
        <v>2568052</v>
      </c>
    </row>
    <row r="11294" spans="2:6">
      <c r="B11294" s="21">
        <v>42950</v>
      </c>
      <c r="C11294" s="122" t="s">
        <v>326</v>
      </c>
      <c r="D11294" s="116">
        <v>103.86</v>
      </c>
      <c r="E11294" s="11">
        <v>103.94</v>
      </c>
      <c r="F11294" s="12">
        <v>409656</v>
      </c>
    </row>
    <row r="11295" spans="2:6">
      <c r="B11295" s="21">
        <v>42950</v>
      </c>
      <c r="C11295" s="122" t="s">
        <v>327</v>
      </c>
      <c r="D11295" s="116">
        <v>56.34</v>
      </c>
      <c r="E11295" s="11">
        <v>56.92</v>
      </c>
      <c r="F11295" s="12">
        <v>2737520</v>
      </c>
    </row>
    <row r="11296" spans="2:6">
      <c r="B11296" s="21">
        <v>42950</v>
      </c>
      <c r="C11296" s="122" t="s">
        <v>328</v>
      </c>
      <c r="D11296" s="116">
        <v>103.62</v>
      </c>
      <c r="E11296" s="11">
        <v>103.66</v>
      </c>
      <c r="F11296" s="12">
        <v>2250594</v>
      </c>
    </row>
    <row r="11297" spans="2:6">
      <c r="B11297" s="21">
        <v>42950</v>
      </c>
      <c r="C11297" s="122" t="s">
        <v>329</v>
      </c>
      <c r="D11297" s="116">
        <v>38.29</v>
      </c>
      <c r="E11297" s="11">
        <v>37.99</v>
      </c>
      <c r="F11297" s="12">
        <v>3530010</v>
      </c>
    </row>
    <row r="11298" spans="2:6">
      <c r="B11298" s="21">
        <v>42950</v>
      </c>
      <c r="C11298" s="122" t="s">
        <v>330</v>
      </c>
      <c r="D11298" s="116">
        <v>19.16</v>
      </c>
      <c r="E11298" s="11">
        <v>18.98</v>
      </c>
      <c r="F11298" s="12">
        <v>10982898</v>
      </c>
    </row>
    <row r="11299" spans="2:6">
      <c r="B11299" s="21">
        <v>42950</v>
      </c>
      <c r="C11299" s="122" t="s">
        <v>331</v>
      </c>
      <c r="D11299" s="116">
        <v>156.56</v>
      </c>
      <c r="E11299" s="11">
        <v>154.72</v>
      </c>
      <c r="F11299" s="12">
        <v>3666110</v>
      </c>
    </row>
    <row r="11300" spans="2:6">
      <c r="B11300" s="21">
        <v>42950</v>
      </c>
      <c r="C11300" s="122" t="s">
        <v>332</v>
      </c>
      <c r="D11300" s="116">
        <v>79.87</v>
      </c>
      <c r="E11300" s="11">
        <v>80.680000000000007</v>
      </c>
      <c r="F11300" s="12">
        <v>3092612</v>
      </c>
    </row>
    <row r="11301" spans="2:6">
      <c r="B11301" s="21">
        <v>42950</v>
      </c>
      <c r="C11301" s="122" t="s">
        <v>333</v>
      </c>
      <c r="D11301" s="116">
        <v>157.15</v>
      </c>
      <c r="E11301" s="11">
        <v>155.34</v>
      </c>
      <c r="F11301" s="12">
        <v>2339310</v>
      </c>
    </row>
    <row r="11302" spans="2:6">
      <c r="B11302" s="21">
        <v>42950</v>
      </c>
      <c r="C11302" s="122" t="s">
        <v>334</v>
      </c>
      <c r="D11302" s="116">
        <v>129.46</v>
      </c>
      <c r="E11302" s="11">
        <v>128.72</v>
      </c>
      <c r="F11302" s="12">
        <v>1273858</v>
      </c>
    </row>
    <row r="11303" spans="2:6">
      <c r="B11303" s="21">
        <v>42950</v>
      </c>
      <c r="C11303" s="122" t="s">
        <v>335</v>
      </c>
      <c r="D11303" s="116">
        <v>44.2</v>
      </c>
      <c r="E11303" s="11">
        <v>43.41</v>
      </c>
      <c r="F11303" s="12">
        <v>10048634</v>
      </c>
    </row>
    <row r="11304" spans="2:6">
      <c r="B11304" s="21">
        <v>42950</v>
      </c>
      <c r="C11304" s="122" t="s">
        <v>336</v>
      </c>
      <c r="D11304" s="116">
        <v>82.96</v>
      </c>
      <c r="E11304" s="11">
        <v>83.29</v>
      </c>
      <c r="F11304" s="12">
        <v>5944272</v>
      </c>
    </row>
    <row r="11305" spans="2:6">
      <c r="B11305" s="21">
        <v>42950</v>
      </c>
      <c r="C11305" s="122" t="s">
        <v>337</v>
      </c>
      <c r="D11305" s="116">
        <v>53.59</v>
      </c>
      <c r="E11305" s="11">
        <v>47.676304000000002</v>
      </c>
      <c r="F11305" s="12">
        <v>8682344</v>
      </c>
    </row>
    <row r="11306" spans="2:6">
      <c r="B11306" s="21">
        <v>42950</v>
      </c>
      <c r="C11306" s="122" t="s">
        <v>338</v>
      </c>
      <c r="D11306" s="116">
        <v>31.99</v>
      </c>
      <c r="E11306" s="11">
        <v>31.56</v>
      </c>
      <c r="F11306" s="12">
        <v>10252436</v>
      </c>
    </row>
    <row r="11307" spans="2:6">
      <c r="B11307" s="21">
        <v>42950</v>
      </c>
      <c r="C11307" s="122" t="s">
        <v>339</v>
      </c>
      <c r="D11307" s="116">
        <v>251.56</v>
      </c>
      <c r="E11307" s="11">
        <v>250.98</v>
      </c>
      <c r="F11307" s="12">
        <v>323209</v>
      </c>
    </row>
    <row r="11308" spans="2:6">
      <c r="B11308" s="21">
        <v>42950</v>
      </c>
      <c r="C11308" s="122" t="s">
        <v>340</v>
      </c>
      <c r="D11308" s="116">
        <v>95.65</v>
      </c>
      <c r="E11308" s="11">
        <v>95.18</v>
      </c>
      <c r="F11308" s="12">
        <v>568153</v>
      </c>
    </row>
    <row r="11309" spans="2:6">
      <c r="B11309" s="21">
        <v>42950</v>
      </c>
      <c r="C11309" s="122" t="s">
        <v>341</v>
      </c>
      <c r="D11309" s="116">
        <v>78.599999999999994</v>
      </c>
      <c r="E11309" s="11">
        <v>76.849999999999994</v>
      </c>
      <c r="F11309" s="12">
        <v>600854</v>
      </c>
    </row>
    <row r="11310" spans="2:6">
      <c r="B11310" s="21">
        <v>42950</v>
      </c>
      <c r="C11310" s="122" t="s">
        <v>342</v>
      </c>
      <c r="D11310" s="116">
        <v>216.16</v>
      </c>
      <c r="E11310" s="11">
        <v>210.83</v>
      </c>
      <c r="F11310" s="12">
        <v>761746</v>
      </c>
    </row>
    <row r="11311" spans="2:6">
      <c r="B11311" s="21">
        <v>42950</v>
      </c>
      <c r="C11311" s="122" t="s">
        <v>343</v>
      </c>
      <c r="D11311" s="116">
        <v>78.599999999999994</v>
      </c>
      <c r="E11311" s="11">
        <v>78.430000000000007</v>
      </c>
      <c r="F11311" s="12">
        <v>1401941</v>
      </c>
    </row>
    <row r="11312" spans="2:6">
      <c r="B11312" s="21">
        <v>42950</v>
      </c>
      <c r="C11312" s="122" t="s">
        <v>344</v>
      </c>
      <c r="D11312" s="116">
        <v>205.91</v>
      </c>
      <c r="E11312" s="11">
        <v>207.62</v>
      </c>
      <c r="F11312" s="12">
        <v>2054236</v>
      </c>
    </row>
    <row r="11313" spans="2:6">
      <c r="B11313" s="21">
        <v>42950</v>
      </c>
      <c r="C11313" s="122" t="s">
        <v>345</v>
      </c>
      <c r="D11313" s="116">
        <v>53.17</v>
      </c>
      <c r="E11313" s="11">
        <v>53.14</v>
      </c>
      <c r="F11313" s="12">
        <v>1460109</v>
      </c>
    </row>
    <row r="11314" spans="2:6">
      <c r="B11314" s="21">
        <v>42950</v>
      </c>
      <c r="C11314" s="122" t="s">
        <v>346</v>
      </c>
      <c r="D11314" s="116">
        <v>65.86</v>
      </c>
      <c r="E11314" s="11">
        <v>65.540000000000006</v>
      </c>
      <c r="F11314" s="12">
        <v>13837063</v>
      </c>
    </row>
    <row r="11315" spans="2:6">
      <c r="B11315" s="21">
        <v>42950</v>
      </c>
      <c r="C11315" s="122" t="s">
        <v>347</v>
      </c>
      <c r="D11315" s="116">
        <v>117.67</v>
      </c>
      <c r="E11315" s="11">
        <v>117.86</v>
      </c>
      <c r="F11315" s="12">
        <v>1310427</v>
      </c>
    </row>
    <row r="11316" spans="2:6">
      <c r="B11316" s="21">
        <v>42950</v>
      </c>
      <c r="C11316" s="122" t="s">
        <v>348</v>
      </c>
      <c r="D11316" s="116">
        <v>22.15</v>
      </c>
      <c r="E11316" s="11">
        <v>22.32</v>
      </c>
      <c r="F11316" s="12">
        <v>3598602</v>
      </c>
    </row>
    <row r="11317" spans="2:6">
      <c r="B11317" s="21">
        <v>42950</v>
      </c>
      <c r="C11317" s="122" t="s">
        <v>349</v>
      </c>
      <c r="D11317" s="116">
        <v>56.05</v>
      </c>
      <c r="E11317" s="11">
        <v>55.89</v>
      </c>
      <c r="F11317" s="12">
        <v>2683033</v>
      </c>
    </row>
    <row r="11318" spans="2:6">
      <c r="B11318" s="21">
        <v>42950</v>
      </c>
      <c r="C11318" s="122" t="s">
        <v>350</v>
      </c>
      <c r="D11318" s="116">
        <v>63.21</v>
      </c>
      <c r="E11318" s="11">
        <v>63.52</v>
      </c>
      <c r="F11318" s="12">
        <v>7018782</v>
      </c>
    </row>
    <row r="11319" spans="2:6">
      <c r="B11319" s="21">
        <v>42950</v>
      </c>
      <c r="C11319" s="122" t="s">
        <v>351</v>
      </c>
      <c r="D11319" s="116">
        <v>12.28</v>
      </c>
      <c r="E11319" s="11">
        <v>12.51</v>
      </c>
      <c r="F11319" s="12">
        <v>32550204</v>
      </c>
    </row>
    <row r="11320" spans="2:6">
      <c r="B11320" s="21">
        <v>42950</v>
      </c>
      <c r="C11320" s="122" t="s">
        <v>352</v>
      </c>
      <c r="D11320" s="116">
        <v>47.24</v>
      </c>
      <c r="E11320" s="11">
        <v>47.26</v>
      </c>
      <c r="F11320" s="12">
        <v>6479288</v>
      </c>
    </row>
    <row r="11321" spans="2:6">
      <c r="B11321" s="21">
        <v>42950</v>
      </c>
      <c r="C11321" s="122" t="s">
        <v>353</v>
      </c>
      <c r="D11321" s="116">
        <v>72.19</v>
      </c>
      <c r="E11321" s="11">
        <v>72.150000000000006</v>
      </c>
      <c r="F11321" s="12">
        <v>18214424</v>
      </c>
    </row>
    <row r="11322" spans="2:6">
      <c r="B11322" s="21">
        <v>42950</v>
      </c>
      <c r="C11322" s="122" t="s">
        <v>354</v>
      </c>
      <c r="D11322" s="116">
        <v>90.51</v>
      </c>
      <c r="E11322" s="11">
        <v>90.4</v>
      </c>
      <c r="F11322" s="12">
        <v>971918</v>
      </c>
    </row>
    <row r="11323" spans="2:6">
      <c r="B11323" s="21">
        <v>42950</v>
      </c>
      <c r="C11323" s="122" t="s">
        <v>355</v>
      </c>
      <c r="D11323" s="116">
        <v>164.64</v>
      </c>
      <c r="E11323" s="11">
        <v>163.79</v>
      </c>
      <c r="F11323" s="12">
        <v>608353</v>
      </c>
    </row>
    <row r="11324" spans="2:6">
      <c r="B11324" s="21">
        <v>42950</v>
      </c>
      <c r="C11324" s="122" t="s">
        <v>356</v>
      </c>
      <c r="D11324" s="116">
        <v>577.04999999999995</v>
      </c>
      <c r="E11324" s="11">
        <v>577.64</v>
      </c>
      <c r="F11324" s="12">
        <v>120882</v>
      </c>
    </row>
    <row r="11325" spans="2:6">
      <c r="B11325" s="21">
        <v>42950</v>
      </c>
      <c r="C11325" s="122" t="s">
        <v>357</v>
      </c>
      <c r="D11325" s="116">
        <v>28.39</v>
      </c>
      <c r="E11325" s="11">
        <v>27.83</v>
      </c>
      <c r="F11325" s="12">
        <v>30288415</v>
      </c>
    </row>
    <row r="11326" spans="2:6">
      <c r="B11326" s="21">
        <v>42950</v>
      </c>
      <c r="C11326" s="122" t="s">
        <v>358</v>
      </c>
      <c r="D11326" s="116">
        <v>35.49</v>
      </c>
      <c r="E11326" s="11">
        <v>34.700000000000003</v>
      </c>
      <c r="F11326" s="12">
        <v>11843291</v>
      </c>
    </row>
    <row r="11327" spans="2:6">
      <c r="B11327" s="21">
        <v>42950</v>
      </c>
      <c r="C11327" s="122" t="s">
        <v>359</v>
      </c>
      <c r="D11327" s="116">
        <v>14.31</v>
      </c>
      <c r="E11327" s="11">
        <v>14.22</v>
      </c>
      <c r="F11327" s="12">
        <v>1958582</v>
      </c>
    </row>
    <row r="11328" spans="2:6">
      <c r="B11328" s="21">
        <v>42950</v>
      </c>
      <c r="C11328" s="122" t="s">
        <v>360</v>
      </c>
      <c r="D11328" s="116">
        <v>27.4</v>
      </c>
      <c r="E11328" s="11">
        <v>25.89</v>
      </c>
      <c r="F11328" s="12">
        <v>9546890</v>
      </c>
    </row>
    <row r="11329" spans="2:6">
      <c r="B11329" s="21">
        <v>42950</v>
      </c>
      <c r="C11329" s="122" t="s">
        <v>361</v>
      </c>
      <c r="D11329" s="116">
        <v>74.59</v>
      </c>
      <c r="E11329" s="11">
        <v>75.09</v>
      </c>
      <c r="F11329" s="12">
        <v>558498</v>
      </c>
    </row>
    <row r="11330" spans="2:6">
      <c r="B11330" s="21">
        <v>42950</v>
      </c>
      <c r="C11330" s="122" t="s">
        <v>362</v>
      </c>
      <c r="D11330" s="116">
        <v>146.55000000000001</v>
      </c>
      <c r="E11330" s="11">
        <v>147.54</v>
      </c>
      <c r="F11330" s="12">
        <v>1418606</v>
      </c>
    </row>
    <row r="11331" spans="2:6">
      <c r="B11331" s="21">
        <v>42950</v>
      </c>
      <c r="C11331" s="122" t="s">
        <v>363</v>
      </c>
      <c r="D11331" s="116">
        <v>36.79</v>
      </c>
      <c r="E11331" s="11">
        <v>36.590000000000003</v>
      </c>
      <c r="F11331" s="12">
        <v>4406323</v>
      </c>
    </row>
    <row r="11332" spans="2:6">
      <c r="B11332" s="21">
        <v>42950</v>
      </c>
      <c r="C11332" s="122" t="s">
        <v>364</v>
      </c>
      <c r="D11332" s="116">
        <v>180.53</v>
      </c>
      <c r="E11332" s="11">
        <v>179.23</v>
      </c>
      <c r="F11332" s="12">
        <v>4627732</v>
      </c>
    </row>
    <row r="11333" spans="2:6">
      <c r="B11333" s="21">
        <v>42950</v>
      </c>
      <c r="C11333" s="122" t="s">
        <v>365</v>
      </c>
      <c r="D11333" s="116">
        <v>26.7</v>
      </c>
      <c r="E11333" s="11">
        <v>26.38</v>
      </c>
      <c r="F11333" s="12">
        <v>4583173</v>
      </c>
    </row>
    <row r="11334" spans="2:6">
      <c r="B11334" s="21">
        <v>42950</v>
      </c>
      <c r="C11334" s="122" t="s">
        <v>366</v>
      </c>
      <c r="D11334" s="116">
        <v>26.68</v>
      </c>
      <c r="E11334" s="11">
        <v>26.5</v>
      </c>
      <c r="F11334" s="12">
        <v>3082153</v>
      </c>
    </row>
    <row r="11335" spans="2:6">
      <c r="B11335" s="21">
        <v>42950</v>
      </c>
      <c r="C11335" s="122" t="s">
        <v>367</v>
      </c>
      <c r="D11335" s="116">
        <v>59.8</v>
      </c>
      <c r="E11335" s="11">
        <v>60.14</v>
      </c>
      <c r="F11335" s="12">
        <v>5677172</v>
      </c>
    </row>
    <row r="11336" spans="2:6">
      <c r="B11336" s="21">
        <v>42950</v>
      </c>
      <c r="C11336" s="122" t="s">
        <v>368</v>
      </c>
      <c r="D11336" s="116">
        <v>43.27</v>
      </c>
      <c r="E11336" s="11">
        <v>42.99</v>
      </c>
      <c r="F11336" s="12">
        <v>2138387</v>
      </c>
    </row>
    <row r="11337" spans="2:6">
      <c r="B11337" s="21">
        <v>42950</v>
      </c>
      <c r="C11337" s="122" t="s">
        <v>369</v>
      </c>
      <c r="D11337" s="116">
        <v>267</v>
      </c>
      <c r="E11337" s="11">
        <v>268.77999999999997</v>
      </c>
      <c r="F11337" s="12">
        <v>980112</v>
      </c>
    </row>
    <row r="11338" spans="2:6">
      <c r="B11338" s="21">
        <v>42950</v>
      </c>
      <c r="C11338" s="122" t="s">
        <v>370</v>
      </c>
      <c r="D11338" s="116">
        <v>32.6</v>
      </c>
      <c r="E11338" s="11">
        <v>32.619999999999997</v>
      </c>
      <c r="F11338" s="12">
        <v>2817589</v>
      </c>
    </row>
    <row r="11339" spans="2:6">
      <c r="B11339" s="21">
        <v>42950</v>
      </c>
      <c r="C11339" s="122" t="s">
        <v>371</v>
      </c>
      <c r="D11339" s="116">
        <v>24.35</v>
      </c>
      <c r="E11339" s="11">
        <v>23.98</v>
      </c>
      <c r="F11339" s="12">
        <v>4122182</v>
      </c>
    </row>
    <row r="11340" spans="2:6">
      <c r="B11340" s="21">
        <v>42950</v>
      </c>
      <c r="C11340" s="122" t="s">
        <v>372</v>
      </c>
      <c r="D11340" s="116">
        <v>112.62</v>
      </c>
      <c r="E11340" s="11">
        <v>113.43</v>
      </c>
      <c r="F11340" s="12">
        <v>3286597</v>
      </c>
    </row>
    <row r="11341" spans="2:6">
      <c r="B11341" s="21">
        <v>42950</v>
      </c>
      <c r="C11341" s="122" t="s">
        <v>373</v>
      </c>
      <c r="D11341" s="116">
        <v>43.34</v>
      </c>
      <c r="E11341" s="11">
        <v>42.91</v>
      </c>
      <c r="F11341" s="12">
        <v>2420867</v>
      </c>
    </row>
    <row r="11342" spans="2:6">
      <c r="B11342" s="21">
        <v>42950</v>
      </c>
      <c r="C11342" s="122" t="s">
        <v>374</v>
      </c>
      <c r="D11342" s="116">
        <v>88.1</v>
      </c>
      <c r="E11342" s="11">
        <v>87.98</v>
      </c>
      <c r="F11342" s="12">
        <v>1197510</v>
      </c>
    </row>
    <row r="11343" spans="2:6">
      <c r="B11343" s="21">
        <v>42950</v>
      </c>
      <c r="C11343" s="122" t="s">
        <v>375</v>
      </c>
      <c r="D11343" s="116">
        <v>56.77</v>
      </c>
      <c r="E11343" s="11">
        <v>57.11</v>
      </c>
      <c r="F11343" s="12">
        <v>1333976</v>
      </c>
    </row>
    <row r="11344" spans="2:6">
      <c r="B11344" s="21">
        <v>42950</v>
      </c>
      <c r="C11344" s="122" t="s">
        <v>376</v>
      </c>
      <c r="D11344" s="116">
        <v>164.37</v>
      </c>
      <c r="E11344" s="11">
        <v>166.48</v>
      </c>
      <c r="F11344" s="12">
        <v>11060541</v>
      </c>
    </row>
    <row r="11345" spans="2:6">
      <c r="B11345" s="21">
        <v>42950</v>
      </c>
      <c r="C11345" s="122" t="s">
        <v>377</v>
      </c>
      <c r="D11345" s="116">
        <v>52.35</v>
      </c>
      <c r="E11345" s="11">
        <v>52.56</v>
      </c>
      <c r="F11345" s="12">
        <v>4496600</v>
      </c>
    </row>
    <row r="11346" spans="2:6">
      <c r="B11346" s="21">
        <v>42950</v>
      </c>
      <c r="C11346" s="122" t="s">
        <v>378</v>
      </c>
      <c r="D11346" s="116">
        <v>14.75</v>
      </c>
      <c r="E11346" s="11">
        <v>14.65</v>
      </c>
      <c r="F11346" s="12">
        <v>244527</v>
      </c>
    </row>
    <row r="11347" spans="2:6">
      <c r="B11347" s="21">
        <v>42950</v>
      </c>
      <c r="C11347" s="122" t="s">
        <v>379</v>
      </c>
      <c r="D11347" s="116">
        <v>14.28</v>
      </c>
      <c r="E11347" s="11">
        <v>14.25</v>
      </c>
      <c r="F11347" s="12">
        <v>931069</v>
      </c>
    </row>
    <row r="11348" spans="2:6">
      <c r="B11348" s="21">
        <v>42950</v>
      </c>
      <c r="C11348" s="122" t="s">
        <v>380</v>
      </c>
      <c r="D11348" s="116">
        <v>56.91</v>
      </c>
      <c r="E11348" s="11">
        <v>57.04</v>
      </c>
      <c r="F11348" s="12">
        <v>959518</v>
      </c>
    </row>
    <row r="11349" spans="2:6">
      <c r="B11349" s="21">
        <v>42950</v>
      </c>
      <c r="C11349" s="122" t="s">
        <v>381</v>
      </c>
      <c r="D11349" s="116">
        <v>54.5</v>
      </c>
      <c r="E11349" s="11">
        <v>53.85</v>
      </c>
      <c r="F11349" s="12">
        <v>2803609</v>
      </c>
    </row>
    <row r="11350" spans="2:6">
      <c r="B11350" s="21">
        <v>42950</v>
      </c>
      <c r="C11350" s="122" t="s">
        <v>382</v>
      </c>
      <c r="D11350" s="116">
        <v>79.02</v>
      </c>
      <c r="E11350" s="11">
        <v>79.61</v>
      </c>
      <c r="F11350" s="12">
        <v>2081624</v>
      </c>
    </row>
    <row r="11351" spans="2:6">
      <c r="B11351" s="21">
        <v>42950</v>
      </c>
      <c r="C11351" s="122" t="s">
        <v>383</v>
      </c>
      <c r="D11351" s="116">
        <v>49.92</v>
      </c>
      <c r="E11351" s="11">
        <v>50.23</v>
      </c>
      <c r="F11351" s="12">
        <v>9490119</v>
      </c>
    </row>
    <row r="11352" spans="2:6">
      <c r="B11352" s="21">
        <v>42950</v>
      </c>
      <c r="C11352" s="122" t="s">
        <v>384</v>
      </c>
      <c r="D11352" s="116">
        <v>209.96</v>
      </c>
      <c r="E11352" s="11">
        <v>205.6</v>
      </c>
      <c r="F11352" s="12">
        <v>2833112</v>
      </c>
    </row>
    <row r="11353" spans="2:6">
      <c r="B11353" s="21">
        <v>42950</v>
      </c>
      <c r="C11353" s="122" t="s">
        <v>385</v>
      </c>
      <c r="D11353" s="116">
        <v>62.22</v>
      </c>
      <c r="E11353" s="11">
        <v>61.55</v>
      </c>
      <c r="F11353" s="12">
        <v>5768938</v>
      </c>
    </row>
    <row r="11354" spans="2:6">
      <c r="B11354" s="21">
        <v>42950</v>
      </c>
      <c r="C11354" s="122" t="s">
        <v>386</v>
      </c>
      <c r="D11354" s="116">
        <v>56.58</v>
      </c>
      <c r="E11354" s="11">
        <v>56.15</v>
      </c>
      <c r="F11354" s="12">
        <v>2440777</v>
      </c>
    </row>
    <row r="11355" spans="2:6">
      <c r="B11355" s="21">
        <v>42950</v>
      </c>
      <c r="C11355" s="122" t="s">
        <v>387</v>
      </c>
      <c r="D11355" s="116">
        <v>17.47</v>
      </c>
      <c r="E11355" s="11">
        <v>17.440000000000001</v>
      </c>
      <c r="F11355" s="12">
        <v>2187605</v>
      </c>
    </row>
    <row r="11356" spans="2:6">
      <c r="B11356" s="21">
        <v>42950</v>
      </c>
      <c r="C11356" s="122" t="s">
        <v>388</v>
      </c>
      <c r="D11356" s="116">
        <v>67.58</v>
      </c>
      <c r="E11356" s="11">
        <v>67.61</v>
      </c>
      <c r="F11356" s="12">
        <v>1607993</v>
      </c>
    </row>
    <row r="11357" spans="2:6">
      <c r="B11357" s="21">
        <v>42950</v>
      </c>
      <c r="C11357" s="122" t="s">
        <v>389</v>
      </c>
      <c r="D11357" s="116">
        <v>68.34</v>
      </c>
      <c r="E11357" s="11">
        <v>68.91</v>
      </c>
      <c r="F11357" s="12">
        <v>2406992</v>
      </c>
    </row>
    <row r="11358" spans="2:6">
      <c r="B11358" s="21">
        <v>42950</v>
      </c>
      <c r="C11358" s="122" t="s">
        <v>390</v>
      </c>
      <c r="D11358" s="116">
        <v>2020.97</v>
      </c>
      <c r="E11358" s="11">
        <v>2027.98</v>
      </c>
      <c r="F11358" s="12">
        <v>430926</v>
      </c>
    </row>
    <row r="11359" spans="2:6">
      <c r="B11359" s="21">
        <v>42950</v>
      </c>
      <c r="C11359" s="122" t="s">
        <v>391</v>
      </c>
      <c r="D11359" s="116">
        <v>39.909999999999997</v>
      </c>
      <c r="E11359" s="11">
        <v>39.67</v>
      </c>
      <c r="F11359" s="12">
        <v>1465937</v>
      </c>
    </row>
    <row r="11360" spans="2:6">
      <c r="B11360" s="21">
        <v>42950</v>
      </c>
      <c r="C11360" s="122" t="s">
        <v>392</v>
      </c>
      <c r="D11360" s="116">
        <v>45.29</v>
      </c>
      <c r="E11360" s="11">
        <v>45.77</v>
      </c>
      <c r="F11360" s="12">
        <v>1812612</v>
      </c>
    </row>
    <row r="11361" spans="2:6">
      <c r="B11361" s="21">
        <v>42950</v>
      </c>
      <c r="C11361" s="122" t="s">
        <v>393</v>
      </c>
      <c r="D11361" s="116">
        <v>115.73</v>
      </c>
      <c r="E11361" s="11">
        <v>116.3</v>
      </c>
      <c r="F11361" s="12">
        <v>2986158</v>
      </c>
    </row>
    <row r="11362" spans="2:6">
      <c r="B11362" s="21">
        <v>42950</v>
      </c>
      <c r="C11362" s="122" t="s">
        <v>394</v>
      </c>
      <c r="D11362" s="116">
        <v>32.950000000000003</v>
      </c>
      <c r="E11362" s="11">
        <v>33.43</v>
      </c>
      <c r="F11362" s="12">
        <v>27267488</v>
      </c>
    </row>
    <row r="11363" spans="2:6">
      <c r="B11363" s="21">
        <v>42950</v>
      </c>
      <c r="C11363" s="122" t="s">
        <v>395</v>
      </c>
      <c r="D11363" s="116">
        <v>66.42</v>
      </c>
      <c r="E11363" s="11">
        <v>66.55</v>
      </c>
      <c r="F11363" s="12">
        <v>788196</v>
      </c>
    </row>
    <row r="11364" spans="2:6">
      <c r="B11364" s="21">
        <v>42950</v>
      </c>
      <c r="C11364" s="122" t="s">
        <v>396</v>
      </c>
      <c r="D11364" s="116">
        <v>90.86</v>
      </c>
      <c r="E11364" s="11">
        <v>90.86</v>
      </c>
      <c r="F11364" s="12">
        <v>6413176</v>
      </c>
    </row>
    <row r="11365" spans="2:6">
      <c r="B11365" s="21">
        <v>42950</v>
      </c>
      <c r="C11365" s="122" t="s">
        <v>397</v>
      </c>
      <c r="D11365" s="116">
        <v>47.23</v>
      </c>
      <c r="E11365" s="11">
        <v>47.61</v>
      </c>
      <c r="F11365" s="12">
        <v>3017238</v>
      </c>
    </row>
    <row r="11366" spans="2:6">
      <c r="B11366" s="21">
        <v>42950</v>
      </c>
      <c r="C11366" s="122" t="s">
        <v>398</v>
      </c>
      <c r="D11366" s="116">
        <v>161.9</v>
      </c>
      <c r="E11366" s="11">
        <v>165.32</v>
      </c>
      <c r="F11366" s="12">
        <v>1353276</v>
      </c>
    </row>
    <row r="11367" spans="2:6">
      <c r="B11367" s="21">
        <v>42950</v>
      </c>
      <c r="C11367" s="122" t="s">
        <v>399</v>
      </c>
      <c r="D11367" s="116">
        <v>25.26</v>
      </c>
      <c r="E11367" s="11">
        <v>25.29</v>
      </c>
      <c r="F11367" s="12">
        <v>5091247</v>
      </c>
    </row>
    <row r="11368" spans="2:6">
      <c r="B11368" s="21">
        <v>42950</v>
      </c>
      <c r="C11368" s="122" t="s">
        <v>400</v>
      </c>
      <c r="D11368" s="116">
        <v>110.11</v>
      </c>
      <c r="E11368" s="11">
        <v>110.08</v>
      </c>
      <c r="F11368" s="12">
        <v>702899</v>
      </c>
    </row>
    <row r="11369" spans="2:6">
      <c r="B11369" s="21">
        <v>42950</v>
      </c>
      <c r="C11369" s="122" t="s">
        <v>401</v>
      </c>
      <c r="D11369" s="116">
        <v>66.63</v>
      </c>
      <c r="E11369" s="11">
        <v>66.349999999999994</v>
      </c>
      <c r="F11369" s="12">
        <v>724271</v>
      </c>
    </row>
    <row r="11370" spans="2:6">
      <c r="B11370" s="21">
        <v>42950</v>
      </c>
      <c r="C11370" s="122" t="s">
        <v>402</v>
      </c>
      <c r="D11370" s="116">
        <v>61.19</v>
      </c>
      <c r="E11370" s="11">
        <v>61.12</v>
      </c>
      <c r="F11370" s="12">
        <v>1751498</v>
      </c>
    </row>
    <row r="11371" spans="2:6">
      <c r="B11371" s="21">
        <v>42950</v>
      </c>
      <c r="C11371" s="122" t="s">
        <v>403</v>
      </c>
      <c r="D11371" s="116">
        <v>114.79</v>
      </c>
      <c r="E11371" s="11">
        <v>114.49</v>
      </c>
      <c r="F11371" s="12">
        <v>4265502</v>
      </c>
    </row>
    <row r="11372" spans="2:6">
      <c r="B11372" s="21">
        <v>42950</v>
      </c>
      <c r="C11372" s="122" t="s">
        <v>404</v>
      </c>
      <c r="D11372" s="116">
        <v>130.5</v>
      </c>
      <c r="E11372" s="11">
        <v>130.51</v>
      </c>
      <c r="F11372" s="12">
        <v>2312246</v>
      </c>
    </row>
    <row r="11373" spans="2:6">
      <c r="B11373" s="21">
        <v>42950</v>
      </c>
      <c r="C11373" s="122" t="s">
        <v>405</v>
      </c>
      <c r="D11373" s="116">
        <v>62.68</v>
      </c>
      <c r="E11373" s="11">
        <v>62.85</v>
      </c>
      <c r="F11373" s="12">
        <v>819542</v>
      </c>
    </row>
    <row r="11374" spans="2:6">
      <c r="B11374" s="21">
        <v>42950</v>
      </c>
      <c r="C11374" s="122" t="s">
        <v>406</v>
      </c>
      <c r="D11374" s="116">
        <v>86.35</v>
      </c>
      <c r="E11374" s="11">
        <v>88.72</v>
      </c>
      <c r="F11374" s="12">
        <v>939891</v>
      </c>
    </row>
    <row r="11375" spans="2:6">
      <c r="B11375" s="21">
        <v>42950</v>
      </c>
      <c r="C11375" s="122" t="s">
        <v>407</v>
      </c>
      <c r="D11375" s="116">
        <v>106.46</v>
      </c>
      <c r="E11375" s="11">
        <v>104.67</v>
      </c>
      <c r="F11375" s="12">
        <v>2121560</v>
      </c>
    </row>
    <row r="11376" spans="2:6">
      <c r="B11376" s="21">
        <v>42950</v>
      </c>
      <c r="C11376" s="122" t="s">
        <v>408</v>
      </c>
      <c r="D11376" s="116">
        <v>38.42</v>
      </c>
      <c r="E11376" s="11">
        <v>39.11</v>
      </c>
      <c r="F11376" s="12">
        <v>3208548</v>
      </c>
    </row>
    <row r="11377" spans="2:6">
      <c r="B11377" s="21">
        <v>42950</v>
      </c>
      <c r="C11377" s="122" t="s">
        <v>409</v>
      </c>
      <c r="D11377" s="116">
        <v>70</v>
      </c>
      <c r="E11377" s="11">
        <v>68.31</v>
      </c>
      <c r="F11377" s="12">
        <v>2874356</v>
      </c>
    </row>
    <row r="11378" spans="2:6">
      <c r="B11378" s="21">
        <v>42950</v>
      </c>
      <c r="C11378" s="122" t="s">
        <v>410</v>
      </c>
      <c r="D11378" s="116">
        <v>111.5</v>
      </c>
      <c r="E11378" s="11">
        <v>110.27</v>
      </c>
      <c r="F11378" s="12">
        <v>4092780</v>
      </c>
    </row>
    <row r="11379" spans="2:6">
      <c r="B11379" s="21">
        <v>42950</v>
      </c>
      <c r="C11379" s="122" t="s">
        <v>411</v>
      </c>
      <c r="D11379" s="116">
        <v>201.02</v>
      </c>
      <c r="E11379" s="11">
        <v>200.34</v>
      </c>
      <c r="F11379" s="12">
        <v>870120</v>
      </c>
    </row>
    <row r="11380" spans="2:6">
      <c r="B11380" s="21">
        <v>42950</v>
      </c>
      <c r="C11380" s="122" t="s">
        <v>412</v>
      </c>
      <c r="D11380" s="116">
        <v>86.77</v>
      </c>
      <c r="E11380" s="11">
        <v>85.65</v>
      </c>
      <c r="F11380" s="12">
        <v>2430478</v>
      </c>
    </row>
    <row r="11381" spans="2:6">
      <c r="B11381" s="21">
        <v>42950</v>
      </c>
      <c r="C11381" s="122" t="s">
        <v>413</v>
      </c>
      <c r="D11381" s="116">
        <v>120</v>
      </c>
      <c r="E11381" s="11">
        <v>121.27</v>
      </c>
      <c r="F11381" s="12">
        <v>654650</v>
      </c>
    </row>
    <row r="11382" spans="2:6">
      <c r="B11382" s="21">
        <v>42950</v>
      </c>
      <c r="C11382" s="122" t="s">
        <v>414</v>
      </c>
      <c r="D11382" s="116">
        <v>34.61</v>
      </c>
      <c r="E11382" s="11">
        <v>35.700000000000003</v>
      </c>
      <c r="F11382" s="12">
        <v>3914186</v>
      </c>
    </row>
    <row r="11383" spans="2:6">
      <c r="B11383" s="21">
        <v>42950</v>
      </c>
      <c r="C11383" s="122" t="s">
        <v>415</v>
      </c>
      <c r="D11383" s="116">
        <v>130.66</v>
      </c>
      <c r="E11383" s="11">
        <v>130.32</v>
      </c>
      <c r="F11383" s="12">
        <v>699324</v>
      </c>
    </row>
    <row r="11384" spans="2:6">
      <c r="B11384" s="21">
        <v>42950</v>
      </c>
      <c r="C11384" s="122" t="s">
        <v>416</v>
      </c>
      <c r="D11384" s="116">
        <v>145.72</v>
      </c>
      <c r="E11384" s="11">
        <v>135.12</v>
      </c>
      <c r="F11384" s="12">
        <v>6881350</v>
      </c>
    </row>
    <row r="11385" spans="2:6">
      <c r="B11385" s="21">
        <v>42950</v>
      </c>
      <c r="C11385" s="122" t="s">
        <v>417</v>
      </c>
      <c r="D11385" s="116">
        <v>59.16</v>
      </c>
      <c r="E11385" s="11">
        <v>58.42</v>
      </c>
      <c r="F11385" s="12">
        <v>6259966</v>
      </c>
    </row>
    <row r="11386" spans="2:6">
      <c r="B11386" s="21">
        <v>42950</v>
      </c>
      <c r="C11386" s="122" t="s">
        <v>418</v>
      </c>
      <c r="D11386" s="116">
        <v>90.25</v>
      </c>
      <c r="E11386" s="11">
        <v>91.1</v>
      </c>
      <c r="F11386" s="12">
        <v>1584630</v>
      </c>
    </row>
    <row r="11387" spans="2:6">
      <c r="B11387" s="21">
        <v>42950</v>
      </c>
      <c r="C11387" s="122" t="s">
        <v>419</v>
      </c>
      <c r="D11387" s="116">
        <v>53.16</v>
      </c>
      <c r="E11387" s="11">
        <v>52.95</v>
      </c>
      <c r="F11387" s="12">
        <v>8643537</v>
      </c>
    </row>
    <row r="11388" spans="2:6">
      <c r="B11388" s="21">
        <v>42950</v>
      </c>
      <c r="C11388" s="122" t="s">
        <v>420</v>
      </c>
      <c r="D11388" s="116">
        <v>66.3</v>
      </c>
      <c r="E11388" s="11">
        <v>66.89</v>
      </c>
      <c r="F11388" s="12">
        <v>2459067</v>
      </c>
    </row>
    <row r="11389" spans="2:6">
      <c r="B11389" s="21">
        <v>42950</v>
      </c>
      <c r="C11389" s="122" t="s">
        <v>421</v>
      </c>
      <c r="D11389" s="116">
        <v>117.5</v>
      </c>
      <c r="E11389" s="11">
        <v>119.92</v>
      </c>
      <c r="F11389" s="12">
        <v>2286854</v>
      </c>
    </row>
    <row r="11390" spans="2:6">
      <c r="B11390" s="21">
        <v>42950</v>
      </c>
      <c r="C11390" s="122" t="s">
        <v>422</v>
      </c>
      <c r="D11390" s="116">
        <v>265</v>
      </c>
      <c r="E11390" s="11">
        <v>266.06</v>
      </c>
      <c r="F11390" s="12">
        <v>213483</v>
      </c>
    </row>
    <row r="11391" spans="2:6">
      <c r="B11391" s="21">
        <v>42950</v>
      </c>
      <c r="C11391" s="122" t="s">
        <v>423</v>
      </c>
      <c r="D11391" s="116">
        <v>65.849999999999994</v>
      </c>
      <c r="E11391" s="11">
        <v>66.13</v>
      </c>
      <c r="F11391" s="12">
        <v>678319</v>
      </c>
    </row>
    <row r="11392" spans="2:6">
      <c r="B11392" s="21">
        <v>42950</v>
      </c>
      <c r="C11392" s="122" t="s">
        <v>424</v>
      </c>
      <c r="D11392" s="116">
        <v>498.1</v>
      </c>
      <c r="E11392" s="11">
        <v>467.11</v>
      </c>
      <c r="F11392" s="12">
        <v>1208756</v>
      </c>
    </row>
    <row r="11393" spans="2:6">
      <c r="B11393" s="21">
        <v>42950</v>
      </c>
      <c r="C11393" s="122" t="s">
        <v>425</v>
      </c>
      <c r="D11393" s="116">
        <v>14.85</v>
      </c>
      <c r="E11393" s="11">
        <v>14.9</v>
      </c>
      <c r="F11393" s="12">
        <v>18065438</v>
      </c>
    </row>
    <row r="11394" spans="2:6">
      <c r="B11394" s="21">
        <v>42950</v>
      </c>
      <c r="C11394" s="122" t="s">
        <v>426</v>
      </c>
      <c r="D11394" s="116">
        <v>44.43</v>
      </c>
      <c r="E11394" s="11">
        <v>44.49</v>
      </c>
      <c r="F11394" s="12">
        <v>1278027</v>
      </c>
    </row>
    <row r="11395" spans="2:6">
      <c r="B11395" s="21">
        <v>42950</v>
      </c>
      <c r="C11395" s="122" t="s">
        <v>427</v>
      </c>
      <c r="D11395" s="116">
        <v>98.42</v>
      </c>
      <c r="E11395" s="11">
        <v>98.19</v>
      </c>
      <c r="F11395" s="12">
        <v>1305869</v>
      </c>
    </row>
    <row r="11396" spans="2:6">
      <c r="B11396" s="21">
        <v>42950</v>
      </c>
      <c r="C11396" s="122" t="s">
        <v>428</v>
      </c>
      <c r="D11396" s="116">
        <v>82.81</v>
      </c>
      <c r="E11396" s="11">
        <v>82.38</v>
      </c>
      <c r="F11396" s="12">
        <v>606809</v>
      </c>
    </row>
    <row r="11397" spans="2:6">
      <c r="B11397" s="21">
        <v>42950</v>
      </c>
      <c r="C11397" s="122" t="s">
        <v>429</v>
      </c>
      <c r="D11397" s="116">
        <v>75.599999999999994</v>
      </c>
      <c r="E11397" s="11">
        <v>76.05</v>
      </c>
      <c r="F11397" s="12">
        <v>835464</v>
      </c>
    </row>
    <row r="11398" spans="2:6">
      <c r="B11398" s="21">
        <v>42950</v>
      </c>
      <c r="C11398" s="122" t="s">
        <v>430</v>
      </c>
      <c r="D11398" s="116">
        <v>72.099999999999994</v>
      </c>
      <c r="E11398" s="11">
        <v>73.45</v>
      </c>
      <c r="F11398" s="12">
        <v>1243957</v>
      </c>
    </row>
    <row r="11399" spans="2:6">
      <c r="B11399" s="21">
        <v>42950</v>
      </c>
      <c r="C11399" s="122" t="s">
        <v>431</v>
      </c>
      <c r="D11399" s="116">
        <v>165.13</v>
      </c>
      <c r="E11399" s="11">
        <v>165.53</v>
      </c>
      <c r="F11399" s="12">
        <v>519397</v>
      </c>
    </row>
    <row r="11400" spans="2:6">
      <c r="B11400" s="21">
        <v>42950</v>
      </c>
      <c r="C11400" s="122" t="s">
        <v>432</v>
      </c>
      <c r="D11400" s="116">
        <v>235.9</v>
      </c>
      <c r="E11400" s="11">
        <v>236.39</v>
      </c>
      <c r="F11400" s="12">
        <v>311150</v>
      </c>
    </row>
    <row r="11401" spans="2:6">
      <c r="B11401" s="21">
        <v>42950</v>
      </c>
      <c r="C11401" s="122" t="s">
        <v>433</v>
      </c>
      <c r="D11401" s="116">
        <v>55.63</v>
      </c>
      <c r="E11401" s="11">
        <v>54.87</v>
      </c>
      <c r="F11401" s="12">
        <v>3108983</v>
      </c>
    </row>
    <row r="11402" spans="2:6">
      <c r="B11402" s="21">
        <v>42950</v>
      </c>
      <c r="C11402" s="122" t="s">
        <v>434</v>
      </c>
      <c r="D11402" s="116">
        <v>17.93</v>
      </c>
      <c r="E11402" s="11">
        <v>17.78</v>
      </c>
      <c r="F11402" s="12">
        <v>11229563</v>
      </c>
    </row>
    <row r="11403" spans="2:6">
      <c r="B11403" s="21">
        <v>42950</v>
      </c>
      <c r="C11403" s="122" t="s">
        <v>435</v>
      </c>
      <c r="D11403" s="116">
        <v>64.459999999999994</v>
      </c>
      <c r="E11403" s="11">
        <v>64.790000000000006</v>
      </c>
      <c r="F11403" s="12">
        <v>705271</v>
      </c>
    </row>
    <row r="11404" spans="2:6">
      <c r="B11404" s="21">
        <v>42950</v>
      </c>
      <c r="C11404" s="122" t="s">
        <v>436</v>
      </c>
      <c r="D11404" s="116">
        <v>172.73</v>
      </c>
      <c r="E11404" s="11">
        <v>174.14</v>
      </c>
      <c r="F11404" s="12">
        <v>2072753</v>
      </c>
    </row>
    <row r="11405" spans="2:6">
      <c r="B11405" s="21">
        <v>42950</v>
      </c>
      <c r="C11405" s="122" t="s">
        <v>437</v>
      </c>
      <c r="D11405" s="116">
        <v>138.35</v>
      </c>
      <c r="E11405" s="11">
        <v>138.36000000000001</v>
      </c>
      <c r="F11405" s="12">
        <v>1347503</v>
      </c>
    </row>
    <row r="11406" spans="2:6">
      <c r="B11406" s="21">
        <v>42950</v>
      </c>
      <c r="C11406" s="122" t="s">
        <v>438</v>
      </c>
      <c r="D11406" s="116">
        <v>55.64</v>
      </c>
      <c r="E11406" s="11">
        <v>55.68</v>
      </c>
      <c r="F11406" s="12">
        <v>13331459</v>
      </c>
    </row>
    <row r="11407" spans="2:6">
      <c r="B11407" s="21">
        <v>42950</v>
      </c>
      <c r="C11407" s="122" t="s">
        <v>439</v>
      </c>
      <c r="D11407" s="116">
        <v>67.88</v>
      </c>
      <c r="E11407" s="11">
        <v>65.34</v>
      </c>
      <c r="F11407" s="12">
        <v>2380279</v>
      </c>
    </row>
    <row r="11408" spans="2:6">
      <c r="B11408" s="21">
        <v>42950</v>
      </c>
      <c r="C11408" s="122" t="s">
        <v>440</v>
      </c>
      <c r="D11408" s="116">
        <v>42.83</v>
      </c>
      <c r="E11408" s="11">
        <v>42.88</v>
      </c>
      <c r="F11408" s="12">
        <v>5884033</v>
      </c>
    </row>
    <row r="11409" spans="2:6">
      <c r="B11409" s="21">
        <v>42950</v>
      </c>
      <c r="C11409" s="122" t="s">
        <v>441</v>
      </c>
      <c r="D11409" s="116">
        <v>43.62</v>
      </c>
      <c r="E11409" s="11">
        <v>43.26</v>
      </c>
      <c r="F11409" s="12">
        <v>1996925</v>
      </c>
    </row>
    <row r="11410" spans="2:6">
      <c r="B11410" s="21">
        <v>42950</v>
      </c>
      <c r="C11410" s="122" t="s">
        <v>442</v>
      </c>
      <c r="D11410" s="116">
        <v>338.36</v>
      </c>
      <c r="E11410" s="11">
        <v>334.03</v>
      </c>
      <c r="F11410" s="12">
        <v>851195</v>
      </c>
    </row>
    <row r="11411" spans="2:6">
      <c r="B11411" s="21">
        <v>42950</v>
      </c>
      <c r="C11411" s="122" t="s">
        <v>443</v>
      </c>
      <c r="D11411" s="116">
        <v>58.61</v>
      </c>
      <c r="E11411" s="11">
        <v>59.93</v>
      </c>
      <c r="F11411" s="12">
        <v>884640</v>
      </c>
    </row>
    <row r="11412" spans="2:6">
      <c r="B11412" s="21">
        <v>42950</v>
      </c>
      <c r="C11412" s="122" t="s">
        <v>444</v>
      </c>
      <c r="D11412" s="116">
        <v>120.53</v>
      </c>
      <c r="E11412" s="11">
        <v>121.17</v>
      </c>
      <c r="F11412" s="12">
        <v>567853</v>
      </c>
    </row>
    <row r="11413" spans="2:6">
      <c r="B11413" s="21">
        <v>42950</v>
      </c>
      <c r="C11413" s="122" t="s">
        <v>445</v>
      </c>
      <c r="D11413" s="116">
        <v>68.959999999999994</v>
      </c>
      <c r="E11413" s="11">
        <v>68.22</v>
      </c>
      <c r="F11413" s="12">
        <v>9869702</v>
      </c>
    </row>
    <row r="11414" spans="2:6">
      <c r="B11414" s="21">
        <v>42950</v>
      </c>
      <c r="C11414" s="122" t="s">
        <v>446</v>
      </c>
      <c r="D11414" s="116">
        <v>102.69</v>
      </c>
      <c r="E11414" s="11">
        <v>102.27</v>
      </c>
      <c r="F11414" s="12">
        <v>1447007</v>
      </c>
    </row>
    <row r="11415" spans="2:6">
      <c r="B11415" s="21">
        <v>42950</v>
      </c>
      <c r="C11415" s="122" t="s">
        <v>447</v>
      </c>
      <c r="D11415" s="116">
        <v>152.99</v>
      </c>
      <c r="E11415" s="11">
        <v>152.85</v>
      </c>
      <c r="F11415" s="12">
        <v>470676</v>
      </c>
    </row>
    <row r="11416" spans="2:6">
      <c r="B11416" s="21">
        <v>42950</v>
      </c>
      <c r="C11416" s="122" t="s">
        <v>448</v>
      </c>
      <c r="D11416" s="116">
        <v>87.8</v>
      </c>
      <c r="E11416" s="11">
        <v>88.05</v>
      </c>
      <c r="F11416" s="12">
        <v>4661780</v>
      </c>
    </row>
    <row r="11417" spans="2:6">
      <c r="B11417" s="21">
        <v>42950</v>
      </c>
      <c r="C11417" s="122" t="s">
        <v>449</v>
      </c>
      <c r="D11417" s="116">
        <v>76.11</v>
      </c>
      <c r="E11417" s="11">
        <v>76.099999999999994</v>
      </c>
      <c r="F11417" s="12">
        <v>724882</v>
      </c>
    </row>
    <row r="11418" spans="2:6">
      <c r="B11418" s="21">
        <v>42950</v>
      </c>
      <c r="C11418" s="122" t="s">
        <v>450</v>
      </c>
      <c r="D11418" s="116">
        <v>49.48</v>
      </c>
      <c r="E11418" s="11">
        <v>49.36</v>
      </c>
      <c r="F11418" s="12">
        <v>6066669</v>
      </c>
    </row>
    <row r="11419" spans="2:6">
      <c r="B11419" s="21">
        <v>42950</v>
      </c>
      <c r="C11419" s="122" t="s">
        <v>451</v>
      </c>
      <c r="D11419" s="116">
        <v>160.94</v>
      </c>
      <c r="E11419" s="11">
        <v>161.94999999999999</v>
      </c>
      <c r="F11419" s="12">
        <v>1919834</v>
      </c>
    </row>
    <row r="11420" spans="2:6">
      <c r="B11420" s="21">
        <v>42950</v>
      </c>
      <c r="C11420" s="122" t="s">
        <v>452</v>
      </c>
      <c r="D11420" s="116">
        <v>151.68</v>
      </c>
      <c r="E11420" s="11">
        <v>151.91999999999999</v>
      </c>
      <c r="F11420" s="12">
        <v>1325286</v>
      </c>
    </row>
    <row r="11421" spans="2:6">
      <c r="B11421" s="21">
        <v>42950</v>
      </c>
      <c r="C11421" s="122" t="s">
        <v>453</v>
      </c>
      <c r="D11421" s="116">
        <v>79.69</v>
      </c>
      <c r="E11421" s="11">
        <v>82.76</v>
      </c>
      <c r="F11421" s="12">
        <v>2753177</v>
      </c>
    </row>
    <row r="11422" spans="2:6">
      <c r="B11422" s="21">
        <v>42950</v>
      </c>
      <c r="C11422" s="122" t="s">
        <v>454</v>
      </c>
      <c r="D11422" s="116">
        <v>114.78</v>
      </c>
      <c r="E11422" s="11">
        <v>116.03</v>
      </c>
      <c r="F11422" s="12">
        <v>1208042</v>
      </c>
    </row>
    <row r="11423" spans="2:6">
      <c r="B11423" s="21">
        <v>42950</v>
      </c>
      <c r="C11423" s="122" t="s">
        <v>455</v>
      </c>
      <c r="D11423" s="116">
        <v>57.57</v>
      </c>
      <c r="E11423" s="11">
        <v>57.8</v>
      </c>
      <c r="F11423" s="12">
        <v>2268236</v>
      </c>
    </row>
    <row r="11424" spans="2:6">
      <c r="B11424" s="21">
        <v>42950</v>
      </c>
      <c r="C11424" s="122" t="s">
        <v>456</v>
      </c>
      <c r="D11424" s="116">
        <v>94.17</v>
      </c>
      <c r="E11424" s="11">
        <v>93.77</v>
      </c>
      <c r="F11424" s="12">
        <v>1375686</v>
      </c>
    </row>
    <row r="11425" spans="2:6">
      <c r="B11425" s="21">
        <v>42950</v>
      </c>
      <c r="C11425" s="122" t="s">
        <v>457</v>
      </c>
      <c r="D11425" s="116">
        <v>33.51</v>
      </c>
      <c r="E11425" s="11">
        <v>33.57</v>
      </c>
      <c r="F11425" s="12">
        <v>4934872</v>
      </c>
    </row>
    <row r="11426" spans="2:6">
      <c r="B11426" s="21">
        <v>42950</v>
      </c>
      <c r="C11426" s="122" t="s">
        <v>458</v>
      </c>
      <c r="D11426" s="116">
        <v>194</v>
      </c>
      <c r="E11426" s="11">
        <v>193.04</v>
      </c>
      <c r="F11426" s="12">
        <v>749676</v>
      </c>
    </row>
    <row r="11427" spans="2:6">
      <c r="B11427" s="21">
        <v>42950</v>
      </c>
      <c r="C11427" s="122" t="s">
        <v>459</v>
      </c>
      <c r="D11427" s="116">
        <v>141.59</v>
      </c>
      <c r="E11427" s="11">
        <v>142.27000000000001</v>
      </c>
      <c r="F11427" s="12">
        <v>1096249</v>
      </c>
    </row>
    <row r="11428" spans="2:6">
      <c r="B11428" s="21">
        <v>42950</v>
      </c>
      <c r="C11428" s="122" t="s">
        <v>460</v>
      </c>
      <c r="D11428" s="116">
        <v>104.43</v>
      </c>
      <c r="E11428" s="11">
        <v>101.79</v>
      </c>
      <c r="F11428" s="12">
        <v>2148488</v>
      </c>
    </row>
    <row r="11429" spans="2:6">
      <c r="B11429" s="21">
        <v>42950</v>
      </c>
      <c r="C11429" s="122" t="s">
        <v>461</v>
      </c>
      <c r="D11429" s="116">
        <v>29.9</v>
      </c>
      <c r="E11429" s="11">
        <v>29.91</v>
      </c>
      <c r="F11429" s="12">
        <v>6989317</v>
      </c>
    </row>
    <row r="11430" spans="2:6">
      <c r="B11430" s="21">
        <v>42950</v>
      </c>
      <c r="C11430" s="122" t="s">
        <v>462</v>
      </c>
      <c r="D11430" s="116">
        <v>144.52000000000001</v>
      </c>
      <c r="E11430" s="11">
        <v>146.37</v>
      </c>
      <c r="F11430" s="12">
        <v>761066</v>
      </c>
    </row>
    <row r="11431" spans="2:6">
      <c r="B11431" s="21">
        <v>42950</v>
      </c>
      <c r="C11431" s="122" t="s">
        <v>463</v>
      </c>
      <c r="D11431" s="116">
        <v>30.3</v>
      </c>
      <c r="E11431" s="11">
        <v>30.27</v>
      </c>
      <c r="F11431" s="12">
        <v>14451478</v>
      </c>
    </row>
    <row r="11432" spans="2:6">
      <c r="B11432" s="21">
        <v>42950</v>
      </c>
      <c r="C11432" s="122" t="s">
        <v>464</v>
      </c>
      <c r="D11432" s="116">
        <v>52.74</v>
      </c>
      <c r="E11432" s="11">
        <v>52.1</v>
      </c>
      <c r="F11432" s="12">
        <v>2498180</v>
      </c>
    </row>
    <row r="11433" spans="2:6">
      <c r="B11433" s="21">
        <v>42950</v>
      </c>
      <c r="C11433" s="122" t="s">
        <v>465</v>
      </c>
      <c r="D11433" s="116">
        <v>38.229999999999997</v>
      </c>
      <c r="E11433" s="11">
        <v>38.28</v>
      </c>
      <c r="F11433" s="12">
        <v>18852222</v>
      </c>
    </row>
    <row r="11434" spans="2:6">
      <c r="B11434" s="21">
        <v>42950</v>
      </c>
      <c r="C11434" s="122" t="s">
        <v>466</v>
      </c>
      <c r="D11434" s="116">
        <v>91.7</v>
      </c>
      <c r="E11434" s="11">
        <v>90.87</v>
      </c>
      <c r="F11434" s="12">
        <v>1566625</v>
      </c>
    </row>
    <row r="11435" spans="2:6">
      <c r="B11435" s="21">
        <v>42950</v>
      </c>
      <c r="C11435" s="122" t="s">
        <v>467</v>
      </c>
      <c r="D11435" s="116">
        <v>279.58999999999997</v>
      </c>
      <c r="E11435" s="11">
        <v>280.13</v>
      </c>
      <c r="F11435" s="12">
        <v>664150</v>
      </c>
    </row>
    <row r="11436" spans="2:6">
      <c r="B11436" s="21">
        <v>42950</v>
      </c>
      <c r="C11436" s="122" t="s">
        <v>468</v>
      </c>
      <c r="D11436" s="116">
        <v>80.739999999999995</v>
      </c>
      <c r="E11436" s="11">
        <v>79.72</v>
      </c>
      <c r="F11436" s="12">
        <v>1644244</v>
      </c>
    </row>
    <row r="11437" spans="2:6">
      <c r="B11437" s="21">
        <v>42950</v>
      </c>
      <c r="C11437" s="122" t="s">
        <v>469</v>
      </c>
      <c r="D11437" s="116">
        <v>56.96</v>
      </c>
      <c r="E11437" s="11">
        <v>57.04</v>
      </c>
      <c r="F11437" s="12">
        <v>5321706</v>
      </c>
    </row>
    <row r="11438" spans="2:6">
      <c r="B11438" s="21">
        <v>42950</v>
      </c>
      <c r="C11438" s="122" t="s">
        <v>470</v>
      </c>
      <c r="D11438" s="116">
        <v>92.5</v>
      </c>
      <c r="E11438" s="11">
        <v>92.85</v>
      </c>
      <c r="F11438" s="12">
        <v>1897396</v>
      </c>
    </row>
    <row r="11439" spans="2:6">
      <c r="B11439" s="21">
        <v>42950</v>
      </c>
      <c r="C11439" s="122" t="s">
        <v>471</v>
      </c>
      <c r="D11439" s="116">
        <v>70.510000000000005</v>
      </c>
      <c r="E11439" s="11">
        <v>69.599999999999994</v>
      </c>
      <c r="F11439" s="12">
        <v>4708387</v>
      </c>
    </row>
    <row r="11440" spans="2:6">
      <c r="B11440" s="21">
        <v>42950</v>
      </c>
      <c r="C11440" s="122" t="s">
        <v>472</v>
      </c>
      <c r="D11440" s="116">
        <v>78.849999999999994</v>
      </c>
      <c r="E11440" s="11">
        <v>78.84</v>
      </c>
      <c r="F11440" s="12">
        <v>336697</v>
      </c>
    </row>
    <row r="11441" spans="2:6">
      <c r="B11441" s="21">
        <v>42950</v>
      </c>
      <c r="C11441" s="122" t="s">
        <v>473</v>
      </c>
      <c r="D11441" s="116">
        <v>176</v>
      </c>
      <c r="E11441" s="11">
        <v>175.74</v>
      </c>
      <c r="F11441" s="12">
        <v>933121</v>
      </c>
    </row>
    <row r="11442" spans="2:6">
      <c r="B11442" s="21">
        <v>42950</v>
      </c>
      <c r="C11442" s="122" t="s">
        <v>474</v>
      </c>
      <c r="D11442" s="116">
        <v>37.58</v>
      </c>
      <c r="E11442" s="11">
        <v>37.81</v>
      </c>
      <c r="F11442" s="12">
        <v>2030555</v>
      </c>
    </row>
    <row r="11443" spans="2:6">
      <c r="B11443" s="21">
        <v>42950</v>
      </c>
      <c r="C11443" s="122" t="s">
        <v>475</v>
      </c>
      <c r="D11443" s="116">
        <v>82.64</v>
      </c>
      <c r="E11443" s="11">
        <v>82.65</v>
      </c>
      <c r="F11443" s="12">
        <v>1022619</v>
      </c>
    </row>
    <row r="11444" spans="2:6">
      <c r="B11444" s="21">
        <v>42950</v>
      </c>
      <c r="C11444" s="122" t="s">
        <v>476</v>
      </c>
      <c r="D11444" s="116">
        <v>128.79</v>
      </c>
      <c r="E11444" s="11">
        <v>129.56</v>
      </c>
      <c r="F11444" s="12">
        <v>1081181</v>
      </c>
    </row>
    <row r="11445" spans="2:6">
      <c r="B11445" s="21">
        <v>42950</v>
      </c>
      <c r="C11445" s="122" t="s">
        <v>477</v>
      </c>
      <c r="D11445" s="116">
        <v>55.33</v>
      </c>
      <c r="E11445" s="11">
        <v>55.51</v>
      </c>
      <c r="F11445" s="12">
        <v>1911138</v>
      </c>
    </row>
    <row r="11446" spans="2:6">
      <c r="B11446" s="21">
        <v>42950</v>
      </c>
      <c r="C11446" s="122" t="s">
        <v>478</v>
      </c>
      <c r="D11446" s="116">
        <v>63.7</v>
      </c>
      <c r="E11446" s="11">
        <v>63.24</v>
      </c>
      <c r="F11446" s="12">
        <v>2486924</v>
      </c>
    </row>
    <row r="11447" spans="2:6">
      <c r="B11447" s="21">
        <v>42950</v>
      </c>
      <c r="C11447" s="122" t="s">
        <v>479</v>
      </c>
      <c r="D11447" s="116">
        <v>63.58</v>
      </c>
      <c r="E11447" s="11">
        <v>63.72</v>
      </c>
      <c r="F11447" s="12">
        <v>838896</v>
      </c>
    </row>
    <row r="11448" spans="2:6">
      <c r="B11448" s="21">
        <v>42950</v>
      </c>
      <c r="C11448" s="122" t="s">
        <v>480</v>
      </c>
      <c r="D11448" s="116">
        <v>102.19</v>
      </c>
      <c r="E11448" s="11">
        <v>102.35</v>
      </c>
      <c r="F11448" s="12">
        <v>3808216</v>
      </c>
    </row>
    <row r="11449" spans="2:6">
      <c r="B11449" s="21">
        <v>42950</v>
      </c>
      <c r="C11449" s="122" t="s">
        <v>481</v>
      </c>
      <c r="D11449" s="116">
        <v>81.3</v>
      </c>
      <c r="E11449" s="11">
        <v>81.36</v>
      </c>
      <c r="F11449" s="12">
        <v>2748469</v>
      </c>
    </row>
    <row r="11450" spans="2:6">
      <c r="B11450" s="21">
        <v>42950</v>
      </c>
      <c r="C11450" s="122" t="s">
        <v>482</v>
      </c>
      <c r="D11450" s="116">
        <v>49.27</v>
      </c>
      <c r="E11450" s="11">
        <v>49.04</v>
      </c>
      <c r="F11450" s="12">
        <v>1011735</v>
      </c>
    </row>
    <row r="11451" spans="2:6">
      <c r="B11451" s="21">
        <v>42950</v>
      </c>
      <c r="C11451" s="122" t="s">
        <v>483</v>
      </c>
      <c r="D11451" s="116">
        <v>16.47</v>
      </c>
      <c r="E11451" s="11">
        <v>16.34</v>
      </c>
      <c r="F11451" s="12">
        <v>5188554</v>
      </c>
    </row>
    <row r="11452" spans="2:6">
      <c r="B11452" s="21">
        <v>42950</v>
      </c>
      <c r="C11452" s="122" t="s">
        <v>484</v>
      </c>
      <c r="D11452" s="116">
        <v>18.59</v>
      </c>
      <c r="E11452" s="11">
        <v>18.309999999999999</v>
      </c>
      <c r="F11452" s="12">
        <v>5145396</v>
      </c>
    </row>
    <row r="11453" spans="2:6">
      <c r="B11453" s="21">
        <v>42950</v>
      </c>
      <c r="C11453" s="122" t="s">
        <v>485</v>
      </c>
      <c r="D11453" s="116">
        <v>67.44</v>
      </c>
      <c r="E11453" s="11">
        <v>68.19</v>
      </c>
      <c r="F11453" s="12">
        <v>3752011</v>
      </c>
    </row>
    <row r="11454" spans="2:6">
      <c r="B11454" s="21">
        <v>42950</v>
      </c>
      <c r="C11454" s="122" t="s">
        <v>486</v>
      </c>
      <c r="D11454" s="116">
        <v>38.85</v>
      </c>
      <c r="E11454" s="11">
        <v>38.78</v>
      </c>
      <c r="F11454" s="12">
        <v>1166427</v>
      </c>
    </row>
    <row r="11455" spans="2:6">
      <c r="B11455" s="21">
        <v>42950</v>
      </c>
      <c r="C11455" s="122" t="s">
        <v>487</v>
      </c>
      <c r="D11455" s="116">
        <v>108.5</v>
      </c>
      <c r="E11455" s="11">
        <v>108.38</v>
      </c>
      <c r="F11455" s="12">
        <v>840840</v>
      </c>
    </row>
    <row r="11456" spans="2:6">
      <c r="B11456" s="21">
        <v>42950</v>
      </c>
      <c r="C11456" s="122" t="s">
        <v>488</v>
      </c>
      <c r="D11456" s="116">
        <v>246.94</v>
      </c>
      <c r="E11456" s="11">
        <v>251.28</v>
      </c>
      <c r="F11456" s="12">
        <v>676403</v>
      </c>
    </row>
    <row r="11457" spans="2:6">
      <c r="B11457" s="21">
        <v>42950</v>
      </c>
      <c r="C11457" s="122" t="s">
        <v>489</v>
      </c>
      <c r="D11457" s="116">
        <v>193.26</v>
      </c>
      <c r="E11457" s="11">
        <v>194.77</v>
      </c>
      <c r="F11457" s="12">
        <v>2886100</v>
      </c>
    </row>
    <row r="11458" spans="2:6">
      <c r="B11458" s="21">
        <v>42950</v>
      </c>
      <c r="C11458" s="122" t="s">
        <v>490</v>
      </c>
      <c r="D11458" s="116">
        <v>50.26</v>
      </c>
      <c r="E11458" s="11">
        <v>50.18</v>
      </c>
      <c r="F11458" s="12">
        <v>1072824</v>
      </c>
    </row>
    <row r="11459" spans="2:6">
      <c r="B11459" s="21">
        <v>42950</v>
      </c>
      <c r="C11459" s="122" t="s">
        <v>491</v>
      </c>
      <c r="D11459" s="116">
        <v>102.57</v>
      </c>
      <c r="E11459" s="11">
        <v>102.55</v>
      </c>
      <c r="F11459" s="12">
        <v>4750201</v>
      </c>
    </row>
    <row r="11460" spans="2:6">
      <c r="B11460" s="21">
        <v>42950</v>
      </c>
      <c r="C11460" s="122" t="s">
        <v>492</v>
      </c>
      <c r="D11460" s="116">
        <v>110.97</v>
      </c>
      <c r="E11460" s="11">
        <v>111.52</v>
      </c>
      <c r="F11460" s="12">
        <v>2515286</v>
      </c>
    </row>
    <row r="11461" spans="2:6">
      <c r="B11461" s="21">
        <v>42950</v>
      </c>
      <c r="C11461" s="122" t="s">
        <v>493</v>
      </c>
      <c r="D11461" s="116">
        <v>115.48</v>
      </c>
      <c r="E11461" s="11">
        <v>116.31</v>
      </c>
      <c r="F11461" s="12">
        <v>1177313</v>
      </c>
    </row>
    <row r="11462" spans="2:6">
      <c r="B11462" s="21">
        <v>42950</v>
      </c>
      <c r="C11462" s="122" t="s">
        <v>494</v>
      </c>
      <c r="D11462" s="116">
        <v>52.81</v>
      </c>
      <c r="E11462" s="11">
        <v>52.68</v>
      </c>
      <c r="F11462" s="12">
        <v>3934246</v>
      </c>
    </row>
    <row r="11463" spans="2:6">
      <c r="B11463" s="21">
        <v>42950</v>
      </c>
      <c r="C11463" s="122" t="s">
        <v>495</v>
      </c>
      <c r="D11463" s="116">
        <v>120.38</v>
      </c>
      <c r="E11463" s="11">
        <v>121.1</v>
      </c>
      <c r="F11463" s="12">
        <v>2031171</v>
      </c>
    </row>
    <row r="11464" spans="2:6">
      <c r="B11464" s="21">
        <v>42950</v>
      </c>
      <c r="C11464" s="122" t="s">
        <v>496</v>
      </c>
      <c r="D11464" s="116">
        <v>100.94</v>
      </c>
      <c r="E11464" s="11">
        <v>100.59</v>
      </c>
      <c r="F11464" s="12">
        <v>5697526</v>
      </c>
    </row>
    <row r="11465" spans="2:6">
      <c r="B11465" s="21">
        <v>42950</v>
      </c>
      <c r="C11465" s="122" t="s">
        <v>497</v>
      </c>
      <c r="D11465" s="116">
        <v>97.91</v>
      </c>
      <c r="E11465" s="11">
        <v>97.14</v>
      </c>
      <c r="F11465" s="12">
        <v>675985</v>
      </c>
    </row>
    <row r="11466" spans="2:6">
      <c r="B11466" s="21">
        <v>42950</v>
      </c>
      <c r="C11466" s="122" t="s">
        <v>498</v>
      </c>
      <c r="D11466" s="116">
        <v>62.74</v>
      </c>
      <c r="E11466" s="11">
        <v>63.23</v>
      </c>
      <c r="F11466" s="12">
        <v>1637256</v>
      </c>
    </row>
    <row r="11467" spans="2:6">
      <c r="B11467" s="21">
        <v>42950</v>
      </c>
      <c r="C11467" s="122" t="s">
        <v>499</v>
      </c>
      <c r="D11467" s="116">
        <v>34.08</v>
      </c>
      <c r="E11467" s="11">
        <v>35.07</v>
      </c>
      <c r="F11467" s="12">
        <v>5559726</v>
      </c>
    </row>
    <row r="11468" spans="2:6">
      <c r="B11468" s="21">
        <v>42950</v>
      </c>
      <c r="C11468" s="122" t="s">
        <v>500</v>
      </c>
      <c r="D11468" s="116">
        <v>68.22</v>
      </c>
      <c r="E11468" s="11">
        <v>68.5</v>
      </c>
      <c r="F11468" s="12">
        <v>3342676</v>
      </c>
    </row>
    <row r="11469" spans="2:6">
      <c r="B11469" s="21">
        <v>42950</v>
      </c>
      <c r="C11469" s="122" t="s">
        <v>501</v>
      </c>
      <c r="D11469" s="116">
        <v>123.15</v>
      </c>
      <c r="E11469" s="11">
        <v>120.15</v>
      </c>
      <c r="F11469" s="12">
        <v>1941302</v>
      </c>
    </row>
    <row r="11470" spans="2:6">
      <c r="B11470" s="21">
        <v>42950</v>
      </c>
      <c r="C11470" s="122" t="s">
        <v>502</v>
      </c>
      <c r="D11470" s="116">
        <v>78.069999999999993</v>
      </c>
      <c r="E11470" s="11">
        <v>79.150000000000006</v>
      </c>
      <c r="F11470" s="12">
        <v>767428</v>
      </c>
    </row>
    <row r="11471" spans="2:6">
      <c r="B11471" s="21">
        <v>42950</v>
      </c>
      <c r="C11471" s="122" t="s">
        <v>503</v>
      </c>
      <c r="D11471" s="116">
        <v>83.45</v>
      </c>
      <c r="E11471" s="11">
        <v>82.31</v>
      </c>
      <c r="F11471" s="12">
        <v>1470351</v>
      </c>
    </row>
    <row r="11472" spans="2:6">
      <c r="B11472" s="21">
        <v>42950</v>
      </c>
      <c r="C11472" s="122" t="s">
        <v>504</v>
      </c>
      <c r="D11472" s="116">
        <v>99.42</v>
      </c>
      <c r="E11472" s="11">
        <v>100.05</v>
      </c>
      <c r="F11472" s="12">
        <v>546125</v>
      </c>
    </row>
    <row r="11473" spans="2:6">
      <c r="B11473" s="21">
        <v>42950</v>
      </c>
      <c r="C11473" s="122" t="s">
        <v>505</v>
      </c>
      <c r="D11473" s="116">
        <v>155.72</v>
      </c>
      <c r="E11473" s="11">
        <v>154.03</v>
      </c>
      <c r="F11473" s="12">
        <v>1407101</v>
      </c>
    </row>
    <row r="11474" spans="2:6">
      <c r="B11474" s="21">
        <v>42950</v>
      </c>
      <c r="C11474" s="122" t="s">
        <v>506</v>
      </c>
      <c r="D11474" s="116">
        <v>66.040000000000006</v>
      </c>
      <c r="E11474" s="11">
        <v>66.45</v>
      </c>
      <c r="F11474" s="12">
        <v>1584168</v>
      </c>
    </row>
    <row r="11475" spans="2:6">
      <c r="B11475" s="21">
        <v>42950</v>
      </c>
      <c r="C11475" s="122" t="s">
        <v>507</v>
      </c>
      <c r="D11475" s="116">
        <v>48.09</v>
      </c>
      <c r="E11475" s="11">
        <v>48.61</v>
      </c>
      <c r="F11475" s="12">
        <v>15190098</v>
      </c>
    </row>
    <row r="11476" spans="2:6">
      <c r="B11476" s="21">
        <v>42950</v>
      </c>
      <c r="C11476" s="122" t="s">
        <v>508</v>
      </c>
      <c r="D11476" s="116">
        <v>176.79</v>
      </c>
      <c r="E11476" s="11">
        <v>178.16</v>
      </c>
      <c r="F11476" s="12">
        <v>372553</v>
      </c>
    </row>
    <row r="11477" spans="2:6">
      <c r="B11477" s="21">
        <v>42950</v>
      </c>
      <c r="C11477" s="122" t="s">
        <v>509</v>
      </c>
      <c r="D11477" s="116">
        <v>81.400000000000006</v>
      </c>
      <c r="E11477" s="11">
        <v>81.05</v>
      </c>
      <c r="F11477" s="12">
        <v>4666526</v>
      </c>
    </row>
    <row r="11478" spans="2:6">
      <c r="B11478" s="21">
        <v>42950</v>
      </c>
      <c r="C11478" s="122" t="s">
        <v>510</v>
      </c>
      <c r="D11478" s="116">
        <v>84.5</v>
      </c>
      <c r="E11478" s="11">
        <v>84.51</v>
      </c>
      <c r="F11478" s="12">
        <v>3511134</v>
      </c>
    </row>
    <row r="11479" spans="2:6">
      <c r="B11479" s="21">
        <v>42950</v>
      </c>
      <c r="C11479" s="122" t="s">
        <v>511</v>
      </c>
      <c r="D11479" s="116">
        <v>63.57</v>
      </c>
      <c r="E11479" s="11">
        <v>64.11</v>
      </c>
      <c r="F11479" s="12">
        <v>1102775</v>
      </c>
    </row>
    <row r="11480" spans="2:6">
      <c r="B11480" s="21">
        <v>42950</v>
      </c>
      <c r="C11480" s="122" t="s">
        <v>512</v>
      </c>
      <c r="D11480" s="116">
        <v>53.5</v>
      </c>
      <c r="E11480" s="11">
        <v>53.4</v>
      </c>
      <c r="F11480" s="12">
        <v>19374704</v>
      </c>
    </row>
    <row r="11481" spans="2:6">
      <c r="B11481" s="21">
        <v>42950</v>
      </c>
      <c r="C11481" s="122" t="s">
        <v>513</v>
      </c>
      <c r="D11481" s="116">
        <v>176.55</v>
      </c>
      <c r="E11481" s="11">
        <v>175.91</v>
      </c>
      <c r="F11481" s="12">
        <v>790860</v>
      </c>
    </row>
    <row r="11482" spans="2:6">
      <c r="B11482" s="21">
        <v>42950</v>
      </c>
      <c r="C11482" s="122" t="s">
        <v>514</v>
      </c>
      <c r="D11482" s="116">
        <v>148.07</v>
      </c>
      <c r="E11482" s="11">
        <v>147.24</v>
      </c>
      <c r="F11482" s="12">
        <v>1157408</v>
      </c>
    </row>
    <row r="11483" spans="2:6">
      <c r="B11483" s="21">
        <v>42950</v>
      </c>
      <c r="C11483" s="122" t="s">
        <v>515</v>
      </c>
      <c r="D11483" s="116">
        <v>75.38</v>
      </c>
      <c r="E11483" s="11">
        <v>75.62</v>
      </c>
      <c r="F11483" s="12">
        <v>1890120</v>
      </c>
    </row>
    <row r="11484" spans="2:6">
      <c r="B11484" s="21">
        <v>42950</v>
      </c>
      <c r="C11484" s="122" t="s">
        <v>516</v>
      </c>
      <c r="D11484" s="116">
        <v>30.73</v>
      </c>
      <c r="E11484" s="11">
        <v>31.06</v>
      </c>
      <c r="F11484" s="12">
        <v>5006683</v>
      </c>
    </row>
    <row r="11485" spans="2:6">
      <c r="B11485" s="21">
        <v>42950</v>
      </c>
      <c r="C11485" s="122" t="s">
        <v>517</v>
      </c>
      <c r="D11485" s="116">
        <v>81.34</v>
      </c>
      <c r="E11485" s="11">
        <v>80.87</v>
      </c>
      <c r="F11485" s="12">
        <v>9946948</v>
      </c>
    </row>
    <row r="11486" spans="2:6">
      <c r="B11486" s="21">
        <v>42950</v>
      </c>
      <c r="C11486" s="122" t="s">
        <v>518</v>
      </c>
      <c r="D11486" s="116">
        <v>58.61</v>
      </c>
      <c r="E11486" s="11">
        <v>56.59</v>
      </c>
      <c r="F11486" s="12">
        <v>1853902</v>
      </c>
    </row>
    <row r="11487" spans="2:6">
      <c r="B11487" s="21">
        <v>42950</v>
      </c>
      <c r="C11487" s="122" t="s">
        <v>519</v>
      </c>
      <c r="D11487" s="116">
        <v>19.440000000000001</v>
      </c>
      <c r="E11487" s="11">
        <v>19.579999999999998</v>
      </c>
      <c r="F11487" s="12">
        <v>4528451</v>
      </c>
    </row>
    <row r="11488" spans="2:6">
      <c r="B11488" s="21">
        <v>42950</v>
      </c>
      <c r="C11488" s="122" t="s">
        <v>520</v>
      </c>
      <c r="D11488" s="116">
        <v>32.32</v>
      </c>
      <c r="E11488" s="11">
        <v>32.86</v>
      </c>
      <c r="F11488" s="12">
        <v>2745501</v>
      </c>
    </row>
    <row r="11489" spans="2:6">
      <c r="B11489" s="21">
        <v>42950</v>
      </c>
      <c r="C11489" s="122" t="s">
        <v>521</v>
      </c>
      <c r="D11489" s="116">
        <v>105</v>
      </c>
      <c r="E11489" s="11">
        <v>102.3</v>
      </c>
      <c r="F11489" s="12">
        <v>3952921</v>
      </c>
    </row>
    <row r="11490" spans="2:6">
      <c r="B11490" s="21">
        <v>42950</v>
      </c>
      <c r="C11490" s="122" t="s">
        <v>522</v>
      </c>
      <c r="D11490" s="116">
        <v>126.2</v>
      </c>
      <c r="E11490" s="11">
        <v>126.34</v>
      </c>
      <c r="F11490" s="12">
        <v>1238564</v>
      </c>
    </row>
    <row r="11491" spans="2:6">
      <c r="B11491" s="21">
        <v>42950</v>
      </c>
      <c r="C11491" s="122" t="s">
        <v>523</v>
      </c>
      <c r="D11491" s="116">
        <v>98.03</v>
      </c>
      <c r="E11491" s="11">
        <v>92.89</v>
      </c>
      <c r="F11491" s="12">
        <v>1880656</v>
      </c>
    </row>
    <row r="11492" spans="2:6">
      <c r="B11492" s="21">
        <v>42950</v>
      </c>
      <c r="C11492" s="122" t="s">
        <v>524</v>
      </c>
      <c r="D11492" s="116">
        <v>47.64</v>
      </c>
      <c r="E11492" s="11">
        <v>48.11</v>
      </c>
      <c r="F11492" s="12">
        <v>2263043</v>
      </c>
    </row>
    <row r="11493" spans="2:6">
      <c r="B11493" s="21">
        <v>42950</v>
      </c>
      <c r="C11493" s="122" t="s">
        <v>525</v>
      </c>
      <c r="D11493" s="116">
        <v>44.45</v>
      </c>
      <c r="E11493" s="11">
        <v>44.3</v>
      </c>
      <c r="F11493" s="12">
        <v>1980427</v>
      </c>
    </row>
    <row r="11494" spans="2:6">
      <c r="B11494" s="21">
        <v>42950</v>
      </c>
      <c r="C11494" s="122" t="s">
        <v>526</v>
      </c>
      <c r="D11494" s="116">
        <v>62.22</v>
      </c>
      <c r="E11494" s="11">
        <v>62.9</v>
      </c>
      <c r="F11494" s="12">
        <v>2469662</v>
      </c>
    </row>
    <row r="11495" spans="2:6">
      <c r="B11495" s="21">
        <v>42950</v>
      </c>
      <c r="C11495" s="122" t="s">
        <v>527</v>
      </c>
      <c r="D11495" s="116">
        <v>80.34</v>
      </c>
      <c r="E11495" s="11">
        <v>80.489999999999995</v>
      </c>
      <c r="F11495" s="12">
        <v>10136708</v>
      </c>
    </row>
    <row r="11496" spans="2:6">
      <c r="B11496" s="21">
        <v>42950</v>
      </c>
      <c r="C11496" s="122" t="s">
        <v>528</v>
      </c>
      <c r="D11496" s="116">
        <v>61.02</v>
      </c>
      <c r="E11496" s="11">
        <v>61.35</v>
      </c>
      <c r="F11496" s="12">
        <v>654976</v>
      </c>
    </row>
    <row r="11497" spans="2:6">
      <c r="B11497" s="21">
        <v>42950</v>
      </c>
      <c r="C11497" s="122" t="s">
        <v>529</v>
      </c>
      <c r="D11497" s="116">
        <v>32.57</v>
      </c>
      <c r="E11497" s="11">
        <v>32.1</v>
      </c>
      <c r="F11497" s="12">
        <v>2286623</v>
      </c>
    </row>
    <row r="11498" spans="2:6">
      <c r="B11498" s="21">
        <v>42950</v>
      </c>
      <c r="C11498" s="122" t="s">
        <v>530</v>
      </c>
      <c r="D11498" s="116">
        <v>59.77</v>
      </c>
      <c r="E11498" s="11">
        <v>59.56</v>
      </c>
      <c r="F11498" s="12">
        <v>1090836</v>
      </c>
    </row>
    <row r="11499" spans="2:6">
      <c r="B11499" s="21">
        <v>42950</v>
      </c>
      <c r="C11499" s="122" t="s">
        <v>531</v>
      </c>
      <c r="D11499" s="116">
        <v>75.180000000000007</v>
      </c>
      <c r="E11499" s="11">
        <v>74.86</v>
      </c>
      <c r="F11499" s="12">
        <v>3217942</v>
      </c>
    </row>
    <row r="11500" spans="2:6">
      <c r="B11500" s="21">
        <v>42950</v>
      </c>
      <c r="C11500" s="122" t="s">
        <v>532</v>
      </c>
      <c r="D11500" s="116">
        <v>117.21</v>
      </c>
      <c r="E11500" s="11">
        <v>117.16</v>
      </c>
      <c r="F11500" s="12">
        <v>2036642</v>
      </c>
    </row>
    <row r="11501" spans="2:6">
      <c r="B11501" s="21">
        <v>42950</v>
      </c>
      <c r="C11501" s="122" t="s">
        <v>533</v>
      </c>
      <c r="D11501" s="116">
        <v>45.66</v>
      </c>
      <c r="E11501" s="11">
        <v>45.49</v>
      </c>
      <c r="F11501" s="12">
        <v>2479674</v>
      </c>
    </row>
    <row r="11502" spans="2:6">
      <c r="B11502" s="21">
        <v>42950</v>
      </c>
      <c r="C11502" s="122" t="s">
        <v>534</v>
      </c>
      <c r="D11502" s="116">
        <v>61.23</v>
      </c>
      <c r="E11502" s="11">
        <v>62.28</v>
      </c>
      <c r="F11502" s="12">
        <v>1768815</v>
      </c>
    </row>
    <row r="11503" spans="2:6">
      <c r="B11503" s="21">
        <v>42951</v>
      </c>
      <c r="C11503" s="122" t="s">
        <v>85</v>
      </c>
      <c r="D11503" s="116">
        <v>60.52</v>
      </c>
      <c r="E11503" s="11">
        <v>60.13</v>
      </c>
      <c r="F11503" s="12">
        <v>778762</v>
      </c>
    </row>
    <row r="11504" spans="2:6">
      <c r="B11504" s="21">
        <v>42951</v>
      </c>
      <c r="C11504" s="122" t="s">
        <v>86</v>
      </c>
      <c r="D11504" s="116">
        <v>50.67</v>
      </c>
      <c r="E11504" s="11">
        <v>50.8</v>
      </c>
      <c r="F11504" s="12">
        <v>2993515</v>
      </c>
    </row>
    <row r="11505" spans="2:6">
      <c r="B11505" s="21">
        <v>42951</v>
      </c>
      <c r="C11505" s="122" t="s">
        <v>87</v>
      </c>
      <c r="D11505" s="116">
        <v>111.13</v>
      </c>
      <c r="E11505" s="11">
        <v>111.01</v>
      </c>
      <c r="F11505" s="12">
        <v>944085</v>
      </c>
    </row>
    <row r="11506" spans="2:6">
      <c r="B11506" s="21">
        <v>42951</v>
      </c>
      <c r="C11506" s="122" t="s">
        <v>88</v>
      </c>
      <c r="D11506" s="116">
        <v>156.07</v>
      </c>
      <c r="E11506" s="11">
        <v>156.38999999999999</v>
      </c>
      <c r="F11506" s="12">
        <v>20559852</v>
      </c>
    </row>
    <row r="11507" spans="2:6">
      <c r="B11507" s="21">
        <v>42951</v>
      </c>
      <c r="C11507" s="122" t="s">
        <v>89</v>
      </c>
      <c r="D11507" s="116">
        <v>71.17</v>
      </c>
      <c r="E11507" s="11">
        <v>70.989999999999995</v>
      </c>
      <c r="F11507" s="12">
        <v>4732537</v>
      </c>
    </row>
    <row r="11508" spans="2:6">
      <c r="B11508" s="21">
        <v>42951</v>
      </c>
      <c r="C11508" s="122" t="s">
        <v>90</v>
      </c>
      <c r="D11508" s="116">
        <v>81.709999999999994</v>
      </c>
      <c r="E11508" s="11">
        <v>80.83</v>
      </c>
      <c r="F11508" s="12">
        <v>2882893</v>
      </c>
    </row>
    <row r="11509" spans="2:6">
      <c r="B11509" s="21">
        <v>42951</v>
      </c>
      <c r="C11509" s="122" t="s">
        <v>91</v>
      </c>
      <c r="D11509" s="116">
        <v>49.24</v>
      </c>
      <c r="E11509" s="11">
        <v>49.26</v>
      </c>
      <c r="F11509" s="12">
        <v>3334712</v>
      </c>
    </row>
    <row r="11510" spans="2:6">
      <c r="B11510" s="21">
        <v>42951</v>
      </c>
      <c r="C11510" s="122" t="s">
        <v>92</v>
      </c>
      <c r="D11510" s="116">
        <v>130.06</v>
      </c>
      <c r="E11510" s="11">
        <v>130.19999999999999</v>
      </c>
      <c r="F11510" s="12">
        <v>1283185</v>
      </c>
    </row>
    <row r="11511" spans="2:6">
      <c r="B11511" s="21">
        <v>42951</v>
      </c>
      <c r="C11511" s="122" t="s">
        <v>93</v>
      </c>
      <c r="D11511" s="116">
        <v>148.25</v>
      </c>
      <c r="E11511" s="11">
        <v>147.71</v>
      </c>
      <c r="F11511" s="12">
        <v>1503962</v>
      </c>
    </row>
    <row r="11512" spans="2:6">
      <c r="B11512" s="21">
        <v>42951</v>
      </c>
      <c r="C11512" s="122" t="s">
        <v>94</v>
      </c>
      <c r="D11512" s="116">
        <v>78.09</v>
      </c>
      <c r="E11512" s="11">
        <v>77.78</v>
      </c>
      <c r="F11512" s="12">
        <v>2382264</v>
      </c>
    </row>
    <row r="11513" spans="2:6">
      <c r="B11513" s="21">
        <v>42951</v>
      </c>
      <c r="C11513" s="122" t="s">
        <v>95</v>
      </c>
      <c r="D11513" s="116">
        <v>42.64</v>
      </c>
      <c r="E11513" s="11">
        <v>42.59</v>
      </c>
      <c r="F11513" s="12">
        <v>2595118</v>
      </c>
    </row>
    <row r="11514" spans="2:6">
      <c r="B11514" s="21">
        <v>42951</v>
      </c>
      <c r="C11514" s="122" t="s">
        <v>96</v>
      </c>
      <c r="D11514" s="116">
        <v>113.5</v>
      </c>
      <c r="E11514" s="11">
        <v>111.39</v>
      </c>
      <c r="F11514" s="12">
        <v>8109438</v>
      </c>
    </row>
    <row r="11515" spans="2:6">
      <c r="B11515" s="21">
        <v>42951</v>
      </c>
      <c r="C11515" s="122" t="s">
        <v>97</v>
      </c>
      <c r="D11515" s="116">
        <v>240.99</v>
      </c>
      <c r="E11515" s="11">
        <v>239.27</v>
      </c>
      <c r="F11515" s="12">
        <v>295567</v>
      </c>
    </row>
    <row r="11516" spans="2:6">
      <c r="B11516" s="21">
        <v>42951</v>
      </c>
      <c r="C11516" s="122" t="s">
        <v>98</v>
      </c>
      <c r="D11516" s="116">
        <v>108.35</v>
      </c>
      <c r="E11516" s="11">
        <v>108.39</v>
      </c>
      <c r="F11516" s="12">
        <v>1490923</v>
      </c>
    </row>
    <row r="11517" spans="2:6">
      <c r="B11517" s="21">
        <v>42951</v>
      </c>
      <c r="C11517" s="122" t="s">
        <v>99</v>
      </c>
      <c r="D11517" s="116">
        <v>57</v>
      </c>
      <c r="E11517" s="11">
        <v>57.5</v>
      </c>
      <c r="F11517" s="12">
        <v>1307037</v>
      </c>
    </row>
    <row r="11518" spans="2:6">
      <c r="B11518" s="21">
        <v>42951</v>
      </c>
      <c r="C11518" s="122" t="s">
        <v>100</v>
      </c>
      <c r="D11518" s="116">
        <v>70.98</v>
      </c>
      <c r="E11518" s="11">
        <v>70.88</v>
      </c>
      <c r="F11518" s="12">
        <v>1879494</v>
      </c>
    </row>
    <row r="11519" spans="2:6">
      <c r="B11519" s="21">
        <v>42951</v>
      </c>
      <c r="C11519" s="122" t="s">
        <v>101</v>
      </c>
      <c r="D11519" s="116">
        <v>11.08</v>
      </c>
      <c r="E11519" s="11">
        <v>11.08</v>
      </c>
      <c r="F11519" s="12">
        <v>3612191</v>
      </c>
    </row>
    <row r="11520" spans="2:6">
      <c r="B11520" s="21">
        <v>42951</v>
      </c>
      <c r="C11520" s="122" t="s">
        <v>102</v>
      </c>
      <c r="D11520" s="116">
        <v>159.78</v>
      </c>
      <c r="E11520" s="11">
        <v>156.79</v>
      </c>
      <c r="F11520" s="12">
        <v>3112621</v>
      </c>
    </row>
    <row r="11521" spans="2:6">
      <c r="B11521" s="21">
        <v>42951</v>
      </c>
      <c r="C11521" s="122" t="s">
        <v>103</v>
      </c>
      <c r="D11521" s="116">
        <v>81.290000000000006</v>
      </c>
      <c r="E11521" s="11">
        <v>81.16</v>
      </c>
      <c r="F11521" s="12">
        <v>1141930</v>
      </c>
    </row>
    <row r="11522" spans="2:6">
      <c r="B11522" s="21">
        <v>42951</v>
      </c>
      <c r="C11522" s="122" t="s">
        <v>104</v>
      </c>
      <c r="D11522" s="116">
        <v>249.53</v>
      </c>
      <c r="E11522" s="11">
        <v>242.65</v>
      </c>
      <c r="F11522" s="12">
        <v>3014756</v>
      </c>
    </row>
    <row r="11523" spans="2:6">
      <c r="B11523" s="21">
        <v>42951</v>
      </c>
      <c r="C11523" s="122" t="s">
        <v>105</v>
      </c>
      <c r="D11523" s="116">
        <v>66.17</v>
      </c>
      <c r="E11523" s="11">
        <v>65.08</v>
      </c>
      <c r="F11523" s="12">
        <v>5074352</v>
      </c>
    </row>
    <row r="11524" spans="2:6">
      <c r="B11524" s="21">
        <v>42951</v>
      </c>
      <c r="C11524" s="122" t="s">
        <v>106</v>
      </c>
      <c r="D11524" s="116">
        <v>45.48</v>
      </c>
      <c r="E11524" s="11">
        <v>45.63</v>
      </c>
      <c r="F11524" s="12">
        <v>726661</v>
      </c>
    </row>
    <row r="11525" spans="2:6">
      <c r="B11525" s="21">
        <v>42951</v>
      </c>
      <c r="C11525" s="122" t="s">
        <v>107</v>
      </c>
      <c r="D11525" s="116">
        <v>104.39</v>
      </c>
      <c r="E11525" s="11">
        <v>104.94</v>
      </c>
      <c r="F11525" s="12">
        <v>275834</v>
      </c>
    </row>
    <row r="11526" spans="2:6">
      <c r="B11526" s="21">
        <v>42951</v>
      </c>
      <c r="C11526" s="122" t="s">
        <v>108</v>
      </c>
      <c r="D11526" s="116">
        <v>58.87</v>
      </c>
      <c r="E11526" s="11">
        <v>59.02</v>
      </c>
      <c r="F11526" s="12">
        <v>735242</v>
      </c>
    </row>
    <row r="11527" spans="2:6">
      <c r="B11527" s="21">
        <v>42951</v>
      </c>
      <c r="C11527" s="122" t="s">
        <v>109</v>
      </c>
      <c r="D11527" s="116">
        <v>48.09</v>
      </c>
      <c r="E11527" s="11">
        <v>47.87</v>
      </c>
      <c r="F11527" s="12">
        <v>1393993</v>
      </c>
    </row>
    <row r="11528" spans="2:6">
      <c r="B11528" s="21">
        <v>42951</v>
      </c>
      <c r="C11528" s="122" t="s">
        <v>110</v>
      </c>
      <c r="D11528" s="116">
        <v>118.97</v>
      </c>
      <c r="E11528" s="11">
        <v>119.6</v>
      </c>
      <c r="F11528" s="12">
        <v>1077406</v>
      </c>
    </row>
    <row r="11529" spans="2:6">
      <c r="B11529" s="21">
        <v>42951</v>
      </c>
      <c r="C11529" s="122" t="s">
        <v>111</v>
      </c>
      <c r="D11529" s="116">
        <v>170.88</v>
      </c>
      <c r="E11529" s="11">
        <v>169.3</v>
      </c>
      <c r="F11529" s="12">
        <v>508664</v>
      </c>
    </row>
    <row r="11530" spans="2:6">
      <c r="B11530" s="21">
        <v>42951</v>
      </c>
      <c r="C11530" s="122" t="s">
        <v>112</v>
      </c>
      <c r="D11530" s="116">
        <v>85.22</v>
      </c>
      <c r="E11530" s="11">
        <v>85.87</v>
      </c>
      <c r="F11530" s="12">
        <v>821517</v>
      </c>
    </row>
    <row r="11531" spans="2:6">
      <c r="B11531" s="21">
        <v>42951</v>
      </c>
      <c r="C11531" s="122" t="s">
        <v>113</v>
      </c>
      <c r="D11531" s="116">
        <v>94.09</v>
      </c>
      <c r="E11531" s="11">
        <v>94.22</v>
      </c>
      <c r="F11531" s="12">
        <v>1486353</v>
      </c>
    </row>
    <row r="11532" spans="2:6">
      <c r="B11532" s="21">
        <v>42951</v>
      </c>
      <c r="C11532" s="122" t="s">
        <v>114</v>
      </c>
      <c r="D11532" s="116">
        <v>80.86</v>
      </c>
      <c r="E11532" s="11">
        <v>81.319999999999993</v>
      </c>
      <c r="F11532" s="12">
        <v>343885</v>
      </c>
    </row>
    <row r="11533" spans="2:6">
      <c r="B11533" s="21">
        <v>42951</v>
      </c>
      <c r="C11533" s="122" t="s">
        <v>115</v>
      </c>
      <c r="D11533" s="116">
        <v>136.94999999999999</v>
      </c>
      <c r="E11533" s="11">
        <v>136.63999999999999</v>
      </c>
      <c r="F11533" s="12">
        <v>1510118</v>
      </c>
    </row>
    <row r="11534" spans="2:6">
      <c r="B11534" s="21">
        <v>42951</v>
      </c>
      <c r="C11534" s="122" t="s">
        <v>116</v>
      </c>
      <c r="D11534" s="116">
        <v>42.85</v>
      </c>
      <c r="E11534" s="11">
        <v>42.82</v>
      </c>
      <c r="F11534" s="12">
        <v>7510942</v>
      </c>
    </row>
    <row r="11535" spans="2:6">
      <c r="B11535" s="21">
        <v>42951</v>
      </c>
      <c r="C11535" s="122" t="s">
        <v>117</v>
      </c>
      <c r="D11535" s="116">
        <v>13.2</v>
      </c>
      <c r="E11535" s="11">
        <v>13.12</v>
      </c>
      <c r="F11535" s="12">
        <v>64254045</v>
      </c>
    </row>
    <row r="11536" spans="2:6">
      <c r="B11536" s="21">
        <v>42951</v>
      </c>
      <c r="C11536" s="122" t="s">
        <v>118</v>
      </c>
      <c r="D11536" s="116">
        <v>64.510000000000005</v>
      </c>
      <c r="E11536" s="11">
        <v>64.52</v>
      </c>
      <c r="F11536" s="12">
        <v>815268</v>
      </c>
    </row>
    <row r="11537" spans="2:6">
      <c r="B11537" s="21">
        <v>42951</v>
      </c>
      <c r="C11537" s="122" t="s">
        <v>119</v>
      </c>
      <c r="D11537" s="116">
        <v>181.19</v>
      </c>
      <c r="E11537" s="11">
        <v>180.64</v>
      </c>
      <c r="F11537" s="12">
        <v>276755</v>
      </c>
    </row>
    <row r="11538" spans="2:6">
      <c r="B11538" s="21">
        <v>42951</v>
      </c>
      <c r="C11538" s="122" t="s">
        <v>120</v>
      </c>
      <c r="D11538" s="116">
        <v>174.27</v>
      </c>
      <c r="E11538" s="11">
        <v>173.85</v>
      </c>
      <c r="F11538" s="12">
        <v>1915679</v>
      </c>
    </row>
    <row r="11539" spans="2:6">
      <c r="B11539" s="21">
        <v>42951</v>
      </c>
      <c r="C11539" s="122" t="s">
        <v>121</v>
      </c>
      <c r="D11539" s="116">
        <v>148.05000000000001</v>
      </c>
      <c r="E11539" s="11">
        <v>147.84</v>
      </c>
      <c r="F11539" s="12">
        <v>923142</v>
      </c>
    </row>
    <row r="11540" spans="2:6">
      <c r="B11540" s="21">
        <v>42951</v>
      </c>
      <c r="C11540" s="122" t="s">
        <v>122</v>
      </c>
      <c r="D11540" s="116">
        <v>137.5</v>
      </c>
      <c r="E11540" s="11">
        <v>137.57</v>
      </c>
      <c r="F11540" s="12">
        <v>927911</v>
      </c>
    </row>
    <row r="11541" spans="2:6">
      <c r="B11541" s="21">
        <v>42951</v>
      </c>
      <c r="C11541" s="122" t="s">
        <v>123</v>
      </c>
      <c r="D11541" s="116">
        <v>989.68</v>
      </c>
      <c r="E11541" s="11">
        <v>987.58</v>
      </c>
      <c r="F11541" s="12">
        <v>2730308</v>
      </c>
    </row>
    <row r="11542" spans="2:6">
      <c r="B11542" s="21">
        <v>42951</v>
      </c>
      <c r="C11542" s="122" t="s">
        <v>124</v>
      </c>
      <c r="D11542" s="116">
        <v>97.8</v>
      </c>
      <c r="E11542" s="11">
        <v>97.93</v>
      </c>
      <c r="F11542" s="12">
        <v>1015326</v>
      </c>
    </row>
    <row r="11543" spans="2:6">
      <c r="B11543" s="21">
        <v>42951</v>
      </c>
      <c r="C11543" s="122" t="s">
        <v>125</v>
      </c>
      <c r="D11543" s="116">
        <v>124.02</v>
      </c>
      <c r="E11543" s="11">
        <v>124.32</v>
      </c>
      <c r="F11543" s="12">
        <v>515010</v>
      </c>
    </row>
    <row r="11544" spans="2:6">
      <c r="B11544" s="21">
        <v>42951</v>
      </c>
      <c r="C11544" s="122" t="s">
        <v>126</v>
      </c>
      <c r="D11544" s="116">
        <v>192.5</v>
      </c>
      <c r="E11544" s="11">
        <v>190.48</v>
      </c>
      <c r="F11544" s="12">
        <v>967628</v>
      </c>
    </row>
    <row r="11545" spans="2:6">
      <c r="B11545" s="21">
        <v>42951</v>
      </c>
      <c r="C11545" s="122" t="s">
        <v>127</v>
      </c>
      <c r="D11545" s="116">
        <v>140</v>
      </c>
      <c r="E11545" s="11">
        <v>138.94999999999999</v>
      </c>
      <c r="F11545" s="12">
        <v>1109902</v>
      </c>
    </row>
    <row r="11546" spans="2:6">
      <c r="B11546" s="21">
        <v>42951</v>
      </c>
      <c r="C11546" s="122" t="s">
        <v>128</v>
      </c>
      <c r="D11546" s="116">
        <v>54.42</v>
      </c>
      <c r="E11546" s="11">
        <v>54.93</v>
      </c>
      <c r="F11546" s="12">
        <v>712980</v>
      </c>
    </row>
    <row r="11547" spans="2:6">
      <c r="B11547" s="21">
        <v>42951</v>
      </c>
      <c r="C11547" s="122" t="s">
        <v>129</v>
      </c>
      <c r="D11547" s="116">
        <v>44.21</v>
      </c>
      <c r="E11547" s="11">
        <v>45.22</v>
      </c>
      <c r="F11547" s="12">
        <v>7043091</v>
      </c>
    </row>
    <row r="11548" spans="2:6">
      <c r="B11548" s="21">
        <v>42951</v>
      </c>
      <c r="C11548" s="122" t="s">
        <v>130</v>
      </c>
      <c r="D11548" s="116">
        <v>43.72</v>
      </c>
      <c r="E11548" s="11">
        <v>44.89</v>
      </c>
      <c r="F11548" s="12">
        <v>4610471</v>
      </c>
    </row>
    <row r="11549" spans="2:6">
      <c r="B11549" s="21">
        <v>42951</v>
      </c>
      <c r="C11549" s="122" t="s">
        <v>131</v>
      </c>
      <c r="D11549" s="116">
        <v>147.41</v>
      </c>
      <c r="E11549" s="11">
        <v>147.22</v>
      </c>
      <c r="F11549" s="12">
        <v>804472</v>
      </c>
    </row>
    <row r="11550" spans="2:6">
      <c r="B11550" s="21">
        <v>42951</v>
      </c>
      <c r="C11550" s="122" t="s">
        <v>132</v>
      </c>
      <c r="D11550" s="116">
        <v>78.069999999999993</v>
      </c>
      <c r="E11550" s="11">
        <v>77.66</v>
      </c>
      <c r="F11550" s="12">
        <v>1205709</v>
      </c>
    </row>
    <row r="11551" spans="2:6">
      <c r="B11551" s="21">
        <v>42951</v>
      </c>
      <c r="C11551" s="122" t="s">
        <v>133</v>
      </c>
      <c r="D11551" s="116">
        <v>120.92</v>
      </c>
      <c r="E11551" s="11">
        <v>120.61</v>
      </c>
      <c r="F11551" s="12">
        <v>353774</v>
      </c>
    </row>
    <row r="11552" spans="2:6">
      <c r="B11552" s="21">
        <v>42951</v>
      </c>
      <c r="C11552" s="122" t="s">
        <v>134</v>
      </c>
      <c r="D11552" s="116">
        <v>63.02</v>
      </c>
      <c r="E11552" s="11">
        <v>62.01</v>
      </c>
      <c r="F11552" s="12">
        <v>10545280</v>
      </c>
    </row>
    <row r="11553" spans="2:6">
      <c r="B11553" s="21">
        <v>42951</v>
      </c>
      <c r="C11553" s="122" t="s">
        <v>135</v>
      </c>
      <c r="D11553" s="116">
        <v>187.67</v>
      </c>
      <c r="E11553" s="11">
        <v>187.87</v>
      </c>
      <c r="F11553" s="12">
        <v>513633</v>
      </c>
    </row>
    <row r="11554" spans="2:6">
      <c r="B11554" s="21">
        <v>42951</v>
      </c>
      <c r="C11554" s="122" t="s">
        <v>136</v>
      </c>
      <c r="D11554" s="116">
        <v>250.73500000000001</v>
      </c>
      <c r="E11554" s="11">
        <v>249.17</v>
      </c>
      <c r="F11554" s="12">
        <v>1345423</v>
      </c>
    </row>
    <row r="11555" spans="2:6">
      <c r="B11555" s="21">
        <v>42951</v>
      </c>
      <c r="C11555" s="122" t="s">
        <v>137</v>
      </c>
      <c r="D11555" s="116">
        <v>93.52</v>
      </c>
      <c r="E11555" s="11">
        <v>93.05</v>
      </c>
      <c r="F11555" s="12">
        <v>365020</v>
      </c>
    </row>
    <row r="11556" spans="2:6">
      <c r="B11556" s="21">
        <v>42951</v>
      </c>
      <c r="C11556" s="122" t="s">
        <v>138</v>
      </c>
      <c r="D11556" s="116">
        <v>80.650000000000006</v>
      </c>
      <c r="E11556" s="11">
        <v>81.08</v>
      </c>
      <c r="F11556" s="12">
        <v>772482</v>
      </c>
    </row>
    <row r="11557" spans="2:6">
      <c r="B11557" s="21">
        <v>42951</v>
      </c>
      <c r="C11557" s="122" t="s">
        <v>139</v>
      </c>
      <c r="D11557" s="116">
        <v>85.99</v>
      </c>
      <c r="E11557" s="11">
        <v>85.97</v>
      </c>
      <c r="F11557" s="12">
        <v>2840245</v>
      </c>
    </row>
    <row r="11558" spans="2:6">
      <c r="B11558" s="21">
        <v>42951</v>
      </c>
      <c r="C11558" s="122" t="s">
        <v>140</v>
      </c>
      <c r="D11558" s="116">
        <v>200.02</v>
      </c>
      <c r="E11558" s="11">
        <v>199.87</v>
      </c>
      <c r="F11558" s="12">
        <v>292715</v>
      </c>
    </row>
    <row r="11559" spans="2:6">
      <c r="B11559" s="21">
        <v>42951</v>
      </c>
      <c r="C11559" s="122" t="s">
        <v>141</v>
      </c>
      <c r="D11559" s="116">
        <v>530</v>
      </c>
      <c r="E11559" s="11">
        <v>536.82000000000005</v>
      </c>
      <c r="F11559" s="12">
        <v>259669</v>
      </c>
    </row>
    <row r="11560" spans="2:6">
      <c r="B11560" s="21">
        <v>42951</v>
      </c>
      <c r="C11560" s="122" t="s">
        <v>142</v>
      </c>
      <c r="D11560" s="116">
        <v>238.58</v>
      </c>
      <c r="E11560" s="11">
        <v>237.71</v>
      </c>
      <c r="F11560" s="12">
        <v>5590535</v>
      </c>
    </row>
    <row r="11561" spans="2:6">
      <c r="B11561" s="21">
        <v>42951</v>
      </c>
      <c r="C11561" s="122" t="s">
        <v>143</v>
      </c>
      <c r="D11561" s="116">
        <v>24.68</v>
      </c>
      <c r="E11561" s="11">
        <v>24.97</v>
      </c>
      <c r="F11561" s="12">
        <v>105206610</v>
      </c>
    </row>
    <row r="11562" spans="2:6">
      <c r="B11562" s="21">
        <v>42951</v>
      </c>
      <c r="C11562" s="122" t="s">
        <v>144</v>
      </c>
      <c r="D11562" s="116">
        <v>59.76</v>
      </c>
      <c r="E11562" s="11">
        <v>59.88</v>
      </c>
      <c r="F11562" s="12">
        <v>1594211</v>
      </c>
    </row>
    <row r="11563" spans="2:6">
      <c r="B11563" s="21">
        <v>42951</v>
      </c>
      <c r="C11563" s="122" t="s">
        <v>145</v>
      </c>
      <c r="D11563" s="116">
        <v>48.2</v>
      </c>
      <c r="E11563" s="11">
        <v>48.36</v>
      </c>
      <c r="F11563" s="12">
        <v>4517980</v>
      </c>
    </row>
    <row r="11564" spans="2:6">
      <c r="B11564" s="21">
        <v>42951</v>
      </c>
      <c r="C11564" s="122" t="s">
        <v>146</v>
      </c>
      <c r="D11564" s="116">
        <v>59.88</v>
      </c>
      <c r="E11564" s="11">
        <v>60.28</v>
      </c>
      <c r="F11564" s="12">
        <v>2006992</v>
      </c>
    </row>
    <row r="11565" spans="2:6">
      <c r="B11565" s="21">
        <v>42951</v>
      </c>
      <c r="C11565" s="122" t="s">
        <v>147</v>
      </c>
      <c r="D11565" s="116">
        <v>320.14</v>
      </c>
      <c r="E11565" s="11">
        <v>318.58</v>
      </c>
      <c r="F11565" s="12">
        <v>733374</v>
      </c>
    </row>
    <row r="11566" spans="2:6">
      <c r="B11566" s="21">
        <v>42951</v>
      </c>
      <c r="C11566" s="122" t="s">
        <v>148</v>
      </c>
      <c r="D11566" s="116">
        <v>199.77</v>
      </c>
      <c r="E11566" s="11">
        <v>197.05</v>
      </c>
      <c r="F11566" s="12">
        <v>2176468</v>
      </c>
    </row>
    <row r="11567" spans="2:6">
      <c r="B11567" s="21">
        <v>42951</v>
      </c>
      <c r="C11567" s="122" t="s">
        <v>149</v>
      </c>
      <c r="D11567" s="116">
        <v>44.12</v>
      </c>
      <c r="E11567" s="11">
        <v>43.8</v>
      </c>
      <c r="F11567" s="12">
        <v>1693457</v>
      </c>
    </row>
    <row r="11568" spans="2:6">
      <c r="B11568" s="21">
        <v>42951</v>
      </c>
      <c r="C11568" s="122" t="s">
        <v>150</v>
      </c>
      <c r="D11568" s="116">
        <v>35.42</v>
      </c>
      <c r="E11568" s="11">
        <v>35.229999999999997</v>
      </c>
      <c r="F11568" s="12">
        <v>3115457</v>
      </c>
    </row>
    <row r="11569" spans="2:6">
      <c r="B11569" s="21">
        <v>42951</v>
      </c>
      <c r="C11569" s="122" t="s">
        <v>151</v>
      </c>
      <c r="D11569" s="116">
        <v>286.89</v>
      </c>
      <c r="E11569" s="11">
        <v>288.27</v>
      </c>
      <c r="F11569" s="12">
        <v>745982</v>
      </c>
    </row>
    <row r="11570" spans="2:6">
      <c r="B11570" s="21">
        <v>42951</v>
      </c>
      <c r="C11570" s="122" t="s">
        <v>152</v>
      </c>
      <c r="D11570" s="116">
        <v>53.94</v>
      </c>
      <c r="E11570" s="11">
        <v>54.02</v>
      </c>
      <c r="F11570" s="12">
        <v>3150543</v>
      </c>
    </row>
    <row r="11571" spans="2:6">
      <c r="B11571" s="21">
        <v>42951</v>
      </c>
      <c r="C11571" s="122" t="s">
        <v>153</v>
      </c>
      <c r="D11571" s="116">
        <v>428.61</v>
      </c>
      <c r="E11571" s="11">
        <v>426.51</v>
      </c>
      <c r="F11571" s="12">
        <v>412611</v>
      </c>
    </row>
    <row r="11572" spans="2:6">
      <c r="B11572" s="21">
        <v>42951</v>
      </c>
      <c r="C11572" s="122" t="s">
        <v>154</v>
      </c>
      <c r="D11572" s="116">
        <v>40.57</v>
      </c>
      <c r="E11572" s="11">
        <v>40.56</v>
      </c>
      <c r="F11572" s="12">
        <v>2918901</v>
      </c>
    </row>
    <row r="11573" spans="2:6">
      <c r="B11573" s="21">
        <v>42951</v>
      </c>
      <c r="C11573" s="122" t="s">
        <v>155</v>
      </c>
      <c r="D11573" s="116">
        <v>55.56</v>
      </c>
      <c r="E11573" s="11">
        <v>55.95</v>
      </c>
      <c r="F11573" s="12">
        <v>4161468</v>
      </c>
    </row>
    <row r="11574" spans="2:6">
      <c r="B11574" s="21">
        <v>42951</v>
      </c>
      <c r="C11574" s="122" t="s">
        <v>156</v>
      </c>
      <c r="D11574" s="116">
        <v>26.82</v>
      </c>
      <c r="E11574" s="11">
        <v>26.83</v>
      </c>
      <c r="F11574" s="12">
        <v>3568109</v>
      </c>
    </row>
    <row r="11575" spans="2:6">
      <c r="B11575" s="21">
        <v>42951</v>
      </c>
      <c r="C11575" s="122" t="s">
        <v>157</v>
      </c>
      <c r="D11575" s="116">
        <v>46.21</v>
      </c>
      <c r="E11575" s="11">
        <v>46.68</v>
      </c>
      <c r="F11575" s="12">
        <v>3179111</v>
      </c>
    </row>
    <row r="11576" spans="2:6">
      <c r="B11576" s="21">
        <v>42951</v>
      </c>
      <c r="C11576" s="122" t="s">
        <v>158</v>
      </c>
      <c r="D11576" s="116">
        <v>123.7</v>
      </c>
      <c r="E11576" s="11">
        <v>124.22</v>
      </c>
      <c r="F11576" s="12">
        <v>765444</v>
      </c>
    </row>
    <row r="11577" spans="2:6">
      <c r="B11577" s="21">
        <v>42951</v>
      </c>
      <c r="C11577" s="122" t="s">
        <v>159</v>
      </c>
      <c r="D11577" s="116">
        <v>68.790000000000006</v>
      </c>
      <c r="E11577" s="11">
        <v>68.98</v>
      </c>
      <c r="F11577" s="12">
        <v>18148439</v>
      </c>
    </row>
    <row r="11578" spans="2:6">
      <c r="B11578" s="21">
        <v>42951</v>
      </c>
      <c r="C11578" s="122" t="s">
        <v>160</v>
      </c>
      <c r="D11578" s="116">
        <v>31.95</v>
      </c>
      <c r="E11578" s="11">
        <v>31.99</v>
      </c>
      <c r="F11578" s="12">
        <v>2237697</v>
      </c>
    </row>
    <row r="11579" spans="2:6">
      <c r="B11579" s="21">
        <v>42951</v>
      </c>
      <c r="C11579" s="122" t="s">
        <v>161</v>
      </c>
      <c r="D11579" s="116">
        <v>34.369999999999997</v>
      </c>
      <c r="E11579" s="11">
        <v>33.979999999999997</v>
      </c>
      <c r="F11579" s="12">
        <v>4603239</v>
      </c>
    </row>
    <row r="11580" spans="2:6">
      <c r="B11580" s="21">
        <v>42951</v>
      </c>
      <c r="C11580" s="122" t="s">
        <v>162</v>
      </c>
      <c r="D11580" s="116">
        <v>69.709999999999994</v>
      </c>
      <c r="E11580" s="11">
        <v>69.14</v>
      </c>
      <c r="F11580" s="12">
        <v>2406963</v>
      </c>
    </row>
    <row r="11581" spans="2:6">
      <c r="B11581" s="21">
        <v>42951</v>
      </c>
      <c r="C11581" s="122" t="s">
        <v>163</v>
      </c>
      <c r="D11581" s="116">
        <v>113.88</v>
      </c>
      <c r="E11581" s="11">
        <v>114.35</v>
      </c>
      <c r="F11581" s="12">
        <v>2631896</v>
      </c>
    </row>
    <row r="11582" spans="2:6">
      <c r="B11582" s="21">
        <v>42951</v>
      </c>
      <c r="C11582" s="122" t="s">
        <v>164</v>
      </c>
      <c r="D11582" s="116">
        <v>149.94</v>
      </c>
      <c r="E11582" s="11">
        <v>149.80000000000001</v>
      </c>
      <c r="F11582" s="12">
        <v>843700</v>
      </c>
    </row>
    <row r="11583" spans="2:6">
      <c r="B11583" s="21">
        <v>42951</v>
      </c>
      <c r="C11583" s="122" t="s">
        <v>165</v>
      </c>
      <c r="D11583" s="116">
        <v>37.619999999999997</v>
      </c>
      <c r="E11583" s="11">
        <v>37.32</v>
      </c>
      <c r="F11583" s="12">
        <v>1155172</v>
      </c>
    </row>
    <row r="11584" spans="2:6">
      <c r="B11584" s="21">
        <v>42951</v>
      </c>
      <c r="C11584" s="122" t="s">
        <v>166</v>
      </c>
      <c r="D11584" s="116">
        <v>95.77</v>
      </c>
      <c r="E11584" s="11">
        <v>93.5</v>
      </c>
      <c r="F11584" s="12">
        <v>1228860</v>
      </c>
    </row>
    <row r="11585" spans="2:6">
      <c r="B11585" s="21">
        <v>42951</v>
      </c>
      <c r="C11585" s="122" t="s">
        <v>167</v>
      </c>
      <c r="D11585" s="116">
        <v>64.38</v>
      </c>
      <c r="E11585" s="11">
        <v>63.62</v>
      </c>
      <c r="F11585" s="12">
        <v>2440817</v>
      </c>
    </row>
    <row r="11586" spans="2:6">
      <c r="B11586" s="21">
        <v>42951</v>
      </c>
      <c r="C11586" s="122" t="s">
        <v>168</v>
      </c>
      <c r="D11586" s="116">
        <v>100.55</v>
      </c>
      <c r="E11586" s="11">
        <v>102.02</v>
      </c>
      <c r="F11586" s="12">
        <v>2373704</v>
      </c>
    </row>
    <row r="11587" spans="2:6">
      <c r="B11587" s="21">
        <v>42951</v>
      </c>
      <c r="C11587" s="122" t="s">
        <v>169</v>
      </c>
      <c r="D11587" s="116">
        <v>67.5</v>
      </c>
      <c r="E11587" s="11">
        <v>67.81</v>
      </c>
      <c r="F11587" s="12">
        <v>2701681</v>
      </c>
    </row>
    <row r="11588" spans="2:6">
      <c r="B11588" s="21">
        <v>42951</v>
      </c>
      <c r="C11588" s="122" t="s">
        <v>170</v>
      </c>
      <c r="D11588" s="116">
        <v>136</v>
      </c>
      <c r="E11588" s="11">
        <v>136.69999999999999</v>
      </c>
      <c r="F11588" s="12">
        <v>3197673</v>
      </c>
    </row>
    <row r="11589" spans="2:6">
      <c r="B11589" s="21">
        <v>42951</v>
      </c>
      <c r="C11589" s="122" t="s">
        <v>171</v>
      </c>
      <c r="D11589" s="116">
        <v>63.56</v>
      </c>
      <c r="E11589" s="11">
        <v>63.08</v>
      </c>
      <c r="F11589" s="12">
        <v>1282182</v>
      </c>
    </row>
    <row r="11590" spans="2:6">
      <c r="B11590" s="21">
        <v>42951</v>
      </c>
      <c r="C11590" s="122" t="s">
        <v>172</v>
      </c>
      <c r="D11590" s="116">
        <v>30.86</v>
      </c>
      <c r="E11590" s="11">
        <v>32.21</v>
      </c>
      <c r="F11590" s="12">
        <v>8358466</v>
      </c>
    </row>
    <row r="11591" spans="2:6">
      <c r="B11591" s="21">
        <v>42951</v>
      </c>
      <c r="C11591" s="122" t="s">
        <v>173</v>
      </c>
      <c r="D11591" s="116">
        <v>35.619999999999997</v>
      </c>
      <c r="E11591" s="11">
        <v>35.619999999999997</v>
      </c>
      <c r="F11591" s="12">
        <v>3751280</v>
      </c>
    </row>
    <row r="11592" spans="2:6">
      <c r="B11592" s="21">
        <v>42951</v>
      </c>
      <c r="C11592" s="122" t="s">
        <v>174</v>
      </c>
      <c r="D11592" s="116">
        <v>51.7</v>
      </c>
      <c r="E11592" s="11">
        <v>50.39</v>
      </c>
      <c r="F11592" s="12">
        <v>2350062</v>
      </c>
    </row>
    <row r="11593" spans="2:6">
      <c r="B11593" s="21">
        <v>42951</v>
      </c>
      <c r="C11593" s="122" t="s">
        <v>175</v>
      </c>
      <c r="D11593" s="116">
        <v>4.53</v>
      </c>
      <c r="E11593" s="11">
        <v>4.53</v>
      </c>
      <c r="F11593" s="12">
        <v>32156347</v>
      </c>
    </row>
    <row r="11594" spans="2:6">
      <c r="B11594" s="21">
        <v>42951</v>
      </c>
      <c r="C11594" s="122" t="s">
        <v>176</v>
      </c>
      <c r="D11594" s="116">
        <v>65.78</v>
      </c>
      <c r="E11594" s="11">
        <v>67.22</v>
      </c>
      <c r="F11594" s="12">
        <v>2295510</v>
      </c>
    </row>
    <row r="11595" spans="2:6">
      <c r="B11595" s="21">
        <v>42951</v>
      </c>
      <c r="C11595" s="122" t="s">
        <v>177</v>
      </c>
      <c r="D11595" s="116">
        <v>385</v>
      </c>
      <c r="E11595" s="11">
        <v>384.63</v>
      </c>
      <c r="F11595" s="12">
        <v>698514</v>
      </c>
    </row>
    <row r="11596" spans="2:6">
      <c r="B11596" s="21">
        <v>42951</v>
      </c>
      <c r="C11596" s="122" t="s">
        <v>178</v>
      </c>
      <c r="D11596" s="116">
        <v>177.99</v>
      </c>
      <c r="E11596" s="11">
        <v>172.55</v>
      </c>
      <c r="F11596" s="12">
        <v>2225509</v>
      </c>
    </row>
    <row r="11597" spans="2:6">
      <c r="B11597" s="21">
        <v>42951</v>
      </c>
      <c r="C11597" s="122" t="s">
        <v>179</v>
      </c>
      <c r="D11597" s="116">
        <v>80.62</v>
      </c>
      <c r="E11597" s="11">
        <v>80.3</v>
      </c>
      <c r="F11597" s="12">
        <v>549473</v>
      </c>
    </row>
    <row r="11598" spans="2:6">
      <c r="B11598" s="21">
        <v>42951</v>
      </c>
      <c r="C11598" s="122" t="s">
        <v>180</v>
      </c>
      <c r="D11598" s="116">
        <v>71.84</v>
      </c>
      <c r="E11598" s="11">
        <v>71.48</v>
      </c>
      <c r="F11598" s="12">
        <v>2297038</v>
      </c>
    </row>
    <row r="11599" spans="2:6">
      <c r="B11599" s="21">
        <v>42951</v>
      </c>
      <c r="C11599" s="122" t="s">
        <v>181</v>
      </c>
      <c r="D11599" s="116">
        <v>134.76</v>
      </c>
      <c r="E11599" s="11">
        <v>134.49</v>
      </c>
      <c r="F11599" s="12">
        <v>750794</v>
      </c>
    </row>
    <row r="11600" spans="2:6">
      <c r="B11600" s="21">
        <v>42951</v>
      </c>
      <c r="C11600" s="122" t="s">
        <v>182</v>
      </c>
      <c r="D11600" s="116">
        <v>73.569999999999993</v>
      </c>
      <c r="E11600" s="11">
        <v>73.86</v>
      </c>
      <c r="F11600" s="12">
        <v>1109142</v>
      </c>
    </row>
    <row r="11601" spans="2:6">
      <c r="B11601" s="21">
        <v>42951</v>
      </c>
      <c r="C11601" s="122" t="s">
        <v>183</v>
      </c>
      <c r="D11601" s="116">
        <v>39.83</v>
      </c>
      <c r="E11601" s="11">
        <v>39.6</v>
      </c>
      <c r="F11601" s="12">
        <v>11476602</v>
      </c>
    </row>
    <row r="11602" spans="2:6">
      <c r="B11602" s="21">
        <v>42951</v>
      </c>
      <c r="C11602" s="122" t="s">
        <v>184</v>
      </c>
      <c r="D11602" s="116">
        <v>125.78</v>
      </c>
      <c r="E11602" s="11">
        <v>125.83</v>
      </c>
      <c r="F11602" s="12">
        <v>1222844</v>
      </c>
    </row>
    <row r="11603" spans="2:6">
      <c r="B11603" s="21">
        <v>42951</v>
      </c>
      <c r="C11603" s="122" t="s">
        <v>185</v>
      </c>
      <c r="D11603" s="116">
        <v>344.43</v>
      </c>
      <c r="E11603" s="11">
        <v>344.56</v>
      </c>
      <c r="F11603" s="12">
        <v>829772</v>
      </c>
    </row>
    <row r="11604" spans="2:6">
      <c r="B11604" s="21">
        <v>42951</v>
      </c>
      <c r="C11604" s="122" t="s">
        <v>186</v>
      </c>
      <c r="D11604" s="116">
        <v>158.27000000000001</v>
      </c>
      <c r="E11604" s="11">
        <v>160.16</v>
      </c>
      <c r="F11604" s="12">
        <v>1523470</v>
      </c>
    </row>
    <row r="11605" spans="2:6">
      <c r="B11605" s="21">
        <v>42951</v>
      </c>
      <c r="C11605" s="122" t="s">
        <v>187</v>
      </c>
      <c r="D11605" s="116">
        <v>46.87</v>
      </c>
      <c r="E11605" s="11">
        <v>47.03</v>
      </c>
      <c r="F11605" s="12">
        <v>2044895</v>
      </c>
    </row>
    <row r="11606" spans="2:6">
      <c r="B11606" s="21">
        <v>42951</v>
      </c>
      <c r="C11606" s="122" t="s">
        <v>188</v>
      </c>
      <c r="D11606" s="116">
        <v>83.66</v>
      </c>
      <c r="E11606" s="11">
        <v>82.38</v>
      </c>
      <c r="F11606" s="12">
        <v>1673144</v>
      </c>
    </row>
    <row r="11607" spans="2:6">
      <c r="B11607" s="21">
        <v>42951</v>
      </c>
      <c r="C11607" s="122" t="s">
        <v>189</v>
      </c>
      <c r="D11607" s="116">
        <v>28.42</v>
      </c>
      <c r="E11607" s="11">
        <v>28.54</v>
      </c>
      <c r="F11607" s="12">
        <v>2701124</v>
      </c>
    </row>
    <row r="11608" spans="2:6">
      <c r="B11608" s="21">
        <v>42951</v>
      </c>
      <c r="C11608" s="122" t="s">
        <v>190</v>
      </c>
      <c r="D11608" s="116">
        <v>85.33</v>
      </c>
      <c r="E11608" s="11">
        <v>84.41</v>
      </c>
      <c r="F11608" s="12">
        <v>2624035</v>
      </c>
    </row>
    <row r="11609" spans="2:6">
      <c r="B11609" s="21">
        <v>42951</v>
      </c>
      <c r="C11609" s="122" t="s">
        <v>191</v>
      </c>
      <c r="D11609" s="116">
        <v>24.57</v>
      </c>
      <c r="E11609" s="11">
        <v>24.71</v>
      </c>
      <c r="F11609" s="12">
        <v>3769389</v>
      </c>
    </row>
    <row r="11610" spans="2:6">
      <c r="B11610" s="21">
        <v>42951</v>
      </c>
      <c r="C11610" s="122" t="s">
        <v>192</v>
      </c>
      <c r="D11610" s="116">
        <v>46.21</v>
      </c>
      <c r="E11610" s="11">
        <v>47.01</v>
      </c>
      <c r="F11610" s="12">
        <v>2645473</v>
      </c>
    </row>
    <row r="11611" spans="2:6">
      <c r="B11611" s="21">
        <v>42951</v>
      </c>
      <c r="C11611" s="122" t="s">
        <v>193</v>
      </c>
      <c r="D11611" s="116">
        <v>119.9</v>
      </c>
      <c r="E11611" s="11">
        <v>119</v>
      </c>
      <c r="F11611" s="12">
        <v>5455738</v>
      </c>
    </row>
    <row r="11612" spans="2:6">
      <c r="B11612" s="21">
        <v>42951</v>
      </c>
      <c r="C11612" s="122" t="s">
        <v>194</v>
      </c>
      <c r="D11612" s="116">
        <v>244.9</v>
      </c>
      <c r="E11612" s="11">
        <v>243.72</v>
      </c>
      <c r="F11612" s="12">
        <v>140596</v>
      </c>
    </row>
    <row r="11613" spans="2:6">
      <c r="B11613" s="21">
        <v>42951</v>
      </c>
      <c r="C11613" s="122" t="s">
        <v>195</v>
      </c>
      <c r="D11613" s="116">
        <v>44.94</v>
      </c>
      <c r="E11613" s="11">
        <v>45.56</v>
      </c>
      <c r="F11613" s="12">
        <v>6105578</v>
      </c>
    </row>
    <row r="11614" spans="2:6">
      <c r="B11614" s="21">
        <v>42951</v>
      </c>
      <c r="C11614" s="122" t="s">
        <v>196</v>
      </c>
      <c r="D11614" s="116">
        <v>158.34</v>
      </c>
      <c r="E11614" s="11">
        <v>156.44</v>
      </c>
      <c r="F11614" s="12">
        <v>3117944</v>
      </c>
    </row>
    <row r="11615" spans="2:6">
      <c r="B11615" s="21">
        <v>42951</v>
      </c>
      <c r="C11615" s="122" t="s">
        <v>197</v>
      </c>
      <c r="D11615" s="116">
        <v>19.93</v>
      </c>
      <c r="E11615" s="11">
        <v>19.71</v>
      </c>
      <c r="F11615" s="12">
        <v>3462801</v>
      </c>
    </row>
    <row r="11616" spans="2:6">
      <c r="B11616" s="21">
        <v>42951</v>
      </c>
      <c r="C11616" s="122" t="s">
        <v>198</v>
      </c>
      <c r="D11616" s="116">
        <v>52.99</v>
      </c>
      <c r="E11616" s="11">
        <v>53.18</v>
      </c>
      <c r="F11616" s="12">
        <v>1324317</v>
      </c>
    </row>
    <row r="11617" spans="2:6">
      <c r="B11617" s="21">
        <v>42951</v>
      </c>
      <c r="C11617" s="122" t="s">
        <v>199</v>
      </c>
      <c r="D11617" s="116">
        <v>90.61</v>
      </c>
      <c r="E11617" s="11">
        <v>90.45</v>
      </c>
      <c r="F11617" s="12">
        <v>1987571</v>
      </c>
    </row>
    <row r="11618" spans="2:6">
      <c r="B11618" s="21">
        <v>42951</v>
      </c>
      <c r="C11618" s="122" t="s">
        <v>200</v>
      </c>
      <c r="D11618" s="116">
        <v>31.67</v>
      </c>
      <c r="E11618" s="11">
        <v>31.8</v>
      </c>
      <c r="F11618" s="12">
        <v>16929451</v>
      </c>
    </row>
    <row r="11619" spans="2:6">
      <c r="B11619" s="21">
        <v>42951</v>
      </c>
      <c r="C11619" s="122" t="s">
        <v>201</v>
      </c>
      <c r="D11619" s="116">
        <v>33</v>
      </c>
      <c r="E11619" s="11">
        <v>32.56</v>
      </c>
      <c r="F11619" s="12">
        <v>476208</v>
      </c>
    </row>
    <row r="11620" spans="2:6">
      <c r="B11620" s="21">
        <v>42951</v>
      </c>
      <c r="C11620" s="122" t="s">
        <v>202</v>
      </c>
      <c r="D11620" s="116">
        <v>49.46</v>
      </c>
      <c r="E11620" s="11">
        <v>48.74</v>
      </c>
      <c r="F11620" s="12">
        <v>6483546</v>
      </c>
    </row>
    <row r="11621" spans="2:6">
      <c r="B11621" s="21">
        <v>42951</v>
      </c>
      <c r="C11621" s="122" t="s">
        <v>203</v>
      </c>
      <c r="D11621" s="116">
        <v>134.63999999999999</v>
      </c>
      <c r="E11621" s="11">
        <v>135</v>
      </c>
      <c r="F11621" s="12">
        <v>355769</v>
      </c>
    </row>
    <row r="11622" spans="2:6">
      <c r="B11622" s="21">
        <v>42951</v>
      </c>
      <c r="C11622" s="122" t="s">
        <v>204</v>
      </c>
      <c r="D11622" s="116">
        <v>22.49</v>
      </c>
      <c r="E11622" s="11">
        <v>22.47</v>
      </c>
      <c r="F11622" s="12">
        <v>11062201</v>
      </c>
    </row>
    <row r="11623" spans="2:6">
      <c r="B11623" s="21">
        <v>42951</v>
      </c>
      <c r="C11623" s="122" t="s">
        <v>205</v>
      </c>
      <c r="D11623" s="116">
        <v>70.8</v>
      </c>
      <c r="E11623" s="11">
        <v>71.180000000000007</v>
      </c>
      <c r="F11623" s="12">
        <v>4555435</v>
      </c>
    </row>
    <row r="11624" spans="2:6">
      <c r="B11624" s="21">
        <v>42951</v>
      </c>
      <c r="C11624" s="122" t="s">
        <v>206</v>
      </c>
      <c r="D11624" s="116">
        <v>77.510000000000005</v>
      </c>
      <c r="E11624" s="11">
        <v>78.16</v>
      </c>
      <c r="F11624" s="12">
        <v>1499881</v>
      </c>
    </row>
    <row r="11625" spans="2:6">
      <c r="B11625" s="21">
        <v>42951</v>
      </c>
      <c r="C11625" s="122" t="s">
        <v>207</v>
      </c>
      <c r="D11625" s="116">
        <v>79.22</v>
      </c>
      <c r="E11625" s="11">
        <v>77.97</v>
      </c>
      <c r="F11625" s="12">
        <v>6059744</v>
      </c>
    </row>
    <row r="11626" spans="2:6">
      <c r="B11626" s="21">
        <v>42951</v>
      </c>
      <c r="C11626" s="122" t="s">
        <v>208</v>
      </c>
      <c r="D11626" s="116">
        <v>109.43</v>
      </c>
      <c r="E11626" s="11">
        <v>110.11</v>
      </c>
      <c r="F11626" s="12">
        <v>4643512</v>
      </c>
    </row>
    <row r="11627" spans="2:6">
      <c r="B11627" s="21">
        <v>42951</v>
      </c>
      <c r="C11627" s="122" t="s">
        <v>209</v>
      </c>
      <c r="D11627" s="116">
        <v>117.46</v>
      </c>
      <c r="E11627" s="11">
        <v>118.73</v>
      </c>
      <c r="F11627" s="12">
        <v>2829060</v>
      </c>
    </row>
    <row r="11628" spans="2:6">
      <c r="B11628" s="21">
        <v>42951</v>
      </c>
      <c r="C11628" s="122" t="s">
        <v>210</v>
      </c>
      <c r="D11628" s="116">
        <v>78.08</v>
      </c>
      <c r="E11628" s="11">
        <v>78.08</v>
      </c>
      <c r="F11628" s="12">
        <v>2025932</v>
      </c>
    </row>
    <row r="11629" spans="2:6">
      <c r="B11629" s="21">
        <v>42951</v>
      </c>
      <c r="C11629" s="122" t="s">
        <v>211</v>
      </c>
      <c r="D11629" s="116">
        <v>50.74</v>
      </c>
      <c r="E11629" s="11">
        <v>50.61</v>
      </c>
      <c r="F11629" s="12">
        <v>4426491</v>
      </c>
    </row>
    <row r="11630" spans="2:6">
      <c r="B11630" s="21">
        <v>42951</v>
      </c>
      <c r="C11630" s="122" t="s">
        <v>212</v>
      </c>
      <c r="D11630" s="116">
        <v>129.61000000000001</v>
      </c>
      <c r="E11630" s="11">
        <v>129.75</v>
      </c>
      <c r="F11630" s="12">
        <v>1214842</v>
      </c>
    </row>
    <row r="11631" spans="2:6">
      <c r="B11631" s="21">
        <v>42951</v>
      </c>
      <c r="C11631" s="122" t="s">
        <v>213</v>
      </c>
      <c r="D11631" s="116">
        <v>61</v>
      </c>
      <c r="E11631" s="11">
        <v>61.04</v>
      </c>
      <c r="F11631" s="12">
        <v>1829906</v>
      </c>
    </row>
    <row r="11632" spans="2:6">
      <c r="B11632" s="21">
        <v>42951</v>
      </c>
      <c r="C11632" s="122" t="s">
        <v>214</v>
      </c>
      <c r="D11632" s="116">
        <v>74.75</v>
      </c>
      <c r="E11632" s="11">
        <v>74.86</v>
      </c>
      <c r="F11632" s="12">
        <v>1378804</v>
      </c>
    </row>
    <row r="11633" spans="2:6">
      <c r="B11633" s="21">
        <v>42951</v>
      </c>
      <c r="C11633" s="122" t="s">
        <v>215</v>
      </c>
      <c r="D11633" s="116">
        <v>107.82</v>
      </c>
      <c r="E11633" s="11">
        <v>106.97</v>
      </c>
      <c r="F11633" s="12">
        <v>618593</v>
      </c>
    </row>
    <row r="11634" spans="2:6">
      <c r="B11634" s="21">
        <v>42951</v>
      </c>
      <c r="C11634" s="122" t="s">
        <v>216</v>
      </c>
      <c r="D11634" s="116">
        <v>36.44</v>
      </c>
      <c r="E11634" s="11">
        <v>36.590000000000003</v>
      </c>
      <c r="F11634" s="12">
        <v>2346601</v>
      </c>
    </row>
    <row r="11635" spans="2:6">
      <c r="B11635" s="21">
        <v>42951</v>
      </c>
      <c r="C11635" s="122" t="s">
        <v>217</v>
      </c>
      <c r="D11635" s="116">
        <v>81.53</v>
      </c>
      <c r="E11635" s="11">
        <v>81.010000000000005</v>
      </c>
      <c r="F11635" s="12">
        <v>2425291</v>
      </c>
    </row>
    <row r="11636" spans="2:6">
      <c r="B11636" s="21">
        <v>42951</v>
      </c>
      <c r="C11636" s="122" t="s">
        <v>218</v>
      </c>
      <c r="D11636" s="116">
        <v>108.23</v>
      </c>
      <c r="E11636" s="11">
        <v>107.69</v>
      </c>
      <c r="F11636" s="12">
        <v>8503837</v>
      </c>
    </row>
    <row r="11637" spans="2:6">
      <c r="B11637" s="21">
        <v>42951</v>
      </c>
      <c r="C11637" s="122" t="s">
        <v>219</v>
      </c>
      <c r="D11637" s="116">
        <v>24.86</v>
      </c>
      <c r="E11637" s="11">
        <v>23.73</v>
      </c>
      <c r="F11637" s="12">
        <v>7408527</v>
      </c>
    </row>
    <row r="11638" spans="2:6">
      <c r="B11638" s="21">
        <v>42951</v>
      </c>
      <c r="C11638" s="122" t="s">
        <v>220</v>
      </c>
      <c r="D11638" s="116">
        <v>23.54</v>
      </c>
      <c r="E11638" s="11">
        <v>22.6</v>
      </c>
      <c r="F11638" s="12">
        <v>3203104</v>
      </c>
    </row>
    <row r="11639" spans="2:6">
      <c r="B11639" s="21">
        <v>42951</v>
      </c>
      <c r="C11639" s="122" t="s">
        <v>221</v>
      </c>
      <c r="D11639" s="116">
        <v>60.83</v>
      </c>
      <c r="E11639" s="11">
        <v>60.62</v>
      </c>
      <c r="F11639" s="12">
        <v>2401657</v>
      </c>
    </row>
    <row r="11640" spans="2:6">
      <c r="B11640" s="21">
        <v>42951</v>
      </c>
      <c r="C11640" s="122" t="s">
        <v>222</v>
      </c>
      <c r="D11640" s="116">
        <v>93.2</v>
      </c>
      <c r="E11640" s="11">
        <v>93.19</v>
      </c>
      <c r="F11640" s="12">
        <v>1441610</v>
      </c>
    </row>
    <row r="11641" spans="2:6">
      <c r="B11641" s="21">
        <v>42951</v>
      </c>
      <c r="C11641" s="122" t="s">
        <v>223</v>
      </c>
      <c r="D11641" s="116">
        <v>115.71</v>
      </c>
      <c r="E11641" s="11">
        <v>115.2</v>
      </c>
      <c r="F11641" s="12">
        <v>795156</v>
      </c>
    </row>
    <row r="11642" spans="2:6">
      <c r="B11642" s="21">
        <v>42951</v>
      </c>
      <c r="C11642" s="122" t="s">
        <v>224</v>
      </c>
      <c r="D11642" s="116">
        <v>73.77</v>
      </c>
      <c r="E11642" s="11">
        <v>74.11</v>
      </c>
      <c r="F11642" s="12">
        <v>1922444</v>
      </c>
    </row>
    <row r="11643" spans="2:6">
      <c r="B11643" s="21">
        <v>42951</v>
      </c>
      <c r="C11643" s="122" t="s">
        <v>225</v>
      </c>
      <c r="D11643" s="116">
        <v>86.61</v>
      </c>
      <c r="E11643" s="11">
        <v>86.54</v>
      </c>
      <c r="F11643" s="12">
        <v>2406304</v>
      </c>
    </row>
    <row r="11644" spans="2:6">
      <c r="B11644" s="21">
        <v>42951</v>
      </c>
      <c r="C11644" s="122" t="s">
        <v>226</v>
      </c>
      <c r="D11644" s="116">
        <v>91.05</v>
      </c>
      <c r="E11644" s="11">
        <v>90.66</v>
      </c>
      <c r="F11644" s="12">
        <v>1257604</v>
      </c>
    </row>
    <row r="11645" spans="2:6">
      <c r="B11645" s="21">
        <v>42951</v>
      </c>
      <c r="C11645" s="122" t="s">
        <v>227</v>
      </c>
      <c r="D11645" s="116">
        <v>28.74</v>
      </c>
      <c r="E11645" s="11">
        <v>28.69</v>
      </c>
      <c r="F11645" s="12">
        <v>3070541</v>
      </c>
    </row>
    <row r="11646" spans="2:6">
      <c r="B11646" s="21">
        <v>42951</v>
      </c>
      <c r="C11646" s="122" t="s">
        <v>228</v>
      </c>
      <c r="D11646" s="116">
        <v>82.21</v>
      </c>
      <c r="E11646" s="11">
        <v>83.15</v>
      </c>
      <c r="F11646" s="12">
        <v>1238064</v>
      </c>
    </row>
    <row r="11647" spans="2:6">
      <c r="B11647" s="21">
        <v>42951</v>
      </c>
      <c r="C11647" s="122" t="s">
        <v>229</v>
      </c>
      <c r="D11647" s="116">
        <v>108.55</v>
      </c>
      <c r="E11647" s="11">
        <v>108.94</v>
      </c>
      <c r="F11647" s="12">
        <v>797721</v>
      </c>
    </row>
    <row r="11648" spans="2:6">
      <c r="B11648" s="21">
        <v>42951</v>
      </c>
      <c r="C11648" s="122" t="s">
        <v>230</v>
      </c>
      <c r="D11648" s="116">
        <v>86.17</v>
      </c>
      <c r="E11648" s="11">
        <v>86.48</v>
      </c>
      <c r="F11648" s="12">
        <v>2599641</v>
      </c>
    </row>
    <row r="11649" spans="2:6">
      <c r="B11649" s="21">
        <v>42951</v>
      </c>
      <c r="C11649" s="122" t="s">
        <v>231</v>
      </c>
      <c r="D11649" s="116">
        <v>58.46</v>
      </c>
      <c r="E11649" s="11">
        <v>57.7</v>
      </c>
      <c r="F11649" s="12">
        <v>1669657</v>
      </c>
    </row>
    <row r="11650" spans="2:6">
      <c r="B11650" s="21">
        <v>42951</v>
      </c>
      <c r="C11650" s="122" t="s">
        <v>232</v>
      </c>
      <c r="D11650" s="116">
        <v>32.340000000000003</v>
      </c>
      <c r="E11650" s="11">
        <v>33.659999999999997</v>
      </c>
      <c r="F11650" s="12">
        <v>7148390</v>
      </c>
    </row>
    <row r="11651" spans="2:6">
      <c r="B11651" s="21">
        <v>42951</v>
      </c>
      <c r="C11651" s="122" t="s">
        <v>233</v>
      </c>
      <c r="D11651" s="116">
        <v>63.55</v>
      </c>
      <c r="E11651" s="11">
        <v>64.11</v>
      </c>
      <c r="F11651" s="12">
        <v>4015865</v>
      </c>
    </row>
    <row r="11652" spans="2:6">
      <c r="B11652" s="21">
        <v>42951</v>
      </c>
      <c r="C11652" s="122" t="s">
        <v>234</v>
      </c>
      <c r="D11652" s="116">
        <v>78.489999999999995</v>
      </c>
      <c r="E11652" s="11">
        <v>78.72</v>
      </c>
      <c r="F11652" s="12">
        <v>833086</v>
      </c>
    </row>
    <row r="11653" spans="2:6">
      <c r="B11653" s="21">
        <v>42951</v>
      </c>
      <c r="C11653" s="122" t="s">
        <v>235</v>
      </c>
      <c r="D11653" s="116">
        <v>119.15</v>
      </c>
      <c r="E11653" s="11">
        <v>117.22</v>
      </c>
      <c r="F11653" s="12">
        <v>2341345</v>
      </c>
    </row>
    <row r="11654" spans="2:6">
      <c r="B11654" s="21">
        <v>42951</v>
      </c>
      <c r="C11654" s="122" t="s">
        <v>236</v>
      </c>
      <c r="D11654" s="116">
        <v>35.86</v>
      </c>
      <c r="E11654" s="11">
        <v>35.619999999999997</v>
      </c>
      <c r="F11654" s="12">
        <v>5182474</v>
      </c>
    </row>
    <row r="11655" spans="2:6">
      <c r="B11655" s="21">
        <v>42951</v>
      </c>
      <c r="C11655" s="122" t="s">
        <v>237</v>
      </c>
      <c r="D11655" s="116">
        <v>132.69</v>
      </c>
      <c r="E11655" s="11">
        <v>132.9</v>
      </c>
      <c r="F11655" s="12">
        <v>628210</v>
      </c>
    </row>
    <row r="11656" spans="2:6">
      <c r="B11656" s="21">
        <v>42951</v>
      </c>
      <c r="C11656" s="122" t="s">
        <v>238</v>
      </c>
      <c r="D11656" s="116">
        <v>82.35</v>
      </c>
      <c r="E11656" s="11">
        <v>82.8</v>
      </c>
      <c r="F11656" s="12">
        <v>1396138</v>
      </c>
    </row>
    <row r="11657" spans="2:6">
      <c r="B11657" s="21">
        <v>42951</v>
      </c>
      <c r="C11657" s="122" t="s">
        <v>239</v>
      </c>
      <c r="D11657" s="116">
        <v>145.27000000000001</v>
      </c>
      <c r="E11657" s="11">
        <v>145.43</v>
      </c>
      <c r="F11657" s="12">
        <v>404308</v>
      </c>
    </row>
    <row r="11658" spans="2:6">
      <c r="B11658" s="21">
        <v>42951</v>
      </c>
      <c r="C11658" s="122" t="s">
        <v>240</v>
      </c>
      <c r="D11658" s="116">
        <v>79.180000000000007</v>
      </c>
      <c r="E11658" s="11">
        <v>79.290000000000006</v>
      </c>
      <c r="F11658" s="12">
        <v>717106</v>
      </c>
    </row>
    <row r="11659" spans="2:6">
      <c r="B11659" s="21">
        <v>42951</v>
      </c>
      <c r="C11659" s="122" t="s">
        <v>241</v>
      </c>
      <c r="D11659" s="116">
        <v>98.35</v>
      </c>
      <c r="E11659" s="11">
        <v>98.58</v>
      </c>
      <c r="F11659" s="12">
        <v>1013906</v>
      </c>
    </row>
    <row r="11660" spans="2:6">
      <c r="B11660" s="21">
        <v>42951</v>
      </c>
      <c r="C11660" s="122" t="s">
        <v>242</v>
      </c>
      <c r="D11660" s="116">
        <v>84.47</v>
      </c>
      <c r="E11660" s="11">
        <v>84.07</v>
      </c>
      <c r="F11660" s="12">
        <v>1366100</v>
      </c>
    </row>
    <row r="11661" spans="2:6">
      <c r="B11661" s="21">
        <v>42951</v>
      </c>
      <c r="C11661" s="122" t="s">
        <v>243</v>
      </c>
      <c r="D11661" s="116">
        <v>60.72</v>
      </c>
      <c r="E11661" s="11">
        <v>61.15</v>
      </c>
      <c r="F11661" s="12">
        <v>2304403</v>
      </c>
    </row>
    <row r="11662" spans="2:6">
      <c r="B11662" s="21">
        <v>42951</v>
      </c>
      <c r="C11662" s="122" t="s">
        <v>244</v>
      </c>
      <c r="D11662" s="116">
        <v>88.82</v>
      </c>
      <c r="E11662" s="11">
        <v>90.45</v>
      </c>
      <c r="F11662" s="12">
        <v>3792200</v>
      </c>
    </row>
    <row r="11663" spans="2:6">
      <c r="B11663" s="21">
        <v>42951</v>
      </c>
      <c r="C11663" s="122" t="s">
        <v>245</v>
      </c>
      <c r="D11663" s="116">
        <v>449.45</v>
      </c>
      <c r="E11663" s="11">
        <v>445.58</v>
      </c>
      <c r="F11663" s="12">
        <v>441336</v>
      </c>
    </row>
    <row r="11664" spans="2:6">
      <c r="B11664" s="21">
        <v>42951</v>
      </c>
      <c r="C11664" s="122" t="s">
        <v>246</v>
      </c>
      <c r="D11664" s="116">
        <v>67.31</v>
      </c>
      <c r="E11664" s="11">
        <v>67.319999999999993</v>
      </c>
      <c r="F11664" s="12">
        <v>1057330</v>
      </c>
    </row>
    <row r="11665" spans="2:6">
      <c r="B11665" s="21">
        <v>42951</v>
      </c>
      <c r="C11665" s="122" t="s">
        <v>247</v>
      </c>
      <c r="D11665" s="116">
        <v>62.14</v>
      </c>
      <c r="E11665" s="11">
        <v>62.46</v>
      </c>
      <c r="F11665" s="12">
        <v>2727328</v>
      </c>
    </row>
    <row r="11666" spans="2:6">
      <c r="B11666" s="21">
        <v>42951</v>
      </c>
      <c r="C11666" s="122" t="s">
        <v>248</v>
      </c>
      <c r="D11666" s="116">
        <v>61.74</v>
      </c>
      <c r="E11666" s="11">
        <v>61.58</v>
      </c>
      <c r="F11666" s="12">
        <v>1175032</v>
      </c>
    </row>
    <row r="11667" spans="2:6">
      <c r="B11667" s="21">
        <v>42951</v>
      </c>
      <c r="C11667" s="122" t="s">
        <v>249</v>
      </c>
      <c r="D11667" s="116">
        <v>62.83</v>
      </c>
      <c r="E11667" s="11">
        <v>62.53</v>
      </c>
      <c r="F11667" s="12">
        <v>2848358</v>
      </c>
    </row>
    <row r="11668" spans="2:6">
      <c r="B11668" s="21">
        <v>42951</v>
      </c>
      <c r="C11668" s="122" t="s">
        <v>250</v>
      </c>
      <c r="D11668" s="116">
        <v>262.89999999999998</v>
      </c>
      <c r="E11668" s="11">
        <v>262</v>
      </c>
      <c r="F11668" s="12">
        <v>249679</v>
      </c>
    </row>
    <row r="11669" spans="2:6">
      <c r="B11669" s="21">
        <v>42951</v>
      </c>
      <c r="C11669" s="122" t="s">
        <v>251</v>
      </c>
      <c r="D11669" s="116">
        <v>41.31</v>
      </c>
      <c r="E11669" s="11">
        <v>41.21</v>
      </c>
      <c r="F11669" s="12">
        <v>1233418</v>
      </c>
    </row>
    <row r="11670" spans="2:6">
      <c r="B11670" s="21">
        <v>42951</v>
      </c>
      <c r="C11670" s="122" t="s">
        <v>252</v>
      </c>
      <c r="D11670" s="116">
        <v>73.680000000000007</v>
      </c>
      <c r="E11670" s="11">
        <v>74.53</v>
      </c>
      <c r="F11670" s="12">
        <v>2778315</v>
      </c>
    </row>
    <row r="11671" spans="2:6">
      <c r="B11671" s="21">
        <v>42951</v>
      </c>
      <c r="C11671" s="122" t="s">
        <v>253</v>
      </c>
      <c r="D11671" s="116">
        <v>76.55</v>
      </c>
      <c r="E11671" s="11">
        <v>76.88</v>
      </c>
      <c r="F11671" s="12">
        <v>1068056</v>
      </c>
    </row>
    <row r="11672" spans="2:6">
      <c r="B11672" s="21">
        <v>42951</v>
      </c>
      <c r="C11672" s="122" t="s">
        <v>254</v>
      </c>
      <c r="D11672" s="116">
        <v>54.92</v>
      </c>
      <c r="E11672" s="11">
        <v>55.79</v>
      </c>
      <c r="F11672" s="12">
        <v>1908776</v>
      </c>
    </row>
    <row r="11673" spans="2:6">
      <c r="B11673" s="21">
        <v>42951</v>
      </c>
      <c r="C11673" s="122" t="s">
        <v>255</v>
      </c>
      <c r="D11673" s="116">
        <v>116.82</v>
      </c>
      <c r="E11673" s="11">
        <v>116.19</v>
      </c>
      <c r="F11673" s="12">
        <v>963512</v>
      </c>
    </row>
    <row r="11674" spans="2:6">
      <c r="B11674" s="21">
        <v>42951</v>
      </c>
      <c r="C11674" s="122" t="s">
        <v>256</v>
      </c>
      <c r="D11674" s="116">
        <v>38.22</v>
      </c>
      <c r="E11674" s="11">
        <v>38.17</v>
      </c>
      <c r="F11674" s="12">
        <v>3888697</v>
      </c>
    </row>
    <row r="11675" spans="2:6">
      <c r="B11675" s="21">
        <v>42951</v>
      </c>
      <c r="C11675" s="122" t="s">
        <v>257</v>
      </c>
      <c r="D11675" s="116">
        <v>59.54</v>
      </c>
      <c r="E11675" s="11">
        <v>59.56</v>
      </c>
      <c r="F11675" s="12">
        <v>716814</v>
      </c>
    </row>
    <row r="11676" spans="2:6">
      <c r="B11676" s="21">
        <v>42951</v>
      </c>
      <c r="C11676" s="122" t="s">
        <v>258</v>
      </c>
      <c r="D11676" s="116">
        <v>153</v>
      </c>
      <c r="E11676" s="11">
        <v>151.35</v>
      </c>
      <c r="F11676" s="12">
        <v>1934161</v>
      </c>
    </row>
    <row r="11677" spans="2:6">
      <c r="B11677" s="21">
        <v>42951</v>
      </c>
      <c r="C11677" s="122" t="s">
        <v>259</v>
      </c>
      <c r="D11677" s="116">
        <v>77.16</v>
      </c>
      <c r="E11677" s="11">
        <v>77.75</v>
      </c>
      <c r="F11677" s="12">
        <v>890808</v>
      </c>
    </row>
    <row r="11678" spans="2:6">
      <c r="B11678" s="21">
        <v>42951</v>
      </c>
      <c r="C11678" s="122" t="s">
        <v>260</v>
      </c>
      <c r="D11678" s="116">
        <v>10.9</v>
      </c>
      <c r="E11678" s="11">
        <v>10.95</v>
      </c>
      <c r="F11678" s="12">
        <v>29267609</v>
      </c>
    </row>
    <row r="11679" spans="2:6">
      <c r="B11679" s="21">
        <v>42951</v>
      </c>
      <c r="C11679" s="122" t="s">
        <v>261</v>
      </c>
      <c r="D11679" s="116">
        <v>42.9</v>
      </c>
      <c r="E11679" s="11">
        <v>43.86</v>
      </c>
      <c r="F11679" s="12">
        <v>3792824</v>
      </c>
    </row>
    <row r="11680" spans="2:6">
      <c r="B11680" s="21">
        <v>42951</v>
      </c>
      <c r="C11680" s="122" t="s">
        <v>262</v>
      </c>
      <c r="D11680" s="116">
        <v>168.97</v>
      </c>
      <c r="E11680" s="11">
        <v>169.62</v>
      </c>
      <c r="F11680" s="12">
        <v>10777727</v>
      </c>
    </row>
    <row r="11681" spans="2:6">
      <c r="B11681" s="21">
        <v>42951</v>
      </c>
      <c r="C11681" s="122" t="s">
        <v>263</v>
      </c>
      <c r="D11681" s="116">
        <v>65.13</v>
      </c>
      <c r="E11681" s="11">
        <v>65.23</v>
      </c>
      <c r="F11681" s="12">
        <v>1144810</v>
      </c>
    </row>
    <row r="11682" spans="2:6">
      <c r="B11682" s="21">
        <v>42951</v>
      </c>
      <c r="C11682" s="122" t="s">
        <v>264</v>
      </c>
      <c r="D11682" s="116">
        <v>14.45</v>
      </c>
      <c r="E11682" s="11">
        <v>14.41</v>
      </c>
      <c r="F11682" s="12">
        <v>14822840</v>
      </c>
    </row>
    <row r="11683" spans="2:6">
      <c r="B11683" s="21">
        <v>42951</v>
      </c>
      <c r="C11683" s="122" t="s">
        <v>265</v>
      </c>
      <c r="D11683" s="116">
        <v>209.22</v>
      </c>
      <c r="E11683" s="11">
        <v>209.32</v>
      </c>
      <c r="F11683" s="12">
        <v>1450103</v>
      </c>
    </row>
    <row r="11684" spans="2:6">
      <c r="B11684" s="21">
        <v>42951</v>
      </c>
      <c r="C11684" s="122" t="s">
        <v>266</v>
      </c>
      <c r="D11684" s="116">
        <v>31.83</v>
      </c>
      <c r="E11684" s="11">
        <v>32.07</v>
      </c>
      <c r="F11684" s="12">
        <v>3875957</v>
      </c>
    </row>
    <row r="11685" spans="2:6">
      <c r="B11685" s="21">
        <v>42951</v>
      </c>
      <c r="C11685" s="122" t="s">
        <v>267</v>
      </c>
      <c r="D11685" s="116">
        <v>119.82</v>
      </c>
      <c r="E11685" s="11">
        <v>119.78</v>
      </c>
      <c r="F11685" s="12">
        <v>507471</v>
      </c>
    </row>
    <row r="11686" spans="2:6">
      <c r="B11686" s="21">
        <v>42951</v>
      </c>
      <c r="C11686" s="122" t="s">
        <v>268</v>
      </c>
      <c r="D11686" s="116">
        <v>90.62</v>
      </c>
      <c r="E11686" s="11">
        <v>90.37</v>
      </c>
      <c r="F11686" s="12">
        <v>2748757</v>
      </c>
    </row>
    <row r="11687" spans="2:6">
      <c r="B11687" s="21">
        <v>42951</v>
      </c>
      <c r="C11687" s="122" t="s">
        <v>269</v>
      </c>
      <c r="D11687" s="116">
        <v>124.4</v>
      </c>
      <c r="E11687" s="11">
        <v>123.08</v>
      </c>
      <c r="F11687" s="12">
        <v>971735</v>
      </c>
    </row>
    <row r="11688" spans="2:6">
      <c r="B11688" s="21">
        <v>42951</v>
      </c>
      <c r="C11688" s="122" t="s">
        <v>270</v>
      </c>
      <c r="D11688" s="116">
        <v>27.17</v>
      </c>
      <c r="E11688" s="11">
        <v>27.18</v>
      </c>
      <c r="F11688" s="12">
        <v>5558316</v>
      </c>
    </row>
    <row r="11689" spans="2:6">
      <c r="B11689" s="21">
        <v>42951</v>
      </c>
      <c r="C11689" s="122" t="s">
        <v>271</v>
      </c>
      <c r="D11689" s="116">
        <v>48.65</v>
      </c>
      <c r="E11689" s="11">
        <v>49</v>
      </c>
      <c r="F11689" s="12">
        <v>2802515</v>
      </c>
    </row>
    <row r="11690" spans="2:6">
      <c r="B11690" s="21">
        <v>42951</v>
      </c>
      <c r="C11690" s="122" t="s">
        <v>272</v>
      </c>
      <c r="D11690" s="116">
        <v>37.659999999999997</v>
      </c>
      <c r="E11690" s="11">
        <v>37.549999999999997</v>
      </c>
      <c r="F11690" s="12">
        <v>769235</v>
      </c>
    </row>
    <row r="11691" spans="2:6">
      <c r="B11691" s="21">
        <v>42951</v>
      </c>
      <c r="C11691" s="122" t="s">
        <v>273</v>
      </c>
      <c r="D11691" s="116">
        <v>40.67</v>
      </c>
      <c r="E11691" s="11">
        <v>40.06</v>
      </c>
      <c r="F11691" s="12">
        <v>8168038</v>
      </c>
    </row>
    <row r="11692" spans="2:6">
      <c r="B11692" s="21">
        <v>42951</v>
      </c>
      <c r="C11692" s="122" t="s">
        <v>274</v>
      </c>
      <c r="D11692" s="116">
        <v>41.31</v>
      </c>
      <c r="E11692" s="11">
        <v>41.19</v>
      </c>
      <c r="F11692" s="12">
        <v>1200847</v>
      </c>
    </row>
    <row r="11693" spans="2:6">
      <c r="B11693" s="21">
        <v>42951</v>
      </c>
      <c r="C11693" s="122" t="s">
        <v>275</v>
      </c>
      <c r="D11693" s="116">
        <v>84.08</v>
      </c>
      <c r="E11693" s="11">
        <v>84.35</v>
      </c>
      <c r="F11693" s="12">
        <v>1097534</v>
      </c>
    </row>
    <row r="11694" spans="2:6">
      <c r="B11694" s="21">
        <v>42951</v>
      </c>
      <c r="C11694" s="122" t="s">
        <v>276</v>
      </c>
      <c r="D11694" s="116">
        <v>28.33</v>
      </c>
      <c r="E11694" s="11">
        <v>28.06</v>
      </c>
      <c r="F11694" s="12">
        <v>2232238</v>
      </c>
    </row>
    <row r="11695" spans="2:6">
      <c r="B11695" s="21">
        <v>42951</v>
      </c>
      <c r="C11695" s="122" t="s">
        <v>277</v>
      </c>
      <c r="D11695" s="116">
        <v>28.45</v>
      </c>
      <c r="E11695" s="11">
        <v>28.46</v>
      </c>
      <c r="F11695" s="12">
        <v>6273246</v>
      </c>
    </row>
    <row r="11696" spans="2:6">
      <c r="B11696" s="21">
        <v>42951</v>
      </c>
      <c r="C11696" s="122" t="s">
        <v>278</v>
      </c>
      <c r="D11696" s="116">
        <v>132.88</v>
      </c>
      <c r="E11696" s="11">
        <v>133.63999999999999</v>
      </c>
      <c r="F11696" s="12">
        <v>409154</v>
      </c>
    </row>
    <row r="11697" spans="2:6">
      <c r="B11697" s="21">
        <v>42951</v>
      </c>
      <c r="C11697" s="122" t="s">
        <v>279</v>
      </c>
      <c r="D11697" s="116">
        <v>66.680000000000007</v>
      </c>
      <c r="E11697" s="11">
        <v>67.17</v>
      </c>
      <c r="F11697" s="12">
        <v>1117112</v>
      </c>
    </row>
    <row r="11698" spans="2:6">
      <c r="B11698" s="21">
        <v>42951</v>
      </c>
      <c r="C11698" s="122" t="s">
        <v>280</v>
      </c>
      <c r="D11698" s="116">
        <v>199.52</v>
      </c>
      <c r="E11698" s="11">
        <v>200.07</v>
      </c>
      <c r="F11698" s="12">
        <v>1247391</v>
      </c>
    </row>
    <row r="11699" spans="2:6">
      <c r="B11699" s="21">
        <v>42951</v>
      </c>
      <c r="C11699" s="122" t="s">
        <v>281</v>
      </c>
      <c r="D11699" s="116">
        <v>25.75</v>
      </c>
      <c r="E11699" s="11">
        <v>25.78</v>
      </c>
      <c r="F11699" s="12">
        <v>23312961</v>
      </c>
    </row>
    <row r="11700" spans="2:6">
      <c r="B11700" s="21">
        <v>42951</v>
      </c>
      <c r="C11700" s="122" t="s">
        <v>282</v>
      </c>
      <c r="D11700" s="116">
        <v>21.78</v>
      </c>
      <c r="E11700" s="11">
        <v>22.19</v>
      </c>
      <c r="F11700" s="12">
        <v>8491780</v>
      </c>
    </row>
    <row r="11701" spans="2:6">
      <c r="B11701" s="21">
        <v>42951</v>
      </c>
      <c r="C11701" s="122" t="s">
        <v>283</v>
      </c>
      <c r="D11701" s="116">
        <v>73.73</v>
      </c>
      <c r="E11701" s="11">
        <v>73.16</v>
      </c>
      <c r="F11701" s="12">
        <v>14960878</v>
      </c>
    </row>
    <row r="11702" spans="2:6">
      <c r="B11702" s="21">
        <v>42951</v>
      </c>
      <c r="C11702" s="122" t="s">
        <v>284</v>
      </c>
      <c r="D11702" s="116">
        <v>56.3</v>
      </c>
      <c r="E11702" s="11">
        <v>56.17</v>
      </c>
      <c r="F11702" s="12">
        <v>5578344</v>
      </c>
    </row>
    <row r="11703" spans="2:6">
      <c r="B11703" s="21">
        <v>42951</v>
      </c>
      <c r="C11703" s="122" t="s">
        <v>24</v>
      </c>
      <c r="D11703" s="116">
        <v>29.37</v>
      </c>
      <c r="E11703" s="11">
        <v>29.25</v>
      </c>
      <c r="F11703" s="12">
        <v>4879974</v>
      </c>
    </row>
    <row r="11704" spans="2:6">
      <c r="B11704" s="21">
        <v>42951</v>
      </c>
      <c r="C11704" s="122" t="s">
        <v>25</v>
      </c>
      <c r="D11704" s="116">
        <v>34.97</v>
      </c>
      <c r="E11704" s="11">
        <v>35.270000000000003</v>
      </c>
      <c r="F11704" s="12">
        <v>9160776</v>
      </c>
    </row>
    <row r="11705" spans="2:6">
      <c r="B11705" s="21">
        <v>42951</v>
      </c>
      <c r="C11705" s="122" t="s">
        <v>26</v>
      </c>
      <c r="D11705" s="116">
        <v>926.75</v>
      </c>
      <c r="E11705" s="11">
        <v>927.96</v>
      </c>
      <c r="F11705" s="12">
        <v>1082267</v>
      </c>
    </row>
    <row r="11706" spans="2:6">
      <c r="B11706" s="21">
        <v>42951</v>
      </c>
      <c r="C11706" s="122" t="s">
        <v>27</v>
      </c>
      <c r="D11706" s="116">
        <v>943.95</v>
      </c>
      <c r="E11706" s="11">
        <v>945.79</v>
      </c>
      <c r="F11706" s="12">
        <v>1254574</v>
      </c>
    </row>
    <row r="11707" spans="2:6">
      <c r="B11707" s="21">
        <v>42951</v>
      </c>
      <c r="C11707" s="122" t="s">
        <v>28</v>
      </c>
      <c r="D11707" s="116">
        <v>84.32</v>
      </c>
      <c r="E11707" s="11">
        <v>83.88</v>
      </c>
      <c r="F11707" s="12">
        <v>524531</v>
      </c>
    </row>
    <row r="11708" spans="2:6">
      <c r="B11708" s="21">
        <v>42951</v>
      </c>
      <c r="C11708" s="122" t="s">
        <v>29</v>
      </c>
      <c r="D11708" s="116">
        <v>95.73</v>
      </c>
      <c r="E11708" s="11">
        <v>97.72</v>
      </c>
      <c r="F11708" s="12">
        <v>2128728</v>
      </c>
    </row>
    <row r="11709" spans="2:6">
      <c r="B11709" s="21">
        <v>42951</v>
      </c>
      <c r="C11709" s="122" t="s">
        <v>30</v>
      </c>
      <c r="D11709" s="116">
        <v>23.63</v>
      </c>
      <c r="E11709" s="11">
        <v>23.87</v>
      </c>
      <c r="F11709" s="12">
        <v>2833876</v>
      </c>
    </row>
    <row r="11710" spans="2:6">
      <c r="B11710" s="21">
        <v>42951</v>
      </c>
      <c r="C11710" s="122" t="s">
        <v>31</v>
      </c>
      <c r="D11710" s="116">
        <v>51.91</v>
      </c>
      <c r="E11710" s="11">
        <v>51.88</v>
      </c>
      <c r="F11710" s="12">
        <v>1104238</v>
      </c>
    </row>
    <row r="11711" spans="2:6">
      <c r="B11711" s="21">
        <v>42951</v>
      </c>
      <c r="C11711" s="122" t="s">
        <v>32</v>
      </c>
      <c r="D11711" s="116">
        <v>226.05</v>
      </c>
      <c r="E11711" s="11">
        <v>229.79</v>
      </c>
      <c r="F11711" s="12">
        <v>3400343</v>
      </c>
    </row>
    <row r="11712" spans="2:6">
      <c r="B11712" s="21">
        <v>42951</v>
      </c>
      <c r="C11712" s="122" t="s">
        <v>33</v>
      </c>
      <c r="D11712" s="116">
        <v>31.06</v>
      </c>
      <c r="E11712" s="11">
        <v>31.2</v>
      </c>
      <c r="F11712" s="12">
        <v>5078798</v>
      </c>
    </row>
    <row r="11713" spans="2:6">
      <c r="B11713" s="21">
        <v>42951</v>
      </c>
      <c r="C11713" s="122" t="s">
        <v>34</v>
      </c>
      <c r="D11713" s="116">
        <v>169.18</v>
      </c>
      <c r="E11713" s="11">
        <v>170.35</v>
      </c>
      <c r="F11713" s="12">
        <v>693046</v>
      </c>
    </row>
    <row r="11714" spans="2:6">
      <c r="B11714" s="21">
        <v>42951</v>
      </c>
      <c r="C11714" s="122" t="s">
        <v>35</v>
      </c>
      <c r="D11714" s="116">
        <v>42</v>
      </c>
      <c r="E11714" s="11">
        <v>41.99</v>
      </c>
      <c r="F11714" s="12">
        <v>6534104</v>
      </c>
    </row>
    <row r="11715" spans="2:6">
      <c r="B11715" s="21">
        <v>42951</v>
      </c>
      <c r="C11715" s="122" t="s">
        <v>36</v>
      </c>
      <c r="D11715" s="116">
        <v>104.3</v>
      </c>
      <c r="E11715" s="11">
        <v>103.49</v>
      </c>
      <c r="F11715" s="12">
        <v>1000431</v>
      </c>
    </row>
    <row r="11716" spans="2:6">
      <c r="B11716" s="21">
        <v>42951</v>
      </c>
      <c r="C11716" s="122" t="s">
        <v>37</v>
      </c>
      <c r="D11716" s="116">
        <v>13.3</v>
      </c>
      <c r="E11716" s="11">
        <v>13.3</v>
      </c>
      <c r="F11716" s="12">
        <v>9120948</v>
      </c>
    </row>
    <row r="11717" spans="2:6">
      <c r="B11717" s="21">
        <v>42951</v>
      </c>
      <c r="C11717" s="122" t="s">
        <v>38</v>
      </c>
      <c r="D11717" s="116">
        <v>23.94</v>
      </c>
      <c r="E11717" s="11">
        <v>24.29</v>
      </c>
      <c r="F11717" s="12">
        <v>6537460</v>
      </c>
    </row>
    <row r="11718" spans="2:6">
      <c r="B11718" s="21">
        <v>42951</v>
      </c>
      <c r="C11718" s="122" t="s">
        <v>39</v>
      </c>
      <c r="D11718" s="116">
        <v>79.290000000000006</v>
      </c>
      <c r="E11718" s="11">
        <v>78.87</v>
      </c>
      <c r="F11718" s="12">
        <v>1156568</v>
      </c>
    </row>
    <row r="11719" spans="2:6">
      <c r="B11719" s="21">
        <v>42951</v>
      </c>
      <c r="C11719" s="122" t="s">
        <v>40</v>
      </c>
      <c r="D11719" s="116">
        <v>72.2</v>
      </c>
      <c r="E11719" s="11">
        <v>71.83</v>
      </c>
      <c r="F11719" s="12">
        <v>1361389</v>
      </c>
    </row>
    <row r="11720" spans="2:6">
      <c r="B11720" s="21">
        <v>42951</v>
      </c>
      <c r="C11720" s="122" t="s">
        <v>41</v>
      </c>
      <c r="D11720" s="116">
        <v>29.91</v>
      </c>
      <c r="E11720" s="11">
        <v>29.85</v>
      </c>
      <c r="F11720" s="12">
        <v>2143210</v>
      </c>
    </row>
    <row r="11721" spans="2:6">
      <c r="B11721" s="21">
        <v>42951</v>
      </c>
      <c r="C11721" s="122" t="s">
        <v>42</v>
      </c>
      <c r="D11721" s="116">
        <v>151.01</v>
      </c>
      <c r="E11721" s="11">
        <v>152.75</v>
      </c>
      <c r="F11721" s="12">
        <v>3258581</v>
      </c>
    </row>
    <row r="11722" spans="2:6">
      <c r="B11722" s="21">
        <v>42951</v>
      </c>
      <c r="C11722" s="122" t="s">
        <v>43</v>
      </c>
      <c r="D11722" s="116">
        <v>43.26</v>
      </c>
      <c r="E11722" s="11">
        <v>44.35</v>
      </c>
      <c r="F11722" s="12">
        <v>4478010</v>
      </c>
    </row>
    <row r="11723" spans="2:6">
      <c r="B11723" s="21">
        <v>42951</v>
      </c>
      <c r="C11723" s="122" t="s">
        <v>44</v>
      </c>
      <c r="D11723" s="116">
        <v>56.11</v>
      </c>
      <c r="E11723" s="11">
        <v>56.29</v>
      </c>
      <c r="F11723" s="12">
        <v>1497319</v>
      </c>
    </row>
    <row r="11724" spans="2:6">
      <c r="B11724" s="21">
        <v>42951</v>
      </c>
      <c r="C11724" s="122" t="s">
        <v>45</v>
      </c>
      <c r="D11724" s="116">
        <v>62.31</v>
      </c>
      <c r="E11724" s="11">
        <v>62.98</v>
      </c>
      <c r="F11724" s="12">
        <v>2890786</v>
      </c>
    </row>
    <row r="11725" spans="2:6">
      <c r="B11725" s="21">
        <v>42951</v>
      </c>
      <c r="C11725" s="122" t="s">
        <v>46</v>
      </c>
      <c r="D11725" s="116">
        <v>48.18</v>
      </c>
      <c r="E11725" s="11">
        <v>48.34</v>
      </c>
      <c r="F11725" s="12">
        <v>1584452</v>
      </c>
    </row>
    <row r="11726" spans="2:6">
      <c r="B11726" s="21">
        <v>42951</v>
      </c>
      <c r="C11726" s="122" t="s">
        <v>47</v>
      </c>
      <c r="D11726" s="116">
        <v>39.93</v>
      </c>
      <c r="E11726" s="11">
        <v>39.25</v>
      </c>
      <c r="F11726" s="12">
        <v>5768147</v>
      </c>
    </row>
    <row r="11727" spans="2:6">
      <c r="B11727" s="21">
        <v>42951</v>
      </c>
      <c r="C11727" s="122" t="s">
        <v>48</v>
      </c>
      <c r="D11727" s="116">
        <v>139.56</v>
      </c>
      <c r="E11727" s="11">
        <v>140.04</v>
      </c>
      <c r="F11727" s="12">
        <v>3494708</v>
      </c>
    </row>
    <row r="11728" spans="2:6">
      <c r="B11728" s="21">
        <v>42951</v>
      </c>
      <c r="C11728" s="122" t="s">
        <v>49</v>
      </c>
      <c r="D11728" s="116">
        <v>49.61</v>
      </c>
      <c r="E11728" s="11">
        <v>49.34</v>
      </c>
      <c r="F11728" s="12">
        <v>1620863</v>
      </c>
    </row>
    <row r="11729" spans="2:6">
      <c r="B11729" s="21">
        <v>42951</v>
      </c>
      <c r="C11729" s="122" t="s">
        <v>50</v>
      </c>
      <c r="D11729" s="116">
        <v>17.29</v>
      </c>
      <c r="E11729" s="11">
        <v>13.582253</v>
      </c>
      <c r="F11729" s="12">
        <v>6302497</v>
      </c>
    </row>
    <row r="11730" spans="2:6">
      <c r="B11730" s="21">
        <v>42951</v>
      </c>
      <c r="C11730" s="122" t="s">
        <v>51</v>
      </c>
      <c r="D11730" s="116">
        <v>19.329999999999998</v>
      </c>
      <c r="E11730" s="11">
        <v>19.37</v>
      </c>
      <c r="F11730" s="12">
        <v>9123018</v>
      </c>
    </row>
    <row r="11731" spans="2:6">
      <c r="B11731" s="21">
        <v>42951</v>
      </c>
      <c r="C11731" s="122" t="s">
        <v>52</v>
      </c>
      <c r="D11731" s="116">
        <v>30.61</v>
      </c>
      <c r="E11731" s="11">
        <v>30.09</v>
      </c>
      <c r="F11731" s="12">
        <v>2800829</v>
      </c>
    </row>
    <row r="11732" spans="2:6">
      <c r="B11732" s="21">
        <v>42951</v>
      </c>
      <c r="C11732" s="122" t="s">
        <v>53</v>
      </c>
      <c r="D11732" s="116">
        <v>34.01</v>
      </c>
      <c r="E11732" s="11">
        <v>33.67</v>
      </c>
      <c r="F11732" s="12">
        <v>1222692</v>
      </c>
    </row>
    <row r="11733" spans="2:6">
      <c r="B11733" s="21">
        <v>42951</v>
      </c>
      <c r="C11733" s="122" t="s">
        <v>54</v>
      </c>
      <c r="D11733" s="116">
        <v>117.26</v>
      </c>
      <c r="E11733" s="11">
        <v>116.69</v>
      </c>
      <c r="F11733" s="12">
        <v>390620</v>
      </c>
    </row>
    <row r="11734" spans="2:6">
      <c r="B11734" s="21">
        <v>42951</v>
      </c>
      <c r="C11734" s="122" t="s">
        <v>55</v>
      </c>
      <c r="D11734" s="116">
        <v>89.954999999999998</v>
      </c>
      <c r="E11734" s="11">
        <v>89.355000000000004</v>
      </c>
      <c r="F11734" s="12">
        <v>889550</v>
      </c>
    </row>
    <row r="11735" spans="2:6">
      <c r="B11735" s="21">
        <v>42951</v>
      </c>
      <c r="C11735" s="122" t="s">
        <v>56</v>
      </c>
      <c r="D11735" s="116">
        <v>18.45</v>
      </c>
      <c r="E11735" s="11">
        <v>18.649999999999999</v>
      </c>
      <c r="F11735" s="12">
        <v>4053197</v>
      </c>
    </row>
    <row r="11736" spans="2:6">
      <c r="B11736" s="21">
        <v>42951</v>
      </c>
      <c r="C11736" s="122" t="s">
        <v>57</v>
      </c>
      <c r="D11736" s="116">
        <v>105.86</v>
      </c>
      <c r="E11736" s="11">
        <v>104.86</v>
      </c>
      <c r="F11736" s="12">
        <v>710820</v>
      </c>
    </row>
    <row r="11737" spans="2:6">
      <c r="B11737" s="21">
        <v>42951</v>
      </c>
      <c r="C11737" s="122" t="s">
        <v>58</v>
      </c>
      <c r="D11737" s="116">
        <v>249.59</v>
      </c>
      <c r="E11737" s="11">
        <v>245.93</v>
      </c>
      <c r="F11737" s="12">
        <v>1557990</v>
      </c>
    </row>
    <row r="11738" spans="2:6">
      <c r="B11738" s="21">
        <v>42951</v>
      </c>
      <c r="C11738" s="122" t="s">
        <v>59</v>
      </c>
      <c r="D11738" s="116">
        <v>145</v>
      </c>
      <c r="E11738" s="11">
        <v>145.16</v>
      </c>
      <c r="F11738" s="12">
        <v>2549400</v>
      </c>
    </row>
    <row r="11739" spans="2:6">
      <c r="B11739" s="21">
        <v>42951</v>
      </c>
      <c r="C11739" s="122" t="s">
        <v>60</v>
      </c>
      <c r="D11739" s="116">
        <v>65.55</v>
      </c>
      <c r="E11739" s="11">
        <v>64.819999999999993</v>
      </c>
      <c r="F11739" s="12">
        <v>2764042</v>
      </c>
    </row>
    <row r="11740" spans="2:6">
      <c r="B11740" s="21">
        <v>42951</v>
      </c>
      <c r="C11740" s="122" t="s">
        <v>61</v>
      </c>
      <c r="D11740" s="116">
        <v>154.72999999999999</v>
      </c>
      <c r="E11740" s="11">
        <v>152.6</v>
      </c>
      <c r="F11740" s="12">
        <v>464850</v>
      </c>
    </row>
    <row r="11741" spans="2:6">
      <c r="B11741" s="21">
        <v>42951</v>
      </c>
      <c r="C11741" s="122" t="s">
        <v>62</v>
      </c>
      <c r="D11741" s="116">
        <v>134.61000000000001</v>
      </c>
      <c r="E11741" s="11">
        <v>134.80000000000001</v>
      </c>
      <c r="F11741" s="12">
        <v>354693</v>
      </c>
    </row>
    <row r="11742" spans="2:6">
      <c r="B11742" s="21">
        <v>42951</v>
      </c>
      <c r="C11742" s="122" t="s">
        <v>63</v>
      </c>
      <c r="D11742" s="116">
        <v>198.44</v>
      </c>
      <c r="E11742" s="11">
        <v>194.47</v>
      </c>
      <c r="F11742" s="12">
        <v>1192122</v>
      </c>
    </row>
    <row r="11743" spans="2:6">
      <c r="B11743" s="21">
        <v>42951</v>
      </c>
      <c r="C11743" s="122" t="s">
        <v>64</v>
      </c>
      <c r="D11743" s="116">
        <v>125.88</v>
      </c>
      <c r="E11743" s="11">
        <v>128.69999999999999</v>
      </c>
      <c r="F11743" s="12">
        <v>872485</v>
      </c>
    </row>
    <row r="11744" spans="2:6">
      <c r="B11744" s="21">
        <v>42951</v>
      </c>
      <c r="C11744" s="122" t="s">
        <v>65</v>
      </c>
      <c r="D11744" s="116">
        <v>46.73</v>
      </c>
      <c r="E11744" s="11">
        <v>46.39</v>
      </c>
      <c r="F11744" s="12">
        <v>1382509</v>
      </c>
    </row>
    <row r="11745" spans="2:6">
      <c r="B11745" s="21">
        <v>42951</v>
      </c>
      <c r="C11745" s="122" t="s">
        <v>66</v>
      </c>
      <c r="D11745" s="116">
        <v>36.450000000000003</v>
      </c>
      <c r="E11745" s="11">
        <v>36.299999999999997</v>
      </c>
      <c r="F11745" s="12">
        <v>20520301</v>
      </c>
    </row>
    <row r="11746" spans="2:6">
      <c r="B11746" s="21">
        <v>42951</v>
      </c>
      <c r="C11746" s="122" t="s">
        <v>67</v>
      </c>
      <c r="D11746" s="116">
        <v>137.55000000000001</v>
      </c>
      <c r="E11746" s="11">
        <v>136.9</v>
      </c>
      <c r="F11746" s="12">
        <v>675694</v>
      </c>
    </row>
    <row r="11747" spans="2:6">
      <c r="B11747" s="21">
        <v>42951</v>
      </c>
      <c r="C11747" s="122" t="s">
        <v>68</v>
      </c>
      <c r="D11747" s="116">
        <v>53.92</v>
      </c>
      <c r="E11747" s="11">
        <v>53.93</v>
      </c>
      <c r="F11747" s="12">
        <v>1647921</v>
      </c>
    </row>
    <row r="11748" spans="2:6">
      <c r="B11748" s="21">
        <v>42951</v>
      </c>
      <c r="C11748" s="122" t="s">
        <v>69</v>
      </c>
      <c r="D11748" s="116">
        <v>21.81</v>
      </c>
      <c r="E11748" s="11">
        <v>21.31</v>
      </c>
      <c r="F11748" s="12">
        <v>5710448</v>
      </c>
    </row>
    <row r="11749" spans="2:6">
      <c r="B11749" s="21">
        <v>42951</v>
      </c>
      <c r="C11749" s="122" t="s">
        <v>70</v>
      </c>
      <c r="D11749" s="116">
        <v>87.09</v>
      </c>
      <c r="E11749" s="11">
        <v>88.18</v>
      </c>
      <c r="F11749" s="12">
        <v>1542594</v>
      </c>
    </row>
    <row r="11750" spans="2:6">
      <c r="B11750" s="21">
        <v>42951</v>
      </c>
      <c r="C11750" s="122" t="s">
        <v>71</v>
      </c>
      <c r="D11750" s="116">
        <v>37.35</v>
      </c>
      <c r="E11750" s="11">
        <v>37</v>
      </c>
      <c r="F11750" s="12">
        <v>1056657</v>
      </c>
    </row>
    <row r="11751" spans="2:6">
      <c r="B11751" s="21">
        <v>42951</v>
      </c>
      <c r="C11751" s="122" t="s">
        <v>72</v>
      </c>
      <c r="D11751" s="116">
        <v>312.74</v>
      </c>
      <c r="E11751" s="11">
        <v>310.35669999999999</v>
      </c>
      <c r="F11751" s="12">
        <v>974696.98100000003</v>
      </c>
    </row>
    <row r="11752" spans="2:6">
      <c r="B11752" s="21">
        <v>42951</v>
      </c>
      <c r="C11752" s="122" t="s">
        <v>73</v>
      </c>
      <c r="D11752" s="116">
        <v>127.68</v>
      </c>
      <c r="E11752" s="11">
        <v>126.94</v>
      </c>
      <c r="F11752" s="12">
        <v>466610</v>
      </c>
    </row>
    <row r="11753" spans="2:6">
      <c r="B11753" s="21">
        <v>42951</v>
      </c>
      <c r="C11753" s="122" t="s">
        <v>285</v>
      </c>
      <c r="D11753" s="116">
        <v>141.6</v>
      </c>
      <c r="E11753" s="11">
        <v>142.88</v>
      </c>
      <c r="F11753" s="12">
        <v>1222939</v>
      </c>
    </row>
    <row r="11754" spans="2:6">
      <c r="B11754" s="21">
        <v>42951</v>
      </c>
      <c r="C11754" s="122" t="s">
        <v>286</v>
      </c>
      <c r="D11754" s="116">
        <v>34.78</v>
      </c>
      <c r="E11754" s="11">
        <v>34.57</v>
      </c>
      <c r="F11754" s="12">
        <v>1987365</v>
      </c>
    </row>
    <row r="11755" spans="2:6">
      <c r="B11755" s="21">
        <v>42951</v>
      </c>
      <c r="C11755" s="122" t="s">
        <v>287</v>
      </c>
      <c r="D11755" s="116">
        <v>89.48</v>
      </c>
      <c r="E11755" s="11">
        <v>90.53</v>
      </c>
      <c r="F11755" s="12">
        <v>766225</v>
      </c>
    </row>
    <row r="11756" spans="2:6">
      <c r="B11756" s="21">
        <v>42951</v>
      </c>
      <c r="C11756" s="122" t="s">
        <v>288</v>
      </c>
      <c r="D11756" s="116">
        <v>39.42</v>
      </c>
      <c r="E11756" s="11">
        <v>39.17</v>
      </c>
      <c r="F11756" s="12">
        <v>6439660</v>
      </c>
    </row>
    <row r="11757" spans="2:6">
      <c r="B11757" s="21">
        <v>42951</v>
      </c>
      <c r="C11757" s="122" t="s">
        <v>289</v>
      </c>
      <c r="D11757" s="116">
        <v>52.67</v>
      </c>
      <c r="E11757" s="11">
        <v>52.48</v>
      </c>
      <c r="F11757" s="12">
        <v>908218</v>
      </c>
    </row>
    <row r="11758" spans="2:6">
      <c r="B11758" s="21">
        <v>42951</v>
      </c>
      <c r="C11758" s="122" t="s">
        <v>290</v>
      </c>
      <c r="D11758" s="116">
        <v>133.74</v>
      </c>
      <c r="E11758" s="11">
        <v>133.18</v>
      </c>
      <c r="F11758" s="12">
        <v>3192805</v>
      </c>
    </row>
    <row r="11759" spans="2:6">
      <c r="B11759" s="21">
        <v>42951</v>
      </c>
      <c r="C11759" s="122" t="s">
        <v>291</v>
      </c>
      <c r="D11759" s="116">
        <v>28.44</v>
      </c>
      <c r="E11759" s="11">
        <v>28.14</v>
      </c>
      <c r="F11759" s="12">
        <v>4398562</v>
      </c>
    </row>
    <row r="11760" spans="2:6">
      <c r="B11760" s="21">
        <v>42951</v>
      </c>
      <c r="C11760" s="122" t="s">
        <v>292</v>
      </c>
      <c r="D11760" s="116">
        <v>93.5</v>
      </c>
      <c r="E11760" s="11">
        <v>93.66</v>
      </c>
      <c r="F11760" s="12">
        <v>14323999</v>
      </c>
    </row>
    <row r="11761" spans="2:6">
      <c r="B11761" s="21">
        <v>42951</v>
      </c>
      <c r="C11761" s="122" t="s">
        <v>293</v>
      </c>
      <c r="D11761" s="116">
        <v>46.97</v>
      </c>
      <c r="E11761" s="11">
        <v>46.81</v>
      </c>
      <c r="F11761" s="12">
        <v>2088844</v>
      </c>
    </row>
    <row r="11762" spans="2:6">
      <c r="B11762" s="21">
        <v>42951</v>
      </c>
      <c r="C11762" s="122" t="s">
        <v>294</v>
      </c>
      <c r="D11762" s="116">
        <v>71.52</v>
      </c>
      <c r="E11762" s="11">
        <v>69.62</v>
      </c>
      <c r="F11762" s="12">
        <v>2864661</v>
      </c>
    </row>
    <row r="11763" spans="2:6">
      <c r="B11763" s="21">
        <v>42951</v>
      </c>
      <c r="C11763" s="122" t="s">
        <v>295</v>
      </c>
      <c r="D11763" s="116">
        <v>18.23</v>
      </c>
      <c r="E11763" s="11">
        <v>18.399999999999999</v>
      </c>
      <c r="F11763" s="12">
        <v>14673671</v>
      </c>
    </row>
    <row r="11764" spans="2:6">
      <c r="B11764" s="21">
        <v>42951</v>
      </c>
      <c r="C11764" s="122" t="s">
        <v>296</v>
      </c>
      <c r="D11764" s="116">
        <v>87.58</v>
      </c>
      <c r="E11764" s="11">
        <v>86.66</v>
      </c>
      <c r="F11764" s="12">
        <v>8002342</v>
      </c>
    </row>
    <row r="11765" spans="2:6">
      <c r="B11765" s="21">
        <v>42951</v>
      </c>
      <c r="C11765" s="122" t="s">
        <v>297</v>
      </c>
      <c r="D11765" s="116">
        <v>19.940000000000001</v>
      </c>
      <c r="E11765" s="11">
        <v>20.32</v>
      </c>
      <c r="F11765" s="12">
        <v>4771098</v>
      </c>
    </row>
    <row r="11766" spans="2:6">
      <c r="B11766" s="21">
        <v>42951</v>
      </c>
      <c r="C11766" s="122" t="s">
        <v>298</v>
      </c>
      <c r="D11766" s="116">
        <v>89.02</v>
      </c>
      <c r="E11766" s="11">
        <v>88.83</v>
      </c>
      <c r="F11766" s="12">
        <v>1133328</v>
      </c>
    </row>
    <row r="11767" spans="2:6">
      <c r="B11767" s="21">
        <v>42951</v>
      </c>
      <c r="C11767" s="122" t="s">
        <v>299</v>
      </c>
      <c r="D11767" s="116">
        <v>121.29</v>
      </c>
      <c r="E11767" s="11">
        <v>121.32</v>
      </c>
      <c r="F11767" s="12">
        <v>1046757</v>
      </c>
    </row>
    <row r="11768" spans="2:6">
      <c r="B11768" s="21">
        <v>42951</v>
      </c>
      <c r="C11768" s="122" t="s">
        <v>300</v>
      </c>
      <c r="D11768" s="116">
        <v>20.27</v>
      </c>
      <c r="E11768" s="11">
        <v>20.2</v>
      </c>
      <c r="F11768" s="12">
        <v>6071995</v>
      </c>
    </row>
    <row r="11769" spans="2:6">
      <c r="B11769" s="21">
        <v>42951</v>
      </c>
      <c r="C11769" s="122" t="s">
        <v>301</v>
      </c>
      <c r="D11769" s="116">
        <v>65.819999999999993</v>
      </c>
      <c r="E11769" s="11">
        <v>65.72</v>
      </c>
      <c r="F11769" s="12">
        <v>1077651</v>
      </c>
    </row>
    <row r="11770" spans="2:6">
      <c r="B11770" s="21">
        <v>42951</v>
      </c>
      <c r="C11770" s="122" t="s">
        <v>302</v>
      </c>
      <c r="D11770" s="116">
        <v>45.67</v>
      </c>
      <c r="E11770" s="11">
        <v>45.5</v>
      </c>
      <c r="F11770" s="12">
        <v>9523593</v>
      </c>
    </row>
    <row r="11771" spans="2:6">
      <c r="B11771" s="21">
        <v>42951</v>
      </c>
      <c r="C11771" s="122" t="s">
        <v>303</v>
      </c>
      <c r="D11771" s="116">
        <v>36.56</v>
      </c>
      <c r="E11771" s="11">
        <v>36.799999999999997</v>
      </c>
      <c r="F11771" s="12">
        <v>1979671</v>
      </c>
    </row>
    <row r="11772" spans="2:6">
      <c r="B11772" s="21">
        <v>42951</v>
      </c>
      <c r="C11772" s="122" t="s">
        <v>304</v>
      </c>
      <c r="D11772" s="116">
        <v>24.16</v>
      </c>
      <c r="E11772" s="11">
        <v>24.13</v>
      </c>
      <c r="F11772" s="12">
        <v>7953630</v>
      </c>
    </row>
    <row r="11773" spans="2:6">
      <c r="B11773" s="21">
        <v>42951</v>
      </c>
      <c r="C11773" s="122" t="s">
        <v>305</v>
      </c>
      <c r="D11773" s="116">
        <v>42.03</v>
      </c>
      <c r="E11773" s="11">
        <v>41.89</v>
      </c>
      <c r="F11773" s="12">
        <v>3362950</v>
      </c>
    </row>
    <row r="11774" spans="2:6">
      <c r="B11774" s="21">
        <v>42951</v>
      </c>
      <c r="C11774" s="122" t="s">
        <v>306</v>
      </c>
      <c r="D11774" s="116">
        <v>102.04</v>
      </c>
      <c r="E11774" s="11">
        <v>102.43</v>
      </c>
      <c r="F11774" s="12">
        <v>769261</v>
      </c>
    </row>
    <row r="11775" spans="2:6">
      <c r="B11775" s="21">
        <v>42951</v>
      </c>
      <c r="C11775" s="122" t="s">
        <v>307</v>
      </c>
      <c r="D11775" s="116">
        <v>49.16</v>
      </c>
      <c r="E11775" s="11">
        <v>49.14</v>
      </c>
      <c r="F11775" s="12">
        <v>937023</v>
      </c>
    </row>
    <row r="11776" spans="2:6">
      <c r="B11776" s="21">
        <v>42951</v>
      </c>
      <c r="C11776" s="122" t="s">
        <v>308</v>
      </c>
      <c r="D11776" s="116">
        <v>42.01</v>
      </c>
      <c r="E11776" s="11">
        <v>43.3</v>
      </c>
      <c r="F11776" s="12">
        <v>6531829</v>
      </c>
    </row>
    <row r="11777" spans="2:6">
      <c r="B11777" s="21">
        <v>42951</v>
      </c>
      <c r="C11777" s="122" t="s">
        <v>309</v>
      </c>
      <c r="D11777" s="116">
        <v>47.78</v>
      </c>
      <c r="E11777" s="11">
        <v>48.34</v>
      </c>
      <c r="F11777" s="12">
        <v>834437</v>
      </c>
    </row>
    <row r="11778" spans="2:6">
      <c r="B11778" s="21">
        <v>42951</v>
      </c>
      <c r="C11778" s="122" t="s">
        <v>310</v>
      </c>
      <c r="D11778" s="116">
        <v>53.99</v>
      </c>
      <c r="E11778" s="11">
        <v>54.25</v>
      </c>
      <c r="F11778" s="12">
        <v>992595</v>
      </c>
    </row>
    <row r="11779" spans="2:6">
      <c r="B11779" s="21">
        <v>42951</v>
      </c>
      <c r="C11779" s="122" t="s">
        <v>311</v>
      </c>
      <c r="D11779" s="116">
        <v>161</v>
      </c>
      <c r="E11779" s="11">
        <v>158.65</v>
      </c>
      <c r="F11779" s="12">
        <v>631861</v>
      </c>
    </row>
    <row r="11780" spans="2:6">
      <c r="B11780" s="21">
        <v>42951</v>
      </c>
      <c r="C11780" s="122" t="s">
        <v>312</v>
      </c>
      <c r="D11780" s="116">
        <v>34.229999999999997</v>
      </c>
      <c r="E11780" s="11">
        <v>34.159999999999997</v>
      </c>
      <c r="F11780" s="12">
        <v>682708</v>
      </c>
    </row>
    <row r="11781" spans="2:6">
      <c r="B11781" s="21">
        <v>42951</v>
      </c>
      <c r="C11781" s="122" t="s">
        <v>313</v>
      </c>
      <c r="D11781" s="116">
        <v>175.78</v>
      </c>
      <c r="E11781" s="11">
        <v>176</v>
      </c>
      <c r="F11781" s="12">
        <v>315594</v>
      </c>
    </row>
    <row r="11782" spans="2:6">
      <c r="B11782" s="21">
        <v>42951</v>
      </c>
      <c r="C11782" s="122" t="s">
        <v>314</v>
      </c>
      <c r="D11782" s="116">
        <v>81.900000000000006</v>
      </c>
      <c r="E11782" s="11">
        <v>82.31</v>
      </c>
      <c r="F11782" s="12">
        <v>2802610</v>
      </c>
    </row>
    <row r="11783" spans="2:6">
      <c r="B11783" s="21">
        <v>42951</v>
      </c>
      <c r="C11783" s="122" t="s">
        <v>315</v>
      </c>
      <c r="D11783" s="116">
        <v>296.27</v>
      </c>
      <c r="E11783" s="11">
        <v>297</v>
      </c>
      <c r="F11783" s="12">
        <v>796392</v>
      </c>
    </row>
    <row r="11784" spans="2:6">
      <c r="B11784" s="21">
        <v>42951</v>
      </c>
      <c r="C11784" s="122" t="s">
        <v>316</v>
      </c>
      <c r="D11784" s="116">
        <v>73.989999999999995</v>
      </c>
      <c r="E11784" s="11">
        <v>74.25</v>
      </c>
      <c r="F11784" s="12">
        <v>1250790</v>
      </c>
    </row>
    <row r="11785" spans="2:6">
      <c r="B11785" s="21">
        <v>42951</v>
      </c>
      <c r="C11785" s="122" t="s">
        <v>317</v>
      </c>
      <c r="D11785" s="116">
        <v>41.4</v>
      </c>
      <c r="E11785" s="11">
        <v>41.09</v>
      </c>
      <c r="F11785" s="12">
        <v>1051807</v>
      </c>
    </row>
    <row r="11786" spans="2:6">
      <c r="B11786" s="21">
        <v>42951</v>
      </c>
      <c r="C11786" s="122" t="s">
        <v>318</v>
      </c>
      <c r="D11786" s="116">
        <v>78.459999999999994</v>
      </c>
      <c r="E11786" s="11">
        <v>78.37</v>
      </c>
      <c r="F11786" s="12">
        <v>2493044</v>
      </c>
    </row>
    <row r="11787" spans="2:6">
      <c r="B11787" s="21">
        <v>42951</v>
      </c>
      <c r="C11787" s="122" t="s">
        <v>319</v>
      </c>
      <c r="D11787" s="116">
        <v>149.35</v>
      </c>
      <c r="E11787" s="11">
        <v>150.05000000000001</v>
      </c>
      <c r="F11787" s="12">
        <v>2154360</v>
      </c>
    </row>
    <row r="11788" spans="2:6">
      <c r="B11788" s="21">
        <v>42951</v>
      </c>
      <c r="C11788" s="122" t="s">
        <v>320</v>
      </c>
      <c r="D11788" s="116">
        <v>26.51</v>
      </c>
      <c r="E11788" s="11">
        <v>26.19</v>
      </c>
      <c r="F11788" s="12">
        <v>895809</v>
      </c>
    </row>
    <row r="11789" spans="2:6">
      <c r="B11789" s="21">
        <v>42951</v>
      </c>
      <c r="C11789" s="122" t="s">
        <v>321</v>
      </c>
      <c r="D11789" s="116">
        <v>56.19</v>
      </c>
      <c r="E11789" s="11">
        <v>56.58</v>
      </c>
      <c r="F11789" s="12">
        <v>3499090</v>
      </c>
    </row>
    <row r="11790" spans="2:6">
      <c r="B11790" s="21">
        <v>42951</v>
      </c>
      <c r="C11790" s="122" t="s">
        <v>322</v>
      </c>
      <c r="D11790" s="116">
        <v>57.48</v>
      </c>
      <c r="E11790" s="11">
        <v>57.38</v>
      </c>
      <c r="F11790" s="12">
        <v>1452555</v>
      </c>
    </row>
    <row r="11791" spans="2:6">
      <c r="B11791" s="21">
        <v>42951</v>
      </c>
      <c r="C11791" s="122" t="s">
        <v>323</v>
      </c>
      <c r="D11791" s="116">
        <v>89.16</v>
      </c>
      <c r="E11791" s="11">
        <v>88.78</v>
      </c>
      <c r="F11791" s="12">
        <v>1514203</v>
      </c>
    </row>
    <row r="11792" spans="2:6">
      <c r="B11792" s="21">
        <v>42951</v>
      </c>
      <c r="C11792" s="122" t="s">
        <v>324</v>
      </c>
      <c r="D11792" s="116">
        <v>23.57</v>
      </c>
      <c r="E11792" s="11">
        <v>23.3</v>
      </c>
      <c r="F11792" s="12">
        <v>8755562</v>
      </c>
    </row>
    <row r="11793" spans="2:6">
      <c r="B11793" s="21">
        <v>42951</v>
      </c>
      <c r="C11793" s="122" t="s">
        <v>325</v>
      </c>
      <c r="D11793" s="116">
        <v>130.22</v>
      </c>
      <c r="E11793" s="11">
        <v>129.82</v>
      </c>
      <c r="F11793" s="12">
        <v>2208103</v>
      </c>
    </row>
    <row r="11794" spans="2:6">
      <c r="B11794" s="21">
        <v>42951</v>
      </c>
      <c r="C11794" s="122" t="s">
        <v>326</v>
      </c>
      <c r="D11794" s="116">
        <v>103.94</v>
      </c>
      <c r="E11794" s="11">
        <v>103.76</v>
      </c>
      <c r="F11794" s="12">
        <v>398976</v>
      </c>
    </row>
    <row r="11795" spans="2:6">
      <c r="B11795" s="21">
        <v>42951</v>
      </c>
      <c r="C11795" s="122" t="s">
        <v>327</v>
      </c>
      <c r="D11795" s="116">
        <v>56.98</v>
      </c>
      <c r="E11795" s="11">
        <v>59.34</v>
      </c>
      <c r="F11795" s="12">
        <v>1768018</v>
      </c>
    </row>
    <row r="11796" spans="2:6">
      <c r="B11796" s="21">
        <v>42951</v>
      </c>
      <c r="C11796" s="122" t="s">
        <v>328</v>
      </c>
      <c r="D11796" s="116">
        <v>104.07</v>
      </c>
      <c r="E11796" s="11">
        <v>105.02</v>
      </c>
      <c r="F11796" s="12">
        <v>3068939</v>
      </c>
    </row>
    <row r="11797" spans="2:6">
      <c r="B11797" s="21">
        <v>42951</v>
      </c>
      <c r="C11797" s="122" t="s">
        <v>329</v>
      </c>
      <c r="D11797" s="116">
        <v>38.1</v>
      </c>
      <c r="E11797" s="11">
        <v>38.33</v>
      </c>
      <c r="F11797" s="12">
        <v>1115687</v>
      </c>
    </row>
    <row r="11798" spans="2:6">
      <c r="B11798" s="21">
        <v>42951</v>
      </c>
      <c r="C11798" s="122" t="s">
        <v>330</v>
      </c>
      <c r="D11798" s="116">
        <v>19.13</v>
      </c>
      <c r="E11798" s="11">
        <v>19</v>
      </c>
      <c r="F11798" s="12">
        <v>6239274</v>
      </c>
    </row>
    <row r="11799" spans="2:6">
      <c r="B11799" s="21">
        <v>42951</v>
      </c>
      <c r="C11799" s="122" t="s">
        <v>331</v>
      </c>
      <c r="D11799" s="116">
        <v>154.61000000000001</v>
      </c>
      <c r="E11799" s="11">
        <v>153.82</v>
      </c>
      <c r="F11799" s="12">
        <v>4435402</v>
      </c>
    </row>
    <row r="11800" spans="2:6">
      <c r="B11800" s="21">
        <v>42951</v>
      </c>
      <c r="C11800" s="122" t="s">
        <v>332</v>
      </c>
      <c r="D11800" s="116">
        <v>81.430000000000007</v>
      </c>
      <c r="E11800" s="11">
        <v>83.49</v>
      </c>
      <c r="F11800" s="12">
        <v>5018898</v>
      </c>
    </row>
    <row r="11801" spans="2:6">
      <c r="B11801" s="21">
        <v>42951</v>
      </c>
      <c r="C11801" s="122" t="s">
        <v>333</v>
      </c>
      <c r="D11801" s="116">
        <v>156.1</v>
      </c>
      <c r="E11801" s="11">
        <v>154.69</v>
      </c>
      <c r="F11801" s="12">
        <v>1090599</v>
      </c>
    </row>
    <row r="11802" spans="2:6">
      <c r="B11802" s="21">
        <v>42951</v>
      </c>
      <c r="C11802" s="122" t="s">
        <v>334</v>
      </c>
      <c r="D11802" s="116">
        <v>129.11000000000001</v>
      </c>
      <c r="E11802" s="11">
        <v>129.29</v>
      </c>
      <c r="F11802" s="12">
        <v>878022</v>
      </c>
    </row>
    <row r="11803" spans="2:6">
      <c r="B11803" s="21">
        <v>42951</v>
      </c>
      <c r="C11803" s="122" t="s">
        <v>335</v>
      </c>
      <c r="D11803" s="116">
        <v>43.58</v>
      </c>
      <c r="E11803" s="11">
        <v>43.48</v>
      </c>
      <c r="F11803" s="12">
        <v>8144250</v>
      </c>
    </row>
    <row r="11804" spans="2:6">
      <c r="B11804" s="21">
        <v>42951</v>
      </c>
      <c r="C11804" s="122" t="s">
        <v>336</v>
      </c>
      <c r="D11804" s="116">
        <v>83.54</v>
      </c>
      <c r="E11804" s="11">
        <v>83.68</v>
      </c>
      <c r="F11804" s="12">
        <v>3414725</v>
      </c>
    </row>
    <row r="11805" spans="2:6">
      <c r="B11805" s="21">
        <v>42951</v>
      </c>
      <c r="C11805" s="122" t="s">
        <v>337</v>
      </c>
      <c r="D11805" s="116">
        <v>53.77</v>
      </c>
      <c r="E11805" s="11">
        <v>48.050583000000003</v>
      </c>
      <c r="F11805" s="12">
        <v>6401613</v>
      </c>
    </row>
    <row r="11806" spans="2:6">
      <c r="B11806" s="21">
        <v>42951</v>
      </c>
      <c r="C11806" s="122" t="s">
        <v>338</v>
      </c>
      <c r="D11806" s="116">
        <v>31.59</v>
      </c>
      <c r="E11806" s="11">
        <v>31.79</v>
      </c>
      <c r="F11806" s="12">
        <v>6720620</v>
      </c>
    </row>
    <row r="11807" spans="2:6">
      <c r="B11807" s="21">
        <v>42951</v>
      </c>
      <c r="C11807" s="122" t="s">
        <v>339</v>
      </c>
      <c r="D11807" s="116">
        <v>251.18</v>
      </c>
      <c r="E11807" s="11">
        <v>250.88</v>
      </c>
      <c r="F11807" s="12">
        <v>268475</v>
      </c>
    </row>
    <row r="11808" spans="2:6">
      <c r="B11808" s="21">
        <v>42951</v>
      </c>
      <c r="C11808" s="122" t="s">
        <v>340</v>
      </c>
      <c r="D11808" s="116">
        <v>95.35</v>
      </c>
      <c r="E11808" s="11">
        <v>94.51</v>
      </c>
      <c r="F11808" s="12">
        <v>470754</v>
      </c>
    </row>
    <row r="11809" spans="2:6">
      <c r="B11809" s="21">
        <v>42951</v>
      </c>
      <c r="C11809" s="122" t="s">
        <v>341</v>
      </c>
      <c r="D11809" s="116">
        <v>76.8</v>
      </c>
      <c r="E11809" s="11">
        <v>77.25</v>
      </c>
      <c r="F11809" s="12">
        <v>538288</v>
      </c>
    </row>
    <row r="11810" spans="2:6">
      <c r="B11810" s="21">
        <v>42951</v>
      </c>
      <c r="C11810" s="122" t="s">
        <v>342</v>
      </c>
      <c r="D11810" s="116">
        <v>211.49</v>
      </c>
      <c r="E11810" s="11">
        <v>214.42</v>
      </c>
      <c r="F11810" s="12">
        <v>591524</v>
      </c>
    </row>
    <row r="11811" spans="2:6">
      <c r="B11811" s="21">
        <v>42951</v>
      </c>
      <c r="C11811" s="122" t="s">
        <v>343</v>
      </c>
      <c r="D11811" s="116">
        <v>78.62</v>
      </c>
      <c r="E11811" s="11">
        <v>78.180000000000007</v>
      </c>
      <c r="F11811" s="12">
        <v>2033346</v>
      </c>
    </row>
    <row r="11812" spans="2:6">
      <c r="B11812" s="21">
        <v>42951</v>
      </c>
      <c r="C11812" s="122" t="s">
        <v>344</v>
      </c>
      <c r="D11812" s="116">
        <v>207.95</v>
      </c>
      <c r="E11812" s="11">
        <v>207.65</v>
      </c>
      <c r="F11812" s="12">
        <v>1522668</v>
      </c>
    </row>
    <row r="11813" spans="2:6">
      <c r="B11813" s="21">
        <v>42951</v>
      </c>
      <c r="C11813" s="122" t="s">
        <v>345</v>
      </c>
      <c r="D11813" s="116">
        <v>53.31</v>
      </c>
      <c r="E11813" s="11">
        <v>52.71</v>
      </c>
      <c r="F11813" s="12">
        <v>1378432</v>
      </c>
    </row>
    <row r="11814" spans="2:6">
      <c r="B11814" s="21">
        <v>42951</v>
      </c>
      <c r="C11814" s="122" t="s">
        <v>346</v>
      </c>
      <c r="D11814" s="116">
        <v>65.86</v>
      </c>
      <c r="E11814" s="11">
        <v>65.52</v>
      </c>
      <c r="F11814" s="12">
        <v>9554330</v>
      </c>
    </row>
    <row r="11815" spans="2:6">
      <c r="B11815" s="21">
        <v>42951</v>
      </c>
      <c r="C11815" s="122" t="s">
        <v>347</v>
      </c>
      <c r="D11815" s="116">
        <v>117.87</v>
      </c>
      <c r="E11815" s="11">
        <v>117.84</v>
      </c>
      <c r="F11815" s="12">
        <v>848872</v>
      </c>
    </row>
    <row r="11816" spans="2:6">
      <c r="B11816" s="21">
        <v>42951</v>
      </c>
      <c r="C11816" s="122" t="s">
        <v>348</v>
      </c>
      <c r="D11816" s="116">
        <v>22.4</v>
      </c>
      <c r="E11816" s="11">
        <v>22.58</v>
      </c>
      <c r="F11816" s="12">
        <v>3177651</v>
      </c>
    </row>
    <row r="11817" spans="2:6">
      <c r="B11817" s="21">
        <v>42951</v>
      </c>
      <c r="C11817" s="122" t="s">
        <v>349</v>
      </c>
      <c r="D11817" s="116">
        <v>55.98</v>
      </c>
      <c r="E11817" s="11">
        <v>55.79</v>
      </c>
      <c r="F11817" s="12">
        <v>3468120</v>
      </c>
    </row>
    <row r="11818" spans="2:6">
      <c r="B11818" s="21">
        <v>42951</v>
      </c>
      <c r="C11818" s="122" t="s">
        <v>350</v>
      </c>
      <c r="D11818" s="116">
        <v>63.63</v>
      </c>
      <c r="E11818" s="11">
        <v>63.1</v>
      </c>
      <c r="F11818" s="12">
        <v>5340999</v>
      </c>
    </row>
    <row r="11819" spans="2:6">
      <c r="B11819" s="21">
        <v>42951</v>
      </c>
      <c r="C11819" s="122" t="s">
        <v>351</v>
      </c>
      <c r="D11819" s="116">
        <v>12.51</v>
      </c>
      <c r="E11819" s="11">
        <v>12.9</v>
      </c>
      <c r="F11819" s="12">
        <v>21773594</v>
      </c>
    </row>
    <row r="11820" spans="2:6">
      <c r="B11820" s="21">
        <v>42951</v>
      </c>
      <c r="C11820" s="122" t="s">
        <v>352</v>
      </c>
      <c r="D11820" s="116">
        <v>47.79</v>
      </c>
      <c r="E11820" s="11">
        <v>48.08</v>
      </c>
      <c r="F11820" s="12">
        <v>8906804</v>
      </c>
    </row>
    <row r="11821" spans="2:6">
      <c r="B11821" s="21">
        <v>42951</v>
      </c>
      <c r="C11821" s="122" t="s">
        <v>353</v>
      </c>
      <c r="D11821" s="116">
        <v>72.400000000000006</v>
      </c>
      <c r="E11821" s="11">
        <v>72.680000000000007</v>
      </c>
      <c r="F11821" s="12">
        <v>22578952</v>
      </c>
    </row>
    <row r="11822" spans="2:6">
      <c r="B11822" s="21">
        <v>42951</v>
      </c>
      <c r="C11822" s="122" t="s">
        <v>354</v>
      </c>
      <c r="D11822" s="116">
        <v>91.59</v>
      </c>
      <c r="E11822" s="11">
        <v>90.37</v>
      </c>
      <c r="F11822" s="12">
        <v>2085513</v>
      </c>
    </row>
    <row r="11823" spans="2:6">
      <c r="B11823" s="21">
        <v>42951</v>
      </c>
      <c r="C11823" s="122" t="s">
        <v>355</v>
      </c>
      <c r="D11823" s="116">
        <v>163.99</v>
      </c>
      <c r="E11823" s="11">
        <v>163.58000000000001</v>
      </c>
      <c r="F11823" s="12">
        <v>678923</v>
      </c>
    </row>
    <row r="11824" spans="2:6">
      <c r="B11824" s="21">
        <v>42951</v>
      </c>
      <c r="C11824" s="122" t="s">
        <v>356</v>
      </c>
      <c r="D11824" s="116">
        <v>577.39</v>
      </c>
      <c r="E11824" s="11">
        <v>576.61</v>
      </c>
      <c r="F11824" s="12">
        <v>120911</v>
      </c>
    </row>
    <row r="11825" spans="2:6">
      <c r="B11825" s="21">
        <v>42951</v>
      </c>
      <c r="C11825" s="122" t="s">
        <v>357</v>
      </c>
      <c r="D11825" s="116">
        <v>27.86</v>
      </c>
      <c r="E11825" s="11">
        <v>27.92</v>
      </c>
      <c r="F11825" s="12">
        <v>23947545</v>
      </c>
    </row>
    <row r="11826" spans="2:6">
      <c r="B11826" s="21">
        <v>42951</v>
      </c>
      <c r="C11826" s="122" t="s">
        <v>358</v>
      </c>
      <c r="D11826" s="116">
        <v>34.33</v>
      </c>
      <c r="E11826" s="11">
        <v>32.92</v>
      </c>
      <c r="F11826" s="12">
        <v>12669007</v>
      </c>
    </row>
    <row r="11827" spans="2:6">
      <c r="B11827" s="21">
        <v>42951</v>
      </c>
      <c r="C11827" s="122" t="s">
        <v>359</v>
      </c>
      <c r="D11827" s="116">
        <v>14.29</v>
      </c>
      <c r="E11827" s="11">
        <v>14.27</v>
      </c>
      <c r="F11827" s="12">
        <v>3011441</v>
      </c>
    </row>
    <row r="11828" spans="2:6">
      <c r="B11828" s="21">
        <v>42951</v>
      </c>
      <c r="C11828" s="122" t="s">
        <v>360</v>
      </c>
      <c r="D11828" s="116">
        <v>25.66</v>
      </c>
      <c r="E11828" s="11">
        <v>25.92</v>
      </c>
      <c r="F11828" s="12">
        <v>7544367</v>
      </c>
    </row>
    <row r="11829" spans="2:6">
      <c r="B11829" s="21">
        <v>42951</v>
      </c>
      <c r="C11829" s="122" t="s">
        <v>361</v>
      </c>
      <c r="D11829" s="116">
        <v>75.5</v>
      </c>
      <c r="E11829" s="11">
        <v>75.11</v>
      </c>
      <c r="F11829" s="12">
        <v>771507</v>
      </c>
    </row>
    <row r="11830" spans="2:6">
      <c r="B11830" s="21">
        <v>42951</v>
      </c>
      <c r="C11830" s="122" t="s">
        <v>362</v>
      </c>
      <c r="D11830" s="116">
        <v>146.94999999999999</v>
      </c>
      <c r="E11830" s="11">
        <v>146.75</v>
      </c>
      <c r="F11830" s="12">
        <v>1478948</v>
      </c>
    </row>
    <row r="11831" spans="2:6">
      <c r="B11831" s="21">
        <v>42951</v>
      </c>
      <c r="C11831" s="122" t="s">
        <v>363</v>
      </c>
      <c r="D11831" s="116">
        <v>36.29</v>
      </c>
      <c r="E11831" s="11">
        <v>36.15</v>
      </c>
      <c r="F11831" s="12">
        <v>4072469</v>
      </c>
    </row>
    <row r="11832" spans="2:6">
      <c r="B11832" s="21">
        <v>42951</v>
      </c>
      <c r="C11832" s="122" t="s">
        <v>364</v>
      </c>
      <c r="D11832" s="116">
        <v>179.6</v>
      </c>
      <c r="E11832" s="11">
        <v>180.27</v>
      </c>
      <c r="F11832" s="12">
        <v>4491055</v>
      </c>
    </row>
    <row r="11833" spans="2:6">
      <c r="B11833" s="21">
        <v>42951</v>
      </c>
      <c r="C11833" s="122" t="s">
        <v>365</v>
      </c>
      <c r="D11833" s="116">
        <v>26.43</v>
      </c>
      <c r="E11833" s="11">
        <v>27.83</v>
      </c>
      <c r="F11833" s="12">
        <v>2823443</v>
      </c>
    </row>
    <row r="11834" spans="2:6">
      <c r="B11834" s="21">
        <v>42951</v>
      </c>
      <c r="C11834" s="122" t="s">
        <v>366</v>
      </c>
      <c r="D11834" s="116">
        <v>26.41</v>
      </c>
      <c r="E11834" s="11">
        <v>26.4</v>
      </c>
      <c r="F11834" s="12">
        <v>1360123</v>
      </c>
    </row>
    <row r="11835" spans="2:6">
      <c r="B11835" s="21">
        <v>42951</v>
      </c>
      <c r="C11835" s="122" t="s">
        <v>367</v>
      </c>
      <c r="D11835" s="116">
        <v>60.17</v>
      </c>
      <c r="E11835" s="11">
        <v>59.76</v>
      </c>
      <c r="F11835" s="12">
        <v>4105953</v>
      </c>
    </row>
    <row r="11836" spans="2:6">
      <c r="B11836" s="21">
        <v>42951</v>
      </c>
      <c r="C11836" s="122" t="s">
        <v>368</v>
      </c>
      <c r="D11836" s="116">
        <v>43.13</v>
      </c>
      <c r="E11836" s="11">
        <v>42.37</v>
      </c>
      <c r="F11836" s="12">
        <v>2932720</v>
      </c>
    </row>
    <row r="11837" spans="2:6">
      <c r="B11837" s="21">
        <v>42951</v>
      </c>
      <c r="C11837" s="122" t="s">
        <v>369</v>
      </c>
      <c r="D11837" s="116">
        <v>268.89999999999998</v>
      </c>
      <c r="E11837" s="11">
        <v>269.24</v>
      </c>
      <c r="F11837" s="12">
        <v>653027</v>
      </c>
    </row>
    <row r="11838" spans="2:6">
      <c r="B11838" s="21">
        <v>42951</v>
      </c>
      <c r="C11838" s="122" t="s">
        <v>370</v>
      </c>
      <c r="D11838" s="116">
        <v>32.65</v>
      </c>
      <c r="E11838" s="11">
        <v>33.18</v>
      </c>
      <c r="F11838" s="12">
        <v>2567595</v>
      </c>
    </row>
    <row r="11839" spans="2:6">
      <c r="B11839" s="21">
        <v>42951</v>
      </c>
      <c r="C11839" s="122" t="s">
        <v>371</v>
      </c>
      <c r="D11839" s="116">
        <v>24.06</v>
      </c>
      <c r="E11839" s="11">
        <v>24.45</v>
      </c>
      <c r="F11839" s="12">
        <v>4126110</v>
      </c>
    </row>
    <row r="11840" spans="2:6">
      <c r="B11840" s="21">
        <v>42951</v>
      </c>
      <c r="C11840" s="122" t="s">
        <v>372</v>
      </c>
      <c r="D11840" s="116">
        <v>113.52</v>
      </c>
      <c r="E11840" s="11">
        <v>114.61</v>
      </c>
      <c r="F11840" s="12">
        <v>2376481</v>
      </c>
    </row>
    <row r="11841" spans="2:6">
      <c r="B11841" s="21">
        <v>42951</v>
      </c>
      <c r="C11841" s="122" t="s">
        <v>373</v>
      </c>
      <c r="D11841" s="116">
        <v>43.07</v>
      </c>
      <c r="E11841" s="11">
        <v>42.74</v>
      </c>
      <c r="F11841" s="12">
        <v>1937416</v>
      </c>
    </row>
    <row r="11842" spans="2:6">
      <c r="B11842" s="21">
        <v>42951</v>
      </c>
      <c r="C11842" s="122" t="s">
        <v>374</v>
      </c>
      <c r="D11842" s="116">
        <v>88.42</v>
      </c>
      <c r="E11842" s="11">
        <v>88.99</v>
      </c>
      <c r="F11842" s="12">
        <v>1056823</v>
      </c>
    </row>
    <row r="11843" spans="2:6">
      <c r="B11843" s="21">
        <v>42951</v>
      </c>
      <c r="C11843" s="122" t="s">
        <v>375</v>
      </c>
      <c r="D11843" s="116">
        <v>57.46</v>
      </c>
      <c r="E11843" s="11">
        <v>57.48</v>
      </c>
      <c r="F11843" s="12">
        <v>1259303</v>
      </c>
    </row>
    <row r="11844" spans="2:6">
      <c r="B11844" s="21">
        <v>42951</v>
      </c>
      <c r="C11844" s="122" t="s">
        <v>376</v>
      </c>
      <c r="D11844" s="116">
        <v>167.4</v>
      </c>
      <c r="E11844" s="11">
        <v>167.21</v>
      </c>
      <c r="F11844" s="12">
        <v>14727353</v>
      </c>
    </row>
    <row r="11845" spans="2:6">
      <c r="B11845" s="21">
        <v>42951</v>
      </c>
      <c r="C11845" s="122" t="s">
        <v>377</v>
      </c>
      <c r="D11845" s="116">
        <v>51.08</v>
      </c>
      <c r="E11845" s="11">
        <v>50.69</v>
      </c>
      <c r="F11845" s="12">
        <v>8935741</v>
      </c>
    </row>
    <row r="11846" spans="2:6">
      <c r="B11846" s="21">
        <v>42951</v>
      </c>
      <c r="C11846" s="122" t="s">
        <v>378</v>
      </c>
      <c r="D11846" s="116">
        <v>14.65</v>
      </c>
      <c r="E11846" s="11">
        <v>14.6</v>
      </c>
      <c r="F11846" s="12">
        <v>374219</v>
      </c>
    </row>
    <row r="11847" spans="2:6">
      <c r="B11847" s="21">
        <v>42951</v>
      </c>
      <c r="C11847" s="122" t="s">
        <v>379</v>
      </c>
      <c r="D11847" s="116">
        <v>14.28</v>
      </c>
      <c r="E11847" s="11">
        <v>14.12</v>
      </c>
      <c r="F11847" s="12">
        <v>1779330</v>
      </c>
    </row>
    <row r="11848" spans="2:6">
      <c r="B11848" s="21">
        <v>42951</v>
      </c>
      <c r="C11848" s="122" t="s">
        <v>380</v>
      </c>
      <c r="D11848" s="116">
        <v>56.83</v>
      </c>
      <c r="E11848" s="11">
        <v>57.45</v>
      </c>
      <c r="F11848" s="12">
        <v>1694663</v>
      </c>
    </row>
    <row r="11849" spans="2:6">
      <c r="B11849" s="21">
        <v>42951</v>
      </c>
      <c r="C11849" s="122" t="s">
        <v>381</v>
      </c>
      <c r="D11849" s="116">
        <v>53.95</v>
      </c>
      <c r="E11849" s="11">
        <v>53.53</v>
      </c>
      <c r="F11849" s="12">
        <v>2804981</v>
      </c>
    </row>
    <row r="11850" spans="2:6">
      <c r="B11850" s="21">
        <v>42951</v>
      </c>
      <c r="C11850" s="122" t="s">
        <v>382</v>
      </c>
      <c r="D11850" s="116">
        <v>79.61</v>
      </c>
      <c r="E11850" s="11">
        <v>79.2</v>
      </c>
      <c r="F11850" s="12">
        <v>1404363</v>
      </c>
    </row>
    <row r="11851" spans="2:6">
      <c r="B11851" s="21">
        <v>42951</v>
      </c>
      <c r="C11851" s="122" t="s">
        <v>383</v>
      </c>
      <c r="D11851" s="116">
        <v>50.18</v>
      </c>
      <c r="E11851" s="11">
        <v>49.96</v>
      </c>
      <c r="F11851" s="12">
        <v>7025257</v>
      </c>
    </row>
    <row r="11852" spans="2:6">
      <c r="B11852" s="21">
        <v>42951</v>
      </c>
      <c r="C11852" s="122" t="s">
        <v>384</v>
      </c>
      <c r="D11852" s="116">
        <v>206.41</v>
      </c>
      <c r="E11852" s="11">
        <v>205.05</v>
      </c>
      <c r="F11852" s="12">
        <v>1467528</v>
      </c>
    </row>
    <row r="11853" spans="2:6">
      <c r="B11853" s="21">
        <v>42951</v>
      </c>
      <c r="C11853" s="122" t="s">
        <v>385</v>
      </c>
      <c r="D11853" s="116">
        <v>61.55</v>
      </c>
      <c r="E11853" s="11">
        <v>62.09</v>
      </c>
      <c r="F11853" s="12">
        <v>3313589</v>
      </c>
    </row>
    <row r="11854" spans="2:6">
      <c r="B11854" s="21">
        <v>42951</v>
      </c>
      <c r="C11854" s="122" t="s">
        <v>386</v>
      </c>
      <c r="D11854" s="116">
        <v>56.37</v>
      </c>
      <c r="E11854" s="11">
        <v>56.09</v>
      </c>
      <c r="F11854" s="12">
        <v>1952980</v>
      </c>
    </row>
    <row r="11855" spans="2:6">
      <c r="B11855" s="21">
        <v>42951</v>
      </c>
      <c r="C11855" s="122" t="s">
        <v>387</v>
      </c>
      <c r="D11855" s="116">
        <v>17.55</v>
      </c>
      <c r="E11855" s="11">
        <v>17.59</v>
      </c>
      <c r="F11855" s="12">
        <v>1866434</v>
      </c>
    </row>
    <row r="11856" spans="2:6">
      <c r="B11856" s="21">
        <v>42951</v>
      </c>
      <c r="C11856" s="122" t="s">
        <v>388</v>
      </c>
      <c r="D11856" s="116">
        <v>67.849999999999994</v>
      </c>
      <c r="E11856" s="11">
        <v>68.58</v>
      </c>
      <c r="F11856" s="12">
        <v>1535750</v>
      </c>
    </row>
    <row r="11857" spans="2:6">
      <c r="B11857" s="21">
        <v>42951</v>
      </c>
      <c r="C11857" s="122" t="s">
        <v>389</v>
      </c>
      <c r="D11857" s="116">
        <v>68.64</v>
      </c>
      <c r="E11857" s="11">
        <v>68.55</v>
      </c>
      <c r="F11857" s="12">
        <v>1281250</v>
      </c>
    </row>
    <row r="11858" spans="2:6">
      <c r="B11858" s="21">
        <v>42951</v>
      </c>
      <c r="C11858" s="122" t="s">
        <v>390</v>
      </c>
      <c r="D11858" s="116">
        <v>2031.02</v>
      </c>
      <c r="E11858" s="11">
        <v>2032.77</v>
      </c>
      <c r="F11858" s="12">
        <v>333534</v>
      </c>
    </row>
    <row r="11859" spans="2:6">
      <c r="B11859" s="21">
        <v>42951</v>
      </c>
      <c r="C11859" s="122" t="s">
        <v>391</v>
      </c>
      <c r="D11859" s="116">
        <v>40.11</v>
      </c>
      <c r="E11859" s="11">
        <v>39.229999999999997</v>
      </c>
      <c r="F11859" s="12">
        <v>1086763</v>
      </c>
    </row>
    <row r="11860" spans="2:6">
      <c r="B11860" s="21">
        <v>42951</v>
      </c>
      <c r="C11860" s="122" t="s">
        <v>392</v>
      </c>
      <c r="D11860" s="116">
        <v>45.59</v>
      </c>
      <c r="E11860" s="11">
        <v>45.7</v>
      </c>
      <c r="F11860" s="12">
        <v>1575789</v>
      </c>
    </row>
    <row r="11861" spans="2:6">
      <c r="B11861" s="21">
        <v>42951</v>
      </c>
      <c r="C11861" s="122" t="s">
        <v>393</v>
      </c>
      <c r="D11861" s="116">
        <v>116.32</v>
      </c>
      <c r="E11861" s="11">
        <v>116.37</v>
      </c>
      <c r="F11861" s="12">
        <v>2955165</v>
      </c>
    </row>
    <row r="11862" spans="2:6">
      <c r="B11862" s="21">
        <v>42951</v>
      </c>
      <c r="C11862" s="122" t="s">
        <v>394</v>
      </c>
      <c r="D11862" s="116">
        <v>33.58</v>
      </c>
      <c r="E11862" s="11">
        <v>33.64</v>
      </c>
      <c r="F11862" s="12">
        <v>25790667</v>
      </c>
    </row>
    <row r="11863" spans="2:6">
      <c r="B11863" s="21">
        <v>42951</v>
      </c>
      <c r="C11863" s="122" t="s">
        <v>395</v>
      </c>
      <c r="D11863" s="116">
        <v>67</v>
      </c>
      <c r="E11863" s="11">
        <v>67.040000000000006</v>
      </c>
      <c r="F11863" s="12">
        <v>769764</v>
      </c>
    </row>
    <row r="11864" spans="2:6">
      <c r="B11864" s="21">
        <v>42951</v>
      </c>
      <c r="C11864" s="122" t="s">
        <v>396</v>
      </c>
      <c r="D11864" s="116">
        <v>90.69</v>
      </c>
      <c r="E11864" s="11">
        <v>90.67</v>
      </c>
      <c r="F11864" s="12">
        <v>5824439</v>
      </c>
    </row>
    <row r="11865" spans="2:6">
      <c r="B11865" s="21">
        <v>42951</v>
      </c>
      <c r="C11865" s="122" t="s">
        <v>397</v>
      </c>
      <c r="D11865" s="116">
        <v>47.75</v>
      </c>
      <c r="E11865" s="11">
        <v>47.71</v>
      </c>
      <c r="F11865" s="12">
        <v>1817557</v>
      </c>
    </row>
    <row r="11866" spans="2:6">
      <c r="B11866" s="21">
        <v>42951</v>
      </c>
      <c r="C11866" s="122" t="s">
        <v>398</v>
      </c>
      <c r="D11866" s="116">
        <v>166.13</v>
      </c>
      <c r="E11866" s="11">
        <v>164.22</v>
      </c>
      <c r="F11866" s="12">
        <v>918920</v>
      </c>
    </row>
    <row r="11867" spans="2:6">
      <c r="B11867" s="21">
        <v>42951</v>
      </c>
      <c r="C11867" s="122" t="s">
        <v>399</v>
      </c>
      <c r="D11867" s="116">
        <v>25.32</v>
      </c>
      <c r="E11867" s="11">
        <v>25.6</v>
      </c>
      <c r="F11867" s="12">
        <v>5808297</v>
      </c>
    </row>
    <row r="11868" spans="2:6">
      <c r="B11868" s="21">
        <v>42951</v>
      </c>
      <c r="C11868" s="122" t="s">
        <v>400</v>
      </c>
      <c r="D11868" s="116">
        <v>110.45</v>
      </c>
      <c r="E11868" s="11">
        <v>109.08</v>
      </c>
      <c r="F11868" s="12">
        <v>941062</v>
      </c>
    </row>
    <row r="11869" spans="2:6">
      <c r="B11869" s="21">
        <v>42951</v>
      </c>
      <c r="C11869" s="122" t="s">
        <v>401</v>
      </c>
      <c r="D11869" s="116">
        <v>66</v>
      </c>
      <c r="E11869" s="11">
        <v>64.290000000000006</v>
      </c>
      <c r="F11869" s="12">
        <v>1510734</v>
      </c>
    </row>
    <row r="11870" spans="2:6">
      <c r="B11870" s="21">
        <v>42951</v>
      </c>
      <c r="C11870" s="122" t="s">
        <v>402</v>
      </c>
      <c r="D11870" s="116">
        <v>61.23</v>
      </c>
      <c r="E11870" s="11">
        <v>61.36</v>
      </c>
      <c r="F11870" s="12">
        <v>1631473</v>
      </c>
    </row>
    <row r="11871" spans="2:6">
      <c r="B11871" s="21">
        <v>42951</v>
      </c>
      <c r="C11871" s="122" t="s">
        <v>403</v>
      </c>
      <c r="D11871" s="116">
        <v>115.43</v>
      </c>
      <c r="E11871" s="11">
        <v>114.76</v>
      </c>
      <c r="F11871" s="12">
        <v>4567961</v>
      </c>
    </row>
    <row r="11872" spans="2:6">
      <c r="B11872" s="21">
        <v>42951</v>
      </c>
      <c r="C11872" s="122" t="s">
        <v>404</v>
      </c>
      <c r="D11872" s="116">
        <v>131.31</v>
      </c>
      <c r="E11872" s="11">
        <v>132.16999999999999</v>
      </c>
      <c r="F11872" s="12">
        <v>2399614</v>
      </c>
    </row>
    <row r="11873" spans="2:6">
      <c r="B11873" s="21">
        <v>42951</v>
      </c>
      <c r="C11873" s="122" t="s">
        <v>405</v>
      </c>
      <c r="D11873" s="116">
        <v>62.98</v>
      </c>
      <c r="E11873" s="11">
        <v>63.16</v>
      </c>
      <c r="F11873" s="12">
        <v>994893</v>
      </c>
    </row>
    <row r="11874" spans="2:6">
      <c r="B11874" s="21">
        <v>42951</v>
      </c>
      <c r="C11874" s="122" t="s">
        <v>406</v>
      </c>
      <c r="D11874" s="116">
        <v>88.54</v>
      </c>
      <c r="E11874" s="11">
        <v>88.06</v>
      </c>
      <c r="F11874" s="12">
        <v>734977</v>
      </c>
    </row>
    <row r="11875" spans="2:6">
      <c r="B11875" s="21">
        <v>42951</v>
      </c>
      <c r="C11875" s="122" t="s">
        <v>407</v>
      </c>
      <c r="D11875" s="116">
        <v>104.94</v>
      </c>
      <c r="E11875" s="11">
        <v>105.01</v>
      </c>
      <c r="F11875" s="12">
        <v>846636</v>
      </c>
    </row>
    <row r="11876" spans="2:6">
      <c r="B11876" s="21">
        <v>42951</v>
      </c>
      <c r="C11876" s="122" t="s">
        <v>408</v>
      </c>
      <c r="D11876" s="116">
        <v>38.99</v>
      </c>
      <c r="E11876" s="11">
        <v>38.79</v>
      </c>
      <c r="F11876" s="12">
        <v>2562044</v>
      </c>
    </row>
    <row r="11877" spans="2:6">
      <c r="B11877" s="21">
        <v>42951</v>
      </c>
      <c r="C11877" s="122" t="s">
        <v>409</v>
      </c>
      <c r="D11877" s="116">
        <v>68.31</v>
      </c>
      <c r="E11877" s="11">
        <v>67.430000000000007</v>
      </c>
      <c r="F11877" s="12">
        <v>1666370</v>
      </c>
    </row>
    <row r="11878" spans="2:6">
      <c r="B11878" s="21">
        <v>42951</v>
      </c>
      <c r="C11878" s="122" t="s">
        <v>410</v>
      </c>
      <c r="D11878" s="116">
        <v>111.53</v>
      </c>
      <c r="E11878" s="11">
        <v>112.49</v>
      </c>
      <c r="F11878" s="12">
        <v>2088224</v>
      </c>
    </row>
    <row r="11879" spans="2:6">
      <c r="B11879" s="21">
        <v>42951</v>
      </c>
      <c r="C11879" s="122" t="s">
        <v>411</v>
      </c>
      <c r="D11879" s="116">
        <v>200.33</v>
      </c>
      <c r="E11879" s="11">
        <v>201.49</v>
      </c>
      <c r="F11879" s="12">
        <v>672190</v>
      </c>
    </row>
    <row r="11880" spans="2:6">
      <c r="B11880" s="21">
        <v>42951</v>
      </c>
      <c r="C11880" s="122" t="s">
        <v>412</v>
      </c>
      <c r="D11880" s="116">
        <v>85.69</v>
      </c>
      <c r="E11880" s="11">
        <v>85.6</v>
      </c>
      <c r="F11880" s="12">
        <v>2087492</v>
      </c>
    </row>
    <row r="11881" spans="2:6">
      <c r="B11881" s="21">
        <v>42951</v>
      </c>
      <c r="C11881" s="122" t="s">
        <v>413</v>
      </c>
      <c r="D11881" s="116">
        <v>121.3</v>
      </c>
      <c r="E11881" s="11">
        <v>122.1</v>
      </c>
      <c r="F11881" s="12">
        <v>760298</v>
      </c>
    </row>
    <row r="11882" spans="2:6">
      <c r="B11882" s="21">
        <v>42951</v>
      </c>
      <c r="C11882" s="122" t="s">
        <v>414</v>
      </c>
      <c r="D11882" s="116">
        <v>36.25</v>
      </c>
      <c r="E11882" s="11">
        <v>36.5</v>
      </c>
      <c r="F11882" s="12">
        <v>3974548</v>
      </c>
    </row>
    <row r="11883" spans="2:6">
      <c r="B11883" s="21">
        <v>42951</v>
      </c>
      <c r="C11883" s="122" t="s">
        <v>415</v>
      </c>
      <c r="D11883" s="116">
        <v>130.32</v>
      </c>
      <c r="E11883" s="11">
        <v>130.15</v>
      </c>
      <c r="F11883" s="12">
        <v>1143551</v>
      </c>
    </row>
    <row r="11884" spans="2:6">
      <c r="B11884" s="21">
        <v>42951</v>
      </c>
      <c r="C11884" s="122" t="s">
        <v>416</v>
      </c>
      <c r="D11884" s="116">
        <v>135</v>
      </c>
      <c r="E11884" s="11">
        <v>135.34</v>
      </c>
      <c r="F11884" s="12">
        <v>7267353</v>
      </c>
    </row>
    <row r="11885" spans="2:6">
      <c r="B11885" s="21">
        <v>42951</v>
      </c>
      <c r="C11885" s="122" t="s">
        <v>417</v>
      </c>
      <c r="D11885" s="116">
        <v>58.62</v>
      </c>
      <c r="E11885" s="11">
        <v>58.86</v>
      </c>
      <c r="F11885" s="12">
        <v>6174328</v>
      </c>
    </row>
    <row r="11886" spans="2:6">
      <c r="B11886" s="21">
        <v>42951</v>
      </c>
      <c r="C11886" s="122" t="s">
        <v>418</v>
      </c>
      <c r="D11886" s="116">
        <v>92.65</v>
      </c>
      <c r="E11886" s="11">
        <v>90.42</v>
      </c>
      <c r="F11886" s="12">
        <v>1263883</v>
      </c>
    </row>
    <row r="11887" spans="2:6">
      <c r="B11887" s="21">
        <v>42951</v>
      </c>
      <c r="C11887" s="122" t="s">
        <v>419</v>
      </c>
      <c r="D11887" s="116">
        <v>53</v>
      </c>
      <c r="E11887" s="11">
        <v>52.62</v>
      </c>
      <c r="F11887" s="12">
        <v>8677902</v>
      </c>
    </row>
    <row r="11888" spans="2:6">
      <c r="B11888" s="21">
        <v>42951</v>
      </c>
      <c r="C11888" s="122" t="s">
        <v>420</v>
      </c>
      <c r="D11888" s="116">
        <v>66.7</v>
      </c>
      <c r="E11888" s="11">
        <v>66.62</v>
      </c>
      <c r="F11888" s="12">
        <v>965633</v>
      </c>
    </row>
    <row r="11889" spans="2:6">
      <c r="B11889" s="21">
        <v>42951</v>
      </c>
      <c r="C11889" s="122" t="s">
        <v>421</v>
      </c>
      <c r="D11889" s="116">
        <v>119.95</v>
      </c>
      <c r="E11889" s="11">
        <v>119.69</v>
      </c>
      <c r="F11889" s="12">
        <v>1529210</v>
      </c>
    </row>
    <row r="11890" spans="2:6">
      <c r="B11890" s="21">
        <v>42951</v>
      </c>
      <c r="C11890" s="122" t="s">
        <v>422</v>
      </c>
      <c r="D11890" s="116">
        <v>267.2</v>
      </c>
      <c r="E11890" s="11">
        <v>265.67</v>
      </c>
      <c r="F11890" s="12">
        <v>211699</v>
      </c>
    </row>
    <row r="11891" spans="2:6">
      <c r="B11891" s="21">
        <v>42951</v>
      </c>
      <c r="C11891" s="122" t="s">
        <v>423</v>
      </c>
      <c r="D11891" s="116">
        <v>65.599999999999994</v>
      </c>
      <c r="E11891" s="11">
        <v>66.73</v>
      </c>
      <c r="F11891" s="12">
        <v>1128034</v>
      </c>
    </row>
    <row r="11892" spans="2:6">
      <c r="B11892" s="21">
        <v>42951</v>
      </c>
      <c r="C11892" s="122" t="s">
        <v>424</v>
      </c>
      <c r="D11892" s="116">
        <v>469.32</v>
      </c>
      <c r="E11892" s="11">
        <v>468.76</v>
      </c>
      <c r="F11892" s="12">
        <v>771168</v>
      </c>
    </row>
    <row r="11893" spans="2:6">
      <c r="B11893" s="21">
        <v>42951</v>
      </c>
      <c r="C11893" s="122" t="s">
        <v>425</v>
      </c>
      <c r="D11893" s="116">
        <v>15.04</v>
      </c>
      <c r="E11893" s="11">
        <v>14.94</v>
      </c>
      <c r="F11893" s="12">
        <v>32547272</v>
      </c>
    </row>
    <row r="11894" spans="2:6">
      <c r="B11894" s="21">
        <v>42951</v>
      </c>
      <c r="C11894" s="122" t="s">
        <v>426</v>
      </c>
      <c r="D11894" s="116">
        <v>44.64</v>
      </c>
      <c r="E11894" s="11">
        <v>44.22</v>
      </c>
      <c r="F11894" s="12">
        <v>1139476</v>
      </c>
    </row>
    <row r="11895" spans="2:6">
      <c r="B11895" s="21">
        <v>42951</v>
      </c>
      <c r="C11895" s="122" t="s">
        <v>427</v>
      </c>
      <c r="D11895" s="116">
        <v>98.37</v>
      </c>
      <c r="E11895" s="11">
        <v>98.36</v>
      </c>
      <c r="F11895" s="12">
        <v>799146</v>
      </c>
    </row>
    <row r="11896" spans="2:6">
      <c r="B11896" s="21">
        <v>42951</v>
      </c>
      <c r="C11896" s="122" t="s">
        <v>428</v>
      </c>
      <c r="D11896" s="116">
        <v>83.14</v>
      </c>
      <c r="E11896" s="11">
        <v>82.9</v>
      </c>
      <c r="F11896" s="12">
        <v>610633</v>
      </c>
    </row>
    <row r="11897" spans="2:6">
      <c r="B11897" s="21">
        <v>42951</v>
      </c>
      <c r="C11897" s="122" t="s">
        <v>429</v>
      </c>
      <c r="D11897" s="116">
        <v>76.05</v>
      </c>
      <c r="E11897" s="11">
        <v>77.290000000000006</v>
      </c>
      <c r="F11897" s="12">
        <v>1030703</v>
      </c>
    </row>
    <row r="11898" spans="2:6">
      <c r="B11898" s="21">
        <v>42951</v>
      </c>
      <c r="C11898" s="122" t="s">
        <v>430</v>
      </c>
      <c r="D11898" s="116">
        <v>74.2</v>
      </c>
      <c r="E11898" s="11">
        <v>75.09</v>
      </c>
      <c r="F11898" s="12">
        <v>1181814</v>
      </c>
    </row>
    <row r="11899" spans="2:6">
      <c r="B11899" s="21">
        <v>42951</v>
      </c>
      <c r="C11899" s="122" t="s">
        <v>431</v>
      </c>
      <c r="D11899" s="116">
        <v>165.63</v>
      </c>
      <c r="E11899" s="11">
        <v>164.9</v>
      </c>
      <c r="F11899" s="12">
        <v>536349</v>
      </c>
    </row>
    <row r="11900" spans="2:6">
      <c r="B11900" s="21">
        <v>42951</v>
      </c>
      <c r="C11900" s="122" t="s">
        <v>432</v>
      </c>
      <c r="D11900" s="116">
        <v>236.84</v>
      </c>
      <c r="E11900" s="11">
        <v>236.66</v>
      </c>
      <c r="F11900" s="12">
        <v>260820</v>
      </c>
    </row>
    <row r="11901" spans="2:6">
      <c r="B11901" s="21">
        <v>42951</v>
      </c>
      <c r="C11901" s="122" t="s">
        <v>433</v>
      </c>
      <c r="D11901" s="116">
        <v>55.1</v>
      </c>
      <c r="E11901" s="11">
        <v>55.86</v>
      </c>
      <c r="F11901" s="12">
        <v>2400886</v>
      </c>
    </row>
    <row r="11902" spans="2:6">
      <c r="B11902" s="21">
        <v>42951</v>
      </c>
      <c r="C11902" s="122" t="s">
        <v>434</v>
      </c>
      <c r="D11902" s="116">
        <v>17.760000000000002</v>
      </c>
      <c r="E11902" s="11">
        <v>17.88</v>
      </c>
      <c r="F11902" s="12">
        <v>7402997</v>
      </c>
    </row>
    <row r="11903" spans="2:6">
      <c r="B11903" s="21">
        <v>42951</v>
      </c>
      <c r="C11903" s="122" t="s">
        <v>435</v>
      </c>
      <c r="D11903" s="116">
        <v>64.790000000000006</v>
      </c>
      <c r="E11903" s="11">
        <v>64.73</v>
      </c>
      <c r="F11903" s="12">
        <v>590422</v>
      </c>
    </row>
    <row r="11904" spans="2:6">
      <c r="B11904" s="21">
        <v>42951</v>
      </c>
      <c r="C11904" s="122" t="s">
        <v>436</v>
      </c>
      <c r="D11904" s="116">
        <v>174.48</v>
      </c>
      <c r="E11904" s="11">
        <v>173.87</v>
      </c>
      <c r="F11904" s="12">
        <v>1434988</v>
      </c>
    </row>
    <row r="11905" spans="2:6">
      <c r="B11905" s="21">
        <v>42951</v>
      </c>
      <c r="C11905" s="122" t="s">
        <v>437</v>
      </c>
      <c r="D11905" s="116">
        <v>138.80000000000001</v>
      </c>
      <c r="E11905" s="11">
        <v>139.96</v>
      </c>
      <c r="F11905" s="12">
        <v>1037933</v>
      </c>
    </row>
    <row r="11906" spans="2:6">
      <c r="B11906" s="21">
        <v>42951</v>
      </c>
      <c r="C11906" s="122" t="s">
        <v>438</v>
      </c>
      <c r="D11906" s="116">
        <v>55.97</v>
      </c>
      <c r="E11906" s="11">
        <v>55.44</v>
      </c>
      <c r="F11906" s="12">
        <v>9179779</v>
      </c>
    </row>
    <row r="11907" spans="2:6">
      <c r="B11907" s="21">
        <v>42951</v>
      </c>
      <c r="C11907" s="122" t="s">
        <v>439</v>
      </c>
      <c r="D11907" s="116">
        <v>64.849999999999994</v>
      </c>
      <c r="E11907" s="11">
        <v>63.79</v>
      </c>
      <c r="F11907" s="12">
        <v>1758337</v>
      </c>
    </row>
    <row r="11908" spans="2:6">
      <c r="B11908" s="21">
        <v>42951</v>
      </c>
      <c r="C11908" s="122" t="s">
        <v>440</v>
      </c>
      <c r="D11908" s="116">
        <v>43.35</v>
      </c>
      <c r="E11908" s="11">
        <v>43.11</v>
      </c>
      <c r="F11908" s="12">
        <v>4507607</v>
      </c>
    </row>
    <row r="11909" spans="2:6">
      <c r="B11909" s="21">
        <v>42951</v>
      </c>
      <c r="C11909" s="122" t="s">
        <v>441</v>
      </c>
      <c r="D11909" s="116">
        <v>43.43</v>
      </c>
      <c r="E11909" s="11">
        <v>43.49</v>
      </c>
      <c r="F11909" s="12">
        <v>3213750</v>
      </c>
    </row>
    <row r="11910" spans="2:6">
      <c r="B11910" s="21">
        <v>42951</v>
      </c>
      <c r="C11910" s="122" t="s">
        <v>442</v>
      </c>
      <c r="D11910" s="116">
        <v>335.39</v>
      </c>
      <c r="E11910" s="11">
        <v>335.07</v>
      </c>
      <c r="F11910" s="12">
        <v>525031</v>
      </c>
    </row>
    <row r="11911" spans="2:6">
      <c r="B11911" s="21">
        <v>42951</v>
      </c>
      <c r="C11911" s="122" t="s">
        <v>443</v>
      </c>
      <c r="D11911" s="116">
        <v>60.1</v>
      </c>
      <c r="E11911" s="11">
        <v>60.86</v>
      </c>
      <c r="F11911" s="12">
        <v>1046890</v>
      </c>
    </row>
    <row r="11912" spans="2:6">
      <c r="B11912" s="21">
        <v>42951</v>
      </c>
      <c r="C11912" s="122" t="s">
        <v>444</v>
      </c>
      <c r="D11912" s="116">
        <v>121.54</v>
      </c>
      <c r="E11912" s="11">
        <v>121.47</v>
      </c>
      <c r="F11912" s="12">
        <v>745219</v>
      </c>
    </row>
    <row r="11913" spans="2:6">
      <c r="B11913" s="21">
        <v>42951</v>
      </c>
      <c r="C11913" s="122" t="s">
        <v>445</v>
      </c>
      <c r="D11913" s="116">
        <v>68.150000000000006</v>
      </c>
      <c r="E11913" s="11">
        <v>67.540000000000006</v>
      </c>
      <c r="F11913" s="12">
        <v>5411615</v>
      </c>
    </row>
    <row r="11914" spans="2:6">
      <c r="B11914" s="21">
        <v>42951</v>
      </c>
      <c r="C11914" s="122" t="s">
        <v>446</v>
      </c>
      <c r="D11914" s="116">
        <v>102.24</v>
      </c>
      <c r="E11914" s="11">
        <v>102.59</v>
      </c>
      <c r="F11914" s="12">
        <v>405821</v>
      </c>
    </row>
    <row r="11915" spans="2:6">
      <c r="B11915" s="21">
        <v>42951</v>
      </c>
      <c r="C11915" s="122" t="s">
        <v>447</v>
      </c>
      <c r="D11915" s="116">
        <v>152.84</v>
      </c>
      <c r="E11915" s="11">
        <v>152.76</v>
      </c>
      <c r="F11915" s="12">
        <v>409873</v>
      </c>
    </row>
    <row r="11916" spans="2:6">
      <c r="B11916" s="21">
        <v>42951</v>
      </c>
      <c r="C11916" s="122" t="s">
        <v>448</v>
      </c>
      <c r="D11916" s="116">
        <v>87.92</v>
      </c>
      <c r="E11916" s="11">
        <v>87.29</v>
      </c>
      <c r="F11916" s="12">
        <v>6247413</v>
      </c>
    </row>
    <row r="11917" spans="2:6">
      <c r="B11917" s="21">
        <v>42951</v>
      </c>
      <c r="C11917" s="122" t="s">
        <v>449</v>
      </c>
      <c r="D11917" s="116">
        <v>76.06</v>
      </c>
      <c r="E11917" s="11">
        <v>76.61</v>
      </c>
      <c r="F11917" s="12">
        <v>1125553</v>
      </c>
    </row>
    <row r="11918" spans="2:6">
      <c r="B11918" s="21">
        <v>42951</v>
      </c>
      <c r="C11918" s="122" t="s">
        <v>450</v>
      </c>
      <c r="D11918" s="116">
        <v>49.1</v>
      </c>
      <c r="E11918" s="11">
        <v>48.79</v>
      </c>
      <c r="F11918" s="12">
        <v>5375456</v>
      </c>
    </row>
    <row r="11919" spans="2:6">
      <c r="B11919" s="21">
        <v>42951</v>
      </c>
      <c r="C11919" s="122" t="s">
        <v>451</v>
      </c>
      <c r="D11919" s="116">
        <v>162.21</v>
      </c>
      <c r="E11919" s="11">
        <v>164.53</v>
      </c>
      <c r="F11919" s="12">
        <v>1647499</v>
      </c>
    </row>
    <row r="11920" spans="2:6">
      <c r="B11920" s="21">
        <v>42951</v>
      </c>
      <c r="C11920" s="122" t="s">
        <v>452</v>
      </c>
      <c r="D11920" s="116">
        <v>152.36000000000001</v>
      </c>
      <c r="E11920" s="11">
        <v>151.03</v>
      </c>
      <c r="F11920" s="12">
        <v>1107638</v>
      </c>
    </row>
    <row r="11921" spans="2:6">
      <c r="B11921" s="21">
        <v>42951</v>
      </c>
      <c r="C11921" s="122" t="s">
        <v>453</v>
      </c>
      <c r="D11921" s="116">
        <v>80.5</v>
      </c>
      <c r="E11921" s="11">
        <v>78.45</v>
      </c>
      <c r="F11921" s="12">
        <v>2662126</v>
      </c>
    </row>
    <row r="11922" spans="2:6">
      <c r="B11922" s="21">
        <v>42951</v>
      </c>
      <c r="C11922" s="122" t="s">
        <v>454</v>
      </c>
      <c r="D11922" s="116">
        <v>116.29</v>
      </c>
      <c r="E11922" s="11">
        <v>117.19</v>
      </c>
      <c r="F11922" s="12">
        <v>999088</v>
      </c>
    </row>
    <row r="11923" spans="2:6">
      <c r="B11923" s="21">
        <v>42951</v>
      </c>
      <c r="C11923" s="122" t="s">
        <v>455</v>
      </c>
      <c r="D11923" s="116">
        <v>58.48</v>
      </c>
      <c r="E11923" s="11">
        <v>58.45</v>
      </c>
      <c r="F11923" s="12">
        <v>2808280</v>
      </c>
    </row>
    <row r="11924" spans="2:6">
      <c r="B11924" s="21">
        <v>42951</v>
      </c>
      <c r="C11924" s="122" t="s">
        <v>456</v>
      </c>
      <c r="D11924" s="116">
        <v>94.47</v>
      </c>
      <c r="E11924" s="11">
        <v>95.1</v>
      </c>
      <c r="F11924" s="12">
        <v>2329385</v>
      </c>
    </row>
    <row r="11925" spans="2:6">
      <c r="B11925" s="21">
        <v>42951</v>
      </c>
      <c r="C11925" s="122" t="s">
        <v>457</v>
      </c>
      <c r="D11925" s="116">
        <v>33.71</v>
      </c>
      <c r="E11925" s="11">
        <v>33.43</v>
      </c>
      <c r="F11925" s="12">
        <v>6767992</v>
      </c>
    </row>
    <row r="11926" spans="2:6">
      <c r="B11926" s="21">
        <v>42951</v>
      </c>
      <c r="C11926" s="122" t="s">
        <v>458</v>
      </c>
      <c r="D11926" s="116">
        <v>193.23</v>
      </c>
      <c r="E11926" s="11">
        <v>193.82</v>
      </c>
      <c r="F11926" s="12">
        <v>744005</v>
      </c>
    </row>
    <row r="11927" spans="2:6">
      <c r="B11927" s="21">
        <v>42951</v>
      </c>
      <c r="C11927" s="122" t="s">
        <v>459</v>
      </c>
      <c r="D11927" s="116">
        <v>142.6</v>
      </c>
      <c r="E11927" s="11">
        <v>142.35</v>
      </c>
      <c r="F11927" s="12">
        <v>743733</v>
      </c>
    </row>
    <row r="11928" spans="2:6">
      <c r="B11928" s="21">
        <v>42951</v>
      </c>
      <c r="C11928" s="122" t="s">
        <v>460</v>
      </c>
      <c r="D11928" s="116">
        <v>101.67</v>
      </c>
      <c r="E11928" s="11">
        <v>102.55</v>
      </c>
      <c r="F11928" s="12">
        <v>1713466</v>
      </c>
    </row>
    <row r="11929" spans="2:6">
      <c r="B11929" s="21">
        <v>42951</v>
      </c>
      <c r="C11929" s="122" t="s">
        <v>461</v>
      </c>
      <c r="D11929" s="116">
        <v>30.17</v>
      </c>
      <c r="E11929" s="11">
        <v>29.87</v>
      </c>
      <c r="F11929" s="12">
        <v>7284103</v>
      </c>
    </row>
    <row r="11930" spans="2:6">
      <c r="B11930" s="21">
        <v>42951</v>
      </c>
      <c r="C11930" s="122" t="s">
        <v>462</v>
      </c>
      <c r="D11930" s="116">
        <v>147.09</v>
      </c>
      <c r="E11930" s="11">
        <v>146.53</v>
      </c>
      <c r="F11930" s="12">
        <v>638405</v>
      </c>
    </row>
    <row r="11931" spans="2:6">
      <c r="B11931" s="21">
        <v>42951</v>
      </c>
      <c r="C11931" s="122" t="s">
        <v>463</v>
      </c>
      <c r="D11931" s="116">
        <v>30.39</v>
      </c>
      <c r="E11931" s="11">
        <v>29.17</v>
      </c>
      <c r="F11931" s="12">
        <v>10692839</v>
      </c>
    </row>
    <row r="11932" spans="2:6">
      <c r="B11932" s="21">
        <v>42951</v>
      </c>
      <c r="C11932" s="122" t="s">
        <v>464</v>
      </c>
      <c r="D11932" s="116">
        <v>52</v>
      </c>
      <c r="E11932" s="11">
        <v>52.33</v>
      </c>
      <c r="F11932" s="12">
        <v>2286819</v>
      </c>
    </row>
    <row r="11933" spans="2:6">
      <c r="B11933" s="21">
        <v>42951</v>
      </c>
      <c r="C11933" s="122" t="s">
        <v>465</v>
      </c>
      <c r="D11933" s="116">
        <v>38.44</v>
      </c>
      <c r="E11933" s="11">
        <v>38.43</v>
      </c>
      <c r="F11933" s="12">
        <v>16317012</v>
      </c>
    </row>
    <row r="11934" spans="2:6">
      <c r="B11934" s="21">
        <v>42951</v>
      </c>
      <c r="C11934" s="122" t="s">
        <v>466</v>
      </c>
      <c r="D11934" s="116">
        <v>90.98</v>
      </c>
      <c r="E11934" s="11">
        <v>90.51</v>
      </c>
      <c r="F11934" s="12">
        <v>1209019</v>
      </c>
    </row>
    <row r="11935" spans="2:6">
      <c r="B11935" s="21">
        <v>42951</v>
      </c>
      <c r="C11935" s="122" t="s">
        <v>467</v>
      </c>
      <c r="D11935" s="116">
        <v>281.3</v>
      </c>
      <c r="E11935" s="11">
        <v>280.60000000000002</v>
      </c>
      <c r="F11935" s="12">
        <v>451646</v>
      </c>
    </row>
    <row r="11936" spans="2:6">
      <c r="B11936" s="21">
        <v>42951</v>
      </c>
      <c r="C11936" s="122" t="s">
        <v>468</v>
      </c>
      <c r="D11936" s="116">
        <v>80.03</v>
      </c>
      <c r="E11936" s="11">
        <v>80.38</v>
      </c>
      <c r="F11936" s="12">
        <v>953946</v>
      </c>
    </row>
    <row r="11937" spans="2:6">
      <c r="B11937" s="21">
        <v>42951</v>
      </c>
      <c r="C11937" s="122" t="s">
        <v>469</v>
      </c>
      <c r="D11937" s="116">
        <v>57.18</v>
      </c>
      <c r="E11937" s="11">
        <v>57.58</v>
      </c>
      <c r="F11937" s="12">
        <v>4462766</v>
      </c>
    </row>
    <row r="11938" spans="2:6">
      <c r="B11938" s="21">
        <v>42951</v>
      </c>
      <c r="C11938" s="122" t="s">
        <v>470</v>
      </c>
      <c r="D11938" s="116">
        <v>93.18</v>
      </c>
      <c r="E11938" s="11">
        <v>93</v>
      </c>
      <c r="F11938" s="12">
        <v>1540156</v>
      </c>
    </row>
    <row r="11939" spans="2:6">
      <c r="B11939" s="21">
        <v>42951</v>
      </c>
      <c r="C11939" s="122" t="s">
        <v>471</v>
      </c>
      <c r="D11939" s="116">
        <v>69.75</v>
      </c>
      <c r="E11939" s="11">
        <v>70.16</v>
      </c>
      <c r="F11939" s="12">
        <v>3323160</v>
      </c>
    </row>
    <row r="11940" spans="2:6">
      <c r="B11940" s="21">
        <v>42951</v>
      </c>
      <c r="C11940" s="122" t="s">
        <v>472</v>
      </c>
      <c r="D11940" s="116">
        <v>79.09</v>
      </c>
      <c r="E11940" s="11">
        <v>79.069999999999993</v>
      </c>
      <c r="F11940" s="12">
        <v>213521</v>
      </c>
    </row>
    <row r="11941" spans="2:6">
      <c r="B11941" s="21">
        <v>42951</v>
      </c>
      <c r="C11941" s="122" t="s">
        <v>473</v>
      </c>
      <c r="D11941" s="116">
        <v>175.93</v>
      </c>
      <c r="E11941" s="11">
        <v>176.33</v>
      </c>
      <c r="F11941" s="12">
        <v>752054</v>
      </c>
    </row>
    <row r="11942" spans="2:6">
      <c r="B11942" s="21">
        <v>42951</v>
      </c>
      <c r="C11942" s="122" t="s">
        <v>474</v>
      </c>
      <c r="D11942" s="116">
        <v>38</v>
      </c>
      <c r="E11942" s="11">
        <v>39.51</v>
      </c>
      <c r="F11942" s="12">
        <v>3876744</v>
      </c>
    </row>
    <row r="11943" spans="2:6">
      <c r="B11943" s="21">
        <v>42951</v>
      </c>
      <c r="C11943" s="122" t="s">
        <v>475</v>
      </c>
      <c r="D11943" s="116">
        <v>83.11</v>
      </c>
      <c r="E11943" s="11">
        <v>82.79</v>
      </c>
      <c r="F11943" s="12">
        <v>879543</v>
      </c>
    </row>
    <row r="11944" spans="2:6">
      <c r="B11944" s="21">
        <v>42951</v>
      </c>
      <c r="C11944" s="122" t="s">
        <v>476</v>
      </c>
      <c r="D11944" s="116">
        <v>129.82</v>
      </c>
      <c r="E11944" s="11">
        <v>129.69</v>
      </c>
      <c r="F11944" s="12">
        <v>1952516</v>
      </c>
    </row>
    <row r="11945" spans="2:6">
      <c r="B11945" s="21">
        <v>42951</v>
      </c>
      <c r="C11945" s="122" t="s">
        <v>477</v>
      </c>
      <c r="D11945" s="116">
        <v>55.7</v>
      </c>
      <c r="E11945" s="11">
        <v>56.99</v>
      </c>
      <c r="F11945" s="12">
        <v>1752548</v>
      </c>
    </row>
    <row r="11946" spans="2:6">
      <c r="B11946" s="21">
        <v>42951</v>
      </c>
      <c r="C11946" s="122" t="s">
        <v>478</v>
      </c>
      <c r="D11946" s="116">
        <v>63.47</v>
      </c>
      <c r="E11946" s="11">
        <v>63.3</v>
      </c>
      <c r="F11946" s="12">
        <v>2818664</v>
      </c>
    </row>
    <row r="11947" spans="2:6">
      <c r="B11947" s="21">
        <v>42951</v>
      </c>
      <c r="C11947" s="122" t="s">
        <v>479</v>
      </c>
      <c r="D11947" s="116">
        <v>64.12</v>
      </c>
      <c r="E11947" s="11">
        <v>64.11</v>
      </c>
      <c r="F11947" s="12">
        <v>801354</v>
      </c>
    </row>
    <row r="11948" spans="2:6">
      <c r="B11948" s="21">
        <v>42951</v>
      </c>
      <c r="C11948" s="122" t="s">
        <v>480</v>
      </c>
      <c r="D11948" s="116">
        <v>102.44</v>
      </c>
      <c r="E11948" s="11">
        <v>102.52</v>
      </c>
      <c r="F11948" s="12">
        <v>2688354</v>
      </c>
    </row>
    <row r="11949" spans="2:6">
      <c r="B11949" s="21">
        <v>42951</v>
      </c>
      <c r="C11949" s="122" t="s">
        <v>481</v>
      </c>
      <c r="D11949" s="116">
        <v>81.63</v>
      </c>
      <c r="E11949" s="11">
        <v>81.430000000000007</v>
      </c>
      <c r="F11949" s="12">
        <v>2325552</v>
      </c>
    </row>
    <row r="11950" spans="2:6">
      <c r="B11950" s="21">
        <v>42951</v>
      </c>
      <c r="C11950" s="122" t="s">
        <v>482</v>
      </c>
      <c r="D11950" s="116">
        <v>49.19</v>
      </c>
      <c r="E11950" s="11">
        <v>49.31</v>
      </c>
      <c r="F11950" s="12">
        <v>808450</v>
      </c>
    </row>
    <row r="11951" spans="2:6">
      <c r="B11951" s="21">
        <v>42951</v>
      </c>
      <c r="C11951" s="122" t="s">
        <v>483</v>
      </c>
      <c r="D11951" s="116">
        <v>16.46</v>
      </c>
      <c r="E11951" s="11">
        <v>16.61</v>
      </c>
      <c r="F11951" s="12">
        <v>4049092</v>
      </c>
    </row>
    <row r="11952" spans="2:6">
      <c r="B11952" s="21">
        <v>42951</v>
      </c>
      <c r="C11952" s="122" t="s">
        <v>484</v>
      </c>
      <c r="D11952" s="116">
        <v>18.39</v>
      </c>
      <c r="E11952" s="11">
        <v>18.39</v>
      </c>
      <c r="F11952" s="12">
        <v>2654642</v>
      </c>
    </row>
    <row r="11953" spans="2:6">
      <c r="B11953" s="21">
        <v>42951</v>
      </c>
      <c r="C11953" s="122" t="s">
        <v>485</v>
      </c>
      <c r="D11953" s="116">
        <v>68.37</v>
      </c>
      <c r="E11953" s="11">
        <v>68.91</v>
      </c>
      <c r="F11953" s="12">
        <v>3278018</v>
      </c>
    </row>
    <row r="11954" spans="2:6">
      <c r="B11954" s="21">
        <v>42951</v>
      </c>
      <c r="C11954" s="122" t="s">
        <v>486</v>
      </c>
      <c r="D11954" s="116">
        <v>38.78</v>
      </c>
      <c r="E11954" s="11">
        <v>38.64</v>
      </c>
      <c r="F11954" s="12">
        <v>1162786</v>
      </c>
    </row>
    <row r="11955" spans="2:6">
      <c r="B11955" s="21">
        <v>42951</v>
      </c>
      <c r="C11955" s="122" t="s">
        <v>487</v>
      </c>
      <c r="D11955" s="116">
        <v>108.8</v>
      </c>
      <c r="E11955" s="11">
        <v>108.09</v>
      </c>
      <c r="F11955" s="12">
        <v>587468</v>
      </c>
    </row>
    <row r="11956" spans="2:6">
      <c r="B11956" s="21">
        <v>42951</v>
      </c>
      <c r="C11956" s="122" t="s">
        <v>488</v>
      </c>
      <c r="D11956" s="116">
        <v>252.15</v>
      </c>
      <c r="E11956" s="11">
        <v>250.2</v>
      </c>
      <c r="F11956" s="12">
        <v>460920</v>
      </c>
    </row>
    <row r="11957" spans="2:6">
      <c r="B11957" s="21">
        <v>42951</v>
      </c>
      <c r="C11957" s="122" t="s">
        <v>489</v>
      </c>
      <c r="D11957" s="116">
        <v>194.95</v>
      </c>
      <c r="E11957" s="11">
        <v>194.88</v>
      </c>
      <c r="F11957" s="12">
        <v>2892259</v>
      </c>
    </row>
    <row r="11958" spans="2:6">
      <c r="B11958" s="21">
        <v>42951</v>
      </c>
      <c r="C11958" s="122" t="s">
        <v>490</v>
      </c>
      <c r="D11958" s="116">
        <v>50.56</v>
      </c>
      <c r="E11958" s="11">
        <v>50.8</v>
      </c>
      <c r="F11958" s="12">
        <v>884420</v>
      </c>
    </row>
    <row r="11959" spans="2:6">
      <c r="B11959" s="21">
        <v>42951</v>
      </c>
      <c r="C11959" s="122" t="s">
        <v>491</v>
      </c>
      <c r="D11959" s="116">
        <v>102.69</v>
      </c>
      <c r="E11959" s="11">
        <v>102.48</v>
      </c>
      <c r="F11959" s="12">
        <v>4142602</v>
      </c>
    </row>
    <row r="11960" spans="2:6">
      <c r="B11960" s="21">
        <v>42951</v>
      </c>
      <c r="C11960" s="122" t="s">
        <v>492</v>
      </c>
      <c r="D11960" s="116">
        <v>111.62</v>
      </c>
      <c r="E11960" s="11">
        <v>112.05</v>
      </c>
      <c r="F11960" s="12">
        <v>2185439</v>
      </c>
    </row>
    <row r="11961" spans="2:6">
      <c r="B11961" s="21">
        <v>42951</v>
      </c>
      <c r="C11961" s="122" t="s">
        <v>493</v>
      </c>
      <c r="D11961" s="116">
        <v>117.2</v>
      </c>
      <c r="E11961" s="11">
        <v>118.37</v>
      </c>
      <c r="F11961" s="12">
        <v>920644</v>
      </c>
    </row>
    <row r="11962" spans="2:6">
      <c r="B11962" s="21">
        <v>42951</v>
      </c>
      <c r="C11962" s="122" t="s">
        <v>494</v>
      </c>
      <c r="D11962" s="116">
        <v>53.03</v>
      </c>
      <c r="E11962" s="11">
        <v>53.12</v>
      </c>
      <c r="F11962" s="12">
        <v>5571729</v>
      </c>
    </row>
    <row r="11963" spans="2:6">
      <c r="B11963" s="21">
        <v>42951</v>
      </c>
      <c r="C11963" s="122" t="s">
        <v>495</v>
      </c>
      <c r="D11963" s="116">
        <v>121.22</v>
      </c>
      <c r="E11963" s="11">
        <v>121.49</v>
      </c>
      <c r="F11963" s="12">
        <v>1803647</v>
      </c>
    </row>
    <row r="11964" spans="2:6">
      <c r="B11964" s="21">
        <v>42951</v>
      </c>
      <c r="C11964" s="122" t="s">
        <v>496</v>
      </c>
      <c r="D11964" s="116">
        <v>100.96</v>
      </c>
      <c r="E11964" s="11">
        <v>100.89</v>
      </c>
      <c r="F11964" s="12">
        <v>4618021</v>
      </c>
    </row>
    <row r="11965" spans="2:6">
      <c r="B11965" s="21">
        <v>42951</v>
      </c>
      <c r="C11965" s="122" t="s">
        <v>497</v>
      </c>
      <c r="D11965" s="116">
        <v>97.43</v>
      </c>
      <c r="E11965" s="11">
        <v>96.61</v>
      </c>
      <c r="F11965" s="12">
        <v>920790</v>
      </c>
    </row>
    <row r="11966" spans="2:6">
      <c r="B11966" s="21">
        <v>42951</v>
      </c>
      <c r="C11966" s="122" t="s">
        <v>498</v>
      </c>
      <c r="D11966" s="116">
        <v>63.28</v>
      </c>
      <c r="E11966" s="11">
        <v>63.21</v>
      </c>
      <c r="F11966" s="12">
        <v>1409977</v>
      </c>
    </row>
    <row r="11967" spans="2:6">
      <c r="B11967" s="21">
        <v>42951</v>
      </c>
      <c r="C11967" s="122" t="s">
        <v>499</v>
      </c>
      <c r="D11967" s="116">
        <v>32.15</v>
      </c>
      <c r="E11967" s="11">
        <v>30.22</v>
      </c>
      <c r="F11967" s="12">
        <v>24229741</v>
      </c>
    </row>
    <row r="11968" spans="2:6">
      <c r="B11968" s="21">
        <v>42951</v>
      </c>
      <c r="C11968" s="122" t="s">
        <v>500</v>
      </c>
      <c r="D11968" s="116">
        <v>68.5</v>
      </c>
      <c r="E11968" s="11">
        <v>68.53</v>
      </c>
      <c r="F11968" s="12">
        <v>3201836</v>
      </c>
    </row>
    <row r="11969" spans="2:6">
      <c r="B11969" s="21">
        <v>42951</v>
      </c>
      <c r="C11969" s="122" t="s">
        <v>501</v>
      </c>
      <c r="D11969" s="116">
        <v>120.33</v>
      </c>
      <c r="E11969" s="11">
        <v>121.84</v>
      </c>
      <c r="F11969" s="12">
        <v>1167102</v>
      </c>
    </row>
    <row r="11970" spans="2:6">
      <c r="B11970" s="21">
        <v>42951</v>
      </c>
      <c r="C11970" s="122" t="s">
        <v>502</v>
      </c>
      <c r="D11970" s="116">
        <v>79.23</v>
      </c>
      <c r="E11970" s="11">
        <v>79.47</v>
      </c>
      <c r="F11970" s="12">
        <v>569376</v>
      </c>
    </row>
    <row r="11971" spans="2:6">
      <c r="B11971" s="21">
        <v>42951</v>
      </c>
      <c r="C11971" s="122" t="s">
        <v>503</v>
      </c>
      <c r="D11971" s="116">
        <v>82.56</v>
      </c>
      <c r="E11971" s="11">
        <v>82.88</v>
      </c>
      <c r="F11971" s="12">
        <v>1043056</v>
      </c>
    </row>
    <row r="11972" spans="2:6">
      <c r="B11972" s="21">
        <v>42951</v>
      </c>
      <c r="C11972" s="122" t="s">
        <v>504</v>
      </c>
      <c r="D11972" s="116">
        <v>100.38</v>
      </c>
      <c r="E11972" s="11">
        <v>99.31</v>
      </c>
      <c r="F11972" s="12">
        <v>588579</v>
      </c>
    </row>
    <row r="11973" spans="2:6">
      <c r="B11973" s="21">
        <v>42951</v>
      </c>
      <c r="C11973" s="122" t="s">
        <v>505</v>
      </c>
      <c r="D11973" s="116">
        <v>154.68</v>
      </c>
      <c r="E11973" s="11">
        <v>154.54</v>
      </c>
      <c r="F11973" s="12">
        <v>807795</v>
      </c>
    </row>
    <row r="11974" spans="2:6">
      <c r="B11974" s="21">
        <v>42951</v>
      </c>
      <c r="C11974" s="122" t="s">
        <v>506</v>
      </c>
      <c r="D11974" s="116">
        <v>66.39</v>
      </c>
      <c r="E11974" s="11">
        <v>65.81</v>
      </c>
      <c r="F11974" s="12">
        <v>1117516</v>
      </c>
    </row>
    <row r="11975" spans="2:6">
      <c r="B11975" s="21">
        <v>42951</v>
      </c>
      <c r="C11975" s="122" t="s">
        <v>507</v>
      </c>
      <c r="D11975" s="116">
        <v>48.55</v>
      </c>
      <c r="E11975" s="11">
        <v>48.91</v>
      </c>
      <c r="F11975" s="12">
        <v>13841720</v>
      </c>
    </row>
    <row r="11976" spans="2:6">
      <c r="B11976" s="21">
        <v>42951</v>
      </c>
      <c r="C11976" s="122" t="s">
        <v>508</v>
      </c>
      <c r="D11976" s="116">
        <v>178.45</v>
      </c>
      <c r="E11976" s="11">
        <v>177.85</v>
      </c>
      <c r="F11976" s="12">
        <v>367611</v>
      </c>
    </row>
    <row r="11977" spans="2:6">
      <c r="B11977" s="21">
        <v>42951</v>
      </c>
      <c r="C11977" s="122" t="s">
        <v>509</v>
      </c>
      <c r="D11977" s="116">
        <v>81.38</v>
      </c>
      <c r="E11977" s="11">
        <v>81.06</v>
      </c>
      <c r="F11977" s="12">
        <v>3777286</v>
      </c>
    </row>
    <row r="11978" spans="2:6">
      <c r="B11978" s="21">
        <v>42951</v>
      </c>
      <c r="C11978" s="122" t="s">
        <v>510</v>
      </c>
      <c r="D11978" s="116">
        <v>84.79</v>
      </c>
      <c r="E11978" s="11">
        <v>81.17</v>
      </c>
      <c r="F11978" s="12">
        <v>10704292</v>
      </c>
    </row>
    <row r="11979" spans="2:6">
      <c r="B11979" s="21">
        <v>42951</v>
      </c>
      <c r="C11979" s="122" t="s">
        <v>511</v>
      </c>
      <c r="D11979" s="116">
        <v>63.91</v>
      </c>
      <c r="E11979" s="11">
        <v>64.09</v>
      </c>
      <c r="F11979" s="12">
        <v>1128982</v>
      </c>
    </row>
    <row r="11980" spans="2:6">
      <c r="B11980" s="21">
        <v>42951</v>
      </c>
      <c r="C11980" s="122" t="s">
        <v>512</v>
      </c>
      <c r="D11980" s="116">
        <v>53.67</v>
      </c>
      <c r="E11980" s="11">
        <v>52.84</v>
      </c>
      <c r="F11980" s="12">
        <v>44664559</v>
      </c>
    </row>
    <row r="11981" spans="2:6">
      <c r="B11981" s="21">
        <v>42951</v>
      </c>
      <c r="C11981" s="122" t="s">
        <v>513</v>
      </c>
      <c r="D11981" s="116">
        <v>176.52</v>
      </c>
      <c r="E11981" s="11">
        <v>177.82</v>
      </c>
      <c r="F11981" s="12">
        <v>742505</v>
      </c>
    </row>
    <row r="11982" spans="2:6">
      <c r="B11982" s="21">
        <v>42951</v>
      </c>
      <c r="C11982" s="122" t="s">
        <v>514</v>
      </c>
      <c r="D11982" s="116">
        <v>148.16999999999999</v>
      </c>
      <c r="E11982" s="11">
        <v>149.63999999999999</v>
      </c>
      <c r="F11982" s="12">
        <v>562331</v>
      </c>
    </row>
    <row r="11983" spans="2:6">
      <c r="B11983" s="21">
        <v>42951</v>
      </c>
      <c r="C11983" s="122" t="s">
        <v>515</v>
      </c>
      <c r="D11983" s="116">
        <v>75.66</v>
      </c>
      <c r="E11983" s="11">
        <v>75.52</v>
      </c>
      <c r="F11983" s="12">
        <v>1519363</v>
      </c>
    </row>
    <row r="11984" spans="2:6">
      <c r="B11984" s="21">
        <v>42951</v>
      </c>
      <c r="C11984" s="122" t="s">
        <v>516</v>
      </c>
      <c r="D11984" s="116">
        <v>31.13</v>
      </c>
      <c r="E11984" s="11">
        <v>30.98</v>
      </c>
      <c r="F11984" s="12">
        <v>4362331</v>
      </c>
    </row>
    <row r="11985" spans="2:6">
      <c r="B11985" s="21">
        <v>42951</v>
      </c>
      <c r="C11985" s="122" t="s">
        <v>517</v>
      </c>
      <c r="D11985" s="116">
        <v>81.06</v>
      </c>
      <c r="E11985" s="11">
        <v>80.48</v>
      </c>
      <c r="F11985" s="12">
        <v>7141805</v>
      </c>
    </row>
    <row r="11986" spans="2:6">
      <c r="B11986" s="21">
        <v>42951</v>
      </c>
      <c r="C11986" s="122" t="s">
        <v>518</v>
      </c>
      <c r="D11986" s="116">
        <v>56.92</v>
      </c>
      <c r="E11986" s="11">
        <v>57.33</v>
      </c>
      <c r="F11986" s="12">
        <v>2080650</v>
      </c>
    </row>
    <row r="11987" spans="2:6">
      <c r="B11987" s="21">
        <v>42951</v>
      </c>
      <c r="C11987" s="122" t="s">
        <v>519</v>
      </c>
      <c r="D11987" s="116">
        <v>20.07</v>
      </c>
      <c r="E11987" s="11">
        <v>19.72</v>
      </c>
      <c r="F11987" s="12">
        <v>8103189</v>
      </c>
    </row>
    <row r="11988" spans="2:6">
      <c r="B11988" s="21">
        <v>42951</v>
      </c>
      <c r="C11988" s="122" t="s">
        <v>520</v>
      </c>
      <c r="D11988" s="116">
        <v>32.9</v>
      </c>
      <c r="E11988" s="11">
        <v>32.78</v>
      </c>
      <c r="F11988" s="12">
        <v>1894373</v>
      </c>
    </row>
    <row r="11989" spans="2:6">
      <c r="B11989" s="21">
        <v>42951</v>
      </c>
      <c r="C11989" s="122" t="s">
        <v>521</v>
      </c>
      <c r="D11989" s="116">
        <v>101.27</v>
      </c>
      <c r="E11989" s="11">
        <v>102.26</v>
      </c>
      <c r="F11989" s="12">
        <v>1851978</v>
      </c>
    </row>
    <row r="11990" spans="2:6">
      <c r="B11990" s="21">
        <v>42951</v>
      </c>
      <c r="C11990" s="122" t="s">
        <v>522</v>
      </c>
      <c r="D11990" s="116">
        <v>126.57</v>
      </c>
      <c r="E11990" s="11">
        <v>127.51</v>
      </c>
      <c r="F11990" s="12">
        <v>1034676</v>
      </c>
    </row>
    <row r="11991" spans="2:6">
      <c r="B11991" s="21">
        <v>42951</v>
      </c>
      <c r="C11991" s="122" t="s">
        <v>523</v>
      </c>
      <c r="D11991" s="116">
        <v>92.98</v>
      </c>
      <c r="E11991" s="11">
        <v>94</v>
      </c>
      <c r="F11991" s="12">
        <v>1197445</v>
      </c>
    </row>
    <row r="11992" spans="2:6">
      <c r="B11992" s="21">
        <v>42951</v>
      </c>
      <c r="C11992" s="122" t="s">
        <v>524</v>
      </c>
      <c r="D11992" s="116">
        <v>47.87</v>
      </c>
      <c r="E11992" s="11">
        <v>47.97</v>
      </c>
      <c r="F11992" s="12">
        <v>2225512</v>
      </c>
    </row>
    <row r="11993" spans="2:6">
      <c r="B11993" s="21">
        <v>42951</v>
      </c>
      <c r="C11993" s="122" t="s">
        <v>525</v>
      </c>
      <c r="D11993" s="116">
        <v>44.47</v>
      </c>
      <c r="E11993" s="11">
        <v>44.27</v>
      </c>
      <c r="F11993" s="12">
        <v>1317810</v>
      </c>
    </row>
    <row r="11994" spans="2:6">
      <c r="B11994" s="21">
        <v>42951</v>
      </c>
      <c r="C11994" s="122" t="s">
        <v>526</v>
      </c>
      <c r="D11994" s="116">
        <v>63.24</v>
      </c>
      <c r="E11994" s="11">
        <v>63.28</v>
      </c>
      <c r="F11994" s="12">
        <v>1495948</v>
      </c>
    </row>
    <row r="11995" spans="2:6">
      <c r="B11995" s="21">
        <v>42951</v>
      </c>
      <c r="C11995" s="122" t="s">
        <v>527</v>
      </c>
      <c r="D11995" s="116">
        <v>80.44</v>
      </c>
      <c r="E11995" s="11">
        <v>80.209999999999994</v>
      </c>
      <c r="F11995" s="12">
        <v>8292204</v>
      </c>
    </row>
    <row r="11996" spans="2:6">
      <c r="B11996" s="21">
        <v>42951</v>
      </c>
      <c r="C11996" s="122" t="s">
        <v>528</v>
      </c>
      <c r="D11996" s="116">
        <v>61.38</v>
      </c>
      <c r="E11996" s="11">
        <v>61.59</v>
      </c>
      <c r="F11996" s="12">
        <v>1448376</v>
      </c>
    </row>
    <row r="11997" spans="2:6">
      <c r="B11997" s="21">
        <v>42951</v>
      </c>
      <c r="C11997" s="122" t="s">
        <v>529</v>
      </c>
      <c r="D11997" s="116">
        <v>32.29</v>
      </c>
      <c r="E11997" s="11">
        <v>32.22</v>
      </c>
      <c r="F11997" s="12">
        <v>2524646</v>
      </c>
    </row>
    <row r="11998" spans="2:6">
      <c r="B11998" s="21">
        <v>42951</v>
      </c>
      <c r="C11998" s="122" t="s">
        <v>530</v>
      </c>
      <c r="D11998" s="116">
        <v>59.87</v>
      </c>
      <c r="E11998" s="11">
        <v>60.02</v>
      </c>
      <c r="F11998" s="12">
        <v>1361816</v>
      </c>
    </row>
    <row r="11999" spans="2:6">
      <c r="B11999" s="21">
        <v>42951</v>
      </c>
      <c r="C11999" s="122" t="s">
        <v>531</v>
      </c>
      <c r="D11999" s="116">
        <v>75.03</v>
      </c>
      <c r="E11999" s="11">
        <v>75.03</v>
      </c>
      <c r="F11999" s="12">
        <v>2272138</v>
      </c>
    </row>
    <row r="12000" spans="2:6">
      <c r="B12000" s="21">
        <v>42951</v>
      </c>
      <c r="C12000" s="122" t="s">
        <v>532</v>
      </c>
      <c r="D12000" s="116">
        <v>117.27</v>
      </c>
      <c r="E12000" s="11">
        <v>117.93</v>
      </c>
      <c r="F12000" s="12">
        <v>1698086</v>
      </c>
    </row>
    <row r="12001" spans="2:6">
      <c r="B12001" s="21">
        <v>42951</v>
      </c>
      <c r="C12001" s="122" t="s">
        <v>533</v>
      </c>
      <c r="D12001" s="116">
        <v>45.94</v>
      </c>
      <c r="E12001" s="11">
        <v>46.12</v>
      </c>
      <c r="F12001" s="12">
        <v>2118783</v>
      </c>
    </row>
    <row r="12002" spans="2:6">
      <c r="B12002" s="21">
        <v>42951</v>
      </c>
      <c r="C12002" s="122" t="s">
        <v>534</v>
      </c>
      <c r="D12002" s="116">
        <v>62.37</v>
      </c>
      <c r="E12002" s="11">
        <v>62.12</v>
      </c>
      <c r="F12002" s="12">
        <v>1277542</v>
      </c>
    </row>
    <row r="12003" spans="2:6">
      <c r="B12003" s="21">
        <v>42954</v>
      </c>
      <c r="C12003" s="122" t="s">
        <v>85</v>
      </c>
      <c r="D12003" s="116">
        <v>60.16</v>
      </c>
      <c r="E12003" s="11">
        <v>60.87</v>
      </c>
      <c r="F12003" s="12">
        <v>975738</v>
      </c>
    </row>
    <row r="12004" spans="2:6">
      <c r="B12004" s="21">
        <v>42954</v>
      </c>
      <c r="C12004" s="122" t="s">
        <v>86</v>
      </c>
      <c r="D12004" s="116">
        <v>50.82</v>
      </c>
      <c r="E12004" s="11">
        <v>50.58</v>
      </c>
      <c r="F12004" s="12">
        <v>3016726</v>
      </c>
    </row>
    <row r="12005" spans="2:6">
      <c r="B12005" s="21">
        <v>42954</v>
      </c>
      <c r="C12005" s="122" t="s">
        <v>87</v>
      </c>
      <c r="D12005" s="116">
        <v>110.86</v>
      </c>
      <c r="E12005" s="11">
        <v>109.49</v>
      </c>
      <c r="F12005" s="12">
        <v>1435339</v>
      </c>
    </row>
    <row r="12006" spans="2:6">
      <c r="B12006" s="21">
        <v>42954</v>
      </c>
      <c r="C12006" s="122" t="s">
        <v>88</v>
      </c>
      <c r="D12006" s="116">
        <v>157.06</v>
      </c>
      <c r="E12006" s="11">
        <v>158.81</v>
      </c>
      <c r="F12006" s="12">
        <v>21870321</v>
      </c>
    </row>
    <row r="12007" spans="2:6">
      <c r="B12007" s="21">
        <v>42954</v>
      </c>
      <c r="C12007" s="122" t="s">
        <v>89</v>
      </c>
      <c r="D12007" s="116">
        <v>70.94</v>
      </c>
      <c r="E12007" s="11">
        <v>71.22</v>
      </c>
      <c r="F12007" s="12">
        <v>3551071</v>
      </c>
    </row>
    <row r="12008" spans="2:6">
      <c r="B12008" s="21">
        <v>42954</v>
      </c>
      <c r="C12008" s="122" t="s">
        <v>90</v>
      </c>
      <c r="D12008" s="116">
        <v>80.8</v>
      </c>
      <c r="E12008" s="11">
        <v>80.58</v>
      </c>
      <c r="F12008" s="12">
        <v>2287101</v>
      </c>
    </row>
    <row r="12009" spans="2:6">
      <c r="B12009" s="21">
        <v>42954</v>
      </c>
      <c r="C12009" s="122" t="s">
        <v>91</v>
      </c>
      <c r="D12009" s="116">
        <v>49.26</v>
      </c>
      <c r="E12009" s="11">
        <v>49.3</v>
      </c>
      <c r="F12009" s="12">
        <v>2898337</v>
      </c>
    </row>
    <row r="12010" spans="2:6">
      <c r="B12010" s="21">
        <v>42954</v>
      </c>
      <c r="C12010" s="122" t="s">
        <v>92</v>
      </c>
      <c r="D12010" s="116">
        <v>129.83000000000001</v>
      </c>
      <c r="E12010" s="11">
        <v>129.68</v>
      </c>
      <c r="F12010" s="12">
        <v>952917</v>
      </c>
    </row>
    <row r="12011" spans="2:6">
      <c r="B12011" s="21">
        <v>42954</v>
      </c>
      <c r="C12011" s="122" t="s">
        <v>93</v>
      </c>
      <c r="D12011" s="116">
        <v>147.74</v>
      </c>
      <c r="E12011" s="11">
        <v>148.44</v>
      </c>
      <c r="F12011" s="12">
        <v>1455624</v>
      </c>
    </row>
    <row r="12012" spans="2:6">
      <c r="B12012" s="21">
        <v>42954</v>
      </c>
      <c r="C12012" s="122" t="s">
        <v>94</v>
      </c>
      <c r="D12012" s="116">
        <v>79.650000000000006</v>
      </c>
      <c r="E12012" s="11">
        <v>78.87</v>
      </c>
      <c r="F12012" s="12">
        <v>2047867</v>
      </c>
    </row>
    <row r="12013" spans="2:6">
      <c r="B12013" s="21">
        <v>42954</v>
      </c>
      <c r="C12013" s="122" t="s">
        <v>95</v>
      </c>
      <c r="D12013" s="116">
        <v>42.65</v>
      </c>
      <c r="E12013" s="11">
        <v>42.44</v>
      </c>
      <c r="F12013" s="12">
        <v>3246174</v>
      </c>
    </row>
    <row r="12014" spans="2:6">
      <c r="B12014" s="21">
        <v>42954</v>
      </c>
      <c r="C12014" s="122" t="s">
        <v>96</v>
      </c>
      <c r="D12014" s="116">
        <v>111.5</v>
      </c>
      <c r="E12014" s="11">
        <v>112.17</v>
      </c>
      <c r="F12014" s="12">
        <v>4012798</v>
      </c>
    </row>
    <row r="12015" spans="2:6">
      <c r="B12015" s="21">
        <v>42954</v>
      </c>
      <c r="C12015" s="122" t="s">
        <v>97</v>
      </c>
      <c r="D12015" s="116">
        <v>238.54</v>
      </c>
      <c r="E12015" s="11">
        <v>238.97</v>
      </c>
      <c r="F12015" s="12">
        <v>273481</v>
      </c>
    </row>
    <row r="12016" spans="2:6">
      <c r="B12016" s="21">
        <v>42954</v>
      </c>
      <c r="C12016" s="122" t="s">
        <v>98</v>
      </c>
      <c r="D12016" s="116">
        <v>108.67</v>
      </c>
      <c r="E12016" s="11">
        <v>109.82</v>
      </c>
      <c r="F12016" s="12">
        <v>1493121</v>
      </c>
    </row>
    <row r="12017" spans="2:6">
      <c r="B12017" s="21">
        <v>42954</v>
      </c>
      <c r="C12017" s="122" t="s">
        <v>99</v>
      </c>
      <c r="D12017" s="116">
        <v>57.57</v>
      </c>
      <c r="E12017" s="11">
        <v>57.94</v>
      </c>
      <c r="F12017" s="12">
        <v>2400693</v>
      </c>
    </row>
    <row r="12018" spans="2:6">
      <c r="B12018" s="21">
        <v>42954</v>
      </c>
      <c r="C12018" s="122" t="s">
        <v>100</v>
      </c>
      <c r="D12018" s="116">
        <v>70.88</v>
      </c>
      <c r="E12018" s="11">
        <v>71.39</v>
      </c>
      <c r="F12018" s="12">
        <v>2007009</v>
      </c>
    </row>
    <row r="12019" spans="2:6">
      <c r="B12019" s="21">
        <v>42954</v>
      </c>
      <c r="C12019" s="122" t="s">
        <v>101</v>
      </c>
      <c r="D12019" s="116">
        <v>11.08</v>
      </c>
      <c r="E12019" s="11">
        <v>11.1</v>
      </c>
      <c r="F12019" s="12">
        <v>6061879</v>
      </c>
    </row>
    <row r="12020" spans="2:6">
      <c r="B12020" s="21">
        <v>42954</v>
      </c>
      <c r="C12020" s="122" t="s">
        <v>102</v>
      </c>
      <c r="D12020" s="116">
        <v>156.78</v>
      </c>
      <c r="E12020" s="11">
        <v>156.99</v>
      </c>
      <c r="F12020" s="12">
        <v>1283443</v>
      </c>
    </row>
    <row r="12021" spans="2:6">
      <c r="B12021" s="21">
        <v>42954</v>
      </c>
      <c r="C12021" s="122" t="s">
        <v>103</v>
      </c>
      <c r="D12021" s="116">
        <v>81.14</v>
      </c>
      <c r="E12021" s="11">
        <v>81.099999999999994</v>
      </c>
      <c r="F12021" s="12">
        <v>1277131</v>
      </c>
    </row>
    <row r="12022" spans="2:6">
      <c r="B12022" s="21">
        <v>42954</v>
      </c>
      <c r="C12022" s="122" t="s">
        <v>104</v>
      </c>
      <c r="D12022" s="116">
        <v>242.69</v>
      </c>
      <c r="E12022" s="11">
        <v>241.22</v>
      </c>
      <c r="F12022" s="12">
        <v>1519626</v>
      </c>
    </row>
    <row r="12023" spans="2:6">
      <c r="B12023" s="21">
        <v>42954</v>
      </c>
      <c r="C12023" s="122" t="s">
        <v>105</v>
      </c>
      <c r="D12023" s="116">
        <v>64.760000000000005</v>
      </c>
      <c r="E12023" s="11">
        <v>64.98</v>
      </c>
      <c r="F12023" s="12">
        <v>5301174</v>
      </c>
    </row>
    <row r="12024" spans="2:6">
      <c r="B12024" s="21">
        <v>42954</v>
      </c>
      <c r="C12024" s="122" t="s">
        <v>106</v>
      </c>
      <c r="D12024" s="116">
        <v>45.63</v>
      </c>
      <c r="E12024" s="11">
        <v>45.6</v>
      </c>
      <c r="F12024" s="12">
        <v>761836</v>
      </c>
    </row>
    <row r="12025" spans="2:6">
      <c r="B12025" s="21">
        <v>42954</v>
      </c>
      <c r="C12025" s="122" t="s">
        <v>107</v>
      </c>
      <c r="D12025" s="116">
        <v>104.59</v>
      </c>
      <c r="E12025" s="11">
        <v>103.89</v>
      </c>
      <c r="F12025" s="12">
        <v>287406</v>
      </c>
    </row>
    <row r="12026" spans="2:6">
      <c r="B12026" s="21">
        <v>42954</v>
      </c>
      <c r="C12026" s="122" t="s">
        <v>108</v>
      </c>
      <c r="D12026" s="116">
        <v>59</v>
      </c>
      <c r="E12026" s="11">
        <v>58.91</v>
      </c>
      <c r="F12026" s="12">
        <v>598256</v>
      </c>
    </row>
    <row r="12027" spans="2:6">
      <c r="B12027" s="21">
        <v>42954</v>
      </c>
      <c r="C12027" s="122" t="s">
        <v>109</v>
      </c>
      <c r="D12027" s="116">
        <v>47.96</v>
      </c>
      <c r="E12027" s="11">
        <v>47.31</v>
      </c>
      <c r="F12027" s="12">
        <v>1580112</v>
      </c>
    </row>
    <row r="12028" spans="2:6">
      <c r="B12028" s="21">
        <v>42954</v>
      </c>
      <c r="C12028" s="122" t="s">
        <v>110</v>
      </c>
      <c r="D12028" s="116">
        <v>120.62</v>
      </c>
      <c r="E12028" s="11">
        <v>123.08</v>
      </c>
      <c r="F12028" s="12">
        <v>3815419</v>
      </c>
    </row>
    <row r="12029" spans="2:6">
      <c r="B12029" s="21">
        <v>42954</v>
      </c>
      <c r="C12029" s="122" t="s">
        <v>111</v>
      </c>
      <c r="D12029" s="116">
        <v>169.49</v>
      </c>
      <c r="E12029" s="11">
        <v>174.01</v>
      </c>
      <c r="F12029" s="12">
        <v>1088097</v>
      </c>
    </row>
    <row r="12030" spans="2:6">
      <c r="B12030" s="21">
        <v>42954</v>
      </c>
      <c r="C12030" s="122" t="s">
        <v>112</v>
      </c>
      <c r="D12030" s="116">
        <v>86.15</v>
      </c>
      <c r="E12030" s="11">
        <v>86</v>
      </c>
      <c r="F12030" s="12">
        <v>838598</v>
      </c>
    </row>
    <row r="12031" spans="2:6">
      <c r="B12031" s="21">
        <v>42954</v>
      </c>
      <c r="C12031" s="122" t="s">
        <v>113</v>
      </c>
      <c r="D12031" s="116">
        <v>94.22</v>
      </c>
      <c r="E12031" s="11">
        <v>94.24</v>
      </c>
      <c r="F12031" s="12">
        <v>1667206</v>
      </c>
    </row>
    <row r="12032" spans="2:6">
      <c r="B12032" s="21">
        <v>42954</v>
      </c>
      <c r="C12032" s="122" t="s">
        <v>114</v>
      </c>
      <c r="D12032" s="116">
        <v>81.33</v>
      </c>
      <c r="E12032" s="11">
        <v>81.99</v>
      </c>
      <c r="F12032" s="12">
        <v>321388</v>
      </c>
    </row>
    <row r="12033" spans="2:6">
      <c r="B12033" s="21">
        <v>42954</v>
      </c>
      <c r="C12033" s="122" t="s">
        <v>115</v>
      </c>
      <c r="D12033" s="116">
        <v>136.33000000000001</v>
      </c>
      <c r="E12033" s="11">
        <v>138.33000000000001</v>
      </c>
      <c r="F12033" s="12">
        <v>1357248</v>
      </c>
    </row>
    <row r="12034" spans="2:6">
      <c r="B12034" s="21">
        <v>42954</v>
      </c>
      <c r="C12034" s="122" t="s">
        <v>116</v>
      </c>
      <c r="D12034" s="116">
        <v>42.86</v>
      </c>
      <c r="E12034" s="11">
        <v>43.96</v>
      </c>
      <c r="F12034" s="12">
        <v>7758354</v>
      </c>
    </row>
    <row r="12035" spans="2:6">
      <c r="B12035" s="21">
        <v>42954</v>
      </c>
      <c r="C12035" s="122" t="s">
        <v>117</v>
      </c>
      <c r="D12035" s="116">
        <v>13.33</v>
      </c>
      <c r="E12035" s="11">
        <v>13.43</v>
      </c>
      <c r="F12035" s="12">
        <v>57486768</v>
      </c>
    </row>
    <row r="12036" spans="2:6">
      <c r="B12036" s="21">
        <v>42954</v>
      </c>
      <c r="C12036" s="122" t="s">
        <v>118</v>
      </c>
      <c r="D12036" s="116">
        <v>64.44</v>
      </c>
      <c r="E12036" s="11">
        <v>64.19</v>
      </c>
      <c r="F12036" s="12">
        <v>641781</v>
      </c>
    </row>
    <row r="12037" spans="2:6">
      <c r="B12037" s="21">
        <v>42954</v>
      </c>
      <c r="C12037" s="122" t="s">
        <v>119</v>
      </c>
      <c r="D12037" s="116">
        <v>180.63</v>
      </c>
      <c r="E12037" s="11">
        <v>180.63</v>
      </c>
      <c r="F12037" s="12">
        <v>347891</v>
      </c>
    </row>
    <row r="12038" spans="2:6">
      <c r="B12038" s="21">
        <v>42954</v>
      </c>
      <c r="C12038" s="122" t="s">
        <v>120</v>
      </c>
      <c r="D12038" s="116">
        <v>173.87</v>
      </c>
      <c r="E12038" s="11">
        <v>174.58</v>
      </c>
      <c r="F12038" s="12">
        <v>1193843</v>
      </c>
    </row>
    <row r="12039" spans="2:6">
      <c r="B12039" s="21">
        <v>42954</v>
      </c>
      <c r="C12039" s="122" t="s">
        <v>121</v>
      </c>
      <c r="D12039" s="116">
        <v>147.72</v>
      </c>
      <c r="E12039" s="11">
        <v>147.29</v>
      </c>
      <c r="F12039" s="12">
        <v>1234536</v>
      </c>
    </row>
    <row r="12040" spans="2:6">
      <c r="B12040" s="21">
        <v>42954</v>
      </c>
      <c r="C12040" s="122" t="s">
        <v>122</v>
      </c>
      <c r="D12040" s="116">
        <v>137.38</v>
      </c>
      <c r="E12040" s="11">
        <v>138.07</v>
      </c>
      <c r="F12040" s="12">
        <v>976609</v>
      </c>
    </row>
    <row r="12041" spans="2:6">
      <c r="B12041" s="21">
        <v>42954</v>
      </c>
      <c r="C12041" s="122" t="s">
        <v>123</v>
      </c>
      <c r="D12041" s="116">
        <v>990.65</v>
      </c>
      <c r="E12041" s="11">
        <v>992.27</v>
      </c>
      <c r="F12041" s="12">
        <v>2676607</v>
      </c>
    </row>
    <row r="12042" spans="2:6">
      <c r="B12042" s="21">
        <v>42954</v>
      </c>
      <c r="C12042" s="122" t="s">
        <v>124</v>
      </c>
      <c r="D12042" s="116">
        <v>97.25</v>
      </c>
      <c r="E12042" s="11">
        <v>97.17</v>
      </c>
      <c r="F12042" s="12">
        <v>1043444</v>
      </c>
    </row>
    <row r="12043" spans="2:6">
      <c r="B12043" s="21">
        <v>42954</v>
      </c>
      <c r="C12043" s="122" t="s">
        <v>125</v>
      </c>
      <c r="D12043" s="116">
        <v>124.47</v>
      </c>
      <c r="E12043" s="11">
        <v>124.98</v>
      </c>
      <c r="F12043" s="12">
        <v>317231</v>
      </c>
    </row>
    <row r="12044" spans="2:6">
      <c r="B12044" s="21">
        <v>42954</v>
      </c>
      <c r="C12044" s="122" t="s">
        <v>126</v>
      </c>
      <c r="D12044" s="116">
        <v>190.33</v>
      </c>
      <c r="E12044" s="11">
        <v>190.61</v>
      </c>
      <c r="F12044" s="12">
        <v>811279</v>
      </c>
    </row>
    <row r="12045" spans="2:6">
      <c r="B12045" s="21">
        <v>42954</v>
      </c>
      <c r="C12045" s="122" t="s">
        <v>127</v>
      </c>
      <c r="D12045" s="116">
        <v>138.69999999999999</v>
      </c>
      <c r="E12045" s="11">
        <v>138.77000000000001</v>
      </c>
      <c r="F12045" s="12">
        <v>944936</v>
      </c>
    </row>
    <row r="12046" spans="2:6">
      <c r="B12046" s="21">
        <v>42954</v>
      </c>
      <c r="C12046" s="122" t="s">
        <v>128</v>
      </c>
      <c r="D12046" s="116">
        <v>54.8</v>
      </c>
      <c r="E12046" s="11">
        <v>54.55</v>
      </c>
      <c r="F12046" s="12">
        <v>1311652</v>
      </c>
    </row>
    <row r="12047" spans="2:6">
      <c r="B12047" s="21">
        <v>42954</v>
      </c>
      <c r="C12047" s="122" t="s">
        <v>129</v>
      </c>
      <c r="D12047" s="116">
        <v>44.71</v>
      </c>
      <c r="E12047" s="11">
        <v>44.39</v>
      </c>
      <c r="F12047" s="12">
        <v>3904897</v>
      </c>
    </row>
    <row r="12048" spans="2:6">
      <c r="B12048" s="21">
        <v>42954</v>
      </c>
      <c r="C12048" s="122" t="s">
        <v>130</v>
      </c>
      <c r="D12048" s="116">
        <v>44.54</v>
      </c>
      <c r="E12048" s="11">
        <v>44.37</v>
      </c>
      <c r="F12048" s="12">
        <v>3885660</v>
      </c>
    </row>
    <row r="12049" spans="2:6">
      <c r="B12049" s="21">
        <v>42954</v>
      </c>
      <c r="C12049" s="122" t="s">
        <v>131</v>
      </c>
      <c r="D12049" s="116">
        <v>147.94</v>
      </c>
      <c r="E12049" s="11">
        <v>147.30000000000001</v>
      </c>
      <c r="F12049" s="12">
        <v>866605</v>
      </c>
    </row>
    <row r="12050" spans="2:6">
      <c r="B12050" s="21">
        <v>42954</v>
      </c>
      <c r="C12050" s="122" t="s">
        <v>132</v>
      </c>
      <c r="D12050" s="116">
        <v>77.58</v>
      </c>
      <c r="E12050" s="11">
        <v>77.98</v>
      </c>
      <c r="F12050" s="12">
        <v>1126932</v>
      </c>
    </row>
    <row r="12051" spans="2:6">
      <c r="B12051" s="21">
        <v>42954</v>
      </c>
      <c r="C12051" s="122" t="s">
        <v>133</v>
      </c>
      <c r="D12051" s="116">
        <v>120.66</v>
      </c>
      <c r="E12051" s="11">
        <v>120.58</v>
      </c>
      <c r="F12051" s="12">
        <v>331698</v>
      </c>
    </row>
    <row r="12052" spans="2:6">
      <c r="B12052" s="21">
        <v>42954</v>
      </c>
      <c r="C12052" s="122" t="s">
        <v>134</v>
      </c>
      <c r="D12052" s="116">
        <v>62.14</v>
      </c>
      <c r="E12052" s="11">
        <v>62.51</v>
      </c>
      <c r="F12052" s="12">
        <v>7287073</v>
      </c>
    </row>
    <row r="12053" spans="2:6">
      <c r="B12053" s="21">
        <v>42954</v>
      </c>
      <c r="C12053" s="122" t="s">
        <v>135</v>
      </c>
      <c r="D12053" s="116">
        <v>187.89</v>
      </c>
      <c r="E12053" s="11">
        <v>188.44</v>
      </c>
      <c r="F12053" s="12">
        <v>448776</v>
      </c>
    </row>
    <row r="12054" spans="2:6">
      <c r="B12054" s="21">
        <v>42954</v>
      </c>
      <c r="C12054" s="122" t="s">
        <v>136</v>
      </c>
      <c r="D12054" s="116">
        <v>249.39</v>
      </c>
      <c r="E12054" s="11">
        <v>252.44</v>
      </c>
      <c r="F12054" s="12">
        <v>1873024</v>
      </c>
    </row>
    <row r="12055" spans="2:6">
      <c r="B12055" s="21">
        <v>42954</v>
      </c>
      <c r="C12055" s="122" t="s">
        <v>137</v>
      </c>
      <c r="D12055" s="116">
        <v>93.28</v>
      </c>
      <c r="E12055" s="11">
        <v>93.54</v>
      </c>
      <c r="F12055" s="12">
        <v>812187</v>
      </c>
    </row>
    <row r="12056" spans="2:6">
      <c r="B12056" s="21">
        <v>42954</v>
      </c>
      <c r="C12056" s="122" t="s">
        <v>138</v>
      </c>
      <c r="D12056" s="116">
        <v>80.91</v>
      </c>
      <c r="E12056" s="11">
        <v>81.39</v>
      </c>
      <c r="F12056" s="12">
        <v>716737</v>
      </c>
    </row>
    <row r="12057" spans="2:6">
      <c r="B12057" s="21">
        <v>42954</v>
      </c>
      <c r="C12057" s="122" t="s">
        <v>139</v>
      </c>
      <c r="D12057" s="116">
        <v>86.1</v>
      </c>
      <c r="E12057" s="11">
        <v>85.85</v>
      </c>
      <c r="F12057" s="12">
        <v>2089149</v>
      </c>
    </row>
    <row r="12058" spans="2:6">
      <c r="B12058" s="21">
        <v>42954</v>
      </c>
      <c r="C12058" s="122" t="s">
        <v>140</v>
      </c>
      <c r="D12058" s="116">
        <v>199.63</v>
      </c>
      <c r="E12058" s="11">
        <v>197.76</v>
      </c>
      <c r="F12058" s="12">
        <v>365208</v>
      </c>
    </row>
    <row r="12059" spans="2:6">
      <c r="B12059" s="21">
        <v>42954</v>
      </c>
      <c r="C12059" s="122" t="s">
        <v>141</v>
      </c>
      <c r="D12059" s="116">
        <v>537.79</v>
      </c>
      <c r="E12059" s="11">
        <v>541.66</v>
      </c>
      <c r="F12059" s="12">
        <v>315382</v>
      </c>
    </row>
    <row r="12060" spans="2:6">
      <c r="B12060" s="21">
        <v>42954</v>
      </c>
      <c r="C12060" s="122" t="s">
        <v>142</v>
      </c>
      <c r="D12060" s="116">
        <v>237.6</v>
      </c>
      <c r="E12060" s="11">
        <v>240.23</v>
      </c>
      <c r="F12060" s="12">
        <v>3674677</v>
      </c>
    </row>
    <row r="12061" spans="2:6">
      <c r="B12061" s="21">
        <v>42954</v>
      </c>
      <c r="C12061" s="122" t="s">
        <v>143</v>
      </c>
      <c r="D12061" s="116">
        <v>25.01</v>
      </c>
      <c r="E12061" s="11">
        <v>24.96</v>
      </c>
      <c r="F12061" s="12">
        <v>41860914</v>
      </c>
    </row>
    <row r="12062" spans="2:6">
      <c r="B12062" s="21">
        <v>42954</v>
      </c>
      <c r="C12062" s="122" t="s">
        <v>144</v>
      </c>
      <c r="D12062" s="116">
        <v>59.84</v>
      </c>
      <c r="E12062" s="11">
        <v>59.73</v>
      </c>
      <c r="F12062" s="12">
        <v>1858594</v>
      </c>
    </row>
    <row r="12063" spans="2:6">
      <c r="B12063" s="21">
        <v>42954</v>
      </c>
      <c r="C12063" s="122" t="s">
        <v>145</v>
      </c>
      <c r="D12063" s="116">
        <v>48.31</v>
      </c>
      <c r="E12063" s="11">
        <v>48.16</v>
      </c>
      <c r="F12063" s="12">
        <v>3223687</v>
      </c>
    </row>
    <row r="12064" spans="2:6">
      <c r="B12064" s="21">
        <v>42954</v>
      </c>
      <c r="C12064" s="122" t="s">
        <v>146</v>
      </c>
      <c r="D12064" s="116">
        <v>60.49</v>
      </c>
      <c r="E12064" s="11">
        <v>61.76</v>
      </c>
      <c r="F12064" s="12">
        <v>3529149</v>
      </c>
    </row>
    <row r="12065" spans="2:6">
      <c r="B12065" s="21">
        <v>42954</v>
      </c>
      <c r="C12065" s="122" t="s">
        <v>147</v>
      </c>
      <c r="D12065" s="116">
        <v>318.58</v>
      </c>
      <c r="E12065" s="11">
        <v>318.94</v>
      </c>
      <c r="F12065" s="12">
        <v>720732</v>
      </c>
    </row>
    <row r="12066" spans="2:6">
      <c r="B12066" s="21">
        <v>42954</v>
      </c>
      <c r="C12066" s="122" t="s">
        <v>148</v>
      </c>
      <c r="D12066" s="116">
        <v>197.17</v>
      </c>
      <c r="E12066" s="11">
        <v>197.84</v>
      </c>
      <c r="F12066" s="12">
        <v>957775</v>
      </c>
    </row>
    <row r="12067" spans="2:6">
      <c r="B12067" s="21">
        <v>42954</v>
      </c>
      <c r="C12067" s="122" t="s">
        <v>149</v>
      </c>
      <c r="D12067" s="116">
        <v>43.82</v>
      </c>
      <c r="E12067" s="11">
        <v>43.59</v>
      </c>
      <c r="F12067" s="12">
        <v>1581699</v>
      </c>
    </row>
    <row r="12068" spans="2:6">
      <c r="B12068" s="21">
        <v>42954</v>
      </c>
      <c r="C12068" s="122" t="s">
        <v>150</v>
      </c>
      <c r="D12068" s="116">
        <v>35.1</v>
      </c>
      <c r="E12068" s="11">
        <v>34.56</v>
      </c>
      <c r="F12068" s="12">
        <v>2058552</v>
      </c>
    </row>
    <row r="12069" spans="2:6">
      <c r="B12069" s="21">
        <v>42954</v>
      </c>
      <c r="C12069" s="122" t="s">
        <v>151</v>
      </c>
      <c r="D12069" s="116">
        <v>289.18</v>
      </c>
      <c r="E12069" s="11">
        <v>291.01</v>
      </c>
      <c r="F12069" s="12">
        <v>1035630</v>
      </c>
    </row>
    <row r="12070" spans="2:6">
      <c r="B12070" s="21">
        <v>42954</v>
      </c>
      <c r="C12070" s="122" t="s">
        <v>152</v>
      </c>
      <c r="D12070" s="116">
        <v>54.02</v>
      </c>
      <c r="E12070" s="11">
        <v>53.71</v>
      </c>
      <c r="F12070" s="12">
        <v>3025905</v>
      </c>
    </row>
    <row r="12071" spans="2:6">
      <c r="B12071" s="21">
        <v>42954</v>
      </c>
      <c r="C12071" s="122" t="s">
        <v>153</v>
      </c>
      <c r="D12071" s="116">
        <v>427.04</v>
      </c>
      <c r="E12071" s="11">
        <v>427.87</v>
      </c>
      <c r="F12071" s="12">
        <v>279476</v>
      </c>
    </row>
    <row r="12072" spans="2:6">
      <c r="B12072" s="21">
        <v>42954</v>
      </c>
      <c r="C12072" s="122" t="s">
        <v>154</v>
      </c>
      <c r="D12072" s="116">
        <v>40.700000000000003</v>
      </c>
      <c r="E12072" s="11">
        <v>41.17</v>
      </c>
      <c r="F12072" s="12">
        <v>3441928</v>
      </c>
    </row>
    <row r="12073" spans="2:6">
      <c r="B12073" s="21">
        <v>42954</v>
      </c>
      <c r="C12073" s="122" t="s">
        <v>155</v>
      </c>
      <c r="D12073" s="116">
        <v>56</v>
      </c>
      <c r="E12073" s="11">
        <v>56.3</v>
      </c>
      <c r="F12073" s="12">
        <v>5126033</v>
      </c>
    </row>
    <row r="12074" spans="2:6">
      <c r="B12074" s="21">
        <v>42954</v>
      </c>
      <c r="C12074" s="122" t="s">
        <v>156</v>
      </c>
      <c r="D12074" s="116">
        <v>26.8</v>
      </c>
      <c r="E12074" s="11">
        <v>26.76</v>
      </c>
      <c r="F12074" s="12">
        <v>3415622</v>
      </c>
    </row>
    <row r="12075" spans="2:6">
      <c r="B12075" s="21">
        <v>42954</v>
      </c>
      <c r="C12075" s="122" t="s">
        <v>157</v>
      </c>
      <c r="D12075" s="116">
        <v>46.7</v>
      </c>
      <c r="E12075" s="11">
        <v>46.5</v>
      </c>
      <c r="F12075" s="12">
        <v>2177100</v>
      </c>
    </row>
    <row r="12076" spans="2:6">
      <c r="B12076" s="21">
        <v>42954</v>
      </c>
      <c r="C12076" s="122" t="s">
        <v>158</v>
      </c>
      <c r="D12076" s="116">
        <v>124.21</v>
      </c>
      <c r="E12076" s="11">
        <v>122.75</v>
      </c>
      <c r="F12076" s="12">
        <v>422287</v>
      </c>
    </row>
    <row r="12077" spans="2:6">
      <c r="B12077" s="21">
        <v>42954</v>
      </c>
      <c r="C12077" s="122" t="s">
        <v>159</v>
      </c>
      <c r="D12077" s="116">
        <v>69.13</v>
      </c>
      <c r="E12077" s="11">
        <v>69.040000000000006</v>
      </c>
      <c r="F12077" s="12">
        <v>12961055</v>
      </c>
    </row>
    <row r="12078" spans="2:6">
      <c r="B12078" s="21">
        <v>42954</v>
      </c>
      <c r="C12078" s="122" t="s">
        <v>160</v>
      </c>
      <c r="D12078" s="116">
        <v>32</v>
      </c>
      <c r="E12078" s="11">
        <v>32.32</v>
      </c>
      <c r="F12078" s="12">
        <v>3080192</v>
      </c>
    </row>
    <row r="12079" spans="2:6">
      <c r="B12079" s="21">
        <v>42954</v>
      </c>
      <c r="C12079" s="122" t="s">
        <v>161</v>
      </c>
      <c r="D12079" s="116">
        <v>33.99</v>
      </c>
      <c r="E12079" s="11">
        <v>34.17</v>
      </c>
      <c r="F12079" s="12">
        <v>3168465</v>
      </c>
    </row>
    <row r="12080" spans="2:6">
      <c r="B12080" s="21">
        <v>42954</v>
      </c>
      <c r="C12080" s="122" t="s">
        <v>162</v>
      </c>
      <c r="D12080" s="116">
        <v>69.150000000000006</v>
      </c>
      <c r="E12080" s="11">
        <v>69.239999999999995</v>
      </c>
      <c r="F12080" s="12">
        <v>2929039</v>
      </c>
    </row>
    <row r="12081" spans="2:6">
      <c r="B12081" s="21">
        <v>42954</v>
      </c>
      <c r="C12081" s="122" t="s">
        <v>163</v>
      </c>
      <c r="D12081" s="116">
        <v>114.48</v>
      </c>
      <c r="E12081" s="11">
        <v>114.71</v>
      </c>
      <c r="F12081" s="12">
        <v>2269385</v>
      </c>
    </row>
    <row r="12082" spans="2:6">
      <c r="B12082" s="21">
        <v>42954</v>
      </c>
      <c r="C12082" s="122" t="s">
        <v>164</v>
      </c>
      <c r="D12082" s="116">
        <v>149.51</v>
      </c>
      <c r="E12082" s="11">
        <v>149.31</v>
      </c>
      <c r="F12082" s="12">
        <v>886502</v>
      </c>
    </row>
    <row r="12083" spans="2:6">
      <c r="B12083" s="21">
        <v>42954</v>
      </c>
      <c r="C12083" s="122" t="s">
        <v>165</v>
      </c>
      <c r="D12083" s="116">
        <v>37.299999999999997</v>
      </c>
      <c r="E12083" s="11">
        <v>37.479999999999997</v>
      </c>
      <c r="F12083" s="12">
        <v>1196877</v>
      </c>
    </row>
    <row r="12084" spans="2:6">
      <c r="B12084" s="21">
        <v>42954</v>
      </c>
      <c r="C12084" s="122" t="s">
        <v>166</v>
      </c>
      <c r="D12084" s="116">
        <v>93.6</v>
      </c>
      <c r="E12084" s="11">
        <v>94.64</v>
      </c>
      <c r="F12084" s="12">
        <v>1151735</v>
      </c>
    </row>
    <row r="12085" spans="2:6">
      <c r="B12085" s="21">
        <v>42954</v>
      </c>
      <c r="C12085" s="122" t="s">
        <v>167</v>
      </c>
      <c r="D12085" s="116">
        <v>63.49</v>
      </c>
      <c r="E12085" s="11">
        <v>64.52</v>
      </c>
      <c r="F12085" s="12">
        <v>4139889</v>
      </c>
    </row>
    <row r="12086" spans="2:6">
      <c r="B12086" s="21">
        <v>42954</v>
      </c>
      <c r="C12086" s="122" t="s">
        <v>168</v>
      </c>
      <c r="D12086" s="116">
        <v>101.63</v>
      </c>
      <c r="E12086" s="11">
        <v>101.15</v>
      </c>
      <c r="F12086" s="12">
        <v>2432892</v>
      </c>
    </row>
    <row r="12087" spans="2:6">
      <c r="B12087" s="21">
        <v>42954</v>
      </c>
      <c r="C12087" s="122" t="s">
        <v>169</v>
      </c>
      <c r="D12087" s="116">
        <v>68.03</v>
      </c>
      <c r="E12087" s="11">
        <v>68</v>
      </c>
      <c r="F12087" s="12">
        <v>2126374</v>
      </c>
    </row>
    <row r="12088" spans="2:6">
      <c r="B12088" s="21">
        <v>42954</v>
      </c>
      <c r="C12088" s="122" t="s">
        <v>170</v>
      </c>
      <c r="D12088" s="116">
        <v>136.19999999999999</v>
      </c>
      <c r="E12088" s="11">
        <v>137.06</v>
      </c>
      <c r="F12088" s="12">
        <v>2874377</v>
      </c>
    </row>
    <row r="12089" spans="2:6">
      <c r="B12089" s="21">
        <v>42954</v>
      </c>
      <c r="C12089" s="122" t="s">
        <v>171</v>
      </c>
      <c r="D12089" s="116">
        <v>63.14</v>
      </c>
      <c r="E12089" s="11">
        <v>63.38</v>
      </c>
      <c r="F12089" s="12">
        <v>1529973</v>
      </c>
    </row>
    <row r="12090" spans="2:6">
      <c r="B12090" s="21">
        <v>42954</v>
      </c>
      <c r="C12090" s="122" t="s">
        <v>172</v>
      </c>
      <c r="D12090" s="116">
        <v>32.35</v>
      </c>
      <c r="E12090" s="11">
        <v>31.93</v>
      </c>
      <c r="F12090" s="12">
        <v>4183970</v>
      </c>
    </row>
    <row r="12091" spans="2:6">
      <c r="B12091" s="21">
        <v>42954</v>
      </c>
      <c r="C12091" s="122" t="s">
        <v>173</v>
      </c>
      <c r="D12091" s="116">
        <v>35.619999999999997</v>
      </c>
      <c r="E12091" s="11">
        <v>35.35</v>
      </c>
      <c r="F12091" s="12">
        <v>4100820</v>
      </c>
    </row>
    <row r="12092" spans="2:6">
      <c r="B12092" s="21">
        <v>42954</v>
      </c>
      <c r="C12092" s="122" t="s">
        <v>174</v>
      </c>
      <c r="D12092" s="116">
        <v>50.39</v>
      </c>
      <c r="E12092" s="11">
        <v>50.29</v>
      </c>
      <c r="F12092" s="12">
        <v>2642688</v>
      </c>
    </row>
    <row r="12093" spans="2:6">
      <c r="B12093" s="21">
        <v>42954</v>
      </c>
      <c r="C12093" s="122" t="s">
        <v>175</v>
      </c>
      <c r="D12093" s="116">
        <v>4.49</v>
      </c>
      <c r="E12093" s="11">
        <v>4.3499999999999996</v>
      </c>
      <c r="F12093" s="12">
        <v>37259228</v>
      </c>
    </row>
    <row r="12094" spans="2:6">
      <c r="B12094" s="21">
        <v>42954</v>
      </c>
      <c r="C12094" s="122" t="s">
        <v>176</v>
      </c>
      <c r="D12094" s="116">
        <v>67.12</v>
      </c>
      <c r="E12094" s="11">
        <v>66.540000000000006</v>
      </c>
      <c r="F12094" s="12">
        <v>2561616</v>
      </c>
    </row>
    <row r="12095" spans="2:6">
      <c r="B12095" s="21">
        <v>42954</v>
      </c>
      <c r="C12095" s="122" t="s">
        <v>177</v>
      </c>
      <c r="D12095" s="116">
        <v>384.65</v>
      </c>
      <c r="E12095" s="11">
        <v>381.02</v>
      </c>
      <c r="F12095" s="12">
        <v>1309008</v>
      </c>
    </row>
    <row r="12096" spans="2:6">
      <c r="B12096" s="21">
        <v>42954</v>
      </c>
      <c r="C12096" s="122" t="s">
        <v>178</v>
      </c>
      <c r="D12096" s="116">
        <v>172.67</v>
      </c>
      <c r="E12096" s="11">
        <v>175.98</v>
      </c>
      <c r="F12096" s="12">
        <v>1692148</v>
      </c>
    </row>
    <row r="12097" spans="2:6">
      <c r="B12097" s="21">
        <v>42954</v>
      </c>
      <c r="C12097" s="122" t="s">
        <v>179</v>
      </c>
      <c r="D12097" s="116">
        <v>80.37</v>
      </c>
      <c r="E12097" s="11">
        <v>79.91</v>
      </c>
      <c r="F12097" s="12">
        <v>515483</v>
      </c>
    </row>
    <row r="12098" spans="2:6">
      <c r="B12098" s="21">
        <v>42954</v>
      </c>
      <c r="C12098" s="122" t="s">
        <v>180</v>
      </c>
      <c r="D12098" s="116">
        <v>71.459999999999994</v>
      </c>
      <c r="E12098" s="11">
        <v>71.739999999999995</v>
      </c>
      <c r="F12098" s="12">
        <v>2049174</v>
      </c>
    </row>
    <row r="12099" spans="2:6">
      <c r="B12099" s="21">
        <v>42954</v>
      </c>
      <c r="C12099" s="122" t="s">
        <v>181</v>
      </c>
      <c r="D12099" s="116">
        <v>134.5</v>
      </c>
      <c r="E12099" s="11">
        <v>135.5</v>
      </c>
      <c r="F12099" s="12">
        <v>584768</v>
      </c>
    </row>
    <row r="12100" spans="2:6">
      <c r="B12100" s="21">
        <v>42954</v>
      </c>
      <c r="C12100" s="122" t="s">
        <v>182</v>
      </c>
      <c r="D12100" s="116">
        <v>73.900000000000006</v>
      </c>
      <c r="E12100" s="11">
        <v>73.430000000000007</v>
      </c>
      <c r="F12100" s="12">
        <v>710010</v>
      </c>
    </row>
    <row r="12101" spans="2:6">
      <c r="B12101" s="21">
        <v>42954</v>
      </c>
      <c r="C12101" s="122" t="s">
        <v>183</v>
      </c>
      <c r="D12101" s="116">
        <v>39.630000000000003</v>
      </c>
      <c r="E12101" s="11">
        <v>39.61</v>
      </c>
      <c r="F12101" s="12">
        <v>12280841</v>
      </c>
    </row>
    <row r="12102" spans="2:6">
      <c r="B12102" s="21">
        <v>42954</v>
      </c>
      <c r="C12102" s="122" t="s">
        <v>184</v>
      </c>
      <c r="D12102" s="116">
        <v>126.16</v>
      </c>
      <c r="E12102" s="11">
        <v>124.97</v>
      </c>
      <c r="F12102" s="12">
        <v>979179</v>
      </c>
    </row>
    <row r="12103" spans="2:6">
      <c r="B12103" s="21">
        <v>42954</v>
      </c>
      <c r="C12103" s="122" t="s">
        <v>185</v>
      </c>
      <c r="D12103" s="116">
        <v>345.32</v>
      </c>
      <c r="E12103" s="11">
        <v>339.45</v>
      </c>
      <c r="F12103" s="12">
        <v>961237</v>
      </c>
    </row>
    <row r="12104" spans="2:6">
      <c r="B12104" s="21">
        <v>42954</v>
      </c>
      <c r="C12104" s="122" t="s">
        <v>186</v>
      </c>
      <c r="D12104" s="116">
        <v>159.35</v>
      </c>
      <c r="E12104" s="11">
        <v>160.03</v>
      </c>
      <c r="F12104" s="12">
        <v>968574</v>
      </c>
    </row>
    <row r="12105" spans="2:6">
      <c r="B12105" s="21">
        <v>42954</v>
      </c>
      <c r="C12105" s="122" t="s">
        <v>187</v>
      </c>
      <c r="D12105" s="116">
        <v>47.04</v>
      </c>
      <c r="E12105" s="11">
        <v>47.19</v>
      </c>
      <c r="F12105" s="12">
        <v>1147839</v>
      </c>
    </row>
    <row r="12106" spans="2:6">
      <c r="B12106" s="21">
        <v>42954</v>
      </c>
      <c r="C12106" s="122" t="s">
        <v>188</v>
      </c>
      <c r="D12106" s="116">
        <v>82.39</v>
      </c>
      <c r="E12106" s="11">
        <v>82.6</v>
      </c>
      <c r="F12106" s="12">
        <v>1153759</v>
      </c>
    </row>
    <row r="12107" spans="2:6">
      <c r="B12107" s="21">
        <v>42954</v>
      </c>
      <c r="C12107" s="122" t="s">
        <v>189</v>
      </c>
      <c r="D12107" s="116">
        <v>28.58</v>
      </c>
      <c r="E12107" s="11">
        <v>28.74</v>
      </c>
      <c r="F12107" s="12">
        <v>2867678</v>
      </c>
    </row>
    <row r="12108" spans="2:6">
      <c r="B12108" s="21">
        <v>42954</v>
      </c>
      <c r="C12108" s="122" t="s">
        <v>190</v>
      </c>
      <c r="D12108" s="116">
        <v>84.62</v>
      </c>
      <c r="E12108" s="11">
        <v>85.15</v>
      </c>
      <c r="F12108" s="12">
        <v>1388258</v>
      </c>
    </row>
    <row r="12109" spans="2:6">
      <c r="B12109" s="21">
        <v>42954</v>
      </c>
      <c r="C12109" s="122" t="s">
        <v>191</v>
      </c>
      <c r="D12109" s="116">
        <v>24.64</v>
      </c>
      <c r="E12109" s="11">
        <v>24.37</v>
      </c>
      <c r="F12109" s="12">
        <v>4073074</v>
      </c>
    </row>
    <row r="12110" spans="2:6">
      <c r="B12110" s="21">
        <v>42954</v>
      </c>
      <c r="C12110" s="122" t="s">
        <v>192</v>
      </c>
      <c r="D12110" s="116">
        <v>47.16</v>
      </c>
      <c r="E12110" s="11">
        <v>47.57</v>
      </c>
      <c r="F12110" s="12">
        <v>2598236</v>
      </c>
    </row>
    <row r="12111" spans="2:6">
      <c r="B12111" s="21">
        <v>42954</v>
      </c>
      <c r="C12111" s="122" t="s">
        <v>193</v>
      </c>
      <c r="D12111" s="116">
        <v>127.18</v>
      </c>
      <c r="E12111" s="11">
        <v>127.07</v>
      </c>
      <c r="F12111" s="12">
        <v>13683627</v>
      </c>
    </row>
    <row r="12112" spans="2:6">
      <c r="B12112" s="21">
        <v>42954</v>
      </c>
      <c r="C12112" s="122" t="s">
        <v>194</v>
      </c>
      <c r="D12112" s="116">
        <v>243.95</v>
      </c>
      <c r="E12112" s="11">
        <v>244.63</v>
      </c>
      <c r="F12112" s="12">
        <v>262855</v>
      </c>
    </row>
    <row r="12113" spans="2:6">
      <c r="B12113" s="21">
        <v>42954</v>
      </c>
      <c r="C12113" s="122" t="s">
        <v>195</v>
      </c>
      <c r="D12113" s="116">
        <v>45.27</v>
      </c>
      <c r="E12113" s="11">
        <v>45.17</v>
      </c>
      <c r="F12113" s="12">
        <v>6370292</v>
      </c>
    </row>
    <row r="12114" spans="2:6">
      <c r="B12114" s="21">
        <v>42954</v>
      </c>
      <c r="C12114" s="122" t="s">
        <v>196</v>
      </c>
      <c r="D12114" s="116">
        <v>156.5</v>
      </c>
      <c r="E12114" s="11">
        <v>156.94999999999999</v>
      </c>
      <c r="F12114" s="12">
        <v>2629519</v>
      </c>
    </row>
    <row r="12115" spans="2:6">
      <c r="B12115" s="21">
        <v>42954</v>
      </c>
      <c r="C12115" s="122" t="s">
        <v>197</v>
      </c>
      <c r="D12115" s="116">
        <v>19.72</v>
      </c>
      <c r="E12115" s="11">
        <v>20.04</v>
      </c>
      <c r="F12115" s="12">
        <v>2567388</v>
      </c>
    </row>
    <row r="12116" spans="2:6">
      <c r="B12116" s="21">
        <v>42954</v>
      </c>
      <c r="C12116" s="122" t="s">
        <v>198</v>
      </c>
      <c r="D12116" s="116">
        <v>53.08</v>
      </c>
      <c r="E12116" s="11">
        <v>53.24</v>
      </c>
      <c r="F12116" s="12">
        <v>1323008</v>
      </c>
    </row>
    <row r="12117" spans="2:6">
      <c r="B12117" s="21">
        <v>42954</v>
      </c>
      <c r="C12117" s="122" t="s">
        <v>199</v>
      </c>
      <c r="D12117" s="116">
        <v>90.55</v>
      </c>
      <c r="E12117" s="11">
        <v>90.5</v>
      </c>
      <c r="F12117" s="12">
        <v>1903297</v>
      </c>
    </row>
    <row r="12118" spans="2:6">
      <c r="B12118" s="21">
        <v>42954</v>
      </c>
      <c r="C12118" s="122" t="s">
        <v>200</v>
      </c>
      <c r="D12118" s="116">
        <v>31.79</v>
      </c>
      <c r="E12118" s="11">
        <v>31.84</v>
      </c>
      <c r="F12118" s="12">
        <v>11877405</v>
      </c>
    </row>
    <row r="12119" spans="2:6">
      <c r="B12119" s="21">
        <v>42954</v>
      </c>
      <c r="C12119" s="122" t="s">
        <v>201</v>
      </c>
      <c r="D12119" s="116">
        <v>32.5</v>
      </c>
      <c r="E12119" s="11">
        <v>32.32</v>
      </c>
      <c r="F12119" s="12">
        <v>679710</v>
      </c>
    </row>
    <row r="12120" spans="2:6">
      <c r="B12120" s="21">
        <v>42954</v>
      </c>
      <c r="C12120" s="122" t="s">
        <v>202</v>
      </c>
      <c r="D12120" s="116">
        <v>48.81</v>
      </c>
      <c r="E12120" s="11">
        <v>49.62</v>
      </c>
      <c r="F12120" s="12">
        <v>6396441</v>
      </c>
    </row>
    <row r="12121" spans="2:6">
      <c r="B12121" s="21">
        <v>42954</v>
      </c>
      <c r="C12121" s="122" t="s">
        <v>203</v>
      </c>
      <c r="D12121" s="116">
        <v>134.84</v>
      </c>
      <c r="E12121" s="11">
        <v>134.44999999999999</v>
      </c>
      <c r="F12121" s="12">
        <v>443268</v>
      </c>
    </row>
    <row r="12122" spans="2:6">
      <c r="B12122" s="21">
        <v>42954</v>
      </c>
      <c r="C12122" s="122" t="s">
        <v>204</v>
      </c>
      <c r="D12122" s="116">
        <v>22.4</v>
      </c>
      <c r="E12122" s="11">
        <v>22.34</v>
      </c>
      <c r="F12122" s="12">
        <v>8039971</v>
      </c>
    </row>
    <row r="12123" spans="2:6">
      <c r="B12123" s="21">
        <v>42954</v>
      </c>
      <c r="C12123" s="122" t="s">
        <v>205</v>
      </c>
      <c r="D12123" s="116">
        <v>71.09</v>
      </c>
      <c r="E12123" s="11">
        <v>69.59</v>
      </c>
      <c r="F12123" s="12">
        <v>4235081</v>
      </c>
    </row>
    <row r="12124" spans="2:6">
      <c r="B12124" s="21">
        <v>42954</v>
      </c>
      <c r="C12124" s="122" t="s">
        <v>206</v>
      </c>
      <c r="D12124" s="116">
        <v>78.06</v>
      </c>
      <c r="E12124" s="11">
        <v>78.47</v>
      </c>
      <c r="F12124" s="12">
        <v>1719987</v>
      </c>
    </row>
    <row r="12125" spans="2:6">
      <c r="B12125" s="21">
        <v>42954</v>
      </c>
      <c r="C12125" s="122" t="s">
        <v>207</v>
      </c>
      <c r="D12125" s="116">
        <v>78</v>
      </c>
      <c r="E12125" s="11">
        <v>79.12</v>
      </c>
      <c r="F12125" s="12">
        <v>4604007</v>
      </c>
    </row>
    <row r="12126" spans="2:6">
      <c r="B12126" s="21">
        <v>42954</v>
      </c>
      <c r="C12126" s="122" t="s">
        <v>208</v>
      </c>
      <c r="D12126" s="116">
        <v>109.81</v>
      </c>
      <c r="E12126" s="11">
        <v>109.78</v>
      </c>
      <c r="F12126" s="12">
        <v>4762791</v>
      </c>
    </row>
    <row r="12127" spans="2:6">
      <c r="B12127" s="21">
        <v>42954</v>
      </c>
      <c r="C12127" s="122" t="s">
        <v>209</v>
      </c>
      <c r="D12127" s="116">
        <v>118.51</v>
      </c>
      <c r="E12127" s="11">
        <v>116.16</v>
      </c>
      <c r="F12127" s="12">
        <v>1797936</v>
      </c>
    </row>
    <row r="12128" spans="2:6">
      <c r="B12128" s="21">
        <v>42954</v>
      </c>
      <c r="C12128" s="122" t="s">
        <v>210</v>
      </c>
      <c r="D12128" s="116">
        <v>78.010000000000005</v>
      </c>
      <c r="E12128" s="11">
        <v>77.92</v>
      </c>
      <c r="F12128" s="12">
        <v>1629407</v>
      </c>
    </row>
    <row r="12129" spans="2:6">
      <c r="B12129" s="21">
        <v>42954</v>
      </c>
      <c r="C12129" s="122" t="s">
        <v>211</v>
      </c>
      <c r="D12129" s="116">
        <v>51.2</v>
      </c>
      <c r="E12129" s="11">
        <v>50.75</v>
      </c>
      <c r="F12129" s="12">
        <v>6241658</v>
      </c>
    </row>
    <row r="12130" spans="2:6">
      <c r="B12130" s="21">
        <v>42954</v>
      </c>
      <c r="C12130" s="122" t="s">
        <v>212</v>
      </c>
      <c r="D12130" s="116">
        <v>130.18</v>
      </c>
      <c r="E12130" s="11">
        <v>129.96</v>
      </c>
      <c r="F12130" s="12">
        <v>1535249</v>
      </c>
    </row>
    <row r="12131" spans="2:6">
      <c r="B12131" s="21">
        <v>42954</v>
      </c>
      <c r="C12131" s="122" t="s">
        <v>213</v>
      </c>
      <c r="D12131" s="116">
        <v>60.86</v>
      </c>
      <c r="E12131" s="11">
        <v>61.39</v>
      </c>
      <c r="F12131" s="12">
        <v>2020497</v>
      </c>
    </row>
    <row r="12132" spans="2:6">
      <c r="B12132" s="21">
        <v>42954</v>
      </c>
      <c r="C12132" s="122" t="s">
        <v>214</v>
      </c>
      <c r="D12132" s="116">
        <v>74.89</v>
      </c>
      <c r="E12132" s="11">
        <v>76.41</v>
      </c>
      <c r="F12132" s="12">
        <v>2055143</v>
      </c>
    </row>
    <row r="12133" spans="2:6">
      <c r="B12133" s="21">
        <v>42954</v>
      </c>
      <c r="C12133" s="122" t="s">
        <v>215</v>
      </c>
      <c r="D12133" s="116">
        <v>106.98</v>
      </c>
      <c r="E12133" s="11">
        <v>106.73</v>
      </c>
      <c r="F12133" s="12">
        <v>1347586</v>
      </c>
    </row>
    <row r="12134" spans="2:6">
      <c r="B12134" s="21">
        <v>42954</v>
      </c>
      <c r="C12134" s="122" t="s">
        <v>216</v>
      </c>
      <c r="D12134" s="116">
        <v>36.549999999999997</v>
      </c>
      <c r="E12134" s="11">
        <v>36.409999999999997</v>
      </c>
      <c r="F12134" s="12">
        <v>2810273</v>
      </c>
    </row>
    <row r="12135" spans="2:6">
      <c r="B12135" s="21">
        <v>42954</v>
      </c>
      <c r="C12135" s="122" t="s">
        <v>217</v>
      </c>
      <c r="D12135" s="116">
        <v>80.989999999999995</v>
      </c>
      <c r="E12135" s="11">
        <v>81.430000000000007</v>
      </c>
      <c r="F12135" s="12">
        <v>1898426</v>
      </c>
    </row>
    <row r="12136" spans="2:6">
      <c r="B12136" s="21">
        <v>42954</v>
      </c>
      <c r="C12136" s="122" t="s">
        <v>218</v>
      </c>
      <c r="D12136" s="116">
        <v>107.59</v>
      </c>
      <c r="E12136" s="11">
        <v>106.35</v>
      </c>
      <c r="F12136" s="12">
        <v>8093098</v>
      </c>
    </row>
    <row r="12137" spans="2:6">
      <c r="B12137" s="21">
        <v>42954</v>
      </c>
      <c r="C12137" s="122" t="s">
        <v>219</v>
      </c>
      <c r="D12137" s="116">
        <v>23.79</v>
      </c>
      <c r="E12137" s="11">
        <v>24.25</v>
      </c>
      <c r="F12137" s="12">
        <v>4762502</v>
      </c>
    </row>
    <row r="12138" spans="2:6">
      <c r="B12138" s="21">
        <v>42954</v>
      </c>
      <c r="C12138" s="122" t="s">
        <v>220</v>
      </c>
      <c r="D12138" s="116">
        <v>22.69</v>
      </c>
      <c r="E12138" s="11">
        <v>23.02</v>
      </c>
      <c r="F12138" s="12">
        <v>2376253</v>
      </c>
    </row>
    <row r="12139" spans="2:6">
      <c r="B12139" s="21">
        <v>42954</v>
      </c>
      <c r="C12139" s="122" t="s">
        <v>221</v>
      </c>
      <c r="D12139" s="116">
        <v>60.5</v>
      </c>
      <c r="E12139" s="11">
        <v>60.04</v>
      </c>
      <c r="F12139" s="12">
        <v>1386584</v>
      </c>
    </row>
    <row r="12140" spans="2:6">
      <c r="B12140" s="21">
        <v>42954</v>
      </c>
      <c r="C12140" s="122" t="s">
        <v>222</v>
      </c>
      <c r="D12140" s="116">
        <v>93.09</v>
      </c>
      <c r="E12140" s="11">
        <v>93.47</v>
      </c>
      <c r="F12140" s="12">
        <v>1640225</v>
      </c>
    </row>
    <row r="12141" spans="2:6">
      <c r="B12141" s="21">
        <v>42954</v>
      </c>
      <c r="C12141" s="122" t="s">
        <v>223</v>
      </c>
      <c r="D12141" s="116">
        <v>115.2</v>
      </c>
      <c r="E12141" s="11">
        <v>114.56</v>
      </c>
      <c r="F12141" s="12">
        <v>673350</v>
      </c>
    </row>
    <row r="12142" spans="2:6">
      <c r="B12142" s="21">
        <v>42954</v>
      </c>
      <c r="C12142" s="122" t="s">
        <v>224</v>
      </c>
      <c r="D12142" s="116">
        <v>74.569999999999993</v>
      </c>
      <c r="E12142" s="11">
        <v>75.53</v>
      </c>
      <c r="F12142" s="12">
        <v>3729438</v>
      </c>
    </row>
    <row r="12143" spans="2:6">
      <c r="B12143" s="21">
        <v>42954</v>
      </c>
      <c r="C12143" s="122" t="s">
        <v>225</v>
      </c>
      <c r="D12143" s="116">
        <v>86.55</v>
      </c>
      <c r="E12143" s="11">
        <v>87.25</v>
      </c>
      <c r="F12143" s="12">
        <v>1094360</v>
      </c>
    </row>
    <row r="12144" spans="2:6">
      <c r="B12144" s="21">
        <v>42954</v>
      </c>
      <c r="C12144" s="122" t="s">
        <v>226</v>
      </c>
      <c r="D12144" s="116">
        <v>90.72</v>
      </c>
      <c r="E12144" s="11">
        <v>91.06</v>
      </c>
      <c r="F12144" s="12">
        <v>564588</v>
      </c>
    </row>
    <row r="12145" spans="2:6">
      <c r="B12145" s="21">
        <v>42954</v>
      </c>
      <c r="C12145" s="122" t="s">
        <v>227</v>
      </c>
      <c r="D12145" s="116">
        <v>28.63</v>
      </c>
      <c r="E12145" s="11">
        <v>28.42</v>
      </c>
      <c r="F12145" s="12">
        <v>1754101</v>
      </c>
    </row>
    <row r="12146" spans="2:6">
      <c r="B12146" s="21">
        <v>42954</v>
      </c>
      <c r="C12146" s="122" t="s">
        <v>228</v>
      </c>
      <c r="D12146" s="116">
        <v>83.08</v>
      </c>
      <c r="E12146" s="11">
        <v>83.77</v>
      </c>
      <c r="F12146" s="12">
        <v>901591</v>
      </c>
    </row>
    <row r="12147" spans="2:6">
      <c r="B12147" s="21">
        <v>42954</v>
      </c>
      <c r="C12147" s="122" t="s">
        <v>229</v>
      </c>
      <c r="D12147" s="116">
        <v>108.92</v>
      </c>
      <c r="E12147" s="11">
        <v>108.93</v>
      </c>
      <c r="F12147" s="12">
        <v>514997</v>
      </c>
    </row>
    <row r="12148" spans="2:6">
      <c r="B12148" s="21">
        <v>42954</v>
      </c>
      <c r="C12148" s="122" t="s">
        <v>230</v>
      </c>
      <c r="D12148" s="116">
        <v>86.46</v>
      </c>
      <c r="E12148" s="11">
        <v>86.26</v>
      </c>
      <c r="F12148" s="12">
        <v>2026377</v>
      </c>
    </row>
    <row r="12149" spans="2:6">
      <c r="B12149" s="21">
        <v>42954</v>
      </c>
      <c r="C12149" s="122" t="s">
        <v>231</v>
      </c>
      <c r="D12149" s="116">
        <v>57.7</v>
      </c>
      <c r="E12149" s="11">
        <v>56.85</v>
      </c>
      <c r="F12149" s="12">
        <v>1945833</v>
      </c>
    </row>
    <row r="12150" spans="2:6">
      <c r="B12150" s="21">
        <v>42954</v>
      </c>
      <c r="C12150" s="122" t="s">
        <v>232</v>
      </c>
      <c r="D12150" s="116">
        <v>33.49</v>
      </c>
      <c r="E12150" s="11">
        <v>32.4</v>
      </c>
      <c r="F12150" s="12">
        <v>4379761</v>
      </c>
    </row>
    <row r="12151" spans="2:6">
      <c r="B12151" s="21">
        <v>42954</v>
      </c>
      <c r="C12151" s="122" t="s">
        <v>233</v>
      </c>
      <c r="D12151" s="116">
        <v>64.150000000000006</v>
      </c>
      <c r="E12151" s="11">
        <v>63.88</v>
      </c>
      <c r="F12151" s="12">
        <v>3888904</v>
      </c>
    </row>
    <row r="12152" spans="2:6">
      <c r="B12152" s="21">
        <v>42954</v>
      </c>
      <c r="C12152" s="122" t="s">
        <v>234</v>
      </c>
      <c r="D12152" s="116">
        <v>78.650000000000006</v>
      </c>
      <c r="E12152" s="11">
        <v>78.87</v>
      </c>
      <c r="F12152" s="12">
        <v>1219051</v>
      </c>
    </row>
    <row r="12153" spans="2:6">
      <c r="B12153" s="21">
        <v>42954</v>
      </c>
      <c r="C12153" s="122" t="s">
        <v>235</v>
      </c>
      <c r="D12153" s="116">
        <v>117.6</v>
      </c>
      <c r="E12153" s="11">
        <v>116.96</v>
      </c>
      <c r="F12153" s="12">
        <v>1882939</v>
      </c>
    </row>
    <row r="12154" spans="2:6">
      <c r="B12154" s="21">
        <v>42954</v>
      </c>
      <c r="C12154" s="122" t="s">
        <v>236</v>
      </c>
      <c r="D12154" s="116">
        <v>35.61</v>
      </c>
      <c r="E12154" s="11">
        <v>36.11</v>
      </c>
      <c r="F12154" s="12">
        <v>5380208</v>
      </c>
    </row>
    <row r="12155" spans="2:6">
      <c r="B12155" s="21">
        <v>42954</v>
      </c>
      <c r="C12155" s="122" t="s">
        <v>237</v>
      </c>
      <c r="D12155" s="116">
        <v>133</v>
      </c>
      <c r="E12155" s="11">
        <v>131.94999999999999</v>
      </c>
      <c r="F12155" s="12">
        <v>893277</v>
      </c>
    </row>
    <row r="12156" spans="2:6">
      <c r="B12156" s="21">
        <v>42954</v>
      </c>
      <c r="C12156" s="122" t="s">
        <v>238</v>
      </c>
      <c r="D12156" s="116">
        <v>82.81</v>
      </c>
      <c r="E12156" s="11">
        <v>83.5</v>
      </c>
      <c r="F12156" s="12">
        <v>1267196</v>
      </c>
    </row>
    <row r="12157" spans="2:6">
      <c r="B12157" s="21">
        <v>42954</v>
      </c>
      <c r="C12157" s="122" t="s">
        <v>239</v>
      </c>
      <c r="D12157" s="116">
        <v>145.36000000000001</v>
      </c>
      <c r="E12157" s="11">
        <v>145.47</v>
      </c>
      <c r="F12157" s="12">
        <v>588741</v>
      </c>
    </row>
    <row r="12158" spans="2:6">
      <c r="B12158" s="21">
        <v>42954</v>
      </c>
      <c r="C12158" s="122" t="s">
        <v>240</v>
      </c>
      <c r="D12158" s="116">
        <v>79.239999999999995</v>
      </c>
      <c r="E12158" s="11">
        <v>79.44</v>
      </c>
      <c r="F12158" s="12">
        <v>733894</v>
      </c>
    </row>
    <row r="12159" spans="2:6">
      <c r="B12159" s="21">
        <v>42954</v>
      </c>
      <c r="C12159" s="122" t="s">
        <v>241</v>
      </c>
      <c r="D12159" s="116">
        <v>98.44</v>
      </c>
      <c r="E12159" s="11">
        <v>100.53</v>
      </c>
      <c r="F12159" s="12">
        <v>2231738</v>
      </c>
    </row>
    <row r="12160" spans="2:6">
      <c r="B12160" s="21">
        <v>42954</v>
      </c>
      <c r="C12160" s="122" t="s">
        <v>242</v>
      </c>
      <c r="D12160" s="116">
        <v>84.15</v>
      </c>
      <c r="E12160" s="11">
        <v>84.45</v>
      </c>
      <c r="F12160" s="12">
        <v>867134</v>
      </c>
    </row>
    <row r="12161" spans="2:6">
      <c r="B12161" s="21">
        <v>42954</v>
      </c>
      <c r="C12161" s="122" t="s">
        <v>243</v>
      </c>
      <c r="D12161" s="116">
        <v>60.99</v>
      </c>
      <c r="E12161" s="11">
        <v>60.91</v>
      </c>
      <c r="F12161" s="12">
        <v>2703842</v>
      </c>
    </row>
    <row r="12162" spans="2:6">
      <c r="B12162" s="21">
        <v>42954</v>
      </c>
      <c r="C12162" s="122" t="s">
        <v>244</v>
      </c>
      <c r="D12162" s="116">
        <v>89.89</v>
      </c>
      <c r="E12162" s="11">
        <v>89.67</v>
      </c>
      <c r="F12162" s="12">
        <v>3886628</v>
      </c>
    </row>
    <row r="12163" spans="2:6">
      <c r="B12163" s="21">
        <v>42954</v>
      </c>
      <c r="C12163" s="122" t="s">
        <v>245</v>
      </c>
      <c r="D12163" s="116">
        <v>445.96</v>
      </c>
      <c r="E12163" s="11">
        <v>444.23</v>
      </c>
      <c r="F12163" s="12">
        <v>478740</v>
      </c>
    </row>
    <row r="12164" spans="2:6">
      <c r="B12164" s="21">
        <v>42954</v>
      </c>
      <c r="C12164" s="122" t="s">
        <v>246</v>
      </c>
      <c r="D12164" s="116">
        <v>67.209999999999994</v>
      </c>
      <c r="E12164" s="11">
        <v>67.239999999999995</v>
      </c>
      <c r="F12164" s="12">
        <v>1108327</v>
      </c>
    </row>
    <row r="12165" spans="2:6">
      <c r="B12165" s="21">
        <v>42954</v>
      </c>
      <c r="C12165" s="122" t="s">
        <v>247</v>
      </c>
      <c r="D12165" s="116">
        <v>62.36</v>
      </c>
      <c r="E12165" s="11">
        <v>61.66</v>
      </c>
      <c r="F12165" s="12">
        <v>2879588</v>
      </c>
    </row>
    <row r="12166" spans="2:6">
      <c r="B12166" s="21">
        <v>42954</v>
      </c>
      <c r="C12166" s="122" t="s">
        <v>248</v>
      </c>
      <c r="D12166" s="116">
        <v>61.59</v>
      </c>
      <c r="E12166" s="11">
        <v>62.05</v>
      </c>
      <c r="F12166" s="12">
        <v>1525837</v>
      </c>
    </row>
    <row r="12167" spans="2:6">
      <c r="B12167" s="21">
        <v>42954</v>
      </c>
      <c r="C12167" s="122" t="s">
        <v>249</v>
      </c>
      <c r="D12167" s="116">
        <v>62.42</v>
      </c>
      <c r="E12167" s="11">
        <v>62.32</v>
      </c>
      <c r="F12167" s="12">
        <v>2207277</v>
      </c>
    </row>
    <row r="12168" spans="2:6">
      <c r="B12168" s="21">
        <v>42954</v>
      </c>
      <c r="C12168" s="122" t="s">
        <v>250</v>
      </c>
      <c r="D12168" s="116">
        <v>261.91000000000003</v>
      </c>
      <c r="E12168" s="11">
        <v>261.51</v>
      </c>
      <c r="F12168" s="12">
        <v>322701</v>
      </c>
    </row>
    <row r="12169" spans="2:6">
      <c r="B12169" s="21">
        <v>42954</v>
      </c>
      <c r="C12169" s="122" t="s">
        <v>251</v>
      </c>
      <c r="D12169" s="116">
        <v>41.22</v>
      </c>
      <c r="E12169" s="11">
        <v>41.11</v>
      </c>
      <c r="F12169" s="12">
        <v>1670945</v>
      </c>
    </row>
    <row r="12170" spans="2:6">
      <c r="B12170" s="21">
        <v>42954</v>
      </c>
      <c r="C12170" s="122" t="s">
        <v>252</v>
      </c>
      <c r="D12170" s="116">
        <v>73.760000000000005</v>
      </c>
      <c r="E12170" s="11">
        <v>73.989999999999995</v>
      </c>
      <c r="F12170" s="12">
        <v>3197306</v>
      </c>
    </row>
    <row r="12171" spans="2:6">
      <c r="B12171" s="21">
        <v>42954</v>
      </c>
      <c r="C12171" s="122" t="s">
        <v>253</v>
      </c>
      <c r="D12171" s="116">
        <v>76.819999999999993</v>
      </c>
      <c r="E12171" s="11">
        <v>76.59</v>
      </c>
      <c r="F12171" s="12">
        <v>1300616</v>
      </c>
    </row>
    <row r="12172" spans="2:6">
      <c r="B12172" s="21">
        <v>42954</v>
      </c>
      <c r="C12172" s="122" t="s">
        <v>254</v>
      </c>
      <c r="D12172" s="116">
        <v>55.75</v>
      </c>
      <c r="E12172" s="11">
        <v>55.05</v>
      </c>
      <c r="F12172" s="12">
        <v>2273303</v>
      </c>
    </row>
    <row r="12173" spans="2:6">
      <c r="B12173" s="21">
        <v>42954</v>
      </c>
      <c r="C12173" s="122" t="s">
        <v>255</v>
      </c>
      <c r="D12173" s="116">
        <v>116.2</v>
      </c>
      <c r="E12173" s="11">
        <v>116.48</v>
      </c>
      <c r="F12173" s="12">
        <v>723226</v>
      </c>
    </row>
    <row r="12174" spans="2:6">
      <c r="B12174" s="21">
        <v>42954</v>
      </c>
      <c r="C12174" s="122" t="s">
        <v>256</v>
      </c>
      <c r="D12174" s="116">
        <v>38.15</v>
      </c>
      <c r="E12174" s="11">
        <v>38.22</v>
      </c>
      <c r="F12174" s="12">
        <v>2558561</v>
      </c>
    </row>
    <row r="12175" spans="2:6">
      <c r="B12175" s="21">
        <v>42954</v>
      </c>
      <c r="C12175" s="122" t="s">
        <v>257</v>
      </c>
      <c r="D12175" s="116">
        <v>59.36</v>
      </c>
      <c r="E12175" s="11">
        <v>59.06</v>
      </c>
      <c r="F12175" s="12">
        <v>1154575</v>
      </c>
    </row>
    <row r="12176" spans="2:6">
      <c r="B12176" s="21">
        <v>42954</v>
      </c>
      <c r="C12176" s="122" t="s">
        <v>258</v>
      </c>
      <c r="D12176" s="116">
        <v>151.47</v>
      </c>
      <c r="E12176" s="11">
        <v>149.12</v>
      </c>
      <c r="F12176" s="12">
        <v>2622575</v>
      </c>
    </row>
    <row r="12177" spans="2:6">
      <c r="B12177" s="21">
        <v>42954</v>
      </c>
      <c r="C12177" s="122" t="s">
        <v>259</v>
      </c>
      <c r="D12177" s="116">
        <v>77.790000000000006</v>
      </c>
      <c r="E12177" s="11">
        <v>77.87</v>
      </c>
      <c r="F12177" s="12">
        <v>1103723</v>
      </c>
    </row>
    <row r="12178" spans="2:6">
      <c r="B12178" s="21">
        <v>42954</v>
      </c>
      <c r="C12178" s="122" t="s">
        <v>260</v>
      </c>
      <c r="D12178" s="116">
        <v>10.94</v>
      </c>
      <c r="E12178" s="11">
        <v>10.92</v>
      </c>
      <c r="F12178" s="12">
        <v>35013023</v>
      </c>
    </row>
    <row r="12179" spans="2:6">
      <c r="B12179" s="21">
        <v>42954</v>
      </c>
      <c r="C12179" s="122" t="s">
        <v>261</v>
      </c>
      <c r="D12179" s="116">
        <v>43.86</v>
      </c>
      <c r="E12179" s="11">
        <v>43.07</v>
      </c>
      <c r="F12179" s="12">
        <v>1699150</v>
      </c>
    </row>
    <row r="12180" spans="2:6">
      <c r="B12180" s="21">
        <v>42954</v>
      </c>
      <c r="C12180" s="122" t="s">
        <v>262</v>
      </c>
      <c r="D12180" s="116">
        <v>169.95</v>
      </c>
      <c r="E12180" s="11">
        <v>171.98</v>
      </c>
      <c r="F12180" s="12">
        <v>12787844</v>
      </c>
    </row>
    <row r="12181" spans="2:6">
      <c r="B12181" s="21">
        <v>42954</v>
      </c>
      <c r="C12181" s="122" t="s">
        <v>263</v>
      </c>
      <c r="D12181" s="116">
        <v>65.19</v>
      </c>
      <c r="E12181" s="11">
        <v>65.260000000000005</v>
      </c>
      <c r="F12181" s="12">
        <v>1460071</v>
      </c>
    </row>
    <row r="12182" spans="2:6">
      <c r="B12182" s="21">
        <v>42954</v>
      </c>
      <c r="C12182" s="122" t="s">
        <v>264</v>
      </c>
      <c r="D12182" s="116">
        <v>14.56</v>
      </c>
      <c r="E12182" s="11">
        <v>14.7</v>
      </c>
      <c r="F12182" s="12">
        <v>14260521</v>
      </c>
    </row>
    <row r="12183" spans="2:6">
      <c r="B12183" s="21">
        <v>42954</v>
      </c>
      <c r="C12183" s="122" t="s">
        <v>265</v>
      </c>
      <c r="D12183" s="116">
        <v>209</v>
      </c>
      <c r="E12183" s="11">
        <v>208.37</v>
      </c>
      <c r="F12183" s="12">
        <v>988585</v>
      </c>
    </row>
    <row r="12184" spans="2:6">
      <c r="B12184" s="21">
        <v>42954</v>
      </c>
      <c r="C12184" s="122" t="s">
        <v>266</v>
      </c>
      <c r="D12184" s="116">
        <v>32</v>
      </c>
      <c r="E12184" s="11">
        <v>31.79</v>
      </c>
      <c r="F12184" s="12">
        <v>3599422</v>
      </c>
    </row>
    <row r="12185" spans="2:6">
      <c r="B12185" s="21">
        <v>42954</v>
      </c>
      <c r="C12185" s="122" t="s">
        <v>267</v>
      </c>
      <c r="D12185" s="116">
        <v>119.83</v>
      </c>
      <c r="E12185" s="11">
        <v>120.05</v>
      </c>
      <c r="F12185" s="12">
        <v>580403</v>
      </c>
    </row>
    <row r="12186" spans="2:6">
      <c r="B12186" s="21">
        <v>42954</v>
      </c>
      <c r="C12186" s="122" t="s">
        <v>268</v>
      </c>
      <c r="D12186" s="116">
        <v>90.19</v>
      </c>
      <c r="E12186" s="11">
        <v>90.55</v>
      </c>
      <c r="F12186" s="12">
        <v>2385506</v>
      </c>
    </row>
    <row r="12187" spans="2:6">
      <c r="B12187" s="21">
        <v>42954</v>
      </c>
      <c r="C12187" s="122" t="s">
        <v>269</v>
      </c>
      <c r="D12187" s="116">
        <v>123.09</v>
      </c>
      <c r="E12187" s="11">
        <v>124.08</v>
      </c>
      <c r="F12187" s="12">
        <v>812979</v>
      </c>
    </row>
    <row r="12188" spans="2:6">
      <c r="B12188" s="21">
        <v>42954</v>
      </c>
      <c r="C12188" s="122" t="s">
        <v>270</v>
      </c>
      <c r="D12188" s="116">
        <v>27.17</v>
      </c>
      <c r="E12188" s="11">
        <v>27.03</v>
      </c>
      <c r="F12188" s="12">
        <v>3585282</v>
      </c>
    </row>
    <row r="12189" spans="2:6">
      <c r="B12189" s="21">
        <v>42954</v>
      </c>
      <c r="C12189" s="122" t="s">
        <v>271</v>
      </c>
      <c r="D12189" s="116">
        <v>48.85</v>
      </c>
      <c r="E12189" s="11">
        <v>48.84</v>
      </c>
      <c r="F12189" s="12">
        <v>3764463</v>
      </c>
    </row>
    <row r="12190" spans="2:6">
      <c r="B12190" s="21">
        <v>42954</v>
      </c>
      <c r="C12190" s="122" t="s">
        <v>272</v>
      </c>
      <c r="D12190" s="116">
        <v>37.58</v>
      </c>
      <c r="E12190" s="11">
        <v>37.6</v>
      </c>
      <c r="F12190" s="12">
        <v>802757</v>
      </c>
    </row>
    <row r="12191" spans="2:6">
      <c r="B12191" s="21">
        <v>42954</v>
      </c>
      <c r="C12191" s="122" t="s">
        <v>273</v>
      </c>
      <c r="D12191" s="116">
        <v>39.909999999999997</v>
      </c>
      <c r="E12191" s="11">
        <v>39.18</v>
      </c>
      <c r="F12191" s="12">
        <v>3167398</v>
      </c>
    </row>
    <row r="12192" spans="2:6">
      <c r="B12192" s="21">
        <v>42954</v>
      </c>
      <c r="C12192" s="122" t="s">
        <v>274</v>
      </c>
      <c r="D12192" s="116">
        <v>41.11</v>
      </c>
      <c r="E12192" s="11">
        <v>40.549999999999997</v>
      </c>
      <c r="F12192" s="12">
        <v>2043026</v>
      </c>
    </row>
    <row r="12193" spans="2:6">
      <c r="B12193" s="21">
        <v>42954</v>
      </c>
      <c r="C12193" s="122" t="s">
        <v>275</v>
      </c>
      <c r="D12193" s="116">
        <v>84.83</v>
      </c>
      <c r="E12193" s="11">
        <v>84.6</v>
      </c>
      <c r="F12193" s="12">
        <v>1205446</v>
      </c>
    </row>
    <row r="12194" spans="2:6">
      <c r="B12194" s="21">
        <v>42954</v>
      </c>
      <c r="C12194" s="122" t="s">
        <v>276</v>
      </c>
      <c r="D12194" s="116">
        <v>28.04</v>
      </c>
      <c r="E12194" s="11">
        <v>27.84</v>
      </c>
      <c r="F12194" s="12">
        <v>1274440</v>
      </c>
    </row>
    <row r="12195" spans="2:6">
      <c r="B12195" s="21">
        <v>42954</v>
      </c>
      <c r="C12195" s="122" t="s">
        <v>277</v>
      </c>
      <c r="D12195" s="116">
        <v>28.46</v>
      </c>
      <c r="E12195" s="11">
        <v>28.2</v>
      </c>
      <c r="F12195" s="12">
        <v>5113948</v>
      </c>
    </row>
    <row r="12196" spans="2:6">
      <c r="B12196" s="21">
        <v>42954</v>
      </c>
      <c r="C12196" s="122" t="s">
        <v>278</v>
      </c>
      <c r="D12196" s="116">
        <v>133.63</v>
      </c>
      <c r="E12196" s="11">
        <v>133.41</v>
      </c>
      <c r="F12196" s="12">
        <v>251904</v>
      </c>
    </row>
    <row r="12197" spans="2:6">
      <c r="B12197" s="21">
        <v>42954</v>
      </c>
      <c r="C12197" s="122" t="s">
        <v>279</v>
      </c>
      <c r="D12197" s="116">
        <v>67</v>
      </c>
      <c r="E12197" s="11">
        <v>67.22</v>
      </c>
      <c r="F12197" s="12">
        <v>1466486</v>
      </c>
    </row>
    <row r="12198" spans="2:6">
      <c r="B12198" s="21">
        <v>42954</v>
      </c>
      <c r="C12198" s="122" t="s">
        <v>280</v>
      </c>
      <c r="D12198" s="116">
        <v>200.34</v>
      </c>
      <c r="E12198" s="11">
        <v>201.14</v>
      </c>
      <c r="F12198" s="12">
        <v>1482061</v>
      </c>
    </row>
    <row r="12199" spans="2:6">
      <c r="B12199" s="21">
        <v>42954</v>
      </c>
      <c r="C12199" s="122" t="s">
        <v>281</v>
      </c>
      <c r="D12199" s="116">
        <v>25.74</v>
      </c>
      <c r="E12199" s="11">
        <v>25.63</v>
      </c>
      <c r="F12199" s="12">
        <v>18870367</v>
      </c>
    </row>
    <row r="12200" spans="2:6">
      <c r="B12200" s="21">
        <v>42954</v>
      </c>
      <c r="C12200" s="122" t="s">
        <v>282</v>
      </c>
      <c r="D12200" s="116">
        <v>22.19</v>
      </c>
      <c r="E12200" s="11">
        <v>22.78</v>
      </c>
      <c r="F12200" s="12">
        <v>6259961</v>
      </c>
    </row>
    <row r="12201" spans="2:6">
      <c r="B12201" s="21">
        <v>42954</v>
      </c>
      <c r="C12201" s="122" t="s">
        <v>283</v>
      </c>
      <c r="D12201" s="116">
        <v>72.8</v>
      </c>
      <c r="E12201" s="11">
        <v>73.44</v>
      </c>
      <c r="F12201" s="12">
        <v>7556523</v>
      </c>
    </row>
    <row r="12202" spans="2:6">
      <c r="B12202" s="21">
        <v>42954</v>
      </c>
      <c r="C12202" s="122" t="s">
        <v>284</v>
      </c>
      <c r="D12202" s="116">
        <v>56.18</v>
      </c>
      <c r="E12202" s="11">
        <v>56.38</v>
      </c>
      <c r="F12202" s="12">
        <v>3412634</v>
      </c>
    </row>
    <row r="12203" spans="2:6">
      <c r="B12203" s="21">
        <v>42954</v>
      </c>
      <c r="C12203" s="122" t="s">
        <v>24</v>
      </c>
      <c r="D12203" s="116">
        <v>29.3</v>
      </c>
      <c r="E12203" s="11">
        <v>29.24</v>
      </c>
      <c r="F12203" s="12">
        <v>4967568</v>
      </c>
    </row>
    <row r="12204" spans="2:6">
      <c r="B12204" s="21">
        <v>42954</v>
      </c>
      <c r="C12204" s="122" t="s">
        <v>25</v>
      </c>
      <c r="D12204" s="116">
        <v>35.159999999999997</v>
      </c>
      <c r="E12204" s="11">
        <v>35.299999999999997</v>
      </c>
      <c r="F12204" s="12">
        <v>8254997</v>
      </c>
    </row>
    <row r="12205" spans="2:6">
      <c r="B12205" s="21">
        <v>42954</v>
      </c>
      <c r="C12205" s="122" t="s">
        <v>26</v>
      </c>
      <c r="D12205" s="116">
        <v>929.06</v>
      </c>
      <c r="E12205" s="11">
        <v>929.36</v>
      </c>
      <c r="F12205" s="12">
        <v>1032239</v>
      </c>
    </row>
    <row r="12206" spans="2:6">
      <c r="B12206" s="21">
        <v>42954</v>
      </c>
      <c r="C12206" s="122" t="s">
        <v>27</v>
      </c>
      <c r="D12206" s="116">
        <v>947.52</v>
      </c>
      <c r="E12206" s="11">
        <v>945.75</v>
      </c>
      <c r="F12206" s="12">
        <v>1445754</v>
      </c>
    </row>
    <row r="12207" spans="2:6">
      <c r="B12207" s="21">
        <v>42954</v>
      </c>
      <c r="C12207" s="122" t="s">
        <v>28</v>
      </c>
      <c r="D12207" s="116">
        <v>83.9</v>
      </c>
      <c r="E12207" s="11">
        <v>84.15</v>
      </c>
      <c r="F12207" s="12">
        <v>438086</v>
      </c>
    </row>
    <row r="12208" spans="2:6">
      <c r="B12208" s="21">
        <v>42954</v>
      </c>
      <c r="C12208" s="122" t="s">
        <v>29</v>
      </c>
      <c r="D12208" s="116">
        <v>97.57</v>
      </c>
      <c r="E12208" s="11">
        <v>96.76</v>
      </c>
      <c r="F12208" s="12">
        <v>2060242</v>
      </c>
    </row>
    <row r="12209" spans="2:6">
      <c r="B12209" s="21">
        <v>42954</v>
      </c>
      <c r="C12209" s="122" t="s">
        <v>30</v>
      </c>
      <c r="D12209" s="116">
        <v>23.93</v>
      </c>
      <c r="E12209" s="11">
        <v>24.04</v>
      </c>
      <c r="F12209" s="12">
        <v>3314091</v>
      </c>
    </row>
    <row r="12210" spans="2:6">
      <c r="B12210" s="21">
        <v>42954</v>
      </c>
      <c r="C12210" s="122" t="s">
        <v>31</v>
      </c>
      <c r="D12210" s="116">
        <v>51.03</v>
      </c>
      <c r="E12210" s="11">
        <v>52.1</v>
      </c>
      <c r="F12210" s="12">
        <v>986658</v>
      </c>
    </row>
    <row r="12211" spans="2:6">
      <c r="B12211" s="21">
        <v>42954</v>
      </c>
      <c r="C12211" s="122" t="s">
        <v>32</v>
      </c>
      <c r="D12211" s="116">
        <v>229.8</v>
      </c>
      <c r="E12211" s="11">
        <v>232.92</v>
      </c>
      <c r="F12211" s="12">
        <v>3809764</v>
      </c>
    </row>
    <row r="12212" spans="2:6">
      <c r="B12212" s="21">
        <v>42954</v>
      </c>
      <c r="C12212" s="122" t="s">
        <v>33</v>
      </c>
      <c r="D12212" s="116">
        <v>31.2</v>
      </c>
      <c r="E12212" s="11">
        <v>31.46</v>
      </c>
      <c r="F12212" s="12">
        <v>3855357</v>
      </c>
    </row>
    <row r="12213" spans="2:6">
      <c r="B12213" s="21">
        <v>42954</v>
      </c>
      <c r="C12213" s="122" t="s">
        <v>34</v>
      </c>
      <c r="D12213" s="116">
        <v>170.45</v>
      </c>
      <c r="E12213" s="11">
        <v>167.39</v>
      </c>
      <c r="F12213" s="12">
        <v>648632</v>
      </c>
    </row>
    <row r="12214" spans="2:6">
      <c r="B12214" s="21">
        <v>42954</v>
      </c>
      <c r="C12214" s="122" t="s">
        <v>35</v>
      </c>
      <c r="D12214" s="116">
        <v>41.77</v>
      </c>
      <c r="E12214" s="11">
        <v>41.45</v>
      </c>
      <c r="F12214" s="12">
        <v>7546654</v>
      </c>
    </row>
    <row r="12215" spans="2:6">
      <c r="B12215" s="21">
        <v>42954</v>
      </c>
      <c r="C12215" s="122" t="s">
        <v>36</v>
      </c>
      <c r="D12215" s="116">
        <v>103.65</v>
      </c>
      <c r="E12215" s="11">
        <v>103.02</v>
      </c>
      <c r="F12215" s="12">
        <v>825195</v>
      </c>
    </row>
    <row r="12216" spans="2:6">
      <c r="B12216" s="21">
        <v>42954</v>
      </c>
      <c r="C12216" s="122" t="s">
        <v>37</v>
      </c>
      <c r="D12216" s="116">
        <v>13.3</v>
      </c>
      <c r="E12216" s="11">
        <v>13.28</v>
      </c>
      <c r="F12216" s="12">
        <v>5434266</v>
      </c>
    </row>
    <row r="12217" spans="2:6">
      <c r="B12217" s="21">
        <v>42954</v>
      </c>
      <c r="C12217" s="122" t="s">
        <v>38</v>
      </c>
      <c r="D12217" s="116">
        <v>24.29</v>
      </c>
      <c r="E12217" s="11">
        <v>24.29</v>
      </c>
      <c r="F12217" s="12">
        <v>7655315</v>
      </c>
    </row>
    <row r="12218" spans="2:6">
      <c r="B12218" s="21">
        <v>42954</v>
      </c>
      <c r="C12218" s="122" t="s">
        <v>39</v>
      </c>
      <c r="D12218" s="116">
        <v>78.77</v>
      </c>
      <c r="E12218" s="11">
        <v>78.489999999999995</v>
      </c>
      <c r="F12218" s="12">
        <v>1684686</v>
      </c>
    </row>
    <row r="12219" spans="2:6">
      <c r="B12219" s="21">
        <v>42954</v>
      </c>
      <c r="C12219" s="122" t="s">
        <v>40</v>
      </c>
      <c r="D12219" s="116">
        <v>71.83</v>
      </c>
      <c r="E12219" s="11">
        <v>71.92</v>
      </c>
      <c r="F12219" s="12">
        <v>1253081</v>
      </c>
    </row>
    <row r="12220" spans="2:6">
      <c r="B12220" s="21">
        <v>42954</v>
      </c>
      <c r="C12220" s="122" t="s">
        <v>41</v>
      </c>
      <c r="D12220" s="116">
        <v>29.82</v>
      </c>
      <c r="E12220" s="11">
        <v>29.56</v>
      </c>
      <c r="F12220" s="12">
        <v>3501049</v>
      </c>
    </row>
    <row r="12221" spans="2:6">
      <c r="B12221" s="21">
        <v>42954</v>
      </c>
      <c r="C12221" s="122" t="s">
        <v>42</v>
      </c>
      <c r="D12221" s="116">
        <v>152.83000000000001</v>
      </c>
      <c r="E12221" s="11">
        <v>153.35</v>
      </c>
      <c r="F12221" s="12">
        <v>3833620</v>
      </c>
    </row>
    <row r="12222" spans="2:6">
      <c r="B12222" s="21">
        <v>42954</v>
      </c>
      <c r="C12222" s="122" t="s">
        <v>43</v>
      </c>
      <c r="D12222" s="116">
        <v>44.01</v>
      </c>
      <c r="E12222" s="11">
        <v>42.86</v>
      </c>
      <c r="F12222" s="12">
        <v>4356922</v>
      </c>
    </row>
    <row r="12223" spans="2:6">
      <c r="B12223" s="21">
        <v>42954</v>
      </c>
      <c r="C12223" s="122" t="s">
        <v>44</v>
      </c>
      <c r="D12223" s="116">
        <v>56.23</v>
      </c>
      <c r="E12223" s="11">
        <v>55.97</v>
      </c>
      <c r="F12223" s="12">
        <v>1588227</v>
      </c>
    </row>
    <row r="12224" spans="2:6">
      <c r="B12224" s="21">
        <v>42954</v>
      </c>
      <c r="C12224" s="122" t="s">
        <v>45</v>
      </c>
      <c r="D12224" s="116">
        <v>63.34</v>
      </c>
      <c r="E12224" s="11">
        <v>63.77</v>
      </c>
      <c r="F12224" s="12">
        <v>3245097</v>
      </c>
    </row>
    <row r="12225" spans="2:6">
      <c r="B12225" s="21">
        <v>42954</v>
      </c>
      <c r="C12225" s="122" t="s">
        <v>46</v>
      </c>
      <c r="D12225" s="116">
        <v>48.35</v>
      </c>
      <c r="E12225" s="11">
        <v>48.06</v>
      </c>
      <c r="F12225" s="12">
        <v>1853735</v>
      </c>
    </row>
    <row r="12226" spans="2:6">
      <c r="B12226" s="21">
        <v>42954</v>
      </c>
      <c r="C12226" s="122" t="s">
        <v>47</v>
      </c>
      <c r="D12226" s="116">
        <v>38.68</v>
      </c>
      <c r="E12226" s="11">
        <v>39.03</v>
      </c>
      <c r="F12226" s="12">
        <v>4007627</v>
      </c>
    </row>
    <row r="12227" spans="2:6">
      <c r="B12227" s="21">
        <v>42954</v>
      </c>
      <c r="C12227" s="122" t="s">
        <v>48</v>
      </c>
      <c r="D12227" s="116">
        <v>140.21</v>
      </c>
      <c r="E12227" s="11">
        <v>138.96</v>
      </c>
      <c r="F12227" s="12">
        <v>3542142</v>
      </c>
    </row>
    <row r="12228" spans="2:6">
      <c r="B12228" s="21">
        <v>42954</v>
      </c>
      <c r="C12228" s="122" t="s">
        <v>49</v>
      </c>
      <c r="D12228" s="116">
        <v>49.05</v>
      </c>
      <c r="E12228" s="11">
        <v>47.43</v>
      </c>
      <c r="F12228" s="12">
        <v>2391695</v>
      </c>
    </row>
    <row r="12229" spans="2:6">
      <c r="B12229" s="21">
        <v>42954</v>
      </c>
      <c r="C12229" s="122" t="s">
        <v>50</v>
      </c>
      <c r="D12229" s="116">
        <v>17.489999999999998</v>
      </c>
      <c r="E12229" s="11">
        <v>13.675335</v>
      </c>
      <c r="F12229" s="12">
        <v>4584397</v>
      </c>
    </row>
    <row r="12230" spans="2:6">
      <c r="B12230" s="21">
        <v>42954</v>
      </c>
      <c r="C12230" s="122" t="s">
        <v>51</v>
      </c>
      <c r="D12230" s="116">
        <v>19.37</v>
      </c>
      <c r="E12230" s="11">
        <v>19.32</v>
      </c>
      <c r="F12230" s="12">
        <v>9191767</v>
      </c>
    </row>
    <row r="12231" spans="2:6">
      <c r="B12231" s="21">
        <v>42954</v>
      </c>
      <c r="C12231" s="122" t="s">
        <v>52</v>
      </c>
      <c r="D12231" s="116">
        <v>30.12</v>
      </c>
      <c r="E12231" s="11">
        <v>30.23</v>
      </c>
      <c r="F12231" s="12">
        <v>2175525</v>
      </c>
    </row>
    <row r="12232" spans="2:6">
      <c r="B12232" s="21">
        <v>42954</v>
      </c>
      <c r="C12232" s="122" t="s">
        <v>53</v>
      </c>
      <c r="D12232" s="116">
        <v>33.75</v>
      </c>
      <c r="E12232" s="11">
        <v>34.200000000000003</v>
      </c>
      <c r="F12232" s="12">
        <v>1743447</v>
      </c>
    </row>
    <row r="12233" spans="2:6">
      <c r="B12233" s="21">
        <v>42954</v>
      </c>
      <c r="C12233" s="122" t="s">
        <v>54</v>
      </c>
      <c r="D12233" s="116">
        <v>116.69</v>
      </c>
      <c r="E12233" s="11">
        <v>117.38</v>
      </c>
      <c r="F12233" s="12">
        <v>575024</v>
      </c>
    </row>
    <row r="12234" spans="2:6">
      <c r="B12234" s="21">
        <v>42954</v>
      </c>
      <c r="C12234" s="122" t="s">
        <v>55</v>
      </c>
      <c r="D12234" s="116">
        <v>90.25</v>
      </c>
      <c r="E12234" s="11">
        <v>91.894999999999996</v>
      </c>
      <c r="F12234" s="12">
        <v>1854228</v>
      </c>
    </row>
    <row r="12235" spans="2:6">
      <c r="B12235" s="21">
        <v>42954</v>
      </c>
      <c r="C12235" s="122" t="s">
        <v>56</v>
      </c>
      <c r="D12235" s="116">
        <v>18.670000000000002</v>
      </c>
      <c r="E12235" s="11">
        <v>18.739999999999998</v>
      </c>
      <c r="F12235" s="12">
        <v>2686552</v>
      </c>
    </row>
    <row r="12236" spans="2:6">
      <c r="B12236" s="21">
        <v>42954</v>
      </c>
      <c r="C12236" s="122" t="s">
        <v>57</v>
      </c>
      <c r="D12236" s="116">
        <v>105</v>
      </c>
      <c r="E12236" s="11">
        <v>105.65</v>
      </c>
      <c r="F12236" s="12">
        <v>761613</v>
      </c>
    </row>
    <row r="12237" spans="2:6">
      <c r="B12237" s="21">
        <v>42954</v>
      </c>
      <c r="C12237" s="122" t="s">
        <v>58</v>
      </c>
      <c r="D12237" s="116">
        <v>245.49</v>
      </c>
      <c r="E12237" s="11">
        <v>249.62</v>
      </c>
      <c r="F12237" s="12">
        <v>1068145</v>
      </c>
    </row>
    <row r="12238" spans="2:6">
      <c r="B12238" s="21">
        <v>42954</v>
      </c>
      <c r="C12238" s="122" t="s">
        <v>59</v>
      </c>
      <c r="D12238" s="116">
        <v>145</v>
      </c>
      <c r="E12238" s="11">
        <v>143.47</v>
      </c>
      <c r="F12238" s="12">
        <v>4618284</v>
      </c>
    </row>
    <row r="12239" spans="2:6">
      <c r="B12239" s="21">
        <v>42954</v>
      </c>
      <c r="C12239" s="122" t="s">
        <v>60</v>
      </c>
      <c r="D12239" s="116">
        <v>65.09</v>
      </c>
      <c r="E12239" s="11">
        <v>64.37</v>
      </c>
      <c r="F12239" s="12">
        <v>2334739</v>
      </c>
    </row>
    <row r="12240" spans="2:6">
      <c r="B12240" s="21">
        <v>42954</v>
      </c>
      <c r="C12240" s="122" t="s">
        <v>61</v>
      </c>
      <c r="D12240" s="116">
        <v>152.9</v>
      </c>
      <c r="E12240" s="11">
        <v>155.49</v>
      </c>
      <c r="F12240" s="12">
        <v>489002</v>
      </c>
    </row>
    <row r="12241" spans="2:6">
      <c r="B12241" s="21">
        <v>42954</v>
      </c>
      <c r="C12241" s="122" t="s">
        <v>62</v>
      </c>
      <c r="D12241" s="116">
        <v>134.76</v>
      </c>
      <c r="E12241" s="11">
        <v>134.81</v>
      </c>
      <c r="F12241" s="12">
        <v>439721</v>
      </c>
    </row>
    <row r="12242" spans="2:6">
      <c r="B12242" s="21">
        <v>42954</v>
      </c>
      <c r="C12242" s="122" t="s">
        <v>63</v>
      </c>
      <c r="D12242" s="116">
        <v>195.26</v>
      </c>
      <c r="E12242" s="11">
        <v>199.58</v>
      </c>
      <c r="F12242" s="12">
        <v>938509</v>
      </c>
    </row>
    <row r="12243" spans="2:6">
      <c r="B12243" s="21">
        <v>42954</v>
      </c>
      <c r="C12243" s="122" t="s">
        <v>64</v>
      </c>
      <c r="D12243" s="116">
        <v>128.87</v>
      </c>
      <c r="E12243" s="11">
        <v>132</v>
      </c>
      <c r="F12243" s="12">
        <v>1038401</v>
      </c>
    </row>
    <row r="12244" spans="2:6">
      <c r="B12244" s="21">
        <v>42954</v>
      </c>
      <c r="C12244" s="122" t="s">
        <v>65</v>
      </c>
      <c r="D12244" s="116">
        <v>46.32</v>
      </c>
      <c r="E12244" s="11">
        <v>45.98</v>
      </c>
      <c r="F12244" s="12">
        <v>2045453</v>
      </c>
    </row>
    <row r="12245" spans="2:6">
      <c r="B12245" s="21">
        <v>42954</v>
      </c>
      <c r="C12245" s="122" t="s">
        <v>66</v>
      </c>
      <c r="D12245" s="116">
        <v>36.39</v>
      </c>
      <c r="E12245" s="11">
        <v>36.43</v>
      </c>
      <c r="F12245" s="12">
        <v>18169335</v>
      </c>
    </row>
    <row r="12246" spans="2:6">
      <c r="B12246" s="21">
        <v>42954</v>
      </c>
      <c r="C12246" s="122" t="s">
        <v>67</v>
      </c>
      <c r="D12246" s="116">
        <v>136.27000000000001</v>
      </c>
      <c r="E12246" s="11">
        <v>136.65</v>
      </c>
      <c r="F12246" s="12">
        <v>866302</v>
      </c>
    </row>
    <row r="12247" spans="2:6">
      <c r="B12247" s="21">
        <v>42954</v>
      </c>
      <c r="C12247" s="122" t="s">
        <v>68</v>
      </c>
      <c r="D12247" s="116">
        <v>54.02</v>
      </c>
      <c r="E12247" s="11">
        <v>54.3</v>
      </c>
      <c r="F12247" s="12">
        <v>1494665</v>
      </c>
    </row>
    <row r="12248" spans="2:6">
      <c r="B12248" s="21">
        <v>42954</v>
      </c>
      <c r="C12248" s="122" t="s">
        <v>69</v>
      </c>
      <c r="D12248" s="116">
        <v>21.26</v>
      </c>
      <c r="E12248" s="11">
        <v>21.55</v>
      </c>
      <c r="F12248" s="12">
        <v>3711988</v>
      </c>
    </row>
    <row r="12249" spans="2:6">
      <c r="B12249" s="21">
        <v>42954</v>
      </c>
      <c r="C12249" s="122" t="s">
        <v>70</v>
      </c>
      <c r="D12249" s="116">
        <v>88.11</v>
      </c>
      <c r="E12249" s="11">
        <v>88.1</v>
      </c>
      <c r="F12249" s="12">
        <v>1344630</v>
      </c>
    </row>
    <row r="12250" spans="2:6">
      <c r="B12250" s="21">
        <v>42954</v>
      </c>
      <c r="C12250" s="122" t="s">
        <v>71</v>
      </c>
      <c r="D12250" s="116">
        <v>36.909999999999997</v>
      </c>
      <c r="E12250" s="11">
        <v>37.119999999999997</v>
      </c>
      <c r="F12250" s="12">
        <v>543705</v>
      </c>
    </row>
    <row r="12251" spans="2:6">
      <c r="B12251" s="21">
        <v>42954</v>
      </c>
      <c r="C12251" s="122" t="s">
        <v>72</v>
      </c>
      <c r="D12251" s="116">
        <v>309.90334999999999</v>
      </c>
      <c r="E12251" s="11">
        <v>312.21001999999999</v>
      </c>
      <c r="F12251" s="12">
        <v>908078.98199999996</v>
      </c>
    </row>
    <row r="12252" spans="2:6">
      <c r="B12252" s="21">
        <v>42954</v>
      </c>
      <c r="C12252" s="122" t="s">
        <v>73</v>
      </c>
      <c r="D12252" s="116">
        <v>127.24</v>
      </c>
      <c r="E12252" s="11">
        <v>126.25</v>
      </c>
      <c r="F12252" s="12">
        <v>748123</v>
      </c>
    </row>
    <row r="12253" spans="2:6">
      <c r="B12253" s="21">
        <v>42954</v>
      </c>
      <c r="C12253" s="122" t="s">
        <v>285</v>
      </c>
      <c r="D12253" s="116">
        <v>141.68</v>
      </c>
      <c r="E12253" s="11">
        <v>141.66999999999999</v>
      </c>
      <c r="F12253" s="12">
        <v>1335642</v>
      </c>
    </row>
    <row r="12254" spans="2:6">
      <c r="B12254" s="21">
        <v>42954</v>
      </c>
      <c r="C12254" s="122" t="s">
        <v>286</v>
      </c>
      <c r="D12254" s="116">
        <v>34.67</v>
      </c>
      <c r="E12254" s="11">
        <v>34.76</v>
      </c>
      <c r="F12254" s="12">
        <v>1634779</v>
      </c>
    </row>
    <row r="12255" spans="2:6">
      <c r="B12255" s="21">
        <v>42954</v>
      </c>
      <c r="C12255" s="122" t="s">
        <v>287</v>
      </c>
      <c r="D12255" s="116">
        <v>90.39</v>
      </c>
      <c r="E12255" s="11">
        <v>90.66</v>
      </c>
      <c r="F12255" s="12">
        <v>553354</v>
      </c>
    </row>
    <row r="12256" spans="2:6">
      <c r="B12256" s="21">
        <v>42954</v>
      </c>
      <c r="C12256" s="122" t="s">
        <v>288</v>
      </c>
      <c r="D12256" s="116">
        <v>39.200499999999998</v>
      </c>
      <c r="E12256" s="11">
        <v>39.78</v>
      </c>
      <c r="F12256" s="12">
        <v>5036535</v>
      </c>
    </row>
    <row r="12257" spans="2:6">
      <c r="B12257" s="21">
        <v>42954</v>
      </c>
      <c r="C12257" s="122" t="s">
        <v>289</v>
      </c>
      <c r="D12257" s="116">
        <v>52.34</v>
      </c>
      <c r="E12257" s="11">
        <v>52.31</v>
      </c>
      <c r="F12257" s="12">
        <v>905126</v>
      </c>
    </row>
    <row r="12258" spans="2:6">
      <c r="B12258" s="21">
        <v>42954</v>
      </c>
      <c r="C12258" s="122" t="s">
        <v>290</v>
      </c>
      <c r="D12258" s="116">
        <v>133.09</v>
      </c>
      <c r="E12258" s="11">
        <v>132.86000000000001</v>
      </c>
      <c r="F12258" s="12">
        <v>3010828</v>
      </c>
    </row>
    <row r="12259" spans="2:6">
      <c r="B12259" s="21">
        <v>42954</v>
      </c>
      <c r="C12259" s="122" t="s">
        <v>291</v>
      </c>
      <c r="D12259" s="116">
        <v>28.18</v>
      </c>
      <c r="E12259" s="11">
        <v>28.29</v>
      </c>
      <c r="F12259" s="12">
        <v>3775557</v>
      </c>
    </row>
    <row r="12260" spans="2:6">
      <c r="B12260" s="21">
        <v>42954</v>
      </c>
      <c r="C12260" s="122" t="s">
        <v>292</v>
      </c>
      <c r="D12260" s="116">
        <v>93.89</v>
      </c>
      <c r="E12260" s="11">
        <v>94.02</v>
      </c>
      <c r="F12260" s="12">
        <v>7978339</v>
      </c>
    </row>
    <row r="12261" spans="2:6">
      <c r="B12261" s="21">
        <v>42954</v>
      </c>
      <c r="C12261" s="122" t="s">
        <v>293</v>
      </c>
      <c r="D12261" s="116">
        <v>47.1</v>
      </c>
      <c r="E12261" s="11">
        <v>47.49</v>
      </c>
      <c r="F12261" s="12">
        <v>1731635</v>
      </c>
    </row>
    <row r="12262" spans="2:6">
      <c r="B12262" s="21">
        <v>42954</v>
      </c>
      <c r="C12262" s="122" t="s">
        <v>294</v>
      </c>
      <c r="D12262" s="116">
        <v>69.81</v>
      </c>
      <c r="E12262" s="11">
        <v>70.11</v>
      </c>
      <c r="F12262" s="12">
        <v>2923946</v>
      </c>
    </row>
    <row r="12263" spans="2:6">
      <c r="B12263" s="21">
        <v>42954</v>
      </c>
      <c r="C12263" s="122" t="s">
        <v>295</v>
      </c>
      <c r="D12263" s="116">
        <v>18.440000000000001</v>
      </c>
      <c r="E12263" s="11">
        <v>18.32</v>
      </c>
      <c r="F12263" s="12">
        <v>8134678</v>
      </c>
    </row>
    <row r="12264" spans="2:6">
      <c r="B12264" s="21">
        <v>42954</v>
      </c>
      <c r="C12264" s="122" t="s">
        <v>296</v>
      </c>
      <c r="D12264" s="116">
        <v>86.54</v>
      </c>
      <c r="E12264" s="11">
        <v>87.02</v>
      </c>
      <c r="F12264" s="12">
        <v>3195117</v>
      </c>
    </row>
    <row r="12265" spans="2:6">
      <c r="B12265" s="21">
        <v>42954</v>
      </c>
      <c r="C12265" s="122" t="s">
        <v>297</v>
      </c>
      <c r="D12265" s="116">
        <v>20.28</v>
      </c>
      <c r="E12265" s="11">
        <v>20.46</v>
      </c>
      <c r="F12265" s="12">
        <v>2282617</v>
      </c>
    </row>
    <row r="12266" spans="2:6">
      <c r="B12266" s="21">
        <v>42954</v>
      </c>
      <c r="C12266" s="122" t="s">
        <v>298</v>
      </c>
      <c r="D12266" s="116">
        <v>89.03</v>
      </c>
      <c r="E12266" s="11">
        <v>92.01</v>
      </c>
      <c r="F12266" s="12">
        <v>2010096</v>
      </c>
    </row>
    <row r="12267" spans="2:6">
      <c r="B12267" s="21">
        <v>42954</v>
      </c>
      <c r="C12267" s="122" t="s">
        <v>299</v>
      </c>
      <c r="D12267" s="116">
        <v>121.32</v>
      </c>
      <c r="E12267" s="11">
        <v>121.42</v>
      </c>
      <c r="F12267" s="12">
        <v>1063908</v>
      </c>
    </row>
    <row r="12268" spans="2:6">
      <c r="B12268" s="21">
        <v>42954</v>
      </c>
      <c r="C12268" s="122" t="s">
        <v>300</v>
      </c>
      <c r="D12268" s="116">
        <v>20.149999999999999</v>
      </c>
      <c r="E12268" s="11">
        <v>20.149999999999999</v>
      </c>
      <c r="F12268" s="12">
        <v>7177850</v>
      </c>
    </row>
    <row r="12269" spans="2:6">
      <c r="B12269" s="21">
        <v>42954</v>
      </c>
      <c r="C12269" s="122" t="s">
        <v>301</v>
      </c>
      <c r="D12269" s="116">
        <v>65.61</v>
      </c>
      <c r="E12269" s="11">
        <v>65.83</v>
      </c>
      <c r="F12269" s="12">
        <v>1009129</v>
      </c>
    </row>
    <row r="12270" spans="2:6">
      <c r="B12270" s="21">
        <v>42954</v>
      </c>
      <c r="C12270" s="122" t="s">
        <v>302</v>
      </c>
      <c r="D12270" s="116">
        <v>45.52</v>
      </c>
      <c r="E12270" s="11">
        <v>45.64</v>
      </c>
      <c r="F12270" s="12">
        <v>6226315</v>
      </c>
    </row>
    <row r="12271" spans="2:6">
      <c r="B12271" s="21">
        <v>42954</v>
      </c>
      <c r="C12271" s="122" t="s">
        <v>303</v>
      </c>
      <c r="D12271" s="116">
        <v>36.9</v>
      </c>
      <c r="E12271" s="11">
        <v>37.229999999999997</v>
      </c>
      <c r="F12271" s="12">
        <v>3616125</v>
      </c>
    </row>
    <row r="12272" spans="2:6">
      <c r="B12272" s="21">
        <v>42954</v>
      </c>
      <c r="C12272" s="122" t="s">
        <v>304</v>
      </c>
      <c r="D12272" s="116">
        <v>24.14</v>
      </c>
      <c r="E12272" s="11">
        <v>24.37</v>
      </c>
      <c r="F12272" s="12">
        <v>7260047</v>
      </c>
    </row>
    <row r="12273" spans="2:6">
      <c r="B12273" s="21">
        <v>42954</v>
      </c>
      <c r="C12273" s="122" t="s">
        <v>305</v>
      </c>
      <c r="D12273" s="116">
        <v>41.85</v>
      </c>
      <c r="E12273" s="11">
        <v>42.72</v>
      </c>
      <c r="F12273" s="12">
        <v>4736952</v>
      </c>
    </row>
    <row r="12274" spans="2:6">
      <c r="B12274" s="21">
        <v>42954</v>
      </c>
      <c r="C12274" s="122" t="s">
        <v>306</v>
      </c>
      <c r="D12274" s="116">
        <v>102.56</v>
      </c>
      <c r="E12274" s="11">
        <v>103.16</v>
      </c>
      <c r="F12274" s="12">
        <v>726430</v>
      </c>
    </row>
    <row r="12275" spans="2:6">
      <c r="B12275" s="21">
        <v>42954</v>
      </c>
      <c r="C12275" s="122" t="s">
        <v>307</v>
      </c>
      <c r="D12275" s="116">
        <v>49.16</v>
      </c>
      <c r="E12275" s="11">
        <v>49.02</v>
      </c>
      <c r="F12275" s="12">
        <v>692245</v>
      </c>
    </row>
    <row r="12276" spans="2:6">
      <c r="B12276" s="21">
        <v>42954</v>
      </c>
      <c r="C12276" s="122" t="s">
        <v>308</v>
      </c>
      <c r="D12276" s="116">
        <v>43.3</v>
      </c>
      <c r="E12276" s="11">
        <v>43.37</v>
      </c>
      <c r="F12276" s="12">
        <v>2576054</v>
      </c>
    </row>
    <row r="12277" spans="2:6">
      <c r="B12277" s="21">
        <v>42954</v>
      </c>
      <c r="C12277" s="122" t="s">
        <v>309</v>
      </c>
      <c r="D12277" s="116">
        <v>48.34</v>
      </c>
      <c r="E12277" s="11">
        <v>48.23</v>
      </c>
      <c r="F12277" s="12">
        <v>735452</v>
      </c>
    </row>
    <row r="12278" spans="2:6">
      <c r="B12278" s="21">
        <v>42954</v>
      </c>
      <c r="C12278" s="122" t="s">
        <v>310</v>
      </c>
      <c r="D12278" s="116">
        <v>54.25</v>
      </c>
      <c r="E12278" s="11">
        <v>54.29</v>
      </c>
      <c r="F12278" s="12">
        <v>805169</v>
      </c>
    </row>
    <row r="12279" spans="2:6">
      <c r="B12279" s="21">
        <v>42954</v>
      </c>
      <c r="C12279" s="122" t="s">
        <v>311</v>
      </c>
      <c r="D12279" s="116">
        <v>158.55000000000001</v>
      </c>
      <c r="E12279" s="11">
        <v>158.21</v>
      </c>
      <c r="F12279" s="12">
        <v>509403</v>
      </c>
    </row>
    <row r="12280" spans="2:6">
      <c r="B12280" s="21">
        <v>42954</v>
      </c>
      <c r="C12280" s="122" t="s">
        <v>312</v>
      </c>
      <c r="D12280" s="116">
        <v>34.200000000000003</v>
      </c>
      <c r="E12280" s="11">
        <v>34.5</v>
      </c>
      <c r="F12280" s="12">
        <v>1022834</v>
      </c>
    </row>
    <row r="12281" spans="2:6">
      <c r="B12281" s="21">
        <v>42954</v>
      </c>
      <c r="C12281" s="122" t="s">
        <v>313</v>
      </c>
      <c r="D12281" s="116">
        <v>176.94</v>
      </c>
      <c r="E12281" s="11">
        <v>176.58</v>
      </c>
      <c r="F12281" s="12">
        <v>411957</v>
      </c>
    </row>
    <row r="12282" spans="2:6">
      <c r="B12282" s="21">
        <v>42954</v>
      </c>
      <c r="C12282" s="122" t="s">
        <v>314</v>
      </c>
      <c r="D12282" s="116">
        <v>82.31</v>
      </c>
      <c r="E12282" s="11">
        <v>82.07</v>
      </c>
      <c r="F12282" s="12">
        <v>2769747</v>
      </c>
    </row>
    <row r="12283" spans="2:6">
      <c r="B12283" s="21">
        <v>42954</v>
      </c>
      <c r="C12283" s="122" t="s">
        <v>315</v>
      </c>
      <c r="D12283" s="116">
        <v>297.31</v>
      </c>
      <c r="E12283" s="11">
        <v>297.14999999999998</v>
      </c>
      <c r="F12283" s="12">
        <v>769137</v>
      </c>
    </row>
    <row r="12284" spans="2:6">
      <c r="B12284" s="21">
        <v>42954</v>
      </c>
      <c r="C12284" s="122" t="s">
        <v>316</v>
      </c>
      <c r="D12284" s="116">
        <v>74.13</v>
      </c>
      <c r="E12284" s="11">
        <v>73.97</v>
      </c>
      <c r="F12284" s="12">
        <v>1029721</v>
      </c>
    </row>
    <row r="12285" spans="2:6">
      <c r="B12285" s="21">
        <v>42954</v>
      </c>
      <c r="C12285" s="122" t="s">
        <v>317</v>
      </c>
      <c r="D12285" s="116">
        <v>41.11</v>
      </c>
      <c r="E12285" s="11">
        <v>41.28</v>
      </c>
      <c r="F12285" s="12">
        <v>651531</v>
      </c>
    </row>
    <row r="12286" spans="2:6">
      <c r="B12286" s="21">
        <v>42954</v>
      </c>
      <c r="C12286" s="122" t="s">
        <v>318</v>
      </c>
      <c r="D12286" s="116">
        <v>78.5</v>
      </c>
      <c r="E12286" s="11">
        <v>78.319999999999993</v>
      </c>
      <c r="F12286" s="12">
        <v>4236508</v>
      </c>
    </row>
    <row r="12287" spans="2:6">
      <c r="B12287" s="21">
        <v>42954</v>
      </c>
      <c r="C12287" s="122" t="s">
        <v>319</v>
      </c>
      <c r="D12287" s="116">
        <v>150.44999999999999</v>
      </c>
      <c r="E12287" s="11">
        <v>155.84</v>
      </c>
      <c r="F12287" s="12">
        <v>2751763</v>
      </c>
    </row>
    <row r="12288" spans="2:6">
      <c r="B12288" s="21">
        <v>42954</v>
      </c>
      <c r="C12288" s="122" t="s">
        <v>320</v>
      </c>
      <c r="D12288" s="116">
        <v>26.18</v>
      </c>
      <c r="E12288" s="11">
        <v>26.13</v>
      </c>
      <c r="F12288" s="12">
        <v>1426852</v>
      </c>
    </row>
    <row r="12289" spans="2:6">
      <c r="B12289" s="21">
        <v>42954</v>
      </c>
      <c r="C12289" s="122" t="s">
        <v>321</v>
      </c>
      <c r="D12289" s="116">
        <v>56.77</v>
      </c>
      <c r="E12289" s="11">
        <v>55.37</v>
      </c>
      <c r="F12289" s="12">
        <v>5446536</v>
      </c>
    </row>
    <row r="12290" spans="2:6">
      <c r="B12290" s="21">
        <v>42954</v>
      </c>
      <c r="C12290" s="122" t="s">
        <v>322</v>
      </c>
      <c r="D12290" s="116">
        <v>57.17</v>
      </c>
      <c r="E12290" s="11">
        <v>57.25</v>
      </c>
      <c r="F12290" s="12">
        <v>1341891</v>
      </c>
    </row>
    <row r="12291" spans="2:6">
      <c r="B12291" s="21">
        <v>42954</v>
      </c>
      <c r="C12291" s="122" t="s">
        <v>323</v>
      </c>
      <c r="D12291" s="116">
        <v>89.13</v>
      </c>
      <c r="E12291" s="11">
        <v>89.12</v>
      </c>
      <c r="F12291" s="12">
        <v>1832313</v>
      </c>
    </row>
    <row r="12292" spans="2:6">
      <c r="B12292" s="21">
        <v>42954</v>
      </c>
      <c r="C12292" s="122" t="s">
        <v>324</v>
      </c>
      <c r="D12292" s="116">
        <v>23.27</v>
      </c>
      <c r="E12292" s="11">
        <v>23.56</v>
      </c>
      <c r="F12292" s="12">
        <v>6071493</v>
      </c>
    </row>
    <row r="12293" spans="2:6">
      <c r="B12293" s="21">
        <v>42954</v>
      </c>
      <c r="C12293" s="122" t="s">
        <v>325</v>
      </c>
      <c r="D12293" s="116">
        <v>129.99</v>
      </c>
      <c r="E12293" s="11">
        <v>130.38</v>
      </c>
      <c r="F12293" s="12">
        <v>1585964</v>
      </c>
    </row>
    <row r="12294" spans="2:6">
      <c r="B12294" s="21">
        <v>42954</v>
      </c>
      <c r="C12294" s="122" t="s">
        <v>326</v>
      </c>
      <c r="D12294" s="116">
        <v>103.83</v>
      </c>
      <c r="E12294" s="11">
        <v>104.02</v>
      </c>
      <c r="F12294" s="12">
        <v>374165</v>
      </c>
    </row>
    <row r="12295" spans="2:6">
      <c r="B12295" s="21">
        <v>42954</v>
      </c>
      <c r="C12295" s="122" t="s">
        <v>327</v>
      </c>
      <c r="D12295" s="116">
        <v>59.38</v>
      </c>
      <c r="E12295" s="11">
        <v>60.61</v>
      </c>
      <c r="F12295" s="12">
        <v>1745575</v>
      </c>
    </row>
    <row r="12296" spans="2:6">
      <c r="B12296" s="21">
        <v>42954</v>
      </c>
      <c r="C12296" s="122" t="s">
        <v>328</v>
      </c>
      <c r="D12296" s="116">
        <v>107</v>
      </c>
      <c r="E12296" s="11">
        <v>106.17</v>
      </c>
      <c r="F12296" s="12">
        <v>4861601</v>
      </c>
    </row>
    <row r="12297" spans="2:6">
      <c r="B12297" s="21">
        <v>42954</v>
      </c>
      <c r="C12297" s="122" t="s">
        <v>329</v>
      </c>
      <c r="D12297" s="116">
        <v>38.25</v>
      </c>
      <c r="E12297" s="11">
        <v>38.21</v>
      </c>
      <c r="F12297" s="12">
        <v>1042832</v>
      </c>
    </row>
    <row r="12298" spans="2:6">
      <c r="B12298" s="21">
        <v>42954</v>
      </c>
      <c r="C12298" s="122" t="s">
        <v>330</v>
      </c>
      <c r="D12298" s="116">
        <v>18.97</v>
      </c>
      <c r="E12298" s="11">
        <v>18.78</v>
      </c>
      <c r="F12298" s="12">
        <v>5883708</v>
      </c>
    </row>
    <row r="12299" spans="2:6">
      <c r="B12299" s="21">
        <v>42954</v>
      </c>
      <c r="C12299" s="122" t="s">
        <v>331</v>
      </c>
      <c r="D12299" s="116">
        <v>154.13999999999999</v>
      </c>
      <c r="E12299" s="11">
        <v>154.97</v>
      </c>
      <c r="F12299" s="12">
        <v>3252104</v>
      </c>
    </row>
    <row r="12300" spans="2:6">
      <c r="B12300" s="21">
        <v>42954</v>
      </c>
      <c r="C12300" s="122" t="s">
        <v>332</v>
      </c>
      <c r="D12300" s="116">
        <v>83.58</v>
      </c>
      <c r="E12300" s="11">
        <v>84.98</v>
      </c>
      <c r="F12300" s="12">
        <v>2338952</v>
      </c>
    </row>
    <row r="12301" spans="2:6">
      <c r="B12301" s="21">
        <v>42954</v>
      </c>
      <c r="C12301" s="122" t="s">
        <v>333</v>
      </c>
      <c r="D12301" s="116">
        <v>154.75</v>
      </c>
      <c r="E12301" s="11">
        <v>155.68</v>
      </c>
      <c r="F12301" s="12">
        <v>969380</v>
      </c>
    </row>
    <row r="12302" spans="2:6">
      <c r="B12302" s="21">
        <v>42954</v>
      </c>
      <c r="C12302" s="122" t="s">
        <v>334</v>
      </c>
      <c r="D12302" s="116">
        <v>129.74</v>
      </c>
      <c r="E12302" s="11">
        <v>129.07</v>
      </c>
      <c r="F12302" s="12">
        <v>772833</v>
      </c>
    </row>
    <row r="12303" spans="2:6">
      <c r="B12303" s="21">
        <v>42954</v>
      </c>
      <c r="C12303" s="122" t="s">
        <v>335</v>
      </c>
      <c r="D12303" s="116">
        <v>43.56</v>
      </c>
      <c r="E12303" s="11">
        <v>43.99</v>
      </c>
      <c r="F12303" s="12">
        <v>7424908</v>
      </c>
    </row>
    <row r="12304" spans="2:6">
      <c r="B12304" s="21">
        <v>42954</v>
      </c>
      <c r="C12304" s="122" t="s">
        <v>336</v>
      </c>
      <c r="D12304" s="116">
        <v>83.77</v>
      </c>
      <c r="E12304" s="11">
        <v>84.37</v>
      </c>
      <c r="F12304" s="12">
        <v>3647613</v>
      </c>
    </row>
    <row r="12305" spans="2:6">
      <c r="B12305" s="21">
        <v>42954</v>
      </c>
      <c r="C12305" s="122" t="s">
        <v>337</v>
      </c>
      <c r="D12305" s="116">
        <v>48.17</v>
      </c>
      <c r="E12305" s="11">
        <v>48.53</v>
      </c>
      <c r="F12305" s="12">
        <v>9326103</v>
      </c>
    </row>
    <row r="12306" spans="2:6">
      <c r="B12306" s="21">
        <v>42954</v>
      </c>
      <c r="C12306" s="122" t="s">
        <v>338</v>
      </c>
      <c r="D12306" s="116">
        <v>31.93</v>
      </c>
      <c r="E12306" s="11">
        <v>31.86</v>
      </c>
      <c r="F12306" s="12">
        <v>5745506</v>
      </c>
    </row>
    <row r="12307" spans="2:6">
      <c r="B12307" s="21">
        <v>42954</v>
      </c>
      <c r="C12307" s="122" t="s">
        <v>339</v>
      </c>
      <c r="D12307" s="116">
        <v>250.01</v>
      </c>
      <c r="E12307" s="11">
        <v>249.38</v>
      </c>
      <c r="F12307" s="12">
        <v>505752</v>
      </c>
    </row>
    <row r="12308" spans="2:6">
      <c r="B12308" s="21">
        <v>42954</v>
      </c>
      <c r="C12308" s="122" t="s">
        <v>340</v>
      </c>
      <c r="D12308" s="116">
        <v>94.55</v>
      </c>
      <c r="E12308" s="11">
        <v>95.05</v>
      </c>
      <c r="F12308" s="12">
        <v>428987</v>
      </c>
    </row>
    <row r="12309" spans="2:6">
      <c r="B12309" s="21">
        <v>42954</v>
      </c>
      <c r="C12309" s="122" t="s">
        <v>341</v>
      </c>
      <c r="D12309" s="116">
        <v>77.400000000000006</v>
      </c>
      <c r="E12309" s="11">
        <v>79.55</v>
      </c>
      <c r="F12309" s="12">
        <v>496949</v>
      </c>
    </row>
    <row r="12310" spans="2:6">
      <c r="B12310" s="21">
        <v>42954</v>
      </c>
      <c r="C12310" s="122" t="s">
        <v>342</v>
      </c>
      <c r="D12310" s="116">
        <v>214.21</v>
      </c>
      <c r="E12310" s="11">
        <v>214.01</v>
      </c>
      <c r="F12310" s="12">
        <v>462521</v>
      </c>
    </row>
    <row r="12311" spans="2:6">
      <c r="B12311" s="21">
        <v>42954</v>
      </c>
      <c r="C12311" s="122" t="s">
        <v>343</v>
      </c>
      <c r="D12311" s="116">
        <v>78.150000000000006</v>
      </c>
      <c r="E12311" s="11">
        <v>78</v>
      </c>
      <c r="F12311" s="12">
        <v>1443016</v>
      </c>
    </row>
    <row r="12312" spans="2:6">
      <c r="B12312" s="21">
        <v>42954</v>
      </c>
      <c r="C12312" s="122" t="s">
        <v>344</v>
      </c>
      <c r="D12312" s="116">
        <v>207.9</v>
      </c>
      <c r="E12312" s="11">
        <v>207.44</v>
      </c>
      <c r="F12312" s="12">
        <v>1172563</v>
      </c>
    </row>
    <row r="12313" spans="2:6">
      <c r="B12313" s="21">
        <v>42954</v>
      </c>
      <c r="C12313" s="122" t="s">
        <v>345</v>
      </c>
      <c r="D12313" s="116">
        <v>52.83</v>
      </c>
      <c r="E12313" s="11">
        <v>52.87</v>
      </c>
      <c r="F12313" s="12">
        <v>1861071</v>
      </c>
    </row>
    <row r="12314" spans="2:6">
      <c r="B12314" s="21">
        <v>42954</v>
      </c>
      <c r="C12314" s="122" t="s">
        <v>346</v>
      </c>
      <c r="D12314" s="116">
        <v>65.52</v>
      </c>
      <c r="E12314" s="11">
        <v>65.989999999999995</v>
      </c>
      <c r="F12314" s="12">
        <v>5962309</v>
      </c>
    </row>
    <row r="12315" spans="2:6">
      <c r="B12315" s="21">
        <v>42954</v>
      </c>
      <c r="C12315" s="122" t="s">
        <v>347</v>
      </c>
      <c r="D12315" s="116">
        <v>117.84</v>
      </c>
      <c r="E12315" s="11">
        <v>117.45</v>
      </c>
      <c r="F12315" s="12">
        <v>930871</v>
      </c>
    </row>
    <row r="12316" spans="2:6">
      <c r="B12316" s="21">
        <v>42954</v>
      </c>
      <c r="C12316" s="122" t="s">
        <v>348</v>
      </c>
      <c r="D12316" s="116">
        <v>22.61</v>
      </c>
      <c r="E12316" s="11">
        <v>21.97</v>
      </c>
      <c r="F12316" s="12">
        <v>4366480</v>
      </c>
    </row>
    <row r="12317" spans="2:6">
      <c r="B12317" s="21">
        <v>42954</v>
      </c>
      <c r="C12317" s="122" t="s">
        <v>349</v>
      </c>
      <c r="D12317" s="116">
        <v>55.59</v>
      </c>
      <c r="E12317" s="11">
        <v>54.9</v>
      </c>
      <c r="F12317" s="12">
        <v>3182588</v>
      </c>
    </row>
    <row r="12318" spans="2:6">
      <c r="B12318" s="21">
        <v>42954</v>
      </c>
      <c r="C12318" s="122" t="s">
        <v>350</v>
      </c>
      <c r="D12318" s="116">
        <v>62.95</v>
      </c>
      <c r="E12318" s="11">
        <v>62.84</v>
      </c>
      <c r="F12318" s="12">
        <v>6696792</v>
      </c>
    </row>
    <row r="12319" spans="2:6">
      <c r="B12319" s="21">
        <v>42954</v>
      </c>
      <c r="C12319" s="122" t="s">
        <v>351</v>
      </c>
      <c r="D12319" s="116">
        <v>12.78</v>
      </c>
      <c r="E12319" s="11">
        <v>12.35</v>
      </c>
      <c r="F12319" s="12">
        <v>19967845</v>
      </c>
    </row>
    <row r="12320" spans="2:6">
      <c r="B12320" s="21">
        <v>42954</v>
      </c>
      <c r="C12320" s="122" t="s">
        <v>352</v>
      </c>
      <c r="D12320" s="116">
        <v>48.2</v>
      </c>
      <c r="E12320" s="11">
        <v>48.31</v>
      </c>
      <c r="F12320" s="12">
        <v>7761584</v>
      </c>
    </row>
    <row r="12321" spans="2:6">
      <c r="B12321" s="21">
        <v>42954</v>
      </c>
      <c r="C12321" s="122" t="s">
        <v>353</v>
      </c>
      <c r="D12321" s="116">
        <v>72.8</v>
      </c>
      <c r="E12321" s="11">
        <v>72.400000000000006</v>
      </c>
      <c r="F12321" s="12">
        <v>18705681</v>
      </c>
    </row>
    <row r="12322" spans="2:6">
      <c r="B12322" s="21">
        <v>42954</v>
      </c>
      <c r="C12322" s="122" t="s">
        <v>354</v>
      </c>
      <c r="D12322" s="116">
        <v>90.35</v>
      </c>
      <c r="E12322" s="11">
        <v>89.2</v>
      </c>
      <c r="F12322" s="12">
        <v>1306987</v>
      </c>
    </row>
    <row r="12323" spans="2:6">
      <c r="B12323" s="21">
        <v>42954</v>
      </c>
      <c r="C12323" s="122" t="s">
        <v>355</v>
      </c>
      <c r="D12323" s="116">
        <v>163.34</v>
      </c>
      <c r="E12323" s="11">
        <v>163.62</v>
      </c>
      <c r="F12323" s="12">
        <v>479822</v>
      </c>
    </row>
    <row r="12324" spans="2:6">
      <c r="B12324" s="21">
        <v>42954</v>
      </c>
      <c r="C12324" s="122" t="s">
        <v>356</v>
      </c>
      <c r="D12324" s="116">
        <v>576.66</v>
      </c>
      <c r="E12324" s="11">
        <v>581.62</v>
      </c>
      <c r="F12324" s="12">
        <v>148673</v>
      </c>
    </row>
    <row r="12325" spans="2:6">
      <c r="B12325" s="21">
        <v>42954</v>
      </c>
      <c r="C12325" s="122" t="s">
        <v>357</v>
      </c>
      <c r="D12325" s="116">
        <v>27.93</v>
      </c>
      <c r="E12325" s="11">
        <v>28.59</v>
      </c>
      <c r="F12325" s="12">
        <v>16589271</v>
      </c>
    </row>
    <row r="12326" spans="2:6">
      <c r="B12326" s="21">
        <v>42954</v>
      </c>
      <c r="C12326" s="122" t="s">
        <v>358</v>
      </c>
      <c r="D12326" s="116">
        <v>31.48</v>
      </c>
      <c r="E12326" s="11">
        <v>32</v>
      </c>
      <c r="F12326" s="12">
        <v>19740836</v>
      </c>
    </row>
    <row r="12327" spans="2:6">
      <c r="B12327" s="21">
        <v>42954</v>
      </c>
      <c r="C12327" s="122" t="s">
        <v>359</v>
      </c>
      <c r="D12327" s="116">
        <v>14.295</v>
      </c>
      <c r="E12327" s="11">
        <v>14.55</v>
      </c>
      <c r="F12327" s="12">
        <v>1404896</v>
      </c>
    </row>
    <row r="12328" spans="2:6">
      <c r="B12328" s="21">
        <v>42954</v>
      </c>
      <c r="C12328" s="122" t="s">
        <v>360</v>
      </c>
      <c r="D12328" s="116">
        <v>25.79</v>
      </c>
      <c r="E12328" s="11">
        <v>25.54</v>
      </c>
      <c r="F12328" s="12">
        <v>5138793</v>
      </c>
    </row>
    <row r="12329" spans="2:6">
      <c r="B12329" s="21">
        <v>42954</v>
      </c>
      <c r="C12329" s="122" t="s">
        <v>361</v>
      </c>
      <c r="D12329" s="116">
        <v>75.27</v>
      </c>
      <c r="E12329" s="11">
        <v>75.010000000000005</v>
      </c>
      <c r="F12329" s="12">
        <v>483806</v>
      </c>
    </row>
    <row r="12330" spans="2:6">
      <c r="B12330" s="21">
        <v>42954</v>
      </c>
      <c r="C12330" s="122" t="s">
        <v>362</v>
      </c>
      <c r="D12330" s="116">
        <v>146.83000000000001</v>
      </c>
      <c r="E12330" s="11">
        <v>147.09</v>
      </c>
      <c r="F12330" s="12">
        <v>1204847</v>
      </c>
    </row>
    <row r="12331" spans="2:6">
      <c r="B12331" s="21">
        <v>42954</v>
      </c>
      <c r="C12331" s="122" t="s">
        <v>363</v>
      </c>
      <c r="D12331" s="116">
        <v>36.15</v>
      </c>
      <c r="E12331" s="11">
        <v>36.17</v>
      </c>
      <c r="F12331" s="12">
        <v>3291752</v>
      </c>
    </row>
    <row r="12332" spans="2:6">
      <c r="B12332" s="21">
        <v>42954</v>
      </c>
      <c r="C12332" s="122" t="s">
        <v>364</v>
      </c>
      <c r="D12332" s="116">
        <v>181</v>
      </c>
      <c r="E12332" s="11">
        <v>181.33</v>
      </c>
      <c r="F12332" s="12">
        <v>4609788</v>
      </c>
    </row>
    <row r="12333" spans="2:6">
      <c r="B12333" s="21">
        <v>42954</v>
      </c>
      <c r="C12333" s="122" t="s">
        <v>365</v>
      </c>
      <c r="D12333" s="116">
        <v>27.54</v>
      </c>
      <c r="E12333" s="11">
        <v>26.44</v>
      </c>
      <c r="F12333" s="12">
        <v>3863791</v>
      </c>
    </row>
    <row r="12334" spans="2:6">
      <c r="B12334" s="21">
        <v>42954</v>
      </c>
      <c r="C12334" s="122" t="s">
        <v>366</v>
      </c>
      <c r="D12334" s="116">
        <v>26.35</v>
      </c>
      <c r="E12334" s="11">
        <v>26.36</v>
      </c>
      <c r="F12334" s="12">
        <v>1514117</v>
      </c>
    </row>
    <row r="12335" spans="2:6">
      <c r="B12335" s="21">
        <v>42954</v>
      </c>
      <c r="C12335" s="122" t="s">
        <v>367</v>
      </c>
      <c r="D12335" s="116">
        <v>59.82</v>
      </c>
      <c r="E12335" s="11">
        <v>59.79</v>
      </c>
      <c r="F12335" s="12">
        <v>4066712</v>
      </c>
    </row>
    <row r="12336" spans="2:6">
      <c r="B12336" s="21">
        <v>42954</v>
      </c>
      <c r="C12336" s="122" t="s">
        <v>368</v>
      </c>
      <c r="D12336" s="116">
        <v>42.5</v>
      </c>
      <c r="E12336" s="11">
        <v>43.08</v>
      </c>
      <c r="F12336" s="12">
        <v>2803103</v>
      </c>
    </row>
    <row r="12337" spans="2:6">
      <c r="B12337" s="21">
        <v>42954</v>
      </c>
      <c r="C12337" s="122" t="s">
        <v>369</v>
      </c>
      <c r="D12337" s="116">
        <v>269.51</v>
      </c>
      <c r="E12337" s="11">
        <v>269.58</v>
      </c>
      <c r="F12337" s="12">
        <v>697371</v>
      </c>
    </row>
    <row r="12338" spans="2:6">
      <c r="B12338" s="21">
        <v>42954</v>
      </c>
      <c r="C12338" s="122" t="s">
        <v>370</v>
      </c>
      <c r="D12338" s="116">
        <v>32.299999999999997</v>
      </c>
      <c r="E12338" s="11">
        <v>31.79</v>
      </c>
      <c r="F12338" s="12">
        <v>3216863</v>
      </c>
    </row>
    <row r="12339" spans="2:6">
      <c r="B12339" s="21">
        <v>42954</v>
      </c>
      <c r="C12339" s="122" t="s">
        <v>371</v>
      </c>
      <c r="D12339" s="116">
        <v>24.4</v>
      </c>
      <c r="E12339" s="11">
        <v>24.5</v>
      </c>
      <c r="F12339" s="12">
        <v>5418431</v>
      </c>
    </row>
    <row r="12340" spans="2:6">
      <c r="B12340" s="21">
        <v>42954</v>
      </c>
      <c r="C12340" s="122" t="s">
        <v>372</v>
      </c>
      <c r="D12340" s="116">
        <v>115.15</v>
      </c>
      <c r="E12340" s="11">
        <v>115.89</v>
      </c>
      <c r="F12340" s="12">
        <v>2473893</v>
      </c>
    </row>
    <row r="12341" spans="2:6">
      <c r="B12341" s="21">
        <v>42954</v>
      </c>
      <c r="C12341" s="122" t="s">
        <v>373</v>
      </c>
      <c r="D12341" s="116">
        <v>42.83</v>
      </c>
      <c r="E12341" s="11">
        <v>42.74</v>
      </c>
      <c r="F12341" s="12">
        <v>1707809</v>
      </c>
    </row>
    <row r="12342" spans="2:6">
      <c r="B12342" s="21">
        <v>42954</v>
      </c>
      <c r="C12342" s="122" t="s">
        <v>374</v>
      </c>
      <c r="D12342" s="116">
        <v>88.89</v>
      </c>
      <c r="E12342" s="11">
        <v>88.29</v>
      </c>
      <c r="F12342" s="12">
        <v>645804</v>
      </c>
    </row>
    <row r="12343" spans="2:6">
      <c r="B12343" s="21">
        <v>42954</v>
      </c>
      <c r="C12343" s="122" t="s">
        <v>375</v>
      </c>
      <c r="D12343" s="116">
        <v>57.96</v>
      </c>
      <c r="E12343" s="11">
        <v>57.86</v>
      </c>
      <c r="F12343" s="12">
        <v>1907210</v>
      </c>
    </row>
    <row r="12344" spans="2:6">
      <c r="B12344" s="21">
        <v>42954</v>
      </c>
      <c r="C12344" s="122" t="s">
        <v>376</v>
      </c>
      <c r="D12344" s="116">
        <v>168.39</v>
      </c>
      <c r="E12344" s="11">
        <v>172.35</v>
      </c>
      <c r="F12344" s="12">
        <v>17935280</v>
      </c>
    </row>
    <row r="12345" spans="2:6">
      <c r="B12345" s="21">
        <v>42954</v>
      </c>
      <c r="C12345" s="122" t="s">
        <v>377</v>
      </c>
      <c r="D12345" s="116">
        <v>50.8</v>
      </c>
      <c r="E12345" s="11">
        <v>51.31</v>
      </c>
      <c r="F12345" s="12">
        <v>5173661</v>
      </c>
    </row>
    <row r="12346" spans="2:6">
      <c r="B12346" s="21">
        <v>42954</v>
      </c>
      <c r="C12346" s="122" t="s">
        <v>378</v>
      </c>
      <c r="D12346" s="116">
        <v>14.55</v>
      </c>
      <c r="E12346" s="11">
        <v>14.8</v>
      </c>
      <c r="F12346" s="12">
        <v>186208</v>
      </c>
    </row>
    <row r="12347" spans="2:6">
      <c r="B12347" s="21">
        <v>42954</v>
      </c>
      <c r="C12347" s="122" t="s">
        <v>379</v>
      </c>
      <c r="D12347" s="116">
        <v>14.12</v>
      </c>
      <c r="E12347" s="11">
        <v>14.34</v>
      </c>
      <c r="F12347" s="12">
        <v>954041</v>
      </c>
    </row>
    <row r="12348" spans="2:6">
      <c r="B12348" s="21">
        <v>42954</v>
      </c>
      <c r="C12348" s="122" t="s">
        <v>380</v>
      </c>
      <c r="D12348" s="116">
        <v>57.45</v>
      </c>
      <c r="E12348" s="11">
        <v>57.45</v>
      </c>
      <c r="F12348" s="12">
        <v>998213</v>
      </c>
    </row>
    <row r="12349" spans="2:6">
      <c r="B12349" s="21">
        <v>42954</v>
      </c>
      <c r="C12349" s="122" t="s">
        <v>381</v>
      </c>
      <c r="D12349" s="116">
        <v>53.2</v>
      </c>
      <c r="E12349" s="11">
        <v>53.07</v>
      </c>
      <c r="F12349" s="12">
        <v>3561503</v>
      </c>
    </row>
    <row r="12350" spans="2:6">
      <c r="B12350" s="21">
        <v>42954</v>
      </c>
      <c r="C12350" s="122" t="s">
        <v>382</v>
      </c>
      <c r="D12350" s="116">
        <v>79.180000000000007</v>
      </c>
      <c r="E12350" s="11">
        <v>79.06</v>
      </c>
      <c r="F12350" s="12">
        <v>1163641</v>
      </c>
    </row>
    <row r="12351" spans="2:6">
      <c r="B12351" s="21">
        <v>42954</v>
      </c>
      <c r="C12351" s="122" t="s">
        <v>383</v>
      </c>
      <c r="D12351" s="116">
        <v>50</v>
      </c>
      <c r="E12351" s="11">
        <v>49.64</v>
      </c>
      <c r="F12351" s="12">
        <v>8280295</v>
      </c>
    </row>
    <row r="12352" spans="2:6">
      <c r="B12352" s="21">
        <v>42954</v>
      </c>
      <c r="C12352" s="122" t="s">
        <v>384</v>
      </c>
      <c r="D12352" s="116">
        <v>204.49</v>
      </c>
      <c r="E12352" s="11">
        <v>205.09</v>
      </c>
      <c r="F12352" s="12">
        <v>1218093</v>
      </c>
    </row>
    <row r="12353" spans="2:6">
      <c r="B12353" s="21">
        <v>42954</v>
      </c>
      <c r="C12353" s="122" t="s">
        <v>385</v>
      </c>
      <c r="D12353" s="116">
        <v>61.91</v>
      </c>
      <c r="E12353" s="11">
        <v>61.83</v>
      </c>
      <c r="F12353" s="12">
        <v>3204400</v>
      </c>
    </row>
    <row r="12354" spans="2:6">
      <c r="B12354" s="21">
        <v>42954</v>
      </c>
      <c r="C12354" s="122" t="s">
        <v>386</v>
      </c>
      <c r="D12354" s="116">
        <v>56.01</v>
      </c>
      <c r="E12354" s="11">
        <v>55.94</v>
      </c>
      <c r="F12354" s="12">
        <v>1429791</v>
      </c>
    </row>
    <row r="12355" spans="2:6">
      <c r="B12355" s="21">
        <v>42954</v>
      </c>
      <c r="C12355" s="122" t="s">
        <v>387</v>
      </c>
      <c r="D12355" s="116">
        <v>17.57</v>
      </c>
      <c r="E12355" s="11">
        <v>17.399999999999999</v>
      </c>
      <c r="F12355" s="12">
        <v>1769393</v>
      </c>
    </row>
    <row r="12356" spans="2:6">
      <c r="B12356" s="21">
        <v>42954</v>
      </c>
      <c r="C12356" s="122" t="s">
        <v>388</v>
      </c>
      <c r="D12356" s="116">
        <v>68.47</v>
      </c>
      <c r="E12356" s="11">
        <v>68.55</v>
      </c>
      <c r="F12356" s="12">
        <v>1159671</v>
      </c>
    </row>
    <row r="12357" spans="2:6">
      <c r="B12357" s="21">
        <v>42954</v>
      </c>
      <c r="C12357" s="122" t="s">
        <v>389</v>
      </c>
      <c r="D12357" s="116">
        <v>68.540000000000006</v>
      </c>
      <c r="E12357" s="11">
        <v>68.94</v>
      </c>
      <c r="F12357" s="12">
        <v>1456716</v>
      </c>
    </row>
    <row r="12358" spans="2:6">
      <c r="B12358" s="21">
        <v>42954</v>
      </c>
      <c r="C12358" s="122" t="s">
        <v>390</v>
      </c>
      <c r="D12358" s="116">
        <v>2034.73</v>
      </c>
      <c r="E12358" s="11">
        <v>2042.64</v>
      </c>
      <c r="F12358" s="12">
        <v>402270</v>
      </c>
    </row>
    <row r="12359" spans="2:6">
      <c r="B12359" s="21">
        <v>42954</v>
      </c>
      <c r="C12359" s="122" t="s">
        <v>391</v>
      </c>
      <c r="D12359" s="116">
        <v>39.17</v>
      </c>
      <c r="E12359" s="11">
        <v>39.229999999999997</v>
      </c>
      <c r="F12359" s="12">
        <v>1016807</v>
      </c>
    </row>
    <row r="12360" spans="2:6">
      <c r="B12360" s="21">
        <v>42954</v>
      </c>
      <c r="C12360" s="122" t="s">
        <v>392</v>
      </c>
      <c r="D12360" s="116">
        <v>45.68</v>
      </c>
      <c r="E12360" s="11">
        <v>45.69</v>
      </c>
      <c r="F12360" s="12">
        <v>1483797</v>
      </c>
    </row>
    <row r="12361" spans="2:6">
      <c r="B12361" s="21">
        <v>42954</v>
      </c>
      <c r="C12361" s="122" t="s">
        <v>393</v>
      </c>
      <c r="D12361" s="116">
        <v>116.45</v>
      </c>
      <c r="E12361" s="11">
        <v>116.96</v>
      </c>
      <c r="F12361" s="12">
        <v>2569552</v>
      </c>
    </row>
    <row r="12362" spans="2:6">
      <c r="B12362" s="21">
        <v>42954</v>
      </c>
      <c r="C12362" s="122" t="s">
        <v>394</v>
      </c>
      <c r="D12362" s="116">
        <v>33.549999999999997</v>
      </c>
      <c r="E12362" s="11">
        <v>33.31</v>
      </c>
      <c r="F12362" s="12">
        <v>12512569</v>
      </c>
    </row>
    <row r="12363" spans="2:6">
      <c r="B12363" s="21">
        <v>42954</v>
      </c>
      <c r="C12363" s="122" t="s">
        <v>395</v>
      </c>
      <c r="D12363" s="116">
        <v>67.03</v>
      </c>
      <c r="E12363" s="11">
        <v>66.510000000000005</v>
      </c>
      <c r="F12363" s="12">
        <v>588420</v>
      </c>
    </row>
    <row r="12364" spans="2:6">
      <c r="B12364" s="21">
        <v>42954</v>
      </c>
      <c r="C12364" s="122" t="s">
        <v>396</v>
      </c>
      <c r="D12364" s="116">
        <v>90.67</v>
      </c>
      <c r="E12364" s="11">
        <v>91.44</v>
      </c>
      <c r="F12364" s="12">
        <v>5011336</v>
      </c>
    </row>
    <row r="12365" spans="2:6">
      <c r="B12365" s="21">
        <v>42954</v>
      </c>
      <c r="C12365" s="122" t="s">
        <v>397</v>
      </c>
      <c r="D12365" s="116">
        <v>47.73</v>
      </c>
      <c r="E12365" s="11">
        <v>47.67</v>
      </c>
      <c r="F12365" s="12">
        <v>1965098</v>
      </c>
    </row>
    <row r="12366" spans="2:6">
      <c r="B12366" s="21">
        <v>42954</v>
      </c>
      <c r="C12366" s="122" t="s">
        <v>398</v>
      </c>
      <c r="D12366" s="116">
        <v>163.79</v>
      </c>
      <c r="E12366" s="11">
        <v>162.38999999999999</v>
      </c>
      <c r="F12366" s="12">
        <v>1313790</v>
      </c>
    </row>
    <row r="12367" spans="2:6">
      <c r="B12367" s="21">
        <v>42954</v>
      </c>
      <c r="C12367" s="122" t="s">
        <v>399</v>
      </c>
      <c r="D12367" s="116">
        <v>25.63</v>
      </c>
      <c r="E12367" s="11">
        <v>25.46</v>
      </c>
      <c r="F12367" s="12">
        <v>4602212</v>
      </c>
    </row>
    <row r="12368" spans="2:6">
      <c r="B12368" s="21">
        <v>42954</v>
      </c>
      <c r="C12368" s="122" t="s">
        <v>400</v>
      </c>
      <c r="D12368" s="116">
        <v>109.36</v>
      </c>
      <c r="E12368" s="11">
        <v>109.42</v>
      </c>
      <c r="F12368" s="12">
        <v>766067</v>
      </c>
    </row>
    <row r="12369" spans="2:6">
      <c r="B12369" s="21">
        <v>42954</v>
      </c>
      <c r="C12369" s="122" t="s">
        <v>401</v>
      </c>
      <c r="D12369" s="116">
        <v>64.61</v>
      </c>
      <c r="E12369" s="11">
        <v>65.8</v>
      </c>
      <c r="F12369" s="12">
        <v>896409</v>
      </c>
    </row>
    <row r="12370" spans="2:6">
      <c r="B12370" s="21">
        <v>42954</v>
      </c>
      <c r="C12370" s="122" t="s">
        <v>402</v>
      </c>
      <c r="D12370" s="116">
        <v>61.31</v>
      </c>
      <c r="E12370" s="11">
        <v>60.65</v>
      </c>
      <c r="F12370" s="12">
        <v>1577098</v>
      </c>
    </row>
    <row r="12371" spans="2:6">
      <c r="B12371" s="21">
        <v>42954</v>
      </c>
      <c r="C12371" s="122" t="s">
        <v>403</v>
      </c>
      <c r="D12371" s="116">
        <v>114.75</v>
      </c>
      <c r="E12371" s="11">
        <v>115.86</v>
      </c>
      <c r="F12371" s="12">
        <v>3845745</v>
      </c>
    </row>
    <row r="12372" spans="2:6">
      <c r="B12372" s="21">
        <v>42954</v>
      </c>
      <c r="C12372" s="122" t="s">
        <v>404</v>
      </c>
      <c r="D12372" s="116">
        <v>131.94</v>
      </c>
      <c r="E12372" s="11">
        <v>131.11000000000001</v>
      </c>
      <c r="F12372" s="12">
        <v>2517158</v>
      </c>
    </row>
    <row r="12373" spans="2:6">
      <c r="B12373" s="21">
        <v>42954</v>
      </c>
      <c r="C12373" s="122" t="s">
        <v>405</v>
      </c>
      <c r="D12373" s="116">
        <v>63.18</v>
      </c>
      <c r="E12373" s="11">
        <v>62.83</v>
      </c>
      <c r="F12373" s="12">
        <v>646654</v>
      </c>
    </row>
    <row r="12374" spans="2:6">
      <c r="B12374" s="21">
        <v>42954</v>
      </c>
      <c r="C12374" s="122" t="s">
        <v>406</v>
      </c>
      <c r="D12374" s="116">
        <v>88.2</v>
      </c>
      <c r="E12374" s="11">
        <v>88.59</v>
      </c>
      <c r="F12374" s="12">
        <v>1096393</v>
      </c>
    </row>
    <row r="12375" spans="2:6">
      <c r="B12375" s="21">
        <v>42954</v>
      </c>
      <c r="C12375" s="122" t="s">
        <v>407</v>
      </c>
      <c r="D12375" s="116">
        <v>105.2</v>
      </c>
      <c r="E12375" s="11">
        <v>105.14</v>
      </c>
      <c r="F12375" s="12">
        <v>1143214</v>
      </c>
    </row>
    <row r="12376" spans="2:6">
      <c r="B12376" s="21">
        <v>42954</v>
      </c>
      <c r="C12376" s="122" t="s">
        <v>408</v>
      </c>
      <c r="D12376" s="116">
        <v>38.700000000000003</v>
      </c>
      <c r="E12376" s="11">
        <v>38.83</v>
      </c>
      <c r="F12376" s="12">
        <v>1581123</v>
      </c>
    </row>
    <row r="12377" spans="2:6">
      <c r="B12377" s="21">
        <v>42954</v>
      </c>
      <c r="C12377" s="122" t="s">
        <v>409</v>
      </c>
      <c r="D12377" s="116">
        <v>67.25</v>
      </c>
      <c r="E12377" s="11">
        <v>67.510000000000005</v>
      </c>
      <c r="F12377" s="12">
        <v>1967630</v>
      </c>
    </row>
    <row r="12378" spans="2:6">
      <c r="B12378" s="21">
        <v>42954</v>
      </c>
      <c r="C12378" s="122" t="s">
        <v>410</v>
      </c>
      <c r="D12378" s="116">
        <v>112.18</v>
      </c>
      <c r="E12378" s="11">
        <v>111.69</v>
      </c>
      <c r="F12378" s="12">
        <v>1372979</v>
      </c>
    </row>
    <row r="12379" spans="2:6">
      <c r="B12379" s="21">
        <v>42954</v>
      </c>
      <c r="C12379" s="122" t="s">
        <v>411</v>
      </c>
      <c r="D12379" s="116">
        <v>201.51</v>
      </c>
      <c r="E12379" s="11">
        <v>201.08</v>
      </c>
      <c r="F12379" s="12">
        <v>534705</v>
      </c>
    </row>
    <row r="12380" spans="2:6">
      <c r="B12380" s="21">
        <v>42954</v>
      </c>
      <c r="C12380" s="122" t="s">
        <v>412</v>
      </c>
      <c r="D12380" s="116">
        <v>85.53</v>
      </c>
      <c r="E12380" s="11">
        <v>85.07</v>
      </c>
      <c r="F12380" s="12">
        <v>2187167</v>
      </c>
    </row>
    <row r="12381" spans="2:6">
      <c r="B12381" s="21">
        <v>42954</v>
      </c>
      <c r="C12381" s="122" t="s">
        <v>413</v>
      </c>
      <c r="D12381" s="116">
        <v>123.04</v>
      </c>
      <c r="E12381" s="11">
        <v>124.09</v>
      </c>
      <c r="F12381" s="12">
        <v>675357</v>
      </c>
    </row>
    <row r="12382" spans="2:6">
      <c r="B12382" s="21">
        <v>42954</v>
      </c>
      <c r="C12382" s="122" t="s">
        <v>414</v>
      </c>
      <c r="D12382" s="116">
        <v>36.5</v>
      </c>
      <c r="E12382" s="11">
        <v>36.29</v>
      </c>
      <c r="F12382" s="12">
        <v>2302653</v>
      </c>
    </row>
    <row r="12383" spans="2:6">
      <c r="B12383" s="21">
        <v>42954</v>
      </c>
      <c r="C12383" s="122" t="s">
        <v>415</v>
      </c>
      <c r="D12383" s="116">
        <v>130.38999999999999</v>
      </c>
      <c r="E12383" s="11">
        <v>130.22</v>
      </c>
      <c r="F12383" s="12">
        <v>521867</v>
      </c>
    </row>
    <row r="12384" spans="2:6">
      <c r="B12384" s="21">
        <v>42954</v>
      </c>
      <c r="C12384" s="122" t="s">
        <v>416</v>
      </c>
      <c r="D12384" s="116">
        <v>134.4</v>
      </c>
      <c r="E12384" s="11">
        <v>129.63999999999999</v>
      </c>
      <c r="F12384" s="12">
        <v>3841951</v>
      </c>
    </row>
    <row r="12385" spans="2:6">
      <c r="B12385" s="21">
        <v>42954</v>
      </c>
      <c r="C12385" s="122" t="s">
        <v>417</v>
      </c>
      <c r="D12385" s="116">
        <v>59.18</v>
      </c>
      <c r="E12385" s="11">
        <v>59.62</v>
      </c>
      <c r="F12385" s="12">
        <v>5888220</v>
      </c>
    </row>
    <row r="12386" spans="2:6">
      <c r="B12386" s="21">
        <v>42954</v>
      </c>
      <c r="C12386" s="122" t="s">
        <v>418</v>
      </c>
      <c r="D12386" s="116">
        <v>90.62</v>
      </c>
      <c r="E12386" s="11">
        <v>91.19</v>
      </c>
      <c r="F12386" s="12">
        <v>1055896</v>
      </c>
    </row>
    <row r="12387" spans="2:6">
      <c r="B12387" s="21">
        <v>42954</v>
      </c>
      <c r="C12387" s="122" t="s">
        <v>419</v>
      </c>
      <c r="D12387" s="116">
        <v>52.5</v>
      </c>
      <c r="E12387" s="11">
        <v>52.7</v>
      </c>
      <c r="F12387" s="12">
        <v>6561768</v>
      </c>
    </row>
    <row r="12388" spans="2:6">
      <c r="B12388" s="21">
        <v>42954</v>
      </c>
      <c r="C12388" s="122" t="s">
        <v>420</v>
      </c>
      <c r="D12388" s="116">
        <v>66.819999999999993</v>
      </c>
      <c r="E12388" s="11">
        <v>68.8</v>
      </c>
      <c r="F12388" s="12">
        <v>1366873</v>
      </c>
    </row>
    <row r="12389" spans="2:6">
      <c r="B12389" s="21">
        <v>42954</v>
      </c>
      <c r="C12389" s="122" t="s">
        <v>421</v>
      </c>
      <c r="D12389" s="116">
        <v>120</v>
      </c>
      <c r="E12389" s="11">
        <v>117.76</v>
      </c>
      <c r="F12389" s="12">
        <v>2100574</v>
      </c>
    </row>
    <row r="12390" spans="2:6">
      <c r="B12390" s="21">
        <v>42954</v>
      </c>
      <c r="C12390" s="122" t="s">
        <v>422</v>
      </c>
      <c r="D12390" s="116">
        <v>265.75</v>
      </c>
      <c r="E12390" s="11">
        <v>265.58999999999997</v>
      </c>
      <c r="F12390" s="12">
        <v>235055</v>
      </c>
    </row>
    <row r="12391" spans="2:6">
      <c r="B12391" s="21">
        <v>42954</v>
      </c>
      <c r="C12391" s="122" t="s">
        <v>423</v>
      </c>
      <c r="D12391" s="116">
        <v>66.739999999999995</v>
      </c>
      <c r="E12391" s="11">
        <v>66.739999999999995</v>
      </c>
      <c r="F12391" s="12">
        <v>571798</v>
      </c>
    </row>
    <row r="12392" spans="2:6">
      <c r="B12392" s="21">
        <v>42954</v>
      </c>
      <c r="C12392" s="122" t="s">
        <v>424</v>
      </c>
      <c r="D12392" s="116">
        <v>468.71</v>
      </c>
      <c r="E12392" s="11">
        <v>470.1</v>
      </c>
      <c r="F12392" s="12">
        <v>499116</v>
      </c>
    </row>
    <row r="12393" spans="2:6">
      <c r="B12393" s="21">
        <v>42954</v>
      </c>
      <c r="C12393" s="122" t="s">
        <v>425</v>
      </c>
      <c r="D12393" s="116">
        <v>14.99</v>
      </c>
      <c r="E12393" s="11">
        <v>14.87</v>
      </c>
      <c r="F12393" s="12">
        <v>9644921</v>
      </c>
    </row>
    <row r="12394" spans="2:6">
      <c r="B12394" s="21">
        <v>42954</v>
      </c>
      <c r="C12394" s="122" t="s">
        <v>426</v>
      </c>
      <c r="D12394" s="116">
        <v>44.14</v>
      </c>
      <c r="E12394" s="11">
        <v>43.87</v>
      </c>
      <c r="F12394" s="12">
        <v>895165</v>
      </c>
    </row>
    <row r="12395" spans="2:6">
      <c r="B12395" s="21">
        <v>42954</v>
      </c>
      <c r="C12395" s="122" t="s">
        <v>427</v>
      </c>
      <c r="D12395" s="116">
        <v>98.27</v>
      </c>
      <c r="E12395" s="11">
        <v>98.88</v>
      </c>
      <c r="F12395" s="12">
        <v>565779</v>
      </c>
    </row>
    <row r="12396" spans="2:6">
      <c r="B12396" s="21">
        <v>42954</v>
      </c>
      <c r="C12396" s="122" t="s">
        <v>428</v>
      </c>
      <c r="D12396" s="116">
        <v>82.88</v>
      </c>
      <c r="E12396" s="11">
        <v>82.88</v>
      </c>
      <c r="F12396" s="12">
        <v>363453</v>
      </c>
    </row>
    <row r="12397" spans="2:6">
      <c r="B12397" s="21">
        <v>42954</v>
      </c>
      <c r="C12397" s="122" t="s">
        <v>429</v>
      </c>
      <c r="D12397" s="116">
        <v>77.37</v>
      </c>
      <c r="E12397" s="11">
        <v>78.150000000000006</v>
      </c>
      <c r="F12397" s="12">
        <v>2501167</v>
      </c>
    </row>
    <row r="12398" spans="2:6">
      <c r="B12398" s="21">
        <v>42954</v>
      </c>
      <c r="C12398" s="122" t="s">
        <v>430</v>
      </c>
      <c r="D12398" s="116">
        <v>75.16</v>
      </c>
      <c r="E12398" s="11">
        <v>75.05</v>
      </c>
      <c r="F12398" s="12">
        <v>573222</v>
      </c>
    </row>
    <row r="12399" spans="2:6">
      <c r="B12399" s="21">
        <v>42954</v>
      </c>
      <c r="C12399" s="122" t="s">
        <v>431</v>
      </c>
      <c r="D12399" s="116">
        <v>164.96</v>
      </c>
      <c r="E12399" s="11">
        <v>165.82</v>
      </c>
      <c r="F12399" s="12">
        <v>708206</v>
      </c>
    </row>
    <row r="12400" spans="2:6">
      <c r="B12400" s="21">
        <v>42954</v>
      </c>
      <c r="C12400" s="122" t="s">
        <v>432</v>
      </c>
      <c r="D12400" s="116">
        <v>236.36</v>
      </c>
      <c r="E12400" s="11">
        <v>236.46</v>
      </c>
      <c r="F12400" s="12">
        <v>226923</v>
      </c>
    </row>
    <row r="12401" spans="2:6">
      <c r="B12401" s="21">
        <v>42954</v>
      </c>
      <c r="C12401" s="122" t="s">
        <v>433</v>
      </c>
      <c r="D12401" s="116">
        <v>55.62</v>
      </c>
      <c r="E12401" s="11">
        <v>55.4</v>
      </c>
      <c r="F12401" s="12">
        <v>2235112</v>
      </c>
    </row>
    <row r="12402" spans="2:6">
      <c r="B12402" s="21">
        <v>42954</v>
      </c>
      <c r="C12402" s="122" t="s">
        <v>434</v>
      </c>
      <c r="D12402" s="116">
        <v>17.73</v>
      </c>
      <c r="E12402" s="11">
        <v>17.350000000000001</v>
      </c>
      <c r="F12402" s="12">
        <v>9761770</v>
      </c>
    </row>
    <row r="12403" spans="2:6">
      <c r="B12403" s="21">
        <v>42954</v>
      </c>
      <c r="C12403" s="122" t="s">
        <v>435</v>
      </c>
      <c r="D12403" s="116">
        <v>64.8</v>
      </c>
      <c r="E12403" s="11">
        <v>64.7</v>
      </c>
      <c r="F12403" s="12">
        <v>671098</v>
      </c>
    </row>
    <row r="12404" spans="2:6">
      <c r="B12404" s="21">
        <v>42954</v>
      </c>
      <c r="C12404" s="122" t="s">
        <v>436</v>
      </c>
      <c r="D12404" s="116">
        <v>173.97</v>
      </c>
      <c r="E12404" s="11">
        <v>173.51</v>
      </c>
      <c r="F12404" s="12">
        <v>1116202</v>
      </c>
    </row>
    <row r="12405" spans="2:6">
      <c r="B12405" s="21">
        <v>42954</v>
      </c>
      <c r="C12405" s="122" t="s">
        <v>437</v>
      </c>
      <c r="D12405" s="116">
        <v>139.37</v>
      </c>
      <c r="E12405" s="11">
        <v>139.52000000000001</v>
      </c>
      <c r="F12405" s="12">
        <v>535546</v>
      </c>
    </row>
    <row r="12406" spans="2:6">
      <c r="B12406" s="21">
        <v>42954</v>
      </c>
      <c r="C12406" s="122" t="s">
        <v>438</v>
      </c>
      <c r="D12406" s="116">
        <v>55.6</v>
      </c>
      <c r="E12406" s="11">
        <v>55.63</v>
      </c>
      <c r="F12406" s="12">
        <v>7253947</v>
      </c>
    </row>
    <row r="12407" spans="2:6">
      <c r="B12407" s="21">
        <v>42954</v>
      </c>
      <c r="C12407" s="122" t="s">
        <v>439</v>
      </c>
      <c r="D12407" s="116">
        <v>63.8</v>
      </c>
      <c r="E12407" s="11">
        <v>63.28</v>
      </c>
      <c r="F12407" s="12">
        <v>1588855</v>
      </c>
    </row>
    <row r="12408" spans="2:6">
      <c r="B12408" s="21">
        <v>42954</v>
      </c>
      <c r="C12408" s="122" t="s">
        <v>440</v>
      </c>
      <c r="D12408" s="116">
        <v>43.18</v>
      </c>
      <c r="E12408" s="11">
        <v>42.88</v>
      </c>
      <c r="F12408" s="12">
        <v>2673226</v>
      </c>
    </row>
    <row r="12409" spans="2:6">
      <c r="B12409" s="21">
        <v>42954</v>
      </c>
      <c r="C12409" s="122" t="s">
        <v>441</v>
      </c>
      <c r="D12409" s="116">
        <v>43.58</v>
      </c>
      <c r="E12409" s="11">
        <v>43.86</v>
      </c>
      <c r="F12409" s="12">
        <v>2620016</v>
      </c>
    </row>
    <row r="12410" spans="2:6">
      <c r="B12410" s="21">
        <v>42954</v>
      </c>
      <c r="C12410" s="122" t="s">
        <v>442</v>
      </c>
      <c r="D12410" s="116">
        <v>335.84</v>
      </c>
      <c r="E12410" s="11">
        <v>334.39</v>
      </c>
      <c r="F12410" s="12">
        <v>452491</v>
      </c>
    </row>
    <row r="12411" spans="2:6">
      <c r="B12411" s="21">
        <v>42954</v>
      </c>
      <c r="C12411" s="122" t="s">
        <v>443</v>
      </c>
      <c r="D12411" s="116">
        <v>60.89</v>
      </c>
      <c r="E12411" s="11">
        <v>61.97</v>
      </c>
      <c r="F12411" s="12">
        <v>868310</v>
      </c>
    </row>
    <row r="12412" spans="2:6">
      <c r="B12412" s="21">
        <v>42954</v>
      </c>
      <c r="C12412" s="122" t="s">
        <v>444</v>
      </c>
      <c r="D12412" s="116">
        <v>121.47</v>
      </c>
      <c r="E12412" s="11">
        <v>122.57</v>
      </c>
      <c r="F12412" s="12">
        <v>668574</v>
      </c>
    </row>
    <row r="12413" spans="2:6">
      <c r="B12413" s="21">
        <v>42954</v>
      </c>
      <c r="C12413" s="122" t="s">
        <v>445</v>
      </c>
      <c r="D12413" s="116">
        <v>67.25</v>
      </c>
      <c r="E12413" s="11">
        <v>66.55</v>
      </c>
      <c r="F12413" s="12">
        <v>5756631</v>
      </c>
    </row>
    <row r="12414" spans="2:6">
      <c r="B12414" s="21">
        <v>42954</v>
      </c>
      <c r="C12414" s="122" t="s">
        <v>446</v>
      </c>
      <c r="D12414" s="116">
        <v>102.58</v>
      </c>
      <c r="E12414" s="11">
        <v>102.29</v>
      </c>
      <c r="F12414" s="12">
        <v>446689</v>
      </c>
    </row>
    <row r="12415" spans="2:6">
      <c r="B12415" s="21">
        <v>42954</v>
      </c>
      <c r="C12415" s="122" t="s">
        <v>447</v>
      </c>
      <c r="D12415" s="116">
        <v>154.02000000000001</v>
      </c>
      <c r="E12415" s="11">
        <v>154.94999999999999</v>
      </c>
      <c r="F12415" s="12">
        <v>481613</v>
      </c>
    </row>
    <row r="12416" spans="2:6">
      <c r="B12416" s="21">
        <v>42954</v>
      </c>
      <c r="C12416" s="122" t="s">
        <v>448</v>
      </c>
      <c r="D12416" s="116">
        <v>87.2</v>
      </c>
      <c r="E12416" s="11">
        <v>87.66</v>
      </c>
      <c r="F12416" s="12">
        <v>1922527</v>
      </c>
    </row>
    <row r="12417" spans="2:6">
      <c r="B12417" s="21">
        <v>42954</v>
      </c>
      <c r="C12417" s="122" t="s">
        <v>449</v>
      </c>
      <c r="D12417" s="116">
        <v>76.69</v>
      </c>
      <c r="E12417" s="11">
        <v>77.150000000000006</v>
      </c>
      <c r="F12417" s="12">
        <v>506025</v>
      </c>
    </row>
    <row r="12418" spans="2:6">
      <c r="B12418" s="21">
        <v>42954</v>
      </c>
      <c r="C12418" s="122" t="s">
        <v>450</v>
      </c>
      <c r="D12418" s="116">
        <v>48.78</v>
      </c>
      <c r="E12418" s="11">
        <v>49</v>
      </c>
      <c r="F12418" s="12">
        <v>4051024</v>
      </c>
    </row>
    <row r="12419" spans="2:6">
      <c r="B12419" s="21">
        <v>42954</v>
      </c>
      <c r="C12419" s="122" t="s">
        <v>451</v>
      </c>
      <c r="D12419" s="116">
        <v>164.46</v>
      </c>
      <c r="E12419" s="11">
        <v>166.37</v>
      </c>
      <c r="F12419" s="12">
        <v>1534200</v>
      </c>
    </row>
    <row r="12420" spans="2:6">
      <c r="B12420" s="21">
        <v>42954</v>
      </c>
      <c r="C12420" s="122" t="s">
        <v>452</v>
      </c>
      <c r="D12420" s="116">
        <v>151.56</v>
      </c>
      <c r="E12420" s="11">
        <v>150.94999999999999</v>
      </c>
      <c r="F12420" s="12">
        <v>776963</v>
      </c>
    </row>
    <row r="12421" spans="2:6">
      <c r="B12421" s="21">
        <v>42954</v>
      </c>
      <c r="C12421" s="122" t="s">
        <v>453</v>
      </c>
      <c r="D12421" s="116">
        <v>78.45</v>
      </c>
      <c r="E12421" s="11">
        <v>78.66</v>
      </c>
      <c r="F12421" s="12">
        <v>1124253</v>
      </c>
    </row>
    <row r="12422" spans="2:6">
      <c r="B12422" s="21">
        <v>42954</v>
      </c>
      <c r="C12422" s="122" t="s">
        <v>454</v>
      </c>
      <c r="D12422" s="116">
        <v>117.19</v>
      </c>
      <c r="E12422" s="11">
        <v>117.12</v>
      </c>
      <c r="F12422" s="12">
        <v>955722</v>
      </c>
    </row>
    <row r="12423" spans="2:6">
      <c r="B12423" s="21">
        <v>42954</v>
      </c>
      <c r="C12423" s="122" t="s">
        <v>455</v>
      </c>
      <c r="D12423" s="116">
        <v>58.44</v>
      </c>
      <c r="E12423" s="11">
        <v>58.06</v>
      </c>
      <c r="F12423" s="12">
        <v>2150338</v>
      </c>
    </row>
    <row r="12424" spans="2:6">
      <c r="B12424" s="21">
        <v>42954</v>
      </c>
      <c r="C12424" s="122" t="s">
        <v>456</v>
      </c>
      <c r="D12424" s="116">
        <v>95.07</v>
      </c>
      <c r="E12424" s="11">
        <v>94.45</v>
      </c>
      <c r="F12424" s="12">
        <v>1029483</v>
      </c>
    </row>
    <row r="12425" spans="2:6">
      <c r="B12425" s="21">
        <v>42954</v>
      </c>
      <c r="C12425" s="122" t="s">
        <v>457</v>
      </c>
      <c r="D12425" s="116">
        <v>33.4</v>
      </c>
      <c r="E12425" s="11">
        <v>33.479999999999997</v>
      </c>
      <c r="F12425" s="12">
        <v>5520705</v>
      </c>
    </row>
    <row r="12426" spans="2:6">
      <c r="B12426" s="21">
        <v>42954</v>
      </c>
      <c r="C12426" s="122" t="s">
        <v>458</v>
      </c>
      <c r="D12426" s="116">
        <v>193.65</v>
      </c>
      <c r="E12426" s="11">
        <v>194.97</v>
      </c>
      <c r="F12426" s="12">
        <v>774042</v>
      </c>
    </row>
    <row r="12427" spans="2:6">
      <c r="B12427" s="21">
        <v>42954</v>
      </c>
      <c r="C12427" s="122" t="s">
        <v>459</v>
      </c>
      <c r="D12427" s="116">
        <v>141.78</v>
      </c>
      <c r="E12427" s="11">
        <v>142.13</v>
      </c>
      <c r="F12427" s="12">
        <v>650710</v>
      </c>
    </row>
    <row r="12428" spans="2:6">
      <c r="B12428" s="21">
        <v>42954</v>
      </c>
      <c r="C12428" s="122" t="s">
        <v>460</v>
      </c>
      <c r="D12428" s="116">
        <v>102.29</v>
      </c>
      <c r="E12428" s="11">
        <v>104.5</v>
      </c>
      <c r="F12428" s="12">
        <v>1257224</v>
      </c>
    </row>
    <row r="12429" spans="2:6">
      <c r="B12429" s="21">
        <v>42954</v>
      </c>
      <c r="C12429" s="122" t="s">
        <v>461</v>
      </c>
      <c r="D12429" s="116">
        <v>29.88</v>
      </c>
      <c r="E12429" s="11">
        <v>30.4</v>
      </c>
      <c r="F12429" s="12">
        <v>5164241</v>
      </c>
    </row>
    <row r="12430" spans="2:6">
      <c r="B12430" s="21">
        <v>42954</v>
      </c>
      <c r="C12430" s="122" t="s">
        <v>462</v>
      </c>
      <c r="D12430" s="116">
        <v>146.59</v>
      </c>
      <c r="E12430" s="11">
        <v>146.72999999999999</v>
      </c>
      <c r="F12430" s="12">
        <v>674943</v>
      </c>
    </row>
    <row r="12431" spans="2:6">
      <c r="B12431" s="21">
        <v>42954</v>
      </c>
      <c r="C12431" s="122" t="s">
        <v>463</v>
      </c>
      <c r="D12431" s="116">
        <v>29.05</v>
      </c>
      <c r="E12431" s="11">
        <v>28.87</v>
      </c>
      <c r="F12431" s="12">
        <v>20837561</v>
      </c>
    </row>
    <row r="12432" spans="2:6">
      <c r="B12432" s="21">
        <v>42954</v>
      </c>
      <c r="C12432" s="122" t="s">
        <v>464</v>
      </c>
      <c r="D12432" s="116">
        <v>52.46</v>
      </c>
      <c r="E12432" s="11">
        <v>52.48</v>
      </c>
      <c r="F12432" s="12">
        <v>2280652</v>
      </c>
    </row>
    <row r="12433" spans="2:6">
      <c r="B12433" s="21">
        <v>42954</v>
      </c>
      <c r="C12433" s="122" t="s">
        <v>465</v>
      </c>
      <c r="D12433" s="116">
        <v>38.44</v>
      </c>
      <c r="E12433" s="11">
        <v>38.520000000000003</v>
      </c>
      <c r="F12433" s="12">
        <v>16825749</v>
      </c>
    </row>
    <row r="12434" spans="2:6">
      <c r="B12434" s="21">
        <v>42954</v>
      </c>
      <c r="C12434" s="122" t="s">
        <v>466</v>
      </c>
      <c r="D12434" s="116">
        <v>90.43</v>
      </c>
      <c r="E12434" s="11">
        <v>89.85</v>
      </c>
      <c r="F12434" s="12">
        <v>1288831</v>
      </c>
    </row>
    <row r="12435" spans="2:6">
      <c r="B12435" s="21">
        <v>42954</v>
      </c>
      <c r="C12435" s="122" t="s">
        <v>467</v>
      </c>
      <c r="D12435" s="116">
        <v>281.16000000000003</v>
      </c>
      <c r="E12435" s="11">
        <v>284.39</v>
      </c>
      <c r="F12435" s="12">
        <v>468492</v>
      </c>
    </row>
    <row r="12436" spans="2:6">
      <c r="B12436" s="21">
        <v>42954</v>
      </c>
      <c r="C12436" s="122" t="s">
        <v>468</v>
      </c>
      <c r="D12436" s="116">
        <v>80.34</v>
      </c>
      <c r="E12436" s="11">
        <v>80.900000000000006</v>
      </c>
      <c r="F12436" s="12">
        <v>929990</v>
      </c>
    </row>
    <row r="12437" spans="2:6">
      <c r="B12437" s="21">
        <v>42954</v>
      </c>
      <c r="C12437" s="122" t="s">
        <v>469</v>
      </c>
      <c r="D12437" s="116">
        <v>57.57</v>
      </c>
      <c r="E12437" s="11">
        <v>57.88</v>
      </c>
      <c r="F12437" s="12">
        <v>3904191</v>
      </c>
    </row>
    <row r="12438" spans="2:6">
      <c r="B12438" s="21">
        <v>42954</v>
      </c>
      <c r="C12438" s="122" t="s">
        <v>470</v>
      </c>
      <c r="D12438" s="116">
        <v>92.41</v>
      </c>
      <c r="E12438" s="11">
        <v>92.16</v>
      </c>
      <c r="F12438" s="12">
        <v>1973772</v>
      </c>
    </row>
    <row r="12439" spans="2:6">
      <c r="B12439" s="21">
        <v>42954</v>
      </c>
      <c r="C12439" s="122" t="s">
        <v>471</v>
      </c>
      <c r="D12439" s="116">
        <v>70.05</v>
      </c>
      <c r="E12439" s="11">
        <v>70.680000000000007</v>
      </c>
      <c r="F12439" s="12">
        <v>2783275</v>
      </c>
    </row>
    <row r="12440" spans="2:6">
      <c r="B12440" s="21">
        <v>42954</v>
      </c>
      <c r="C12440" s="122" t="s">
        <v>472</v>
      </c>
      <c r="D12440" s="116">
        <v>79.040000000000006</v>
      </c>
      <c r="E12440" s="11">
        <v>78.98</v>
      </c>
      <c r="F12440" s="12">
        <v>288065</v>
      </c>
    </row>
    <row r="12441" spans="2:6">
      <c r="B12441" s="21">
        <v>42954</v>
      </c>
      <c r="C12441" s="122" t="s">
        <v>473</v>
      </c>
      <c r="D12441" s="116">
        <v>176.35</v>
      </c>
      <c r="E12441" s="11">
        <v>177.35</v>
      </c>
      <c r="F12441" s="12">
        <v>792038</v>
      </c>
    </row>
    <row r="12442" spans="2:6">
      <c r="B12442" s="21">
        <v>42954</v>
      </c>
      <c r="C12442" s="122" t="s">
        <v>474</v>
      </c>
      <c r="D12442" s="116">
        <v>39.49</v>
      </c>
      <c r="E12442" s="11">
        <v>39.56</v>
      </c>
      <c r="F12442" s="12">
        <v>4572142</v>
      </c>
    </row>
    <row r="12443" spans="2:6">
      <c r="B12443" s="21">
        <v>42954</v>
      </c>
      <c r="C12443" s="122" t="s">
        <v>475</v>
      </c>
      <c r="D12443" s="116">
        <v>82.88</v>
      </c>
      <c r="E12443" s="11">
        <v>83.37</v>
      </c>
      <c r="F12443" s="12">
        <v>799200</v>
      </c>
    </row>
    <row r="12444" spans="2:6">
      <c r="B12444" s="21">
        <v>42954</v>
      </c>
      <c r="C12444" s="122" t="s">
        <v>476</v>
      </c>
      <c r="D12444" s="116">
        <v>129.27000000000001</v>
      </c>
      <c r="E12444" s="11">
        <v>128.80000000000001</v>
      </c>
      <c r="F12444" s="12">
        <v>1008321</v>
      </c>
    </row>
    <row r="12445" spans="2:6">
      <c r="B12445" s="21">
        <v>42954</v>
      </c>
      <c r="C12445" s="122" t="s">
        <v>477</v>
      </c>
      <c r="D12445" s="116">
        <v>56.93</v>
      </c>
      <c r="E12445" s="11">
        <v>56.61</v>
      </c>
      <c r="F12445" s="12">
        <v>1979440</v>
      </c>
    </row>
    <row r="12446" spans="2:6">
      <c r="B12446" s="21">
        <v>42954</v>
      </c>
      <c r="C12446" s="122" t="s">
        <v>478</v>
      </c>
      <c r="D12446" s="116">
        <v>65.77</v>
      </c>
      <c r="E12446" s="11">
        <v>66.900000000000006</v>
      </c>
      <c r="F12446" s="12">
        <v>7091692</v>
      </c>
    </row>
    <row r="12447" spans="2:6">
      <c r="B12447" s="21">
        <v>42954</v>
      </c>
      <c r="C12447" s="122" t="s">
        <v>479</v>
      </c>
      <c r="D12447" s="116">
        <v>64.010000000000005</v>
      </c>
      <c r="E12447" s="11">
        <v>64.180000000000007</v>
      </c>
      <c r="F12447" s="12">
        <v>784883</v>
      </c>
    </row>
    <row r="12448" spans="2:6">
      <c r="B12448" s="21">
        <v>42954</v>
      </c>
      <c r="C12448" s="122" t="s">
        <v>480</v>
      </c>
      <c r="D12448" s="116">
        <v>102.4</v>
      </c>
      <c r="E12448" s="11">
        <v>102.43</v>
      </c>
      <c r="F12448" s="12">
        <v>2829358</v>
      </c>
    </row>
    <row r="12449" spans="2:6">
      <c r="B12449" s="21">
        <v>42954</v>
      </c>
      <c r="C12449" s="122" t="s">
        <v>481</v>
      </c>
      <c r="D12449" s="116">
        <v>81.44</v>
      </c>
      <c r="E12449" s="11">
        <v>82.17</v>
      </c>
      <c r="F12449" s="12">
        <v>2827728</v>
      </c>
    </row>
    <row r="12450" spans="2:6">
      <c r="B12450" s="21">
        <v>42954</v>
      </c>
      <c r="C12450" s="122" t="s">
        <v>482</v>
      </c>
      <c r="D12450" s="116">
        <v>49.34</v>
      </c>
      <c r="E12450" s="11">
        <v>49.4</v>
      </c>
      <c r="F12450" s="12">
        <v>858035</v>
      </c>
    </row>
    <row r="12451" spans="2:6">
      <c r="B12451" s="21">
        <v>42954</v>
      </c>
      <c r="C12451" s="122" t="s">
        <v>483</v>
      </c>
      <c r="D12451" s="116">
        <v>16.600000000000001</v>
      </c>
      <c r="E12451" s="11">
        <v>16.63</v>
      </c>
      <c r="F12451" s="12">
        <v>2948004</v>
      </c>
    </row>
    <row r="12452" spans="2:6">
      <c r="B12452" s="21">
        <v>42954</v>
      </c>
      <c r="C12452" s="122" t="s">
        <v>484</v>
      </c>
      <c r="D12452" s="116">
        <v>18.399999999999999</v>
      </c>
      <c r="E12452" s="11">
        <v>18.559999999999999</v>
      </c>
      <c r="F12452" s="12">
        <v>3072102</v>
      </c>
    </row>
    <row r="12453" spans="2:6">
      <c r="B12453" s="21">
        <v>42954</v>
      </c>
      <c r="C12453" s="122" t="s">
        <v>485</v>
      </c>
      <c r="D12453" s="116">
        <v>69.09</v>
      </c>
      <c r="E12453" s="11">
        <v>68.39</v>
      </c>
      <c r="F12453" s="12">
        <v>3095718</v>
      </c>
    </row>
    <row r="12454" spans="2:6">
      <c r="B12454" s="21">
        <v>42954</v>
      </c>
      <c r="C12454" s="122" t="s">
        <v>486</v>
      </c>
      <c r="D12454" s="116">
        <v>38.65</v>
      </c>
      <c r="E12454" s="11">
        <v>38.729999999999997</v>
      </c>
      <c r="F12454" s="12">
        <v>700015</v>
      </c>
    </row>
    <row r="12455" spans="2:6">
      <c r="B12455" s="21">
        <v>42954</v>
      </c>
      <c r="C12455" s="122" t="s">
        <v>487</v>
      </c>
      <c r="D12455" s="116">
        <v>108.02</v>
      </c>
      <c r="E12455" s="11">
        <v>107.25</v>
      </c>
      <c r="F12455" s="12">
        <v>734346</v>
      </c>
    </row>
    <row r="12456" spans="2:6">
      <c r="B12456" s="21">
        <v>42954</v>
      </c>
      <c r="C12456" s="122" t="s">
        <v>488</v>
      </c>
      <c r="D12456" s="116">
        <v>249.56</v>
      </c>
      <c r="E12456" s="11">
        <v>248.81</v>
      </c>
      <c r="F12456" s="12">
        <v>618275</v>
      </c>
    </row>
    <row r="12457" spans="2:6">
      <c r="B12457" s="21">
        <v>42954</v>
      </c>
      <c r="C12457" s="122" t="s">
        <v>489</v>
      </c>
      <c r="D12457" s="116">
        <v>194.81</v>
      </c>
      <c r="E12457" s="11">
        <v>194.78</v>
      </c>
      <c r="F12457" s="12">
        <v>2074754</v>
      </c>
    </row>
    <row r="12458" spans="2:6">
      <c r="B12458" s="21">
        <v>42954</v>
      </c>
      <c r="C12458" s="122" t="s">
        <v>490</v>
      </c>
      <c r="D12458" s="116">
        <v>50.77</v>
      </c>
      <c r="E12458" s="11">
        <v>50.6</v>
      </c>
      <c r="F12458" s="12">
        <v>700368</v>
      </c>
    </row>
    <row r="12459" spans="2:6">
      <c r="B12459" s="21">
        <v>42954</v>
      </c>
      <c r="C12459" s="122" t="s">
        <v>491</v>
      </c>
      <c r="D12459" s="116">
        <v>102.35</v>
      </c>
      <c r="E12459" s="11">
        <v>102.57</v>
      </c>
      <c r="F12459" s="12">
        <v>2543369</v>
      </c>
    </row>
    <row r="12460" spans="2:6">
      <c r="B12460" s="21">
        <v>42954</v>
      </c>
      <c r="C12460" s="122" t="s">
        <v>492</v>
      </c>
      <c r="D12460" s="116">
        <v>112</v>
      </c>
      <c r="E12460" s="11">
        <v>111.86</v>
      </c>
      <c r="F12460" s="12">
        <v>1696021</v>
      </c>
    </row>
    <row r="12461" spans="2:6">
      <c r="B12461" s="21">
        <v>42954</v>
      </c>
      <c r="C12461" s="122" t="s">
        <v>493</v>
      </c>
      <c r="D12461" s="116">
        <v>118.52</v>
      </c>
      <c r="E12461" s="11">
        <v>118.1</v>
      </c>
      <c r="F12461" s="12">
        <v>830539</v>
      </c>
    </row>
    <row r="12462" spans="2:6">
      <c r="B12462" s="21">
        <v>42954</v>
      </c>
      <c r="C12462" s="122" t="s">
        <v>494</v>
      </c>
      <c r="D12462" s="116">
        <v>53.15</v>
      </c>
      <c r="E12462" s="11">
        <v>53.12</v>
      </c>
      <c r="F12462" s="12">
        <v>3720923</v>
      </c>
    </row>
    <row r="12463" spans="2:6">
      <c r="B12463" s="21">
        <v>42954</v>
      </c>
      <c r="C12463" s="122" t="s">
        <v>495</v>
      </c>
      <c r="D12463" s="116">
        <v>119.31</v>
      </c>
      <c r="E12463" s="11">
        <v>118.52</v>
      </c>
      <c r="F12463" s="12">
        <v>4975676</v>
      </c>
    </row>
    <row r="12464" spans="2:6">
      <c r="B12464" s="21">
        <v>42954</v>
      </c>
      <c r="C12464" s="122" t="s">
        <v>496</v>
      </c>
      <c r="D12464" s="116">
        <v>100.92</v>
      </c>
      <c r="E12464" s="11">
        <v>101.49</v>
      </c>
      <c r="F12464" s="12">
        <v>7047112</v>
      </c>
    </row>
    <row r="12465" spans="2:6">
      <c r="B12465" s="21">
        <v>42954</v>
      </c>
      <c r="C12465" s="122" t="s">
        <v>497</v>
      </c>
      <c r="D12465" s="116">
        <v>96.5</v>
      </c>
      <c r="E12465" s="11">
        <v>96.48</v>
      </c>
      <c r="F12465" s="12">
        <v>722808</v>
      </c>
    </row>
    <row r="12466" spans="2:6">
      <c r="B12466" s="21">
        <v>42954</v>
      </c>
      <c r="C12466" s="122" t="s">
        <v>498</v>
      </c>
      <c r="D12466" s="116">
        <v>63.22</v>
      </c>
      <c r="E12466" s="11">
        <v>62.94</v>
      </c>
      <c r="F12466" s="12">
        <v>1669531</v>
      </c>
    </row>
    <row r="12467" spans="2:6">
      <c r="B12467" s="21">
        <v>42954</v>
      </c>
      <c r="C12467" s="122" t="s">
        <v>499</v>
      </c>
      <c r="D12467" s="116">
        <v>30.44</v>
      </c>
      <c r="E12467" s="11">
        <v>30.58</v>
      </c>
      <c r="F12467" s="12">
        <v>8586579</v>
      </c>
    </row>
    <row r="12468" spans="2:6">
      <c r="B12468" s="21">
        <v>42954</v>
      </c>
      <c r="C12468" s="122" t="s">
        <v>500</v>
      </c>
      <c r="D12468" s="116">
        <v>67.95</v>
      </c>
      <c r="E12468" s="11">
        <v>68</v>
      </c>
      <c r="F12468" s="12">
        <v>2671912</v>
      </c>
    </row>
    <row r="12469" spans="2:6">
      <c r="B12469" s="21">
        <v>42954</v>
      </c>
      <c r="C12469" s="122" t="s">
        <v>501</v>
      </c>
      <c r="D12469" s="116">
        <v>121.59</v>
      </c>
      <c r="E12469" s="11">
        <v>120.82</v>
      </c>
      <c r="F12469" s="12">
        <v>1131981</v>
      </c>
    </row>
    <row r="12470" spans="2:6">
      <c r="B12470" s="21">
        <v>42954</v>
      </c>
      <c r="C12470" s="122" t="s">
        <v>502</v>
      </c>
      <c r="D12470" s="116">
        <v>79.430000000000007</v>
      </c>
      <c r="E12470" s="11">
        <v>79.25</v>
      </c>
      <c r="F12470" s="12">
        <v>1478393</v>
      </c>
    </row>
    <row r="12471" spans="2:6">
      <c r="B12471" s="21">
        <v>42954</v>
      </c>
      <c r="C12471" s="122" t="s">
        <v>503</v>
      </c>
      <c r="D12471" s="116">
        <v>82.99</v>
      </c>
      <c r="E12471" s="11">
        <v>82.52</v>
      </c>
      <c r="F12471" s="12">
        <v>749878</v>
      </c>
    </row>
    <row r="12472" spans="2:6">
      <c r="B12472" s="21">
        <v>42954</v>
      </c>
      <c r="C12472" s="122" t="s">
        <v>504</v>
      </c>
      <c r="D12472" s="116">
        <v>99.25</v>
      </c>
      <c r="E12472" s="11">
        <v>99.32</v>
      </c>
      <c r="F12472" s="12">
        <v>453327</v>
      </c>
    </row>
    <row r="12473" spans="2:6">
      <c r="B12473" s="21">
        <v>42954</v>
      </c>
      <c r="C12473" s="122" t="s">
        <v>505</v>
      </c>
      <c r="D12473" s="116">
        <v>152.6</v>
      </c>
      <c r="E12473" s="11">
        <v>156.47</v>
      </c>
      <c r="F12473" s="12">
        <v>926423</v>
      </c>
    </row>
    <row r="12474" spans="2:6">
      <c r="B12474" s="21">
        <v>42954</v>
      </c>
      <c r="C12474" s="122" t="s">
        <v>506</v>
      </c>
      <c r="D12474" s="116">
        <v>65.81</v>
      </c>
      <c r="E12474" s="11">
        <v>65.650000000000006</v>
      </c>
      <c r="F12474" s="12">
        <v>1163813</v>
      </c>
    </row>
    <row r="12475" spans="2:6">
      <c r="B12475" s="21">
        <v>42954</v>
      </c>
      <c r="C12475" s="122" t="s">
        <v>507</v>
      </c>
      <c r="D12475" s="116">
        <v>48.79</v>
      </c>
      <c r="E12475" s="11">
        <v>48.86</v>
      </c>
      <c r="F12475" s="12">
        <v>10448725</v>
      </c>
    </row>
    <row r="12476" spans="2:6">
      <c r="B12476" s="21">
        <v>42954</v>
      </c>
      <c r="C12476" s="122" t="s">
        <v>508</v>
      </c>
      <c r="D12476" s="116">
        <v>177.88</v>
      </c>
      <c r="E12476" s="11">
        <v>177.95</v>
      </c>
      <c r="F12476" s="12">
        <v>405172</v>
      </c>
    </row>
    <row r="12477" spans="2:6">
      <c r="B12477" s="21">
        <v>42954</v>
      </c>
      <c r="C12477" s="122" t="s">
        <v>509</v>
      </c>
      <c r="D12477" s="116">
        <v>81.010000000000005</v>
      </c>
      <c r="E12477" s="11">
        <v>81.510000000000005</v>
      </c>
      <c r="F12477" s="12">
        <v>3263812</v>
      </c>
    </row>
    <row r="12478" spans="2:6">
      <c r="B12478" s="21">
        <v>42954</v>
      </c>
      <c r="C12478" s="122" t="s">
        <v>510</v>
      </c>
      <c r="D12478" s="116">
        <v>81.16</v>
      </c>
      <c r="E12478" s="11">
        <v>80.97</v>
      </c>
      <c r="F12478" s="12">
        <v>4772003</v>
      </c>
    </row>
    <row r="12479" spans="2:6">
      <c r="B12479" s="21">
        <v>42954</v>
      </c>
      <c r="C12479" s="122" t="s">
        <v>511</v>
      </c>
      <c r="D12479" s="116">
        <v>64.03</v>
      </c>
      <c r="E12479" s="11">
        <v>64.3</v>
      </c>
      <c r="F12479" s="12">
        <v>829376</v>
      </c>
    </row>
    <row r="12480" spans="2:6">
      <c r="B12480" s="21">
        <v>42954</v>
      </c>
      <c r="C12480" s="122" t="s">
        <v>512</v>
      </c>
      <c r="D12480" s="116">
        <v>52.73</v>
      </c>
      <c r="E12480" s="11">
        <v>52.54</v>
      </c>
      <c r="F12480" s="12">
        <v>22673681</v>
      </c>
    </row>
    <row r="12481" spans="2:6">
      <c r="B12481" s="21">
        <v>42954</v>
      </c>
      <c r="C12481" s="122" t="s">
        <v>513</v>
      </c>
      <c r="D12481" s="116">
        <v>178.1</v>
      </c>
      <c r="E12481" s="11">
        <v>178.39</v>
      </c>
      <c r="F12481" s="12">
        <v>1066910</v>
      </c>
    </row>
    <row r="12482" spans="2:6">
      <c r="B12482" s="21">
        <v>42954</v>
      </c>
      <c r="C12482" s="122" t="s">
        <v>514</v>
      </c>
      <c r="D12482" s="116">
        <v>149.24</v>
      </c>
      <c r="E12482" s="11">
        <v>149.58000000000001</v>
      </c>
      <c r="F12482" s="12">
        <v>649769</v>
      </c>
    </row>
    <row r="12483" spans="2:6">
      <c r="B12483" s="21">
        <v>42954</v>
      </c>
      <c r="C12483" s="122" t="s">
        <v>515</v>
      </c>
      <c r="D12483" s="116">
        <v>75.52</v>
      </c>
      <c r="E12483" s="11">
        <v>75.39</v>
      </c>
      <c r="F12483" s="12">
        <v>868227</v>
      </c>
    </row>
    <row r="12484" spans="2:6">
      <c r="B12484" s="21">
        <v>42954</v>
      </c>
      <c r="C12484" s="122" t="s">
        <v>516</v>
      </c>
      <c r="D12484" s="116">
        <v>30.89</v>
      </c>
      <c r="E12484" s="11">
        <v>31.02</v>
      </c>
      <c r="F12484" s="12">
        <v>5057262</v>
      </c>
    </row>
    <row r="12485" spans="2:6">
      <c r="B12485" s="21">
        <v>42954</v>
      </c>
      <c r="C12485" s="122" t="s">
        <v>517</v>
      </c>
      <c r="D12485" s="116">
        <v>80.569999999999993</v>
      </c>
      <c r="E12485" s="11">
        <v>81.28</v>
      </c>
      <c r="F12485" s="12">
        <v>5484512</v>
      </c>
    </row>
    <row r="12486" spans="2:6">
      <c r="B12486" s="21">
        <v>42954</v>
      </c>
      <c r="C12486" s="122" t="s">
        <v>518</v>
      </c>
      <c r="D12486" s="116">
        <v>57.51</v>
      </c>
      <c r="E12486" s="11">
        <v>57.16</v>
      </c>
      <c r="F12486" s="12">
        <v>2016584</v>
      </c>
    </row>
    <row r="12487" spans="2:6">
      <c r="B12487" s="21">
        <v>42954</v>
      </c>
      <c r="C12487" s="122" t="s">
        <v>519</v>
      </c>
      <c r="D12487" s="116">
        <v>19.7</v>
      </c>
      <c r="E12487" s="11">
        <v>19.38</v>
      </c>
      <c r="F12487" s="12">
        <v>4443305</v>
      </c>
    </row>
    <row r="12488" spans="2:6">
      <c r="B12488" s="21">
        <v>42954</v>
      </c>
      <c r="C12488" s="122" t="s">
        <v>520</v>
      </c>
      <c r="D12488" s="116">
        <v>32.79</v>
      </c>
      <c r="E12488" s="11">
        <v>32.72</v>
      </c>
      <c r="F12488" s="12">
        <v>1515868</v>
      </c>
    </row>
    <row r="12489" spans="2:6">
      <c r="B12489" s="21">
        <v>42954</v>
      </c>
      <c r="C12489" s="122" t="s">
        <v>521</v>
      </c>
      <c r="D12489" s="116">
        <v>102.52</v>
      </c>
      <c r="E12489" s="11">
        <v>103.34</v>
      </c>
      <c r="F12489" s="12">
        <v>847591</v>
      </c>
    </row>
    <row r="12490" spans="2:6">
      <c r="B12490" s="21">
        <v>42954</v>
      </c>
      <c r="C12490" s="122" t="s">
        <v>522</v>
      </c>
      <c r="D12490" s="116">
        <v>128.32</v>
      </c>
      <c r="E12490" s="11">
        <v>130.22999999999999</v>
      </c>
      <c r="F12490" s="12">
        <v>1707363</v>
      </c>
    </row>
    <row r="12491" spans="2:6">
      <c r="B12491" s="21">
        <v>42954</v>
      </c>
      <c r="C12491" s="122" t="s">
        <v>523</v>
      </c>
      <c r="D12491" s="116">
        <v>93.74</v>
      </c>
      <c r="E12491" s="11">
        <v>92.48</v>
      </c>
      <c r="F12491" s="12">
        <v>1085344</v>
      </c>
    </row>
    <row r="12492" spans="2:6">
      <c r="B12492" s="21">
        <v>42954</v>
      </c>
      <c r="C12492" s="122" t="s">
        <v>524</v>
      </c>
      <c r="D12492" s="116">
        <v>47.98</v>
      </c>
      <c r="E12492" s="11">
        <v>48.2</v>
      </c>
      <c r="F12492" s="12">
        <v>1856730</v>
      </c>
    </row>
    <row r="12493" spans="2:6">
      <c r="B12493" s="21">
        <v>42954</v>
      </c>
      <c r="C12493" s="122" t="s">
        <v>525</v>
      </c>
      <c r="D12493" s="116">
        <v>44.3</v>
      </c>
      <c r="E12493" s="11">
        <v>44.47</v>
      </c>
      <c r="F12493" s="12">
        <v>936928</v>
      </c>
    </row>
    <row r="12494" spans="2:6">
      <c r="B12494" s="21">
        <v>42954</v>
      </c>
      <c r="C12494" s="122" t="s">
        <v>526</v>
      </c>
      <c r="D12494" s="116">
        <v>63.12</v>
      </c>
      <c r="E12494" s="11">
        <v>63.83</v>
      </c>
      <c r="F12494" s="12">
        <v>2250357</v>
      </c>
    </row>
    <row r="12495" spans="2:6">
      <c r="B12495" s="21">
        <v>42954</v>
      </c>
      <c r="C12495" s="122" t="s">
        <v>527</v>
      </c>
      <c r="D12495" s="116">
        <v>80.17</v>
      </c>
      <c r="E12495" s="11">
        <v>80.16</v>
      </c>
      <c r="F12495" s="12">
        <v>7893753</v>
      </c>
    </row>
    <row r="12496" spans="2:6">
      <c r="B12496" s="21">
        <v>42954</v>
      </c>
      <c r="C12496" s="122" t="s">
        <v>528</v>
      </c>
      <c r="D12496" s="116">
        <v>61.64</v>
      </c>
      <c r="E12496" s="11">
        <v>62.34</v>
      </c>
      <c r="F12496" s="12">
        <v>1587755</v>
      </c>
    </row>
    <row r="12497" spans="2:6">
      <c r="B12497" s="21">
        <v>42954</v>
      </c>
      <c r="C12497" s="122" t="s">
        <v>529</v>
      </c>
      <c r="D12497" s="116">
        <v>32.22</v>
      </c>
      <c r="E12497" s="11">
        <v>32.51</v>
      </c>
      <c r="F12497" s="12">
        <v>1474804</v>
      </c>
    </row>
    <row r="12498" spans="2:6">
      <c r="B12498" s="21">
        <v>42954</v>
      </c>
      <c r="C12498" s="122" t="s">
        <v>530</v>
      </c>
      <c r="D12498" s="116">
        <v>59.93</v>
      </c>
      <c r="E12498" s="11">
        <v>60.04</v>
      </c>
      <c r="F12498" s="12">
        <v>870307</v>
      </c>
    </row>
    <row r="12499" spans="2:6">
      <c r="B12499" s="21">
        <v>42954</v>
      </c>
      <c r="C12499" s="122" t="s">
        <v>531</v>
      </c>
      <c r="D12499" s="116">
        <v>75.02</v>
      </c>
      <c r="E12499" s="11">
        <v>74.989999999999995</v>
      </c>
      <c r="F12499" s="12">
        <v>1719690</v>
      </c>
    </row>
    <row r="12500" spans="2:6">
      <c r="B12500" s="21">
        <v>42954</v>
      </c>
      <c r="C12500" s="122" t="s">
        <v>532</v>
      </c>
      <c r="D12500" s="116">
        <v>117.92</v>
      </c>
      <c r="E12500" s="11">
        <v>117.19</v>
      </c>
      <c r="F12500" s="12">
        <v>807533</v>
      </c>
    </row>
    <row r="12501" spans="2:6">
      <c r="B12501" s="21">
        <v>42954</v>
      </c>
      <c r="C12501" s="122" t="s">
        <v>533</v>
      </c>
      <c r="D12501" s="116">
        <v>45.8</v>
      </c>
      <c r="E12501" s="11">
        <v>45.76</v>
      </c>
      <c r="F12501" s="12">
        <v>1998447</v>
      </c>
    </row>
    <row r="12502" spans="2:6">
      <c r="B12502" s="21">
        <v>42954</v>
      </c>
      <c r="C12502" s="122" t="s">
        <v>534</v>
      </c>
      <c r="D12502" s="116">
        <v>62.12</v>
      </c>
      <c r="E12502" s="11">
        <v>61.83</v>
      </c>
      <c r="F12502" s="12">
        <v>4208287</v>
      </c>
    </row>
    <row r="12503" spans="2:6">
      <c r="B12503" s="21">
        <v>42955</v>
      </c>
      <c r="C12503" s="122" t="s">
        <v>85</v>
      </c>
      <c r="D12503" s="116">
        <v>60.67</v>
      </c>
      <c r="E12503" s="11">
        <v>60.14</v>
      </c>
      <c r="F12503" s="12">
        <v>1162440</v>
      </c>
    </row>
    <row r="12504" spans="2:6">
      <c r="B12504" s="21">
        <v>42955</v>
      </c>
      <c r="C12504" s="122" t="s">
        <v>86</v>
      </c>
      <c r="D12504" s="116">
        <v>50.68</v>
      </c>
      <c r="E12504" s="11">
        <v>50</v>
      </c>
      <c r="F12504" s="12">
        <v>4274416</v>
      </c>
    </row>
    <row r="12505" spans="2:6">
      <c r="B12505" s="21">
        <v>42955</v>
      </c>
      <c r="C12505" s="122" t="s">
        <v>87</v>
      </c>
      <c r="D12505" s="116">
        <v>109.51</v>
      </c>
      <c r="E12505" s="11">
        <v>109.39</v>
      </c>
      <c r="F12505" s="12">
        <v>863575</v>
      </c>
    </row>
    <row r="12506" spans="2:6">
      <c r="B12506" s="21">
        <v>42955</v>
      </c>
      <c r="C12506" s="122" t="s">
        <v>88</v>
      </c>
      <c r="D12506" s="116">
        <v>158.6</v>
      </c>
      <c r="E12506" s="11">
        <v>160.08000000000001</v>
      </c>
      <c r="F12506" s="12">
        <v>36205896</v>
      </c>
    </row>
    <row r="12507" spans="2:6">
      <c r="B12507" s="21">
        <v>42955</v>
      </c>
      <c r="C12507" s="122" t="s">
        <v>89</v>
      </c>
      <c r="D12507" s="116">
        <v>71.33</v>
      </c>
      <c r="E12507" s="11">
        <v>71.47</v>
      </c>
      <c r="F12507" s="12">
        <v>4398003</v>
      </c>
    </row>
    <row r="12508" spans="2:6">
      <c r="B12508" s="21">
        <v>42955</v>
      </c>
      <c r="C12508" s="122" t="s">
        <v>90</v>
      </c>
      <c r="D12508" s="116">
        <v>80.91</v>
      </c>
      <c r="E12508" s="11">
        <v>80.33</v>
      </c>
      <c r="F12508" s="12">
        <v>1742069</v>
      </c>
    </row>
    <row r="12509" spans="2:6">
      <c r="B12509" s="21">
        <v>42955</v>
      </c>
      <c r="C12509" s="122" t="s">
        <v>91</v>
      </c>
      <c r="D12509" s="116">
        <v>49.24</v>
      </c>
      <c r="E12509" s="11">
        <v>48.88</v>
      </c>
      <c r="F12509" s="12">
        <v>3390714</v>
      </c>
    </row>
    <row r="12510" spans="2:6">
      <c r="B12510" s="21">
        <v>42955</v>
      </c>
      <c r="C12510" s="122" t="s">
        <v>92</v>
      </c>
      <c r="D12510" s="116">
        <v>129.32</v>
      </c>
      <c r="E12510" s="11">
        <v>129.13</v>
      </c>
      <c r="F12510" s="12">
        <v>1099492</v>
      </c>
    </row>
    <row r="12511" spans="2:6">
      <c r="B12511" s="21">
        <v>42955</v>
      </c>
      <c r="C12511" s="122" t="s">
        <v>93</v>
      </c>
      <c r="D12511" s="116">
        <v>148.13999999999999</v>
      </c>
      <c r="E12511" s="11">
        <v>147.81</v>
      </c>
      <c r="F12511" s="12">
        <v>1508814</v>
      </c>
    </row>
    <row r="12512" spans="2:6">
      <c r="B12512" s="21">
        <v>42955</v>
      </c>
      <c r="C12512" s="122" t="s">
        <v>94</v>
      </c>
      <c r="D12512" s="116">
        <v>78.66</v>
      </c>
      <c r="E12512" s="11">
        <v>78.97</v>
      </c>
      <c r="F12512" s="12">
        <v>1894162</v>
      </c>
    </row>
    <row r="12513" spans="2:6">
      <c r="B12513" s="21">
        <v>42955</v>
      </c>
      <c r="C12513" s="122" t="s">
        <v>95</v>
      </c>
      <c r="D12513" s="116">
        <v>42.44</v>
      </c>
      <c r="E12513" s="11">
        <v>42.24</v>
      </c>
      <c r="F12513" s="12">
        <v>3065740</v>
      </c>
    </row>
    <row r="12514" spans="2:6">
      <c r="B12514" s="21">
        <v>42955</v>
      </c>
      <c r="C12514" s="122" t="s">
        <v>96</v>
      </c>
      <c r="D12514" s="116">
        <v>112.2</v>
      </c>
      <c r="E12514" s="11">
        <v>108.51</v>
      </c>
      <c r="F12514" s="12">
        <v>9711206</v>
      </c>
    </row>
    <row r="12515" spans="2:6">
      <c r="B12515" s="21">
        <v>42955</v>
      </c>
      <c r="C12515" s="122" t="s">
        <v>97</v>
      </c>
      <c r="D12515" s="116">
        <v>238.02</v>
      </c>
      <c r="E12515" s="11">
        <v>235.45</v>
      </c>
      <c r="F12515" s="12">
        <v>498783</v>
      </c>
    </row>
    <row r="12516" spans="2:6">
      <c r="B12516" s="21">
        <v>42955</v>
      </c>
      <c r="C12516" s="122" t="s">
        <v>98</v>
      </c>
      <c r="D12516" s="116">
        <v>109.38</v>
      </c>
      <c r="E12516" s="11">
        <v>108.35</v>
      </c>
      <c r="F12516" s="12">
        <v>1224209</v>
      </c>
    </row>
    <row r="12517" spans="2:6">
      <c r="B12517" s="21">
        <v>42955</v>
      </c>
      <c r="C12517" s="122" t="s">
        <v>99</v>
      </c>
      <c r="D12517" s="116">
        <v>57.85</v>
      </c>
      <c r="E12517" s="11">
        <v>58.43</v>
      </c>
      <c r="F12517" s="12">
        <v>1657866</v>
      </c>
    </row>
    <row r="12518" spans="2:6">
      <c r="B12518" s="21">
        <v>42955</v>
      </c>
      <c r="C12518" s="122" t="s">
        <v>100</v>
      </c>
      <c r="D12518" s="116">
        <v>70.8</v>
      </c>
      <c r="E12518" s="11">
        <v>71.349999999999994</v>
      </c>
      <c r="F12518" s="12">
        <v>2397938</v>
      </c>
    </row>
    <row r="12519" spans="2:6">
      <c r="B12519" s="21">
        <v>42955</v>
      </c>
      <c r="C12519" s="122" t="s">
        <v>101</v>
      </c>
      <c r="D12519" s="116">
        <v>11.01</v>
      </c>
      <c r="E12519" s="11">
        <v>11.38</v>
      </c>
      <c r="F12519" s="12">
        <v>11148353</v>
      </c>
    </row>
    <row r="12520" spans="2:6">
      <c r="B12520" s="21">
        <v>42955</v>
      </c>
      <c r="C12520" s="122" t="s">
        <v>102</v>
      </c>
      <c r="D12520" s="116">
        <v>156.80000000000001</v>
      </c>
      <c r="E12520" s="11">
        <v>156.27000000000001</v>
      </c>
      <c r="F12520" s="12">
        <v>1577425</v>
      </c>
    </row>
    <row r="12521" spans="2:6">
      <c r="B12521" s="21">
        <v>42955</v>
      </c>
      <c r="C12521" s="122" t="s">
        <v>103</v>
      </c>
      <c r="D12521" s="116">
        <v>81.08</v>
      </c>
      <c r="E12521" s="11">
        <v>81.239999999999995</v>
      </c>
      <c r="F12521" s="12">
        <v>1192534</v>
      </c>
    </row>
    <row r="12522" spans="2:6">
      <c r="B12522" s="21">
        <v>42955</v>
      </c>
      <c r="C12522" s="122" t="s">
        <v>104</v>
      </c>
      <c r="D12522" s="116">
        <v>241.97</v>
      </c>
      <c r="E12522" s="11">
        <v>239.74</v>
      </c>
      <c r="F12522" s="12">
        <v>2730642</v>
      </c>
    </row>
    <row r="12523" spans="2:6">
      <c r="B12523" s="21">
        <v>42955</v>
      </c>
      <c r="C12523" s="122" t="s">
        <v>105</v>
      </c>
      <c r="D12523" s="116">
        <v>64.94</v>
      </c>
      <c r="E12523" s="11">
        <v>64.569999999999993</v>
      </c>
      <c r="F12523" s="12">
        <v>3143571</v>
      </c>
    </row>
    <row r="12524" spans="2:6">
      <c r="B12524" s="21">
        <v>42955</v>
      </c>
      <c r="C12524" s="122" t="s">
        <v>106</v>
      </c>
      <c r="D12524" s="116">
        <v>45.51</v>
      </c>
      <c r="E12524" s="11">
        <v>46.1</v>
      </c>
      <c r="F12524" s="12">
        <v>2664639</v>
      </c>
    </row>
    <row r="12525" spans="2:6">
      <c r="B12525" s="21">
        <v>42955</v>
      </c>
      <c r="C12525" s="122" t="s">
        <v>107</v>
      </c>
      <c r="D12525" s="116">
        <v>103.8</v>
      </c>
      <c r="E12525" s="11">
        <v>104.75</v>
      </c>
      <c r="F12525" s="12">
        <v>313190</v>
      </c>
    </row>
    <row r="12526" spans="2:6">
      <c r="B12526" s="21">
        <v>42955</v>
      </c>
      <c r="C12526" s="122" t="s">
        <v>108</v>
      </c>
      <c r="D12526" s="116">
        <v>58.78</v>
      </c>
      <c r="E12526" s="11">
        <v>58.81</v>
      </c>
      <c r="F12526" s="12">
        <v>533451</v>
      </c>
    </row>
    <row r="12527" spans="2:6">
      <c r="B12527" s="21">
        <v>42955</v>
      </c>
      <c r="C12527" s="122" t="s">
        <v>109</v>
      </c>
      <c r="D12527" s="116">
        <v>47.17</v>
      </c>
      <c r="E12527" s="11">
        <v>47.27</v>
      </c>
      <c r="F12527" s="12">
        <v>1443087</v>
      </c>
    </row>
    <row r="12528" spans="2:6">
      <c r="B12528" s="21">
        <v>42955</v>
      </c>
      <c r="C12528" s="122" t="s">
        <v>110</v>
      </c>
      <c r="D12528" s="116">
        <v>119.13</v>
      </c>
      <c r="E12528" s="11">
        <v>115.41</v>
      </c>
      <c r="F12528" s="12">
        <v>5312135</v>
      </c>
    </row>
    <row r="12529" spans="2:6">
      <c r="B12529" s="21">
        <v>42955</v>
      </c>
      <c r="C12529" s="122" t="s">
        <v>111</v>
      </c>
      <c r="D12529" s="116">
        <v>173.89</v>
      </c>
      <c r="E12529" s="11">
        <v>173.62</v>
      </c>
      <c r="F12529" s="12">
        <v>1085584</v>
      </c>
    </row>
    <row r="12530" spans="2:6">
      <c r="B12530" s="21">
        <v>42955</v>
      </c>
      <c r="C12530" s="122" t="s">
        <v>112</v>
      </c>
      <c r="D12530" s="116">
        <v>85.85</v>
      </c>
      <c r="E12530" s="11">
        <v>85.15</v>
      </c>
      <c r="F12530" s="12">
        <v>972396</v>
      </c>
    </row>
    <row r="12531" spans="2:6">
      <c r="B12531" s="21">
        <v>42955</v>
      </c>
      <c r="C12531" s="122" t="s">
        <v>113</v>
      </c>
      <c r="D12531" s="116">
        <v>93.98</v>
      </c>
      <c r="E12531" s="11">
        <v>94.21</v>
      </c>
      <c r="F12531" s="12">
        <v>1609649</v>
      </c>
    </row>
    <row r="12532" spans="2:6">
      <c r="B12532" s="21">
        <v>42955</v>
      </c>
      <c r="C12532" s="122" t="s">
        <v>114</v>
      </c>
      <c r="D12532" s="116">
        <v>81.91</v>
      </c>
      <c r="E12532" s="11">
        <v>81.37</v>
      </c>
      <c r="F12532" s="12">
        <v>468518</v>
      </c>
    </row>
    <row r="12533" spans="2:6">
      <c r="B12533" s="21">
        <v>42955</v>
      </c>
      <c r="C12533" s="122" t="s">
        <v>115</v>
      </c>
      <c r="D12533" s="116">
        <v>137.78</v>
      </c>
      <c r="E12533" s="11">
        <v>136.04</v>
      </c>
      <c r="F12533" s="12">
        <v>1358268</v>
      </c>
    </row>
    <row r="12534" spans="2:6">
      <c r="B12534" s="21">
        <v>42955</v>
      </c>
      <c r="C12534" s="122" t="s">
        <v>116</v>
      </c>
      <c r="D12534" s="116">
        <v>44.04</v>
      </c>
      <c r="E12534" s="11">
        <v>43.9</v>
      </c>
      <c r="F12534" s="12">
        <v>9798285</v>
      </c>
    </row>
    <row r="12535" spans="2:6">
      <c r="B12535" s="21">
        <v>42955</v>
      </c>
      <c r="C12535" s="122" t="s">
        <v>117</v>
      </c>
      <c r="D12535" s="116">
        <v>13.48</v>
      </c>
      <c r="E12535" s="11">
        <v>13.11</v>
      </c>
      <c r="F12535" s="12">
        <v>47338001</v>
      </c>
    </row>
    <row r="12536" spans="2:6">
      <c r="B12536" s="21">
        <v>42955</v>
      </c>
      <c r="C12536" s="122" t="s">
        <v>118</v>
      </c>
      <c r="D12536" s="116">
        <v>64.08</v>
      </c>
      <c r="E12536" s="11">
        <v>63.8</v>
      </c>
      <c r="F12536" s="12">
        <v>594596</v>
      </c>
    </row>
    <row r="12537" spans="2:6">
      <c r="B12537" s="21">
        <v>42955</v>
      </c>
      <c r="C12537" s="122" t="s">
        <v>119</v>
      </c>
      <c r="D12537" s="116">
        <v>180.52</v>
      </c>
      <c r="E12537" s="11">
        <v>181.56</v>
      </c>
      <c r="F12537" s="12">
        <v>320229</v>
      </c>
    </row>
    <row r="12538" spans="2:6">
      <c r="B12538" s="21">
        <v>42955</v>
      </c>
      <c r="C12538" s="122" t="s">
        <v>120</v>
      </c>
      <c r="D12538" s="116">
        <v>173.96</v>
      </c>
      <c r="E12538" s="11">
        <v>173.69</v>
      </c>
      <c r="F12538" s="12">
        <v>2325311</v>
      </c>
    </row>
    <row r="12539" spans="2:6">
      <c r="B12539" s="21">
        <v>42955</v>
      </c>
      <c r="C12539" s="122" t="s">
        <v>121</v>
      </c>
      <c r="D12539" s="116">
        <v>147</v>
      </c>
      <c r="E12539" s="11">
        <v>148.80000000000001</v>
      </c>
      <c r="F12539" s="12">
        <v>943496</v>
      </c>
    </row>
    <row r="12540" spans="2:6">
      <c r="B12540" s="21">
        <v>42955</v>
      </c>
      <c r="C12540" s="122" t="s">
        <v>122</v>
      </c>
      <c r="D12540" s="116">
        <v>137.49</v>
      </c>
      <c r="E12540" s="11">
        <v>136.63</v>
      </c>
      <c r="F12540" s="12">
        <v>1333491</v>
      </c>
    </row>
    <row r="12541" spans="2:6">
      <c r="B12541" s="21">
        <v>42955</v>
      </c>
      <c r="C12541" s="122" t="s">
        <v>123</v>
      </c>
      <c r="D12541" s="116">
        <v>994.35</v>
      </c>
      <c r="E12541" s="11">
        <v>989.84</v>
      </c>
      <c r="F12541" s="12">
        <v>2902815</v>
      </c>
    </row>
    <row r="12542" spans="2:6">
      <c r="B12542" s="21">
        <v>42955</v>
      </c>
      <c r="C12542" s="122" t="s">
        <v>124</v>
      </c>
      <c r="D12542" s="116">
        <v>96.5</v>
      </c>
      <c r="E12542" s="11">
        <v>95.8</v>
      </c>
      <c r="F12542" s="12">
        <v>2731350</v>
      </c>
    </row>
    <row r="12543" spans="2:6">
      <c r="B12543" s="21">
        <v>42955</v>
      </c>
      <c r="C12543" s="122" t="s">
        <v>125</v>
      </c>
      <c r="D12543" s="116">
        <v>124.91</v>
      </c>
      <c r="E12543" s="11">
        <v>124.43</v>
      </c>
      <c r="F12543" s="12">
        <v>267163</v>
      </c>
    </row>
    <row r="12544" spans="2:6">
      <c r="B12544" s="21">
        <v>42955</v>
      </c>
      <c r="C12544" s="122" t="s">
        <v>126</v>
      </c>
      <c r="D12544" s="116">
        <v>190.49</v>
      </c>
      <c r="E12544" s="11">
        <v>191.98</v>
      </c>
      <c r="F12544" s="12">
        <v>1226864</v>
      </c>
    </row>
    <row r="12545" spans="2:6">
      <c r="B12545" s="21">
        <v>42955</v>
      </c>
      <c r="C12545" s="122" t="s">
        <v>127</v>
      </c>
      <c r="D12545" s="116">
        <v>138.46</v>
      </c>
      <c r="E12545" s="11">
        <v>138.58000000000001</v>
      </c>
      <c r="F12545" s="12">
        <v>1033978</v>
      </c>
    </row>
    <row r="12546" spans="2:6">
      <c r="B12546" s="21">
        <v>42955</v>
      </c>
      <c r="C12546" s="122" t="s">
        <v>128</v>
      </c>
      <c r="D12546" s="116">
        <v>54.51</v>
      </c>
      <c r="E12546" s="11">
        <v>54.4</v>
      </c>
      <c r="F12546" s="12">
        <v>635227</v>
      </c>
    </row>
    <row r="12547" spans="2:6">
      <c r="B12547" s="21">
        <v>42955</v>
      </c>
      <c r="C12547" s="122" t="s">
        <v>129</v>
      </c>
      <c r="D12547" s="116">
        <v>44.36</v>
      </c>
      <c r="E12547" s="11">
        <v>44.12</v>
      </c>
      <c r="F12547" s="12">
        <v>3448703</v>
      </c>
    </row>
    <row r="12548" spans="2:6">
      <c r="B12548" s="21">
        <v>42955</v>
      </c>
      <c r="C12548" s="122" t="s">
        <v>130</v>
      </c>
      <c r="D12548" s="116">
        <v>44.1</v>
      </c>
      <c r="E12548" s="11">
        <v>44.21</v>
      </c>
      <c r="F12548" s="12">
        <v>5214235</v>
      </c>
    </row>
    <row r="12549" spans="2:6">
      <c r="B12549" s="21">
        <v>42955</v>
      </c>
      <c r="C12549" s="122" t="s">
        <v>131</v>
      </c>
      <c r="D12549" s="116">
        <v>147.21</v>
      </c>
      <c r="E12549" s="11">
        <v>145.85</v>
      </c>
      <c r="F12549" s="12">
        <v>865614</v>
      </c>
    </row>
    <row r="12550" spans="2:6">
      <c r="B12550" s="21">
        <v>42955</v>
      </c>
      <c r="C12550" s="122" t="s">
        <v>132</v>
      </c>
      <c r="D12550" s="116">
        <v>77.64</v>
      </c>
      <c r="E12550" s="11">
        <v>77.97</v>
      </c>
      <c r="F12550" s="12">
        <v>854977</v>
      </c>
    </row>
    <row r="12551" spans="2:6">
      <c r="B12551" s="21">
        <v>42955</v>
      </c>
      <c r="C12551" s="122" t="s">
        <v>133</v>
      </c>
      <c r="D12551" s="116">
        <v>119.99</v>
      </c>
      <c r="E12551" s="11">
        <v>120.62</v>
      </c>
      <c r="F12551" s="12">
        <v>369829</v>
      </c>
    </row>
    <row r="12552" spans="2:6">
      <c r="B12552" s="21">
        <v>42955</v>
      </c>
      <c r="C12552" s="122" t="s">
        <v>134</v>
      </c>
      <c r="D12552" s="116">
        <v>62.31</v>
      </c>
      <c r="E12552" s="11">
        <v>61.33</v>
      </c>
      <c r="F12552" s="12">
        <v>8668466</v>
      </c>
    </row>
    <row r="12553" spans="2:6">
      <c r="B12553" s="21">
        <v>42955</v>
      </c>
      <c r="C12553" s="122" t="s">
        <v>135</v>
      </c>
      <c r="D12553" s="116">
        <v>188.43</v>
      </c>
      <c r="E12553" s="11">
        <v>188.55</v>
      </c>
      <c r="F12553" s="12">
        <v>726293</v>
      </c>
    </row>
    <row r="12554" spans="2:6">
      <c r="B12554" s="21">
        <v>42955</v>
      </c>
      <c r="C12554" s="122" t="s">
        <v>136</v>
      </c>
      <c r="D12554" s="116">
        <v>251.98</v>
      </c>
      <c r="E12554" s="11">
        <v>251.36</v>
      </c>
      <c r="F12554" s="12">
        <v>2043901</v>
      </c>
    </row>
    <row r="12555" spans="2:6">
      <c r="B12555" s="21">
        <v>42955</v>
      </c>
      <c r="C12555" s="122" t="s">
        <v>137</v>
      </c>
      <c r="D12555" s="116">
        <v>93.21</v>
      </c>
      <c r="E12555" s="11">
        <v>93.4</v>
      </c>
      <c r="F12555" s="12">
        <v>617730</v>
      </c>
    </row>
    <row r="12556" spans="2:6">
      <c r="B12556" s="21">
        <v>42955</v>
      </c>
      <c r="C12556" s="122" t="s">
        <v>138</v>
      </c>
      <c r="D12556" s="116">
        <v>81.17</v>
      </c>
      <c r="E12556" s="11">
        <v>81.31</v>
      </c>
      <c r="F12556" s="12">
        <v>585675</v>
      </c>
    </row>
    <row r="12557" spans="2:6">
      <c r="B12557" s="21">
        <v>42955</v>
      </c>
      <c r="C12557" s="122" t="s">
        <v>139</v>
      </c>
      <c r="D12557" s="116">
        <v>85.43</v>
      </c>
      <c r="E12557" s="11">
        <v>85.94</v>
      </c>
      <c r="F12557" s="12">
        <v>2922837</v>
      </c>
    </row>
    <row r="12558" spans="2:6">
      <c r="B12558" s="21">
        <v>42955</v>
      </c>
      <c r="C12558" s="122" t="s">
        <v>140</v>
      </c>
      <c r="D12558" s="116">
        <v>197.75</v>
      </c>
      <c r="E12558" s="11">
        <v>196.52</v>
      </c>
      <c r="F12558" s="12">
        <v>340239</v>
      </c>
    </row>
    <row r="12559" spans="2:6">
      <c r="B12559" s="21">
        <v>42955</v>
      </c>
      <c r="C12559" s="122" t="s">
        <v>141</v>
      </c>
      <c r="D12559" s="116">
        <v>547.58000000000004</v>
      </c>
      <c r="E12559" s="11">
        <v>530.97</v>
      </c>
      <c r="F12559" s="12">
        <v>302459</v>
      </c>
    </row>
    <row r="12560" spans="2:6">
      <c r="B12560" s="21">
        <v>42955</v>
      </c>
      <c r="C12560" s="122" t="s">
        <v>142</v>
      </c>
      <c r="D12560" s="116">
        <v>239.91</v>
      </c>
      <c r="E12560" s="11">
        <v>239.5</v>
      </c>
      <c r="F12560" s="12">
        <v>4871451</v>
      </c>
    </row>
    <row r="12561" spans="2:6">
      <c r="B12561" s="21">
        <v>42955</v>
      </c>
      <c r="C12561" s="122" t="s">
        <v>143</v>
      </c>
      <c r="D12561" s="116">
        <v>24.95</v>
      </c>
      <c r="E12561" s="11">
        <v>24.9</v>
      </c>
      <c r="F12561" s="12">
        <v>73399327</v>
      </c>
    </row>
    <row r="12562" spans="2:6">
      <c r="B12562" s="21">
        <v>42955</v>
      </c>
      <c r="C12562" s="122" t="s">
        <v>144</v>
      </c>
      <c r="D12562" s="116">
        <v>59.66</v>
      </c>
      <c r="E12562" s="11">
        <v>59.72</v>
      </c>
      <c r="F12562" s="12">
        <v>1969647</v>
      </c>
    </row>
    <row r="12563" spans="2:6">
      <c r="B12563" s="21">
        <v>42955</v>
      </c>
      <c r="C12563" s="122" t="s">
        <v>145</v>
      </c>
      <c r="D12563" s="116">
        <v>48.01</v>
      </c>
      <c r="E12563" s="11">
        <v>48.25</v>
      </c>
      <c r="F12563" s="12">
        <v>3312782</v>
      </c>
    </row>
    <row r="12564" spans="2:6">
      <c r="B12564" s="21">
        <v>42955</v>
      </c>
      <c r="C12564" s="122" t="s">
        <v>146</v>
      </c>
      <c r="D12564" s="116">
        <v>61.82</v>
      </c>
      <c r="E12564" s="11">
        <v>61.48</v>
      </c>
      <c r="F12564" s="12">
        <v>2467902</v>
      </c>
    </row>
    <row r="12565" spans="2:6">
      <c r="B12565" s="21">
        <v>42955</v>
      </c>
      <c r="C12565" s="122" t="s">
        <v>147</v>
      </c>
      <c r="D12565" s="116">
        <v>318.39999999999998</v>
      </c>
      <c r="E12565" s="11">
        <v>318.18</v>
      </c>
      <c r="F12565" s="12">
        <v>907452</v>
      </c>
    </row>
    <row r="12566" spans="2:6">
      <c r="B12566" s="21">
        <v>42955</v>
      </c>
      <c r="C12566" s="122" t="s">
        <v>148</v>
      </c>
      <c r="D12566" s="116">
        <v>198.87</v>
      </c>
      <c r="E12566" s="11">
        <v>196.63</v>
      </c>
      <c r="F12566" s="12">
        <v>1150010</v>
      </c>
    </row>
    <row r="12567" spans="2:6">
      <c r="B12567" s="21">
        <v>42955</v>
      </c>
      <c r="C12567" s="122" t="s">
        <v>149</v>
      </c>
      <c r="D12567" s="116">
        <v>43.54</v>
      </c>
      <c r="E12567" s="11">
        <v>43.65</v>
      </c>
      <c r="F12567" s="12">
        <v>2163977</v>
      </c>
    </row>
    <row r="12568" spans="2:6">
      <c r="B12568" s="21">
        <v>42955</v>
      </c>
      <c r="C12568" s="122" t="s">
        <v>150</v>
      </c>
      <c r="D12568" s="116">
        <v>34.75</v>
      </c>
      <c r="E12568" s="11">
        <v>34.94</v>
      </c>
      <c r="F12568" s="12">
        <v>2155678</v>
      </c>
    </row>
    <row r="12569" spans="2:6">
      <c r="B12569" s="21">
        <v>42955</v>
      </c>
      <c r="C12569" s="122" t="s">
        <v>151</v>
      </c>
      <c r="D12569" s="116">
        <v>291.18</v>
      </c>
      <c r="E12569" s="11">
        <v>289.26</v>
      </c>
      <c r="F12569" s="12">
        <v>931238</v>
      </c>
    </row>
    <row r="12570" spans="2:6">
      <c r="B12570" s="21">
        <v>42955</v>
      </c>
      <c r="C12570" s="122" t="s">
        <v>152</v>
      </c>
      <c r="D12570" s="116">
        <v>53.61</v>
      </c>
      <c r="E12570" s="11">
        <v>53.79</v>
      </c>
      <c r="F12570" s="12">
        <v>3007865</v>
      </c>
    </row>
    <row r="12571" spans="2:6">
      <c r="B12571" s="21">
        <v>42955</v>
      </c>
      <c r="C12571" s="122" t="s">
        <v>153</v>
      </c>
      <c r="D12571" s="116">
        <v>427.8</v>
      </c>
      <c r="E12571" s="11">
        <v>428.82</v>
      </c>
      <c r="F12571" s="12">
        <v>397782</v>
      </c>
    </row>
    <row r="12572" spans="2:6">
      <c r="B12572" s="21">
        <v>42955</v>
      </c>
      <c r="C12572" s="122" t="s">
        <v>154</v>
      </c>
      <c r="D12572" s="116">
        <v>41.05</v>
      </c>
      <c r="E12572" s="11">
        <v>41.09</v>
      </c>
      <c r="F12572" s="12">
        <v>3614112</v>
      </c>
    </row>
    <row r="12573" spans="2:6">
      <c r="B12573" s="21">
        <v>42955</v>
      </c>
      <c r="C12573" s="122" t="s">
        <v>155</v>
      </c>
      <c r="D12573" s="116">
        <v>56.35</v>
      </c>
      <c r="E12573" s="11">
        <v>56.91</v>
      </c>
      <c r="F12573" s="12">
        <v>7887217</v>
      </c>
    </row>
    <row r="12574" spans="2:6">
      <c r="B12574" s="21">
        <v>42955</v>
      </c>
      <c r="C12574" s="122" t="s">
        <v>156</v>
      </c>
      <c r="D12574" s="116">
        <v>26.76</v>
      </c>
      <c r="E12574" s="11">
        <v>26.51</v>
      </c>
      <c r="F12574" s="12">
        <v>4581358</v>
      </c>
    </row>
    <row r="12575" spans="2:6">
      <c r="B12575" s="21">
        <v>42955</v>
      </c>
      <c r="C12575" s="122" t="s">
        <v>157</v>
      </c>
      <c r="D12575" s="116">
        <v>46.51</v>
      </c>
      <c r="E12575" s="11">
        <v>46.97</v>
      </c>
      <c r="F12575" s="12">
        <v>2162600</v>
      </c>
    </row>
    <row r="12576" spans="2:6">
      <c r="B12576" s="21">
        <v>42955</v>
      </c>
      <c r="C12576" s="122" t="s">
        <v>158</v>
      </c>
      <c r="D12576" s="116">
        <v>122.51</v>
      </c>
      <c r="E12576" s="11">
        <v>122.96</v>
      </c>
      <c r="F12576" s="12">
        <v>663040</v>
      </c>
    </row>
    <row r="12577" spans="2:6">
      <c r="B12577" s="21">
        <v>42955</v>
      </c>
      <c r="C12577" s="122" t="s">
        <v>159</v>
      </c>
      <c r="D12577" s="116">
        <v>69</v>
      </c>
      <c r="E12577" s="11">
        <v>68.88</v>
      </c>
      <c r="F12577" s="12">
        <v>16645925</v>
      </c>
    </row>
    <row r="12578" spans="2:6">
      <c r="B12578" s="21">
        <v>42955</v>
      </c>
      <c r="C12578" s="122" t="s">
        <v>160</v>
      </c>
      <c r="D12578" s="116">
        <v>32.24</v>
      </c>
      <c r="E12578" s="11">
        <v>32.22</v>
      </c>
      <c r="F12578" s="12">
        <v>3133222</v>
      </c>
    </row>
    <row r="12579" spans="2:6">
      <c r="B12579" s="21">
        <v>42955</v>
      </c>
      <c r="C12579" s="122" t="s">
        <v>161</v>
      </c>
      <c r="D12579" s="116">
        <v>34.270000000000003</v>
      </c>
      <c r="E12579" s="11">
        <v>34.19</v>
      </c>
      <c r="F12579" s="12">
        <v>3619896</v>
      </c>
    </row>
    <row r="12580" spans="2:6">
      <c r="B12580" s="21">
        <v>42955</v>
      </c>
      <c r="C12580" s="122" t="s">
        <v>162</v>
      </c>
      <c r="D12580" s="116">
        <v>69.239999999999995</v>
      </c>
      <c r="E12580" s="11">
        <v>69.34</v>
      </c>
      <c r="F12580" s="12">
        <v>2082228</v>
      </c>
    </row>
    <row r="12581" spans="2:6">
      <c r="B12581" s="21">
        <v>42955</v>
      </c>
      <c r="C12581" s="122" t="s">
        <v>163</v>
      </c>
      <c r="D12581" s="116">
        <v>114.59</v>
      </c>
      <c r="E12581" s="11">
        <v>114.41</v>
      </c>
      <c r="F12581" s="12">
        <v>2601217</v>
      </c>
    </row>
    <row r="12582" spans="2:6">
      <c r="B12582" s="21">
        <v>42955</v>
      </c>
      <c r="C12582" s="122" t="s">
        <v>164</v>
      </c>
      <c r="D12582" s="116">
        <v>149.13999999999999</v>
      </c>
      <c r="E12582" s="11">
        <v>148.54</v>
      </c>
      <c r="F12582" s="12">
        <v>964979</v>
      </c>
    </row>
    <row r="12583" spans="2:6">
      <c r="B12583" s="21">
        <v>42955</v>
      </c>
      <c r="C12583" s="122" t="s">
        <v>165</v>
      </c>
      <c r="D12583" s="116">
        <v>37.340000000000003</v>
      </c>
      <c r="E12583" s="11">
        <v>36.82</v>
      </c>
      <c r="F12583" s="12">
        <v>1631947</v>
      </c>
    </row>
    <row r="12584" spans="2:6">
      <c r="B12584" s="21">
        <v>42955</v>
      </c>
      <c r="C12584" s="122" t="s">
        <v>166</v>
      </c>
      <c r="D12584" s="116">
        <v>94.27</v>
      </c>
      <c r="E12584" s="11">
        <v>95.46</v>
      </c>
      <c r="F12584" s="12">
        <v>871143</v>
      </c>
    </row>
    <row r="12585" spans="2:6">
      <c r="B12585" s="21">
        <v>42955</v>
      </c>
      <c r="C12585" s="122" t="s">
        <v>167</v>
      </c>
      <c r="D12585" s="116">
        <v>65.760000000000005</v>
      </c>
      <c r="E12585" s="11">
        <v>65.7</v>
      </c>
      <c r="F12585" s="12">
        <v>4540681</v>
      </c>
    </row>
    <row r="12586" spans="2:6">
      <c r="B12586" s="21">
        <v>42955</v>
      </c>
      <c r="C12586" s="122" t="s">
        <v>168</v>
      </c>
      <c r="D12586" s="116">
        <v>100.9</v>
      </c>
      <c r="E12586" s="11">
        <v>100.03</v>
      </c>
      <c r="F12586" s="12">
        <v>2160488</v>
      </c>
    </row>
    <row r="12587" spans="2:6">
      <c r="B12587" s="21">
        <v>42955</v>
      </c>
      <c r="C12587" s="122" t="s">
        <v>169</v>
      </c>
      <c r="D12587" s="116">
        <v>68.05</v>
      </c>
      <c r="E12587" s="11">
        <v>68.03</v>
      </c>
      <c r="F12587" s="12">
        <v>3545430</v>
      </c>
    </row>
    <row r="12588" spans="2:6">
      <c r="B12588" s="21">
        <v>42955</v>
      </c>
      <c r="C12588" s="122" t="s">
        <v>170</v>
      </c>
      <c r="D12588" s="116">
        <v>136.66999999999999</v>
      </c>
      <c r="E12588" s="11">
        <v>135.27000000000001</v>
      </c>
      <c r="F12588" s="12">
        <v>2836612</v>
      </c>
    </row>
    <row r="12589" spans="2:6">
      <c r="B12589" s="21">
        <v>42955</v>
      </c>
      <c r="C12589" s="122" t="s">
        <v>171</v>
      </c>
      <c r="D12589" s="116">
        <v>63.18</v>
      </c>
      <c r="E12589" s="11">
        <v>63.16</v>
      </c>
      <c r="F12589" s="12">
        <v>1200429</v>
      </c>
    </row>
    <row r="12590" spans="2:6">
      <c r="B12590" s="21">
        <v>42955</v>
      </c>
      <c r="C12590" s="122" t="s">
        <v>172</v>
      </c>
      <c r="D12590" s="116">
        <v>31.86</v>
      </c>
      <c r="E12590" s="11">
        <v>31.49</v>
      </c>
      <c r="F12590" s="12">
        <v>5247849</v>
      </c>
    </row>
    <row r="12591" spans="2:6">
      <c r="B12591" s="21">
        <v>42955</v>
      </c>
      <c r="C12591" s="122" t="s">
        <v>173</v>
      </c>
      <c r="D12591" s="116">
        <v>35.270000000000003</v>
      </c>
      <c r="E12591" s="11">
        <v>35.340000000000003</v>
      </c>
      <c r="F12591" s="12">
        <v>3549435</v>
      </c>
    </row>
    <row r="12592" spans="2:6">
      <c r="B12592" s="21">
        <v>42955</v>
      </c>
      <c r="C12592" s="122" t="s">
        <v>174</v>
      </c>
      <c r="D12592" s="116">
        <v>50.26</v>
      </c>
      <c r="E12592" s="11">
        <v>49.7</v>
      </c>
      <c r="F12592" s="12">
        <v>1744975</v>
      </c>
    </row>
    <row r="12593" spans="2:6">
      <c r="B12593" s="21">
        <v>42955</v>
      </c>
      <c r="C12593" s="122" t="s">
        <v>175</v>
      </c>
      <c r="D12593" s="116">
        <v>4.3499999999999996</v>
      </c>
      <c r="E12593" s="11">
        <v>4.4000000000000004</v>
      </c>
      <c r="F12593" s="12">
        <v>27681015</v>
      </c>
    </row>
    <row r="12594" spans="2:6">
      <c r="B12594" s="21">
        <v>42955</v>
      </c>
      <c r="C12594" s="122" t="s">
        <v>176</v>
      </c>
      <c r="D12594" s="116">
        <v>66.38</v>
      </c>
      <c r="E12594" s="11">
        <v>66.75</v>
      </c>
      <c r="F12594" s="12">
        <v>1668301</v>
      </c>
    </row>
    <row r="12595" spans="2:6">
      <c r="B12595" s="21">
        <v>42955</v>
      </c>
      <c r="C12595" s="122" t="s">
        <v>177</v>
      </c>
      <c r="D12595" s="116">
        <v>380.02</v>
      </c>
      <c r="E12595" s="11">
        <v>389.75</v>
      </c>
      <c r="F12595" s="12">
        <v>1913093</v>
      </c>
    </row>
    <row r="12596" spans="2:6">
      <c r="B12596" s="21">
        <v>42955</v>
      </c>
      <c r="C12596" s="122" t="s">
        <v>178</v>
      </c>
      <c r="D12596" s="116">
        <v>175.67</v>
      </c>
      <c r="E12596" s="11">
        <v>175.63</v>
      </c>
      <c r="F12596" s="12">
        <v>1109214</v>
      </c>
    </row>
    <row r="12597" spans="2:6">
      <c r="B12597" s="21">
        <v>42955</v>
      </c>
      <c r="C12597" s="122" t="s">
        <v>179</v>
      </c>
      <c r="D12597" s="116">
        <v>79.989999999999995</v>
      </c>
      <c r="E12597" s="11">
        <v>79.75</v>
      </c>
      <c r="F12597" s="12">
        <v>537115</v>
      </c>
    </row>
    <row r="12598" spans="2:6">
      <c r="B12598" s="21">
        <v>42955</v>
      </c>
      <c r="C12598" s="122" t="s">
        <v>180</v>
      </c>
      <c r="D12598" s="116">
        <v>71.72</v>
      </c>
      <c r="E12598" s="11">
        <v>71.7</v>
      </c>
      <c r="F12598" s="12">
        <v>1909282</v>
      </c>
    </row>
    <row r="12599" spans="2:6">
      <c r="B12599" s="21">
        <v>42955</v>
      </c>
      <c r="C12599" s="122" t="s">
        <v>181</v>
      </c>
      <c r="D12599" s="116">
        <v>135.46</v>
      </c>
      <c r="E12599" s="11">
        <v>134.65</v>
      </c>
      <c r="F12599" s="12">
        <v>446894</v>
      </c>
    </row>
    <row r="12600" spans="2:6">
      <c r="B12600" s="21">
        <v>42955</v>
      </c>
      <c r="C12600" s="122" t="s">
        <v>182</v>
      </c>
      <c r="D12600" s="116">
        <v>73.3</v>
      </c>
      <c r="E12600" s="11">
        <v>73.459999999999994</v>
      </c>
      <c r="F12600" s="12">
        <v>1437251</v>
      </c>
    </row>
    <row r="12601" spans="2:6">
      <c r="B12601" s="21">
        <v>42955</v>
      </c>
      <c r="C12601" s="122" t="s">
        <v>183</v>
      </c>
      <c r="D12601" s="116">
        <v>39.619999999999997</v>
      </c>
      <c r="E12601" s="11">
        <v>39.92</v>
      </c>
      <c r="F12601" s="12">
        <v>13626153</v>
      </c>
    </row>
    <row r="12602" spans="2:6">
      <c r="B12602" s="21">
        <v>42955</v>
      </c>
      <c r="C12602" s="122" t="s">
        <v>184</v>
      </c>
      <c r="D12602" s="116">
        <v>124.78</v>
      </c>
      <c r="E12602" s="11">
        <v>124.76</v>
      </c>
      <c r="F12602" s="12">
        <v>776851</v>
      </c>
    </row>
    <row r="12603" spans="2:6">
      <c r="B12603" s="21">
        <v>42955</v>
      </c>
      <c r="C12603" s="122" t="s">
        <v>185</v>
      </c>
      <c r="D12603" s="116">
        <v>338</v>
      </c>
      <c r="E12603" s="11">
        <v>333.64</v>
      </c>
      <c r="F12603" s="12">
        <v>1078066</v>
      </c>
    </row>
    <row r="12604" spans="2:6">
      <c r="B12604" s="21">
        <v>42955</v>
      </c>
      <c r="C12604" s="122" t="s">
        <v>186</v>
      </c>
      <c r="D12604" s="116">
        <v>159.72999999999999</v>
      </c>
      <c r="E12604" s="11">
        <v>159.82</v>
      </c>
      <c r="F12604" s="12">
        <v>1294751</v>
      </c>
    </row>
    <row r="12605" spans="2:6">
      <c r="B12605" s="21">
        <v>42955</v>
      </c>
      <c r="C12605" s="122" t="s">
        <v>187</v>
      </c>
      <c r="D12605" s="116">
        <v>47.09</v>
      </c>
      <c r="E12605" s="11">
        <v>47.42</v>
      </c>
      <c r="F12605" s="12">
        <v>1375401</v>
      </c>
    </row>
    <row r="12606" spans="2:6">
      <c r="B12606" s="21">
        <v>42955</v>
      </c>
      <c r="C12606" s="122" t="s">
        <v>188</v>
      </c>
      <c r="D12606" s="116">
        <v>82.65</v>
      </c>
      <c r="E12606" s="11">
        <v>82.72</v>
      </c>
      <c r="F12606" s="12">
        <v>837136</v>
      </c>
    </row>
    <row r="12607" spans="2:6">
      <c r="B12607" s="21">
        <v>42955</v>
      </c>
      <c r="C12607" s="122" t="s">
        <v>189</v>
      </c>
      <c r="D12607" s="116">
        <v>28.68</v>
      </c>
      <c r="E12607" s="11">
        <v>29.05</v>
      </c>
      <c r="F12607" s="12">
        <v>4916718</v>
      </c>
    </row>
    <row r="12608" spans="2:6">
      <c r="B12608" s="21">
        <v>42955</v>
      </c>
      <c r="C12608" s="122" t="s">
        <v>190</v>
      </c>
      <c r="D12608" s="116">
        <v>85.03</v>
      </c>
      <c r="E12608" s="11">
        <v>85.51</v>
      </c>
      <c r="F12608" s="12">
        <v>1993639</v>
      </c>
    </row>
    <row r="12609" spans="2:6">
      <c r="B12609" s="21">
        <v>42955</v>
      </c>
      <c r="C12609" s="122" t="s">
        <v>191</v>
      </c>
      <c r="D12609" s="116">
        <v>24.28</v>
      </c>
      <c r="E12609" s="11">
        <v>24.57</v>
      </c>
      <c r="F12609" s="12">
        <v>3278801</v>
      </c>
    </row>
    <row r="12610" spans="2:6">
      <c r="B12610" s="21">
        <v>42955</v>
      </c>
      <c r="C12610" s="122" t="s">
        <v>192</v>
      </c>
      <c r="D12610" s="116">
        <v>48</v>
      </c>
      <c r="E12610" s="11">
        <v>47.83</v>
      </c>
      <c r="F12610" s="12">
        <v>3364073</v>
      </c>
    </row>
    <row r="12611" spans="2:6">
      <c r="B12611" s="21">
        <v>42955</v>
      </c>
      <c r="C12611" s="122" t="s">
        <v>193</v>
      </c>
      <c r="D12611" s="116">
        <v>124.24</v>
      </c>
      <c r="E12611" s="11">
        <v>125.7</v>
      </c>
      <c r="F12611" s="12">
        <v>3672086</v>
      </c>
    </row>
    <row r="12612" spans="2:6">
      <c r="B12612" s="21">
        <v>42955</v>
      </c>
      <c r="C12612" s="122" t="s">
        <v>194</v>
      </c>
      <c r="D12612" s="116">
        <v>244.63</v>
      </c>
      <c r="E12612" s="11">
        <v>243.59</v>
      </c>
      <c r="F12612" s="12">
        <v>148817</v>
      </c>
    </row>
    <row r="12613" spans="2:6">
      <c r="B12613" s="21">
        <v>42955</v>
      </c>
      <c r="C12613" s="122" t="s">
        <v>195</v>
      </c>
      <c r="D12613" s="116">
        <v>45.15</v>
      </c>
      <c r="E12613" s="11">
        <v>45.63</v>
      </c>
      <c r="F12613" s="12">
        <v>8032084</v>
      </c>
    </row>
    <row r="12614" spans="2:6">
      <c r="B12614" s="21">
        <v>42955</v>
      </c>
      <c r="C12614" s="122" t="s">
        <v>196</v>
      </c>
      <c r="D12614" s="116">
        <v>157.1</v>
      </c>
      <c r="E12614" s="11">
        <v>157.75</v>
      </c>
      <c r="F12614" s="12">
        <v>2569248</v>
      </c>
    </row>
    <row r="12615" spans="2:6">
      <c r="B12615" s="21">
        <v>42955</v>
      </c>
      <c r="C12615" s="122" t="s">
        <v>197</v>
      </c>
      <c r="D12615" s="116">
        <v>20.010000000000002</v>
      </c>
      <c r="E12615" s="11">
        <v>19.899999999999999</v>
      </c>
      <c r="F12615" s="12">
        <v>3629856</v>
      </c>
    </row>
    <row r="12616" spans="2:6">
      <c r="B12616" s="21">
        <v>42955</v>
      </c>
      <c r="C12616" s="122" t="s">
        <v>198</v>
      </c>
      <c r="D12616" s="116">
        <v>53.03</v>
      </c>
      <c r="E12616" s="11">
        <v>53.25</v>
      </c>
      <c r="F12616" s="12">
        <v>1410241</v>
      </c>
    </row>
    <row r="12617" spans="2:6">
      <c r="B12617" s="21">
        <v>42955</v>
      </c>
      <c r="C12617" s="122" t="s">
        <v>199</v>
      </c>
      <c r="D12617" s="116">
        <v>90.18</v>
      </c>
      <c r="E12617" s="11">
        <v>90.26</v>
      </c>
      <c r="F12617" s="12">
        <v>2366736</v>
      </c>
    </row>
    <row r="12618" spans="2:6">
      <c r="B12618" s="21">
        <v>42955</v>
      </c>
      <c r="C12618" s="122" t="s">
        <v>200</v>
      </c>
      <c r="D12618" s="116">
        <v>31.75</v>
      </c>
      <c r="E12618" s="11">
        <v>31.67</v>
      </c>
      <c r="F12618" s="12">
        <v>15375678</v>
      </c>
    </row>
    <row r="12619" spans="2:6">
      <c r="B12619" s="21">
        <v>42955</v>
      </c>
      <c r="C12619" s="122" t="s">
        <v>201</v>
      </c>
      <c r="D12619" s="116">
        <v>32.28</v>
      </c>
      <c r="E12619" s="11">
        <v>32.26</v>
      </c>
      <c r="F12619" s="12">
        <v>746081</v>
      </c>
    </row>
    <row r="12620" spans="2:6">
      <c r="B12620" s="21">
        <v>42955</v>
      </c>
      <c r="C12620" s="122" t="s">
        <v>202</v>
      </c>
      <c r="D12620" s="116">
        <v>49.44</v>
      </c>
      <c r="E12620" s="11">
        <v>50.14</v>
      </c>
      <c r="F12620" s="12">
        <v>7443223</v>
      </c>
    </row>
    <row r="12621" spans="2:6">
      <c r="B12621" s="21">
        <v>42955</v>
      </c>
      <c r="C12621" s="122" t="s">
        <v>203</v>
      </c>
      <c r="D12621" s="116">
        <v>134.4</v>
      </c>
      <c r="E12621" s="11">
        <v>133.38999999999999</v>
      </c>
      <c r="F12621" s="12">
        <v>762798</v>
      </c>
    </row>
    <row r="12622" spans="2:6">
      <c r="B12622" s="21">
        <v>42955</v>
      </c>
      <c r="C12622" s="122" t="s">
        <v>204</v>
      </c>
      <c r="D12622" s="116">
        <v>22.25</v>
      </c>
      <c r="E12622" s="11">
        <v>21.87</v>
      </c>
      <c r="F12622" s="12">
        <v>11592367</v>
      </c>
    </row>
    <row r="12623" spans="2:6">
      <c r="B12623" s="21">
        <v>42955</v>
      </c>
      <c r="C12623" s="122" t="s">
        <v>205</v>
      </c>
      <c r="D12623" s="116">
        <v>69.989999999999995</v>
      </c>
      <c r="E12623" s="11">
        <v>70.28</v>
      </c>
      <c r="F12623" s="12">
        <v>3709161</v>
      </c>
    </row>
    <row r="12624" spans="2:6">
      <c r="B12624" s="21">
        <v>42955</v>
      </c>
      <c r="C12624" s="122" t="s">
        <v>206</v>
      </c>
      <c r="D12624" s="116">
        <v>78.180000000000007</v>
      </c>
      <c r="E12624" s="11">
        <v>76.75</v>
      </c>
      <c r="F12624" s="12">
        <v>2287804</v>
      </c>
    </row>
    <row r="12625" spans="2:6">
      <c r="B12625" s="21">
        <v>42955</v>
      </c>
      <c r="C12625" s="122" t="s">
        <v>207</v>
      </c>
      <c r="D12625" s="116">
        <v>78.64</v>
      </c>
      <c r="E12625" s="11">
        <v>78.569999999999993</v>
      </c>
      <c r="F12625" s="12">
        <v>8639803</v>
      </c>
    </row>
    <row r="12626" spans="2:6">
      <c r="B12626" s="21">
        <v>42955</v>
      </c>
      <c r="C12626" s="122" t="s">
        <v>208</v>
      </c>
      <c r="D12626" s="116">
        <v>110</v>
      </c>
      <c r="E12626" s="11">
        <v>110.35</v>
      </c>
      <c r="F12626" s="12">
        <v>4107273</v>
      </c>
    </row>
    <row r="12627" spans="2:6">
      <c r="B12627" s="21">
        <v>42955</v>
      </c>
      <c r="C12627" s="122" t="s">
        <v>209</v>
      </c>
      <c r="D12627" s="116">
        <v>115.51</v>
      </c>
      <c r="E12627" s="11">
        <v>117.92</v>
      </c>
      <c r="F12627" s="12">
        <v>2098848</v>
      </c>
    </row>
    <row r="12628" spans="2:6">
      <c r="B12628" s="21">
        <v>42955</v>
      </c>
      <c r="C12628" s="122" t="s">
        <v>210</v>
      </c>
      <c r="D12628" s="116">
        <v>77.75</v>
      </c>
      <c r="E12628" s="11">
        <v>77.959999999999994</v>
      </c>
      <c r="F12628" s="12">
        <v>1266812</v>
      </c>
    </row>
    <row r="12629" spans="2:6">
      <c r="B12629" s="21">
        <v>42955</v>
      </c>
      <c r="C12629" s="122" t="s">
        <v>211</v>
      </c>
      <c r="D12629" s="116">
        <v>50.75</v>
      </c>
      <c r="E12629" s="11">
        <v>50.31</v>
      </c>
      <c r="F12629" s="12">
        <v>5847150</v>
      </c>
    </row>
    <row r="12630" spans="2:6">
      <c r="B12630" s="21">
        <v>42955</v>
      </c>
      <c r="C12630" s="122" t="s">
        <v>212</v>
      </c>
      <c r="D12630" s="116">
        <v>129.75</v>
      </c>
      <c r="E12630" s="11">
        <v>132.02000000000001</v>
      </c>
      <c r="F12630" s="12">
        <v>3955080</v>
      </c>
    </row>
    <row r="12631" spans="2:6">
      <c r="B12631" s="21">
        <v>42955</v>
      </c>
      <c r="C12631" s="122" t="s">
        <v>213</v>
      </c>
      <c r="D12631" s="116">
        <v>61.28</v>
      </c>
      <c r="E12631" s="11">
        <v>61.96</v>
      </c>
      <c r="F12631" s="12">
        <v>2902102</v>
      </c>
    </row>
    <row r="12632" spans="2:6">
      <c r="B12632" s="21">
        <v>42955</v>
      </c>
      <c r="C12632" s="122" t="s">
        <v>214</v>
      </c>
      <c r="D12632" s="116">
        <v>76.510000000000005</v>
      </c>
      <c r="E12632" s="11">
        <v>76.69</v>
      </c>
      <c r="F12632" s="12">
        <v>2454093</v>
      </c>
    </row>
    <row r="12633" spans="2:6">
      <c r="B12633" s="21">
        <v>42955</v>
      </c>
      <c r="C12633" s="122" t="s">
        <v>215</v>
      </c>
      <c r="D12633" s="116">
        <v>106.66</v>
      </c>
      <c r="E12633" s="11">
        <v>106.21</v>
      </c>
      <c r="F12633" s="12">
        <v>885017</v>
      </c>
    </row>
    <row r="12634" spans="2:6">
      <c r="B12634" s="21">
        <v>42955</v>
      </c>
      <c r="C12634" s="122" t="s">
        <v>216</v>
      </c>
      <c r="D12634" s="116">
        <v>36.4</v>
      </c>
      <c r="E12634" s="11">
        <v>36.25</v>
      </c>
      <c r="F12634" s="12">
        <v>3885007</v>
      </c>
    </row>
    <row r="12635" spans="2:6">
      <c r="B12635" s="21">
        <v>42955</v>
      </c>
      <c r="C12635" s="122" t="s">
        <v>217</v>
      </c>
      <c r="D12635" s="116">
        <v>81.319999999999993</v>
      </c>
      <c r="E12635" s="11">
        <v>80.27</v>
      </c>
      <c r="F12635" s="12">
        <v>2997069</v>
      </c>
    </row>
    <row r="12636" spans="2:6">
      <c r="B12636" s="21">
        <v>42955</v>
      </c>
      <c r="C12636" s="122" t="s">
        <v>218</v>
      </c>
      <c r="D12636" s="116">
        <v>106.55</v>
      </c>
      <c r="E12636" s="11">
        <v>106.98</v>
      </c>
      <c r="F12636" s="12">
        <v>9787086</v>
      </c>
    </row>
    <row r="12637" spans="2:6">
      <c r="B12637" s="21">
        <v>42955</v>
      </c>
      <c r="C12637" s="122" t="s">
        <v>219</v>
      </c>
      <c r="D12637" s="116">
        <v>24.47</v>
      </c>
      <c r="E12637" s="11">
        <v>24.3</v>
      </c>
      <c r="F12637" s="12">
        <v>3261949</v>
      </c>
    </row>
    <row r="12638" spans="2:6">
      <c r="B12638" s="21">
        <v>42955</v>
      </c>
      <c r="C12638" s="122" t="s">
        <v>220</v>
      </c>
      <c r="D12638" s="116">
        <v>22.97</v>
      </c>
      <c r="E12638" s="11">
        <v>23.02</v>
      </c>
      <c r="F12638" s="12">
        <v>2145021</v>
      </c>
    </row>
    <row r="12639" spans="2:6">
      <c r="B12639" s="21">
        <v>42955</v>
      </c>
      <c r="C12639" s="122" t="s">
        <v>221</v>
      </c>
      <c r="D12639" s="116">
        <v>59.89</v>
      </c>
      <c r="E12639" s="11">
        <v>59.71</v>
      </c>
      <c r="F12639" s="12">
        <v>1393943</v>
      </c>
    </row>
    <row r="12640" spans="2:6">
      <c r="B12640" s="21">
        <v>42955</v>
      </c>
      <c r="C12640" s="122" t="s">
        <v>222</v>
      </c>
      <c r="D12640" s="116">
        <v>93.32</v>
      </c>
      <c r="E12640" s="11">
        <v>93.92</v>
      </c>
      <c r="F12640" s="12">
        <v>1468391</v>
      </c>
    </row>
    <row r="12641" spans="2:6">
      <c r="B12641" s="21">
        <v>42955</v>
      </c>
      <c r="C12641" s="122" t="s">
        <v>223</v>
      </c>
      <c r="D12641" s="116">
        <v>114.32</v>
      </c>
      <c r="E12641" s="11">
        <v>113.77</v>
      </c>
      <c r="F12641" s="12">
        <v>825056</v>
      </c>
    </row>
    <row r="12642" spans="2:6">
      <c r="B12642" s="21">
        <v>42955</v>
      </c>
      <c r="C12642" s="122" t="s">
        <v>224</v>
      </c>
      <c r="D12642" s="116">
        <v>75.53</v>
      </c>
      <c r="E12642" s="11">
        <v>75.75</v>
      </c>
      <c r="F12642" s="12">
        <v>2406275</v>
      </c>
    </row>
    <row r="12643" spans="2:6">
      <c r="B12643" s="21">
        <v>42955</v>
      </c>
      <c r="C12643" s="122" t="s">
        <v>225</v>
      </c>
      <c r="D12643" s="116">
        <v>87.05</v>
      </c>
      <c r="E12643" s="11">
        <v>86.87</v>
      </c>
      <c r="F12643" s="12">
        <v>923740</v>
      </c>
    </row>
    <row r="12644" spans="2:6">
      <c r="B12644" s="21">
        <v>42955</v>
      </c>
      <c r="C12644" s="122" t="s">
        <v>226</v>
      </c>
      <c r="D12644" s="116">
        <v>90.99</v>
      </c>
      <c r="E12644" s="11">
        <v>90.31</v>
      </c>
      <c r="F12644" s="12">
        <v>969858</v>
      </c>
    </row>
    <row r="12645" spans="2:6">
      <c r="B12645" s="21">
        <v>42955</v>
      </c>
      <c r="C12645" s="122" t="s">
        <v>227</v>
      </c>
      <c r="D12645" s="116">
        <v>28.4</v>
      </c>
      <c r="E12645" s="11">
        <v>28.74</v>
      </c>
      <c r="F12645" s="12">
        <v>3614551</v>
      </c>
    </row>
    <row r="12646" spans="2:6">
      <c r="B12646" s="21">
        <v>42955</v>
      </c>
      <c r="C12646" s="122" t="s">
        <v>228</v>
      </c>
      <c r="D12646" s="116">
        <v>83.57</v>
      </c>
      <c r="E12646" s="11">
        <v>81.83</v>
      </c>
      <c r="F12646" s="12">
        <v>2403667</v>
      </c>
    </row>
    <row r="12647" spans="2:6">
      <c r="B12647" s="21">
        <v>42955</v>
      </c>
      <c r="C12647" s="122" t="s">
        <v>229</v>
      </c>
      <c r="D12647" s="116">
        <v>108.77</v>
      </c>
      <c r="E12647" s="11">
        <v>109.4</v>
      </c>
      <c r="F12647" s="12">
        <v>481478</v>
      </c>
    </row>
    <row r="12648" spans="2:6">
      <c r="B12648" s="21">
        <v>42955</v>
      </c>
      <c r="C12648" s="122" t="s">
        <v>230</v>
      </c>
      <c r="D12648" s="116">
        <v>86.1</v>
      </c>
      <c r="E12648" s="11">
        <v>86.6</v>
      </c>
      <c r="F12648" s="12">
        <v>2045763</v>
      </c>
    </row>
    <row r="12649" spans="2:6">
      <c r="B12649" s="21">
        <v>42955</v>
      </c>
      <c r="C12649" s="122" t="s">
        <v>231</v>
      </c>
      <c r="D12649" s="116">
        <v>56.85</v>
      </c>
      <c r="E12649" s="11">
        <v>57.05</v>
      </c>
      <c r="F12649" s="12">
        <v>2437468</v>
      </c>
    </row>
    <row r="12650" spans="2:6">
      <c r="B12650" s="21">
        <v>42955</v>
      </c>
      <c r="C12650" s="122" t="s">
        <v>232</v>
      </c>
      <c r="D12650" s="116">
        <v>32.28</v>
      </c>
      <c r="E12650" s="11">
        <v>32.14</v>
      </c>
      <c r="F12650" s="12">
        <v>6161430</v>
      </c>
    </row>
    <row r="12651" spans="2:6">
      <c r="B12651" s="21">
        <v>42955</v>
      </c>
      <c r="C12651" s="122" t="s">
        <v>233</v>
      </c>
      <c r="D12651" s="116">
        <v>63.8</v>
      </c>
      <c r="E12651" s="11">
        <v>63.41</v>
      </c>
      <c r="F12651" s="12">
        <v>4199449</v>
      </c>
    </row>
    <row r="12652" spans="2:6">
      <c r="B12652" s="21">
        <v>42955</v>
      </c>
      <c r="C12652" s="122" t="s">
        <v>234</v>
      </c>
      <c r="D12652" s="116">
        <v>78.459999999999994</v>
      </c>
      <c r="E12652" s="11">
        <v>77.489999999999995</v>
      </c>
      <c r="F12652" s="12">
        <v>2747431</v>
      </c>
    </row>
    <row r="12653" spans="2:6">
      <c r="B12653" s="21">
        <v>42955</v>
      </c>
      <c r="C12653" s="122" t="s">
        <v>235</v>
      </c>
      <c r="D12653" s="116">
        <v>116.5</v>
      </c>
      <c r="E12653" s="11">
        <v>116.5</v>
      </c>
      <c r="F12653" s="12">
        <v>1329898</v>
      </c>
    </row>
    <row r="12654" spans="2:6">
      <c r="B12654" s="21">
        <v>42955</v>
      </c>
      <c r="C12654" s="122" t="s">
        <v>236</v>
      </c>
      <c r="D12654" s="116">
        <v>35.96</v>
      </c>
      <c r="E12654" s="11">
        <v>36.36</v>
      </c>
      <c r="F12654" s="12">
        <v>9655721</v>
      </c>
    </row>
    <row r="12655" spans="2:6">
      <c r="B12655" s="21">
        <v>42955</v>
      </c>
      <c r="C12655" s="122" t="s">
        <v>237</v>
      </c>
      <c r="D12655" s="116">
        <v>131.94999999999999</v>
      </c>
      <c r="E12655" s="11">
        <v>131.24</v>
      </c>
      <c r="F12655" s="12">
        <v>636925</v>
      </c>
    </row>
    <row r="12656" spans="2:6">
      <c r="B12656" s="21">
        <v>42955</v>
      </c>
      <c r="C12656" s="122" t="s">
        <v>238</v>
      </c>
      <c r="D12656" s="116">
        <v>83.39</v>
      </c>
      <c r="E12656" s="11">
        <v>84.06</v>
      </c>
      <c r="F12656" s="12">
        <v>1386351</v>
      </c>
    </row>
    <row r="12657" spans="2:6">
      <c r="B12657" s="21">
        <v>42955</v>
      </c>
      <c r="C12657" s="122" t="s">
        <v>239</v>
      </c>
      <c r="D12657" s="116">
        <v>144.97</v>
      </c>
      <c r="E12657" s="11">
        <v>142.37</v>
      </c>
      <c r="F12657" s="12">
        <v>623544</v>
      </c>
    </row>
    <row r="12658" spans="2:6">
      <c r="B12658" s="21">
        <v>42955</v>
      </c>
      <c r="C12658" s="122" t="s">
        <v>240</v>
      </c>
      <c r="D12658" s="116">
        <v>79.180000000000007</v>
      </c>
      <c r="E12658" s="11">
        <v>79.790000000000006</v>
      </c>
      <c r="F12658" s="12">
        <v>587424</v>
      </c>
    </row>
    <row r="12659" spans="2:6">
      <c r="B12659" s="21">
        <v>42955</v>
      </c>
      <c r="C12659" s="122" t="s">
        <v>241</v>
      </c>
      <c r="D12659" s="116">
        <v>100.34</v>
      </c>
      <c r="E12659" s="11">
        <v>101.06</v>
      </c>
      <c r="F12659" s="12">
        <v>2128913</v>
      </c>
    </row>
    <row r="12660" spans="2:6">
      <c r="B12660" s="21">
        <v>42955</v>
      </c>
      <c r="C12660" s="122" t="s">
        <v>242</v>
      </c>
      <c r="D12660" s="116">
        <v>84.15</v>
      </c>
      <c r="E12660" s="11">
        <v>84.12</v>
      </c>
      <c r="F12660" s="12">
        <v>657853</v>
      </c>
    </row>
    <row r="12661" spans="2:6">
      <c r="B12661" s="21">
        <v>42955</v>
      </c>
      <c r="C12661" s="122" t="s">
        <v>243</v>
      </c>
      <c r="D12661" s="116">
        <v>60.75</v>
      </c>
      <c r="E12661" s="11">
        <v>60.43</v>
      </c>
      <c r="F12661" s="12">
        <v>2155211</v>
      </c>
    </row>
    <row r="12662" spans="2:6">
      <c r="B12662" s="21">
        <v>42955</v>
      </c>
      <c r="C12662" s="122" t="s">
        <v>244</v>
      </c>
      <c r="D12662" s="116">
        <v>89.81</v>
      </c>
      <c r="E12662" s="11">
        <v>91.15</v>
      </c>
      <c r="F12662" s="12">
        <v>3829713</v>
      </c>
    </row>
    <row r="12663" spans="2:6">
      <c r="B12663" s="21">
        <v>42955</v>
      </c>
      <c r="C12663" s="122" t="s">
        <v>245</v>
      </c>
      <c r="D12663" s="116">
        <v>442.81</v>
      </c>
      <c r="E12663" s="11">
        <v>441.53</v>
      </c>
      <c r="F12663" s="12">
        <v>296661</v>
      </c>
    </row>
    <row r="12664" spans="2:6">
      <c r="B12664" s="21">
        <v>42955</v>
      </c>
      <c r="C12664" s="122" t="s">
        <v>246</v>
      </c>
      <c r="D12664" s="116">
        <v>67.11</v>
      </c>
      <c r="E12664" s="11">
        <v>67.150000000000006</v>
      </c>
      <c r="F12664" s="12">
        <v>2096581</v>
      </c>
    </row>
    <row r="12665" spans="2:6">
      <c r="B12665" s="21">
        <v>42955</v>
      </c>
      <c r="C12665" s="122" t="s">
        <v>247</v>
      </c>
      <c r="D12665" s="116">
        <v>61.28</v>
      </c>
      <c r="E12665" s="11">
        <v>62.78</v>
      </c>
      <c r="F12665" s="12">
        <v>4378691</v>
      </c>
    </row>
    <row r="12666" spans="2:6">
      <c r="B12666" s="21">
        <v>42955</v>
      </c>
      <c r="C12666" s="122" t="s">
        <v>248</v>
      </c>
      <c r="D12666" s="116">
        <v>61.95</v>
      </c>
      <c r="E12666" s="11">
        <v>62.31</v>
      </c>
      <c r="F12666" s="12">
        <v>1030576</v>
      </c>
    </row>
    <row r="12667" spans="2:6">
      <c r="B12667" s="21">
        <v>42955</v>
      </c>
      <c r="C12667" s="122" t="s">
        <v>249</v>
      </c>
      <c r="D12667" s="116">
        <v>62.16</v>
      </c>
      <c r="E12667" s="11">
        <v>62.24</v>
      </c>
      <c r="F12667" s="12">
        <v>2975079</v>
      </c>
    </row>
    <row r="12668" spans="2:6">
      <c r="B12668" s="21">
        <v>42955</v>
      </c>
      <c r="C12668" s="122" t="s">
        <v>250</v>
      </c>
      <c r="D12668" s="116">
        <v>261.22000000000003</v>
      </c>
      <c r="E12668" s="11">
        <v>262.69</v>
      </c>
      <c r="F12668" s="12">
        <v>394297</v>
      </c>
    </row>
    <row r="12669" spans="2:6">
      <c r="B12669" s="21">
        <v>42955</v>
      </c>
      <c r="C12669" s="122" t="s">
        <v>251</v>
      </c>
      <c r="D12669" s="116">
        <v>41.01</v>
      </c>
      <c r="E12669" s="11">
        <v>41.23</v>
      </c>
      <c r="F12669" s="12">
        <v>1730319</v>
      </c>
    </row>
    <row r="12670" spans="2:6">
      <c r="B12670" s="21">
        <v>42955</v>
      </c>
      <c r="C12670" s="122" t="s">
        <v>252</v>
      </c>
      <c r="D12670" s="116">
        <v>73.709999999999994</v>
      </c>
      <c r="E12670" s="11">
        <v>72.989999999999995</v>
      </c>
      <c r="F12670" s="12">
        <v>4769918</v>
      </c>
    </row>
    <row r="12671" spans="2:6">
      <c r="B12671" s="21">
        <v>42955</v>
      </c>
      <c r="C12671" s="122" t="s">
        <v>253</v>
      </c>
      <c r="D12671" s="116">
        <v>75.77</v>
      </c>
      <c r="E12671" s="11">
        <v>77.5</v>
      </c>
      <c r="F12671" s="12">
        <v>1747405</v>
      </c>
    </row>
    <row r="12672" spans="2:6">
      <c r="B12672" s="21">
        <v>42955</v>
      </c>
      <c r="C12672" s="122" t="s">
        <v>254</v>
      </c>
      <c r="D12672" s="116">
        <v>56.13</v>
      </c>
      <c r="E12672" s="11">
        <v>55.55</v>
      </c>
      <c r="F12672" s="12">
        <v>3357815</v>
      </c>
    </row>
    <row r="12673" spans="2:6">
      <c r="B12673" s="21">
        <v>42955</v>
      </c>
      <c r="C12673" s="122" t="s">
        <v>255</v>
      </c>
      <c r="D12673" s="116">
        <v>116.48</v>
      </c>
      <c r="E12673" s="11">
        <v>116.16</v>
      </c>
      <c r="F12673" s="12">
        <v>976383</v>
      </c>
    </row>
    <row r="12674" spans="2:6">
      <c r="B12674" s="21">
        <v>42955</v>
      </c>
      <c r="C12674" s="122" t="s">
        <v>256</v>
      </c>
      <c r="D12674" s="116">
        <v>38.130000000000003</v>
      </c>
      <c r="E12674" s="11">
        <v>38.21</v>
      </c>
      <c r="F12674" s="12">
        <v>3391520</v>
      </c>
    </row>
    <row r="12675" spans="2:6">
      <c r="B12675" s="21">
        <v>42955</v>
      </c>
      <c r="C12675" s="122" t="s">
        <v>257</v>
      </c>
      <c r="D12675" s="116">
        <v>57.34</v>
      </c>
      <c r="E12675" s="11">
        <v>55.92</v>
      </c>
      <c r="F12675" s="12">
        <v>2594729</v>
      </c>
    </row>
    <row r="12676" spans="2:6">
      <c r="B12676" s="21">
        <v>42955</v>
      </c>
      <c r="C12676" s="122" t="s">
        <v>258</v>
      </c>
      <c r="D12676" s="116">
        <v>148.37</v>
      </c>
      <c r="E12676" s="11">
        <v>145.91999999999999</v>
      </c>
      <c r="F12676" s="12">
        <v>4185002</v>
      </c>
    </row>
    <row r="12677" spans="2:6">
      <c r="B12677" s="21">
        <v>42955</v>
      </c>
      <c r="C12677" s="122" t="s">
        <v>259</v>
      </c>
      <c r="D12677" s="116">
        <v>77.650000000000006</v>
      </c>
      <c r="E12677" s="11">
        <v>77</v>
      </c>
      <c r="F12677" s="12">
        <v>935004</v>
      </c>
    </row>
    <row r="12678" spans="2:6">
      <c r="B12678" s="21">
        <v>42955</v>
      </c>
      <c r="C12678" s="122" t="s">
        <v>260</v>
      </c>
      <c r="D12678" s="116">
        <v>10.95</v>
      </c>
      <c r="E12678" s="11">
        <v>10.89</v>
      </c>
      <c r="F12678" s="12">
        <v>26322101</v>
      </c>
    </row>
    <row r="12679" spans="2:6">
      <c r="B12679" s="21">
        <v>42955</v>
      </c>
      <c r="C12679" s="122" t="s">
        <v>261</v>
      </c>
      <c r="D12679" s="116">
        <v>43</v>
      </c>
      <c r="E12679" s="11">
        <v>42.49</v>
      </c>
      <c r="F12679" s="12">
        <v>2003770</v>
      </c>
    </row>
    <row r="12680" spans="2:6">
      <c r="B12680" s="21">
        <v>42955</v>
      </c>
      <c r="C12680" s="122" t="s">
        <v>262</v>
      </c>
      <c r="D12680" s="116">
        <v>171.88</v>
      </c>
      <c r="E12680" s="11">
        <v>171.23</v>
      </c>
      <c r="F12680" s="12">
        <v>14393524</v>
      </c>
    </row>
    <row r="12681" spans="2:6">
      <c r="B12681" s="21">
        <v>42955</v>
      </c>
      <c r="C12681" s="122" t="s">
        <v>263</v>
      </c>
      <c r="D12681" s="116">
        <v>65.08</v>
      </c>
      <c r="E12681" s="11">
        <v>64.349999999999994</v>
      </c>
      <c r="F12681" s="12">
        <v>1652660</v>
      </c>
    </row>
    <row r="12682" spans="2:6">
      <c r="B12682" s="21">
        <v>42955</v>
      </c>
      <c r="C12682" s="122" t="s">
        <v>264</v>
      </c>
      <c r="D12682" s="116">
        <v>14.63</v>
      </c>
      <c r="E12682" s="11">
        <v>14.47</v>
      </c>
      <c r="F12682" s="12">
        <v>15750614</v>
      </c>
    </row>
    <row r="12683" spans="2:6">
      <c r="B12683" s="21">
        <v>42955</v>
      </c>
      <c r="C12683" s="122" t="s">
        <v>265</v>
      </c>
      <c r="D12683" s="116">
        <v>208.55</v>
      </c>
      <c r="E12683" s="11">
        <v>207</v>
      </c>
      <c r="F12683" s="12">
        <v>1255802</v>
      </c>
    </row>
    <row r="12684" spans="2:6">
      <c r="B12684" s="21">
        <v>42955</v>
      </c>
      <c r="C12684" s="122" t="s">
        <v>266</v>
      </c>
      <c r="D12684" s="116">
        <v>31.72</v>
      </c>
      <c r="E12684" s="11">
        <v>31.95</v>
      </c>
      <c r="F12684" s="12">
        <v>3422196</v>
      </c>
    </row>
    <row r="12685" spans="2:6">
      <c r="B12685" s="21">
        <v>42955</v>
      </c>
      <c r="C12685" s="122" t="s">
        <v>267</v>
      </c>
      <c r="D12685" s="116">
        <v>119.68</v>
      </c>
      <c r="E12685" s="11">
        <v>118.62</v>
      </c>
      <c r="F12685" s="12">
        <v>912332</v>
      </c>
    </row>
    <row r="12686" spans="2:6">
      <c r="B12686" s="21">
        <v>42955</v>
      </c>
      <c r="C12686" s="122" t="s">
        <v>268</v>
      </c>
      <c r="D12686" s="116">
        <v>90.43</v>
      </c>
      <c r="E12686" s="11">
        <v>89.99</v>
      </c>
      <c r="F12686" s="12">
        <v>953960</v>
      </c>
    </row>
    <row r="12687" spans="2:6">
      <c r="B12687" s="21">
        <v>42955</v>
      </c>
      <c r="C12687" s="122" t="s">
        <v>269</v>
      </c>
      <c r="D12687" s="116">
        <v>123.45</v>
      </c>
      <c r="E12687" s="11">
        <v>123.58</v>
      </c>
      <c r="F12687" s="12">
        <v>510673</v>
      </c>
    </row>
    <row r="12688" spans="2:6">
      <c r="B12688" s="21">
        <v>42955</v>
      </c>
      <c r="C12688" s="122" t="s">
        <v>270</v>
      </c>
      <c r="D12688" s="116">
        <v>27</v>
      </c>
      <c r="E12688" s="11">
        <v>27.45</v>
      </c>
      <c r="F12688" s="12">
        <v>6752072</v>
      </c>
    </row>
    <row r="12689" spans="2:6">
      <c r="B12689" s="21">
        <v>42955</v>
      </c>
      <c r="C12689" s="122" t="s">
        <v>271</v>
      </c>
      <c r="D12689" s="116">
        <v>50.5</v>
      </c>
      <c r="E12689" s="11">
        <v>50.04</v>
      </c>
      <c r="F12689" s="12">
        <v>5053931</v>
      </c>
    </row>
    <row r="12690" spans="2:6">
      <c r="B12690" s="21">
        <v>42955</v>
      </c>
      <c r="C12690" s="122" t="s">
        <v>272</v>
      </c>
      <c r="D12690" s="116">
        <v>37.479999999999997</v>
      </c>
      <c r="E12690" s="11">
        <v>37.71</v>
      </c>
      <c r="F12690" s="12">
        <v>718965</v>
      </c>
    </row>
    <row r="12691" spans="2:6">
      <c r="B12691" s="21">
        <v>42955</v>
      </c>
      <c r="C12691" s="122" t="s">
        <v>273</v>
      </c>
      <c r="D12691" s="116">
        <v>39.130000000000003</v>
      </c>
      <c r="E12691" s="11">
        <v>39.19</v>
      </c>
      <c r="F12691" s="12">
        <v>2721634</v>
      </c>
    </row>
    <row r="12692" spans="2:6">
      <c r="B12692" s="21">
        <v>42955</v>
      </c>
      <c r="C12692" s="122" t="s">
        <v>274</v>
      </c>
      <c r="D12692" s="116">
        <v>40.43</v>
      </c>
      <c r="E12692" s="11">
        <v>39.840000000000003</v>
      </c>
      <c r="F12692" s="12">
        <v>1260193</v>
      </c>
    </row>
    <row r="12693" spans="2:6">
      <c r="B12693" s="21">
        <v>42955</v>
      </c>
      <c r="C12693" s="122" t="s">
        <v>275</v>
      </c>
      <c r="D12693" s="116">
        <v>84.28</v>
      </c>
      <c r="E12693" s="11">
        <v>84.37</v>
      </c>
      <c r="F12693" s="12">
        <v>1191106</v>
      </c>
    </row>
    <row r="12694" spans="2:6">
      <c r="B12694" s="21">
        <v>42955</v>
      </c>
      <c r="C12694" s="122" t="s">
        <v>276</v>
      </c>
      <c r="D12694" s="116">
        <v>27.81</v>
      </c>
      <c r="E12694" s="11">
        <v>27.71</v>
      </c>
      <c r="F12694" s="12">
        <v>1526203</v>
      </c>
    </row>
    <row r="12695" spans="2:6">
      <c r="B12695" s="21">
        <v>42955</v>
      </c>
      <c r="C12695" s="122" t="s">
        <v>277</v>
      </c>
      <c r="D12695" s="116">
        <v>28.17</v>
      </c>
      <c r="E12695" s="11">
        <v>28.03</v>
      </c>
      <c r="F12695" s="12">
        <v>6737580</v>
      </c>
    </row>
    <row r="12696" spans="2:6">
      <c r="B12696" s="21">
        <v>42955</v>
      </c>
      <c r="C12696" s="122" t="s">
        <v>278</v>
      </c>
      <c r="D12696" s="116">
        <v>133.16</v>
      </c>
      <c r="E12696" s="11">
        <v>132.59</v>
      </c>
      <c r="F12696" s="12">
        <v>338779</v>
      </c>
    </row>
    <row r="12697" spans="2:6">
      <c r="B12697" s="21">
        <v>42955</v>
      </c>
      <c r="C12697" s="122" t="s">
        <v>279</v>
      </c>
      <c r="D12697" s="116">
        <v>66.97</v>
      </c>
      <c r="E12697" s="11">
        <v>66.92</v>
      </c>
      <c r="F12697" s="12">
        <v>1172554</v>
      </c>
    </row>
    <row r="12698" spans="2:6">
      <c r="B12698" s="21">
        <v>42955</v>
      </c>
      <c r="C12698" s="122" t="s">
        <v>280</v>
      </c>
      <c r="D12698" s="116">
        <v>199.24</v>
      </c>
      <c r="E12698" s="11">
        <v>198.8</v>
      </c>
      <c r="F12698" s="12">
        <v>1352601</v>
      </c>
    </row>
    <row r="12699" spans="2:6">
      <c r="B12699" s="21">
        <v>42955</v>
      </c>
      <c r="C12699" s="122" t="s">
        <v>281</v>
      </c>
      <c r="D12699" s="116">
        <v>25.63</v>
      </c>
      <c r="E12699" s="11">
        <v>25.56</v>
      </c>
      <c r="F12699" s="12">
        <v>27143601</v>
      </c>
    </row>
    <row r="12700" spans="2:6">
      <c r="B12700" s="21">
        <v>42955</v>
      </c>
      <c r="C12700" s="122" t="s">
        <v>282</v>
      </c>
      <c r="D12700" s="116">
        <v>22.66</v>
      </c>
      <c r="E12700" s="11">
        <v>22.51</v>
      </c>
      <c r="F12700" s="12">
        <v>6023939</v>
      </c>
    </row>
    <row r="12701" spans="2:6">
      <c r="B12701" s="21">
        <v>42955</v>
      </c>
      <c r="C12701" s="122" t="s">
        <v>283</v>
      </c>
      <c r="D12701" s="116">
        <v>73.42</v>
      </c>
      <c r="E12701" s="11">
        <v>73.27</v>
      </c>
      <c r="F12701" s="12">
        <v>7943896</v>
      </c>
    </row>
    <row r="12702" spans="2:6">
      <c r="B12702" s="21">
        <v>42955</v>
      </c>
      <c r="C12702" s="122" t="s">
        <v>284</v>
      </c>
      <c r="D12702" s="116">
        <v>56.19</v>
      </c>
      <c r="E12702" s="11">
        <v>55.78</v>
      </c>
      <c r="F12702" s="12">
        <v>3124881</v>
      </c>
    </row>
    <row r="12703" spans="2:6">
      <c r="B12703" s="21">
        <v>42955</v>
      </c>
      <c r="C12703" s="122" t="s">
        <v>24</v>
      </c>
      <c r="D12703" s="116">
        <v>29.16</v>
      </c>
      <c r="E12703" s="11">
        <v>29.3</v>
      </c>
      <c r="F12703" s="12">
        <v>5799701</v>
      </c>
    </row>
    <row r="12704" spans="2:6">
      <c r="B12704" s="21">
        <v>42955</v>
      </c>
      <c r="C12704" s="122" t="s">
        <v>25</v>
      </c>
      <c r="D12704" s="116">
        <v>35.299999999999997</v>
      </c>
      <c r="E12704" s="11">
        <v>35.39</v>
      </c>
      <c r="F12704" s="12">
        <v>9024204</v>
      </c>
    </row>
    <row r="12705" spans="2:6">
      <c r="B12705" s="21">
        <v>42955</v>
      </c>
      <c r="C12705" s="122" t="s">
        <v>26</v>
      </c>
      <c r="D12705" s="116">
        <v>927.09</v>
      </c>
      <c r="E12705" s="11">
        <v>926.79</v>
      </c>
      <c r="F12705" s="12">
        <v>1061579</v>
      </c>
    </row>
    <row r="12706" spans="2:6">
      <c r="B12706" s="21">
        <v>42955</v>
      </c>
      <c r="C12706" s="122" t="s">
        <v>27</v>
      </c>
      <c r="D12706" s="116">
        <v>944.29</v>
      </c>
      <c r="E12706" s="11">
        <v>944.19</v>
      </c>
      <c r="F12706" s="12">
        <v>1505064</v>
      </c>
    </row>
    <row r="12707" spans="2:6">
      <c r="B12707" s="21">
        <v>42955</v>
      </c>
      <c r="C12707" s="122" t="s">
        <v>28</v>
      </c>
      <c r="D12707" s="116">
        <v>84.22</v>
      </c>
      <c r="E12707" s="11">
        <v>83.45</v>
      </c>
      <c r="F12707" s="12">
        <v>539879</v>
      </c>
    </row>
    <row r="12708" spans="2:6">
      <c r="B12708" s="21">
        <v>42955</v>
      </c>
      <c r="C12708" s="122" t="s">
        <v>29</v>
      </c>
      <c r="D12708" s="116">
        <v>96.31</v>
      </c>
      <c r="E12708" s="11">
        <v>96.95</v>
      </c>
      <c r="F12708" s="12">
        <v>1130220</v>
      </c>
    </row>
    <row r="12709" spans="2:6">
      <c r="B12709" s="21">
        <v>42955</v>
      </c>
      <c r="C12709" s="122" t="s">
        <v>30</v>
      </c>
      <c r="D12709" s="116">
        <v>24.27</v>
      </c>
      <c r="E12709" s="11">
        <v>24.58</v>
      </c>
      <c r="F12709" s="12">
        <v>5450907</v>
      </c>
    </row>
    <row r="12710" spans="2:6">
      <c r="B12710" s="21">
        <v>42955</v>
      </c>
      <c r="C12710" s="122" t="s">
        <v>31</v>
      </c>
      <c r="D12710" s="116">
        <v>52.13</v>
      </c>
      <c r="E12710" s="11">
        <v>51.76</v>
      </c>
      <c r="F12710" s="12">
        <v>1030657</v>
      </c>
    </row>
    <row r="12711" spans="2:6">
      <c r="B12711" s="21">
        <v>42955</v>
      </c>
      <c r="C12711" s="122" t="s">
        <v>32</v>
      </c>
      <c r="D12711" s="116">
        <v>232.4</v>
      </c>
      <c r="E12711" s="11">
        <v>232.05</v>
      </c>
      <c r="F12711" s="12">
        <v>3322548</v>
      </c>
    </row>
    <row r="12712" spans="2:6">
      <c r="B12712" s="21">
        <v>42955</v>
      </c>
      <c r="C12712" s="122" t="s">
        <v>33</v>
      </c>
      <c r="D12712" s="116">
        <v>31.41</v>
      </c>
      <c r="E12712" s="11">
        <v>31.48</v>
      </c>
      <c r="F12712" s="12">
        <v>2459663</v>
      </c>
    </row>
    <row r="12713" spans="2:6">
      <c r="B12713" s="21">
        <v>42955</v>
      </c>
      <c r="C12713" s="122" t="s">
        <v>34</v>
      </c>
      <c r="D12713" s="116">
        <v>168.35</v>
      </c>
      <c r="E12713" s="11">
        <v>164.59</v>
      </c>
      <c r="F12713" s="12">
        <v>686060</v>
      </c>
    </row>
    <row r="12714" spans="2:6">
      <c r="B12714" s="21">
        <v>42955</v>
      </c>
      <c r="C12714" s="122" t="s">
        <v>35</v>
      </c>
      <c r="D12714" s="116">
        <v>41.2</v>
      </c>
      <c r="E12714" s="11">
        <v>41.03</v>
      </c>
      <c r="F12714" s="12">
        <v>9244666</v>
      </c>
    </row>
    <row r="12715" spans="2:6">
      <c r="B12715" s="21">
        <v>42955</v>
      </c>
      <c r="C12715" s="122" t="s">
        <v>36</v>
      </c>
      <c r="D12715" s="116">
        <v>102.99</v>
      </c>
      <c r="E12715" s="11">
        <v>101.43</v>
      </c>
      <c r="F12715" s="12">
        <v>1182400</v>
      </c>
    </row>
    <row r="12716" spans="2:6">
      <c r="B12716" s="21">
        <v>42955</v>
      </c>
      <c r="C12716" s="122" t="s">
        <v>37</v>
      </c>
      <c r="D12716" s="116">
        <v>13.24</v>
      </c>
      <c r="E12716" s="11">
        <v>13.35</v>
      </c>
      <c r="F12716" s="12">
        <v>8658454</v>
      </c>
    </row>
    <row r="12717" spans="2:6">
      <c r="B12717" s="21">
        <v>42955</v>
      </c>
      <c r="C12717" s="122" t="s">
        <v>38</v>
      </c>
      <c r="D12717" s="116">
        <v>24.54</v>
      </c>
      <c r="E12717" s="11">
        <v>24.62</v>
      </c>
      <c r="F12717" s="12">
        <v>7161097</v>
      </c>
    </row>
    <row r="12718" spans="2:6">
      <c r="B12718" s="21">
        <v>42955</v>
      </c>
      <c r="C12718" s="122" t="s">
        <v>39</v>
      </c>
      <c r="D12718" s="116">
        <v>78</v>
      </c>
      <c r="E12718" s="11">
        <v>78.13</v>
      </c>
      <c r="F12718" s="12">
        <v>3036920</v>
      </c>
    </row>
    <row r="12719" spans="2:6">
      <c r="B12719" s="21">
        <v>42955</v>
      </c>
      <c r="C12719" s="122" t="s">
        <v>40</v>
      </c>
      <c r="D12719" s="116">
        <v>71.739999999999995</v>
      </c>
      <c r="E12719" s="11">
        <v>71.94</v>
      </c>
      <c r="F12719" s="12">
        <v>1535993</v>
      </c>
    </row>
    <row r="12720" spans="2:6">
      <c r="B12720" s="21">
        <v>42955</v>
      </c>
      <c r="C12720" s="122" t="s">
        <v>41</v>
      </c>
      <c r="D12720" s="116">
        <v>29.41</v>
      </c>
      <c r="E12720" s="11">
        <v>29.61</v>
      </c>
      <c r="F12720" s="12">
        <v>4181082</v>
      </c>
    </row>
    <row r="12721" spans="2:6">
      <c r="B12721" s="21">
        <v>42955</v>
      </c>
      <c r="C12721" s="122" t="s">
        <v>42</v>
      </c>
      <c r="D12721" s="116">
        <v>153.32</v>
      </c>
      <c r="E12721" s="11">
        <v>153.35</v>
      </c>
      <c r="F12721" s="12">
        <v>3218945</v>
      </c>
    </row>
    <row r="12722" spans="2:6">
      <c r="B12722" s="21">
        <v>42955</v>
      </c>
      <c r="C12722" s="122" t="s">
        <v>43</v>
      </c>
      <c r="D12722" s="116">
        <v>42.72</v>
      </c>
      <c r="E12722" s="11">
        <v>42.62</v>
      </c>
      <c r="F12722" s="12">
        <v>2861739</v>
      </c>
    </row>
    <row r="12723" spans="2:6">
      <c r="B12723" s="21">
        <v>42955</v>
      </c>
      <c r="C12723" s="122" t="s">
        <v>44</v>
      </c>
      <c r="D12723" s="116">
        <v>55.93</v>
      </c>
      <c r="E12723" s="11">
        <v>56.05</v>
      </c>
      <c r="F12723" s="12">
        <v>1666520</v>
      </c>
    </row>
    <row r="12724" spans="2:6">
      <c r="B12724" s="21">
        <v>42955</v>
      </c>
      <c r="C12724" s="122" t="s">
        <v>45</v>
      </c>
      <c r="D12724" s="116">
        <v>62.84</v>
      </c>
      <c r="E12724" s="11">
        <v>62.08</v>
      </c>
      <c r="F12724" s="12">
        <v>2852104</v>
      </c>
    </row>
    <row r="12725" spans="2:6">
      <c r="B12725" s="21">
        <v>42955</v>
      </c>
      <c r="C12725" s="122" t="s">
        <v>46</v>
      </c>
      <c r="D12725" s="116">
        <v>47.91</v>
      </c>
      <c r="E12725" s="11">
        <v>47.81</v>
      </c>
      <c r="F12725" s="12">
        <v>1208140</v>
      </c>
    </row>
    <row r="12726" spans="2:6">
      <c r="B12726" s="21">
        <v>42955</v>
      </c>
      <c r="C12726" s="122" t="s">
        <v>47</v>
      </c>
      <c r="D12726" s="116">
        <v>38.86</v>
      </c>
      <c r="E12726" s="11">
        <v>38.96</v>
      </c>
      <c r="F12726" s="12">
        <v>4143085</v>
      </c>
    </row>
    <row r="12727" spans="2:6">
      <c r="B12727" s="21">
        <v>42955</v>
      </c>
      <c r="C12727" s="122" t="s">
        <v>48</v>
      </c>
      <c r="D12727" s="116">
        <v>138.84</v>
      </c>
      <c r="E12727" s="11">
        <v>138.66999999999999</v>
      </c>
      <c r="F12727" s="12">
        <v>2067757</v>
      </c>
    </row>
    <row r="12728" spans="2:6">
      <c r="B12728" s="21">
        <v>42955</v>
      </c>
      <c r="C12728" s="122" t="s">
        <v>49</v>
      </c>
      <c r="D12728" s="116">
        <v>47.34</v>
      </c>
      <c r="E12728" s="11">
        <v>46.4</v>
      </c>
      <c r="F12728" s="12">
        <v>2295607</v>
      </c>
    </row>
    <row r="12729" spans="2:6">
      <c r="B12729" s="21">
        <v>42955</v>
      </c>
      <c r="C12729" s="122" t="s">
        <v>50</v>
      </c>
      <c r="D12729" s="116">
        <v>17.59</v>
      </c>
      <c r="E12729" s="11">
        <v>13.675335</v>
      </c>
      <c r="F12729" s="12">
        <v>7892419</v>
      </c>
    </row>
    <row r="12730" spans="2:6">
      <c r="B12730" s="21">
        <v>42955</v>
      </c>
      <c r="C12730" s="122" t="s">
        <v>51</v>
      </c>
      <c r="D12730" s="116">
        <v>19.3</v>
      </c>
      <c r="E12730" s="11">
        <v>19.32</v>
      </c>
      <c r="F12730" s="12">
        <v>11560509</v>
      </c>
    </row>
    <row r="12731" spans="2:6">
      <c r="B12731" s="21">
        <v>42955</v>
      </c>
      <c r="C12731" s="122" t="s">
        <v>52</v>
      </c>
      <c r="D12731" s="116">
        <v>30.2</v>
      </c>
      <c r="E12731" s="11">
        <v>30.31</v>
      </c>
      <c r="F12731" s="12">
        <v>1583721</v>
      </c>
    </row>
    <row r="12732" spans="2:6">
      <c r="B12732" s="21">
        <v>42955</v>
      </c>
      <c r="C12732" s="122" t="s">
        <v>53</v>
      </c>
      <c r="D12732" s="116">
        <v>34.15</v>
      </c>
      <c r="E12732" s="11">
        <v>33.659999999999997</v>
      </c>
      <c r="F12732" s="12">
        <v>1826523</v>
      </c>
    </row>
    <row r="12733" spans="2:6">
      <c r="B12733" s="21">
        <v>42955</v>
      </c>
      <c r="C12733" s="122" t="s">
        <v>54</v>
      </c>
      <c r="D12733" s="116">
        <v>117.26</v>
      </c>
      <c r="E12733" s="11">
        <v>116.89</v>
      </c>
      <c r="F12733" s="12">
        <v>646884</v>
      </c>
    </row>
    <row r="12734" spans="2:6">
      <c r="B12734" s="21">
        <v>42955</v>
      </c>
      <c r="C12734" s="122" t="s">
        <v>55</v>
      </c>
      <c r="D12734" s="116">
        <v>88.5</v>
      </c>
      <c r="E12734" s="11">
        <v>87.01</v>
      </c>
      <c r="F12734" s="12">
        <v>2470370</v>
      </c>
    </row>
    <row r="12735" spans="2:6">
      <c r="B12735" s="21">
        <v>42955</v>
      </c>
      <c r="C12735" s="122" t="s">
        <v>56</v>
      </c>
      <c r="D12735" s="116">
        <v>18.52</v>
      </c>
      <c r="E12735" s="11">
        <v>18.21</v>
      </c>
      <c r="F12735" s="12">
        <v>7786407</v>
      </c>
    </row>
    <row r="12736" spans="2:6">
      <c r="B12736" s="21">
        <v>42955</v>
      </c>
      <c r="C12736" s="122" t="s">
        <v>57</v>
      </c>
      <c r="D12736" s="116">
        <v>105.27</v>
      </c>
      <c r="E12736" s="11">
        <v>105.1</v>
      </c>
      <c r="F12736" s="12">
        <v>971567</v>
      </c>
    </row>
    <row r="12737" spans="2:6">
      <c r="B12737" s="21">
        <v>42955</v>
      </c>
      <c r="C12737" s="122" t="s">
        <v>58</v>
      </c>
      <c r="D12737" s="116">
        <v>249.32</v>
      </c>
      <c r="E12737" s="11">
        <v>250.22</v>
      </c>
      <c r="F12737" s="12">
        <v>1257223</v>
      </c>
    </row>
    <row r="12738" spans="2:6">
      <c r="B12738" s="21">
        <v>42955</v>
      </c>
      <c r="C12738" s="122" t="s">
        <v>59</v>
      </c>
      <c r="D12738" s="116">
        <v>142</v>
      </c>
      <c r="E12738" s="11">
        <v>142.11000000000001</v>
      </c>
      <c r="F12738" s="12">
        <v>3298718</v>
      </c>
    </row>
    <row r="12739" spans="2:6">
      <c r="B12739" s="21">
        <v>42955</v>
      </c>
      <c r="C12739" s="122" t="s">
        <v>60</v>
      </c>
      <c r="D12739" s="116">
        <v>64.209999999999994</v>
      </c>
      <c r="E12739" s="11">
        <v>64.55</v>
      </c>
      <c r="F12739" s="12">
        <v>2301976</v>
      </c>
    </row>
    <row r="12740" spans="2:6">
      <c r="B12740" s="21">
        <v>42955</v>
      </c>
      <c r="C12740" s="122" t="s">
        <v>61</v>
      </c>
      <c r="D12740" s="116">
        <v>154.83000000000001</v>
      </c>
      <c r="E12740" s="11">
        <v>154.77000000000001</v>
      </c>
      <c r="F12740" s="12">
        <v>518777</v>
      </c>
    </row>
    <row r="12741" spans="2:6">
      <c r="B12741" s="21">
        <v>42955</v>
      </c>
      <c r="C12741" s="122" t="s">
        <v>62</v>
      </c>
      <c r="D12741" s="116">
        <v>134.68</v>
      </c>
      <c r="E12741" s="11">
        <v>134.63999999999999</v>
      </c>
      <c r="F12741" s="12">
        <v>667605</v>
      </c>
    </row>
    <row r="12742" spans="2:6">
      <c r="B12742" s="21">
        <v>42955</v>
      </c>
      <c r="C12742" s="122" t="s">
        <v>63</v>
      </c>
      <c r="D12742" s="116">
        <v>198.28</v>
      </c>
      <c r="E12742" s="11">
        <v>197.61</v>
      </c>
      <c r="F12742" s="12">
        <v>711104</v>
      </c>
    </row>
    <row r="12743" spans="2:6">
      <c r="B12743" s="21">
        <v>42955</v>
      </c>
      <c r="C12743" s="122" t="s">
        <v>64</v>
      </c>
      <c r="D12743" s="116">
        <v>131.62</v>
      </c>
      <c r="E12743" s="11">
        <v>130.69999999999999</v>
      </c>
      <c r="F12743" s="12">
        <v>650092</v>
      </c>
    </row>
    <row r="12744" spans="2:6">
      <c r="B12744" s="21">
        <v>42955</v>
      </c>
      <c r="C12744" s="122" t="s">
        <v>65</v>
      </c>
      <c r="D12744" s="116">
        <v>45.96</v>
      </c>
      <c r="E12744" s="11">
        <v>45.34</v>
      </c>
      <c r="F12744" s="12">
        <v>2110779</v>
      </c>
    </row>
    <row r="12745" spans="2:6">
      <c r="B12745" s="21">
        <v>42955</v>
      </c>
      <c r="C12745" s="122" t="s">
        <v>66</v>
      </c>
      <c r="D12745" s="116">
        <v>36.369999999999997</v>
      </c>
      <c r="E12745" s="11">
        <v>36.409999999999997</v>
      </c>
      <c r="F12745" s="12">
        <v>22819871</v>
      </c>
    </row>
    <row r="12746" spans="2:6">
      <c r="B12746" s="21">
        <v>42955</v>
      </c>
      <c r="C12746" s="122" t="s">
        <v>67</v>
      </c>
      <c r="D12746" s="116">
        <v>136.03</v>
      </c>
      <c r="E12746" s="11">
        <v>136.18</v>
      </c>
      <c r="F12746" s="12">
        <v>747127</v>
      </c>
    </row>
    <row r="12747" spans="2:6">
      <c r="B12747" s="21">
        <v>42955</v>
      </c>
      <c r="C12747" s="122" t="s">
        <v>68</v>
      </c>
      <c r="D12747" s="116">
        <v>54.3</v>
      </c>
      <c r="E12747" s="11">
        <v>53.99</v>
      </c>
      <c r="F12747" s="12">
        <v>1569325</v>
      </c>
    </row>
    <row r="12748" spans="2:6">
      <c r="B12748" s="21">
        <v>42955</v>
      </c>
      <c r="C12748" s="122" t="s">
        <v>69</v>
      </c>
      <c r="D12748" s="116">
        <v>21.48</v>
      </c>
      <c r="E12748" s="11">
        <v>21.15</v>
      </c>
      <c r="F12748" s="12">
        <v>5721369</v>
      </c>
    </row>
    <row r="12749" spans="2:6">
      <c r="B12749" s="21">
        <v>42955</v>
      </c>
      <c r="C12749" s="122" t="s">
        <v>70</v>
      </c>
      <c r="D12749" s="116">
        <v>88.03</v>
      </c>
      <c r="E12749" s="11">
        <v>87.5</v>
      </c>
      <c r="F12749" s="12">
        <v>1147452</v>
      </c>
    </row>
    <row r="12750" spans="2:6">
      <c r="B12750" s="21">
        <v>42955</v>
      </c>
      <c r="C12750" s="122" t="s">
        <v>71</v>
      </c>
      <c r="D12750" s="116">
        <v>37.07</v>
      </c>
      <c r="E12750" s="11">
        <v>37.18</v>
      </c>
      <c r="F12750" s="12">
        <v>1015186</v>
      </c>
    </row>
    <row r="12751" spans="2:6">
      <c r="B12751" s="21">
        <v>42955</v>
      </c>
      <c r="C12751" s="122" t="s">
        <v>72</v>
      </c>
      <c r="D12751" s="116">
        <v>311.05002000000002</v>
      </c>
      <c r="E12751" s="11">
        <v>311.46001999999999</v>
      </c>
      <c r="F12751" s="12">
        <v>683528.98600000003</v>
      </c>
    </row>
    <row r="12752" spans="2:6">
      <c r="B12752" s="21">
        <v>42955</v>
      </c>
      <c r="C12752" s="122" t="s">
        <v>73</v>
      </c>
      <c r="D12752" s="116">
        <v>121.73</v>
      </c>
      <c r="E12752" s="11">
        <v>122.3</v>
      </c>
      <c r="F12752" s="12">
        <v>1911501</v>
      </c>
    </row>
    <row r="12753" spans="2:6">
      <c r="B12753" s="21">
        <v>42955</v>
      </c>
      <c r="C12753" s="122" t="s">
        <v>285</v>
      </c>
      <c r="D12753" s="116">
        <v>141.94999999999999</v>
      </c>
      <c r="E12753" s="11">
        <v>141.34</v>
      </c>
      <c r="F12753" s="12">
        <v>1009569</v>
      </c>
    </row>
    <row r="12754" spans="2:6">
      <c r="B12754" s="21">
        <v>42955</v>
      </c>
      <c r="C12754" s="122" t="s">
        <v>286</v>
      </c>
      <c r="D12754" s="116">
        <v>34.64</v>
      </c>
      <c r="E12754" s="11">
        <v>34.61</v>
      </c>
      <c r="F12754" s="12">
        <v>2101964</v>
      </c>
    </row>
    <row r="12755" spans="2:6">
      <c r="B12755" s="21">
        <v>42955</v>
      </c>
      <c r="C12755" s="122" t="s">
        <v>287</v>
      </c>
      <c r="D12755" s="116">
        <v>90.39</v>
      </c>
      <c r="E12755" s="11">
        <v>90.91</v>
      </c>
      <c r="F12755" s="12">
        <v>651804</v>
      </c>
    </row>
    <row r="12756" spans="2:6">
      <c r="B12756" s="21">
        <v>42955</v>
      </c>
      <c r="C12756" s="122" t="s">
        <v>288</v>
      </c>
      <c r="D12756" s="116">
        <v>39.714500000000001</v>
      </c>
      <c r="E12756" s="11">
        <v>39.61</v>
      </c>
      <c r="F12756" s="12">
        <v>5270711</v>
      </c>
    </row>
    <row r="12757" spans="2:6">
      <c r="B12757" s="21">
        <v>42955</v>
      </c>
      <c r="C12757" s="122" t="s">
        <v>289</v>
      </c>
      <c r="D12757" s="116">
        <v>53.3</v>
      </c>
      <c r="E12757" s="11">
        <v>54.12</v>
      </c>
      <c r="F12757" s="12">
        <v>1492989</v>
      </c>
    </row>
    <row r="12758" spans="2:6">
      <c r="B12758" s="21">
        <v>42955</v>
      </c>
      <c r="C12758" s="122" t="s">
        <v>290</v>
      </c>
      <c r="D12758" s="116">
        <v>132.5</v>
      </c>
      <c r="E12758" s="11">
        <v>132.27000000000001</v>
      </c>
      <c r="F12758" s="12">
        <v>5535804</v>
      </c>
    </row>
    <row r="12759" spans="2:6">
      <c r="B12759" s="21">
        <v>42955</v>
      </c>
      <c r="C12759" s="122" t="s">
        <v>291</v>
      </c>
      <c r="D12759" s="116">
        <v>28.26</v>
      </c>
      <c r="E12759" s="11">
        <v>28.25</v>
      </c>
      <c r="F12759" s="12">
        <v>3203353</v>
      </c>
    </row>
    <row r="12760" spans="2:6">
      <c r="B12760" s="21">
        <v>42955</v>
      </c>
      <c r="C12760" s="122" t="s">
        <v>292</v>
      </c>
      <c r="D12760" s="116">
        <v>93.95</v>
      </c>
      <c r="E12760" s="11">
        <v>93.68</v>
      </c>
      <c r="F12760" s="12">
        <v>13745401</v>
      </c>
    </row>
    <row r="12761" spans="2:6">
      <c r="B12761" s="21">
        <v>42955</v>
      </c>
      <c r="C12761" s="122" t="s">
        <v>293</v>
      </c>
      <c r="D12761" s="116">
        <v>48.75</v>
      </c>
      <c r="E12761" s="11">
        <v>47.41</v>
      </c>
      <c r="F12761" s="12">
        <v>1530332</v>
      </c>
    </row>
    <row r="12762" spans="2:6">
      <c r="B12762" s="21">
        <v>42955</v>
      </c>
      <c r="C12762" s="122" t="s">
        <v>294</v>
      </c>
      <c r="D12762" s="116">
        <v>69.84</v>
      </c>
      <c r="E12762" s="11">
        <v>69.22</v>
      </c>
      <c r="F12762" s="12">
        <v>1702561</v>
      </c>
    </row>
    <row r="12763" spans="2:6">
      <c r="B12763" s="21">
        <v>42955</v>
      </c>
      <c r="C12763" s="122" t="s">
        <v>295</v>
      </c>
      <c r="D12763" s="116">
        <v>18.3</v>
      </c>
      <c r="E12763" s="11">
        <v>18.350000000000001</v>
      </c>
      <c r="F12763" s="12">
        <v>8701214</v>
      </c>
    </row>
    <row r="12764" spans="2:6">
      <c r="B12764" s="21">
        <v>42955</v>
      </c>
      <c r="C12764" s="122" t="s">
        <v>296</v>
      </c>
      <c r="D12764" s="116">
        <v>86.64</v>
      </c>
      <c r="E12764" s="11">
        <v>86.16</v>
      </c>
      <c r="F12764" s="12">
        <v>3125463</v>
      </c>
    </row>
    <row r="12765" spans="2:6">
      <c r="B12765" s="21">
        <v>42955</v>
      </c>
      <c r="C12765" s="122" t="s">
        <v>297</v>
      </c>
      <c r="D12765" s="116">
        <v>20.36</v>
      </c>
      <c r="E12765" s="11">
        <v>20.47</v>
      </c>
      <c r="F12765" s="12">
        <v>3658758</v>
      </c>
    </row>
    <row r="12766" spans="2:6">
      <c r="B12766" s="21">
        <v>42955</v>
      </c>
      <c r="C12766" s="122" t="s">
        <v>298</v>
      </c>
      <c r="D12766" s="116">
        <v>91.99</v>
      </c>
      <c r="E12766" s="11">
        <v>90.68</v>
      </c>
      <c r="F12766" s="12">
        <v>1319499</v>
      </c>
    </row>
    <row r="12767" spans="2:6">
      <c r="B12767" s="21">
        <v>42955</v>
      </c>
      <c r="C12767" s="122" t="s">
        <v>299</v>
      </c>
      <c r="D12767" s="116">
        <v>121.23</v>
      </c>
      <c r="E12767" s="11">
        <v>121.44</v>
      </c>
      <c r="F12767" s="12">
        <v>1612011</v>
      </c>
    </row>
    <row r="12768" spans="2:6">
      <c r="B12768" s="21">
        <v>42955</v>
      </c>
      <c r="C12768" s="122" t="s">
        <v>300</v>
      </c>
      <c r="D12768" s="116">
        <v>20.010000000000002</v>
      </c>
      <c r="E12768" s="11">
        <v>19.75</v>
      </c>
      <c r="F12768" s="12">
        <v>10587456</v>
      </c>
    </row>
    <row r="12769" spans="2:6">
      <c r="B12769" s="21">
        <v>42955</v>
      </c>
      <c r="C12769" s="122" t="s">
        <v>301</v>
      </c>
      <c r="D12769" s="116">
        <v>65.77</v>
      </c>
      <c r="E12769" s="11">
        <v>64.87</v>
      </c>
      <c r="F12769" s="12">
        <v>1019596</v>
      </c>
    </row>
    <row r="12770" spans="2:6">
      <c r="B12770" s="21">
        <v>42955</v>
      </c>
      <c r="C12770" s="122" t="s">
        <v>302</v>
      </c>
      <c r="D12770" s="116">
        <v>45.64</v>
      </c>
      <c r="E12770" s="11">
        <v>45.6</v>
      </c>
      <c r="F12770" s="12">
        <v>5747919</v>
      </c>
    </row>
    <row r="12771" spans="2:6">
      <c r="B12771" s="21">
        <v>42955</v>
      </c>
      <c r="C12771" s="122" t="s">
        <v>303</v>
      </c>
      <c r="D12771" s="116">
        <v>43.95</v>
      </c>
      <c r="E12771" s="11">
        <v>45.25</v>
      </c>
      <c r="F12771" s="12">
        <v>14431703</v>
      </c>
    </row>
    <row r="12772" spans="2:6">
      <c r="B12772" s="21">
        <v>42955</v>
      </c>
      <c r="C12772" s="122" t="s">
        <v>304</v>
      </c>
      <c r="D12772" s="116">
        <v>24.26</v>
      </c>
      <c r="E12772" s="11">
        <v>24.13</v>
      </c>
      <c r="F12772" s="12">
        <v>9033347</v>
      </c>
    </row>
    <row r="12773" spans="2:6">
      <c r="B12773" s="21">
        <v>42955</v>
      </c>
      <c r="C12773" s="122" t="s">
        <v>305</v>
      </c>
      <c r="D12773" s="116">
        <v>43.51</v>
      </c>
      <c r="E12773" s="11">
        <v>42.82</v>
      </c>
      <c r="F12773" s="12">
        <v>5462787</v>
      </c>
    </row>
    <row r="12774" spans="2:6">
      <c r="B12774" s="21">
        <v>42955</v>
      </c>
      <c r="C12774" s="122" t="s">
        <v>306</v>
      </c>
      <c r="D12774" s="116">
        <v>103.11</v>
      </c>
      <c r="E12774" s="11">
        <v>103.88</v>
      </c>
      <c r="F12774" s="12">
        <v>908469</v>
      </c>
    </row>
    <row r="12775" spans="2:6">
      <c r="B12775" s="21">
        <v>42955</v>
      </c>
      <c r="C12775" s="122" t="s">
        <v>307</v>
      </c>
      <c r="D12775" s="116">
        <v>48.93</v>
      </c>
      <c r="E12775" s="11">
        <v>48.94</v>
      </c>
      <c r="F12775" s="12">
        <v>792046</v>
      </c>
    </row>
    <row r="12776" spans="2:6">
      <c r="B12776" s="21">
        <v>42955</v>
      </c>
      <c r="C12776" s="122" t="s">
        <v>308</v>
      </c>
      <c r="D12776" s="116">
        <v>43.59</v>
      </c>
      <c r="E12776" s="11">
        <v>42.67</v>
      </c>
      <c r="F12776" s="12">
        <v>2934884</v>
      </c>
    </row>
    <row r="12777" spans="2:6">
      <c r="B12777" s="21">
        <v>42955</v>
      </c>
      <c r="C12777" s="122" t="s">
        <v>309</v>
      </c>
      <c r="D12777" s="116">
        <v>48.16</v>
      </c>
      <c r="E12777" s="11">
        <v>47.89</v>
      </c>
      <c r="F12777" s="12">
        <v>929826</v>
      </c>
    </row>
    <row r="12778" spans="2:6">
      <c r="B12778" s="21">
        <v>42955</v>
      </c>
      <c r="C12778" s="122" t="s">
        <v>310</v>
      </c>
      <c r="D12778" s="116">
        <v>54.25</v>
      </c>
      <c r="E12778" s="11">
        <v>54.43</v>
      </c>
      <c r="F12778" s="12">
        <v>1101996</v>
      </c>
    </row>
    <row r="12779" spans="2:6">
      <c r="B12779" s="21">
        <v>42955</v>
      </c>
      <c r="C12779" s="122" t="s">
        <v>311</v>
      </c>
      <c r="D12779" s="116">
        <v>157.83000000000001</v>
      </c>
      <c r="E12779" s="11">
        <v>157.43</v>
      </c>
      <c r="F12779" s="12">
        <v>452523</v>
      </c>
    </row>
    <row r="12780" spans="2:6">
      <c r="B12780" s="21">
        <v>42955</v>
      </c>
      <c r="C12780" s="122" t="s">
        <v>312</v>
      </c>
      <c r="D12780" s="116">
        <v>34.5</v>
      </c>
      <c r="E12780" s="11">
        <v>34.33</v>
      </c>
      <c r="F12780" s="12">
        <v>1844254</v>
      </c>
    </row>
    <row r="12781" spans="2:6">
      <c r="B12781" s="21">
        <v>42955</v>
      </c>
      <c r="C12781" s="122" t="s">
        <v>313</v>
      </c>
      <c r="D12781" s="116">
        <v>177.55</v>
      </c>
      <c r="E12781" s="11">
        <v>178.18</v>
      </c>
      <c r="F12781" s="12">
        <v>551578</v>
      </c>
    </row>
    <row r="12782" spans="2:6">
      <c r="B12782" s="21">
        <v>42955</v>
      </c>
      <c r="C12782" s="122" t="s">
        <v>314</v>
      </c>
      <c r="D12782" s="116">
        <v>81.87</v>
      </c>
      <c r="E12782" s="11">
        <v>81.97</v>
      </c>
      <c r="F12782" s="12">
        <v>3292993</v>
      </c>
    </row>
    <row r="12783" spans="2:6">
      <c r="B12783" s="21">
        <v>42955</v>
      </c>
      <c r="C12783" s="122" t="s">
        <v>315</v>
      </c>
      <c r="D12783" s="116">
        <v>297.79000000000002</v>
      </c>
      <c r="E12783" s="11">
        <v>300.10000000000002</v>
      </c>
      <c r="F12783" s="12">
        <v>1009268</v>
      </c>
    </row>
    <row r="12784" spans="2:6">
      <c r="B12784" s="21">
        <v>42955</v>
      </c>
      <c r="C12784" s="122" t="s">
        <v>316</v>
      </c>
      <c r="D12784" s="116">
        <v>73.89</v>
      </c>
      <c r="E12784" s="11">
        <v>74.34</v>
      </c>
      <c r="F12784" s="12">
        <v>1214205</v>
      </c>
    </row>
    <row r="12785" spans="2:6">
      <c r="B12785" s="21">
        <v>42955</v>
      </c>
      <c r="C12785" s="122" t="s">
        <v>317</v>
      </c>
      <c r="D12785" s="116">
        <v>41.24</v>
      </c>
      <c r="E12785" s="11">
        <v>41.57</v>
      </c>
      <c r="F12785" s="12">
        <v>729367</v>
      </c>
    </row>
    <row r="12786" spans="2:6">
      <c r="B12786" s="21">
        <v>42955</v>
      </c>
      <c r="C12786" s="122" t="s">
        <v>318</v>
      </c>
      <c r="D12786" s="116">
        <v>78.27</v>
      </c>
      <c r="E12786" s="11">
        <v>77.209999999999994</v>
      </c>
      <c r="F12786" s="12">
        <v>4411269</v>
      </c>
    </row>
    <row r="12787" spans="2:6">
      <c r="B12787" s="21">
        <v>42955</v>
      </c>
      <c r="C12787" s="122" t="s">
        <v>319</v>
      </c>
      <c r="D12787" s="116">
        <v>155.85</v>
      </c>
      <c r="E12787" s="11">
        <v>155.75</v>
      </c>
      <c r="F12787" s="12">
        <v>2753190</v>
      </c>
    </row>
    <row r="12788" spans="2:6">
      <c r="B12788" s="21">
        <v>42955</v>
      </c>
      <c r="C12788" s="122" t="s">
        <v>320</v>
      </c>
      <c r="D12788" s="116">
        <v>26.09</v>
      </c>
      <c r="E12788" s="11">
        <v>25.71</v>
      </c>
      <c r="F12788" s="12">
        <v>1552765</v>
      </c>
    </row>
    <row r="12789" spans="2:6">
      <c r="B12789" s="21">
        <v>42955</v>
      </c>
      <c r="C12789" s="122" t="s">
        <v>321</v>
      </c>
      <c r="D12789" s="116">
        <v>55.31</v>
      </c>
      <c r="E12789" s="11">
        <v>54.81</v>
      </c>
      <c r="F12789" s="12">
        <v>5306840</v>
      </c>
    </row>
    <row r="12790" spans="2:6">
      <c r="B12790" s="21">
        <v>42955</v>
      </c>
      <c r="C12790" s="122" t="s">
        <v>322</v>
      </c>
      <c r="D12790" s="116">
        <v>57.1</v>
      </c>
      <c r="E12790" s="11">
        <v>56.55</v>
      </c>
      <c r="F12790" s="12">
        <v>3099673</v>
      </c>
    </row>
    <row r="12791" spans="2:6">
      <c r="B12791" s="21">
        <v>42955</v>
      </c>
      <c r="C12791" s="122" t="s">
        <v>323</v>
      </c>
      <c r="D12791" s="116">
        <v>88.99</v>
      </c>
      <c r="E12791" s="11">
        <v>88.73</v>
      </c>
      <c r="F12791" s="12">
        <v>2375219</v>
      </c>
    </row>
    <row r="12792" spans="2:6">
      <c r="B12792" s="21">
        <v>42955</v>
      </c>
      <c r="C12792" s="122" t="s">
        <v>324</v>
      </c>
      <c r="D12792" s="116">
        <v>24.11</v>
      </c>
      <c r="E12792" s="11">
        <v>23.52</v>
      </c>
      <c r="F12792" s="12">
        <v>6386380</v>
      </c>
    </row>
    <row r="12793" spans="2:6">
      <c r="B12793" s="21">
        <v>42955</v>
      </c>
      <c r="C12793" s="122" t="s">
        <v>325</v>
      </c>
      <c r="D12793" s="116">
        <v>130.13</v>
      </c>
      <c r="E12793" s="11">
        <v>129.84</v>
      </c>
      <c r="F12793" s="12">
        <v>2062843</v>
      </c>
    </row>
    <row r="12794" spans="2:6">
      <c r="B12794" s="21">
        <v>42955</v>
      </c>
      <c r="C12794" s="122" t="s">
        <v>326</v>
      </c>
      <c r="D12794" s="116">
        <v>103.92</v>
      </c>
      <c r="E12794" s="11">
        <v>104.36</v>
      </c>
      <c r="F12794" s="12">
        <v>486114</v>
      </c>
    </row>
    <row r="12795" spans="2:6">
      <c r="B12795" s="21">
        <v>42955</v>
      </c>
      <c r="C12795" s="122" t="s">
        <v>327</v>
      </c>
      <c r="D12795" s="116">
        <v>60.47</v>
      </c>
      <c r="E12795" s="11">
        <v>59.6</v>
      </c>
      <c r="F12795" s="12">
        <v>1065192</v>
      </c>
    </row>
    <row r="12796" spans="2:6">
      <c r="B12796" s="21">
        <v>42955</v>
      </c>
      <c r="C12796" s="122" t="s">
        <v>328</v>
      </c>
      <c r="D12796" s="116">
        <v>100.95</v>
      </c>
      <c r="E12796" s="11">
        <v>103.95</v>
      </c>
      <c r="F12796" s="12">
        <v>4618003</v>
      </c>
    </row>
    <row r="12797" spans="2:6">
      <c r="B12797" s="21">
        <v>42955</v>
      </c>
      <c r="C12797" s="122" t="s">
        <v>329</v>
      </c>
      <c r="D12797" s="116">
        <v>38.14</v>
      </c>
      <c r="E12797" s="11">
        <v>37.630000000000003</v>
      </c>
      <c r="F12797" s="12">
        <v>2074787</v>
      </c>
    </row>
    <row r="12798" spans="2:6">
      <c r="B12798" s="21">
        <v>42955</v>
      </c>
      <c r="C12798" s="122" t="s">
        <v>330</v>
      </c>
      <c r="D12798" s="116">
        <v>18.73</v>
      </c>
      <c r="E12798" s="11">
        <v>18.41</v>
      </c>
      <c r="F12798" s="12">
        <v>8282599</v>
      </c>
    </row>
    <row r="12799" spans="2:6">
      <c r="B12799" s="21">
        <v>42955</v>
      </c>
      <c r="C12799" s="122" t="s">
        <v>331</v>
      </c>
      <c r="D12799" s="116">
        <v>154.66999999999999</v>
      </c>
      <c r="E12799" s="11">
        <v>154.91999999999999</v>
      </c>
      <c r="F12799" s="12">
        <v>4234291</v>
      </c>
    </row>
    <row r="12800" spans="2:6">
      <c r="B12800" s="21">
        <v>42955</v>
      </c>
      <c r="C12800" s="122" t="s">
        <v>332</v>
      </c>
      <c r="D12800" s="116">
        <v>84.93</v>
      </c>
      <c r="E12800" s="11">
        <v>84.62</v>
      </c>
      <c r="F12800" s="12">
        <v>2631837</v>
      </c>
    </row>
    <row r="12801" spans="2:6">
      <c r="B12801" s="21">
        <v>42955</v>
      </c>
      <c r="C12801" s="122" t="s">
        <v>333</v>
      </c>
      <c r="D12801" s="116">
        <v>155.38999999999999</v>
      </c>
      <c r="E12801" s="11">
        <v>157.26</v>
      </c>
      <c r="F12801" s="12">
        <v>1510533</v>
      </c>
    </row>
    <row r="12802" spans="2:6">
      <c r="B12802" s="21">
        <v>42955</v>
      </c>
      <c r="C12802" s="122" t="s">
        <v>334</v>
      </c>
      <c r="D12802" s="116">
        <v>128.66</v>
      </c>
      <c r="E12802" s="11">
        <v>127.7</v>
      </c>
      <c r="F12802" s="12">
        <v>817255</v>
      </c>
    </row>
    <row r="12803" spans="2:6">
      <c r="B12803" s="21">
        <v>42955</v>
      </c>
      <c r="C12803" s="122" t="s">
        <v>335</v>
      </c>
      <c r="D12803" s="116">
        <v>43.77</v>
      </c>
      <c r="E12803" s="11">
        <v>43.64</v>
      </c>
      <c r="F12803" s="12">
        <v>6064788</v>
      </c>
    </row>
    <row r="12804" spans="2:6">
      <c r="B12804" s="21">
        <v>42955</v>
      </c>
      <c r="C12804" s="122" t="s">
        <v>336</v>
      </c>
      <c r="D12804" s="116">
        <v>84.29</v>
      </c>
      <c r="E12804" s="11">
        <v>83.83</v>
      </c>
      <c r="F12804" s="12">
        <v>3825259</v>
      </c>
    </row>
    <row r="12805" spans="2:6">
      <c r="B12805" s="21">
        <v>42955</v>
      </c>
      <c r="C12805" s="122" t="s">
        <v>337</v>
      </c>
      <c r="D12805" s="116">
        <v>48.47</v>
      </c>
      <c r="E12805" s="11">
        <v>48.77</v>
      </c>
      <c r="F12805" s="12">
        <v>7963540</v>
      </c>
    </row>
    <row r="12806" spans="2:6">
      <c r="B12806" s="21">
        <v>42955</v>
      </c>
      <c r="C12806" s="122" t="s">
        <v>338</v>
      </c>
      <c r="D12806" s="116">
        <v>31.86</v>
      </c>
      <c r="E12806" s="11">
        <v>31.55</v>
      </c>
      <c r="F12806" s="12">
        <v>6571376</v>
      </c>
    </row>
    <row r="12807" spans="2:6">
      <c r="B12807" s="21">
        <v>42955</v>
      </c>
      <c r="C12807" s="122" t="s">
        <v>339</v>
      </c>
      <c r="D12807" s="116">
        <v>249.07</v>
      </c>
      <c r="E12807" s="11">
        <v>248.96</v>
      </c>
      <c r="F12807" s="12">
        <v>340014</v>
      </c>
    </row>
    <row r="12808" spans="2:6">
      <c r="B12808" s="21">
        <v>42955</v>
      </c>
      <c r="C12808" s="122" t="s">
        <v>340</v>
      </c>
      <c r="D12808" s="116">
        <v>93.95</v>
      </c>
      <c r="E12808" s="11">
        <v>93.01</v>
      </c>
      <c r="F12808" s="12">
        <v>1629639</v>
      </c>
    </row>
    <row r="12809" spans="2:6">
      <c r="B12809" s="21">
        <v>42955</v>
      </c>
      <c r="C12809" s="122" t="s">
        <v>341</v>
      </c>
      <c r="D12809" s="116">
        <v>79.3</v>
      </c>
      <c r="E12809" s="11">
        <v>79.900000000000006</v>
      </c>
      <c r="F12809" s="12">
        <v>504818</v>
      </c>
    </row>
    <row r="12810" spans="2:6">
      <c r="B12810" s="21">
        <v>42955</v>
      </c>
      <c r="C12810" s="122" t="s">
        <v>342</v>
      </c>
      <c r="D12810" s="116">
        <v>213.25</v>
      </c>
      <c r="E12810" s="11">
        <v>209.87</v>
      </c>
      <c r="F12810" s="12">
        <v>525340</v>
      </c>
    </row>
    <row r="12811" spans="2:6">
      <c r="B12811" s="21">
        <v>42955</v>
      </c>
      <c r="C12811" s="122" t="s">
        <v>343</v>
      </c>
      <c r="D12811" s="116">
        <v>77.75</v>
      </c>
      <c r="E12811" s="11">
        <v>77.44</v>
      </c>
      <c r="F12811" s="12">
        <v>1439618</v>
      </c>
    </row>
    <row r="12812" spans="2:6">
      <c r="B12812" s="21">
        <v>42955</v>
      </c>
      <c r="C12812" s="122" t="s">
        <v>344</v>
      </c>
      <c r="D12812" s="116">
        <v>206.83</v>
      </c>
      <c r="E12812" s="11">
        <v>206.43</v>
      </c>
      <c r="F12812" s="12">
        <v>1856282</v>
      </c>
    </row>
    <row r="12813" spans="2:6">
      <c r="B12813" s="21">
        <v>42955</v>
      </c>
      <c r="C12813" s="122" t="s">
        <v>345</v>
      </c>
      <c r="D12813" s="116">
        <v>52.69</v>
      </c>
      <c r="E12813" s="11">
        <v>52.63</v>
      </c>
      <c r="F12813" s="12">
        <v>3157566</v>
      </c>
    </row>
    <row r="12814" spans="2:6">
      <c r="B12814" s="21">
        <v>42955</v>
      </c>
      <c r="C12814" s="122" t="s">
        <v>346</v>
      </c>
      <c r="D12814" s="116">
        <v>65.91</v>
      </c>
      <c r="E12814" s="11">
        <v>65.38</v>
      </c>
      <c r="F12814" s="12">
        <v>7102369</v>
      </c>
    </row>
    <row r="12815" spans="2:6">
      <c r="B12815" s="21">
        <v>42955</v>
      </c>
      <c r="C12815" s="122" t="s">
        <v>347</v>
      </c>
      <c r="D12815" s="116">
        <v>117.35</v>
      </c>
      <c r="E12815" s="11">
        <v>117.26</v>
      </c>
      <c r="F12815" s="12">
        <v>1147678</v>
      </c>
    </row>
    <row r="12816" spans="2:6">
      <c r="B12816" s="21">
        <v>42955</v>
      </c>
      <c r="C12816" s="122" t="s">
        <v>348</v>
      </c>
      <c r="D12816" s="116">
        <v>21.96</v>
      </c>
      <c r="E12816" s="11">
        <v>21.54</v>
      </c>
      <c r="F12816" s="12">
        <v>5481579</v>
      </c>
    </row>
    <row r="12817" spans="2:6">
      <c r="B12817" s="21">
        <v>42955</v>
      </c>
      <c r="C12817" s="122" t="s">
        <v>349</v>
      </c>
      <c r="D12817" s="116">
        <v>54.9</v>
      </c>
      <c r="E12817" s="11">
        <v>54.44</v>
      </c>
      <c r="F12817" s="12">
        <v>2312629</v>
      </c>
    </row>
    <row r="12818" spans="2:6">
      <c r="B12818" s="21">
        <v>42955</v>
      </c>
      <c r="C12818" s="122" t="s">
        <v>350</v>
      </c>
      <c r="D12818" s="116">
        <v>62.54</v>
      </c>
      <c r="E12818" s="11">
        <v>62.32</v>
      </c>
      <c r="F12818" s="12">
        <v>7680067</v>
      </c>
    </row>
    <row r="12819" spans="2:6">
      <c r="B12819" s="21">
        <v>42955</v>
      </c>
      <c r="C12819" s="122" t="s">
        <v>351</v>
      </c>
      <c r="D12819" s="116">
        <v>12.27</v>
      </c>
      <c r="E12819" s="11">
        <v>12.37</v>
      </c>
      <c r="F12819" s="12">
        <v>13121097</v>
      </c>
    </row>
    <row r="12820" spans="2:6">
      <c r="B12820" s="21">
        <v>42955</v>
      </c>
      <c r="C12820" s="122" t="s">
        <v>352</v>
      </c>
      <c r="D12820" s="116">
        <v>48.24</v>
      </c>
      <c r="E12820" s="11">
        <v>47.93</v>
      </c>
      <c r="F12820" s="12">
        <v>7771790</v>
      </c>
    </row>
    <row r="12821" spans="2:6">
      <c r="B12821" s="21">
        <v>42955</v>
      </c>
      <c r="C12821" s="122" t="s">
        <v>353</v>
      </c>
      <c r="D12821" s="116">
        <v>72.09</v>
      </c>
      <c r="E12821" s="11">
        <v>72.790000000000006</v>
      </c>
      <c r="F12821" s="12">
        <v>22044587</v>
      </c>
    </row>
    <row r="12822" spans="2:6">
      <c r="B12822" s="21">
        <v>42955</v>
      </c>
      <c r="C12822" s="122" t="s">
        <v>354</v>
      </c>
      <c r="D12822" s="116">
        <v>89.18</v>
      </c>
      <c r="E12822" s="11">
        <v>88.58</v>
      </c>
      <c r="F12822" s="12">
        <v>988446</v>
      </c>
    </row>
    <row r="12823" spans="2:6">
      <c r="B12823" s="21">
        <v>42955</v>
      </c>
      <c r="C12823" s="122" t="s">
        <v>355</v>
      </c>
      <c r="D12823" s="116">
        <v>163.30000000000001</v>
      </c>
      <c r="E12823" s="11">
        <v>164.37</v>
      </c>
      <c r="F12823" s="12">
        <v>570586</v>
      </c>
    </row>
    <row r="12824" spans="2:6">
      <c r="B12824" s="21">
        <v>42955</v>
      </c>
      <c r="C12824" s="122" t="s">
        <v>356</v>
      </c>
      <c r="D12824" s="116">
        <v>581.91</v>
      </c>
      <c r="E12824" s="11">
        <v>575.19000000000005</v>
      </c>
      <c r="F12824" s="12">
        <v>123015</v>
      </c>
    </row>
    <row r="12825" spans="2:6">
      <c r="B12825" s="21">
        <v>42955</v>
      </c>
      <c r="C12825" s="122" t="s">
        <v>357</v>
      </c>
      <c r="D12825" s="116">
        <v>28.61</v>
      </c>
      <c r="E12825" s="11">
        <v>28.84</v>
      </c>
      <c r="F12825" s="12">
        <v>21903344</v>
      </c>
    </row>
    <row r="12826" spans="2:6">
      <c r="B12826" s="21">
        <v>42955</v>
      </c>
      <c r="C12826" s="122" t="s">
        <v>358</v>
      </c>
      <c r="D12826" s="116">
        <v>32.36</v>
      </c>
      <c r="E12826" s="11">
        <v>31.79</v>
      </c>
      <c r="F12826" s="12">
        <v>11391234</v>
      </c>
    </row>
    <row r="12827" spans="2:6">
      <c r="B12827" s="21">
        <v>42955</v>
      </c>
      <c r="C12827" s="122" t="s">
        <v>359</v>
      </c>
      <c r="D12827" s="116">
        <v>14.5</v>
      </c>
      <c r="E12827" s="11">
        <v>14.48</v>
      </c>
      <c r="F12827" s="12">
        <v>1452619</v>
      </c>
    </row>
    <row r="12828" spans="2:6">
      <c r="B12828" s="21">
        <v>42955</v>
      </c>
      <c r="C12828" s="122" t="s">
        <v>360</v>
      </c>
      <c r="D12828" s="116">
        <v>25.38</v>
      </c>
      <c r="E12828" s="11">
        <v>25.39</v>
      </c>
      <c r="F12828" s="12">
        <v>7150656</v>
      </c>
    </row>
    <row r="12829" spans="2:6">
      <c r="B12829" s="21">
        <v>42955</v>
      </c>
      <c r="C12829" s="122" t="s">
        <v>361</v>
      </c>
      <c r="D12829" s="116">
        <v>75.09</v>
      </c>
      <c r="E12829" s="11">
        <v>75.25</v>
      </c>
      <c r="F12829" s="12">
        <v>420457</v>
      </c>
    </row>
    <row r="12830" spans="2:6">
      <c r="B12830" s="21">
        <v>42955</v>
      </c>
      <c r="C12830" s="122" t="s">
        <v>362</v>
      </c>
      <c r="D12830" s="116">
        <v>147</v>
      </c>
      <c r="E12830" s="11">
        <v>147.35</v>
      </c>
      <c r="F12830" s="12">
        <v>1188502</v>
      </c>
    </row>
    <row r="12831" spans="2:6">
      <c r="B12831" s="21">
        <v>42955</v>
      </c>
      <c r="C12831" s="122" t="s">
        <v>363</v>
      </c>
      <c r="D12831" s="116">
        <v>36.29</v>
      </c>
      <c r="E12831" s="11">
        <v>35.74</v>
      </c>
      <c r="F12831" s="12">
        <v>4745456</v>
      </c>
    </row>
    <row r="12832" spans="2:6">
      <c r="B12832" s="21">
        <v>42955</v>
      </c>
      <c r="C12832" s="122" t="s">
        <v>364</v>
      </c>
      <c r="D12832" s="116">
        <v>181.37</v>
      </c>
      <c r="E12832" s="11">
        <v>178.36</v>
      </c>
      <c r="F12832" s="12">
        <v>6104043</v>
      </c>
    </row>
    <row r="12833" spans="2:6">
      <c r="B12833" s="21">
        <v>42955</v>
      </c>
      <c r="C12833" s="122" t="s">
        <v>365</v>
      </c>
      <c r="D12833" s="116">
        <v>26.23</v>
      </c>
      <c r="E12833" s="11">
        <v>26.34</v>
      </c>
      <c r="F12833" s="12">
        <v>4915976</v>
      </c>
    </row>
    <row r="12834" spans="2:6">
      <c r="B12834" s="21">
        <v>42955</v>
      </c>
      <c r="C12834" s="122" t="s">
        <v>366</v>
      </c>
      <c r="D12834" s="116">
        <v>26.32</v>
      </c>
      <c r="E12834" s="11">
        <v>26.32</v>
      </c>
      <c r="F12834" s="12">
        <v>1891403</v>
      </c>
    </row>
    <row r="12835" spans="2:6">
      <c r="B12835" s="21">
        <v>42955</v>
      </c>
      <c r="C12835" s="122" t="s">
        <v>367</v>
      </c>
      <c r="D12835" s="116">
        <v>59.88</v>
      </c>
      <c r="E12835" s="11">
        <v>59.46</v>
      </c>
      <c r="F12835" s="12">
        <v>5586439</v>
      </c>
    </row>
    <row r="12836" spans="2:6">
      <c r="B12836" s="21">
        <v>42955</v>
      </c>
      <c r="C12836" s="122" t="s">
        <v>368</v>
      </c>
      <c r="D12836" s="116">
        <v>43.08</v>
      </c>
      <c r="E12836" s="11">
        <v>41.94</v>
      </c>
      <c r="F12836" s="12">
        <v>2849042</v>
      </c>
    </row>
    <row r="12837" spans="2:6">
      <c r="B12837" s="21">
        <v>42955</v>
      </c>
      <c r="C12837" s="122" t="s">
        <v>369</v>
      </c>
      <c r="D12837" s="116">
        <v>269.33999999999997</v>
      </c>
      <c r="E12837" s="11">
        <v>269.82</v>
      </c>
      <c r="F12837" s="12">
        <v>616268</v>
      </c>
    </row>
    <row r="12838" spans="2:6">
      <c r="B12838" s="21">
        <v>42955</v>
      </c>
      <c r="C12838" s="122" t="s">
        <v>370</v>
      </c>
      <c r="D12838" s="116">
        <v>31.6</v>
      </c>
      <c r="E12838" s="11">
        <v>31.29</v>
      </c>
      <c r="F12838" s="12">
        <v>2923702</v>
      </c>
    </row>
    <row r="12839" spans="2:6">
      <c r="B12839" s="21">
        <v>42955</v>
      </c>
      <c r="C12839" s="122" t="s">
        <v>371</v>
      </c>
      <c r="D12839" s="116">
        <v>24.44</v>
      </c>
      <c r="E12839" s="11">
        <v>24.25</v>
      </c>
      <c r="F12839" s="12">
        <v>4798990</v>
      </c>
    </row>
    <row r="12840" spans="2:6">
      <c r="B12840" s="21">
        <v>42955</v>
      </c>
      <c r="C12840" s="122" t="s">
        <v>372</v>
      </c>
      <c r="D12840" s="116">
        <v>115.54</v>
      </c>
      <c r="E12840" s="11">
        <v>117.21</v>
      </c>
      <c r="F12840" s="12">
        <v>1887149</v>
      </c>
    </row>
    <row r="12841" spans="2:6">
      <c r="B12841" s="21">
        <v>42955</v>
      </c>
      <c r="C12841" s="122" t="s">
        <v>373</v>
      </c>
      <c r="D12841" s="116">
        <v>42.66</v>
      </c>
      <c r="E12841" s="11">
        <v>42.68</v>
      </c>
      <c r="F12841" s="12">
        <v>2016350</v>
      </c>
    </row>
    <row r="12842" spans="2:6">
      <c r="B12842" s="21">
        <v>42955</v>
      </c>
      <c r="C12842" s="122" t="s">
        <v>374</v>
      </c>
      <c r="D12842" s="116">
        <v>87.92</v>
      </c>
      <c r="E12842" s="11">
        <v>88.79</v>
      </c>
      <c r="F12842" s="12">
        <v>1042501</v>
      </c>
    </row>
    <row r="12843" spans="2:6">
      <c r="B12843" s="21">
        <v>42955</v>
      </c>
      <c r="C12843" s="122" t="s">
        <v>375</v>
      </c>
      <c r="D12843" s="116">
        <v>57.72</v>
      </c>
      <c r="E12843" s="11">
        <v>57.55</v>
      </c>
      <c r="F12843" s="12">
        <v>1764410</v>
      </c>
    </row>
    <row r="12844" spans="2:6">
      <c r="B12844" s="21">
        <v>42955</v>
      </c>
      <c r="C12844" s="122" t="s">
        <v>376</v>
      </c>
      <c r="D12844" s="116">
        <v>173.89</v>
      </c>
      <c r="E12844" s="11">
        <v>170.3</v>
      </c>
      <c r="F12844" s="12">
        <v>18883354</v>
      </c>
    </row>
    <row r="12845" spans="2:6">
      <c r="B12845" s="21">
        <v>42955</v>
      </c>
      <c r="C12845" s="122" t="s">
        <v>377</v>
      </c>
      <c r="D12845" s="116">
        <v>51.03</v>
      </c>
      <c r="E12845" s="11">
        <v>50.76</v>
      </c>
      <c r="F12845" s="12">
        <v>4680248</v>
      </c>
    </row>
    <row r="12846" spans="2:6">
      <c r="B12846" s="21">
        <v>42955</v>
      </c>
      <c r="C12846" s="122" t="s">
        <v>378</v>
      </c>
      <c r="D12846" s="116">
        <v>14.75</v>
      </c>
      <c r="E12846" s="11">
        <v>14.6</v>
      </c>
      <c r="F12846" s="12">
        <v>289684</v>
      </c>
    </row>
    <row r="12847" spans="2:6">
      <c r="B12847" s="21">
        <v>42955</v>
      </c>
      <c r="C12847" s="122" t="s">
        <v>379</v>
      </c>
      <c r="D12847" s="116">
        <v>14.32</v>
      </c>
      <c r="E12847" s="11">
        <v>14.24</v>
      </c>
      <c r="F12847" s="12">
        <v>993535</v>
      </c>
    </row>
    <row r="12848" spans="2:6">
      <c r="B12848" s="21">
        <v>42955</v>
      </c>
      <c r="C12848" s="122" t="s">
        <v>380</v>
      </c>
      <c r="D12848" s="116">
        <v>57.27</v>
      </c>
      <c r="E12848" s="11">
        <v>57.3</v>
      </c>
      <c r="F12848" s="12">
        <v>1202857</v>
      </c>
    </row>
    <row r="12849" spans="2:6">
      <c r="B12849" s="21">
        <v>42955</v>
      </c>
      <c r="C12849" s="122" t="s">
        <v>381</v>
      </c>
      <c r="D12849" s="116">
        <v>52.8</v>
      </c>
      <c r="E12849" s="11">
        <v>52.55</v>
      </c>
      <c r="F12849" s="12">
        <v>2568571</v>
      </c>
    </row>
    <row r="12850" spans="2:6">
      <c r="B12850" s="21">
        <v>42955</v>
      </c>
      <c r="C12850" s="122" t="s">
        <v>382</v>
      </c>
      <c r="D12850" s="116">
        <v>78.98</v>
      </c>
      <c r="E12850" s="11">
        <v>78.59</v>
      </c>
      <c r="F12850" s="12">
        <v>1436217</v>
      </c>
    </row>
    <row r="12851" spans="2:6">
      <c r="B12851" s="21">
        <v>42955</v>
      </c>
      <c r="C12851" s="122" t="s">
        <v>383</v>
      </c>
      <c r="D12851" s="116">
        <v>49.54</v>
      </c>
      <c r="E12851" s="11">
        <v>49.1</v>
      </c>
      <c r="F12851" s="12">
        <v>14684306</v>
      </c>
    </row>
    <row r="12852" spans="2:6">
      <c r="B12852" s="21">
        <v>42955</v>
      </c>
      <c r="C12852" s="122" t="s">
        <v>384</v>
      </c>
      <c r="D12852" s="116">
        <v>204.04</v>
      </c>
      <c r="E12852" s="11">
        <v>203.07</v>
      </c>
      <c r="F12852" s="12">
        <v>1384770</v>
      </c>
    </row>
    <row r="12853" spans="2:6">
      <c r="B12853" s="21">
        <v>42955</v>
      </c>
      <c r="C12853" s="122" t="s">
        <v>385</v>
      </c>
      <c r="D12853" s="116">
        <v>61.61</v>
      </c>
      <c r="E12853" s="11">
        <v>61.35</v>
      </c>
      <c r="F12853" s="12">
        <v>3231082</v>
      </c>
    </row>
    <row r="12854" spans="2:6">
      <c r="B12854" s="21">
        <v>42955</v>
      </c>
      <c r="C12854" s="122" t="s">
        <v>386</v>
      </c>
      <c r="D12854" s="116">
        <v>55.9</v>
      </c>
      <c r="E12854" s="11">
        <v>55.04</v>
      </c>
      <c r="F12854" s="12">
        <v>3396122</v>
      </c>
    </row>
    <row r="12855" spans="2:6">
      <c r="B12855" s="21">
        <v>42955</v>
      </c>
      <c r="C12855" s="122" t="s">
        <v>387</v>
      </c>
      <c r="D12855" s="116">
        <v>17.36</v>
      </c>
      <c r="E12855" s="11">
        <v>17.46</v>
      </c>
      <c r="F12855" s="12">
        <v>2435465</v>
      </c>
    </row>
    <row r="12856" spans="2:6">
      <c r="B12856" s="21">
        <v>42955</v>
      </c>
      <c r="C12856" s="122" t="s">
        <v>388</v>
      </c>
      <c r="D12856" s="116">
        <v>68.33</v>
      </c>
      <c r="E12856" s="11">
        <v>67.900000000000006</v>
      </c>
      <c r="F12856" s="12">
        <v>1422482</v>
      </c>
    </row>
    <row r="12857" spans="2:6">
      <c r="B12857" s="21">
        <v>42955</v>
      </c>
      <c r="C12857" s="122" t="s">
        <v>389</v>
      </c>
      <c r="D12857" s="116">
        <v>68.75</v>
      </c>
      <c r="E12857" s="11">
        <v>69.25</v>
      </c>
      <c r="F12857" s="12">
        <v>1416303</v>
      </c>
    </row>
    <row r="12858" spans="2:6">
      <c r="B12858" s="21">
        <v>42955</v>
      </c>
      <c r="C12858" s="122" t="s">
        <v>390</v>
      </c>
      <c r="D12858" s="116">
        <v>2044</v>
      </c>
      <c r="E12858" s="11">
        <v>2049</v>
      </c>
      <c r="F12858" s="12">
        <v>830572</v>
      </c>
    </row>
    <row r="12859" spans="2:6">
      <c r="B12859" s="21">
        <v>42955</v>
      </c>
      <c r="C12859" s="122" t="s">
        <v>391</v>
      </c>
      <c r="D12859" s="116">
        <v>39.119999999999997</v>
      </c>
      <c r="E12859" s="11">
        <v>38.72</v>
      </c>
      <c r="F12859" s="12">
        <v>1606529</v>
      </c>
    </row>
    <row r="12860" spans="2:6">
      <c r="B12860" s="21">
        <v>42955</v>
      </c>
      <c r="C12860" s="122" t="s">
        <v>392</v>
      </c>
      <c r="D12860" s="116">
        <v>45.61</v>
      </c>
      <c r="E12860" s="11">
        <v>45.77</v>
      </c>
      <c r="F12860" s="12">
        <v>1836871</v>
      </c>
    </row>
    <row r="12861" spans="2:6">
      <c r="B12861" s="21">
        <v>42955</v>
      </c>
      <c r="C12861" s="122" t="s">
        <v>393</v>
      </c>
      <c r="D12861" s="116">
        <v>116.8</v>
      </c>
      <c r="E12861" s="11">
        <v>116.71</v>
      </c>
      <c r="F12861" s="12">
        <v>2412582</v>
      </c>
    </row>
    <row r="12862" spans="2:6">
      <c r="B12862" s="21">
        <v>42955</v>
      </c>
      <c r="C12862" s="122" t="s">
        <v>394</v>
      </c>
      <c r="D12862" s="116">
        <v>33.33</v>
      </c>
      <c r="E12862" s="11">
        <v>33.28</v>
      </c>
      <c r="F12862" s="12">
        <v>16116151</v>
      </c>
    </row>
    <row r="12863" spans="2:6">
      <c r="B12863" s="21">
        <v>42955</v>
      </c>
      <c r="C12863" s="122" t="s">
        <v>395</v>
      </c>
      <c r="D12863" s="116">
        <v>66.45</v>
      </c>
      <c r="E12863" s="11">
        <v>66.23</v>
      </c>
      <c r="F12863" s="12">
        <v>954627</v>
      </c>
    </row>
    <row r="12864" spans="2:6">
      <c r="B12864" s="21">
        <v>42955</v>
      </c>
      <c r="C12864" s="122" t="s">
        <v>396</v>
      </c>
      <c r="D12864" s="116">
        <v>91.4</v>
      </c>
      <c r="E12864" s="11">
        <v>91.58</v>
      </c>
      <c r="F12864" s="12">
        <v>5623352</v>
      </c>
    </row>
    <row r="12865" spans="2:6">
      <c r="B12865" s="21">
        <v>42955</v>
      </c>
      <c r="C12865" s="122" t="s">
        <v>397</v>
      </c>
      <c r="D12865" s="116">
        <v>47.58</v>
      </c>
      <c r="E12865" s="11">
        <v>47.64</v>
      </c>
      <c r="F12865" s="12">
        <v>2378281</v>
      </c>
    </row>
    <row r="12866" spans="2:6">
      <c r="B12866" s="21">
        <v>42955</v>
      </c>
      <c r="C12866" s="122" t="s">
        <v>398</v>
      </c>
      <c r="D12866" s="116">
        <v>162.08000000000001</v>
      </c>
      <c r="E12866" s="11">
        <v>161.63999999999999</v>
      </c>
      <c r="F12866" s="12">
        <v>933671</v>
      </c>
    </row>
    <row r="12867" spans="2:6">
      <c r="B12867" s="21">
        <v>42955</v>
      </c>
      <c r="C12867" s="122" t="s">
        <v>399</v>
      </c>
      <c r="D12867" s="116">
        <v>25.46</v>
      </c>
      <c r="E12867" s="11">
        <v>25.31</v>
      </c>
      <c r="F12867" s="12">
        <v>3860065</v>
      </c>
    </row>
    <row r="12868" spans="2:6">
      <c r="B12868" s="21">
        <v>42955</v>
      </c>
      <c r="C12868" s="122" t="s">
        <v>400</v>
      </c>
      <c r="D12868" s="116">
        <v>109.84</v>
      </c>
      <c r="E12868" s="11">
        <v>109.62</v>
      </c>
      <c r="F12868" s="12">
        <v>995912</v>
      </c>
    </row>
    <row r="12869" spans="2:6">
      <c r="B12869" s="21">
        <v>42955</v>
      </c>
      <c r="C12869" s="122" t="s">
        <v>401</v>
      </c>
      <c r="D12869" s="116">
        <v>65.739999999999995</v>
      </c>
      <c r="E12869" s="11">
        <v>64.03</v>
      </c>
      <c r="F12869" s="12">
        <v>894905</v>
      </c>
    </row>
    <row r="12870" spans="2:6">
      <c r="B12870" s="21">
        <v>42955</v>
      </c>
      <c r="C12870" s="122" t="s">
        <v>402</v>
      </c>
      <c r="D12870" s="116">
        <v>60.53</v>
      </c>
      <c r="E12870" s="11">
        <v>60.78</v>
      </c>
      <c r="F12870" s="12">
        <v>1929739</v>
      </c>
    </row>
    <row r="12871" spans="2:6">
      <c r="B12871" s="21">
        <v>42955</v>
      </c>
      <c r="C12871" s="122" t="s">
        <v>403</v>
      </c>
      <c r="D12871" s="116">
        <v>115.49</v>
      </c>
      <c r="E12871" s="11">
        <v>114.67</v>
      </c>
      <c r="F12871" s="12">
        <v>2813204</v>
      </c>
    </row>
    <row r="12872" spans="2:6">
      <c r="B12872" s="21">
        <v>42955</v>
      </c>
      <c r="C12872" s="122" t="s">
        <v>404</v>
      </c>
      <c r="D12872" s="116">
        <v>130.6</v>
      </c>
      <c r="E12872" s="11">
        <v>132.36000000000001</v>
      </c>
      <c r="F12872" s="12">
        <v>2802924</v>
      </c>
    </row>
    <row r="12873" spans="2:6">
      <c r="B12873" s="21">
        <v>42955</v>
      </c>
      <c r="C12873" s="122" t="s">
        <v>405</v>
      </c>
      <c r="D12873" s="116">
        <v>62.71</v>
      </c>
      <c r="E12873" s="11">
        <v>62.3</v>
      </c>
      <c r="F12873" s="12">
        <v>438390</v>
      </c>
    </row>
    <row r="12874" spans="2:6">
      <c r="B12874" s="21">
        <v>42955</v>
      </c>
      <c r="C12874" s="122" t="s">
        <v>406</v>
      </c>
      <c r="D12874" s="116">
        <v>88.38</v>
      </c>
      <c r="E12874" s="11">
        <v>88.73</v>
      </c>
      <c r="F12874" s="12">
        <v>720050</v>
      </c>
    </row>
    <row r="12875" spans="2:6">
      <c r="B12875" s="21">
        <v>42955</v>
      </c>
      <c r="C12875" s="122" t="s">
        <v>407</v>
      </c>
      <c r="D12875" s="116">
        <v>104.26</v>
      </c>
      <c r="E12875" s="11">
        <v>103.4</v>
      </c>
      <c r="F12875" s="12">
        <v>1398246</v>
      </c>
    </row>
    <row r="12876" spans="2:6">
      <c r="B12876" s="21">
        <v>42955</v>
      </c>
      <c r="C12876" s="122" t="s">
        <v>408</v>
      </c>
      <c r="D12876" s="116">
        <v>38.74</v>
      </c>
      <c r="E12876" s="11">
        <v>38.83</v>
      </c>
      <c r="F12876" s="12">
        <v>1863594</v>
      </c>
    </row>
    <row r="12877" spans="2:6">
      <c r="B12877" s="21">
        <v>42955</v>
      </c>
      <c r="C12877" s="122" t="s">
        <v>409</v>
      </c>
      <c r="D12877" s="116">
        <v>67.19</v>
      </c>
      <c r="E12877" s="11">
        <v>66.569999999999993</v>
      </c>
      <c r="F12877" s="12">
        <v>1834288</v>
      </c>
    </row>
    <row r="12878" spans="2:6">
      <c r="B12878" s="21">
        <v>42955</v>
      </c>
      <c r="C12878" s="122" t="s">
        <v>410</v>
      </c>
      <c r="D12878" s="116">
        <v>111.46</v>
      </c>
      <c r="E12878" s="11">
        <v>111.48</v>
      </c>
      <c r="F12878" s="12">
        <v>1337115</v>
      </c>
    </row>
    <row r="12879" spans="2:6">
      <c r="B12879" s="21">
        <v>42955</v>
      </c>
      <c r="C12879" s="122" t="s">
        <v>411</v>
      </c>
      <c r="D12879" s="116">
        <v>200.73</v>
      </c>
      <c r="E12879" s="11">
        <v>200.68</v>
      </c>
      <c r="F12879" s="12">
        <v>717934</v>
      </c>
    </row>
    <row r="12880" spans="2:6">
      <c r="B12880" s="21">
        <v>42955</v>
      </c>
      <c r="C12880" s="122" t="s">
        <v>412</v>
      </c>
      <c r="D12880" s="116">
        <v>84.84</v>
      </c>
      <c r="E12880" s="11">
        <v>85.02</v>
      </c>
      <c r="F12880" s="12">
        <v>1847981</v>
      </c>
    </row>
    <row r="12881" spans="2:6">
      <c r="B12881" s="21">
        <v>42955</v>
      </c>
      <c r="C12881" s="122" t="s">
        <v>413</v>
      </c>
      <c r="D12881" s="116">
        <v>125.84</v>
      </c>
      <c r="E12881" s="11">
        <v>124.3</v>
      </c>
      <c r="F12881" s="12">
        <v>845623</v>
      </c>
    </row>
    <row r="12882" spans="2:6">
      <c r="B12882" s="21">
        <v>42955</v>
      </c>
      <c r="C12882" s="122" t="s">
        <v>414</v>
      </c>
      <c r="D12882" s="116">
        <v>36.130000000000003</v>
      </c>
      <c r="E12882" s="11">
        <v>36.54</v>
      </c>
      <c r="F12882" s="12">
        <v>2376613</v>
      </c>
    </row>
    <row r="12883" spans="2:6">
      <c r="B12883" s="21">
        <v>42955</v>
      </c>
      <c r="C12883" s="122" t="s">
        <v>415</v>
      </c>
      <c r="D12883" s="116">
        <v>130.09</v>
      </c>
      <c r="E12883" s="11">
        <v>128.58000000000001</v>
      </c>
      <c r="F12883" s="12">
        <v>1137172</v>
      </c>
    </row>
    <row r="12884" spans="2:6">
      <c r="B12884" s="21">
        <v>42955</v>
      </c>
      <c r="C12884" s="122" t="s">
        <v>416</v>
      </c>
      <c r="D12884" s="116">
        <v>130.38</v>
      </c>
      <c r="E12884" s="11">
        <v>135.38</v>
      </c>
      <c r="F12884" s="12">
        <v>5585519</v>
      </c>
    </row>
    <row r="12885" spans="2:6">
      <c r="B12885" s="21">
        <v>42955</v>
      </c>
      <c r="C12885" s="122" t="s">
        <v>417</v>
      </c>
      <c r="D12885" s="116">
        <v>59.61</v>
      </c>
      <c r="E12885" s="11">
        <v>59.48</v>
      </c>
      <c r="F12885" s="12">
        <v>6001864</v>
      </c>
    </row>
    <row r="12886" spans="2:6">
      <c r="B12886" s="21">
        <v>42955</v>
      </c>
      <c r="C12886" s="122" t="s">
        <v>418</v>
      </c>
      <c r="D12886" s="116">
        <v>91.17</v>
      </c>
      <c r="E12886" s="11">
        <v>90.67</v>
      </c>
      <c r="F12886" s="12">
        <v>980286</v>
      </c>
    </row>
    <row r="12887" spans="2:6">
      <c r="B12887" s="21">
        <v>42955</v>
      </c>
      <c r="C12887" s="122" t="s">
        <v>419</v>
      </c>
      <c r="D12887" s="116">
        <v>52.55</v>
      </c>
      <c r="E12887" s="11">
        <v>52.29</v>
      </c>
      <c r="F12887" s="12">
        <v>10462154</v>
      </c>
    </row>
    <row r="12888" spans="2:6">
      <c r="B12888" s="21">
        <v>42955</v>
      </c>
      <c r="C12888" s="122" t="s">
        <v>420</v>
      </c>
      <c r="D12888" s="116">
        <v>68.41</v>
      </c>
      <c r="E12888" s="11">
        <v>69.16</v>
      </c>
      <c r="F12888" s="12">
        <v>1369058</v>
      </c>
    </row>
    <row r="12889" spans="2:6">
      <c r="B12889" s="21">
        <v>42955</v>
      </c>
      <c r="C12889" s="122" t="s">
        <v>421</v>
      </c>
      <c r="D12889" s="116">
        <v>117.83</v>
      </c>
      <c r="E12889" s="11">
        <v>119.8</v>
      </c>
      <c r="F12889" s="12">
        <v>2409645</v>
      </c>
    </row>
    <row r="12890" spans="2:6">
      <c r="B12890" s="21">
        <v>42955</v>
      </c>
      <c r="C12890" s="122" t="s">
        <v>422</v>
      </c>
      <c r="D12890" s="116">
        <v>265.33</v>
      </c>
      <c r="E12890" s="11">
        <v>266.19</v>
      </c>
      <c r="F12890" s="12">
        <v>289120</v>
      </c>
    </row>
    <row r="12891" spans="2:6">
      <c r="B12891" s="21">
        <v>42955</v>
      </c>
      <c r="C12891" s="122" t="s">
        <v>423</v>
      </c>
      <c r="D12891" s="116">
        <v>66.48</v>
      </c>
      <c r="E12891" s="11">
        <v>66.540000000000006</v>
      </c>
      <c r="F12891" s="12">
        <v>626369</v>
      </c>
    </row>
    <row r="12892" spans="2:6">
      <c r="B12892" s="21">
        <v>42955</v>
      </c>
      <c r="C12892" s="122" t="s">
        <v>424</v>
      </c>
      <c r="D12892" s="116">
        <v>469.18</v>
      </c>
      <c r="E12892" s="11">
        <v>469.68</v>
      </c>
      <c r="F12892" s="12">
        <v>484815</v>
      </c>
    </row>
    <row r="12893" spans="2:6">
      <c r="B12893" s="21">
        <v>42955</v>
      </c>
      <c r="C12893" s="122" t="s">
        <v>425</v>
      </c>
      <c r="D12893" s="116">
        <v>14.84</v>
      </c>
      <c r="E12893" s="11">
        <v>14.86</v>
      </c>
      <c r="F12893" s="12">
        <v>16854224</v>
      </c>
    </row>
    <row r="12894" spans="2:6">
      <c r="B12894" s="21">
        <v>42955</v>
      </c>
      <c r="C12894" s="122" t="s">
        <v>426</v>
      </c>
      <c r="D12894" s="116">
        <v>43.89</v>
      </c>
      <c r="E12894" s="11">
        <v>44.24</v>
      </c>
      <c r="F12894" s="12">
        <v>1439797</v>
      </c>
    </row>
    <row r="12895" spans="2:6">
      <c r="B12895" s="21">
        <v>42955</v>
      </c>
      <c r="C12895" s="122" t="s">
        <v>427</v>
      </c>
      <c r="D12895" s="116">
        <v>98.47</v>
      </c>
      <c r="E12895" s="11">
        <v>98.07</v>
      </c>
      <c r="F12895" s="12">
        <v>851519</v>
      </c>
    </row>
    <row r="12896" spans="2:6">
      <c r="B12896" s="21">
        <v>42955</v>
      </c>
      <c r="C12896" s="122" t="s">
        <v>428</v>
      </c>
      <c r="D12896" s="116">
        <v>82.73</v>
      </c>
      <c r="E12896" s="11">
        <v>82.88</v>
      </c>
      <c r="F12896" s="12">
        <v>389997</v>
      </c>
    </row>
    <row r="12897" spans="2:6">
      <c r="B12897" s="21">
        <v>42955</v>
      </c>
      <c r="C12897" s="122" t="s">
        <v>429</v>
      </c>
      <c r="D12897" s="116">
        <v>86.31</v>
      </c>
      <c r="E12897" s="11">
        <v>88.53</v>
      </c>
      <c r="F12897" s="12">
        <v>4960265</v>
      </c>
    </row>
    <row r="12898" spans="2:6">
      <c r="B12898" s="21">
        <v>42955</v>
      </c>
      <c r="C12898" s="122" t="s">
        <v>430</v>
      </c>
      <c r="D12898" s="116">
        <v>74.94</v>
      </c>
      <c r="E12898" s="11">
        <v>74.400000000000006</v>
      </c>
      <c r="F12898" s="12">
        <v>907229</v>
      </c>
    </row>
    <row r="12899" spans="2:6">
      <c r="B12899" s="21">
        <v>42955</v>
      </c>
      <c r="C12899" s="122" t="s">
        <v>431</v>
      </c>
      <c r="D12899" s="116">
        <v>165.64</v>
      </c>
      <c r="E12899" s="11">
        <v>165.6</v>
      </c>
      <c r="F12899" s="12">
        <v>434208</v>
      </c>
    </row>
    <row r="12900" spans="2:6">
      <c r="B12900" s="21">
        <v>42955</v>
      </c>
      <c r="C12900" s="122" t="s">
        <v>432</v>
      </c>
      <c r="D12900" s="116">
        <v>235.89</v>
      </c>
      <c r="E12900" s="11">
        <v>235.98</v>
      </c>
      <c r="F12900" s="12">
        <v>263024</v>
      </c>
    </row>
    <row r="12901" spans="2:6">
      <c r="B12901" s="21">
        <v>42955</v>
      </c>
      <c r="C12901" s="122" t="s">
        <v>433</v>
      </c>
      <c r="D12901" s="116">
        <v>55.52</v>
      </c>
      <c r="E12901" s="11">
        <v>55.92</v>
      </c>
      <c r="F12901" s="12">
        <v>3086164</v>
      </c>
    </row>
    <row r="12902" spans="2:6">
      <c r="B12902" s="21">
        <v>42955</v>
      </c>
      <c r="C12902" s="122" t="s">
        <v>434</v>
      </c>
      <c r="D12902" s="116">
        <v>17.27</v>
      </c>
      <c r="E12902" s="11">
        <v>16.97</v>
      </c>
      <c r="F12902" s="12">
        <v>8421421</v>
      </c>
    </row>
    <row r="12903" spans="2:6">
      <c r="B12903" s="21">
        <v>42955</v>
      </c>
      <c r="C12903" s="122" t="s">
        <v>435</v>
      </c>
      <c r="D12903" s="116">
        <v>64.650000000000006</v>
      </c>
      <c r="E12903" s="11">
        <v>64.44</v>
      </c>
      <c r="F12903" s="12">
        <v>739689</v>
      </c>
    </row>
    <row r="12904" spans="2:6">
      <c r="B12904" s="21">
        <v>42955</v>
      </c>
      <c r="C12904" s="122" t="s">
        <v>436</v>
      </c>
      <c r="D12904" s="116">
        <v>173.36</v>
      </c>
      <c r="E12904" s="11">
        <v>174.8</v>
      </c>
      <c r="F12904" s="12">
        <v>1428550</v>
      </c>
    </row>
    <row r="12905" spans="2:6">
      <c r="B12905" s="21">
        <v>42955</v>
      </c>
      <c r="C12905" s="122" t="s">
        <v>437</v>
      </c>
      <c r="D12905" s="116">
        <v>138.83000000000001</v>
      </c>
      <c r="E12905" s="11">
        <v>138.22</v>
      </c>
      <c r="F12905" s="12">
        <v>493938</v>
      </c>
    </row>
    <row r="12906" spans="2:6">
      <c r="B12906" s="21">
        <v>42955</v>
      </c>
      <c r="C12906" s="122" t="s">
        <v>438</v>
      </c>
      <c r="D12906" s="116">
        <v>55.55</v>
      </c>
      <c r="E12906" s="11">
        <v>54.52</v>
      </c>
      <c r="F12906" s="12">
        <v>11095259</v>
      </c>
    </row>
    <row r="12907" spans="2:6">
      <c r="B12907" s="21">
        <v>42955</v>
      </c>
      <c r="C12907" s="122" t="s">
        <v>439</v>
      </c>
      <c r="D12907" s="116">
        <v>63.16</v>
      </c>
      <c r="E12907" s="11">
        <v>63.65</v>
      </c>
      <c r="F12907" s="12">
        <v>1128567</v>
      </c>
    </row>
    <row r="12908" spans="2:6">
      <c r="B12908" s="21">
        <v>42955</v>
      </c>
      <c r="C12908" s="122" t="s">
        <v>440</v>
      </c>
      <c r="D12908" s="116">
        <v>42.73</v>
      </c>
      <c r="E12908" s="11">
        <v>42.72</v>
      </c>
      <c r="F12908" s="12">
        <v>5346705</v>
      </c>
    </row>
    <row r="12909" spans="2:6">
      <c r="B12909" s="21">
        <v>42955</v>
      </c>
      <c r="C12909" s="122" t="s">
        <v>441</v>
      </c>
      <c r="D12909" s="116">
        <v>44.4</v>
      </c>
      <c r="E12909" s="11">
        <v>45</v>
      </c>
      <c r="F12909" s="12">
        <v>4420312</v>
      </c>
    </row>
    <row r="12910" spans="2:6">
      <c r="B12910" s="21">
        <v>42955</v>
      </c>
      <c r="C12910" s="122" t="s">
        <v>442</v>
      </c>
      <c r="D12910" s="116">
        <v>334.15</v>
      </c>
      <c r="E12910" s="11">
        <v>332.5</v>
      </c>
      <c r="F12910" s="12">
        <v>551363</v>
      </c>
    </row>
    <row r="12911" spans="2:6">
      <c r="B12911" s="21">
        <v>42955</v>
      </c>
      <c r="C12911" s="122" t="s">
        <v>443</v>
      </c>
      <c r="D12911" s="116">
        <v>61.74</v>
      </c>
      <c r="E12911" s="11">
        <v>62</v>
      </c>
      <c r="F12911" s="12">
        <v>1181852</v>
      </c>
    </row>
    <row r="12912" spans="2:6">
      <c r="B12912" s="21">
        <v>42955</v>
      </c>
      <c r="C12912" s="122" t="s">
        <v>444</v>
      </c>
      <c r="D12912" s="116">
        <v>122.16</v>
      </c>
      <c r="E12912" s="11">
        <v>121.79</v>
      </c>
      <c r="F12912" s="12">
        <v>594497</v>
      </c>
    </row>
    <row r="12913" spans="2:6">
      <c r="B12913" s="21">
        <v>42955</v>
      </c>
      <c r="C12913" s="122" t="s">
        <v>445</v>
      </c>
      <c r="D12913" s="116">
        <v>66.25</v>
      </c>
      <c r="E12913" s="11">
        <v>65.489999999999995</v>
      </c>
      <c r="F12913" s="12">
        <v>8700109</v>
      </c>
    </row>
    <row r="12914" spans="2:6">
      <c r="B12914" s="21">
        <v>42955</v>
      </c>
      <c r="C12914" s="122" t="s">
        <v>446</v>
      </c>
      <c r="D12914" s="116">
        <v>102.16</v>
      </c>
      <c r="E12914" s="11">
        <v>101.85</v>
      </c>
      <c r="F12914" s="12">
        <v>450429</v>
      </c>
    </row>
    <row r="12915" spans="2:6">
      <c r="B12915" s="21">
        <v>42955</v>
      </c>
      <c r="C12915" s="122" t="s">
        <v>447</v>
      </c>
      <c r="D12915" s="116">
        <v>155</v>
      </c>
      <c r="E12915" s="11">
        <v>154.22999999999999</v>
      </c>
      <c r="F12915" s="12">
        <v>543289</v>
      </c>
    </row>
    <row r="12916" spans="2:6">
      <c r="B12916" s="21">
        <v>42955</v>
      </c>
      <c r="C12916" s="122" t="s">
        <v>448</v>
      </c>
      <c r="D12916" s="116">
        <v>88</v>
      </c>
      <c r="E12916" s="11">
        <v>87.8</v>
      </c>
      <c r="F12916" s="12">
        <v>4040623</v>
      </c>
    </row>
    <row r="12917" spans="2:6">
      <c r="B12917" s="21">
        <v>42955</v>
      </c>
      <c r="C12917" s="122" t="s">
        <v>449</v>
      </c>
      <c r="D12917" s="116">
        <v>77.13</v>
      </c>
      <c r="E12917" s="11">
        <v>76.819999999999993</v>
      </c>
      <c r="F12917" s="12">
        <v>871638</v>
      </c>
    </row>
    <row r="12918" spans="2:6">
      <c r="B12918" s="21">
        <v>42955</v>
      </c>
      <c r="C12918" s="122" t="s">
        <v>450</v>
      </c>
      <c r="D12918" s="116">
        <v>48.91</v>
      </c>
      <c r="E12918" s="11">
        <v>49.12</v>
      </c>
      <c r="F12918" s="12">
        <v>5256804</v>
      </c>
    </row>
    <row r="12919" spans="2:6">
      <c r="B12919" s="21">
        <v>42955</v>
      </c>
      <c r="C12919" s="122" t="s">
        <v>451</v>
      </c>
      <c r="D12919" s="116">
        <v>165.76</v>
      </c>
      <c r="E12919" s="11">
        <v>164.09</v>
      </c>
      <c r="F12919" s="12">
        <v>1387916</v>
      </c>
    </row>
    <row r="12920" spans="2:6">
      <c r="B12920" s="21">
        <v>42955</v>
      </c>
      <c r="C12920" s="122" t="s">
        <v>452</v>
      </c>
      <c r="D12920" s="116">
        <v>150.9</v>
      </c>
      <c r="E12920" s="11">
        <v>148.28</v>
      </c>
      <c r="F12920" s="12">
        <v>1996619</v>
      </c>
    </row>
    <row r="12921" spans="2:6">
      <c r="B12921" s="21">
        <v>42955</v>
      </c>
      <c r="C12921" s="122" t="s">
        <v>453</v>
      </c>
      <c r="D12921" s="116">
        <v>78.5</v>
      </c>
      <c r="E12921" s="11">
        <v>77.06</v>
      </c>
      <c r="F12921" s="12">
        <v>622094</v>
      </c>
    </row>
    <row r="12922" spans="2:6">
      <c r="B12922" s="21">
        <v>42955</v>
      </c>
      <c r="C12922" s="122" t="s">
        <v>454</v>
      </c>
      <c r="D12922" s="116">
        <v>117.03</v>
      </c>
      <c r="E12922" s="11">
        <v>117.49</v>
      </c>
      <c r="F12922" s="12">
        <v>869302</v>
      </c>
    </row>
    <row r="12923" spans="2:6">
      <c r="B12923" s="21">
        <v>42955</v>
      </c>
      <c r="C12923" s="122" t="s">
        <v>455</v>
      </c>
      <c r="D12923" s="116">
        <v>57.9</v>
      </c>
      <c r="E12923" s="11">
        <v>58.05</v>
      </c>
      <c r="F12923" s="12">
        <v>2961786</v>
      </c>
    </row>
    <row r="12924" spans="2:6">
      <c r="B12924" s="21">
        <v>42955</v>
      </c>
      <c r="C12924" s="122" t="s">
        <v>456</v>
      </c>
      <c r="D12924" s="116">
        <v>94.12</v>
      </c>
      <c r="E12924" s="11">
        <v>94.35</v>
      </c>
      <c r="F12924" s="12">
        <v>1178636</v>
      </c>
    </row>
    <row r="12925" spans="2:6">
      <c r="B12925" s="21">
        <v>42955</v>
      </c>
      <c r="C12925" s="122" t="s">
        <v>457</v>
      </c>
      <c r="D12925" s="116">
        <v>33.39</v>
      </c>
      <c r="E12925" s="11">
        <v>32.99</v>
      </c>
      <c r="F12925" s="12">
        <v>5981481</v>
      </c>
    </row>
    <row r="12926" spans="2:6">
      <c r="B12926" s="21">
        <v>42955</v>
      </c>
      <c r="C12926" s="122" t="s">
        <v>458</v>
      </c>
      <c r="D12926" s="116">
        <v>195.04</v>
      </c>
      <c r="E12926" s="11">
        <v>194.68</v>
      </c>
      <c r="F12926" s="12">
        <v>878148</v>
      </c>
    </row>
    <row r="12927" spans="2:6">
      <c r="B12927" s="21">
        <v>42955</v>
      </c>
      <c r="C12927" s="122" t="s">
        <v>459</v>
      </c>
      <c r="D12927" s="116">
        <v>142.03</v>
      </c>
      <c r="E12927" s="11">
        <v>140.96</v>
      </c>
      <c r="F12927" s="12">
        <v>635805</v>
      </c>
    </row>
    <row r="12928" spans="2:6">
      <c r="B12928" s="21">
        <v>42955</v>
      </c>
      <c r="C12928" s="122" t="s">
        <v>460</v>
      </c>
      <c r="D12928" s="116">
        <v>104.5</v>
      </c>
      <c r="E12928" s="11">
        <v>104.73</v>
      </c>
      <c r="F12928" s="12">
        <v>1319283</v>
      </c>
    </row>
    <row r="12929" spans="2:6">
      <c r="B12929" s="21">
        <v>42955</v>
      </c>
      <c r="C12929" s="122" t="s">
        <v>461</v>
      </c>
      <c r="D12929" s="116">
        <v>30.34</v>
      </c>
      <c r="E12929" s="11">
        <v>30.72</v>
      </c>
      <c r="F12929" s="12">
        <v>8043165</v>
      </c>
    </row>
    <row r="12930" spans="2:6">
      <c r="B12930" s="21">
        <v>42955</v>
      </c>
      <c r="C12930" s="122" t="s">
        <v>462</v>
      </c>
      <c r="D12930" s="116">
        <v>146.47999999999999</v>
      </c>
      <c r="E12930" s="11">
        <v>146.13999999999999</v>
      </c>
      <c r="F12930" s="12">
        <v>645075</v>
      </c>
    </row>
    <row r="12931" spans="2:6">
      <c r="B12931" s="21">
        <v>42955</v>
      </c>
      <c r="C12931" s="122" t="s">
        <v>463</v>
      </c>
      <c r="D12931" s="116">
        <v>28.82</v>
      </c>
      <c r="E12931" s="11">
        <v>28.49</v>
      </c>
      <c r="F12931" s="12">
        <v>8182872</v>
      </c>
    </row>
    <row r="12932" spans="2:6">
      <c r="B12932" s="21">
        <v>42955</v>
      </c>
      <c r="C12932" s="122" t="s">
        <v>464</v>
      </c>
      <c r="D12932" s="116">
        <v>52.38</v>
      </c>
      <c r="E12932" s="11">
        <v>52.08</v>
      </c>
      <c r="F12932" s="12">
        <v>3289586</v>
      </c>
    </row>
    <row r="12933" spans="2:6">
      <c r="B12933" s="21">
        <v>42955</v>
      </c>
      <c r="C12933" s="122" t="s">
        <v>465</v>
      </c>
      <c r="D12933" s="116">
        <v>38.56</v>
      </c>
      <c r="E12933" s="11">
        <v>38.36</v>
      </c>
      <c r="F12933" s="12">
        <v>15435797</v>
      </c>
    </row>
    <row r="12934" spans="2:6">
      <c r="B12934" s="21">
        <v>42955</v>
      </c>
      <c r="C12934" s="122" t="s">
        <v>466</v>
      </c>
      <c r="D12934" s="116">
        <v>89.93</v>
      </c>
      <c r="E12934" s="11">
        <v>90.66</v>
      </c>
      <c r="F12934" s="12">
        <v>1778206</v>
      </c>
    </row>
    <row r="12935" spans="2:6">
      <c r="B12935" s="21">
        <v>42955</v>
      </c>
      <c r="C12935" s="122" t="s">
        <v>467</v>
      </c>
      <c r="D12935" s="116">
        <v>285</v>
      </c>
      <c r="E12935" s="11">
        <v>285.7</v>
      </c>
      <c r="F12935" s="12">
        <v>788620</v>
      </c>
    </row>
    <row r="12936" spans="2:6">
      <c r="B12936" s="21">
        <v>42955</v>
      </c>
      <c r="C12936" s="122" t="s">
        <v>468</v>
      </c>
      <c r="D12936" s="116">
        <v>80.739999999999995</v>
      </c>
      <c r="E12936" s="11">
        <v>80.680000000000007</v>
      </c>
      <c r="F12936" s="12">
        <v>906623</v>
      </c>
    </row>
    <row r="12937" spans="2:6">
      <c r="B12937" s="21">
        <v>42955</v>
      </c>
      <c r="C12937" s="122" t="s">
        <v>469</v>
      </c>
      <c r="D12937" s="116">
        <v>58</v>
      </c>
      <c r="E12937" s="11">
        <v>58.74</v>
      </c>
      <c r="F12937" s="12">
        <v>8129344</v>
      </c>
    </row>
    <row r="12938" spans="2:6">
      <c r="B12938" s="21">
        <v>42955</v>
      </c>
      <c r="C12938" s="122" t="s">
        <v>470</v>
      </c>
      <c r="D12938" s="116">
        <v>92.52</v>
      </c>
      <c r="E12938" s="11">
        <v>91.32</v>
      </c>
      <c r="F12938" s="12">
        <v>2097500</v>
      </c>
    </row>
    <row r="12939" spans="2:6">
      <c r="B12939" s="21">
        <v>42955</v>
      </c>
      <c r="C12939" s="122" t="s">
        <v>471</v>
      </c>
      <c r="D12939" s="116">
        <v>70.805000000000007</v>
      </c>
      <c r="E12939" s="11">
        <v>71.5</v>
      </c>
      <c r="F12939" s="12">
        <v>5375569</v>
      </c>
    </row>
    <row r="12940" spans="2:6">
      <c r="B12940" s="21">
        <v>42955</v>
      </c>
      <c r="C12940" s="122" t="s">
        <v>472</v>
      </c>
      <c r="D12940" s="116">
        <v>78.95</v>
      </c>
      <c r="E12940" s="11">
        <v>79.27</v>
      </c>
      <c r="F12940" s="12">
        <v>394277</v>
      </c>
    </row>
    <row r="12941" spans="2:6">
      <c r="B12941" s="21">
        <v>42955</v>
      </c>
      <c r="C12941" s="122" t="s">
        <v>473</v>
      </c>
      <c r="D12941" s="116">
        <v>176.51</v>
      </c>
      <c r="E12941" s="11">
        <v>173.99</v>
      </c>
      <c r="F12941" s="12">
        <v>1648660</v>
      </c>
    </row>
    <row r="12942" spans="2:6">
      <c r="B12942" s="21">
        <v>42955</v>
      </c>
      <c r="C12942" s="122" t="s">
        <v>474</v>
      </c>
      <c r="D12942" s="116">
        <v>39.58</v>
      </c>
      <c r="E12942" s="11">
        <v>39.549999999999997</v>
      </c>
      <c r="F12942" s="12">
        <v>5473148</v>
      </c>
    </row>
    <row r="12943" spans="2:6">
      <c r="B12943" s="21">
        <v>42955</v>
      </c>
      <c r="C12943" s="122" t="s">
        <v>475</v>
      </c>
      <c r="D12943" s="116">
        <v>83</v>
      </c>
      <c r="E12943" s="11">
        <v>83.19</v>
      </c>
      <c r="F12943" s="12">
        <v>1337875</v>
      </c>
    </row>
    <row r="12944" spans="2:6">
      <c r="B12944" s="21">
        <v>42955</v>
      </c>
      <c r="C12944" s="122" t="s">
        <v>476</v>
      </c>
      <c r="D12944" s="116">
        <v>128.75</v>
      </c>
      <c r="E12944" s="11">
        <v>128.55000000000001</v>
      </c>
      <c r="F12944" s="12">
        <v>1041892</v>
      </c>
    </row>
    <row r="12945" spans="2:6">
      <c r="B12945" s="21">
        <v>42955</v>
      </c>
      <c r="C12945" s="122" t="s">
        <v>477</v>
      </c>
      <c r="D12945" s="116">
        <v>56.52</v>
      </c>
      <c r="E12945" s="11">
        <v>55.73</v>
      </c>
      <c r="F12945" s="12">
        <v>1594834</v>
      </c>
    </row>
    <row r="12946" spans="2:6">
      <c r="B12946" s="21">
        <v>42955</v>
      </c>
      <c r="C12946" s="122" t="s">
        <v>478</v>
      </c>
      <c r="D12946" s="116">
        <v>66.61</v>
      </c>
      <c r="E12946" s="11">
        <v>65.02</v>
      </c>
      <c r="F12946" s="12">
        <v>6011536</v>
      </c>
    </row>
    <row r="12947" spans="2:6">
      <c r="B12947" s="21">
        <v>42955</v>
      </c>
      <c r="C12947" s="122" t="s">
        <v>479</v>
      </c>
      <c r="D12947" s="116">
        <v>64.099999999999994</v>
      </c>
      <c r="E12947" s="11">
        <v>64.03</v>
      </c>
      <c r="F12947" s="12">
        <v>671695</v>
      </c>
    </row>
    <row r="12948" spans="2:6">
      <c r="B12948" s="21">
        <v>42955</v>
      </c>
      <c r="C12948" s="122" t="s">
        <v>480</v>
      </c>
      <c r="D12948" s="116">
        <v>102.39</v>
      </c>
      <c r="E12948" s="11">
        <v>102.17</v>
      </c>
      <c r="F12948" s="12">
        <v>3485774</v>
      </c>
    </row>
    <row r="12949" spans="2:6">
      <c r="B12949" s="21">
        <v>42955</v>
      </c>
      <c r="C12949" s="122" t="s">
        <v>481</v>
      </c>
      <c r="D12949" s="116">
        <v>81.99</v>
      </c>
      <c r="E12949" s="11">
        <v>82.45</v>
      </c>
      <c r="F12949" s="12">
        <v>7184617</v>
      </c>
    </row>
    <row r="12950" spans="2:6">
      <c r="B12950" s="21">
        <v>42955</v>
      </c>
      <c r="C12950" s="122" t="s">
        <v>482</v>
      </c>
      <c r="D12950" s="116">
        <v>49.3</v>
      </c>
      <c r="E12950" s="11">
        <v>49.06</v>
      </c>
      <c r="F12950" s="12">
        <v>1047041</v>
      </c>
    </row>
    <row r="12951" spans="2:6">
      <c r="B12951" s="21">
        <v>42955</v>
      </c>
      <c r="C12951" s="122" t="s">
        <v>483</v>
      </c>
      <c r="D12951" s="116">
        <v>16.71</v>
      </c>
      <c r="E12951" s="11">
        <v>17.21</v>
      </c>
      <c r="F12951" s="12">
        <v>4376608</v>
      </c>
    </row>
    <row r="12952" spans="2:6">
      <c r="B12952" s="21">
        <v>42955</v>
      </c>
      <c r="C12952" s="122" t="s">
        <v>484</v>
      </c>
      <c r="D12952" s="116">
        <v>18.600000000000001</v>
      </c>
      <c r="E12952" s="11">
        <v>19.25</v>
      </c>
      <c r="F12952" s="12">
        <v>4837678</v>
      </c>
    </row>
    <row r="12953" spans="2:6">
      <c r="B12953" s="21">
        <v>42955</v>
      </c>
      <c r="C12953" s="122" t="s">
        <v>485</v>
      </c>
      <c r="D12953" s="116">
        <v>68.150000000000006</v>
      </c>
      <c r="E12953" s="11">
        <v>67.790000000000006</v>
      </c>
      <c r="F12953" s="12">
        <v>2640688</v>
      </c>
    </row>
    <row r="12954" spans="2:6">
      <c r="B12954" s="21">
        <v>42955</v>
      </c>
      <c r="C12954" s="122" t="s">
        <v>486</v>
      </c>
      <c r="D12954" s="116">
        <v>38.549999999999997</v>
      </c>
      <c r="E12954" s="11">
        <v>38.65</v>
      </c>
      <c r="F12954" s="12">
        <v>1885175</v>
      </c>
    </row>
    <row r="12955" spans="2:6">
      <c r="B12955" s="21">
        <v>42955</v>
      </c>
      <c r="C12955" s="122" t="s">
        <v>487</v>
      </c>
      <c r="D12955" s="116">
        <v>106.83</v>
      </c>
      <c r="E12955" s="11">
        <v>107.36</v>
      </c>
      <c r="F12955" s="12">
        <v>672799</v>
      </c>
    </row>
    <row r="12956" spans="2:6">
      <c r="B12956" s="21">
        <v>42955</v>
      </c>
      <c r="C12956" s="122" t="s">
        <v>488</v>
      </c>
      <c r="D12956" s="116">
        <v>248.89</v>
      </c>
      <c r="E12956" s="11">
        <v>250.64</v>
      </c>
      <c r="F12956" s="12">
        <v>537119</v>
      </c>
    </row>
    <row r="12957" spans="2:6">
      <c r="B12957" s="21">
        <v>42955</v>
      </c>
      <c r="C12957" s="122" t="s">
        <v>489</v>
      </c>
      <c r="D12957" s="116">
        <v>194.68</v>
      </c>
      <c r="E12957" s="11">
        <v>194.9</v>
      </c>
      <c r="F12957" s="12">
        <v>1741007</v>
      </c>
    </row>
    <row r="12958" spans="2:6">
      <c r="B12958" s="21">
        <v>42955</v>
      </c>
      <c r="C12958" s="122" t="s">
        <v>490</v>
      </c>
      <c r="D12958" s="116">
        <v>50.46</v>
      </c>
      <c r="E12958" s="11">
        <v>50.75</v>
      </c>
      <c r="F12958" s="12">
        <v>881804</v>
      </c>
    </row>
    <row r="12959" spans="2:6">
      <c r="B12959" s="21">
        <v>42955</v>
      </c>
      <c r="C12959" s="122" t="s">
        <v>491</v>
      </c>
      <c r="D12959" s="116">
        <v>102.2</v>
      </c>
      <c r="E12959" s="11">
        <v>103.06</v>
      </c>
      <c r="F12959" s="12">
        <v>3282402</v>
      </c>
    </row>
    <row r="12960" spans="2:6">
      <c r="B12960" s="21">
        <v>42955</v>
      </c>
      <c r="C12960" s="122" t="s">
        <v>492</v>
      </c>
      <c r="D12960" s="116">
        <v>113</v>
      </c>
      <c r="E12960" s="11">
        <v>111.89</v>
      </c>
      <c r="F12960" s="12">
        <v>2809476</v>
      </c>
    </row>
    <row r="12961" spans="2:6">
      <c r="B12961" s="21">
        <v>42955</v>
      </c>
      <c r="C12961" s="122" t="s">
        <v>493</v>
      </c>
      <c r="D12961" s="116">
        <v>117.4</v>
      </c>
      <c r="E12961" s="11">
        <v>117.38</v>
      </c>
      <c r="F12961" s="12">
        <v>848411</v>
      </c>
    </row>
    <row r="12962" spans="2:6">
      <c r="B12962" s="21">
        <v>42955</v>
      </c>
      <c r="C12962" s="122" t="s">
        <v>494</v>
      </c>
      <c r="D12962" s="116">
        <v>53</v>
      </c>
      <c r="E12962" s="11">
        <v>53.19</v>
      </c>
      <c r="F12962" s="12">
        <v>3678102</v>
      </c>
    </row>
    <row r="12963" spans="2:6">
      <c r="B12963" s="21">
        <v>42955</v>
      </c>
      <c r="C12963" s="122" t="s">
        <v>495</v>
      </c>
      <c r="D12963" s="116">
        <v>118.45</v>
      </c>
      <c r="E12963" s="11">
        <v>118.19</v>
      </c>
      <c r="F12963" s="12">
        <v>2766894</v>
      </c>
    </row>
    <row r="12964" spans="2:6">
      <c r="B12964" s="21">
        <v>42955</v>
      </c>
      <c r="C12964" s="122" t="s">
        <v>496</v>
      </c>
      <c r="D12964" s="116">
        <v>101.5</v>
      </c>
      <c r="E12964" s="11">
        <v>101.28</v>
      </c>
      <c r="F12964" s="12">
        <v>6283690</v>
      </c>
    </row>
    <row r="12965" spans="2:6">
      <c r="B12965" s="21">
        <v>42955</v>
      </c>
      <c r="C12965" s="122" t="s">
        <v>497</v>
      </c>
      <c r="D12965" s="116">
        <v>96.41</v>
      </c>
      <c r="E12965" s="11">
        <v>95.88</v>
      </c>
      <c r="F12965" s="12">
        <v>597426</v>
      </c>
    </row>
    <row r="12966" spans="2:6">
      <c r="B12966" s="21">
        <v>42955</v>
      </c>
      <c r="C12966" s="122" t="s">
        <v>498</v>
      </c>
      <c r="D12966" s="116">
        <v>63.53</v>
      </c>
      <c r="E12966" s="11">
        <v>62.61</v>
      </c>
      <c r="F12966" s="12">
        <v>3491281</v>
      </c>
    </row>
    <row r="12967" spans="2:6">
      <c r="B12967" s="21">
        <v>42955</v>
      </c>
      <c r="C12967" s="122" t="s">
        <v>499</v>
      </c>
      <c r="D12967" s="116">
        <v>30.75</v>
      </c>
      <c r="E12967" s="11">
        <v>30.77</v>
      </c>
      <c r="F12967" s="12">
        <v>5199033</v>
      </c>
    </row>
    <row r="12968" spans="2:6">
      <c r="B12968" s="21">
        <v>42955</v>
      </c>
      <c r="C12968" s="122" t="s">
        <v>500</v>
      </c>
      <c r="D12968" s="116">
        <v>67.67</v>
      </c>
      <c r="E12968" s="11">
        <v>67.790000000000006</v>
      </c>
      <c r="F12968" s="12">
        <v>3114863</v>
      </c>
    </row>
    <row r="12969" spans="2:6">
      <c r="B12969" s="21">
        <v>42955</v>
      </c>
      <c r="C12969" s="122" t="s">
        <v>501</v>
      </c>
      <c r="D12969" s="116">
        <v>120.55</v>
      </c>
      <c r="E12969" s="11">
        <v>118.39</v>
      </c>
      <c r="F12969" s="12">
        <v>1135026</v>
      </c>
    </row>
    <row r="12970" spans="2:6">
      <c r="B12970" s="21">
        <v>42955</v>
      </c>
      <c r="C12970" s="122" t="s">
        <v>502</v>
      </c>
      <c r="D12970" s="116">
        <v>79.08</v>
      </c>
      <c r="E12970" s="11">
        <v>78.5</v>
      </c>
      <c r="F12970" s="12">
        <v>1117562</v>
      </c>
    </row>
    <row r="12971" spans="2:6">
      <c r="B12971" s="21">
        <v>42955</v>
      </c>
      <c r="C12971" s="122" t="s">
        <v>503</v>
      </c>
      <c r="D12971" s="116">
        <v>82.33</v>
      </c>
      <c r="E12971" s="11">
        <v>81.89</v>
      </c>
      <c r="F12971" s="12">
        <v>597378</v>
      </c>
    </row>
    <row r="12972" spans="2:6">
      <c r="B12972" s="21">
        <v>42955</v>
      </c>
      <c r="C12972" s="122" t="s">
        <v>504</v>
      </c>
      <c r="D12972" s="116">
        <v>99.28</v>
      </c>
      <c r="E12972" s="11">
        <v>98.73</v>
      </c>
      <c r="F12972" s="12">
        <v>634794</v>
      </c>
    </row>
    <row r="12973" spans="2:6">
      <c r="B12973" s="21">
        <v>42955</v>
      </c>
      <c r="C12973" s="122" t="s">
        <v>505</v>
      </c>
      <c r="D12973" s="116">
        <v>156.12</v>
      </c>
      <c r="E12973" s="11">
        <v>153.26</v>
      </c>
      <c r="F12973" s="12">
        <v>893487</v>
      </c>
    </row>
    <row r="12974" spans="2:6">
      <c r="B12974" s="21">
        <v>42955</v>
      </c>
      <c r="C12974" s="122" t="s">
        <v>506</v>
      </c>
      <c r="D12974" s="116">
        <v>65.459999999999994</v>
      </c>
      <c r="E12974" s="11">
        <v>65.459999999999994</v>
      </c>
      <c r="F12974" s="12">
        <v>1270703</v>
      </c>
    </row>
    <row r="12975" spans="2:6">
      <c r="B12975" s="21">
        <v>42955</v>
      </c>
      <c r="C12975" s="122" t="s">
        <v>507</v>
      </c>
      <c r="D12975" s="116">
        <v>48.75</v>
      </c>
      <c r="E12975" s="11">
        <v>48.6</v>
      </c>
      <c r="F12975" s="12">
        <v>10901236</v>
      </c>
    </row>
    <row r="12976" spans="2:6">
      <c r="B12976" s="21">
        <v>42955</v>
      </c>
      <c r="C12976" s="122" t="s">
        <v>508</v>
      </c>
      <c r="D12976" s="116">
        <v>177.38</v>
      </c>
      <c r="E12976" s="11">
        <v>176.64</v>
      </c>
      <c r="F12976" s="12">
        <v>376631</v>
      </c>
    </row>
    <row r="12977" spans="2:6">
      <c r="B12977" s="21">
        <v>42955</v>
      </c>
      <c r="C12977" s="122" t="s">
        <v>509</v>
      </c>
      <c r="D12977" s="116">
        <v>81.09</v>
      </c>
      <c r="E12977" s="11">
        <v>81.08</v>
      </c>
      <c r="F12977" s="12">
        <v>4036340</v>
      </c>
    </row>
    <row r="12978" spans="2:6">
      <c r="B12978" s="21">
        <v>42955</v>
      </c>
      <c r="C12978" s="122" t="s">
        <v>510</v>
      </c>
      <c r="D12978" s="116">
        <v>80.790000000000006</v>
      </c>
      <c r="E12978" s="11">
        <v>81.34</v>
      </c>
      <c r="F12978" s="12">
        <v>3590592</v>
      </c>
    </row>
    <row r="12979" spans="2:6">
      <c r="B12979" s="21">
        <v>42955</v>
      </c>
      <c r="C12979" s="122" t="s">
        <v>511</v>
      </c>
      <c r="D12979" s="116">
        <v>64.150000000000006</v>
      </c>
      <c r="E12979" s="11">
        <v>64.73</v>
      </c>
      <c r="F12979" s="12">
        <v>986039</v>
      </c>
    </row>
    <row r="12980" spans="2:6">
      <c r="B12980" s="21">
        <v>42955</v>
      </c>
      <c r="C12980" s="122" t="s">
        <v>512</v>
      </c>
      <c r="D12980" s="116">
        <v>52.32</v>
      </c>
      <c r="E12980" s="11">
        <v>52.71</v>
      </c>
      <c r="F12980" s="12">
        <v>24877808</v>
      </c>
    </row>
    <row r="12981" spans="2:6">
      <c r="B12981" s="21">
        <v>42955</v>
      </c>
      <c r="C12981" s="122" t="s">
        <v>513</v>
      </c>
      <c r="D12981" s="116">
        <v>178.06</v>
      </c>
      <c r="E12981" s="11">
        <v>178.54</v>
      </c>
      <c r="F12981" s="12">
        <v>751141</v>
      </c>
    </row>
    <row r="12982" spans="2:6">
      <c r="B12982" s="21">
        <v>42955</v>
      </c>
      <c r="C12982" s="122" t="s">
        <v>514</v>
      </c>
      <c r="D12982" s="116">
        <v>149.44</v>
      </c>
      <c r="E12982" s="11">
        <v>149.66</v>
      </c>
      <c r="F12982" s="12">
        <v>860364</v>
      </c>
    </row>
    <row r="12983" spans="2:6">
      <c r="B12983" s="21">
        <v>42955</v>
      </c>
      <c r="C12983" s="122" t="s">
        <v>515</v>
      </c>
      <c r="D12983" s="116">
        <v>75.27</v>
      </c>
      <c r="E12983" s="11">
        <v>75.34</v>
      </c>
      <c r="F12983" s="12">
        <v>1325309</v>
      </c>
    </row>
    <row r="12984" spans="2:6">
      <c r="B12984" s="21">
        <v>42955</v>
      </c>
      <c r="C12984" s="122" t="s">
        <v>516</v>
      </c>
      <c r="D12984" s="116">
        <v>30.91</v>
      </c>
      <c r="E12984" s="11">
        <v>30.49</v>
      </c>
      <c r="F12984" s="12">
        <v>5710441</v>
      </c>
    </row>
    <row r="12985" spans="2:6">
      <c r="B12985" s="21">
        <v>42955</v>
      </c>
      <c r="C12985" s="122" t="s">
        <v>517</v>
      </c>
      <c r="D12985" s="116">
        <v>81.17</v>
      </c>
      <c r="E12985" s="11">
        <v>81.59</v>
      </c>
      <c r="F12985" s="12">
        <v>7381407</v>
      </c>
    </row>
    <row r="12986" spans="2:6">
      <c r="B12986" s="21">
        <v>42955</v>
      </c>
      <c r="C12986" s="122" t="s">
        <v>518</v>
      </c>
      <c r="D12986" s="116">
        <v>56.82</v>
      </c>
      <c r="E12986" s="11">
        <v>56.56</v>
      </c>
      <c r="F12986" s="12">
        <v>1329846</v>
      </c>
    </row>
    <row r="12987" spans="2:6">
      <c r="B12987" s="21">
        <v>42955</v>
      </c>
      <c r="C12987" s="122" t="s">
        <v>519</v>
      </c>
      <c r="D12987" s="116">
        <v>19.329999999999998</v>
      </c>
      <c r="E12987" s="11">
        <v>19.3</v>
      </c>
      <c r="F12987" s="12">
        <v>2895940</v>
      </c>
    </row>
    <row r="12988" spans="2:6">
      <c r="B12988" s="21">
        <v>42955</v>
      </c>
      <c r="C12988" s="122" t="s">
        <v>520</v>
      </c>
      <c r="D12988" s="116">
        <v>32.630000000000003</v>
      </c>
      <c r="E12988" s="11">
        <v>32.46</v>
      </c>
      <c r="F12988" s="12">
        <v>1870234</v>
      </c>
    </row>
    <row r="12989" spans="2:6">
      <c r="B12989" s="21">
        <v>42955</v>
      </c>
      <c r="C12989" s="122" t="s">
        <v>521</v>
      </c>
      <c r="D12989" s="116">
        <v>103.03</v>
      </c>
      <c r="E12989" s="11">
        <v>100.87</v>
      </c>
      <c r="F12989" s="12">
        <v>1025510</v>
      </c>
    </row>
    <row r="12990" spans="2:6">
      <c r="B12990" s="21">
        <v>42955</v>
      </c>
      <c r="C12990" s="122" t="s">
        <v>522</v>
      </c>
      <c r="D12990" s="116">
        <v>130.65</v>
      </c>
      <c r="E12990" s="11">
        <v>130.07</v>
      </c>
      <c r="F12990" s="12">
        <v>1791698</v>
      </c>
    </row>
    <row r="12991" spans="2:6">
      <c r="B12991" s="21">
        <v>42955</v>
      </c>
      <c r="C12991" s="122" t="s">
        <v>523</v>
      </c>
      <c r="D12991" s="116">
        <v>91.94</v>
      </c>
      <c r="E12991" s="11">
        <v>93.86</v>
      </c>
      <c r="F12991" s="12">
        <v>1453707</v>
      </c>
    </row>
    <row r="12992" spans="2:6">
      <c r="B12992" s="21">
        <v>42955</v>
      </c>
      <c r="C12992" s="122" t="s">
        <v>524</v>
      </c>
      <c r="D12992" s="116">
        <v>48.07</v>
      </c>
      <c r="E12992" s="11">
        <v>48.44</v>
      </c>
      <c r="F12992" s="12">
        <v>1632913</v>
      </c>
    </row>
    <row r="12993" spans="2:6">
      <c r="B12993" s="21">
        <v>42955</v>
      </c>
      <c r="C12993" s="122" t="s">
        <v>525</v>
      </c>
      <c r="D12993" s="116">
        <v>44.37</v>
      </c>
      <c r="E12993" s="11">
        <v>44.28</v>
      </c>
      <c r="F12993" s="12">
        <v>962395</v>
      </c>
    </row>
    <row r="12994" spans="2:6">
      <c r="B12994" s="21">
        <v>42955</v>
      </c>
      <c r="C12994" s="122" t="s">
        <v>526</v>
      </c>
      <c r="D12994" s="116">
        <v>63.45</v>
      </c>
      <c r="E12994" s="11">
        <v>63.16</v>
      </c>
      <c r="F12994" s="12">
        <v>1512402</v>
      </c>
    </row>
    <row r="12995" spans="2:6">
      <c r="B12995" s="21">
        <v>42955</v>
      </c>
      <c r="C12995" s="122" t="s">
        <v>527</v>
      </c>
      <c r="D12995" s="116">
        <v>80.02</v>
      </c>
      <c r="E12995" s="11">
        <v>79.959999999999994</v>
      </c>
      <c r="F12995" s="12">
        <v>9028396</v>
      </c>
    </row>
    <row r="12996" spans="2:6">
      <c r="B12996" s="21">
        <v>42955</v>
      </c>
      <c r="C12996" s="122" t="s">
        <v>528</v>
      </c>
      <c r="D12996" s="116">
        <v>62</v>
      </c>
      <c r="E12996" s="11">
        <v>61.41</v>
      </c>
      <c r="F12996" s="12">
        <v>2044255</v>
      </c>
    </row>
    <row r="12997" spans="2:6">
      <c r="B12997" s="21">
        <v>42955</v>
      </c>
      <c r="C12997" s="122" t="s">
        <v>529</v>
      </c>
      <c r="D12997" s="116">
        <v>32.44</v>
      </c>
      <c r="E12997" s="11">
        <v>32.31</v>
      </c>
      <c r="F12997" s="12">
        <v>2395344</v>
      </c>
    </row>
    <row r="12998" spans="2:6">
      <c r="B12998" s="21">
        <v>42955</v>
      </c>
      <c r="C12998" s="122" t="s">
        <v>530</v>
      </c>
      <c r="D12998" s="116">
        <v>59.74</v>
      </c>
      <c r="E12998" s="11">
        <v>59.84</v>
      </c>
      <c r="F12998" s="12">
        <v>908624</v>
      </c>
    </row>
    <row r="12999" spans="2:6">
      <c r="B12999" s="21">
        <v>42955</v>
      </c>
      <c r="C12999" s="122" t="s">
        <v>531</v>
      </c>
      <c r="D12999" s="116">
        <v>74.709999999999994</v>
      </c>
      <c r="E12999" s="11">
        <v>74.2</v>
      </c>
      <c r="F12999" s="12">
        <v>1409739</v>
      </c>
    </row>
    <row r="13000" spans="2:6">
      <c r="B13000" s="21">
        <v>42955</v>
      </c>
      <c r="C13000" s="122" t="s">
        <v>532</v>
      </c>
      <c r="D13000" s="116">
        <v>117.08</v>
      </c>
      <c r="E13000" s="11">
        <v>115.04</v>
      </c>
      <c r="F13000" s="12">
        <v>1551015</v>
      </c>
    </row>
    <row r="13001" spans="2:6">
      <c r="B13001" s="21">
        <v>42955</v>
      </c>
      <c r="C13001" s="122" t="s">
        <v>533</v>
      </c>
      <c r="D13001" s="116">
        <v>45.59</v>
      </c>
      <c r="E13001" s="11">
        <v>45.81</v>
      </c>
      <c r="F13001" s="12">
        <v>2354833</v>
      </c>
    </row>
    <row r="13002" spans="2:6">
      <c r="B13002" s="21">
        <v>42955</v>
      </c>
      <c r="C13002" s="122" t="s">
        <v>534</v>
      </c>
      <c r="D13002" s="116">
        <v>60.49</v>
      </c>
      <c r="E13002" s="11">
        <v>60</v>
      </c>
      <c r="F13002" s="12">
        <v>4663668</v>
      </c>
    </row>
    <row r="13003" spans="2:6">
      <c r="B13003" s="21">
        <v>42956</v>
      </c>
      <c r="C13003" s="122" t="s">
        <v>85</v>
      </c>
      <c r="D13003" s="116">
        <v>60.07</v>
      </c>
      <c r="E13003" s="11">
        <v>59.68</v>
      </c>
      <c r="F13003" s="12">
        <v>1965048</v>
      </c>
    </row>
    <row r="13004" spans="2:6">
      <c r="B13004" s="21">
        <v>42956</v>
      </c>
      <c r="C13004" s="122" t="s">
        <v>86</v>
      </c>
      <c r="D13004" s="116">
        <v>49.74</v>
      </c>
      <c r="E13004" s="11">
        <v>49.4</v>
      </c>
      <c r="F13004" s="12">
        <v>5020809</v>
      </c>
    </row>
    <row r="13005" spans="2:6">
      <c r="B13005" s="21">
        <v>42956</v>
      </c>
      <c r="C13005" s="122" t="s">
        <v>87</v>
      </c>
      <c r="D13005" s="116">
        <v>109.24</v>
      </c>
      <c r="E13005" s="11">
        <v>109.18</v>
      </c>
      <c r="F13005" s="12">
        <v>938469</v>
      </c>
    </row>
    <row r="13006" spans="2:6">
      <c r="B13006" s="21">
        <v>42956</v>
      </c>
      <c r="C13006" s="122" t="s">
        <v>88</v>
      </c>
      <c r="D13006" s="116">
        <v>159.26</v>
      </c>
      <c r="E13006" s="11">
        <v>161.06</v>
      </c>
      <c r="F13006" s="12">
        <v>26131530</v>
      </c>
    </row>
    <row r="13007" spans="2:6">
      <c r="B13007" s="21">
        <v>42956</v>
      </c>
      <c r="C13007" s="122" t="s">
        <v>89</v>
      </c>
      <c r="D13007" s="116">
        <v>71.260000000000005</v>
      </c>
      <c r="E13007" s="11">
        <v>72.02</v>
      </c>
      <c r="F13007" s="12">
        <v>4536324</v>
      </c>
    </row>
    <row r="13008" spans="2:6">
      <c r="B13008" s="21">
        <v>42956</v>
      </c>
      <c r="C13008" s="122" t="s">
        <v>90</v>
      </c>
      <c r="D13008" s="116">
        <v>79.86</v>
      </c>
      <c r="E13008" s="11">
        <v>79.8</v>
      </c>
      <c r="F13008" s="12">
        <v>2620128</v>
      </c>
    </row>
    <row r="13009" spans="2:6">
      <c r="B13009" s="21">
        <v>42956</v>
      </c>
      <c r="C13009" s="122" t="s">
        <v>91</v>
      </c>
      <c r="D13009" s="116">
        <v>48.76</v>
      </c>
      <c r="E13009" s="11">
        <v>48.77</v>
      </c>
      <c r="F13009" s="12">
        <v>4102919</v>
      </c>
    </row>
    <row r="13010" spans="2:6">
      <c r="B13010" s="21">
        <v>42956</v>
      </c>
      <c r="C13010" s="122" t="s">
        <v>92</v>
      </c>
      <c r="D13010" s="116">
        <v>129.01</v>
      </c>
      <c r="E13010" s="11">
        <v>129.62</v>
      </c>
      <c r="F13010" s="12">
        <v>1216883</v>
      </c>
    </row>
    <row r="13011" spans="2:6">
      <c r="B13011" s="21">
        <v>42956</v>
      </c>
      <c r="C13011" s="122" t="s">
        <v>93</v>
      </c>
      <c r="D13011" s="116">
        <v>146.68</v>
      </c>
      <c r="E13011" s="11">
        <v>148.35</v>
      </c>
      <c r="F13011" s="12">
        <v>1177923</v>
      </c>
    </row>
    <row r="13012" spans="2:6">
      <c r="B13012" s="21">
        <v>42956</v>
      </c>
      <c r="C13012" s="122" t="s">
        <v>94</v>
      </c>
      <c r="D13012" s="116">
        <v>78.52</v>
      </c>
      <c r="E13012" s="11">
        <v>77.98</v>
      </c>
      <c r="F13012" s="12">
        <v>1978962</v>
      </c>
    </row>
    <row r="13013" spans="2:6">
      <c r="B13013" s="21">
        <v>42956</v>
      </c>
      <c r="C13013" s="122" t="s">
        <v>95</v>
      </c>
      <c r="D13013" s="116">
        <v>42.29</v>
      </c>
      <c r="E13013" s="11">
        <v>42.49</v>
      </c>
      <c r="F13013" s="12">
        <v>2316629</v>
      </c>
    </row>
    <row r="13014" spans="2:6">
      <c r="B13014" s="21">
        <v>42956</v>
      </c>
      <c r="C13014" s="122" t="s">
        <v>96</v>
      </c>
      <c r="D13014" s="116">
        <v>108.84</v>
      </c>
      <c r="E13014" s="11">
        <v>109.66</v>
      </c>
      <c r="F13014" s="12">
        <v>8389744</v>
      </c>
    </row>
    <row r="13015" spans="2:6">
      <c r="B13015" s="21">
        <v>42956</v>
      </c>
      <c r="C13015" s="122" t="s">
        <v>97</v>
      </c>
      <c r="D13015" s="116">
        <v>235</v>
      </c>
      <c r="E13015" s="11">
        <v>232.44</v>
      </c>
      <c r="F13015" s="12">
        <v>491373</v>
      </c>
    </row>
    <row r="13016" spans="2:6">
      <c r="B13016" s="21">
        <v>42956</v>
      </c>
      <c r="C13016" s="122" t="s">
        <v>98</v>
      </c>
      <c r="D13016" s="116">
        <v>107.69</v>
      </c>
      <c r="E13016" s="11">
        <v>107.45</v>
      </c>
      <c r="F13016" s="12">
        <v>1152146</v>
      </c>
    </row>
    <row r="13017" spans="2:6">
      <c r="B13017" s="21">
        <v>42956</v>
      </c>
      <c r="C13017" s="122" t="s">
        <v>99</v>
      </c>
      <c r="D13017" s="116">
        <v>58.57</v>
      </c>
      <c r="E13017" s="11">
        <v>58.08</v>
      </c>
      <c r="F13017" s="12">
        <v>1881418</v>
      </c>
    </row>
    <row r="13018" spans="2:6">
      <c r="B13018" s="21">
        <v>42956</v>
      </c>
      <c r="C13018" s="122" t="s">
        <v>100</v>
      </c>
      <c r="D13018" s="116">
        <v>71.61</v>
      </c>
      <c r="E13018" s="11">
        <v>70.959999999999994</v>
      </c>
      <c r="F13018" s="12">
        <v>2492179</v>
      </c>
    </row>
    <row r="13019" spans="2:6">
      <c r="B13019" s="21">
        <v>42956</v>
      </c>
      <c r="C13019" s="122" t="s">
        <v>101</v>
      </c>
      <c r="D13019" s="116">
        <v>11.45</v>
      </c>
      <c r="E13019" s="11">
        <v>11.25</v>
      </c>
      <c r="F13019" s="12">
        <v>7057820</v>
      </c>
    </row>
    <row r="13020" spans="2:6">
      <c r="B13020" s="21">
        <v>42956</v>
      </c>
      <c r="C13020" s="122" t="s">
        <v>102</v>
      </c>
      <c r="D13020" s="116">
        <v>156.22999999999999</v>
      </c>
      <c r="E13020" s="11">
        <v>155.58000000000001</v>
      </c>
      <c r="F13020" s="12">
        <v>3134715</v>
      </c>
    </row>
    <row r="13021" spans="2:6">
      <c r="B13021" s="21">
        <v>42956</v>
      </c>
      <c r="C13021" s="122" t="s">
        <v>103</v>
      </c>
      <c r="D13021" s="116">
        <v>81.11</v>
      </c>
      <c r="E13021" s="11">
        <v>81.77</v>
      </c>
      <c r="F13021" s="12">
        <v>1542256</v>
      </c>
    </row>
    <row r="13022" spans="2:6">
      <c r="B13022" s="21">
        <v>42956</v>
      </c>
      <c r="C13022" s="122" t="s">
        <v>104</v>
      </c>
      <c r="D13022" s="116">
        <v>239.74</v>
      </c>
      <c r="E13022" s="11">
        <v>237.97</v>
      </c>
      <c r="F13022" s="12">
        <v>2019325</v>
      </c>
    </row>
    <row r="13023" spans="2:6">
      <c r="B13023" s="21">
        <v>42956</v>
      </c>
      <c r="C13023" s="122" t="s">
        <v>105</v>
      </c>
      <c r="D13023" s="116">
        <v>64.010000000000005</v>
      </c>
      <c r="E13023" s="11">
        <v>64.010000000000005</v>
      </c>
      <c r="F13023" s="12">
        <v>5601434</v>
      </c>
    </row>
    <row r="13024" spans="2:6">
      <c r="B13024" s="21">
        <v>42956</v>
      </c>
      <c r="C13024" s="122" t="s">
        <v>106</v>
      </c>
      <c r="D13024" s="116">
        <v>46.26</v>
      </c>
      <c r="E13024" s="11">
        <v>46</v>
      </c>
      <c r="F13024" s="12">
        <v>990097</v>
      </c>
    </row>
    <row r="13025" spans="2:6">
      <c r="B13025" s="21">
        <v>42956</v>
      </c>
      <c r="C13025" s="122" t="s">
        <v>107</v>
      </c>
      <c r="D13025" s="116">
        <v>104.41</v>
      </c>
      <c r="E13025" s="11">
        <v>105.02</v>
      </c>
      <c r="F13025" s="12">
        <v>338113</v>
      </c>
    </row>
    <row r="13026" spans="2:6">
      <c r="B13026" s="21">
        <v>42956</v>
      </c>
      <c r="C13026" s="122" t="s">
        <v>108</v>
      </c>
      <c r="D13026" s="116">
        <v>58.72</v>
      </c>
      <c r="E13026" s="11">
        <v>58.9</v>
      </c>
      <c r="F13026" s="12">
        <v>430894</v>
      </c>
    </row>
    <row r="13027" spans="2:6">
      <c r="B13027" s="21">
        <v>42956</v>
      </c>
      <c r="C13027" s="122" t="s">
        <v>109</v>
      </c>
      <c r="D13027" s="116">
        <v>47.18</v>
      </c>
      <c r="E13027" s="11">
        <v>47.4</v>
      </c>
      <c r="F13027" s="12">
        <v>1627532</v>
      </c>
    </row>
    <row r="13028" spans="2:6">
      <c r="B13028" s="21">
        <v>42956</v>
      </c>
      <c r="C13028" s="122" t="s">
        <v>110</v>
      </c>
      <c r="D13028" s="116">
        <v>114.66</v>
      </c>
      <c r="E13028" s="11">
        <v>113.16</v>
      </c>
      <c r="F13028" s="12">
        <v>2603636</v>
      </c>
    </row>
    <row r="13029" spans="2:6">
      <c r="B13029" s="21">
        <v>42956</v>
      </c>
      <c r="C13029" s="122" t="s">
        <v>111</v>
      </c>
      <c r="D13029" s="116">
        <v>173.84</v>
      </c>
      <c r="E13029" s="11">
        <v>175.77</v>
      </c>
      <c r="F13029" s="12">
        <v>992292</v>
      </c>
    </row>
    <row r="13030" spans="2:6">
      <c r="B13030" s="21">
        <v>42956</v>
      </c>
      <c r="C13030" s="122" t="s">
        <v>112</v>
      </c>
      <c r="D13030" s="116">
        <v>84.87</v>
      </c>
      <c r="E13030" s="11">
        <v>84.34</v>
      </c>
      <c r="F13030" s="12">
        <v>838211</v>
      </c>
    </row>
    <row r="13031" spans="2:6">
      <c r="B13031" s="21">
        <v>42956</v>
      </c>
      <c r="C13031" s="122" t="s">
        <v>113</v>
      </c>
      <c r="D13031" s="116">
        <v>94.11</v>
      </c>
      <c r="E13031" s="11">
        <v>94.7</v>
      </c>
      <c r="F13031" s="12">
        <v>1548661</v>
      </c>
    </row>
    <row r="13032" spans="2:6">
      <c r="B13032" s="21">
        <v>42956</v>
      </c>
      <c r="C13032" s="122" t="s">
        <v>114</v>
      </c>
      <c r="D13032" s="116">
        <v>81.31</v>
      </c>
      <c r="E13032" s="11">
        <v>80.59</v>
      </c>
      <c r="F13032" s="12">
        <v>354308</v>
      </c>
    </row>
    <row r="13033" spans="2:6">
      <c r="B13033" s="21">
        <v>42956</v>
      </c>
      <c r="C13033" s="122" t="s">
        <v>115</v>
      </c>
      <c r="D13033" s="116">
        <v>135.96</v>
      </c>
      <c r="E13033" s="11">
        <v>136.85</v>
      </c>
      <c r="F13033" s="12">
        <v>1091843</v>
      </c>
    </row>
    <row r="13034" spans="2:6">
      <c r="B13034" s="21">
        <v>42956</v>
      </c>
      <c r="C13034" s="122" t="s">
        <v>116</v>
      </c>
      <c r="D13034" s="116">
        <v>43.39</v>
      </c>
      <c r="E13034" s="11">
        <v>43.81</v>
      </c>
      <c r="F13034" s="12">
        <v>5634688</v>
      </c>
    </row>
    <row r="13035" spans="2:6">
      <c r="B13035" s="21">
        <v>42956</v>
      </c>
      <c r="C13035" s="122" t="s">
        <v>117</v>
      </c>
      <c r="D13035" s="116">
        <v>12.76</v>
      </c>
      <c r="E13035" s="11">
        <v>12.83</v>
      </c>
      <c r="F13035" s="12">
        <v>58861491</v>
      </c>
    </row>
    <row r="13036" spans="2:6">
      <c r="B13036" s="21">
        <v>42956</v>
      </c>
      <c r="C13036" s="122" t="s">
        <v>118</v>
      </c>
      <c r="D13036" s="116">
        <v>63.65</v>
      </c>
      <c r="E13036" s="11">
        <v>63.56</v>
      </c>
      <c r="F13036" s="12">
        <v>887416</v>
      </c>
    </row>
    <row r="13037" spans="2:6">
      <c r="B13037" s="21">
        <v>42956</v>
      </c>
      <c r="C13037" s="122" t="s">
        <v>119</v>
      </c>
      <c r="D13037" s="116">
        <v>180.52</v>
      </c>
      <c r="E13037" s="11">
        <v>180.53</v>
      </c>
      <c r="F13037" s="12">
        <v>325038</v>
      </c>
    </row>
    <row r="13038" spans="2:6">
      <c r="B13038" s="21">
        <v>42956</v>
      </c>
      <c r="C13038" s="122" t="s">
        <v>120</v>
      </c>
      <c r="D13038" s="116">
        <v>173.1</v>
      </c>
      <c r="E13038" s="11">
        <v>173.55</v>
      </c>
      <c r="F13038" s="12">
        <v>1972231</v>
      </c>
    </row>
    <row r="13039" spans="2:6">
      <c r="B13039" s="21">
        <v>42956</v>
      </c>
      <c r="C13039" s="122" t="s">
        <v>121</v>
      </c>
      <c r="D13039" s="116">
        <v>147.59</v>
      </c>
      <c r="E13039" s="11">
        <v>147.94999999999999</v>
      </c>
      <c r="F13039" s="12">
        <v>964703</v>
      </c>
    </row>
    <row r="13040" spans="2:6">
      <c r="B13040" s="21">
        <v>42956</v>
      </c>
      <c r="C13040" s="122" t="s">
        <v>122</v>
      </c>
      <c r="D13040" s="116">
        <v>136.37</v>
      </c>
      <c r="E13040" s="11">
        <v>137.85</v>
      </c>
      <c r="F13040" s="12">
        <v>1319251</v>
      </c>
    </row>
    <row r="13041" spans="2:6">
      <c r="B13041" s="21">
        <v>42956</v>
      </c>
      <c r="C13041" s="122" t="s">
        <v>123</v>
      </c>
      <c r="D13041" s="116">
        <v>982.6</v>
      </c>
      <c r="E13041" s="11">
        <v>982.01</v>
      </c>
      <c r="F13041" s="12">
        <v>3569731</v>
      </c>
    </row>
    <row r="13042" spans="2:6">
      <c r="B13042" s="21">
        <v>42956</v>
      </c>
      <c r="C13042" s="122" t="s">
        <v>124</v>
      </c>
      <c r="D13042" s="116">
        <v>96.17</v>
      </c>
      <c r="E13042" s="11">
        <v>95.4</v>
      </c>
      <c r="F13042" s="12">
        <v>2310733</v>
      </c>
    </row>
    <row r="13043" spans="2:6">
      <c r="B13043" s="21">
        <v>42956</v>
      </c>
      <c r="C13043" s="122" t="s">
        <v>125</v>
      </c>
      <c r="D13043" s="116">
        <v>123.98</v>
      </c>
      <c r="E13043" s="11">
        <v>124.76</v>
      </c>
      <c r="F13043" s="12">
        <v>300363</v>
      </c>
    </row>
    <row r="13044" spans="2:6">
      <c r="B13044" s="21">
        <v>42956</v>
      </c>
      <c r="C13044" s="122" t="s">
        <v>126</v>
      </c>
      <c r="D13044" s="116">
        <v>191.94</v>
      </c>
      <c r="E13044" s="11">
        <v>192.85</v>
      </c>
      <c r="F13044" s="12">
        <v>827753</v>
      </c>
    </row>
    <row r="13045" spans="2:6">
      <c r="B13045" s="21">
        <v>42956</v>
      </c>
      <c r="C13045" s="122" t="s">
        <v>127</v>
      </c>
      <c r="D13045" s="116">
        <v>138.25</v>
      </c>
      <c r="E13045" s="11">
        <v>140.19</v>
      </c>
      <c r="F13045" s="12">
        <v>755373</v>
      </c>
    </row>
    <row r="13046" spans="2:6">
      <c r="B13046" s="21">
        <v>42956</v>
      </c>
      <c r="C13046" s="122" t="s">
        <v>128</v>
      </c>
      <c r="D13046" s="116">
        <v>54.29</v>
      </c>
      <c r="E13046" s="11">
        <v>54.03</v>
      </c>
      <c r="F13046" s="12">
        <v>1269083</v>
      </c>
    </row>
    <row r="13047" spans="2:6">
      <c r="B13047" s="21">
        <v>42956</v>
      </c>
      <c r="C13047" s="122" t="s">
        <v>129</v>
      </c>
      <c r="D13047" s="116">
        <v>44.56</v>
      </c>
      <c r="E13047" s="11">
        <v>43.58</v>
      </c>
      <c r="F13047" s="12">
        <v>3321925</v>
      </c>
    </row>
    <row r="13048" spans="2:6">
      <c r="B13048" s="21">
        <v>42956</v>
      </c>
      <c r="C13048" s="122" t="s">
        <v>130</v>
      </c>
      <c r="D13048" s="116">
        <v>44.32</v>
      </c>
      <c r="E13048" s="11">
        <v>44.1</v>
      </c>
      <c r="F13048" s="12">
        <v>5206435</v>
      </c>
    </row>
    <row r="13049" spans="2:6">
      <c r="B13049" s="21">
        <v>42956</v>
      </c>
      <c r="C13049" s="122" t="s">
        <v>131</v>
      </c>
      <c r="D13049" s="116">
        <v>145.84</v>
      </c>
      <c r="E13049" s="11">
        <v>146.25</v>
      </c>
      <c r="F13049" s="12">
        <v>1163569</v>
      </c>
    </row>
    <row r="13050" spans="2:6">
      <c r="B13050" s="21">
        <v>42956</v>
      </c>
      <c r="C13050" s="122" t="s">
        <v>132</v>
      </c>
      <c r="D13050" s="116">
        <v>77.760000000000005</v>
      </c>
      <c r="E13050" s="11">
        <v>78.489999999999995</v>
      </c>
      <c r="F13050" s="12">
        <v>1135814</v>
      </c>
    </row>
    <row r="13051" spans="2:6">
      <c r="B13051" s="21">
        <v>42956</v>
      </c>
      <c r="C13051" s="122" t="s">
        <v>133</v>
      </c>
      <c r="D13051" s="116">
        <v>120.59</v>
      </c>
      <c r="E13051" s="11">
        <v>120.83</v>
      </c>
      <c r="F13051" s="12">
        <v>278758</v>
      </c>
    </row>
    <row r="13052" spans="2:6">
      <c r="B13052" s="21">
        <v>42956</v>
      </c>
      <c r="C13052" s="122" t="s">
        <v>134</v>
      </c>
      <c r="D13052" s="116">
        <v>60.63</v>
      </c>
      <c r="E13052" s="11">
        <v>61.38</v>
      </c>
      <c r="F13052" s="12">
        <v>6023183</v>
      </c>
    </row>
    <row r="13053" spans="2:6">
      <c r="B13053" s="21">
        <v>42956</v>
      </c>
      <c r="C13053" s="122" t="s">
        <v>135</v>
      </c>
      <c r="D13053" s="116">
        <v>188.31</v>
      </c>
      <c r="E13053" s="11">
        <v>189.27</v>
      </c>
      <c r="F13053" s="12">
        <v>610735</v>
      </c>
    </row>
    <row r="13054" spans="2:6">
      <c r="B13054" s="21">
        <v>42956</v>
      </c>
      <c r="C13054" s="122" t="s">
        <v>136</v>
      </c>
      <c r="D13054" s="116">
        <v>249.53</v>
      </c>
      <c r="E13054" s="11">
        <v>249.17</v>
      </c>
      <c r="F13054" s="12">
        <v>2125609</v>
      </c>
    </row>
    <row r="13055" spans="2:6">
      <c r="B13055" s="21">
        <v>42956</v>
      </c>
      <c r="C13055" s="122" t="s">
        <v>137</v>
      </c>
      <c r="D13055" s="116">
        <v>93.34</v>
      </c>
      <c r="E13055" s="11">
        <v>92.89</v>
      </c>
      <c r="F13055" s="12">
        <v>508349</v>
      </c>
    </row>
    <row r="13056" spans="2:6">
      <c r="B13056" s="21">
        <v>42956</v>
      </c>
      <c r="C13056" s="122" t="s">
        <v>138</v>
      </c>
      <c r="D13056" s="116">
        <v>81.28</v>
      </c>
      <c r="E13056" s="11">
        <v>81.680000000000007</v>
      </c>
      <c r="F13056" s="12">
        <v>891377</v>
      </c>
    </row>
    <row r="13057" spans="2:6">
      <c r="B13057" s="21">
        <v>42956</v>
      </c>
      <c r="C13057" s="122" t="s">
        <v>139</v>
      </c>
      <c r="D13057" s="116">
        <v>85.74</v>
      </c>
      <c r="E13057" s="11">
        <v>85.69</v>
      </c>
      <c r="F13057" s="12">
        <v>2960996</v>
      </c>
    </row>
    <row r="13058" spans="2:6">
      <c r="B13058" s="21">
        <v>42956</v>
      </c>
      <c r="C13058" s="122" t="s">
        <v>140</v>
      </c>
      <c r="D13058" s="116">
        <v>196.53</v>
      </c>
      <c r="E13058" s="11">
        <v>193.88</v>
      </c>
      <c r="F13058" s="12">
        <v>362279</v>
      </c>
    </row>
    <row r="13059" spans="2:6">
      <c r="B13059" s="21">
        <v>42956</v>
      </c>
      <c r="C13059" s="122" t="s">
        <v>141</v>
      </c>
      <c r="D13059" s="116">
        <v>526.73</v>
      </c>
      <c r="E13059" s="11">
        <v>533.16</v>
      </c>
      <c r="F13059" s="12">
        <v>409753</v>
      </c>
    </row>
    <row r="13060" spans="2:6">
      <c r="B13060" s="21">
        <v>42956</v>
      </c>
      <c r="C13060" s="122" t="s">
        <v>142</v>
      </c>
      <c r="D13060" s="116">
        <v>238.01</v>
      </c>
      <c r="E13060" s="11">
        <v>234.31</v>
      </c>
      <c r="F13060" s="12">
        <v>5680369</v>
      </c>
    </row>
    <row r="13061" spans="2:6">
      <c r="B13061" s="21">
        <v>42956</v>
      </c>
      <c r="C13061" s="122" t="s">
        <v>143</v>
      </c>
      <c r="D13061" s="116">
        <v>24.6</v>
      </c>
      <c r="E13061" s="11">
        <v>24.74</v>
      </c>
      <c r="F13061" s="12">
        <v>56910375</v>
      </c>
    </row>
    <row r="13062" spans="2:6">
      <c r="B13062" s="21">
        <v>42956</v>
      </c>
      <c r="C13062" s="122" t="s">
        <v>144</v>
      </c>
      <c r="D13062" s="116">
        <v>59.72</v>
      </c>
      <c r="E13062" s="11">
        <v>60.02</v>
      </c>
      <c r="F13062" s="12">
        <v>2196822</v>
      </c>
    </row>
    <row r="13063" spans="2:6">
      <c r="B13063" s="21">
        <v>42956</v>
      </c>
      <c r="C13063" s="122" t="s">
        <v>145</v>
      </c>
      <c r="D13063" s="116">
        <v>47.66</v>
      </c>
      <c r="E13063" s="11">
        <v>47.69</v>
      </c>
      <c r="F13063" s="12">
        <v>4355587</v>
      </c>
    </row>
    <row r="13064" spans="2:6">
      <c r="B13064" s="21">
        <v>42956</v>
      </c>
      <c r="C13064" s="122" t="s">
        <v>146</v>
      </c>
      <c r="D13064" s="116">
        <v>61.21</v>
      </c>
      <c r="E13064" s="11">
        <v>61.07</v>
      </c>
      <c r="F13064" s="12">
        <v>2573066</v>
      </c>
    </row>
    <row r="13065" spans="2:6">
      <c r="B13065" s="21">
        <v>42956</v>
      </c>
      <c r="C13065" s="122" t="s">
        <v>147</v>
      </c>
      <c r="D13065" s="116">
        <v>318.08</v>
      </c>
      <c r="E13065" s="11">
        <v>318.63</v>
      </c>
      <c r="F13065" s="12">
        <v>639971</v>
      </c>
    </row>
    <row r="13066" spans="2:6">
      <c r="B13066" s="21">
        <v>42956</v>
      </c>
      <c r="C13066" s="122" t="s">
        <v>148</v>
      </c>
      <c r="D13066" s="116">
        <v>196.23</v>
      </c>
      <c r="E13066" s="11">
        <v>197.84</v>
      </c>
      <c r="F13066" s="12">
        <v>1093335</v>
      </c>
    </row>
    <row r="13067" spans="2:6">
      <c r="B13067" s="21">
        <v>42956</v>
      </c>
      <c r="C13067" s="122" t="s">
        <v>149</v>
      </c>
      <c r="D13067" s="116">
        <v>43.28</v>
      </c>
      <c r="E13067" s="11">
        <v>43.59</v>
      </c>
      <c r="F13067" s="12">
        <v>1499692</v>
      </c>
    </row>
    <row r="13068" spans="2:6">
      <c r="B13068" s="21">
        <v>42956</v>
      </c>
      <c r="C13068" s="122" t="s">
        <v>150</v>
      </c>
      <c r="D13068" s="116">
        <v>34.79</v>
      </c>
      <c r="E13068" s="11">
        <v>35.020000000000003</v>
      </c>
      <c r="F13068" s="12">
        <v>2267019</v>
      </c>
    </row>
    <row r="13069" spans="2:6">
      <c r="B13069" s="21">
        <v>42956</v>
      </c>
      <c r="C13069" s="122" t="s">
        <v>151</v>
      </c>
      <c r="D13069" s="116">
        <v>285.79000000000002</v>
      </c>
      <c r="E13069" s="11">
        <v>288.74</v>
      </c>
      <c r="F13069" s="12">
        <v>777522</v>
      </c>
    </row>
    <row r="13070" spans="2:6">
      <c r="B13070" s="21">
        <v>42956</v>
      </c>
      <c r="C13070" s="122" t="s">
        <v>152</v>
      </c>
      <c r="D13070" s="116">
        <v>53.58</v>
      </c>
      <c r="E13070" s="11">
        <v>54.04</v>
      </c>
      <c r="F13070" s="12">
        <v>4394208</v>
      </c>
    </row>
    <row r="13071" spans="2:6">
      <c r="B13071" s="21">
        <v>42956</v>
      </c>
      <c r="C13071" s="122" t="s">
        <v>153</v>
      </c>
      <c r="D13071" s="116">
        <v>426.31</v>
      </c>
      <c r="E13071" s="11">
        <v>431.34</v>
      </c>
      <c r="F13071" s="12">
        <v>351009</v>
      </c>
    </row>
    <row r="13072" spans="2:6">
      <c r="B13072" s="21">
        <v>42956</v>
      </c>
      <c r="C13072" s="122" t="s">
        <v>154</v>
      </c>
      <c r="D13072" s="116">
        <v>40.89</v>
      </c>
      <c r="E13072" s="11">
        <v>40.28</v>
      </c>
      <c r="F13072" s="12">
        <v>3598641</v>
      </c>
    </row>
    <row r="13073" spans="2:6">
      <c r="B13073" s="21">
        <v>42956</v>
      </c>
      <c r="C13073" s="122" t="s">
        <v>155</v>
      </c>
      <c r="D13073" s="116">
        <v>56.79</v>
      </c>
      <c r="E13073" s="11">
        <v>57.4</v>
      </c>
      <c r="F13073" s="12">
        <v>7675555</v>
      </c>
    </row>
    <row r="13074" spans="2:6">
      <c r="B13074" s="21">
        <v>42956</v>
      </c>
      <c r="C13074" s="122" t="s">
        <v>156</v>
      </c>
      <c r="D13074" s="116">
        <v>26.36</v>
      </c>
      <c r="E13074" s="11">
        <v>26.57</v>
      </c>
      <c r="F13074" s="12">
        <v>3405143</v>
      </c>
    </row>
    <row r="13075" spans="2:6">
      <c r="B13075" s="21">
        <v>42956</v>
      </c>
      <c r="C13075" s="122" t="s">
        <v>157</v>
      </c>
      <c r="D13075" s="116">
        <v>46.62</v>
      </c>
      <c r="E13075" s="11">
        <v>46.53</v>
      </c>
      <c r="F13075" s="12">
        <v>1511768</v>
      </c>
    </row>
    <row r="13076" spans="2:6">
      <c r="B13076" s="21">
        <v>42956</v>
      </c>
      <c r="C13076" s="122" t="s">
        <v>158</v>
      </c>
      <c r="D13076" s="116">
        <v>122.8</v>
      </c>
      <c r="E13076" s="11">
        <v>121.67</v>
      </c>
      <c r="F13076" s="12">
        <v>503662</v>
      </c>
    </row>
    <row r="13077" spans="2:6">
      <c r="B13077" s="21">
        <v>42956</v>
      </c>
      <c r="C13077" s="122" t="s">
        <v>159</v>
      </c>
      <c r="D13077" s="116">
        <v>68.12</v>
      </c>
      <c r="E13077" s="11">
        <v>68.430000000000007</v>
      </c>
      <c r="F13077" s="12">
        <v>19195725</v>
      </c>
    </row>
    <row r="13078" spans="2:6">
      <c r="B13078" s="21">
        <v>42956</v>
      </c>
      <c r="C13078" s="122" t="s">
        <v>160</v>
      </c>
      <c r="D13078" s="116">
        <v>32.200000000000003</v>
      </c>
      <c r="E13078" s="11">
        <v>32.549999999999997</v>
      </c>
      <c r="F13078" s="12">
        <v>3356785</v>
      </c>
    </row>
    <row r="13079" spans="2:6">
      <c r="B13079" s="21">
        <v>42956</v>
      </c>
      <c r="C13079" s="122" t="s">
        <v>161</v>
      </c>
      <c r="D13079" s="116">
        <v>34.19</v>
      </c>
      <c r="E13079" s="11">
        <v>34.39</v>
      </c>
      <c r="F13079" s="12">
        <v>2425399</v>
      </c>
    </row>
    <row r="13080" spans="2:6">
      <c r="B13080" s="21">
        <v>42956</v>
      </c>
      <c r="C13080" s="122" t="s">
        <v>162</v>
      </c>
      <c r="D13080" s="116">
        <v>69.16</v>
      </c>
      <c r="E13080" s="11">
        <v>68.23</v>
      </c>
      <c r="F13080" s="12">
        <v>2945206</v>
      </c>
    </row>
    <row r="13081" spans="2:6">
      <c r="B13081" s="21">
        <v>42956</v>
      </c>
      <c r="C13081" s="122" t="s">
        <v>163</v>
      </c>
      <c r="D13081" s="116">
        <v>114.39</v>
      </c>
      <c r="E13081" s="11">
        <v>114.34</v>
      </c>
      <c r="F13081" s="12">
        <v>3170051</v>
      </c>
    </row>
    <row r="13082" spans="2:6">
      <c r="B13082" s="21">
        <v>42956</v>
      </c>
      <c r="C13082" s="122" t="s">
        <v>164</v>
      </c>
      <c r="D13082" s="116">
        <v>148.46</v>
      </c>
      <c r="E13082" s="11">
        <v>149.29</v>
      </c>
      <c r="F13082" s="12">
        <v>872933</v>
      </c>
    </row>
    <row r="13083" spans="2:6">
      <c r="B13083" s="21">
        <v>42956</v>
      </c>
      <c r="C13083" s="122" t="s">
        <v>165</v>
      </c>
      <c r="D13083" s="116">
        <v>36.630000000000003</v>
      </c>
      <c r="E13083" s="11">
        <v>36.880000000000003</v>
      </c>
      <c r="F13083" s="12">
        <v>1278697</v>
      </c>
    </row>
    <row r="13084" spans="2:6">
      <c r="B13084" s="21">
        <v>42956</v>
      </c>
      <c r="C13084" s="122" t="s">
        <v>166</v>
      </c>
      <c r="D13084" s="116">
        <v>95.51</v>
      </c>
      <c r="E13084" s="11">
        <v>96.8</v>
      </c>
      <c r="F13084" s="12">
        <v>759090</v>
      </c>
    </row>
    <row r="13085" spans="2:6">
      <c r="B13085" s="21">
        <v>42956</v>
      </c>
      <c r="C13085" s="122" t="s">
        <v>167</v>
      </c>
      <c r="D13085" s="116">
        <v>65.12</v>
      </c>
      <c r="E13085" s="11">
        <v>65.349999999999994</v>
      </c>
      <c r="F13085" s="12">
        <v>5345807</v>
      </c>
    </row>
    <row r="13086" spans="2:6">
      <c r="B13086" s="21">
        <v>42956</v>
      </c>
      <c r="C13086" s="122" t="s">
        <v>168</v>
      </c>
      <c r="D13086" s="116">
        <v>100.07</v>
      </c>
      <c r="E13086" s="11">
        <v>100.77</v>
      </c>
      <c r="F13086" s="12">
        <v>2539854</v>
      </c>
    </row>
    <row r="13087" spans="2:6">
      <c r="B13087" s="21">
        <v>42956</v>
      </c>
      <c r="C13087" s="122" t="s">
        <v>169</v>
      </c>
      <c r="D13087" s="116">
        <v>67.849999999999994</v>
      </c>
      <c r="E13087" s="11">
        <v>68.16</v>
      </c>
      <c r="F13087" s="12">
        <v>4229864</v>
      </c>
    </row>
    <row r="13088" spans="2:6">
      <c r="B13088" s="21">
        <v>42956</v>
      </c>
      <c r="C13088" s="122" t="s">
        <v>170</v>
      </c>
      <c r="D13088" s="116">
        <v>133.76</v>
      </c>
      <c r="E13088" s="11">
        <v>135.57</v>
      </c>
      <c r="F13088" s="12">
        <v>3085703</v>
      </c>
    </row>
    <row r="13089" spans="2:6">
      <c r="B13089" s="21">
        <v>42956</v>
      </c>
      <c r="C13089" s="122" t="s">
        <v>171</v>
      </c>
      <c r="D13089" s="116">
        <v>62.97</v>
      </c>
      <c r="E13089" s="11">
        <v>62.49</v>
      </c>
      <c r="F13089" s="12">
        <v>1680033</v>
      </c>
    </row>
    <row r="13090" spans="2:6">
      <c r="B13090" s="21">
        <v>42956</v>
      </c>
      <c r="C13090" s="122" t="s">
        <v>172</v>
      </c>
      <c r="D13090" s="116">
        <v>31.24</v>
      </c>
      <c r="E13090" s="11">
        <v>31.88</v>
      </c>
      <c r="F13090" s="12">
        <v>3585937</v>
      </c>
    </row>
    <row r="13091" spans="2:6">
      <c r="B13091" s="21">
        <v>42956</v>
      </c>
      <c r="C13091" s="122" t="s">
        <v>173</v>
      </c>
      <c r="D13091" s="116">
        <v>34.96</v>
      </c>
      <c r="E13091" s="11">
        <v>35.03</v>
      </c>
      <c r="F13091" s="12">
        <v>2555144</v>
      </c>
    </row>
    <row r="13092" spans="2:6">
      <c r="B13092" s="21">
        <v>42956</v>
      </c>
      <c r="C13092" s="122" t="s">
        <v>174</v>
      </c>
      <c r="D13092" s="116">
        <v>49.61</v>
      </c>
      <c r="E13092" s="11">
        <v>49.92</v>
      </c>
      <c r="F13092" s="12">
        <v>1378916</v>
      </c>
    </row>
    <row r="13093" spans="2:6">
      <c r="B13093" s="21">
        <v>42956</v>
      </c>
      <c r="C13093" s="122" t="s">
        <v>175</v>
      </c>
      <c r="D13093" s="116">
        <v>4.43</v>
      </c>
      <c r="E13093" s="11">
        <v>4.37</v>
      </c>
      <c r="F13093" s="12">
        <v>26118390</v>
      </c>
    </row>
    <row r="13094" spans="2:6">
      <c r="B13094" s="21">
        <v>42956</v>
      </c>
      <c r="C13094" s="122" t="s">
        <v>176</v>
      </c>
      <c r="D13094" s="116">
        <v>66.650000000000006</v>
      </c>
      <c r="E13094" s="11">
        <v>66.13</v>
      </c>
      <c r="F13094" s="12">
        <v>1885979</v>
      </c>
    </row>
    <row r="13095" spans="2:6">
      <c r="B13095" s="21">
        <v>42956</v>
      </c>
      <c r="C13095" s="122" t="s">
        <v>177</v>
      </c>
      <c r="D13095" s="116">
        <v>387.89</v>
      </c>
      <c r="E13095" s="11">
        <v>400.9</v>
      </c>
      <c r="F13095" s="12">
        <v>3978134</v>
      </c>
    </row>
    <row r="13096" spans="2:6">
      <c r="B13096" s="21">
        <v>42956</v>
      </c>
      <c r="C13096" s="122" t="s">
        <v>178</v>
      </c>
      <c r="D13096" s="116">
        <v>175.7</v>
      </c>
      <c r="E13096" s="11">
        <v>178.08</v>
      </c>
      <c r="F13096" s="12">
        <v>1508798</v>
      </c>
    </row>
    <row r="13097" spans="2:6">
      <c r="B13097" s="21">
        <v>42956</v>
      </c>
      <c r="C13097" s="122" t="s">
        <v>179</v>
      </c>
      <c r="D13097" s="116">
        <v>79.48</v>
      </c>
      <c r="E13097" s="11">
        <v>80.33</v>
      </c>
      <c r="F13097" s="12">
        <v>359592</v>
      </c>
    </row>
    <row r="13098" spans="2:6">
      <c r="B13098" s="21">
        <v>42956</v>
      </c>
      <c r="C13098" s="122" t="s">
        <v>180</v>
      </c>
      <c r="D13098" s="116">
        <v>71.569999999999993</v>
      </c>
      <c r="E13098" s="11">
        <v>71.569999999999993</v>
      </c>
      <c r="F13098" s="12">
        <v>2486522</v>
      </c>
    </row>
    <row r="13099" spans="2:6">
      <c r="B13099" s="21">
        <v>42956</v>
      </c>
      <c r="C13099" s="122" t="s">
        <v>181</v>
      </c>
      <c r="D13099" s="116">
        <v>134.72999999999999</v>
      </c>
      <c r="E13099" s="11">
        <v>134.21</v>
      </c>
      <c r="F13099" s="12">
        <v>564940</v>
      </c>
    </row>
    <row r="13100" spans="2:6">
      <c r="B13100" s="21">
        <v>42956</v>
      </c>
      <c r="C13100" s="122" t="s">
        <v>182</v>
      </c>
      <c r="D13100" s="116">
        <v>72.83</v>
      </c>
      <c r="E13100" s="11">
        <v>72.47</v>
      </c>
      <c r="F13100" s="12">
        <v>1097166</v>
      </c>
    </row>
    <row r="13101" spans="2:6">
      <c r="B13101" s="21">
        <v>42956</v>
      </c>
      <c r="C13101" s="122" t="s">
        <v>183</v>
      </c>
      <c r="D13101" s="116">
        <v>39.54</v>
      </c>
      <c r="E13101" s="11">
        <v>40.630000000000003</v>
      </c>
      <c r="F13101" s="12">
        <v>17401750</v>
      </c>
    </row>
    <row r="13102" spans="2:6">
      <c r="B13102" s="21">
        <v>42956</v>
      </c>
      <c r="C13102" s="122" t="s">
        <v>184</v>
      </c>
      <c r="D13102" s="116">
        <v>124.32</v>
      </c>
      <c r="E13102" s="11">
        <v>126.19</v>
      </c>
      <c r="F13102" s="12">
        <v>1416530</v>
      </c>
    </row>
    <row r="13103" spans="2:6">
      <c r="B13103" s="21">
        <v>42956</v>
      </c>
      <c r="C13103" s="122" t="s">
        <v>185</v>
      </c>
      <c r="D13103" s="116">
        <v>331.25</v>
      </c>
      <c r="E13103" s="11">
        <v>334.61</v>
      </c>
      <c r="F13103" s="12">
        <v>667460</v>
      </c>
    </row>
    <row r="13104" spans="2:6">
      <c r="B13104" s="21">
        <v>42956</v>
      </c>
      <c r="C13104" s="122" t="s">
        <v>186</v>
      </c>
      <c r="D13104" s="116">
        <v>159.32</v>
      </c>
      <c r="E13104" s="11">
        <v>159.4</v>
      </c>
      <c r="F13104" s="12">
        <v>1127431</v>
      </c>
    </row>
    <row r="13105" spans="2:6">
      <c r="B13105" s="21">
        <v>42956</v>
      </c>
      <c r="C13105" s="122" t="s">
        <v>187</v>
      </c>
      <c r="D13105" s="116">
        <v>47.56</v>
      </c>
      <c r="E13105" s="11">
        <v>47.38</v>
      </c>
      <c r="F13105" s="12">
        <v>1990535</v>
      </c>
    </row>
    <row r="13106" spans="2:6">
      <c r="B13106" s="21">
        <v>42956</v>
      </c>
      <c r="C13106" s="122" t="s">
        <v>188</v>
      </c>
      <c r="D13106" s="116">
        <v>82.69</v>
      </c>
      <c r="E13106" s="11">
        <v>82.73</v>
      </c>
      <c r="F13106" s="12">
        <v>838600</v>
      </c>
    </row>
    <row r="13107" spans="2:6">
      <c r="B13107" s="21">
        <v>42956</v>
      </c>
      <c r="C13107" s="122" t="s">
        <v>189</v>
      </c>
      <c r="D13107" s="116">
        <v>29.13</v>
      </c>
      <c r="E13107" s="11">
        <v>29.06</v>
      </c>
      <c r="F13107" s="12">
        <v>3691350</v>
      </c>
    </row>
    <row r="13108" spans="2:6">
      <c r="B13108" s="21">
        <v>42956</v>
      </c>
      <c r="C13108" s="122" t="s">
        <v>190</v>
      </c>
      <c r="D13108" s="116">
        <v>84.96</v>
      </c>
      <c r="E13108" s="11">
        <v>85.14</v>
      </c>
      <c r="F13108" s="12">
        <v>1338065</v>
      </c>
    </row>
    <row r="13109" spans="2:6">
      <c r="B13109" s="21">
        <v>42956</v>
      </c>
      <c r="C13109" s="122" t="s">
        <v>191</v>
      </c>
      <c r="D13109" s="116">
        <v>24.75</v>
      </c>
      <c r="E13109" s="11">
        <v>24.83</v>
      </c>
      <c r="F13109" s="12">
        <v>5949140</v>
      </c>
    </row>
    <row r="13110" spans="2:6">
      <c r="B13110" s="21">
        <v>42956</v>
      </c>
      <c r="C13110" s="122" t="s">
        <v>192</v>
      </c>
      <c r="D13110" s="116">
        <v>47.56</v>
      </c>
      <c r="E13110" s="11">
        <v>47.76</v>
      </c>
      <c r="F13110" s="12">
        <v>2669070</v>
      </c>
    </row>
    <row r="13111" spans="2:6">
      <c r="B13111" s="21">
        <v>42956</v>
      </c>
      <c r="C13111" s="122" t="s">
        <v>193</v>
      </c>
      <c r="D13111" s="116">
        <v>125.56</v>
      </c>
      <c r="E13111" s="11">
        <v>126.43</v>
      </c>
      <c r="F13111" s="12">
        <v>4227315</v>
      </c>
    </row>
    <row r="13112" spans="2:6">
      <c r="B13112" s="21">
        <v>42956</v>
      </c>
      <c r="C13112" s="122" t="s">
        <v>194</v>
      </c>
      <c r="D13112" s="116">
        <v>242.98</v>
      </c>
      <c r="E13112" s="11">
        <v>242.71</v>
      </c>
      <c r="F13112" s="12">
        <v>237995</v>
      </c>
    </row>
    <row r="13113" spans="2:6">
      <c r="B13113" s="21">
        <v>42956</v>
      </c>
      <c r="C13113" s="122" t="s">
        <v>195</v>
      </c>
      <c r="D13113" s="116">
        <v>45.79</v>
      </c>
      <c r="E13113" s="11">
        <v>45.65</v>
      </c>
      <c r="F13113" s="12">
        <v>7451119</v>
      </c>
    </row>
    <row r="13114" spans="2:6">
      <c r="B13114" s="21">
        <v>42956</v>
      </c>
      <c r="C13114" s="122" t="s">
        <v>196</v>
      </c>
      <c r="D13114" s="116">
        <v>157.13999999999999</v>
      </c>
      <c r="E13114" s="11">
        <v>156.86000000000001</v>
      </c>
      <c r="F13114" s="12">
        <v>2157557</v>
      </c>
    </row>
    <row r="13115" spans="2:6">
      <c r="B13115" s="21">
        <v>42956</v>
      </c>
      <c r="C13115" s="122" t="s">
        <v>197</v>
      </c>
      <c r="D13115" s="116">
        <v>19.88</v>
      </c>
      <c r="E13115" s="11">
        <v>19.86</v>
      </c>
      <c r="F13115" s="12">
        <v>3152909</v>
      </c>
    </row>
    <row r="13116" spans="2:6">
      <c r="B13116" s="21">
        <v>42956</v>
      </c>
      <c r="C13116" s="122" t="s">
        <v>198</v>
      </c>
      <c r="D13116" s="116">
        <v>53.23</v>
      </c>
      <c r="E13116" s="11">
        <v>53.21</v>
      </c>
      <c r="F13116" s="12">
        <v>1667464</v>
      </c>
    </row>
    <row r="13117" spans="2:6">
      <c r="B13117" s="21">
        <v>42956</v>
      </c>
      <c r="C13117" s="122" t="s">
        <v>199</v>
      </c>
      <c r="D13117" s="116">
        <v>89.64</v>
      </c>
      <c r="E13117" s="11">
        <v>90.12</v>
      </c>
      <c r="F13117" s="12">
        <v>3055415</v>
      </c>
    </row>
    <row r="13118" spans="2:6">
      <c r="B13118" s="21">
        <v>42956</v>
      </c>
      <c r="C13118" s="122" t="s">
        <v>200</v>
      </c>
      <c r="D13118" s="116">
        <v>31.55</v>
      </c>
      <c r="E13118" s="11">
        <v>31.62</v>
      </c>
      <c r="F13118" s="12">
        <v>16131324</v>
      </c>
    </row>
    <row r="13119" spans="2:6">
      <c r="B13119" s="21">
        <v>42956</v>
      </c>
      <c r="C13119" s="122" t="s">
        <v>201</v>
      </c>
      <c r="D13119" s="116">
        <v>32.14</v>
      </c>
      <c r="E13119" s="11">
        <v>32.19</v>
      </c>
      <c r="F13119" s="12">
        <v>1480096</v>
      </c>
    </row>
    <row r="13120" spans="2:6">
      <c r="B13120" s="21">
        <v>42956</v>
      </c>
      <c r="C13120" s="122" t="s">
        <v>202</v>
      </c>
      <c r="D13120" s="116">
        <v>50.03</v>
      </c>
      <c r="E13120" s="11">
        <v>50.7</v>
      </c>
      <c r="F13120" s="12">
        <v>6759969</v>
      </c>
    </row>
    <row r="13121" spans="2:6">
      <c r="B13121" s="21">
        <v>42956</v>
      </c>
      <c r="C13121" s="122" t="s">
        <v>203</v>
      </c>
      <c r="D13121" s="116">
        <v>133.26</v>
      </c>
      <c r="E13121" s="11">
        <v>133.30000000000001</v>
      </c>
      <c r="F13121" s="12">
        <v>552776</v>
      </c>
    </row>
    <row r="13122" spans="2:6">
      <c r="B13122" s="21">
        <v>42956</v>
      </c>
      <c r="C13122" s="122" t="s">
        <v>204</v>
      </c>
      <c r="D13122" s="116">
        <v>21.78</v>
      </c>
      <c r="E13122" s="11">
        <v>21.82</v>
      </c>
      <c r="F13122" s="12">
        <v>7893566</v>
      </c>
    </row>
    <row r="13123" spans="2:6">
      <c r="B13123" s="21">
        <v>42956</v>
      </c>
      <c r="C13123" s="122" t="s">
        <v>205</v>
      </c>
      <c r="D13123" s="116">
        <v>70.02</v>
      </c>
      <c r="E13123" s="11">
        <v>71.010000000000005</v>
      </c>
      <c r="F13123" s="12">
        <v>3718561</v>
      </c>
    </row>
    <row r="13124" spans="2:6">
      <c r="B13124" s="21">
        <v>42956</v>
      </c>
      <c r="C13124" s="122" t="s">
        <v>206</v>
      </c>
      <c r="D13124" s="116">
        <v>76.239999999999995</v>
      </c>
      <c r="E13124" s="11">
        <v>76.22</v>
      </c>
      <c r="F13124" s="12">
        <v>1859181</v>
      </c>
    </row>
    <row r="13125" spans="2:6">
      <c r="B13125" s="21">
        <v>42956</v>
      </c>
      <c r="C13125" s="122" t="s">
        <v>207</v>
      </c>
      <c r="D13125" s="116">
        <v>78.430000000000007</v>
      </c>
      <c r="E13125" s="11">
        <v>79.430000000000007</v>
      </c>
      <c r="F13125" s="12">
        <v>4902205</v>
      </c>
    </row>
    <row r="13126" spans="2:6">
      <c r="B13126" s="21">
        <v>42956</v>
      </c>
      <c r="C13126" s="122" t="s">
        <v>208</v>
      </c>
      <c r="D13126" s="116">
        <v>110.74</v>
      </c>
      <c r="E13126" s="11">
        <v>110.89</v>
      </c>
      <c r="F13126" s="12">
        <v>3966818</v>
      </c>
    </row>
    <row r="13127" spans="2:6">
      <c r="B13127" s="21">
        <v>42956</v>
      </c>
      <c r="C13127" s="122" t="s">
        <v>209</v>
      </c>
      <c r="D13127" s="116">
        <v>118.82</v>
      </c>
      <c r="E13127" s="11">
        <v>118.82</v>
      </c>
      <c r="F13127" s="12">
        <v>1683446</v>
      </c>
    </row>
    <row r="13128" spans="2:6">
      <c r="B13128" s="21">
        <v>42956</v>
      </c>
      <c r="C13128" s="122" t="s">
        <v>210</v>
      </c>
      <c r="D13128" s="116">
        <v>78.319999999999993</v>
      </c>
      <c r="E13128" s="11">
        <v>77.84</v>
      </c>
      <c r="F13128" s="12">
        <v>1596517</v>
      </c>
    </row>
    <row r="13129" spans="2:6">
      <c r="B13129" s="21">
        <v>42956</v>
      </c>
      <c r="C13129" s="122" t="s">
        <v>211</v>
      </c>
      <c r="D13129" s="116">
        <v>50</v>
      </c>
      <c r="E13129" s="11">
        <v>49.67</v>
      </c>
      <c r="F13129" s="12">
        <v>6692174</v>
      </c>
    </row>
    <row r="13130" spans="2:6">
      <c r="B13130" s="21">
        <v>42956</v>
      </c>
      <c r="C13130" s="122" t="s">
        <v>212</v>
      </c>
      <c r="D13130" s="116">
        <v>131.30000000000001</v>
      </c>
      <c r="E13130" s="11">
        <v>132.41</v>
      </c>
      <c r="F13130" s="12">
        <v>1394165</v>
      </c>
    </row>
    <row r="13131" spans="2:6">
      <c r="B13131" s="21">
        <v>42956</v>
      </c>
      <c r="C13131" s="122" t="s">
        <v>213</v>
      </c>
      <c r="D13131" s="116">
        <v>61.49</v>
      </c>
      <c r="E13131" s="11">
        <v>61.26</v>
      </c>
      <c r="F13131" s="12">
        <v>1834036</v>
      </c>
    </row>
    <row r="13132" spans="2:6">
      <c r="B13132" s="21">
        <v>42956</v>
      </c>
      <c r="C13132" s="122" t="s">
        <v>214</v>
      </c>
      <c r="D13132" s="116">
        <v>76.209999999999994</v>
      </c>
      <c r="E13132" s="11">
        <v>77.150000000000006</v>
      </c>
      <c r="F13132" s="12">
        <v>2527389</v>
      </c>
    </row>
    <row r="13133" spans="2:6">
      <c r="B13133" s="21">
        <v>42956</v>
      </c>
      <c r="C13133" s="122" t="s">
        <v>215</v>
      </c>
      <c r="D13133" s="116">
        <v>106.22</v>
      </c>
      <c r="E13133" s="11">
        <v>106.5</v>
      </c>
      <c r="F13133" s="12">
        <v>740733</v>
      </c>
    </row>
    <row r="13134" spans="2:6">
      <c r="B13134" s="21">
        <v>42956</v>
      </c>
      <c r="C13134" s="122" t="s">
        <v>216</v>
      </c>
      <c r="D13134" s="116">
        <v>36.22</v>
      </c>
      <c r="E13134" s="11">
        <v>36.369999999999997</v>
      </c>
      <c r="F13134" s="12">
        <v>3948384</v>
      </c>
    </row>
    <row r="13135" spans="2:6">
      <c r="B13135" s="21">
        <v>42956</v>
      </c>
      <c r="C13135" s="122" t="s">
        <v>217</v>
      </c>
      <c r="D13135" s="116">
        <v>80.290000000000006</v>
      </c>
      <c r="E13135" s="11">
        <v>80.23</v>
      </c>
      <c r="F13135" s="12">
        <v>2666513</v>
      </c>
    </row>
    <row r="13136" spans="2:6">
      <c r="B13136" s="21">
        <v>42956</v>
      </c>
      <c r="C13136" s="122" t="s">
        <v>218</v>
      </c>
      <c r="D13136" s="116">
        <v>100.71</v>
      </c>
      <c r="E13136" s="11">
        <v>102.83</v>
      </c>
      <c r="F13136" s="12">
        <v>27877607</v>
      </c>
    </row>
    <row r="13137" spans="2:6">
      <c r="B13137" s="21">
        <v>42956</v>
      </c>
      <c r="C13137" s="122" t="s">
        <v>219</v>
      </c>
      <c r="D13137" s="116">
        <v>24</v>
      </c>
      <c r="E13137" s="11">
        <v>23.6</v>
      </c>
      <c r="F13137" s="12">
        <v>6880680</v>
      </c>
    </row>
    <row r="13138" spans="2:6">
      <c r="B13138" s="21">
        <v>42956</v>
      </c>
      <c r="C13138" s="122" t="s">
        <v>220</v>
      </c>
      <c r="D13138" s="116">
        <v>22.91</v>
      </c>
      <c r="E13138" s="11">
        <v>22.39</v>
      </c>
      <c r="F13138" s="12">
        <v>2339221</v>
      </c>
    </row>
    <row r="13139" spans="2:6">
      <c r="B13139" s="21">
        <v>42956</v>
      </c>
      <c r="C13139" s="122" t="s">
        <v>221</v>
      </c>
      <c r="D13139" s="116">
        <v>59.3</v>
      </c>
      <c r="E13139" s="11">
        <v>59.74</v>
      </c>
      <c r="F13139" s="12">
        <v>1376862</v>
      </c>
    </row>
    <row r="13140" spans="2:6">
      <c r="B13140" s="21">
        <v>42956</v>
      </c>
      <c r="C13140" s="122" t="s">
        <v>222</v>
      </c>
      <c r="D13140" s="116">
        <v>93.42</v>
      </c>
      <c r="E13140" s="11">
        <v>92.8</v>
      </c>
      <c r="F13140" s="12">
        <v>1702977</v>
      </c>
    </row>
    <row r="13141" spans="2:6">
      <c r="B13141" s="21">
        <v>42956</v>
      </c>
      <c r="C13141" s="122" t="s">
        <v>223</v>
      </c>
      <c r="D13141" s="116">
        <v>114</v>
      </c>
      <c r="E13141" s="11">
        <v>114.41</v>
      </c>
      <c r="F13141" s="12">
        <v>656944</v>
      </c>
    </row>
    <row r="13142" spans="2:6">
      <c r="B13142" s="21">
        <v>42956</v>
      </c>
      <c r="C13142" s="122" t="s">
        <v>224</v>
      </c>
      <c r="D13142" s="116">
        <v>75.14</v>
      </c>
      <c r="E13142" s="11">
        <v>74.92</v>
      </c>
      <c r="F13142" s="12">
        <v>2815921</v>
      </c>
    </row>
    <row r="13143" spans="2:6">
      <c r="B13143" s="21">
        <v>42956</v>
      </c>
      <c r="C13143" s="122" t="s">
        <v>225</v>
      </c>
      <c r="D13143" s="116">
        <v>86.77</v>
      </c>
      <c r="E13143" s="11">
        <v>86.83</v>
      </c>
      <c r="F13143" s="12">
        <v>776435</v>
      </c>
    </row>
    <row r="13144" spans="2:6">
      <c r="B13144" s="21">
        <v>42956</v>
      </c>
      <c r="C13144" s="122" t="s">
        <v>226</v>
      </c>
      <c r="D13144" s="116">
        <v>90.3</v>
      </c>
      <c r="E13144" s="11">
        <v>90.32</v>
      </c>
      <c r="F13144" s="12">
        <v>1069545</v>
      </c>
    </row>
    <row r="13145" spans="2:6">
      <c r="B13145" s="21">
        <v>42956</v>
      </c>
      <c r="C13145" s="122" t="s">
        <v>227</v>
      </c>
      <c r="D13145" s="116">
        <v>28.81</v>
      </c>
      <c r="E13145" s="11">
        <v>28.52</v>
      </c>
      <c r="F13145" s="12">
        <v>2016641</v>
      </c>
    </row>
    <row r="13146" spans="2:6">
      <c r="B13146" s="21">
        <v>42956</v>
      </c>
      <c r="C13146" s="122" t="s">
        <v>228</v>
      </c>
      <c r="D13146" s="116">
        <v>81.63</v>
      </c>
      <c r="E13146" s="11">
        <v>81.28</v>
      </c>
      <c r="F13146" s="12">
        <v>2602724</v>
      </c>
    </row>
    <row r="13147" spans="2:6">
      <c r="B13147" s="21">
        <v>42956</v>
      </c>
      <c r="C13147" s="122" t="s">
        <v>229</v>
      </c>
      <c r="D13147" s="116">
        <v>109.76</v>
      </c>
      <c r="E13147" s="11">
        <v>108.53</v>
      </c>
      <c r="F13147" s="12">
        <v>563157</v>
      </c>
    </row>
    <row r="13148" spans="2:6">
      <c r="B13148" s="21">
        <v>42956</v>
      </c>
      <c r="C13148" s="122" t="s">
        <v>230</v>
      </c>
      <c r="D13148" s="116">
        <v>86.76</v>
      </c>
      <c r="E13148" s="11">
        <v>86.2</v>
      </c>
      <c r="F13148" s="12">
        <v>2115384</v>
      </c>
    </row>
    <row r="13149" spans="2:6">
      <c r="B13149" s="21">
        <v>42956</v>
      </c>
      <c r="C13149" s="122" t="s">
        <v>231</v>
      </c>
      <c r="D13149" s="116">
        <v>56.72</v>
      </c>
      <c r="E13149" s="11">
        <v>56.52</v>
      </c>
      <c r="F13149" s="12">
        <v>2014633</v>
      </c>
    </row>
    <row r="13150" spans="2:6">
      <c r="B13150" s="21">
        <v>42956</v>
      </c>
      <c r="C13150" s="122" t="s">
        <v>232</v>
      </c>
      <c r="D13150" s="116">
        <v>32.380000000000003</v>
      </c>
      <c r="E13150" s="11">
        <v>32.08</v>
      </c>
      <c r="F13150" s="12">
        <v>4297889</v>
      </c>
    </row>
    <row r="13151" spans="2:6">
      <c r="B13151" s="21">
        <v>42956</v>
      </c>
      <c r="C13151" s="122" t="s">
        <v>233</v>
      </c>
      <c r="D13151" s="116">
        <v>63.27</v>
      </c>
      <c r="E13151" s="11">
        <v>63.5</v>
      </c>
      <c r="F13151" s="12">
        <v>3234369</v>
      </c>
    </row>
    <row r="13152" spans="2:6">
      <c r="B13152" s="21">
        <v>42956</v>
      </c>
      <c r="C13152" s="122" t="s">
        <v>234</v>
      </c>
      <c r="D13152" s="116">
        <v>79.680000000000007</v>
      </c>
      <c r="E13152" s="11">
        <v>82.98</v>
      </c>
      <c r="F13152" s="12">
        <v>4614808</v>
      </c>
    </row>
    <row r="13153" spans="2:6">
      <c r="B13153" s="21">
        <v>42956</v>
      </c>
      <c r="C13153" s="122" t="s">
        <v>235</v>
      </c>
      <c r="D13153" s="116">
        <v>115.55</v>
      </c>
      <c r="E13153" s="11">
        <v>116.11</v>
      </c>
      <c r="F13153" s="12">
        <v>1709417</v>
      </c>
    </row>
    <row r="13154" spans="2:6">
      <c r="B13154" s="21">
        <v>42956</v>
      </c>
      <c r="C13154" s="122" t="s">
        <v>236</v>
      </c>
      <c r="D13154" s="116">
        <v>36.130000000000003</v>
      </c>
      <c r="E13154" s="11">
        <v>36.08</v>
      </c>
      <c r="F13154" s="12">
        <v>7888132</v>
      </c>
    </row>
    <row r="13155" spans="2:6">
      <c r="B13155" s="21">
        <v>42956</v>
      </c>
      <c r="C13155" s="122" t="s">
        <v>237</v>
      </c>
      <c r="D13155" s="116">
        <v>131.36000000000001</v>
      </c>
      <c r="E13155" s="11">
        <v>132.36000000000001</v>
      </c>
      <c r="F13155" s="12">
        <v>690619</v>
      </c>
    </row>
    <row r="13156" spans="2:6">
      <c r="B13156" s="21">
        <v>42956</v>
      </c>
      <c r="C13156" s="122" t="s">
        <v>238</v>
      </c>
      <c r="D13156" s="116">
        <v>83.45</v>
      </c>
      <c r="E13156" s="11">
        <v>83.26</v>
      </c>
      <c r="F13156" s="12">
        <v>2978269</v>
      </c>
    </row>
    <row r="13157" spans="2:6">
      <c r="B13157" s="21">
        <v>42956</v>
      </c>
      <c r="C13157" s="122" t="s">
        <v>239</v>
      </c>
      <c r="D13157" s="116">
        <v>142.37</v>
      </c>
      <c r="E13157" s="11">
        <v>142.94</v>
      </c>
      <c r="F13157" s="12">
        <v>394583</v>
      </c>
    </row>
    <row r="13158" spans="2:6">
      <c r="B13158" s="21">
        <v>42956</v>
      </c>
      <c r="C13158" s="122" t="s">
        <v>240</v>
      </c>
      <c r="D13158" s="116">
        <v>79.989999999999995</v>
      </c>
      <c r="E13158" s="11">
        <v>79.45</v>
      </c>
      <c r="F13158" s="12">
        <v>1154442</v>
      </c>
    </row>
    <row r="13159" spans="2:6">
      <c r="B13159" s="21">
        <v>42956</v>
      </c>
      <c r="C13159" s="122" t="s">
        <v>241</v>
      </c>
      <c r="D13159" s="116">
        <v>100.85</v>
      </c>
      <c r="E13159" s="11">
        <v>103.77</v>
      </c>
      <c r="F13159" s="12">
        <v>7523547</v>
      </c>
    </row>
    <row r="13160" spans="2:6">
      <c r="B13160" s="21">
        <v>42956</v>
      </c>
      <c r="C13160" s="122" t="s">
        <v>242</v>
      </c>
      <c r="D13160" s="116">
        <v>84.07</v>
      </c>
      <c r="E13160" s="11">
        <v>84.26</v>
      </c>
      <c r="F13160" s="12">
        <v>803735</v>
      </c>
    </row>
    <row r="13161" spans="2:6">
      <c r="B13161" s="21">
        <v>42956</v>
      </c>
      <c r="C13161" s="122" t="s">
        <v>243</v>
      </c>
      <c r="D13161" s="116">
        <v>59.83</v>
      </c>
      <c r="E13161" s="11">
        <v>60.03</v>
      </c>
      <c r="F13161" s="12">
        <v>1775395</v>
      </c>
    </row>
    <row r="13162" spans="2:6">
      <c r="B13162" s="21">
        <v>42956</v>
      </c>
      <c r="C13162" s="122" t="s">
        <v>244</v>
      </c>
      <c r="D13162" s="116">
        <v>91.52</v>
      </c>
      <c r="E13162" s="11">
        <v>90.35</v>
      </c>
      <c r="F13162" s="12">
        <v>3289080</v>
      </c>
    </row>
    <row r="13163" spans="2:6">
      <c r="B13163" s="21">
        <v>42956</v>
      </c>
      <c r="C13163" s="122" t="s">
        <v>245</v>
      </c>
      <c r="D13163" s="116">
        <v>441.61</v>
      </c>
      <c r="E13163" s="11">
        <v>447.81</v>
      </c>
      <c r="F13163" s="12">
        <v>359905</v>
      </c>
    </row>
    <row r="13164" spans="2:6">
      <c r="B13164" s="21">
        <v>42956</v>
      </c>
      <c r="C13164" s="122" t="s">
        <v>246</v>
      </c>
      <c r="D13164" s="116">
        <v>67.33</v>
      </c>
      <c r="E13164" s="11">
        <v>67.349999999999994</v>
      </c>
      <c r="F13164" s="12">
        <v>1865447</v>
      </c>
    </row>
    <row r="13165" spans="2:6">
      <c r="B13165" s="21">
        <v>42956</v>
      </c>
      <c r="C13165" s="122" t="s">
        <v>247</v>
      </c>
      <c r="D13165" s="116">
        <v>63.16</v>
      </c>
      <c r="E13165" s="11">
        <v>62.71</v>
      </c>
      <c r="F13165" s="12">
        <v>2652566</v>
      </c>
    </row>
    <row r="13166" spans="2:6">
      <c r="B13166" s="21">
        <v>42956</v>
      </c>
      <c r="C13166" s="122" t="s">
        <v>248</v>
      </c>
      <c r="D13166" s="116">
        <v>62.54</v>
      </c>
      <c r="E13166" s="11">
        <v>61.73</v>
      </c>
      <c r="F13166" s="12">
        <v>1427627</v>
      </c>
    </row>
    <row r="13167" spans="2:6">
      <c r="B13167" s="21">
        <v>42956</v>
      </c>
      <c r="C13167" s="122" t="s">
        <v>249</v>
      </c>
      <c r="D13167" s="116">
        <v>62.06</v>
      </c>
      <c r="E13167" s="11">
        <v>61.2</v>
      </c>
      <c r="F13167" s="12">
        <v>3971717</v>
      </c>
    </row>
    <row r="13168" spans="2:6">
      <c r="B13168" s="21">
        <v>42956</v>
      </c>
      <c r="C13168" s="122" t="s">
        <v>250</v>
      </c>
      <c r="D13168" s="116">
        <v>263.02</v>
      </c>
      <c r="E13168" s="11">
        <v>264.66000000000003</v>
      </c>
      <c r="F13168" s="12">
        <v>394257</v>
      </c>
    </row>
    <row r="13169" spans="2:6">
      <c r="B13169" s="21">
        <v>42956</v>
      </c>
      <c r="C13169" s="122" t="s">
        <v>251</v>
      </c>
      <c r="D13169" s="116">
        <v>40.85</v>
      </c>
      <c r="E13169" s="11">
        <v>41.15</v>
      </c>
      <c r="F13169" s="12">
        <v>1117748</v>
      </c>
    </row>
    <row r="13170" spans="2:6">
      <c r="B13170" s="21">
        <v>42956</v>
      </c>
      <c r="C13170" s="122" t="s">
        <v>252</v>
      </c>
      <c r="D13170" s="116">
        <v>72.77</v>
      </c>
      <c r="E13170" s="11">
        <v>73.14</v>
      </c>
      <c r="F13170" s="12">
        <v>3167251</v>
      </c>
    </row>
    <row r="13171" spans="2:6">
      <c r="B13171" s="21">
        <v>42956</v>
      </c>
      <c r="C13171" s="122" t="s">
        <v>253</v>
      </c>
      <c r="D13171" s="116">
        <v>77.64</v>
      </c>
      <c r="E13171" s="11">
        <v>76.81</v>
      </c>
      <c r="F13171" s="12">
        <v>1073115</v>
      </c>
    </row>
    <row r="13172" spans="2:6">
      <c r="B13172" s="21">
        <v>42956</v>
      </c>
      <c r="C13172" s="122" t="s">
        <v>254</v>
      </c>
      <c r="D13172" s="116">
        <v>55.32</v>
      </c>
      <c r="E13172" s="11">
        <v>54.35</v>
      </c>
      <c r="F13172" s="12">
        <v>2378423</v>
      </c>
    </row>
    <row r="13173" spans="2:6">
      <c r="B13173" s="21">
        <v>42956</v>
      </c>
      <c r="C13173" s="122" t="s">
        <v>255</v>
      </c>
      <c r="D13173" s="116">
        <v>115.75</v>
      </c>
      <c r="E13173" s="11">
        <v>116.26</v>
      </c>
      <c r="F13173" s="12">
        <v>981149</v>
      </c>
    </row>
    <row r="13174" spans="2:6">
      <c r="B13174" s="21">
        <v>42956</v>
      </c>
      <c r="C13174" s="122" t="s">
        <v>256</v>
      </c>
      <c r="D13174" s="116">
        <v>38.42</v>
      </c>
      <c r="E13174" s="11">
        <v>37.700000000000003</v>
      </c>
      <c r="F13174" s="12">
        <v>5622888</v>
      </c>
    </row>
    <row r="13175" spans="2:6">
      <c r="B13175" s="21">
        <v>42956</v>
      </c>
      <c r="C13175" s="122" t="s">
        <v>257</v>
      </c>
      <c r="D13175" s="116">
        <v>55.11</v>
      </c>
      <c r="E13175" s="11">
        <v>55.62</v>
      </c>
      <c r="F13175" s="12">
        <v>1783942</v>
      </c>
    </row>
    <row r="13176" spans="2:6">
      <c r="B13176" s="21">
        <v>42956</v>
      </c>
      <c r="C13176" s="122" t="s">
        <v>258</v>
      </c>
      <c r="D13176" s="116">
        <v>143.75</v>
      </c>
      <c r="E13176" s="11">
        <v>147.9</v>
      </c>
      <c r="F13176" s="12">
        <v>2507021</v>
      </c>
    </row>
    <row r="13177" spans="2:6">
      <c r="B13177" s="21">
        <v>42956</v>
      </c>
      <c r="C13177" s="122" t="s">
        <v>259</v>
      </c>
      <c r="D13177" s="116">
        <v>77.099999999999994</v>
      </c>
      <c r="E13177" s="11">
        <v>76.59</v>
      </c>
      <c r="F13177" s="12">
        <v>1070059</v>
      </c>
    </row>
    <row r="13178" spans="2:6">
      <c r="B13178" s="21">
        <v>42956</v>
      </c>
      <c r="C13178" s="122" t="s">
        <v>260</v>
      </c>
      <c r="D13178" s="116">
        <v>10.88</v>
      </c>
      <c r="E13178" s="11">
        <v>10.92</v>
      </c>
      <c r="F13178" s="12">
        <v>32155872</v>
      </c>
    </row>
    <row r="13179" spans="2:6">
      <c r="B13179" s="21">
        <v>42956</v>
      </c>
      <c r="C13179" s="122" t="s">
        <v>261</v>
      </c>
      <c r="D13179" s="116">
        <v>42.52</v>
      </c>
      <c r="E13179" s="11">
        <v>43.1</v>
      </c>
      <c r="F13179" s="12">
        <v>2009203</v>
      </c>
    </row>
    <row r="13180" spans="2:6">
      <c r="B13180" s="21">
        <v>42956</v>
      </c>
      <c r="C13180" s="122" t="s">
        <v>262</v>
      </c>
      <c r="D13180" s="116">
        <v>169.98</v>
      </c>
      <c r="E13180" s="11">
        <v>171.18</v>
      </c>
      <c r="F13180" s="12">
        <v>10814984</v>
      </c>
    </row>
    <row r="13181" spans="2:6">
      <c r="B13181" s="21">
        <v>42956</v>
      </c>
      <c r="C13181" s="122" t="s">
        <v>263</v>
      </c>
      <c r="D13181" s="116">
        <v>64.33</v>
      </c>
      <c r="E13181" s="11">
        <v>63.87</v>
      </c>
      <c r="F13181" s="12">
        <v>1715592</v>
      </c>
    </row>
    <row r="13182" spans="2:6">
      <c r="B13182" s="21">
        <v>42956</v>
      </c>
      <c r="C13182" s="122" t="s">
        <v>264</v>
      </c>
      <c r="D13182" s="116">
        <v>14.47</v>
      </c>
      <c r="E13182" s="11">
        <v>14.59</v>
      </c>
      <c r="F13182" s="12">
        <v>13142573</v>
      </c>
    </row>
    <row r="13183" spans="2:6">
      <c r="B13183" s="21">
        <v>42956</v>
      </c>
      <c r="C13183" s="122" t="s">
        <v>265</v>
      </c>
      <c r="D13183" s="116">
        <v>206.58</v>
      </c>
      <c r="E13183" s="11">
        <v>206.18</v>
      </c>
      <c r="F13183" s="12">
        <v>1018730</v>
      </c>
    </row>
    <row r="13184" spans="2:6">
      <c r="B13184" s="21">
        <v>42956</v>
      </c>
      <c r="C13184" s="122" t="s">
        <v>266</v>
      </c>
      <c r="D13184" s="116">
        <v>32.020000000000003</v>
      </c>
      <c r="E13184" s="11">
        <v>31.61</v>
      </c>
      <c r="F13184" s="12">
        <v>3041567</v>
      </c>
    </row>
    <row r="13185" spans="2:6">
      <c r="B13185" s="21">
        <v>42956</v>
      </c>
      <c r="C13185" s="122" t="s">
        <v>267</v>
      </c>
      <c r="D13185" s="116">
        <v>118.09</v>
      </c>
      <c r="E13185" s="11">
        <v>118.63</v>
      </c>
      <c r="F13185" s="12">
        <v>737674</v>
      </c>
    </row>
    <row r="13186" spans="2:6">
      <c r="B13186" s="21">
        <v>42956</v>
      </c>
      <c r="C13186" s="122" t="s">
        <v>268</v>
      </c>
      <c r="D13186" s="116">
        <v>89.44</v>
      </c>
      <c r="E13186" s="11">
        <v>89.39</v>
      </c>
      <c r="F13186" s="12">
        <v>1140358</v>
      </c>
    </row>
    <row r="13187" spans="2:6">
      <c r="B13187" s="21">
        <v>42956</v>
      </c>
      <c r="C13187" s="122" t="s">
        <v>269</v>
      </c>
      <c r="D13187" s="116">
        <v>123.27</v>
      </c>
      <c r="E13187" s="11">
        <v>123.3</v>
      </c>
      <c r="F13187" s="12">
        <v>549335</v>
      </c>
    </row>
    <row r="13188" spans="2:6">
      <c r="B13188" s="21">
        <v>42956</v>
      </c>
      <c r="C13188" s="122" t="s">
        <v>270</v>
      </c>
      <c r="D13188" s="116">
        <v>27.16</v>
      </c>
      <c r="E13188" s="11">
        <v>27.14</v>
      </c>
      <c r="F13188" s="12">
        <v>5881332</v>
      </c>
    </row>
    <row r="13189" spans="2:6">
      <c r="B13189" s="21">
        <v>42956</v>
      </c>
      <c r="C13189" s="122" t="s">
        <v>271</v>
      </c>
      <c r="D13189" s="116">
        <v>49.67</v>
      </c>
      <c r="E13189" s="11">
        <v>49.8</v>
      </c>
      <c r="F13189" s="12">
        <v>2516277</v>
      </c>
    </row>
    <row r="13190" spans="2:6">
      <c r="B13190" s="21">
        <v>42956</v>
      </c>
      <c r="C13190" s="122" t="s">
        <v>272</v>
      </c>
      <c r="D13190" s="116">
        <v>37.65</v>
      </c>
      <c r="E13190" s="11">
        <v>37.659999999999997</v>
      </c>
      <c r="F13190" s="12">
        <v>500148</v>
      </c>
    </row>
    <row r="13191" spans="2:6">
      <c r="B13191" s="21">
        <v>42956</v>
      </c>
      <c r="C13191" s="122" t="s">
        <v>273</v>
      </c>
      <c r="D13191" s="116">
        <v>39.17</v>
      </c>
      <c r="E13191" s="11">
        <v>39.15</v>
      </c>
      <c r="F13191" s="12">
        <v>2792670</v>
      </c>
    </row>
    <row r="13192" spans="2:6">
      <c r="B13192" s="21">
        <v>42956</v>
      </c>
      <c r="C13192" s="122" t="s">
        <v>274</v>
      </c>
      <c r="D13192" s="116">
        <v>39.69</v>
      </c>
      <c r="E13192" s="11">
        <v>39.119999999999997</v>
      </c>
      <c r="F13192" s="12">
        <v>1432706</v>
      </c>
    </row>
    <row r="13193" spans="2:6">
      <c r="B13193" s="21">
        <v>42956</v>
      </c>
      <c r="C13193" s="122" t="s">
        <v>275</v>
      </c>
      <c r="D13193" s="116">
        <v>84.41</v>
      </c>
      <c r="E13193" s="11">
        <v>84.61</v>
      </c>
      <c r="F13193" s="12">
        <v>1263916</v>
      </c>
    </row>
    <row r="13194" spans="2:6">
      <c r="B13194" s="21">
        <v>42956</v>
      </c>
      <c r="C13194" s="122" t="s">
        <v>276</v>
      </c>
      <c r="D13194" s="116">
        <v>27.43</v>
      </c>
      <c r="E13194" s="11">
        <v>27.51</v>
      </c>
      <c r="F13194" s="12">
        <v>2518231</v>
      </c>
    </row>
    <row r="13195" spans="2:6">
      <c r="B13195" s="21">
        <v>42956</v>
      </c>
      <c r="C13195" s="122" t="s">
        <v>277</v>
      </c>
      <c r="D13195" s="116">
        <v>27.7</v>
      </c>
      <c r="E13195" s="11">
        <v>27.9</v>
      </c>
      <c r="F13195" s="12">
        <v>11202385</v>
      </c>
    </row>
    <row r="13196" spans="2:6">
      <c r="B13196" s="21">
        <v>42956</v>
      </c>
      <c r="C13196" s="122" t="s">
        <v>278</v>
      </c>
      <c r="D13196" s="116">
        <v>132.88</v>
      </c>
      <c r="E13196" s="11">
        <v>132.75</v>
      </c>
      <c r="F13196" s="12">
        <v>354881</v>
      </c>
    </row>
    <row r="13197" spans="2:6">
      <c r="B13197" s="21">
        <v>42956</v>
      </c>
      <c r="C13197" s="122" t="s">
        <v>279</v>
      </c>
      <c r="D13197" s="116">
        <v>66.86</v>
      </c>
      <c r="E13197" s="11">
        <v>66.819999999999993</v>
      </c>
      <c r="F13197" s="12">
        <v>949895</v>
      </c>
    </row>
    <row r="13198" spans="2:6">
      <c r="B13198" s="21">
        <v>42956</v>
      </c>
      <c r="C13198" s="122" t="s">
        <v>280</v>
      </c>
      <c r="D13198" s="116">
        <v>199.29</v>
      </c>
      <c r="E13198" s="11">
        <v>201</v>
      </c>
      <c r="F13198" s="12">
        <v>1353947</v>
      </c>
    </row>
    <row r="13199" spans="2:6">
      <c r="B13199" s="21">
        <v>42956</v>
      </c>
      <c r="C13199" s="122" t="s">
        <v>281</v>
      </c>
      <c r="D13199" s="116">
        <v>25.55</v>
      </c>
      <c r="E13199" s="11">
        <v>25.71</v>
      </c>
      <c r="F13199" s="12">
        <v>29670988</v>
      </c>
    </row>
    <row r="13200" spans="2:6">
      <c r="B13200" s="21">
        <v>42956</v>
      </c>
      <c r="C13200" s="122" t="s">
        <v>282</v>
      </c>
      <c r="D13200" s="116">
        <v>22.47</v>
      </c>
      <c r="E13200" s="11">
        <v>22.04</v>
      </c>
      <c r="F13200" s="12">
        <v>6591978</v>
      </c>
    </row>
    <row r="13201" spans="2:6">
      <c r="B13201" s="21">
        <v>42956</v>
      </c>
      <c r="C13201" s="122" t="s">
        <v>283</v>
      </c>
      <c r="D13201" s="116">
        <v>72.83</v>
      </c>
      <c r="E13201" s="11">
        <v>73.900000000000006</v>
      </c>
      <c r="F13201" s="12">
        <v>12054582</v>
      </c>
    </row>
    <row r="13202" spans="2:6">
      <c r="B13202" s="21">
        <v>42956</v>
      </c>
      <c r="C13202" s="122" t="s">
        <v>284</v>
      </c>
      <c r="D13202" s="116">
        <v>55.72</v>
      </c>
      <c r="E13202" s="11">
        <v>55.77</v>
      </c>
      <c r="F13202" s="12">
        <v>2660428</v>
      </c>
    </row>
    <row r="13203" spans="2:6">
      <c r="B13203" s="21">
        <v>42956</v>
      </c>
      <c r="C13203" s="122" t="s">
        <v>24</v>
      </c>
      <c r="D13203" s="116">
        <v>29.17</v>
      </c>
      <c r="E13203" s="11">
        <v>29.36</v>
      </c>
      <c r="F13203" s="12">
        <v>4786487</v>
      </c>
    </row>
    <row r="13204" spans="2:6">
      <c r="B13204" s="21">
        <v>42956</v>
      </c>
      <c r="C13204" s="122" t="s">
        <v>25</v>
      </c>
      <c r="D13204" s="116">
        <v>35.15</v>
      </c>
      <c r="E13204" s="11">
        <v>35.28</v>
      </c>
      <c r="F13204" s="12">
        <v>8260469</v>
      </c>
    </row>
    <row r="13205" spans="2:6">
      <c r="B13205" s="21">
        <v>42956</v>
      </c>
      <c r="C13205" s="122" t="s">
        <v>26</v>
      </c>
      <c r="D13205" s="116">
        <v>920.61</v>
      </c>
      <c r="E13205" s="11">
        <v>922.9</v>
      </c>
      <c r="F13205" s="12">
        <v>1192081</v>
      </c>
    </row>
    <row r="13206" spans="2:6">
      <c r="B13206" s="21">
        <v>42956</v>
      </c>
      <c r="C13206" s="122" t="s">
        <v>27</v>
      </c>
      <c r="D13206" s="116">
        <v>938.45</v>
      </c>
      <c r="E13206" s="11">
        <v>940.08</v>
      </c>
      <c r="F13206" s="12">
        <v>1400852</v>
      </c>
    </row>
    <row r="13207" spans="2:6">
      <c r="B13207" s="21">
        <v>42956</v>
      </c>
      <c r="C13207" s="122" t="s">
        <v>28</v>
      </c>
      <c r="D13207" s="116">
        <v>83.3</v>
      </c>
      <c r="E13207" s="11">
        <v>83.48</v>
      </c>
      <c r="F13207" s="12">
        <v>650967</v>
      </c>
    </row>
    <row r="13208" spans="2:6">
      <c r="B13208" s="21">
        <v>42956</v>
      </c>
      <c r="C13208" s="122" t="s">
        <v>29</v>
      </c>
      <c r="D13208" s="116">
        <v>97</v>
      </c>
      <c r="E13208" s="11">
        <v>96.02</v>
      </c>
      <c r="F13208" s="12">
        <v>1482369</v>
      </c>
    </row>
    <row r="13209" spans="2:6">
      <c r="B13209" s="21">
        <v>42956</v>
      </c>
      <c r="C13209" s="122" t="s">
        <v>30</v>
      </c>
      <c r="D13209" s="116">
        <v>24.29</v>
      </c>
      <c r="E13209" s="11">
        <v>23.77</v>
      </c>
      <c r="F13209" s="12">
        <v>5712569</v>
      </c>
    </row>
    <row r="13210" spans="2:6">
      <c r="B13210" s="21">
        <v>42956</v>
      </c>
      <c r="C13210" s="122" t="s">
        <v>31</v>
      </c>
      <c r="D13210" s="116">
        <v>51.65</v>
      </c>
      <c r="E13210" s="11">
        <v>52.28</v>
      </c>
      <c r="F13210" s="12">
        <v>1453402</v>
      </c>
    </row>
    <row r="13211" spans="2:6">
      <c r="B13211" s="21">
        <v>42956</v>
      </c>
      <c r="C13211" s="122" t="s">
        <v>32</v>
      </c>
      <c r="D13211" s="116">
        <v>230.32</v>
      </c>
      <c r="E13211" s="11">
        <v>231.01</v>
      </c>
      <c r="F13211" s="12">
        <v>2571146</v>
      </c>
    </row>
    <row r="13212" spans="2:6">
      <c r="B13212" s="21">
        <v>42956</v>
      </c>
      <c r="C13212" s="122" t="s">
        <v>33</v>
      </c>
      <c r="D13212" s="116">
        <v>31.3</v>
      </c>
      <c r="E13212" s="11">
        <v>31.2</v>
      </c>
      <c r="F13212" s="12">
        <v>3843561</v>
      </c>
    </row>
    <row r="13213" spans="2:6">
      <c r="B13213" s="21">
        <v>42956</v>
      </c>
      <c r="C13213" s="122" t="s">
        <v>34</v>
      </c>
      <c r="D13213" s="116">
        <v>165.08</v>
      </c>
      <c r="E13213" s="11">
        <v>166.1</v>
      </c>
      <c r="F13213" s="12">
        <v>613026</v>
      </c>
    </row>
    <row r="13214" spans="2:6">
      <c r="B13214" s="21">
        <v>42956</v>
      </c>
      <c r="C13214" s="122" t="s">
        <v>35</v>
      </c>
      <c r="D13214" s="116">
        <v>41.18</v>
      </c>
      <c r="E13214" s="11">
        <v>41.29</v>
      </c>
      <c r="F13214" s="12">
        <v>6396729</v>
      </c>
    </row>
    <row r="13215" spans="2:6">
      <c r="B13215" s="21">
        <v>42956</v>
      </c>
      <c r="C13215" s="122" t="s">
        <v>36</v>
      </c>
      <c r="D13215" s="116">
        <v>101</v>
      </c>
      <c r="E13215" s="11">
        <v>100</v>
      </c>
      <c r="F13215" s="12">
        <v>1575645</v>
      </c>
    </row>
    <row r="13216" spans="2:6">
      <c r="B13216" s="21">
        <v>42956</v>
      </c>
      <c r="C13216" s="122" t="s">
        <v>37</v>
      </c>
      <c r="D13216" s="116">
        <v>13.24</v>
      </c>
      <c r="E13216" s="11">
        <v>13.17</v>
      </c>
      <c r="F13216" s="12">
        <v>8095206</v>
      </c>
    </row>
    <row r="13217" spans="2:6">
      <c r="B13217" s="21">
        <v>42956</v>
      </c>
      <c r="C13217" s="122" t="s">
        <v>38</v>
      </c>
      <c r="D13217" s="116">
        <v>24.49</v>
      </c>
      <c r="E13217" s="11">
        <v>24.31</v>
      </c>
      <c r="F13217" s="12">
        <v>3747771</v>
      </c>
    </row>
    <row r="13218" spans="2:6">
      <c r="B13218" s="21">
        <v>42956</v>
      </c>
      <c r="C13218" s="122" t="s">
        <v>39</v>
      </c>
      <c r="D13218" s="116">
        <v>78.23</v>
      </c>
      <c r="E13218" s="11">
        <v>77.92</v>
      </c>
      <c r="F13218" s="12">
        <v>1766788</v>
      </c>
    </row>
    <row r="13219" spans="2:6">
      <c r="B13219" s="21">
        <v>42956</v>
      </c>
      <c r="C13219" s="122" t="s">
        <v>40</v>
      </c>
      <c r="D13219" s="116">
        <v>72</v>
      </c>
      <c r="E13219" s="11">
        <v>71.239999999999995</v>
      </c>
      <c r="F13219" s="12">
        <v>1222351</v>
      </c>
    </row>
    <row r="13220" spans="2:6">
      <c r="B13220" s="21">
        <v>42956</v>
      </c>
      <c r="C13220" s="122" t="s">
        <v>41</v>
      </c>
      <c r="D13220" s="116">
        <v>29.67</v>
      </c>
      <c r="E13220" s="11">
        <v>29.38</v>
      </c>
      <c r="F13220" s="12">
        <v>2901998</v>
      </c>
    </row>
    <row r="13221" spans="2:6">
      <c r="B13221" s="21">
        <v>42956</v>
      </c>
      <c r="C13221" s="122" t="s">
        <v>42</v>
      </c>
      <c r="D13221" s="116">
        <v>153.35</v>
      </c>
      <c r="E13221" s="11">
        <v>155.26</v>
      </c>
      <c r="F13221" s="12">
        <v>3844857</v>
      </c>
    </row>
    <row r="13222" spans="2:6">
      <c r="B13222" s="21">
        <v>42956</v>
      </c>
      <c r="C13222" s="122" t="s">
        <v>43</v>
      </c>
      <c r="D13222" s="116">
        <v>42.9</v>
      </c>
      <c r="E13222" s="11">
        <v>42.36</v>
      </c>
      <c r="F13222" s="12">
        <v>2698624</v>
      </c>
    </row>
    <row r="13223" spans="2:6">
      <c r="B13223" s="21">
        <v>42956</v>
      </c>
      <c r="C13223" s="122" t="s">
        <v>44</v>
      </c>
      <c r="D13223" s="116">
        <v>55.99</v>
      </c>
      <c r="E13223" s="11">
        <v>56.24</v>
      </c>
      <c r="F13223" s="12">
        <v>1777388</v>
      </c>
    </row>
    <row r="13224" spans="2:6">
      <c r="B13224" s="21">
        <v>42956</v>
      </c>
      <c r="C13224" s="122" t="s">
        <v>45</v>
      </c>
      <c r="D13224" s="116">
        <v>61.76</v>
      </c>
      <c r="E13224" s="11">
        <v>61.37</v>
      </c>
      <c r="F13224" s="12">
        <v>2983989</v>
      </c>
    </row>
    <row r="13225" spans="2:6">
      <c r="B13225" s="21">
        <v>42956</v>
      </c>
      <c r="C13225" s="122" t="s">
        <v>46</v>
      </c>
      <c r="D13225" s="116">
        <v>47.65</v>
      </c>
      <c r="E13225" s="11">
        <v>47.8</v>
      </c>
      <c r="F13225" s="12">
        <v>1637090</v>
      </c>
    </row>
    <row r="13226" spans="2:6">
      <c r="B13226" s="21">
        <v>42956</v>
      </c>
      <c r="C13226" s="122" t="s">
        <v>47</v>
      </c>
      <c r="D13226" s="116">
        <v>38.81</v>
      </c>
      <c r="E13226" s="11">
        <v>38.33</v>
      </c>
      <c r="F13226" s="12">
        <v>5540947</v>
      </c>
    </row>
    <row r="13227" spans="2:6">
      <c r="B13227" s="21">
        <v>42956</v>
      </c>
      <c r="C13227" s="122" t="s">
        <v>48</v>
      </c>
      <c r="D13227" s="116">
        <v>138.88999999999999</v>
      </c>
      <c r="E13227" s="11">
        <v>139</v>
      </c>
      <c r="F13227" s="12">
        <v>1957614</v>
      </c>
    </row>
    <row r="13228" spans="2:6">
      <c r="B13228" s="21">
        <v>42956</v>
      </c>
      <c r="C13228" s="122" t="s">
        <v>49</v>
      </c>
      <c r="D13228" s="116">
        <v>46.96</v>
      </c>
      <c r="E13228" s="11">
        <v>46.48</v>
      </c>
      <c r="F13228" s="12">
        <v>2173733</v>
      </c>
    </row>
    <row r="13229" spans="2:6">
      <c r="B13229" s="21">
        <v>42956</v>
      </c>
      <c r="C13229" s="122" t="s">
        <v>50</v>
      </c>
      <c r="D13229" s="116">
        <v>17.55</v>
      </c>
      <c r="E13229" s="11">
        <v>13.683090999999999</v>
      </c>
      <c r="F13229" s="12">
        <v>6970445</v>
      </c>
    </row>
    <row r="13230" spans="2:6">
      <c r="B13230" s="21">
        <v>42956</v>
      </c>
      <c r="C13230" s="122" t="s">
        <v>51</v>
      </c>
      <c r="D13230" s="116">
        <v>19.22</v>
      </c>
      <c r="E13230" s="11">
        <v>19.32</v>
      </c>
      <c r="F13230" s="12">
        <v>7843810</v>
      </c>
    </row>
    <row r="13231" spans="2:6">
      <c r="B13231" s="21">
        <v>42956</v>
      </c>
      <c r="C13231" s="122" t="s">
        <v>52</v>
      </c>
      <c r="D13231" s="116">
        <v>30.22</v>
      </c>
      <c r="E13231" s="11">
        <v>30.9</v>
      </c>
      <c r="F13231" s="12">
        <v>2591934</v>
      </c>
    </row>
    <row r="13232" spans="2:6">
      <c r="B13232" s="21">
        <v>42956</v>
      </c>
      <c r="C13232" s="122" t="s">
        <v>53</v>
      </c>
      <c r="D13232" s="116">
        <v>33.67</v>
      </c>
      <c r="E13232" s="11">
        <v>33.61</v>
      </c>
      <c r="F13232" s="12">
        <v>1814108</v>
      </c>
    </row>
    <row r="13233" spans="2:6">
      <c r="B13233" s="21">
        <v>42956</v>
      </c>
      <c r="C13233" s="122" t="s">
        <v>54</v>
      </c>
      <c r="D13233" s="116">
        <v>116.75</v>
      </c>
      <c r="E13233" s="11">
        <v>118.55</v>
      </c>
      <c r="F13233" s="12">
        <v>602343</v>
      </c>
    </row>
    <row r="13234" spans="2:6">
      <c r="B13234" s="21">
        <v>42956</v>
      </c>
      <c r="C13234" s="122" t="s">
        <v>55</v>
      </c>
      <c r="D13234" s="116">
        <v>86.54</v>
      </c>
      <c r="E13234" s="11">
        <v>84.825000000000003</v>
      </c>
      <c r="F13234" s="12">
        <v>2165006</v>
      </c>
    </row>
    <row r="13235" spans="2:6">
      <c r="B13235" s="21">
        <v>42956</v>
      </c>
      <c r="C13235" s="122" t="s">
        <v>56</v>
      </c>
      <c r="D13235" s="116">
        <v>18.21</v>
      </c>
      <c r="E13235" s="11">
        <v>17.97</v>
      </c>
      <c r="F13235" s="12">
        <v>5068160</v>
      </c>
    </row>
    <row r="13236" spans="2:6">
      <c r="B13236" s="21">
        <v>42956</v>
      </c>
      <c r="C13236" s="122" t="s">
        <v>57</v>
      </c>
      <c r="D13236" s="116">
        <v>105.13</v>
      </c>
      <c r="E13236" s="11">
        <v>105.25</v>
      </c>
      <c r="F13236" s="12">
        <v>1003588</v>
      </c>
    </row>
    <row r="13237" spans="2:6">
      <c r="B13237" s="21">
        <v>42956</v>
      </c>
      <c r="C13237" s="122" t="s">
        <v>58</v>
      </c>
      <c r="D13237" s="116">
        <v>250.34</v>
      </c>
      <c r="E13237" s="11">
        <v>254.96</v>
      </c>
      <c r="F13237" s="12">
        <v>1353904</v>
      </c>
    </row>
    <row r="13238" spans="2:6">
      <c r="B13238" s="21">
        <v>42956</v>
      </c>
      <c r="C13238" s="122" t="s">
        <v>59</v>
      </c>
      <c r="D13238" s="116">
        <v>141.75</v>
      </c>
      <c r="E13238" s="11">
        <v>141.77000000000001</v>
      </c>
      <c r="F13238" s="12">
        <v>2925770</v>
      </c>
    </row>
    <row r="13239" spans="2:6">
      <c r="B13239" s="21">
        <v>42956</v>
      </c>
      <c r="C13239" s="122" t="s">
        <v>60</v>
      </c>
      <c r="D13239" s="116">
        <v>64.28</v>
      </c>
      <c r="E13239" s="11">
        <v>65.73</v>
      </c>
      <c r="F13239" s="12">
        <v>1723022</v>
      </c>
    </row>
    <row r="13240" spans="2:6">
      <c r="B13240" s="21">
        <v>42956</v>
      </c>
      <c r="C13240" s="122" t="s">
        <v>61</v>
      </c>
      <c r="D13240" s="116">
        <v>154.33000000000001</v>
      </c>
      <c r="E13240" s="11">
        <v>154.51</v>
      </c>
      <c r="F13240" s="12">
        <v>389476</v>
      </c>
    </row>
    <row r="13241" spans="2:6">
      <c r="B13241" s="21">
        <v>42956</v>
      </c>
      <c r="C13241" s="122" t="s">
        <v>62</v>
      </c>
      <c r="D13241" s="116">
        <v>136.22</v>
      </c>
      <c r="E13241" s="11">
        <v>139.68</v>
      </c>
      <c r="F13241" s="12">
        <v>1016974</v>
      </c>
    </row>
    <row r="13242" spans="2:6">
      <c r="B13242" s="21">
        <v>42956</v>
      </c>
      <c r="C13242" s="122" t="s">
        <v>63</v>
      </c>
      <c r="D13242" s="116">
        <v>197.53</v>
      </c>
      <c r="E13242" s="11">
        <v>199.23</v>
      </c>
      <c r="F13242" s="12">
        <v>1021449</v>
      </c>
    </row>
    <row r="13243" spans="2:6">
      <c r="B13243" s="21">
        <v>42956</v>
      </c>
      <c r="C13243" s="122" t="s">
        <v>64</v>
      </c>
      <c r="D13243" s="116">
        <v>130.21</v>
      </c>
      <c r="E13243" s="11">
        <v>130.08000000000001</v>
      </c>
      <c r="F13243" s="12">
        <v>728355</v>
      </c>
    </row>
    <row r="13244" spans="2:6">
      <c r="B13244" s="21">
        <v>42956</v>
      </c>
      <c r="C13244" s="122" t="s">
        <v>65</v>
      </c>
      <c r="D13244" s="116">
        <v>45.25</v>
      </c>
      <c r="E13244" s="11">
        <v>45.36</v>
      </c>
      <c r="F13244" s="12">
        <v>2228232</v>
      </c>
    </row>
    <row r="13245" spans="2:6">
      <c r="B13245" s="21">
        <v>42956</v>
      </c>
      <c r="C13245" s="122" t="s">
        <v>66</v>
      </c>
      <c r="D13245" s="116">
        <v>36.28</v>
      </c>
      <c r="E13245" s="11">
        <v>36.590000000000003</v>
      </c>
      <c r="F13245" s="12">
        <v>22796797</v>
      </c>
    </row>
    <row r="13246" spans="2:6">
      <c r="B13246" s="21">
        <v>42956</v>
      </c>
      <c r="C13246" s="122" t="s">
        <v>67</v>
      </c>
      <c r="D13246" s="116">
        <v>136</v>
      </c>
      <c r="E13246" s="11">
        <v>136.82</v>
      </c>
      <c r="F13246" s="12">
        <v>761658</v>
      </c>
    </row>
    <row r="13247" spans="2:6">
      <c r="B13247" s="21">
        <v>42956</v>
      </c>
      <c r="C13247" s="122" t="s">
        <v>68</v>
      </c>
      <c r="D13247" s="116">
        <v>53.75</v>
      </c>
      <c r="E13247" s="11">
        <v>53.41</v>
      </c>
      <c r="F13247" s="12">
        <v>1850870</v>
      </c>
    </row>
    <row r="13248" spans="2:6">
      <c r="B13248" s="21">
        <v>42956</v>
      </c>
      <c r="C13248" s="122" t="s">
        <v>69</v>
      </c>
      <c r="D13248" s="116">
        <v>21.02</v>
      </c>
      <c r="E13248" s="11">
        <v>21.14</v>
      </c>
      <c r="F13248" s="12">
        <v>3832748</v>
      </c>
    </row>
    <row r="13249" spans="2:6">
      <c r="B13249" s="21">
        <v>42956</v>
      </c>
      <c r="C13249" s="122" t="s">
        <v>70</v>
      </c>
      <c r="D13249" s="116">
        <v>87.29</v>
      </c>
      <c r="E13249" s="11">
        <v>87.26</v>
      </c>
      <c r="F13249" s="12">
        <v>879769</v>
      </c>
    </row>
    <row r="13250" spans="2:6">
      <c r="B13250" s="21">
        <v>42956</v>
      </c>
      <c r="C13250" s="122" t="s">
        <v>71</v>
      </c>
      <c r="D13250" s="116">
        <v>37.33</v>
      </c>
      <c r="E13250" s="11">
        <v>38.31</v>
      </c>
      <c r="F13250" s="12">
        <v>1728220</v>
      </c>
    </row>
    <row r="13251" spans="2:6">
      <c r="B13251" s="21">
        <v>42956</v>
      </c>
      <c r="C13251" s="122" t="s">
        <v>72</v>
      </c>
      <c r="D13251" s="116">
        <v>311.46334999999999</v>
      </c>
      <c r="E13251" s="11">
        <v>314.48334</v>
      </c>
      <c r="F13251" s="12">
        <v>793775.98400000005</v>
      </c>
    </row>
    <row r="13252" spans="2:6">
      <c r="B13252" s="21">
        <v>42956</v>
      </c>
      <c r="C13252" s="122" t="s">
        <v>73</v>
      </c>
      <c r="D13252" s="116">
        <v>122.1</v>
      </c>
      <c r="E13252" s="11">
        <v>120.1</v>
      </c>
      <c r="F13252" s="12">
        <v>1085760</v>
      </c>
    </row>
    <row r="13253" spans="2:6">
      <c r="B13253" s="21">
        <v>42956</v>
      </c>
      <c r="C13253" s="122" t="s">
        <v>285</v>
      </c>
      <c r="D13253" s="116">
        <v>141.25</v>
      </c>
      <c r="E13253" s="11">
        <v>140.72999999999999</v>
      </c>
      <c r="F13253" s="12">
        <v>1306609</v>
      </c>
    </row>
    <row r="13254" spans="2:6">
      <c r="B13254" s="21">
        <v>42956</v>
      </c>
      <c r="C13254" s="122" t="s">
        <v>286</v>
      </c>
      <c r="D13254" s="116">
        <v>34.380000000000003</v>
      </c>
      <c r="E13254" s="11">
        <v>34.57</v>
      </c>
      <c r="F13254" s="12">
        <v>1902689</v>
      </c>
    </row>
    <row r="13255" spans="2:6">
      <c r="B13255" s="21">
        <v>42956</v>
      </c>
      <c r="C13255" s="122" t="s">
        <v>287</v>
      </c>
      <c r="D13255" s="116">
        <v>90.66</v>
      </c>
      <c r="E13255" s="11">
        <v>92.17</v>
      </c>
      <c r="F13255" s="12">
        <v>1020463</v>
      </c>
    </row>
    <row r="13256" spans="2:6">
      <c r="B13256" s="21">
        <v>42956</v>
      </c>
      <c r="C13256" s="122" t="s">
        <v>288</v>
      </c>
      <c r="D13256" s="116">
        <v>39.46</v>
      </c>
      <c r="E13256" s="11">
        <v>39.450000000000003</v>
      </c>
      <c r="F13256" s="12">
        <v>3493821</v>
      </c>
    </row>
    <row r="13257" spans="2:6">
      <c r="B13257" s="21">
        <v>42956</v>
      </c>
      <c r="C13257" s="122" t="s">
        <v>289</v>
      </c>
      <c r="D13257" s="116">
        <v>53.74</v>
      </c>
      <c r="E13257" s="11">
        <v>54.22</v>
      </c>
      <c r="F13257" s="12">
        <v>923364</v>
      </c>
    </row>
    <row r="13258" spans="2:6">
      <c r="B13258" s="21">
        <v>42956</v>
      </c>
      <c r="C13258" s="122" t="s">
        <v>290</v>
      </c>
      <c r="D13258" s="116">
        <v>132.81</v>
      </c>
      <c r="E13258" s="11">
        <v>133.22999999999999</v>
      </c>
      <c r="F13258" s="12">
        <v>6332347</v>
      </c>
    </row>
    <row r="13259" spans="2:6">
      <c r="B13259" s="21">
        <v>42956</v>
      </c>
      <c r="C13259" s="122" t="s">
        <v>291</v>
      </c>
      <c r="D13259" s="116">
        <v>28.08</v>
      </c>
      <c r="E13259" s="11">
        <v>28.33</v>
      </c>
      <c r="F13259" s="12">
        <v>4806897</v>
      </c>
    </row>
    <row r="13260" spans="2:6">
      <c r="B13260" s="21">
        <v>42956</v>
      </c>
      <c r="C13260" s="122" t="s">
        <v>292</v>
      </c>
      <c r="D13260" s="116">
        <v>92.98</v>
      </c>
      <c r="E13260" s="11">
        <v>93.53</v>
      </c>
      <c r="F13260" s="12">
        <v>11214440</v>
      </c>
    </row>
    <row r="13261" spans="2:6">
      <c r="B13261" s="21">
        <v>42956</v>
      </c>
      <c r="C13261" s="122" t="s">
        <v>293</v>
      </c>
      <c r="D13261" s="116">
        <v>47</v>
      </c>
      <c r="E13261" s="11">
        <v>46.88</v>
      </c>
      <c r="F13261" s="12">
        <v>1839443</v>
      </c>
    </row>
    <row r="13262" spans="2:6">
      <c r="B13262" s="21">
        <v>42956</v>
      </c>
      <c r="C13262" s="122" t="s">
        <v>294</v>
      </c>
      <c r="D13262" s="116">
        <v>69.03</v>
      </c>
      <c r="E13262" s="11">
        <v>69.040000000000006</v>
      </c>
      <c r="F13262" s="12">
        <v>1565860</v>
      </c>
    </row>
    <row r="13263" spans="2:6">
      <c r="B13263" s="21">
        <v>42956</v>
      </c>
      <c r="C13263" s="122" t="s">
        <v>295</v>
      </c>
      <c r="D13263" s="116">
        <v>18.16</v>
      </c>
      <c r="E13263" s="11">
        <v>18.12</v>
      </c>
      <c r="F13263" s="12">
        <v>8139604</v>
      </c>
    </row>
    <row r="13264" spans="2:6">
      <c r="B13264" s="21">
        <v>42956</v>
      </c>
      <c r="C13264" s="122" t="s">
        <v>296</v>
      </c>
      <c r="D13264" s="116">
        <v>86</v>
      </c>
      <c r="E13264" s="11">
        <v>86.46</v>
      </c>
      <c r="F13264" s="12">
        <v>2527055</v>
      </c>
    </row>
    <row r="13265" spans="2:6">
      <c r="B13265" s="21">
        <v>42956</v>
      </c>
      <c r="C13265" s="122" t="s">
        <v>297</v>
      </c>
      <c r="D13265" s="116">
        <v>20.399999999999999</v>
      </c>
      <c r="E13265" s="11">
        <v>20.5</v>
      </c>
      <c r="F13265" s="12">
        <v>4019205</v>
      </c>
    </row>
    <row r="13266" spans="2:6">
      <c r="B13266" s="21">
        <v>42956</v>
      </c>
      <c r="C13266" s="122" t="s">
        <v>298</v>
      </c>
      <c r="D13266" s="116">
        <v>90.08</v>
      </c>
      <c r="E13266" s="11">
        <v>91.48</v>
      </c>
      <c r="F13266" s="12">
        <v>929319</v>
      </c>
    </row>
    <row r="13267" spans="2:6">
      <c r="B13267" s="21">
        <v>42956</v>
      </c>
      <c r="C13267" s="122" t="s">
        <v>299</v>
      </c>
      <c r="D13267" s="116">
        <v>121.44</v>
      </c>
      <c r="E13267" s="11">
        <v>121.61</v>
      </c>
      <c r="F13267" s="12">
        <v>1461867</v>
      </c>
    </row>
    <row r="13268" spans="2:6">
      <c r="B13268" s="21">
        <v>42956</v>
      </c>
      <c r="C13268" s="122" t="s">
        <v>300</v>
      </c>
      <c r="D13268" s="116">
        <v>19.75</v>
      </c>
      <c r="E13268" s="11">
        <v>19.75</v>
      </c>
      <c r="F13268" s="12">
        <v>10680043</v>
      </c>
    </row>
    <row r="13269" spans="2:6">
      <c r="B13269" s="21">
        <v>42956</v>
      </c>
      <c r="C13269" s="122" t="s">
        <v>301</v>
      </c>
      <c r="D13269" s="116">
        <v>64.510000000000005</v>
      </c>
      <c r="E13269" s="11">
        <v>65.23</v>
      </c>
      <c r="F13269" s="12">
        <v>1157452</v>
      </c>
    </row>
    <row r="13270" spans="2:6">
      <c r="B13270" s="21">
        <v>42956</v>
      </c>
      <c r="C13270" s="122" t="s">
        <v>302</v>
      </c>
      <c r="D13270" s="116">
        <v>45.56</v>
      </c>
      <c r="E13270" s="11">
        <v>45.59</v>
      </c>
      <c r="F13270" s="12">
        <v>9635260</v>
      </c>
    </row>
    <row r="13271" spans="2:6">
      <c r="B13271" s="21">
        <v>42956</v>
      </c>
      <c r="C13271" s="122" t="s">
        <v>303</v>
      </c>
      <c r="D13271" s="116">
        <v>44.98</v>
      </c>
      <c r="E13271" s="11">
        <v>45.78</v>
      </c>
      <c r="F13271" s="12">
        <v>5361240</v>
      </c>
    </row>
    <row r="13272" spans="2:6">
      <c r="B13272" s="21">
        <v>42956</v>
      </c>
      <c r="C13272" s="122" t="s">
        <v>304</v>
      </c>
      <c r="D13272" s="116">
        <v>24.06</v>
      </c>
      <c r="E13272" s="11">
        <v>23.94</v>
      </c>
      <c r="F13272" s="12">
        <v>5597645</v>
      </c>
    </row>
    <row r="13273" spans="2:6">
      <c r="B13273" s="21">
        <v>42956</v>
      </c>
      <c r="C13273" s="122" t="s">
        <v>305</v>
      </c>
      <c r="D13273" s="116">
        <v>42.55</v>
      </c>
      <c r="E13273" s="11">
        <v>41.93</v>
      </c>
      <c r="F13273" s="12">
        <v>6455711</v>
      </c>
    </row>
    <row r="13274" spans="2:6">
      <c r="B13274" s="21">
        <v>42956</v>
      </c>
      <c r="C13274" s="122" t="s">
        <v>306</v>
      </c>
      <c r="D13274" s="116">
        <v>103.89</v>
      </c>
      <c r="E13274" s="11">
        <v>103.9</v>
      </c>
      <c r="F13274" s="12">
        <v>695006</v>
      </c>
    </row>
    <row r="13275" spans="2:6">
      <c r="B13275" s="21">
        <v>42956</v>
      </c>
      <c r="C13275" s="122" t="s">
        <v>307</v>
      </c>
      <c r="D13275" s="116">
        <v>48.75</v>
      </c>
      <c r="E13275" s="11">
        <v>48.87</v>
      </c>
      <c r="F13275" s="12">
        <v>1043636</v>
      </c>
    </row>
    <row r="13276" spans="2:6">
      <c r="B13276" s="21">
        <v>42956</v>
      </c>
      <c r="C13276" s="122" t="s">
        <v>308</v>
      </c>
      <c r="D13276" s="116">
        <v>42.44</v>
      </c>
      <c r="E13276" s="11">
        <v>42.66</v>
      </c>
      <c r="F13276" s="12">
        <v>2424231</v>
      </c>
    </row>
    <row r="13277" spans="2:6">
      <c r="B13277" s="21">
        <v>42956</v>
      </c>
      <c r="C13277" s="122" t="s">
        <v>309</v>
      </c>
      <c r="D13277" s="116">
        <v>47.9</v>
      </c>
      <c r="E13277" s="11">
        <v>47.7</v>
      </c>
      <c r="F13277" s="12">
        <v>655755</v>
      </c>
    </row>
    <row r="13278" spans="2:6">
      <c r="B13278" s="21">
        <v>42956</v>
      </c>
      <c r="C13278" s="122" t="s">
        <v>310</v>
      </c>
      <c r="D13278" s="116">
        <v>54.17</v>
      </c>
      <c r="E13278" s="11">
        <v>54.16</v>
      </c>
      <c r="F13278" s="12">
        <v>1162100</v>
      </c>
    </row>
    <row r="13279" spans="2:6">
      <c r="B13279" s="21">
        <v>42956</v>
      </c>
      <c r="C13279" s="122" t="s">
        <v>311</v>
      </c>
      <c r="D13279" s="116">
        <v>157.33000000000001</v>
      </c>
      <c r="E13279" s="11">
        <v>157.75</v>
      </c>
      <c r="F13279" s="12">
        <v>423384</v>
      </c>
    </row>
    <row r="13280" spans="2:6">
      <c r="B13280" s="21">
        <v>42956</v>
      </c>
      <c r="C13280" s="122" t="s">
        <v>312</v>
      </c>
      <c r="D13280" s="116">
        <v>34.19</v>
      </c>
      <c r="E13280" s="11">
        <v>34.47</v>
      </c>
      <c r="F13280" s="12">
        <v>1384862</v>
      </c>
    </row>
    <row r="13281" spans="2:6">
      <c r="B13281" s="21">
        <v>42956</v>
      </c>
      <c r="C13281" s="122" t="s">
        <v>313</v>
      </c>
      <c r="D13281" s="116">
        <v>178.25</v>
      </c>
      <c r="E13281" s="11">
        <v>181.73</v>
      </c>
      <c r="F13281" s="12">
        <v>987327</v>
      </c>
    </row>
    <row r="13282" spans="2:6">
      <c r="B13282" s="21">
        <v>42956</v>
      </c>
      <c r="C13282" s="122" t="s">
        <v>314</v>
      </c>
      <c r="D13282" s="116">
        <v>82.13</v>
      </c>
      <c r="E13282" s="11">
        <v>82.57</v>
      </c>
      <c r="F13282" s="12">
        <v>2392098</v>
      </c>
    </row>
    <row r="13283" spans="2:6">
      <c r="B13283" s="21">
        <v>42956</v>
      </c>
      <c r="C13283" s="122" t="s">
        <v>315</v>
      </c>
      <c r="D13283" s="116">
        <v>301.2</v>
      </c>
      <c r="E13283" s="11">
        <v>305.22000000000003</v>
      </c>
      <c r="F13283" s="12">
        <v>1750639</v>
      </c>
    </row>
    <row r="13284" spans="2:6">
      <c r="B13284" s="21">
        <v>42956</v>
      </c>
      <c r="C13284" s="122" t="s">
        <v>316</v>
      </c>
      <c r="D13284" s="116">
        <v>73.69</v>
      </c>
      <c r="E13284" s="11">
        <v>73.739999999999995</v>
      </c>
      <c r="F13284" s="12">
        <v>1387960</v>
      </c>
    </row>
    <row r="13285" spans="2:6">
      <c r="B13285" s="21">
        <v>42956</v>
      </c>
      <c r="C13285" s="122" t="s">
        <v>317</v>
      </c>
      <c r="D13285" s="116">
        <v>41.69</v>
      </c>
      <c r="E13285" s="11">
        <v>41.51</v>
      </c>
      <c r="F13285" s="12">
        <v>1196424</v>
      </c>
    </row>
    <row r="13286" spans="2:6">
      <c r="B13286" s="21">
        <v>42956</v>
      </c>
      <c r="C13286" s="122" t="s">
        <v>318</v>
      </c>
      <c r="D13286" s="116">
        <v>77</v>
      </c>
      <c r="E13286" s="11">
        <v>78.34</v>
      </c>
      <c r="F13286" s="12">
        <v>3508362</v>
      </c>
    </row>
    <row r="13287" spans="2:6">
      <c r="B13287" s="21">
        <v>42956</v>
      </c>
      <c r="C13287" s="122" t="s">
        <v>319</v>
      </c>
      <c r="D13287" s="116">
        <v>155.46</v>
      </c>
      <c r="E13287" s="11">
        <v>155.19999999999999</v>
      </c>
      <c r="F13287" s="12">
        <v>1957044</v>
      </c>
    </row>
    <row r="13288" spans="2:6">
      <c r="B13288" s="21">
        <v>42956</v>
      </c>
      <c r="C13288" s="122" t="s">
        <v>320</v>
      </c>
      <c r="D13288" s="116">
        <v>25.55</v>
      </c>
      <c r="E13288" s="11">
        <v>25.56</v>
      </c>
      <c r="F13288" s="12">
        <v>1848188</v>
      </c>
    </row>
    <row r="13289" spans="2:6">
      <c r="B13289" s="21">
        <v>42956</v>
      </c>
      <c r="C13289" s="122" t="s">
        <v>321</v>
      </c>
      <c r="D13289" s="116">
        <v>54.68</v>
      </c>
      <c r="E13289" s="11">
        <v>54.69</v>
      </c>
      <c r="F13289" s="12">
        <v>4456920</v>
      </c>
    </row>
    <row r="13290" spans="2:6">
      <c r="B13290" s="21">
        <v>42956</v>
      </c>
      <c r="C13290" s="122" t="s">
        <v>322</v>
      </c>
      <c r="D13290" s="116">
        <v>56.4</v>
      </c>
      <c r="E13290" s="11">
        <v>56.45</v>
      </c>
      <c r="F13290" s="12">
        <v>1477028</v>
      </c>
    </row>
    <row r="13291" spans="2:6">
      <c r="B13291" s="21">
        <v>42956</v>
      </c>
      <c r="C13291" s="122" t="s">
        <v>323</v>
      </c>
      <c r="D13291" s="116">
        <v>88.61</v>
      </c>
      <c r="E13291" s="11">
        <v>89.2</v>
      </c>
      <c r="F13291" s="12">
        <v>2593363</v>
      </c>
    </row>
    <row r="13292" spans="2:6">
      <c r="B13292" s="21">
        <v>42956</v>
      </c>
      <c r="C13292" s="122" t="s">
        <v>324</v>
      </c>
      <c r="D13292" s="116">
        <v>23.4</v>
      </c>
      <c r="E13292" s="11">
        <v>23.03</v>
      </c>
      <c r="F13292" s="12">
        <v>9981189</v>
      </c>
    </row>
    <row r="13293" spans="2:6">
      <c r="B13293" s="21">
        <v>42956</v>
      </c>
      <c r="C13293" s="122" t="s">
        <v>325</v>
      </c>
      <c r="D13293" s="116">
        <v>129.09</v>
      </c>
      <c r="E13293" s="11">
        <v>129.72</v>
      </c>
      <c r="F13293" s="12">
        <v>1789884</v>
      </c>
    </row>
    <row r="13294" spans="2:6">
      <c r="B13294" s="21">
        <v>42956</v>
      </c>
      <c r="C13294" s="122" t="s">
        <v>326</v>
      </c>
      <c r="D13294" s="116">
        <v>104.36</v>
      </c>
      <c r="E13294" s="11">
        <v>105.09</v>
      </c>
      <c r="F13294" s="12">
        <v>546180</v>
      </c>
    </row>
    <row r="13295" spans="2:6">
      <c r="B13295" s="21">
        <v>42956</v>
      </c>
      <c r="C13295" s="122" t="s">
        <v>327</v>
      </c>
      <c r="D13295" s="116">
        <v>59.9</v>
      </c>
      <c r="E13295" s="11">
        <v>59.69</v>
      </c>
      <c r="F13295" s="12">
        <v>709958</v>
      </c>
    </row>
    <row r="13296" spans="2:6">
      <c r="B13296" s="21">
        <v>42956</v>
      </c>
      <c r="C13296" s="122" t="s">
        <v>328</v>
      </c>
      <c r="D13296" s="116">
        <v>103.1</v>
      </c>
      <c r="E13296" s="11">
        <v>101.35</v>
      </c>
      <c r="F13296" s="12">
        <v>2779133</v>
      </c>
    </row>
    <row r="13297" spans="2:6">
      <c r="B13297" s="21">
        <v>42956</v>
      </c>
      <c r="C13297" s="122" t="s">
        <v>329</v>
      </c>
      <c r="D13297" s="116">
        <v>37.61</v>
      </c>
      <c r="E13297" s="11">
        <v>37.200000000000003</v>
      </c>
      <c r="F13297" s="12">
        <v>1868496</v>
      </c>
    </row>
    <row r="13298" spans="2:6">
      <c r="B13298" s="21">
        <v>42956</v>
      </c>
      <c r="C13298" s="122" t="s">
        <v>330</v>
      </c>
      <c r="D13298" s="116">
        <v>18.25</v>
      </c>
      <c r="E13298" s="11">
        <v>18</v>
      </c>
      <c r="F13298" s="12">
        <v>6755658</v>
      </c>
    </row>
    <row r="13299" spans="2:6">
      <c r="B13299" s="21">
        <v>42956</v>
      </c>
      <c r="C13299" s="122" t="s">
        <v>331</v>
      </c>
      <c r="D13299" s="116">
        <v>155.30000000000001</v>
      </c>
      <c r="E13299" s="11">
        <v>154.91999999999999</v>
      </c>
      <c r="F13299" s="12">
        <v>3006466</v>
      </c>
    </row>
    <row r="13300" spans="2:6">
      <c r="B13300" s="21">
        <v>42956</v>
      </c>
      <c r="C13300" s="122" t="s">
        <v>332</v>
      </c>
      <c r="D13300" s="116">
        <v>83.92</v>
      </c>
      <c r="E13300" s="11">
        <v>83.6</v>
      </c>
      <c r="F13300" s="12">
        <v>1381204</v>
      </c>
    </row>
    <row r="13301" spans="2:6">
      <c r="B13301" s="21">
        <v>42956</v>
      </c>
      <c r="C13301" s="122" t="s">
        <v>333</v>
      </c>
      <c r="D13301" s="116">
        <v>156.71</v>
      </c>
      <c r="E13301" s="11">
        <v>154.27000000000001</v>
      </c>
      <c r="F13301" s="12">
        <v>1474905</v>
      </c>
    </row>
    <row r="13302" spans="2:6">
      <c r="B13302" s="21">
        <v>42956</v>
      </c>
      <c r="C13302" s="122" t="s">
        <v>334</v>
      </c>
      <c r="D13302" s="116">
        <v>127.05</v>
      </c>
      <c r="E13302" s="11">
        <v>128.02000000000001</v>
      </c>
      <c r="F13302" s="12">
        <v>1401066</v>
      </c>
    </row>
    <row r="13303" spans="2:6">
      <c r="B13303" s="21">
        <v>42956</v>
      </c>
      <c r="C13303" s="122" t="s">
        <v>335</v>
      </c>
      <c r="D13303" s="116">
        <v>43.53</v>
      </c>
      <c r="E13303" s="11">
        <v>43.47</v>
      </c>
      <c r="F13303" s="12">
        <v>4729380</v>
      </c>
    </row>
    <row r="13304" spans="2:6">
      <c r="B13304" s="21">
        <v>42956</v>
      </c>
      <c r="C13304" s="122" t="s">
        <v>336</v>
      </c>
      <c r="D13304" s="116">
        <v>83.75</v>
      </c>
      <c r="E13304" s="11">
        <v>83.95</v>
      </c>
      <c r="F13304" s="12">
        <v>3519268</v>
      </c>
    </row>
    <row r="13305" spans="2:6">
      <c r="B13305" s="21">
        <v>42956</v>
      </c>
      <c r="C13305" s="122" t="s">
        <v>337</v>
      </c>
      <c r="D13305" s="116">
        <v>48.42</v>
      </c>
      <c r="E13305" s="11">
        <v>48.31</v>
      </c>
      <c r="F13305" s="12">
        <v>6215260</v>
      </c>
    </row>
    <row r="13306" spans="2:6">
      <c r="B13306" s="21">
        <v>42956</v>
      </c>
      <c r="C13306" s="122" t="s">
        <v>338</v>
      </c>
      <c r="D13306" s="116">
        <v>31.36</v>
      </c>
      <c r="E13306" s="11">
        <v>31.49</v>
      </c>
      <c r="F13306" s="12">
        <v>6862557</v>
      </c>
    </row>
    <row r="13307" spans="2:6">
      <c r="B13307" s="21">
        <v>42956</v>
      </c>
      <c r="C13307" s="122" t="s">
        <v>339</v>
      </c>
      <c r="D13307" s="116">
        <v>249.07</v>
      </c>
      <c r="E13307" s="11">
        <v>249.68</v>
      </c>
      <c r="F13307" s="12">
        <v>372521</v>
      </c>
    </row>
    <row r="13308" spans="2:6">
      <c r="B13308" s="21">
        <v>42956</v>
      </c>
      <c r="C13308" s="122" t="s">
        <v>340</v>
      </c>
      <c r="D13308" s="116">
        <v>93.55</v>
      </c>
      <c r="E13308" s="11">
        <v>95.76</v>
      </c>
      <c r="F13308" s="12">
        <v>5726519</v>
      </c>
    </row>
    <row r="13309" spans="2:6">
      <c r="B13309" s="21">
        <v>42956</v>
      </c>
      <c r="C13309" s="122" t="s">
        <v>341</v>
      </c>
      <c r="D13309" s="116">
        <v>79.150000000000006</v>
      </c>
      <c r="E13309" s="11">
        <v>79.95</v>
      </c>
      <c r="F13309" s="12">
        <v>410801</v>
      </c>
    </row>
    <row r="13310" spans="2:6">
      <c r="B13310" s="21">
        <v>42956</v>
      </c>
      <c r="C13310" s="122" t="s">
        <v>342</v>
      </c>
      <c r="D13310" s="116">
        <v>209.85</v>
      </c>
      <c r="E13310" s="11">
        <v>210.95</v>
      </c>
      <c r="F13310" s="12">
        <v>501813</v>
      </c>
    </row>
    <row r="13311" spans="2:6">
      <c r="B13311" s="21">
        <v>42956</v>
      </c>
      <c r="C13311" s="122" t="s">
        <v>343</v>
      </c>
      <c r="D13311" s="116">
        <v>77.180000000000007</v>
      </c>
      <c r="E13311" s="11">
        <v>77.48</v>
      </c>
      <c r="F13311" s="12">
        <v>1656199</v>
      </c>
    </row>
    <row r="13312" spans="2:6">
      <c r="B13312" s="21">
        <v>42956</v>
      </c>
      <c r="C13312" s="122" t="s">
        <v>344</v>
      </c>
      <c r="D13312" s="116">
        <v>206.69</v>
      </c>
      <c r="E13312" s="11">
        <v>206.48</v>
      </c>
      <c r="F13312" s="12">
        <v>1622213</v>
      </c>
    </row>
    <row r="13313" spans="2:6">
      <c r="B13313" s="21">
        <v>42956</v>
      </c>
      <c r="C13313" s="122" t="s">
        <v>345</v>
      </c>
      <c r="D13313" s="116">
        <v>51.54</v>
      </c>
      <c r="E13313" s="11">
        <v>52.03</v>
      </c>
      <c r="F13313" s="12">
        <v>3371401</v>
      </c>
    </row>
    <row r="13314" spans="2:6">
      <c r="B13314" s="21">
        <v>42956</v>
      </c>
      <c r="C13314" s="122" t="s">
        <v>346</v>
      </c>
      <c r="D13314" s="116">
        <v>65.430000000000007</v>
      </c>
      <c r="E13314" s="11">
        <v>65.31</v>
      </c>
      <c r="F13314" s="12">
        <v>5599962</v>
      </c>
    </row>
    <row r="13315" spans="2:6">
      <c r="B13315" s="21">
        <v>42956</v>
      </c>
      <c r="C13315" s="122" t="s">
        <v>347</v>
      </c>
      <c r="D13315" s="116">
        <v>117.21</v>
      </c>
      <c r="E13315" s="11">
        <v>117.34</v>
      </c>
      <c r="F13315" s="12">
        <v>1738408</v>
      </c>
    </row>
    <row r="13316" spans="2:6">
      <c r="B13316" s="21">
        <v>42956</v>
      </c>
      <c r="C13316" s="122" t="s">
        <v>348</v>
      </c>
      <c r="D13316" s="116">
        <v>21.51</v>
      </c>
      <c r="E13316" s="11">
        <v>21.26</v>
      </c>
      <c r="F13316" s="12">
        <v>4222496</v>
      </c>
    </row>
    <row r="13317" spans="2:6">
      <c r="B13317" s="21">
        <v>42956</v>
      </c>
      <c r="C13317" s="122" t="s">
        <v>349</v>
      </c>
      <c r="D13317" s="116">
        <v>54.43</v>
      </c>
      <c r="E13317" s="11">
        <v>52.99</v>
      </c>
      <c r="F13317" s="12">
        <v>4329150</v>
      </c>
    </row>
    <row r="13318" spans="2:6">
      <c r="B13318" s="21">
        <v>42956</v>
      </c>
      <c r="C13318" s="122" t="s">
        <v>350</v>
      </c>
      <c r="D13318" s="116">
        <v>62.45</v>
      </c>
      <c r="E13318" s="11">
        <v>62.49</v>
      </c>
      <c r="F13318" s="12">
        <v>6552276</v>
      </c>
    </row>
    <row r="13319" spans="2:6">
      <c r="B13319" s="21">
        <v>42956</v>
      </c>
      <c r="C13319" s="122" t="s">
        <v>351</v>
      </c>
      <c r="D13319" s="116">
        <v>12.44</v>
      </c>
      <c r="E13319" s="11">
        <v>12.2</v>
      </c>
      <c r="F13319" s="12">
        <v>13580863</v>
      </c>
    </row>
    <row r="13320" spans="2:6">
      <c r="B13320" s="21">
        <v>42956</v>
      </c>
      <c r="C13320" s="122" t="s">
        <v>352</v>
      </c>
      <c r="D13320" s="116">
        <v>47.22</v>
      </c>
      <c r="E13320" s="11">
        <v>47.65</v>
      </c>
      <c r="F13320" s="12">
        <v>8282866</v>
      </c>
    </row>
    <row r="13321" spans="2:6">
      <c r="B13321" s="21">
        <v>42956</v>
      </c>
      <c r="C13321" s="122" t="s">
        <v>353</v>
      </c>
      <c r="D13321" s="116">
        <v>72.25</v>
      </c>
      <c r="E13321" s="11">
        <v>72.47</v>
      </c>
      <c r="F13321" s="12">
        <v>22213410</v>
      </c>
    </row>
    <row r="13322" spans="2:6">
      <c r="B13322" s="21">
        <v>42956</v>
      </c>
      <c r="C13322" s="122" t="s">
        <v>354</v>
      </c>
      <c r="D13322" s="116">
        <v>88.13</v>
      </c>
      <c r="E13322" s="11">
        <v>88.51</v>
      </c>
      <c r="F13322" s="12">
        <v>774020</v>
      </c>
    </row>
    <row r="13323" spans="2:6">
      <c r="B13323" s="21">
        <v>42956</v>
      </c>
      <c r="C13323" s="122" t="s">
        <v>355</v>
      </c>
      <c r="D13323" s="116">
        <v>163.33000000000001</v>
      </c>
      <c r="E13323" s="11">
        <v>163</v>
      </c>
      <c r="F13323" s="12">
        <v>761918</v>
      </c>
    </row>
    <row r="13324" spans="2:6">
      <c r="B13324" s="21">
        <v>42956</v>
      </c>
      <c r="C13324" s="122" t="s">
        <v>356</v>
      </c>
      <c r="D13324" s="116">
        <v>575.25</v>
      </c>
      <c r="E13324" s="11">
        <v>575.57000000000005</v>
      </c>
      <c r="F13324" s="12">
        <v>129207</v>
      </c>
    </row>
    <row r="13325" spans="2:6">
      <c r="B13325" s="21">
        <v>42956</v>
      </c>
      <c r="C13325" s="122" t="s">
        <v>357</v>
      </c>
      <c r="D13325" s="116">
        <v>28.51</v>
      </c>
      <c r="E13325" s="11">
        <v>28.58</v>
      </c>
      <c r="F13325" s="12">
        <v>14181838</v>
      </c>
    </row>
    <row r="13326" spans="2:6">
      <c r="B13326" s="21">
        <v>42956</v>
      </c>
      <c r="C13326" s="122" t="s">
        <v>358</v>
      </c>
      <c r="D13326" s="116">
        <v>29.9</v>
      </c>
      <c r="E13326" s="11">
        <v>32.08</v>
      </c>
      <c r="F13326" s="12">
        <v>32038119</v>
      </c>
    </row>
    <row r="13327" spans="2:6">
      <c r="B13327" s="21">
        <v>42956</v>
      </c>
      <c r="C13327" s="122" t="s">
        <v>359</v>
      </c>
      <c r="D13327" s="116">
        <v>14.34</v>
      </c>
      <c r="E13327" s="11">
        <v>14.15</v>
      </c>
      <c r="F13327" s="12">
        <v>1689518</v>
      </c>
    </row>
    <row r="13328" spans="2:6">
      <c r="B13328" s="21">
        <v>42956</v>
      </c>
      <c r="C13328" s="122" t="s">
        <v>360</v>
      </c>
      <c r="D13328" s="116">
        <v>25.52</v>
      </c>
      <c r="E13328" s="11">
        <v>25.28</v>
      </c>
      <c r="F13328" s="12">
        <v>5478271</v>
      </c>
    </row>
    <row r="13329" spans="2:6">
      <c r="B13329" s="21">
        <v>42956</v>
      </c>
      <c r="C13329" s="122" t="s">
        <v>361</v>
      </c>
      <c r="D13329" s="116">
        <v>74.84</v>
      </c>
      <c r="E13329" s="11">
        <v>76.25</v>
      </c>
      <c r="F13329" s="12">
        <v>577733</v>
      </c>
    </row>
    <row r="13330" spans="2:6">
      <c r="B13330" s="21">
        <v>42956</v>
      </c>
      <c r="C13330" s="122" t="s">
        <v>362</v>
      </c>
      <c r="D13330" s="116">
        <v>147.88</v>
      </c>
      <c r="E13330" s="11">
        <v>147.24</v>
      </c>
      <c r="F13330" s="12">
        <v>2760485</v>
      </c>
    </row>
    <row r="13331" spans="2:6">
      <c r="B13331" s="21">
        <v>42956</v>
      </c>
      <c r="C13331" s="122" t="s">
        <v>363</v>
      </c>
      <c r="D13331" s="116">
        <v>36.270000000000003</v>
      </c>
      <c r="E13331" s="11">
        <v>36.1</v>
      </c>
      <c r="F13331" s="12">
        <v>4514464</v>
      </c>
    </row>
    <row r="13332" spans="2:6">
      <c r="B13332" s="21">
        <v>42956</v>
      </c>
      <c r="C13332" s="122" t="s">
        <v>364</v>
      </c>
      <c r="D13332" s="116">
        <v>171.43</v>
      </c>
      <c r="E13332" s="11">
        <v>175.78</v>
      </c>
      <c r="F13332" s="12">
        <v>9670502</v>
      </c>
    </row>
    <row r="13333" spans="2:6">
      <c r="B13333" s="21">
        <v>42956</v>
      </c>
      <c r="C13333" s="122" t="s">
        <v>365</v>
      </c>
      <c r="D13333" s="116">
        <v>26.51</v>
      </c>
      <c r="E13333" s="11">
        <v>26.6</v>
      </c>
      <c r="F13333" s="12">
        <v>2601664</v>
      </c>
    </row>
    <row r="13334" spans="2:6">
      <c r="B13334" s="21">
        <v>42956</v>
      </c>
      <c r="C13334" s="122" t="s">
        <v>366</v>
      </c>
      <c r="D13334" s="116">
        <v>26.41</v>
      </c>
      <c r="E13334" s="11">
        <v>26.38</v>
      </c>
      <c r="F13334" s="12">
        <v>1978415</v>
      </c>
    </row>
    <row r="13335" spans="2:6">
      <c r="B13335" s="21">
        <v>42956</v>
      </c>
      <c r="C13335" s="122" t="s">
        <v>367</v>
      </c>
      <c r="D13335" s="116">
        <v>59.42</v>
      </c>
      <c r="E13335" s="11">
        <v>59.9</v>
      </c>
      <c r="F13335" s="12">
        <v>5310944</v>
      </c>
    </row>
    <row r="13336" spans="2:6">
      <c r="B13336" s="21">
        <v>42956</v>
      </c>
      <c r="C13336" s="122" t="s">
        <v>368</v>
      </c>
      <c r="D13336" s="116">
        <v>41.86</v>
      </c>
      <c r="E13336" s="11">
        <v>42.38</v>
      </c>
      <c r="F13336" s="12">
        <v>2200167</v>
      </c>
    </row>
    <row r="13337" spans="2:6">
      <c r="B13337" s="21">
        <v>42956</v>
      </c>
      <c r="C13337" s="122" t="s">
        <v>369</v>
      </c>
      <c r="D13337" s="116">
        <v>270.85000000000002</v>
      </c>
      <c r="E13337" s="11">
        <v>273.10000000000002</v>
      </c>
      <c r="F13337" s="12">
        <v>978910</v>
      </c>
    </row>
    <row r="13338" spans="2:6">
      <c r="B13338" s="21">
        <v>42956</v>
      </c>
      <c r="C13338" s="122" t="s">
        <v>370</v>
      </c>
      <c r="D13338" s="116">
        <v>31.37</v>
      </c>
      <c r="E13338" s="11">
        <v>30.81</v>
      </c>
      <c r="F13338" s="12">
        <v>4427268</v>
      </c>
    </row>
    <row r="13339" spans="2:6">
      <c r="B13339" s="21">
        <v>42956</v>
      </c>
      <c r="C13339" s="122" t="s">
        <v>371</v>
      </c>
      <c r="D13339" s="116">
        <v>24.33</v>
      </c>
      <c r="E13339" s="11">
        <v>24.33</v>
      </c>
      <c r="F13339" s="12">
        <v>2899653</v>
      </c>
    </row>
    <row r="13340" spans="2:6">
      <c r="B13340" s="21">
        <v>42956</v>
      </c>
      <c r="C13340" s="122" t="s">
        <v>372</v>
      </c>
      <c r="D13340" s="116">
        <v>116.84</v>
      </c>
      <c r="E13340" s="11">
        <v>117.46</v>
      </c>
      <c r="F13340" s="12">
        <v>1484503</v>
      </c>
    </row>
    <row r="13341" spans="2:6">
      <c r="B13341" s="21">
        <v>42956</v>
      </c>
      <c r="C13341" s="122" t="s">
        <v>373</v>
      </c>
      <c r="D13341" s="116">
        <v>42.49</v>
      </c>
      <c r="E13341" s="11">
        <v>42.24</v>
      </c>
      <c r="F13341" s="12">
        <v>1685736</v>
      </c>
    </row>
    <row r="13342" spans="2:6">
      <c r="B13342" s="21">
        <v>42956</v>
      </c>
      <c r="C13342" s="122" t="s">
        <v>374</v>
      </c>
      <c r="D13342" s="116">
        <v>88.24</v>
      </c>
      <c r="E13342" s="11">
        <v>89.24</v>
      </c>
      <c r="F13342" s="12">
        <v>1271834</v>
      </c>
    </row>
    <row r="13343" spans="2:6">
      <c r="B13343" s="21">
        <v>42956</v>
      </c>
      <c r="C13343" s="122" t="s">
        <v>375</v>
      </c>
      <c r="D13343" s="116">
        <v>57.41</v>
      </c>
      <c r="E13343" s="11">
        <v>57.14</v>
      </c>
      <c r="F13343" s="12">
        <v>1807892</v>
      </c>
    </row>
    <row r="13344" spans="2:6">
      <c r="B13344" s="21">
        <v>42956</v>
      </c>
      <c r="C13344" s="122" t="s">
        <v>376</v>
      </c>
      <c r="D13344" s="116">
        <v>168.43</v>
      </c>
      <c r="E13344" s="11">
        <v>172.11</v>
      </c>
      <c r="F13344" s="12">
        <v>13269623</v>
      </c>
    </row>
    <row r="13345" spans="2:6">
      <c r="B13345" s="21">
        <v>42956</v>
      </c>
      <c r="C13345" s="122" t="s">
        <v>377</v>
      </c>
      <c r="D13345" s="116">
        <v>50.49</v>
      </c>
      <c r="E13345" s="11">
        <v>50.74</v>
      </c>
      <c r="F13345" s="12">
        <v>3010472</v>
      </c>
    </row>
    <row r="13346" spans="2:6">
      <c r="B13346" s="21">
        <v>42956</v>
      </c>
      <c r="C13346" s="122" t="s">
        <v>378</v>
      </c>
      <c r="D13346" s="116">
        <v>14.6</v>
      </c>
      <c r="E13346" s="11">
        <v>14.55</v>
      </c>
      <c r="F13346" s="12">
        <v>243139</v>
      </c>
    </row>
    <row r="13347" spans="2:6">
      <c r="B13347" s="21">
        <v>42956</v>
      </c>
      <c r="C13347" s="122" t="s">
        <v>379</v>
      </c>
      <c r="D13347" s="116">
        <v>14.17</v>
      </c>
      <c r="E13347" s="11">
        <v>14.17</v>
      </c>
      <c r="F13347" s="12">
        <v>896833</v>
      </c>
    </row>
    <row r="13348" spans="2:6">
      <c r="B13348" s="21">
        <v>42956</v>
      </c>
      <c r="C13348" s="122" t="s">
        <v>380</v>
      </c>
      <c r="D13348" s="116">
        <v>57.29</v>
      </c>
      <c r="E13348" s="11">
        <v>57.48</v>
      </c>
      <c r="F13348" s="12">
        <v>1640607</v>
      </c>
    </row>
    <row r="13349" spans="2:6">
      <c r="B13349" s="21">
        <v>42956</v>
      </c>
      <c r="C13349" s="122" t="s">
        <v>381</v>
      </c>
      <c r="D13349" s="116">
        <v>52.69</v>
      </c>
      <c r="E13349" s="11">
        <v>52.76</v>
      </c>
      <c r="F13349" s="12">
        <v>2455034</v>
      </c>
    </row>
    <row r="13350" spans="2:6">
      <c r="B13350" s="21">
        <v>42956</v>
      </c>
      <c r="C13350" s="122" t="s">
        <v>382</v>
      </c>
      <c r="D13350" s="116">
        <v>78.28</v>
      </c>
      <c r="E13350" s="11">
        <v>78.819999999999993</v>
      </c>
      <c r="F13350" s="12">
        <v>1426503</v>
      </c>
    </row>
    <row r="13351" spans="2:6">
      <c r="B13351" s="21">
        <v>42956</v>
      </c>
      <c r="C13351" s="122" t="s">
        <v>383</v>
      </c>
      <c r="D13351" s="116">
        <v>48.98</v>
      </c>
      <c r="E13351" s="11">
        <v>49.06</v>
      </c>
      <c r="F13351" s="12">
        <v>15872408</v>
      </c>
    </row>
    <row r="13352" spans="2:6">
      <c r="B13352" s="21">
        <v>42956</v>
      </c>
      <c r="C13352" s="122" t="s">
        <v>384</v>
      </c>
      <c r="D13352" s="116">
        <v>202.01</v>
      </c>
      <c r="E13352" s="11">
        <v>203.17</v>
      </c>
      <c r="F13352" s="12">
        <v>1155768</v>
      </c>
    </row>
    <row r="13353" spans="2:6">
      <c r="B13353" s="21">
        <v>42956</v>
      </c>
      <c r="C13353" s="122" t="s">
        <v>385</v>
      </c>
      <c r="D13353" s="116">
        <v>61.8</v>
      </c>
      <c r="E13353" s="11">
        <v>61.66</v>
      </c>
      <c r="F13353" s="12">
        <v>2483393</v>
      </c>
    </row>
    <row r="13354" spans="2:6">
      <c r="B13354" s="21">
        <v>42956</v>
      </c>
      <c r="C13354" s="122" t="s">
        <v>386</v>
      </c>
      <c r="D13354" s="116">
        <v>54.84</v>
      </c>
      <c r="E13354" s="11">
        <v>54.91</v>
      </c>
      <c r="F13354" s="12">
        <v>1717388</v>
      </c>
    </row>
    <row r="13355" spans="2:6">
      <c r="B13355" s="21">
        <v>42956</v>
      </c>
      <c r="C13355" s="122" t="s">
        <v>387</v>
      </c>
      <c r="D13355" s="116">
        <v>17.329999999999998</v>
      </c>
      <c r="E13355" s="11">
        <v>17.32</v>
      </c>
      <c r="F13355" s="12">
        <v>2456797</v>
      </c>
    </row>
    <row r="13356" spans="2:6">
      <c r="B13356" s="21">
        <v>42956</v>
      </c>
      <c r="C13356" s="122" t="s">
        <v>388</v>
      </c>
      <c r="D13356" s="116">
        <v>67.75</v>
      </c>
      <c r="E13356" s="11">
        <v>67.209999999999994</v>
      </c>
      <c r="F13356" s="12">
        <v>1572804</v>
      </c>
    </row>
    <row r="13357" spans="2:6">
      <c r="B13357" s="21">
        <v>42956</v>
      </c>
      <c r="C13357" s="122" t="s">
        <v>389</v>
      </c>
      <c r="D13357" s="116">
        <v>69.459999999999994</v>
      </c>
      <c r="E13357" s="11">
        <v>69.02</v>
      </c>
      <c r="F13357" s="12">
        <v>1625093</v>
      </c>
    </row>
    <row r="13358" spans="2:6">
      <c r="B13358" s="21">
        <v>42956</v>
      </c>
      <c r="C13358" s="122" t="s">
        <v>390</v>
      </c>
      <c r="D13358" s="116">
        <v>1910.51</v>
      </c>
      <c r="E13358" s="11">
        <v>1906.8</v>
      </c>
      <c r="F13358" s="12">
        <v>2064785</v>
      </c>
    </row>
    <row r="13359" spans="2:6">
      <c r="B13359" s="21">
        <v>42956</v>
      </c>
      <c r="C13359" s="122" t="s">
        <v>391</v>
      </c>
      <c r="D13359" s="116">
        <v>38.58</v>
      </c>
      <c r="E13359" s="11">
        <v>38.130000000000003</v>
      </c>
      <c r="F13359" s="12">
        <v>1241831</v>
      </c>
    </row>
    <row r="13360" spans="2:6">
      <c r="B13360" s="21">
        <v>42956</v>
      </c>
      <c r="C13360" s="122" t="s">
        <v>392</v>
      </c>
      <c r="D13360" s="116">
        <v>45.92</v>
      </c>
      <c r="E13360" s="11">
        <v>45.44</v>
      </c>
      <c r="F13360" s="12">
        <v>1988584</v>
      </c>
    </row>
    <row r="13361" spans="2:6">
      <c r="B13361" s="21">
        <v>42956</v>
      </c>
      <c r="C13361" s="122" t="s">
        <v>393</v>
      </c>
      <c r="D13361" s="116">
        <v>116.49</v>
      </c>
      <c r="E13361" s="11">
        <v>116.63</v>
      </c>
      <c r="F13361" s="12">
        <v>2513820</v>
      </c>
    </row>
    <row r="13362" spans="2:6">
      <c r="B13362" s="21">
        <v>42956</v>
      </c>
      <c r="C13362" s="122" t="s">
        <v>394</v>
      </c>
      <c r="D13362" s="116">
        <v>33.340000000000003</v>
      </c>
      <c r="E13362" s="11">
        <v>33.450000000000003</v>
      </c>
      <c r="F13362" s="12">
        <v>14997801</v>
      </c>
    </row>
    <row r="13363" spans="2:6">
      <c r="B13363" s="21">
        <v>42956</v>
      </c>
      <c r="C13363" s="122" t="s">
        <v>395</v>
      </c>
      <c r="D13363" s="116">
        <v>65.790000000000006</v>
      </c>
      <c r="E13363" s="11">
        <v>65.989999999999995</v>
      </c>
      <c r="F13363" s="12">
        <v>924906</v>
      </c>
    </row>
    <row r="13364" spans="2:6">
      <c r="B13364" s="21">
        <v>42956</v>
      </c>
      <c r="C13364" s="122" t="s">
        <v>396</v>
      </c>
      <c r="D13364" s="116">
        <v>91.52</v>
      </c>
      <c r="E13364" s="11">
        <v>91.92</v>
      </c>
      <c r="F13364" s="12">
        <v>5572843</v>
      </c>
    </row>
    <row r="13365" spans="2:6">
      <c r="B13365" s="21">
        <v>42956</v>
      </c>
      <c r="C13365" s="122" t="s">
        <v>397</v>
      </c>
      <c r="D13365" s="116">
        <v>47.61</v>
      </c>
      <c r="E13365" s="11">
        <v>48.04</v>
      </c>
      <c r="F13365" s="12">
        <v>2786170</v>
      </c>
    </row>
    <row r="13366" spans="2:6">
      <c r="B13366" s="21">
        <v>42956</v>
      </c>
      <c r="C13366" s="122" t="s">
        <v>398</v>
      </c>
      <c r="D13366" s="116">
        <v>160.94999999999999</v>
      </c>
      <c r="E13366" s="11">
        <v>161.02000000000001</v>
      </c>
      <c r="F13366" s="12">
        <v>811699</v>
      </c>
    </row>
    <row r="13367" spans="2:6">
      <c r="B13367" s="21">
        <v>42956</v>
      </c>
      <c r="C13367" s="122" t="s">
        <v>399</v>
      </c>
      <c r="D13367" s="116">
        <v>25.21</v>
      </c>
      <c r="E13367" s="11">
        <v>25.31</v>
      </c>
      <c r="F13367" s="12">
        <v>3419089</v>
      </c>
    </row>
    <row r="13368" spans="2:6">
      <c r="B13368" s="21">
        <v>42956</v>
      </c>
      <c r="C13368" s="122" t="s">
        <v>400</v>
      </c>
      <c r="D13368" s="116">
        <v>109.61</v>
      </c>
      <c r="E13368" s="11">
        <v>109.17</v>
      </c>
      <c r="F13368" s="12">
        <v>751227</v>
      </c>
    </row>
    <row r="13369" spans="2:6">
      <c r="B13369" s="21">
        <v>42956</v>
      </c>
      <c r="C13369" s="122" t="s">
        <v>401</v>
      </c>
      <c r="D13369" s="116">
        <v>63.79</v>
      </c>
      <c r="E13369" s="11">
        <v>64.25</v>
      </c>
      <c r="F13369" s="12">
        <v>564922</v>
      </c>
    </row>
    <row r="13370" spans="2:6">
      <c r="B13370" s="21">
        <v>42956</v>
      </c>
      <c r="C13370" s="122" t="s">
        <v>402</v>
      </c>
      <c r="D13370" s="116">
        <v>60.78</v>
      </c>
      <c r="E13370" s="11">
        <v>60.74</v>
      </c>
      <c r="F13370" s="12">
        <v>1675785</v>
      </c>
    </row>
    <row r="13371" spans="2:6">
      <c r="B13371" s="21">
        <v>42956</v>
      </c>
      <c r="C13371" s="122" t="s">
        <v>403</v>
      </c>
      <c r="D13371" s="116">
        <v>114.99</v>
      </c>
      <c r="E13371" s="11">
        <v>115.41</v>
      </c>
      <c r="F13371" s="12">
        <v>2512383</v>
      </c>
    </row>
    <row r="13372" spans="2:6">
      <c r="B13372" s="21">
        <v>42956</v>
      </c>
      <c r="C13372" s="122" t="s">
        <v>404</v>
      </c>
      <c r="D13372" s="116">
        <v>131.66</v>
      </c>
      <c r="E13372" s="11">
        <v>131.72999999999999</v>
      </c>
      <c r="F13372" s="12">
        <v>2246823</v>
      </c>
    </row>
    <row r="13373" spans="2:6">
      <c r="B13373" s="21">
        <v>42956</v>
      </c>
      <c r="C13373" s="122" t="s">
        <v>405</v>
      </c>
      <c r="D13373" s="116">
        <v>62.38</v>
      </c>
      <c r="E13373" s="11">
        <v>62.37</v>
      </c>
      <c r="F13373" s="12">
        <v>631644</v>
      </c>
    </row>
    <row r="13374" spans="2:6">
      <c r="B13374" s="21">
        <v>42956</v>
      </c>
      <c r="C13374" s="122" t="s">
        <v>406</v>
      </c>
      <c r="D13374" s="116">
        <v>88.85</v>
      </c>
      <c r="E13374" s="11">
        <v>88.32</v>
      </c>
      <c r="F13374" s="12">
        <v>691829</v>
      </c>
    </row>
    <row r="13375" spans="2:6">
      <c r="B13375" s="21">
        <v>42956</v>
      </c>
      <c r="C13375" s="122" t="s">
        <v>407</v>
      </c>
      <c r="D13375" s="116">
        <v>103.04</v>
      </c>
      <c r="E13375" s="11">
        <v>103.37</v>
      </c>
      <c r="F13375" s="12">
        <v>1910133</v>
      </c>
    </row>
    <row r="13376" spans="2:6">
      <c r="B13376" s="21">
        <v>42956</v>
      </c>
      <c r="C13376" s="122" t="s">
        <v>408</v>
      </c>
      <c r="D13376" s="116">
        <v>38.869999999999997</v>
      </c>
      <c r="E13376" s="11">
        <v>38.6</v>
      </c>
      <c r="F13376" s="12">
        <v>3095131</v>
      </c>
    </row>
    <row r="13377" spans="2:6">
      <c r="B13377" s="21">
        <v>42956</v>
      </c>
      <c r="C13377" s="122" t="s">
        <v>409</v>
      </c>
      <c r="D13377" s="116">
        <v>64.489999999999995</v>
      </c>
      <c r="E13377" s="11">
        <v>66.37</v>
      </c>
      <c r="F13377" s="12">
        <v>4830530</v>
      </c>
    </row>
    <row r="13378" spans="2:6">
      <c r="B13378" s="21">
        <v>42956</v>
      </c>
      <c r="C13378" s="122" t="s">
        <v>410</v>
      </c>
      <c r="D13378" s="116">
        <v>110.49</v>
      </c>
      <c r="E13378" s="11">
        <v>109.94</v>
      </c>
      <c r="F13378" s="12">
        <v>2242410</v>
      </c>
    </row>
    <row r="13379" spans="2:6">
      <c r="B13379" s="21">
        <v>42956</v>
      </c>
      <c r="C13379" s="122" t="s">
        <v>411</v>
      </c>
      <c r="D13379" s="116">
        <v>200.49</v>
      </c>
      <c r="E13379" s="11">
        <v>200.88</v>
      </c>
      <c r="F13379" s="12">
        <v>646039</v>
      </c>
    </row>
    <row r="13380" spans="2:6">
      <c r="B13380" s="21">
        <v>42956</v>
      </c>
      <c r="C13380" s="122" t="s">
        <v>412</v>
      </c>
      <c r="D13380" s="116">
        <v>85</v>
      </c>
      <c r="E13380" s="11">
        <v>84.49</v>
      </c>
      <c r="F13380" s="12">
        <v>2297079</v>
      </c>
    </row>
    <row r="13381" spans="2:6">
      <c r="B13381" s="21">
        <v>42956</v>
      </c>
      <c r="C13381" s="122" t="s">
        <v>413</v>
      </c>
      <c r="D13381" s="116">
        <v>123.58</v>
      </c>
      <c r="E13381" s="11">
        <v>124.11</v>
      </c>
      <c r="F13381" s="12">
        <v>610477</v>
      </c>
    </row>
    <row r="13382" spans="2:6">
      <c r="B13382" s="21">
        <v>42956</v>
      </c>
      <c r="C13382" s="122" t="s">
        <v>414</v>
      </c>
      <c r="D13382" s="116">
        <v>36.28</v>
      </c>
      <c r="E13382" s="11">
        <v>36.68</v>
      </c>
      <c r="F13382" s="12">
        <v>2031039</v>
      </c>
    </row>
    <row r="13383" spans="2:6">
      <c r="B13383" s="21">
        <v>42956</v>
      </c>
      <c r="C13383" s="122" t="s">
        <v>415</v>
      </c>
      <c r="D13383" s="116">
        <v>128.47</v>
      </c>
      <c r="E13383" s="11">
        <v>128.86000000000001</v>
      </c>
      <c r="F13383" s="12">
        <v>1357691</v>
      </c>
    </row>
    <row r="13384" spans="2:6">
      <c r="B13384" s="21">
        <v>42956</v>
      </c>
      <c r="C13384" s="122" t="s">
        <v>416</v>
      </c>
      <c r="D13384" s="116">
        <v>135.69999999999999</v>
      </c>
      <c r="E13384" s="11">
        <v>137.55000000000001</v>
      </c>
      <c r="F13384" s="12">
        <v>3992762</v>
      </c>
    </row>
    <row r="13385" spans="2:6">
      <c r="B13385" s="21">
        <v>42956</v>
      </c>
      <c r="C13385" s="122" t="s">
        <v>417</v>
      </c>
      <c r="D13385" s="116">
        <v>58.97</v>
      </c>
      <c r="E13385" s="11">
        <v>59.67</v>
      </c>
      <c r="F13385" s="12">
        <v>6023896</v>
      </c>
    </row>
    <row r="13386" spans="2:6">
      <c r="B13386" s="21">
        <v>42956</v>
      </c>
      <c r="C13386" s="122" t="s">
        <v>418</v>
      </c>
      <c r="D13386" s="116">
        <v>90.06</v>
      </c>
      <c r="E13386" s="11">
        <v>90.1</v>
      </c>
      <c r="F13386" s="12">
        <v>1320509</v>
      </c>
    </row>
    <row r="13387" spans="2:6">
      <c r="B13387" s="21">
        <v>42956</v>
      </c>
      <c r="C13387" s="122" t="s">
        <v>419</v>
      </c>
      <c r="D13387" s="116">
        <v>52.05</v>
      </c>
      <c r="E13387" s="11">
        <v>52.77</v>
      </c>
      <c r="F13387" s="12">
        <v>8085282</v>
      </c>
    </row>
    <row r="13388" spans="2:6">
      <c r="B13388" s="21">
        <v>42956</v>
      </c>
      <c r="C13388" s="122" t="s">
        <v>420</v>
      </c>
      <c r="D13388" s="116">
        <v>68.81</v>
      </c>
      <c r="E13388" s="11">
        <v>69.06</v>
      </c>
      <c r="F13388" s="12">
        <v>865424</v>
      </c>
    </row>
    <row r="13389" spans="2:6">
      <c r="B13389" s="21">
        <v>42956</v>
      </c>
      <c r="C13389" s="122" t="s">
        <v>421</v>
      </c>
      <c r="D13389" s="116">
        <v>118.8</v>
      </c>
      <c r="E13389" s="11">
        <v>120.49</v>
      </c>
      <c r="F13389" s="12">
        <v>1960414</v>
      </c>
    </row>
    <row r="13390" spans="2:6">
      <c r="B13390" s="21">
        <v>42956</v>
      </c>
      <c r="C13390" s="122" t="s">
        <v>422</v>
      </c>
      <c r="D13390" s="116">
        <v>265.27</v>
      </c>
      <c r="E13390" s="11">
        <v>268.72000000000003</v>
      </c>
      <c r="F13390" s="12">
        <v>249684</v>
      </c>
    </row>
    <row r="13391" spans="2:6">
      <c r="B13391" s="21">
        <v>42956</v>
      </c>
      <c r="C13391" s="122" t="s">
        <v>423</v>
      </c>
      <c r="D13391" s="116">
        <v>66.3</v>
      </c>
      <c r="E13391" s="11">
        <v>66.86</v>
      </c>
      <c r="F13391" s="12">
        <v>657224</v>
      </c>
    </row>
    <row r="13392" spans="2:6">
      <c r="B13392" s="21">
        <v>42956</v>
      </c>
      <c r="C13392" s="122" t="s">
        <v>424</v>
      </c>
      <c r="D13392" s="116">
        <v>469.96</v>
      </c>
      <c r="E13392" s="11">
        <v>474.09</v>
      </c>
      <c r="F13392" s="12">
        <v>979959</v>
      </c>
    </row>
    <row r="13393" spans="2:6">
      <c r="B13393" s="21">
        <v>42956</v>
      </c>
      <c r="C13393" s="122" t="s">
        <v>425</v>
      </c>
      <c r="D13393" s="116">
        <v>14.73</v>
      </c>
      <c r="E13393" s="11">
        <v>14.68</v>
      </c>
      <c r="F13393" s="12">
        <v>12848383</v>
      </c>
    </row>
    <row r="13394" spans="2:6">
      <c r="B13394" s="21">
        <v>42956</v>
      </c>
      <c r="C13394" s="122" t="s">
        <v>426</v>
      </c>
      <c r="D13394" s="116">
        <v>44.02</v>
      </c>
      <c r="E13394" s="11">
        <v>43.93</v>
      </c>
      <c r="F13394" s="12">
        <v>1257888</v>
      </c>
    </row>
    <row r="13395" spans="2:6">
      <c r="B13395" s="21">
        <v>42956</v>
      </c>
      <c r="C13395" s="122" t="s">
        <v>427</v>
      </c>
      <c r="D13395" s="116">
        <v>97.34</v>
      </c>
      <c r="E13395" s="11">
        <v>97.7</v>
      </c>
      <c r="F13395" s="12">
        <v>3383319</v>
      </c>
    </row>
    <row r="13396" spans="2:6">
      <c r="B13396" s="21">
        <v>42956</v>
      </c>
      <c r="C13396" s="122" t="s">
        <v>428</v>
      </c>
      <c r="D13396" s="116">
        <v>82.25</v>
      </c>
      <c r="E13396" s="11">
        <v>81.92</v>
      </c>
      <c r="F13396" s="12">
        <v>651958</v>
      </c>
    </row>
    <row r="13397" spans="2:6">
      <c r="B13397" s="21">
        <v>42956</v>
      </c>
      <c r="C13397" s="122" t="s">
        <v>429</v>
      </c>
      <c r="D13397" s="116">
        <v>88</v>
      </c>
      <c r="E13397" s="11">
        <v>87.05</v>
      </c>
      <c r="F13397" s="12">
        <v>3450529</v>
      </c>
    </row>
    <row r="13398" spans="2:6">
      <c r="B13398" s="21">
        <v>42956</v>
      </c>
      <c r="C13398" s="122" t="s">
        <v>430</v>
      </c>
      <c r="D13398" s="116">
        <v>74.13</v>
      </c>
      <c r="E13398" s="11">
        <v>74.12</v>
      </c>
      <c r="F13398" s="12">
        <v>845377</v>
      </c>
    </row>
    <row r="13399" spans="2:6">
      <c r="B13399" s="21">
        <v>42956</v>
      </c>
      <c r="C13399" s="122" t="s">
        <v>431</v>
      </c>
      <c r="D13399" s="116">
        <v>165.5</v>
      </c>
      <c r="E13399" s="11">
        <v>165.64</v>
      </c>
      <c r="F13399" s="12">
        <v>436005</v>
      </c>
    </row>
    <row r="13400" spans="2:6">
      <c r="B13400" s="21">
        <v>42956</v>
      </c>
      <c r="C13400" s="122" t="s">
        <v>432</v>
      </c>
      <c r="D13400" s="116">
        <v>236.03</v>
      </c>
      <c r="E13400" s="11">
        <v>234.51</v>
      </c>
      <c r="F13400" s="12">
        <v>205805</v>
      </c>
    </row>
    <row r="13401" spans="2:6">
      <c r="B13401" s="21">
        <v>42956</v>
      </c>
      <c r="C13401" s="122" t="s">
        <v>433</v>
      </c>
      <c r="D13401" s="116">
        <v>55.88</v>
      </c>
      <c r="E13401" s="11">
        <v>56.04</v>
      </c>
      <c r="F13401" s="12">
        <v>3352973</v>
      </c>
    </row>
    <row r="13402" spans="2:6">
      <c r="B13402" s="21">
        <v>42956</v>
      </c>
      <c r="C13402" s="122" t="s">
        <v>434</v>
      </c>
      <c r="D13402" s="116">
        <v>16.98</v>
      </c>
      <c r="E13402" s="11">
        <v>16.829999999999998</v>
      </c>
      <c r="F13402" s="12">
        <v>10424868</v>
      </c>
    </row>
    <row r="13403" spans="2:6">
      <c r="B13403" s="21">
        <v>42956</v>
      </c>
      <c r="C13403" s="122" t="s">
        <v>435</v>
      </c>
      <c r="D13403" s="116">
        <v>64.510000000000005</v>
      </c>
      <c r="E13403" s="11">
        <v>64.38</v>
      </c>
      <c r="F13403" s="12">
        <v>517069</v>
      </c>
    </row>
    <row r="13404" spans="2:6">
      <c r="B13404" s="21">
        <v>42956</v>
      </c>
      <c r="C13404" s="122" t="s">
        <v>436</v>
      </c>
      <c r="D13404" s="116">
        <v>176.1</v>
      </c>
      <c r="E13404" s="11">
        <v>179.3</v>
      </c>
      <c r="F13404" s="12">
        <v>2662339</v>
      </c>
    </row>
    <row r="13405" spans="2:6">
      <c r="B13405" s="21">
        <v>42956</v>
      </c>
      <c r="C13405" s="122" t="s">
        <v>437</v>
      </c>
      <c r="D13405" s="116">
        <v>138.37</v>
      </c>
      <c r="E13405" s="11">
        <v>139.03</v>
      </c>
      <c r="F13405" s="12">
        <v>576606</v>
      </c>
    </row>
    <row r="13406" spans="2:6">
      <c r="B13406" s="21">
        <v>42956</v>
      </c>
      <c r="C13406" s="122" t="s">
        <v>438</v>
      </c>
      <c r="D13406" s="116">
        <v>54.43</v>
      </c>
      <c r="E13406" s="11">
        <v>53.74</v>
      </c>
      <c r="F13406" s="12">
        <v>16717719</v>
      </c>
    </row>
    <row r="13407" spans="2:6">
      <c r="B13407" s="21">
        <v>42956</v>
      </c>
      <c r="C13407" s="122" t="s">
        <v>439</v>
      </c>
      <c r="D13407" s="116">
        <v>63.69</v>
      </c>
      <c r="E13407" s="11">
        <v>62.7</v>
      </c>
      <c r="F13407" s="12">
        <v>1638931</v>
      </c>
    </row>
    <row r="13408" spans="2:6">
      <c r="B13408" s="21">
        <v>42956</v>
      </c>
      <c r="C13408" s="122" t="s">
        <v>440</v>
      </c>
      <c r="D13408" s="116">
        <v>42.12</v>
      </c>
      <c r="E13408" s="11">
        <v>42.02</v>
      </c>
      <c r="F13408" s="12">
        <v>5967236</v>
      </c>
    </row>
    <row r="13409" spans="2:6">
      <c r="B13409" s="21">
        <v>42956</v>
      </c>
      <c r="C13409" s="122" t="s">
        <v>441</v>
      </c>
      <c r="D13409" s="116">
        <v>45</v>
      </c>
      <c r="E13409" s="11">
        <v>44.85</v>
      </c>
      <c r="F13409" s="12">
        <v>2285431</v>
      </c>
    </row>
    <row r="13410" spans="2:6">
      <c r="B13410" s="21">
        <v>42956</v>
      </c>
      <c r="C13410" s="122" t="s">
        <v>442</v>
      </c>
      <c r="D13410" s="116">
        <v>330.94</v>
      </c>
      <c r="E13410" s="11">
        <v>335.68</v>
      </c>
      <c r="F13410" s="12">
        <v>762487</v>
      </c>
    </row>
    <row r="13411" spans="2:6">
      <c r="B13411" s="21">
        <v>42956</v>
      </c>
      <c r="C13411" s="122" t="s">
        <v>443</v>
      </c>
      <c r="D13411" s="116">
        <v>61.42</v>
      </c>
      <c r="E13411" s="11">
        <v>60.25</v>
      </c>
      <c r="F13411" s="12">
        <v>1547496</v>
      </c>
    </row>
    <row r="13412" spans="2:6">
      <c r="B13412" s="21">
        <v>42956</v>
      </c>
      <c r="C13412" s="122" t="s">
        <v>444</v>
      </c>
      <c r="D13412" s="116">
        <v>121.25</v>
      </c>
      <c r="E13412" s="11">
        <v>122.19</v>
      </c>
      <c r="F13412" s="12">
        <v>714544</v>
      </c>
    </row>
    <row r="13413" spans="2:6">
      <c r="B13413" s="21">
        <v>42956</v>
      </c>
      <c r="C13413" s="122" t="s">
        <v>445</v>
      </c>
      <c r="D13413" s="116">
        <v>65.73</v>
      </c>
      <c r="E13413" s="11">
        <v>65.489999999999995</v>
      </c>
      <c r="F13413" s="12">
        <v>6274921</v>
      </c>
    </row>
    <row r="13414" spans="2:6">
      <c r="B13414" s="21">
        <v>42956</v>
      </c>
      <c r="C13414" s="122" t="s">
        <v>446</v>
      </c>
      <c r="D13414" s="116">
        <v>101.91</v>
      </c>
      <c r="E13414" s="11">
        <v>101.7</v>
      </c>
      <c r="F13414" s="12">
        <v>558795</v>
      </c>
    </row>
    <row r="13415" spans="2:6">
      <c r="B13415" s="21">
        <v>42956</v>
      </c>
      <c r="C13415" s="122" t="s">
        <v>447</v>
      </c>
      <c r="D13415" s="116">
        <v>154.69999999999999</v>
      </c>
      <c r="E13415" s="11">
        <v>155.19999999999999</v>
      </c>
      <c r="F13415" s="12">
        <v>670393</v>
      </c>
    </row>
    <row r="13416" spans="2:6">
      <c r="B13416" s="21">
        <v>42956</v>
      </c>
      <c r="C13416" s="122" t="s">
        <v>448</v>
      </c>
      <c r="D13416" s="116">
        <v>87.8</v>
      </c>
      <c r="E13416" s="11">
        <v>87.26</v>
      </c>
      <c r="F13416" s="12">
        <v>3157047</v>
      </c>
    </row>
    <row r="13417" spans="2:6">
      <c r="B13417" s="21">
        <v>42956</v>
      </c>
      <c r="C13417" s="122" t="s">
        <v>449</v>
      </c>
      <c r="D13417" s="116">
        <v>76.45</v>
      </c>
      <c r="E13417" s="11">
        <v>76.849999999999994</v>
      </c>
      <c r="F13417" s="12">
        <v>637227</v>
      </c>
    </row>
    <row r="13418" spans="2:6">
      <c r="B13418" s="21">
        <v>42956</v>
      </c>
      <c r="C13418" s="122" t="s">
        <v>450</v>
      </c>
      <c r="D13418" s="116">
        <v>49.2</v>
      </c>
      <c r="E13418" s="11">
        <v>48.85</v>
      </c>
      <c r="F13418" s="12">
        <v>5181892</v>
      </c>
    </row>
    <row r="13419" spans="2:6">
      <c r="B13419" s="21">
        <v>42956</v>
      </c>
      <c r="C13419" s="122" t="s">
        <v>451</v>
      </c>
      <c r="D13419" s="116">
        <v>164.07</v>
      </c>
      <c r="E13419" s="11">
        <v>163.41</v>
      </c>
      <c r="F13419" s="12">
        <v>1194763</v>
      </c>
    </row>
    <row r="13420" spans="2:6">
      <c r="B13420" s="21">
        <v>42956</v>
      </c>
      <c r="C13420" s="122" t="s">
        <v>452</v>
      </c>
      <c r="D13420" s="116">
        <v>147.71</v>
      </c>
      <c r="E13420" s="11">
        <v>150.77000000000001</v>
      </c>
      <c r="F13420" s="12">
        <v>1472251</v>
      </c>
    </row>
    <row r="13421" spans="2:6">
      <c r="B13421" s="21">
        <v>42956</v>
      </c>
      <c r="C13421" s="122" t="s">
        <v>453</v>
      </c>
      <c r="D13421" s="116">
        <v>76.94</v>
      </c>
      <c r="E13421" s="11">
        <v>75.06</v>
      </c>
      <c r="F13421" s="12">
        <v>1068123</v>
      </c>
    </row>
    <row r="13422" spans="2:6">
      <c r="B13422" s="21">
        <v>42956</v>
      </c>
      <c r="C13422" s="122" t="s">
        <v>454</v>
      </c>
      <c r="D13422" s="116">
        <v>117.55</v>
      </c>
      <c r="E13422" s="11">
        <v>116.73</v>
      </c>
      <c r="F13422" s="12">
        <v>821676</v>
      </c>
    </row>
    <row r="13423" spans="2:6">
      <c r="B13423" s="21">
        <v>42956</v>
      </c>
      <c r="C13423" s="122" t="s">
        <v>455</v>
      </c>
      <c r="D13423" s="116">
        <v>57.58</v>
      </c>
      <c r="E13423" s="11">
        <v>57.6</v>
      </c>
      <c r="F13423" s="12">
        <v>4904374</v>
      </c>
    </row>
    <row r="13424" spans="2:6">
      <c r="B13424" s="21">
        <v>42956</v>
      </c>
      <c r="C13424" s="122" t="s">
        <v>456</v>
      </c>
      <c r="D13424" s="116">
        <v>93.71</v>
      </c>
      <c r="E13424" s="11">
        <v>94.28</v>
      </c>
      <c r="F13424" s="12">
        <v>2138439</v>
      </c>
    </row>
    <row r="13425" spans="2:6">
      <c r="B13425" s="21">
        <v>42956</v>
      </c>
      <c r="C13425" s="122" t="s">
        <v>457</v>
      </c>
      <c r="D13425" s="116">
        <v>32.74</v>
      </c>
      <c r="E13425" s="11">
        <v>32.6</v>
      </c>
      <c r="F13425" s="12">
        <v>4285875</v>
      </c>
    </row>
    <row r="13426" spans="2:6">
      <c r="B13426" s="21">
        <v>42956</v>
      </c>
      <c r="C13426" s="122" t="s">
        <v>458</v>
      </c>
      <c r="D13426" s="116">
        <v>194.3</v>
      </c>
      <c r="E13426" s="11">
        <v>195.39</v>
      </c>
      <c r="F13426" s="12">
        <v>937292</v>
      </c>
    </row>
    <row r="13427" spans="2:6">
      <c r="B13427" s="21">
        <v>42956</v>
      </c>
      <c r="C13427" s="122" t="s">
        <v>459</v>
      </c>
      <c r="D13427" s="116">
        <v>140.41999999999999</v>
      </c>
      <c r="E13427" s="11">
        <v>140.34</v>
      </c>
      <c r="F13427" s="12">
        <v>910573</v>
      </c>
    </row>
    <row r="13428" spans="2:6">
      <c r="B13428" s="21">
        <v>42956</v>
      </c>
      <c r="C13428" s="122" t="s">
        <v>460</v>
      </c>
      <c r="D13428" s="116">
        <v>103.7</v>
      </c>
      <c r="E13428" s="11">
        <v>104.74</v>
      </c>
      <c r="F13428" s="12">
        <v>1012568</v>
      </c>
    </row>
    <row r="13429" spans="2:6">
      <c r="B13429" s="21">
        <v>42956</v>
      </c>
      <c r="C13429" s="122" t="s">
        <v>461</v>
      </c>
      <c r="D13429" s="116">
        <v>30.48</v>
      </c>
      <c r="E13429" s="11">
        <v>30.25</v>
      </c>
      <c r="F13429" s="12">
        <v>5204224</v>
      </c>
    </row>
    <row r="13430" spans="2:6">
      <c r="B13430" s="21">
        <v>42956</v>
      </c>
      <c r="C13430" s="122" t="s">
        <v>462</v>
      </c>
      <c r="D13430" s="116">
        <v>146.25</v>
      </c>
      <c r="E13430" s="11">
        <v>145.18</v>
      </c>
      <c r="F13430" s="12">
        <v>1080989</v>
      </c>
    </row>
    <row r="13431" spans="2:6">
      <c r="B13431" s="21">
        <v>42956</v>
      </c>
      <c r="C13431" s="122" t="s">
        <v>463</v>
      </c>
      <c r="D13431" s="116">
        <v>28.26</v>
      </c>
      <c r="E13431" s="11">
        <v>28.6</v>
      </c>
      <c r="F13431" s="12">
        <v>10840011</v>
      </c>
    </row>
    <row r="13432" spans="2:6">
      <c r="B13432" s="21">
        <v>42956</v>
      </c>
      <c r="C13432" s="122" t="s">
        <v>464</v>
      </c>
      <c r="D13432" s="116">
        <v>51.93</v>
      </c>
      <c r="E13432" s="11">
        <v>51.32</v>
      </c>
      <c r="F13432" s="12">
        <v>3388924</v>
      </c>
    </row>
    <row r="13433" spans="2:6">
      <c r="B13433" s="21">
        <v>42956</v>
      </c>
      <c r="C13433" s="122" t="s">
        <v>465</v>
      </c>
      <c r="D13433" s="116">
        <v>38.200000000000003</v>
      </c>
      <c r="E13433" s="11">
        <v>38.36</v>
      </c>
      <c r="F13433" s="12">
        <v>19706726</v>
      </c>
    </row>
    <row r="13434" spans="2:6">
      <c r="B13434" s="21">
        <v>42956</v>
      </c>
      <c r="C13434" s="122" t="s">
        <v>466</v>
      </c>
      <c r="D13434" s="116">
        <v>90.61</v>
      </c>
      <c r="E13434" s="11">
        <v>90.5</v>
      </c>
      <c r="F13434" s="12">
        <v>1131891</v>
      </c>
    </row>
    <row r="13435" spans="2:6">
      <c r="B13435" s="21">
        <v>42956</v>
      </c>
      <c r="C13435" s="122" t="s">
        <v>467</v>
      </c>
      <c r="D13435" s="116">
        <v>285.02</v>
      </c>
      <c r="E13435" s="11">
        <v>277.72000000000003</v>
      </c>
      <c r="F13435" s="12">
        <v>519641</v>
      </c>
    </row>
    <row r="13436" spans="2:6">
      <c r="B13436" s="21">
        <v>42956</v>
      </c>
      <c r="C13436" s="122" t="s">
        <v>468</v>
      </c>
      <c r="D13436" s="116">
        <v>80.38</v>
      </c>
      <c r="E13436" s="11">
        <v>81.19</v>
      </c>
      <c r="F13436" s="12">
        <v>1253119</v>
      </c>
    </row>
    <row r="13437" spans="2:6">
      <c r="B13437" s="21">
        <v>42956</v>
      </c>
      <c r="C13437" s="122" t="s">
        <v>469</v>
      </c>
      <c r="D13437" s="116">
        <v>58.57</v>
      </c>
      <c r="E13437" s="11">
        <v>57.87</v>
      </c>
      <c r="F13437" s="12">
        <v>6389443</v>
      </c>
    </row>
    <row r="13438" spans="2:6">
      <c r="B13438" s="21">
        <v>42956</v>
      </c>
      <c r="C13438" s="122" t="s">
        <v>470</v>
      </c>
      <c r="D13438" s="116">
        <v>90.96</v>
      </c>
      <c r="E13438" s="11">
        <v>91.24</v>
      </c>
      <c r="F13438" s="12">
        <v>2052216</v>
      </c>
    </row>
    <row r="13439" spans="2:6">
      <c r="B13439" s="21">
        <v>42956</v>
      </c>
      <c r="C13439" s="122" t="s">
        <v>471</v>
      </c>
      <c r="D13439" s="116">
        <v>71.239999999999995</v>
      </c>
      <c r="E13439" s="11">
        <v>71.260000000000005</v>
      </c>
      <c r="F13439" s="12">
        <v>3872908</v>
      </c>
    </row>
    <row r="13440" spans="2:6">
      <c r="B13440" s="21">
        <v>42956</v>
      </c>
      <c r="C13440" s="122" t="s">
        <v>472</v>
      </c>
      <c r="D13440" s="116">
        <v>78.89</v>
      </c>
      <c r="E13440" s="11">
        <v>79.23</v>
      </c>
      <c r="F13440" s="12">
        <v>541224</v>
      </c>
    </row>
    <row r="13441" spans="2:6">
      <c r="B13441" s="21">
        <v>42956</v>
      </c>
      <c r="C13441" s="122" t="s">
        <v>473</v>
      </c>
      <c r="D13441" s="116">
        <v>170.26</v>
      </c>
      <c r="E13441" s="11">
        <v>173.26</v>
      </c>
      <c r="F13441" s="12">
        <v>4284555</v>
      </c>
    </row>
    <row r="13442" spans="2:6">
      <c r="B13442" s="21">
        <v>42956</v>
      </c>
      <c r="C13442" s="122" t="s">
        <v>474</v>
      </c>
      <c r="D13442" s="116">
        <v>36.549999999999997</v>
      </c>
      <c r="E13442" s="11">
        <v>40.54</v>
      </c>
      <c r="F13442" s="12">
        <v>15180138</v>
      </c>
    </row>
    <row r="13443" spans="2:6">
      <c r="B13443" s="21">
        <v>42956</v>
      </c>
      <c r="C13443" s="122" t="s">
        <v>475</v>
      </c>
      <c r="D13443" s="116">
        <v>82.94</v>
      </c>
      <c r="E13443" s="11">
        <v>83.18</v>
      </c>
      <c r="F13443" s="12">
        <v>1295591</v>
      </c>
    </row>
    <row r="13444" spans="2:6">
      <c r="B13444" s="21">
        <v>42956</v>
      </c>
      <c r="C13444" s="122" t="s">
        <v>476</v>
      </c>
      <c r="D13444" s="116">
        <v>128.87</v>
      </c>
      <c r="E13444" s="11">
        <v>130.15</v>
      </c>
      <c r="F13444" s="12">
        <v>1605075</v>
      </c>
    </row>
    <row r="13445" spans="2:6">
      <c r="B13445" s="21">
        <v>42956</v>
      </c>
      <c r="C13445" s="122" t="s">
        <v>477</v>
      </c>
      <c r="D13445" s="116">
        <v>55.46</v>
      </c>
      <c r="E13445" s="11">
        <v>55.49</v>
      </c>
      <c r="F13445" s="12">
        <v>1749891</v>
      </c>
    </row>
    <row r="13446" spans="2:6">
      <c r="B13446" s="21">
        <v>42956</v>
      </c>
      <c r="C13446" s="122" t="s">
        <v>478</v>
      </c>
      <c r="D13446" s="116">
        <v>64.739999999999995</v>
      </c>
      <c r="E13446" s="11">
        <v>64.66</v>
      </c>
      <c r="F13446" s="12">
        <v>3666071</v>
      </c>
    </row>
    <row r="13447" spans="2:6">
      <c r="B13447" s="21">
        <v>42956</v>
      </c>
      <c r="C13447" s="122" t="s">
        <v>479</v>
      </c>
      <c r="D13447" s="116">
        <v>64.010000000000005</v>
      </c>
      <c r="E13447" s="11">
        <v>64.25</v>
      </c>
      <c r="F13447" s="12">
        <v>940656</v>
      </c>
    </row>
    <row r="13448" spans="2:6">
      <c r="B13448" s="21">
        <v>42956</v>
      </c>
      <c r="C13448" s="122" t="s">
        <v>480</v>
      </c>
      <c r="D13448" s="116">
        <v>102.11</v>
      </c>
      <c r="E13448" s="11">
        <v>102.28</v>
      </c>
      <c r="F13448" s="12">
        <v>3185031</v>
      </c>
    </row>
    <row r="13449" spans="2:6">
      <c r="B13449" s="21">
        <v>42956</v>
      </c>
      <c r="C13449" s="122" t="s">
        <v>481</v>
      </c>
      <c r="D13449" s="116">
        <v>81.97</v>
      </c>
      <c r="E13449" s="11">
        <v>82.28</v>
      </c>
      <c r="F13449" s="12">
        <v>4274007</v>
      </c>
    </row>
    <row r="13450" spans="2:6">
      <c r="B13450" s="21">
        <v>42956</v>
      </c>
      <c r="C13450" s="122" t="s">
        <v>482</v>
      </c>
      <c r="D13450" s="116">
        <v>49.07</v>
      </c>
      <c r="E13450" s="11">
        <v>49.13</v>
      </c>
      <c r="F13450" s="12">
        <v>1275822</v>
      </c>
    </row>
    <row r="13451" spans="2:6">
      <c r="B13451" s="21">
        <v>42956</v>
      </c>
      <c r="C13451" s="122" t="s">
        <v>483</v>
      </c>
      <c r="D13451" s="116">
        <v>17.02</v>
      </c>
      <c r="E13451" s="11">
        <v>17.170000000000002</v>
      </c>
      <c r="F13451" s="12">
        <v>2380034</v>
      </c>
    </row>
    <row r="13452" spans="2:6">
      <c r="B13452" s="21">
        <v>42956</v>
      </c>
      <c r="C13452" s="122" t="s">
        <v>484</v>
      </c>
      <c r="D13452" s="116">
        <v>19.149999999999999</v>
      </c>
      <c r="E13452" s="11">
        <v>19.100000000000001</v>
      </c>
      <c r="F13452" s="12">
        <v>3381067</v>
      </c>
    </row>
    <row r="13453" spans="2:6">
      <c r="B13453" s="21">
        <v>42956</v>
      </c>
      <c r="C13453" s="122" t="s">
        <v>485</v>
      </c>
      <c r="D13453" s="116">
        <v>67.38</v>
      </c>
      <c r="E13453" s="11">
        <v>67.06</v>
      </c>
      <c r="F13453" s="12">
        <v>3533511</v>
      </c>
    </row>
    <row r="13454" spans="2:6">
      <c r="B13454" s="21">
        <v>42956</v>
      </c>
      <c r="C13454" s="122" t="s">
        <v>486</v>
      </c>
      <c r="D13454" s="116">
        <v>38.78</v>
      </c>
      <c r="E13454" s="11">
        <v>38.82</v>
      </c>
      <c r="F13454" s="12">
        <v>1154803</v>
      </c>
    </row>
    <row r="13455" spans="2:6">
      <c r="B13455" s="21">
        <v>42956</v>
      </c>
      <c r="C13455" s="122" t="s">
        <v>487</v>
      </c>
      <c r="D13455" s="116">
        <v>107.61</v>
      </c>
      <c r="E13455" s="11">
        <v>106.85</v>
      </c>
      <c r="F13455" s="12">
        <v>1025327</v>
      </c>
    </row>
    <row r="13456" spans="2:6">
      <c r="B13456" s="21">
        <v>42956</v>
      </c>
      <c r="C13456" s="122" t="s">
        <v>488</v>
      </c>
      <c r="D13456" s="116">
        <v>249.85</v>
      </c>
      <c r="E13456" s="11">
        <v>253.08</v>
      </c>
      <c r="F13456" s="12">
        <v>669230</v>
      </c>
    </row>
    <row r="13457" spans="2:6">
      <c r="B13457" s="21">
        <v>42956</v>
      </c>
      <c r="C13457" s="122" t="s">
        <v>489</v>
      </c>
      <c r="D13457" s="116">
        <v>194.9</v>
      </c>
      <c r="E13457" s="11">
        <v>194.83</v>
      </c>
      <c r="F13457" s="12">
        <v>2125851</v>
      </c>
    </row>
    <row r="13458" spans="2:6">
      <c r="B13458" s="21">
        <v>42956</v>
      </c>
      <c r="C13458" s="122" t="s">
        <v>490</v>
      </c>
      <c r="D13458" s="116">
        <v>50.39</v>
      </c>
      <c r="E13458" s="11">
        <v>50.76</v>
      </c>
      <c r="F13458" s="12">
        <v>1318258</v>
      </c>
    </row>
    <row r="13459" spans="2:6">
      <c r="B13459" s="21">
        <v>42956</v>
      </c>
      <c r="C13459" s="122" t="s">
        <v>491</v>
      </c>
      <c r="D13459" s="116">
        <v>102.63</v>
      </c>
      <c r="E13459" s="11">
        <v>103.77</v>
      </c>
      <c r="F13459" s="12">
        <v>3063769</v>
      </c>
    </row>
    <row r="13460" spans="2:6">
      <c r="B13460" s="21">
        <v>42956</v>
      </c>
      <c r="C13460" s="122" t="s">
        <v>492</v>
      </c>
      <c r="D13460" s="116">
        <v>111.97</v>
      </c>
      <c r="E13460" s="11">
        <v>112.41</v>
      </c>
      <c r="F13460" s="12">
        <v>1888701</v>
      </c>
    </row>
    <row r="13461" spans="2:6">
      <c r="B13461" s="21">
        <v>42956</v>
      </c>
      <c r="C13461" s="122" t="s">
        <v>493</v>
      </c>
      <c r="D13461" s="116">
        <v>116.08</v>
      </c>
      <c r="E13461" s="11">
        <v>115.31</v>
      </c>
      <c r="F13461" s="12">
        <v>945180</v>
      </c>
    </row>
    <row r="13462" spans="2:6">
      <c r="B13462" s="21">
        <v>42956</v>
      </c>
      <c r="C13462" s="122" t="s">
        <v>494</v>
      </c>
      <c r="D13462" s="116">
        <v>52.84</v>
      </c>
      <c r="E13462" s="11">
        <v>53.23</v>
      </c>
      <c r="F13462" s="12">
        <v>3803968</v>
      </c>
    </row>
    <row r="13463" spans="2:6">
      <c r="B13463" s="21">
        <v>42956</v>
      </c>
      <c r="C13463" s="122" t="s">
        <v>495</v>
      </c>
      <c r="D13463" s="116">
        <v>118.57</v>
      </c>
      <c r="E13463" s="11">
        <v>117.2</v>
      </c>
      <c r="F13463" s="12">
        <v>3183395</v>
      </c>
    </row>
    <row r="13464" spans="2:6">
      <c r="B13464" s="21">
        <v>42956</v>
      </c>
      <c r="C13464" s="122" t="s">
        <v>496</v>
      </c>
      <c r="D13464" s="116">
        <v>100.76</v>
      </c>
      <c r="E13464" s="11">
        <v>100.97</v>
      </c>
      <c r="F13464" s="12">
        <v>6902137</v>
      </c>
    </row>
    <row r="13465" spans="2:6">
      <c r="B13465" s="21">
        <v>42956</v>
      </c>
      <c r="C13465" s="122" t="s">
        <v>497</v>
      </c>
      <c r="D13465" s="116">
        <v>95.7</v>
      </c>
      <c r="E13465" s="11">
        <v>96.2</v>
      </c>
      <c r="F13465" s="12">
        <v>588926</v>
      </c>
    </row>
    <row r="13466" spans="2:6">
      <c r="B13466" s="21">
        <v>42956</v>
      </c>
      <c r="C13466" s="122" t="s">
        <v>498</v>
      </c>
      <c r="D13466" s="116">
        <v>62.19</v>
      </c>
      <c r="E13466" s="11">
        <v>62.29</v>
      </c>
      <c r="F13466" s="12">
        <v>2414687</v>
      </c>
    </row>
    <row r="13467" spans="2:6">
      <c r="B13467" s="21">
        <v>42956</v>
      </c>
      <c r="C13467" s="122" t="s">
        <v>499</v>
      </c>
      <c r="D13467" s="116">
        <v>30.29</v>
      </c>
      <c r="E13467" s="11">
        <v>30.17</v>
      </c>
      <c r="F13467" s="12">
        <v>7185224</v>
      </c>
    </row>
    <row r="13468" spans="2:6">
      <c r="B13468" s="21">
        <v>42956</v>
      </c>
      <c r="C13468" s="122" t="s">
        <v>500</v>
      </c>
      <c r="D13468" s="116">
        <v>67.650000000000006</v>
      </c>
      <c r="E13468" s="11">
        <v>66.930000000000007</v>
      </c>
      <c r="F13468" s="12">
        <v>3498139</v>
      </c>
    </row>
    <row r="13469" spans="2:6">
      <c r="B13469" s="21">
        <v>42956</v>
      </c>
      <c r="C13469" s="122" t="s">
        <v>501</v>
      </c>
      <c r="D13469" s="116">
        <v>118.15</v>
      </c>
      <c r="E13469" s="11">
        <v>117.88</v>
      </c>
      <c r="F13469" s="12">
        <v>1245429</v>
      </c>
    </row>
    <row r="13470" spans="2:6">
      <c r="B13470" s="21">
        <v>42956</v>
      </c>
      <c r="C13470" s="122" t="s">
        <v>502</v>
      </c>
      <c r="D13470" s="116">
        <v>78.5</v>
      </c>
      <c r="E13470" s="11">
        <v>77.88</v>
      </c>
      <c r="F13470" s="12">
        <v>572116</v>
      </c>
    </row>
    <row r="13471" spans="2:6">
      <c r="B13471" s="21">
        <v>42956</v>
      </c>
      <c r="C13471" s="122" t="s">
        <v>503</v>
      </c>
      <c r="D13471" s="116">
        <v>81.91</v>
      </c>
      <c r="E13471" s="11">
        <v>81.53</v>
      </c>
      <c r="F13471" s="12">
        <v>722311</v>
      </c>
    </row>
    <row r="13472" spans="2:6">
      <c r="B13472" s="21">
        <v>42956</v>
      </c>
      <c r="C13472" s="122" t="s">
        <v>504</v>
      </c>
      <c r="D13472" s="116">
        <v>98.42</v>
      </c>
      <c r="E13472" s="11">
        <v>99.77</v>
      </c>
      <c r="F13472" s="12">
        <v>773965</v>
      </c>
    </row>
    <row r="13473" spans="2:6">
      <c r="B13473" s="21">
        <v>42956</v>
      </c>
      <c r="C13473" s="122" t="s">
        <v>505</v>
      </c>
      <c r="D13473" s="116">
        <v>153.02000000000001</v>
      </c>
      <c r="E13473" s="11">
        <v>152.58000000000001</v>
      </c>
      <c r="F13473" s="12">
        <v>1037955</v>
      </c>
    </row>
    <row r="13474" spans="2:6">
      <c r="B13474" s="21">
        <v>42956</v>
      </c>
      <c r="C13474" s="122" t="s">
        <v>506</v>
      </c>
      <c r="D13474" s="116">
        <v>65.36</v>
      </c>
      <c r="E13474" s="11">
        <v>65.62</v>
      </c>
      <c r="F13474" s="12">
        <v>1935781</v>
      </c>
    </row>
    <row r="13475" spans="2:6">
      <c r="B13475" s="21">
        <v>42956</v>
      </c>
      <c r="C13475" s="122" t="s">
        <v>507</v>
      </c>
      <c r="D13475" s="116">
        <v>48.52</v>
      </c>
      <c r="E13475" s="11">
        <v>48.22</v>
      </c>
      <c r="F13475" s="12">
        <v>18887110</v>
      </c>
    </row>
    <row r="13476" spans="2:6">
      <c r="B13476" s="21">
        <v>42956</v>
      </c>
      <c r="C13476" s="122" t="s">
        <v>508</v>
      </c>
      <c r="D13476" s="116">
        <v>176.58</v>
      </c>
      <c r="E13476" s="11">
        <v>176.7</v>
      </c>
      <c r="F13476" s="12">
        <v>500776</v>
      </c>
    </row>
    <row r="13477" spans="2:6">
      <c r="B13477" s="21">
        <v>42956</v>
      </c>
      <c r="C13477" s="122" t="s">
        <v>509</v>
      </c>
      <c r="D13477" s="116">
        <v>80.91</v>
      </c>
      <c r="E13477" s="11">
        <v>81.28</v>
      </c>
      <c r="F13477" s="12">
        <v>5261270</v>
      </c>
    </row>
    <row r="13478" spans="2:6">
      <c r="B13478" s="21">
        <v>42956</v>
      </c>
      <c r="C13478" s="122" t="s">
        <v>510</v>
      </c>
      <c r="D13478" s="116">
        <v>80.72</v>
      </c>
      <c r="E13478" s="11">
        <v>80.989999999999995</v>
      </c>
      <c r="F13478" s="12">
        <v>2741231</v>
      </c>
    </row>
    <row r="13479" spans="2:6">
      <c r="B13479" s="21">
        <v>42956</v>
      </c>
      <c r="C13479" s="122" t="s">
        <v>511</v>
      </c>
      <c r="D13479" s="116">
        <v>64.86</v>
      </c>
      <c r="E13479" s="11">
        <v>64.47</v>
      </c>
      <c r="F13479" s="12">
        <v>1736713</v>
      </c>
    </row>
    <row r="13480" spans="2:6">
      <c r="B13480" s="21">
        <v>42956</v>
      </c>
      <c r="C13480" s="122" t="s">
        <v>512</v>
      </c>
      <c r="D13480" s="116">
        <v>52.28</v>
      </c>
      <c r="E13480" s="11">
        <v>52.79</v>
      </c>
      <c r="F13480" s="12">
        <v>14631563</v>
      </c>
    </row>
    <row r="13481" spans="2:6">
      <c r="B13481" s="21">
        <v>42956</v>
      </c>
      <c r="C13481" s="122" t="s">
        <v>513</v>
      </c>
      <c r="D13481" s="116">
        <v>177.64</v>
      </c>
      <c r="E13481" s="11">
        <v>175.05</v>
      </c>
      <c r="F13481" s="12">
        <v>801303</v>
      </c>
    </row>
    <row r="13482" spans="2:6">
      <c r="B13482" s="21">
        <v>42956</v>
      </c>
      <c r="C13482" s="122" t="s">
        <v>514</v>
      </c>
      <c r="D13482" s="116">
        <v>149.38</v>
      </c>
      <c r="E13482" s="11">
        <v>149.24</v>
      </c>
      <c r="F13482" s="12">
        <v>1526041</v>
      </c>
    </row>
    <row r="13483" spans="2:6">
      <c r="B13483" s="21">
        <v>42956</v>
      </c>
      <c r="C13483" s="122" t="s">
        <v>515</v>
      </c>
      <c r="D13483" s="116">
        <v>75.239999999999995</v>
      </c>
      <c r="E13483" s="11">
        <v>75.23</v>
      </c>
      <c r="F13483" s="12">
        <v>1454634</v>
      </c>
    </row>
    <row r="13484" spans="2:6">
      <c r="B13484" s="21">
        <v>42956</v>
      </c>
      <c r="C13484" s="122" t="s">
        <v>516</v>
      </c>
      <c r="D13484" s="116">
        <v>30.53</v>
      </c>
      <c r="E13484" s="11">
        <v>30.63</v>
      </c>
      <c r="F13484" s="12">
        <v>3547131</v>
      </c>
    </row>
    <row r="13485" spans="2:6">
      <c r="B13485" s="21">
        <v>42956</v>
      </c>
      <c r="C13485" s="122" t="s">
        <v>517</v>
      </c>
      <c r="D13485" s="116">
        <v>81.11</v>
      </c>
      <c r="E13485" s="11">
        <v>81.61</v>
      </c>
      <c r="F13485" s="12">
        <v>6606508</v>
      </c>
    </row>
    <row r="13486" spans="2:6">
      <c r="B13486" s="21">
        <v>42956</v>
      </c>
      <c r="C13486" s="122" t="s">
        <v>518</v>
      </c>
      <c r="D13486" s="116">
        <v>56.14</v>
      </c>
      <c r="E13486" s="11">
        <v>56.14</v>
      </c>
      <c r="F13486" s="12">
        <v>1104958</v>
      </c>
    </row>
    <row r="13487" spans="2:6">
      <c r="B13487" s="21">
        <v>42956</v>
      </c>
      <c r="C13487" s="122" t="s">
        <v>519</v>
      </c>
      <c r="D13487" s="116">
        <v>19.21</v>
      </c>
      <c r="E13487" s="11">
        <v>19.28</v>
      </c>
      <c r="F13487" s="12">
        <v>2397024</v>
      </c>
    </row>
    <row r="13488" spans="2:6">
      <c r="B13488" s="21">
        <v>42956</v>
      </c>
      <c r="C13488" s="122" t="s">
        <v>520</v>
      </c>
      <c r="D13488" s="116">
        <v>32.409999999999997</v>
      </c>
      <c r="E13488" s="11">
        <v>32.43</v>
      </c>
      <c r="F13488" s="12">
        <v>1690981</v>
      </c>
    </row>
    <row r="13489" spans="2:6">
      <c r="B13489" s="21">
        <v>42956</v>
      </c>
      <c r="C13489" s="122" t="s">
        <v>521</v>
      </c>
      <c r="D13489" s="116">
        <v>100.42</v>
      </c>
      <c r="E13489" s="11">
        <v>100.31</v>
      </c>
      <c r="F13489" s="12">
        <v>820376</v>
      </c>
    </row>
    <row r="13490" spans="2:6">
      <c r="B13490" s="21">
        <v>42956</v>
      </c>
      <c r="C13490" s="122" t="s">
        <v>522</v>
      </c>
      <c r="D13490" s="116">
        <v>129.56</v>
      </c>
      <c r="E13490" s="11">
        <v>129.85</v>
      </c>
      <c r="F13490" s="12">
        <v>1789319</v>
      </c>
    </row>
    <row r="13491" spans="2:6">
      <c r="B13491" s="21">
        <v>42956</v>
      </c>
      <c r="C13491" s="122" t="s">
        <v>523</v>
      </c>
      <c r="D13491" s="116">
        <v>91.1</v>
      </c>
      <c r="E13491" s="11">
        <v>100.86</v>
      </c>
      <c r="F13491" s="12">
        <v>2827034</v>
      </c>
    </row>
    <row r="13492" spans="2:6">
      <c r="B13492" s="21">
        <v>42956</v>
      </c>
      <c r="C13492" s="122" t="s">
        <v>524</v>
      </c>
      <c r="D13492" s="116">
        <v>48.56</v>
      </c>
      <c r="E13492" s="11">
        <v>48.27</v>
      </c>
      <c r="F13492" s="12">
        <v>2584603</v>
      </c>
    </row>
    <row r="13493" spans="2:6">
      <c r="B13493" s="21">
        <v>42956</v>
      </c>
      <c r="C13493" s="122" t="s">
        <v>525</v>
      </c>
      <c r="D13493" s="116">
        <v>44.17</v>
      </c>
      <c r="E13493" s="11">
        <v>44.67</v>
      </c>
      <c r="F13493" s="12">
        <v>956009</v>
      </c>
    </row>
    <row r="13494" spans="2:6">
      <c r="B13494" s="21">
        <v>42956</v>
      </c>
      <c r="C13494" s="122" t="s">
        <v>526</v>
      </c>
      <c r="D13494" s="116">
        <v>62.87</v>
      </c>
      <c r="E13494" s="11">
        <v>62.74</v>
      </c>
      <c r="F13494" s="12">
        <v>1243741</v>
      </c>
    </row>
    <row r="13495" spans="2:6">
      <c r="B13495" s="21">
        <v>42956</v>
      </c>
      <c r="C13495" s="122" t="s">
        <v>527</v>
      </c>
      <c r="D13495" s="116">
        <v>80.25</v>
      </c>
      <c r="E13495" s="11">
        <v>80.209999999999994</v>
      </c>
      <c r="F13495" s="12">
        <v>8087101</v>
      </c>
    </row>
    <row r="13496" spans="2:6">
      <c r="B13496" s="21">
        <v>42956</v>
      </c>
      <c r="C13496" s="122" t="s">
        <v>528</v>
      </c>
      <c r="D13496" s="116">
        <v>58.77</v>
      </c>
      <c r="E13496" s="11">
        <v>56.23</v>
      </c>
      <c r="F13496" s="12">
        <v>6053910</v>
      </c>
    </row>
    <row r="13497" spans="2:6">
      <c r="B13497" s="21">
        <v>42956</v>
      </c>
      <c r="C13497" s="122" t="s">
        <v>529</v>
      </c>
      <c r="D13497" s="116">
        <v>32.06</v>
      </c>
      <c r="E13497" s="11">
        <v>32.299999999999997</v>
      </c>
      <c r="F13497" s="12">
        <v>2002788</v>
      </c>
    </row>
    <row r="13498" spans="2:6">
      <c r="B13498" s="21">
        <v>42956</v>
      </c>
      <c r="C13498" s="122" t="s">
        <v>530</v>
      </c>
      <c r="D13498" s="116">
        <v>59.83</v>
      </c>
      <c r="E13498" s="11">
        <v>59.71</v>
      </c>
      <c r="F13498" s="12">
        <v>1133951</v>
      </c>
    </row>
    <row r="13499" spans="2:6">
      <c r="B13499" s="21">
        <v>42956</v>
      </c>
      <c r="C13499" s="122" t="s">
        <v>531</v>
      </c>
      <c r="D13499" s="116">
        <v>74.13</v>
      </c>
      <c r="E13499" s="11">
        <v>75.069999999999993</v>
      </c>
      <c r="F13499" s="12">
        <v>1837169</v>
      </c>
    </row>
    <row r="13500" spans="2:6">
      <c r="B13500" s="21">
        <v>42956</v>
      </c>
      <c r="C13500" s="122" t="s">
        <v>532</v>
      </c>
      <c r="D13500" s="116">
        <v>113.95</v>
      </c>
      <c r="E13500" s="11">
        <v>112.86</v>
      </c>
      <c r="F13500" s="12">
        <v>1852423</v>
      </c>
    </row>
    <row r="13501" spans="2:6">
      <c r="B13501" s="21">
        <v>42956</v>
      </c>
      <c r="C13501" s="122" t="s">
        <v>533</v>
      </c>
      <c r="D13501" s="116">
        <v>45.44</v>
      </c>
      <c r="E13501" s="11">
        <v>45.29</v>
      </c>
      <c r="F13501" s="12">
        <v>2225096</v>
      </c>
    </row>
    <row r="13502" spans="2:6">
      <c r="B13502" s="21">
        <v>42956</v>
      </c>
      <c r="C13502" s="122" t="s">
        <v>534</v>
      </c>
      <c r="D13502" s="116">
        <v>59.95</v>
      </c>
      <c r="E13502" s="11">
        <v>60.81</v>
      </c>
      <c r="F13502" s="12">
        <v>4017297</v>
      </c>
    </row>
    <row r="13503" spans="2:6">
      <c r="B13503" s="21">
        <v>42957</v>
      </c>
      <c r="C13503" s="122" t="s">
        <v>85</v>
      </c>
      <c r="D13503" s="116">
        <v>59.35</v>
      </c>
      <c r="E13503" s="11">
        <v>58.57</v>
      </c>
      <c r="F13503" s="12">
        <v>2471473</v>
      </c>
    </row>
    <row r="13504" spans="2:6">
      <c r="B13504" s="21">
        <v>42957</v>
      </c>
      <c r="C13504" s="122" t="s">
        <v>86</v>
      </c>
      <c r="D13504" s="116">
        <v>49.03</v>
      </c>
      <c r="E13504" s="11">
        <v>48.55</v>
      </c>
      <c r="F13504" s="12">
        <v>5441375</v>
      </c>
    </row>
    <row r="13505" spans="2:6">
      <c r="B13505" s="21">
        <v>42957</v>
      </c>
      <c r="C13505" s="122" t="s">
        <v>87</v>
      </c>
      <c r="D13505" s="116">
        <v>108.44</v>
      </c>
      <c r="E13505" s="11">
        <v>106.13</v>
      </c>
      <c r="F13505" s="12">
        <v>1844461</v>
      </c>
    </row>
    <row r="13506" spans="2:6">
      <c r="B13506" s="21">
        <v>42957</v>
      </c>
      <c r="C13506" s="122" t="s">
        <v>88</v>
      </c>
      <c r="D13506" s="116">
        <v>159.9</v>
      </c>
      <c r="E13506" s="11">
        <v>155.32</v>
      </c>
      <c r="F13506" s="12">
        <v>40804273</v>
      </c>
    </row>
    <row r="13507" spans="2:6">
      <c r="B13507" s="21">
        <v>42957</v>
      </c>
      <c r="C13507" s="122" t="s">
        <v>89</v>
      </c>
      <c r="D13507" s="116">
        <v>72.010000000000005</v>
      </c>
      <c r="E13507" s="11">
        <v>70.44</v>
      </c>
      <c r="F13507" s="12">
        <v>5940330</v>
      </c>
    </row>
    <row r="13508" spans="2:6">
      <c r="B13508" s="21">
        <v>42957</v>
      </c>
      <c r="C13508" s="122" t="s">
        <v>90</v>
      </c>
      <c r="D13508" s="116">
        <v>79.430000000000007</v>
      </c>
      <c r="E13508" s="11">
        <v>78.88</v>
      </c>
      <c r="F13508" s="12">
        <v>2417110</v>
      </c>
    </row>
    <row r="13509" spans="2:6">
      <c r="B13509" s="21">
        <v>42957</v>
      </c>
      <c r="C13509" s="122" t="s">
        <v>91</v>
      </c>
      <c r="D13509" s="116">
        <v>48.74</v>
      </c>
      <c r="E13509" s="11">
        <v>48.06</v>
      </c>
      <c r="F13509" s="12">
        <v>4652197</v>
      </c>
    </row>
    <row r="13510" spans="2:6">
      <c r="B13510" s="21">
        <v>42957</v>
      </c>
      <c r="C13510" s="122" t="s">
        <v>92</v>
      </c>
      <c r="D13510" s="116">
        <v>129.22</v>
      </c>
      <c r="E13510" s="11">
        <v>128.24</v>
      </c>
      <c r="F13510" s="12">
        <v>1800865</v>
      </c>
    </row>
    <row r="13511" spans="2:6">
      <c r="B13511" s="21">
        <v>42957</v>
      </c>
      <c r="C13511" s="122" t="s">
        <v>93</v>
      </c>
      <c r="D13511" s="116">
        <v>147.22999999999999</v>
      </c>
      <c r="E13511" s="11">
        <v>144.91999999999999</v>
      </c>
      <c r="F13511" s="12">
        <v>1902025</v>
      </c>
    </row>
    <row r="13512" spans="2:6">
      <c r="B13512" s="21">
        <v>42957</v>
      </c>
      <c r="C13512" s="122" t="s">
        <v>94</v>
      </c>
      <c r="D13512" s="116">
        <v>77.47</v>
      </c>
      <c r="E13512" s="11">
        <v>76.83</v>
      </c>
      <c r="F13512" s="12">
        <v>2355433</v>
      </c>
    </row>
    <row r="13513" spans="2:6">
      <c r="B13513" s="21">
        <v>42957</v>
      </c>
      <c r="C13513" s="122" t="s">
        <v>95</v>
      </c>
      <c r="D13513" s="116">
        <v>42.34</v>
      </c>
      <c r="E13513" s="11">
        <v>42.12</v>
      </c>
      <c r="F13513" s="12">
        <v>3733669</v>
      </c>
    </row>
    <row r="13514" spans="2:6">
      <c r="B13514" s="21">
        <v>42957</v>
      </c>
      <c r="C13514" s="122" t="s">
        <v>96</v>
      </c>
      <c r="D13514" s="116">
        <v>108.8</v>
      </c>
      <c r="E13514" s="11">
        <v>108.9</v>
      </c>
      <c r="F13514" s="12">
        <v>4881486</v>
      </c>
    </row>
    <row r="13515" spans="2:6">
      <c r="B13515" s="21">
        <v>42957</v>
      </c>
      <c r="C13515" s="122" t="s">
        <v>97</v>
      </c>
      <c r="D13515" s="116">
        <v>229.33</v>
      </c>
      <c r="E13515" s="11">
        <v>222.21</v>
      </c>
      <c r="F13515" s="12">
        <v>1267066</v>
      </c>
    </row>
    <row r="13516" spans="2:6">
      <c r="B13516" s="21">
        <v>42957</v>
      </c>
      <c r="C13516" s="122" t="s">
        <v>98</v>
      </c>
      <c r="D13516" s="116">
        <v>106.56</v>
      </c>
      <c r="E13516" s="11">
        <v>104.98</v>
      </c>
      <c r="F13516" s="12">
        <v>1878256</v>
      </c>
    </row>
    <row r="13517" spans="2:6">
      <c r="B13517" s="21">
        <v>42957</v>
      </c>
      <c r="C13517" s="122" t="s">
        <v>99</v>
      </c>
      <c r="D13517" s="116">
        <v>58.1</v>
      </c>
      <c r="E13517" s="11">
        <v>58.54</v>
      </c>
      <c r="F13517" s="12">
        <v>1401611</v>
      </c>
    </row>
    <row r="13518" spans="2:6">
      <c r="B13518" s="21">
        <v>42957</v>
      </c>
      <c r="C13518" s="122" t="s">
        <v>100</v>
      </c>
      <c r="D13518" s="116">
        <v>70.849999999999994</v>
      </c>
      <c r="E13518" s="11">
        <v>71.36</v>
      </c>
      <c r="F13518" s="12">
        <v>2053450</v>
      </c>
    </row>
    <row r="13519" spans="2:6">
      <c r="B13519" s="21">
        <v>42957</v>
      </c>
      <c r="C13519" s="122" t="s">
        <v>101</v>
      </c>
      <c r="D13519" s="116">
        <v>11.25</v>
      </c>
      <c r="E13519" s="11">
        <v>11.38</v>
      </c>
      <c r="F13519" s="12">
        <v>8965436</v>
      </c>
    </row>
    <row r="13520" spans="2:6">
      <c r="B13520" s="21">
        <v>42957</v>
      </c>
      <c r="C13520" s="122" t="s">
        <v>102</v>
      </c>
      <c r="D13520" s="116">
        <v>154.97</v>
      </c>
      <c r="E13520" s="11">
        <v>152.41999999999999</v>
      </c>
      <c r="F13520" s="12">
        <v>2531860</v>
      </c>
    </row>
    <row r="13521" spans="2:6">
      <c r="B13521" s="21">
        <v>42957</v>
      </c>
      <c r="C13521" s="122" t="s">
        <v>103</v>
      </c>
      <c r="D13521" s="116">
        <v>81.25</v>
      </c>
      <c r="E13521" s="11">
        <v>80.819999999999993</v>
      </c>
      <c r="F13521" s="12">
        <v>1666411</v>
      </c>
    </row>
    <row r="13522" spans="2:6">
      <c r="B13522" s="21">
        <v>42957</v>
      </c>
      <c r="C13522" s="122" t="s">
        <v>104</v>
      </c>
      <c r="D13522" s="116">
        <v>237.34</v>
      </c>
      <c r="E13522" s="11">
        <v>232.2</v>
      </c>
      <c r="F13522" s="12">
        <v>2387550</v>
      </c>
    </row>
    <row r="13523" spans="2:6">
      <c r="B13523" s="21">
        <v>42957</v>
      </c>
      <c r="C13523" s="122" t="s">
        <v>105</v>
      </c>
      <c r="D13523" s="116">
        <v>63.73</v>
      </c>
      <c r="E13523" s="11">
        <v>63</v>
      </c>
      <c r="F13523" s="12">
        <v>4375089</v>
      </c>
    </row>
    <row r="13524" spans="2:6">
      <c r="B13524" s="21">
        <v>42957</v>
      </c>
      <c r="C13524" s="122" t="s">
        <v>106</v>
      </c>
      <c r="D13524" s="116">
        <v>45.89</v>
      </c>
      <c r="E13524" s="11">
        <v>45.74</v>
      </c>
      <c r="F13524" s="12">
        <v>588015</v>
      </c>
    </row>
    <row r="13525" spans="2:6">
      <c r="B13525" s="21">
        <v>42957</v>
      </c>
      <c r="C13525" s="122" t="s">
        <v>107</v>
      </c>
      <c r="D13525" s="116">
        <v>104.39</v>
      </c>
      <c r="E13525" s="11">
        <v>102.99</v>
      </c>
      <c r="F13525" s="12">
        <v>248525</v>
      </c>
    </row>
    <row r="13526" spans="2:6">
      <c r="B13526" s="21">
        <v>42957</v>
      </c>
      <c r="C13526" s="122" t="s">
        <v>108</v>
      </c>
      <c r="D13526" s="116">
        <v>58.65</v>
      </c>
      <c r="E13526" s="11">
        <v>58.61</v>
      </c>
      <c r="F13526" s="12">
        <v>924251</v>
      </c>
    </row>
    <row r="13527" spans="2:6">
      <c r="B13527" s="21">
        <v>42957</v>
      </c>
      <c r="C13527" s="122" t="s">
        <v>109</v>
      </c>
      <c r="D13527" s="116">
        <v>47.05</v>
      </c>
      <c r="E13527" s="11">
        <v>46.31</v>
      </c>
      <c r="F13527" s="12">
        <v>1848963</v>
      </c>
    </row>
    <row r="13528" spans="2:6">
      <c r="B13528" s="21">
        <v>42957</v>
      </c>
      <c r="C13528" s="122" t="s">
        <v>110</v>
      </c>
      <c r="D13528" s="116">
        <v>112.5</v>
      </c>
      <c r="E13528" s="11">
        <v>110.95</v>
      </c>
      <c r="F13528" s="12">
        <v>2603510</v>
      </c>
    </row>
    <row r="13529" spans="2:6">
      <c r="B13529" s="21">
        <v>42957</v>
      </c>
      <c r="C13529" s="122" t="s">
        <v>111</v>
      </c>
      <c r="D13529" s="116">
        <v>174.92</v>
      </c>
      <c r="E13529" s="11">
        <v>171.23</v>
      </c>
      <c r="F13529" s="12">
        <v>1084667</v>
      </c>
    </row>
    <row r="13530" spans="2:6">
      <c r="B13530" s="21">
        <v>42957</v>
      </c>
      <c r="C13530" s="122" t="s">
        <v>112</v>
      </c>
      <c r="D13530" s="116">
        <v>83.99</v>
      </c>
      <c r="E13530" s="11">
        <v>83.79</v>
      </c>
      <c r="F13530" s="12">
        <v>1099437</v>
      </c>
    </row>
    <row r="13531" spans="2:6">
      <c r="B13531" s="21">
        <v>42957</v>
      </c>
      <c r="C13531" s="122" t="s">
        <v>113</v>
      </c>
      <c r="D13531" s="116">
        <v>94.21</v>
      </c>
      <c r="E13531" s="11">
        <v>94.16</v>
      </c>
      <c r="F13531" s="12">
        <v>1459073</v>
      </c>
    </row>
    <row r="13532" spans="2:6">
      <c r="B13532" s="21">
        <v>42957</v>
      </c>
      <c r="C13532" s="122" t="s">
        <v>114</v>
      </c>
      <c r="D13532" s="116">
        <v>80.19</v>
      </c>
      <c r="E13532" s="11">
        <v>78.92</v>
      </c>
      <c r="F13532" s="12">
        <v>460653</v>
      </c>
    </row>
    <row r="13533" spans="2:6">
      <c r="B13533" s="21">
        <v>42957</v>
      </c>
      <c r="C13533" s="122" t="s">
        <v>115</v>
      </c>
      <c r="D13533" s="116">
        <v>136.02000000000001</v>
      </c>
      <c r="E13533" s="11">
        <v>132.30000000000001</v>
      </c>
      <c r="F13533" s="12">
        <v>1748492</v>
      </c>
    </row>
    <row r="13534" spans="2:6">
      <c r="B13534" s="21">
        <v>42957</v>
      </c>
      <c r="C13534" s="122" t="s">
        <v>116</v>
      </c>
      <c r="D13534" s="116">
        <v>43.37</v>
      </c>
      <c r="E13534" s="11">
        <v>42.03</v>
      </c>
      <c r="F13534" s="12">
        <v>11299315</v>
      </c>
    </row>
    <row r="13535" spans="2:6">
      <c r="B13535" s="21">
        <v>42957</v>
      </c>
      <c r="C13535" s="122" t="s">
        <v>117</v>
      </c>
      <c r="D13535" s="116">
        <v>12.7</v>
      </c>
      <c r="E13535" s="11">
        <v>12.12</v>
      </c>
      <c r="F13535" s="12">
        <v>83113365</v>
      </c>
    </row>
    <row r="13536" spans="2:6">
      <c r="B13536" s="21">
        <v>42957</v>
      </c>
      <c r="C13536" s="122" t="s">
        <v>118</v>
      </c>
      <c r="D13536" s="116">
        <v>63.24</v>
      </c>
      <c r="E13536" s="11">
        <v>62.74</v>
      </c>
      <c r="F13536" s="12">
        <v>617973</v>
      </c>
    </row>
    <row r="13537" spans="2:6">
      <c r="B13537" s="21">
        <v>42957</v>
      </c>
      <c r="C13537" s="122" t="s">
        <v>119</v>
      </c>
      <c r="D13537" s="116">
        <v>178.82</v>
      </c>
      <c r="E13537" s="11">
        <v>175.42</v>
      </c>
      <c r="F13537" s="12">
        <v>312238</v>
      </c>
    </row>
    <row r="13538" spans="2:6">
      <c r="B13538" s="21">
        <v>42957</v>
      </c>
      <c r="C13538" s="122" t="s">
        <v>120</v>
      </c>
      <c r="D13538" s="116">
        <v>172.07</v>
      </c>
      <c r="E13538" s="11">
        <v>169.11</v>
      </c>
      <c r="F13538" s="12">
        <v>3443843</v>
      </c>
    </row>
    <row r="13539" spans="2:6">
      <c r="B13539" s="21">
        <v>42957</v>
      </c>
      <c r="C13539" s="122" t="s">
        <v>121</v>
      </c>
      <c r="D13539" s="116">
        <v>146.9</v>
      </c>
      <c r="E13539" s="11">
        <v>143.79</v>
      </c>
      <c r="F13539" s="12">
        <v>1427154</v>
      </c>
    </row>
    <row r="13540" spans="2:6">
      <c r="B13540" s="21">
        <v>42957</v>
      </c>
      <c r="C13540" s="122" t="s">
        <v>122</v>
      </c>
      <c r="D13540" s="116">
        <v>137.30000000000001</v>
      </c>
      <c r="E13540" s="11">
        <v>136.83000000000001</v>
      </c>
      <c r="F13540" s="12">
        <v>1032688</v>
      </c>
    </row>
    <row r="13541" spans="2:6">
      <c r="B13541" s="21">
        <v>42957</v>
      </c>
      <c r="C13541" s="122" t="s">
        <v>123</v>
      </c>
      <c r="D13541" s="116">
        <v>976.29499999999996</v>
      </c>
      <c r="E13541" s="11">
        <v>956.92</v>
      </c>
      <c r="F13541" s="12">
        <v>5684068</v>
      </c>
    </row>
    <row r="13542" spans="2:6">
      <c r="B13542" s="21">
        <v>42957</v>
      </c>
      <c r="C13542" s="122" t="s">
        <v>124</v>
      </c>
      <c r="D13542" s="116">
        <v>95.08</v>
      </c>
      <c r="E13542" s="11">
        <v>93.83</v>
      </c>
      <c r="F13542" s="12">
        <v>2112803</v>
      </c>
    </row>
    <row r="13543" spans="2:6">
      <c r="B13543" s="21">
        <v>42957</v>
      </c>
      <c r="C13543" s="122" t="s">
        <v>125</v>
      </c>
      <c r="D13543" s="116">
        <v>124.42</v>
      </c>
      <c r="E13543" s="11">
        <v>122.71</v>
      </c>
      <c r="F13543" s="12">
        <v>396767</v>
      </c>
    </row>
    <row r="13544" spans="2:6">
      <c r="B13544" s="21">
        <v>42957</v>
      </c>
      <c r="C13544" s="122" t="s">
        <v>126</v>
      </c>
      <c r="D13544" s="116">
        <v>191.95</v>
      </c>
      <c r="E13544" s="11">
        <v>189.72</v>
      </c>
      <c r="F13544" s="12">
        <v>1224446</v>
      </c>
    </row>
    <row r="13545" spans="2:6">
      <c r="B13545" s="21">
        <v>42957</v>
      </c>
      <c r="C13545" s="122" t="s">
        <v>127</v>
      </c>
      <c r="D13545" s="116">
        <v>139.33000000000001</v>
      </c>
      <c r="E13545" s="11">
        <v>138.85</v>
      </c>
      <c r="F13545" s="12">
        <v>842301</v>
      </c>
    </row>
    <row r="13546" spans="2:6">
      <c r="B13546" s="21">
        <v>42957</v>
      </c>
      <c r="C13546" s="122" t="s">
        <v>128</v>
      </c>
      <c r="D13546" s="116">
        <v>53.7</v>
      </c>
      <c r="E13546" s="11">
        <v>53.54</v>
      </c>
      <c r="F13546" s="12">
        <v>996903</v>
      </c>
    </row>
    <row r="13547" spans="2:6">
      <c r="B13547" s="21">
        <v>42957</v>
      </c>
      <c r="C13547" s="122" t="s">
        <v>129</v>
      </c>
      <c r="D13547" s="116">
        <v>43.52</v>
      </c>
      <c r="E13547" s="11">
        <v>42.61</v>
      </c>
      <c r="F13547" s="12">
        <v>3803868</v>
      </c>
    </row>
    <row r="13548" spans="2:6">
      <c r="B13548" s="21">
        <v>42957</v>
      </c>
      <c r="C13548" s="122" t="s">
        <v>130</v>
      </c>
      <c r="D13548" s="116">
        <v>44.31</v>
      </c>
      <c r="E13548" s="11">
        <v>43.7</v>
      </c>
      <c r="F13548" s="12">
        <v>4174255</v>
      </c>
    </row>
    <row r="13549" spans="2:6">
      <c r="B13549" s="21">
        <v>42957</v>
      </c>
      <c r="C13549" s="122" t="s">
        <v>131</v>
      </c>
      <c r="D13549" s="116">
        <v>145.52000000000001</v>
      </c>
      <c r="E13549" s="11">
        <v>145.02000000000001</v>
      </c>
      <c r="F13549" s="12">
        <v>1054209</v>
      </c>
    </row>
    <row r="13550" spans="2:6">
      <c r="B13550" s="21">
        <v>42957</v>
      </c>
      <c r="C13550" s="122" t="s">
        <v>132</v>
      </c>
      <c r="D13550" s="116">
        <v>78.06</v>
      </c>
      <c r="E13550" s="11">
        <v>77.77</v>
      </c>
      <c r="F13550" s="12">
        <v>1850123</v>
      </c>
    </row>
    <row r="13551" spans="2:6">
      <c r="B13551" s="21">
        <v>42957</v>
      </c>
      <c r="C13551" s="122" t="s">
        <v>133</v>
      </c>
      <c r="D13551" s="116">
        <v>120.6</v>
      </c>
      <c r="E13551" s="11">
        <v>119.89</v>
      </c>
      <c r="F13551" s="12">
        <v>352880</v>
      </c>
    </row>
    <row r="13552" spans="2:6">
      <c r="B13552" s="21">
        <v>42957</v>
      </c>
      <c r="C13552" s="122" t="s">
        <v>134</v>
      </c>
      <c r="D13552" s="116">
        <v>60.84</v>
      </c>
      <c r="E13552" s="11">
        <v>60.21</v>
      </c>
      <c r="F13552" s="12">
        <v>6912927</v>
      </c>
    </row>
    <row r="13553" spans="2:6">
      <c r="B13553" s="21">
        <v>42957</v>
      </c>
      <c r="C13553" s="122" t="s">
        <v>135</v>
      </c>
      <c r="D13553" s="116">
        <v>188.85</v>
      </c>
      <c r="E13553" s="11">
        <v>189.05</v>
      </c>
      <c r="F13553" s="12">
        <v>427281</v>
      </c>
    </row>
    <row r="13554" spans="2:6">
      <c r="B13554" s="21">
        <v>42957</v>
      </c>
      <c r="C13554" s="122" t="s">
        <v>136</v>
      </c>
      <c r="D13554" s="116">
        <v>246.66</v>
      </c>
      <c r="E13554" s="11">
        <v>240.71</v>
      </c>
      <c r="F13554" s="12">
        <v>2903345</v>
      </c>
    </row>
    <row r="13555" spans="2:6">
      <c r="B13555" s="21">
        <v>42957</v>
      </c>
      <c r="C13555" s="122" t="s">
        <v>137</v>
      </c>
      <c r="D13555" s="116">
        <v>92.76</v>
      </c>
      <c r="E13555" s="11">
        <v>91.93</v>
      </c>
      <c r="F13555" s="12">
        <v>476524</v>
      </c>
    </row>
    <row r="13556" spans="2:6">
      <c r="B13556" s="21">
        <v>42957</v>
      </c>
      <c r="C13556" s="122" t="s">
        <v>138</v>
      </c>
      <c r="D13556" s="116">
        <v>81.47</v>
      </c>
      <c r="E13556" s="11">
        <v>81.36</v>
      </c>
      <c r="F13556" s="12">
        <v>595549</v>
      </c>
    </row>
    <row r="13557" spans="2:6">
      <c r="B13557" s="21">
        <v>42957</v>
      </c>
      <c r="C13557" s="122" t="s">
        <v>139</v>
      </c>
      <c r="D13557" s="116">
        <v>85.44</v>
      </c>
      <c r="E13557" s="11">
        <v>84.56</v>
      </c>
      <c r="F13557" s="12">
        <v>3755151</v>
      </c>
    </row>
    <row r="13558" spans="2:6">
      <c r="B13558" s="21">
        <v>42957</v>
      </c>
      <c r="C13558" s="122" t="s">
        <v>140</v>
      </c>
      <c r="D13558" s="116">
        <v>193</v>
      </c>
      <c r="E13558" s="11">
        <v>185.08</v>
      </c>
      <c r="F13558" s="12">
        <v>587415</v>
      </c>
    </row>
    <row r="13559" spans="2:6">
      <c r="B13559" s="21">
        <v>42957</v>
      </c>
      <c r="C13559" s="122" t="s">
        <v>141</v>
      </c>
      <c r="D13559" s="116">
        <v>530.83000000000004</v>
      </c>
      <c r="E13559" s="11">
        <v>525.52</v>
      </c>
      <c r="F13559" s="12">
        <v>301847</v>
      </c>
    </row>
    <row r="13560" spans="2:6">
      <c r="B13560" s="21">
        <v>42957</v>
      </c>
      <c r="C13560" s="122" t="s">
        <v>142</v>
      </c>
      <c r="D13560" s="116">
        <v>234.03</v>
      </c>
      <c r="E13560" s="11">
        <v>232.88</v>
      </c>
      <c r="F13560" s="12">
        <v>6817655</v>
      </c>
    </row>
    <row r="13561" spans="2:6">
      <c r="B13561" s="21">
        <v>42957</v>
      </c>
      <c r="C13561" s="122" t="s">
        <v>143</v>
      </c>
      <c r="D13561" s="116">
        <v>24.58</v>
      </c>
      <c r="E13561" s="11">
        <v>24.12</v>
      </c>
      <c r="F13561" s="12">
        <v>78023731</v>
      </c>
    </row>
    <row r="13562" spans="2:6">
      <c r="B13562" s="21">
        <v>42957</v>
      </c>
      <c r="C13562" s="122" t="s">
        <v>144</v>
      </c>
      <c r="D13562" s="116">
        <v>59.66</v>
      </c>
      <c r="E13562" s="11">
        <v>59.71</v>
      </c>
      <c r="F13562" s="12">
        <v>2939189</v>
      </c>
    </row>
    <row r="13563" spans="2:6">
      <c r="B13563" s="21">
        <v>42957</v>
      </c>
      <c r="C13563" s="122" t="s">
        <v>145</v>
      </c>
      <c r="D13563" s="116">
        <v>47.29</v>
      </c>
      <c r="E13563" s="11">
        <v>46.68</v>
      </c>
      <c r="F13563" s="12">
        <v>5226431</v>
      </c>
    </row>
    <row r="13564" spans="2:6">
      <c r="B13564" s="21">
        <v>42957</v>
      </c>
      <c r="C13564" s="122" t="s">
        <v>146</v>
      </c>
      <c r="D13564" s="116">
        <v>60.7</v>
      </c>
      <c r="E13564" s="11">
        <v>59.78</v>
      </c>
      <c r="F13564" s="12">
        <v>2760155</v>
      </c>
    </row>
    <row r="13565" spans="2:6">
      <c r="B13565" s="21">
        <v>42957</v>
      </c>
      <c r="C13565" s="122" t="s">
        <v>147</v>
      </c>
      <c r="D13565" s="116">
        <v>318.3</v>
      </c>
      <c r="E13565" s="11">
        <v>319.13</v>
      </c>
      <c r="F13565" s="12">
        <v>449022</v>
      </c>
    </row>
    <row r="13566" spans="2:6">
      <c r="B13566" s="21">
        <v>42957</v>
      </c>
      <c r="C13566" s="122" t="s">
        <v>148</v>
      </c>
      <c r="D13566" s="116">
        <v>197.69</v>
      </c>
      <c r="E13566" s="11">
        <v>198.22</v>
      </c>
      <c r="F13566" s="12">
        <v>1254359</v>
      </c>
    </row>
    <row r="13567" spans="2:6">
      <c r="B13567" s="21">
        <v>42957</v>
      </c>
      <c r="C13567" s="122" t="s">
        <v>149</v>
      </c>
      <c r="D13567" s="116">
        <v>43.33</v>
      </c>
      <c r="E13567" s="11">
        <v>42.63</v>
      </c>
      <c r="F13567" s="12">
        <v>1940910</v>
      </c>
    </row>
    <row r="13568" spans="2:6">
      <c r="B13568" s="21">
        <v>42957</v>
      </c>
      <c r="C13568" s="122" t="s">
        <v>150</v>
      </c>
      <c r="D13568" s="116">
        <v>35.01</v>
      </c>
      <c r="E13568" s="11">
        <v>34.700000000000003</v>
      </c>
      <c r="F13568" s="12">
        <v>1984469</v>
      </c>
    </row>
    <row r="13569" spans="2:6">
      <c r="B13569" s="21">
        <v>42957</v>
      </c>
      <c r="C13569" s="122" t="s">
        <v>151</v>
      </c>
      <c r="D13569" s="116">
        <v>286.72000000000003</v>
      </c>
      <c r="E13569" s="11">
        <v>281.14999999999998</v>
      </c>
      <c r="F13569" s="12">
        <v>1377956</v>
      </c>
    </row>
    <row r="13570" spans="2:6">
      <c r="B13570" s="21">
        <v>42957</v>
      </c>
      <c r="C13570" s="122" t="s">
        <v>152</v>
      </c>
      <c r="D13570" s="116">
        <v>53.53</v>
      </c>
      <c r="E13570" s="11">
        <v>51.95</v>
      </c>
      <c r="F13570" s="12">
        <v>8383067</v>
      </c>
    </row>
    <row r="13571" spans="2:6">
      <c r="B13571" s="21">
        <v>42957</v>
      </c>
      <c r="C13571" s="122" t="s">
        <v>153</v>
      </c>
      <c r="D13571" s="116">
        <v>428.87</v>
      </c>
      <c r="E13571" s="11">
        <v>422.69</v>
      </c>
      <c r="F13571" s="12">
        <v>488163</v>
      </c>
    </row>
    <row r="13572" spans="2:6">
      <c r="B13572" s="21">
        <v>42957</v>
      </c>
      <c r="C13572" s="122" t="s">
        <v>154</v>
      </c>
      <c r="D13572" s="116">
        <v>40.22</v>
      </c>
      <c r="E13572" s="11">
        <v>40.049999999999997</v>
      </c>
      <c r="F13572" s="12">
        <v>2081476</v>
      </c>
    </row>
    <row r="13573" spans="2:6">
      <c r="B13573" s="21">
        <v>42957</v>
      </c>
      <c r="C13573" s="122" t="s">
        <v>155</v>
      </c>
      <c r="D13573" s="116">
        <v>57.25</v>
      </c>
      <c r="E13573" s="11">
        <v>56.59</v>
      </c>
      <c r="F13573" s="12">
        <v>5134568</v>
      </c>
    </row>
    <row r="13574" spans="2:6">
      <c r="B13574" s="21">
        <v>42957</v>
      </c>
      <c r="C13574" s="122" t="s">
        <v>156</v>
      </c>
      <c r="D13574" s="116">
        <v>26.49</v>
      </c>
      <c r="E13574" s="11">
        <v>26.26</v>
      </c>
      <c r="F13574" s="12">
        <v>5854333</v>
      </c>
    </row>
    <row r="13575" spans="2:6">
      <c r="B13575" s="21">
        <v>42957</v>
      </c>
      <c r="C13575" s="122" t="s">
        <v>157</v>
      </c>
      <c r="D13575" s="116">
        <v>46.33</v>
      </c>
      <c r="E13575" s="11">
        <v>44.9</v>
      </c>
      <c r="F13575" s="12">
        <v>2026139</v>
      </c>
    </row>
    <row r="13576" spans="2:6">
      <c r="B13576" s="21">
        <v>42957</v>
      </c>
      <c r="C13576" s="122" t="s">
        <v>158</v>
      </c>
      <c r="D13576" s="116">
        <v>121.19</v>
      </c>
      <c r="E13576" s="11">
        <v>121.27</v>
      </c>
      <c r="F13576" s="12">
        <v>555182</v>
      </c>
    </row>
    <row r="13577" spans="2:6">
      <c r="B13577" s="21">
        <v>42957</v>
      </c>
      <c r="C13577" s="122" t="s">
        <v>159</v>
      </c>
      <c r="D13577" s="116">
        <v>68</v>
      </c>
      <c r="E13577" s="11">
        <v>67.22</v>
      </c>
      <c r="F13577" s="12">
        <v>19147240</v>
      </c>
    </row>
    <row r="13578" spans="2:6">
      <c r="B13578" s="21">
        <v>42957</v>
      </c>
      <c r="C13578" s="122" t="s">
        <v>160</v>
      </c>
      <c r="D13578" s="116">
        <v>32.36</v>
      </c>
      <c r="E13578" s="11">
        <v>32.049999999999997</v>
      </c>
      <c r="F13578" s="12">
        <v>3885427</v>
      </c>
    </row>
    <row r="13579" spans="2:6">
      <c r="B13579" s="21">
        <v>42957</v>
      </c>
      <c r="C13579" s="122" t="s">
        <v>161</v>
      </c>
      <c r="D13579" s="116">
        <v>34.159999999999997</v>
      </c>
      <c r="E13579" s="11">
        <v>34.06</v>
      </c>
      <c r="F13579" s="12">
        <v>3274129</v>
      </c>
    </row>
    <row r="13580" spans="2:6">
      <c r="B13580" s="21">
        <v>42957</v>
      </c>
      <c r="C13580" s="122" t="s">
        <v>162</v>
      </c>
      <c r="D13580" s="116">
        <v>68.040000000000006</v>
      </c>
      <c r="E13580" s="11">
        <v>67.31</v>
      </c>
      <c r="F13580" s="12">
        <v>2295199</v>
      </c>
    </row>
    <row r="13581" spans="2:6">
      <c r="B13581" s="21">
        <v>42957</v>
      </c>
      <c r="C13581" s="122" t="s">
        <v>163</v>
      </c>
      <c r="D13581" s="116">
        <v>113.89</v>
      </c>
      <c r="E13581" s="11">
        <v>113.15</v>
      </c>
      <c r="F13581" s="12">
        <v>3186723</v>
      </c>
    </row>
    <row r="13582" spans="2:6">
      <c r="B13582" s="21">
        <v>42957</v>
      </c>
      <c r="C13582" s="122" t="s">
        <v>164</v>
      </c>
      <c r="D13582" s="116">
        <v>148.63</v>
      </c>
      <c r="E13582" s="11">
        <v>148.33000000000001</v>
      </c>
      <c r="F13582" s="12">
        <v>1101485</v>
      </c>
    </row>
    <row r="13583" spans="2:6">
      <c r="B13583" s="21">
        <v>42957</v>
      </c>
      <c r="C13583" s="122" t="s">
        <v>165</v>
      </c>
      <c r="D13583" s="116">
        <v>36.57</v>
      </c>
      <c r="E13583" s="11">
        <v>35.65</v>
      </c>
      <c r="F13583" s="12">
        <v>2039055</v>
      </c>
    </row>
    <row r="13584" spans="2:6">
      <c r="B13584" s="21">
        <v>42957</v>
      </c>
      <c r="C13584" s="122" t="s">
        <v>166</v>
      </c>
      <c r="D13584" s="116">
        <v>96.65</v>
      </c>
      <c r="E13584" s="11">
        <v>96.67</v>
      </c>
      <c r="F13584" s="12">
        <v>806762</v>
      </c>
    </row>
    <row r="13585" spans="2:6">
      <c r="B13585" s="21">
        <v>42957</v>
      </c>
      <c r="C13585" s="122" t="s">
        <v>167</v>
      </c>
      <c r="D13585" s="116">
        <v>65.2</v>
      </c>
      <c r="E13585" s="11">
        <v>66.19</v>
      </c>
      <c r="F13585" s="12">
        <v>3893834</v>
      </c>
    </row>
    <row r="13586" spans="2:6">
      <c r="B13586" s="21">
        <v>42957</v>
      </c>
      <c r="C13586" s="122" t="s">
        <v>168</v>
      </c>
      <c r="D13586" s="116">
        <v>100.37</v>
      </c>
      <c r="E13586" s="11">
        <v>100.71</v>
      </c>
      <c r="F13586" s="12">
        <v>1954311</v>
      </c>
    </row>
    <row r="13587" spans="2:6">
      <c r="B13587" s="21">
        <v>42957</v>
      </c>
      <c r="C13587" s="122" t="s">
        <v>169</v>
      </c>
      <c r="D13587" s="116">
        <v>68.001000000000005</v>
      </c>
      <c r="E13587" s="11">
        <v>67.38</v>
      </c>
      <c r="F13587" s="12">
        <v>3741076</v>
      </c>
    </row>
    <row r="13588" spans="2:6">
      <c r="B13588" s="21">
        <v>42957</v>
      </c>
      <c r="C13588" s="122" t="s">
        <v>170</v>
      </c>
      <c r="D13588" s="116">
        <v>135.05000000000001</v>
      </c>
      <c r="E13588" s="11">
        <v>130.37</v>
      </c>
      <c r="F13588" s="12">
        <v>4220980</v>
      </c>
    </row>
    <row r="13589" spans="2:6">
      <c r="B13589" s="21">
        <v>42957</v>
      </c>
      <c r="C13589" s="122" t="s">
        <v>171</v>
      </c>
      <c r="D13589" s="116">
        <v>62.58</v>
      </c>
      <c r="E13589" s="11">
        <v>61.6</v>
      </c>
      <c r="F13589" s="12">
        <v>1603753</v>
      </c>
    </row>
    <row r="13590" spans="2:6">
      <c r="B13590" s="21">
        <v>42957</v>
      </c>
      <c r="C13590" s="122" t="s">
        <v>172</v>
      </c>
      <c r="D13590" s="116">
        <v>31.6</v>
      </c>
      <c r="E13590" s="11">
        <v>30.76</v>
      </c>
      <c r="F13590" s="12">
        <v>6247604</v>
      </c>
    </row>
    <row r="13591" spans="2:6">
      <c r="B13591" s="21">
        <v>42957</v>
      </c>
      <c r="C13591" s="122" t="s">
        <v>173</v>
      </c>
      <c r="D13591" s="116">
        <v>34.64</v>
      </c>
      <c r="E13591" s="11">
        <v>33.71</v>
      </c>
      <c r="F13591" s="12">
        <v>4239889</v>
      </c>
    </row>
    <row r="13592" spans="2:6">
      <c r="B13592" s="21">
        <v>42957</v>
      </c>
      <c r="C13592" s="122" t="s">
        <v>174</v>
      </c>
      <c r="D13592" s="116">
        <v>49.68</v>
      </c>
      <c r="E13592" s="11">
        <v>49.58</v>
      </c>
      <c r="F13592" s="12">
        <v>1828912</v>
      </c>
    </row>
    <row r="13593" spans="2:6">
      <c r="B13593" s="21">
        <v>42957</v>
      </c>
      <c r="C13593" s="122" t="s">
        <v>175</v>
      </c>
      <c r="D13593" s="116">
        <v>4.38</v>
      </c>
      <c r="E13593" s="11">
        <v>4.1399999999999997</v>
      </c>
      <c r="F13593" s="12">
        <v>46998898</v>
      </c>
    </row>
    <row r="13594" spans="2:6">
      <c r="B13594" s="21">
        <v>42957</v>
      </c>
      <c r="C13594" s="122" t="s">
        <v>176</v>
      </c>
      <c r="D13594" s="116">
        <v>66</v>
      </c>
      <c r="E13594" s="11">
        <v>66.11</v>
      </c>
      <c r="F13594" s="12">
        <v>1890711</v>
      </c>
    </row>
    <row r="13595" spans="2:6">
      <c r="B13595" s="21">
        <v>42957</v>
      </c>
      <c r="C13595" s="122" t="s">
        <v>177</v>
      </c>
      <c r="D13595" s="116">
        <v>398.69</v>
      </c>
      <c r="E13595" s="11">
        <v>398.68</v>
      </c>
      <c r="F13595" s="12">
        <v>2069989</v>
      </c>
    </row>
    <row r="13596" spans="2:6">
      <c r="B13596" s="21">
        <v>42957</v>
      </c>
      <c r="C13596" s="122" t="s">
        <v>178</v>
      </c>
      <c r="D13596" s="116">
        <v>177.38</v>
      </c>
      <c r="E13596" s="11">
        <v>175.36</v>
      </c>
      <c r="F13596" s="12">
        <v>1143729</v>
      </c>
    </row>
    <row r="13597" spans="2:6">
      <c r="B13597" s="21">
        <v>42957</v>
      </c>
      <c r="C13597" s="122" t="s">
        <v>179</v>
      </c>
      <c r="D13597" s="116">
        <v>80</v>
      </c>
      <c r="E13597" s="11">
        <v>79.62</v>
      </c>
      <c r="F13597" s="12">
        <v>396918</v>
      </c>
    </row>
    <row r="13598" spans="2:6">
      <c r="B13598" s="21">
        <v>42957</v>
      </c>
      <c r="C13598" s="122" t="s">
        <v>180</v>
      </c>
      <c r="D13598" s="116">
        <v>71.400000000000006</v>
      </c>
      <c r="E13598" s="11">
        <v>71.55</v>
      </c>
      <c r="F13598" s="12">
        <v>2567901</v>
      </c>
    </row>
    <row r="13599" spans="2:6">
      <c r="B13599" s="21">
        <v>42957</v>
      </c>
      <c r="C13599" s="122" t="s">
        <v>181</v>
      </c>
      <c r="D13599" s="116">
        <v>133.66</v>
      </c>
      <c r="E13599" s="11">
        <v>133.94</v>
      </c>
      <c r="F13599" s="12">
        <v>507862</v>
      </c>
    </row>
    <row r="13600" spans="2:6">
      <c r="B13600" s="21">
        <v>42957</v>
      </c>
      <c r="C13600" s="122" t="s">
        <v>182</v>
      </c>
      <c r="D13600" s="116">
        <v>71.98</v>
      </c>
      <c r="E13600" s="11">
        <v>70.81</v>
      </c>
      <c r="F13600" s="12">
        <v>1812896</v>
      </c>
    </row>
    <row r="13601" spans="2:6">
      <c r="B13601" s="21">
        <v>42957</v>
      </c>
      <c r="C13601" s="122" t="s">
        <v>183</v>
      </c>
      <c r="D13601" s="116">
        <v>40.4</v>
      </c>
      <c r="E13601" s="11">
        <v>40.729999999999997</v>
      </c>
      <c r="F13601" s="12">
        <v>20578429</v>
      </c>
    </row>
    <row r="13602" spans="2:6">
      <c r="B13602" s="21">
        <v>42957</v>
      </c>
      <c r="C13602" s="122" t="s">
        <v>184</v>
      </c>
      <c r="D13602" s="116">
        <v>125.71</v>
      </c>
      <c r="E13602" s="11">
        <v>124.19</v>
      </c>
      <c r="F13602" s="12">
        <v>1075734</v>
      </c>
    </row>
    <row r="13603" spans="2:6">
      <c r="B13603" s="21">
        <v>42957</v>
      </c>
      <c r="C13603" s="122" t="s">
        <v>185</v>
      </c>
      <c r="D13603" s="116">
        <v>331.55</v>
      </c>
      <c r="E13603" s="11">
        <v>322.64999999999998</v>
      </c>
      <c r="F13603" s="12">
        <v>1236541</v>
      </c>
    </row>
    <row r="13604" spans="2:6">
      <c r="B13604" s="21">
        <v>42957</v>
      </c>
      <c r="C13604" s="122" t="s">
        <v>186</v>
      </c>
      <c r="D13604" s="116">
        <v>158.31</v>
      </c>
      <c r="E13604" s="11">
        <v>155.83000000000001</v>
      </c>
      <c r="F13604" s="12">
        <v>1728811</v>
      </c>
    </row>
    <row r="13605" spans="2:6">
      <c r="B13605" s="21">
        <v>42957</v>
      </c>
      <c r="C13605" s="122" t="s">
        <v>187</v>
      </c>
      <c r="D13605" s="116">
        <v>47.34</v>
      </c>
      <c r="E13605" s="11">
        <v>47.48</v>
      </c>
      <c r="F13605" s="12">
        <v>1363099</v>
      </c>
    </row>
    <row r="13606" spans="2:6">
      <c r="B13606" s="21">
        <v>42957</v>
      </c>
      <c r="C13606" s="122" t="s">
        <v>188</v>
      </c>
      <c r="D13606" s="116">
        <v>82.3</v>
      </c>
      <c r="E13606" s="11">
        <v>81.41</v>
      </c>
      <c r="F13606" s="12">
        <v>796065</v>
      </c>
    </row>
    <row r="13607" spans="2:6">
      <c r="B13607" s="21">
        <v>42957</v>
      </c>
      <c r="C13607" s="122" t="s">
        <v>189</v>
      </c>
      <c r="D13607" s="116">
        <v>29.06</v>
      </c>
      <c r="E13607" s="11">
        <v>29.13</v>
      </c>
      <c r="F13607" s="12">
        <v>3019540</v>
      </c>
    </row>
    <row r="13608" spans="2:6">
      <c r="B13608" s="21">
        <v>42957</v>
      </c>
      <c r="C13608" s="122" t="s">
        <v>190</v>
      </c>
      <c r="D13608" s="116">
        <v>84.5</v>
      </c>
      <c r="E13608" s="11">
        <v>83.06</v>
      </c>
      <c r="F13608" s="12">
        <v>2037023</v>
      </c>
    </row>
    <row r="13609" spans="2:6">
      <c r="B13609" s="21">
        <v>42957</v>
      </c>
      <c r="C13609" s="122" t="s">
        <v>191</v>
      </c>
      <c r="D13609" s="116">
        <v>24.89</v>
      </c>
      <c r="E13609" s="11">
        <v>24.58</v>
      </c>
      <c r="F13609" s="12">
        <v>5929413</v>
      </c>
    </row>
    <row r="13610" spans="2:6">
      <c r="B13610" s="21">
        <v>42957</v>
      </c>
      <c r="C13610" s="122" t="s">
        <v>192</v>
      </c>
      <c r="D13610" s="116">
        <v>47.46</v>
      </c>
      <c r="E13610" s="11">
        <v>47.09</v>
      </c>
      <c r="F13610" s="12">
        <v>2752187</v>
      </c>
    </row>
    <row r="13611" spans="2:6">
      <c r="B13611" s="21">
        <v>42957</v>
      </c>
      <c r="C13611" s="122" t="s">
        <v>193</v>
      </c>
      <c r="D13611" s="116">
        <v>125.41</v>
      </c>
      <c r="E13611" s="11">
        <v>125.75</v>
      </c>
      <c r="F13611" s="12">
        <v>2371736</v>
      </c>
    </row>
    <row r="13612" spans="2:6">
      <c r="B13612" s="21">
        <v>42957</v>
      </c>
      <c r="C13612" s="122" t="s">
        <v>194</v>
      </c>
      <c r="D13612" s="116">
        <v>241.29</v>
      </c>
      <c r="E13612" s="11">
        <v>239.99</v>
      </c>
      <c r="F13612" s="12">
        <v>334091</v>
      </c>
    </row>
    <row r="13613" spans="2:6">
      <c r="B13613" s="21">
        <v>42957</v>
      </c>
      <c r="C13613" s="122" t="s">
        <v>195</v>
      </c>
      <c r="D13613" s="116">
        <v>45.68</v>
      </c>
      <c r="E13613" s="11">
        <v>44.97</v>
      </c>
      <c r="F13613" s="12">
        <v>6441371</v>
      </c>
    </row>
    <row r="13614" spans="2:6">
      <c r="B13614" s="21">
        <v>42957</v>
      </c>
      <c r="C13614" s="122" t="s">
        <v>196</v>
      </c>
      <c r="D13614" s="116">
        <v>156.16999999999999</v>
      </c>
      <c r="E13614" s="11">
        <v>156.63999999999999</v>
      </c>
      <c r="F13614" s="12">
        <v>2764579</v>
      </c>
    </row>
    <row r="13615" spans="2:6">
      <c r="B13615" s="21">
        <v>42957</v>
      </c>
      <c r="C13615" s="122" t="s">
        <v>197</v>
      </c>
      <c r="D13615" s="116">
        <v>19.78</v>
      </c>
      <c r="E13615" s="11">
        <v>19.46</v>
      </c>
      <c r="F13615" s="12">
        <v>4896238</v>
      </c>
    </row>
    <row r="13616" spans="2:6">
      <c r="B13616" s="21">
        <v>42957</v>
      </c>
      <c r="C13616" s="122" t="s">
        <v>198</v>
      </c>
      <c r="D13616" s="116">
        <v>53.05</v>
      </c>
      <c r="E13616" s="11">
        <v>53.25</v>
      </c>
      <c r="F13616" s="12">
        <v>1290232</v>
      </c>
    </row>
    <row r="13617" spans="2:6">
      <c r="B13617" s="21">
        <v>42957</v>
      </c>
      <c r="C13617" s="122" t="s">
        <v>199</v>
      </c>
      <c r="D13617" s="116">
        <v>89.67</v>
      </c>
      <c r="E13617" s="11">
        <v>87.63</v>
      </c>
      <c r="F13617" s="12">
        <v>3961454</v>
      </c>
    </row>
    <row r="13618" spans="2:6">
      <c r="B13618" s="21">
        <v>42957</v>
      </c>
      <c r="C13618" s="122" t="s">
        <v>200</v>
      </c>
      <c r="D13618" s="116">
        <v>31.56</v>
      </c>
      <c r="E13618" s="11">
        <v>31</v>
      </c>
      <c r="F13618" s="12">
        <v>23517356</v>
      </c>
    </row>
    <row r="13619" spans="2:6">
      <c r="B13619" s="21">
        <v>42957</v>
      </c>
      <c r="C13619" s="122" t="s">
        <v>201</v>
      </c>
      <c r="D13619" s="116">
        <v>32.72</v>
      </c>
      <c r="E13619" s="11">
        <v>32.35</v>
      </c>
      <c r="F13619" s="12">
        <v>1793372</v>
      </c>
    </row>
    <row r="13620" spans="2:6">
      <c r="B13620" s="21">
        <v>42957</v>
      </c>
      <c r="C13620" s="122" t="s">
        <v>202</v>
      </c>
      <c r="D13620" s="116">
        <v>50.46</v>
      </c>
      <c r="E13620" s="11">
        <v>49.84</v>
      </c>
      <c r="F13620" s="12">
        <v>7081760</v>
      </c>
    </row>
    <row r="13621" spans="2:6">
      <c r="B13621" s="21">
        <v>42957</v>
      </c>
      <c r="C13621" s="122" t="s">
        <v>203</v>
      </c>
      <c r="D13621" s="116">
        <v>132.87</v>
      </c>
      <c r="E13621" s="11">
        <v>130.81</v>
      </c>
      <c r="F13621" s="12">
        <v>704440</v>
      </c>
    </row>
    <row r="13622" spans="2:6">
      <c r="B13622" s="21">
        <v>42957</v>
      </c>
      <c r="C13622" s="122" t="s">
        <v>204</v>
      </c>
      <c r="D13622" s="116">
        <v>21.8</v>
      </c>
      <c r="E13622" s="11">
        <v>21.68</v>
      </c>
      <c r="F13622" s="12">
        <v>13464072</v>
      </c>
    </row>
    <row r="13623" spans="2:6">
      <c r="B13623" s="21">
        <v>42957</v>
      </c>
      <c r="C13623" s="122" t="s">
        <v>205</v>
      </c>
      <c r="D13623" s="116">
        <v>70.510000000000005</v>
      </c>
      <c r="E13623" s="11">
        <v>70.010000000000005</v>
      </c>
      <c r="F13623" s="12">
        <v>3098881</v>
      </c>
    </row>
    <row r="13624" spans="2:6">
      <c r="B13624" s="21">
        <v>42957</v>
      </c>
      <c r="C13624" s="122" t="s">
        <v>206</v>
      </c>
      <c r="D13624" s="116">
        <v>75.63</v>
      </c>
      <c r="E13624" s="11">
        <v>74.67</v>
      </c>
      <c r="F13624" s="12">
        <v>1653472</v>
      </c>
    </row>
    <row r="13625" spans="2:6">
      <c r="B13625" s="21">
        <v>42957</v>
      </c>
      <c r="C13625" s="122" t="s">
        <v>207</v>
      </c>
      <c r="D13625" s="116">
        <v>79.11</v>
      </c>
      <c r="E13625" s="11">
        <v>79.14</v>
      </c>
      <c r="F13625" s="12">
        <v>4612767</v>
      </c>
    </row>
    <row r="13626" spans="2:6">
      <c r="B13626" s="21">
        <v>42957</v>
      </c>
      <c r="C13626" s="122" t="s">
        <v>208</v>
      </c>
      <c r="D13626" s="116">
        <v>111.23</v>
      </c>
      <c r="E13626" s="11">
        <v>110.11</v>
      </c>
      <c r="F13626" s="12">
        <v>4950662</v>
      </c>
    </row>
    <row r="13627" spans="2:6">
      <c r="B13627" s="21">
        <v>42957</v>
      </c>
      <c r="C13627" s="122" t="s">
        <v>209</v>
      </c>
      <c r="D13627" s="116">
        <v>119.06</v>
      </c>
      <c r="E13627" s="11">
        <v>116.09</v>
      </c>
      <c r="F13627" s="12">
        <v>1510780</v>
      </c>
    </row>
    <row r="13628" spans="2:6">
      <c r="B13628" s="21">
        <v>42957</v>
      </c>
      <c r="C13628" s="122" t="s">
        <v>210</v>
      </c>
      <c r="D13628" s="116">
        <v>77.739999999999995</v>
      </c>
      <c r="E13628" s="11">
        <v>77.819999999999993</v>
      </c>
      <c r="F13628" s="12">
        <v>1581516</v>
      </c>
    </row>
    <row r="13629" spans="2:6">
      <c r="B13629" s="21">
        <v>42957</v>
      </c>
      <c r="C13629" s="122" t="s">
        <v>211</v>
      </c>
      <c r="D13629" s="116">
        <v>49.57</v>
      </c>
      <c r="E13629" s="11">
        <v>49.04</v>
      </c>
      <c r="F13629" s="12">
        <v>8925212</v>
      </c>
    </row>
    <row r="13630" spans="2:6">
      <c r="B13630" s="21">
        <v>42957</v>
      </c>
      <c r="C13630" s="122" t="s">
        <v>212</v>
      </c>
      <c r="D13630" s="116">
        <v>132.26</v>
      </c>
      <c r="E13630" s="11">
        <v>127.78</v>
      </c>
      <c r="F13630" s="12">
        <v>2991505</v>
      </c>
    </row>
    <row r="13631" spans="2:6">
      <c r="B13631" s="21">
        <v>42957</v>
      </c>
      <c r="C13631" s="122" t="s">
        <v>213</v>
      </c>
      <c r="D13631" s="116">
        <v>60.89</v>
      </c>
      <c r="E13631" s="11">
        <v>60.1</v>
      </c>
      <c r="F13631" s="12">
        <v>2280850</v>
      </c>
    </row>
    <row r="13632" spans="2:6">
      <c r="B13632" s="21">
        <v>42957</v>
      </c>
      <c r="C13632" s="122" t="s">
        <v>214</v>
      </c>
      <c r="D13632" s="116">
        <v>76.319999999999993</v>
      </c>
      <c r="E13632" s="11">
        <v>75.58</v>
      </c>
      <c r="F13632" s="12">
        <v>2307973</v>
      </c>
    </row>
    <row r="13633" spans="2:6">
      <c r="B13633" s="21">
        <v>42957</v>
      </c>
      <c r="C13633" s="122" t="s">
        <v>215</v>
      </c>
      <c r="D13633" s="116">
        <v>106.13</v>
      </c>
      <c r="E13633" s="11">
        <v>105.61</v>
      </c>
      <c r="F13633" s="12">
        <v>690640</v>
      </c>
    </row>
    <row r="13634" spans="2:6">
      <c r="B13634" s="21">
        <v>42957</v>
      </c>
      <c r="C13634" s="122" t="s">
        <v>216</v>
      </c>
      <c r="D13634" s="116">
        <v>36.19</v>
      </c>
      <c r="E13634" s="11">
        <v>35.89</v>
      </c>
      <c r="F13634" s="12">
        <v>2472436</v>
      </c>
    </row>
    <row r="13635" spans="2:6">
      <c r="B13635" s="21">
        <v>42957</v>
      </c>
      <c r="C13635" s="122" t="s">
        <v>217</v>
      </c>
      <c r="D13635" s="116">
        <v>80.05</v>
      </c>
      <c r="E13635" s="11">
        <v>79.290000000000006</v>
      </c>
      <c r="F13635" s="12">
        <v>3681397</v>
      </c>
    </row>
    <row r="13636" spans="2:6">
      <c r="B13636" s="21">
        <v>42957</v>
      </c>
      <c r="C13636" s="122" t="s">
        <v>218</v>
      </c>
      <c r="D13636" s="116">
        <v>102.5</v>
      </c>
      <c r="E13636" s="11">
        <v>101.35</v>
      </c>
      <c r="F13636" s="12">
        <v>12259908</v>
      </c>
    </row>
    <row r="13637" spans="2:6">
      <c r="B13637" s="21">
        <v>42957</v>
      </c>
      <c r="C13637" s="122" t="s">
        <v>219</v>
      </c>
      <c r="D13637" s="116">
        <v>23.49</v>
      </c>
      <c r="E13637" s="11">
        <v>23</v>
      </c>
      <c r="F13637" s="12">
        <v>3807510</v>
      </c>
    </row>
    <row r="13638" spans="2:6">
      <c r="B13638" s="21">
        <v>42957</v>
      </c>
      <c r="C13638" s="122" t="s">
        <v>220</v>
      </c>
      <c r="D13638" s="116">
        <v>22.33</v>
      </c>
      <c r="E13638" s="11">
        <v>21.93</v>
      </c>
      <c r="F13638" s="12">
        <v>3097962</v>
      </c>
    </row>
    <row r="13639" spans="2:6">
      <c r="B13639" s="21">
        <v>42957</v>
      </c>
      <c r="C13639" s="122" t="s">
        <v>221</v>
      </c>
      <c r="D13639" s="116">
        <v>59.19</v>
      </c>
      <c r="E13639" s="11">
        <v>58.19</v>
      </c>
      <c r="F13639" s="12">
        <v>1907470</v>
      </c>
    </row>
    <row r="13640" spans="2:6">
      <c r="B13640" s="21">
        <v>42957</v>
      </c>
      <c r="C13640" s="122" t="s">
        <v>222</v>
      </c>
      <c r="D13640" s="116">
        <v>92.2</v>
      </c>
      <c r="E13640" s="11">
        <v>91.15</v>
      </c>
      <c r="F13640" s="12">
        <v>2325644</v>
      </c>
    </row>
    <row r="13641" spans="2:6">
      <c r="B13641" s="21">
        <v>42957</v>
      </c>
      <c r="C13641" s="122" t="s">
        <v>223</v>
      </c>
      <c r="D13641" s="116">
        <v>114.08</v>
      </c>
      <c r="E13641" s="11">
        <v>112.85</v>
      </c>
      <c r="F13641" s="12">
        <v>1471711</v>
      </c>
    </row>
    <row r="13642" spans="2:6">
      <c r="B13642" s="21">
        <v>42957</v>
      </c>
      <c r="C13642" s="122" t="s">
        <v>224</v>
      </c>
      <c r="D13642" s="116">
        <v>74.260000000000005</v>
      </c>
      <c r="E13642" s="11">
        <v>73.08</v>
      </c>
      <c r="F13642" s="12">
        <v>2678990</v>
      </c>
    </row>
    <row r="13643" spans="2:6">
      <c r="B13643" s="21">
        <v>42957</v>
      </c>
      <c r="C13643" s="122" t="s">
        <v>225</v>
      </c>
      <c r="D13643" s="116">
        <v>86.39</v>
      </c>
      <c r="E13643" s="11">
        <v>85.51</v>
      </c>
      <c r="F13643" s="12">
        <v>911333</v>
      </c>
    </row>
    <row r="13644" spans="2:6">
      <c r="B13644" s="21">
        <v>42957</v>
      </c>
      <c r="C13644" s="122" t="s">
        <v>226</v>
      </c>
      <c r="D13644" s="116">
        <v>90.19</v>
      </c>
      <c r="E13644" s="11">
        <v>90.38</v>
      </c>
      <c r="F13644" s="12">
        <v>866278</v>
      </c>
    </row>
    <row r="13645" spans="2:6">
      <c r="B13645" s="21">
        <v>42957</v>
      </c>
      <c r="C13645" s="122" t="s">
        <v>227</v>
      </c>
      <c r="D13645" s="116">
        <v>28.41</v>
      </c>
      <c r="E13645" s="11">
        <v>28.26</v>
      </c>
      <c r="F13645" s="12">
        <v>1433557</v>
      </c>
    </row>
    <row r="13646" spans="2:6">
      <c r="B13646" s="21">
        <v>42957</v>
      </c>
      <c r="C13646" s="122" t="s">
        <v>228</v>
      </c>
      <c r="D13646" s="116">
        <v>81.11</v>
      </c>
      <c r="E13646" s="11">
        <v>82.53</v>
      </c>
      <c r="F13646" s="12">
        <v>2315531</v>
      </c>
    </row>
    <row r="13647" spans="2:6">
      <c r="B13647" s="21">
        <v>42957</v>
      </c>
      <c r="C13647" s="122" t="s">
        <v>229</v>
      </c>
      <c r="D13647" s="116">
        <v>108.51</v>
      </c>
      <c r="E13647" s="11">
        <v>109.06</v>
      </c>
      <c r="F13647" s="12">
        <v>618206</v>
      </c>
    </row>
    <row r="13648" spans="2:6">
      <c r="B13648" s="21">
        <v>42957</v>
      </c>
      <c r="C13648" s="122" t="s">
        <v>230</v>
      </c>
      <c r="D13648" s="116">
        <v>86.2</v>
      </c>
      <c r="E13648" s="11">
        <v>86.39</v>
      </c>
      <c r="F13648" s="12">
        <v>2140907</v>
      </c>
    </row>
    <row r="13649" spans="2:6">
      <c r="B13649" s="21">
        <v>42957</v>
      </c>
      <c r="C13649" s="122" t="s">
        <v>231</v>
      </c>
      <c r="D13649" s="116">
        <v>56.32</v>
      </c>
      <c r="E13649" s="11">
        <v>56.13</v>
      </c>
      <c r="F13649" s="12">
        <v>1579925</v>
      </c>
    </row>
    <row r="13650" spans="2:6">
      <c r="B13650" s="21">
        <v>42957</v>
      </c>
      <c r="C13650" s="122" t="s">
        <v>232</v>
      </c>
      <c r="D13650" s="116">
        <v>32.33</v>
      </c>
      <c r="E13650" s="11">
        <v>31.76</v>
      </c>
      <c r="F13650" s="12">
        <v>4010006</v>
      </c>
    </row>
    <row r="13651" spans="2:6">
      <c r="B13651" s="21">
        <v>42957</v>
      </c>
      <c r="C13651" s="122" t="s">
        <v>233</v>
      </c>
      <c r="D13651" s="116">
        <v>63.26</v>
      </c>
      <c r="E13651" s="11">
        <v>63.11</v>
      </c>
      <c r="F13651" s="12">
        <v>5253387</v>
      </c>
    </row>
    <row r="13652" spans="2:6">
      <c r="B13652" s="21">
        <v>42957</v>
      </c>
      <c r="C13652" s="122" t="s">
        <v>234</v>
      </c>
      <c r="D13652" s="116">
        <v>82.19</v>
      </c>
      <c r="E13652" s="11">
        <v>81.27</v>
      </c>
      <c r="F13652" s="12">
        <v>2464145</v>
      </c>
    </row>
    <row r="13653" spans="2:6">
      <c r="B13653" s="21">
        <v>42957</v>
      </c>
      <c r="C13653" s="122" t="s">
        <v>235</v>
      </c>
      <c r="D13653" s="116">
        <v>115.41</v>
      </c>
      <c r="E13653" s="11">
        <v>113.99</v>
      </c>
      <c r="F13653" s="12">
        <v>2950220</v>
      </c>
    </row>
    <row r="13654" spans="2:6">
      <c r="B13654" s="21">
        <v>42957</v>
      </c>
      <c r="C13654" s="122" t="s">
        <v>236</v>
      </c>
      <c r="D13654" s="116">
        <v>35.950000000000003</v>
      </c>
      <c r="E13654" s="11">
        <v>34.99</v>
      </c>
      <c r="F13654" s="12">
        <v>12533840</v>
      </c>
    </row>
    <row r="13655" spans="2:6">
      <c r="B13655" s="21">
        <v>42957</v>
      </c>
      <c r="C13655" s="122" t="s">
        <v>237</v>
      </c>
      <c r="D13655" s="116">
        <v>132.06</v>
      </c>
      <c r="E13655" s="11">
        <v>130.22999999999999</v>
      </c>
      <c r="F13655" s="12">
        <v>770269</v>
      </c>
    </row>
    <row r="13656" spans="2:6">
      <c r="B13656" s="21">
        <v>42957</v>
      </c>
      <c r="C13656" s="122" t="s">
        <v>238</v>
      </c>
      <c r="D13656" s="116">
        <v>83.32</v>
      </c>
      <c r="E13656" s="11">
        <v>83.64</v>
      </c>
      <c r="F13656" s="12">
        <v>1430522</v>
      </c>
    </row>
    <row r="13657" spans="2:6">
      <c r="B13657" s="21">
        <v>42957</v>
      </c>
      <c r="C13657" s="122" t="s">
        <v>239</v>
      </c>
      <c r="D13657" s="116">
        <v>142.13999999999999</v>
      </c>
      <c r="E13657" s="11">
        <v>142.06</v>
      </c>
      <c r="F13657" s="12">
        <v>452675</v>
      </c>
    </row>
    <row r="13658" spans="2:6">
      <c r="B13658" s="21">
        <v>42957</v>
      </c>
      <c r="C13658" s="122" t="s">
        <v>240</v>
      </c>
      <c r="D13658" s="116">
        <v>79.430000000000007</v>
      </c>
      <c r="E13658" s="11">
        <v>79.67</v>
      </c>
      <c r="F13658" s="12">
        <v>1118322</v>
      </c>
    </row>
    <row r="13659" spans="2:6">
      <c r="B13659" s="21">
        <v>42957</v>
      </c>
      <c r="C13659" s="122" t="s">
        <v>241</v>
      </c>
      <c r="D13659" s="116">
        <v>103.02</v>
      </c>
      <c r="E13659" s="11">
        <v>101.69</v>
      </c>
      <c r="F13659" s="12">
        <v>4764877</v>
      </c>
    </row>
    <row r="13660" spans="2:6">
      <c r="B13660" s="21">
        <v>42957</v>
      </c>
      <c r="C13660" s="122" t="s">
        <v>242</v>
      </c>
      <c r="D13660" s="116">
        <v>83.77</v>
      </c>
      <c r="E13660" s="11">
        <v>83.25</v>
      </c>
      <c r="F13660" s="12">
        <v>1003926</v>
      </c>
    </row>
    <row r="13661" spans="2:6">
      <c r="B13661" s="21">
        <v>42957</v>
      </c>
      <c r="C13661" s="122" t="s">
        <v>243</v>
      </c>
      <c r="D13661" s="116">
        <v>59.76</v>
      </c>
      <c r="E13661" s="11">
        <v>59.14</v>
      </c>
      <c r="F13661" s="12">
        <v>2039008</v>
      </c>
    </row>
    <row r="13662" spans="2:6">
      <c r="B13662" s="21">
        <v>42957</v>
      </c>
      <c r="C13662" s="122" t="s">
        <v>244</v>
      </c>
      <c r="D13662" s="116">
        <v>90.63</v>
      </c>
      <c r="E13662" s="11">
        <v>89.12</v>
      </c>
      <c r="F13662" s="12">
        <v>3377372</v>
      </c>
    </row>
    <row r="13663" spans="2:6">
      <c r="B13663" s="21">
        <v>42957</v>
      </c>
      <c r="C13663" s="122" t="s">
        <v>245</v>
      </c>
      <c r="D13663" s="116">
        <v>446.66</v>
      </c>
      <c r="E13663" s="11">
        <v>439.48</v>
      </c>
      <c r="F13663" s="12">
        <v>279666</v>
      </c>
    </row>
    <row r="13664" spans="2:6">
      <c r="B13664" s="21">
        <v>42957</v>
      </c>
      <c r="C13664" s="122" t="s">
        <v>246</v>
      </c>
      <c r="D13664" s="116">
        <v>67.17</v>
      </c>
      <c r="E13664" s="11">
        <v>67.08</v>
      </c>
      <c r="F13664" s="12">
        <v>1642099</v>
      </c>
    </row>
    <row r="13665" spans="2:6">
      <c r="B13665" s="21">
        <v>42957</v>
      </c>
      <c r="C13665" s="122" t="s">
        <v>247</v>
      </c>
      <c r="D13665" s="116">
        <v>62.99</v>
      </c>
      <c r="E13665" s="11">
        <v>62.07</v>
      </c>
      <c r="F13665" s="12">
        <v>1663753</v>
      </c>
    </row>
    <row r="13666" spans="2:6">
      <c r="B13666" s="21">
        <v>42957</v>
      </c>
      <c r="C13666" s="122" t="s">
        <v>248</v>
      </c>
      <c r="D13666" s="116">
        <v>61.75</v>
      </c>
      <c r="E13666" s="11">
        <v>62.22</v>
      </c>
      <c r="F13666" s="12">
        <v>2116599</v>
      </c>
    </row>
    <row r="13667" spans="2:6">
      <c r="B13667" s="21">
        <v>42957</v>
      </c>
      <c r="C13667" s="122" t="s">
        <v>249</v>
      </c>
      <c r="D13667" s="116">
        <v>61</v>
      </c>
      <c r="E13667" s="11">
        <v>60.3</v>
      </c>
      <c r="F13667" s="12">
        <v>4307052</v>
      </c>
    </row>
    <row r="13668" spans="2:6">
      <c r="B13668" s="21">
        <v>42957</v>
      </c>
      <c r="C13668" s="122" t="s">
        <v>250</v>
      </c>
      <c r="D13668" s="116">
        <v>263.97000000000003</v>
      </c>
      <c r="E13668" s="11">
        <v>262.52999999999997</v>
      </c>
      <c r="F13668" s="12">
        <v>293602</v>
      </c>
    </row>
    <row r="13669" spans="2:6">
      <c r="B13669" s="21">
        <v>42957</v>
      </c>
      <c r="C13669" s="122" t="s">
        <v>251</v>
      </c>
      <c r="D13669" s="116">
        <v>40.869999999999997</v>
      </c>
      <c r="E13669" s="11">
        <v>40.15</v>
      </c>
      <c r="F13669" s="12">
        <v>1964170</v>
      </c>
    </row>
    <row r="13670" spans="2:6">
      <c r="B13670" s="21">
        <v>42957</v>
      </c>
      <c r="C13670" s="122" t="s">
        <v>252</v>
      </c>
      <c r="D13670" s="116">
        <v>72.89</v>
      </c>
      <c r="E13670" s="11">
        <v>71.650000000000006</v>
      </c>
      <c r="F13670" s="12">
        <v>2704385</v>
      </c>
    </row>
    <row r="13671" spans="2:6">
      <c r="B13671" s="21">
        <v>42957</v>
      </c>
      <c r="C13671" s="122" t="s">
        <v>253</v>
      </c>
      <c r="D13671" s="116">
        <v>76.73</v>
      </c>
      <c r="E13671" s="11">
        <v>76.84</v>
      </c>
      <c r="F13671" s="12">
        <v>1241079</v>
      </c>
    </row>
    <row r="13672" spans="2:6">
      <c r="B13672" s="21">
        <v>42957</v>
      </c>
      <c r="C13672" s="122" t="s">
        <v>254</v>
      </c>
      <c r="D13672" s="116">
        <v>53.99</v>
      </c>
      <c r="E13672" s="11">
        <v>52.77</v>
      </c>
      <c r="F13672" s="12">
        <v>3299062</v>
      </c>
    </row>
    <row r="13673" spans="2:6">
      <c r="B13673" s="21">
        <v>42957</v>
      </c>
      <c r="C13673" s="122" t="s">
        <v>255</v>
      </c>
      <c r="D13673" s="116">
        <v>115.74</v>
      </c>
      <c r="E13673" s="11">
        <v>114.13</v>
      </c>
      <c r="F13673" s="12">
        <v>982136</v>
      </c>
    </row>
    <row r="13674" spans="2:6">
      <c r="B13674" s="21">
        <v>42957</v>
      </c>
      <c r="C13674" s="122" t="s">
        <v>256</v>
      </c>
      <c r="D13674" s="116">
        <v>37.71</v>
      </c>
      <c r="E13674" s="11">
        <v>37.74</v>
      </c>
      <c r="F13674" s="12">
        <v>3928153</v>
      </c>
    </row>
    <row r="13675" spans="2:6">
      <c r="B13675" s="21">
        <v>42957</v>
      </c>
      <c r="C13675" s="122" t="s">
        <v>257</v>
      </c>
      <c r="D13675" s="116">
        <v>55.55</v>
      </c>
      <c r="E13675" s="11">
        <v>54.74</v>
      </c>
      <c r="F13675" s="12">
        <v>1529243</v>
      </c>
    </row>
    <row r="13676" spans="2:6">
      <c r="B13676" s="21">
        <v>42957</v>
      </c>
      <c r="C13676" s="122" t="s">
        <v>258</v>
      </c>
      <c r="D13676" s="116">
        <v>146.76</v>
      </c>
      <c r="E13676" s="11">
        <v>143.55000000000001</v>
      </c>
      <c r="F13676" s="12">
        <v>1813932</v>
      </c>
    </row>
    <row r="13677" spans="2:6">
      <c r="B13677" s="21">
        <v>42957</v>
      </c>
      <c r="C13677" s="122" t="s">
        <v>259</v>
      </c>
      <c r="D13677" s="116">
        <v>76.459999999999994</v>
      </c>
      <c r="E13677" s="11">
        <v>76.23</v>
      </c>
      <c r="F13677" s="12">
        <v>1084585</v>
      </c>
    </row>
    <row r="13678" spans="2:6">
      <c r="B13678" s="21">
        <v>42957</v>
      </c>
      <c r="C13678" s="122" t="s">
        <v>260</v>
      </c>
      <c r="D13678" s="116">
        <v>10.88</v>
      </c>
      <c r="E13678" s="11">
        <v>10.77</v>
      </c>
      <c r="F13678" s="12">
        <v>31903827</v>
      </c>
    </row>
    <row r="13679" spans="2:6">
      <c r="B13679" s="21">
        <v>42957</v>
      </c>
      <c r="C13679" s="122" t="s">
        <v>261</v>
      </c>
      <c r="D13679" s="116">
        <v>42.9</v>
      </c>
      <c r="E13679" s="11">
        <v>42.36</v>
      </c>
      <c r="F13679" s="12">
        <v>1943738</v>
      </c>
    </row>
    <row r="13680" spans="2:6">
      <c r="B13680" s="21">
        <v>42957</v>
      </c>
      <c r="C13680" s="122" t="s">
        <v>262</v>
      </c>
      <c r="D13680" s="116">
        <v>170.06</v>
      </c>
      <c r="E13680" s="11">
        <v>167.4</v>
      </c>
      <c r="F13680" s="12">
        <v>20832746</v>
      </c>
    </row>
    <row r="13681" spans="2:6">
      <c r="B13681" s="21">
        <v>42957</v>
      </c>
      <c r="C13681" s="122" t="s">
        <v>263</v>
      </c>
      <c r="D13681" s="116">
        <v>63.67</v>
      </c>
      <c r="E13681" s="11">
        <v>62.89</v>
      </c>
      <c r="F13681" s="12">
        <v>1440516</v>
      </c>
    </row>
    <row r="13682" spans="2:6">
      <c r="B13682" s="21">
        <v>42957</v>
      </c>
      <c r="C13682" s="122" t="s">
        <v>264</v>
      </c>
      <c r="D13682" s="116">
        <v>14.47</v>
      </c>
      <c r="E13682" s="11">
        <v>14.15</v>
      </c>
      <c r="F13682" s="12">
        <v>17626044</v>
      </c>
    </row>
    <row r="13683" spans="2:6">
      <c r="B13683" s="21">
        <v>42957</v>
      </c>
      <c r="C13683" s="122" t="s">
        <v>265</v>
      </c>
      <c r="D13683" s="116">
        <v>205.8</v>
      </c>
      <c r="E13683" s="11">
        <v>203.55</v>
      </c>
      <c r="F13683" s="12">
        <v>1110182</v>
      </c>
    </row>
    <row r="13684" spans="2:6">
      <c r="B13684" s="21">
        <v>42957</v>
      </c>
      <c r="C13684" s="122" t="s">
        <v>266</v>
      </c>
      <c r="D13684" s="116">
        <v>31.64</v>
      </c>
      <c r="E13684" s="11">
        <v>32.04</v>
      </c>
      <c r="F13684" s="12">
        <v>4237907</v>
      </c>
    </row>
    <row r="13685" spans="2:6">
      <c r="B13685" s="21">
        <v>42957</v>
      </c>
      <c r="C13685" s="122" t="s">
        <v>267</v>
      </c>
      <c r="D13685" s="116">
        <v>117.67</v>
      </c>
      <c r="E13685" s="11">
        <v>116.41</v>
      </c>
      <c r="F13685" s="12">
        <v>841613</v>
      </c>
    </row>
    <row r="13686" spans="2:6">
      <c r="B13686" s="21">
        <v>42957</v>
      </c>
      <c r="C13686" s="122" t="s">
        <v>268</v>
      </c>
      <c r="D13686" s="116">
        <v>89.27</v>
      </c>
      <c r="E13686" s="11">
        <v>89.26</v>
      </c>
      <c r="F13686" s="12">
        <v>1637843</v>
      </c>
    </row>
    <row r="13687" spans="2:6">
      <c r="B13687" s="21">
        <v>42957</v>
      </c>
      <c r="C13687" s="122" t="s">
        <v>269</v>
      </c>
      <c r="D13687" s="116">
        <v>122.61</v>
      </c>
      <c r="E13687" s="11">
        <v>122.49</v>
      </c>
      <c r="F13687" s="12">
        <v>643254</v>
      </c>
    </row>
    <row r="13688" spans="2:6">
      <c r="B13688" s="21">
        <v>42957</v>
      </c>
      <c r="C13688" s="122" t="s">
        <v>270</v>
      </c>
      <c r="D13688" s="116">
        <v>26.86</v>
      </c>
      <c r="E13688" s="11">
        <v>26.38</v>
      </c>
      <c r="F13688" s="12">
        <v>5283268</v>
      </c>
    </row>
    <row r="13689" spans="2:6">
      <c r="B13689" s="21">
        <v>42957</v>
      </c>
      <c r="C13689" s="122" t="s">
        <v>271</v>
      </c>
      <c r="D13689" s="116">
        <v>49.18</v>
      </c>
      <c r="E13689" s="11">
        <v>49.09</v>
      </c>
      <c r="F13689" s="12">
        <v>3072731</v>
      </c>
    </row>
    <row r="13690" spans="2:6">
      <c r="B13690" s="21">
        <v>42957</v>
      </c>
      <c r="C13690" s="122" t="s">
        <v>272</v>
      </c>
      <c r="D13690" s="116">
        <v>37.590000000000003</v>
      </c>
      <c r="E13690" s="11">
        <v>37.28</v>
      </c>
      <c r="F13690" s="12">
        <v>815267</v>
      </c>
    </row>
    <row r="13691" spans="2:6">
      <c r="B13691" s="21">
        <v>42957</v>
      </c>
      <c r="C13691" s="122" t="s">
        <v>273</v>
      </c>
      <c r="D13691" s="116">
        <v>38.770000000000003</v>
      </c>
      <c r="E13691" s="11">
        <v>38.81</v>
      </c>
      <c r="F13691" s="12">
        <v>2595619</v>
      </c>
    </row>
    <row r="13692" spans="2:6">
      <c r="B13692" s="21">
        <v>42957</v>
      </c>
      <c r="C13692" s="122" t="s">
        <v>274</v>
      </c>
      <c r="D13692" s="116">
        <v>38.880000000000003</v>
      </c>
      <c r="E13692" s="11">
        <v>38.64</v>
      </c>
      <c r="F13692" s="12">
        <v>2066276</v>
      </c>
    </row>
    <row r="13693" spans="2:6">
      <c r="B13693" s="21">
        <v>42957</v>
      </c>
      <c r="C13693" s="122" t="s">
        <v>275</v>
      </c>
      <c r="D13693" s="116">
        <v>84.25</v>
      </c>
      <c r="E13693" s="11">
        <v>83.05</v>
      </c>
      <c r="F13693" s="12">
        <v>1164788</v>
      </c>
    </row>
    <row r="13694" spans="2:6">
      <c r="B13694" s="21">
        <v>42957</v>
      </c>
      <c r="C13694" s="122" t="s">
        <v>276</v>
      </c>
      <c r="D13694" s="116">
        <v>28.5</v>
      </c>
      <c r="E13694" s="11">
        <v>27.47</v>
      </c>
      <c r="F13694" s="12">
        <v>3576560</v>
      </c>
    </row>
    <row r="13695" spans="2:6">
      <c r="B13695" s="21">
        <v>42957</v>
      </c>
      <c r="C13695" s="122" t="s">
        <v>277</v>
      </c>
      <c r="D13695" s="116">
        <v>29.1</v>
      </c>
      <c r="E13695" s="11">
        <v>27.88</v>
      </c>
      <c r="F13695" s="12">
        <v>12579760</v>
      </c>
    </row>
    <row r="13696" spans="2:6">
      <c r="B13696" s="21">
        <v>42957</v>
      </c>
      <c r="C13696" s="122" t="s">
        <v>278</v>
      </c>
      <c r="D13696" s="116">
        <v>132.44999999999999</v>
      </c>
      <c r="E13696" s="11">
        <v>132.04</v>
      </c>
      <c r="F13696" s="12">
        <v>313068</v>
      </c>
    </row>
    <row r="13697" spans="2:6">
      <c r="B13697" s="21">
        <v>42957</v>
      </c>
      <c r="C13697" s="122" t="s">
        <v>279</v>
      </c>
      <c r="D13697" s="116">
        <v>66.55</v>
      </c>
      <c r="E13697" s="11">
        <v>65.53</v>
      </c>
      <c r="F13697" s="12">
        <v>1037650</v>
      </c>
    </row>
    <row r="13698" spans="2:6">
      <c r="B13698" s="21">
        <v>42957</v>
      </c>
      <c r="C13698" s="122" t="s">
        <v>280</v>
      </c>
      <c r="D13698" s="116">
        <v>200.67</v>
      </c>
      <c r="E13698" s="11">
        <v>198.28</v>
      </c>
      <c r="F13698" s="12">
        <v>1122782</v>
      </c>
    </row>
    <row r="13699" spans="2:6">
      <c r="B13699" s="21">
        <v>42957</v>
      </c>
      <c r="C13699" s="122" t="s">
        <v>281</v>
      </c>
      <c r="D13699" s="116">
        <v>25.71</v>
      </c>
      <c r="E13699" s="11">
        <v>25.3</v>
      </c>
      <c r="F13699" s="12">
        <v>29678945</v>
      </c>
    </row>
    <row r="13700" spans="2:6">
      <c r="B13700" s="21">
        <v>42957</v>
      </c>
      <c r="C13700" s="122" t="s">
        <v>282</v>
      </c>
      <c r="D13700" s="116">
        <v>22.02</v>
      </c>
      <c r="E13700" s="11">
        <v>21.56</v>
      </c>
      <c r="F13700" s="12">
        <v>5415088</v>
      </c>
    </row>
    <row r="13701" spans="2:6">
      <c r="B13701" s="21">
        <v>42957</v>
      </c>
      <c r="C13701" s="122" t="s">
        <v>283</v>
      </c>
      <c r="D13701" s="116">
        <v>73.52</v>
      </c>
      <c r="E13701" s="11">
        <v>72.7</v>
      </c>
      <c r="F13701" s="12">
        <v>8812963</v>
      </c>
    </row>
    <row r="13702" spans="2:6">
      <c r="B13702" s="21">
        <v>42957</v>
      </c>
      <c r="C13702" s="122" t="s">
        <v>284</v>
      </c>
      <c r="D13702" s="116">
        <v>55.52</v>
      </c>
      <c r="E13702" s="11">
        <v>56.29</v>
      </c>
      <c r="F13702" s="12">
        <v>3668153</v>
      </c>
    </row>
    <row r="13703" spans="2:6">
      <c r="B13703" s="21">
        <v>42957</v>
      </c>
      <c r="C13703" s="122" t="s">
        <v>24</v>
      </c>
      <c r="D13703" s="116">
        <v>29.19</v>
      </c>
      <c r="E13703" s="11">
        <v>28.57</v>
      </c>
      <c r="F13703" s="12">
        <v>6846788</v>
      </c>
    </row>
    <row r="13704" spans="2:6">
      <c r="B13704" s="21">
        <v>42957</v>
      </c>
      <c r="C13704" s="122" t="s">
        <v>25</v>
      </c>
      <c r="D13704" s="116">
        <v>35.200000000000003</v>
      </c>
      <c r="E13704" s="11">
        <v>34.880000000000003</v>
      </c>
      <c r="F13704" s="12">
        <v>9628305</v>
      </c>
    </row>
    <row r="13705" spans="2:6">
      <c r="B13705" s="21">
        <v>42957</v>
      </c>
      <c r="C13705" s="122" t="s">
        <v>26</v>
      </c>
      <c r="D13705" s="116">
        <v>917.55</v>
      </c>
      <c r="E13705" s="11">
        <v>907.24</v>
      </c>
      <c r="F13705" s="12">
        <v>1823967</v>
      </c>
    </row>
    <row r="13706" spans="2:6">
      <c r="B13706" s="21">
        <v>42957</v>
      </c>
      <c r="C13706" s="122" t="s">
        <v>27</v>
      </c>
      <c r="D13706" s="116">
        <v>935</v>
      </c>
      <c r="E13706" s="11">
        <v>923.59</v>
      </c>
      <c r="F13706" s="12">
        <v>2707393</v>
      </c>
    </row>
    <row r="13707" spans="2:6">
      <c r="B13707" s="21">
        <v>42957</v>
      </c>
      <c r="C13707" s="122" t="s">
        <v>28</v>
      </c>
      <c r="D13707" s="116">
        <v>82.98</v>
      </c>
      <c r="E13707" s="11">
        <v>82.29</v>
      </c>
      <c r="F13707" s="12">
        <v>556049</v>
      </c>
    </row>
    <row r="13708" spans="2:6">
      <c r="B13708" s="21">
        <v>42957</v>
      </c>
      <c r="C13708" s="122" t="s">
        <v>29</v>
      </c>
      <c r="D13708" s="116">
        <v>95.83</v>
      </c>
      <c r="E13708" s="11">
        <v>93.64</v>
      </c>
      <c r="F13708" s="12">
        <v>1305551</v>
      </c>
    </row>
    <row r="13709" spans="2:6">
      <c r="B13709" s="21">
        <v>42957</v>
      </c>
      <c r="C13709" s="122" t="s">
        <v>30</v>
      </c>
      <c r="D13709" s="116">
        <v>23.541</v>
      </c>
      <c r="E13709" s="11">
        <v>23.05</v>
      </c>
      <c r="F13709" s="12">
        <v>5200502</v>
      </c>
    </row>
    <row r="13710" spans="2:6">
      <c r="B13710" s="21">
        <v>42957</v>
      </c>
      <c r="C13710" s="122" t="s">
        <v>31</v>
      </c>
      <c r="D13710" s="116">
        <v>52.02</v>
      </c>
      <c r="E13710" s="11">
        <v>51.29</v>
      </c>
      <c r="F13710" s="12">
        <v>1583637</v>
      </c>
    </row>
    <row r="13711" spans="2:6">
      <c r="B13711" s="21">
        <v>42957</v>
      </c>
      <c r="C13711" s="122" t="s">
        <v>32</v>
      </c>
      <c r="D13711" s="116">
        <v>229.02</v>
      </c>
      <c r="E13711" s="11">
        <v>225.5</v>
      </c>
      <c r="F13711" s="12">
        <v>3325531</v>
      </c>
    </row>
    <row r="13712" spans="2:6">
      <c r="B13712" s="21">
        <v>42957</v>
      </c>
      <c r="C13712" s="122" t="s">
        <v>33</v>
      </c>
      <c r="D13712" s="116">
        <v>31.09</v>
      </c>
      <c r="E13712" s="11">
        <v>30.43</v>
      </c>
      <c r="F13712" s="12">
        <v>4102195</v>
      </c>
    </row>
    <row r="13713" spans="2:6">
      <c r="B13713" s="21">
        <v>42957</v>
      </c>
      <c r="C13713" s="122" t="s">
        <v>34</v>
      </c>
      <c r="D13713" s="116">
        <v>164.39</v>
      </c>
      <c r="E13713" s="11">
        <v>163.52000000000001</v>
      </c>
      <c r="F13713" s="12">
        <v>672952</v>
      </c>
    </row>
    <row r="13714" spans="2:6">
      <c r="B13714" s="21">
        <v>42957</v>
      </c>
      <c r="C13714" s="122" t="s">
        <v>35</v>
      </c>
      <c r="D13714" s="116">
        <v>41.32</v>
      </c>
      <c r="E13714" s="11">
        <v>40.51</v>
      </c>
      <c r="F13714" s="12">
        <v>6988607</v>
      </c>
    </row>
    <row r="13715" spans="2:6">
      <c r="B13715" s="21">
        <v>42957</v>
      </c>
      <c r="C13715" s="122" t="s">
        <v>36</v>
      </c>
      <c r="D13715" s="116">
        <v>99.56</v>
      </c>
      <c r="E13715" s="11">
        <v>97.82</v>
      </c>
      <c r="F13715" s="12">
        <v>1223853</v>
      </c>
    </row>
    <row r="13716" spans="2:6">
      <c r="B13716" s="21">
        <v>42957</v>
      </c>
      <c r="C13716" s="122" t="s">
        <v>37</v>
      </c>
      <c r="D13716" s="116">
        <v>13.06</v>
      </c>
      <c r="E13716" s="11">
        <v>12.81</v>
      </c>
      <c r="F13716" s="12">
        <v>8248788</v>
      </c>
    </row>
    <row r="13717" spans="2:6">
      <c r="B13717" s="21">
        <v>42957</v>
      </c>
      <c r="C13717" s="122" t="s">
        <v>38</v>
      </c>
      <c r="D13717" s="116">
        <v>24.11</v>
      </c>
      <c r="E13717" s="11">
        <v>23.95</v>
      </c>
      <c r="F13717" s="12">
        <v>3972489</v>
      </c>
    </row>
    <row r="13718" spans="2:6">
      <c r="B13718" s="21">
        <v>42957</v>
      </c>
      <c r="C13718" s="122" t="s">
        <v>39</v>
      </c>
      <c r="D13718" s="116">
        <v>77.790000000000006</v>
      </c>
      <c r="E13718" s="11">
        <v>77.81</v>
      </c>
      <c r="F13718" s="12">
        <v>2519814</v>
      </c>
    </row>
    <row r="13719" spans="2:6">
      <c r="B13719" s="21">
        <v>42957</v>
      </c>
      <c r="C13719" s="122" t="s">
        <v>40</v>
      </c>
      <c r="D13719" s="116">
        <v>71.209999999999994</v>
      </c>
      <c r="E13719" s="11">
        <v>70.599999999999994</v>
      </c>
      <c r="F13719" s="12">
        <v>1486133</v>
      </c>
    </row>
    <row r="13720" spans="2:6">
      <c r="B13720" s="21">
        <v>42957</v>
      </c>
      <c r="C13720" s="122" t="s">
        <v>41</v>
      </c>
      <c r="D13720" s="116">
        <v>29.33</v>
      </c>
      <c r="E13720" s="11">
        <v>29.19</v>
      </c>
      <c r="F13720" s="12">
        <v>2368366</v>
      </c>
    </row>
    <row r="13721" spans="2:6">
      <c r="B13721" s="21">
        <v>42957</v>
      </c>
      <c r="C13721" s="122" t="s">
        <v>42</v>
      </c>
      <c r="D13721" s="116">
        <v>155.19</v>
      </c>
      <c r="E13721" s="11">
        <v>153.88</v>
      </c>
      <c r="F13721" s="12">
        <v>4433653</v>
      </c>
    </row>
    <row r="13722" spans="2:6">
      <c r="B13722" s="21">
        <v>42957</v>
      </c>
      <c r="C13722" s="122" t="s">
        <v>43</v>
      </c>
      <c r="D13722" s="116">
        <v>42.61</v>
      </c>
      <c r="E13722" s="11">
        <v>41.74</v>
      </c>
      <c r="F13722" s="12">
        <v>3548663</v>
      </c>
    </row>
    <row r="13723" spans="2:6">
      <c r="B13723" s="21">
        <v>42957</v>
      </c>
      <c r="C13723" s="122" t="s">
        <v>44</v>
      </c>
      <c r="D13723" s="116">
        <v>55.92</v>
      </c>
      <c r="E13723" s="11">
        <v>55.73</v>
      </c>
      <c r="F13723" s="12">
        <v>1520325</v>
      </c>
    </row>
    <row r="13724" spans="2:6">
      <c r="B13724" s="21">
        <v>42957</v>
      </c>
      <c r="C13724" s="122" t="s">
        <v>45</v>
      </c>
      <c r="D13724" s="116">
        <v>60.99</v>
      </c>
      <c r="E13724" s="11">
        <v>61</v>
      </c>
      <c r="F13724" s="12">
        <v>2226616</v>
      </c>
    </row>
    <row r="13725" spans="2:6">
      <c r="B13725" s="21">
        <v>42957</v>
      </c>
      <c r="C13725" s="122" t="s">
        <v>46</v>
      </c>
      <c r="D13725" s="116">
        <v>47.44</v>
      </c>
      <c r="E13725" s="11">
        <v>47.32</v>
      </c>
      <c r="F13725" s="12">
        <v>3173417</v>
      </c>
    </row>
    <row r="13726" spans="2:6">
      <c r="B13726" s="21">
        <v>42957</v>
      </c>
      <c r="C13726" s="122" t="s">
        <v>47</v>
      </c>
      <c r="D13726" s="116">
        <v>38.119999999999997</v>
      </c>
      <c r="E13726" s="11">
        <v>37.39</v>
      </c>
      <c r="F13726" s="12">
        <v>3691144</v>
      </c>
    </row>
    <row r="13727" spans="2:6">
      <c r="B13727" s="21">
        <v>42957</v>
      </c>
      <c r="C13727" s="122" t="s">
        <v>48</v>
      </c>
      <c r="D13727" s="116">
        <v>138.33000000000001</v>
      </c>
      <c r="E13727" s="11">
        <v>137.24</v>
      </c>
      <c r="F13727" s="12">
        <v>3064117</v>
      </c>
    </row>
    <row r="13728" spans="2:6">
      <c r="B13728" s="21">
        <v>42957</v>
      </c>
      <c r="C13728" s="122" t="s">
        <v>49</v>
      </c>
      <c r="D13728" s="116">
        <v>46.7</v>
      </c>
      <c r="E13728" s="11">
        <v>46.41</v>
      </c>
      <c r="F13728" s="12">
        <v>1787603</v>
      </c>
    </row>
    <row r="13729" spans="2:6">
      <c r="B13729" s="21">
        <v>42957</v>
      </c>
      <c r="C13729" s="122" t="s">
        <v>50</v>
      </c>
      <c r="D13729" s="116">
        <v>17.600000000000001</v>
      </c>
      <c r="E13729" s="11">
        <v>13.2797365</v>
      </c>
      <c r="F13729" s="12">
        <v>9363145</v>
      </c>
    </row>
    <row r="13730" spans="2:6">
      <c r="B13730" s="21">
        <v>42957</v>
      </c>
      <c r="C13730" s="122" t="s">
        <v>51</v>
      </c>
      <c r="D13730" s="116">
        <v>19.22</v>
      </c>
      <c r="E13730" s="11">
        <v>18.899999999999999</v>
      </c>
      <c r="F13730" s="12">
        <v>13284580</v>
      </c>
    </row>
    <row r="13731" spans="2:6">
      <c r="B13731" s="21">
        <v>42957</v>
      </c>
      <c r="C13731" s="122" t="s">
        <v>52</v>
      </c>
      <c r="D13731" s="116">
        <v>30.8</v>
      </c>
      <c r="E13731" s="11">
        <v>30.63</v>
      </c>
      <c r="F13731" s="12">
        <v>2892182</v>
      </c>
    </row>
    <row r="13732" spans="2:6">
      <c r="B13732" s="21">
        <v>42957</v>
      </c>
      <c r="C13732" s="122" t="s">
        <v>53</v>
      </c>
      <c r="D13732" s="116">
        <v>33.479999999999997</v>
      </c>
      <c r="E13732" s="11">
        <v>33.659999999999997</v>
      </c>
      <c r="F13732" s="12">
        <v>1534838</v>
      </c>
    </row>
    <row r="13733" spans="2:6">
      <c r="B13733" s="21">
        <v>42957</v>
      </c>
      <c r="C13733" s="122" t="s">
        <v>54</v>
      </c>
      <c r="D13733" s="116">
        <v>117.86</v>
      </c>
      <c r="E13733" s="11">
        <v>118.23</v>
      </c>
      <c r="F13733" s="12">
        <v>949839</v>
      </c>
    </row>
    <row r="13734" spans="2:6">
      <c r="B13734" s="21">
        <v>42957</v>
      </c>
      <c r="C13734" s="122" t="s">
        <v>55</v>
      </c>
      <c r="D13734" s="116">
        <v>84.26</v>
      </c>
      <c r="E13734" s="11">
        <v>83.66</v>
      </c>
      <c r="F13734" s="12">
        <v>1263826</v>
      </c>
    </row>
    <row r="13735" spans="2:6">
      <c r="B13735" s="21">
        <v>42957</v>
      </c>
      <c r="C13735" s="122" t="s">
        <v>56</v>
      </c>
      <c r="D13735" s="116">
        <v>17.91</v>
      </c>
      <c r="E13735" s="11">
        <v>17.829999999999998</v>
      </c>
      <c r="F13735" s="12">
        <v>3986336</v>
      </c>
    </row>
    <row r="13736" spans="2:6">
      <c r="B13736" s="21">
        <v>42957</v>
      </c>
      <c r="C13736" s="122" t="s">
        <v>57</v>
      </c>
      <c r="D13736" s="116">
        <v>104.98</v>
      </c>
      <c r="E13736" s="11">
        <v>105.3</v>
      </c>
      <c r="F13736" s="12">
        <v>552563</v>
      </c>
    </row>
    <row r="13737" spans="2:6">
      <c r="B13737" s="21">
        <v>42957</v>
      </c>
      <c r="C13737" s="122" t="s">
        <v>58</v>
      </c>
      <c r="D13737" s="116">
        <v>253.49</v>
      </c>
      <c r="E13737" s="11">
        <v>251.67</v>
      </c>
      <c r="F13737" s="12">
        <v>802328</v>
      </c>
    </row>
    <row r="13738" spans="2:6">
      <c r="B13738" s="21">
        <v>42957</v>
      </c>
      <c r="C13738" s="122" t="s">
        <v>59</v>
      </c>
      <c r="D13738" s="116">
        <v>141.63999999999999</v>
      </c>
      <c r="E13738" s="11">
        <v>141.84</v>
      </c>
      <c r="F13738" s="12">
        <v>4525378</v>
      </c>
    </row>
    <row r="13739" spans="2:6">
      <c r="B13739" s="21">
        <v>42957</v>
      </c>
      <c r="C13739" s="122" t="s">
        <v>60</v>
      </c>
      <c r="D13739" s="116">
        <v>65.319999999999993</v>
      </c>
      <c r="E13739" s="11">
        <v>65.16</v>
      </c>
      <c r="F13739" s="12">
        <v>2750660</v>
      </c>
    </row>
    <row r="13740" spans="2:6">
      <c r="B13740" s="21">
        <v>42957</v>
      </c>
      <c r="C13740" s="122" t="s">
        <v>61</v>
      </c>
      <c r="D13740" s="116">
        <v>154.28</v>
      </c>
      <c r="E13740" s="11">
        <v>151.06</v>
      </c>
      <c r="F13740" s="12">
        <v>912673</v>
      </c>
    </row>
    <row r="13741" spans="2:6">
      <c r="B13741" s="21">
        <v>42957</v>
      </c>
      <c r="C13741" s="122" t="s">
        <v>62</v>
      </c>
      <c r="D13741" s="116">
        <v>139.19</v>
      </c>
      <c r="E13741" s="11">
        <v>136.85</v>
      </c>
      <c r="F13741" s="12">
        <v>729332</v>
      </c>
    </row>
    <row r="13742" spans="2:6">
      <c r="B13742" s="21">
        <v>42957</v>
      </c>
      <c r="C13742" s="122" t="s">
        <v>63</v>
      </c>
      <c r="D13742" s="116">
        <v>197.6</v>
      </c>
      <c r="E13742" s="11">
        <v>194.65</v>
      </c>
      <c r="F13742" s="12">
        <v>1163636</v>
      </c>
    </row>
    <row r="13743" spans="2:6">
      <c r="B13743" s="21">
        <v>42957</v>
      </c>
      <c r="C13743" s="122" t="s">
        <v>64</v>
      </c>
      <c r="D13743" s="116">
        <v>129.04</v>
      </c>
      <c r="E13743" s="11">
        <v>122.12</v>
      </c>
      <c r="F13743" s="12">
        <v>1382635</v>
      </c>
    </row>
    <row r="13744" spans="2:6">
      <c r="B13744" s="21">
        <v>42957</v>
      </c>
      <c r="C13744" s="122" t="s">
        <v>65</v>
      </c>
      <c r="D13744" s="116">
        <v>45.28</v>
      </c>
      <c r="E13744" s="11">
        <v>45.16</v>
      </c>
      <c r="F13744" s="12">
        <v>1259284</v>
      </c>
    </row>
    <row r="13745" spans="2:6">
      <c r="B13745" s="21">
        <v>42957</v>
      </c>
      <c r="C13745" s="122" t="s">
        <v>66</v>
      </c>
      <c r="D13745" s="116">
        <v>36.4</v>
      </c>
      <c r="E13745" s="11">
        <v>36.14</v>
      </c>
      <c r="F13745" s="12">
        <v>22693316</v>
      </c>
    </row>
    <row r="13746" spans="2:6">
      <c r="B13746" s="21">
        <v>42957</v>
      </c>
      <c r="C13746" s="122" t="s">
        <v>67</v>
      </c>
      <c r="D13746" s="116">
        <v>135.99</v>
      </c>
      <c r="E13746" s="11">
        <v>135.16</v>
      </c>
      <c r="F13746" s="12">
        <v>928321</v>
      </c>
    </row>
    <row r="13747" spans="2:6">
      <c r="B13747" s="21">
        <v>42957</v>
      </c>
      <c r="C13747" s="122" t="s">
        <v>68</v>
      </c>
      <c r="D13747" s="116">
        <v>53.31</v>
      </c>
      <c r="E13747" s="11">
        <v>52.21</v>
      </c>
      <c r="F13747" s="12">
        <v>2426654</v>
      </c>
    </row>
    <row r="13748" spans="2:6">
      <c r="B13748" s="21">
        <v>42957</v>
      </c>
      <c r="C13748" s="122" t="s">
        <v>69</v>
      </c>
      <c r="D13748" s="116">
        <v>21.05</v>
      </c>
      <c r="E13748" s="11">
        <v>20.78</v>
      </c>
      <c r="F13748" s="12">
        <v>4532544</v>
      </c>
    </row>
    <row r="13749" spans="2:6">
      <c r="B13749" s="21">
        <v>42957</v>
      </c>
      <c r="C13749" s="122" t="s">
        <v>70</v>
      </c>
      <c r="D13749" s="116">
        <v>86.66</v>
      </c>
      <c r="E13749" s="11">
        <v>84.98</v>
      </c>
      <c r="F13749" s="12">
        <v>2449943</v>
      </c>
    </row>
    <row r="13750" spans="2:6">
      <c r="B13750" s="21">
        <v>42957</v>
      </c>
      <c r="C13750" s="122" t="s">
        <v>71</v>
      </c>
      <c r="D13750" s="116">
        <v>38.200000000000003</v>
      </c>
      <c r="E13750" s="11">
        <v>37.83</v>
      </c>
      <c r="F13750" s="12">
        <v>1283091</v>
      </c>
    </row>
    <row r="13751" spans="2:6">
      <c r="B13751" s="21">
        <v>42957</v>
      </c>
      <c r="C13751" s="122" t="s">
        <v>72</v>
      </c>
      <c r="D13751" s="116">
        <v>313.16000000000003</v>
      </c>
      <c r="E13751" s="11">
        <v>309.79333000000003</v>
      </c>
      <c r="F13751" s="12">
        <v>763100.98499999999</v>
      </c>
    </row>
    <row r="13752" spans="2:6">
      <c r="B13752" s="21">
        <v>42957</v>
      </c>
      <c r="C13752" s="122" t="s">
        <v>73</v>
      </c>
      <c r="D13752" s="116">
        <v>119.46</v>
      </c>
      <c r="E13752" s="11">
        <v>117.11</v>
      </c>
      <c r="F13752" s="12">
        <v>987479</v>
      </c>
    </row>
    <row r="13753" spans="2:6">
      <c r="B13753" s="21">
        <v>42957</v>
      </c>
      <c r="C13753" s="122" t="s">
        <v>285</v>
      </c>
      <c r="D13753" s="116">
        <v>140.54</v>
      </c>
      <c r="E13753" s="11">
        <v>137.47</v>
      </c>
      <c r="F13753" s="12">
        <v>2062190</v>
      </c>
    </row>
    <row r="13754" spans="2:6">
      <c r="B13754" s="21">
        <v>42957</v>
      </c>
      <c r="C13754" s="122" t="s">
        <v>286</v>
      </c>
      <c r="D13754" s="116">
        <v>34.29</v>
      </c>
      <c r="E13754" s="11">
        <v>33.54</v>
      </c>
      <c r="F13754" s="12">
        <v>2480065</v>
      </c>
    </row>
    <row r="13755" spans="2:6">
      <c r="B13755" s="21">
        <v>42957</v>
      </c>
      <c r="C13755" s="122" t="s">
        <v>287</v>
      </c>
      <c r="D13755" s="116">
        <v>91.59</v>
      </c>
      <c r="E13755" s="11">
        <v>92.1</v>
      </c>
      <c r="F13755" s="12">
        <v>1333637</v>
      </c>
    </row>
    <row r="13756" spans="2:6">
      <c r="B13756" s="21">
        <v>42957</v>
      </c>
      <c r="C13756" s="122" t="s">
        <v>288</v>
      </c>
      <c r="D13756" s="116">
        <v>39.19</v>
      </c>
      <c r="E13756" s="11">
        <v>38.89</v>
      </c>
      <c r="F13756" s="12">
        <v>4337093</v>
      </c>
    </row>
    <row r="13757" spans="2:6">
      <c r="B13757" s="21">
        <v>42957</v>
      </c>
      <c r="C13757" s="122" t="s">
        <v>289</v>
      </c>
      <c r="D13757" s="116">
        <v>53.85</v>
      </c>
      <c r="E13757" s="11">
        <v>52.68</v>
      </c>
      <c r="F13757" s="12">
        <v>1260132</v>
      </c>
    </row>
    <row r="13758" spans="2:6">
      <c r="B13758" s="21">
        <v>42957</v>
      </c>
      <c r="C13758" s="122" t="s">
        <v>290</v>
      </c>
      <c r="D13758" s="116">
        <v>133.04</v>
      </c>
      <c r="E13758" s="11">
        <v>133.09</v>
      </c>
      <c r="F13758" s="12">
        <v>5607853</v>
      </c>
    </row>
    <row r="13759" spans="2:6">
      <c r="B13759" s="21">
        <v>42957</v>
      </c>
      <c r="C13759" s="122" t="s">
        <v>291</v>
      </c>
      <c r="D13759" s="116">
        <v>28.16</v>
      </c>
      <c r="E13759" s="11">
        <v>27.44</v>
      </c>
      <c r="F13759" s="12">
        <v>8143459</v>
      </c>
    </row>
    <row r="13760" spans="2:6">
      <c r="B13760" s="21">
        <v>42957</v>
      </c>
      <c r="C13760" s="122" t="s">
        <v>292</v>
      </c>
      <c r="D13760" s="116">
        <v>92.9</v>
      </c>
      <c r="E13760" s="11">
        <v>92.19</v>
      </c>
      <c r="F13760" s="12">
        <v>13252269</v>
      </c>
    </row>
    <row r="13761" spans="2:6">
      <c r="B13761" s="21">
        <v>42957</v>
      </c>
      <c r="C13761" s="122" t="s">
        <v>293</v>
      </c>
      <c r="D13761" s="116">
        <v>46.1</v>
      </c>
      <c r="E13761" s="11">
        <v>44.87</v>
      </c>
      <c r="F13761" s="12">
        <v>5472315</v>
      </c>
    </row>
    <row r="13762" spans="2:6">
      <c r="B13762" s="21">
        <v>42957</v>
      </c>
      <c r="C13762" s="122" t="s">
        <v>294</v>
      </c>
      <c r="D13762" s="116">
        <v>68.84</v>
      </c>
      <c r="E13762" s="11">
        <v>68.75</v>
      </c>
      <c r="F13762" s="12">
        <v>2022562</v>
      </c>
    </row>
    <row r="13763" spans="2:6">
      <c r="B13763" s="21">
        <v>42957</v>
      </c>
      <c r="C13763" s="122" t="s">
        <v>295</v>
      </c>
      <c r="D13763" s="116">
        <v>17.940000000000001</v>
      </c>
      <c r="E13763" s="11">
        <v>17.62</v>
      </c>
      <c r="F13763" s="12">
        <v>10471838</v>
      </c>
    </row>
    <row r="13764" spans="2:6">
      <c r="B13764" s="21">
        <v>42957</v>
      </c>
      <c r="C13764" s="122" t="s">
        <v>296</v>
      </c>
      <c r="D13764" s="116">
        <v>85.92</v>
      </c>
      <c r="E13764" s="11">
        <v>85.89</v>
      </c>
      <c r="F13764" s="12">
        <v>3015577</v>
      </c>
    </row>
    <row r="13765" spans="2:6">
      <c r="B13765" s="21">
        <v>42957</v>
      </c>
      <c r="C13765" s="122" t="s">
        <v>297</v>
      </c>
      <c r="D13765" s="116">
        <v>20.46</v>
      </c>
      <c r="E13765" s="11">
        <v>20.46</v>
      </c>
      <c r="F13765" s="12">
        <v>4455790</v>
      </c>
    </row>
    <row r="13766" spans="2:6">
      <c r="B13766" s="21">
        <v>42957</v>
      </c>
      <c r="C13766" s="122" t="s">
        <v>298</v>
      </c>
      <c r="D13766" s="116">
        <v>90.79</v>
      </c>
      <c r="E13766" s="11">
        <v>88.14</v>
      </c>
      <c r="F13766" s="12">
        <v>1165498</v>
      </c>
    </row>
    <row r="13767" spans="2:6">
      <c r="B13767" s="21">
        <v>42957</v>
      </c>
      <c r="C13767" s="122" t="s">
        <v>299</v>
      </c>
      <c r="D13767" s="116">
        <v>121.45</v>
      </c>
      <c r="E13767" s="11">
        <v>121.07</v>
      </c>
      <c r="F13767" s="12">
        <v>1361972</v>
      </c>
    </row>
    <row r="13768" spans="2:6">
      <c r="B13768" s="21">
        <v>42957</v>
      </c>
      <c r="C13768" s="122" t="s">
        <v>300</v>
      </c>
      <c r="D13768" s="116">
        <v>19.77</v>
      </c>
      <c r="E13768" s="11">
        <v>19.39</v>
      </c>
      <c r="F13768" s="12">
        <v>12089840</v>
      </c>
    </row>
    <row r="13769" spans="2:6">
      <c r="B13769" s="21">
        <v>42957</v>
      </c>
      <c r="C13769" s="122" t="s">
        <v>301</v>
      </c>
      <c r="D13769" s="116">
        <v>64.75</v>
      </c>
      <c r="E13769" s="11">
        <v>63.93</v>
      </c>
      <c r="F13769" s="12">
        <v>1567397</v>
      </c>
    </row>
    <row r="13770" spans="2:6">
      <c r="B13770" s="21">
        <v>42957</v>
      </c>
      <c r="C13770" s="122" t="s">
        <v>302</v>
      </c>
      <c r="D13770" s="116">
        <v>45.56</v>
      </c>
      <c r="E13770" s="11">
        <v>45.74</v>
      </c>
      <c r="F13770" s="12">
        <v>8901554</v>
      </c>
    </row>
    <row r="13771" spans="2:6">
      <c r="B13771" s="21">
        <v>42957</v>
      </c>
      <c r="C13771" s="122" t="s">
        <v>303</v>
      </c>
      <c r="D13771" s="116">
        <v>45.38</v>
      </c>
      <c r="E13771" s="11">
        <v>45.16</v>
      </c>
      <c r="F13771" s="12">
        <v>4407373</v>
      </c>
    </row>
    <row r="13772" spans="2:6">
      <c r="B13772" s="21">
        <v>42957</v>
      </c>
      <c r="C13772" s="122" t="s">
        <v>304</v>
      </c>
      <c r="D13772" s="116">
        <v>23.81</v>
      </c>
      <c r="E13772" s="11">
        <v>23.57</v>
      </c>
      <c r="F13772" s="12">
        <v>7534496</v>
      </c>
    </row>
    <row r="13773" spans="2:6">
      <c r="B13773" s="21">
        <v>42957</v>
      </c>
      <c r="C13773" s="122" t="s">
        <v>305</v>
      </c>
      <c r="D13773" s="116">
        <v>39.74</v>
      </c>
      <c r="E13773" s="11">
        <v>39.5</v>
      </c>
      <c r="F13773" s="12">
        <v>19716008</v>
      </c>
    </row>
    <row r="13774" spans="2:6">
      <c r="B13774" s="21">
        <v>42957</v>
      </c>
      <c r="C13774" s="122" t="s">
        <v>306</v>
      </c>
      <c r="D13774" s="116">
        <v>103.87</v>
      </c>
      <c r="E13774" s="11">
        <v>102.18</v>
      </c>
      <c r="F13774" s="12">
        <v>686360</v>
      </c>
    </row>
    <row r="13775" spans="2:6">
      <c r="B13775" s="21">
        <v>42957</v>
      </c>
      <c r="C13775" s="122" t="s">
        <v>307</v>
      </c>
      <c r="D13775" s="116">
        <v>48.62</v>
      </c>
      <c r="E13775" s="11">
        <v>48.58</v>
      </c>
      <c r="F13775" s="12">
        <v>693565</v>
      </c>
    </row>
    <row r="13776" spans="2:6">
      <c r="B13776" s="21">
        <v>42957</v>
      </c>
      <c r="C13776" s="122" t="s">
        <v>308</v>
      </c>
      <c r="D13776" s="116">
        <v>42.04</v>
      </c>
      <c r="E13776" s="11">
        <v>41.24</v>
      </c>
      <c r="F13776" s="12">
        <v>5003233</v>
      </c>
    </row>
    <row r="13777" spans="2:6">
      <c r="B13777" s="21">
        <v>42957</v>
      </c>
      <c r="C13777" s="122" t="s">
        <v>309</v>
      </c>
      <c r="D13777" s="116">
        <v>47.35</v>
      </c>
      <c r="E13777" s="11">
        <v>46.98</v>
      </c>
      <c r="F13777" s="12">
        <v>843546</v>
      </c>
    </row>
    <row r="13778" spans="2:6">
      <c r="B13778" s="21">
        <v>42957</v>
      </c>
      <c r="C13778" s="122" t="s">
        <v>310</v>
      </c>
      <c r="D13778" s="116">
        <v>53.82</v>
      </c>
      <c r="E13778" s="11">
        <v>53.16</v>
      </c>
      <c r="F13778" s="12">
        <v>983679</v>
      </c>
    </row>
    <row r="13779" spans="2:6">
      <c r="B13779" s="21">
        <v>42957</v>
      </c>
      <c r="C13779" s="122" t="s">
        <v>311</v>
      </c>
      <c r="D13779" s="116">
        <v>157.26</v>
      </c>
      <c r="E13779" s="11">
        <v>156.4</v>
      </c>
      <c r="F13779" s="12">
        <v>597838</v>
      </c>
    </row>
    <row r="13780" spans="2:6">
      <c r="B13780" s="21">
        <v>42957</v>
      </c>
      <c r="C13780" s="122" t="s">
        <v>312</v>
      </c>
      <c r="D13780" s="116">
        <v>34.35</v>
      </c>
      <c r="E13780" s="11">
        <v>33.75</v>
      </c>
      <c r="F13780" s="12">
        <v>1034956</v>
      </c>
    </row>
    <row r="13781" spans="2:6">
      <c r="B13781" s="21">
        <v>42957</v>
      </c>
      <c r="C13781" s="122" t="s">
        <v>313</v>
      </c>
      <c r="D13781" s="116">
        <v>181.66</v>
      </c>
      <c r="E13781" s="11">
        <v>183.29</v>
      </c>
      <c r="F13781" s="12">
        <v>1450750</v>
      </c>
    </row>
    <row r="13782" spans="2:6">
      <c r="B13782" s="21">
        <v>42957</v>
      </c>
      <c r="C13782" s="122" t="s">
        <v>314</v>
      </c>
      <c r="D13782" s="116">
        <v>82.54</v>
      </c>
      <c r="E13782" s="11">
        <v>82.05</v>
      </c>
      <c r="F13782" s="12">
        <v>3367495</v>
      </c>
    </row>
    <row r="13783" spans="2:6">
      <c r="B13783" s="21">
        <v>42957</v>
      </c>
      <c r="C13783" s="122" t="s">
        <v>315</v>
      </c>
      <c r="D13783" s="116">
        <v>306.55</v>
      </c>
      <c r="E13783" s="11">
        <v>303.25</v>
      </c>
      <c r="F13783" s="12">
        <v>1339550</v>
      </c>
    </row>
    <row r="13784" spans="2:6">
      <c r="B13784" s="21">
        <v>42957</v>
      </c>
      <c r="C13784" s="122" t="s">
        <v>316</v>
      </c>
      <c r="D13784" s="116">
        <v>73.010000000000005</v>
      </c>
      <c r="E13784" s="11">
        <v>71.760000000000005</v>
      </c>
      <c r="F13784" s="12">
        <v>1312740</v>
      </c>
    </row>
    <row r="13785" spans="2:6">
      <c r="B13785" s="21">
        <v>42957</v>
      </c>
      <c r="C13785" s="122" t="s">
        <v>317</v>
      </c>
      <c r="D13785" s="116">
        <v>41.5</v>
      </c>
      <c r="E13785" s="11">
        <v>41.63</v>
      </c>
      <c r="F13785" s="12">
        <v>905397</v>
      </c>
    </row>
    <row r="13786" spans="2:6">
      <c r="B13786" s="21">
        <v>42957</v>
      </c>
      <c r="C13786" s="122" t="s">
        <v>318</v>
      </c>
      <c r="D13786" s="116">
        <v>77.8</v>
      </c>
      <c r="E13786" s="11">
        <v>77.010000000000005</v>
      </c>
      <c r="F13786" s="12">
        <v>4028620</v>
      </c>
    </row>
    <row r="13787" spans="2:6">
      <c r="B13787" s="21">
        <v>42957</v>
      </c>
      <c r="C13787" s="122" t="s">
        <v>319</v>
      </c>
      <c r="D13787" s="116">
        <v>153.86000000000001</v>
      </c>
      <c r="E13787" s="11">
        <v>149.44</v>
      </c>
      <c r="F13787" s="12">
        <v>2613352</v>
      </c>
    </row>
    <row r="13788" spans="2:6">
      <c r="B13788" s="21">
        <v>42957</v>
      </c>
      <c r="C13788" s="122" t="s">
        <v>320</v>
      </c>
      <c r="D13788" s="116">
        <v>25.38</v>
      </c>
      <c r="E13788" s="11">
        <v>25.18</v>
      </c>
      <c r="F13788" s="12">
        <v>1827744</v>
      </c>
    </row>
    <row r="13789" spans="2:6">
      <c r="B13789" s="21">
        <v>42957</v>
      </c>
      <c r="C13789" s="122" t="s">
        <v>321</v>
      </c>
      <c r="D13789" s="116">
        <v>54.5</v>
      </c>
      <c r="E13789" s="11">
        <v>54.01</v>
      </c>
      <c r="F13789" s="12">
        <v>4836626</v>
      </c>
    </row>
    <row r="13790" spans="2:6">
      <c r="B13790" s="21">
        <v>42957</v>
      </c>
      <c r="C13790" s="122" t="s">
        <v>322</v>
      </c>
      <c r="D13790" s="116">
        <v>56.34</v>
      </c>
      <c r="E13790" s="11">
        <v>56.24</v>
      </c>
      <c r="F13790" s="12">
        <v>5966976</v>
      </c>
    </row>
    <row r="13791" spans="2:6">
      <c r="B13791" s="21">
        <v>42957</v>
      </c>
      <c r="C13791" s="122" t="s">
        <v>323</v>
      </c>
      <c r="D13791" s="116">
        <v>88.58</v>
      </c>
      <c r="E13791" s="11">
        <v>87.6</v>
      </c>
      <c r="F13791" s="12">
        <v>2176687</v>
      </c>
    </row>
    <row r="13792" spans="2:6">
      <c r="B13792" s="21">
        <v>42957</v>
      </c>
      <c r="C13792" s="122" t="s">
        <v>324</v>
      </c>
      <c r="D13792" s="116">
        <v>22.62</v>
      </c>
      <c r="E13792" s="11">
        <v>20.67</v>
      </c>
      <c r="F13792" s="12">
        <v>39690281</v>
      </c>
    </row>
    <row r="13793" spans="2:6">
      <c r="B13793" s="21">
        <v>42957</v>
      </c>
      <c r="C13793" s="122" t="s">
        <v>325</v>
      </c>
      <c r="D13793" s="116">
        <v>129.16999999999999</v>
      </c>
      <c r="E13793" s="11">
        <v>127.67</v>
      </c>
      <c r="F13793" s="12">
        <v>2590439</v>
      </c>
    </row>
    <row r="13794" spans="2:6">
      <c r="B13794" s="21">
        <v>42957</v>
      </c>
      <c r="C13794" s="122" t="s">
        <v>326</v>
      </c>
      <c r="D13794" s="116">
        <v>104.89</v>
      </c>
      <c r="E13794" s="11">
        <v>104.48</v>
      </c>
      <c r="F13794" s="12">
        <v>396031</v>
      </c>
    </row>
    <row r="13795" spans="2:6">
      <c r="B13795" s="21">
        <v>42957</v>
      </c>
      <c r="C13795" s="122" t="s">
        <v>327</v>
      </c>
      <c r="D13795" s="116">
        <v>59.53</v>
      </c>
      <c r="E13795" s="11">
        <v>57.89</v>
      </c>
      <c r="F13795" s="12">
        <v>1784083</v>
      </c>
    </row>
    <row r="13796" spans="2:6">
      <c r="B13796" s="21">
        <v>42957</v>
      </c>
      <c r="C13796" s="122" t="s">
        <v>328</v>
      </c>
      <c r="D13796" s="116">
        <v>100.96</v>
      </c>
      <c r="E13796" s="11">
        <v>99.52</v>
      </c>
      <c r="F13796" s="12">
        <v>3912842</v>
      </c>
    </row>
    <row r="13797" spans="2:6">
      <c r="B13797" s="21">
        <v>42957</v>
      </c>
      <c r="C13797" s="122" t="s">
        <v>329</v>
      </c>
      <c r="D13797" s="116">
        <v>36.94</v>
      </c>
      <c r="E13797" s="11">
        <v>36.450000000000003</v>
      </c>
      <c r="F13797" s="12">
        <v>1827304</v>
      </c>
    </row>
    <row r="13798" spans="2:6">
      <c r="B13798" s="21">
        <v>42957</v>
      </c>
      <c r="C13798" s="122" t="s">
        <v>330</v>
      </c>
      <c r="D13798" s="116">
        <v>17.89</v>
      </c>
      <c r="E13798" s="11">
        <v>17.739999999999998</v>
      </c>
      <c r="F13798" s="12">
        <v>6347520</v>
      </c>
    </row>
    <row r="13799" spans="2:6">
      <c r="B13799" s="21">
        <v>42957</v>
      </c>
      <c r="C13799" s="122" t="s">
        <v>331</v>
      </c>
      <c r="D13799" s="116">
        <v>154.33000000000001</v>
      </c>
      <c r="E13799" s="11">
        <v>156.62</v>
      </c>
      <c r="F13799" s="12">
        <v>3874541</v>
      </c>
    </row>
    <row r="13800" spans="2:6">
      <c r="B13800" s="21">
        <v>42957</v>
      </c>
      <c r="C13800" s="122" t="s">
        <v>332</v>
      </c>
      <c r="D13800" s="116">
        <v>82.95</v>
      </c>
      <c r="E13800" s="11">
        <v>81.239999999999995</v>
      </c>
      <c r="F13800" s="12">
        <v>2287035</v>
      </c>
    </row>
    <row r="13801" spans="2:6">
      <c r="B13801" s="21">
        <v>42957</v>
      </c>
      <c r="C13801" s="122" t="s">
        <v>333</v>
      </c>
      <c r="D13801" s="116">
        <v>153.36000000000001</v>
      </c>
      <c r="E13801" s="11">
        <v>151.07</v>
      </c>
      <c r="F13801" s="12">
        <v>1990451</v>
      </c>
    </row>
    <row r="13802" spans="2:6">
      <c r="B13802" s="21">
        <v>42957</v>
      </c>
      <c r="C13802" s="122" t="s">
        <v>334</v>
      </c>
      <c r="D13802" s="116">
        <v>127.48</v>
      </c>
      <c r="E13802" s="11">
        <v>126.91</v>
      </c>
      <c r="F13802" s="12">
        <v>719653</v>
      </c>
    </row>
    <row r="13803" spans="2:6">
      <c r="B13803" s="21">
        <v>42957</v>
      </c>
      <c r="C13803" s="122" t="s">
        <v>335</v>
      </c>
      <c r="D13803" s="116">
        <v>43.25</v>
      </c>
      <c r="E13803" s="11">
        <v>43.27</v>
      </c>
      <c r="F13803" s="12">
        <v>6059585</v>
      </c>
    </row>
    <row r="13804" spans="2:6">
      <c r="B13804" s="21">
        <v>42957</v>
      </c>
      <c r="C13804" s="122" t="s">
        <v>336</v>
      </c>
      <c r="D13804" s="116">
        <v>83.58</v>
      </c>
      <c r="E13804" s="11">
        <v>83.04</v>
      </c>
      <c r="F13804" s="12">
        <v>3495768</v>
      </c>
    </row>
    <row r="13805" spans="2:6">
      <c r="B13805" s="21">
        <v>42957</v>
      </c>
      <c r="C13805" s="122" t="s">
        <v>337</v>
      </c>
      <c r="D13805" s="116">
        <v>47.77</v>
      </c>
      <c r="E13805" s="11">
        <v>46.74</v>
      </c>
      <c r="F13805" s="12">
        <v>7666348</v>
      </c>
    </row>
    <row r="13806" spans="2:6">
      <c r="B13806" s="21">
        <v>42957</v>
      </c>
      <c r="C13806" s="122" t="s">
        <v>338</v>
      </c>
      <c r="D13806" s="116">
        <v>31.22</v>
      </c>
      <c r="E13806" s="11">
        <v>30.51</v>
      </c>
      <c r="F13806" s="12">
        <v>6909799</v>
      </c>
    </row>
    <row r="13807" spans="2:6">
      <c r="B13807" s="21">
        <v>42957</v>
      </c>
      <c r="C13807" s="122" t="s">
        <v>339</v>
      </c>
      <c r="D13807" s="116">
        <v>247.91</v>
      </c>
      <c r="E13807" s="11">
        <v>246.41</v>
      </c>
      <c r="F13807" s="12">
        <v>419969</v>
      </c>
    </row>
    <row r="13808" spans="2:6">
      <c r="B13808" s="21">
        <v>42957</v>
      </c>
      <c r="C13808" s="122" t="s">
        <v>340</v>
      </c>
      <c r="D13808" s="116">
        <v>95.37</v>
      </c>
      <c r="E13808" s="11">
        <v>95.2</v>
      </c>
      <c r="F13808" s="12">
        <v>1425304</v>
      </c>
    </row>
    <row r="13809" spans="2:6">
      <c r="B13809" s="21">
        <v>42957</v>
      </c>
      <c r="C13809" s="122" t="s">
        <v>341</v>
      </c>
      <c r="D13809" s="116">
        <v>79.349999999999994</v>
      </c>
      <c r="E13809" s="11">
        <v>77.2</v>
      </c>
      <c r="F13809" s="12">
        <v>390410</v>
      </c>
    </row>
    <row r="13810" spans="2:6">
      <c r="B13810" s="21">
        <v>42957</v>
      </c>
      <c r="C13810" s="122" t="s">
        <v>342</v>
      </c>
      <c r="D13810" s="116">
        <v>210.03</v>
      </c>
      <c r="E13810" s="11">
        <v>206.79</v>
      </c>
      <c r="F13810" s="12">
        <v>596486</v>
      </c>
    </row>
    <row r="13811" spans="2:6">
      <c r="B13811" s="21">
        <v>42957</v>
      </c>
      <c r="C13811" s="122" t="s">
        <v>343</v>
      </c>
      <c r="D13811" s="116">
        <v>77.180000000000007</v>
      </c>
      <c r="E13811" s="11">
        <v>77.08</v>
      </c>
      <c r="F13811" s="12">
        <v>1600399</v>
      </c>
    </row>
    <row r="13812" spans="2:6">
      <c r="B13812" s="21">
        <v>42957</v>
      </c>
      <c r="C13812" s="122" t="s">
        <v>344</v>
      </c>
      <c r="D13812" s="116">
        <v>205.62</v>
      </c>
      <c r="E13812" s="11">
        <v>206.23</v>
      </c>
      <c r="F13812" s="12">
        <v>1571545</v>
      </c>
    </row>
    <row r="13813" spans="2:6">
      <c r="B13813" s="21">
        <v>42957</v>
      </c>
      <c r="C13813" s="122" t="s">
        <v>345</v>
      </c>
      <c r="D13813" s="116">
        <v>51.87</v>
      </c>
      <c r="E13813" s="11">
        <v>52.52</v>
      </c>
      <c r="F13813" s="12">
        <v>2874425</v>
      </c>
    </row>
    <row r="13814" spans="2:6">
      <c r="B13814" s="21">
        <v>42957</v>
      </c>
      <c r="C13814" s="122" t="s">
        <v>346</v>
      </c>
      <c r="D13814" s="116">
        <v>65.150000000000006</v>
      </c>
      <c r="E13814" s="11">
        <v>64.77</v>
      </c>
      <c r="F13814" s="12">
        <v>6279524</v>
      </c>
    </row>
    <row r="13815" spans="2:6">
      <c r="B13815" s="21">
        <v>42957</v>
      </c>
      <c r="C13815" s="122" t="s">
        <v>347</v>
      </c>
      <c r="D13815" s="116">
        <v>117</v>
      </c>
      <c r="E13815" s="11">
        <v>116.94</v>
      </c>
      <c r="F13815" s="12">
        <v>1414452</v>
      </c>
    </row>
    <row r="13816" spans="2:6">
      <c r="B13816" s="21">
        <v>42957</v>
      </c>
      <c r="C13816" s="122" t="s">
        <v>348</v>
      </c>
      <c r="D13816" s="116">
        <v>21.19</v>
      </c>
      <c r="E13816" s="11">
        <v>20.61</v>
      </c>
      <c r="F13816" s="12">
        <v>7105710</v>
      </c>
    </row>
    <row r="13817" spans="2:6">
      <c r="B13817" s="21">
        <v>42957</v>
      </c>
      <c r="C13817" s="122" t="s">
        <v>349</v>
      </c>
      <c r="D13817" s="116">
        <v>53.04</v>
      </c>
      <c r="E13817" s="11">
        <v>52.21</v>
      </c>
      <c r="F13817" s="12">
        <v>3676156</v>
      </c>
    </row>
    <row r="13818" spans="2:6">
      <c r="B13818" s="21">
        <v>42957</v>
      </c>
      <c r="C13818" s="122" t="s">
        <v>350</v>
      </c>
      <c r="D13818" s="116">
        <v>62.37</v>
      </c>
      <c r="E13818" s="11">
        <v>62.18</v>
      </c>
      <c r="F13818" s="12">
        <v>7765079</v>
      </c>
    </row>
    <row r="13819" spans="2:6">
      <c r="B13819" s="21">
        <v>42957</v>
      </c>
      <c r="C13819" s="122" t="s">
        <v>351</v>
      </c>
      <c r="D13819" s="116">
        <v>12.34</v>
      </c>
      <c r="E13819" s="11">
        <v>12.05</v>
      </c>
      <c r="F13819" s="12">
        <v>12984711</v>
      </c>
    </row>
    <row r="13820" spans="2:6">
      <c r="B13820" s="21">
        <v>42957</v>
      </c>
      <c r="C13820" s="122" t="s">
        <v>352</v>
      </c>
      <c r="D13820" s="116">
        <v>47.29</v>
      </c>
      <c r="E13820" s="11">
        <v>46.3</v>
      </c>
      <c r="F13820" s="12">
        <v>10099843</v>
      </c>
    </row>
    <row r="13821" spans="2:6">
      <c r="B13821" s="21">
        <v>42957</v>
      </c>
      <c r="C13821" s="122" t="s">
        <v>353</v>
      </c>
      <c r="D13821" s="116">
        <v>71.900000000000006</v>
      </c>
      <c r="E13821" s="11">
        <v>71.41</v>
      </c>
      <c r="F13821" s="12">
        <v>24734461</v>
      </c>
    </row>
    <row r="13822" spans="2:6">
      <c r="B13822" s="21">
        <v>42957</v>
      </c>
      <c r="C13822" s="122" t="s">
        <v>354</v>
      </c>
      <c r="D13822" s="116">
        <v>87.85</v>
      </c>
      <c r="E13822" s="11">
        <v>86.99</v>
      </c>
      <c r="F13822" s="12">
        <v>901008</v>
      </c>
    </row>
    <row r="13823" spans="2:6">
      <c r="B13823" s="21">
        <v>42957</v>
      </c>
      <c r="C13823" s="122" t="s">
        <v>355</v>
      </c>
      <c r="D13823" s="116">
        <v>162</v>
      </c>
      <c r="E13823" s="11">
        <v>158.72</v>
      </c>
      <c r="F13823" s="12">
        <v>806263</v>
      </c>
    </row>
    <row r="13824" spans="2:6">
      <c r="B13824" s="21">
        <v>42957</v>
      </c>
      <c r="C13824" s="122" t="s">
        <v>356</v>
      </c>
      <c r="D13824" s="116">
        <v>573.95000000000005</v>
      </c>
      <c r="E13824" s="11">
        <v>571.25</v>
      </c>
      <c r="F13824" s="12">
        <v>127783</v>
      </c>
    </row>
    <row r="13825" spans="2:6">
      <c r="B13825" s="21">
        <v>42957</v>
      </c>
      <c r="C13825" s="122" t="s">
        <v>357</v>
      </c>
      <c r="D13825" s="116">
        <v>28.3</v>
      </c>
      <c r="E13825" s="11">
        <v>27.49</v>
      </c>
      <c r="F13825" s="12">
        <v>26147550</v>
      </c>
    </row>
    <row r="13826" spans="2:6">
      <c r="B13826" s="21">
        <v>42957</v>
      </c>
      <c r="C13826" s="122" t="s">
        <v>358</v>
      </c>
      <c r="D13826" s="116">
        <v>32.04</v>
      </c>
      <c r="E13826" s="11">
        <v>32.29</v>
      </c>
      <c r="F13826" s="12">
        <v>12327439</v>
      </c>
    </row>
    <row r="13827" spans="2:6">
      <c r="B13827" s="21">
        <v>42957</v>
      </c>
      <c r="C13827" s="122" t="s">
        <v>359</v>
      </c>
      <c r="D13827" s="116">
        <v>14.04</v>
      </c>
      <c r="E13827" s="11">
        <v>13.7</v>
      </c>
      <c r="F13827" s="12">
        <v>1797912</v>
      </c>
    </row>
    <row r="13828" spans="2:6">
      <c r="B13828" s="21">
        <v>42957</v>
      </c>
      <c r="C13828" s="122" t="s">
        <v>360</v>
      </c>
      <c r="D13828" s="116">
        <v>25.45</v>
      </c>
      <c r="E13828" s="11">
        <v>24.92</v>
      </c>
      <c r="F13828" s="12">
        <v>5916254</v>
      </c>
    </row>
    <row r="13829" spans="2:6">
      <c r="B13829" s="21">
        <v>42957</v>
      </c>
      <c r="C13829" s="122" t="s">
        <v>361</v>
      </c>
      <c r="D13829" s="116">
        <v>76.03</v>
      </c>
      <c r="E13829" s="11">
        <v>75.92</v>
      </c>
      <c r="F13829" s="12">
        <v>750671</v>
      </c>
    </row>
    <row r="13830" spans="2:6">
      <c r="B13830" s="21">
        <v>42957</v>
      </c>
      <c r="C13830" s="122" t="s">
        <v>362</v>
      </c>
      <c r="D13830" s="116">
        <v>146.87</v>
      </c>
      <c r="E13830" s="11">
        <v>147.72</v>
      </c>
      <c r="F13830" s="12">
        <v>1341867</v>
      </c>
    </row>
    <row r="13831" spans="2:6">
      <c r="B13831" s="21">
        <v>42957</v>
      </c>
      <c r="C13831" s="122" t="s">
        <v>363</v>
      </c>
      <c r="D13831" s="116">
        <v>36.5</v>
      </c>
      <c r="E13831" s="11">
        <v>36.44</v>
      </c>
      <c r="F13831" s="12">
        <v>4600088</v>
      </c>
    </row>
    <row r="13832" spans="2:6">
      <c r="B13832" s="21">
        <v>42957</v>
      </c>
      <c r="C13832" s="122" t="s">
        <v>364</v>
      </c>
      <c r="D13832" s="116">
        <v>174.03</v>
      </c>
      <c r="E13832" s="11">
        <v>169.14</v>
      </c>
      <c r="F13832" s="12">
        <v>9693057</v>
      </c>
    </row>
    <row r="13833" spans="2:6">
      <c r="B13833" s="21">
        <v>42957</v>
      </c>
      <c r="C13833" s="122" t="s">
        <v>365</v>
      </c>
      <c r="D13833" s="116">
        <v>26.8</v>
      </c>
      <c r="E13833" s="11">
        <v>26.26</v>
      </c>
      <c r="F13833" s="12">
        <v>2306996</v>
      </c>
    </row>
    <row r="13834" spans="2:6">
      <c r="B13834" s="21">
        <v>42957</v>
      </c>
      <c r="C13834" s="122" t="s">
        <v>366</v>
      </c>
      <c r="D13834" s="116">
        <v>26.38</v>
      </c>
      <c r="E13834" s="11">
        <v>26.37</v>
      </c>
      <c r="F13834" s="12">
        <v>1328543</v>
      </c>
    </row>
    <row r="13835" spans="2:6">
      <c r="B13835" s="21">
        <v>42957</v>
      </c>
      <c r="C13835" s="122" t="s">
        <v>367</v>
      </c>
      <c r="D13835" s="116">
        <v>59.68</v>
      </c>
      <c r="E13835" s="11">
        <v>59.07</v>
      </c>
      <c r="F13835" s="12">
        <v>5585115</v>
      </c>
    </row>
    <row r="13836" spans="2:6">
      <c r="B13836" s="21">
        <v>42957</v>
      </c>
      <c r="C13836" s="122" t="s">
        <v>368</v>
      </c>
      <c r="D13836" s="116">
        <v>42.31</v>
      </c>
      <c r="E13836" s="11">
        <v>41.17</v>
      </c>
      <c r="F13836" s="12">
        <v>2368477</v>
      </c>
    </row>
    <row r="13837" spans="2:6">
      <c r="B13837" s="21">
        <v>42957</v>
      </c>
      <c r="C13837" s="122" t="s">
        <v>369</v>
      </c>
      <c r="D13837" s="116">
        <v>274</v>
      </c>
      <c r="E13837" s="11">
        <v>270.55</v>
      </c>
      <c r="F13837" s="12">
        <v>865338</v>
      </c>
    </row>
    <row r="13838" spans="2:6">
      <c r="B13838" s="21">
        <v>42957</v>
      </c>
      <c r="C13838" s="122" t="s">
        <v>370</v>
      </c>
      <c r="D13838" s="116">
        <v>30.97</v>
      </c>
      <c r="E13838" s="11">
        <v>30.35</v>
      </c>
      <c r="F13838" s="12">
        <v>3661864</v>
      </c>
    </row>
    <row r="13839" spans="2:6">
      <c r="B13839" s="21">
        <v>42957</v>
      </c>
      <c r="C13839" s="122" t="s">
        <v>371</v>
      </c>
      <c r="D13839" s="116">
        <v>24.24</v>
      </c>
      <c r="E13839" s="11">
        <v>24.39</v>
      </c>
      <c r="F13839" s="12">
        <v>6914710</v>
      </c>
    </row>
    <row r="13840" spans="2:6">
      <c r="B13840" s="21">
        <v>42957</v>
      </c>
      <c r="C13840" s="122" t="s">
        <v>372</v>
      </c>
      <c r="D13840" s="116">
        <v>117.21</v>
      </c>
      <c r="E13840" s="11">
        <v>115.44</v>
      </c>
      <c r="F13840" s="12">
        <v>1415792</v>
      </c>
    </row>
    <row r="13841" spans="2:6">
      <c r="B13841" s="21">
        <v>42957</v>
      </c>
      <c r="C13841" s="122" t="s">
        <v>373</v>
      </c>
      <c r="D13841" s="116">
        <v>42.01</v>
      </c>
      <c r="E13841" s="11">
        <v>41.28</v>
      </c>
      <c r="F13841" s="12">
        <v>2169340</v>
      </c>
    </row>
    <row r="13842" spans="2:6">
      <c r="B13842" s="21">
        <v>42957</v>
      </c>
      <c r="C13842" s="122" t="s">
        <v>374</v>
      </c>
      <c r="D13842" s="116">
        <v>88.94</v>
      </c>
      <c r="E13842" s="11">
        <v>87.2</v>
      </c>
      <c r="F13842" s="12">
        <v>1845824</v>
      </c>
    </row>
    <row r="13843" spans="2:6">
      <c r="B13843" s="21">
        <v>42957</v>
      </c>
      <c r="C13843" s="122" t="s">
        <v>375</v>
      </c>
      <c r="D13843" s="116">
        <v>56.51</v>
      </c>
      <c r="E13843" s="11">
        <v>56.54</v>
      </c>
      <c r="F13843" s="12">
        <v>2246096</v>
      </c>
    </row>
    <row r="13844" spans="2:6">
      <c r="B13844" s="21">
        <v>42957</v>
      </c>
      <c r="C13844" s="122" t="s">
        <v>376</v>
      </c>
      <c r="D13844" s="116">
        <v>172.16</v>
      </c>
      <c r="E13844" s="11">
        <v>164.74</v>
      </c>
      <c r="F13844" s="12">
        <v>33202199</v>
      </c>
    </row>
    <row r="13845" spans="2:6">
      <c r="B13845" s="21">
        <v>42957</v>
      </c>
      <c r="C13845" s="122" t="s">
        <v>377</v>
      </c>
      <c r="D13845" s="116">
        <v>50.49</v>
      </c>
      <c r="E13845" s="11">
        <v>50.2</v>
      </c>
      <c r="F13845" s="12">
        <v>3594162</v>
      </c>
    </row>
    <row r="13846" spans="2:6">
      <c r="B13846" s="21">
        <v>42957</v>
      </c>
      <c r="C13846" s="122" t="s">
        <v>378</v>
      </c>
      <c r="D13846" s="116">
        <v>14.55</v>
      </c>
      <c r="E13846" s="11">
        <v>14</v>
      </c>
      <c r="F13846" s="12">
        <v>683193</v>
      </c>
    </row>
    <row r="13847" spans="2:6">
      <c r="B13847" s="21">
        <v>42957</v>
      </c>
      <c r="C13847" s="122" t="s">
        <v>379</v>
      </c>
      <c r="D13847" s="116">
        <v>14.13</v>
      </c>
      <c r="E13847" s="11">
        <v>13.68</v>
      </c>
      <c r="F13847" s="12">
        <v>2989524</v>
      </c>
    </row>
    <row r="13848" spans="2:6">
      <c r="B13848" s="21">
        <v>42957</v>
      </c>
      <c r="C13848" s="122" t="s">
        <v>380</v>
      </c>
      <c r="D13848" s="116">
        <v>57.48</v>
      </c>
      <c r="E13848" s="11">
        <v>57.02</v>
      </c>
      <c r="F13848" s="12">
        <v>965042</v>
      </c>
    </row>
    <row r="13849" spans="2:6">
      <c r="B13849" s="21">
        <v>42957</v>
      </c>
      <c r="C13849" s="122" t="s">
        <v>381</v>
      </c>
      <c r="D13849" s="116">
        <v>53</v>
      </c>
      <c r="E13849" s="11">
        <v>52.21</v>
      </c>
      <c r="F13849" s="12">
        <v>2783311</v>
      </c>
    </row>
    <row r="13850" spans="2:6">
      <c r="B13850" s="21">
        <v>42957</v>
      </c>
      <c r="C13850" s="122" t="s">
        <v>382</v>
      </c>
      <c r="D13850" s="116">
        <v>78.67</v>
      </c>
      <c r="E13850" s="11">
        <v>77.930000000000007</v>
      </c>
      <c r="F13850" s="12">
        <v>1714335</v>
      </c>
    </row>
    <row r="13851" spans="2:6">
      <c r="B13851" s="21">
        <v>42957</v>
      </c>
      <c r="C13851" s="122" t="s">
        <v>383</v>
      </c>
      <c r="D13851" s="116">
        <v>48.96</v>
      </c>
      <c r="E13851" s="11">
        <v>48.1</v>
      </c>
      <c r="F13851" s="12">
        <v>13391115</v>
      </c>
    </row>
    <row r="13852" spans="2:6">
      <c r="B13852" s="21">
        <v>42957</v>
      </c>
      <c r="C13852" s="122" t="s">
        <v>384</v>
      </c>
      <c r="D13852" s="116">
        <v>201.38</v>
      </c>
      <c r="E13852" s="11">
        <v>197.22</v>
      </c>
      <c r="F13852" s="12">
        <v>1395982</v>
      </c>
    </row>
    <row r="13853" spans="2:6">
      <c r="B13853" s="21">
        <v>42957</v>
      </c>
      <c r="C13853" s="122" t="s">
        <v>385</v>
      </c>
      <c r="D13853" s="116">
        <v>61.71</v>
      </c>
      <c r="E13853" s="11">
        <v>61.34</v>
      </c>
      <c r="F13853" s="12">
        <v>2991021</v>
      </c>
    </row>
    <row r="13854" spans="2:6">
      <c r="B13854" s="21">
        <v>42957</v>
      </c>
      <c r="C13854" s="122" t="s">
        <v>386</v>
      </c>
      <c r="D13854" s="116">
        <v>54.61</v>
      </c>
      <c r="E13854" s="11">
        <v>54.78</v>
      </c>
      <c r="F13854" s="12">
        <v>2166945</v>
      </c>
    </row>
    <row r="13855" spans="2:6">
      <c r="B13855" s="21">
        <v>42957</v>
      </c>
      <c r="C13855" s="122" t="s">
        <v>387</v>
      </c>
      <c r="D13855" s="116">
        <v>17.21</v>
      </c>
      <c r="E13855" s="11">
        <v>16.989999999999998</v>
      </c>
      <c r="F13855" s="12">
        <v>2510563</v>
      </c>
    </row>
    <row r="13856" spans="2:6">
      <c r="B13856" s="21">
        <v>42957</v>
      </c>
      <c r="C13856" s="122" t="s">
        <v>388</v>
      </c>
      <c r="D13856" s="116">
        <v>66.53</v>
      </c>
      <c r="E13856" s="11">
        <v>65.209999999999994</v>
      </c>
      <c r="F13856" s="12">
        <v>2402889</v>
      </c>
    </row>
    <row r="13857" spans="2:6">
      <c r="B13857" s="21">
        <v>42957</v>
      </c>
      <c r="C13857" s="122" t="s">
        <v>389</v>
      </c>
      <c r="D13857" s="116">
        <v>68.900000000000006</v>
      </c>
      <c r="E13857" s="11">
        <v>69.13</v>
      </c>
      <c r="F13857" s="12">
        <v>1613121</v>
      </c>
    </row>
    <row r="13858" spans="2:6">
      <c r="B13858" s="21">
        <v>42957</v>
      </c>
      <c r="C13858" s="122" t="s">
        <v>390</v>
      </c>
      <c r="D13858" s="116">
        <v>1900.22</v>
      </c>
      <c r="E13858" s="11">
        <v>1849.62</v>
      </c>
      <c r="F13858" s="12">
        <v>1010622</v>
      </c>
    </row>
    <row r="13859" spans="2:6">
      <c r="B13859" s="21">
        <v>42957</v>
      </c>
      <c r="C13859" s="122" t="s">
        <v>391</v>
      </c>
      <c r="D13859" s="116">
        <v>38.04</v>
      </c>
      <c r="E13859" s="11">
        <v>37.47</v>
      </c>
      <c r="F13859" s="12">
        <v>1434476</v>
      </c>
    </row>
    <row r="13860" spans="2:6">
      <c r="B13860" s="21">
        <v>42957</v>
      </c>
      <c r="C13860" s="122" t="s">
        <v>392</v>
      </c>
      <c r="D13860" s="116">
        <v>45.47</v>
      </c>
      <c r="E13860" s="11">
        <v>45.61</v>
      </c>
      <c r="F13860" s="12">
        <v>2589688</v>
      </c>
    </row>
    <row r="13861" spans="2:6">
      <c r="B13861" s="21">
        <v>42957</v>
      </c>
      <c r="C13861" s="122" t="s">
        <v>393</v>
      </c>
      <c r="D13861" s="116">
        <v>116.35</v>
      </c>
      <c r="E13861" s="11">
        <v>116.38</v>
      </c>
      <c r="F13861" s="12">
        <v>2236003</v>
      </c>
    </row>
    <row r="13862" spans="2:6">
      <c r="B13862" s="21">
        <v>42957</v>
      </c>
      <c r="C13862" s="122" t="s">
        <v>394</v>
      </c>
      <c r="D13862" s="116">
        <v>33.369999999999997</v>
      </c>
      <c r="E13862" s="11">
        <v>33.42</v>
      </c>
      <c r="F13862" s="12">
        <v>18085881</v>
      </c>
    </row>
    <row r="13863" spans="2:6">
      <c r="B13863" s="21">
        <v>42957</v>
      </c>
      <c r="C13863" s="122" t="s">
        <v>395</v>
      </c>
      <c r="D13863" s="116">
        <v>65.56</v>
      </c>
      <c r="E13863" s="11">
        <v>64.430000000000007</v>
      </c>
      <c r="F13863" s="12">
        <v>1023176</v>
      </c>
    </row>
    <row r="13864" spans="2:6">
      <c r="B13864" s="21">
        <v>42957</v>
      </c>
      <c r="C13864" s="122" t="s">
        <v>396</v>
      </c>
      <c r="D13864" s="116">
        <v>91.86</v>
      </c>
      <c r="E13864" s="11">
        <v>91.74</v>
      </c>
      <c r="F13864" s="12">
        <v>6338248</v>
      </c>
    </row>
    <row r="13865" spans="2:6">
      <c r="B13865" s="21">
        <v>42957</v>
      </c>
      <c r="C13865" s="122" t="s">
        <v>397</v>
      </c>
      <c r="D13865" s="116">
        <v>47.83</v>
      </c>
      <c r="E13865" s="11">
        <v>47.71</v>
      </c>
      <c r="F13865" s="12">
        <v>2485540</v>
      </c>
    </row>
    <row r="13866" spans="2:6">
      <c r="B13866" s="21">
        <v>42957</v>
      </c>
      <c r="C13866" s="122" t="s">
        <v>398</v>
      </c>
      <c r="D13866" s="116">
        <v>160.15</v>
      </c>
      <c r="E13866" s="11">
        <v>155.76</v>
      </c>
      <c r="F13866" s="12">
        <v>1662527</v>
      </c>
    </row>
    <row r="13867" spans="2:6">
      <c r="B13867" s="21">
        <v>42957</v>
      </c>
      <c r="C13867" s="122" t="s">
        <v>399</v>
      </c>
      <c r="D13867" s="116">
        <v>25.17</v>
      </c>
      <c r="E13867" s="11">
        <v>24.78</v>
      </c>
      <c r="F13867" s="12">
        <v>4520123</v>
      </c>
    </row>
    <row r="13868" spans="2:6">
      <c r="B13868" s="21">
        <v>42957</v>
      </c>
      <c r="C13868" s="122" t="s">
        <v>400</v>
      </c>
      <c r="D13868" s="116">
        <v>109.48</v>
      </c>
      <c r="E13868" s="11">
        <v>107.33</v>
      </c>
      <c r="F13868" s="12">
        <v>732864</v>
      </c>
    </row>
    <row r="13869" spans="2:6">
      <c r="B13869" s="21">
        <v>42957</v>
      </c>
      <c r="C13869" s="122" t="s">
        <v>401</v>
      </c>
      <c r="D13869" s="116">
        <v>63.91</v>
      </c>
      <c r="E13869" s="11">
        <v>62.95</v>
      </c>
      <c r="F13869" s="12">
        <v>638934</v>
      </c>
    </row>
    <row r="13870" spans="2:6">
      <c r="B13870" s="21">
        <v>42957</v>
      </c>
      <c r="C13870" s="122" t="s">
        <v>402</v>
      </c>
      <c r="D13870" s="116">
        <v>60.42</v>
      </c>
      <c r="E13870" s="11">
        <v>59.94</v>
      </c>
      <c r="F13870" s="12">
        <v>1769257</v>
      </c>
    </row>
    <row r="13871" spans="2:6">
      <c r="B13871" s="21">
        <v>42957</v>
      </c>
      <c r="C13871" s="122" t="s">
        <v>403</v>
      </c>
      <c r="D13871" s="116">
        <v>115.03</v>
      </c>
      <c r="E13871" s="11">
        <v>114.22</v>
      </c>
      <c r="F13871" s="12">
        <v>3519122</v>
      </c>
    </row>
    <row r="13872" spans="2:6">
      <c r="B13872" s="21">
        <v>42957</v>
      </c>
      <c r="C13872" s="122" t="s">
        <v>404</v>
      </c>
      <c r="D13872" s="116">
        <v>130.4</v>
      </c>
      <c r="E13872" s="11">
        <v>128.99</v>
      </c>
      <c r="F13872" s="12">
        <v>2651970</v>
      </c>
    </row>
    <row r="13873" spans="2:6">
      <c r="B13873" s="21">
        <v>42957</v>
      </c>
      <c r="C13873" s="122" t="s">
        <v>405</v>
      </c>
      <c r="D13873" s="116">
        <v>62.22</v>
      </c>
      <c r="E13873" s="11">
        <v>61.52</v>
      </c>
      <c r="F13873" s="12">
        <v>801511</v>
      </c>
    </row>
    <row r="13874" spans="2:6">
      <c r="B13874" s="21">
        <v>42957</v>
      </c>
      <c r="C13874" s="122" t="s">
        <v>406</v>
      </c>
      <c r="D13874" s="116">
        <v>88.33</v>
      </c>
      <c r="E13874" s="11">
        <v>88.97</v>
      </c>
      <c r="F13874" s="12">
        <v>499101</v>
      </c>
    </row>
    <row r="13875" spans="2:6">
      <c r="B13875" s="21">
        <v>42957</v>
      </c>
      <c r="C13875" s="122" t="s">
        <v>407</v>
      </c>
      <c r="D13875" s="116">
        <v>102.8</v>
      </c>
      <c r="E13875" s="11">
        <v>101.33</v>
      </c>
      <c r="F13875" s="12">
        <v>2084251</v>
      </c>
    </row>
    <row r="13876" spans="2:6">
      <c r="B13876" s="21">
        <v>42957</v>
      </c>
      <c r="C13876" s="122" t="s">
        <v>408</v>
      </c>
      <c r="D13876" s="116">
        <v>38.61</v>
      </c>
      <c r="E13876" s="11">
        <v>38.75</v>
      </c>
      <c r="F13876" s="12">
        <v>1877071</v>
      </c>
    </row>
    <row r="13877" spans="2:6">
      <c r="B13877" s="21">
        <v>42957</v>
      </c>
      <c r="C13877" s="122" t="s">
        <v>409</v>
      </c>
      <c r="D13877" s="116">
        <v>75.489999999999995</v>
      </c>
      <c r="E13877" s="11">
        <v>76.84</v>
      </c>
      <c r="F13877" s="12">
        <v>10424741</v>
      </c>
    </row>
    <row r="13878" spans="2:6">
      <c r="B13878" s="21">
        <v>42957</v>
      </c>
      <c r="C13878" s="122" t="s">
        <v>410</v>
      </c>
      <c r="D13878" s="116">
        <v>109</v>
      </c>
      <c r="E13878" s="11">
        <v>106.06</v>
      </c>
      <c r="F13878" s="12">
        <v>2665030</v>
      </c>
    </row>
    <row r="13879" spans="2:6">
      <c r="B13879" s="21">
        <v>42957</v>
      </c>
      <c r="C13879" s="122" t="s">
        <v>411</v>
      </c>
      <c r="D13879" s="116">
        <v>200.48</v>
      </c>
      <c r="E13879" s="11">
        <v>200.65</v>
      </c>
      <c r="F13879" s="12">
        <v>590457</v>
      </c>
    </row>
    <row r="13880" spans="2:6">
      <c r="B13880" s="21">
        <v>42957</v>
      </c>
      <c r="C13880" s="122" t="s">
        <v>412</v>
      </c>
      <c r="D13880" s="116">
        <v>84.42</v>
      </c>
      <c r="E13880" s="11">
        <v>83.64</v>
      </c>
      <c r="F13880" s="12">
        <v>1850474</v>
      </c>
    </row>
    <row r="13881" spans="2:6">
      <c r="B13881" s="21">
        <v>42957</v>
      </c>
      <c r="C13881" s="122" t="s">
        <v>413</v>
      </c>
      <c r="D13881" s="116">
        <v>123.42</v>
      </c>
      <c r="E13881" s="11">
        <v>121.63</v>
      </c>
      <c r="F13881" s="12">
        <v>857844</v>
      </c>
    </row>
    <row r="13882" spans="2:6">
      <c r="B13882" s="21">
        <v>42957</v>
      </c>
      <c r="C13882" s="122" t="s">
        <v>414</v>
      </c>
      <c r="D13882" s="116">
        <v>36.380000000000003</v>
      </c>
      <c r="E13882" s="11">
        <v>35.68</v>
      </c>
      <c r="F13882" s="12">
        <v>1714603</v>
      </c>
    </row>
    <row r="13883" spans="2:6">
      <c r="B13883" s="21">
        <v>42957</v>
      </c>
      <c r="C13883" s="122" t="s">
        <v>415</v>
      </c>
      <c r="D13883" s="116">
        <v>128.49</v>
      </c>
      <c r="E13883" s="11">
        <v>127.62</v>
      </c>
      <c r="F13883" s="12">
        <v>1130530</v>
      </c>
    </row>
    <row r="13884" spans="2:6">
      <c r="B13884" s="21">
        <v>42957</v>
      </c>
      <c r="C13884" s="122" t="s">
        <v>416</v>
      </c>
      <c r="D13884" s="116">
        <v>137.55000000000001</v>
      </c>
      <c r="E13884" s="11">
        <v>135.26</v>
      </c>
      <c r="F13884" s="12">
        <v>2191116</v>
      </c>
    </row>
    <row r="13885" spans="2:6">
      <c r="B13885" s="21">
        <v>42957</v>
      </c>
      <c r="C13885" s="122" t="s">
        <v>417</v>
      </c>
      <c r="D13885" s="116">
        <v>59.24</v>
      </c>
      <c r="E13885" s="11">
        <v>58.02</v>
      </c>
      <c r="F13885" s="12">
        <v>9571160</v>
      </c>
    </row>
    <row r="13886" spans="2:6">
      <c r="B13886" s="21">
        <v>42957</v>
      </c>
      <c r="C13886" s="122" t="s">
        <v>418</v>
      </c>
      <c r="D13886" s="116">
        <v>89.88</v>
      </c>
      <c r="E13886" s="11">
        <v>87.57</v>
      </c>
      <c r="F13886" s="12">
        <v>1363919</v>
      </c>
    </row>
    <row r="13887" spans="2:6">
      <c r="B13887" s="21">
        <v>42957</v>
      </c>
      <c r="C13887" s="122" t="s">
        <v>419</v>
      </c>
      <c r="D13887" s="116">
        <v>52.54</v>
      </c>
      <c r="E13887" s="11">
        <v>52.34</v>
      </c>
      <c r="F13887" s="12">
        <v>10767995</v>
      </c>
    </row>
    <row r="13888" spans="2:6">
      <c r="B13888" s="21">
        <v>42957</v>
      </c>
      <c r="C13888" s="122" t="s">
        <v>420</v>
      </c>
      <c r="D13888" s="116">
        <v>68.64</v>
      </c>
      <c r="E13888" s="11">
        <v>67.77</v>
      </c>
      <c r="F13888" s="12">
        <v>1277909</v>
      </c>
    </row>
    <row r="13889" spans="2:6">
      <c r="B13889" s="21">
        <v>42957</v>
      </c>
      <c r="C13889" s="122" t="s">
        <v>421</v>
      </c>
      <c r="D13889" s="116">
        <v>119.39</v>
      </c>
      <c r="E13889" s="11">
        <v>117.31</v>
      </c>
      <c r="F13889" s="12">
        <v>2002550</v>
      </c>
    </row>
    <row r="13890" spans="2:6">
      <c r="B13890" s="21">
        <v>42957</v>
      </c>
      <c r="C13890" s="122" t="s">
        <v>422</v>
      </c>
      <c r="D13890" s="116">
        <v>268.52</v>
      </c>
      <c r="E13890" s="11">
        <v>269.3</v>
      </c>
      <c r="F13890" s="12">
        <v>330958</v>
      </c>
    </row>
    <row r="13891" spans="2:6">
      <c r="B13891" s="21">
        <v>42957</v>
      </c>
      <c r="C13891" s="122" t="s">
        <v>423</v>
      </c>
      <c r="D13891" s="116">
        <v>66.819999999999993</v>
      </c>
      <c r="E13891" s="11">
        <v>66.41</v>
      </c>
      <c r="F13891" s="12">
        <v>884523</v>
      </c>
    </row>
    <row r="13892" spans="2:6">
      <c r="B13892" s="21">
        <v>42957</v>
      </c>
      <c r="C13892" s="122" t="s">
        <v>424</v>
      </c>
      <c r="D13892" s="116">
        <v>470.48</v>
      </c>
      <c r="E13892" s="11">
        <v>460.08</v>
      </c>
      <c r="F13892" s="12">
        <v>573734</v>
      </c>
    </row>
    <row r="13893" spans="2:6">
      <c r="B13893" s="21">
        <v>42957</v>
      </c>
      <c r="C13893" s="122" t="s">
        <v>425</v>
      </c>
      <c r="D13893" s="116">
        <v>14.56</v>
      </c>
      <c r="E13893" s="11">
        <v>14.3</v>
      </c>
      <c r="F13893" s="12">
        <v>14305965</v>
      </c>
    </row>
    <row r="13894" spans="2:6">
      <c r="B13894" s="21">
        <v>42957</v>
      </c>
      <c r="C13894" s="122" t="s">
        <v>426</v>
      </c>
      <c r="D13894" s="116">
        <v>43.81</v>
      </c>
      <c r="E13894" s="11">
        <v>43.42</v>
      </c>
      <c r="F13894" s="12">
        <v>1182016</v>
      </c>
    </row>
    <row r="13895" spans="2:6">
      <c r="B13895" s="21">
        <v>42957</v>
      </c>
      <c r="C13895" s="122" t="s">
        <v>427</v>
      </c>
      <c r="D13895" s="116">
        <v>97</v>
      </c>
      <c r="E13895" s="11">
        <v>95.95</v>
      </c>
      <c r="F13895" s="12">
        <v>1984203</v>
      </c>
    </row>
    <row r="13896" spans="2:6">
      <c r="B13896" s="21">
        <v>42957</v>
      </c>
      <c r="C13896" s="122" t="s">
        <v>428</v>
      </c>
      <c r="D13896" s="116">
        <v>81.599999999999994</v>
      </c>
      <c r="E13896" s="11">
        <v>79.849999999999994</v>
      </c>
      <c r="F13896" s="12">
        <v>625357</v>
      </c>
    </row>
    <row r="13897" spans="2:6">
      <c r="B13897" s="21">
        <v>42957</v>
      </c>
      <c r="C13897" s="122" t="s">
        <v>429</v>
      </c>
      <c r="D13897" s="116">
        <v>86.69</v>
      </c>
      <c r="E13897" s="11">
        <v>83.84</v>
      </c>
      <c r="F13897" s="12">
        <v>2150484</v>
      </c>
    </row>
    <row r="13898" spans="2:6">
      <c r="B13898" s="21">
        <v>42957</v>
      </c>
      <c r="C13898" s="122" t="s">
        <v>430</v>
      </c>
      <c r="D13898" s="116">
        <v>73.83</v>
      </c>
      <c r="E13898" s="11">
        <v>72.62</v>
      </c>
      <c r="F13898" s="12">
        <v>693438</v>
      </c>
    </row>
    <row r="13899" spans="2:6">
      <c r="B13899" s="21">
        <v>42957</v>
      </c>
      <c r="C13899" s="122" t="s">
        <v>431</v>
      </c>
      <c r="D13899" s="116">
        <v>164.3</v>
      </c>
      <c r="E13899" s="11">
        <v>162.21</v>
      </c>
      <c r="F13899" s="12">
        <v>662079</v>
      </c>
    </row>
    <row r="13900" spans="2:6">
      <c r="B13900" s="21">
        <v>42957</v>
      </c>
      <c r="C13900" s="122" t="s">
        <v>432</v>
      </c>
      <c r="D13900" s="116">
        <v>233.68</v>
      </c>
      <c r="E13900" s="11">
        <v>229.16</v>
      </c>
      <c r="F13900" s="12">
        <v>602564</v>
      </c>
    </row>
    <row r="13901" spans="2:6">
      <c r="B13901" s="21">
        <v>42957</v>
      </c>
      <c r="C13901" s="122" t="s">
        <v>433</v>
      </c>
      <c r="D13901" s="116">
        <v>55.7</v>
      </c>
      <c r="E13901" s="11">
        <v>54.8</v>
      </c>
      <c r="F13901" s="12">
        <v>3336906</v>
      </c>
    </row>
    <row r="13902" spans="2:6">
      <c r="B13902" s="21">
        <v>42957</v>
      </c>
      <c r="C13902" s="122" t="s">
        <v>434</v>
      </c>
      <c r="D13902" s="116">
        <v>16.93</v>
      </c>
      <c r="E13902" s="11">
        <v>16.920000000000002</v>
      </c>
      <c r="F13902" s="12">
        <v>6870346</v>
      </c>
    </row>
    <row r="13903" spans="2:6">
      <c r="B13903" s="21">
        <v>42957</v>
      </c>
      <c r="C13903" s="122" t="s">
        <v>435</v>
      </c>
      <c r="D13903" s="116">
        <v>64.2</v>
      </c>
      <c r="E13903" s="11">
        <v>64.08</v>
      </c>
      <c r="F13903" s="12">
        <v>883601</v>
      </c>
    </row>
    <row r="13904" spans="2:6">
      <c r="B13904" s="21">
        <v>42957</v>
      </c>
      <c r="C13904" s="122" t="s">
        <v>436</v>
      </c>
      <c r="D13904" s="116">
        <v>181.01</v>
      </c>
      <c r="E13904" s="11">
        <v>177.62</v>
      </c>
      <c r="F13904" s="12">
        <v>3676756</v>
      </c>
    </row>
    <row r="13905" spans="2:6">
      <c r="B13905" s="21">
        <v>42957</v>
      </c>
      <c r="C13905" s="122" t="s">
        <v>437</v>
      </c>
      <c r="D13905" s="116">
        <v>138.4</v>
      </c>
      <c r="E13905" s="11">
        <v>139.02000000000001</v>
      </c>
      <c r="F13905" s="12">
        <v>453973</v>
      </c>
    </row>
    <row r="13906" spans="2:6">
      <c r="B13906" s="21">
        <v>42957</v>
      </c>
      <c r="C13906" s="122" t="s">
        <v>438</v>
      </c>
      <c r="D13906" s="116">
        <v>53.52</v>
      </c>
      <c r="E13906" s="11">
        <v>53.07</v>
      </c>
      <c r="F13906" s="12">
        <v>13235301</v>
      </c>
    </row>
    <row r="13907" spans="2:6">
      <c r="B13907" s="21">
        <v>42957</v>
      </c>
      <c r="C13907" s="122" t="s">
        <v>439</v>
      </c>
      <c r="D13907" s="116">
        <v>62.75</v>
      </c>
      <c r="E13907" s="11">
        <v>62.01</v>
      </c>
      <c r="F13907" s="12">
        <v>1095701</v>
      </c>
    </row>
    <row r="13908" spans="2:6">
      <c r="B13908" s="21">
        <v>42957</v>
      </c>
      <c r="C13908" s="122" t="s">
        <v>440</v>
      </c>
      <c r="D13908" s="116">
        <v>41.59</v>
      </c>
      <c r="E13908" s="11">
        <v>40.61</v>
      </c>
      <c r="F13908" s="12">
        <v>6709028</v>
      </c>
    </row>
    <row r="13909" spans="2:6">
      <c r="B13909" s="21">
        <v>42957</v>
      </c>
      <c r="C13909" s="122" t="s">
        <v>441</v>
      </c>
      <c r="D13909" s="116">
        <v>44.75</v>
      </c>
      <c r="E13909" s="11">
        <v>44.03</v>
      </c>
      <c r="F13909" s="12">
        <v>1708431</v>
      </c>
    </row>
    <row r="13910" spans="2:6">
      <c r="B13910" s="21">
        <v>42957</v>
      </c>
      <c r="C13910" s="122" t="s">
        <v>442</v>
      </c>
      <c r="D13910" s="116">
        <v>334.63</v>
      </c>
      <c r="E13910" s="11">
        <v>332.04</v>
      </c>
      <c r="F13910" s="12">
        <v>807525</v>
      </c>
    </row>
    <row r="13911" spans="2:6">
      <c r="B13911" s="21">
        <v>42957</v>
      </c>
      <c r="C13911" s="122" t="s">
        <v>443</v>
      </c>
      <c r="D13911" s="116">
        <v>59.45</v>
      </c>
      <c r="E13911" s="11">
        <v>55.65</v>
      </c>
      <c r="F13911" s="12">
        <v>2136060</v>
      </c>
    </row>
    <row r="13912" spans="2:6">
      <c r="B13912" s="21">
        <v>42957</v>
      </c>
      <c r="C13912" s="122" t="s">
        <v>444</v>
      </c>
      <c r="D13912" s="116">
        <v>121.72</v>
      </c>
      <c r="E13912" s="11">
        <v>121.72</v>
      </c>
      <c r="F13912" s="12">
        <v>805392</v>
      </c>
    </row>
    <row r="13913" spans="2:6">
      <c r="B13913" s="21">
        <v>42957</v>
      </c>
      <c r="C13913" s="122" t="s">
        <v>445</v>
      </c>
      <c r="D13913" s="116">
        <v>65.55</v>
      </c>
      <c r="E13913" s="11">
        <v>64.400000000000006</v>
      </c>
      <c r="F13913" s="12">
        <v>8060480</v>
      </c>
    </row>
    <row r="13914" spans="2:6">
      <c r="B13914" s="21">
        <v>42957</v>
      </c>
      <c r="C13914" s="122" t="s">
        <v>446</v>
      </c>
      <c r="D13914" s="116">
        <v>101.21</v>
      </c>
      <c r="E13914" s="11">
        <v>100.03</v>
      </c>
      <c r="F13914" s="12">
        <v>825683</v>
      </c>
    </row>
    <row r="13915" spans="2:6">
      <c r="B13915" s="21">
        <v>42957</v>
      </c>
      <c r="C13915" s="122" t="s">
        <v>447</v>
      </c>
      <c r="D13915" s="116">
        <v>154.16</v>
      </c>
      <c r="E13915" s="11">
        <v>152.77000000000001</v>
      </c>
      <c r="F13915" s="12">
        <v>575455</v>
      </c>
    </row>
    <row r="13916" spans="2:6">
      <c r="B13916" s="21">
        <v>42957</v>
      </c>
      <c r="C13916" s="122" t="s">
        <v>448</v>
      </c>
      <c r="D13916" s="116">
        <v>87.16</v>
      </c>
      <c r="E13916" s="11">
        <v>86.83</v>
      </c>
      <c r="F13916" s="12">
        <v>2759061</v>
      </c>
    </row>
    <row r="13917" spans="2:6">
      <c r="B13917" s="21">
        <v>42957</v>
      </c>
      <c r="C13917" s="122" t="s">
        <v>449</v>
      </c>
      <c r="D13917" s="116">
        <v>76.56</v>
      </c>
      <c r="E13917" s="11">
        <v>75.650000000000006</v>
      </c>
      <c r="F13917" s="12">
        <v>1003312</v>
      </c>
    </row>
    <row r="13918" spans="2:6">
      <c r="B13918" s="21">
        <v>42957</v>
      </c>
      <c r="C13918" s="122" t="s">
        <v>450</v>
      </c>
      <c r="D13918" s="116">
        <v>48.81</v>
      </c>
      <c r="E13918" s="11">
        <v>48.81</v>
      </c>
      <c r="F13918" s="12">
        <v>3319044</v>
      </c>
    </row>
    <row r="13919" spans="2:6">
      <c r="B13919" s="21">
        <v>42957</v>
      </c>
      <c r="C13919" s="122" t="s">
        <v>451</v>
      </c>
      <c r="D13919" s="116">
        <v>163.15</v>
      </c>
      <c r="E13919" s="11">
        <v>161.15</v>
      </c>
      <c r="F13919" s="12">
        <v>1191495</v>
      </c>
    </row>
    <row r="13920" spans="2:6">
      <c r="B13920" s="21">
        <v>42957</v>
      </c>
      <c r="C13920" s="122" t="s">
        <v>452</v>
      </c>
      <c r="D13920" s="116">
        <v>150.28</v>
      </c>
      <c r="E13920" s="11">
        <v>148.34</v>
      </c>
      <c r="F13920" s="12">
        <v>907283</v>
      </c>
    </row>
    <row r="13921" spans="2:6">
      <c r="B13921" s="21">
        <v>42957</v>
      </c>
      <c r="C13921" s="122" t="s">
        <v>453</v>
      </c>
      <c r="D13921" s="116">
        <v>74</v>
      </c>
      <c r="E13921" s="11">
        <v>71.44</v>
      </c>
      <c r="F13921" s="12">
        <v>2811386</v>
      </c>
    </row>
    <row r="13922" spans="2:6">
      <c r="B13922" s="21">
        <v>42957</v>
      </c>
      <c r="C13922" s="122" t="s">
        <v>454</v>
      </c>
      <c r="D13922" s="116">
        <v>116.34</v>
      </c>
      <c r="E13922" s="11">
        <v>116.06</v>
      </c>
      <c r="F13922" s="12">
        <v>1347067</v>
      </c>
    </row>
    <row r="13923" spans="2:6">
      <c r="B13923" s="21">
        <v>42957</v>
      </c>
      <c r="C13923" s="122" t="s">
        <v>455</v>
      </c>
      <c r="D13923" s="116">
        <v>56.88</v>
      </c>
      <c r="E13923" s="11">
        <v>56.42</v>
      </c>
      <c r="F13923" s="12">
        <v>3735788</v>
      </c>
    </row>
    <row r="13924" spans="2:6">
      <c r="B13924" s="21">
        <v>42957</v>
      </c>
      <c r="C13924" s="122" t="s">
        <v>456</v>
      </c>
      <c r="D13924" s="116">
        <v>93.83</v>
      </c>
      <c r="E13924" s="11">
        <v>92.5</v>
      </c>
      <c r="F13924" s="12">
        <v>2297446</v>
      </c>
    </row>
    <row r="13925" spans="2:6">
      <c r="B13925" s="21">
        <v>42957</v>
      </c>
      <c r="C13925" s="122" t="s">
        <v>457</v>
      </c>
      <c r="D13925" s="116">
        <v>32.36</v>
      </c>
      <c r="E13925" s="11">
        <v>31.55</v>
      </c>
      <c r="F13925" s="12">
        <v>6368456</v>
      </c>
    </row>
    <row r="13926" spans="2:6">
      <c r="B13926" s="21">
        <v>42957</v>
      </c>
      <c r="C13926" s="122" t="s">
        <v>458</v>
      </c>
      <c r="D13926" s="116">
        <v>195.25</v>
      </c>
      <c r="E13926" s="11">
        <v>194.69</v>
      </c>
      <c r="F13926" s="12">
        <v>1036547</v>
      </c>
    </row>
    <row r="13927" spans="2:6">
      <c r="B13927" s="21">
        <v>42957</v>
      </c>
      <c r="C13927" s="122" t="s">
        <v>459</v>
      </c>
      <c r="D13927" s="116">
        <v>140.11000000000001</v>
      </c>
      <c r="E13927" s="11">
        <v>138.30000000000001</v>
      </c>
      <c r="F13927" s="12">
        <v>919926</v>
      </c>
    </row>
    <row r="13928" spans="2:6">
      <c r="B13928" s="21">
        <v>42957</v>
      </c>
      <c r="C13928" s="122" t="s">
        <v>460</v>
      </c>
      <c r="D13928" s="116">
        <v>103.6</v>
      </c>
      <c r="E13928" s="11">
        <v>101.6</v>
      </c>
      <c r="F13928" s="12">
        <v>1650760</v>
      </c>
    </row>
    <row r="13929" spans="2:6">
      <c r="B13929" s="21">
        <v>42957</v>
      </c>
      <c r="C13929" s="122" t="s">
        <v>461</v>
      </c>
      <c r="D13929" s="116">
        <v>30.07</v>
      </c>
      <c r="E13929" s="11">
        <v>29.32</v>
      </c>
      <c r="F13929" s="12">
        <v>9816244</v>
      </c>
    </row>
    <row r="13930" spans="2:6">
      <c r="B13930" s="21">
        <v>42957</v>
      </c>
      <c r="C13930" s="122" t="s">
        <v>462</v>
      </c>
      <c r="D13930" s="116">
        <v>144.82</v>
      </c>
      <c r="E13930" s="11">
        <v>143.91</v>
      </c>
      <c r="F13930" s="12">
        <v>768154</v>
      </c>
    </row>
    <row r="13931" spans="2:6">
      <c r="B13931" s="21">
        <v>42957</v>
      </c>
      <c r="C13931" s="122" t="s">
        <v>463</v>
      </c>
      <c r="D13931" s="116">
        <v>28.36</v>
      </c>
      <c r="E13931" s="11">
        <v>27.84</v>
      </c>
      <c r="F13931" s="12">
        <v>8540202</v>
      </c>
    </row>
    <row r="13932" spans="2:6">
      <c r="B13932" s="21">
        <v>42957</v>
      </c>
      <c r="C13932" s="122" t="s">
        <v>464</v>
      </c>
      <c r="D13932" s="116">
        <v>51.25</v>
      </c>
      <c r="E13932" s="11">
        <v>50.87</v>
      </c>
      <c r="F13932" s="12">
        <v>2963354</v>
      </c>
    </row>
    <row r="13933" spans="2:6">
      <c r="B13933" s="21">
        <v>42957</v>
      </c>
      <c r="C13933" s="122" t="s">
        <v>465</v>
      </c>
      <c r="D13933" s="116">
        <v>38.270000000000003</v>
      </c>
      <c r="E13933" s="11">
        <v>38.19</v>
      </c>
      <c r="F13933" s="12">
        <v>21305391</v>
      </c>
    </row>
    <row r="13934" spans="2:6">
      <c r="B13934" s="21">
        <v>42957</v>
      </c>
      <c r="C13934" s="122" t="s">
        <v>466</v>
      </c>
      <c r="D13934" s="116">
        <v>90</v>
      </c>
      <c r="E13934" s="11">
        <v>90.2</v>
      </c>
      <c r="F13934" s="12">
        <v>1150126</v>
      </c>
    </row>
    <row r="13935" spans="2:6">
      <c r="B13935" s="21">
        <v>42957</v>
      </c>
      <c r="C13935" s="122" t="s">
        <v>467</v>
      </c>
      <c r="D13935" s="116">
        <v>277</v>
      </c>
      <c r="E13935" s="11">
        <v>273.38</v>
      </c>
      <c r="F13935" s="12">
        <v>310710</v>
      </c>
    </row>
    <row r="13936" spans="2:6">
      <c r="B13936" s="21">
        <v>42957</v>
      </c>
      <c r="C13936" s="122" t="s">
        <v>468</v>
      </c>
      <c r="D13936" s="116">
        <v>80.63</v>
      </c>
      <c r="E13936" s="11">
        <v>78.790000000000006</v>
      </c>
      <c r="F13936" s="12">
        <v>1325919</v>
      </c>
    </row>
    <row r="13937" spans="2:6">
      <c r="B13937" s="21">
        <v>42957</v>
      </c>
      <c r="C13937" s="122" t="s">
        <v>469</v>
      </c>
      <c r="D13937" s="116">
        <v>57.32</v>
      </c>
      <c r="E13937" s="11">
        <v>55.64</v>
      </c>
      <c r="F13937" s="12">
        <v>10853103</v>
      </c>
    </row>
    <row r="13938" spans="2:6">
      <c r="B13938" s="21">
        <v>42957</v>
      </c>
      <c r="C13938" s="122" t="s">
        <v>470</v>
      </c>
      <c r="D13938" s="116">
        <v>90.62</v>
      </c>
      <c r="E13938" s="11">
        <v>89.34</v>
      </c>
      <c r="F13938" s="12">
        <v>1503333</v>
      </c>
    </row>
    <row r="13939" spans="2:6">
      <c r="B13939" s="21">
        <v>42957</v>
      </c>
      <c r="C13939" s="122" t="s">
        <v>471</v>
      </c>
      <c r="D13939" s="116">
        <v>70.69</v>
      </c>
      <c r="E13939" s="11">
        <v>70.260000000000005</v>
      </c>
      <c r="F13939" s="12">
        <v>4737048</v>
      </c>
    </row>
    <row r="13940" spans="2:6">
      <c r="B13940" s="21">
        <v>42957</v>
      </c>
      <c r="C13940" s="122" t="s">
        <v>472</v>
      </c>
      <c r="D13940" s="116">
        <v>78.650000000000006</v>
      </c>
      <c r="E13940" s="11">
        <v>78.45</v>
      </c>
      <c r="F13940" s="12">
        <v>613774</v>
      </c>
    </row>
    <row r="13941" spans="2:6">
      <c r="B13941" s="21">
        <v>42957</v>
      </c>
      <c r="C13941" s="122" t="s">
        <v>473</v>
      </c>
      <c r="D13941" s="116">
        <v>171.93</v>
      </c>
      <c r="E13941" s="11">
        <v>171.74</v>
      </c>
      <c r="F13941" s="12">
        <v>2266656</v>
      </c>
    </row>
    <row r="13942" spans="2:6">
      <c r="B13942" s="21">
        <v>42957</v>
      </c>
      <c r="C13942" s="122" t="s">
        <v>474</v>
      </c>
      <c r="D13942" s="116">
        <v>40.229999999999997</v>
      </c>
      <c r="E13942" s="11">
        <v>39.71</v>
      </c>
      <c r="F13942" s="12">
        <v>7591692</v>
      </c>
    </row>
    <row r="13943" spans="2:6">
      <c r="B13943" s="21">
        <v>42957</v>
      </c>
      <c r="C13943" s="122" t="s">
        <v>475</v>
      </c>
      <c r="D13943" s="116">
        <v>82.97</v>
      </c>
      <c r="E13943" s="11">
        <v>82.85</v>
      </c>
      <c r="F13943" s="12">
        <v>2025298</v>
      </c>
    </row>
    <row r="13944" spans="2:6">
      <c r="B13944" s="21">
        <v>42957</v>
      </c>
      <c r="C13944" s="122" t="s">
        <v>476</v>
      </c>
      <c r="D13944" s="116">
        <v>129.72</v>
      </c>
      <c r="E13944" s="11">
        <v>129.69</v>
      </c>
      <c r="F13944" s="12">
        <v>2422154</v>
      </c>
    </row>
    <row r="13945" spans="2:6">
      <c r="B13945" s="21">
        <v>42957</v>
      </c>
      <c r="C13945" s="122" t="s">
        <v>477</v>
      </c>
      <c r="D13945" s="116">
        <v>55.27</v>
      </c>
      <c r="E13945" s="11">
        <v>53.19</v>
      </c>
      <c r="F13945" s="12">
        <v>2415239</v>
      </c>
    </row>
    <row r="13946" spans="2:6">
      <c r="B13946" s="21">
        <v>42957</v>
      </c>
      <c r="C13946" s="122" t="s">
        <v>478</v>
      </c>
      <c r="D13946" s="116">
        <v>64.27</v>
      </c>
      <c r="E13946" s="11">
        <v>64.87</v>
      </c>
      <c r="F13946" s="12">
        <v>3295286</v>
      </c>
    </row>
    <row r="13947" spans="2:6">
      <c r="B13947" s="21">
        <v>42957</v>
      </c>
      <c r="C13947" s="122" t="s">
        <v>479</v>
      </c>
      <c r="D13947" s="116">
        <v>64.03</v>
      </c>
      <c r="E13947" s="11">
        <v>63.43</v>
      </c>
      <c r="F13947" s="12">
        <v>1284018</v>
      </c>
    </row>
    <row r="13948" spans="2:6">
      <c r="B13948" s="21">
        <v>42957</v>
      </c>
      <c r="C13948" s="122" t="s">
        <v>480</v>
      </c>
      <c r="D13948" s="116">
        <v>102.07</v>
      </c>
      <c r="E13948" s="11">
        <v>101.94</v>
      </c>
      <c r="F13948" s="12">
        <v>3437074</v>
      </c>
    </row>
    <row r="13949" spans="2:6">
      <c r="B13949" s="21">
        <v>42957</v>
      </c>
      <c r="C13949" s="122" t="s">
        <v>481</v>
      </c>
      <c r="D13949" s="116">
        <v>81.8</v>
      </c>
      <c r="E13949" s="11">
        <v>80.36</v>
      </c>
      <c r="F13949" s="12">
        <v>4469194</v>
      </c>
    </row>
    <row r="13950" spans="2:6">
      <c r="B13950" s="21">
        <v>42957</v>
      </c>
      <c r="C13950" s="122" t="s">
        <v>482</v>
      </c>
      <c r="D13950" s="116">
        <v>48.95</v>
      </c>
      <c r="E13950" s="11">
        <v>48.24</v>
      </c>
      <c r="F13950" s="12">
        <v>1172572</v>
      </c>
    </row>
    <row r="13951" spans="2:6">
      <c r="B13951" s="21">
        <v>42957</v>
      </c>
      <c r="C13951" s="122" t="s">
        <v>483</v>
      </c>
      <c r="D13951" s="116">
        <v>16.96</v>
      </c>
      <c r="E13951" s="11">
        <v>16.82</v>
      </c>
      <c r="F13951" s="12">
        <v>3543586</v>
      </c>
    </row>
    <row r="13952" spans="2:6">
      <c r="B13952" s="21">
        <v>42957</v>
      </c>
      <c r="C13952" s="122" t="s">
        <v>484</v>
      </c>
      <c r="D13952" s="116">
        <v>19</v>
      </c>
      <c r="E13952" s="11">
        <v>18.71</v>
      </c>
      <c r="F13952" s="12">
        <v>3288386</v>
      </c>
    </row>
    <row r="13953" spans="2:6">
      <c r="B13953" s="21">
        <v>42957</v>
      </c>
      <c r="C13953" s="122" t="s">
        <v>485</v>
      </c>
      <c r="D13953" s="116">
        <v>66.819999999999993</v>
      </c>
      <c r="E13953" s="11">
        <v>65.239999999999995</v>
      </c>
      <c r="F13953" s="12">
        <v>4966389</v>
      </c>
    </row>
    <row r="13954" spans="2:6">
      <c r="B13954" s="21">
        <v>42957</v>
      </c>
      <c r="C13954" s="122" t="s">
        <v>486</v>
      </c>
      <c r="D13954" s="116">
        <v>38.78</v>
      </c>
      <c r="E13954" s="11">
        <v>38.799999999999997</v>
      </c>
      <c r="F13954" s="12">
        <v>852063</v>
      </c>
    </row>
    <row r="13955" spans="2:6">
      <c r="B13955" s="21">
        <v>42957</v>
      </c>
      <c r="C13955" s="122" t="s">
        <v>487</v>
      </c>
      <c r="D13955" s="116">
        <v>106.48</v>
      </c>
      <c r="E13955" s="11">
        <v>105.37</v>
      </c>
      <c r="F13955" s="12">
        <v>1271262</v>
      </c>
    </row>
    <row r="13956" spans="2:6">
      <c r="B13956" s="21">
        <v>42957</v>
      </c>
      <c r="C13956" s="122" t="s">
        <v>488</v>
      </c>
      <c r="D13956" s="116">
        <v>252.09</v>
      </c>
      <c r="E13956" s="11">
        <v>246.87</v>
      </c>
      <c r="F13956" s="12">
        <v>686191</v>
      </c>
    </row>
    <row r="13957" spans="2:6">
      <c r="B13957" s="21">
        <v>42957</v>
      </c>
      <c r="C13957" s="122" t="s">
        <v>489</v>
      </c>
      <c r="D13957" s="116">
        <v>194.26</v>
      </c>
      <c r="E13957" s="11">
        <v>192.57</v>
      </c>
      <c r="F13957" s="12">
        <v>2698646</v>
      </c>
    </row>
    <row r="13958" spans="2:6">
      <c r="B13958" s="21">
        <v>42957</v>
      </c>
      <c r="C13958" s="122" t="s">
        <v>490</v>
      </c>
      <c r="D13958" s="116">
        <v>50.4</v>
      </c>
      <c r="E13958" s="11">
        <v>49.94</v>
      </c>
      <c r="F13958" s="12">
        <v>1545680</v>
      </c>
    </row>
    <row r="13959" spans="2:6">
      <c r="B13959" s="21">
        <v>42957</v>
      </c>
      <c r="C13959" s="122" t="s">
        <v>491</v>
      </c>
      <c r="D13959" s="116">
        <v>103.4</v>
      </c>
      <c r="E13959" s="11">
        <v>102.69</v>
      </c>
      <c r="F13959" s="12">
        <v>3509147</v>
      </c>
    </row>
    <row r="13960" spans="2:6">
      <c r="B13960" s="21">
        <v>42957</v>
      </c>
      <c r="C13960" s="122" t="s">
        <v>492</v>
      </c>
      <c r="D13960" s="116">
        <v>111.54</v>
      </c>
      <c r="E13960" s="11">
        <v>110.92</v>
      </c>
      <c r="F13960" s="12">
        <v>2058232</v>
      </c>
    </row>
    <row r="13961" spans="2:6">
      <c r="B13961" s="21">
        <v>42957</v>
      </c>
      <c r="C13961" s="122" t="s">
        <v>493</v>
      </c>
      <c r="D13961" s="116">
        <v>114.71</v>
      </c>
      <c r="E13961" s="11">
        <v>111.62</v>
      </c>
      <c r="F13961" s="12">
        <v>1697831</v>
      </c>
    </row>
    <row r="13962" spans="2:6">
      <c r="B13962" s="21">
        <v>42957</v>
      </c>
      <c r="C13962" s="122" t="s">
        <v>494</v>
      </c>
      <c r="D13962" s="116">
        <v>52.9</v>
      </c>
      <c r="E13962" s="11">
        <v>52.38</v>
      </c>
      <c r="F13962" s="12">
        <v>5639747</v>
      </c>
    </row>
    <row r="13963" spans="2:6">
      <c r="B13963" s="21">
        <v>42957</v>
      </c>
      <c r="C13963" s="122" t="s">
        <v>495</v>
      </c>
      <c r="D13963" s="116">
        <v>116.89</v>
      </c>
      <c r="E13963" s="11">
        <v>116.76</v>
      </c>
      <c r="F13963" s="12">
        <v>3158445</v>
      </c>
    </row>
    <row r="13964" spans="2:6">
      <c r="B13964" s="21">
        <v>42957</v>
      </c>
      <c r="C13964" s="122" t="s">
        <v>496</v>
      </c>
      <c r="D13964" s="116">
        <v>100.54</v>
      </c>
      <c r="E13964" s="11">
        <v>99.49</v>
      </c>
      <c r="F13964" s="12">
        <v>8560754</v>
      </c>
    </row>
    <row r="13965" spans="2:6">
      <c r="B13965" s="21">
        <v>42957</v>
      </c>
      <c r="C13965" s="122" t="s">
        <v>497</v>
      </c>
      <c r="D13965" s="116">
        <v>95.86</v>
      </c>
      <c r="E13965" s="11">
        <v>96.65</v>
      </c>
      <c r="F13965" s="12">
        <v>1040968</v>
      </c>
    </row>
    <row r="13966" spans="2:6">
      <c r="B13966" s="21">
        <v>42957</v>
      </c>
      <c r="C13966" s="122" t="s">
        <v>498</v>
      </c>
      <c r="D13966" s="116">
        <v>61.35</v>
      </c>
      <c r="E13966" s="11">
        <v>61.24</v>
      </c>
      <c r="F13966" s="12">
        <v>2477197</v>
      </c>
    </row>
    <row r="13967" spans="2:6">
      <c r="B13967" s="21">
        <v>42957</v>
      </c>
      <c r="C13967" s="122" t="s">
        <v>499</v>
      </c>
      <c r="D13967" s="116">
        <v>30.11</v>
      </c>
      <c r="E13967" s="11">
        <v>30.07</v>
      </c>
      <c r="F13967" s="12">
        <v>4778091</v>
      </c>
    </row>
    <row r="13968" spans="2:6">
      <c r="B13968" s="21">
        <v>42957</v>
      </c>
      <c r="C13968" s="122" t="s">
        <v>500</v>
      </c>
      <c r="D13968" s="116">
        <v>66.8</v>
      </c>
      <c r="E13968" s="11">
        <v>66.2</v>
      </c>
      <c r="F13968" s="12">
        <v>3425052</v>
      </c>
    </row>
    <row r="13969" spans="2:6">
      <c r="B13969" s="21">
        <v>42957</v>
      </c>
      <c r="C13969" s="122" t="s">
        <v>501</v>
      </c>
      <c r="D13969" s="116">
        <v>117.5</v>
      </c>
      <c r="E13969" s="11">
        <v>114.71</v>
      </c>
      <c r="F13969" s="12">
        <v>1334685</v>
      </c>
    </row>
    <row r="13970" spans="2:6">
      <c r="B13970" s="21">
        <v>42957</v>
      </c>
      <c r="C13970" s="122" t="s">
        <v>502</v>
      </c>
      <c r="D13970" s="116">
        <v>77.66</v>
      </c>
      <c r="E13970" s="11">
        <v>76.64</v>
      </c>
      <c r="F13970" s="12">
        <v>750430</v>
      </c>
    </row>
    <row r="13971" spans="2:6">
      <c r="B13971" s="21">
        <v>42957</v>
      </c>
      <c r="C13971" s="122" t="s">
        <v>503</v>
      </c>
      <c r="D13971" s="116">
        <v>81.23</v>
      </c>
      <c r="E13971" s="11">
        <v>80.58</v>
      </c>
      <c r="F13971" s="12">
        <v>788552</v>
      </c>
    </row>
    <row r="13972" spans="2:6">
      <c r="B13972" s="21">
        <v>42957</v>
      </c>
      <c r="C13972" s="122" t="s">
        <v>504</v>
      </c>
      <c r="D13972" s="116">
        <v>99.29</v>
      </c>
      <c r="E13972" s="11">
        <v>97.74</v>
      </c>
      <c r="F13972" s="12">
        <v>890374</v>
      </c>
    </row>
    <row r="13973" spans="2:6">
      <c r="B13973" s="21">
        <v>42957</v>
      </c>
      <c r="C13973" s="122" t="s">
        <v>505</v>
      </c>
      <c r="D13973" s="116">
        <v>152.01</v>
      </c>
      <c r="E13973" s="11">
        <v>148.54</v>
      </c>
      <c r="F13973" s="12">
        <v>1302830</v>
      </c>
    </row>
    <row r="13974" spans="2:6">
      <c r="B13974" s="21">
        <v>42957</v>
      </c>
      <c r="C13974" s="122" t="s">
        <v>506</v>
      </c>
      <c r="D13974" s="116">
        <v>65.55</v>
      </c>
      <c r="E13974" s="11">
        <v>64.8</v>
      </c>
      <c r="F13974" s="12">
        <v>999306</v>
      </c>
    </row>
    <row r="13975" spans="2:6">
      <c r="B13975" s="21">
        <v>42957</v>
      </c>
      <c r="C13975" s="122" t="s">
        <v>507</v>
      </c>
      <c r="D13975" s="116">
        <v>48.18</v>
      </c>
      <c r="E13975" s="11">
        <v>48.02</v>
      </c>
      <c r="F13975" s="12">
        <v>13005210</v>
      </c>
    </row>
    <row r="13976" spans="2:6">
      <c r="B13976" s="21">
        <v>42957</v>
      </c>
      <c r="C13976" s="122" t="s">
        <v>508</v>
      </c>
      <c r="D13976" s="116">
        <v>176.1</v>
      </c>
      <c r="E13976" s="11">
        <v>175.66</v>
      </c>
      <c r="F13976" s="12">
        <v>662533</v>
      </c>
    </row>
    <row r="13977" spans="2:6">
      <c r="B13977" s="21">
        <v>42957</v>
      </c>
      <c r="C13977" s="122" t="s">
        <v>509</v>
      </c>
      <c r="D13977" s="116">
        <v>80.77</v>
      </c>
      <c r="E13977" s="11">
        <v>79.75</v>
      </c>
      <c r="F13977" s="12">
        <v>4719786</v>
      </c>
    </row>
    <row r="13978" spans="2:6">
      <c r="B13978" s="21">
        <v>42957</v>
      </c>
      <c r="C13978" s="122" t="s">
        <v>510</v>
      </c>
      <c r="D13978" s="116">
        <v>80.510000000000005</v>
      </c>
      <c r="E13978" s="11">
        <v>79.19</v>
      </c>
      <c r="F13978" s="12">
        <v>4290593</v>
      </c>
    </row>
    <row r="13979" spans="2:6">
      <c r="B13979" s="21">
        <v>42957</v>
      </c>
      <c r="C13979" s="122" t="s">
        <v>511</v>
      </c>
      <c r="D13979" s="116">
        <v>64.05</v>
      </c>
      <c r="E13979" s="11">
        <v>64.66</v>
      </c>
      <c r="F13979" s="12">
        <v>3496715</v>
      </c>
    </row>
    <row r="13980" spans="2:6">
      <c r="B13980" s="21">
        <v>42957</v>
      </c>
      <c r="C13980" s="122" t="s">
        <v>512</v>
      </c>
      <c r="D13980" s="116">
        <v>52.39</v>
      </c>
      <c r="E13980" s="11">
        <v>51.95</v>
      </c>
      <c r="F13980" s="12">
        <v>18373022</v>
      </c>
    </row>
    <row r="13981" spans="2:6">
      <c r="B13981" s="21">
        <v>42957</v>
      </c>
      <c r="C13981" s="122" t="s">
        <v>513</v>
      </c>
      <c r="D13981" s="116">
        <v>175</v>
      </c>
      <c r="E13981" s="11">
        <v>171.74</v>
      </c>
      <c r="F13981" s="12">
        <v>1120484</v>
      </c>
    </row>
    <row r="13982" spans="2:6">
      <c r="B13982" s="21">
        <v>42957</v>
      </c>
      <c r="C13982" s="122" t="s">
        <v>514</v>
      </c>
      <c r="D13982" s="116">
        <v>148.43</v>
      </c>
      <c r="E13982" s="11">
        <v>147.97</v>
      </c>
      <c r="F13982" s="12">
        <v>1022674</v>
      </c>
    </row>
    <row r="13983" spans="2:6">
      <c r="B13983" s="21">
        <v>42957</v>
      </c>
      <c r="C13983" s="122" t="s">
        <v>515</v>
      </c>
      <c r="D13983" s="116">
        <v>75.06</v>
      </c>
      <c r="E13983" s="11">
        <v>74.81</v>
      </c>
      <c r="F13983" s="12">
        <v>1628064</v>
      </c>
    </row>
    <row r="13984" spans="2:6">
      <c r="B13984" s="21">
        <v>42957</v>
      </c>
      <c r="C13984" s="122" t="s">
        <v>516</v>
      </c>
      <c r="D13984" s="116">
        <v>30.64</v>
      </c>
      <c r="E13984" s="11">
        <v>30.05</v>
      </c>
      <c r="F13984" s="12">
        <v>3679890</v>
      </c>
    </row>
    <row r="13985" spans="2:6">
      <c r="B13985" s="21">
        <v>42957</v>
      </c>
      <c r="C13985" s="122" t="s">
        <v>517</v>
      </c>
      <c r="D13985" s="116">
        <v>81.069999999999993</v>
      </c>
      <c r="E13985" s="11">
        <v>80.66</v>
      </c>
      <c r="F13985" s="12">
        <v>8044995</v>
      </c>
    </row>
    <row r="13986" spans="2:6">
      <c r="B13986" s="21">
        <v>42957</v>
      </c>
      <c r="C13986" s="122" t="s">
        <v>518</v>
      </c>
      <c r="D13986" s="116">
        <v>55.83</v>
      </c>
      <c r="E13986" s="11">
        <v>55.23</v>
      </c>
      <c r="F13986" s="12">
        <v>1176364</v>
      </c>
    </row>
    <row r="13987" spans="2:6">
      <c r="B13987" s="21">
        <v>42957</v>
      </c>
      <c r="C13987" s="122" t="s">
        <v>519</v>
      </c>
      <c r="D13987" s="116">
        <v>19.190000000000001</v>
      </c>
      <c r="E13987" s="11">
        <v>18.91</v>
      </c>
      <c r="F13987" s="12">
        <v>3621828</v>
      </c>
    </row>
    <row r="13988" spans="2:6">
      <c r="B13988" s="21">
        <v>42957</v>
      </c>
      <c r="C13988" s="122" t="s">
        <v>520</v>
      </c>
      <c r="D13988" s="116">
        <v>32.36</v>
      </c>
      <c r="E13988" s="11">
        <v>32.119999999999997</v>
      </c>
      <c r="F13988" s="12">
        <v>1933571</v>
      </c>
    </row>
    <row r="13989" spans="2:6">
      <c r="B13989" s="21">
        <v>42957</v>
      </c>
      <c r="C13989" s="122" t="s">
        <v>521</v>
      </c>
      <c r="D13989" s="116">
        <v>99.93</v>
      </c>
      <c r="E13989" s="11">
        <v>97.6</v>
      </c>
      <c r="F13989" s="12">
        <v>1227812</v>
      </c>
    </row>
    <row r="13990" spans="2:6">
      <c r="B13990" s="21">
        <v>42957</v>
      </c>
      <c r="C13990" s="122" t="s">
        <v>522</v>
      </c>
      <c r="D13990" s="116">
        <v>129</v>
      </c>
      <c r="E13990" s="11">
        <v>126.02</v>
      </c>
      <c r="F13990" s="12">
        <v>2174338</v>
      </c>
    </row>
    <row r="13991" spans="2:6">
      <c r="B13991" s="21">
        <v>42957</v>
      </c>
      <c r="C13991" s="122" t="s">
        <v>523</v>
      </c>
      <c r="D13991" s="116">
        <v>101.11</v>
      </c>
      <c r="E13991" s="11">
        <v>97.78</v>
      </c>
      <c r="F13991" s="12">
        <v>1556582</v>
      </c>
    </row>
    <row r="13992" spans="2:6">
      <c r="B13992" s="21">
        <v>42957</v>
      </c>
      <c r="C13992" s="122" t="s">
        <v>524</v>
      </c>
      <c r="D13992" s="116">
        <v>48.2</v>
      </c>
      <c r="E13992" s="11">
        <v>48.64</v>
      </c>
      <c r="F13992" s="12">
        <v>3213406</v>
      </c>
    </row>
    <row r="13993" spans="2:6">
      <c r="B13993" s="21">
        <v>42957</v>
      </c>
      <c r="C13993" s="122" t="s">
        <v>525</v>
      </c>
      <c r="D13993" s="116">
        <v>44.35</v>
      </c>
      <c r="E13993" s="11">
        <v>44.5</v>
      </c>
      <c r="F13993" s="12">
        <v>950109</v>
      </c>
    </row>
    <row r="13994" spans="2:6">
      <c r="B13994" s="21">
        <v>42957</v>
      </c>
      <c r="C13994" s="122" t="s">
        <v>526</v>
      </c>
      <c r="D13994" s="116">
        <v>62.35</v>
      </c>
      <c r="E13994" s="11">
        <v>61.77</v>
      </c>
      <c r="F13994" s="12">
        <v>1536855</v>
      </c>
    </row>
    <row r="13995" spans="2:6">
      <c r="B13995" s="21">
        <v>42957</v>
      </c>
      <c r="C13995" s="122" t="s">
        <v>527</v>
      </c>
      <c r="D13995" s="116">
        <v>79.760000000000005</v>
      </c>
      <c r="E13995" s="11">
        <v>78.97</v>
      </c>
      <c r="F13995" s="12">
        <v>12580300</v>
      </c>
    </row>
    <row r="13996" spans="2:6">
      <c r="B13996" s="21">
        <v>42957</v>
      </c>
      <c r="C13996" s="122" t="s">
        <v>528</v>
      </c>
      <c r="D13996" s="116">
        <v>55.87</v>
      </c>
      <c r="E13996" s="11">
        <v>55.5</v>
      </c>
      <c r="F13996" s="12">
        <v>3521178</v>
      </c>
    </row>
    <row r="13997" spans="2:6">
      <c r="B13997" s="21">
        <v>42957</v>
      </c>
      <c r="C13997" s="122" t="s">
        <v>529</v>
      </c>
      <c r="D13997" s="116">
        <v>32.18</v>
      </c>
      <c r="E13997" s="11">
        <v>31.44</v>
      </c>
      <c r="F13997" s="12">
        <v>3218153</v>
      </c>
    </row>
    <row r="13998" spans="2:6">
      <c r="B13998" s="21">
        <v>42957</v>
      </c>
      <c r="C13998" s="122" t="s">
        <v>530</v>
      </c>
      <c r="D13998" s="116">
        <v>59.62</v>
      </c>
      <c r="E13998" s="11">
        <v>58.98</v>
      </c>
      <c r="F13998" s="12">
        <v>598279</v>
      </c>
    </row>
    <row r="13999" spans="2:6">
      <c r="B13999" s="21">
        <v>42957</v>
      </c>
      <c r="C13999" s="122" t="s">
        <v>531</v>
      </c>
      <c r="D13999" s="116">
        <v>74.8</v>
      </c>
      <c r="E13999" s="11">
        <v>75.36</v>
      </c>
      <c r="F13999" s="12">
        <v>2259621</v>
      </c>
    </row>
    <row r="14000" spans="2:6">
      <c r="B14000" s="21">
        <v>42957</v>
      </c>
      <c r="C14000" s="122" t="s">
        <v>532</v>
      </c>
      <c r="D14000" s="116">
        <v>112.42</v>
      </c>
      <c r="E14000" s="11">
        <v>110.13</v>
      </c>
      <c r="F14000" s="12">
        <v>2219784</v>
      </c>
    </row>
    <row r="14001" spans="2:6">
      <c r="B14001" s="21">
        <v>42957</v>
      </c>
      <c r="C14001" s="122" t="s">
        <v>533</v>
      </c>
      <c r="D14001" s="116">
        <v>45.23</v>
      </c>
      <c r="E14001" s="11">
        <v>44.44</v>
      </c>
      <c r="F14001" s="12">
        <v>2714000</v>
      </c>
    </row>
    <row r="14002" spans="2:6">
      <c r="B14002" s="21">
        <v>42957</v>
      </c>
      <c r="C14002" s="122" t="s">
        <v>534</v>
      </c>
      <c r="D14002" s="116">
        <v>60.87</v>
      </c>
      <c r="E14002" s="11">
        <v>59.74</v>
      </c>
      <c r="F14002" s="12">
        <v>2690725</v>
      </c>
    </row>
    <row r="14003" spans="2:6">
      <c r="B14003" s="21">
        <v>42958</v>
      </c>
      <c r="C14003" s="122" t="s">
        <v>85</v>
      </c>
      <c r="D14003" s="116">
        <v>58.7</v>
      </c>
      <c r="E14003" s="11">
        <v>59.33</v>
      </c>
      <c r="F14003" s="12">
        <v>1511452</v>
      </c>
    </row>
    <row r="14004" spans="2:6">
      <c r="B14004" s="21">
        <v>42958</v>
      </c>
      <c r="C14004" s="122" t="s">
        <v>86</v>
      </c>
      <c r="D14004" s="116">
        <v>48.5</v>
      </c>
      <c r="E14004" s="11">
        <v>48.35</v>
      </c>
      <c r="F14004" s="12">
        <v>5610688</v>
      </c>
    </row>
    <row r="14005" spans="2:6">
      <c r="B14005" s="21">
        <v>42958</v>
      </c>
      <c r="C14005" s="122" t="s">
        <v>87</v>
      </c>
      <c r="D14005" s="116">
        <v>106.09</v>
      </c>
      <c r="E14005" s="11">
        <v>107.34</v>
      </c>
      <c r="F14005" s="12">
        <v>1903503</v>
      </c>
    </row>
    <row r="14006" spans="2:6">
      <c r="B14006" s="21">
        <v>42958</v>
      </c>
      <c r="C14006" s="122" t="s">
        <v>88</v>
      </c>
      <c r="D14006" s="116">
        <v>156.6</v>
      </c>
      <c r="E14006" s="11">
        <v>157.47999999999999</v>
      </c>
      <c r="F14006" s="12">
        <v>26257096</v>
      </c>
    </row>
    <row r="14007" spans="2:6">
      <c r="B14007" s="21">
        <v>42958</v>
      </c>
      <c r="C14007" s="122" t="s">
        <v>89</v>
      </c>
      <c r="D14007" s="116">
        <v>70.739999999999995</v>
      </c>
      <c r="E14007" s="11">
        <v>70.63</v>
      </c>
      <c r="F14007" s="12">
        <v>3248300</v>
      </c>
    </row>
    <row r="14008" spans="2:6">
      <c r="B14008" s="21">
        <v>42958</v>
      </c>
      <c r="C14008" s="122" t="s">
        <v>90</v>
      </c>
      <c r="D14008" s="116">
        <v>78.83</v>
      </c>
      <c r="E14008" s="11">
        <v>80.02</v>
      </c>
      <c r="F14008" s="12">
        <v>2214779</v>
      </c>
    </row>
    <row r="14009" spans="2:6">
      <c r="B14009" s="21">
        <v>42958</v>
      </c>
      <c r="C14009" s="122" t="s">
        <v>91</v>
      </c>
      <c r="D14009" s="116">
        <v>48.24</v>
      </c>
      <c r="E14009" s="11">
        <v>48.54</v>
      </c>
      <c r="F14009" s="12">
        <v>3978902</v>
      </c>
    </row>
    <row r="14010" spans="2:6">
      <c r="B14010" s="21">
        <v>42958</v>
      </c>
      <c r="C14010" s="122" t="s">
        <v>92</v>
      </c>
      <c r="D14010" s="116">
        <v>128.66999999999999</v>
      </c>
      <c r="E14010" s="11">
        <v>128.19999999999999</v>
      </c>
      <c r="F14010" s="12">
        <v>1105546</v>
      </c>
    </row>
    <row r="14011" spans="2:6">
      <c r="B14011" s="21">
        <v>42958</v>
      </c>
      <c r="C14011" s="122" t="s">
        <v>93</v>
      </c>
      <c r="D14011" s="116">
        <v>145.25</v>
      </c>
      <c r="E14011" s="11">
        <v>146.47</v>
      </c>
      <c r="F14011" s="12">
        <v>1382926</v>
      </c>
    </row>
    <row r="14012" spans="2:6">
      <c r="B14012" s="21">
        <v>42958</v>
      </c>
      <c r="C14012" s="122" t="s">
        <v>94</v>
      </c>
      <c r="D14012" s="116">
        <v>76.760000000000005</v>
      </c>
      <c r="E14012" s="11">
        <v>78.040000000000006</v>
      </c>
      <c r="F14012" s="12">
        <v>1919352</v>
      </c>
    </row>
    <row r="14013" spans="2:6">
      <c r="B14013" s="21">
        <v>42958</v>
      </c>
      <c r="C14013" s="122" t="s">
        <v>95</v>
      </c>
      <c r="D14013" s="116">
        <v>41.78</v>
      </c>
      <c r="E14013" s="11">
        <v>41.26</v>
      </c>
      <c r="F14013" s="12">
        <v>3784123</v>
      </c>
    </row>
    <row r="14014" spans="2:6">
      <c r="B14014" s="21">
        <v>42958</v>
      </c>
      <c r="C14014" s="122" t="s">
        <v>96</v>
      </c>
      <c r="D14014" s="116">
        <v>108.77</v>
      </c>
      <c r="E14014" s="11">
        <v>108.81</v>
      </c>
      <c r="F14014" s="12">
        <v>4639179</v>
      </c>
    </row>
    <row r="14015" spans="2:6">
      <c r="B14015" s="21">
        <v>42958</v>
      </c>
      <c r="C14015" s="122" t="s">
        <v>97</v>
      </c>
      <c r="D14015" s="116">
        <v>221.42</v>
      </c>
      <c r="E14015" s="11">
        <v>222.64</v>
      </c>
      <c r="F14015" s="12">
        <v>548104</v>
      </c>
    </row>
    <row r="14016" spans="2:6">
      <c r="B14016" s="21">
        <v>42958</v>
      </c>
      <c r="C14016" s="122" t="s">
        <v>98</v>
      </c>
      <c r="D14016" s="116">
        <v>105.75</v>
      </c>
      <c r="E14016" s="11">
        <v>108.01</v>
      </c>
      <c r="F14016" s="12">
        <v>1461174</v>
      </c>
    </row>
    <row r="14017" spans="2:6">
      <c r="B14017" s="21">
        <v>42958</v>
      </c>
      <c r="C14017" s="122" t="s">
        <v>99</v>
      </c>
      <c r="D14017" s="116">
        <v>58.45</v>
      </c>
      <c r="E14017" s="11">
        <v>57.95</v>
      </c>
      <c r="F14017" s="12">
        <v>1106380</v>
      </c>
    </row>
    <row r="14018" spans="2:6">
      <c r="B14018" s="21">
        <v>42958</v>
      </c>
      <c r="C14018" s="122" t="s">
        <v>100</v>
      </c>
      <c r="D14018" s="116">
        <v>71.34</v>
      </c>
      <c r="E14018" s="11">
        <v>70.56</v>
      </c>
      <c r="F14018" s="12">
        <v>2007267</v>
      </c>
    </row>
    <row r="14019" spans="2:6">
      <c r="B14019" s="21">
        <v>42958</v>
      </c>
      <c r="C14019" s="122" t="s">
        <v>101</v>
      </c>
      <c r="D14019" s="116">
        <v>11.34</v>
      </c>
      <c r="E14019" s="11">
        <v>11.1</v>
      </c>
      <c r="F14019" s="12">
        <v>4799981</v>
      </c>
    </row>
    <row r="14020" spans="2:6">
      <c r="B14020" s="21">
        <v>42958</v>
      </c>
      <c r="C14020" s="122" t="s">
        <v>102</v>
      </c>
      <c r="D14020" s="116">
        <v>152.81</v>
      </c>
      <c r="E14020" s="11">
        <v>152.15</v>
      </c>
      <c r="F14020" s="12">
        <v>1791123</v>
      </c>
    </row>
    <row r="14021" spans="2:6">
      <c r="B14021" s="21">
        <v>42958</v>
      </c>
      <c r="C14021" s="122" t="s">
        <v>103</v>
      </c>
      <c r="D14021" s="116">
        <v>80.67</v>
      </c>
      <c r="E14021" s="11">
        <v>80.75</v>
      </c>
      <c r="F14021" s="12">
        <v>1372192</v>
      </c>
    </row>
    <row r="14022" spans="2:6">
      <c r="B14022" s="21">
        <v>42958</v>
      </c>
      <c r="C14022" s="122" t="s">
        <v>104</v>
      </c>
      <c r="D14022" s="116">
        <v>231.93</v>
      </c>
      <c r="E14022" s="11">
        <v>232.88</v>
      </c>
      <c r="F14022" s="12">
        <v>1820899</v>
      </c>
    </row>
    <row r="14023" spans="2:6">
      <c r="B14023" s="21">
        <v>42958</v>
      </c>
      <c r="C14023" s="122" t="s">
        <v>105</v>
      </c>
      <c r="D14023" s="116">
        <v>63.140999999999998</v>
      </c>
      <c r="E14023" s="11">
        <v>62.65</v>
      </c>
      <c r="F14023" s="12">
        <v>3676269</v>
      </c>
    </row>
    <row r="14024" spans="2:6">
      <c r="B14024" s="21">
        <v>42958</v>
      </c>
      <c r="C14024" s="122" t="s">
        <v>106</v>
      </c>
      <c r="D14024" s="116">
        <v>45.64</v>
      </c>
      <c r="E14024" s="11">
        <v>45.55</v>
      </c>
      <c r="F14024" s="12">
        <v>667667</v>
      </c>
    </row>
    <row r="14025" spans="2:6">
      <c r="B14025" s="21">
        <v>42958</v>
      </c>
      <c r="C14025" s="122" t="s">
        <v>107</v>
      </c>
      <c r="D14025" s="116">
        <v>102.95</v>
      </c>
      <c r="E14025" s="11">
        <v>102.54</v>
      </c>
      <c r="F14025" s="12">
        <v>168630</v>
      </c>
    </row>
    <row r="14026" spans="2:6">
      <c r="B14026" s="21">
        <v>42958</v>
      </c>
      <c r="C14026" s="122" t="s">
        <v>108</v>
      </c>
      <c r="D14026" s="116">
        <v>58.63</v>
      </c>
      <c r="E14026" s="11">
        <v>58.42</v>
      </c>
      <c r="F14026" s="12">
        <v>546143</v>
      </c>
    </row>
    <row r="14027" spans="2:6">
      <c r="B14027" s="21">
        <v>42958</v>
      </c>
      <c r="C14027" s="122" t="s">
        <v>109</v>
      </c>
      <c r="D14027" s="116">
        <v>46.38</v>
      </c>
      <c r="E14027" s="11">
        <v>46.37</v>
      </c>
      <c r="F14027" s="12">
        <v>1422763</v>
      </c>
    </row>
    <row r="14028" spans="2:6">
      <c r="B14028" s="21">
        <v>42958</v>
      </c>
      <c r="C14028" s="122" t="s">
        <v>110</v>
      </c>
      <c r="D14028" s="116">
        <v>110</v>
      </c>
      <c r="E14028" s="11">
        <v>109.36</v>
      </c>
      <c r="F14028" s="12">
        <v>2138074</v>
      </c>
    </row>
    <row r="14029" spans="2:6">
      <c r="B14029" s="21">
        <v>42958</v>
      </c>
      <c r="C14029" s="122" t="s">
        <v>111</v>
      </c>
      <c r="D14029" s="116">
        <v>171.76</v>
      </c>
      <c r="E14029" s="11">
        <v>173.56</v>
      </c>
      <c r="F14029" s="12">
        <v>719970</v>
      </c>
    </row>
    <row r="14030" spans="2:6">
      <c r="B14030" s="21">
        <v>42958</v>
      </c>
      <c r="C14030" s="122" t="s">
        <v>112</v>
      </c>
      <c r="D14030" s="116">
        <v>83.61</v>
      </c>
      <c r="E14030" s="11">
        <v>84.47</v>
      </c>
      <c r="F14030" s="12">
        <v>1137003</v>
      </c>
    </row>
    <row r="14031" spans="2:6">
      <c r="B14031" s="21">
        <v>42958</v>
      </c>
      <c r="C14031" s="122" t="s">
        <v>113</v>
      </c>
      <c r="D14031" s="116">
        <v>94.09</v>
      </c>
      <c r="E14031" s="11">
        <v>93.95</v>
      </c>
      <c r="F14031" s="12">
        <v>1111370</v>
      </c>
    </row>
    <row r="14032" spans="2:6">
      <c r="B14032" s="21">
        <v>42958</v>
      </c>
      <c r="C14032" s="122" t="s">
        <v>114</v>
      </c>
      <c r="D14032" s="116">
        <v>78.930000000000007</v>
      </c>
      <c r="E14032" s="11">
        <v>79.28</v>
      </c>
      <c r="F14032" s="12">
        <v>353938</v>
      </c>
    </row>
    <row r="14033" spans="2:6">
      <c r="B14033" s="21">
        <v>42958</v>
      </c>
      <c r="C14033" s="122" t="s">
        <v>115</v>
      </c>
      <c r="D14033" s="116">
        <v>132.68</v>
      </c>
      <c r="E14033" s="11">
        <v>132.93</v>
      </c>
      <c r="F14033" s="12">
        <v>1312700</v>
      </c>
    </row>
    <row r="14034" spans="2:6">
      <c r="B14034" s="21">
        <v>42958</v>
      </c>
      <c r="C14034" s="122" t="s">
        <v>116</v>
      </c>
      <c r="D14034" s="116">
        <v>42.03</v>
      </c>
      <c r="E14034" s="11">
        <v>43.08</v>
      </c>
      <c r="F14034" s="12">
        <v>10761599</v>
      </c>
    </row>
    <row r="14035" spans="2:6">
      <c r="B14035" s="21">
        <v>42958</v>
      </c>
      <c r="C14035" s="122" t="s">
        <v>117</v>
      </c>
      <c r="D14035" s="116">
        <v>12.04</v>
      </c>
      <c r="E14035" s="11">
        <v>12.23</v>
      </c>
      <c r="F14035" s="12">
        <v>63558840</v>
      </c>
    </row>
    <row r="14036" spans="2:6">
      <c r="B14036" s="21">
        <v>42958</v>
      </c>
      <c r="C14036" s="122" t="s">
        <v>118</v>
      </c>
      <c r="D14036" s="116">
        <v>62.61</v>
      </c>
      <c r="E14036" s="11">
        <v>62.58</v>
      </c>
      <c r="F14036" s="12">
        <v>711889</v>
      </c>
    </row>
    <row r="14037" spans="2:6">
      <c r="B14037" s="21">
        <v>42958</v>
      </c>
      <c r="C14037" s="122" t="s">
        <v>119</v>
      </c>
      <c r="D14037" s="116">
        <v>176.02</v>
      </c>
      <c r="E14037" s="11">
        <v>175.23</v>
      </c>
      <c r="F14037" s="12">
        <v>414024</v>
      </c>
    </row>
    <row r="14038" spans="2:6">
      <c r="B14038" s="21">
        <v>42958</v>
      </c>
      <c r="C14038" s="122" t="s">
        <v>120</v>
      </c>
      <c r="D14038" s="116">
        <v>169.82</v>
      </c>
      <c r="E14038" s="11">
        <v>169.43</v>
      </c>
      <c r="F14038" s="12">
        <v>1571584</v>
      </c>
    </row>
    <row r="14039" spans="2:6">
      <c r="B14039" s="21">
        <v>42958</v>
      </c>
      <c r="C14039" s="122" t="s">
        <v>121</v>
      </c>
      <c r="D14039" s="116">
        <v>144.41</v>
      </c>
      <c r="E14039" s="11">
        <v>143.36000000000001</v>
      </c>
      <c r="F14039" s="12">
        <v>1009559</v>
      </c>
    </row>
    <row r="14040" spans="2:6">
      <c r="B14040" s="21">
        <v>42958</v>
      </c>
      <c r="C14040" s="122" t="s">
        <v>122</v>
      </c>
      <c r="D14040" s="116">
        <v>137.19</v>
      </c>
      <c r="E14040" s="11">
        <v>136.68</v>
      </c>
      <c r="F14040" s="12">
        <v>870814</v>
      </c>
    </row>
    <row r="14041" spans="2:6">
      <c r="B14041" s="21">
        <v>42958</v>
      </c>
      <c r="C14041" s="122" t="s">
        <v>123</v>
      </c>
      <c r="D14041" s="116">
        <v>960</v>
      </c>
      <c r="E14041" s="11">
        <v>967.99</v>
      </c>
      <c r="F14041" s="12">
        <v>3468017</v>
      </c>
    </row>
    <row r="14042" spans="2:6">
      <c r="B14042" s="21">
        <v>42958</v>
      </c>
      <c r="C14042" s="122" t="s">
        <v>124</v>
      </c>
      <c r="D14042" s="116">
        <v>93.55</v>
      </c>
      <c r="E14042" s="11">
        <v>94.42</v>
      </c>
      <c r="F14042" s="12">
        <v>1272554</v>
      </c>
    </row>
    <row r="14043" spans="2:6">
      <c r="B14043" s="21">
        <v>42958</v>
      </c>
      <c r="C14043" s="122" t="s">
        <v>125</v>
      </c>
      <c r="D14043" s="116">
        <v>123.23</v>
      </c>
      <c r="E14043" s="11">
        <v>122.95</v>
      </c>
      <c r="F14043" s="12">
        <v>324084</v>
      </c>
    </row>
    <row r="14044" spans="2:6">
      <c r="B14044" s="21">
        <v>42958</v>
      </c>
      <c r="C14044" s="122" t="s">
        <v>126</v>
      </c>
      <c r="D14044" s="116">
        <v>190.5</v>
      </c>
      <c r="E14044" s="11">
        <v>189.43</v>
      </c>
      <c r="F14044" s="12">
        <v>1212046</v>
      </c>
    </row>
    <row r="14045" spans="2:6">
      <c r="B14045" s="21">
        <v>42958</v>
      </c>
      <c r="C14045" s="122" t="s">
        <v>127</v>
      </c>
      <c r="D14045" s="116">
        <v>139.44</v>
      </c>
      <c r="E14045" s="11">
        <v>138.38999999999999</v>
      </c>
      <c r="F14045" s="12">
        <v>708835</v>
      </c>
    </row>
    <row r="14046" spans="2:6">
      <c r="B14046" s="21">
        <v>42958</v>
      </c>
      <c r="C14046" s="122" t="s">
        <v>128</v>
      </c>
      <c r="D14046" s="116">
        <v>53.53</v>
      </c>
      <c r="E14046" s="11">
        <v>53.68</v>
      </c>
      <c r="F14046" s="12">
        <v>900223</v>
      </c>
    </row>
    <row r="14047" spans="2:6">
      <c r="B14047" s="21">
        <v>42958</v>
      </c>
      <c r="C14047" s="122" t="s">
        <v>129</v>
      </c>
      <c r="D14047" s="116">
        <v>42.24</v>
      </c>
      <c r="E14047" s="11">
        <v>42.39</v>
      </c>
      <c r="F14047" s="12">
        <v>2505997</v>
      </c>
    </row>
    <row r="14048" spans="2:6">
      <c r="B14048" s="21">
        <v>42958</v>
      </c>
      <c r="C14048" s="122" t="s">
        <v>130</v>
      </c>
      <c r="D14048" s="116">
        <v>43.57</v>
      </c>
      <c r="E14048" s="11">
        <v>43.54</v>
      </c>
      <c r="F14048" s="12">
        <v>3788050</v>
      </c>
    </row>
    <row r="14049" spans="2:6">
      <c r="B14049" s="21">
        <v>42958</v>
      </c>
      <c r="C14049" s="122" t="s">
        <v>131</v>
      </c>
      <c r="D14049" s="116">
        <v>143.81</v>
      </c>
      <c r="E14049" s="11">
        <v>144.6</v>
      </c>
      <c r="F14049" s="12">
        <v>1068456</v>
      </c>
    </row>
    <row r="14050" spans="2:6">
      <c r="B14050" s="21">
        <v>42958</v>
      </c>
      <c r="C14050" s="122" t="s">
        <v>132</v>
      </c>
      <c r="D14050" s="116">
        <v>78.010000000000005</v>
      </c>
      <c r="E14050" s="11">
        <v>77.97</v>
      </c>
      <c r="F14050" s="12">
        <v>1101411</v>
      </c>
    </row>
    <row r="14051" spans="2:6">
      <c r="B14051" s="21">
        <v>42958</v>
      </c>
      <c r="C14051" s="122" t="s">
        <v>133</v>
      </c>
      <c r="D14051" s="116">
        <v>119.68</v>
      </c>
      <c r="E14051" s="11">
        <v>119.55</v>
      </c>
      <c r="F14051" s="12">
        <v>296731</v>
      </c>
    </row>
    <row r="14052" spans="2:6">
      <c r="B14052" s="21">
        <v>42958</v>
      </c>
      <c r="C14052" s="122" t="s">
        <v>134</v>
      </c>
      <c r="D14052" s="116">
        <v>60.26</v>
      </c>
      <c r="E14052" s="11">
        <v>60.74</v>
      </c>
      <c r="F14052" s="12">
        <v>5571259</v>
      </c>
    </row>
    <row r="14053" spans="2:6">
      <c r="B14053" s="21">
        <v>42958</v>
      </c>
      <c r="C14053" s="122" t="s">
        <v>135</v>
      </c>
      <c r="D14053" s="116">
        <v>189.4</v>
      </c>
      <c r="E14053" s="11">
        <v>188.51</v>
      </c>
      <c r="F14053" s="12">
        <v>397827</v>
      </c>
    </row>
    <row r="14054" spans="2:6">
      <c r="B14054" s="21">
        <v>42958</v>
      </c>
      <c r="C14054" s="122" t="s">
        <v>136</v>
      </c>
      <c r="D14054" s="116">
        <v>240.05</v>
      </c>
      <c r="E14054" s="11">
        <v>244.17</v>
      </c>
      <c r="F14054" s="12">
        <v>1697612</v>
      </c>
    </row>
    <row r="14055" spans="2:6">
      <c r="B14055" s="21">
        <v>42958</v>
      </c>
      <c r="C14055" s="122" t="s">
        <v>137</v>
      </c>
      <c r="D14055" s="116">
        <v>91.92</v>
      </c>
      <c r="E14055" s="11">
        <v>93.02</v>
      </c>
      <c r="F14055" s="12">
        <v>502465</v>
      </c>
    </row>
    <row r="14056" spans="2:6">
      <c r="B14056" s="21">
        <v>42958</v>
      </c>
      <c r="C14056" s="122" t="s">
        <v>138</v>
      </c>
      <c r="D14056" s="116">
        <v>81.209999999999994</v>
      </c>
      <c r="E14056" s="11">
        <v>80.72</v>
      </c>
      <c r="F14056" s="12">
        <v>497117</v>
      </c>
    </row>
    <row r="14057" spans="2:6">
      <c r="B14057" s="21">
        <v>42958</v>
      </c>
      <c r="C14057" s="122" t="s">
        <v>139</v>
      </c>
      <c r="D14057" s="116">
        <v>84.76</v>
      </c>
      <c r="E14057" s="11">
        <v>84.29</v>
      </c>
      <c r="F14057" s="12">
        <v>3078650</v>
      </c>
    </row>
    <row r="14058" spans="2:6">
      <c r="B14058" s="21">
        <v>42958</v>
      </c>
      <c r="C14058" s="122" t="s">
        <v>140</v>
      </c>
      <c r="D14058" s="116">
        <v>184.56</v>
      </c>
      <c r="E14058" s="11">
        <v>185.69</v>
      </c>
      <c r="F14058" s="12">
        <v>376085</v>
      </c>
    </row>
    <row r="14059" spans="2:6">
      <c r="B14059" s="21">
        <v>42958</v>
      </c>
      <c r="C14059" s="122" t="s">
        <v>141</v>
      </c>
      <c r="D14059" s="116">
        <v>525</v>
      </c>
      <c r="E14059" s="11">
        <v>533.94000000000005</v>
      </c>
      <c r="F14059" s="12">
        <v>373200</v>
      </c>
    </row>
    <row r="14060" spans="2:6">
      <c r="B14060" s="21">
        <v>42958</v>
      </c>
      <c r="C14060" s="122" t="s">
        <v>142</v>
      </c>
      <c r="D14060" s="116">
        <v>232.76</v>
      </c>
      <c r="E14060" s="11">
        <v>234.88</v>
      </c>
      <c r="F14060" s="12">
        <v>3461663</v>
      </c>
    </row>
    <row r="14061" spans="2:6">
      <c r="B14061" s="21">
        <v>42958</v>
      </c>
      <c r="C14061" s="122" t="s">
        <v>143</v>
      </c>
      <c r="D14061" s="116">
        <v>24.07</v>
      </c>
      <c r="E14061" s="11">
        <v>23.86</v>
      </c>
      <c r="F14061" s="12">
        <v>68157429</v>
      </c>
    </row>
    <row r="14062" spans="2:6">
      <c r="B14062" s="21">
        <v>42958</v>
      </c>
      <c r="C14062" s="122" t="s">
        <v>144</v>
      </c>
      <c r="D14062" s="116">
        <v>59.62</v>
      </c>
      <c r="E14062" s="11">
        <v>59.84</v>
      </c>
      <c r="F14062" s="12">
        <v>2213852</v>
      </c>
    </row>
    <row r="14063" spans="2:6">
      <c r="B14063" s="21">
        <v>42958</v>
      </c>
      <c r="C14063" s="122" t="s">
        <v>145</v>
      </c>
      <c r="D14063" s="116">
        <v>46.88</v>
      </c>
      <c r="E14063" s="11">
        <v>46.31</v>
      </c>
      <c r="F14063" s="12">
        <v>4575041</v>
      </c>
    </row>
    <row r="14064" spans="2:6">
      <c r="B14064" s="21">
        <v>42958</v>
      </c>
      <c r="C14064" s="122" t="s">
        <v>146</v>
      </c>
      <c r="D14064" s="116">
        <v>59.77</v>
      </c>
      <c r="E14064" s="11">
        <v>60.07</v>
      </c>
      <c r="F14064" s="12">
        <v>2186249</v>
      </c>
    </row>
    <row r="14065" spans="2:6">
      <c r="B14065" s="21">
        <v>42958</v>
      </c>
      <c r="C14065" s="122" t="s">
        <v>147</v>
      </c>
      <c r="D14065" s="116">
        <v>319.44</v>
      </c>
      <c r="E14065" s="11">
        <v>319.75</v>
      </c>
      <c r="F14065" s="12">
        <v>330226</v>
      </c>
    </row>
    <row r="14066" spans="2:6">
      <c r="B14066" s="21">
        <v>42958</v>
      </c>
      <c r="C14066" s="122" t="s">
        <v>148</v>
      </c>
      <c r="D14066" s="116">
        <v>198.41</v>
      </c>
      <c r="E14066" s="11">
        <v>200.36</v>
      </c>
      <c r="F14066" s="12">
        <v>1251199</v>
      </c>
    </row>
    <row r="14067" spans="2:6">
      <c r="B14067" s="21">
        <v>42958</v>
      </c>
      <c r="C14067" s="122" t="s">
        <v>149</v>
      </c>
      <c r="D14067" s="116">
        <v>42.66</v>
      </c>
      <c r="E14067" s="11">
        <v>42.75</v>
      </c>
      <c r="F14067" s="12">
        <v>1384434</v>
      </c>
    </row>
    <row r="14068" spans="2:6">
      <c r="B14068" s="21">
        <v>42958</v>
      </c>
      <c r="C14068" s="122" t="s">
        <v>150</v>
      </c>
      <c r="D14068" s="116">
        <v>34.51</v>
      </c>
      <c r="E14068" s="11">
        <v>34.29</v>
      </c>
      <c r="F14068" s="12">
        <v>1193191</v>
      </c>
    </row>
    <row r="14069" spans="2:6">
      <c r="B14069" s="21">
        <v>42958</v>
      </c>
      <c r="C14069" s="122" t="s">
        <v>151</v>
      </c>
      <c r="D14069" s="116">
        <v>282.39999999999998</v>
      </c>
      <c r="E14069" s="11">
        <v>283.68</v>
      </c>
      <c r="F14069" s="12">
        <v>727172</v>
      </c>
    </row>
    <row r="14070" spans="2:6">
      <c r="B14070" s="21">
        <v>42958</v>
      </c>
      <c r="C14070" s="122" t="s">
        <v>152</v>
      </c>
      <c r="D14070" s="116">
        <v>52.05</v>
      </c>
      <c r="E14070" s="11">
        <v>52.19</v>
      </c>
      <c r="F14070" s="12">
        <v>5932583</v>
      </c>
    </row>
    <row r="14071" spans="2:6">
      <c r="B14071" s="21">
        <v>42958</v>
      </c>
      <c r="C14071" s="122" t="s">
        <v>153</v>
      </c>
      <c r="D14071" s="116">
        <v>422.15</v>
      </c>
      <c r="E14071" s="11">
        <v>424.16</v>
      </c>
      <c r="F14071" s="12">
        <v>807059</v>
      </c>
    </row>
    <row r="14072" spans="2:6">
      <c r="B14072" s="21">
        <v>42958</v>
      </c>
      <c r="C14072" s="122" t="s">
        <v>154</v>
      </c>
      <c r="D14072" s="116">
        <v>39.9</v>
      </c>
      <c r="E14072" s="11">
        <v>40.159999999999997</v>
      </c>
      <c r="F14072" s="12">
        <v>1658452</v>
      </c>
    </row>
    <row r="14073" spans="2:6">
      <c r="B14073" s="21">
        <v>42958</v>
      </c>
      <c r="C14073" s="122" t="s">
        <v>155</v>
      </c>
      <c r="D14073" s="116">
        <v>56.61</v>
      </c>
      <c r="E14073" s="11">
        <v>56.73</v>
      </c>
      <c r="F14073" s="12">
        <v>4060530</v>
      </c>
    </row>
    <row r="14074" spans="2:6">
      <c r="B14074" s="21">
        <v>42958</v>
      </c>
      <c r="C14074" s="122" t="s">
        <v>156</v>
      </c>
      <c r="D14074" s="116">
        <v>26.39</v>
      </c>
      <c r="E14074" s="11">
        <v>26.41</v>
      </c>
      <c r="F14074" s="12">
        <v>3285764</v>
      </c>
    </row>
    <row r="14075" spans="2:6">
      <c r="B14075" s="21">
        <v>42958</v>
      </c>
      <c r="C14075" s="122" t="s">
        <v>157</v>
      </c>
      <c r="D14075" s="116">
        <v>44.83</v>
      </c>
      <c r="E14075" s="11">
        <v>44.66</v>
      </c>
      <c r="F14075" s="12">
        <v>1404950</v>
      </c>
    </row>
    <row r="14076" spans="2:6">
      <c r="B14076" s="21">
        <v>42958</v>
      </c>
      <c r="C14076" s="122" t="s">
        <v>158</v>
      </c>
      <c r="D14076" s="116">
        <v>120.95</v>
      </c>
      <c r="E14076" s="11">
        <v>120.05</v>
      </c>
      <c r="F14076" s="12">
        <v>564717</v>
      </c>
    </row>
    <row r="14077" spans="2:6">
      <c r="B14077" s="21">
        <v>42958</v>
      </c>
      <c r="C14077" s="122" t="s">
        <v>159</v>
      </c>
      <c r="D14077" s="116">
        <v>67.069999999999993</v>
      </c>
      <c r="E14077" s="11">
        <v>66.8</v>
      </c>
      <c r="F14077" s="12">
        <v>15172831</v>
      </c>
    </row>
    <row r="14078" spans="2:6">
      <c r="B14078" s="21">
        <v>42958</v>
      </c>
      <c r="C14078" s="122" t="s">
        <v>160</v>
      </c>
      <c r="D14078" s="116">
        <v>32.18</v>
      </c>
      <c r="E14078" s="11">
        <v>31.99</v>
      </c>
      <c r="F14078" s="12">
        <v>2383412</v>
      </c>
    </row>
    <row r="14079" spans="2:6">
      <c r="B14079" s="21">
        <v>42958</v>
      </c>
      <c r="C14079" s="122" t="s">
        <v>161</v>
      </c>
      <c r="D14079" s="116">
        <v>34</v>
      </c>
      <c r="E14079" s="11">
        <v>34.799999999999997</v>
      </c>
      <c r="F14079" s="12">
        <v>3276692</v>
      </c>
    </row>
    <row r="14080" spans="2:6">
      <c r="B14080" s="21">
        <v>42958</v>
      </c>
      <c r="C14080" s="122" t="s">
        <v>162</v>
      </c>
      <c r="D14080" s="116">
        <v>67.569999999999993</v>
      </c>
      <c r="E14080" s="11">
        <v>66.98</v>
      </c>
      <c r="F14080" s="12">
        <v>1750204</v>
      </c>
    </row>
    <row r="14081" spans="2:6">
      <c r="B14081" s="21">
        <v>42958</v>
      </c>
      <c r="C14081" s="122" t="s">
        <v>163</v>
      </c>
      <c r="D14081" s="116">
        <v>113.07</v>
      </c>
      <c r="E14081" s="11">
        <v>112.85</v>
      </c>
      <c r="F14081" s="12">
        <v>2130558</v>
      </c>
    </row>
    <row r="14082" spans="2:6">
      <c r="B14082" s="21">
        <v>42958</v>
      </c>
      <c r="C14082" s="122" t="s">
        <v>164</v>
      </c>
      <c r="D14082" s="116">
        <v>148.72999999999999</v>
      </c>
      <c r="E14082" s="11">
        <v>146.44</v>
      </c>
      <c r="F14082" s="12">
        <v>2126617</v>
      </c>
    </row>
    <row r="14083" spans="2:6">
      <c r="B14083" s="21">
        <v>42958</v>
      </c>
      <c r="C14083" s="122" t="s">
        <v>165</v>
      </c>
      <c r="D14083" s="116">
        <v>35.659999999999997</v>
      </c>
      <c r="E14083" s="11">
        <v>35.770000000000003</v>
      </c>
      <c r="F14083" s="12">
        <v>1495717</v>
      </c>
    </row>
    <row r="14084" spans="2:6">
      <c r="B14084" s="21">
        <v>42958</v>
      </c>
      <c r="C14084" s="122" t="s">
        <v>166</v>
      </c>
      <c r="D14084" s="116">
        <v>96.98</v>
      </c>
      <c r="E14084" s="11">
        <v>96.23</v>
      </c>
      <c r="F14084" s="12">
        <v>540038</v>
      </c>
    </row>
    <row r="14085" spans="2:6">
      <c r="B14085" s="21">
        <v>42958</v>
      </c>
      <c r="C14085" s="122" t="s">
        <v>167</v>
      </c>
      <c r="D14085" s="116">
        <v>66.17</v>
      </c>
      <c r="E14085" s="11">
        <v>66.709999999999994</v>
      </c>
      <c r="F14085" s="12">
        <v>2770862</v>
      </c>
    </row>
    <row r="14086" spans="2:6">
      <c r="B14086" s="21">
        <v>42958</v>
      </c>
      <c r="C14086" s="122" t="s">
        <v>168</v>
      </c>
      <c r="D14086" s="116">
        <v>101.07</v>
      </c>
      <c r="E14086" s="11">
        <v>100.85</v>
      </c>
      <c r="F14086" s="12">
        <v>1985288</v>
      </c>
    </row>
    <row r="14087" spans="2:6">
      <c r="B14087" s="21">
        <v>42958</v>
      </c>
      <c r="C14087" s="122" t="s">
        <v>169</v>
      </c>
      <c r="D14087" s="116">
        <v>67.59</v>
      </c>
      <c r="E14087" s="11">
        <v>67.48</v>
      </c>
      <c r="F14087" s="12">
        <v>3320388</v>
      </c>
    </row>
    <row r="14088" spans="2:6">
      <c r="B14088" s="21">
        <v>42958</v>
      </c>
      <c r="C14088" s="122" t="s">
        <v>170</v>
      </c>
      <c r="D14088" s="116">
        <v>130.30000000000001</v>
      </c>
      <c r="E14088" s="11">
        <v>130.61000000000001</v>
      </c>
      <c r="F14088" s="12">
        <v>2735623</v>
      </c>
    </row>
    <row r="14089" spans="2:6">
      <c r="B14089" s="21">
        <v>42958</v>
      </c>
      <c r="C14089" s="122" t="s">
        <v>171</v>
      </c>
      <c r="D14089" s="116">
        <v>61.85</v>
      </c>
      <c r="E14089" s="11">
        <v>62.11</v>
      </c>
      <c r="F14089" s="12">
        <v>1158591</v>
      </c>
    </row>
    <row r="14090" spans="2:6">
      <c r="B14090" s="21">
        <v>42958</v>
      </c>
      <c r="C14090" s="122" t="s">
        <v>172</v>
      </c>
      <c r="D14090" s="116">
        <v>30.57</v>
      </c>
      <c r="E14090" s="11">
        <v>30.51</v>
      </c>
      <c r="F14090" s="12">
        <v>3853499</v>
      </c>
    </row>
    <row r="14091" spans="2:6">
      <c r="B14091" s="21">
        <v>42958</v>
      </c>
      <c r="C14091" s="122" t="s">
        <v>173</v>
      </c>
      <c r="D14091" s="116">
        <v>33.729999999999997</v>
      </c>
      <c r="E14091" s="11">
        <v>33.39</v>
      </c>
      <c r="F14091" s="12">
        <v>4223715</v>
      </c>
    </row>
    <row r="14092" spans="2:6">
      <c r="B14092" s="21">
        <v>42958</v>
      </c>
      <c r="C14092" s="122" t="s">
        <v>174</v>
      </c>
      <c r="D14092" s="116">
        <v>49.45</v>
      </c>
      <c r="E14092" s="11">
        <v>49.62</v>
      </c>
      <c r="F14092" s="12">
        <v>1275875</v>
      </c>
    </row>
    <row r="14093" spans="2:6">
      <c r="B14093" s="21">
        <v>42958</v>
      </c>
      <c r="C14093" s="122" t="s">
        <v>175</v>
      </c>
      <c r="D14093" s="116">
        <v>4.1100000000000003</v>
      </c>
      <c r="E14093" s="11">
        <v>4.1399999999999997</v>
      </c>
      <c r="F14093" s="12">
        <v>32318168</v>
      </c>
    </row>
    <row r="14094" spans="2:6">
      <c r="B14094" s="21">
        <v>42958</v>
      </c>
      <c r="C14094" s="122" t="s">
        <v>176</v>
      </c>
      <c r="D14094" s="116">
        <v>66.59</v>
      </c>
      <c r="E14094" s="11">
        <v>65.63</v>
      </c>
      <c r="F14094" s="12">
        <v>1289588</v>
      </c>
    </row>
    <row r="14095" spans="2:6">
      <c r="B14095" s="21">
        <v>42958</v>
      </c>
      <c r="C14095" s="122" t="s">
        <v>177</v>
      </c>
      <c r="D14095" s="116">
        <v>400.08</v>
      </c>
      <c r="E14095" s="11">
        <v>394.49</v>
      </c>
      <c r="F14095" s="12">
        <v>2399848</v>
      </c>
    </row>
    <row r="14096" spans="2:6">
      <c r="B14096" s="21">
        <v>42958</v>
      </c>
      <c r="C14096" s="122" t="s">
        <v>178</v>
      </c>
      <c r="D14096" s="116">
        <v>175.99</v>
      </c>
      <c r="E14096" s="11">
        <v>174.38</v>
      </c>
      <c r="F14096" s="12">
        <v>1173792</v>
      </c>
    </row>
    <row r="14097" spans="2:6">
      <c r="B14097" s="21">
        <v>42958</v>
      </c>
      <c r="C14097" s="122" t="s">
        <v>179</v>
      </c>
      <c r="D14097" s="116">
        <v>79.930000000000007</v>
      </c>
      <c r="E14097" s="11">
        <v>79</v>
      </c>
      <c r="F14097" s="12">
        <v>359665</v>
      </c>
    </row>
    <row r="14098" spans="2:6">
      <c r="B14098" s="21">
        <v>42958</v>
      </c>
      <c r="C14098" s="122" t="s">
        <v>180</v>
      </c>
      <c r="D14098" s="116">
        <v>71.78</v>
      </c>
      <c r="E14098" s="11">
        <v>71.260000000000005</v>
      </c>
      <c r="F14098" s="12">
        <v>2022315</v>
      </c>
    </row>
    <row r="14099" spans="2:6">
      <c r="B14099" s="21">
        <v>42958</v>
      </c>
      <c r="C14099" s="122" t="s">
        <v>181</v>
      </c>
      <c r="D14099" s="116">
        <v>134.52000000000001</v>
      </c>
      <c r="E14099" s="11">
        <v>134.31</v>
      </c>
      <c r="F14099" s="12">
        <v>526079</v>
      </c>
    </row>
    <row r="14100" spans="2:6">
      <c r="B14100" s="21">
        <v>42958</v>
      </c>
      <c r="C14100" s="122" t="s">
        <v>182</v>
      </c>
      <c r="D14100" s="116">
        <v>70.739999999999995</v>
      </c>
      <c r="E14100" s="11">
        <v>70.209999999999994</v>
      </c>
      <c r="F14100" s="12">
        <v>1382877</v>
      </c>
    </row>
    <row r="14101" spans="2:6">
      <c r="B14101" s="21">
        <v>42958</v>
      </c>
      <c r="C14101" s="122" t="s">
        <v>183</v>
      </c>
      <c r="D14101" s="116">
        <v>40.76</v>
      </c>
      <c r="E14101" s="11">
        <v>41.11</v>
      </c>
      <c r="F14101" s="12">
        <v>16735288</v>
      </c>
    </row>
    <row r="14102" spans="2:6">
      <c r="B14102" s="21">
        <v>42958</v>
      </c>
      <c r="C14102" s="122" t="s">
        <v>184</v>
      </c>
      <c r="D14102" s="116">
        <v>124.87</v>
      </c>
      <c r="E14102" s="11">
        <v>123.26</v>
      </c>
      <c r="F14102" s="12">
        <v>650816</v>
      </c>
    </row>
    <row r="14103" spans="2:6">
      <c r="B14103" s="21">
        <v>42958</v>
      </c>
      <c r="C14103" s="122" t="s">
        <v>185</v>
      </c>
      <c r="D14103" s="116">
        <v>321.94</v>
      </c>
      <c r="E14103" s="11">
        <v>326.41000000000003</v>
      </c>
      <c r="F14103" s="12">
        <v>968190</v>
      </c>
    </row>
    <row r="14104" spans="2:6">
      <c r="B14104" s="21">
        <v>42958</v>
      </c>
      <c r="C14104" s="122" t="s">
        <v>186</v>
      </c>
      <c r="D14104" s="116">
        <v>155.1</v>
      </c>
      <c r="E14104" s="11">
        <v>155.65</v>
      </c>
      <c r="F14104" s="12">
        <v>1554728</v>
      </c>
    </row>
    <row r="14105" spans="2:6">
      <c r="B14105" s="21">
        <v>42958</v>
      </c>
      <c r="C14105" s="122" t="s">
        <v>187</v>
      </c>
      <c r="D14105" s="116">
        <v>47.5</v>
      </c>
      <c r="E14105" s="11">
        <v>47.31</v>
      </c>
      <c r="F14105" s="12">
        <v>1194255</v>
      </c>
    </row>
    <row r="14106" spans="2:6">
      <c r="B14106" s="21">
        <v>42958</v>
      </c>
      <c r="C14106" s="122" t="s">
        <v>188</v>
      </c>
      <c r="D14106" s="116">
        <v>81.5</v>
      </c>
      <c r="E14106" s="11">
        <v>82.14</v>
      </c>
      <c r="F14106" s="12">
        <v>767728</v>
      </c>
    </row>
    <row r="14107" spans="2:6">
      <c r="B14107" s="21">
        <v>42958</v>
      </c>
      <c r="C14107" s="122" t="s">
        <v>189</v>
      </c>
      <c r="D14107" s="116">
        <v>29.01</v>
      </c>
      <c r="E14107" s="11">
        <v>28.82</v>
      </c>
      <c r="F14107" s="12">
        <v>2025445</v>
      </c>
    </row>
    <row r="14108" spans="2:6">
      <c r="B14108" s="21">
        <v>42958</v>
      </c>
      <c r="C14108" s="122" t="s">
        <v>190</v>
      </c>
      <c r="D14108" s="116">
        <v>83.37</v>
      </c>
      <c r="E14108" s="11">
        <v>82.8</v>
      </c>
      <c r="F14108" s="12">
        <v>1989254</v>
      </c>
    </row>
    <row r="14109" spans="2:6">
      <c r="B14109" s="21">
        <v>42958</v>
      </c>
      <c r="C14109" s="122" t="s">
        <v>191</v>
      </c>
      <c r="D14109" s="116">
        <v>24.48</v>
      </c>
      <c r="E14109" s="11">
        <v>24.61</v>
      </c>
      <c r="F14109" s="12">
        <v>3630824</v>
      </c>
    </row>
    <row r="14110" spans="2:6">
      <c r="B14110" s="21">
        <v>42958</v>
      </c>
      <c r="C14110" s="122" t="s">
        <v>192</v>
      </c>
      <c r="D14110" s="116">
        <v>46.86</v>
      </c>
      <c r="E14110" s="11">
        <v>47.55</v>
      </c>
      <c r="F14110" s="12">
        <v>2707081</v>
      </c>
    </row>
    <row r="14111" spans="2:6">
      <c r="B14111" s="21">
        <v>42958</v>
      </c>
      <c r="C14111" s="122" t="s">
        <v>193</v>
      </c>
      <c r="D14111" s="116">
        <v>125.93</v>
      </c>
      <c r="E14111" s="11">
        <v>124.58</v>
      </c>
      <c r="F14111" s="12">
        <v>2253717</v>
      </c>
    </row>
    <row r="14112" spans="2:6">
      <c r="B14112" s="21">
        <v>42958</v>
      </c>
      <c r="C14112" s="122" t="s">
        <v>194</v>
      </c>
      <c r="D14112" s="116">
        <v>241.29</v>
      </c>
      <c r="E14112" s="11">
        <v>240.92</v>
      </c>
      <c r="F14112" s="12">
        <v>286217</v>
      </c>
    </row>
    <row r="14113" spans="2:6">
      <c r="B14113" s="21">
        <v>42958</v>
      </c>
      <c r="C14113" s="122" t="s">
        <v>195</v>
      </c>
      <c r="D14113" s="116">
        <v>44.96</v>
      </c>
      <c r="E14113" s="11">
        <v>44.79</v>
      </c>
      <c r="F14113" s="12">
        <v>4206885</v>
      </c>
    </row>
    <row r="14114" spans="2:6">
      <c r="B14114" s="21">
        <v>42958</v>
      </c>
      <c r="C14114" s="122" t="s">
        <v>196</v>
      </c>
      <c r="D14114" s="116">
        <v>156.51</v>
      </c>
      <c r="E14114" s="11">
        <v>156.65</v>
      </c>
      <c r="F14114" s="12">
        <v>1886996</v>
      </c>
    </row>
    <row r="14115" spans="2:6">
      <c r="B14115" s="21">
        <v>42958</v>
      </c>
      <c r="C14115" s="122" t="s">
        <v>197</v>
      </c>
      <c r="D14115" s="116">
        <v>19.399999999999999</v>
      </c>
      <c r="E14115" s="11">
        <v>19.48</v>
      </c>
      <c r="F14115" s="12">
        <v>2574647</v>
      </c>
    </row>
    <row r="14116" spans="2:6">
      <c r="B14116" s="21">
        <v>42958</v>
      </c>
      <c r="C14116" s="122" t="s">
        <v>198</v>
      </c>
      <c r="D14116" s="116">
        <v>53.22</v>
      </c>
      <c r="E14116" s="11">
        <v>53.61</v>
      </c>
      <c r="F14116" s="12">
        <v>1480444</v>
      </c>
    </row>
    <row r="14117" spans="2:6">
      <c r="B14117" s="21">
        <v>42958</v>
      </c>
      <c r="C14117" s="122" t="s">
        <v>199</v>
      </c>
      <c r="D14117" s="116">
        <v>87.55</v>
      </c>
      <c r="E14117" s="11">
        <v>88.29</v>
      </c>
      <c r="F14117" s="12">
        <v>2882037</v>
      </c>
    </row>
    <row r="14118" spans="2:6">
      <c r="B14118" s="21">
        <v>42958</v>
      </c>
      <c r="C14118" s="122" t="s">
        <v>200</v>
      </c>
      <c r="D14118" s="116">
        <v>31.23</v>
      </c>
      <c r="E14118" s="11">
        <v>31.47</v>
      </c>
      <c r="F14118" s="12">
        <v>20756566</v>
      </c>
    </row>
    <row r="14119" spans="2:6">
      <c r="B14119" s="21">
        <v>42958</v>
      </c>
      <c r="C14119" s="122" t="s">
        <v>201</v>
      </c>
      <c r="D14119" s="116">
        <v>32.130000000000003</v>
      </c>
      <c r="E14119" s="11">
        <v>32.229999999999997</v>
      </c>
      <c r="F14119" s="12">
        <v>1049234</v>
      </c>
    </row>
    <row r="14120" spans="2:6">
      <c r="B14120" s="21">
        <v>42958</v>
      </c>
      <c r="C14120" s="122" t="s">
        <v>202</v>
      </c>
      <c r="D14120" s="116">
        <v>50.08</v>
      </c>
      <c r="E14120" s="11">
        <v>50.27</v>
      </c>
      <c r="F14120" s="12">
        <v>4785819</v>
      </c>
    </row>
    <row r="14121" spans="2:6">
      <c r="B14121" s="21">
        <v>42958</v>
      </c>
      <c r="C14121" s="122" t="s">
        <v>203</v>
      </c>
      <c r="D14121" s="116">
        <v>131.32</v>
      </c>
      <c r="E14121" s="11">
        <v>130.33000000000001</v>
      </c>
      <c r="F14121" s="12">
        <v>474633</v>
      </c>
    </row>
    <row r="14122" spans="2:6">
      <c r="B14122" s="21">
        <v>42958</v>
      </c>
      <c r="C14122" s="122" t="s">
        <v>204</v>
      </c>
      <c r="D14122" s="116">
        <v>21.6</v>
      </c>
      <c r="E14122" s="11">
        <v>21.66</v>
      </c>
      <c r="F14122" s="12">
        <v>6811316</v>
      </c>
    </row>
    <row r="14123" spans="2:6">
      <c r="B14123" s="21">
        <v>42958</v>
      </c>
      <c r="C14123" s="122" t="s">
        <v>205</v>
      </c>
      <c r="D14123" s="116">
        <v>70.13</v>
      </c>
      <c r="E14123" s="11">
        <v>70.61</v>
      </c>
      <c r="F14123" s="12">
        <v>3453531</v>
      </c>
    </row>
    <row r="14124" spans="2:6">
      <c r="B14124" s="21">
        <v>42958</v>
      </c>
      <c r="C14124" s="122" t="s">
        <v>206</v>
      </c>
      <c r="D14124" s="116">
        <v>74.83</v>
      </c>
      <c r="E14124" s="11">
        <v>74.61</v>
      </c>
      <c r="F14124" s="12">
        <v>1308861</v>
      </c>
    </row>
    <row r="14125" spans="2:6">
      <c r="B14125" s="21">
        <v>42958</v>
      </c>
      <c r="C14125" s="122" t="s">
        <v>207</v>
      </c>
      <c r="D14125" s="116">
        <v>78.95</v>
      </c>
      <c r="E14125" s="11">
        <v>79.41</v>
      </c>
      <c r="F14125" s="12">
        <v>2985502</v>
      </c>
    </row>
    <row r="14126" spans="2:6">
      <c r="B14126" s="21">
        <v>42958</v>
      </c>
      <c r="C14126" s="122" t="s">
        <v>208</v>
      </c>
      <c r="D14126" s="116">
        <v>110.2</v>
      </c>
      <c r="E14126" s="11">
        <v>109.23</v>
      </c>
      <c r="F14126" s="12">
        <v>3382960</v>
      </c>
    </row>
    <row r="14127" spans="2:6">
      <c r="B14127" s="21">
        <v>42958</v>
      </c>
      <c r="C14127" s="122" t="s">
        <v>209</v>
      </c>
      <c r="D14127" s="116">
        <v>116.35</v>
      </c>
      <c r="E14127" s="11">
        <v>115.41</v>
      </c>
      <c r="F14127" s="12">
        <v>1088076</v>
      </c>
    </row>
    <row r="14128" spans="2:6">
      <c r="B14128" s="21">
        <v>42958</v>
      </c>
      <c r="C14128" s="122" t="s">
        <v>210</v>
      </c>
      <c r="D14128" s="116">
        <v>77.95</v>
      </c>
      <c r="E14128" s="11">
        <v>77.39</v>
      </c>
      <c r="F14128" s="12">
        <v>1462487</v>
      </c>
    </row>
    <row r="14129" spans="2:6">
      <c r="B14129" s="21">
        <v>42958</v>
      </c>
      <c r="C14129" s="122" t="s">
        <v>211</v>
      </c>
      <c r="D14129" s="116">
        <v>48.95</v>
      </c>
      <c r="E14129" s="11">
        <v>49.48</v>
      </c>
      <c r="F14129" s="12">
        <v>6318866</v>
      </c>
    </row>
    <row r="14130" spans="2:6">
      <c r="B14130" s="21">
        <v>42958</v>
      </c>
      <c r="C14130" s="122" t="s">
        <v>212</v>
      </c>
      <c r="D14130" s="116">
        <v>127.93</v>
      </c>
      <c r="E14130" s="11">
        <v>126.7</v>
      </c>
      <c r="F14130" s="12">
        <v>2305693</v>
      </c>
    </row>
    <row r="14131" spans="2:6">
      <c r="B14131" s="21">
        <v>42958</v>
      </c>
      <c r="C14131" s="122" t="s">
        <v>213</v>
      </c>
      <c r="D14131" s="116">
        <v>60.12</v>
      </c>
      <c r="E14131" s="11">
        <v>59.64</v>
      </c>
      <c r="F14131" s="12">
        <v>2164189</v>
      </c>
    </row>
    <row r="14132" spans="2:6">
      <c r="B14132" s="21">
        <v>42958</v>
      </c>
      <c r="C14132" s="122" t="s">
        <v>214</v>
      </c>
      <c r="D14132" s="116">
        <v>75.39</v>
      </c>
      <c r="E14132" s="11">
        <v>75.489999999999995</v>
      </c>
      <c r="F14132" s="12">
        <v>1747851</v>
      </c>
    </row>
    <row r="14133" spans="2:6">
      <c r="B14133" s="21">
        <v>42958</v>
      </c>
      <c r="C14133" s="122" t="s">
        <v>215</v>
      </c>
      <c r="D14133" s="116">
        <v>105.71</v>
      </c>
      <c r="E14133" s="11">
        <v>106.1</v>
      </c>
      <c r="F14133" s="12">
        <v>849396</v>
      </c>
    </row>
    <row r="14134" spans="2:6">
      <c r="B14134" s="21">
        <v>42958</v>
      </c>
      <c r="C14134" s="122" t="s">
        <v>216</v>
      </c>
      <c r="D14134" s="116">
        <v>35.83</v>
      </c>
      <c r="E14134" s="11">
        <v>36.090000000000003</v>
      </c>
      <c r="F14134" s="12">
        <v>1877758</v>
      </c>
    </row>
    <row r="14135" spans="2:6">
      <c r="B14135" s="21">
        <v>42958</v>
      </c>
      <c r="C14135" s="122" t="s">
        <v>217</v>
      </c>
      <c r="D14135" s="116">
        <v>79.25</v>
      </c>
      <c r="E14135" s="11">
        <v>79.819999999999993</v>
      </c>
      <c r="F14135" s="12">
        <v>2433944</v>
      </c>
    </row>
    <row r="14136" spans="2:6">
      <c r="B14136" s="21">
        <v>42958</v>
      </c>
      <c r="C14136" s="122" t="s">
        <v>218</v>
      </c>
      <c r="D14136" s="116">
        <v>101.25</v>
      </c>
      <c r="E14136" s="11">
        <v>101.99</v>
      </c>
      <c r="F14136" s="12">
        <v>9410408</v>
      </c>
    </row>
    <row r="14137" spans="2:6">
      <c r="B14137" s="21">
        <v>42958</v>
      </c>
      <c r="C14137" s="122" t="s">
        <v>219</v>
      </c>
      <c r="D14137" s="116">
        <v>23.03</v>
      </c>
      <c r="E14137" s="11">
        <v>22.91</v>
      </c>
      <c r="F14137" s="12">
        <v>3274392</v>
      </c>
    </row>
    <row r="14138" spans="2:6">
      <c r="B14138" s="21">
        <v>42958</v>
      </c>
      <c r="C14138" s="122" t="s">
        <v>220</v>
      </c>
      <c r="D14138" s="116">
        <v>21.94</v>
      </c>
      <c r="E14138" s="11">
        <v>21.87</v>
      </c>
      <c r="F14138" s="12">
        <v>2111494</v>
      </c>
    </row>
    <row r="14139" spans="2:6">
      <c r="B14139" s="21">
        <v>42958</v>
      </c>
      <c r="C14139" s="122" t="s">
        <v>221</v>
      </c>
      <c r="D14139" s="116">
        <v>58.41</v>
      </c>
      <c r="E14139" s="11">
        <v>58.46</v>
      </c>
      <c r="F14139" s="12">
        <v>1211529</v>
      </c>
    </row>
    <row r="14140" spans="2:6">
      <c r="B14140" s="21">
        <v>42958</v>
      </c>
      <c r="C14140" s="122" t="s">
        <v>222</v>
      </c>
      <c r="D14140" s="116">
        <v>91.45</v>
      </c>
      <c r="E14140" s="11">
        <v>92.34</v>
      </c>
      <c r="F14140" s="12">
        <v>1482682</v>
      </c>
    </row>
    <row r="14141" spans="2:6">
      <c r="B14141" s="21">
        <v>42958</v>
      </c>
      <c r="C14141" s="122" t="s">
        <v>223</v>
      </c>
      <c r="D14141" s="116">
        <v>113.04</v>
      </c>
      <c r="E14141" s="11">
        <v>111.82</v>
      </c>
      <c r="F14141" s="12">
        <v>1282903</v>
      </c>
    </row>
    <row r="14142" spans="2:6">
      <c r="B14142" s="21">
        <v>42958</v>
      </c>
      <c r="C14142" s="122" t="s">
        <v>224</v>
      </c>
      <c r="D14142" s="116">
        <v>73.010000000000005</v>
      </c>
      <c r="E14142" s="11">
        <v>73.5</v>
      </c>
      <c r="F14142" s="12">
        <v>1789553</v>
      </c>
    </row>
    <row r="14143" spans="2:6">
      <c r="B14143" s="21">
        <v>42958</v>
      </c>
      <c r="C14143" s="122" t="s">
        <v>225</v>
      </c>
      <c r="D14143" s="116">
        <v>85.51</v>
      </c>
      <c r="E14143" s="11">
        <v>85.05</v>
      </c>
      <c r="F14143" s="12">
        <v>863450</v>
      </c>
    </row>
    <row r="14144" spans="2:6">
      <c r="B14144" s="21">
        <v>42958</v>
      </c>
      <c r="C14144" s="122" t="s">
        <v>226</v>
      </c>
      <c r="D14144" s="116">
        <v>89.98</v>
      </c>
      <c r="E14144" s="11">
        <v>90.38</v>
      </c>
      <c r="F14144" s="12">
        <v>615389</v>
      </c>
    </row>
    <row r="14145" spans="2:6">
      <c r="B14145" s="21">
        <v>42958</v>
      </c>
      <c r="C14145" s="122" t="s">
        <v>227</v>
      </c>
      <c r="D14145" s="116">
        <v>28.17</v>
      </c>
      <c r="E14145" s="11">
        <v>28.26</v>
      </c>
      <c r="F14145" s="12">
        <v>2083361</v>
      </c>
    </row>
    <row r="14146" spans="2:6">
      <c r="B14146" s="21">
        <v>42958</v>
      </c>
      <c r="C14146" s="122" t="s">
        <v>228</v>
      </c>
      <c r="D14146" s="116">
        <v>82.78</v>
      </c>
      <c r="E14146" s="11">
        <v>83.34</v>
      </c>
      <c r="F14146" s="12">
        <v>1116200</v>
      </c>
    </row>
    <row r="14147" spans="2:6">
      <c r="B14147" s="21">
        <v>42958</v>
      </c>
      <c r="C14147" s="122" t="s">
        <v>229</v>
      </c>
      <c r="D14147" s="116">
        <v>109.28</v>
      </c>
      <c r="E14147" s="11">
        <v>107.87</v>
      </c>
      <c r="F14147" s="12">
        <v>590537</v>
      </c>
    </row>
    <row r="14148" spans="2:6">
      <c r="B14148" s="21">
        <v>42958</v>
      </c>
      <c r="C14148" s="122" t="s">
        <v>230</v>
      </c>
      <c r="D14148" s="116">
        <v>86.47</v>
      </c>
      <c r="E14148" s="11">
        <v>85.7</v>
      </c>
      <c r="F14148" s="12">
        <v>2516839</v>
      </c>
    </row>
    <row r="14149" spans="2:6">
      <c r="B14149" s="21">
        <v>42958</v>
      </c>
      <c r="C14149" s="122" t="s">
        <v>231</v>
      </c>
      <c r="D14149" s="116">
        <v>56.1</v>
      </c>
      <c r="E14149" s="11">
        <v>56.55</v>
      </c>
      <c r="F14149" s="12">
        <v>1332485</v>
      </c>
    </row>
    <row r="14150" spans="2:6">
      <c r="B14150" s="21">
        <v>42958</v>
      </c>
      <c r="C14150" s="122" t="s">
        <v>232</v>
      </c>
      <c r="D14150" s="116">
        <v>31.54</v>
      </c>
      <c r="E14150" s="11">
        <v>31.61</v>
      </c>
      <c r="F14150" s="12">
        <v>3588192</v>
      </c>
    </row>
    <row r="14151" spans="2:6">
      <c r="B14151" s="21">
        <v>42958</v>
      </c>
      <c r="C14151" s="122" t="s">
        <v>233</v>
      </c>
      <c r="D14151" s="116">
        <v>63.04</v>
      </c>
      <c r="E14151" s="11">
        <v>63.26</v>
      </c>
      <c r="F14151" s="12">
        <v>4990267</v>
      </c>
    </row>
    <row r="14152" spans="2:6">
      <c r="B14152" s="21">
        <v>42958</v>
      </c>
      <c r="C14152" s="122" t="s">
        <v>234</v>
      </c>
      <c r="D14152" s="116">
        <v>81.459999999999994</v>
      </c>
      <c r="E14152" s="11">
        <v>82.05</v>
      </c>
      <c r="F14152" s="12">
        <v>1551754</v>
      </c>
    </row>
    <row r="14153" spans="2:6">
      <c r="B14153" s="21">
        <v>42958</v>
      </c>
      <c r="C14153" s="122" t="s">
        <v>235</v>
      </c>
      <c r="D14153" s="116">
        <v>113.74</v>
      </c>
      <c r="E14153" s="11">
        <v>115.45</v>
      </c>
      <c r="F14153" s="12">
        <v>1584977</v>
      </c>
    </row>
    <row r="14154" spans="2:6">
      <c r="B14154" s="21">
        <v>42958</v>
      </c>
      <c r="C14154" s="122" t="s">
        <v>236</v>
      </c>
      <c r="D14154" s="116">
        <v>35.159999999999997</v>
      </c>
      <c r="E14154" s="11">
        <v>35.049999999999997</v>
      </c>
      <c r="F14154" s="12">
        <v>7746820</v>
      </c>
    </row>
    <row r="14155" spans="2:6">
      <c r="B14155" s="21">
        <v>42958</v>
      </c>
      <c r="C14155" s="122" t="s">
        <v>237</v>
      </c>
      <c r="D14155" s="116">
        <v>130.72</v>
      </c>
      <c r="E14155" s="11">
        <v>129.81</v>
      </c>
      <c r="F14155" s="12">
        <v>618651</v>
      </c>
    </row>
    <row r="14156" spans="2:6">
      <c r="B14156" s="21">
        <v>42958</v>
      </c>
      <c r="C14156" s="122" t="s">
        <v>238</v>
      </c>
      <c r="D14156" s="116">
        <v>83.68</v>
      </c>
      <c r="E14156" s="11">
        <v>82.87</v>
      </c>
      <c r="F14156" s="12">
        <v>1547043</v>
      </c>
    </row>
    <row r="14157" spans="2:6">
      <c r="B14157" s="21">
        <v>42958</v>
      </c>
      <c r="C14157" s="122" t="s">
        <v>239</v>
      </c>
      <c r="D14157" s="116">
        <v>141.93</v>
      </c>
      <c r="E14157" s="11">
        <v>141.35</v>
      </c>
      <c r="F14157" s="12">
        <v>351561</v>
      </c>
    </row>
    <row r="14158" spans="2:6">
      <c r="B14158" s="21">
        <v>42958</v>
      </c>
      <c r="C14158" s="122" t="s">
        <v>240</v>
      </c>
      <c r="D14158" s="116">
        <v>80.069999999999993</v>
      </c>
      <c r="E14158" s="11">
        <v>79.53</v>
      </c>
      <c r="F14158" s="12">
        <v>1239305</v>
      </c>
    </row>
    <row r="14159" spans="2:6">
      <c r="B14159" s="21">
        <v>42958</v>
      </c>
      <c r="C14159" s="122" t="s">
        <v>241</v>
      </c>
      <c r="D14159" s="116">
        <v>101.9</v>
      </c>
      <c r="E14159" s="11">
        <v>99.65</v>
      </c>
      <c r="F14159" s="12">
        <v>3592379</v>
      </c>
    </row>
    <row r="14160" spans="2:6">
      <c r="B14160" s="21">
        <v>42958</v>
      </c>
      <c r="C14160" s="122" t="s">
        <v>242</v>
      </c>
      <c r="D14160" s="116">
        <v>83.06</v>
      </c>
      <c r="E14160" s="11">
        <v>83.21</v>
      </c>
      <c r="F14160" s="12">
        <v>1083227</v>
      </c>
    </row>
    <row r="14161" spans="2:6">
      <c r="B14161" s="21">
        <v>42958</v>
      </c>
      <c r="C14161" s="122" t="s">
        <v>243</v>
      </c>
      <c r="D14161" s="116">
        <v>59.16</v>
      </c>
      <c r="E14161" s="11">
        <v>58.89</v>
      </c>
      <c r="F14161" s="12">
        <v>2802773</v>
      </c>
    </row>
    <row r="14162" spans="2:6">
      <c r="B14162" s="21">
        <v>42958</v>
      </c>
      <c r="C14162" s="122" t="s">
        <v>244</v>
      </c>
      <c r="D14162" s="116">
        <v>89.15</v>
      </c>
      <c r="E14162" s="11">
        <v>88.53</v>
      </c>
      <c r="F14162" s="12">
        <v>2874157</v>
      </c>
    </row>
    <row r="14163" spans="2:6">
      <c r="B14163" s="21">
        <v>42958</v>
      </c>
      <c r="C14163" s="122" t="s">
        <v>245</v>
      </c>
      <c r="D14163" s="116">
        <v>440.71</v>
      </c>
      <c r="E14163" s="11">
        <v>438.39</v>
      </c>
      <c r="F14163" s="12">
        <v>327544</v>
      </c>
    </row>
    <row r="14164" spans="2:6">
      <c r="B14164" s="21">
        <v>42958</v>
      </c>
      <c r="C14164" s="122" t="s">
        <v>246</v>
      </c>
      <c r="D14164" s="116">
        <v>66.87</v>
      </c>
      <c r="E14164" s="11">
        <v>66.98</v>
      </c>
      <c r="F14164" s="12">
        <v>1260508</v>
      </c>
    </row>
    <row r="14165" spans="2:6">
      <c r="B14165" s="21">
        <v>42958</v>
      </c>
      <c r="C14165" s="122" t="s">
        <v>247</v>
      </c>
      <c r="D14165" s="116">
        <v>61.83</v>
      </c>
      <c r="E14165" s="11">
        <v>62.93</v>
      </c>
      <c r="F14165" s="12">
        <v>1313096</v>
      </c>
    </row>
    <row r="14166" spans="2:6">
      <c r="B14166" s="21">
        <v>42958</v>
      </c>
      <c r="C14166" s="122" t="s">
        <v>248</v>
      </c>
      <c r="D14166" s="116">
        <v>62</v>
      </c>
      <c r="E14166" s="11">
        <v>61.86</v>
      </c>
      <c r="F14166" s="12">
        <v>1416436</v>
      </c>
    </row>
    <row r="14167" spans="2:6">
      <c r="B14167" s="21">
        <v>42958</v>
      </c>
      <c r="C14167" s="122" t="s">
        <v>249</v>
      </c>
      <c r="D14167" s="116">
        <v>60.5</v>
      </c>
      <c r="E14167" s="11">
        <v>60.82</v>
      </c>
      <c r="F14167" s="12">
        <v>2898864</v>
      </c>
    </row>
    <row r="14168" spans="2:6">
      <c r="B14168" s="21">
        <v>42958</v>
      </c>
      <c r="C14168" s="122" t="s">
        <v>250</v>
      </c>
      <c r="D14168" s="116">
        <v>263.33999999999997</v>
      </c>
      <c r="E14168" s="11">
        <v>259.14</v>
      </c>
      <c r="F14168" s="12">
        <v>216119</v>
      </c>
    </row>
    <row r="14169" spans="2:6">
      <c r="B14169" s="21">
        <v>42958</v>
      </c>
      <c r="C14169" s="122" t="s">
        <v>251</v>
      </c>
      <c r="D14169" s="116">
        <v>40.31</v>
      </c>
      <c r="E14169" s="11">
        <v>40.07</v>
      </c>
      <c r="F14169" s="12">
        <v>1182001</v>
      </c>
    </row>
    <row r="14170" spans="2:6">
      <c r="B14170" s="21">
        <v>42958</v>
      </c>
      <c r="C14170" s="122" t="s">
        <v>252</v>
      </c>
      <c r="D14170" s="116">
        <v>71.739999999999995</v>
      </c>
      <c r="E14170" s="11">
        <v>71.48</v>
      </c>
      <c r="F14170" s="12">
        <v>1294632</v>
      </c>
    </row>
    <row r="14171" spans="2:6">
      <c r="B14171" s="21">
        <v>42958</v>
      </c>
      <c r="C14171" s="122" t="s">
        <v>253</v>
      </c>
      <c r="D14171" s="116">
        <v>76.989999999999995</v>
      </c>
      <c r="E14171" s="11">
        <v>76.2</v>
      </c>
      <c r="F14171" s="12">
        <v>807208</v>
      </c>
    </row>
    <row r="14172" spans="2:6">
      <c r="B14172" s="21">
        <v>42958</v>
      </c>
      <c r="C14172" s="122" t="s">
        <v>254</v>
      </c>
      <c r="D14172" s="116">
        <v>52.71</v>
      </c>
      <c r="E14172" s="11">
        <v>52.89</v>
      </c>
      <c r="F14172" s="12">
        <v>1356646</v>
      </c>
    </row>
    <row r="14173" spans="2:6">
      <c r="B14173" s="21">
        <v>42958</v>
      </c>
      <c r="C14173" s="122" t="s">
        <v>255</v>
      </c>
      <c r="D14173" s="116">
        <v>113.95</v>
      </c>
      <c r="E14173" s="11">
        <v>114.5</v>
      </c>
      <c r="F14173" s="12">
        <v>673704</v>
      </c>
    </row>
    <row r="14174" spans="2:6">
      <c r="B14174" s="21">
        <v>42958</v>
      </c>
      <c r="C14174" s="122" t="s">
        <v>256</v>
      </c>
      <c r="D14174" s="116">
        <v>37.5</v>
      </c>
      <c r="E14174" s="11">
        <v>37.5</v>
      </c>
      <c r="F14174" s="12">
        <v>3651164</v>
      </c>
    </row>
    <row r="14175" spans="2:6">
      <c r="B14175" s="21">
        <v>42958</v>
      </c>
      <c r="C14175" s="122" t="s">
        <v>257</v>
      </c>
      <c r="D14175" s="116">
        <v>54.89</v>
      </c>
      <c r="E14175" s="11">
        <v>54.44</v>
      </c>
      <c r="F14175" s="12">
        <v>1596297</v>
      </c>
    </row>
    <row r="14176" spans="2:6">
      <c r="B14176" s="21">
        <v>42958</v>
      </c>
      <c r="C14176" s="122" t="s">
        <v>258</v>
      </c>
      <c r="D14176" s="116">
        <v>144.16</v>
      </c>
      <c r="E14176" s="11">
        <v>144.51</v>
      </c>
      <c r="F14176" s="12">
        <v>1327508</v>
      </c>
    </row>
    <row r="14177" spans="2:6">
      <c r="B14177" s="21">
        <v>42958</v>
      </c>
      <c r="C14177" s="122" t="s">
        <v>259</v>
      </c>
      <c r="D14177" s="116">
        <v>76.39</v>
      </c>
      <c r="E14177" s="11">
        <v>76.31</v>
      </c>
      <c r="F14177" s="12">
        <v>993426</v>
      </c>
    </row>
    <row r="14178" spans="2:6">
      <c r="B14178" s="21">
        <v>42958</v>
      </c>
      <c r="C14178" s="122" t="s">
        <v>260</v>
      </c>
      <c r="D14178" s="116">
        <v>10.79</v>
      </c>
      <c r="E14178" s="11">
        <v>10.77</v>
      </c>
      <c r="F14178" s="12">
        <v>32300117</v>
      </c>
    </row>
    <row r="14179" spans="2:6">
      <c r="B14179" s="21">
        <v>42958</v>
      </c>
      <c r="C14179" s="122" t="s">
        <v>261</v>
      </c>
      <c r="D14179" s="116">
        <v>42.44</v>
      </c>
      <c r="E14179" s="11">
        <v>42.61</v>
      </c>
      <c r="F14179" s="12">
        <v>1603552</v>
      </c>
    </row>
    <row r="14180" spans="2:6">
      <c r="B14180" s="21">
        <v>42958</v>
      </c>
      <c r="C14180" s="122" t="s">
        <v>262</v>
      </c>
      <c r="D14180" s="116">
        <v>167.95</v>
      </c>
      <c r="E14180" s="11">
        <v>168.08</v>
      </c>
      <c r="F14180" s="12">
        <v>13791153</v>
      </c>
    </row>
    <row r="14181" spans="2:6">
      <c r="B14181" s="21">
        <v>42958</v>
      </c>
      <c r="C14181" s="122" t="s">
        <v>263</v>
      </c>
      <c r="D14181" s="116">
        <v>62.7</v>
      </c>
      <c r="E14181" s="11">
        <v>63.31</v>
      </c>
      <c r="F14181" s="12">
        <v>1002023</v>
      </c>
    </row>
    <row r="14182" spans="2:6">
      <c r="B14182" s="21">
        <v>42958</v>
      </c>
      <c r="C14182" s="122" t="s">
        <v>264</v>
      </c>
      <c r="D14182" s="116">
        <v>14</v>
      </c>
      <c r="E14182" s="11">
        <v>13.96</v>
      </c>
      <c r="F14182" s="12">
        <v>19768300</v>
      </c>
    </row>
    <row r="14183" spans="2:6">
      <c r="B14183" s="21">
        <v>42958</v>
      </c>
      <c r="C14183" s="122" t="s">
        <v>265</v>
      </c>
      <c r="D14183" s="116">
        <v>203.39</v>
      </c>
      <c r="E14183" s="11">
        <v>204.87</v>
      </c>
      <c r="F14183" s="12">
        <v>1136569</v>
      </c>
    </row>
    <row r="14184" spans="2:6">
      <c r="B14184" s="21">
        <v>42958</v>
      </c>
      <c r="C14184" s="122" t="s">
        <v>266</v>
      </c>
      <c r="D14184" s="116">
        <v>31.91</v>
      </c>
      <c r="E14184" s="11">
        <v>32.17</v>
      </c>
      <c r="F14184" s="12">
        <v>3904651</v>
      </c>
    </row>
    <row r="14185" spans="2:6">
      <c r="B14185" s="21">
        <v>42958</v>
      </c>
      <c r="C14185" s="122" t="s">
        <v>267</v>
      </c>
      <c r="D14185" s="116">
        <v>117.13</v>
      </c>
      <c r="E14185" s="11">
        <v>117.82</v>
      </c>
      <c r="F14185" s="12">
        <v>777869</v>
      </c>
    </row>
    <row r="14186" spans="2:6">
      <c r="B14186" s="21">
        <v>42958</v>
      </c>
      <c r="C14186" s="122" t="s">
        <v>268</v>
      </c>
      <c r="D14186" s="116">
        <v>89.06</v>
      </c>
      <c r="E14186" s="11">
        <v>89.22</v>
      </c>
      <c r="F14186" s="12">
        <v>780605</v>
      </c>
    </row>
    <row r="14187" spans="2:6">
      <c r="B14187" s="21">
        <v>42958</v>
      </c>
      <c r="C14187" s="122" t="s">
        <v>269</v>
      </c>
      <c r="D14187" s="116">
        <v>122.88</v>
      </c>
      <c r="E14187" s="11">
        <v>122.84</v>
      </c>
      <c r="F14187" s="12">
        <v>449430</v>
      </c>
    </row>
    <row r="14188" spans="2:6">
      <c r="B14188" s="21">
        <v>42958</v>
      </c>
      <c r="C14188" s="122" t="s">
        <v>270</v>
      </c>
      <c r="D14188" s="116">
        <v>26.54</v>
      </c>
      <c r="E14188" s="11">
        <v>26.11</v>
      </c>
      <c r="F14188" s="12">
        <v>4345297</v>
      </c>
    </row>
    <row r="14189" spans="2:6">
      <c r="B14189" s="21">
        <v>42958</v>
      </c>
      <c r="C14189" s="122" t="s">
        <v>271</v>
      </c>
      <c r="D14189" s="116">
        <v>48.6</v>
      </c>
      <c r="E14189" s="11">
        <v>49.3</v>
      </c>
      <c r="F14189" s="12">
        <v>2545323</v>
      </c>
    </row>
    <row r="14190" spans="2:6">
      <c r="B14190" s="21">
        <v>42958</v>
      </c>
      <c r="C14190" s="122" t="s">
        <v>272</v>
      </c>
      <c r="D14190" s="116">
        <v>37.479999999999997</v>
      </c>
      <c r="E14190" s="11">
        <v>37.409999999999997</v>
      </c>
      <c r="F14190" s="12">
        <v>639431</v>
      </c>
    </row>
    <row r="14191" spans="2:6">
      <c r="B14191" s="21">
        <v>42958</v>
      </c>
      <c r="C14191" s="122" t="s">
        <v>273</v>
      </c>
      <c r="D14191" s="116">
        <v>38.64</v>
      </c>
      <c r="E14191" s="11">
        <v>39.07</v>
      </c>
      <c r="F14191" s="12">
        <v>1663589</v>
      </c>
    </row>
    <row r="14192" spans="2:6">
      <c r="B14192" s="21">
        <v>42958</v>
      </c>
      <c r="C14192" s="122" t="s">
        <v>274</v>
      </c>
      <c r="D14192" s="116">
        <v>38.270000000000003</v>
      </c>
      <c r="E14192" s="11">
        <v>38.83</v>
      </c>
      <c r="F14192" s="12">
        <v>1045100</v>
      </c>
    </row>
    <row r="14193" spans="2:6">
      <c r="B14193" s="21">
        <v>42958</v>
      </c>
      <c r="C14193" s="122" t="s">
        <v>275</v>
      </c>
      <c r="D14193" s="116">
        <v>83</v>
      </c>
      <c r="E14193" s="11">
        <v>82.73</v>
      </c>
      <c r="F14193" s="12">
        <v>774613</v>
      </c>
    </row>
    <row r="14194" spans="2:6">
      <c r="B14194" s="21">
        <v>42958</v>
      </c>
      <c r="C14194" s="122" t="s">
        <v>276</v>
      </c>
      <c r="D14194" s="116">
        <v>27.72</v>
      </c>
      <c r="E14194" s="11">
        <v>27.84</v>
      </c>
      <c r="F14194" s="12">
        <v>1706121</v>
      </c>
    </row>
    <row r="14195" spans="2:6">
      <c r="B14195" s="21">
        <v>42958</v>
      </c>
      <c r="C14195" s="122" t="s">
        <v>277</v>
      </c>
      <c r="D14195" s="116">
        <v>28.15</v>
      </c>
      <c r="E14195" s="11">
        <v>28.21</v>
      </c>
      <c r="F14195" s="12">
        <v>6813863</v>
      </c>
    </row>
    <row r="14196" spans="2:6">
      <c r="B14196" s="21">
        <v>42958</v>
      </c>
      <c r="C14196" s="122" t="s">
        <v>278</v>
      </c>
      <c r="D14196" s="116">
        <v>131.84</v>
      </c>
      <c r="E14196" s="11">
        <v>129.4</v>
      </c>
      <c r="F14196" s="12">
        <v>365560</v>
      </c>
    </row>
    <row r="14197" spans="2:6">
      <c r="B14197" s="21">
        <v>42958</v>
      </c>
      <c r="C14197" s="122" t="s">
        <v>279</v>
      </c>
      <c r="D14197" s="116">
        <v>65.62</v>
      </c>
      <c r="E14197" s="11">
        <v>65.599999999999994</v>
      </c>
      <c r="F14197" s="12">
        <v>705131</v>
      </c>
    </row>
    <row r="14198" spans="2:6">
      <c r="B14198" s="21">
        <v>42958</v>
      </c>
      <c r="C14198" s="122" t="s">
        <v>280</v>
      </c>
      <c r="D14198" s="116">
        <v>198.52</v>
      </c>
      <c r="E14198" s="11">
        <v>197.89</v>
      </c>
      <c r="F14198" s="12">
        <v>1105954</v>
      </c>
    </row>
    <row r="14199" spans="2:6">
      <c r="B14199" s="21">
        <v>42958</v>
      </c>
      <c r="C14199" s="122" t="s">
        <v>281</v>
      </c>
      <c r="D14199" s="116">
        <v>25.4</v>
      </c>
      <c r="E14199" s="11">
        <v>25.2</v>
      </c>
      <c r="F14199" s="12">
        <v>19217278</v>
      </c>
    </row>
    <row r="14200" spans="2:6">
      <c r="B14200" s="21">
        <v>42958</v>
      </c>
      <c r="C14200" s="122" t="s">
        <v>282</v>
      </c>
      <c r="D14200" s="116">
        <v>21.34</v>
      </c>
      <c r="E14200" s="11">
        <v>21.2</v>
      </c>
      <c r="F14200" s="12">
        <v>6173480</v>
      </c>
    </row>
    <row r="14201" spans="2:6">
      <c r="B14201" s="21">
        <v>42958</v>
      </c>
      <c r="C14201" s="122" t="s">
        <v>283</v>
      </c>
      <c r="D14201" s="116">
        <v>72.52</v>
      </c>
      <c r="E14201" s="11">
        <v>72.400000000000006</v>
      </c>
      <c r="F14201" s="12">
        <v>7029745</v>
      </c>
    </row>
    <row r="14202" spans="2:6">
      <c r="B14202" s="21">
        <v>42958</v>
      </c>
      <c r="C14202" s="122" t="s">
        <v>284</v>
      </c>
      <c r="D14202" s="116">
        <v>56.25</v>
      </c>
      <c r="E14202" s="11">
        <v>56.59</v>
      </c>
      <c r="F14202" s="12">
        <v>3702017</v>
      </c>
    </row>
    <row r="14203" spans="2:6">
      <c r="B14203" s="21">
        <v>42958</v>
      </c>
      <c r="C14203" s="122" t="s">
        <v>24</v>
      </c>
      <c r="D14203" s="116">
        <v>28.67</v>
      </c>
      <c r="E14203" s="11">
        <v>28.98</v>
      </c>
      <c r="F14203" s="12">
        <v>3743820</v>
      </c>
    </row>
    <row r="14204" spans="2:6">
      <c r="B14204" s="21">
        <v>42958</v>
      </c>
      <c r="C14204" s="122" t="s">
        <v>25</v>
      </c>
      <c r="D14204" s="116">
        <v>34.97</v>
      </c>
      <c r="E14204" s="11">
        <v>34.93</v>
      </c>
      <c r="F14204" s="12">
        <v>6821396</v>
      </c>
    </row>
    <row r="14205" spans="2:6">
      <c r="B14205" s="21">
        <v>42958</v>
      </c>
      <c r="C14205" s="122" t="s">
        <v>26</v>
      </c>
      <c r="D14205" s="116">
        <v>907.97</v>
      </c>
      <c r="E14205" s="11">
        <v>914.39</v>
      </c>
      <c r="F14205" s="12">
        <v>1206782</v>
      </c>
    </row>
    <row r="14206" spans="2:6">
      <c r="B14206" s="21">
        <v>42958</v>
      </c>
      <c r="C14206" s="122" t="s">
        <v>27</v>
      </c>
      <c r="D14206" s="116">
        <v>923.71</v>
      </c>
      <c r="E14206" s="11">
        <v>930.09</v>
      </c>
      <c r="F14206" s="12">
        <v>1616708</v>
      </c>
    </row>
    <row r="14207" spans="2:6">
      <c r="B14207" s="21">
        <v>42958</v>
      </c>
      <c r="C14207" s="122" t="s">
        <v>28</v>
      </c>
      <c r="D14207" s="116">
        <v>82.11</v>
      </c>
      <c r="E14207" s="11">
        <v>82.81</v>
      </c>
      <c r="F14207" s="12">
        <v>470391</v>
      </c>
    </row>
    <row r="14208" spans="2:6">
      <c r="B14208" s="21">
        <v>42958</v>
      </c>
      <c r="C14208" s="122" t="s">
        <v>29</v>
      </c>
      <c r="D14208" s="116">
        <v>93.59</v>
      </c>
      <c r="E14208" s="11">
        <v>93.31</v>
      </c>
      <c r="F14208" s="12">
        <v>930314</v>
      </c>
    </row>
    <row r="14209" spans="2:6">
      <c r="B14209" s="21">
        <v>42958</v>
      </c>
      <c r="C14209" s="122" t="s">
        <v>30</v>
      </c>
      <c r="D14209" s="116">
        <v>23</v>
      </c>
      <c r="E14209" s="11">
        <v>23.15</v>
      </c>
      <c r="F14209" s="12">
        <v>3689388</v>
      </c>
    </row>
    <row r="14210" spans="2:6">
      <c r="B14210" s="21">
        <v>42958</v>
      </c>
      <c r="C14210" s="122" t="s">
        <v>31</v>
      </c>
      <c r="D14210" s="116">
        <v>51.63</v>
      </c>
      <c r="E14210" s="11">
        <v>51.21</v>
      </c>
      <c r="F14210" s="12">
        <v>918377</v>
      </c>
    </row>
    <row r="14211" spans="2:6">
      <c r="B14211" s="21">
        <v>42958</v>
      </c>
      <c r="C14211" s="122" t="s">
        <v>32</v>
      </c>
      <c r="D14211" s="116">
        <v>225.07</v>
      </c>
      <c r="E14211" s="11">
        <v>224.15</v>
      </c>
      <c r="F14211" s="12">
        <v>2956601</v>
      </c>
    </row>
    <row r="14212" spans="2:6">
      <c r="B14212" s="21">
        <v>42958</v>
      </c>
      <c r="C14212" s="122" t="s">
        <v>33</v>
      </c>
      <c r="D14212" s="116">
        <v>30.58</v>
      </c>
      <c r="E14212" s="11">
        <v>30.27</v>
      </c>
      <c r="F14212" s="12">
        <v>1891783</v>
      </c>
    </row>
    <row r="14213" spans="2:6">
      <c r="B14213" s="21">
        <v>42958</v>
      </c>
      <c r="C14213" s="122" t="s">
        <v>34</v>
      </c>
      <c r="D14213" s="116">
        <v>164.11</v>
      </c>
      <c r="E14213" s="11">
        <v>163.82</v>
      </c>
      <c r="F14213" s="12">
        <v>485375</v>
      </c>
    </row>
    <row r="14214" spans="2:6">
      <c r="B14214" s="21">
        <v>42958</v>
      </c>
      <c r="C14214" s="122" t="s">
        <v>35</v>
      </c>
      <c r="D14214" s="116">
        <v>40.299999999999997</v>
      </c>
      <c r="E14214" s="11">
        <v>40.020000000000003</v>
      </c>
      <c r="F14214" s="12">
        <v>5519611</v>
      </c>
    </row>
    <row r="14215" spans="2:6">
      <c r="B14215" s="21">
        <v>42958</v>
      </c>
      <c r="C14215" s="122" t="s">
        <v>36</v>
      </c>
      <c r="D14215" s="116">
        <v>97.99</v>
      </c>
      <c r="E14215" s="11">
        <v>97.55</v>
      </c>
      <c r="F14215" s="12">
        <v>1515537</v>
      </c>
    </row>
    <row r="14216" spans="2:6">
      <c r="B14216" s="21">
        <v>42958</v>
      </c>
      <c r="C14216" s="122" t="s">
        <v>37</v>
      </c>
      <c r="D14216" s="116">
        <v>12.99</v>
      </c>
      <c r="E14216" s="11">
        <v>12.72</v>
      </c>
      <c r="F14216" s="12">
        <v>7865786</v>
      </c>
    </row>
    <row r="14217" spans="2:6">
      <c r="B14217" s="21">
        <v>42958</v>
      </c>
      <c r="C14217" s="122" t="s">
        <v>38</v>
      </c>
      <c r="D14217" s="116">
        <v>23.46</v>
      </c>
      <c r="E14217" s="11">
        <v>23.93</v>
      </c>
      <c r="F14217" s="12">
        <v>3757495</v>
      </c>
    </row>
    <row r="14218" spans="2:6">
      <c r="B14218" s="21">
        <v>42958</v>
      </c>
      <c r="C14218" s="122" t="s">
        <v>39</v>
      </c>
      <c r="D14218" s="116">
        <v>77.63</v>
      </c>
      <c r="E14218" s="11">
        <v>79.37</v>
      </c>
      <c r="F14218" s="12">
        <v>2492255</v>
      </c>
    </row>
    <row r="14219" spans="2:6">
      <c r="B14219" s="21">
        <v>42958</v>
      </c>
      <c r="C14219" s="122" t="s">
        <v>40</v>
      </c>
      <c r="D14219" s="116">
        <v>70.89</v>
      </c>
      <c r="E14219" s="11">
        <v>70.400000000000006</v>
      </c>
      <c r="F14219" s="12">
        <v>1346528</v>
      </c>
    </row>
    <row r="14220" spans="2:6">
      <c r="B14220" s="21">
        <v>42958</v>
      </c>
      <c r="C14220" s="122" t="s">
        <v>41</v>
      </c>
      <c r="D14220" s="116">
        <v>29.17</v>
      </c>
      <c r="E14220" s="11">
        <v>29.27</v>
      </c>
      <c r="F14220" s="12">
        <v>3230845</v>
      </c>
    </row>
    <row r="14221" spans="2:6">
      <c r="B14221" s="21">
        <v>42958</v>
      </c>
      <c r="C14221" s="122" t="s">
        <v>42</v>
      </c>
      <c r="D14221" s="116">
        <v>154.11000000000001</v>
      </c>
      <c r="E14221" s="11">
        <v>154.88</v>
      </c>
      <c r="F14221" s="12">
        <v>3650541</v>
      </c>
    </row>
    <row r="14222" spans="2:6">
      <c r="B14222" s="21">
        <v>42958</v>
      </c>
      <c r="C14222" s="122" t="s">
        <v>43</v>
      </c>
      <c r="D14222" s="116">
        <v>41.52</v>
      </c>
      <c r="E14222" s="11">
        <v>41.33</v>
      </c>
      <c r="F14222" s="12">
        <v>2096532</v>
      </c>
    </row>
    <row r="14223" spans="2:6">
      <c r="B14223" s="21">
        <v>42958</v>
      </c>
      <c r="C14223" s="122" t="s">
        <v>44</v>
      </c>
      <c r="D14223" s="116">
        <v>55.73</v>
      </c>
      <c r="E14223" s="11">
        <v>56.04</v>
      </c>
      <c r="F14223" s="12">
        <v>1788726</v>
      </c>
    </row>
    <row r="14224" spans="2:6">
      <c r="B14224" s="21">
        <v>42958</v>
      </c>
      <c r="C14224" s="122" t="s">
        <v>45</v>
      </c>
      <c r="D14224" s="116">
        <v>60.92</v>
      </c>
      <c r="E14224" s="11">
        <v>61.3</v>
      </c>
      <c r="F14224" s="12">
        <v>1682860</v>
      </c>
    </row>
    <row r="14225" spans="2:6">
      <c r="B14225" s="21">
        <v>42958</v>
      </c>
      <c r="C14225" s="122" t="s">
        <v>46</v>
      </c>
      <c r="D14225" s="116">
        <v>47.31</v>
      </c>
      <c r="E14225" s="11">
        <v>47.54</v>
      </c>
      <c r="F14225" s="12">
        <v>1923559</v>
      </c>
    </row>
    <row r="14226" spans="2:6">
      <c r="B14226" s="21">
        <v>42958</v>
      </c>
      <c r="C14226" s="122" t="s">
        <v>47</v>
      </c>
      <c r="D14226" s="116">
        <v>37.53</v>
      </c>
      <c r="E14226" s="11">
        <v>38.200000000000003</v>
      </c>
      <c r="F14226" s="12">
        <v>3819623</v>
      </c>
    </row>
    <row r="14227" spans="2:6">
      <c r="B14227" s="21">
        <v>42958</v>
      </c>
      <c r="C14227" s="122" t="s">
        <v>48</v>
      </c>
      <c r="D14227" s="116">
        <v>136.83000000000001</v>
      </c>
      <c r="E14227" s="11">
        <v>136.59</v>
      </c>
      <c r="F14227" s="12">
        <v>2347107</v>
      </c>
    </row>
    <row r="14228" spans="2:6">
      <c r="B14228" s="21">
        <v>42958</v>
      </c>
      <c r="C14228" s="122" t="s">
        <v>49</v>
      </c>
      <c r="D14228" s="116">
        <v>46.13</v>
      </c>
      <c r="E14228" s="11">
        <v>46.18</v>
      </c>
      <c r="F14228" s="12">
        <v>1659801</v>
      </c>
    </row>
    <row r="14229" spans="2:6">
      <c r="B14229" s="21">
        <v>42958</v>
      </c>
      <c r="C14229" s="122" t="s">
        <v>50</v>
      </c>
      <c r="D14229" s="116">
        <v>17.2</v>
      </c>
      <c r="E14229" s="11">
        <v>13.419358000000001</v>
      </c>
      <c r="F14229" s="12">
        <v>5279450</v>
      </c>
    </row>
    <row r="14230" spans="2:6">
      <c r="B14230" s="21">
        <v>42958</v>
      </c>
      <c r="C14230" s="122" t="s">
        <v>51</v>
      </c>
      <c r="D14230" s="116">
        <v>18.940000000000001</v>
      </c>
      <c r="E14230" s="11">
        <v>18.899999999999999</v>
      </c>
      <c r="F14230" s="12">
        <v>6609422</v>
      </c>
    </row>
    <row r="14231" spans="2:6">
      <c r="B14231" s="21">
        <v>42958</v>
      </c>
      <c r="C14231" s="122" t="s">
        <v>52</v>
      </c>
      <c r="D14231" s="116">
        <v>30.44</v>
      </c>
      <c r="E14231" s="11">
        <v>30.7</v>
      </c>
      <c r="F14231" s="12">
        <v>1617786</v>
      </c>
    </row>
    <row r="14232" spans="2:6">
      <c r="B14232" s="21">
        <v>42958</v>
      </c>
      <c r="C14232" s="122" t="s">
        <v>53</v>
      </c>
      <c r="D14232" s="116">
        <v>33.700000000000003</v>
      </c>
      <c r="E14232" s="11">
        <v>34.01</v>
      </c>
      <c r="F14232" s="12">
        <v>1250009</v>
      </c>
    </row>
    <row r="14233" spans="2:6">
      <c r="B14233" s="21">
        <v>42958</v>
      </c>
      <c r="C14233" s="122" t="s">
        <v>54</v>
      </c>
      <c r="D14233" s="116">
        <v>118.27</v>
      </c>
      <c r="E14233" s="11">
        <v>118.37</v>
      </c>
      <c r="F14233" s="12">
        <v>531766</v>
      </c>
    </row>
    <row r="14234" spans="2:6">
      <c r="B14234" s="21">
        <v>42958</v>
      </c>
      <c r="C14234" s="122" t="s">
        <v>55</v>
      </c>
      <c r="D14234" s="116">
        <v>84.07</v>
      </c>
      <c r="E14234" s="11">
        <v>85.29</v>
      </c>
      <c r="F14234" s="12">
        <v>1256484</v>
      </c>
    </row>
    <row r="14235" spans="2:6">
      <c r="B14235" s="21">
        <v>42958</v>
      </c>
      <c r="C14235" s="122" t="s">
        <v>56</v>
      </c>
      <c r="D14235" s="116">
        <v>17.78</v>
      </c>
      <c r="E14235" s="11">
        <v>17.850000000000001</v>
      </c>
      <c r="F14235" s="12">
        <v>6192505</v>
      </c>
    </row>
    <row r="14236" spans="2:6">
      <c r="B14236" s="21">
        <v>42958</v>
      </c>
      <c r="C14236" s="122" t="s">
        <v>57</v>
      </c>
      <c r="D14236" s="116">
        <v>105.26</v>
      </c>
      <c r="E14236" s="11">
        <v>105.2</v>
      </c>
      <c r="F14236" s="12">
        <v>572176</v>
      </c>
    </row>
    <row r="14237" spans="2:6">
      <c r="B14237" s="21">
        <v>42958</v>
      </c>
      <c r="C14237" s="122" t="s">
        <v>58</v>
      </c>
      <c r="D14237" s="116">
        <v>251.3</v>
      </c>
      <c r="E14237" s="11">
        <v>249.99</v>
      </c>
      <c r="F14237" s="12">
        <v>840291</v>
      </c>
    </row>
    <row r="14238" spans="2:6">
      <c r="B14238" s="21">
        <v>42958</v>
      </c>
      <c r="C14238" s="122" t="s">
        <v>59</v>
      </c>
      <c r="D14238" s="116">
        <v>142.44999999999999</v>
      </c>
      <c r="E14238" s="11">
        <v>141.84</v>
      </c>
      <c r="F14238" s="12">
        <v>3004360</v>
      </c>
    </row>
    <row r="14239" spans="2:6">
      <c r="B14239" s="21">
        <v>42958</v>
      </c>
      <c r="C14239" s="122" t="s">
        <v>60</v>
      </c>
      <c r="D14239" s="116">
        <v>65.36</v>
      </c>
      <c r="E14239" s="11">
        <v>65.010000000000005</v>
      </c>
      <c r="F14239" s="12">
        <v>2067776</v>
      </c>
    </row>
    <row r="14240" spans="2:6">
      <c r="B14240" s="21">
        <v>42958</v>
      </c>
      <c r="C14240" s="122" t="s">
        <v>61</v>
      </c>
      <c r="D14240" s="116">
        <v>151.71</v>
      </c>
      <c r="E14240" s="11">
        <v>153.02000000000001</v>
      </c>
      <c r="F14240" s="12">
        <v>502062</v>
      </c>
    </row>
    <row r="14241" spans="2:6">
      <c r="B14241" s="21">
        <v>42958</v>
      </c>
      <c r="C14241" s="122" t="s">
        <v>62</v>
      </c>
      <c r="D14241" s="116">
        <v>137.19</v>
      </c>
      <c r="E14241" s="11">
        <v>135.38</v>
      </c>
      <c r="F14241" s="12">
        <v>371990</v>
      </c>
    </row>
    <row r="14242" spans="2:6">
      <c r="B14242" s="21">
        <v>42958</v>
      </c>
      <c r="C14242" s="122" t="s">
        <v>63</v>
      </c>
      <c r="D14242" s="116">
        <v>195.7</v>
      </c>
      <c r="E14242" s="11">
        <v>194.25</v>
      </c>
      <c r="F14242" s="12">
        <v>695985</v>
      </c>
    </row>
    <row r="14243" spans="2:6">
      <c r="B14243" s="21">
        <v>42958</v>
      </c>
      <c r="C14243" s="122" t="s">
        <v>64</v>
      </c>
      <c r="D14243" s="116">
        <v>122.74</v>
      </c>
      <c r="E14243" s="11">
        <v>124.1</v>
      </c>
      <c r="F14243" s="12">
        <v>898025</v>
      </c>
    </row>
    <row r="14244" spans="2:6">
      <c r="B14244" s="21">
        <v>42958</v>
      </c>
      <c r="C14244" s="122" t="s">
        <v>65</v>
      </c>
      <c r="D14244" s="116">
        <v>45.31</v>
      </c>
      <c r="E14244" s="11">
        <v>45.65</v>
      </c>
      <c r="F14244" s="12">
        <v>1550442</v>
      </c>
    </row>
    <row r="14245" spans="2:6">
      <c r="B14245" s="21">
        <v>42958</v>
      </c>
      <c r="C14245" s="122" t="s">
        <v>66</v>
      </c>
      <c r="D14245" s="116">
        <v>36.26</v>
      </c>
      <c r="E14245" s="11">
        <v>35.869999999999997</v>
      </c>
      <c r="F14245" s="12">
        <v>19275060</v>
      </c>
    </row>
    <row r="14246" spans="2:6">
      <c r="B14246" s="21">
        <v>42958</v>
      </c>
      <c r="C14246" s="122" t="s">
        <v>67</v>
      </c>
      <c r="D14246" s="116">
        <v>136.72999999999999</v>
      </c>
      <c r="E14246" s="11">
        <v>136.6</v>
      </c>
      <c r="F14246" s="12">
        <v>747234</v>
      </c>
    </row>
    <row r="14247" spans="2:6">
      <c r="B14247" s="21">
        <v>42958</v>
      </c>
      <c r="C14247" s="122" t="s">
        <v>68</v>
      </c>
      <c r="D14247" s="116">
        <v>51.69</v>
      </c>
      <c r="E14247" s="11">
        <v>52.59</v>
      </c>
      <c r="F14247" s="12">
        <v>2091472</v>
      </c>
    </row>
    <row r="14248" spans="2:6">
      <c r="B14248" s="21">
        <v>42958</v>
      </c>
      <c r="C14248" s="122" t="s">
        <v>69</v>
      </c>
      <c r="D14248" s="116">
        <v>20.74</v>
      </c>
      <c r="E14248" s="11">
        <v>20.67</v>
      </c>
      <c r="F14248" s="12">
        <v>4538715</v>
      </c>
    </row>
    <row r="14249" spans="2:6">
      <c r="B14249" s="21">
        <v>42958</v>
      </c>
      <c r="C14249" s="122" t="s">
        <v>70</v>
      </c>
      <c r="D14249" s="116">
        <v>84.77</v>
      </c>
      <c r="E14249" s="11">
        <v>85.09</v>
      </c>
      <c r="F14249" s="12">
        <v>2023411</v>
      </c>
    </row>
    <row r="14250" spans="2:6">
      <c r="B14250" s="21">
        <v>42958</v>
      </c>
      <c r="C14250" s="122" t="s">
        <v>71</v>
      </c>
      <c r="D14250" s="116">
        <v>37.71</v>
      </c>
      <c r="E14250" s="11">
        <v>37.130000000000003</v>
      </c>
      <c r="F14250" s="12">
        <v>1066335</v>
      </c>
    </row>
    <row r="14251" spans="2:6">
      <c r="B14251" s="21">
        <v>42958</v>
      </c>
      <c r="C14251" s="122" t="s">
        <v>72</v>
      </c>
      <c r="D14251" s="116">
        <v>310.09334999999999</v>
      </c>
      <c r="E14251" s="11">
        <v>314.08334000000002</v>
      </c>
      <c r="F14251" s="12">
        <v>724715.98600000003</v>
      </c>
    </row>
    <row r="14252" spans="2:6">
      <c r="B14252" s="21">
        <v>42958</v>
      </c>
      <c r="C14252" s="122" t="s">
        <v>73</v>
      </c>
      <c r="D14252" s="116">
        <v>117.51</v>
      </c>
      <c r="E14252" s="11">
        <v>116.92</v>
      </c>
      <c r="F14252" s="12">
        <v>952138</v>
      </c>
    </row>
    <row r="14253" spans="2:6">
      <c r="B14253" s="21">
        <v>42958</v>
      </c>
      <c r="C14253" s="122" t="s">
        <v>285</v>
      </c>
      <c r="D14253" s="116">
        <v>138.12</v>
      </c>
      <c r="E14253" s="11">
        <v>138.36000000000001</v>
      </c>
      <c r="F14253" s="12">
        <v>964291</v>
      </c>
    </row>
    <row r="14254" spans="2:6">
      <c r="B14254" s="21">
        <v>42958</v>
      </c>
      <c r="C14254" s="122" t="s">
        <v>286</v>
      </c>
      <c r="D14254" s="116">
        <v>33.53</v>
      </c>
      <c r="E14254" s="11">
        <v>33.99</v>
      </c>
      <c r="F14254" s="12">
        <v>2768067</v>
      </c>
    </row>
    <row r="14255" spans="2:6">
      <c r="B14255" s="21">
        <v>42958</v>
      </c>
      <c r="C14255" s="122" t="s">
        <v>287</v>
      </c>
      <c r="D14255" s="116">
        <v>92.73</v>
      </c>
      <c r="E14255" s="11">
        <v>94.7</v>
      </c>
      <c r="F14255" s="12">
        <v>1306596</v>
      </c>
    </row>
    <row r="14256" spans="2:6">
      <c r="B14256" s="21">
        <v>42958</v>
      </c>
      <c r="C14256" s="122" t="s">
        <v>288</v>
      </c>
      <c r="D14256" s="116">
        <v>39</v>
      </c>
      <c r="E14256" s="11">
        <v>38.67</v>
      </c>
      <c r="F14256" s="12">
        <v>2936758</v>
      </c>
    </row>
    <row r="14257" spans="2:6">
      <c r="B14257" s="21">
        <v>42958</v>
      </c>
      <c r="C14257" s="122" t="s">
        <v>289</v>
      </c>
      <c r="D14257" s="116">
        <v>52.47</v>
      </c>
      <c r="E14257" s="11">
        <v>52.58</v>
      </c>
      <c r="F14257" s="12">
        <v>1007126</v>
      </c>
    </row>
    <row r="14258" spans="2:6">
      <c r="B14258" s="21">
        <v>42958</v>
      </c>
      <c r="C14258" s="122" t="s">
        <v>290</v>
      </c>
      <c r="D14258" s="116">
        <v>133.63999999999999</v>
      </c>
      <c r="E14258" s="11">
        <v>133.1</v>
      </c>
      <c r="F14258" s="12">
        <v>4270571</v>
      </c>
    </row>
    <row r="14259" spans="2:6">
      <c r="B14259" s="21">
        <v>42958</v>
      </c>
      <c r="C14259" s="122" t="s">
        <v>291</v>
      </c>
      <c r="D14259" s="116">
        <v>27.44</v>
      </c>
      <c r="E14259" s="11">
        <v>27.41</v>
      </c>
      <c r="F14259" s="12">
        <v>5515979</v>
      </c>
    </row>
    <row r="14260" spans="2:6">
      <c r="B14260" s="21">
        <v>42958</v>
      </c>
      <c r="C14260" s="122" t="s">
        <v>292</v>
      </c>
      <c r="D14260" s="116">
        <v>92.13</v>
      </c>
      <c r="E14260" s="11">
        <v>91.42</v>
      </c>
      <c r="F14260" s="12">
        <v>10679534</v>
      </c>
    </row>
    <row r="14261" spans="2:6">
      <c r="B14261" s="21">
        <v>42958</v>
      </c>
      <c r="C14261" s="122" t="s">
        <v>293</v>
      </c>
      <c r="D14261" s="116">
        <v>44.35</v>
      </c>
      <c r="E14261" s="11">
        <v>44.9</v>
      </c>
      <c r="F14261" s="12">
        <v>6548321</v>
      </c>
    </row>
    <row r="14262" spans="2:6">
      <c r="B14262" s="21">
        <v>42958</v>
      </c>
      <c r="C14262" s="122" t="s">
        <v>294</v>
      </c>
      <c r="D14262" s="116">
        <v>68.63</v>
      </c>
      <c r="E14262" s="11">
        <v>68.81</v>
      </c>
      <c r="F14262" s="12">
        <v>1054904</v>
      </c>
    </row>
    <row r="14263" spans="2:6">
      <c r="B14263" s="21">
        <v>42958</v>
      </c>
      <c r="C14263" s="122" t="s">
        <v>295</v>
      </c>
      <c r="D14263" s="116">
        <v>17.649999999999999</v>
      </c>
      <c r="E14263" s="11">
        <v>17.52</v>
      </c>
      <c r="F14263" s="12">
        <v>12267569</v>
      </c>
    </row>
    <row r="14264" spans="2:6">
      <c r="B14264" s="21">
        <v>42958</v>
      </c>
      <c r="C14264" s="122" t="s">
        <v>296</v>
      </c>
      <c r="D14264" s="116">
        <v>85.9</v>
      </c>
      <c r="E14264" s="11">
        <v>86.47</v>
      </c>
      <c r="F14264" s="12">
        <v>2539485</v>
      </c>
    </row>
    <row r="14265" spans="2:6">
      <c r="B14265" s="21">
        <v>42958</v>
      </c>
      <c r="C14265" s="122" t="s">
        <v>297</v>
      </c>
      <c r="D14265" s="116">
        <v>20.25</v>
      </c>
      <c r="E14265" s="11">
        <v>19.989999999999998</v>
      </c>
      <c r="F14265" s="12">
        <v>3203958</v>
      </c>
    </row>
    <row r="14266" spans="2:6">
      <c r="B14266" s="21">
        <v>42958</v>
      </c>
      <c r="C14266" s="122" t="s">
        <v>298</v>
      </c>
      <c r="D14266" s="116">
        <v>88.1</v>
      </c>
      <c r="E14266" s="11">
        <v>90.34</v>
      </c>
      <c r="F14266" s="12">
        <v>1069552</v>
      </c>
    </row>
    <row r="14267" spans="2:6">
      <c r="B14267" s="21">
        <v>42958</v>
      </c>
      <c r="C14267" s="122" t="s">
        <v>299</v>
      </c>
      <c r="D14267" s="116">
        <v>121.6</v>
      </c>
      <c r="E14267" s="11">
        <v>120.64</v>
      </c>
      <c r="F14267" s="12">
        <v>1074056</v>
      </c>
    </row>
    <row r="14268" spans="2:6">
      <c r="B14268" s="21">
        <v>42958</v>
      </c>
      <c r="C14268" s="122" t="s">
        <v>300</v>
      </c>
      <c r="D14268" s="116">
        <v>19.32</v>
      </c>
      <c r="E14268" s="11">
        <v>19.07</v>
      </c>
      <c r="F14268" s="12">
        <v>8612628</v>
      </c>
    </row>
    <row r="14269" spans="2:6">
      <c r="B14269" s="21">
        <v>42958</v>
      </c>
      <c r="C14269" s="122" t="s">
        <v>301</v>
      </c>
      <c r="D14269" s="116">
        <v>63.74</v>
      </c>
      <c r="E14269" s="11">
        <v>64.42</v>
      </c>
      <c r="F14269" s="12">
        <v>944395</v>
      </c>
    </row>
    <row r="14270" spans="2:6">
      <c r="B14270" s="21">
        <v>42958</v>
      </c>
      <c r="C14270" s="122" t="s">
        <v>302</v>
      </c>
      <c r="D14270" s="116">
        <v>45.86</v>
      </c>
      <c r="E14270" s="11">
        <v>45.59</v>
      </c>
      <c r="F14270" s="12">
        <v>8357607</v>
      </c>
    </row>
    <row r="14271" spans="2:6">
      <c r="B14271" s="21">
        <v>42958</v>
      </c>
      <c r="C14271" s="122" t="s">
        <v>303</v>
      </c>
      <c r="D14271" s="116">
        <v>44.9</v>
      </c>
      <c r="E14271" s="11">
        <v>44.69</v>
      </c>
      <c r="F14271" s="12">
        <v>2664119</v>
      </c>
    </row>
    <row r="14272" spans="2:6">
      <c r="B14272" s="21">
        <v>42958</v>
      </c>
      <c r="C14272" s="122" t="s">
        <v>304</v>
      </c>
      <c r="D14272" s="116">
        <v>23.23</v>
      </c>
      <c r="E14272" s="11">
        <v>23.49</v>
      </c>
      <c r="F14272" s="12">
        <v>10591133</v>
      </c>
    </row>
    <row r="14273" spans="2:6">
      <c r="B14273" s="21">
        <v>42958</v>
      </c>
      <c r="C14273" s="122" t="s">
        <v>305</v>
      </c>
      <c r="D14273" s="116">
        <v>39.200000000000003</v>
      </c>
      <c r="E14273" s="11">
        <v>38.64</v>
      </c>
      <c r="F14273" s="12">
        <v>7102837</v>
      </c>
    </row>
    <row r="14274" spans="2:6">
      <c r="B14274" s="21">
        <v>42958</v>
      </c>
      <c r="C14274" s="122" t="s">
        <v>306</v>
      </c>
      <c r="D14274" s="116">
        <v>102.4</v>
      </c>
      <c r="E14274" s="11">
        <v>102.97</v>
      </c>
      <c r="F14274" s="12">
        <v>784535</v>
      </c>
    </row>
    <row r="14275" spans="2:6">
      <c r="B14275" s="21">
        <v>42958</v>
      </c>
      <c r="C14275" s="122" t="s">
        <v>307</v>
      </c>
      <c r="D14275" s="116">
        <v>48.52</v>
      </c>
      <c r="E14275" s="11">
        <v>48.27</v>
      </c>
      <c r="F14275" s="12">
        <v>526950</v>
      </c>
    </row>
    <row r="14276" spans="2:6">
      <c r="B14276" s="21">
        <v>42958</v>
      </c>
      <c r="C14276" s="122" t="s">
        <v>308</v>
      </c>
      <c r="D14276" s="116">
        <v>40.89</v>
      </c>
      <c r="E14276" s="11">
        <v>40.880000000000003</v>
      </c>
      <c r="F14276" s="12">
        <v>3752253</v>
      </c>
    </row>
    <row r="14277" spans="2:6">
      <c r="B14277" s="21">
        <v>42958</v>
      </c>
      <c r="C14277" s="122" t="s">
        <v>309</v>
      </c>
      <c r="D14277" s="116">
        <v>46.76</v>
      </c>
      <c r="E14277" s="11">
        <v>46.97</v>
      </c>
      <c r="F14277" s="12">
        <v>657655</v>
      </c>
    </row>
    <row r="14278" spans="2:6">
      <c r="B14278" s="21">
        <v>42958</v>
      </c>
      <c r="C14278" s="122" t="s">
        <v>310</v>
      </c>
      <c r="D14278" s="116">
        <v>52.97</v>
      </c>
      <c r="E14278" s="11">
        <v>53.25</v>
      </c>
      <c r="F14278" s="12">
        <v>700977</v>
      </c>
    </row>
    <row r="14279" spans="2:6">
      <c r="B14279" s="21">
        <v>42958</v>
      </c>
      <c r="C14279" s="122" t="s">
        <v>311</v>
      </c>
      <c r="D14279" s="116">
        <v>156.52000000000001</v>
      </c>
      <c r="E14279" s="11">
        <v>156.21</v>
      </c>
      <c r="F14279" s="12">
        <v>441945</v>
      </c>
    </row>
    <row r="14280" spans="2:6">
      <c r="B14280" s="21">
        <v>42958</v>
      </c>
      <c r="C14280" s="122" t="s">
        <v>312</v>
      </c>
      <c r="D14280" s="116">
        <v>33.880000000000003</v>
      </c>
      <c r="E14280" s="11">
        <v>33.82</v>
      </c>
      <c r="F14280" s="12">
        <v>1200259</v>
      </c>
    </row>
    <row r="14281" spans="2:6">
      <c r="B14281" s="21">
        <v>42958</v>
      </c>
      <c r="C14281" s="122" t="s">
        <v>313</v>
      </c>
      <c r="D14281" s="116">
        <v>184</v>
      </c>
      <c r="E14281" s="11">
        <v>183.63</v>
      </c>
      <c r="F14281" s="12">
        <v>657304</v>
      </c>
    </row>
    <row r="14282" spans="2:6">
      <c r="B14282" s="21">
        <v>42958</v>
      </c>
      <c r="C14282" s="122" t="s">
        <v>314</v>
      </c>
      <c r="D14282" s="116">
        <v>81.8</v>
      </c>
      <c r="E14282" s="11">
        <v>81.150000000000006</v>
      </c>
      <c r="F14282" s="12">
        <v>2446392</v>
      </c>
    </row>
    <row r="14283" spans="2:6">
      <c r="B14283" s="21">
        <v>42958</v>
      </c>
      <c r="C14283" s="122" t="s">
        <v>315</v>
      </c>
      <c r="D14283" s="116">
        <v>302.83999999999997</v>
      </c>
      <c r="E14283" s="11">
        <v>303.75</v>
      </c>
      <c r="F14283" s="12">
        <v>987783</v>
      </c>
    </row>
    <row r="14284" spans="2:6">
      <c r="B14284" s="21">
        <v>42958</v>
      </c>
      <c r="C14284" s="122" t="s">
        <v>316</v>
      </c>
      <c r="D14284" s="116">
        <v>71.760000000000005</v>
      </c>
      <c r="E14284" s="11">
        <v>71.400000000000006</v>
      </c>
      <c r="F14284" s="12">
        <v>872279</v>
      </c>
    </row>
    <row r="14285" spans="2:6">
      <c r="B14285" s="21">
        <v>42958</v>
      </c>
      <c r="C14285" s="122" t="s">
        <v>317</v>
      </c>
      <c r="D14285" s="116">
        <v>41.59</v>
      </c>
      <c r="E14285" s="11">
        <v>41.37</v>
      </c>
      <c r="F14285" s="12">
        <v>1407025</v>
      </c>
    </row>
    <row r="14286" spans="2:6">
      <c r="B14286" s="21">
        <v>42958</v>
      </c>
      <c r="C14286" s="122" t="s">
        <v>318</v>
      </c>
      <c r="D14286" s="116">
        <v>76.760000000000005</v>
      </c>
      <c r="E14286" s="11">
        <v>77.260000000000005</v>
      </c>
      <c r="F14286" s="12">
        <v>3090052</v>
      </c>
    </row>
    <row r="14287" spans="2:6">
      <c r="B14287" s="21">
        <v>42958</v>
      </c>
      <c r="C14287" s="122" t="s">
        <v>319</v>
      </c>
      <c r="D14287" s="116">
        <v>149.85</v>
      </c>
      <c r="E14287" s="11">
        <v>154.26</v>
      </c>
      <c r="F14287" s="12">
        <v>1790856</v>
      </c>
    </row>
    <row r="14288" spans="2:6">
      <c r="B14288" s="21">
        <v>42958</v>
      </c>
      <c r="C14288" s="122" t="s">
        <v>320</v>
      </c>
      <c r="D14288" s="116">
        <v>25.15</v>
      </c>
      <c r="E14288" s="11">
        <v>24.72</v>
      </c>
      <c r="F14288" s="12">
        <v>1592892</v>
      </c>
    </row>
    <row r="14289" spans="2:6">
      <c r="B14289" s="21">
        <v>42958</v>
      </c>
      <c r="C14289" s="122" t="s">
        <v>321</v>
      </c>
      <c r="D14289" s="116">
        <v>53.88</v>
      </c>
      <c r="E14289" s="11">
        <v>54.14</v>
      </c>
      <c r="F14289" s="12">
        <v>4232572</v>
      </c>
    </row>
    <row r="14290" spans="2:6">
      <c r="B14290" s="21">
        <v>42958</v>
      </c>
      <c r="C14290" s="122" t="s">
        <v>322</v>
      </c>
      <c r="D14290" s="116">
        <v>56.13</v>
      </c>
      <c r="E14290" s="11">
        <v>56.19</v>
      </c>
      <c r="F14290" s="12">
        <v>2262385</v>
      </c>
    </row>
    <row r="14291" spans="2:6">
      <c r="B14291" s="21">
        <v>42958</v>
      </c>
      <c r="C14291" s="122" t="s">
        <v>323</v>
      </c>
      <c r="D14291" s="116">
        <v>86.96</v>
      </c>
      <c r="E14291" s="11">
        <v>87.19</v>
      </c>
      <c r="F14291" s="12">
        <v>1893185</v>
      </c>
    </row>
    <row r="14292" spans="2:6">
      <c r="B14292" s="21">
        <v>42958</v>
      </c>
      <c r="C14292" s="122" t="s">
        <v>324</v>
      </c>
      <c r="D14292" s="116">
        <v>20.38</v>
      </c>
      <c r="E14292" s="11">
        <v>20.62</v>
      </c>
      <c r="F14292" s="12">
        <v>12503939</v>
      </c>
    </row>
    <row r="14293" spans="2:6">
      <c r="B14293" s="21">
        <v>42958</v>
      </c>
      <c r="C14293" s="122" t="s">
        <v>325</v>
      </c>
      <c r="D14293" s="116">
        <v>128.16</v>
      </c>
      <c r="E14293" s="11">
        <v>128.55000000000001</v>
      </c>
      <c r="F14293" s="12">
        <v>2484529</v>
      </c>
    </row>
    <row r="14294" spans="2:6">
      <c r="B14294" s="21">
        <v>42958</v>
      </c>
      <c r="C14294" s="122" t="s">
        <v>326</v>
      </c>
      <c r="D14294" s="116">
        <v>104.8</v>
      </c>
      <c r="E14294" s="11">
        <v>104.02</v>
      </c>
      <c r="F14294" s="12">
        <v>392659</v>
      </c>
    </row>
    <row r="14295" spans="2:6">
      <c r="B14295" s="21">
        <v>42958</v>
      </c>
      <c r="C14295" s="122" t="s">
        <v>327</v>
      </c>
      <c r="D14295" s="116">
        <v>57.18</v>
      </c>
      <c r="E14295" s="11">
        <v>56.72</v>
      </c>
      <c r="F14295" s="12">
        <v>1682781</v>
      </c>
    </row>
    <row r="14296" spans="2:6">
      <c r="B14296" s="21">
        <v>42958</v>
      </c>
      <c r="C14296" s="122" t="s">
        <v>328</v>
      </c>
      <c r="D14296" s="116">
        <v>99.5</v>
      </c>
      <c r="E14296" s="11">
        <v>99.4</v>
      </c>
      <c r="F14296" s="12">
        <v>2154708</v>
      </c>
    </row>
    <row r="14297" spans="2:6">
      <c r="B14297" s="21">
        <v>42958</v>
      </c>
      <c r="C14297" s="122" t="s">
        <v>329</v>
      </c>
      <c r="D14297" s="116">
        <v>36.340000000000003</v>
      </c>
      <c r="E14297" s="11">
        <v>36.69</v>
      </c>
      <c r="F14297" s="12">
        <v>1240687</v>
      </c>
    </row>
    <row r="14298" spans="2:6">
      <c r="B14298" s="21">
        <v>42958</v>
      </c>
      <c r="C14298" s="122" t="s">
        <v>330</v>
      </c>
      <c r="D14298" s="116">
        <v>17.829999999999998</v>
      </c>
      <c r="E14298" s="11">
        <v>17.510000000000002</v>
      </c>
      <c r="F14298" s="12">
        <v>4992853</v>
      </c>
    </row>
    <row r="14299" spans="2:6">
      <c r="B14299" s="21">
        <v>42958</v>
      </c>
      <c r="C14299" s="122" t="s">
        <v>331</v>
      </c>
      <c r="D14299" s="116">
        <v>156.88</v>
      </c>
      <c r="E14299" s="11">
        <v>157.30000000000001</v>
      </c>
      <c r="F14299" s="12">
        <v>2925044</v>
      </c>
    </row>
    <row r="14300" spans="2:6">
      <c r="B14300" s="21">
        <v>42958</v>
      </c>
      <c r="C14300" s="122" t="s">
        <v>332</v>
      </c>
      <c r="D14300" s="116">
        <v>81.400000000000006</v>
      </c>
      <c r="E14300" s="11">
        <v>82.21</v>
      </c>
      <c r="F14300" s="12">
        <v>1407163</v>
      </c>
    </row>
    <row r="14301" spans="2:6">
      <c r="B14301" s="21">
        <v>42958</v>
      </c>
      <c r="C14301" s="122" t="s">
        <v>333</v>
      </c>
      <c r="D14301" s="116">
        <v>151.38999999999999</v>
      </c>
      <c r="E14301" s="11">
        <v>149.99</v>
      </c>
      <c r="F14301" s="12">
        <v>1623694</v>
      </c>
    </row>
    <row r="14302" spans="2:6">
      <c r="B14302" s="21">
        <v>42958</v>
      </c>
      <c r="C14302" s="122" t="s">
        <v>334</v>
      </c>
      <c r="D14302" s="116">
        <v>127.48</v>
      </c>
      <c r="E14302" s="11">
        <v>127.76</v>
      </c>
      <c r="F14302" s="12">
        <v>1159392</v>
      </c>
    </row>
    <row r="14303" spans="2:6">
      <c r="B14303" s="21">
        <v>42958</v>
      </c>
      <c r="C14303" s="122" t="s">
        <v>335</v>
      </c>
      <c r="D14303" s="116">
        <v>43.34</v>
      </c>
      <c r="E14303" s="11">
        <v>43.59</v>
      </c>
      <c r="F14303" s="12">
        <v>4874976</v>
      </c>
    </row>
    <row r="14304" spans="2:6">
      <c r="B14304" s="21">
        <v>42958</v>
      </c>
      <c r="C14304" s="122" t="s">
        <v>336</v>
      </c>
      <c r="D14304" s="116">
        <v>83.32</v>
      </c>
      <c r="E14304" s="11">
        <v>83.71</v>
      </c>
      <c r="F14304" s="12">
        <v>4302167</v>
      </c>
    </row>
    <row r="14305" spans="2:6">
      <c r="B14305" s="21">
        <v>42958</v>
      </c>
      <c r="C14305" s="122" t="s">
        <v>337</v>
      </c>
      <c r="D14305" s="116">
        <v>46.71</v>
      </c>
      <c r="E14305" s="11">
        <v>46.81</v>
      </c>
      <c r="F14305" s="12">
        <v>6437764</v>
      </c>
    </row>
    <row r="14306" spans="2:6">
      <c r="B14306" s="21">
        <v>42958</v>
      </c>
      <c r="C14306" s="122" t="s">
        <v>338</v>
      </c>
      <c r="D14306" s="116">
        <v>30.5</v>
      </c>
      <c r="E14306" s="11">
        <v>30.59</v>
      </c>
      <c r="F14306" s="12">
        <v>5399674</v>
      </c>
    </row>
    <row r="14307" spans="2:6">
      <c r="B14307" s="21">
        <v>42958</v>
      </c>
      <c r="C14307" s="122" t="s">
        <v>339</v>
      </c>
      <c r="D14307" s="116">
        <v>246.72</v>
      </c>
      <c r="E14307" s="11">
        <v>245.43</v>
      </c>
      <c r="F14307" s="12">
        <v>313026</v>
      </c>
    </row>
    <row r="14308" spans="2:6">
      <c r="B14308" s="21">
        <v>42958</v>
      </c>
      <c r="C14308" s="122" t="s">
        <v>340</v>
      </c>
      <c r="D14308" s="116">
        <v>95.54</v>
      </c>
      <c r="E14308" s="11">
        <v>97.03</v>
      </c>
      <c r="F14308" s="12">
        <v>1962586</v>
      </c>
    </row>
    <row r="14309" spans="2:6">
      <c r="B14309" s="21">
        <v>42958</v>
      </c>
      <c r="C14309" s="122" t="s">
        <v>341</v>
      </c>
      <c r="D14309" s="116">
        <v>77.55</v>
      </c>
      <c r="E14309" s="11">
        <v>79.45</v>
      </c>
      <c r="F14309" s="12">
        <v>367495</v>
      </c>
    </row>
    <row r="14310" spans="2:6">
      <c r="B14310" s="21">
        <v>42958</v>
      </c>
      <c r="C14310" s="122" t="s">
        <v>342</v>
      </c>
      <c r="D14310" s="116">
        <v>206.55</v>
      </c>
      <c r="E14310" s="11">
        <v>204.77</v>
      </c>
      <c r="F14310" s="12">
        <v>523317</v>
      </c>
    </row>
    <row r="14311" spans="2:6">
      <c r="B14311" s="21">
        <v>42958</v>
      </c>
      <c r="C14311" s="122" t="s">
        <v>343</v>
      </c>
      <c r="D14311" s="116">
        <v>77.209999999999994</v>
      </c>
      <c r="E14311" s="11">
        <v>77.02</v>
      </c>
      <c r="F14311" s="12">
        <v>882284</v>
      </c>
    </row>
    <row r="14312" spans="2:6">
      <c r="B14312" s="21">
        <v>42958</v>
      </c>
      <c r="C14312" s="122" t="s">
        <v>344</v>
      </c>
      <c r="D14312" s="116">
        <v>206.85</v>
      </c>
      <c r="E14312" s="11">
        <v>205.98</v>
      </c>
      <c r="F14312" s="12">
        <v>1452811</v>
      </c>
    </row>
    <row r="14313" spans="2:6">
      <c r="B14313" s="21">
        <v>42958</v>
      </c>
      <c r="C14313" s="122" t="s">
        <v>345</v>
      </c>
      <c r="D14313" s="116">
        <v>53.38</v>
      </c>
      <c r="E14313" s="11">
        <v>53.82</v>
      </c>
      <c r="F14313" s="12">
        <v>2744673</v>
      </c>
    </row>
    <row r="14314" spans="2:6">
      <c r="B14314" s="21">
        <v>42958</v>
      </c>
      <c r="C14314" s="122" t="s">
        <v>346</v>
      </c>
      <c r="D14314" s="116">
        <v>65.08</v>
      </c>
      <c r="E14314" s="11">
        <v>64.31</v>
      </c>
      <c r="F14314" s="12">
        <v>7275652</v>
      </c>
    </row>
    <row r="14315" spans="2:6">
      <c r="B14315" s="21">
        <v>42958</v>
      </c>
      <c r="C14315" s="122" t="s">
        <v>347</v>
      </c>
      <c r="D14315" s="116">
        <v>116.92</v>
      </c>
      <c r="E14315" s="11">
        <v>116.55</v>
      </c>
      <c r="F14315" s="12">
        <v>1012471</v>
      </c>
    </row>
    <row r="14316" spans="2:6">
      <c r="B14316" s="21">
        <v>42958</v>
      </c>
      <c r="C14316" s="122" t="s">
        <v>348</v>
      </c>
      <c r="D14316" s="116">
        <v>20.79</v>
      </c>
      <c r="E14316" s="11">
        <v>20.34</v>
      </c>
      <c r="F14316" s="12">
        <v>5511973</v>
      </c>
    </row>
    <row r="14317" spans="2:6">
      <c r="B14317" s="21">
        <v>42958</v>
      </c>
      <c r="C14317" s="122" t="s">
        <v>349</v>
      </c>
      <c r="D14317" s="116">
        <v>52.03</v>
      </c>
      <c r="E14317" s="11">
        <v>52.16</v>
      </c>
      <c r="F14317" s="12">
        <v>3303532</v>
      </c>
    </row>
    <row r="14318" spans="2:6">
      <c r="B14318" s="21">
        <v>42958</v>
      </c>
      <c r="C14318" s="122" t="s">
        <v>350</v>
      </c>
      <c r="D14318" s="116">
        <v>62.42</v>
      </c>
      <c r="E14318" s="11">
        <v>62.38</v>
      </c>
      <c r="F14318" s="12">
        <v>6050985</v>
      </c>
    </row>
    <row r="14319" spans="2:6">
      <c r="B14319" s="21">
        <v>42958</v>
      </c>
      <c r="C14319" s="122" t="s">
        <v>351</v>
      </c>
      <c r="D14319" s="116">
        <v>11.99</v>
      </c>
      <c r="E14319" s="11">
        <v>12.12</v>
      </c>
      <c r="F14319" s="12">
        <v>11705821</v>
      </c>
    </row>
    <row r="14320" spans="2:6">
      <c r="B14320" s="21">
        <v>42958</v>
      </c>
      <c r="C14320" s="122" t="s">
        <v>352</v>
      </c>
      <c r="D14320" s="116">
        <v>46.38</v>
      </c>
      <c r="E14320" s="11">
        <v>45.65</v>
      </c>
      <c r="F14320" s="12">
        <v>13505797</v>
      </c>
    </row>
    <row r="14321" spans="2:6">
      <c r="B14321" s="21">
        <v>42958</v>
      </c>
      <c r="C14321" s="122" t="s">
        <v>353</v>
      </c>
      <c r="D14321" s="116">
        <v>71.61</v>
      </c>
      <c r="E14321" s="11">
        <v>72.5</v>
      </c>
      <c r="F14321" s="12">
        <v>21443675</v>
      </c>
    </row>
    <row r="14322" spans="2:6">
      <c r="B14322" s="21">
        <v>42958</v>
      </c>
      <c r="C14322" s="122" t="s">
        <v>354</v>
      </c>
      <c r="D14322" s="116">
        <v>87.15</v>
      </c>
      <c r="E14322" s="11">
        <v>87.48</v>
      </c>
      <c r="F14322" s="12">
        <v>806014</v>
      </c>
    </row>
    <row r="14323" spans="2:6">
      <c r="B14323" s="21">
        <v>42958</v>
      </c>
      <c r="C14323" s="122" t="s">
        <v>355</v>
      </c>
      <c r="D14323" s="116">
        <v>159.4</v>
      </c>
      <c r="E14323" s="11">
        <v>156.6</v>
      </c>
      <c r="F14323" s="12">
        <v>658025</v>
      </c>
    </row>
    <row r="14324" spans="2:6">
      <c r="B14324" s="21">
        <v>42958</v>
      </c>
      <c r="C14324" s="122" t="s">
        <v>356</v>
      </c>
      <c r="D14324" s="116">
        <v>571.91999999999996</v>
      </c>
      <c r="E14324" s="11">
        <v>577.58000000000004</v>
      </c>
      <c r="F14324" s="12">
        <v>141233</v>
      </c>
    </row>
    <row r="14325" spans="2:6">
      <c r="B14325" s="21">
        <v>42958</v>
      </c>
      <c r="C14325" s="122" t="s">
        <v>357</v>
      </c>
      <c r="D14325" s="116">
        <v>27.44</v>
      </c>
      <c r="E14325" s="11">
        <v>28.01</v>
      </c>
      <c r="F14325" s="12">
        <v>23375939</v>
      </c>
    </row>
    <row r="14326" spans="2:6">
      <c r="B14326" s="21">
        <v>42958</v>
      </c>
      <c r="C14326" s="122" t="s">
        <v>358</v>
      </c>
      <c r="D14326" s="116">
        <v>32.29</v>
      </c>
      <c r="E14326" s="11">
        <v>30.88</v>
      </c>
      <c r="F14326" s="12">
        <v>11080764</v>
      </c>
    </row>
    <row r="14327" spans="2:6">
      <c r="B14327" s="21">
        <v>42958</v>
      </c>
      <c r="C14327" s="122" t="s">
        <v>359</v>
      </c>
      <c r="D14327" s="116">
        <v>13.77</v>
      </c>
      <c r="E14327" s="11">
        <v>13.68</v>
      </c>
      <c r="F14327" s="12">
        <v>1485345</v>
      </c>
    </row>
    <row r="14328" spans="2:6">
      <c r="B14328" s="21">
        <v>42958</v>
      </c>
      <c r="C14328" s="122" t="s">
        <v>360</v>
      </c>
      <c r="D14328" s="116">
        <v>24.96</v>
      </c>
      <c r="E14328" s="11">
        <v>24.65</v>
      </c>
      <c r="F14328" s="12">
        <v>4006409</v>
      </c>
    </row>
    <row r="14329" spans="2:6">
      <c r="B14329" s="21">
        <v>42958</v>
      </c>
      <c r="C14329" s="122" t="s">
        <v>361</v>
      </c>
      <c r="D14329" s="116">
        <v>76.16</v>
      </c>
      <c r="E14329" s="11">
        <v>75.5</v>
      </c>
      <c r="F14329" s="12">
        <v>673643</v>
      </c>
    </row>
    <row r="14330" spans="2:6">
      <c r="B14330" s="21">
        <v>42958</v>
      </c>
      <c r="C14330" s="122" t="s">
        <v>362</v>
      </c>
      <c r="D14330" s="116">
        <v>147.63999999999999</v>
      </c>
      <c r="E14330" s="11">
        <v>147.18</v>
      </c>
      <c r="F14330" s="12">
        <v>1271479</v>
      </c>
    </row>
    <row r="14331" spans="2:6">
      <c r="B14331" s="21">
        <v>42958</v>
      </c>
      <c r="C14331" s="122" t="s">
        <v>363</v>
      </c>
      <c r="D14331" s="116">
        <v>36.49</v>
      </c>
      <c r="E14331" s="11">
        <v>36.53</v>
      </c>
      <c r="F14331" s="12">
        <v>4370299</v>
      </c>
    </row>
    <row r="14332" spans="2:6">
      <c r="B14332" s="21">
        <v>42958</v>
      </c>
      <c r="C14332" s="122" t="s">
        <v>364</v>
      </c>
      <c r="D14332" s="116">
        <v>169.86</v>
      </c>
      <c r="E14332" s="11">
        <v>171.4</v>
      </c>
      <c r="F14332" s="12">
        <v>5022334</v>
      </c>
    </row>
    <row r="14333" spans="2:6">
      <c r="B14333" s="21">
        <v>42958</v>
      </c>
      <c r="C14333" s="122" t="s">
        <v>365</v>
      </c>
      <c r="D14333" s="116">
        <v>26.2</v>
      </c>
      <c r="E14333" s="11">
        <v>25.92</v>
      </c>
      <c r="F14333" s="12">
        <v>2854991</v>
      </c>
    </row>
    <row r="14334" spans="2:6">
      <c r="B14334" s="21">
        <v>42958</v>
      </c>
      <c r="C14334" s="122" t="s">
        <v>366</v>
      </c>
      <c r="D14334" s="116">
        <v>26.34</v>
      </c>
      <c r="E14334" s="11">
        <v>26.35</v>
      </c>
      <c r="F14334" s="12">
        <v>1378071</v>
      </c>
    </row>
    <row r="14335" spans="2:6">
      <c r="B14335" s="21">
        <v>42958</v>
      </c>
      <c r="C14335" s="122" t="s">
        <v>367</v>
      </c>
      <c r="D14335" s="116">
        <v>58.73</v>
      </c>
      <c r="E14335" s="11">
        <v>58.97</v>
      </c>
      <c r="F14335" s="12">
        <v>4979994</v>
      </c>
    </row>
    <row r="14336" spans="2:6">
      <c r="B14336" s="21">
        <v>42958</v>
      </c>
      <c r="C14336" s="122" t="s">
        <v>368</v>
      </c>
      <c r="D14336" s="116">
        <v>41.12</v>
      </c>
      <c r="E14336" s="11">
        <v>40.79</v>
      </c>
      <c r="F14336" s="12">
        <v>1581901</v>
      </c>
    </row>
    <row r="14337" spans="2:6">
      <c r="B14337" s="21">
        <v>42958</v>
      </c>
      <c r="C14337" s="122" t="s">
        <v>369</v>
      </c>
      <c r="D14337" s="116">
        <v>271.10500000000002</v>
      </c>
      <c r="E14337" s="11">
        <v>269.27999999999997</v>
      </c>
      <c r="F14337" s="12">
        <v>701394</v>
      </c>
    </row>
    <row r="14338" spans="2:6">
      <c r="B14338" s="21">
        <v>42958</v>
      </c>
      <c r="C14338" s="122" t="s">
        <v>370</v>
      </c>
      <c r="D14338" s="116">
        <v>30.22</v>
      </c>
      <c r="E14338" s="11">
        <v>30.29</v>
      </c>
      <c r="F14338" s="12">
        <v>3419290</v>
      </c>
    </row>
    <row r="14339" spans="2:6">
      <c r="B14339" s="21">
        <v>42958</v>
      </c>
      <c r="C14339" s="122" t="s">
        <v>371</v>
      </c>
      <c r="D14339" s="116">
        <v>24.15</v>
      </c>
      <c r="E14339" s="11">
        <v>24.67</v>
      </c>
      <c r="F14339" s="12">
        <v>3422030</v>
      </c>
    </row>
    <row r="14340" spans="2:6">
      <c r="B14340" s="21">
        <v>42958</v>
      </c>
      <c r="C14340" s="122" t="s">
        <v>372</v>
      </c>
      <c r="D14340" s="116">
        <v>114.89</v>
      </c>
      <c r="E14340" s="11">
        <v>116.56</v>
      </c>
      <c r="F14340" s="12">
        <v>1101405</v>
      </c>
    </row>
    <row r="14341" spans="2:6">
      <c r="B14341" s="21">
        <v>42958</v>
      </c>
      <c r="C14341" s="122" t="s">
        <v>373</v>
      </c>
      <c r="D14341" s="116">
        <v>41.44</v>
      </c>
      <c r="E14341" s="11">
        <v>41.49</v>
      </c>
      <c r="F14341" s="12">
        <v>1456639</v>
      </c>
    </row>
    <row r="14342" spans="2:6">
      <c r="B14342" s="21">
        <v>42958</v>
      </c>
      <c r="C14342" s="122" t="s">
        <v>374</v>
      </c>
      <c r="D14342" s="116">
        <v>87.6</v>
      </c>
      <c r="E14342" s="11">
        <v>87.15</v>
      </c>
      <c r="F14342" s="12">
        <v>1043485</v>
      </c>
    </row>
    <row r="14343" spans="2:6">
      <c r="B14343" s="21">
        <v>42958</v>
      </c>
      <c r="C14343" s="122" t="s">
        <v>375</v>
      </c>
      <c r="D14343" s="116">
        <v>56.22</v>
      </c>
      <c r="E14343" s="11">
        <v>55.37</v>
      </c>
      <c r="F14343" s="12">
        <v>2180700</v>
      </c>
    </row>
    <row r="14344" spans="2:6">
      <c r="B14344" s="21">
        <v>42958</v>
      </c>
      <c r="C14344" s="122" t="s">
        <v>376</v>
      </c>
      <c r="D14344" s="116">
        <v>157.13999999999999</v>
      </c>
      <c r="E14344" s="11">
        <v>155.96</v>
      </c>
      <c r="F14344" s="12">
        <v>37429859</v>
      </c>
    </row>
    <row r="14345" spans="2:6">
      <c r="B14345" s="21">
        <v>42958</v>
      </c>
      <c r="C14345" s="122" t="s">
        <v>377</v>
      </c>
      <c r="D14345" s="116">
        <v>49.96</v>
      </c>
      <c r="E14345" s="11">
        <v>50</v>
      </c>
      <c r="F14345" s="12">
        <v>2333041</v>
      </c>
    </row>
    <row r="14346" spans="2:6">
      <c r="B14346" s="21">
        <v>42958</v>
      </c>
      <c r="C14346" s="122" t="s">
        <v>378</v>
      </c>
      <c r="D14346" s="116">
        <v>14.25</v>
      </c>
      <c r="E14346" s="11">
        <v>13.8</v>
      </c>
      <c r="F14346" s="12">
        <v>312678</v>
      </c>
    </row>
    <row r="14347" spans="2:6">
      <c r="B14347" s="21">
        <v>42958</v>
      </c>
      <c r="C14347" s="122" t="s">
        <v>379</v>
      </c>
      <c r="D14347" s="116">
        <v>13.76</v>
      </c>
      <c r="E14347" s="11">
        <v>13.43</v>
      </c>
      <c r="F14347" s="12">
        <v>3491029</v>
      </c>
    </row>
    <row r="14348" spans="2:6">
      <c r="B14348" s="21">
        <v>42958</v>
      </c>
      <c r="C14348" s="122" t="s">
        <v>380</v>
      </c>
      <c r="D14348" s="116">
        <v>56.83</v>
      </c>
      <c r="E14348" s="11">
        <v>56.48</v>
      </c>
      <c r="F14348" s="12">
        <v>1274561</v>
      </c>
    </row>
    <row r="14349" spans="2:6">
      <c r="B14349" s="21">
        <v>42958</v>
      </c>
      <c r="C14349" s="122" t="s">
        <v>381</v>
      </c>
      <c r="D14349" s="116">
        <v>52.06</v>
      </c>
      <c r="E14349" s="11">
        <v>52.41</v>
      </c>
      <c r="F14349" s="12">
        <v>2238052</v>
      </c>
    </row>
    <row r="14350" spans="2:6">
      <c r="B14350" s="21">
        <v>42958</v>
      </c>
      <c r="C14350" s="122" t="s">
        <v>382</v>
      </c>
      <c r="D14350" s="116">
        <v>78.150000000000006</v>
      </c>
      <c r="E14350" s="11">
        <v>77.75</v>
      </c>
      <c r="F14350" s="12">
        <v>1020346</v>
      </c>
    </row>
    <row r="14351" spans="2:6">
      <c r="B14351" s="21">
        <v>42958</v>
      </c>
      <c r="C14351" s="122" t="s">
        <v>383</v>
      </c>
      <c r="D14351" s="116">
        <v>48.18</v>
      </c>
      <c r="E14351" s="11">
        <v>48.24</v>
      </c>
      <c r="F14351" s="12">
        <v>11704784</v>
      </c>
    </row>
    <row r="14352" spans="2:6">
      <c r="B14352" s="21">
        <v>42958</v>
      </c>
      <c r="C14352" s="122" t="s">
        <v>384</v>
      </c>
      <c r="D14352" s="116">
        <v>198.43</v>
      </c>
      <c r="E14352" s="11">
        <v>198.91</v>
      </c>
      <c r="F14352" s="12">
        <v>984095</v>
      </c>
    </row>
    <row r="14353" spans="2:6">
      <c r="B14353" s="21">
        <v>42958</v>
      </c>
      <c r="C14353" s="122" t="s">
        <v>385</v>
      </c>
      <c r="D14353" s="116">
        <v>61.28</v>
      </c>
      <c r="E14353" s="11">
        <v>61.13</v>
      </c>
      <c r="F14353" s="12">
        <v>2475317</v>
      </c>
    </row>
    <row r="14354" spans="2:6">
      <c r="B14354" s="21">
        <v>42958</v>
      </c>
      <c r="C14354" s="122" t="s">
        <v>386</v>
      </c>
      <c r="D14354" s="116">
        <v>54.9</v>
      </c>
      <c r="E14354" s="11">
        <v>54.24</v>
      </c>
      <c r="F14354" s="12">
        <v>1789522</v>
      </c>
    </row>
    <row r="14355" spans="2:6">
      <c r="B14355" s="21">
        <v>42958</v>
      </c>
      <c r="C14355" s="122" t="s">
        <v>387</v>
      </c>
      <c r="D14355" s="116">
        <v>17.04</v>
      </c>
      <c r="E14355" s="11">
        <v>16.82</v>
      </c>
      <c r="F14355" s="12">
        <v>2141515</v>
      </c>
    </row>
    <row r="14356" spans="2:6">
      <c r="B14356" s="21">
        <v>42958</v>
      </c>
      <c r="C14356" s="122" t="s">
        <v>388</v>
      </c>
      <c r="D14356" s="116">
        <v>65.459999999999994</v>
      </c>
      <c r="E14356" s="11">
        <v>64.81</v>
      </c>
      <c r="F14356" s="12">
        <v>1497840</v>
      </c>
    </row>
    <row r="14357" spans="2:6">
      <c r="B14357" s="21">
        <v>42958</v>
      </c>
      <c r="C14357" s="122" t="s">
        <v>389</v>
      </c>
      <c r="D14357" s="116">
        <v>69.25</v>
      </c>
      <c r="E14357" s="11">
        <v>69.02</v>
      </c>
      <c r="F14357" s="12">
        <v>2199929</v>
      </c>
    </row>
    <row r="14358" spans="2:6">
      <c r="B14358" s="21">
        <v>42958</v>
      </c>
      <c r="C14358" s="122" t="s">
        <v>390</v>
      </c>
      <c r="D14358" s="116">
        <v>1852.99</v>
      </c>
      <c r="E14358" s="11">
        <v>1854.17</v>
      </c>
      <c r="F14358" s="12">
        <v>620703</v>
      </c>
    </row>
    <row r="14359" spans="2:6">
      <c r="B14359" s="21">
        <v>42958</v>
      </c>
      <c r="C14359" s="122" t="s">
        <v>391</v>
      </c>
      <c r="D14359" s="116">
        <v>37.49</v>
      </c>
      <c r="E14359" s="11">
        <v>37.979999999999997</v>
      </c>
      <c r="F14359" s="12">
        <v>952350</v>
      </c>
    </row>
    <row r="14360" spans="2:6">
      <c r="B14360" s="21">
        <v>42958</v>
      </c>
      <c r="C14360" s="122" t="s">
        <v>392</v>
      </c>
      <c r="D14360" s="116">
        <v>45.97</v>
      </c>
      <c r="E14360" s="11">
        <v>45.53</v>
      </c>
      <c r="F14360" s="12">
        <v>2529073</v>
      </c>
    </row>
    <row r="14361" spans="2:6">
      <c r="B14361" s="21">
        <v>42958</v>
      </c>
      <c r="C14361" s="122" t="s">
        <v>393</v>
      </c>
      <c r="D14361" s="116">
        <v>116.75</v>
      </c>
      <c r="E14361" s="11">
        <v>116.51</v>
      </c>
      <c r="F14361" s="12">
        <v>2759739</v>
      </c>
    </row>
    <row r="14362" spans="2:6">
      <c r="B14362" s="21">
        <v>42958</v>
      </c>
      <c r="C14362" s="122" t="s">
        <v>394</v>
      </c>
      <c r="D14362" s="116">
        <v>33.5</v>
      </c>
      <c r="E14362" s="11">
        <v>33.25</v>
      </c>
      <c r="F14362" s="12">
        <v>12928473</v>
      </c>
    </row>
    <row r="14363" spans="2:6">
      <c r="B14363" s="21">
        <v>42958</v>
      </c>
      <c r="C14363" s="122" t="s">
        <v>395</v>
      </c>
      <c r="D14363" s="116">
        <v>64.34</v>
      </c>
      <c r="E14363" s="11">
        <v>64.319999999999993</v>
      </c>
      <c r="F14363" s="12">
        <v>851668</v>
      </c>
    </row>
    <row r="14364" spans="2:6">
      <c r="B14364" s="21">
        <v>42958</v>
      </c>
      <c r="C14364" s="122" t="s">
        <v>396</v>
      </c>
      <c r="D14364" s="116">
        <v>91.94</v>
      </c>
      <c r="E14364" s="11">
        <v>91.34</v>
      </c>
      <c r="F14364" s="12">
        <v>7094246</v>
      </c>
    </row>
    <row r="14365" spans="2:6">
      <c r="B14365" s="21">
        <v>42958</v>
      </c>
      <c r="C14365" s="122" t="s">
        <v>397</v>
      </c>
      <c r="D14365" s="116">
        <v>47.7</v>
      </c>
      <c r="E14365" s="11">
        <v>47.23</v>
      </c>
      <c r="F14365" s="12">
        <v>2943218</v>
      </c>
    </row>
    <row r="14366" spans="2:6">
      <c r="B14366" s="21">
        <v>42958</v>
      </c>
      <c r="C14366" s="122" t="s">
        <v>398</v>
      </c>
      <c r="D14366" s="116">
        <v>155.61000000000001</v>
      </c>
      <c r="E14366" s="11">
        <v>157.02000000000001</v>
      </c>
      <c r="F14366" s="12">
        <v>1013664</v>
      </c>
    </row>
    <row r="14367" spans="2:6">
      <c r="B14367" s="21">
        <v>42958</v>
      </c>
      <c r="C14367" s="122" t="s">
        <v>399</v>
      </c>
      <c r="D14367" s="116">
        <v>24.73</v>
      </c>
      <c r="E14367" s="11">
        <v>24.84</v>
      </c>
      <c r="F14367" s="12">
        <v>2899331</v>
      </c>
    </row>
    <row r="14368" spans="2:6">
      <c r="B14368" s="21">
        <v>42958</v>
      </c>
      <c r="C14368" s="122" t="s">
        <v>400</v>
      </c>
      <c r="D14368" s="116">
        <v>107.15</v>
      </c>
      <c r="E14368" s="11">
        <v>107.52</v>
      </c>
      <c r="F14368" s="12">
        <v>1532275</v>
      </c>
    </row>
    <row r="14369" spans="2:6">
      <c r="B14369" s="21">
        <v>42958</v>
      </c>
      <c r="C14369" s="122" t="s">
        <v>401</v>
      </c>
      <c r="D14369" s="116">
        <v>62.68</v>
      </c>
      <c r="E14369" s="11">
        <v>63.93</v>
      </c>
      <c r="F14369" s="12">
        <v>497224</v>
      </c>
    </row>
    <row r="14370" spans="2:6">
      <c r="B14370" s="21">
        <v>42958</v>
      </c>
      <c r="C14370" s="122" t="s">
        <v>402</v>
      </c>
      <c r="D14370" s="116">
        <v>60.04</v>
      </c>
      <c r="E14370" s="11">
        <v>59.71</v>
      </c>
      <c r="F14370" s="12">
        <v>1746987</v>
      </c>
    </row>
    <row r="14371" spans="2:6">
      <c r="B14371" s="21">
        <v>42958</v>
      </c>
      <c r="C14371" s="122" t="s">
        <v>403</v>
      </c>
      <c r="D14371" s="116">
        <v>115.05</v>
      </c>
      <c r="E14371" s="11">
        <v>114.88</v>
      </c>
      <c r="F14371" s="12">
        <v>2653779</v>
      </c>
    </row>
    <row r="14372" spans="2:6">
      <c r="B14372" s="21">
        <v>42958</v>
      </c>
      <c r="C14372" s="122" t="s">
        <v>404</v>
      </c>
      <c r="D14372" s="116">
        <v>128.72</v>
      </c>
      <c r="E14372" s="11">
        <v>128.05000000000001</v>
      </c>
      <c r="F14372" s="12">
        <v>2931654</v>
      </c>
    </row>
    <row r="14373" spans="2:6">
      <c r="B14373" s="21">
        <v>42958</v>
      </c>
      <c r="C14373" s="122" t="s">
        <v>405</v>
      </c>
      <c r="D14373" s="116">
        <v>61.45</v>
      </c>
      <c r="E14373" s="11">
        <v>61.57</v>
      </c>
      <c r="F14373" s="12">
        <v>558034</v>
      </c>
    </row>
    <row r="14374" spans="2:6">
      <c r="B14374" s="21">
        <v>42958</v>
      </c>
      <c r="C14374" s="122" t="s">
        <v>406</v>
      </c>
      <c r="D14374" s="116">
        <v>88.87</v>
      </c>
      <c r="E14374" s="11">
        <v>88.53</v>
      </c>
      <c r="F14374" s="12">
        <v>437707</v>
      </c>
    </row>
    <row r="14375" spans="2:6">
      <c r="B14375" s="21">
        <v>42958</v>
      </c>
      <c r="C14375" s="122" t="s">
        <v>407</v>
      </c>
      <c r="D14375" s="116">
        <v>101.56</v>
      </c>
      <c r="E14375" s="11">
        <v>100.73</v>
      </c>
      <c r="F14375" s="12">
        <v>1536922</v>
      </c>
    </row>
    <row r="14376" spans="2:6">
      <c r="B14376" s="21">
        <v>42958</v>
      </c>
      <c r="C14376" s="122" t="s">
        <v>408</v>
      </c>
      <c r="D14376" s="116">
        <v>38.74</v>
      </c>
      <c r="E14376" s="11">
        <v>38.49</v>
      </c>
      <c r="F14376" s="12">
        <v>1661690</v>
      </c>
    </row>
    <row r="14377" spans="2:6">
      <c r="B14377" s="21">
        <v>42958</v>
      </c>
      <c r="C14377" s="122" t="s">
        <v>409</v>
      </c>
      <c r="D14377" s="116">
        <v>77.69</v>
      </c>
      <c r="E14377" s="11">
        <v>78.489999999999995</v>
      </c>
      <c r="F14377" s="12">
        <v>3098187</v>
      </c>
    </row>
    <row r="14378" spans="2:6">
      <c r="B14378" s="21">
        <v>42958</v>
      </c>
      <c r="C14378" s="122" t="s">
        <v>410</v>
      </c>
      <c r="D14378" s="116">
        <v>105.78</v>
      </c>
      <c r="E14378" s="11">
        <v>105.69</v>
      </c>
      <c r="F14378" s="12">
        <v>2239384</v>
      </c>
    </row>
    <row r="14379" spans="2:6">
      <c r="B14379" s="21">
        <v>42958</v>
      </c>
      <c r="C14379" s="122" t="s">
        <v>411</v>
      </c>
      <c r="D14379" s="116">
        <v>200.8</v>
      </c>
      <c r="E14379" s="11">
        <v>198.63</v>
      </c>
      <c r="F14379" s="12">
        <v>630343</v>
      </c>
    </row>
    <row r="14380" spans="2:6">
      <c r="B14380" s="21">
        <v>42958</v>
      </c>
      <c r="C14380" s="122" t="s">
        <v>412</v>
      </c>
      <c r="D14380" s="116">
        <v>83.09</v>
      </c>
      <c r="E14380" s="11">
        <v>83.44</v>
      </c>
      <c r="F14380" s="12">
        <v>1858217</v>
      </c>
    </row>
    <row r="14381" spans="2:6">
      <c r="B14381" s="21">
        <v>42958</v>
      </c>
      <c r="C14381" s="122" t="s">
        <v>413</v>
      </c>
      <c r="D14381" s="116">
        <v>121.35</v>
      </c>
      <c r="E14381" s="11">
        <v>123.88</v>
      </c>
      <c r="F14381" s="12">
        <v>686127</v>
      </c>
    </row>
    <row r="14382" spans="2:6">
      <c r="B14382" s="21">
        <v>42958</v>
      </c>
      <c r="C14382" s="122" t="s">
        <v>414</v>
      </c>
      <c r="D14382" s="116">
        <v>35.53</v>
      </c>
      <c r="E14382" s="11">
        <v>35.61</v>
      </c>
      <c r="F14382" s="12">
        <v>1507051</v>
      </c>
    </row>
    <row r="14383" spans="2:6">
      <c r="B14383" s="21">
        <v>42958</v>
      </c>
      <c r="C14383" s="122" t="s">
        <v>415</v>
      </c>
      <c r="D14383" s="116">
        <v>127.68</v>
      </c>
      <c r="E14383" s="11">
        <v>127.44</v>
      </c>
      <c r="F14383" s="12">
        <v>582857</v>
      </c>
    </row>
    <row r="14384" spans="2:6">
      <c r="B14384" s="21">
        <v>42958</v>
      </c>
      <c r="C14384" s="122" t="s">
        <v>416</v>
      </c>
      <c r="D14384" s="116">
        <v>134.6</v>
      </c>
      <c r="E14384" s="11">
        <v>134.02000000000001</v>
      </c>
      <c r="F14384" s="12">
        <v>1500121</v>
      </c>
    </row>
    <row r="14385" spans="2:6">
      <c r="B14385" s="21">
        <v>42958</v>
      </c>
      <c r="C14385" s="122" t="s">
        <v>417</v>
      </c>
      <c r="D14385" s="116">
        <v>57.85</v>
      </c>
      <c r="E14385" s="11">
        <v>58.04</v>
      </c>
      <c r="F14385" s="12">
        <v>6962121</v>
      </c>
    </row>
    <row r="14386" spans="2:6">
      <c r="B14386" s="21">
        <v>42958</v>
      </c>
      <c r="C14386" s="122" t="s">
        <v>418</v>
      </c>
      <c r="D14386" s="116">
        <v>87.7</v>
      </c>
      <c r="E14386" s="11">
        <v>88.91</v>
      </c>
      <c r="F14386" s="12">
        <v>1006408</v>
      </c>
    </row>
    <row r="14387" spans="2:6">
      <c r="B14387" s="21">
        <v>42958</v>
      </c>
      <c r="C14387" s="122" t="s">
        <v>419</v>
      </c>
      <c r="D14387" s="116">
        <v>52.39</v>
      </c>
      <c r="E14387" s="11">
        <v>52.72</v>
      </c>
      <c r="F14387" s="12">
        <v>5894208</v>
      </c>
    </row>
    <row r="14388" spans="2:6">
      <c r="B14388" s="21">
        <v>42958</v>
      </c>
      <c r="C14388" s="122" t="s">
        <v>420</v>
      </c>
      <c r="D14388" s="116">
        <v>67.67</v>
      </c>
      <c r="E14388" s="11">
        <v>68.900000000000006</v>
      </c>
      <c r="F14388" s="12">
        <v>960950</v>
      </c>
    </row>
    <row r="14389" spans="2:6">
      <c r="B14389" s="21">
        <v>42958</v>
      </c>
      <c r="C14389" s="122" t="s">
        <v>421</v>
      </c>
      <c r="D14389" s="116">
        <v>116.41</v>
      </c>
      <c r="E14389" s="11">
        <v>117.22</v>
      </c>
      <c r="F14389" s="12">
        <v>1787406</v>
      </c>
    </row>
    <row r="14390" spans="2:6">
      <c r="B14390" s="21">
        <v>42958</v>
      </c>
      <c r="C14390" s="122" t="s">
        <v>422</v>
      </c>
      <c r="D14390" s="116">
        <v>269.5</v>
      </c>
      <c r="E14390" s="11">
        <v>265.07</v>
      </c>
      <c r="F14390" s="12">
        <v>218581</v>
      </c>
    </row>
    <row r="14391" spans="2:6">
      <c r="B14391" s="21">
        <v>42958</v>
      </c>
      <c r="C14391" s="122" t="s">
        <v>423</v>
      </c>
      <c r="D14391" s="116">
        <v>66.28</v>
      </c>
      <c r="E14391" s="11">
        <v>65.11</v>
      </c>
      <c r="F14391" s="12">
        <v>763645</v>
      </c>
    </row>
    <row r="14392" spans="2:6">
      <c r="B14392" s="21">
        <v>42958</v>
      </c>
      <c r="C14392" s="122" t="s">
        <v>424</v>
      </c>
      <c r="D14392" s="116">
        <v>462.35</v>
      </c>
      <c r="E14392" s="11">
        <v>466.59</v>
      </c>
      <c r="F14392" s="12">
        <v>495953</v>
      </c>
    </row>
    <row r="14393" spans="2:6">
      <c r="B14393" s="21">
        <v>42958</v>
      </c>
      <c r="C14393" s="122" t="s">
        <v>425</v>
      </c>
      <c r="D14393" s="116">
        <v>14.26</v>
      </c>
      <c r="E14393" s="11">
        <v>14.07</v>
      </c>
      <c r="F14393" s="12">
        <v>18741361</v>
      </c>
    </row>
    <row r="14394" spans="2:6">
      <c r="B14394" s="21">
        <v>42958</v>
      </c>
      <c r="C14394" s="122" t="s">
        <v>426</v>
      </c>
      <c r="D14394" s="116">
        <v>43.29</v>
      </c>
      <c r="E14394" s="11">
        <v>43.41</v>
      </c>
      <c r="F14394" s="12">
        <v>493069</v>
      </c>
    </row>
    <row r="14395" spans="2:6">
      <c r="B14395" s="21">
        <v>42958</v>
      </c>
      <c r="C14395" s="122" t="s">
        <v>427</v>
      </c>
      <c r="D14395" s="116">
        <v>96.1</v>
      </c>
      <c r="E14395" s="11">
        <v>98.34</v>
      </c>
      <c r="F14395" s="12">
        <v>1723693</v>
      </c>
    </row>
    <row r="14396" spans="2:6">
      <c r="B14396" s="21">
        <v>42958</v>
      </c>
      <c r="C14396" s="122" t="s">
        <v>428</v>
      </c>
      <c r="D14396" s="116">
        <v>79.72</v>
      </c>
      <c r="E14396" s="11">
        <v>79.349999999999994</v>
      </c>
      <c r="F14396" s="12">
        <v>520905</v>
      </c>
    </row>
    <row r="14397" spans="2:6">
      <c r="B14397" s="21">
        <v>42958</v>
      </c>
      <c r="C14397" s="122" t="s">
        <v>429</v>
      </c>
      <c r="D14397" s="116">
        <v>83.54</v>
      </c>
      <c r="E14397" s="11">
        <v>83.78</v>
      </c>
      <c r="F14397" s="12">
        <v>1573352</v>
      </c>
    </row>
    <row r="14398" spans="2:6">
      <c r="B14398" s="21">
        <v>42958</v>
      </c>
      <c r="C14398" s="122" t="s">
        <v>430</v>
      </c>
      <c r="D14398" s="116">
        <v>72.62</v>
      </c>
      <c r="E14398" s="11">
        <v>72.56</v>
      </c>
      <c r="F14398" s="12">
        <v>427092</v>
      </c>
    </row>
    <row r="14399" spans="2:6">
      <c r="B14399" s="21">
        <v>42958</v>
      </c>
      <c r="C14399" s="122" t="s">
        <v>431</v>
      </c>
      <c r="D14399" s="116">
        <v>162.75</v>
      </c>
      <c r="E14399" s="11">
        <v>161.66</v>
      </c>
      <c r="F14399" s="12">
        <v>679989</v>
      </c>
    </row>
    <row r="14400" spans="2:6">
      <c r="B14400" s="21">
        <v>42958</v>
      </c>
      <c r="C14400" s="122" t="s">
        <v>432</v>
      </c>
      <c r="D14400" s="116">
        <v>230.25</v>
      </c>
      <c r="E14400" s="11">
        <v>229.54</v>
      </c>
      <c r="F14400" s="12">
        <v>388218</v>
      </c>
    </row>
    <row r="14401" spans="2:6">
      <c r="B14401" s="21">
        <v>42958</v>
      </c>
      <c r="C14401" s="122" t="s">
        <v>433</v>
      </c>
      <c r="D14401" s="116">
        <v>54.86</v>
      </c>
      <c r="E14401" s="11">
        <v>55.56</v>
      </c>
      <c r="F14401" s="12">
        <v>2593760</v>
      </c>
    </row>
    <row r="14402" spans="2:6">
      <c r="B14402" s="21">
        <v>42958</v>
      </c>
      <c r="C14402" s="122" t="s">
        <v>434</v>
      </c>
      <c r="D14402" s="116">
        <v>16.75</v>
      </c>
      <c r="E14402" s="11">
        <v>16.809999999999999</v>
      </c>
      <c r="F14402" s="12">
        <v>6461280</v>
      </c>
    </row>
    <row r="14403" spans="2:6">
      <c r="B14403" s="21">
        <v>42958</v>
      </c>
      <c r="C14403" s="122" t="s">
        <v>435</v>
      </c>
      <c r="D14403" s="116">
        <v>64.23</v>
      </c>
      <c r="E14403" s="11">
        <v>63.98</v>
      </c>
      <c r="F14403" s="12">
        <v>634208</v>
      </c>
    </row>
    <row r="14404" spans="2:6">
      <c r="B14404" s="21">
        <v>42958</v>
      </c>
      <c r="C14404" s="122" t="s">
        <v>436</v>
      </c>
      <c r="D14404" s="116">
        <v>178.1</v>
      </c>
      <c r="E14404" s="11">
        <v>179.35</v>
      </c>
      <c r="F14404" s="12">
        <v>1930579</v>
      </c>
    </row>
    <row r="14405" spans="2:6">
      <c r="B14405" s="21">
        <v>42958</v>
      </c>
      <c r="C14405" s="122" t="s">
        <v>437</v>
      </c>
      <c r="D14405" s="116">
        <v>139.08000000000001</v>
      </c>
      <c r="E14405" s="11">
        <v>138.27000000000001</v>
      </c>
      <c r="F14405" s="12">
        <v>733781</v>
      </c>
    </row>
    <row r="14406" spans="2:6">
      <c r="B14406" s="21">
        <v>42958</v>
      </c>
      <c r="C14406" s="122" t="s">
        <v>438</v>
      </c>
      <c r="D14406" s="116">
        <v>53.05</v>
      </c>
      <c r="E14406" s="11">
        <v>53.18</v>
      </c>
      <c r="F14406" s="12">
        <v>9235033</v>
      </c>
    </row>
    <row r="14407" spans="2:6">
      <c r="B14407" s="21">
        <v>42958</v>
      </c>
      <c r="C14407" s="122" t="s">
        <v>439</v>
      </c>
      <c r="D14407" s="116">
        <v>62.01</v>
      </c>
      <c r="E14407" s="11">
        <v>60.69</v>
      </c>
      <c r="F14407" s="12">
        <v>1719031</v>
      </c>
    </row>
    <row r="14408" spans="2:6">
      <c r="B14408" s="21">
        <v>42958</v>
      </c>
      <c r="C14408" s="122" t="s">
        <v>440</v>
      </c>
      <c r="D14408" s="116">
        <v>40.700000000000003</v>
      </c>
      <c r="E14408" s="11">
        <v>40.65</v>
      </c>
      <c r="F14408" s="12">
        <v>4896284</v>
      </c>
    </row>
    <row r="14409" spans="2:6">
      <c r="B14409" s="21">
        <v>42958</v>
      </c>
      <c r="C14409" s="122" t="s">
        <v>441</v>
      </c>
      <c r="D14409" s="116">
        <v>44</v>
      </c>
      <c r="E14409" s="11">
        <v>44.18</v>
      </c>
      <c r="F14409" s="12">
        <v>2306690</v>
      </c>
    </row>
    <row r="14410" spans="2:6">
      <c r="B14410" s="21">
        <v>42958</v>
      </c>
      <c r="C14410" s="122" t="s">
        <v>442</v>
      </c>
      <c r="D14410" s="116">
        <v>331.48</v>
      </c>
      <c r="E14410" s="11">
        <v>331.88</v>
      </c>
      <c r="F14410" s="12">
        <v>509013</v>
      </c>
    </row>
    <row r="14411" spans="2:6">
      <c r="B14411" s="21">
        <v>42958</v>
      </c>
      <c r="C14411" s="122" t="s">
        <v>443</v>
      </c>
      <c r="D14411" s="116">
        <v>55.42</v>
      </c>
      <c r="E14411" s="11">
        <v>56.54</v>
      </c>
      <c r="F14411" s="12">
        <v>1477379</v>
      </c>
    </row>
    <row r="14412" spans="2:6">
      <c r="B14412" s="21">
        <v>42958</v>
      </c>
      <c r="C14412" s="122" t="s">
        <v>444</v>
      </c>
      <c r="D14412" s="116">
        <v>122.09</v>
      </c>
      <c r="E14412" s="11">
        <v>122.28</v>
      </c>
      <c r="F14412" s="12">
        <v>448769</v>
      </c>
    </row>
    <row r="14413" spans="2:6">
      <c r="B14413" s="21">
        <v>42958</v>
      </c>
      <c r="C14413" s="122" t="s">
        <v>445</v>
      </c>
      <c r="D14413" s="116">
        <v>64.099999999999994</v>
      </c>
      <c r="E14413" s="11">
        <v>63.83</v>
      </c>
      <c r="F14413" s="12">
        <v>4627489</v>
      </c>
    </row>
    <row r="14414" spans="2:6">
      <c r="B14414" s="21">
        <v>42958</v>
      </c>
      <c r="C14414" s="122" t="s">
        <v>446</v>
      </c>
      <c r="D14414" s="116">
        <v>99.77</v>
      </c>
      <c r="E14414" s="11">
        <v>99</v>
      </c>
      <c r="F14414" s="12">
        <v>941859</v>
      </c>
    </row>
    <row r="14415" spans="2:6">
      <c r="B14415" s="21">
        <v>42958</v>
      </c>
      <c r="C14415" s="122" t="s">
        <v>447</v>
      </c>
      <c r="D14415" s="116">
        <v>152.49</v>
      </c>
      <c r="E14415" s="11">
        <v>152.46</v>
      </c>
      <c r="F14415" s="12">
        <v>603067</v>
      </c>
    </row>
    <row r="14416" spans="2:6">
      <c r="B14416" s="21">
        <v>42958</v>
      </c>
      <c r="C14416" s="122" t="s">
        <v>448</v>
      </c>
      <c r="D14416" s="116">
        <v>86.89</v>
      </c>
      <c r="E14416" s="11">
        <v>86.66</v>
      </c>
      <c r="F14416" s="12">
        <v>2215872</v>
      </c>
    </row>
    <row r="14417" spans="2:6">
      <c r="B14417" s="21">
        <v>42958</v>
      </c>
      <c r="C14417" s="122" t="s">
        <v>449</v>
      </c>
      <c r="D14417" s="116">
        <v>76</v>
      </c>
      <c r="E14417" s="11">
        <v>76.27</v>
      </c>
      <c r="F14417" s="12">
        <v>591969</v>
      </c>
    </row>
    <row r="14418" spans="2:6">
      <c r="B14418" s="21">
        <v>42958</v>
      </c>
      <c r="C14418" s="122" t="s">
        <v>450</v>
      </c>
      <c r="D14418" s="116">
        <v>48.81</v>
      </c>
      <c r="E14418" s="11">
        <v>48.42</v>
      </c>
      <c r="F14418" s="12">
        <v>3227618</v>
      </c>
    </row>
    <row r="14419" spans="2:6">
      <c r="B14419" s="21">
        <v>42958</v>
      </c>
      <c r="C14419" s="122" t="s">
        <v>451</v>
      </c>
      <c r="D14419" s="116">
        <v>160.35</v>
      </c>
      <c r="E14419" s="11">
        <v>157.88999999999999</v>
      </c>
      <c r="F14419" s="12">
        <v>1839334</v>
      </c>
    </row>
    <row r="14420" spans="2:6">
      <c r="B14420" s="21">
        <v>42958</v>
      </c>
      <c r="C14420" s="122" t="s">
        <v>452</v>
      </c>
      <c r="D14420" s="116">
        <v>149.05000000000001</v>
      </c>
      <c r="E14420" s="11">
        <v>148.41</v>
      </c>
      <c r="F14420" s="12">
        <v>951160</v>
      </c>
    </row>
    <row r="14421" spans="2:6">
      <c r="B14421" s="21">
        <v>42958</v>
      </c>
      <c r="C14421" s="122" t="s">
        <v>453</v>
      </c>
      <c r="D14421" s="116">
        <v>71.92</v>
      </c>
      <c r="E14421" s="11">
        <v>71.03</v>
      </c>
      <c r="F14421" s="12">
        <v>1349933</v>
      </c>
    </row>
    <row r="14422" spans="2:6">
      <c r="B14422" s="21">
        <v>42958</v>
      </c>
      <c r="C14422" s="122" t="s">
        <v>454</v>
      </c>
      <c r="D14422" s="116">
        <v>116.2</v>
      </c>
      <c r="E14422" s="11">
        <v>115.61</v>
      </c>
      <c r="F14422" s="12">
        <v>518264</v>
      </c>
    </row>
    <row r="14423" spans="2:6">
      <c r="B14423" s="21">
        <v>42958</v>
      </c>
      <c r="C14423" s="122" t="s">
        <v>455</v>
      </c>
      <c r="D14423" s="116">
        <v>56.58</v>
      </c>
      <c r="E14423" s="11">
        <v>55.99</v>
      </c>
      <c r="F14423" s="12">
        <v>3418636</v>
      </c>
    </row>
    <row r="14424" spans="2:6">
      <c r="B14424" s="21">
        <v>42958</v>
      </c>
      <c r="C14424" s="122" t="s">
        <v>456</v>
      </c>
      <c r="D14424" s="116">
        <v>92.53</v>
      </c>
      <c r="E14424" s="11">
        <v>92.08</v>
      </c>
      <c r="F14424" s="12">
        <v>2274002</v>
      </c>
    </row>
    <row r="14425" spans="2:6">
      <c r="B14425" s="21">
        <v>42958</v>
      </c>
      <c r="C14425" s="122" t="s">
        <v>457</v>
      </c>
      <c r="D14425" s="116">
        <v>32.25</v>
      </c>
      <c r="E14425" s="11">
        <v>32.29</v>
      </c>
      <c r="F14425" s="12">
        <v>5647213</v>
      </c>
    </row>
    <row r="14426" spans="2:6">
      <c r="B14426" s="21">
        <v>42958</v>
      </c>
      <c r="C14426" s="122" t="s">
        <v>458</v>
      </c>
      <c r="D14426" s="116">
        <v>195</v>
      </c>
      <c r="E14426" s="11">
        <v>195.65</v>
      </c>
      <c r="F14426" s="12">
        <v>897797</v>
      </c>
    </row>
    <row r="14427" spans="2:6">
      <c r="B14427" s="21">
        <v>42958</v>
      </c>
      <c r="C14427" s="122" t="s">
        <v>459</v>
      </c>
      <c r="D14427" s="116">
        <v>138.56</v>
      </c>
      <c r="E14427" s="11">
        <v>139.15</v>
      </c>
      <c r="F14427" s="12">
        <v>903717</v>
      </c>
    </row>
    <row r="14428" spans="2:6">
      <c r="B14428" s="21">
        <v>42958</v>
      </c>
      <c r="C14428" s="122" t="s">
        <v>460</v>
      </c>
      <c r="D14428" s="116">
        <v>101.71</v>
      </c>
      <c r="E14428" s="11">
        <v>103.18</v>
      </c>
      <c r="F14428" s="12">
        <v>1051178</v>
      </c>
    </row>
    <row r="14429" spans="2:6">
      <c r="B14429" s="21">
        <v>42958</v>
      </c>
      <c r="C14429" s="122" t="s">
        <v>461</v>
      </c>
      <c r="D14429" s="116">
        <v>29.34</v>
      </c>
      <c r="E14429" s="11">
        <v>29.2</v>
      </c>
      <c r="F14429" s="12">
        <v>6667952</v>
      </c>
    </row>
    <row r="14430" spans="2:6">
      <c r="B14430" s="21">
        <v>42958</v>
      </c>
      <c r="C14430" s="122" t="s">
        <v>462</v>
      </c>
      <c r="D14430" s="116">
        <v>144.52000000000001</v>
      </c>
      <c r="E14430" s="11">
        <v>144.18</v>
      </c>
      <c r="F14430" s="12">
        <v>847631</v>
      </c>
    </row>
    <row r="14431" spans="2:6">
      <c r="B14431" s="21">
        <v>42958</v>
      </c>
      <c r="C14431" s="122" t="s">
        <v>463</v>
      </c>
      <c r="D14431" s="116">
        <v>27.69</v>
      </c>
      <c r="E14431" s="11">
        <v>28.29</v>
      </c>
      <c r="F14431" s="12">
        <v>8432879</v>
      </c>
    </row>
    <row r="14432" spans="2:6">
      <c r="B14432" s="21">
        <v>42958</v>
      </c>
      <c r="C14432" s="122" t="s">
        <v>464</v>
      </c>
      <c r="D14432" s="116">
        <v>51.01</v>
      </c>
      <c r="E14432" s="11">
        <v>51.58</v>
      </c>
      <c r="F14432" s="12">
        <v>3803719</v>
      </c>
    </row>
    <row r="14433" spans="2:6">
      <c r="B14433" s="21">
        <v>42958</v>
      </c>
      <c r="C14433" s="122" t="s">
        <v>465</v>
      </c>
      <c r="D14433" s="116">
        <v>38.299999999999997</v>
      </c>
      <c r="E14433" s="11">
        <v>38.1</v>
      </c>
      <c r="F14433" s="12">
        <v>13278982</v>
      </c>
    </row>
    <row r="14434" spans="2:6">
      <c r="B14434" s="21">
        <v>42958</v>
      </c>
      <c r="C14434" s="122" t="s">
        <v>466</v>
      </c>
      <c r="D14434" s="116">
        <v>90.32</v>
      </c>
      <c r="E14434" s="11">
        <v>90.4</v>
      </c>
      <c r="F14434" s="12">
        <v>688446</v>
      </c>
    </row>
    <row r="14435" spans="2:6">
      <c r="B14435" s="21">
        <v>42958</v>
      </c>
      <c r="C14435" s="122" t="s">
        <v>467</v>
      </c>
      <c r="D14435" s="116">
        <v>273.20999999999998</v>
      </c>
      <c r="E14435" s="11">
        <v>274.36</v>
      </c>
      <c r="F14435" s="12">
        <v>193629</v>
      </c>
    </row>
    <row r="14436" spans="2:6">
      <c r="B14436" s="21">
        <v>42958</v>
      </c>
      <c r="C14436" s="122" t="s">
        <v>468</v>
      </c>
      <c r="D14436" s="116">
        <v>78.8</v>
      </c>
      <c r="E14436" s="11">
        <v>78.66</v>
      </c>
      <c r="F14436" s="12">
        <v>1107537</v>
      </c>
    </row>
    <row r="14437" spans="2:6">
      <c r="B14437" s="21">
        <v>42958</v>
      </c>
      <c r="C14437" s="122" t="s">
        <v>469</v>
      </c>
      <c r="D14437" s="116">
        <v>55.34</v>
      </c>
      <c r="E14437" s="11">
        <v>55.65</v>
      </c>
      <c r="F14437" s="12">
        <v>6022770</v>
      </c>
    </row>
    <row r="14438" spans="2:6">
      <c r="B14438" s="21">
        <v>42958</v>
      </c>
      <c r="C14438" s="122" t="s">
        <v>470</v>
      </c>
      <c r="D14438" s="116">
        <v>88.95</v>
      </c>
      <c r="E14438" s="11">
        <v>90.29</v>
      </c>
      <c r="F14438" s="12">
        <v>910813</v>
      </c>
    </row>
    <row r="14439" spans="2:6">
      <c r="B14439" s="21">
        <v>42958</v>
      </c>
      <c r="C14439" s="122" t="s">
        <v>471</v>
      </c>
      <c r="D14439" s="116">
        <v>70.11</v>
      </c>
      <c r="E14439" s="11">
        <v>71.069999999999993</v>
      </c>
      <c r="F14439" s="12">
        <v>4933347</v>
      </c>
    </row>
    <row r="14440" spans="2:6">
      <c r="B14440" s="21">
        <v>42958</v>
      </c>
      <c r="C14440" s="122" t="s">
        <v>472</v>
      </c>
      <c r="D14440" s="116">
        <v>78.540000000000006</v>
      </c>
      <c r="E14440" s="11">
        <v>78.16</v>
      </c>
      <c r="F14440" s="12">
        <v>358571</v>
      </c>
    </row>
    <row r="14441" spans="2:6">
      <c r="B14441" s="21">
        <v>42958</v>
      </c>
      <c r="C14441" s="122" t="s">
        <v>473</v>
      </c>
      <c r="D14441" s="116">
        <v>171.64</v>
      </c>
      <c r="E14441" s="11">
        <v>173.23</v>
      </c>
      <c r="F14441" s="12">
        <v>2202642</v>
      </c>
    </row>
    <row r="14442" spans="2:6">
      <c r="B14442" s="21">
        <v>42958</v>
      </c>
      <c r="C14442" s="122" t="s">
        <v>474</v>
      </c>
      <c r="D14442" s="116">
        <v>39.83</v>
      </c>
      <c r="E14442" s="11">
        <v>42.18</v>
      </c>
      <c r="F14442" s="12">
        <v>5517517</v>
      </c>
    </row>
    <row r="14443" spans="2:6">
      <c r="B14443" s="21">
        <v>42958</v>
      </c>
      <c r="C14443" s="122" t="s">
        <v>475</v>
      </c>
      <c r="D14443" s="116">
        <v>83.17</v>
      </c>
      <c r="E14443" s="11">
        <v>82.79</v>
      </c>
      <c r="F14443" s="12">
        <v>1127023</v>
      </c>
    </row>
    <row r="14444" spans="2:6">
      <c r="B14444" s="21">
        <v>42958</v>
      </c>
      <c r="C14444" s="122" t="s">
        <v>476</v>
      </c>
      <c r="D14444" s="116">
        <v>129.94</v>
      </c>
      <c r="E14444" s="11">
        <v>128.18</v>
      </c>
      <c r="F14444" s="12">
        <v>1535088</v>
      </c>
    </row>
    <row r="14445" spans="2:6">
      <c r="B14445" s="21">
        <v>42958</v>
      </c>
      <c r="C14445" s="122" t="s">
        <v>477</v>
      </c>
      <c r="D14445" s="116">
        <v>53.21</v>
      </c>
      <c r="E14445" s="11">
        <v>53.49</v>
      </c>
      <c r="F14445" s="12">
        <v>1613189</v>
      </c>
    </row>
    <row r="14446" spans="2:6">
      <c r="B14446" s="21">
        <v>42958</v>
      </c>
      <c r="C14446" s="122" t="s">
        <v>478</v>
      </c>
      <c r="D14446" s="116">
        <v>64.989999999999995</v>
      </c>
      <c r="E14446" s="11">
        <v>65.55</v>
      </c>
      <c r="F14446" s="12">
        <v>2783319</v>
      </c>
    </row>
    <row r="14447" spans="2:6">
      <c r="B14447" s="21">
        <v>42958</v>
      </c>
      <c r="C14447" s="122" t="s">
        <v>479</v>
      </c>
      <c r="D14447" s="116">
        <v>63.28</v>
      </c>
      <c r="E14447" s="11">
        <v>63.06</v>
      </c>
      <c r="F14447" s="12">
        <v>945197</v>
      </c>
    </row>
    <row r="14448" spans="2:6">
      <c r="B14448" s="21">
        <v>42958</v>
      </c>
      <c r="C14448" s="122" t="s">
        <v>480</v>
      </c>
      <c r="D14448" s="116">
        <v>101.82</v>
      </c>
      <c r="E14448" s="11">
        <v>101.9</v>
      </c>
      <c r="F14448" s="12">
        <v>2326218</v>
      </c>
    </row>
    <row r="14449" spans="2:6">
      <c r="B14449" s="21">
        <v>42958</v>
      </c>
      <c r="C14449" s="122" t="s">
        <v>481</v>
      </c>
      <c r="D14449" s="116">
        <v>80.58</v>
      </c>
      <c r="E14449" s="11">
        <v>80.89</v>
      </c>
      <c r="F14449" s="12">
        <v>3426144</v>
      </c>
    </row>
    <row r="14450" spans="2:6">
      <c r="B14450" s="21">
        <v>42958</v>
      </c>
      <c r="C14450" s="122" t="s">
        <v>482</v>
      </c>
      <c r="D14450" s="116">
        <v>48.18</v>
      </c>
      <c r="E14450" s="11">
        <v>48.48</v>
      </c>
      <c r="F14450" s="12">
        <v>966039</v>
      </c>
    </row>
    <row r="14451" spans="2:6">
      <c r="B14451" s="21">
        <v>42958</v>
      </c>
      <c r="C14451" s="122" t="s">
        <v>483</v>
      </c>
      <c r="D14451" s="116">
        <v>16.71</v>
      </c>
      <c r="E14451" s="11">
        <v>16.8</v>
      </c>
      <c r="F14451" s="12">
        <v>1951039</v>
      </c>
    </row>
    <row r="14452" spans="2:6">
      <c r="B14452" s="21">
        <v>42958</v>
      </c>
      <c r="C14452" s="122" t="s">
        <v>484</v>
      </c>
      <c r="D14452" s="116">
        <v>18.41</v>
      </c>
      <c r="E14452" s="11">
        <v>18.55</v>
      </c>
      <c r="F14452" s="12">
        <v>2415545</v>
      </c>
    </row>
    <row r="14453" spans="2:6">
      <c r="B14453" s="21">
        <v>42958</v>
      </c>
      <c r="C14453" s="122" t="s">
        <v>485</v>
      </c>
      <c r="D14453" s="116">
        <v>65.569999999999993</v>
      </c>
      <c r="E14453" s="11">
        <v>65.87</v>
      </c>
      <c r="F14453" s="12">
        <v>3512587</v>
      </c>
    </row>
    <row r="14454" spans="2:6">
      <c r="B14454" s="21">
        <v>42958</v>
      </c>
      <c r="C14454" s="122" t="s">
        <v>486</v>
      </c>
      <c r="D14454" s="116">
        <v>38.85</v>
      </c>
      <c r="E14454" s="11">
        <v>38.47</v>
      </c>
      <c r="F14454" s="12">
        <v>721220</v>
      </c>
    </row>
    <row r="14455" spans="2:6">
      <c r="B14455" s="21">
        <v>42958</v>
      </c>
      <c r="C14455" s="122" t="s">
        <v>487</v>
      </c>
      <c r="D14455" s="116">
        <v>105.78</v>
      </c>
      <c r="E14455" s="11">
        <v>107.59</v>
      </c>
      <c r="F14455" s="12">
        <v>852018</v>
      </c>
    </row>
    <row r="14456" spans="2:6">
      <c r="B14456" s="21">
        <v>42958</v>
      </c>
      <c r="C14456" s="122" t="s">
        <v>488</v>
      </c>
      <c r="D14456" s="116">
        <v>247.95</v>
      </c>
      <c r="E14456" s="11">
        <v>251.05</v>
      </c>
      <c r="F14456" s="12">
        <v>385940</v>
      </c>
    </row>
    <row r="14457" spans="2:6">
      <c r="B14457" s="21">
        <v>42958</v>
      </c>
      <c r="C14457" s="122" t="s">
        <v>489</v>
      </c>
      <c r="D14457" s="116">
        <v>193.91</v>
      </c>
      <c r="E14457" s="11">
        <v>193.02</v>
      </c>
      <c r="F14457" s="12">
        <v>2210720</v>
      </c>
    </row>
    <row r="14458" spans="2:6">
      <c r="B14458" s="21">
        <v>42958</v>
      </c>
      <c r="C14458" s="122" t="s">
        <v>490</v>
      </c>
      <c r="D14458" s="116">
        <v>50.08</v>
      </c>
      <c r="E14458" s="11">
        <v>49.7</v>
      </c>
      <c r="F14458" s="12">
        <v>743811</v>
      </c>
    </row>
    <row r="14459" spans="2:6">
      <c r="B14459" s="21">
        <v>42958</v>
      </c>
      <c r="C14459" s="122" t="s">
        <v>491</v>
      </c>
      <c r="D14459" s="116">
        <v>103.21</v>
      </c>
      <c r="E14459" s="11">
        <v>103.57</v>
      </c>
      <c r="F14459" s="12">
        <v>3340923</v>
      </c>
    </row>
    <row r="14460" spans="2:6">
      <c r="B14460" s="21">
        <v>42958</v>
      </c>
      <c r="C14460" s="122" t="s">
        <v>492</v>
      </c>
      <c r="D14460" s="116">
        <v>111.49</v>
      </c>
      <c r="E14460" s="11">
        <v>111.44</v>
      </c>
      <c r="F14460" s="12">
        <v>2077867</v>
      </c>
    </row>
    <row r="14461" spans="2:6">
      <c r="B14461" s="21">
        <v>42958</v>
      </c>
      <c r="C14461" s="122" t="s">
        <v>493</v>
      </c>
      <c r="D14461" s="116">
        <v>111.42</v>
      </c>
      <c r="E14461" s="11">
        <v>111.54</v>
      </c>
      <c r="F14461" s="12">
        <v>982676</v>
      </c>
    </row>
    <row r="14462" spans="2:6">
      <c r="B14462" s="21">
        <v>42958</v>
      </c>
      <c r="C14462" s="122" t="s">
        <v>494</v>
      </c>
      <c r="D14462" s="116">
        <v>52.4</v>
      </c>
      <c r="E14462" s="11">
        <v>52.05</v>
      </c>
      <c r="F14462" s="12">
        <v>4448688</v>
      </c>
    </row>
    <row r="14463" spans="2:6">
      <c r="B14463" s="21">
        <v>42958</v>
      </c>
      <c r="C14463" s="122" t="s">
        <v>495</v>
      </c>
      <c r="D14463" s="116">
        <v>117</v>
      </c>
      <c r="E14463" s="11">
        <v>116.89</v>
      </c>
      <c r="F14463" s="12">
        <v>2090880</v>
      </c>
    </row>
    <row r="14464" spans="2:6">
      <c r="B14464" s="21">
        <v>42958</v>
      </c>
      <c r="C14464" s="122" t="s">
        <v>496</v>
      </c>
      <c r="D14464" s="116">
        <v>99.55</v>
      </c>
      <c r="E14464" s="11">
        <v>100.09</v>
      </c>
      <c r="F14464" s="12">
        <v>5268197</v>
      </c>
    </row>
    <row r="14465" spans="2:6">
      <c r="B14465" s="21">
        <v>42958</v>
      </c>
      <c r="C14465" s="122" t="s">
        <v>497</v>
      </c>
      <c r="D14465" s="116">
        <v>96.51</v>
      </c>
      <c r="E14465" s="11">
        <v>97.74</v>
      </c>
      <c r="F14465" s="12">
        <v>812205</v>
      </c>
    </row>
    <row r="14466" spans="2:6">
      <c r="B14466" s="21">
        <v>42958</v>
      </c>
      <c r="C14466" s="122" t="s">
        <v>498</v>
      </c>
      <c r="D14466" s="116">
        <v>60.96</v>
      </c>
      <c r="E14466" s="11">
        <v>61.58</v>
      </c>
      <c r="F14466" s="12">
        <v>1508640</v>
      </c>
    </row>
    <row r="14467" spans="2:6">
      <c r="B14467" s="21">
        <v>42958</v>
      </c>
      <c r="C14467" s="122" t="s">
        <v>499</v>
      </c>
      <c r="D14467" s="116">
        <v>29.88</v>
      </c>
      <c r="E14467" s="11">
        <v>30.66</v>
      </c>
      <c r="F14467" s="12">
        <v>3680002</v>
      </c>
    </row>
    <row r="14468" spans="2:6">
      <c r="B14468" s="21">
        <v>42958</v>
      </c>
      <c r="C14468" s="122" t="s">
        <v>500</v>
      </c>
      <c r="D14468" s="116">
        <v>66.150000000000006</v>
      </c>
      <c r="E14468" s="11">
        <v>66.150000000000006</v>
      </c>
      <c r="F14468" s="12">
        <v>2330040</v>
      </c>
    </row>
    <row r="14469" spans="2:6">
      <c r="B14469" s="21">
        <v>42958</v>
      </c>
      <c r="C14469" s="122" t="s">
        <v>501</v>
      </c>
      <c r="D14469" s="116">
        <v>114.82</v>
      </c>
      <c r="E14469" s="11">
        <v>114.2</v>
      </c>
      <c r="F14469" s="12">
        <v>1072640</v>
      </c>
    </row>
    <row r="14470" spans="2:6">
      <c r="B14470" s="21">
        <v>42958</v>
      </c>
      <c r="C14470" s="122" t="s">
        <v>502</v>
      </c>
      <c r="D14470" s="116">
        <v>76.55</v>
      </c>
      <c r="E14470" s="11">
        <v>75.73</v>
      </c>
      <c r="F14470" s="12">
        <v>863171</v>
      </c>
    </row>
    <row r="14471" spans="2:6">
      <c r="B14471" s="21">
        <v>42958</v>
      </c>
      <c r="C14471" s="122" t="s">
        <v>503</v>
      </c>
      <c r="D14471" s="116">
        <v>80.959999999999994</v>
      </c>
      <c r="E14471" s="11">
        <v>80.62</v>
      </c>
      <c r="F14471" s="12">
        <v>551070</v>
      </c>
    </row>
    <row r="14472" spans="2:6">
      <c r="B14472" s="21">
        <v>42958</v>
      </c>
      <c r="C14472" s="122" t="s">
        <v>504</v>
      </c>
      <c r="D14472" s="116">
        <v>97.75</v>
      </c>
      <c r="E14472" s="11">
        <v>97.95</v>
      </c>
      <c r="F14472" s="12">
        <v>466122</v>
      </c>
    </row>
    <row r="14473" spans="2:6">
      <c r="B14473" s="21">
        <v>42958</v>
      </c>
      <c r="C14473" s="122" t="s">
        <v>505</v>
      </c>
      <c r="D14473" s="116">
        <v>149.35</v>
      </c>
      <c r="E14473" s="11">
        <v>153.78</v>
      </c>
      <c r="F14473" s="12">
        <v>1551523</v>
      </c>
    </row>
    <row r="14474" spans="2:6">
      <c r="B14474" s="21">
        <v>42958</v>
      </c>
      <c r="C14474" s="122" t="s">
        <v>506</v>
      </c>
      <c r="D14474" s="116">
        <v>65.11</v>
      </c>
      <c r="E14474" s="11">
        <v>64.95</v>
      </c>
      <c r="F14474" s="12">
        <v>1222536</v>
      </c>
    </row>
    <row r="14475" spans="2:6">
      <c r="B14475" s="21">
        <v>42958</v>
      </c>
      <c r="C14475" s="122" t="s">
        <v>507</v>
      </c>
      <c r="D14475" s="116">
        <v>48.2</v>
      </c>
      <c r="E14475" s="11">
        <v>48.06</v>
      </c>
      <c r="F14475" s="12">
        <v>10420529</v>
      </c>
    </row>
    <row r="14476" spans="2:6">
      <c r="B14476" s="21">
        <v>42958</v>
      </c>
      <c r="C14476" s="122" t="s">
        <v>508</v>
      </c>
      <c r="D14476" s="116">
        <v>176.33</v>
      </c>
      <c r="E14476" s="11">
        <v>177.03</v>
      </c>
      <c r="F14476" s="12">
        <v>414529</v>
      </c>
    </row>
    <row r="14477" spans="2:6">
      <c r="B14477" s="21">
        <v>42958</v>
      </c>
      <c r="C14477" s="122" t="s">
        <v>509</v>
      </c>
      <c r="D14477" s="116">
        <v>79.92</v>
      </c>
      <c r="E14477" s="11">
        <v>80.72</v>
      </c>
      <c r="F14477" s="12">
        <v>3992347</v>
      </c>
    </row>
    <row r="14478" spans="2:6">
      <c r="B14478" s="21">
        <v>42958</v>
      </c>
      <c r="C14478" s="122" t="s">
        <v>510</v>
      </c>
      <c r="D14478" s="116">
        <v>79.05</v>
      </c>
      <c r="E14478" s="11">
        <v>79.900000000000006</v>
      </c>
      <c r="F14478" s="12">
        <v>3438715</v>
      </c>
    </row>
    <row r="14479" spans="2:6">
      <c r="B14479" s="21">
        <v>42958</v>
      </c>
      <c r="C14479" s="122" t="s">
        <v>511</v>
      </c>
      <c r="D14479" s="116">
        <v>64.56</v>
      </c>
      <c r="E14479" s="11">
        <v>63.84</v>
      </c>
      <c r="F14479" s="12">
        <v>1801309</v>
      </c>
    </row>
    <row r="14480" spans="2:6">
      <c r="B14480" s="21">
        <v>42958</v>
      </c>
      <c r="C14480" s="122" t="s">
        <v>512</v>
      </c>
      <c r="D14480" s="116">
        <v>51.83</v>
      </c>
      <c r="E14480" s="11">
        <v>51.94</v>
      </c>
      <c r="F14480" s="12">
        <v>14714450</v>
      </c>
    </row>
    <row r="14481" spans="2:6">
      <c r="B14481" s="21">
        <v>42958</v>
      </c>
      <c r="C14481" s="122" t="s">
        <v>513</v>
      </c>
      <c r="D14481" s="116">
        <v>171.29</v>
      </c>
      <c r="E14481" s="11">
        <v>171.24</v>
      </c>
      <c r="F14481" s="12">
        <v>611032</v>
      </c>
    </row>
    <row r="14482" spans="2:6">
      <c r="B14482" s="21">
        <v>42958</v>
      </c>
      <c r="C14482" s="122" t="s">
        <v>514</v>
      </c>
      <c r="D14482" s="116">
        <v>148.80000000000001</v>
      </c>
      <c r="E14482" s="11">
        <v>149.13999999999999</v>
      </c>
      <c r="F14482" s="12">
        <v>584935</v>
      </c>
    </row>
    <row r="14483" spans="2:6">
      <c r="B14483" s="21">
        <v>42958</v>
      </c>
      <c r="C14483" s="122" t="s">
        <v>515</v>
      </c>
      <c r="D14483" s="116">
        <v>74.959999999999994</v>
      </c>
      <c r="E14483" s="11">
        <v>74.61</v>
      </c>
      <c r="F14483" s="12">
        <v>958391</v>
      </c>
    </row>
    <row r="14484" spans="2:6">
      <c r="B14484" s="21">
        <v>42958</v>
      </c>
      <c r="C14484" s="122" t="s">
        <v>516</v>
      </c>
      <c r="D14484" s="116">
        <v>30.05</v>
      </c>
      <c r="E14484" s="11">
        <v>30.08</v>
      </c>
      <c r="F14484" s="12">
        <v>2391786</v>
      </c>
    </row>
    <row r="14485" spans="2:6">
      <c r="B14485" s="21">
        <v>42958</v>
      </c>
      <c r="C14485" s="122" t="s">
        <v>517</v>
      </c>
      <c r="D14485" s="116">
        <v>80.73</v>
      </c>
      <c r="E14485" s="11">
        <v>80.400000000000006</v>
      </c>
      <c r="F14485" s="12">
        <v>7905495</v>
      </c>
    </row>
    <row r="14486" spans="2:6">
      <c r="B14486" s="21">
        <v>42958</v>
      </c>
      <c r="C14486" s="122" t="s">
        <v>518</v>
      </c>
      <c r="D14486" s="116">
        <v>55.38</v>
      </c>
      <c r="E14486" s="11">
        <v>55.61</v>
      </c>
      <c r="F14486" s="12">
        <v>889422</v>
      </c>
    </row>
    <row r="14487" spans="2:6">
      <c r="B14487" s="21">
        <v>42958</v>
      </c>
      <c r="C14487" s="122" t="s">
        <v>519</v>
      </c>
      <c r="D14487" s="116">
        <v>18.86</v>
      </c>
      <c r="E14487" s="11">
        <v>18.899999999999999</v>
      </c>
      <c r="F14487" s="12">
        <v>3227668</v>
      </c>
    </row>
    <row r="14488" spans="2:6">
      <c r="B14488" s="21">
        <v>42958</v>
      </c>
      <c r="C14488" s="122" t="s">
        <v>520</v>
      </c>
      <c r="D14488" s="116">
        <v>32.07</v>
      </c>
      <c r="E14488" s="11">
        <v>32.22</v>
      </c>
      <c r="F14488" s="12">
        <v>2027371</v>
      </c>
    </row>
    <row r="14489" spans="2:6">
      <c r="B14489" s="21">
        <v>42958</v>
      </c>
      <c r="C14489" s="122" t="s">
        <v>521</v>
      </c>
      <c r="D14489" s="116">
        <v>97.6</v>
      </c>
      <c r="E14489" s="11">
        <v>97.33</v>
      </c>
      <c r="F14489" s="12">
        <v>1117687</v>
      </c>
    </row>
    <row r="14490" spans="2:6">
      <c r="B14490" s="21">
        <v>42958</v>
      </c>
      <c r="C14490" s="122" t="s">
        <v>522</v>
      </c>
      <c r="D14490" s="116">
        <v>125.57</v>
      </c>
      <c r="E14490" s="11">
        <v>125.63</v>
      </c>
      <c r="F14490" s="12">
        <v>1235237</v>
      </c>
    </row>
    <row r="14491" spans="2:6">
      <c r="B14491" s="21">
        <v>42958</v>
      </c>
      <c r="C14491" s="122" t="s">
        <v>523</v>
      </c>
      <c r="D14491" s="116">
        <v>97.68</v>
      </c>
      <c r="E14491" s="11">
        <v>97.52</v>
      </c>
      <c r="F14491" s="12">
        <v>823025</v>
      </c>
    </row>
    <row r="14492" spans="2:6">
      <c r="B14492" s="21">
        <v>42958</v>
      </c>
      <c r="C14492" s="122" t="s">
        <v>524</v>
      </c>
      <c r="D14492" s="116">
        <v>48.67</v>
      </c>
      <c r="E14492" s="11">
        <v>48.19</v>
      </c>
      <c r="F14492" s="12">
        <v>1761919</v>
      </c>
    </row>
    <row r="14493" spans="2:6">
      <c r="B14493" s="21">
        <v>42958</v>
      </c>
      <c r="C14493" s="122" t="s">
        <v>525</v>
      </c>
      <c r="D14493" s="116">
        <v>44.51</v>
      </c>
      <c r="E14493" s="11">
        <v>44.41</v>
      </c>
      <c r="F14493" s="12">
        <v>951632</v>
      </c>
    </row>
    <row r="14494" spans="2:6">
      <c r="B14494" s="21">
        <v>42958</v>
      </c>
      <c r="C14494" s="122" t="s">
        <v>526</v>
      </c>
      <c r="D14494" s="116">
        <v>61.83</v>
      </c>
      <c r="E14494" s="11">
        <v>62.42</v>
      </c>
      <c r="F14494" s="12">
        <v>2039090</v>
      </c>
    </row>
    <row r="14495" spans="2:6">
      <c r="B14495" s="21">
        <v>42958</v>
      </c>
      <c r="C14495" s="122" t="s">
        <v>527</v>
      </c>
      <c r="D14495" s="116">
        <v>79.209999999999994</v>
      </c>
      <c r="E14495" s="11">
        <v>78.209999999999994</v>
      </c>
      <c r="F14495" s="12">
        <v>10192375</v>
      </c>
    </row>
    <row r="14496" spans="2:6">
      <c r="B14496" s="21">
        <v>42958</v>
      </c>
      <c r="C14496" s="122" t="s">
        <v>528</v>
      </c>
      <c r="D14496" s="116">
        <v>55.58</v>
      </c>
      <c r="E14496" s="11">
        <v>55.33</v>
      </c>
      <c r="F14496" s="12">
        <v>3566593</v>
      </c>
    </row>
    <row r="14497" spans="2:6">
      <c r="B14497" s="21">
        <v>42958</v>
      </c>
      <c r="C14497" s="122" t="s">
        <v>529</v>
      </c>
      <c r="D14497" s="116">
        <v>31.41</v>
      </c>
      <c r="E14497" s="11">
        <v>31.66</v>
      </c>
      <c r="F14497" s="12">
        <v>1738989</v>
      </c>
    </row>
    <row r="14498" spans="2:6">
      <c r="B14498" s="21">
        <v>42958</v>
      </c>
      <c r="C14498" s="122" t="s">
        <v>530</v>
      </c>
      <c r="D14498" s="116">
        <v>58.78</v>
      </c>
      <c r="E14498" s="11">
        <v>59.12</v>
      </c>
      <c r="F14498" s="12">
        <v>506147</v>
      </c>
    </row>
    <row r="14499" spans="2:6">
      <c r="B14499" s="21">
        <v>42958</v>
      </c>
      <c r="C14499" s="122" t="s">
        <v>531</v>
      </c>
      <c r="D14499" s="116">
        <v>75.45</v>
      </c>
      <c r="E14499" s="11">
        <v>75.56</v>
      </c>
      <c r="F14499" s="12">
        <v>2183784</v>
      </c>
    </row>
    <row r="14500" spans="2:6">
      <c r="B14500" s="21">
        <v>42958</v>
      </c>
      <c r="C14500" s="122" t="s">
        <v>532</v>
      </c>
      <c r="D14500" s="116">
        <v>110.43</v>
      </c>
      <c r="E14500" s="11">
        <v>111.7</v>
      </c>
      <c r="F14500" s="12">
        <v>1497171</v>
      </c>
    </row>
    <row r="14501" spans="2:6">
      <c r="B14501" s="21">
        <v>42958</v>
      </c>
      <c r="C14501" s="122" t="s">
        <v>533</v>
      </c>
      <c r="D14501" s="116">
        <v>44.68</v>
      </c>
      <c r="E14501" s="11">
        <v>44.11</v>
      </c>
      <c r="F14501" s="12">
        <v>1898145</v>
      </c>
    </row>
    <row r="14502" spans="2:6">
      <c r="B14502" s="21">
        <v>42958</v>
      </c>
      <c r="C14502" s="122" t="s">
        <v>534</v>
      </c>
      <c r="D14502" s="116">
        <v>60.05</v>
      </c>
      <c r="E14502" s="11">
        <v>59.73</v>
      </c>
      <c r="F14502" s="12">
        <v>2285863</v>
      </c>
    </row>
    <row r="14503" spans="2:6">
      <c r="B14503" s="21">
        <v>42961</v>
      </c>
      <c r="C14503" s="122" t="s">
        <v>85</v>
      </c>
      <c r="D14503" s="116">
        <v>59.8</v>
      </c>
      <c r="E14503" s="11">
        <v>59.62</v>
      </c>
      <c r="F14503" s="12">
        <v>2409765</v>
      </c>
    </row>
    <row r="14504" spans="2:6">
      <c r="B14504" s="21">
        <v>42961</v>
      </c>
      <c r="C14504" s="122" t="s">
        <v>86</v>
      </c>
      <c r="D14504" s="116">
        <v>48.86</v>
      </c>
      <c r="E14504" s="11">
        <v>48.81</v>
      </c>
      <c r="F14504" s="12">
        <v>2996459</v>
      </c>
    </row>
    <row r="14505" spans="2:6">
      <c r="B14505" s="21">
        <v>42961</v>
      </c>
      <c r="C14505" s="122" t="s">
        <v>87</v>
      </c>
      <c r="D14505" s="116">
        <v>107.88</v>
      </c>
      <c r="E14505" s="11">
        <v>109.32</v>
      </c>
      <c r="F14505" s="12">
        <v>2130226</v>
      </c>
    </row>
    <row r="14506" spans="2:6">
      <c r="B14506" s="21">
        <v>42961</v>
      </c>
      <c r="C14506" s="122" t="s">
        <v>88</v>
      </c>
      <c r="D14506" s="116">
        <v>159.32</v>
      </c>
      <c r="E14506" s="11">
        <v>159.85</v>
      </c>
      <c r="F14506" s="12">
        <v>22122734</v>
      </c>
    </row>
    <row r="14507" spans="2:6">
      <c r="B14507" s="21">
        <v>42961</v>
      </c>
      <c r="C14507" s="122" t="s">
        <v>89</v>
      </c>
      <c r="D14507" s="116">
        <v>71.23</v>
      </c>
      <c r="E14507" s="11">
        <v>70.819999999999993</v>
      </c>
      <c r="F14507" s="12">
        <v>2648761</v>
      </c>
    </row>
    <row r="14508" spans="2:6">
      <c r="B14508" s="21">
        <v>42961</v>
      </c>
      <c r="C14508" s="122" t="s">
        <v>90</v>
      </c>
      <c r="D14508" s="116">
        <v>80.31</v>
      </c>
      <c r="E14508" s="11">
        <v>80.08</v>
      </c>
      <c r="F14508" s="12">
        <v>2032876</v>
      </c>
    </row>
    <row r="14509" spans="2:6">
      <c r="B14509" s="21">
        <v>42961</v>
      </c>
      <c r="C14509" s="122" t="s">
        <v>91</v>
      </c>
      <c r="D14509" s="116">
        <v>48.74</v>
      </c>
      <c r="E14509" s="11">
        <v>49.08</v>
      </c>
      <c r="F14509" s="12">
        <v>3248436</v>
      </c>
    </row>
    <row r="14510" spans="2:6">
      <c r="B14510" s="21">
        <v>42961</v>
      </c>
      <c r="C14510" s="122" t="s">
        <v>92</v>
      </c>
      <c r="D14510" s="116">
        <v>128.88</v>
      </c>
      <c r="E14510" s="11">
        <v>129.69</v>
      </c>
      <c r="F14510" s="12">
        <v>1421557</v>
      </c>
    </row>
    <row r="14511" spans="2:6">
      <c r="B14511" s="21">
        <v>42961</v>
      </c>
      <c r="C14511" s="122" t="s">
        <v>93</v>
      </c>
      <c r="D14511" s="116">
        <v>147.81</v>
      </c>
      <c r="E14511" s="11">
        <v>149.16</v>
      </c>
      <c r="F14511" s="12">
        <v>1171641</v>
      </c>
    </row>
    <row r="14512" spans="2:6">
      <c r="B14512" s="21">
        <v>42961</v>
      </c>
      <c r="C14512" s="122" t="s">
        <v>94</v>
      </c>
      <c r="D14512" s="116">
        <v>78.66</v>
      </c>
      <c r="E14512" s="11">
        <v>79.900000000000006</v>
      </c>
      <c r="F14512" s="12">
        <v>2230171</v>
      </c>
    </row>
    <row r="14513" spans="2:6">
      <c r="B14513" s="21">
        <v>42961</v>
      </c>
      <c r="C14513" s="122" t="s">
        <v>95</v>
      </c>
      <c r="D14513" s="116">
        <v>41.38</v>
      </c>
      <c r="E14513" s="11">
        <v>41.95</v>
      </c>
      <c r="F14513" s="12">
        <v>2967665</v>
      </c>
    </row>
    <row r="14514" spans="2:6">
      <c r="B14514" s="21">
        <v>42961</v>
      </c>
      <c r="C14514" s="122" t="s">
        <v>96</v>
      </c>
      <c r="D14514" s="116">
        <v>109.34</v>
      </c>
      <c r="E14514" s="11">
        <v>109.69</v>
      </c>
      <c r="F14514" s="12">
        <v>10771814</v>
      </c>
    </row>
    <row r="14515" spans="2:6">
      <c r="B14515" s="21">
        <v>42961</v>
      </c>
      <c r="C14515" s="122" t="s">
        <v>97</v>
      </c>
      <c r="D14515" s="116">
        <v>224.67</v>
      </c>
      <c r="E14515" s="11">
        <v>222.41</v>
      </c>
      <c r="F14515" s="12">
        <v>759538</v>
      </c>
    </row>
    <row r="14516" spans="2:6">
      <c r="B14516" s="21">
        <v>42961</v>
      </c>
      <c r="C14516" s="122" t="s">
        <v>98</v>
      </c>
      <c r="D14516" s="116">
        <v>109.2</v>
      </c>
      <c r="E14516" s="11">
        <v>108.9</v>
      </c>
      <c r="F14516" s="12">
        <v>1637895</v>
      </c>
    </row>
    <row r="14517" spans="2:6">
      <c r="B14517" s="21">
        <v>42961</v>
      </c>
      <c r="C14517" s="122" t="s">
        <v>99</v>
      </c>
      <c r="D14517" s="116">
        <v>58.13</v>
      </c>
      <c r="E14517" s="11">
        <v>58.45</v>
      </c>
      <c r="F14517" s="12">
        <v>896934</v>
      </c>
    </row>
    <row r="14518" spans="2:6">
      <c r="B14518" s="21">
        <v>42961</v>
      </c>
      <c r="C14518" s="122" t="s">
        <v>100</v>
      </c>
      <c r="D14518" s="116">
        <v>70.59</v>
      </c>
      <c r="E14518" s="11">
        <v>71.05</v>
      </c>
      <c r="F14518" s="12">
        <v>1865185</v>
      </c>
    </row>
    <row r="14519" spans="2:6">
      <c r="B14519" s="21">
        <v>42961</v>
      </c>
      <c r="C14519" s="122" t="s">
        <v>101</v>
      </c>
      <c r="D14519" s="116">
        <v>11.12</v>
      </c>
      <c r="E14519" s="11">
        <v>11.11</v>
      </c>
      <c r="F14519" s="12">
        <v>4860104</v>
      </c>
    </row>
    <row r="14520" spans="2:6">
      <c r="B14520" s="21">
        <v>42961</v>
      </c>
      <c r="C14520" s="122" t="s">
        <v>102</v>
      </c>
      <c r="D14520" s="116">
        <v>153.29</v>
      </c>
      <c r="E14520" s="11">
        <v>155.66999999999999</v>
      </c>
      <c r="F14520" s="12">
        <v>3204343</v>
      </c>
    </row>
    <row r="14521" spans="2:6">
      <c r="B14521" s="21">
        <v>42961</v>
      </c>
      <c r="C14521" s="122" t="s">
        <v>103</v>
      </c>
      <c r="D14521" s="116">
        <v>80.989999999999995</v>
      </c>
      <c r="E14521" s="11">
        <v>81.25</v>
      </c>
      <c r="F14521" s="12">
        <v>1180433</v>
      </c>
    </row>
    <row r="14522" spans="2:6">
      <c r="B14522" s="21">
        <v>42961</v>
      </c>
      <c r="C14522" s="122" t="s">
        <v>104</v>
      </c>
      <c r="D14522" s="116">
        <v>233.65</v>
      </c>
      <c r="E14522" s="11">
        <v>232.64</v>
      </c>
      <c r="F14522" s="12">
        <v>1441849</v>
      </c>
    </row>
    <row r="14523" spans="2:6">
      <c r="B14523" s="21">
        <v>42961</v>
      </c>
      <c r="C14523" s="122" t="s">
        <v>105</v>
      </c>
      <c r="D14523" s="116">
        <v>63.17</v>
      </c>
      <c r="E14523" s="11">
        <v>62.88</v>
      </c>
      <c r="F14523" s="12">
        <v>3256307</v>
      </c>
    </row>
    <row r="14524" spans="2:6">
      <c r="B14524" s="21">
        <v>42961</v>
      </c>
      <c r="C14524" s="122" t="s">
        <v>106</v>
      </c>
      <c r="D14524" s="116">
        <v>45.72</v>
      </c>
      <c r="E14524" s="11">
        <v>46.18</v>
      </c>
      <c r="F14524" s="12">
        <v>817952</v>
      </c>
    </row>
    <row r="14525" spans="2:6">
      <c r="B14525" s="21">
        <v>42961</v>
      </c>
      <c r="C14525" s="122" t="s">
        <v>107</v>
      </c>
      <c r="D14525" s="116">
        <v>103.17</v>
      </c>
      <c r="E14525" s="11">
        <v>104.23</v>
      </c>
      <c r="F14525" s="12">
        <v>192426</v>
      </c>
    </row>
    <row r="14526" spans="2:6">
      <c r="B14526" s="21">
        <v>42961</v>
      </c>
      <c r="C14526" s="122" t="s">
        <v>108</v>
      </c>
      <c r="D14526" s="116">
        <v>58.82</v>
      </c>
      <c r="E14526" s="11">
        <v>58.86</v>
      </c>
      <c r="F14526" s="12">
        <v>551547</v>
      </c>
    </row>
    <row r="14527" spans="2:6">
      <c r="B14527" s="21">
        <v>42961</v>
      </c>
      <c r="C14527" s="122" t="s">
        <v>109</v>
      </c>
      <c r="D14527" s="116">
        <v>46.59</v>
      </c>
      <c r="E14527" s="11">
        <v>46.82</v>
      </c>
      <c r="F14527" s="12">
        <v>1997012</v>
      </c>
    </row>
    <row r="14528" spans="2:6">
      <c r="B14528" s="21">
        <v>42961</v>
      </c>
      <c r="C14528" s="122" t="s">
        <v>110</v>
      </c>
      <c r="D14528" s="116">
        <v>110.14</v>
      </c>
      <c r="E14528" s="11">
        <v>110.83</v>
      </c>
      <c r="F14528" s="12">
        <v>1620090</v>
      </c>
    </row>
    <row r="14529" spans="2:6">
      <c r="B14529" s="21">
        <v>42961</v>
      </c>
      <c r="C14529" s="122" t="s">
        <v>111</v>
      </c>
      <c r="D14529" s="116">
        <v>173.91</v>
      </c>
      <c r="E14529" s="11">
        <v>174.16</v>
      </c>
      <c r="F14529" s="12">
        <v>610680</v>
      </c>
    </row>
    <row r="14530" spans="2:6">
      <c r="B14530" s="21">
        <v>42961</v>
      </c>
      <c r="C14530" s="122" t="s">
        <v>112</v>
      </c>
      <c r="D14530" s="116">
        <v>85.39</v>
      </c>
      <c r="E14530" s="11">
        <v>85.09</v>
      </c>
      <c r="F14530" s="12">
        <v>1127936</v>
      </c>
    </row>
    <row r="14531" spans="2:6">
      <c r="B14531" s="21">
        <v>42961</v>
      </c>
      <c r="C14531" s="122" t="s">
        <v>113</v>
      </c>
      <c r="D14531" s="116">
        <v>94.78</v>
      </c>
      <c r="E14531" s="11">
        <v>94.42</v>
      </c>
      <c r="F14531" s="12">
        <v>1166563</v>
      </c>
    </row>
    <row r="14532" spans="2:6">
      <c r="B14532" s="21">
        <v>42961</v>
      </c>
      <c r="C14532" s="122" t="s">
        <v>114</v>
      </c>
      <c r="D14532" s="116">
        <v>79.84</v>
      </c>
      <c r="E14532" s="11">
        <v>79.47</v>
      </c>
      <c r="F14532" s="12">
        <v>420939</v>
      </c>
    </row>
    <row r="14533" spans="2:6">
      <c r="B14533" s="21">
        <v>42961</v>
      </c>
      <c r="C14533" s="122" t="s">
        <v>115</v>
      </c>
      <c r="D14533" s="116">
        <v>133.63999999999999</v>
      </c>
      <c r="E14533" s="11">
        <v>133.96</v>
      </c>
      <c r="F14533" s="12">
        <v>922250</v>
      </c>
    </row>
    <row r="14534" spans="2:6">
      <c r="B14534" s="21">
        <v>42961</v>
      </c>
      <c r="C14534" s="122" t="s">
        <v>116</v>
      </c>
      <c r="D14534" s="116">
        <v>43.7</v>
      </c>
      <c r="E14534" s="11">
        <v>43.78</v>
      </c>
      <c r="F14534" s="12">
        <v>9764788</v>
      </c>
    </row>
    <row r="14535" spans="2:6">
      <c r="B14535" s="21">
        <v>42961</v>
      </c>
      <c r="C14535" s="122" t="s">
        <v>117</v>
      </c>
      <c r="D14535" s="116">
        <v>12.58</v>
      </c>
      <c r="E14535" s="11">
        <v>12.76</v>
      </c>
      <c r="F14535" s="12">
        <v>64426061</v>
      </c>
    </row>
    <row r="14536" spans="2:6">
      <c r="B14536" s="21">
        <v>42961</v>
      </c>
      <c r="C14536" s="122" t="s">
        <v>118</v>
      </c>
      <c r="D14536" s="116">
        <v>63</v>
      </c>
      <c r="E14536" s="11">
        <v>63.12</v>
      </c>
      <c r="F14536" s="12">
        <v>770617</v>
      </c>
    </row>
    <row r="14537" spans="2:6">
      <c r="B14537" s="21">
        <v>42961</v>
      </c>
      <c r="C14537" s="122" t="s">
        <v>119</v>
      </c>
      <c r="D14537" s="116">
        <v>177.23</v>
      </c>
      <c r="E14537" s="11">
        <v>178.39</v>
      </c>
      <c r="F14537" s="12">
        <v>231556</v>
      </c>
    </row>
    <row r="14538" spans="2:6">
      <c r="B14538" s="21">
        <v>42961</v>
      </c>
      <c r="C14538" s="122" t="s">
        <v>120</v>
      </c>
      <c r="D14538" s="116">
        <v>170.28</v>
      </c>
      <c r="E14538" s="11">
        <v>171.67</v>
      </c>
      <c r="F14538" s="12">
        <v>1915798</v>
      </c>
    </row>
    <row r="14539" spans="2:6">
      <c r="B14539" s="21">
        <v>42961</v>
      </c>
      <c r="C14539" s="122" t="s">
        <v>121</v>
      </c>
      <c r="D14539" s="116">
        <v>145.34</v>
      </c>
      <c r="E14539" s="11">
        <v>145.13999999999999</v>
      </c>
      <c r="F14539" s="12">
        <v>723908</v>
      </c>
    </row>
    <row r="14540" spans="2:6">
      <c r="B14540" s="21">
        <v>42961</v>
      </c>
      <c r="C14540" s="122" t="s">
        <v>122</v>
      </c>
      <c r="D14540" s="116">
        <v>137.4</v>
      </c>
      <c r="E14540" s="11">
        <v>139.97</v>
      </c>
      <c r="F14540" s="12">
        <v>1648458</v>
      </c>
    </row>
    <row r="14541" spans="2:6">
      <c r="B14541" s="21">
        <v>42961</v>
      </c>
      <c r="C14541" s="122" t="s">
        <v>123</v>
      </c>
      <c r="D14541" s="116">
        <v>978.41</v>
      </c>
      <c r="E14541" s="11">
        <v>983.3</v>
      </c>
      <c r="F14541" s="12">
        <v>3172892</v>
      </c>
    </row>
    <row r="14542" spans="2:6">
      <c r="B14542" s="21">
        <v>42961</v>
      </c>
      <c r="C14542" s="122" t="s">
        <v>124</v>
      </c>
      <c r="D14542" s="116">
        <v>93.79</v>
      </c>
      <c r="E14542" s="11">
        <v>95.2</v>
      </c>
      <c r="F14542" s="12">
        <v>1300767</v>
      </c>
    </row>
    <row r="14543" spans="2:6">
      <c r="B14543" s="21">
        <v>42961</v>
      </c>
      <c r="C14543" s="122" t="s">
        <v>125</v>
      </c>
      <c r="D14543" s="116">
        <v>124.04</v>
      </c>
      <c r="E14543" s="11">
        <v>125.24</v>
      </c>
      <c r="F14543" s="12">
        <v>267277</v>
      </c>
    </row>
    <row r="14544" spans="2:6">
      <c r="B14544" s="21">
        <v>42961</v>
      </c>
      <c r="C14544" s="122" t="s">
        <v>126</v>
      </c>
      <c r="D14544" s="116">
        <v>190.22</v>
      </c>
      <c r="E14544" s="11">
        <v>191.31</v>
      </c>
      <c r="F14544" s="12">
        <v>939735</v>
      </c>
    </row>
    <row r="14545" spans="2:6">
      <c r="B14545" s="21">
        <v>42961</v>
      </c>
      <c r="C14545" s="122" t="s">
        <v>127</v>
      </c>
      <c r="D14545" s="116">
        <v>139.43</v>
      </c>
      <c r="E14545" s="11">
        <v>139.66</v>
      </c>
      <c r="F14545" s="12">
        <v>680842</v>
      </c>
    </row>
    <row r="14546" spans="2:6">
      <c r="B14546" s="21">
        <v>42961</v>
      </c>
      <c r="C14546" s="122" t="s">
        <v>128</v>
      </c>
      <c r="D14546" s="116">
        <v>54.13</v>
      </c>
      <c r="E14546" s="11">
        <v>54.13</v>
      </c>
      <c r="F14546" s="12">
        <v>588718</v>
      </c>
    </row>
    <row r="14547" spans="2:6">
      <c r="B14547" s="21">
        <v>42961</v>
      </c>
      <c r="C14547" s="122" t="s">
        <v>129</v>
      </c>
      <c r="D14547" s="116">
        <v>42.41</v>
      </c>
      <c r="E14547" s="11">
        <v>41.57</v>
      </c>
      <c r="F14547" s="12">
        <v>3604654</v>
      </c>
    </row>
    <row r="14548" spans="2:6">
      <c r="B14548" s="21">
        <v>42961</v>
      </c>
      <c r="C14548" s="122" t="s">
        <v>130</v>
      </c>
      <c r="D14548" s="116">
        <v>43.62</v>
      </c>
      <c r="E14548" s="11">
        <v>43.02</v>
      </c>
      <c r="F14548" s="12">
        <v>4059278</v>
      </c>
    </row>
    <row r="14549" spans="2:6">
      <c r="B14549" s="21">
        <v>42961</v>
      </c>
      <c r="C14549" s="122" t="s">
        <v>131</v>
      </c>
      <c r="D14549" s="116">
        <v>145.47999999999999</v>
      </c>
      <c r="E14549" s="11">
        <v>146.63999999999999</v>
      </c>
      <c r="F14549" s="12">
        <v>1337846</v>
      </c>
    </row>
    <row r="14550" spans="2:6">
      <c r="B14550" s="21">
        <v>42961</v>
      </c>
      <c r="C14550" s="122" t="s">
        <v>132</v>
      </c>
      <c r="D14550" s="116">
        <v>78.37</v>
      </c>
      <c r="E14550" s="11">
        <v>79.099999999999994</v>
      </c>
      <c r="F14550" s="12">
        <v>1366820</v>
      </c>
    </row>
    <row r="14551" spans="2:6">
      <c r="B14551" s="21">
        <v>42961</v>
      </c>
      <c r="C14551" s="122" t="s">
        <v>133</v>
      </c>
      <c r="D14551" s="116">
        <v>120.06</v>
      </c>
      <c r="E14551" s="11">
        <v>121.74</v>
      </c>
      <c r="F14551" s="12">
        <v>350391</v>
      </c>
    </row>
    <row r="14552" spans="2:6">
      <c r="B14552" s="21">
        <v>42961</v>
      </c>
      <c r="C14552" s="122" t="s">
        <v>134</v>
      </c>
      <c r="D14552" s="116">
        <v>61.5</v>
      </c>
      <c r="E14552" s="11">
        <v>61.89</v>
      </c>
      <c r="F14552" s="12">
        <v>5131508</v>
      </c>
    </row>
    <row r="14553" spans="2:6">
      <c r="B14553" s="21">
        <v>42961</v>
      </c>
      <c r="C14553" s="122" t="s">
        <v>135</v>
      </c>
      <c r="D14553" s="116">
        <v>189.11</v>
      </c>
      <c r="E14553" s="11">
        <v>191.57</v>
      </c>
      <c r="F14553" s="12">
        <v>736367</v>
      </c>
    </row>
    <row r="14554" spans="2:6">
      <c r="B14554" s="21">
        <v>42961</v>
      </c>
      <c r="C14554" s="122" t="s">
        <v>136</v>
      </c>
      <c r="D14554" s="116">
        <v>246.86</v>
      </c>
      <c r="E14554" s="11">
        <v>250.91</v>
      </c>
      <c r="F14554" s="12">
        <v>1673725</v>
      </c>
    </row>
    <row r="14555" spans="2:6">
      <c r="B14555" s="21">
        <v>42961</v>
      </c>
      <c r="C14555" s="122" t="s">
        <v>137</v>
      </c>
      <c r="D14555" s="116">
        <v>93.52</v>
      </c>
      <c r="E14555" s="11">
        <v>93.68</v>
      </c>
      <c r="F14555" s="12">
        <v>360294</v>
      </c>
    </row>
    <row r="14556" spans="2:6">
      <c r="B14556" s="21">
        <v>42961</v>
      </c>
      <c r="C14556" s="122" t="s">
        <v>138</v>
      </c>
      <c r="D14556" s="116">
        <v>80.81</v>
      </c>
      <c r="E14556" s="11">
        <v>81.33</v>
      </c>
      <c r="F14556" s="12">
        <v>763553</v>
      </c>
    </row>
    <row r="14557" spans="2:6">
      <c r="B14557" s="21">
        <v>42961</v>
      </c>
      <c r="C14557" s="122" t="s">
        <v>139</v>
      </c>
      <c r="D14557" s="116">
        <v>84.74</v>
      </c>
      <c r="E14557" s="11">
        <v>85.47</v>
      </c>
      <c r="F14557" s="12">
        <v>2893607</v>
      </c>
    </row>
    <row r="14558" spans="2:6">
      <c r="B14558" s="21">
        <v>42961</v>
      </c>
      <c r="C14558" s="122" t="s">
        <v>140</v>
      </c>
      <c r="D14558" s="116">
        <v>187.05</v>
      </c>
      <c r="E14558" s="11">
        <v>186.69</v>
      </c>
      <c r="F14558" s="12">
        <v>608430</v>
      </c>
    </row>
    <row r="14559" spans="2:6">
      <c r="B14559" s="21">
        <v>42961</v>
      </c>
      <c r="C14559" s="122" t="s">
        <v>141</v>
      </c>
      <c r="D14559" s="116">
        <v>537.54</v>
      </c>
      <c r="E14559" s="11">
        <v>525.32000000000005</v>
      </c>
      <c r="F14559" s="12">
        <v>470183</v>
      </c>
    </row>
    <row r="14560" spans="2:6">
      <c r="B14560" s="21">
        <v>42961</v>
      </c>
      <c r="C14560" s="122" t="s">
        <v>142</v>
      </c>
      <c r="D14560" s="116">
        <v>236.01</v>
      </c>
      <c r="E14560" s="11">
        <v>237.15</v>
      </c>
      <c r="F14560" s="12">
        <v>2953549</v>
      </c>
    </row>
    <row r="14561" spans="2:6">
      <c r="B14561" s="21">
        <v>42961</v>
      </c>
      <c r="C14561" s="122" t="s">
        <v>143</v>
      </c>
      <c r="D14561" s="116">
        <v>24.23</v>
      </c>
      <c r="E14561" s="11">
        <v>24.42</v>
      </c>
      <c r="F14561" s="12">
        <v>54989495</v>
      </c>
    </row>
    <row r="14562" spans="2:6">
      <c r="B14562" s="21">
        <v>42961</v>
      </c>
      <c r="C14562" s="122" t="s">
        <v>144</v>
      </c>
      <c r="D14562" s="116">
        <v>60.07</v>
      </c>
      <c r="E14562" s="11">
        <v>60.23</v>
      </c>
      <c r="F14562" s="12">
        <v>1976379</v>
      </c>
    </row>
    <row r="14563" spans="2:6">
      <c r="B14563" s="21">
        <v>42961</v>
      </c>
      <c r="C14563" s="122" t="s">
        <v>145</v>
      </c>
      <c r="D14563" s="116">
        <v>46.73</v>
      </c>
      <c r="E14563" s="11">
        <v>46.86</v>
      </c>
      <c r="F14563" s="12">
        <v>3209662</v>
      </c>
    </row>
    <row r="14564" spans="2:6">
      <c r="B14564" s="21">
        <v>42961</v>
      </c>
      <c r="C14564" s="122" t="s">
        <v>146</v>
      </c>
      <c r="D14564" s="116">
        <v>60.58</v>
      </c>
      <c r="E14564" s="11">
        <v>60.71</v>
      </c>
      <c r="F14564" s="12">
        <v>2284106</v>
      </c>
    </row>
    <row r="14565" spans="2:6">
      <c r="B14565" s="21">
        <v>42961</v>
      </c>
      <c r="C14565" s="122" t="s">
        <v>147</v>
      </c>
      <c r="D14565" s="116">
        <v>321.02</v>
      </c>
      <c r="E14565" s="11">
        <v>320.88</v>
      </c>
      <c r="F14565" s="12">
        <v>535541</v>
      </c>
    </row>
    <row r="14566" spans="2:6">
      <c r="B14566" s="21">
        <v>42961</v>
      </c>
      <c r="C14566" s="122" t="s">
        <v>148</v>
      </c>
      <c r="D14566" s="116">
        <v>201.49</v>
      </c>
      <c r="E14566" s="11">
        <v>201.77</v>
      </c>
      <c r="F14566" s="12">
        <v>1558912</v>
      </c>
    </row>
    <row r="14567" spans="2:6">
      <c r="B14567" s="21">
        <v>42961</v>
      </c>
      <c r="C14567" s="122" t="s">
        <v>149</v>
      </c>
      <c r="D14567" s="116">
        <v>43.07</v>
      </c>
      <c r="E14567" s="11">
        <v>43.02</v>
      </c>
      <c r="F14567" s="12">
        <v>1250163</v>
      </c>
    </row>
    <row r="14568" spans="2:6">
      <c r="B14568" s="21">
        <v>42961</v>
      </c>
      <c r="C14568" s="122" t="s">
        <v>150</v>
      </c>
      <c r="D14568" s="116">
        <v>34.51</v>
      </c>
      <c r="E14568" s="11">
        <v>34.26</v>
      </c>
      <c r="F14568" s="12">
        <v>1933549</v>
      </c>
    </row>
    <row r="14569" spans="2:6">
      <c r="B14569" s="21">
        <v>42961</v>
      </c>
      <c r="C14569" s="122" t="s">
        <v>151</v>
      </c>
      <c r="D14569" s="116">
        <v>285.08</v>
      </c>
      <c r="E14569" s="11">
        <v>286.05</v>
      </c>
      <c r="F14569" s="12">
        <v>786776</v>
      </c>
    </row>
    <row r="14570" spans="2:6">
      <c r="B14570" s="21">
        <v>42961</v>
      </c>
      <c r="C14570" s="122" t="s">
        <v>152</v>
      </c>
      <c r="D14570" s="116">
        <v>52.7</v>
      </c>
      <c r="E14570" s="11">
        <v>52.83</v>
      </c>
      <c r="F14570" s="12">
        <v>5113992</v>
      </c>
    </row>
    <row r="14571" spans="2:6">
      <c r="B14571" s="21">
        <v>42961</v>
      </c>
      <c r="C14571" s="122" t="s">
        <v>153</v>
      </c>
      <c r="D14571" s="116">
        <v>427.79</v>
      </c>
      <c r="E14571" s="11">
        <v>428.06</v>
      </c>
      <c r="F14571" s="12">
        <v>453972</v>
      </c>
    </row>
    <row r="14572" spans="2:6">
      <c r="B14572" s="21">
        <v>42961</v>
      </c>
      <c r="C14572" s="122" t="s">
        <v>154</v>
      </c>
      <c r="D14572" s="116">
        <v>40.479999999999997</v>
      </c>
      <c r="E14572" s="11">
        <v>40.64</v>
      </c>
      <c r="F14572" s="12">
        <v>1395892</v>
      </c>
    </row>
    <row r="14573" spans="2:6">
      <c r="B14573" s="21">
        <v>42961</v>
      </c>
      <c r="C14573" s="122" t="s">
        <v>155</v>
      </c>
      <c r="D14573" s="116">
        <v>56.96</v>
      </c>
      <c r="E14573" s="11">
        <v>57.62</v>
      </c>
      <c r="F14573" s="12">
        <v>5654336</v>
      </c>
    </row>
    <row r="14574" spans="2:6">
      <c r="B14574" s="21">
        <v>42961</v>
      </c>
      <c r="C14574" s="122" t="s">
        <v>156</v>
      </c>
      <c r="D14574" s="116">
        <v>26.65</v>
      </c>
      <c r="E14574" s="11">
        <v>26.68</v>
      </c>
      <c r="F14574" s="12">
        <v>3835639</v>
      </c>
    </row>
    <row r="14575" spans="2:6">
      <c r="B14575" s="21">
        <v>42961</v>
      </c>
      <c r="C14575" s="122" t="s">
        <v>157</v>
      </c>
      <c r="D14575" s="116">
        <v>45.12</v>
      </c>
      <c r="E14575" s="11">
        <v>45.17</v>
      </c>
      <c r="F14575" s="12">
        <v>2086127</v>
      </c>
    </row>
    <row r="14576" spans="2:6">
      <c r="B14576" s="21">
        <v>42961</v>
      </c>
      <c r="C14576" s="122" t="s">
        <v>158</v>
      </c>
      <c r="D14576" s="116">
        <v>120.43</v>
      </c>
      <c r="E14576" s="11">
        <v>122.51</v>
      </c>
      <c r="F14576" s="12">
        <v>670172</v>
      </c>
    </row>
    <row r="14577" spans="2:6">
      <c r="B14577" s="21">
        <v>42961</v>
      </c>
      <c r="C14577" s="122" t="s">
        <v>159</v>
      </c>
      <c r="D14577" s="116">
        <v>67.61</v>
      </c>
      <c r="E14577" s="11">
        <v>67.89</v>
      </c>
      <c r="F14577" s="12">
        <v>15120179</v>
      </c>
    </row>
    <row r="14578" spans="2:6">
      <c r="B14578" s="21">
        <v>42961</v>
      </c>
      <c r="C14578" s="122" t="s">
        <v>160</v>
      </c>
      <c r="D14578" s="116">
        <v>32.24</v>
      </c>
      <c r="E14578" s="11">
        <v>32.67</v>
      </c>
      <c r="F14578" s="12">
        <v>2890400</v>
      </c>
    </row>
    <row r="14579" spans="2:6">
      <c r="B14579" s="21">
        <v>42961</v>
      </c>
      <c r="C14579" s="122" t="s">
        <v>161</v>
      </c>
      <c r="D14579" s="116">
        <v>34.92</v>
      </c>
      <c r="E14579" s="11">
        <v>34.89</v>
      </c>
      <c r="F14579" s="12">
        <v>2730614</v>
      </c>
    </row>
    <row r="14580" spans="2:6">
      <c r="B14580" s="21">
        <v>42961</v>
      </c>
      <c r="C14580" s="122" t="s">
        <v>162</v>
      </c>
      <c r="D14580" s="116">
        <v>67.349999999999994</v>
      </c>
      <c r="E14580" s="11">
        <v>66.760000000000005</v>
      </c>
      <c r="F14580" s="12">
        <v>2046949</v>
      </c>
    </row>
    <row r="14581" spans="2:6">
      <c r="B14581" s="21">
        <v>42961</v>
      </c>
      <c r="C14581" s="122" t="s">
        <v>163</v>
      </c>
      <c r="D14581" s="116">
        <v>113.46</v>
      </c>
      <c r="E14581" s="11">
        <v>113.71</v>
      </c>
      <c r="F14581" s="12">
        <v>1968916</v>
      </c>
    </row>
    <row r="14582" spans="2:6">
      <c r="B14582" s="21">
        <v>42961</v>
      </c>
      <c r="C14582" s="122" t="s">
        <v>164</v>
      </c>
      <c r="D14582" s="116">
        <v>146.83000000000001</v>
      </c>
      <c r="E14582" s="11">
        <v>147.4</v>
      </c>
      <c r="F14582" s="12">
        <v>1300669</v>
      </c>
    </row>
    <row r="14583" spans="2:6">
      <c r="B14583" s="21">
        <v>42961</v>
      </c>
      <c r="C14583" s="122" t="s">
        <v>165</v>
      </c>
      <c r="D14583" s="116">
        <v>36.1</v>
      </c>
      <c r="E14583" s="11">
        <v>36.049999999999997</v>
      </c>
      <c r="F14583" s="12">
        <v>1454198</v>
      </c>
    </row>
    <row r="14584" spans="2:6">
      <c r="B14584" s="21">
        <v>42961</v>
      </c>
      <c r="C14584" s="122" t="s">
        <v>166</v>
      </c>
      <c r="D14584" s="116">
        <v>96.46</v>
      </c>
      <c r="E14584" s="11">
        <v>97.07</v>
      </c>
      <c r="F14584" s="12">
        <v>909570</v>
      </c>
    </row>
    <row r="14585" spans="2:6">
      <c r="B14585" s="21">
        <v>42961</v>
      </c>
      <c r="C14585" s="122" t="s">
        <v>167</v>
      </c>
      <c r="D14585" s="116">
        <v>67.17</v>
      </c>
      <c r="E14585" s="11">
        <v>66.28</v>
      </c>
      <c r="F14585" s="12">
        <v>2256311</v>
      </c>
    </row>
    <row r="14586" spans="2:6">
      <c r="B14586" s="21">
        <v>42961</v>
      </c>
      <c r="C14586" s="122" t="s">
        <v>168</v>
      </c>
      <c r="D14586" s="116">
        <v>101.25</v>
      </c>
      <c r="E14586" s="11">
        <v>102.37</v>
      </c>
      <c r="F14586" s="12">
        <v>1776502</v>
      </c>
    </row>
    <row r="14587" spans="2:6">
      <c r="B14587" s="21">
        <v>42961</v>
      </c>
      <c r="C14587" s="122" t="s">
        <v>169</v>
      </c>
      <c r="D14587" s="116">
        <v>68.25</v>
      </c>
      <c r="E14587" s="11">
        <v>68.03</v>
      </c>
      <c r="F14587" s="12">
        <v>2870125</v>
      </c>
    </row>
    <row r="14588" spans="2:6">
      <c r="B14588" s="21">
        <v>42961</v>
      </c>
      <c r="C14588" s="122" t="s">
        <v>170</v>
      </c>
      <c r="D14588" s="116">
        <v>132.05000000000001</v>
      </c>
      <c r="E14588" s="11">
        <v>132.96</v>
      </c>
      <c r="F14588" s="12">
        <v>2930429</v>
      </c>
    </row>
    <row r="14589" spans="2:6">
      <c r="B14589" s="21">
        <v>42961</v>
      </c>
      <c r="C14589" s="122" t="s">
        <v>171</v>
      </c>
      <c r="D14589" s="116">
        <v>62.36</v>
      </c>
      <c r="E14589" s="11">
        <v>62.91</v>
      </c>
      <c r="F14589" s="12">
        <v>1339590</v>
      </c>
    </row>
    <row r="14590" spans="2:6">
      <c r="B14590" s="21">
        <v>42961</v>
      </c>
      <c r="C14590" s="122" t="s">
        <v>172</v>
      </c>
      <c r="D14590" s="116">
        <v>30.8</v>
      </c>
      <c r="E14590" s="11">
        <v>30.22</v>
      </c>
      <c r="F14590" s="12">
        <v>2369447</v>
      </c>
    </row>
    <row r="14591" spans="2:6">
      <c r="B14591" s="21">
        <v>42961</v>
      </c>
      <c r="C14591" s="122" t="s">
        <v>173</v>
      </c>
      <c r="D14591" s="116">
        <v>33.909999999999997</v>
      </c>
      <c r="E14591" s="11">
        <v>34.22</v>
      </c>
      <c r="F14591" s="12">
        <v>3061751</v>
      </c>
    </row>
    <row r="14592" spans="2:6">
      <c r="B14592" s="21">
        <v>42961</v>
      </c>
      <c r="C14592" s="122" t="s">
        <v>174</v>
      </c>
      <c r="D14592" s="116">
        <v>49.71</v>
      </c>
      <c r="E14592" s="11">
        <v>49.98</v>
      </c>
      <c r="F14592" s="12">
        <v>1438139</v>
      </c>
    </row>
    <row r="14593" spans="2:6">
      <c r="B14593" s="21">
        <v>42961</v>
      </c>
      <c r="C14593" s="122" t="s">
        <v>175</v>
      </c>
      <c r="D14593" s="116">
        <v>4.1399999999999997</v>
      </c>
      <c r="E14593" s="11">
        <v>4.07</v>
      </c>
      <c r="F14593" s="12">
        <v>19439256</v>
      </c>
    </row>
    <row r="14594" spans="2:6">
      <c r="B14594" s="21">
        <v>42961</v>
      </c>
      <c r="C14594" s="122" t="s">
        <v>176</v>
      </c>
      <c r="D14594" s="116">
        <v>65.86</v>
      </c>
      <c r="E14594" s="11">
        <v>67.14</v>
      </c>
      <c r="F14594" s="12">
        <v>1786306</v>
      </c>
    </row>
    <row r="14595" spans="2:6">
      <c r="B14595" s="21">
        <v>42961</v>
      </c>
      <c r="C14595" s="122" t="s">
        <v>177</v>
      </c>
      <c r="D14595" s="116">
        <v>398.78</v>
      </c>
      <c r="E14595" s="11">
        <v>401.08</v>
      </c>
      <c r="F14595" s="12">
        <v>2439869</v>
      </c>
    </row>
    <row r="14596" spans="2:6">
      <c r="B14596" s="21">
        <v>42961</v>
      </c>
      <c r="C14596" s="122" t="s">
        <v>178</v>
      </c>
      <c r="D14596" s="116">
        <v>175.61</v>
      </c>
      <c r="E14596" s="11">
        <v>176.35</v>
      </c>
      <c r="F14596" s="12">
        <v>795782</v>
      </c>
    </row>
    <row r="14597" spans="2:6">
      <c r="B14597" s="21">
        <v>42961</v>
      </c>
      <c r="C14597" s="122" t="s">
        <v>179</v>
      </c>
      <c r="D14597" s="116">
        <v>79.64</v>
      </c>
      <c r="E14597" s="11">
        <v>79.53</v>
      </c>
      <c r="F14597" s="12">
        <v>499372</v>
      </c>
    </row>
    <row r="14598" spans="2:6">
      <c r="B14598" s="21">
        <v>42961</v>
      </c>
      <c r="C14598" s="122" t="s">
        <v>180</v>
      </c>
      <c r="D14598" s="116">
        <v>71.48</v>
      </c>
      <c r="E14598" s="11">
        <v>71.45</v>
      </c>
      <c r="F14598" s="12">
        <v>3043230</v>
      </c>
    </row>
    <row r="14599" spans="2:6">
      <c r="B14599" s="21">
        <v>42961</v>
      </c>
      <c r="C14599" s="122" t="s">
        <v>181</v>
      </c>
      <c r="D14599" s="116">
        <v>134.65</v>
      </c>
      <c r="E14599" s="11">
        <v>135.57</v>
      </c>
      <c r="F14599" s="12">
        <v>448639</v>
      </c>
    </row>
    <row r="14600" spans="2:6">
      <c r="B14600" s="21">
        <v>42961</v>
      </c>
      <c r="C14600" s="122" t="s">
        <v>182</v>
      </c>
      <c r="D14600" s="116">
        <v>71.14</v>
      </c>
      <c r="E14600" s="11">
        <v>71.67</v>
      </c>
      <c r="F14600" s="12">
        <v>1254125</v>
      </c>
    </row>
    <row r="14601" spans="2:6">
      <c r="B14601" s="21">
        <v>42961</v>
      </c>
      <c r="C14601" s="122" t="s">
        <v>183</v>
      </c>
      <c r="D14601" s="116">
        <v>41.48</v>
      </c>
      <c r="E14601" s="11">
        <v>41.9</v>
      </c>
      <c r="F14601" s="12">
        <v>18477558</v>
      </c>
    </row>
    <row r="14602" spans="2:6">
      <c r="B14602" s="21">
        <v>42961</v>
      </c>
      <c r="C14602" s="122" t="s">
        <v>184</v>
      </c>
      <c r="D14602" s="116">
        <v>124.01</v>
      </c>
      <c r="E14602" s="11">
        <v>124.68</v>
      </c>
      <c r="F14602" s="12">
        <v>726242</v>
      </c>
    </row>
    <row r="14603" spans="2:6">
      <c r="B14603" s="21">
        <v>42961</v>
      </c>
      <c r="C14603" s="122" t="s">
        <v>185</v>
      </c>
      <c r="D14603" s="116">
        <v>329.21</v>
      </c>
      <c r="E14603" s="11">
        <v>322.39999999999998</v>
      </c>
      <c r="F14603" s="12">
        <v>817491</v>
      </c>
    </row>
    <row r="14604" spans="2:6">
      <c r="B14604" s="21">
        <v>42961</v>
      </c>
      <c r="C14604" s="122" t="s">
        <v>186</v>
      </c>
      <c r="D14604" s="116">
        <v>157.21</v>
      </c>
      <c r="E14604" s="11">
        <v>156.24</v>
      </c>
      <c r="F14604" s="12">
        <v>1672443</v>
      </c>
    </row>
    <row r="14605" spans="2:6">
      <c r="B14605" s="21">
        <v>42961</v>
      </c>
      <c r="C14605" s="122" t="s">
        <v>187</v>
      </c>
      <c r="D14605" s="116">
        <v>47.36</v>
      </c>
      <c r="E14605" s="11">
        <v>47.46</v>
      </c>
      <c r="F14605" s="12">
        <v>1361703</v>
      </c>
    </row>
    <row r="14606" spans="2:6">
      <c r="B14606" s="21">
        <v>42961</v>
      </c>
      <c r="C14606" s="122" t="s">
        <v>188</v>
      </c>
      <c r="D14606" s="116">
        <v>83.13</v>
      </c>
      <c r="E14606" s="11">
        <v>82.95</v>
      </c>
      <c r="F14606" s="12">
        <v>760621</v>
      </c>
    </row>
    <row r="14607" spans="2:6">
      <c r="B14607" s="21">
        <v>42961</v>
      </c>
      <c r="C14607" s="122" t="s">
        <v>189</v>
      </c>
      <c r="D14607" s="116">
        <v>28.87</v>
      </c>
      <c r="E14607" s="11">
        <v>28.8</v>
      </c>
      <c r="F14607" s="12">
        <v>3577827</v>
      </c>
    </row>
    <row r="14608" spans="2:6">
      <c r="B14608" s="21">
        <v>42961</v>
      </c>
      <c r="C14608" s="122" t="s">
        <v>190</v>
      </c>
      <c r="D14608" s="116">
        <v>83.81</v>
      </c>
      <c r="E14608" s="11">
        <v>84.26</v>
      </c>
      <c r="F14608" s="12">
        <v>1782713</v>
      </c>
    </row>
    <row r="14609" spans="2:6">
      <c r="B14609" s="21">
        <v>42961</v>
      </c>
      <c r="C14609" s="122" t="s">
        <v>191</v>
      </c>
      <c r="D14609" s="116">
        <v>24.72</v>
      </c>
      <c r="E14609" s="11">
        <v>24.45</v>
      </c>
      <c r="F14609" s="12">
        <v>3410926</v>
      </c>
    </row>
    <row r="14610" spans="2:6">
      <c r="B14610" s="21">
        <v>42961</v>
      </c>
      <c r="C14610" s="122" t="s">
        <v>192</v>
      </c>
      <c r="D14610" s="116">
        <v>47.91</v>
      </c>
      <c r="E14610" s="11">
        <v>47.92</v>
      </c>
      <c r="F14610" s="12">
        <v>3643342</v>
      </c>
    </row>
    <row r="14611" spans="2:6">
      <c r="B14611" s="21">
        <v>42961</v>
      </c>
      <c r="C14611" s="122" t="s">
        <v>193</v>
      </c>
      <c r="D14611" s="116">
        <v>125.17</v>
      </c>
      <c r="E14611" s="11">
        <v>125.74</v>
      </c>
      <c r="F14611" s="12">
        <v>1448691</v>
      </c>
    </row>
    <row r="14612" spans="2:6">
      <c r="B14612" s="21">
        <v>42961</v>
      </c>
      <c r="C14612" s="122" t="s">
        <v>194</v>
      </c>
      <c r="D14612" s="116">
        <v>243.87</v>
      </c>
      <c r="E14612" s="11">
        <v>243.28</v>
      </c>
      <c r="F14612" s="12">
        <v>430727</v>
      </c>
    </row>
    <row r="14613" spans="2:6">
      <c r="B14613" s="21">
        <v>42961</v>
      </c>
      <c r="C14613" s="122" t="s">
        <v>195</v>
      </c>
      <c r="D14613" s="116">
        <v>44.8</v>
      </c>
      <c r="E14613" s="11">
        <v>44.54</v>
      </c>
      <c r="F14613" s="12">
        <v>5063053</v>
      </c>
    </row>
    <row r="14614" spans="2:6">
      <c r="B14614" s="21">
        <v>42961</v>
      </c>
      <c r="C14614" s="122" t="s">
        <v>196</v>
      </c>
      <c r="D14614" s="116">
        <v>157.59</v>
      </c>
      <c r="E14614" s="11">
        <v>157.91</v>
      </c>
      <c r="F14614" s="12">
        <v>2028894</v>
      </c>
    </row>
    <row r="14615" spans="2:6">
      <c r="B14615" s="21">
        <v>42961</v>
      </c>
      <c r="C14615" s="122" t="s">
        <v>197</v>
      </c>
      <c r="D14615" s="116">
        <v>19.61</v>
      </c>
      <c r="E14615" s="11">
        <v>19.7</v>
      </c>
      <c r="F14615" s="12">
        <v>4429586</v>
      </c>
    </row>
    <row r="14616" spans="2:6">
      <c r="B14616" s="21">
        <v>42961</v>
      </c>
      <c r="C14616" s="122" t="s">
        <v>198</v>
      </c>
      <c r="D14616" s="116">
        <v>53.83</v>
      </c>
      <c r="E14616" s="11">
        <v>53.85</v>
      </c>
      <c r="F14616" s="12">
        <v>850172</v>
      </c>
    </row>
    <row r="14617" spans="2:6">
      <c r="B14617" s="21">
        <v>42961</v>
      </c>
      <c r="C14617" s="122" t="s">
        <v>199</v>
      </c>
      <c r="D14617" s="116">
        <v>89.29</v>
      </c>
      <c r="E14617" s="11">
        <v>90.25</v>
      </c>
      <c r="F14617" s="12">
        <v>4906856</v>
      </c>
    </row>
    <row r="14618" spans="2:6">
      <c r="B14618" s="21">
        <v>42961</v>
      </c>
      <c r="C14618" s="122" t="s">
        <v>200</v>
      </c>
      <c r="D14618" s="116">
        <v>31.69</v>
      </c>
      <c r="E14618" s="11">
        <v>31.84</v>
      </c>
      <c r="F14618" s="12">
        <v>21761643</v>
      </c>
    </row>
    <row r="14619" spans="2:6">
      <c r="B14619" s="21">
        <v>42961</v>
      </c>
      <c r="C14619" s="122" t="s">
        <v>201</v>
      </c>
      <c r="D14619" s="116">
        <v>32.6</v>
      </c>
      <c r="E14619" s="11">
        <v>32.76</v>
      </c>
      <c r="F14619" s="12">
        <v>732972</v>
      </c>
    </row>
    <row r="14620" spans="2:6">
      <c r="B14620" s="21">
        <v>42961</v>
      </c>
      <c r="C14620" s="122" t="s">
        <v>202</v>
      </c>
      <c r="D14620" s="116">
        <v>50.66</v>
      </c>
      <c r="E14620" s="11">
        <v>50.75</v>
      </c>
      <c r="F14620" s="12">
        <v>6039872</v>
      </c>
    </row>
    <row r="14621" spans="2:6">
      <c r="B14621" s="21">
        <v>42961</v>
      </c>
      <c r="C14621" s="122" t="s">
        <v>203</v>
      </c>
      <c r="D14621" s="116">
        <v>131.4</v>
      </c>
      <c r="E14621" s="11">
        <v>132.94999999999999</v>
      </c>
      <c r="F14621" s="12">
        <v>400564</v>
      </c>
    </row>
    <row r="14622" spans="2:6">
      <c r="B14622" s="21">
        <v>42961</v>
      </c>
      <c r="C14622" s="122" t="s">
        <v>204</v>
      </c>
      <c r="D14622" s="116">
        <v>21.84</v>
      </c>
      <c r="E14622" s="11">
        <v>21.96</v>
      </c>
      <c r="F14622" s="12">
        <v>4432422</v>
      </c>
    </row>
    <row r="14623" spans="2:6">
      <c r="B14623" s="21">
        <v>42961</v>
      </c>
      <c r="C14623" s="122" t="s">
        <v>205</v>
      </c>
      <c r="D14623" s="116">
        <v>71.099999999999994</v>
      </c>
      <c r="E14623" s="11">
        <v>71.84</v>
      </c>
      <c r="F14623" s="12">
        <v>2598317</v>
      </c>
    </row>
    <row r="14624" spans="2:6">
      <c r="B14624" s="21">
        <v>42961</v>
      </c>
      <c r="C14624" s="122" t="s">
        <v>206</v>
      </c>
      <c r="D14624" s="116">
        <v>75.19</v>
      </c>
      <c r="E14624" s="11">
        <v>75.84</v>
      </c>
      <c r="F14624" s="12">
        <v>1982803</v>
      </c>
    </row>
    <row r="14625" spans="2:6">
      <c r="B14625" s="21">
        <v>42961</v>
      </c>
      <c r="C14625" s="122" t="s">
        <v>207</v>
      </c>
      <c r="D14625" s="116">
        <v>79.540000000000006</v>
      </c>
      <c r="E14625" s="11">
        <v>79.3</v>
      </c>
      <c r="F14625" s="12">
        <v>3800570</v>
      </c>
    </row>
    <row r="14626" spans="2:6">
      <c r="B14626" s="21">
        <v>42961</v>
      </c>
      <c r="C14626" s="122" t="s">
        <v>208</v>
      </c>
      <c r="D14626" s="116">
        <v>109.26</v>
      </c>
      <c r="E14626" s="11">
        <v>108.71</v>
      </c>
      <c r="F14626" s="12">
        <v>4286147</v>
      </c>
    </row>
    <row r="14627" spans="2:6">
      <c r="B14627" s="21">
        <v>42961</v>
      </c>
      <c r="C14627" s="122" t="s">
        <v>209</v>
      </c>
      <c r="D14627" s="116">
        <v>115.7</v>
      </c>
      <c r="E14627" s="11">
        <v>113.11</v>
      </c>
      <c r="F14627" s="12">
        <v>1356061</v>
      </c>
    </row>
    <row r="14628" spans="2:6">
      <c r="B14628" s="21">
        <v>42961</v>
      </c>
      <c r="C14628" s="122" t="s">
        <v>210</v>
      </c>
      <c r="D14628" s="116">
        <v>77.489999999999995</v>
      </c>
      <c r="E14628" s="11">
        <v>77.680000000000007</v>
      </c>
      <c r="F14628" s="12">
        <v>1534078</v>
      </c>
    </row>
    <row r="14629" spans="2:6">
      <c r="B14629" s="21">
        <v>42961</v>
      </c>
      <c r="C14629" s="122" t="s">
        <v>211</v>
      </c>
      <c r="D14629" s="116">
        <v>49.99</v>
      </c>
      <c r="E14629" s="11">
        <v>50.07</v>
      </c>
      <c r="F14629" s="12">
        <v>4666041</v>
      </c>
    </row>
    <row r="14630" spans="2:6">
      <c r="B14630" s="21">
        <v>42961</v>
      </c>
      <c r="C14630" s="122" t="s">
        <v>212</v>
      </c>
      <c r="D14630" s="116">
        <v>128.11000000000001</v>
      </c>
      <c r="E14630" s="11">
        <v>128.57</v>
      </c>
      <c r="F14630" s="12">
        <v>2146499</v>
      </c>
    </row>
    <row r="14631" spans="2:6">
      <c r="B14631" s="21">
        <v>42961</v>
      </c>
      <c r="C14631" s="122" t="s">
        <v>213</v>
      </c>
      <c r="D14631" s="116">
        <v>60.21</v>
      </c>
      <c r="E14631" s="11">
        <v>60.5</v>
      </c>
      <c r="F14631" s="12">
        <v>1802428</v>
      </c>
    </row>
    <row r="14632" spans="2:6">
      <c r="B14632" s="21">
        <v>42961</v>
      </c>
      <c r="C14632" s="122" t="s">
        <v>214</v>
      </c>
      <c r="D14632" s="116">
        <v>76.23</v>
      </c>
      <c r="E14632" s="11">
        <v>76.569999999999993</v>
      </c>
      <c r="F14632" s="12">
        <v>3117515</v>
      </c>
    </row>
    <row r="14633" spans="2:6">
      <c r="B14633" s="21">
        <v>42961</v>
      </c>
      <c r="C14633" s="122" t="s">
        <v>215</v>
      </c>
      <c r="D14633" s="116">
        <v>106.77</v>
      </c>
      <c r="E14633" s="11">
        <v>106.46</v>
      </c>
      <c r="F14633" s="12">
        <v>698048</v>
      </c>
    </row>
    <row r="14634" spans="2:6">
      <c r="B14634" s="21">
        <v>42961</v>
      </c>
      <c r="C14634" s="122" t="s">
        <v>216</v>
      </c>
      <c r="D14634" s="116">
        <v>36.299999999999997</v>
      </c>
      <c r="E14634" s="11">
        <v>36.619999999999997</v>
      </c>
      <c r="F14634" s="12">
        <v>2064872</v>
      </c>
    </row>
    <row r="14635" spans="2:6">
      <c r="B14635" s="21">
        <v>42961</v>
      </c>
      <c r="C14635" s="122" t="s">
        <v>217</v>
      </c>
      <c r="D14635" s="116">
        <v>80.05</v>
      </c>
      <c r="E14635" s="11">
        <v>80.599999999999994</v>
      </c>
      <c r="F14635" s="12">
        <v>2351393</v>
      </c>
    </row>
    <row r="14636" spans="2:6">
      <c r="B14636" s="21">
        <v>42961</v>
      </c>
      <c r="C14636" s="122" t="s">
        <v>218</v>
      </c>
      <c r="D14636" s="116">
        <v>102.8</v>
      </c>
      <c r="E14636" s="11">
        <v>101.4</v>
      </c>
      <c r="F14636" s="12">
        <v>9707297</v>
      </c>
    </row>
    <row r="14637" spans="2:6">
      <c r="B14637" s="21">
        <v>42961</v>
      </c>
      <c r="C14637" s="122" t="s">
        <v>219</v>
      </c>
      <c r="D14637" s="116">
        <v>23.11</v>
      </c>
      <c r="E14637" s="11">
        <v>22.9</v>
      </c>
      <c r="F14637" s="12">
        <v>3522633</v>
      </c>
    </row>
    <row r="14638" spans="2:6">
      <c r="B14638" s="21">
        <v>42961</v>
      </c>
      <c r="C14638" s="122" t="s">
        <v>220</v>
      </c>
      <c r="D14638" s="116">
        <v>21.96</v>
      </c>
      <c r="E14638" s="11">
        <v>21.75</v>
      </c>
      <c r="F14638" s="12">
        <v>2505976</v>
      </c>
    </row>
    <row r="14639" spans="2:6">
      <c r="B14639" s="21">
        <v>42961</v>
      </c>
      <c r="C14639" s="122" t="s">
        <v>221</v>
      </c>
      <c r="D14639" s="116">
        <v>58.74</v>
      </c>
      <c r="E14639" s="11">
        <v>58.72</v>
      </c>
      <c r="F14639" s="12">
        <v>1722607</v>
      </c>
    </row>
    <row r="14640" spans="2:6">
      <c r="B14640" s="21">
        <v>42961</v>
      </c>
      <c r="C14640" s="122" t="s">
        <v>222</v>
      </c>
      <c r="D14640" s="116">
        <v>93.31</v>
      </c>
      <c r="E14640" s="11">
        <v>93.49</v>
      </c>
      <c r="F14640" s="12">
        <v>990489</v>
      </c>
    </row>
    <row r="14641" spans="2:6">
      <c r="B14641" s="21">
        <v>42961</v>
      </c>
      <c r="C14641" s="122" t="s">
        <v>223</v>
      </c>
      <c r="D14641" s="116">
        <v>112.54</v>
      </c>
      <c r="E14641" s="11">
        <v>114.85</v>
      </c>
      <c r="F14641" s="12">
        <v>1019806</v>
      </c>
    </row>
    <row r="14642" spans="2:6">
      <c r="B14642" s="21">
        <v>42961</v>
      </c>
      <c r="C14642" s="122" t="s">
        <v>224</v>
      </c>
      <c r="D14642" s="116">
        <v>74.14</v>
      </c>
      <c r="E14642" s="11">
        <v>74.62</v>
      </c>
      <c r="F14642" s="12">
        <v>3403915</v>
      </c>
    </row>
    <row r="14643" spans="2:6">
      <c r="B14643" s="21">
        <v>42961</v>
      </c>
      <c r="C14643" s="122" t="s">
        <v>225</v>
      </c>
      <c r="D14643" s="116">
        <v>85.72</v>
      </c>
      <c r="E14643" s="11">
        <v>85.58</v>
      </c>
      <c r="F14643" s="12">
        <v>1043422</v>
      </c>
    </row>
    <row r="14644" spans="2:6">
      <c r="B14644" s="21">
        <v>42961</v>
      </c>
      <c r="C14644" s="122" t="s">
        <v>226</v>
      </c>
      <c r="D14644" s="116">
        <v>90.83</v>
      </c>
      <c r="E14644" s="11">
        <v>91.29</v>
      </c>
      <c r="F14644" s="12">
        <v>652819</v>
      </c>
    </row>
    <row r="14645" spans="2:6">
      <c r="B14645" s="21">
        <v>42961</v>
      </c>
      <c r="C14645" s="122" t="s">
        <v>227</v>
      </c>
      <c r="D14645" s="116">
        <v>28.31</v>
      </c>
      <c r="E14645" s="11">
        <v>28.82</v>
      </c>
      <c r="F14645" s="12">
        <v>1924166</v>
      </c>
    </row>
    <row r="14646" spans="2:6">
      <c r="B14646" s="21">
        <v>42961</v>
      </c>
      <c r="C14646" s="122" t="s">
        <v>228</v>
      </c>
      <c r="D14646" s="116">
        <v>83.73</v>
      </c>
      <c r="E14646" s="11">
        <v>82.75</v>
      </c>
      <c r="F14646" s="12">
        <v>1374205</v>
      </c>
    </row>
    <row r="14647" spans="2:6">
      <c r="B14647" s="21">
        <v>42961</v>
      </c>
      <c r="C14647" s="122" t="s">
        <v>229</v>
      </c>
      <c r="D14647" s="116">
        <v>108.06</v>
      </c>
      <c r="E14647" s="11">
        <v>109.05</v>
      </c>
      <c r="F14647" s="12">
        <v>534291</v>
      </c>
    </row>
    <row r="14648" spans="2:6">
      <c r="B14648" s="21">
        <v>42961</v>
      </c>
      <c r="C14648" s="122" t="s">
        <v>230</v>
      </c>
      <c r="D14648" s="116">
        <v>85.82</v>
      </c>
      <c r="E14648" s="11">
        <v>86.12</v>
      </c>
      <c r="F14648" s="12">
        <v>2473805</v>
      </c>
    </row>
    <row r="14649" spans="2:6">
      <c r="B14649" s="21">
        <v>42961</v>
      </c>
      <c r="C14649" s="122" t="s">
        <v>231</v>
      </c>
      <c r="D14649" s="116">
        <v>57</v>
      </c>
      <c r="E14649" s="11">
        <v>56.92</v>
      </c>
      <c r="F14649" s="12">
        <v>2211434</v>
      </c>
    </row>
    <row r="14650" spans="2:6">
      <c r="B14650" s="21">
        <v>42961</v>
      </c>
      <c r="C14650" s="122" t="s">
        <v>232</v>
      </c>
      <c r="D14650" s="116">
        <v>31.71</v>
      </c>
      <c r="E14650" s="11">
        <v>31.07</v>
      </c>
      <c r="F14650" s="12">
        <v>3093466</v>
      </c>
    </row>
    <row r="14651" spans="2:6">
      <c r="B14651" s="21">
        <v>42961</v>
      </c>
      <c r="C14651" s="122" t="s">
        <v>233</v>
      </c>
      <c r="D14651" s="116">
        <v>63.53</v>
      </c>
      <c r="E14651" s="11">
        <v>63.41</v>
      </c>
      <c r="F14651" s="12">
        <v>3168983</v>
      </c>
    </row>
    <row r="14652" spans="2:6">
      <c r="B14652" s="21">
        <v>42961</v>
      </c>
      <c r="C14652" s="122" t="s">
        <v>234</v>
      </c>
      <c r="D14652" s="116">
        <v>82.81</v>
      </c>
      <c r="E14652" s="11">
        <v>84.23</v>
      </c>
      <c r="F14652" s="12">
        <v>2421380</v>
      </c>
    </row>
    <row r="14653" spans="2:6">
      <c r="B14653" s="21">
        <v>42961</v>
      </c>
      <c r="C14653" s="122" t="s">
        <v>235</v>
      </c>
      <c r="D14653" s="116">
        <v>116.71</v>
      </c>
      <c r="E14653" s="11">
        <v>117.11</v>
      </c>
      <c r="F14653" s="12">
        <v>2890041</v>
      </c>
    </row>
    <row r="14654" spans="2:6">
      <c r="B14654" s="21">
        <v>42961</v>
      </c>
      <c r="C14654" s="122" t="s">
        <v>236</v>
      </c>
      <c r="D14654" s="116">
        <v>35.44</v>
      </c>
      <c r="E14654" s="11">
        <v>35.200000000000003</v>
      </c>
      <c r="F14654" s="12">
        <v>7192689</v>
      </c>
    </row>
    <row r="14655" spans="2:6">
      <c r="B14655" s="21">
        <v>42961</v>
      </c>
      <c r="C14655" s="122" t="s">
        <v>237</v>
      </c>
      <c r="D14655" s="116">
        <v>130.43</v>
      </c>
      <c r="E14655" s="11">
        <v>131.46</v>
      </c>
      <c r="F14655" s="12">
        <v>674826</v>
      </c>
    </row>
    <row r="14656" spans="2:6">
      <c r="B14656" s="21">
        <v>42961</v>
      </c>
      <c r="C14656" s="122" t="s">
        <v>238</v>
      </c>
      <c r="D14656" s="116">
        <v>82.34</v>
      </c>
      <c r="E14656" s="11">
        <v>82.55</v>
      </c>
      <c r="F14656" s="12">
        <v>1566422</v>
      </c>
    </row>
    <row r="14657" spans="2:6">
      <c r="B14657" s="21">
        <v>42961</v>
      </c>
      <c r="C14657" s="122" t="s">
        <v>239</v>
      </c>
      <c r="D14657" s="116">
        <v>142.16</v>
      </c>
      <c r="E14657" s="11">
        <v>142.81</v>
      </c>
      <c r="F14657" s="12">
        <v>387359</v>
      </c>
    </row>
    <row r="14658" spans="2:6">
      <c r="B14658" s="21">
        <v>42961</v>
      </c>
      <c r="C14658" s="122" t="s">
        <v>240</v>
      </c>
      <c r="D14658" s="116">
        <v>79.42</v>
      </c>
      <c r="E14658" s="11">
        <v>80.52</v>
      </c>
      <c r="F14658" s="12">
        <v>2111805</v>
      </c>
    </row>
    <row r="14659" spans="2:6">
      <c r="B14659" s="21">
        <v>42961</v>
      </c>
      <c r="C14659" s="122" t="s">
        <v>241</v>
      </c>
      <c r="D14659" s="116">
        <v>100.09</v>
      </c>
      <c r="E14659" s="11">
        <v>101.13</v>
      </c>
      <c r="F14659" s="12">
        <v>2687660</v>
      </c>
    </row>
    <row r="14660" spans="2:6">
      <c r="B14660" s="21">
        <v>42961</v>
      </c>
      <c r="C14660" s="122" t="s">
        <v>242</v>
      </c>
      <c r="D14660" s="116">
        <v>83.72</v>
      </c>
      <c r="E14660" s="11">
        <v>84.26</v>
      </c>
      <c r="F14660" s="12">
        <v>547045</v>
      </c>
    </row>
    <row r="14661" spans="2:6">
      <c r="B14661" s="21">
        <v>42961</v>
      </c>
      <c r="C14661" s="122" t="s">
        <v>243</v>
      </c>
      <c r="D14661" s="116">
        <v>59.22</v>
      </c>
      <c r="E14661" s="11">
        <v>59.63</v>
      </c>
      <c r="F14661" s="12">
        <v>2070785</v>
      </c>
    </row>
    <row r="14662" spans="2:6">
      <c r="B14662" s="21">
        <v>42961</v>
      </c>
      <c r="C14662" s="122" t="s">
        <v>244</v>
      </c>
      <c r="D14662" s="116">
        <v>88.93</v>
      </c>
      <c r="E14662" s="11">
        <v>87.99</v>
      </c>
      <c r="F14662" s="12">
        <v>2482221</v>
      </c>
    </row>
    <row r="14663" spans="2:6">
      <c r="B14663" s="21">
        <v>42961</v>
      </c>
      <c r="C14663" s="122" t="s">
        <v>245</v>
      </c>
      <c r="D14663" s="116">
        <v>441.39</v>
      </c>
      <c r="E14663" s="11">
        <v>449.49</v>
      </c>
      <c r="F14663" s="12">
        <v>442370</v>
      </c>
    </row>
    <row r="14664" spans="2:6">
      <c r="B14664" s="21">
        <v>42961</v>
      </c>
      <c r="C14664" s="122" t="s">
        <v>246</v>
      </c>
      <c r="D14664" s="116">
        <v>67.23</v>
      </c>
      <c r="E14664" s="11">
        <v>67.98</v>
      </c>
      <c r="F14664" s="12">
        <v>1597853</v>
      </c>
    </row>
    <row r="14665" spans="2:6">
      <c r="B14665" s="21">
        <v>42961</v>
      </c>
      <c r="C14665" s="122" t="s">
        <v>247</v>
      </c>
      <c r="D14665" s="116">
        <v>63.18</v>
      </c>
      <c r="E14665" s="11">
        <v>61.82</v>
      </c>
      <c r="F14665" s="12">
        <v>2330825</v>
      </c>
    </row>
    <row r="14666" spans="2:6">
      <c r="B14666" s="21">
        <v>42961</v>
      </c>
      <c r="C14666" s="122" t="s">
        <v>248</v>
      </c>
      <c r="D14666" s="116">
        <v>61.89</v>
      </c>
      <c r="E14666" s="11">
        <v>62.17</v>
      </c>
      <c r="F14666" s="12">
        <v>892440</v>
      </c>
    </row>
    <row r="14667" spans="2:6">
      <c r="B14667" s="21">
        <v>42961</v>
      </c>
      <c r="C14667" s="122" t="s">
        <v>249</v>
      </c>
      <c r="D14667" s="116">
        <v>61.04</v>
      </c>
      <c r="E14667" s="11">
        <v>61.31</v>
      </c>
      <c r="F14667" s="12">
        <v>2650944</v>
      </c>
    </row>
    <row r="14668" spans="2:6">
      <c r="B14668" s="21">
        <v>42961</v>
      </c>
      <c r="C14668" s="122" t="s">
        <v>250</v>
      </c>
      <c r="D14668" s="116">
        <v>260.64</v>
      </c>
      <c r="E14668" s="11">
        <v>263.45999999999998</v>
      </c>
      <c r="F14668" s="12">
        <v>340870</v>
      </c>
    </row>
    <row r="14669" spans="2:6">
      <c r="B14669" s="21">
        <v>42961</v>
      </c>
      <c r="C14669" s="122" t="s">
        <v>251</v>
      </c>
      <c r="D14669" s="116">
        <v>40.57</v>
      </c>
      <c r="E14669" s="11">
        <v>40.51</v>
      </c>
      <c r="F14669" s="12">
        <v>2461327</v>
      </c>
    </row>
    <row r="14670" spans="2:6">
      <c r="B14670" s="21">
        <v>42961</v>
      </c>
      <c r="C14670" s="122" t="s">
        <v>252</v>
      </c>
      <c r="D14670" s="116">
        <v>72.19</v>
      </c>
      <c r="E14670" s="11">
        <v>72.48</v>
      </c>
      <c r="F14670" s="12">
        <v>2032861</v>
      </c>
    </row>
    <row r="14671" spans="2:6">
      <c r="B14671" s="21">
        <v>42961</v>
      </c>
      <c r="C14671" s="122" t="s">
        <v>253</v>
      </c>
      <c r="D14671" s="116">
        <v>76.42</v>
      </c>
      <c r="E14671" s="11">
        <v>77.05</v>
      </c>
      <c r="F14671" s="12">
        <v>670936</v>
      </c>
    </row>
    <row r="14672" spans="2:6">
      <c r="B14672" s="21">
        <v>42961</v>
      </c>
      <c r="C14672" s="122" t="s">
        <v>254</v>
      </c>
      <c r="D14672" s="116">
        <v>53.09</v>
      </c>
      <c r="E14672" s="11">
        <v>51.32</v>
      </c>
      <c r="F14672" s="12">
        <v>1644479</v>
      </c>
    </row>
    <row r="14673" spans="2:6">
      <c r="B14673" s="21">
        <v>42961</v>
      </c>
      <c r="C14673" s="122" t="s">
        <v>255</v>
      </c>
      <c r="D14673" s="116">
        <v>115.04</v>
      </c>
      <c r="E14673" s="11">
        <v>115.64</v>
      </c>
      <c r="F14673" s="12">
        <v>1295686</v>
      </c>
    </row>
    <row r="14674" spans="2:6">
      <c r="B14674" s="21">
        <v>42961</v>
      </c>
      <c r="C14674" s="122" t="s">
        <v>256</v>
      </c>
      <c r="D14674" s="116">
        <v>37.56</v>
      </c>
      <c r="E14674" s="11">
        <v>37.6</v>
      </c>
      <c r="F14674" s="12">
        <v>2775252</v>
      </c>
    </row>
    <row r="14675" spans="2:6">
      <c r="B14675" s="21">
        <v>42961</v>
      </c>
      <c r="C14675" s="122" t="s">
        <v>257</v>
      </c>
      <c r="D14675" s="116">
        <v>54.6</v>
      </c>
      <c r="E14675" s="11">
        <v>55.7</v>
      </c>
      <c r="F14675" s="12">
        <v>1452564</v>
      </c>
    </row>
    <row r="14676" spans="2:6">
      <c r="B14676" s="21">
        <v>42961</v>
      </c>
      <c r="C14676" s="122" t="s">
        <v>258</v>
      </c>
      <c r="D14676" s="116">
        <v>146.11000000000001</v>
      </c>
      <c r="E14676" s="11">
        <v>147.58000000000001</v>
      </c>
      <c r="F14676" s="12">
        <v>1399986</v>
      </c>
    </row>
    <row r="14677" spans="2:6">
      <c r="B14677" s="21">
        <v>42961</v>
      </c>
      <c r="C14677" s="122" t="s">
        <v>259</v>
      </c>
      <c r="D14677" s="116">
        <v>76.53</v>
      </c>
      <c r="E14677" s="11">
        <v>76.87</v>
      </c>
      <c r="F14677" s="12">
        <v>673620</v>
      </c>
    </row>
    <row r="14678" spans="2:6">
      <c r="B14678" s="21">
        <v>42961</v>
      </c>
      <c r="C14678" s="122" t="s">
        <v>260</v>
      </c>
      <c r="D14678" s="116">
        <v>10.82</v>
      </c>
      <c r="E14678" s="11">
        <v>10.91</v>
      </c>
      <c r="F14678" s="12">
        <v>26413474</v>
      </c>
    </row>
    <row r="14679" spans="2:6">
      <c r="B14679" s="21">
        <v>42961</v>
      </c>
      <c r="C14679" s="122" t="s">
        <v>261</v>
      </c>
      <c r="D14679" s="116">
        <v>42.76</v>
      </c>
      <c r="E14679" s="11">
        <v>43.18</v>
      </c>
      <c r="F14679" s="12">
        <v>1246235</v>
      </c>
    </row>
    <row r="14680" spans="2:6">
      <c r="B14680" s="21">
        <v>42961</v>
      </c>
      <c r="C14680" s="122" t="s">
        <v>262</v>
      </c>
      <c r="D14680" s="116">
        <v>170.09</v>
      </c>
      <c r="E14680" s="11">
        <v>170.75</v>
      </c>
      <c r="F14680" s="12">
        <v>12954231</v>
      </c>
    </row>
    <row r="14681" spans="2:6">
      <c r="B14681" s="21">
        <v>42961</v>
      </c>
      <c r="C14681" s="122" t="s">
        <v>263</v>
      </c>
      <c r="D14681" s="116">
        <v>63.75</v>
      </c>
      <c r="E14681" s="11">
        <v>64.25</v>
      </c>
      <c r="F14681" s="12">
        <v>633916</v>
      </c>
    </row>
    <row r="14682" spans="2:6">
      <c r="B14682" s="21">
        <v>42961</v>
      </c>
      <c r="C14682" s="122" t="s">
        <v>264</v>
      </c>
      <c r="D14682" s="116">
        <v>14.09</v>
      </c>
      <c r="E14682" s="11">
        <v>14.15</v>
      </c>
      <c r="F14682" s="12">
        <v>17354049</v>
      </c>
    </row>
    <row r="14683" spans="2:6">
      <c r="B14683" s="21">
        <v>42961</v>
      </c>
      <c r="C14683" s="122" t="s">
        <v>265</v>
      </c>
      <c r="D14683" s="116">
        <v>205.95</v>
      </c>
      <c r="E14683" s="11">
        <v>207.86</v>
      </c>
      <c r="F14683" s="12">
        <v>1105207</v>
      </c>
    </row>
    <row r="14684" spans="2:6">
      <c r="B14684" s="21">
        <v>42961</v>
      </c>
      <c r="C14684" s="122" t="s">
        <v>266</v>
      </c>
      <c r="D14684" s="116">
        <v>32.51</v>
      </c>
      <c r="E14684" s="11">
        <v>32.479999999999997</v>
      </c>
      <c r="F14684" s="12">
        <v>3564507</v>
      </c>
    </row>
    <row r="14685" spans="2:6">
      <c r="B14685" s="21">
        <v>42961</v>
      </c>
      <c r="C14685" s="122" t="s">
        <v>267</v>
      </c>
      <c r="D14685" s="116">
        <v>118.9</v>
      </c>
      <c r="E14685" s="11">
        <v>119.01</v>
      </c>
      <c r="F14685" s="12">
        <v>752025</v>
      </c>
    </row>
    <row r="14686" spans="2:6">
      <c r="B14686" s="21">
        <v>42961</v>
      </c>
      <c r="C14686" s="122" t="s">
        <v>268</v>
      </c>
      <c r="D14686" s="116">
        <v>90</v>
      </c>
      <c r="E14686" s="11">
        <v>90.45</v>
      </c>
      <c r="F14686" s="12">
        <v>728028</v>
      </c>
    </row>
    <row r="14687" spans="2:6">
      <c r="B14687" s="21">
        <v>42961</v>
      </c>
      <c r="C14687" s="122" t="s">
        <v>269</v>
      </c>
      <c r="D14687" s="116">
        <v>122.97</v>
      </c>
      <c r="E14687" s="11">
        <v>124.05</v>
      </c>
      <c r="F14687" s="12">
        <v>568683</v>
      </c>
    </row>
    <row r="14688" spans="2:6">
      <c r="B14688" s="21">
        <v>42961</v>
      </c>
      <c r="C14688" s="122" t="s">
        <v>270</v>
      </c>
      <c r="D14688" s="116">
        <v>26.39</v>
      </c>
      <c r="E14688" s="11">
        <v>26.68</v>
      </c>
      <c r="F14688" s="12">
        <v>3428202</v>
      </c>
    </row>
    <row r="14689" spans="2:6">
      <c r="B14689" s="21">
        <v>42961</v>
      </c>
      <c r="C14689" s="122" t="s">
        <v>271</v>
      </c>
      <c r="D14689" s="116">
        <v>49.46</v>
      </c>
      <c r="E14689" s="11">
        <v>49.32</v>
      </c>
      <c r="F14689" s="12">
        <v>2860384</v>
      </c>
    </row>
    <row r="14690" spans="2:6">
      <c r="B14690" s="21">
        <v>42961</v>
      </c>
      <c r="C14690" s="122" t="s">
        <v>272</v>
      </c>
      <c r="D14690" s="116">
        <v>37.64</v>
      </c>
      <c r="E14690" s="11">
        <v>37.71</v>
      </c>
      <c r="F14690" s="12">
        <v>587845</v>
      </c>
    </row>
    <row r="14691" spans="2:6">
      <c r="B14691" s="21">
        <v>42961</v>
      </c>
      <c r="C14691" s="122" t="s">
        <v>273</v>
      </c>
      <c r="D14691" s="116">
        <v>39.32</v>
      </c>
      <c r="E14691" s="11">
        <v>39.28</v>
      </c>
      <c r="F14691" s="12">
        <v>1632901</v>
      </c>
    </row>
    <row r="14692" spans="2:6">
      <c r="B14692" s="21">
        <v>42961</v>
      </c>
      <c r="C14692" s="122" t="s">
        <v>274</v>
      </c>
      <c r="D14692" s="116">
        <v>39.229999999999997</v>
      </c>
      <c r="E14692" s="11">
        <v>39.479999999999997</v>
      </c>
      <c r="F14692" s="12">
        <v>1421186</v>
      </c>
    </row>
    <row r="14693" spans="2:6">
      <c r="B14693" s="21">
        <v>42961</v>
      </c>
      <c r="C14693" s="122" t="s">
        <v>275</v>
      </c>
      <c r="D14693" s="116">
        <v>83.18</v>
      </c>
      <c r="E14693" s="11">
        <v>83.35</v>
      </c>
      <c r="F14693" s="12">
        <v>777438</v>
      </c>
    </row>
    <row r="14694" spans="2:6">
      <c r="B14694" s="21">
        <v>42961</v>
      </c>
      <c r="C14694" s="122" t="s">
        <v>276</v>
      </c>
      <c r="D14694" s="116">
        <v>28</v>
      </c>
      <c r="E14694" s="11">
        <v>27.77</v>
      </c>
      <c r="F14694" s="12">
        <v>2058021</v>
      </c>
    </row>
    <row r="14695" spans="2:6">
      <c r="B14695" s="21">
        <v>42961</v>
      </c>
      <c r="C14695" s="122" t="s">
        <v>277</v>
      </c>
      <c r="D14695" s="116">
        <v>28.37</v>
      </c>
      <c r="E14695" s="11">
        <v>28.21</v>
      </c>
      <c r="F14695" s="12">
        <v>5854697</v>
      </c>
    </row>
    <row r="14696" spans="2:6">
      <c r="B14696" s="21">
        <v>42961</v>
      </c>
      <c r="C14696" s="122" t="s">
        <v>278</v>
      </c>
      <c r="D14696" s="116">
        <v>129.21</v>
      </c>
      <c r="E14696" s="11">
        <v>131.06</v>
      </c>
      <c r="F14696" s="12">
        <v>414239</v>
      </c>
    </row>
    <row r="14697" spans="2:6">
      <c r="B14697" s="21">
        <v>42961</v>
      </c>
      <c r="C14697" s="122" t="s">
        <v>279</v>
      </c>
      <c r="D14697" s="116">
        <v>66.099999999999994</v>
      </c>
      <c r="E14697" s="11">
        <v>66.25</v>
      </c>
      <c r="F14697" s="12">
        <v>494553</v>
      </c>
    </row>
    <row r="14698" spans="2:6">
      <c r="B14698" s="21">
        <v>42961</v>
      </c>
      <c r="C14698" s="122" t="s">
        <v>280</v>
      </c>
      <c r="D14698" s="116">
        <v>199.17</v>
      </c>
      <c r="E14698" s="11">
        <v>200.3</v>
      </c>
      <c r="F14698" s="12">
        <v>1192199</v>
      </c>
    </row>
    <row r="14699" spans="2:6">
      <c r="B14699" s="21">
        <v>42961</v>
      </c>
      <c r="C14699" s="122" t="s">
        <v>281</v>
      </c>
      <c r="D14699" s="116">
        <v>25.28</v>
      </c>
      <c r="E14699" s="11">
        <v>25.36</v>
      </c>
      <c r="F14699" s="12">
        <v>24292077</v>
      </c>
    </row>
    <row r="14700" spans="2:6">
      <c r="B14700" s="21">
        <v>42961</v>
      </c>
      <c r="C14700" s="122" t="s">
        <v>282</v>
      </c>
      <c r="D14700" s="116">
        <v>21.29</v>
      </c>
      <c r="E14700" s="11">
        <v>21.73</v>
      </c>
      <c r="F14700" s="12">
        <v>4650649</v>
      </c>
    </row>
    <row r="14701" spans="2:6">
      <c r="B14701" s="21">
        <v>42961</v>
      </c>
      <c r="C14701" s="122" t="s">
        <v>283</v>
      </c>
      <c r="D14701" s="116">
        <v>72.87</v>
      </c>
      <c r="E14701" s="11">
        <v>72.81</v>
      </c>
      <c r="F14701" s="12">
        <v>4952756</v>
      </c>
    </row>
    <row r="14702" spans="2:6">
      <c r="B14702" s="21">
        <v>42961</v>
      </c>
      <c r="C14702" s="122" t="s">
        <v>284</v>
      </c>
      <c r="D14702" s="116">
        <v>56.72</v>
      </c>
      <c r="E14702" s="11">
        <v>57.4</v>
      </c>
      <c r="F14702" s="12">
        <v>3509594</v>
      </c>
    </row>
    <row r="14703" spans="2:6">
      <c r="B14703" s="21">
        <v>42961</v>
      </c>
      <c r="C14703" s="122" t="s">
        <v>24</v>
      </c>
      <c r="D14703" s="116">
        <v>29.3</v>
      </c>
      <c r="E14703" s="11">
        <v>29.41</v>
      </c>
      <c r="F14703" s="12">
        <v>3735146</v>
      </c>
    </row>
    <row r="14704" spans="2:6">
      <c r="B14704" s="21">
        <v>42961</v>
      </c>
      <c r="C14704" s="122" t="s">
        <v>25</v>
      </c>
      <c r="D14704" s="116">
        <v>35.159999999999997</v>
      </c>
      <c r="E14704" s="11">
        <v>35.47</v>
      </c>
      <c r="F14704" s="12">
        <v>7366842</v>
      </c>
    </row>
    <row r="14705" spans="2:6">
      <c r="B14705" s="21">
        <v>42961</v>
      </c>
      <c r="C14705" s="122" t="s">
        <v>26</v>
      </c>
      <c r="D14705" s="116">
        <v>922.53</v>
      </c>
      <c r="E14705" s="11">
        <v>922.67</v>
      </c>
      <c r="F14705" s="12">
        <v>1064530</v>
      </c>
    </row>
    <row r="14706" spans="2:6">
      <c r="B14706" s="21">
        <v>42961</v>
      </c>
      <c r="C14706" s="122" t="s">
        <v>27</v>
      </c>
      <c r="D14706" s="116">
        <v>939.07</v>
      </c>
      <c r="E14706" s="11">
        <v>938.93</v>
      </c>
      <c r="F14706" s="12">
        <v>1150612</v>
      </c>
    </row>
    <row r="14707" spans="2:6">
      <c r="B14707" s="21">
        <v>42961</v>
      </c>
      <c r="C14707" s="122" t="s">
        <v>28</v>
      </c>
      <c r="D14707" s="116">
        <v>83.3</v>
      </c>
      <c r="E14707" s="11">
        <v>83.77</v>
      </c>
      <c r="F14707" s="12">
        <v>679849</v>
      </c>
    </row>
    <row r="14708" spans="2:6">
      <c r="B14708" s="21">
        <v>42961</v>
      </c>
      <c r="C14708" s="122" t="s">
        <v>29</v>
      </c>
      <c r="D14708" s="116">
        <v>94.2</v>
      </c>
      <c r="E14708" s="11">
        <v>94.48</v>
      </c>
      <c r="F14708" s="12">
        <v>922348</v>
      </c>
    </row>
    <row r="14709" spans="2:6">
      <c r="B14709" s="21">
        <v>42961</v>
      </c>
      <c r="C14709" s="122" t="s">
        <v>30</v>
      </c>
      <c r="D14709" s="116">
        <v>23.39</v>
      </c>
      <c r="E14709" s="11">
        <v>23.1</v>
      </c>
      <c r="F14709" s="12">
        <v>4711070</v>
      </c>
    </row>
    <row r="14710" spans="2:6">
      <c r="B14710" s="21">
        <v>42961</v>
      </c>
      <c r="C14710" s="122" t="s">
        <v>31</v>
      </c>
      <c r="D14710" s="116">
        <v>51.47</v>
      </c>
      <c r="E14710" s="11">
        <v>51.8</v>
      </c>
      <c r="F14710" s="12">
        <v>651250</v>
      </c>
    </row>
    <row r="14711" spans="2:6">
      <c r="B14711" s="21">
        <v>42961</v>
      </c>
      <c r="C14711" s="122" t="s">
        <v>32</v>
      </c>
      <c r="D14711" s="116">
        <v>226.37</v>
      </c>
      <c r="E14711" s="11">
        <v>227.36</v>
      </c>
      <c r="F14711" s="12">
        <v>2266069</v>
      </c>
    </row>
    <row r="14712" spans="2:6">
      <c r="B14712" s="21">
        <v>42961</v>
      </c>
      <c r="C14712" s="122" t="s">
        <v>33</v>
      </c>
      <c r="D14712" s="116">
        <v>30.5</v>
      </c>
      <c r="E14712" s="11">
        <v>30.23</v>
      </c>
      <c r="F14712" s="12">
        <v>2588232</v>
      </c>
    </row>
    <row r="14713" spans="2:6">
      <c r="B14713" s="21">
        <v>42961</v>
      </c>
      <c r="C14713" s="122" t="s">
        <v>34</v>
      </c>
      <c r="D14713" s="116">
        <v>165.08</v>
      </c>
      <c r="E14713" s="11">
        <v>166.99</v>
      </c>
      <c r="F14713" s="12">
        <v>734606</v>
      </c>
    </row>
    <row r="14714" spans="2:6">
      <c r="B14714" s="21">
        <v>42961</v>
      </c>
      <c r="C14714" s="122" t="s">
        <v>35</v>
      </c>
      <c r="D14714" s="116">
        <v>40.049999999999997</v>
      </c>
      <c r="E14714" s="11">
        <v>39.909999999999997</v>
      </c>
      <c r="F14714" s="12">
        <v>7282298</v>
      </c>
    </row>
    <row r="14715" spans="2:6">
      <c r="B14715" s="21">
        <v>42961</v>
      </c>
      <c r="C14715" s="122" t="s">
        <v>36</v>
      </c>
      <c r="D14715" s="116">
        <v>98.48</v>
      </c>
      <c r="E14715" s="11">
        <v>98.24</v>
      </c>
      <c r="F14715" s="12">
        <v>943145</v>
      </c>
    </row>
    <row r="14716" spans="2:6">
      <c r="B14716" s="21">
        <v>42961</v>
      </c>
      <c r="C14716" s="122" t="s">
        <v>37</v>
      </c>
      <c r="D14716" s="116">
        <v>12.86</v>
      </c>
      <c r="E14716" s="11">
        <v>12.96</v>
      </c>
      <c r="F14716" s="12">
        <v>5664764</v>
      </c>
    </row>
    <row r="14717" spans="2:6">
      <c r="B14717" s="21">
        <v>42961</v>
      </c>
      <c r="C14717" s="122" t="s">
        <v>38</v>
      </c>
      <c r="D14717" s="116">
        <v>24.1</v>
      </c>
      <c r="E14717" s="11">
        <v>24.21</v>
      </c>
      <c r="F14717" s="12">
        <v>2594954</v>
      </c>
    </row>
    <row r="14718" spans="2:6">
      <c r="B14718" s="21">
        <v>42961</v>
      </c>
      <c r="C14718" s="122" t="s">
        <v>39</v>
      </c>
      <c r="D14718" s="116">
        <v>79.62</v>
      </c>
      <c r="E14718" s="11">
        <v>79.52</v>
      </c>
      <c r="F14718" s="12">
        <v>2035971</v>
      </c>
    </row>
    <row r="14719" spans="2:6">
      <c r="B14719" s="21">
        <v>42961</v>
      </c>
      <c r="C14719" s="122" t="s">
        <v>40</v>
      </c>
      <c r="D14719" s="116">
        <v>70.63</v>
      </c>
      <c r="E14719" s="11">
        <v>71.75</v>
      </c>
      <c r="F14719" s="12">
        <v>1605665</v>
      </c>
    </row>
    <row r="14720" spans="2:6">
      <c r="B14720" s="21">
        <v>42961</v>
      </c>
      <c r="C14720" s="122" t="s">
        <v>41</v>
      </c>
      <c r="D14720" s="116">
        <v>29.36</v>
      </c>
      <c r="E14720" s="11">
        <v>29.8</v>
      </c>
      <c r="F14720" s="12">
        <v>2821085</v>
      </c>
    </row>
    <row r="14721" spans="2:6">
      <c r="B14721" s="21">
        <v>42961</v>
      </c>
      <c r="C14721" s="122" t="s">
        <v>42</v>
      </c>
      <c r="D14721" s="116">
        <v>156.04</v>
      </c>
      <c r="E14721" s="11">
        <v>154.26</v>
      </c>
      <c r="F14721" s="12">
        <v>6662484</v>
      </c>
    </row>
    <row r="14722" spans="2:6">
      <c r="B14722" s="21">
        <v>42961</v>
      </c>
      <c r="C14722" s="122" t="s">
        <v>43</v>
      </c>
      <c r="D14722" s="116">
        <v>41.36</v>
      </c>
      <c r="E14722" s="11">
        <v>40.54</v>
      </c>
      <c r="F14722" s="12">
        <v>3838889</v>
      </c>
    </row>
    <row r="14723" spans="2:6">
      <c r="B14723" s="21">
        <v>42961</v>
      </c>
      <c r="C14723" s="122" t="s">
        <v>44</v>
      </c>
      <c r="D14723" s="116">
        <v>56.38</v>
      </c>
      <c r="E14723" s="11">
        <v>56.45</v>
      </c>
      <c r="F14723" s="12">
        <v>1451934</v>
      </c>
    </row>
    <row r="14724" spans="2:6">
      <c r="B14724" s="21">
        <v>42961</v>
      </c>
      <c r="C14724" s="122" t="s">
        <v>45</v>
      </c>
      <c r="D14724" s="116">
        <v>61.87</v>
      </c>
      <c r="E14724" s="11">
        <v>61.75</v>
      </c>
      <c r="F14724" s="12">
        <v>2410279</v>
      </c>
    </row>
    <row r="14725" spans="2:6">
      <c r="B14725" s="21">
        <v>42961</v>
      </c>
      <c r="C14725" s="122" t="s">
        <v>46</v>
      </c>
      <c r="D14725" s="116">
        <v>47.82</v>
      </c>
      <c r="E14725" s="11">
        <v>47.9</v>
      </c>
      <c r="F14725" s="12">
        <v>1405386</v>
      </c>
    </row>
    <row r="14726" spans="2:6">
      <c r="B14726" s="21">
        <v>42961</v>
      </c>
      <c r="C14726" s="122" t="s">
        <v>47</v>
      </c>
      <c r="D14726" s="116">
        <v>38.47</v>
      </c>
      <c r="E14726" s="11">
        <v>38.44</v>
      </c>
      <c r="F14726" s="12">
        <v>4719040</v>
      </c>
    </row>
    <row r="14727" spans="2:6">
      <c r="B14727" s="21">
        <v>42961</v>
      </c>
      <c r="C14727" s="122" t="s">
        <v>48</v>
      </c>
      <c r="D14727" s="116">
        <v>137.15</v>
      </c>
      <c r="E14727" s="11">
        <v>138.27000000000001</v>
      </c>
      <c r="F14727" s="12">
        <v>2321050</v>
      </c>
    </row>
    <row r="14728" spans="2:6">
      <c r="B14728" s="21">
        <v>42961</v>
      </c>
      <c r="C14728" s="122" t="s">
        <v>49</v>
      </c>
      <c r="D14728" s="116">
        <v>46.2</v>
      </c>
      <c r="E14728" s="11">
        <v>46.09</v>
      </c>
      <c r="F14728" s="12">
        <v>1495814</v>
      </c>
    </row>
    <row r="14729" spans="2:6">
      <c r="B14729" s="21">
        <v>42961</v>
      </c>
      <c r="C14729" s="122" t="s">
        <v>50</v>
      </c>
      <c r="D14729" s="116">
        <v>17.489999999999998</v>
      </c>
      <c r="E14729" s="11">
        <v>13.636551000000001</v>
      </c>
      <c r="F14729" s="12">
        <v>7955051</v>
      </c>
    </row>
    <row r="14730" spans="2:6">
      <c r="B14730" s="21">
        <v>42961</v>
      </c>
      <c r="C14730" s="122" t="s">
        <v>51</v>
      </c>
      <c r="D14730" s="116">
        <v>19.07</v>
      </c>
      <c r="E14730" s="11">
        <v>19.100000000000001</v>
      </c>
      <c r="F14730" s="12">
        <v>7615826</v>
      </c>
    </row>
    <row r="14731" spans="2:6">
      <c r="B14731" s="21">
        <v>42961</v>
      </c>
      <c r="C14731" s="122" t="s">
        <v>52</v>
      </c>
      <c r="D14731" s="116">
        <v>30.86</v>
      </c>
      <c r="E14731" s="11">
        <v>31.27</v>
      </c>
      <c r="F14731" s="12">
        <v>1337550</v>
      </c>
    </row>
    <row r="14732" spans="2:6">
      <c r="B14732" s="21">
        <v>42961</v>
      </c>
      <c r="C14732" s="122" t="s">
        <v>53</v>
      </c>
      <c r="D14732" s="116">
        <v>34.14</v>
      </c>
      <c r="E14732" s="11">
        <v>34.42</v>
      </c>
      <c r="F14732" s="12">
        <v>1368698</v>
      </c>
    </row>
    <row r="14733" spans="2:6">
      <c r="B14733" s="21">
        <v>42961</v>
      </c>
      <c r="C14733" s="122" t="s">
        <v>54</v>
      </c>
      <c r="D14733" s="116">
        <v>119</v>
      </c>
      <c r="E14733" s="11">
        <v>119.84</v>
      </c>
      <c r="F14733" s="12">
        <v>823400</v>
      </c>
    </row>
    <row r="14734" spans="2:6">
      <c r="B14734" s="21">
        <v>42961</v>
      </c>
      <c r="C14734" s="122" t="s">
        <v>55</v>
      </c>
      <c r="D14734" s="116">
        <v>85.775000000000006</v>
      </c>
      <c r="E14734" s="11">
        <v>84.635000000000005</v>
      </c>
      <c r="F14734" s="12">
        <v>703254</v>
      </c>
    </row>
    <row r="14735" spans="2:6">
      <c r="B14735" s="21">
        <v>42961</v>
      </c>
      <c r="C14735" s="122" t="s">
        <v>56</v>
      </c>
      <c r="D14735" s="116">
        <v>17.940000000000001</v>
      </c>
      <c r="E14735" s="11">
        <v>18</v>
      </c>
      <c r="F14735" s="12">
        <v>6250345</v>
      </c>
    </row>
    <row r="14736" spans="2:6">
      <c r="B14736" s="21">
        <v>42961</v>
      </c>
      <c r="C14736" s="122" t="s">
        <v>57</v>
      </c>
      <c r="D14736" s="116">
        <v>105.5</v>
      </c>
      <c r="E14736" s="11">
        <v>105.94</v>
      </c>
      <c r="F14736" s="12">
        <v>535652</v>
      </c>
    </row>
    <row r="14737" spans="2:6">
      <c r="B14737" s="21">
        <v>42961</v>
      </c>
      <c r="C14737" s="122" t="s">
        <v>58</v>
      </c>
      <c r="D14737" s="116">
        <v>250.32</v>
      </c>
      <c r="E14737" s="11">
        <v>250.25</v>
      </c>
      <c r="F14737" s="12">
        <v>726378</v>
      </c>
    </row>
    <row r="14738" spans="2:6">
      <c r="B14738" s="21">
        <v>42961</v>
      </c>
      <c r="C14738" s="122" t="s">
        <v>59</v>
      </c>
      <c r="D14738" s="116">
        <v>142</v>
      </c>
      <c r="E14738" s="11">
        <v>142.32</v>
      </c>
      <c r="F14738" s="12">
        <v>2248607</v>
      </c>
    </row>
    <row r="14739" spans="2:6">
      <c r="B14739" s="21">
        <v>42961</v>
      </c>
      <c r="C14739" s="122" t="s">
        <v>60</v>
      </c>
      <c r="D14739" s="116">
        <v>65.87</v>
      </c>
      <c r="E14739" s="11">
        <v>65.39</v>
      </c>
      <c r="F14739" s="12">
        <v>1244529</v>
      </c>
    </row>
    <row r="14740" spans="2:6">
      <c r="B14740" s="21">
        <v>42961</v>
      </c>
      <c r="C14740" s="122" t="s">
        <v>61</v>
      </c>
      <c r="D14740" s="116">
        <v>152.97999999999999</v>
      </c>
      <c r="E14740" s="11">
        <v>155.32</v>
      </c>
      <c r="F14740" s="12">
        <v>832430</v>
      </c>
    </row>
    <row r="14741" spans="2:6">
      <c r="B14741" s="21">
        <v>42961</v>
      </c>
      <c r="C14741" s="122" t="s">
        <v>62</v>
      </c>
      <c r="D14741" s="116">
        <v>136.21</v>
      </c>
      <c r="E14741" s="11">
        <v>137.06</v>
      </c>
      <c r="F14741" s="12">
        <v>281173</v>
      </c>
    </row>
    <row r="14742" spans="2:6">
      <c r="B14742" s="21">
        <v>42961</v>
      </c>
      <c r="C14742" s="122" t="s">
        <v>63</v>
      </c>
      <c r="D14742" s="116">
        <v>195.01</v>
      </c>
      <c r="E14742" s="11">
        <v>194.8</v>
      </c>
      <c r="F14742" s="12">
        <v>658486</v>
      </c>
    </row>
    <row r="14743" spans="2:6">
      <c r="B14743" s="21">
        <v>42961</v>
      </c>
      <c r="C14743" s="122" t="s">
        <v>64</v>
      </c>
      <c r="D14743" s="116">
        <v>125</v>
      </c>
      <c r="E14743" s="11">
        <v>126.28</v>
      </c>
      <c r="F14743" s="12">
        <v>682527</v>
      </c>
    </row>
    <row r="14744" spans="2:6">
      <c r="B14744" s="21">
        <v>42961</v>
      </c>
      <c r="C14744" s="122" t="s">
        <v>65</v>
      </c>
      <c r="D14744" s="116">
        <v>45.87</v>
      </c>
      <c r="E14744" s="11">
        <v>45.98</v>
      </c>
      <c r="F14744" s="12">
        <v>1497847</v>
      </c>
    </row>
    <row r="14745" spans="2:6">
      <c r="B14745" s="21">
        <v>42961</v>
      </c>
      <c r="C14745" s="122" t="s">
        <v>66</v>
      </c>
      <c r="D14745" s="116">
        <v>36.119999999999997</v>
      </c>
      <c r="E14745" s="11">
        <v>36.340000000000003</v>
      </c>
      <c r="F14745" s="12">
        <v>18469448</v>
      </c>
    </row>
    <row r="14746" spans="2:6">
      <c r="B14746" s="21">
        <v>42961</v>
      </c>
      <c r="C14746" s="122" t="s">
        <v>67</v>
      </c>
      <c r="D14746" s="116">
        <v>137.4</v>
      </c>
      <c r="E14746" s="11">
        <v>138.88999999999999</v>
      </c>
      <c r="F14746" s="12">
        <v>1148906</v>
      </c>
    </row>
    <row r="14747" spans="2:6">
      <c r="B14747" s="21">
        <v>42961</v>
      </c>
      <c r="C14747" s="122" t="s">
        <v>68</v>
      </c>
      <c r="D14747" s="116">
        <v>53.3</v>
      </c>
      <c r="E14747" s="11">
        <v>53.64</v>
      </c>
      <c r="F14747" s="12">
        <v>2080915</v>
      </c>
    </row>
    <row r="14748" spans="2:6">
      <c r="B14748" s="21">
        <v>42961</v>
      </c>
      <c r="C14748" s="122" t="s">
        <v>69</v>
      </c>
      <c r="D14748" s="116">
        <v>21.16</v>
      </c>
      <c r="E14748" s="11">
        <v>21.15</v>
      </c>
      <c r="F14748" s="12">
        <v>3661202</v>
      </c>
    </row>
    <row r="14749" spans="2:6">
      <c r="B14749" s="21">
        <v>42961</v>
      </c>
      <c r="C14749" s="122" t="s">
        <v>70</v>
      </c>
      <c r="D14749" s="116">
        <v>85.78</v>
      </c>
      <c r="E14749" s="11">
        <v>85.91</v>
      </c>
      <c r="F14749" s="12">
        <v>1159583</v>
      </c>
    </row>
    <row r="14750" spans="2:6">
      <c r="B14750" s="21">
        <v>42961</v>
      </c>
      <c r="C14750" s="122" t="s">
        <v>71</v>
      </c>
      <c r="D14750" s="116">
        <v>37.39</v>
      </c>
      <c r="E14750" s="11">
        <v>37.630000000000003</v>
      </c>
      <c r="F14750" s="12">
        <v>957952</v>
      </c>
    </row>
    <row r="14751" spans="2:6">
      <c r="B14751" s="21">
        <v>42961</v>
      </c>
      <c r="C14751" s="122" t="s">
        <v>72</v>
      </c>
      <c r="D14751" s="116">
        <v>317</v>
      </c>
      <c r="E14751" s="11">
        <v>321.52001999999999</v>
      </c>
      <c r="F14751" s="12">
        <v>980132.98</v>
      </c>
    </row>
    <row r="14752" spans="2:6">
      <c r="B14752" s="21">
        <v>42961</v>
      </c>
      <c r="C14752" s="122" t="s">
        <v>73</v>
      </c>
      <c r="D14752" s="116">
        <v>118.05</v>
      </c>
      <c r="E14752" s="11">
        <v>117.82</v>
      </c>
      <c r="F14752" s="12">
        <v>492978</v>
      </c>
    </row>
    <row r="14753" spans="2:6">
      <c r="B14753" s="21">
        <v>42961</v>
      </c>
      <c r="C14753" s="122" t="s">
        <v>285</v>
      </c>
      <c r="D14753" s="116">
        <v>139.56</v>
      </c>
      <c r="E14753" s="11">
        <v>139.05000000000001</v>
      </c>
      <c r="F14753" s="12">
        <v>777777</v>
      </c>
    </row>
    <row r="14754" spans="2:6">
      <c r="B14754" s="21">
        <v>42961</v>
      </c>
      <c r="C14754" s="122" t="s">
        <v>286</v>
      </c>
      <c r="D14754" s="116">
        <v>34.29</v>
      </c>
      <c r="E14754" s="11">
        <v>34</v>
      </c>
      <c r="F14754" s="12">
        <v>1799699</v>
      </c>
    </row>
    <row r="14755" spans="2:6">
      <c r="B14755" s="21">
        <v>42961</v>
      </c>
      <c r="C14755" s="122" t="s">
        <v>287</v>
      </c>
      <c r="D14755" s="116">
        <v>95.15</v>
      </c>
      <c r="E14755" s="11">
        <v>96.31</v>
      </c>
      <c r="F14755" s="12">
        <v>1604464</v>
      </c>
    </row>
    <row r="14756" spans="2:6">
      <c r="B14756" s="21">
        <v>42961</v>
      </c>
      <c r="C14756" s="122" t="s">
        <v>288</v>
      </c>
      <c r="D14756" s="116">
        <v>38.950000000000003</v>
      </c>
      <c r="E14756" s="11">
        <v>38.65</v>
      </c>
      <c r="F14756" s="12">
        <v>3155273</v>
      </c>
    </row>
    <row r="14757" spans="2:6">
      <c r="B14757" s="21">
        <v>42961</v>
      </c>
      <c r="C14757" s="122" t="s">
        <v>289</v>
      </c>
      <c r="D14757" s="116">
        <v>53.14</v>
      </c>
      <c r="E14757" s="11">
        <v>52.73</v>
      </c>
      <c r="F14757" s="12">
        <v>533532</v>
      </c>
    </row>
    <row r="14758" spans="2:6">
      <c r="B14758" s="21">
        <v>42961</v>
      </c>
      <c r="C14758" s="122" t="s">
        <v>290</v>
      </c>
      <c r="D14758" s="116">
        <v>134.19999999999999</v>
      </c>
      <c r="E14758" s="11">
        <v>133.47999999999999</v>
      </c>
      <c r="F14758" s="12">
        <v>3041064</v>
      </c>
    </row>
    <row r="14759" spans="2:6">
      <c r="B14759" s="21">
        <v>42961</v>
      </c>
      <c r="C14759" s="122" t="s">
        <v>291</v>
      </c>
      <c r="D14759" s="116">
        <v>27.71</v>
      </c>
      <c r="E14759" s="11">
        <v>27.92</v>
      </c>
      <c r="F14759" s="12">
        <v>2827424</v>
      </c>
    </row>
    <row r="14760" spans="2:6">
      <c r="B14760" s="21">
        <v>42961</v>
      </c>
      <c r="C14760" s="122" t="s">
        <v>292</v>
      </c>
      <c r="D14760" s="116">
        <v>92.37</v>
      </c>
      <c r="E14760" s="11">
        <v>92.49</v>
      </c>
      <c r="F14760" s="12">
        <v>10994793</v>
      </c>
    </row>
    <row r="14761" spans="2:6">
      <c r="B14761" s="21">
        <v>42961</v>
      </c>
      <c r="C14761" s="122" t="s">
        <v>293</v>
      </c>
      <c r="D14761" s="116">
        <v>45.41</v>
      </c>
      <c r="E14761" s="11">
        <v>45.36</v>
      </c>
      <c r="F14761" s="12">
        <v>2255380</v>
      </c>
    </row>
    <row r="14762" spans="2:6">
      <c r="B14762" s="21">
        <v>42961</v>
      </c>
      <c r="C14762" s="122" t="s">
        <v>294</v>
      </c>
      <c r="D14762" s="116">
        <v>69.25</v>
      </c>
      <c r="E14762" s="11">
        <v>69.86</v>
      </c>
      <c r="F14762" s="12">
        <v>1984615</v>
      </c>
    </row>
    <row r="14763" spans="2:6">
      <c r="B14763" s="21">
        <v>42961</v>
      </c>
      <c r="C14763" s="122" t="s">
        <v>295</v>
      </c>
      <c r="D14763" s="116">
        <v>17.8</v>
      </c>
      <c r="E14763" s="11">
        <v>17.91</v>
      </c>
      <c r="F14763" s="12">
        <v>8556733</v>
      </c>
    </row>
    <row r="14764" spans="2:6">
      <c r="B14764" s="21">
        <v>42961</v>
      </c>
      <c r="C14764" s="122" t="s">
        <v>296</v>
      </c>
      <c r="D14764" s="116">
        <v>86.75</v>
      </c>
      <c r="E14764" s="11">
        <v>87.02</v>
      </c>
      <c r="F14764" s="12">
        <v>2474200</v>
      </c>
    </row>
    <row r="14765" spans="2:6">
      <c r="B14765" s="21">
        <v>42961</v>
      </c>
      <c r="C14765" s="122" t="s">
        <v>297</v>
      </c>
      <c r="D14765" s="116">
        <v>19.809999999999999</v>
      </c>
      <c r="E14765" s="11">
        <v>20.09</v>
      </c>
      <c r="F14765" s="12">
        <v>2709288</v>
      </c>
    </row>
    <row r="14766" spans="2:6">
      <c r="B14766" s="21">
        <v>42961</v>
      </c>
      <c r="C14766" s="122" t="s">
        <v>298</v>
      </c>
      <c r="D14766" s="116">
        <v>91.47</v>
      </c>
      <c r="E14766" s="11">
        <v>91.5</v>
      </c>
      <c r="F14766" s="12">
        <v>1209029</v>
      </c>
    </row>
    <row r="14767" spans="2:6">
      <c r="B14767" s="21">
        <v>42961</v>
      </c>
      <c r="C14767" s="122" t="s">
        <v>299</v>
      </c>
      <c r="D14767" s="116">
        <v>121.04</v>
      </c>
      <c r="E14767" s="11">
        <v>121.69</v>
      </c>
      <c r="F14767" s="12">
        <v>923440</v>
      </c>
    </row>
    <row r="14768" spans="2:6">
      <c r="B14768" s="21">
        <v>42961</v>
      </c>
      <c r="C14768" s="122" t="s">
        <v>300</v>
      </c>
      <c r="D14768" s="116">
        <v>19.190000000000001</v>
      </c>
      <c r="E14768" s="11">
        <v>19.03</v>
      </c>
      <c r="F14768" s="12">
        <v>8107125</v>
      </c>
    </row>
    <row r="14769" spans="2:6">
      <c r="B14769" s="21">
        <v>42961</v>
      </c>
      <c r="C14769" s="122" t="s">
        <v>301</v>
      </c>
      <c r="D14769" s="116">
        <v>64.98</v>
      </c>
      <c r="E14769" s="11">
        <v>64.92</v>
      </c>
      <c r="F14769" s="12">
        <v>916910</v>
      </c>
    </row>
    <row r="14770" spans="2:6">
      <c r="B14770" s="21">
        <v>42961</v>
      </c>
      <c r="C14770" s="122" t="s">
        <v>302</v>
      </c>
      <c r="D14770" s="116">
        <v>45.67</v>
      </c>
      <c r="E14770" s="11">
        <v>45.8</v>
      </c>
      <c r="F14770" s="12">
        <v>8421179</v>
      </c>
    </row>
    <row r="14771" spans="2:6">
      <c r="B14771" s="21">
        <v>42961</v>
      </c>
      <c r="C14771" s="122" t="s">
        <v>303</v>
      </c>
      <c r="D14771" s="116">
        <v>44.8</v>
      </c>
      <c r="E14771" s="11">
        <v>45.02</v>
      </c>
      <c r="F14771" s="12">
        <v>2873437</v>
      </c>
    </row>
    <row r="14772" spans="2:6">
      <c r="B14772" s="21">
        <v>42961</v>
      </c>
      <c r="C14772" s="122" t="s">
        <v>304</v>
      </c>
      <c r="D14772" s="116">
        <v>23.54</v>
      </c>
      <c r="E14772" s="11">
        <v>23.58</v>
      </c>
      <c r="F14772" s="12">
        <v>7671973</v>
      </c>
    </row>
    <row r="14773" spans="2:6">
      <c r="B14773" s="21">
        <v>42961</v>
      </c>
      <c r="C14773" s="122" t="s">
        <v>305</v>
      </c>
      <c r="D14773" s="116">
        <v>38.950000000000003</v>
      </c>
      <c r="E14773" s="11">
        <v>38.69</v>
      </c>
      <c r="F14773" s="12">
        <v>4239291</v>
      </c>
    </row>
    <row r="14774" spans="2:6">
      <c r="B14774" s="21">
        <v>42961</v>
      </c>
      <c r="C14774" s="122" t="s">
        <v>306</v>
      </c>
      <c r="D14774" s="116">
        <v>103.37</v>
      </c>
      <c r="E14774" s="11">
        <v>104.99</v>
      </c>
      <c r="F14774" s="12">
        <v>953303</v>
      </c>
    </row>
    <row r="14775" spans="2:6">
      <c r="B14775" s="21">
        <v>42961</v>
      </c>
      <c r="C14775" s="122" t="s">
        <v>307</v>
      </c>
      <c r="D14775" s="116">
        <v>48.57</v>
      </c>
      <c r="E14775" s="11">
        <v>48.44</v>
      </c>
      <c r="F14775" s="12">
        <v>715913</v>
      </c>
    </row>
    <row r="14776" spans="2:6">
      <c r="B14776" s="21">
        <v>42961</v>
      </c>
      <c r="C14776" s="122" t="s">
        <v>308</v>
      </c>
      <c r="D14776" s="116">
        <v>41.1</v>
      </c>
      <c r="E14776" s="11">
        <v>40.56</v>
      </c>
      <c r="F14776" s="12">
        <v>4458293</v>
      </c>
    </row>
    <row r="14777" spans="2:6">
      <c r="B14777" s="21">
        <v>42961</v>
      </c>
      <c r="C14777" s="122" t="s">
        <v>309</v>
      </c>
      <c r="D14777" s="116">
        <v>47.39</v>
      </c>
      <c r="E14777" s="11">
        <v>47.43</v>
      </c>
      <c r="F14777" s="12">
        <v>701840</v>
      </c>
    </row>
    <row r="14778" spans="2:6">
      <c r="B14778" s="21">
        <v>42961</v>
      </c>
      <c r="C14778" s="122" t="s">
        <v>310</v>
      </c>
      <c r="D14778" s="116">
        <v>53.3</v>
      </c>
      <c r="E14778" s="11">
        <v>53.89</v>
      </c>
      <c r="F14778" s="12">
        <v>1157761</v>
      </c>
    </row>
    <row r="14779" spans="2:6">
      <c r="B14779" s="21">
        <v>42961</v>
      </c>
      <c r="C14779" s="122" t="s">
        <v>311</v>
      </c>
      <c r="D14779" s="116">
        <v>157.43</v>
      </c>
      <c r="E14779" s="11">
        <v>156.5</v>
      </c>
      <c r="F14779" s="12">
        <v>398607</v>
      </c>
    </row>
    <row r="14780" spans="2:6">
      <c r="B14780" s="21">
        <v>42961</v>
      </c>
      <c r="C14780" s="122" t="s">
        <v>312</v>
      </c>
      <c r="D14780" s="116">
        <v>34.01</v>
      </c>
      <c r="E14780" s="11">
        <v>33.78</v>
      </c>
      <c r="F14780" s="12">
        <v>1357532</v>
      </c>
    </row>
    <row r="14781" spans="2:6">
      <c r="B14781" s="21">
        <v>42961</v>
      </c>
      <c r="C14781" s="122" t="s">
        <v>313</v>
      </c>
      <c r="D14781" s="116">
        <v>182.42</v>
      </c>
      <c r="E14781" s="11">
        <v>183</v>
      </c>
      <c r="F14781" s="12">
        <v>854862</v>
      </c>
    </row>
    <row r="14782" spans="2:6">
      <c r="B14782" s="21">
        <v>42961</v>
      </c>
      <c r="C14782" s="122" t="s">
        <v>314</v>
      </c>
      <c r="D14782" s="116">
        <v>81.34</v>
      </c>
      <c r="E14782" s="11">
        <v>81.489999999999995</v>
      </c>
      <c r="F14782" s="12">
        <v>1879619</v>
      </c>
    </row>
    <row r="14783" spans="2:6">
      <c r="B14783" s="21">
        <v>42961</v>
      </c>
      <c r="C14783" s="122" t="s">
        <v>315</v>
      </c>
      <c r="D14783" s="116">
        <v>305.45</v>
      </c>
      <c r="E14783" s="11">
        <v>307.58</v>
      </c>
      <c r="F14783" s="12">
        <v>1202993</v>
      </c>
    </row>
    <row r="14784" spans="2:6">
      <c r="B14784" s="21">
        <v>42961</v>
      </c>
      <c r="C14784" s="122" t="s">
        <v>316</v>
      </c>
      <c r="D14784" s="116">
        <v>72.34</v>
      </c>
      <c r="E14784" s="11">
        <v>72.16</v>
      </c>
      <c r="F14784" s="12">
        <v>1215447</v>
      </c>
    </row>
    <row r="14785" spans="2:6">
      <c r="B14785" s="21">
        <v>42961</v>
      </c>
      <c r="C14785" s="122" t="s">
        <v>317</v>
      </c>
      <c r="D14785" s="116">
        <v>41.43</v>
      </c>
      <c r="E14785" s="11">
        <v>41.67</v>
      </c>
      <c r="F14785" s="12">
        <v>652769</v>
      </c>
    </row>
    <row r="14786" spans="2:6">
      <c r="B14786" s="21">
        <v>42961</v>
      </c>
      <c r="C14786" s="122" t="s">
        <v>318</v>
      </c>
      <c r="D14786" s="116">
        <v>77.8</v>
      </c>
      <c r="E14786" s="11">
        <v>77.72</v>
      </c>
      <c r="F14786" s="12">
        <v>3602793</v>
      </c>
    </row>
    <row r="14787" spans="2:6">
      <c r="B14787" s="21">
        <v>42961</v>
      </c>
      <c r="C14787" s="122" t="s">
        <v>319</v>
      </c>
      <c r="D14787" s="116">
        <v>156.6</v>
      </c>
      <c r="E14787" s="11">
        <v>158.55000000000001</v>
      </c>
      <c r="F14787" s="12">
        <v>2127200</v>
      </c>
    </row>
    <row r="14788" spans="2:6">
      <c r="B14788" s="21">
        <v>42961</v>
      </c>
      <c r="C14788" s="122" t="s">
        <v>320</v>
      </c>
      <c r="D14788" s="116">
        <v>24.94</v>
      </c>
      <c r="E14788" s="11">
        <v>24.91</v>
      </c>
      <c r="F14788" s="12">
        <v>1379781</v>
      </c>
    </row>
    <row r="14789" spans="2:6">
      <c r="B14789" s="21">
        <v>42961</v>
      </c>
      <c r="C14789" s="122" t="s">
        <v>321</v>
      </c>
      <c r="D14789" s="116">
        <v>54.6</v>
      </c>
      <c r="E14789" s="11">
        <v>54.72</v>
      </c>
      <c r="F14789" s="12">
        <v>4657826</v>
      </c>
    </row>
    <row r="14790" spans="2:6">
      <c r="B14790" s="21">
        <v>42961</v>
      </c>
      <c r="C14790" s="122" t="s">
        <v>322</v>
      </c>
      <c r="D14790" s="116">
        <v>56.57</v>
      </c>
      <c r="E14790" s="11">
        <v>56.63</v>
      </c>
      <c r="F14790" s="12">
        <v>1172081</v>
      </c>
    </row>
    <row r="14791" spans="2:6">
      <c r="B14791" s="21">
        <v>42961</v>
      </c>
      <c r="C14791" s="122" t="s">
        <v>323</v>
      </c>
      <c r="D14791" s="116">
        <v>87.38</v>
      </c>
      <c r="E14791" s="11">
        <v>88.03</v>
      </c>
      <c r="F14791" s="12">
        <v>1607965</v>
      </c>
    </row>
    <row r="14792" spans="2:6">
      <c r="B14792" s="21">
        <v>42961</v>
      </c>
      <c r="C14792" s="122" t="s">
        <v>324</v>
      </c>
      <c r="D14792" s="116">
        <v>20.77</v>
      </c>
      <c r="E14792" s="11">
        <v>20.350000000000001</v>
      </c>
      <c r="F14792" s="12">
        <v>8824225</v>
      </c>
    </row>
    <row r="14793" spans="2:6">
      <c r="B14793" s="21">
        <v>42961</v>
      </c>
      <c r="C14793" s="122" t="s">
        <v>325</v>
      </c>
      <c r="D14793" s="116">
        <v>129.22999999999999</v>
      </c>
      <c r="E14793" s="11">
        <v>131.09</v>
      </c>
      <c r="F14793" s="12">
        <v>2793352</v>
      </c>
    </row>
    <row r="14794" spans="2:6">
      <c r="B14794" s="21">
        <v>42961</v>
      </c>
      <c r="C14794" s="122" t="s">
        <v>326</v>
      </c>
      <c r="D14794" s="116">
        <v>104.47</v>
      </c>
      <c r="E14794" s="11">
        <v>106.2</v>
      </c>
      <c r="F14794" s="12">
        <v>502408</v>
      </c>
    </row>
    <row r="14795" spans="2:6">
      <c r="B14795" s="21">
        <v>42961</v>
      </c>
      <c r="C14795" s="122" t="s">
        <v>327</v>
      </c>
      <c r="D14795" s="116">
        <v>57.08</v>
      </c>
      <c r="E14795" s="11">
        <v>57.44</v>
      </c>
      <c r="F14795" s="12">
        <v>1435913</v>
      </c>
    </row>
    <row r="14796" spans="2:6">
      <c r="B14796" s="21">
        <v>42961</v>
      </c>
      <c r="C14796" s="122" t="s">
        <v>328</v>
      </c>
      <c r="D14796" s="116">
        <v>100.19</v>
      </c>
      <c r="E14796" s="11">
        <v>100.07</v>
      </c>
      <c r="F14796" s="12">
        <v>2578263</v>
      </c>
    </row>
    <row r="14797" spans="2:6">
      <c r="B14797" s="21">
        <v>42961</v>
      </c>
      <c r="C14797" s="122" t="s">
        <v>329</v>
      </c>
      <c r="D14797" s="116">
        <v>37.1</v>
      </c>
      <c r="E14797" s="11">
        <v>37.299999999999997</v>
      </c>
      <c r="F14797" s="12">
        <v>1283312</v>
      </c>
    </row>
    <row r="14798" spans="2:6">
      <c r="B14798" s="21">
        <v>42961</v>
      </c>
      <c r="C14798" s="122" t="s">
        <v>330</v>
      </c>
      <c r="D14798" s="116">
        <v>17.55</v>
      </c>
      <c r="E14798" s="11">
        <v>17.43</v>
      </c>
      <c r="F14798" s="12">
        <v>6828645</v>
      </c>
    </row>
    <row r="14799" spans="2:6">
      <c r="B14799" s="21">
        <v>42961</v>
      </c>
      <c r="C14799" s="122" t="s">
        <v>331</v>
      </c>
      <c r="D14799" s="116">
        <v>157.44999999999999</v>
      </c>
      <c r="E14799" s="11">
        <v>157.26</v>
      </c>
      <c r="F14799" s="12">
        <v>2809051</v>
      </c>
    </row>
    <row r="14800" spans="2:6">
      <c r="B14800" s="21">
        <v>42961</v>
      </c>
      <c r="C14800" s="122" t="s">
        <v>332</v>
      </c>
      <c r="D14800" s="116">
        <v>83.38</v>
      </c>
      <c r="E14800" s="11">
        <v>84.02</v>
      </c>
      <c r="F14800" s="12">
        <v>2065042</v>
      </c>
    </row>
    <row r="14801" spans="2:6">
      <c r="B14801" s="21">
        <v>42961</v>
      </c>
      <c r="C14801" s="122" t="s">
        <v>333</v>
      </c>
      <c r="D14801" s="116">
        <v>151.06</v>
      </c>
      <c r="E14801" s="11">
        <v>149.08000000000001</v>
      </c>
      <c r="F14801" s="12">
        <v>1388012</v>
      </c>
    </row>
    <row r="14802" spans="2:6">
      <c r="B14802" s="21">
        <v>42961</v>
      </c>
      <c r="C14802" s="122" t="s">
        <v>334</v>
      </c>
      <c r="D14802" s="116">
        <v>128.65</v>
      </c>
      <c r="E14802" s="11">
        <v>130.53</v>
      </c>
      <c r="F14802" s="12">
        <v>1214526</v>
      </c>
    </row>
    <row r="14803" spans="2:6">
      <c r="B14803" s="21">
        <v>42961</v>
      </c>
      <c r="C14803" s="122" t="s">
        <v>335</v>
      </c>
      <c r="D14803" s="116">
        <v>43.76</v>
      </c>
      <c r="E14803" s="11">
        <v>43.7</v>
      </c>
      <c r="F14803" s="12">
        <v>6213556</v>
      </c>
    </row>
    <row r="14804" spans="2:6">
      <c r="B14804" s="21">
        <v>42961</v>
      </c>
      <c r="C14804" s="122" t="s">
        <v>336</v>
      </c>
      <c r="D14804" s="116">
        <v>84.05</v>
      </c>
      <c r="E14804" s="11">
        <v>84.47</v>
      </c>
      <c r="F14804" s="12">
        <v>3346750</v>
      </c>
    </row>
    <row r="14805" spans="2:6">
      <c r="B14805" s="21">
        <v>42961</v>
      </c>
      <c r="C14805" s="122" t="s">
        <v>337</v>
      </c>
      <c r="D14805" s="116">
        <v>47.38</v>
      </c>
      <c r="E14805" s="11">
        <v>47.58</v>
      </c>
      <c r="F14805" s="12">
        <v>6710979</v>
      </c>
    </row>
    <row r="14806" spans="2:6">
      <c r="B14806" s="21">
        <v>42961</v>
      </c>
      <c r="C14806" s="122" t="s">
        <v>338</v>
      </c>
      <c r="D14806" s="116">
        <v>30.94</v>
      </c>
      <c r="E14806" s="11">
        <v>30.99</v>
      </c>
      <c r="F14806" s="12">
        <v>5935960</v>
      </c>
    </row>
    <row r="14807" spans="2:6">
      <c r="B14807" s="21">
        <v>42961</v>
      </c>
      <c r="C14807" s="122" t="s">
        <v>339</v>
      </c>
      <c r="D14807" s="116">
        <v>247.01</v>
      </c>
      <c r="E14807" s="11">
        <v>248.57</v>
      </c>
      <c r="F14807" s="12">
        <v>443885</v>
      </c>
    </row>
    <row r="14808" spans="2:6">
      <c r="B14808" s="21">
        <v>42961</v>
      </c>
      <c r="C14808" s="122" t="s">
        <v>340</v>
      </c>
      <c r="D14808" s="116">
        <v>97.43</v>
      </c>
      <c r="E14808" s="11">
        <v>98.03</v>
      </c>
      <c r="F14808" s="12">
        <v>1151064</v>
      </c>
    </row>
    <row r="14809" spans="2:6">
      <c r="B14809" s="21">
        <v>42961</v>
      </c>
      <c r="C14809" s="122" t="s">
        <v>341</v>
      </c>
      <c r="D14809" s="116">
        <v>80.8</v>
      </c>
      <c r="E14809" s="11">
        <v>81.849999999999994</v>
      </c>
      <c r="F14809" s="12">
        <v>465868</v>
      </c>
    </row>
    <row r="14810" spans="2:6">
      <c r="B14810" s="21">
        <v>42961</v>
      </c>
      <c r="C14810" s="122" t="s">
        <v>342</v>
      </c>
      <c r="D14810" s="116">
        <v>206.56</v>
      </c>
      <c r="E14810" s="11">
        <v>205.42</v>
      </c>
      <c r="F14810" s="12">
        <v>637156</v>
      </c>
    </row>
    <row r="14811" spans="2:6">
      <c r="B14811" s="21">
        <v>42961</v>
      </c>
      <c r="C14811" s="122" t="s">
        <v>343</v>
      </c>
      <c r="D14811" s="116">
        <v>77.42</v>
      </c>
      <c r="E14811" s="11">
        <v>77.77</v>
      </c>
      <c r="F14811" s="12">
        <v>856587</v>
      </c>
    </row>
    <row r="14812" spans="2:6">
      <c r="B14812" s="21">
        <v>42961</v>
      </c>
      <c r="C14812" s="122" t="s">
        <v>344</v>
      </c>
      <c r="D14812" s="116">
        <v>206.66</v>
      </c>
      <c r="E14812" s="11">
        <v>207.37</v>
      </c>
      <c r="F14812" s="12">
        <v>1264439</v>
      </c>
    </row>
    <row r="14813" spans="2:6">
      <c r="B14813" s="21">
        <v>42961</v>
      </c>
      <c r="C14813" s="122" t="s">
        <v>345</v>
      </c>
      <c r="D14813" s="116">
        <v>53.94</v>
      </c>
      <c r="E14813" s="11">
        <v>53.95</v>
      </c>
      <c r="F14813" s="12">
        <v>2009440</v>
      </c>
    </row>
    <row r="14814" spans="2:6">
      <c r="B14814" s="21">
        <v>42961</v>
      </c>
      <c r="C14814" s="122" t="s">
        <v>346</v>
      </c>
      <c r="D14814" s="116">
        <v>64.37</v>
      </c>
      <c r="E14814" s="11">
        <v>64.84</v>
      </c>
      <c r="F14814" s="12">
        <v>6393774</v>
      </c>
    </row>
    <row r="14815" spans="2:6">
      <c r="B14815" s="21">
        <v>42961</v>
      </c>
      <c r="C14815" s="122" t="s">
        <v>347</v>
      </c>
      <c r="D14815" s="116">
        <v>116.91</v>
      </c>
      <c r="E14815" s="11">
        <v>117.14</v>
      </c>
      <c r="F14815" s="12">
        <v>1080894</v>
      </c>
    </row>
    <row r="14816" spans="2:6">
      <c r="B14816" s="21">
        <v>42961</v>
      </c>
      <c r="C14816" s="122" t="s">
        <v>348</v>
      </c>
      <c r="D14816" s="116">
        <v>20.440000000000001</v>
      </c>
      <c r="E14816" s="11">
        <v>20.309999999999999</v>
      </c>
      <c r="F14816" s="12">
        <v>4772515</v>
      </c>
    </row>
    <row r="14817" spans="2:6">
      <c r="B14817" s="21">
        <v>42961</v>
      </c>
      <c r="C14817" s="122" t="s">
        <v>349</v>
      </c>
      <c r="D14817" s="116">
        <v>52.08</v>
      </c>
      <c r="E14817" s="11">
        <v>52.31</v>
      </c>
      <c r="F14817" s="12">
        <v>2248732</v>
      </c>
    </row>
    <row r="14818" spans="2:6">
      <c r="B14818" s="21">
        <v>42961</v>
      </c>
      <c r="C14818" s="122" t="s">
        <v>350</v>
      </c>
      <c r="D14818" s="116">
        <v>62.91</v>
      </c>
      <c r="E14818" s="11">
        <v>62.67</v>
      </c>
      <c r="F14818" s="12">
        <v>5507513</v>
      </c>
    </row>
    <row r="14819" spans="2:6">
      <c r="B14819" s="21">
        <v>42961</v>
      </c>
      <c r="C14819" s="122" t="s">
        <v>351</v>
      </c>
      <c r="D14819" s="116">
        <v>12.08</v>
      </c>
      <c r="E14819" s="11">
        <v>11.63</v>
      </c>
      <c r="F14819" s="12">
        <v>14230605</v>
      </c>
    </row>
    <row r="14820" spans="2:6">
      <c r="B14820" s="21">
        <v>42961</v>
      </c>
      <c r="C14820" s="122" t="s">
        <v>352</v>
      </c>
      <c r="D14820" s="116">
        <v>46.21</v>
      </c>
      <c r="E14820" s="11">
        <v>46.51</v>
      </c>
      <c r="F14820" s="12">
        <v>7136346</v>
      </c>
    </row>
    <row r="14821" spans="2:6">
      <c r="B14821" s="21">
        <v>42961</v>
      </c>
      <c r="C14821" s="122" t="s">
        <v>353</v>
      </c>
      <c r="D14821" s="116">
        <v>73.06</v>
      </c>
      <c r="E14821" s="11">
        <v>73.59</v>
      </c>
      <c r="F14821" s="12">
        <v>20096592</v>
      </c>
    </row>
    <row r="14822" spans="2:6">
      <c r="B14822" s="21">
        <v>42961</v>
      </c>
      <c r="C14822" s="122" t="s">
        <v>354</v>
      </c>
      <c r="D14822" s="116">
        <v>88.11</v>
      </c>
      <c r="E14822" s="11">
        <v>88.6</v>
      </c>
      <c r="F14822" s="12">
        <v>683380</v>
      </c>
    </row>
    <row r="14823" spans="2:6">
      <c r="B14823" s="21">
        <v>42961</v>
      </c>
      <c r="C14823" s="122" t="s">
        <v>355</v>
      </c>
      <c r="D14823" s="116">
        <v>157.88</v>
      </c>
      <c r="E14823" s="11">
        <v>159.09</v>
      </c>
      <c r="F14823" s="12">
        <v>379166</v>
      </c>
    </row>
    <row r="14824" spans="2:6">
      <c r="B14824" s="21">
        <v>42961</v>
      </c>
      <c r="C14824" s="122" t="s">
        <v>356</v>
      </c>
      <c r="D14824" s="116">
        <v>579.41</v>
      </c>
      <c r="E14824" s="11">
        <v>582.08000000000004</v>
      </c>
      <c r="F14824" s="12">
        <v>146968</v>
      </c>
    </row>
    <row r="14825" spans="2:6">
      <c r="B14825" s="21">
        <v>42961</v>
      </c>
      <c r="C14825" s="122" t="s">
        <v>357</v>
      </c>
      <c r="D14825" s="116">
        <v>28.82</v>
      </c>
      <c r="E14825" s="11">
        <v>29.24</v>
      </c>
      <c r="F14825" s="12">
        <v>25254587</v>
      </c>
    </row>
    <row r="14826" spans="2:6">
      <c r="B14826" s="21">
        <v>42961</v>
      </c>
      <c r="C14826" s="122" t="s">
        <v>358</v>
      </c>
      <c r="D14826" s="116">
        <v>31.42</v>
      </c>
      <c r="E14826" s="11">
        <v>29.63</v>
      </c>
      <c r="F14826" s="12">
        <v>11948301</v>
      </c>
    </row>
    <row r="14827" spans="2:6">
      <c r="B14827" s="21">
        <v>42961</v>
      </c>
      <c r="C14827" s="122" t="s">
        <v>359</v>
      </c>
      <c r="D14827" s="116">
        <v>13.78</v>
      </c>
      <c r="E14827" s="11">
        <v>13.93</v>
      </c>
      <c r="F14827" s="12">
        <v>1458982</v>
      </c>
    </row>
    <row r="14828" spans="2:6">
      <c r="B14828" s="21">
        <v>42961</v>
      </c>
      <c r="C14828" s="122" t="s">
        <v>360</v>
      </c>
      <c r="D14828" s="116">
        <v>24.71</v>
      </c>
      <c r="E14828" s="11">
        <v>24.59</v>
      </c>
      <c r="F14828" s="12">
        <v>5042365</v>
      </c>
    </row>
    <row r="14829" spans="2:6">
      <c r="B14829" s="21">
        <v>42961</v>
      </c>
      <c r="C14829" s="122" t="s">
        <v>361</v>
      </c>
      <c r="D14829" s="116">
        <v>75.959999999999994</v>
      </c>
      <c r="E14829" s="11">
        <v>76.8</v>
      </c>
      <c r="F14829" s="12">
        <v>706463</v>
      </c>
    </row>
    <row r="14830" spans="2:6">
      <c r="B14830" s="21">
        <v>42961</v>
      </c>
      <c r="C14830" s="122" t="s">
        <v>362</v>
      </c>
      <c r="D14830" s="116">
        <v>147.61000000000001</v>
      </c>
      <c r="E14830" s="11">
        <v>148.06</v>
      </c>
      <c r="F14830" s="12">
        <v>976969</v>
      </c>
    </row>
    <row r="14831" spans="2:6">
      <c r="B14831" s="21">
        <v>42961</v>
      </c>
      <c r="C14831" s="122" t="s">
        <v>363</v>
      </c>
      <c r="D14831" s="116">
        <v>36.299999999999997</v>
      </c>
      <c r="E14831" s="11">
        <v>36.020000000000003</v>
      </c>
      <c r="F14831" s="12">
        <v>5183595</v>
      </c>
    </row>
    <row r="14832" spans="2:6">
      <c r="B14832" s="21">
        <v>42961</v>
      </c>
      <c r="C14832" s="122" t="s">
        <v>364</v>
      </c>
      <c r="D14832" s="116">
        <v>169.8</v>
      </c>
      <c r="E14832" s="11">
        <v>171</v>
      </c>
      <c r="F14832" s="12">
        <v>7468408</v>
      </c>
    </row>
    <row r="14833" spans="2:6">
      <c r="B14833" s="21">
        <v>42961</v>
      </c>
      <c r="C14833" s="122" t="s">
        <v>365</v>
      </c>
      <c r="D14833" s="116">
        <v>25.98</v>
      </c>
      <c r="E14833" s="11">
        <v>25.81</v>
      </c>
      <c r="F14833" s="12">
        <v>2815200</v>
      </c>
    </row>
    <row r="14834" spans="2:6">
      <c r="B14834" s="21">
        <v>42961</v>
      </c>
      <c r="C14834" s="122" t="s">
        <v>366</v>
      </c>
      <c r="D14834" s="116">
        <v>26.51</v>
      </c>
      <c r="E14834" s="11">
        <v>26.64</v>
      </c>
      <c r="F14834" s="12">
        <v>1751475</v>
      </c>
    </row>
    <row r="14835" spans="2:6">
      <c r="B14835" s="21">
        <v>42961</v>
      </c>
      <c r="C14835" s="122" t="s">
        <v>367</v>
      </c>
      <c r="D14835" s="116">
        <v>59.15</v>
      </c>
      <c r="E14835" s="11">
        <v>59.78</v>
      </c>
      <c r="F14835" s="12">
        <v>5899971</v>
      </c>
    </row>
    <row r="14836" spans="2:6">
      <c r="B14836" s="21">
        <v>42961</v>
      </c>
      <c r="C14836" s="122" t="s">
        <v>368</v>
      </c>
      <c r="D14836" s="116">
        <v>40.94</v>
      </c>
      <c r="E14836" s="11">
        <v>40.9</v>
      </c>
      <c r="F14836" s="12">
        <v>2116161</v>
      </c>
    </row>
    <row r="14837" spans="2:6">
      <c r="B14837" s="21">
        <v>42961</v>
      </c>
      <c r="C14837" s="122" t="s">
        <v>369</v>
      </c>
      <c r="D14837" s="116">
        <v>270.24</v>
      </c>
      <c r="E14837" s="11">
        <v>271.39999999999998</v>
      </c>
      <c r="F14837" s="12">
        <v>687449</v>
      </c>
    </row>
    <row r="14838" spans="2:6">
      <c r="B14838" s="21">
        <v>42961</v>
      </c>
      <c r="C14838" s="122" t="s">
        <v>370</v>
      </c>
      <c r="D14838" s="116">
        <v>30.38</v>
      </c>
      <c r="E14838" s="11">
        <v>30.62</v>
      </c>
      <c r="F14838" s="12">
        <v>2565812</v>
      </c>
    </row>
    <row r="14839" spans="2:6">
      <c r="B14839" s="21">
        <v>42961</v>
      </c>
      <c r="C14839" s="122" t="s">
        <v>371</v>
      </c>
      <c r="D14839" s="116">
        <v>24.82</v>
      </c>
      <c r="E14839" s="11">
        <v>25.47</v>
      </c>
      <c r="F14839" s="12">
        <v>5262340</v>
      </c>
    </row>
    <row r="14840" spans="2:6">
      <c r="B14840" s="21">
        <v>42961</v>
      </c>
      <c r="C14840" s="122" t="s">
        <v>372</v>
      </c>
      <c r="D14840" s="116">
        <v>117.3</v>
      </c>
      <c r="E14840" s="11">
        <v>119.55</v>
      </c>
      <c r="F14840" s="12">
        <v>2021668</v>
      </c>
    </row>
    <row r="14841" spans="2:6">
      <c r="B14841" s="21">
        <v>42961</v>
      </c>
      <c r="C14841" s="122" t="s">
        <v>373</v>
      </c>
      <c r="D14841" s="116">
        <v>42.37</v>
      </c>
      <c r="E14841" s="11">
        <v>42.03</v>
      </c>
      <c r="F14841" s="12">
        <v>3810269</v>
      </c>
    </row>
    <row r="14842" spans="2:6">
      <c r="B14842" s="21">
        <v>42961</v>
      </c>
      <c r="C14842" s="122" t="s">
        <v>374</v>
      </c>
      <c r="D14842" s="116">
        <v>88.11</v>
      </c>
      <c r="E14842" s="11">
        <v>88.64</v>
      </c>
      <c r="F14842" s="12">
        <v>1216644</v>
      </c>
    </row>
    <row r="14843" spans="2:6">
      <c r="B14843" s="21">
        <v>42961</v>
      </c>
      <c r="C14843" s="122" t="s">
        <v>375</v>
      </c>
      <c r="D14843" s="116">
        <v>55.63</v>
      </c>
      <c r="E14843" s="11">
        <v>55.72</v>
      </c>
      <c r="F14843" s="12">
        <v>2381344</v>
      </c>
    </row>
    <row r="14844" spans="2:6">
      <c r="B14844" s="21">
        <v>42961</v>
      </c>
      <c r="C14844" s="122" t="s">
        <v>376</v>
      </c>
      <c r="D14844" s="116">
        <v>159.66999999999999</v>
      </c>
      <c r="E14844" s="11">
        <v>168.4</v>
      </c>
      <c r="F14844" s="12">
        <v>31975541</v>
      </c>
    </row>
    <row r="14845" spans="2:6">
      <c r="B14845" s="21">
        <v>42961</v>
      </c>
      <c r="C14845" s="122" t="s">
        <v>377</v>
      </c>
      <c r="D14845" s="116">
        <v>50.4</v>
      </c>
      <c r="E14845" s="11">
        <v>50.1</v>
      </c>
      <c r="F14845" s="12">
        <v>2198999</v>
      </c>
    </row>
    <row r="14846" spans="2:6">
      <c r="B14846" s="21">
        <v>42961</v>
      </c>
      <c r="C14846" s="122" t="s">
        <v>378</v>
      </c>
      <c r="D14846" s="116">
        <v>13.95</v>
      </c>
      <c r="E14846" s="11">
        <v>13.8</v>
      </c>
      <c r="F14846" s="12">
        <v>366687</v>
      </c>
    </row>
    <row r="14847" spans="2:6">
      <c r="B14847" s="21">
        <v>42961</v>
      </c>
      <c r="C14847" s="122" t="s">
        <v>379</v>
      </c>
      <c r="D14847" s="116">
        <v>13.54</v>
      </c>
      <c r="E14847" s="11">
        <v>13.37</v>
      </c>
      <c r="F14847" s="12">
        <v>2291743</v>
      </c>
    </row>
    <row r="14848" spans="2:6">
      <c r="B14848" s="21">
        <v>42961</v>
      </c>
      <c r="C14848" s="122" t="s">
        <v>380</v>
      </c>
      <c r="D14848" s="116">
        <v>56.74</v>
      </c>
      <c r="E14848" s="11">
        <v>57.32</v>
      </c>
      <c r="F14848" s="12">
        <v>1534274</v>
      </c>
    </row>
    <row r="14849" spans="2:6">
      <c r="B14849" s="21">
        <v>42961</v>
      </c>
      <c r="C14849" s="122" t="s">
        <v>381</v>
      </c>
      <c r="D14849" s="116">
        <v>52.73</v>
      </c>
      <c r="E14849" s="11">
        <v>52.32</v>
      </c>
      <c r="F14849" s="12">
        <v>2690356</v>
      </c>
    </row>
    <row r="14850" spans="2:6">
      <c r="B14850" s="21">
        <v>42961</v>
      </c>
      <c r="C14850" s="122" t="s">
        <v>382</v>
      </c>
      <c r="D14850" s="116">
        <v>78.150000000000006</v>
      </c>
      <c r="E14850" s="11">
        <v>78.400000000000006</v>
      </c>
      <c r="F14850" s="12">
        <v>796661</v>
      </c>
    </row>
    <row r="14851" spans="2:6">
      <c r="B14851" s="21">
        <v>42961</v>
      </c>
      <c r="C14851" s="122" t="s">
        <v>383</v>
      </c>
      <c r="D14851" s="116">
        <v>48.48</v>
      </c>
      <c r="E14851" s="11">
        <v>48.85</v>
      </c>
      <c r="F14851" s="12">
        <v>9229055</v>
      </c>
    </row>
    <row r="14852" spans="2:6">
      <c r="B14852" s="21">
        <v>42961</v>
      </c>
      <c r="C14852" s="122" t="s">
        <v>384</v>
      </c>
      <c r="D14852" s="116">
        <v>200.15</v>
      </c>
      <c r="E14852" s="11">
        <v>198.44</v>
      </c>
      <c r="F14852" s="12">
        <v>897764</v>
      </c>
    </row>
    <row r="14853" spans="2:6">
      <c r="B14853" s="21">
        <v>42961</v>
      </c>
      <c r="C14853" s="122" t="s">
        <v>385</v>
      </c>
      <c r="D14853" s="116">
        <v>61.33</v>
      </c>
      <c r="E14853" s="11">
        <v>61.24</v>
      </c>
      <c r="F14853" s="12">
        <v>2464144</v>
      </c>
    </row>
    <row r="14854" spans="2:6">
      <c r="B14854" s="21">
        <v>42961</v>
      </c>
      <c r="C14854" s="122" t="s">
        <v>386</v>
      </c>
      <c r="D14854" s="116">
        <v>54.77</v>
      </c>
      <c r="E14854" s="11">
        <v>54.92</v>
      </c>
      <c r="F14854" s="12">
        <v>2014778</v>
      </c>
    </row>
    <row r="14855" spans="2:6">
      <c r="B14855" s="21">
        <v>42961</v>
      </c>
      <c r="C14855" s="122" t="s">
        <v>387</v>
      </c>
      <c r="D14855" s="116">
        <v>17.010000000000002</v>
      </c>
      <c r="E14855" s="11">
        <v>17.170000000000002</v>
      </c>
      <c r="F14855" s="12">
        <v>2381303</v>
      </c>
    </row>
    <row r="14856" spans="2:6">
      <c r="B14856" s="21">
        <v>42961</v>
      </c>
      <c r="C14856" s="122" t="s">
        <v>388</v>
      </c>
      <c r="D14856" s="116">
        <v>65.150000000000006</v>
      </c>
      <c r="E14856" s="11">
        <v>65.209999999999994</v>
      </c>
      <c r="F14856" s="12">
        <v>1666493</v>
      </c>
    </row>
    <row r="14857" spans="2:6">
      <c r="B14857" s="21">
        <v>42961</v>
      </c>
      <c r="C14857" s="122" t="s">
        <v>389</v>
      </c>
      <c r="D14857" s="116">
        <v>68.98</v>
      </c>
      <c r="E14857" s="11">
        <v>69.17</v>
      </c>
      <c r="F14857" s="12">
        <v>1296866</v>
      </c>
    </row>
    <row r="14858" spans="2:6">
      <c r="B14858" s="21">
        <v>42961</v>
      </c>
      <c r="C14858" s="122" t="s">
        <v>390</v>
      </c>
      <c r="D14858" s="116">
        <v>1869.87</v>
      </c>
      <c r="E14858" s="11">
        <v>1873.9501</v>
      </c>
      <c r="F14858" s="12">
        <v>486074</v>
      </c>
    </row>
    <row r="14859" spans="2:6">
      <c r="B14859" s="21">
        <v>42961</v>
      </c>
      <c r="C14859" s="122" t="s">
        <v>391</v>
      </c>
      <c r="D14859" s="116">
        <v>38.26</v>
      </c>
      <c r="E14859" s="11">
        <v>37.9</v>
      </c>
      <c r="F14859" s="12">
        <v>835251</v>
      </c>
    </row>
    <row r="14860" spans="2:6">
      <c r="B14860" s="21">
        <v>42961</v>
      </c>
      <c r="C14860" s="122" t="s">
        <v>392</v>
      </c>
      <c r="D14860" s="116">
        <v>45.64</v>
      </c>
      <c r="E14860" s="11">
        <v>45.92</v>
      </c>
      <c r="F14860" s="12">
        <v>1759246</v>
      </c>
    </row>
    <row r="14861" spans="2:6">
      <c r="B14861" s="21">
        <v>42961</v>
      </c>
      <c r="C14861" s="122" t="s">
        <v>393</v>
      </c>
      <c r="D14861" s="116">
        <v>117.36</v>
      </c>
      <c r="E14861" s="11">
        <v>117.84</v>
      </c>
      <c r="F14861" s="12">
        <v>3191713</v>
      </c>
    </row>
    <row r="14862" spans="2:6">
      <c r="B14862" s="21">
        <v>42961</v>
      </c>
      <c r="C14862" s="122" t="s">
        <v>394</v>
      </c>
      <c r="D14862" s="116">
        <v>33.33</v>
      </c>
      <c r="E14862" s="11">
        <v>33.31</v>
      </c>
      <c r="F14862" s="12">
        <v>12791545</v>
      </c>
    </row>
    <row r="14863" spans="2:6">
      <c r="B14863" s="21">
        <v>42961</v>
      </c>
      <c r="C14863" s="122" t="s">
        <v>395</v>
      </c>
      <c r="D14863" s="116">
        <v>64.94</v>
      </c>
      <c r="E14863" s="11">
        <v>65.010000000000005</v>
      </c>
      <c r="F14863" s="12">
        <v>678599</v>
      </c>
    </row>
    <row r="14864" spans="2:6">
      <c r="B14864" s="21">
        <v>42961</v>
      </c>
      <c r="C14864" s="122" t="s">
        <v>396</v>
      </c>
      <c r="D14864" s="116">
        <v>91.54</v>
      </c>
      <c r="E14864" s="11">
        <v>91.65</v>
      </c>
      <c r="F14864" s="12">
        <v>5398412</v>
      </c>
    </row>
    <row r="14865" spans="2:6">
      <c r="B14865" s="21">
        <v>42961</v>
      </c>
      <c r="C14865" s="122" t="s">
        <v>397</v>
      </c>
      <c r="D14865" s="116">
        <v>47.51</v>
      </c>
      <c r="E14865" s="11">
        <v>47.77</v>
      </c>
      <c r="F14865" s="12">
        <v>1480998</v>
      </c>
    </row>
    <row r="14866" spans="2:6">
      <c r="B14866" s="21">
        <v>42961</v>
      </c>
      <c r="C14866" s="122" t="s">
        <v>398</v>
      </c>
      <c r="D14866" s="116">
        <v>158</v>
      </c>
      <c r="E14866" s="11">
        <v>158.26</v>
      </c>
      <c r="F14866" s="12">
        <v>844192</v>
      </c>
    </row>
    <row r="14867" spans="2:6">
      <c r="B14867" s="21">
        <v>42961</v>
      </c>
      <c r="C14867" s="122" t="s">
        <v>399</v>
      </c>
      <c r="D14867" s="116">
        <v>25.03</v>
      </c>
      <c r="E14867" s="11">
        <v>25.39</v>
      </c>
      <c r="F14867" s="12">
        <v>4411626</v>
      </c>
    </row>
    <row r="14868" spans="2:6">
      <c r="B14868" s="21">
        <v>42961</v>
      </c>
      <c r="C14868" s="122" t="s">
        <v>400</v>
      </c>
      <c r="D14868" s="116">
        <v>108.37</v>
      </c>
      <c r="E14868" s="11">
        <v>109.13</v>
      </c>
      <c r="F14868" s="12">
        <v>737673</v>
      </c>
    </row>
    <row r="14869" spans="2:6">
      <c r="B14869" s="21">
        <v>42961</v>
      </c>
      <c r="C14869" s="122" t="s">
        <v>401</v>
      </c>
      <c r="D14869" s="116">
        <v>64.459999999999994</v>
      </c>
      <c r="E14869" s="11">
        <v>64</v>
      </c>
      <c r="F14869" s="12">
        <v>571431</v>
      </c>
    </row>
    <row r="14870" spans="2:6">
      <c r="B14870" s="21">
        <v>42961</v>
      </c>
      <c r="C14870" s="122" t="s">
        <v>402</v>
      </c>
      <c r="D14870" s="116">
        <v>60.12</v>
      </c>
      <c r="E14870" s="11">
        <v>61.33</v>
      </c>
      <c r="F14870" s="12">
        <v>2134374</v>
      </c>
    </row>
    <row r="14871" spans="2:6">
      <c r="B14871" s="21">
        <v>42961</v>
      </c>
      <c r="C14871" s="122" t="s">
        <v>403</v>
      </c>
      <c r="D14871" s="116">
        <v>114.89</v>
      </c>
      <c r="E14871" s="11">
        <v>114.76</v>
      </c>
      <c r="F14871" s="12">
        <v>3245031</v>
      </c>
    </row>
    <row r="14872" spans="2:6">
      <c r="B14872" s="21">
        <v>42961</v>
      </c>
      <c r="C14872" s="122" t="s">
        <v>404</v>
      </c>
      <c r="D14872" s="116">
        <v>129.41999999999999</v>
      </c>
      <c r="E14872" s="11">
        <v>130.9</v>
      </c>
      <c r="F14872" s="12">
        <v>2249645</v>
      </c>
    </row>
    <row r="14873" spans="2:6">
      <c r="B14873" s="21">
        <v>42961</v>
      </c>
      <c r="C14873" s="122" t="s">
        <v>405</v>
      </c>
      <c r="D14873" s="116">
        <v>61.96</v>
      </c>
      <c r="E14873" s="11">
        <v>62.51</v>
      </c>
      <c r="F14873" s="12">
        <v>565988</v>
      </c>
    </row>
    <row r="14874" spans="2:6">
      <c r="B14874" s="21">
        <v>42961</v>
      </c>
      <c r="C14874" s="122" t="s">
        <v>406</v>
      </c>
      <c r="D14874" s="116">
        <v>88.9</v>
      </c>
      <c r="E14874" s="11">
        <v>88.84</v>
      </c>
      <c r="F14874" s="12">
        <v>702104</v>
      </c>
    </row>
    <row r="14875" spans="2:6">
      <c r="B14875" s="21">
        <v>42961</v>
      </c>
      <c r="C14875" s="122" t="s">
        <v>407</v>
      </c>
      <c r="D14875" s="116">
        <v>101.71</v>
      </c>
      <c r="E14875" s="11">
        <v>102.56</v>
      </c>
      <c r="F14875" s="12">
        <v>1304048</v>
      </c>
    </row>
    <row r="14876" spans="2:6">
      <c r="B14876" s="21">
        <v>42961</v>
      </c>
      <c r="C14876" s="122" t="s">
        <v>408</v>
      </c>
      <c r="D14876" s="116">
        <v>38.57</v>
      </c>
      <c r="E14876" s="11">
        <v>38.67</v>
      </c>
      <c r="F14876" s="12">
        <v>2343541</v>
      </c>
    </row>
    <row r="14877" spans="2:6">
      <c r="B14877" s="21">
        <v>42961</v>
      </c>
      <c r="C14877" s="122" t="s">
        <v>409</v>
      </c>
      <c r="D14877" s="116">
        <v>79.349999999999994</v>
      </c>
      <c r="E14877" s="11">
        <v>77.3</v>
      </c>
      <c r="F14877" s="12">
        <v>1408559</v>
      </c>
    </row>
    <row r="14878" spans="2:6">
      <c r="B14878" s="21">
        <v>42961</v>
      </c>
      <c r="C14878" s="122" t="s">
        <v>410</v>
      </c>
      <c r="D14878" s="116">
        <v>106.98</v>
      </c>
      <c r="E14878" s="11">
        <v>106.74</v>
      </c>
      <c r="F14878" s="12">
        <v>2285942</v>
      </c>
    </row>
    <row r="14879" spans="2:6">
      <c r="B14879" s="21">
        <v>42961</v>
      </c>
      <c r="C14879" s="122" t="s">
        <v>411</v>
      </c>
      <c r="D14879" s="116">
        <v>200.01</v>
      </c>
      <c r="E14879" s="11">
        <v>200.54</v>
      </c>
      <c r="F14879" s="12">
        <v>807328</v>
      </c>
    </row>
    <row r="14880" spans="2:6">
      <c r="B14880" s="21">
        <v>42961</v>
      </c>
      <c r="C14880" s="122" t="s">
        <v>412</v>
      </c>
      <c r="D14880" s="116">
        <v>83.6</v>
      </c>
      <c r="E14880" s="11">
        <v>83.88</v>
      </c>
      <c r="F14880" s="12">
        <v>1758701</v>
      </c>
    </row>
    <row r="14881" spans="2:6">
      <c r="B14881" s="21">
        <v>42961</v>
      </c>
      <c r="C14881" s="122" t="s">
        <v>413</v>
      </c>
      <c r="D14881" s="116">
        <v>124.64</v>
      </c>
      <c r="E14881" s="11">
        <v>124.37</v>
      </c>
      <c r="F14881" s="12">
        <v>580574</v>
      </c>
    </row>
    <row r="14882" spans="2:6">
      <c r="B14882" s="21">
        <v>42961</v>
      </c>
      <c r="C14882" s="122" t="s">
        <v>414</v>
      </c>
      <c r="D14882" s="116">
        <v>35.82</v>
      </c>
      <c r="E14882" s="11">
        <v>35.619999999999997</v>
      </c>
      <c r="F14882" s="12">
        <v>1611270</v>
      </c>
    </row>
    <row r="14883" spans="2:6">
      <c r="B14883" s="21">
        <v>42961</v>
      </c>
      <c r="C14883" s="122" t="s">
        <v>415</v>
      </c>
      <c r="D14883" s="116">
        <v>128.53</v>
      </c>
      <c r="E14883" s="11">
        <v>131.06</v>
      </c>
      <c r="F14883" s="12">
        <v>1648623</v>
      </c>
    </row>
    <row r="14884" spans="2:6">
      <c r="B14884" s="21">
        <v>42961</v>
      </c>
      <c r="C14884" s="122" t="s">
        <v>416</v>
      </c>
      <c r="D14884" s="116">
        <v>134.07</v>
      </c>
      <c r="E14884" s="11">
        <v>132.84</v>
      </c>
      <c r="F14884" s="12">
        <v>1403592</v>
      </c>
    </row>
    <row r="14885" spans="2:6">
      <c r="B14885" s="21">
        <v>42961</v>
      </c>
      <c r="C14885" s="122" t="s">
        <v>417</v>
      </c>
      <c r="D14885" s="116">
        <v>58.61</v>
      </c>
      <c r="E14885" s="11">
        <v>59.06</v>
      </c>
      <c r="F14885" s="12">
        <v>7561812</v>
      </c>
    </row>
    <row r="14886" spans="2:6">
      <c r="B14886" s="21">
        <v>42961</v>
      </c>
      <c r="C14886" s="122" t="s">
        <v>418</v>
      </c>
      <c r="D14886" s="116">
        <v>89.43</v>
      </c>
      <c r="E14886" s="11">
        <v>89.99</v>
      </c>
      <c r="F14886" s="12">
        <v>1208224</v>
      </c>
    </row>
    <row r="14887" spans="2:6">
      <c r="B14887" s="21">
        <v>42961</v>
      </c>
      <c r="C14887" s="122" t="s">
        <v>419</v>
      </c>
      <c r="D14887" s="116">
        <v>53.04</v>
      </c>
      <c r="E14887" s="11">
        <v>53.55</v>
      </c>
      <c r="F14887" s="12">
        <v>8118208</v>
      </c>
    </row>
    <row r="14888" spans="2:6">
      <c r="B14888" s="21">
        <v>42961</v>
      </c>
      <c r="C14888" s="122" t="s">
        <v>420</v>
      </c>
      <c r="D14888" s="116">
        <v>69.540000000000006</v>
      </c>
      <c r="E14888" s="11">
        <v>71.42</v>
      </c>
      <c r="F14888" s="12">
        <v>1537853</v>
      </c>
    </row>
    <row r="14889" spans="2:6">
      <c r="B14889" s="21">
        <v>42961</v>
      </c>
      <c r="C14889" s="122" t="s">
        <v>421</v>
      </c>
      <c r="D14889" s="116">
        <v>118.42</v>
      </c>
      <c r="E14889" s="11">
        <v>119.61</v>
      </c>
      <c r="F14889" s="12">
        <v>1784957</v>
      </c>
    </row>
    <row r="14890" spans="2:6">
      <c r="B14890" s="21">
        <v>42961</v>
      </c>
      <c r="C14890" s="122" t="s">
        <v>422</v>
      </c>
      <c r="D14890" s="116">
        <v>266.29000000000002</v>
      </c>
      <c r="E14890" s="11">
        <v>268.94</v>
      </c>
      <c r="F14890" s="12">
        <v>230868</v>
      </c>
    </row>
    <row r="14891" spans="2:6">
      <c r="B14891" s="21">
        <v>42961</v>
      </c>
      <c r="C14891" s="122" t="s">
        <v>423</v>
      </c>
      <c r="D14891" s="116">
        <v>64.989999999999995</v>
      </c>
      <c r="E14891" s="11">
        <v>65.92</v>
      </c>
      <c r="F14891" s="12">
        <v>720893</v>
      </c>
    </row>
    <row r="14892" spans="2:6">
      <c r="B14892" s="21">
        <v>42961</v>
      </c>
      <c r="C14892" s="122" t="s">
        <v>424</v>
      </c>
      <c r="D14892" s="116">
        <v>469.97</v>
      </c>
      <c r="E14892" s="11">
        <v>474.54</v>
      </c>
      <c r="F14892" s="12">
        <v>537421</v>
      </c>
    </row>
    <row r="14893" spans="2:6">
      <c r="B14893" s="21">
        <v>42961</v>
      </c>
      <c r="C14893" s="122" t="s">
        <v>425</v>
      </c>
      <c r="D14893" s="116">
        <v>14.22</v>
      </c>
      <c r="E14893" s="11">
        <v>14.41</v>
      </c>
      <c r="F14893" s="12">
        <v>12035895</v>
      </c>
    </row>
    <row r="14894" spans="2:6">
      <c r="B14894" s="21">
        <v>42961</v>
      </c>
      <c r="C14894" s="122" t="s">
        <v>426</v>
      </c>
      <c r="D14894" s="116">
        <v>43.82</v>
      </c>
      <c r="E14894" s="11">
        <v>43.98</v>
      </c>
      <c r="F14894" s="12">
        <v>567964</v>
      </c>
    </row>
    <row r="14895" spans="2:6">
      <c r="B14895" s="21">
        <v>42961</v>
      </c>
      <c r="C14895" s="122" t="s">
        <v>427</v>
      </c>
      <c r="D14895" s="116">
        <v>99.39</v>
      </c>
      <c r="E14895" s="11">
        <v>99.74</v>
      </c>
      <c r="F14895" s="12">
        <v>984399</v>
      </c>
    </row>
    <row r="14896" spans="2:6">
      <c r="B14896" s="21">
        <v>42961</v>
      </c>
      <c r="C14896" s="122" t="s">
        <v>428</v>
      </c>
      <c r="D14896" s="116">
        <v>80.27</v>
      </c>
      <c r="E14896" s="11">
        <v>80.22</v>
      </c>
      <c r="F14896" s="12">
        <v>454574</v>
      </c>
    </row>
    <row r="14897" spans="2:6">
      <c r="B14897" s="21">
        <v>42961</v>
      </c>
      <c r="C14897" s="122" t="s">
        <v>429</v>
      </c>
      <c r="D14897" s="116">
        <v>84.5</v>
      </c>
      <c r="E14897" s="11">
        <v>84.87</v>
      </c>
      <c r="F14897" s="12">
        <v>1054682</v>
      </c>
    </row>
    <row r="14898" spans="2:6">
      <c r="B14898" s="21">
        <v>42961</v>
      </c>
      <c r="C14898" s="122" t="s">
        <v>430</v>
      </c>
      <c r="D14898" s="116">
        <v>73.02</v>
      </c>
      <c r="E14898" s="11">
        <v>73.62</v>
      </c>
      <c r="F14898" s="12">
        <v>446986</v>
      </c>
    </row>
    <row r="14899" spans="2:6">
      <c r="B14899" s="21">
        <v>42961</v>
      </c>
      <c r="C14899" s="122" t="s">
        <v>431</v>
      </c>
      <c r="D14899" s="116">
        <v>162.79</v>
      </c>
      <c r="E14899" s="11">
        <v>163.96</v>
      </c>
      <c r="F14899" s="12">
        <v>388999</v>
      </c>
    </row>
    <row r="14900" spans="2:6">
      <c r="B14900" s="21">
        <v>42961</v>
      </c>
      <c r="C14900" s="122" t="s">
        <v>432</v>
      </c>
      <c r="D14900" s="116">
        <v>231.19</v>
      </c>
      <c r="E14900" s="11">
        <v>233.96</v>
      </c>
      <c r="F14900" s="12">
        <v>449945</v>
      </c>
    </row>
    <row r="14901" spans="2:6">
      <c r="B14901" s="21">
        <v>42961</v>
      </c>
      <c r="C14901" s="122" t="s">
        <v>433</v>
      </c>
      <c r="D14901" s="116">
        <v>55.91</v>
      </c>
      <c r="E14901" s="11">
        <v>54.77</v>
      </c>
      <c r="F14901" s="12">
        <v>3457242</v>
      </c>
    </row>
    <row r="14902" spans="2:6">
      <c r="B14902" s="21">
        <v>42961</v>
      </c>
      <c r="C14902" s="122" t="s">
        <v>434</v>
      </c>
      <c r="D14902" s="116">
        <v>16.79</v>
      </c>
      <c r="E14902" s="11">
        <v>16.920000000000002</v>
      </c>
      <c r="F14902" s="12">
        <v>8508776</v>
      </c>
    </row>
    <row r="14903" spans="2:6">
      <c r="B14903" s="21">
        <v>42961</v>
      </c>
      <c r="C14903" s="122" t="s">
        <v>435</v>
      </c>
      <c r="D14903" s="116">
        <v>64.19</v>
      </c>
      <c r="E14903" s="11">
        <v>64.599999999999994</v>
      </c>
      <c r="F14903" s="12">
        <v>628509</v>
      </c>
    </row>
    <row r="14904" spans="2:6">
      <c r="B14904" s="21">
        <v>42961</v>
      </c>
      <c r="C14904" s="122" t="s">
        <v>436</v>
      </c>
      <c r="D14904" s="116">
        <v>179.99</v>
      </c>
      <c r="E14904" s="11">
        <v>180.34</v>
      </c>
      <c r="F14904" s="12">
        <v>1642056</v>
      </c>
    </row>
    <row r="14905" spans="2:6">
      <c r="B14905" s="21">
        <v>42961</v>
      </c>
      <c r="C14905" s="122" t="s">
        <v>437</v>
      </c>
      <c r="D14905" s="116">
        <v>139.66999999999999</v>
      </c>
      <c r="E14905" s="11">
        <v>140.49</v>
      </c>
      <c r="F14905" s="12">
        <v>673694</v>
      </c>
    </row>
    <row r="14906" spans="2:6">
      <c r="B14906" s="21">
        <v>42961</v>
      </c>
      <c r="C14906" s="122" t="s">
        <v>438</v>
      </c>
      <c r="D14906" s="116">
        <v>53.6</v>
      </c>
      <c r="E14906" s="11">
        <v>53.22</v>
      </c>
      <c r="F14906" s="12">
        <v>7426467</v>
      </c>
    </row>
    <row r="14907" spans="2:6">
      <c r="B14907" s="21">
        <v>42961</v>
      </c>
      <c r="C14907" s="122" t="s">
        <v>439</v>
      </c>
      <c r="D14907" s="116">
        <v>60.67</v>
      </c>
      <c r="E14907" s="11">
        <v>61.81</v>
      </c>
      <c r="F14907" s="12">
        <v>849156</v>
      </c>
    </row>
    <row r="14908" spans="2:6">
      <c r="B14908" s="21">
        <v>42961</v>
      </c>
      <c r="C14908" s="122" t="s">
        <v>440</v>
      </c>
      <c r="D14908" s="116">
        <v>41.22</v>
      </c>
      <c r="E14908" s="11">
        <v>41.12</v>
      </c>
      <c r="F14908" s="12">
        <v>4165984</v>
      </c>
    </row>
    <row r="14909" spans="2:6">
      <c r="B14909" s="21">
        <v>42961</v>
      </c>
      <c r="C14909" s="122" t="s">
        <v>441</v>
      </c>
      <c r="D14909" s="116">
        <v>44.52</v>
      </c>
      <c r="E14909" s="11">
        <v>45</v>
      </c>
      <c r="F14909" s="12">
        <v>1707265</v>
      </c>
    </row>
    <row r="14910" spans="2:6">
      <c r="B14910" s="21">
        <v>42961</v>
      </c>
      <c r="C14910" s="122" t="s">
        <v>442</v>
      </c>
      <c r="D14910" s="116">
        <v>334.28</v>
      </c>
      <c r="E14910" s="11">
        <v>337.51</v>
      </c>
      <c r="F14910" s="12">
        <v>629582</v>
      </c>
    </row>
    <row r="14911" spans="2:6">
      <c r="B14911" s="21">
        <v>42961</v>
      </c>
      <c r="C14911" s="122" t="s">
        <v>443</v>
      </c>
      <c r="D14911" s="116">
        <v>57.11</v>
      </c>
      <c r="E14911" s="11">
        <v>56.3</v>
      </c>
      <c r="F14911" s="12">
        <v>1208234</v>
      </c>
    </row>
    <row r="14912" spans="2:6">
      <c r="B14912" s="21">
        <v>42961</v>
      </c>
      <c r="C14912" s="122" t="s">
        <v>444</v>
      </c>
      <c r="D14912" s="116">
        <v>122.41</v>
      </c>
      <c r="E14912" s="11">
        <v>123.01</v>
      </c>
      <c r="F14912" s="12">
        <v>638538</v>
      </c>
    </row>
    <row r="14913" spans="2:6">
      <c r="B14913" s="21">
        <v>42961</v>
      </c>
      <c r="C14913" s="122" t="s">
        <v>445</v>
      </c>
      <c r="D14913" s="116">
        <v>64</v>
      </c>
      <c r="E14913" s="11">
        <v>63.95</v>
      </c>
      <c r="F14913" s="12">
        <v>4961009</v>
      </c>
    </row>
    <row r="14914" spans="2:6">
      <c r="B14914" s="21">
        <v>42961</v>
      </c>
      <c r="C14914" s="122" t="s">
        <v>446</v>
      </c>
      <c r="D14914" s="116">
        <v>99.6</v>
      </c>
      <c r="E14914" s="11">
        <v>100.37</v>
      </c>
      <c r="F14914" s="12">
        <v>706270</v>
      </c>
    </row>
    <row r="14915" spans="2:6">
      <c r="B14915" s="21">
        <v>42961</v>
      </c>
      <c r="C14915" s="122" t="s">
        <v>447</v>
      </c>
      <c r="D14915" s="116">
        <v>153.44999999999999</v>
      </c>
      <c r="E14915" s="11">
        <v>153.76</v>
      </c>
      <c r="F14915" s="12">
        <v>496025</v>
      </c>
    </row>
    <row r="14916" spans="2:6">
      <c r="B14916" s="21">
        <v>42961</v>
      </c>
      <c r="C14916" s="122" t="s">
        <v>448</v>
      </c>
      <c r="D14916" s="116">
        <v>86.89</v>
      </c>
      <c r="E14916" s="11">
        <v>86.75</v>
      </c>
      <c r="F14916" s="12">
        <v>1751543</v>
      </c>
    </row>
    <row r="14917" spans="2:6">
      <c r="B14917" s="21">
        <v>42961</v>
      </c>
      <c r="C14917" s="122" t="s">
        <v>449</v>
      </c>
      <c r="D14917" s="116">
        <v>76.86</v>
      </c>
      <c r="E14917" s="11">
        <v>77.28</v>
      </c>
      <c r="F14917" s="12">
        <v>801067</v>
      </c>
    </row>
    <row r="14918" spans="2:6">
      <c r="B14918" s="21">
        <v>42961</v>
      </c>
      <c r="C14918" s="122" t="s">
        <v>450</v>
      </c>
      <c r="D14918" s="116">
        <v>48.42</v>
      </c>
      <c r="E14918" s="11">
        <v>48.64</v>
      </c>
      <c r="F14918" s="12">
        <v>3773320</v>
      </c>
    </row>
    <row r="14919" spans="2:6">
      <c r="B14919" s="21">
        <v>42961</v>
      </c>
      <c r="C14919" s="122" t="s">
        <v>451</v>
      </c>
      <c r="D14919" s="116">
        <v>158.58000000000001</v>
      </c>
      <c r="E14919" s="11">
        <v>160.34</v>
      </c>
      <c r="F14919" s="12">
        <v>1644551</v>
      </c>
    </row>
    <row r="14920" spans="2:6">
      <c r="B14920" s="21">
        <v>42961</v>
      </c>
      <c r="C14920" s="122" t="s">
        <v>452</v>
      </c>
      <c r="D14920" s="116">
        <v>149.19</v>
      </c>
      <c r="E14920" s="11">
        <v>150.54</v>
      </c>
      <c r="F14920" s="12">
        <v>956132</v>
      </c>
    </row>
    <row r="14921" spans="2:6">
      <c r="B14921" s="21">
        <v>42961</v>
      </c>
      <c r="C14921" s="122" t="s">
        <v>453</v>
      </c>
      <c r="D14921" s="116">
        <v>71.16</v>
      </c>
      <c r="E14921" s="11">
        <v>71.95</v>
      </c>
      <c r="F14921" s="12">
        <v>986745</v>
      </c>
    </row>
    <row r="14922" spans="2:6">
      <c r="B14922" s="21">
        <v>42961</v>
      </c>
      <c r="C14922" s="122" t="s">
        <v>454</v>
      </c>
      <c r="D14922" s="116">
        <v>115.65</v>
      </c>
      <c r="E14922" s="11">
        <v>116.43</v>
      </c>
      <c r="F14922" s="12">
        <v>1021516</v>
      </c>
    </row>
    <row r="14923" spans="2:6">
      <c r="B14923" s="21">
        <v>42961</v>
      </c>
      <c r="C14923" s="122" t="s">
        <v>455</v>
      </c>
      <c r="D14923" s="116">
        <v>56.6</v>
      </c>
      <c r="E14923" s="11">
        <v>57.31</v>
      </c>
      <c r="F14923" s="12">
        <v>2511105</v>
      </c>
    </row>
    <row r="14924" spans="2:6">
      <c r="B14924" s="21">
        <v>42961</v>
      </c>
      <c r="C14924" s="122" t="s">
        <v>456</v>
      </c>
      <c r="D14924" s="116">
        <v>93.09</v>
      </c>
      <c r="E14924" s="11">
        <v>93.52</v>
      </c>
      <c r="F14924" s="12">
        <v>1451271</v>
      </c>
    </row>
    <row r="14925" spans="2:6">
      <c r="B14925" s="21">
        <v>42961</v>
      </c>
      <c r="C14925" s="122" t="s">
        <v>457</v>
      </c>
      <c r="D14925" s="116">
        <v>32.65</v>
      </c>
      <c r="E14925" s="11">
        <v>32.549999999999997</v>
      </c>
      <c r="F14925" s="12">
        <v>4163015</v>
      </c>
    </row>
    <row r="14926" spans="2:6">
      <c r="B14926" s="21">
        <v>42961</v>
      </c>
      <c r="C14926" s="122" t="s">
        <v>458</v>
      </c>
      <c r="D14926" s="116">
        <v>197.05</v>
      </c>
      <c r="E14926" s="11">
        <v>197.19</v>
      </c>
      <c r="F14926" s="12">
        <v>941309</v>
      </c>
    </row>
    <row r="14927" spans="2:6">
      <c r="B14927" s="21">
        <v>42961</v>
      </c>
      <c r="C14927" s="122" t="s">
        <v>459</v>
      </c>
      <c r="D14927" s="116">
        <v>140.16</v>
      </c>
      <c r="E14927" s="11">
        <v>140.75</v>
      </c>
      <c r="F14927" s="12">
        <v>679217</v>
      </c>
    </row>
    <row r="14928" spans="2:6">
      <c r="B14928" s="21">
        <v>42961</v>
      </c>
      <c r="C14928" s="122" t="s">
        <v>460</v>
      </c>
      <c r="D14928" s="116">
        <v>104.04</v>
      </c>
      <c r="E14928" s="11">
        <v>105.47</v>
      </c>
      <c r="F14928" s="12">
        <v>1252734</v>
      </c>
    </row>
    <row r="14929" spans="2:6">
      <c r="B14929" s="21">
        <v>42961</v>
      </c>
      <c r="C14929" s="122" t="s">
        <v>461</v>
      </c>
      <c r="D14929" s="116">
        <v>29.5</v>
      </c>
      <c r="E14929" s="11">
        <v>29.64</v>
      </c>
      <c r="F14929" s="12">
        <v>5917603</v>
      </c>
    </row>
    <row r="14930" spans="2:6">
      <c r="B14930" s="21">
        <v>42961</v>
      </c>
      <c r="C14930" s="122" t="s">
        <v>462</v>
      </c>
      <c r="D14930" s="116">
        <v>144.97999999999999</v>
      </c>
      <c r="E14930" s="11">
        <v>146</v>
      </c>
      <c r="F14930" s="12">
        <v>1104546</v>
      </c>
    </row>
    <row r="14931" spans="2:6">
      <c r="B14931" s="21">
        <v>42961</v>
      </c>
      <c r="C14931" s="122" t="s">
        <v>463</v>
      </c>
      <c r="D14931" s="116">
        <v>28.6</v>
      </c>
      <c r="E14931" s="11">
        <v>28.57</v>
      </c>
      <c r="F14931" s="12">
        <v>7873963</v>
      </c>
    </row>
    <row r="14932" spans="2:6">
      <c r="B14932" s="21">
        <v>42961</v>
      </c>
      <c r="C14932" s="122" t="s">
        <v>464</v>
      </c>
      <c r="D14932" s="116">
        <v>51.93</v>
      </c>
      <c r="E14932" s="11">
        <v>51.09</v>
      </c>
      <c r="F14932" s="12">
        <v>4375530</v>
      </c>
    </row>
    <row r="14933" spans="2:6">
      <c r="B14933" s="21">
        <v>42961</v>
      </c>
      <c r="C14933" s="122" t="s">
        <v>465</v>
      </c>
      <c r="D14933" s="116">
        <v>38.24</v>
      </c>
      <c r="E14933" s="11">
        <v>38.5</v>
      </c>
      <c r="F14933" s="12">
        <v>17163598</v>
      </c>
    </row>
    <row r="14934" spans="2:6">
      <c r="B14934" s="21">
        <v>42961</v>
      </c>
      <c r="C14934" s="122" t="s">
        <v>466</v>
      </c>
      <c r="D14934" s="116">
        <v>90.6</v>
      </c>
      <c r="E14934" s="11">
        <v>90.87</v>
      </c>
      <c r="F14934" s="12">
        <v>783523</v>
      </c>
    </row>
    <row r="14935" spans="2:6">
      <c r="B14935" s="21">
        <v>42961</v>
      </c>
      <c r="C14935" s="122" t="s">
        <v>467</v>
      </c>
      <c r="D14935" s="116">
        <v>277.26</v>
      </c>
      <c r="E14935" s="11">
        <v>278.73</v>
      </c>
      <c r="F14935" s="12">
        <v>271518</v>
      </c>
    </row>
    <row r="14936" spans="2:6">
      <c r="B14936" s="21">
        <v>42961</v>
      </c>
      <c r="C14936" s="122" t="s">
        <v>468</v>
      </c>
      <c r="D14936" s="116">
        <v>79</v>
      </c>
      <c r="E14936" s="11">
        <v>79.680000000000007</v>
      </c>
      <c r="F14936" s="12">
        <v>758002</v>
      </c>
    </row>
    <row r="14937" spans="2:6">
      <c r="B14937" s="21">
        <v>42961</v>
      </c>
      <c r="C14937" s="122" t="s">
        <v>469</v>
      </c>
      <c r="D14937" s="116">
        <v>55.4</v>
      </c>
      <c r="E14937" s="11">
        <v>55.79</v>
      </c>
      <c r="F14937" s="12">
        <v>5775165</v>
      </c>
    </row>
    <row r="14938" spans="2:6">
      <c r="B14938" s="21">
        <v>42961</v>
      </c>
      <c r="C14938" s="122" t="s">
        <v>470</v>
      </c>
      <c r="D14938" s="116">
        <v>90.93</v>
      </c>
      <c r="E14938" s="11">
        <v>90.73</v>
      </c>
      <c r="F14938" s="12">
        <v>796140</v>
      </c>
    </row>
    <row r="14939" spans="2:6">
      <c r="B14939" s="21">
        <v>42961</v>
      </c>
      <c r="C14939" s="122" t="s">
        <v>471</v>
      </c>
      <c r="D14939" s="116">
        <v>71.63</v>
      </c>
      <c r="E14939" s="11">
        <v>69.62</v>
      </c>
      <c r="F14939" s="12">
        <v>7686493</v>
      </c>
    </row>
    <row r="14940" spans="2:6">
      <c r="B14940" s="21">
        <v>42961</v>
      </c>
      <c r="C14940" s="122" t="s">
        <v>472</v>
      </c>
      <c r="D14940" s="116">
        <v>78.75</v>
      </c>
      <c r="E14940" s="11">
        <v>78.77</v>
      </c>
      <c r="F14940" s="12">
        <v>287325</v>
      </c>
    </row>
    <row r="14941" spans="2:6">
      <c r="B14941" s="21">
        <v>42961</v>
      </c>
      <c r="C14941" s="122" t="s">
        <v>473</v>
      </c>
      <c r="D14941" s="116">
        <v>174.95</v>
      </c>
      <c r="E14941" s="11">
        <v>174.03</v>
      </c>
      <c r="F14941" s="12">
        <v>1182391</v>
      </c>
    </row>
    <row r="14942" spans="2:6">
      <c r="B14942" s="21">
        <v>42961</v>
      </c>
      <c r="C14942" s="122" t="s">
        <v>474</v>
      </c>
      <c r="D14942" s="116">
        <v>42.36</v>
      </c>
      <c r="E14942" s="11">
        <v>41.48</v>
      </c>
      <c r="F14942" s="12">
        <v>4504574</v>
      </c>
    </row>
    <row r="14943" spans="2:6">
      <c r="B14943" s="21">
        <v>42961</v>
      </c>
      <c r="C14943" s="122" t="s">
        <v>475</v>
      </c>
      <c r="D14943" s="116">
        <v>83.4</v>
      </c>
      <c r="E14943" s="11">
        <v>83.84</v>
      </c>
      <c r="F14943" s="12">
        <v>1011871</v>
      </c>
    </row>
    <row r="14944" spans="2:6">
      <c r="B14944" s="21">
        <v>42961</v>
      </c>
      <c r="C14944" s="122" t="s">
        <v>476</v>
      </c>
      <c r="D14944" s="116">
        <v>128.33000000000001</v>
      </c>
      <c r="E14944" s="11">
        <v>128.79</v>
      </c>
      <c r="F14944" s="12">
        <v>1092726</v>
      </c>
    </row>
    <row r="14945" spans="2:6">
      <c r="B14945" s="21">
        <v>42961</v>
      </c>
      <c r="C14945" s="122" t="s">
        <v>477</v>
      </c>
      <c r="D14945" s="116">
        <v>53.8</v>
      </c>
      <c r="E14945" s="11">
        <v>54.03</v>
      </c>
      <c r="F14945" s="12">
        <v>1690724</v>
      </c>
    </row>
    <row r="14946" spans="2:6">
      <c r="B14946" s="21">
        <v>42961</v>
      </c>
      <c r="C14946" s="122" t="s">
        <v>478</v>
      </c>
      <c r="D14946" s="116">
        <v>65.87</v>
      </c>
      <c r="E14946" s="11">
        <v>65.849999999999994</v>
      </c>
      <c r="F14946" s="12">
        <v>2568636</v>
      </c>
    </row>
    <row r="14947" spans="2:6">
      <c r="B14947" s="21">
        <v>42961</v>
      </c>
      <c r="C14947" s="122" t="s">
        <v>479</v>
      </c>
      <c r="D14947" s="116">
        <v>63.55</v>
      </c>
      <c r="E14947" s="11">
        <v>63.84</v>
      </c>
      <c r="F14947" s="12">
        <v>638997</v>
      </c>
    </row>
    <row r="14948" spans="2:6">
      <c r="B14948" s="21">
        <v>42961</v>
      </c>
      <c r="C14948" s="122" t="s">
        <v>480</v>
      </c>
      <c r="D14948" s="116">
        <v>102.03</v>
      </c>
      <c r="E14948" s="11">
        <v>102.29</v>
      </c>
      <c r="F14948" s="12">
        <v>2851654</v>
      </c>
    </row>
    <row r="14949" spans="2:6">
      <c r="B14949" s="21">
        <v>42961</v>
      </c>
      <c r="C14949" s="122" t="s">
        <v>481</v>
      </c>
      <c r="D14949" s="116">
        <v>81.48</v>
      </c>
      <c r="E14949" s="11">
        <v>82.05</v>
      </c>
      <c r="F14949" s="12">
        <v>3788615</v>
      </c>
    </row>
    <row r="14950" spans="2:6">
      <c r="B14950" s="21">
        <v>42961</v>
      </c>
      <c r="C14950" s="122" t="s">
        <v>482</v>
      </c>
      <c r="D14950" s="116">
        <v>48.86</v>
      </c>
      <c r="E14950" s="11">
        <v>48.95</v>
      </c>
      <c r="F14950" s="12">
        <v>637713</v>
      </c>
    </row>
    <row r="14951" spans="2:6">
      <c r="B14951" s="21">
        <v>42961</v>
      </c>
      <c r="C14951" s="122" t="s">
        <v>483</v>
      </c>
      <c r="D14951" s="116">
        <v>16.86</v>
      </c>
      <c r="E14951" s="11">
        <v>17.11</v>
      </c>
      <c r="F14951" s="12">
        <v>2569879</v>
      </c>
    </row>
    <row r="14952" spans="2:6">
      <c r="B14952" s="21">
        <v>42961</v>
      </c>
      <c r="C14952" s="122" t="s">
        <v>484</v>
      </c>
      <c r="D14952" s="116">
        <v>18.78</v>
      </c>
      <c r="E14952" s="11">
        <v>18.829999999999998</v>
      </c>
      <c r="F14952" s="12">
        <v>2210924</v>
      </c>
    </row>
    <row r="14953" spans="2:6">
      <c r="B14953" s="21">
        <v>42961</v>
      </c>
      <c r="C14953" s="122" t="s">
        <v>485</v>
      </c>
      <c r="D14953" s="116">
        <v>66.5</v>
      </c>
      <c r="E14953" s="11">
        <v>66.709999999999994</v>
      </c>
      <c r="F14953" s="12">
        <v>3366067</v>
      </c>
    </row>
    <row r="14954" spans="2:6">
      <c r="B14954" s="21">
        <v>42961</v>
      </c>
      <c r="C14954" s="122" t="s">
        <v>486</v>
      </c>
      <c r="D14954" s="116">
        <v>38.64</v>
      </c>
      <c r="E14954" s="11">
        <v>39.01</v>
      </c>
      <c r="F14954" s="12">
        <v>770919</v>
      </c>
    </row>
    <row r="14955" spans="2:6">
      <c r="B14955" s="21">
        <v>42961</v>
      </c>
      <c r="C14955" s="122" t="s">
        <v>487</v>
      </c>
      <c r="D14955" s="116">
        <v>108.11</v>
      </c>
      <c r="E14955" s="11">
        <v>107.69</v>
      </c>
      <c r="F14955" s="12">
        <v>857753</v>
      </c>
    </row>
    <row r="14956" spans="2:6">
      <c r="B14956" s="21">
        <v>42961</v>
      </c>
      <c r="C14956" s="122" t="s">
        <v>488</v>
      </c>
      <c r="D14956" s="116">
        <v>251.8</v>
      </c>
      <c r="E14956" s="11">
        <v>248.47</v>
      </c>
      <c r="F14956" s="12">
        <v>681332</v>
      </c>
    </row>
    <row r="14957" spans="2:6">
      <c r="B14957" s="21">
        <v>42961</v>
      </c>
      <c r="C14957" s="122" t="s">
        <v>489</v>
      </c>
      <c r="D14957" s="116">
        <v>194.6</v>
      </c>
      <c r="E14957" s="11">
        <v>193.71</v>
      </c>
      <c r="F14957" s="12">
        <v>2322000</v>
      </c>
    </row>
    <row r="14958" spans="2:6">
      <c r="B14958" s="21">
        <v>42961</v>
      </c>
      <c r="C14958" s="122" t="s">
        <v>490</v>
      </c>
      <c r="D14958" s="116">
        <v>50.25</v>
      </c>
      <c r="E14958" s="11">
        <v>49.86</v>
      </c>
      <c r="F14958" s="12">
        <v>1145032</v>
      </c>
    </row>
    <row r="14959" spans="2:6">
      <c r="B14959" s="21">
        <v>42961</v>
      </c>
      <c r="C14959" s="122" t="s">
        <v>491</v>
      </c>
      <c r="D14959" s="116">
        <v>104.31</v>
      </c>
      <c r="E14959" s="11">
        <v>104.73</v>
      </c>
      <c r="F14959" s="12">
        <v>3189756</v>
      </c>
    </row>
    <row r="14960" spans="2:6">
      <c r="B14960" s="21">
        <v>42961</v>
      </c>
      <c r="C14960" s="122" t="s">
        <v>492</v>
      </c>
      <c r="D14960" s="116">
        <v>112.18</v>
      </c>
      <c r="E14960" s="11">
        <v>113.69</v>
      </c>
      <c r="F14960" s="12">
        <v>2424918</v>
      </c>
    </row>
    <row r="14961" spans="2:6">
      <c r="B14961" s="21">
        <v>42961</v>
      </c>
      <c r="C14961" s="122" t="s">
        <v>493</v>
      </c>
      <c r="D14961" s="116">
        <v>113</v>
      </c>
      <c r="E14961" s="11">
        <v>112.2</v>
      </c>
      <c r="F14961" s="12">
        <v>1210578</v>
      </c>
    </row>
    <row r="14962" spans="2:6">
      <c r="B14962" s="21">
        <v>42961</v>
      </c>
      <c r="C14962" s="122" t="s">
        <v>494</v>
      </c>
      <c r="D14962" s="116">
        <v>52.28</v>
      </c>
      <c r="E14962" s="11">
        <v>52.79</v>
      </c>
      <c r="F14962" s="12">
        <v>4156512</v>
      </c>
    </row>
    <row r="14963" spans="2:6">
      <c r="B14963" s="21">
        <v>42961</v>
      </c>
      <c r="C14963" s="122" t="s">
        <v>495</v>
      </c>
      <c r="D14963" s="116">
        <v>117.3</v>
      </c>
      <c r="E14963" s="11">
        <v>117.15</v>
      </c>
      <c r="F14963" s="12">
        <v>1856033</v>
      </c>
    </row>
    <row r="14964" spans="2:6">
      <c r="B14964" s="21">
        <v>42961</v>
      </c>
      <c r="C14964" s="122" t="s">
        <v>496</v>
      </c>
      <c r="D14964" s="116">
        <v>100.98</v>
      </c>
      <c r="E14964" s="11">
        <v>101.87</v>
      </c>
      <c r="F14964" s="12">
        <v>5657604</v>
      </c>
    </row>
    <row r="14965" spans="2:6">
      <c r="B14965" s="21">
        <v>42961</v>
      </c>
      <c r="C14965" s="122" t="s">
        <v>497</v>
      </c>
      <c r="D14965" s="116">
        <v>98.36</v>
      </c>
      <c r="E14965" s="11">
        <v>98.4</v>
      </c>
      <c r="F14965" s="12">
        <v>680580</v>
      </c>
    </row>
    <row r="14966" spans="2:6">
      <c r="B14966" s="21">
        <v>42961</v>
      </c>
      <c r="C14966" s="122" t="s">
        <v>498</v>
      </c>
      <c r="D14966" s="116">
        <v>62.14</v>
      </c>
      <c r="E14966" s="11">
        <v>63.5</v>
      </c>
      <c r="F14966" s="12">
        <v>3539606</v>
      </c>
    </row>
    <row r="14967" spans="2:6">
      <c r="B14967" s="21">
        <v>42961</v>
      </c>
      <c r="C14967" s="122" t="s">
        <v>499</v>
      </c>
      <c r="D14967" s="116">
        <v>30.74</v>
      </c>
      <c r="E14967" s="11">
        <v>30.23</v>
      </c>
      <c r="F14967" s="12">
        <v>5156933</v>
      </c>
    </row>
    <row r="14968" spans="2:6">
      <c r="B14968" s="21">
        <v>42961</v>
      </c>
      <c r="C14968" s="122" t="s">
        <v>500</v>
      </c>
      <c r="D14968" s="116">
        <v>66.47</v>
      </c>
      <c r="E14968" s="11">
        <v>66.790000000000006</v>
      </c>
      <c r="F14968" s="12">
        <v>3034319</v>
      </c>
    </row>
    <row r="14969" spans="2:6">
      <c r="B14969" s="21">
        <v>42961</v>
      </c>
      <c r="C14969" s="122" t="s">
        <v>501</v>
      </c>
      <c r="D14969" s="116">
        <v>114.9</v>
      </c>
      <c r="E14969" s="11">
        <v>115.17</v>
      </c>
      <c r="F14969" s="12">
        <v>1565107</v>
      </c>
    </row>
    <row r="14970" spans="2:6">
      <c r="B14970" s="21">
        <v>42961</v>
      </c>
      <c r="C14970" s="122" t="s">
        <v>502</v>
      </c>
      <c r="D14970" s="116">
        <v>76.180000000000007</v>
      </c>
      <c r="E14970" s="11">
        <v>76.930000000000007</v>
      </c>
      <c r="F14970" s="12">
        <v>919758</v>
      </c>
    </row>
    <row r="14971" spans="2:6">
      <c r="B14971" s="21">
        <v>42961</v>
      </c>
      <c r="C14971" s="122" t="s">
        <v>503</v>
      </c>
      <c r="D14971" s="116">
        <v>81.150000000000006</v>
      </c>
      <c r="E14971" s="11">
        <v>81.44</v>
      </c>
      <c r="F14971" s="12">
        <v>504812</v>
      </c>
    </row>
    <row r="14972" spans="2:6">
      <c r="B14972" s="21">
        <v>42961</v>
      </c>
      <c r="C14972" s="122" t="s">
        <v>504</v>
      </c>
      <c r="D14972" s="116">
        <v>98.69</v>
      </c>
      <c r="E14972" s="11">
        <v>98.85</v>
      </c>
      <c r="F14972" s="12">
        <v>363715</v>
      </c>
    </row>
    <row r="14973" spans="2:6">
      <c r="B14973" s="21">
        <v>42961</v>
      </c>
      <c r="C14973" s="122" t="s">
        <v>505</v>
      </c>
      <c r="D14973" s="116">
        <v>154.52000000000001</v>
      </c>
      <c r="E14973" s="11">
        <v>154.49</v>
      </c>
      <c r="F14973" s="12">
        <v>1082040</v>
      </c>
    </row>
    <row r="14974" spans="2:6">
      <c r="B14974" s="21">
        <v>42961</v>
      </c>
      <c r="C14974" s="122" t="s">
        <v>506</v>
      </c>
      <c r="D14974" s="116">
        <v>65.16</v>
      </c>
      <c r="E14974" s="11">
        <v>66.13</v>
      </c>
      <c r="F14974" s="12">
        <v>1242835</v>
      </c>
    </row>
    <row r="14975" spans="2:6">
      <c r="B14975" s="21">
        <v>42961</v>
      </c>
      <c r="C14975" s="122" t="s">
        <v>507</v>
      </c>
      <c r="D14975" s="116">
        <v>48.17</v>
      </c>
      <c r="E14975" s="11">
        <v>48.78</v>
      </c>
      <c r="F14975" s="12">
        <v>11064636</v>
      </c>
    </row>
    <row r="14976" spans="2:6">
      <c r="B14976" s="21">
        <v>42961</v>
      </c>
      <c r="C14976" s="122" t="s">
        <v>508</v>
      </c>
      <c r="D14976" s="116">
        <v>178.32</v>
      </c>
      <c r="E14976" s="11">
        <v>179.76</v>
      </c>
      <c r="F14976" s="12">
        <v>437697</v>
      </c>
    </row>
    <row r="14977" spans="2:6">
      <c r="B14977" s="21">
        <v>42961</v>
      </c>
      <c r="C14977" s="122" t="s">
        <v>509</v>
      </c>
      <c r="D14977" s="116">
        <v>80.88</v>
      </c>
      <c r="E14977" s="11">
        <v>81.53</v>
      </c>
      <c r="F14977" s="12">
        <v>4080185</v>
      </c>
    </row>
    <row r="14978" spans="2:6">
      <c r="B14978" s="21">
        <v>42961</v>
      </c>
      <c r="C14978" s="122" t="s">
        <v>510</v>
      </c>
      <c r="D14978" s="116">
        <v>80.930000000000007</v>
      </c>
      <c r="E14978" s="11">
        <v>82.83</v>
      </c>
      <c r="F14978" s="12">
        <v>3899581</v>
      </c>
    </row>
    <row r="14979" spans="2:6">
      <c r="B14979" s="21">
        <v>42961</v>
      </c>
      <c r="C14979" s="122" t="s">
        <v>511</v>
      </c>
      <c r="D14979" s="116">
        <v>63.83</v>
      </c>
      <c r="E14979" s="11">
        <v>64.05</v>
      </c>
      <c r="F14979" s="12">
        <v>2412193</v>
      </c>
    </row>
    <row r="14980" spans="2:6">
      <c r="B14980" s="21">
        <v>42961</v>
      </c>
      <c r="C14980" s="122" t="s">
        <v>512</v>
      </c>
      <c r="D14980" s="116">
        <v>52.37</v>
      </c>
      <c r="E14980" s="11">
        <v>52.84</v>
      </c>
      <c r="F14980" s="12">
        <v>16313225</v>
      </c>
    </row>
    <row r="14981" spans="2:6">
      <c r="B14981" s="21">
        <v>42961</v>
      </c>
      <c r="C14981" s="122" t="s">
        <v>513</v>
      </c>
      <c r="D14981" s="116">
        <v>171.92</v>
      </c>
      <c r="E14981" s="11">
        <v>173.65</v>
      </c>
      <c r="F14981" s="12">
        <v>641221</v>
      </c>
    </row>
    <row r="14982" spans="2:6">
      <c r="B14982" s="21">
        <v>42961</v>
      </c>
      <c r="C14982" s="122" t="s">
        <v>514</v>
      </c>
      <c r="D14982" s="116">
        <v>149.57</v>
      </c>
      <c r="E14982" s="11">
        <v>151.31</v>
      </c>
      <c r="F14982" s="12">
        <v>530780</v>
      </c>
    </row>
    <row r="14983" spans="2:6">
      <c r="B14983" s="21">
        <v>42961</v>
      </c>
      <c r="C14983" s="122" t="s">
        <v>515</v>
      </c>
      <c r="D14983" s="116">
        <v>75.13</v>
      </c>
      <c r="E14983" s="11">
        <v>75.55</v>
      </c>
      <c r="F14983" s="12">
        <v>1091522</v>
      </c>
    </row>
    <row r="14984" spans="2:6">
      <c r="B14984" s="21">
        <v>42961</v>
      </c>
      <c r="C14984" s="122" t="s">
        <v>516</v>
      </c>
      <c r="D14984" s="116">
        <v>30.21</v>
      </c>
      <c r="E14984" s="11">
        <v>30.11</v>
      </c>
      <c r="F14984" s="12">
        <v>3854279</v>
      </c>
    </row>
    <row r="14985" spans="2:6">
      <c r="B14985" s="21">
        <v>42961</v>
      </c>
      <c r="C14985" s="122" t="s">
        <v>517</v>
      </c>
      <c r="D14985" s="116">
        <v>80.59</v>
      </c>
      <c r="E14985" s="11">
        <v>80.7</v>
      </c>
      <c r="F14985" s="12">
        <v>7792028</v>
      </c>
    </row>
    <row r="14986" spans="2:6">
      <c r="B14986" s="21">
        <v>42961</v>
      </c>
      <c r="C14986" s="122" t="s">
        <v>518</v>
      </c>
      <c r="D14986" s="116">
        <v>56.33</v>
      </c>
      <c r="E14986" s="11">
        <v>56.54</v>
      </c>
      <c r="F14986" s="12">
        <v>1421059</v>
      </c>
    </row>
    <row r="14987" spans="2:6">
      <c r="B14987" s="21">
        <v>42961</v>
      </c>
      <c r="C14987" s="122" t="s">
        <v>519</v>
      </c>
      <c r="D14987" s="116">
        <v>19.05</v>
      </c>
      <c r="E14987" s="11">
        <v>19.14</v>
      </c>
      <c r="F14987" s="12">
        <v>2541550</v>
      </c>
    </row>
    <row r="14988" spans="2:6">
      <c r="B14988" s="21">
        <v>42961</v>
      </c>
      <c r="C14988" s="122" t="s">
        <v>520</v>
      </c>
      <c r="D14988" s="116">
        <v>32.159999999999997</v>
      </c>
      <c r="E14988" s="11">
        <v>32.24</v>
      </c>
      <c r="F14988" s="12">
        <v>3042903</v>
      </c>
    </row>
    <row r="14989" spans="2:6">
      <c r="B14989" s="21">
        <v>42961</v>
      </c>
      <c r="C14989" s="122" t="s">
        <v>521</v>
      </c>
      <c r="D14989" s="116">
        <v>98.36</v>
      </c>
      <c r="E14989" s="11">
        <v>98.71</v>
      </c>
      <c r="F14989" s="12">
        <v>1024546</v>
      </c>
    </row>
    <row r="14990" spans="2:6">
      <c r="B14990" s="21">
        <v>42961</v>
      </c>
      <c r="C14990" s="122" t="s">
        <v>522</v>
      </c>
      <c r="D14990" s="116">
        <v>127.31</v>
      </c>
      <c r="E14990" s="11">
        <v>128.18</v>
      </c>
      <c r="F14990" s="12">
        <v>1293246</v>
      </c>
    </row>
    <row r="14991" spans="2:6">
      <c r="B14991" s="21">
        <v>42961</v>
      </c>
      <c r="C14991" s="122" t="s">
        <v>523</v>
      </c>
      <c r="D14991" s="116">
        <v>97.77</v>
      </c>
      <c r="E14991" s="11">
        <v>96.23</v>
      </c>
      <c r="F14991" s="12">
        <v>1055671</v>
      </c>
    </row>
    <row r="14992" spans="2:6">
      <c r="B14992" s="21">
        <v>42961</v>
      </c>
      <c r="C14992" s="122" t="s">
        <v>524</v>
      </c>
      <c r="D14992" s="116">
        <v>48.2</v>
      </c>
      <c r="E14992" s="11">
        <v>48.43</v>
      </c>
      <c r="F14992" s="12">
        <v>1848907</v>
      </c>
    </row>
    <row r="14993" spans="2:6">
      <c r="B14993" s="21">
        <v>42961</v>
      </c>
      <c r="C14993" s="122" t="s">
        <v>525</v>
      </c>
      <c r="D14993" s="116">
        <v>44.69</v>
      </c>
      <c r="E14993" s="11">
        <v>44.7</v>
      </c>
      <c r="F14993" s="12">
        <v>1004883</v>
      </c>
    </row>
    <row r="14994" spans="2:6">
      <c r="B14994" s="21">
        <v>42961</v>
      </c>
      <c r="C14994" s="122" t="s">
        <v>526</v>
      </c>
      <c r="D14994" s="116">
        <v>63.05</v>
      </c>
      <c r="E14994" s="11">
        <v>63.17</v>
      </c>
      <c r="F14994" s="12">
        <v>2176170</v>
      </c>
    </row>
    <row r="14995" spans="2:6">
      <c r="B14995" s="21">
        <v>42961</v>
      </c>
      <c r="C14995" s="122" t="s">
        <v>527</v>
      </c>
      <c r="D14995" s="116">
        <v>78.62</v>
      </c>
      <c r="E14995" s="11">
        <v>78.23</v>
      </c>
      <c r="F14995" s="12">
        <v>8862475</v>
      </c>
    </row>
    <row r="14996" spans="2:6">
      <c r="B14996" s="21">
        <v>42961</v>
      </c>
      <c r="C14996" s="122" t="s">
        <v>528</v>
      </c>
      <c r="D14996" s="116">
        <v>55.77</v>
      </c>
      <c r="E14996" s="11">
        <v>54.29</v>
      </c>
      <c r="F14996" s="12">
        <v>2875308</v>
      </c>
    </row>
    <row r="14997" spans="2:6">
      <c r="B14997" s="21">
        <v>42961</v>
      </c>
      <c r="C14997" s="122" t="s">
        <v>529</v>
      </c>
      <c r="D14997" s="116">
        <v>31.98</v>
      </c>
      <c r="E14997" s="11">
        <v>32.130000000000003</v>
      </c>
      <c r="F14997" s="12">
        <v>1729912</v>
      </c>
    </row>
    <row r="14998" spans="2:6">
      <c r="B14998" s="21">
        <v>42961</v>
      </c>
      <c r="C14998" s="122" t="s">
        <v>530</v>
      </c>
      <c r="D14998" s="116">
        <v>59.57</v>
      </c>
      <c r="E14998" s="11">
        <v>59.88</v>
      </c>
      <c r="F14998" s="12">
        <v>720765</v>
      </c>
    </row>
    <row r="14999" spans="2:6">
      <c r="B14999" s="21">
        <v>42961</v>
      </c>
      <c r="C14999" s="122" t="s">
        <v>531</v>
      </c>
      <c r="D14999" s="116">
        <v>76.099999999999994</v>
      </c>
      <c r="E14999" s="11">
        <v>76.28</v>
      </c>
      <c r="F14999" s="12">
        <v>2121488</v>
      </c>
    </row>
    <row r="15000" spans="2:6">
      <c r="B15000" s="21">
        <v>42961</v>
      </c>
      <c r="C15000" s="122" t="s">
        <v>532</v>
      </c>
      <c r="D15000" s="116">
        <v>112.58</v>
      </c>
      <c r="E15000" s="11">
        <v>112.51</v>
      </c>
      <c r="F15000" s="12">
        <v>957708</v>
      </c>
    </row>
    <row r="15001" spans="2:6">
      <c r="B15001" s="21">
        <v>42961</v>
      </c>
      <c r="C15001" s="122" t="s">
        <v>533</v>
      </c>
      <c r="D15001" s="116">
        <v>44.6</v>
      </c>
      <c r="E15001" s="11">
        <v>44.99</v>
      </c>
      <c r="F15001" s="12">
        <v>1539310</v>
      </c>
    </row>
    <row r="15002" spans="2:6">
      <c r="B15002" s="21">
        <v>42961</v>
      </c>
      <c r="C15002" s="122" t="s">
        <v>534</v>
      </c>
      <c r="D15002" s="116">
        <v>60.19</v>
      </c>
      <c r="E15002" s="11">
        <v>60.74</v>
      </c>
      <c r="F15002" s="12">
        <v>2475394</v>
      </c>
    </row>
    <row r="15003" spans="2:6">
      <c r="B15003" s="21">
        <v>42962</v>
      </c>
      <c r="C15003" s="122" t="s">
        <v>85</v>
      </c>
      <c r="D15003" s="116">
        <v>59.7</v>
      </c>
      <c r="E15003" s="11">
        <v>59.38</v>
      </c>
      <c r="F15003" s="12">
        <v>2933295</v>
      </c>
    </row>
    <row r="15004" spans="2:6">
      <c r="B15004" s="21">
        <v>42962</v>
      </c>
      <c r="C15004" s="122" t="s">
        <v>86</v>
      </c>
      <c r="D15004" s="116">
        <v>48.76</v>
      </c>
      <c r="E15004" s="11">
        <v>48.52</v>
      </c>
      <c r="F15004" s="12">
        <v>3149638</v>
      </c>
    </row>
    <row r="15005" spans="2:6">
      <c r="B15005" s="21">
        <v>42962</v>
      </c>
      <c r="C15005" s="122" t="s">
        <v>87</v>
      </c>
      <c r="D15005" s="116">
        <v>91.99</v>
      </c>
      <c r="E15005" s="11">
        <v>87.08</v>
      </c>
      <c r="F15005" s="12">
        <v>19749515</v>
      </c>
    </row>
    <row r="15006" spans="2:6">
      <c r="B15006" s="21">
        <v>42962</v>
      </c>
      <c r="C15006" s="122" t="s">
        <v>88</v>
      </c>
      <c r="D15006" s="116">
        <v>160.66</v>
      </c>
      <c r="E15006" s="11">
        <v>161.6</v>
      </c>
      <c r="F15006" s="12">
        <v>29465487</v>
      </c>
    </row>
    <row r="15007" spans="2:6">
      <c r="B15007" s="21">
        <v>42962</v>
      </c>
      <c r="C15007" s="122" t="s">
        <v>89</v>
      </c>
      <c r="D15007" s="116">
        <v>71.08</v>
      </c>
      <c r="E15007" s="11">
        <v>70.34</v>
      </c>
      <c r="F15007" s="12">
        <v>3724142</v>
      </c>
    </row>
    <row r="15008" spans="2:6">
      <c r="B15008" s="21">
        <v>42962</v>
      </c>
      <c r="C15008" s="122" t="s">
        <v>90</v>
      </c>
      <c r="D15008" s="116">
        <v>80.25</v>
      </c>
      <c r="E15008" s="11">
        <v>80</v>
      </c>
      <c r="F15008" s="12">
        <v>2126689</v>
      </c>
    </row>
    <row r="15009" spans="2:6">
      <c r="B15009" s="21">
        <v>42962</v>
      </c>
      <c r="C15009" s="122" t="s">
        <v>91</v>
      </c>
      <c r="D15009" s="116">
        <v>49.06</v>
      </c>
      <c r="E15009" s="11">
        <v>48.82</v>
      </c>
      <c r="F15009" s="12">
        <v>2922105</v>
      </c>
    </row>
    <row r="15010" spans="2:6">
      <c r="B15010" s="21">
        <v>42962</v>
      </c>
      <c r="C15010" s="122" t="s">
        <v>92</v>
      </c>
      <c r="D15010" s="116">
        <v>129.41</v>
      </c>
      <c r="E15010" s="11">
        <v>129.38</v>
      </c>
      <c r="F15010" s="12">
        <v>1152464</v>
      </c>
    </row>
    <row r="15011" spans="2:6">
      <c r="B15011" s="21">
        <v>42962</v>
      </c>
      <c r="C15011" s="122" t="s">
        <v>93</v>
      </c>
      <c r="D15011" s="116">
        <v>149.56</v>
      </c>
      <c r="E15011" s="11">
        <v>150.36000000000001</v>
      </c>
      <c r="F15011" s="12">
        <v>1144138</v>
      </c>
    </row>
    <row r="15012" spans="2:6">
      <c r="B15012" s="21">
        <v>42962</v>
      </c>
      <c r="C15012" s="122" t="s">
        <v>94</v>
      </c>
      <c r="D15012" s="116">
        <v>79.930000000000007</v>
      </c>
      <c r="E15012" s="11">
        <v>79.959999999999994</v>
      </c>
      <c r="F15012" s="12">
        <v>1784198</v>
      </c>
    </row>
    <row r="15013" spans="2:6">
      <c r="B15013" s="21">
        <v>42962</v>
      </c>
      <c r="C15013" s="122" t="s">
        <v>95</v>
      </c>
      <c r="D15013" s="116">
        <v>41.68</v>
      </c>
      <c r="E15013" s="11">
        <v>42.05</v>
      </c>
      <c r="F15013" s="12">
        <v>4097909</v>
      </c>
    </row>
    <row r="15014" spans="2:6">
      <c r="B15014" s="21">
        <v>42962</v>
      </c>
      <c r="C15014" s="122" t="s">
        <v>96</v>
      </c>
      <c r="D15014" s="116">
        <v>110.02</v>
      </c>
      <c r="E15014" s="11">
        <v>111.58</v>
      </c>
      <c r="F15014" s="12">
        <v>5796206</v>
      </c>
    </row>
    <row r="15015" spans="2:6">
      <c r="B15015" s="21">
        <v>42962</v>
      </c>
      <c r="C15015" s="122" t="s">
        <v>97</v>
      </c>
      <c r="D15015" s="116">
        <v>223</v>
      </c>
      <c r="E15015" s="11">
        <v>226.45</v>
      </c>
      <c r="F15015" s="12">
        <v>899405</v>
      </c>
    </row>
    <row r="15016" spans="2:6">
      <c r="B15016" s="21">
        <v>42962</v>
      </c>
      <c r="C15016" s="122" t="s">
        <v>98</v>
      </c>
      <c r="D15016" s="116">
        <v>109.02</v>
      </c>
      <c r="E15016" s="11">
        <v>109.8</v>
      </c>
      <c r="F15016" s="12">
        <v>1263288</v>
      </c>
    </row>
    <row r="15017" spans="2:6">
      <c r="B15017" s="21">
        <v>42962</v>
      </c>
      <c r="C15017" s="122" t="s">
        <v>99</v>
      </c>
      <c r="D15017" s="116">
        <v>58.23</v>
      </c>
      <c r="E15017" s="11">
        <v>58.83</v>
      </c>
      <c r="F15017" s="12">
        <v>1178148</v>
      </c>
    </row>
    <row r="15018" spans="2:6">
      <c r="B15018" s="21">
        <v>42962</v>
      </c>
      <c r="C15018" s="122" t="s">
        <v>100</v>
      </c>
      <c r="D15018" s="116">
        <v>70.77</v>
      </c>
      <c r="E15018" s="11">
        <v>71.52</v>
      </c>
      <c r="F15018" s="12">
        <v>1289303</v>
      </c>
    </row>
    <row r="15019" spans="2:6">
      <c r="B15019" s="21">
        <v>42962</v>
      </c>
      <c r="C15019" s="122" t="s">
        <v>101</v>
      </c>
      <c r="D15019" s="116">
        <v>11.05</v>
      </c>
      <c r="E15019" s="11">
        <v>11.1</v>
      </c>
      <c r="F15019" s="12">
        <v>4525839</v>
      </c>
    </row>
    <row r="15020" spans="2:6">
      <c r="B15020" s="21">
        <v>42962</v>
      </c>
      <c r="C15020" s="122" t="s">
        <v>102</v>
      </c>
      <c r="D15020" s="116">
        <v>156.22999999999999</v>
      </c>
      <c r="E15020" s="11">
        <v>155.76</v>
      </c>
      <c r="F15020" s="12">
        <v>1697752</v>
      </c>
    </row>
    <row r="15021" spans="2:6">
      <c r="B15021" s="21">
        <v>42962</v>
      </c>
      <c r="C15021" s="122" t="s">
        <v>103</v>
      </c>
      <c r="D15021" s="116">
        <v>81.510000000000005</v>
      </c>
      <c r="E15021" s="11">
        <v>81.260000000000005</v>
      </c>
      <c r="F15021" s="12">
        <v>1138432</v>
      </c>
    </row>
    <row r="15022" spans="2:6">
      <c r="B15022" s="21">
        <v>42962</v>
      </c>
      <c r="C15022" s="122" t="s">
        <v>104</v>
      </c>
      <c r="D15022" s="116">
        <v>232.69</v>
      </c>
      <c r="E15022" s="11">
        <v>231.14</v>
      </c>
      <c r="F15022" s="12">
        <v>1964554</v>
      </c>
    </row>
    <row r="15023" spans="2:6">
      <c r="B15023" s="21">
        <v>42962</v>
      </c>
      <c r="C15023" s="122" t="s">
        <v>105</v>
      </c>
      <c r="D15023" s="116">
        <v>63.16</v>
      </c>
      <c r="E15023" s="11">
        <v>63.03</v>
      </c>
      <c r="F15023" s="12">
        <v>3065365</v>
      </c>
    </row>
    <row r="15024" spans="2:6">
      <c r="B15024" s="21">
        <v>42962</v>
      </c>
      <c r="C15024" s="122" t="s">
        <v>106</v>
      </c>
      <c r="D15024" s="116">
        <v>46</v>
      </c>
      <c r="E15024" s="11">
        <v>45.96</v>
      </c>
      <c r="F15024" s="12">
        <v>1217868</v>
      </c>
    </row>
    <row r="15025" spans="2:6">
      <c r="B15025" s="21">
        <v>42962</v>
      </c>
      <c r="C15025" s="122" t="s">
        <v>107</v>
      </c>
      <c r="D15025" s="116">
        <v>104.58</v>
      </c>
      <c r="E15025" s="11">
        <v>103.34</v>
      </c>
      <c r="F15025" s="12">
        <v>153340</v>
      </c>
    </row>
    <row r="15026" spans="2:6">
      <c r="B15026" s="21">
        <v>42962</v>
      </c>
      <c r="C15026" s="122" t="s">
        <v>108</v>
      </c>
      <c r="D15026" s="116">
        <v>59.04</v>
      </c>
      <c r="E15026" s="11">
        <v>58.72</v>
      </c>
      <c r="F15026" s="12">
        <v>331359</v>
      </c>
    </row>
    <row r="15027" spans="2:6">
      <c r="B15027" s="21">
        <v>42962</v>
      </c>
      <c r="C15027" s="122" t="s">
        <v>109</v>
      </c>
      <c r="D15027" s="116">
        <v>46.82</v>
      </c>
      <c r="E15027" s="11">
        <v>46.34</v>
      </c>
      <c r="F15027" s="12">
        <v>1686679</v>
      </c>
    </row>
    <row r="15028" spans="2:6">
      <c r="B15028" s="21">
        <v>42962</v>
      </c>
      <c r="C15028" s="122" t="s">
        <v>110</v>
      </c>
      <c r="D15028" s="116">
        <v>111</v>
      </c>
      <c r="E15028" s="11">
        <v>111.88</v>
      </c>
      <c r="F15028" s="12">
        <v>1179269</v>
      </c>
    </row>
    <row r="15029" spans="2:6">
      <c r="B15029" s="21">
        <v>42962</v>
      </c>
      <c r="C15029" s="122" t="s">
        <v>111</v>
      </c>
      <c r="D15029" s="116">
        <v>174.88</v>
      </c>
      <c r="E15029" s="11">
        <v>177.97</v>
      </c>
      <c r="F15029" s="12">
        <v>893545</v>
      </c>
    </row>
    <row r="15030" spans="2:6">
      <c r="B15030" s="21">
        <v>42962</v>
      </c>
      <c r="C15030" s="122" t="s">
        <v>112</v>
      </c>
      <c r="D15030" s="116">
        <v>84.79</v>
      </c>
      <c r="E15030" s="11">
        <v>83.91</v>
      </c>
      <c r="F15030" s="12">
        <v>1573740</v>
      </c>
    </row>
    <row r="15031" spans="2:6">
      <c r="B15031" s="21">
        <v>42962</v>
      </c>
      <c r="C15031" s="122" t="s">
        <v>113</v>
      </c>
      <c r="D15031" s="116">
        <v>94.79</v>
      </c>
      <c r="E15031" s="11">
        <v>94.38</v>
      </c>
      <c r="F15031" s="12">
        <v>1458540</v>
      </c>
    </row>
    <row r="15032" spans="2:6">
      <c r="B15032" s="21">
        <v>42962</v>
      </c>
      <c r="C15032" s="122" t="s">
        <v>114</v>
      </c>
      <c r="D15032" s="116">
        <v>79.5</v>
      </c>
      <c r="E15032" s="11">
        <v>78.95</v>
      </c>
      <c r="F15032" s="12">
        <v>271390</v>
      </c>
    </row>
    <row r="15033" spans="2:6">
      <c r="B15033" s="21">
        <v>42962</v>
      </c>
      <c r="C15033" s="122" t="s">
        <v>115</v>
      </c>
      <c r="D15033" s="116">
        <v>134.01</v>
      </c>
      <c r="E15033" s="11">
        <v>135.21</v>
      </c>
      <c r="F15033" s="12">
        <v>1033348</v>
      </c>
    </row>
    <row r="15034" spans="2:6">
      <c r="B15034" s="21">
        <v>42962</v>
      </c>
      <c r="C15034" s="122" t="s">
        <v>116</v>
      </c>
      <c r="D15034" s="116">
        <v>43.85</v>
      </c>
      <c r="E15034" s="11">
        <v>43.88</v>
      </c>
      <c r="F15034" s="12">
        <v>6250208</v>
      </c>
    </row>
    <row r="15035" spans="2:6">
      <c r="B15035" s="21">
        <v>42962</v>
      </c>
      <c r="C15035" s="122" t="s">
        <v>117</v>
      </c>
      <c r="D15035" s="116">
        <v>13.01</v>
      </c>
      <c r="E15035" s="11">
        <v>13.02</v>
      </c>
      <c r="F15035" s="12">
        <v>57990255</v>
      </c>
    </row>
    <row r="15036" spans="2:6">
      <c r="B15036" s="21">
        <v>42962</v>
      </c>
      <c r="C15036" s="122" t="s">
        <v>118</v>
      </c>
      <c r="D15036" s="116">
        <v>63.25</v>
      </c>
      <c r="E15036" s="11">
        <v>63.11</v>
      </c>
      <c r="F15036" s="12">
        <v>536945</v>
      </c>
    </row>
    <row r="15037" spans="2:6">
      <c r="B15037" s="21">
        <v>42962</v>
      </c>
      <c r="C15037" s="122" t="s">
        <v>119</v>
      </c>
      <c r="D15037" s="116">
        <v>179.11</v>
      </c>
      <c r="E15037" s="11">
        <v>178.9</v>
      </c>
      <c r="F15037" s="12">
        <v>173342</v>
      </c>
    </row>
    <row r="15038" spans="2:6">
      <c r="B15038" s="21">
        <v>42962</v>
      </c>
      <c r="C15038" s="122" t="s">
        <v>120</v>
      </c>
      <c r="D15038" s="116">
        <v>171.1</v>
      </c>
      <c r="E15038" s="11">
        <v>170.04</v>
      </c>
      <c r="F15038" s="12">
        <v>1956277</v>
      </c>
    </row>
    <row r="15039" spans="2:6">
      <c r="B15039" s="21">
        <v>42962</v>
      </c>
      <c r="C15039" s="122" t="s">
        <v>121</v>
      </c>
      <c r="D15039" s="116">
        <v>146.27000000000001</v>
      </c>
      <c r="E15039" s="11">
        <v>144.9</v>
      </c>
      <c r="F15039" s="12">
        <v>730220</v>
      </c>
    </row>
    <row r="15040" spans="2:6">
      <c r="B15040" s="21">
        <v>42962</v>
      </c>
      <c r="C15040" s="122" t="s">
        <v>122</v>
      </c>
      <c r="D15040" s="116">
        <v>139.66</v>
      </c>
      <c r="E15040" s="11">
        <v>139.69</v>
      </c>
      <c r="F15040" s="12">
        <v>1386099</v>
      </c>
    </row>
    <row r="15041" spans="2:6">
      <c r="B15041" s="21">
        <v>42962</v>
      </c>
      <c r="C15041" s="122" t="s">
        <v>123</v>
      </c>
      <c r="D15041" s="116">
        <v>988.9</v>
      </c>
      <c r="E15041" s="11">
        <v>982.74</v>
      </c>
      <c r="F15041" s="12">
        <v>2549295</v>
      </c>
    </row>
    <row r="15042" spans="2:6">
      <c r="B15042" s="21">
        <v>42962</v>
      </c>
      <c r="C15042" s="122" t="s">
        <v>124</v>
      </c>
      <c r="D15042" s="116">
        <v>94.49</v>
      </c>
      <c r="E15042" s="11">
        <v>94.65</v>
      </c>
      <c r="F15042" s="12">
        <v>1088649</v>
      </c>
    </row>
    <row r="15043" spans="2:6">
      <c r="B15043" s="21">
        <v>42962</v>
      </c>
      <c r="C15043" s="122" t="s">
        <v>125</v>
      </c>
      <c r="D15043" s="116">
        <v>125.72</v>
      </c>
      <c r="E15043" s="11">
        <v>126.09</v>
      </c>
      <c r="F15043" s="12">
        <v>299340</v>
      </c>
    </row>
    <row r="15044" spans="2:6">
      <c r="B15044" s="21">
        <v>42962</v>
      </c>
      <c r="C15044" s="122" t="s">
        <v>126</v>
      </c>
      <c r="D15044" s="116">
        <v>192</v>
      </c>
      <c r="E15044" s="11">
        <v>192.99</v>
      </c>
      <c r="F15044" s="12">
        <v>864469</v>
      </c>
    </row>
    <row r="15045" spans="2:6">
      <c r="B15045" s="21">
        <v>42962</v>
      </c>
      <c r="C15045" s="122" t="s">
        <v>127</v>
      </c>
      <c r="D15045" s="116">
        <v>140.13</v>
      </c>
      <c r="E15045" s="11">
        <v>139.28</v>
      </c>
      <c r="F15045" s="12">
        <v>838595</v>
      </c>
    </row>
    <row r="15046" spans="2:6">
      <c r="B15046" s="21">
        <v>42962</v>
      </c>
      <c r="C15046" s="122" t="s">
        <v>128</v>
      </c>
      <c r="D15046" s="116">
        <v>54.16</v>
      </c>
      <c r="E15046" s="11">
        <v>54.34</v>
      </c>
      <c r="F15046" s="12">
        <v>886847</v>
      </c>
    </row>
    <row r="15047" spans="2:6">
      <c r="B15047" s="21">
        <v>42962</v>
      </c>
      <c r="C15047" s="122" t="s">
        <v>129</v>
      </c>
      <c r="D15047" s="116">
        <v>41.39</v>
      </c>
      <c r="E15047" s="11">
        <v>41.54</v>
      </c>
      <c r="F15047" s="12">
        <v>4038632</v>
      </c>
    </row>
    <row r="15048" spans="2:6">
      <c r="B15048" s="21">
        <v>42962</v>
      </c>
      <c r="C15048" s="122" t="s">
        <v>130</v>
      </c>
      <c r="D15048" s="116">
        <v>42.92</v>
      </c>
      <c r="E15048" s="11">
        <v>43.24</v>
      </c>
      <c r="F15048" s="12">
        <v>4112144</v>
      </c>
    </row>
    <row r="15049" spans="2:6">
      <c r="B15049" s="21">
        <v>42962</v>
      </c>
      <c r="C15049" s="122" t="s">
        <v>131</v>
      </c>
      <c r="D15049" s="116">
        <v>146.5</v>
      </c>
      <c r="E15049" s="11">
        <v>146.81</v>
      </c>
      <c r="F15049" s="12">
        <v>1319153</v>
      </c>
    </row>
    <row r="15050" spans="2:6">
      <c r="B15050" s="21">
        <v>42962</v>
      </c>
      <c r="C15050" s="122" t="s">
        <v>132</v>
      </c>
      <c r="D15050" s="116">
        <v>79.23</v>
      </c>
      <c r="E15050" s="11">
        <v>78.91</v>
      </c>
      <c r="F15050" s="12">
        <v>1914885</v>
      </c>
    </row>
    <row r="15051" spans="2:6">
      <c r="B15051" s="21">
        <v>42962</v>
      </c>
      <c r="C15051" s="122" t="s">
        <v>133</v>
      </c>
      <c r="D15051" s="116">
        <v>121.45</v>
      </c>
      <c r="E15051" s="11">
        <v>121.48</v>
      </c>
      <c r="F15051" s="12">
        <v>394504</v>
      </c>
    </row>
    <row r="15052" spans="2:6">
      <c r="B15052" s="21">
        <v>42962</v>
      </c>
      <c r="C15052" s="122" t="s">
        <v>134</v>
      </c>
      <c r="D15052" s="116">
        <v>62.14</v>
      </c>
      <c r="E15052" s="11">
        <v>61.97</v>
      </c>
      <c r="F15052" s="12">
        <v>2982714</v>
      </c>
    </row>
    <row r="15053" spans="2:6">
      <c r="B15053" s="21">
        <v>42962</v>
      </c>
      <c r="C15053" s="122" t="s">
        <v>135</v>
      </c>
      <c r="D15053" s="116">
        <v>191.41</v>
      </c>
      <c r="E15053" s="11">
        <v>192.07</v>
      </c>
      <c r="F15053" s="12">
        <v>633093</v>
      </c>
    </row>
    <row r="15054" spans="2:6">
      <c r="B15054" s="21">
        <v>42962</v>
      </c>
      <c r="C15054" s="122" t="s">
        <v>136</v>
      </c>
      <c r="D15054" s="116">
        <v>252.2</v>
      </c>
      <c r="E15054" s="11">
        <v>253.69</v>
      </c>
      <c r="F15054" s="12">
        <v>2094195</v>
      </c>
    </row>
    <row r="15055" spans="2:6">
      <c r="B15055" s="21">
        <v>42962</v>
      </c>
      <c r="C15055" s="122" t="s">
        <v>137</v>
      </c>
      <c r="D15055" s="116">
        <v>94.03</v>
      </c>
      <c r="E15055" s="11">
        <v>93.52</v>
      </c>
      <c r="F15055" s="12">
        <v>598290</v>
      </c>
    </row>
    <row r="15056" spans="2:6">
      <c r="B15056" s="21">
        <v>42962</v>
      </c>
      <c r="C15056" s="122" t="s">
        <v>138</v>
      </c>
      <c r="D15056" s="116">
        <v>81.05</v>
      </c>
      <c r="E15056" s="11">
        <v>81.760000000000005</v>
      </c>
      <c r="F15056" s="12">
        <v>609066</v>
      </c>
    </row>
    <row r="15057" spans="2:6">
      <c r="B15057" s="21">
        <v>42962</v>
      </c>
      <c r="C15057" s="122" t="s">
        <v>139</v>
      </c>
      <c r="D15057" s="116">
        <v>85.99</v>
      </c>
      <c r="E15057" s="11">
        <v>86.79</v>
      </c>
      <c r="F15057" s="12">
        <v>3774136</v>
      </c>
    </row>
    <row r="15058" spans="2:6">
      <c r="B15058" s="21">
        <v>42962</v>
      </c>
      <c r="C15058" s="122" t="s">
        <v>140</v>
      </c>
      <c r="D15058" s="116">
        <v>186.64</v>
      </c>
      <c r="E15058" s="11">
        <v>182.14</v>
      </c>
      <c r="F15058" s="12">
        <v>329751</v>
      </c>
    </row>
    <row r="15059" spans="2:6">
      <c r="B15059" s="21">
        <v>42962</v>
      </c>
      <c r="C15059" s="122" t="s">
        <v>141</v>
      </c>
      <c r="D15059" s="116">
        <v>501.54</v>
      </c>
      <c r="E15059" s="11">
        <v>516.13</v>
      </c>
      <c r="F15059" s="12">
        <v>819720</v>
      </c>
    </row>
    <row r="15060" spans="2:6">
      <c r="B15060" s="21">
        <v>42962</v>
      </c>
      <c r="C15060" s="122" t="s">
        <v>142</v>
      </c>
      <c r="D15060" s="116">
        <v>237.21</v>
      </c>
      <c r="E15060" s="11">
        <v>239.17</v>
      </c>
      <c r="F15060" s="12">
        <v>2851082</v>
      </c>
    </row>
    <row r="15061" spans="2:6">
      <c r="B15061" s="21">
        <v>42962</v>
      </c>
      <c r="C15061" s="122" t="s">
        <v>143</v>
      </c>
      <c r="D15061" s="116">
        <v>24.75</v>
      </c>
      <c r="E15061" s="11">
        <v>24.47</v>
      </c>
      <c r="F15061" s="12">
        <v>45143228</v>
      </c>
    </row>
    <row r="15062" spans="2:6">
      <c r="B15062" s="21">
        <v>42962</v>
      </c>
      <c r="C15062" s="122" t="s">
        <v>144</v>
      </c>
      <c r="D15062" s="116">
        <v>60.19</v>
      </c>
      <c r="E15062" s="11">
        <v>60.8</v>
      </c>
      <c r="F15062" s="12">
        <v>2161235</v>
      </c>
    </row>
    <row r="15063" spans="2:6">
      <c r="B15063" s="21">
        <v>42962</v>
      </c>
      <c r="C15063" s="122" t="s">
        <v>145</v>
      </c>
      <c r="D15063" s="116">
        <v>47.29</v>
      </c>
      <c r="E15063" s="11">
        <v>46.99</v>
      </c>
      <c r="F15063" s="12">
        <v>3315812</v>
      </c>
    </row>
    <row r="15064" spans="2:6">
      <c r="B15064" s="21">
        <v>42962</v>
      </c>
      <c r="C15064" s="122" t="s">
        <v>146</v>
      </c>
      <c r="D15064" s="116">
        <v>60.57</v>
      </c>
      <c r="E15064" s="11">
        <v>58.97</v>
      </c>
      <c r="F15064" s="12">
        <v>3282519</v>
      </c>
    </row>
    <row r="15065" spans="2:6">
      <c r="B15065" s="21">
        <v>42962</v>
      </c>
      <c r="C15065" s="122" t="s">
        <v>147</v>
      </c>
      <c r="D15065" s="116">
        <v>321.27</v>
      </c>
      <c r="E15065" s="11">
        <v>320.83</v>
      </c>
      <c r="F15065" s="12">
        <v>340050</v>
      </c>
    </row>
    <row r="15066" spans="2:6">
      <c r="B15066" s="21">
        <v>42962</v>
      </c>
      <c r="C15066" s="122" t="s">
        <v>148</v>
      </c>
      <c r="D15066" s="116">
        <v>201.94</v>
      </c>
      <c r="E15066" s="11">
        <v>201.48</v>
      </c>
      <c r="F15066" s="12">
        <v>992142</v>
      </c>
    </row>
    <row r="15067" spans="2:6">
      <c r="B15067" s="21">
        <v>42962</v>
      </c>
      <c r="C15067" s="122" t="s">
        <v>149</v>
      </c>
      <c r="D15067" s="116">
        <v>43.1</v>
      </c>
      <c r="E15067" s="11">
        <v>42.89</v>
      </c>
      <c r="F15067" s="12">
        <v>1360732</v>
      </c>
    </row>
    <row r="15068" spans="2:6">
      <c r="B15068" s="21">
        <v>42962</v>
      </c>
      <c r="C15068" s="122" t="s">
        <v>150</v>
      </c>
      <c r="D15068" s="116">
        <v>34.03</v>
      </c>
      <c r="E15068" s="11">
        <v>34.31</v>
      </c>
      <c r="F15068" s="12">
        <v>2158590</v>
      </c>
    </row>
    <row r="15069" spans="2:6">
      <c r="B15069" s="21">
        <v>42962</v>
      </c>
      <c r="C15069" s="122" t="s">
        <v>151</v>
      </c>
      <c r="D15069" s="116">
        <v>287.10000000000002</v>
      </c>
      <c r="E15069" s="11">
        <v>287.92</v>
      </c>
      <c r="F15069" s="12">
        <v>861688</v>
      </c>
    </row>
    <row r="15070" spans="2:6">
      <c r="B15070" s="21">
        <v>42962</v>
      </c>
      <c r="C15070" s="122" t="s">
        <v>152</v>
      </c>
      <c r="D15070" s="116">
        <v>53.3</v>
      </c>
      <c r="E15070" s="11">
        <v>53.15</v>
      </c>
      <c r="F15070" s="12">
        <v>3827640</v>
      </c>
    </row>
    <row r="15071" spans="2:6">
      <c r="B15071" s="21">
        <v>42962</v>
      </c>
      <c r="C15071" s="122" t="s">
        <v>153</v>
      </c>
      <c r="D15071" s="116">
        <v>429.88</v>
      </c>
      <c r="E15071" s="11">
        <v>428.25</v>
      </c>
      <c r="F15071" s="12">
        <v>372825</v>
      </c>
    </row>
    <row r="15072" spans="2:6">
      <c r="B15072" s="21">
        <v>42962</v>
      </c>
      <c r="C15072" s="122" t="s">
        <v>154</v>
      </c>
      <c r="D15072" s="116">
        <v>40.5</v>
      </c>
      <c r="E15072" s="11">
        <v>40.32</v>
      </c>
      <c r="F15072" s="12">
        <v>1938911</v>
      </c>
    </row>
    <row r="15073" spans="2:6">
      <c r="B15073" s="21">
        <v>42962</v>
      </c>
      <c r="C15073" s="122" t="s">
        <v>155</v>
      </c>
      <c r="D15073" s="116">
        <v>57.66</v>
      </c>
      <c r="E15073" s="11">
        <v>57.87</v>
      </c>
      <c r="F15073" s="12">
        <v>5843318</v>
      </c>
    </row>
    <row r="15074" spans="2:6">
      <c r="B15074" s="21">
        <v>42962</v>
      </c>
      <c r="C15074" s="122" t="s">
        <v>156</v>
      </c>
      <c r="D15074" s="116">
        <v>26.66</v>
      </c>
      <c r="E15074" s="11">
        <v>26.47</v>
      </c>
      <c r="F15074" s="12">
        <v>5490216</v>
      </c>
    </row>
    <row r="15075" spans="2:6">
      <c r="B15075" s="21">
        <v>42962</v>
      </c>
      <c r="C15075" s="122" t="s">
        <v>157</v>
      </c>
      <c r="D15075" s="116">
        <v>45.31</v>
      </c>
      <c r="E15075" s="11">
        <v>45.25</v>
      </c>
      <c r="F15075" s="12">
        <v>1435638</v>
      </c>
    </row>
    <row r="15076" spans="2:6">
      <c r="B15076" s="21">
        <v>42962</v>
      </c>
      <c r="C15076" s="122" t="s">
        <v>158</v>
      </c>
      <c r="D15076" s="116">
        <v>122.35</v>
      </c>
      <c r="E15076" s="11">
        <v>122.43</v>
      </c>
      <c r="F15076" s="12">
        <v>749868</v>
      </c>
    </row>
    <row r="15077" spans="2:6">
      <c r="B15077" s="21">
        <v>42962</v>
      </c>
      <c r="C15077" s="122" t="s">
        <v>159</v>
      </c>
      <c r="D15077" s="116">
        <v>68.58</v>
      </c>
      <c r="E15077" s="11">
        <v>67.97</v>
      </c>
      <c r="F15077" s="12">
        <v>15471998</v>
      </c>
    </row>
    <row r="15078" spans="2:6">
      <c r="B15078" s="21">
        <v>42962</v>
      </c>
      <c r="C15078" s="122" t="s">
        <v>160</v>
      </c>
      <c r="D15078" s="116">
        <v>32.6</v>
      </c>
      <c r="E15078" s="11">
        <v>32.5</v>
      </c>
      <c r="F15078" s="12">
        <v>2695512</v>
      </c>
    </row>
    <row r="15079" spans="2:6">
      <c r="B15079" s="21">
        <v>42962</v>
      </c>
      <c r="C15079" s="122" t="s">
        <v>161</v>
      </c>
      <c r="D15079" s="116">
        <v>34.880000000000003</v>
      </c>
      <c r="E15079" s="11">
        <v>34.9</v>
      </c>
      <c r="F15079" s="12">
        <v>2184863</v>
      </c>
    </row>
    <row r="15080" spans="2:6">
      <c r="B15080" s="21">
        <v>42962</v>
      </c>
      <c r="C15080" s="122" t="s">
        <v>162</v>
      </c>
      <c r="D15080" s="116">
        <v>67.099999999999994</v>
      </c>
      <c r="E15080" s="11">
        <v>66.430000000000007</v>
      </c>
      <c r="F15080" s="12">
        <v>2004008</v>
      </c>
    </row>
    <row r="15081" spans="2:6">
      <c r="B15081" s="21">
        <v>42962</v>
      </c>
      <c r="C15081" s="122" t="s">
        <v>163</v>
      </c>
      <c r="D15081" s="116">
        <v>114</v>
      </c>
      <c r="E15081" s="11">
        <v>113.65</v>
      </c>
      <c r="F15081" s="12">
        <v>2826822</v>
      </c>
    </row>
    <row r="15082" spans="2:6">
      <c r="B15082" s="21">
        <v>42962</v>
      </c>
      <c r="C15082" s="122" t="s">
        <v>164</v>
      </c>
      <c r="D15082" s="116">
        <v>147.81</v>
      </c>
      <c r="E15082" s="11">
        <v>147.97</v>
      </c>
      <c r="F15082" s="12">
        <v>847534</v>
      </c>
    </row>
    <row r="15083" spans="2:6">
      <c r="B15083" s="21">
        <v>42962</v>
      </c>
      <c r="C15083" s="122" t="s">
        <v>165</v>
      </c>
      <c r="D15083" s="116">
        <v>35.909999999999997</v>
      </c>
      <c r="E15083" s="11">
        <v>36.130000000000003</v>
      </c>
      <c r="F15083" s="12">
        <v>2301643</v>
      </c>
    </row>
    <row r="15084" spans="2:6">
      <c r="B15084" s="21">
        <v>42962</v>
      </c>
      <c r="C15084" s="122" t="s">
        <v>166</v>
      </c>
      <c r="D15084" s="116">
        <v>97.28</v>
      </c>
      <c r="E15084" s="11">
        <v>97.54</v>
      </c>
      <c r="F15084" s="12">
        <v>1029453</v>
      </c>
    </row>
    <row r="15085" spans="2:6">
      <c r="B15085" s="21">
        <v>42962</v>
      </c>
      <c r="C15085" s="122" t="s">
        <v>167</v>
      </c>
      <c r="D15085" s="116">
        <v>66.42</v>
      </c>
      <c r="E15085" s="11">
        <v>66.7</v>
      </c>
      <c r="F15085" s="12">
        <v>2092887</v>
      </c>
    </row>
    <row r="15086" spans="2:6">
      <c r="B15086" s="21">
        <v>42962</v>
      </c>
      <c r="C15086" s="122" t="s">
        <v>168</v>
      </c>
      <c r="D15086" s="116">
        <v>102.1</v>
      </c>
      <c r="E15086" s="11">
        <v>103.06</v>
      </c>
      <c r="F15086" s="12">
        <v>2104637</v>
      </c>
    </row>
    <row r="15087" spans="2:6">
      <c r="B15087" s="21">
        <v>42962</v>
      </c>
      <c r="C15087" s="122" t="s">
        <v>169</v>
      </c>
      <c r="D15087" s="116">
        <v>68.56</v>
      </c>
      <c r="E15087" s="11">
        <v>68.709999999999994</v>
      </c>
      <c r="F15087" s="12">
        <v>2871926</v>
      </c>
    </row>
    <row r="15088" spans="2:6">
      <c r="B15088" s="21">
        <v>42962</v>
      </c>
      <c r="C15088" s="122" t="s">
        <v>170</v>
      </c>
      <c r="D15088" s="116">
        <v>133.62</v>
      </c>
      <c r="E15088" s="11">
        <v>131.37</v>
      </c>
      <c r="F15088" s="12">
        <v>2455846</v>
      </c>
    </row>
    <row r="15089" spans="2:6">
      <c r="B15089" s="21">
        <v>42962</v>
      </c>
      <c r="C15089" s="122" t="s">
        <v>171</v>
      </c>
      <c r="D15089" s="116">
        <v>62.96</v>
      </c>
      <c r="E15089" s="11">
        <v>63.44</v>
      </c>
      <c r="F15089" s="12">
        <v>1119478</v>
      </c>
    </row>
    <row r="15090" spans="2:6">
      <c r="B15090" s="21">
        <v>42962</v>
      </c>
      <c r="C15090" s="122" t="s">
        <v>172</v>
      </c>
      <c r="D15090" s="116">
        <v>30.07</v>
      </c>
      <c r="E15090" s="11">
        <v>30.3</v>
      </c>
      <c r="F15090" s="12">
        <v>2819898</v>
      </c>
    </row>
    <row r="15091" spans="2:6">
      <c r="B15091" s="21">
        <v>42962</v>
      </c>
      <c r="C15091" s="122" t="s">
        <v>173</v>
      </c>
      <c r="D15091" s="116">
        <v>34.65</v>
      </c>
      <c r="E15091" s="11">
        <v>33.99</v>
      </c>
      <c r="F15091" s="12">
        <v>3188829</v>
      </c>
    </row>
    <row r="15092" spans="2:6">
      <c r="B15092" s="21">
        <v>42962</v>
      </c>
      <c r="C15092" s="122" t="s">
        <v>174</v>
      </c>
      <c r="D15092" s="116">
        <v>49.94</v>
      </c>
      <c r="E15092" s="11">
        <v>49.77</v>
      </c>
      <c r="F15092" s="12">
        <v>1094399</v>
      </c>
    </row>
    <row r="15093" spans="2:6">
      <c r="B15093" s="21">
        <v>42962</v>
      </c>
      <c r="C15093" s="122" t="s">
        <v>175</v>
      </c>
      <c r="D15093" s="116">
        <v>4.0999999999999996</v>
      </c>
      <c r="E15093" s="11">
        <v>3.98</v>
      </c>
      <c r="F15093" s="12">
        <v>40024900</v>
      </c>
    </row>
    <row r="15094" spans="2:6">
      <c r="B15094" s="21">
        <v>42962</v>
      </c>
      <c r="C15094" s="122" t="s">
        <v>176</v>
      </c>
      <c r="D15094" s="116">
        <v>67.2</v>
      </c>
      <c r="E15094" s="11">
        <v>68.02</v>
      </c>
      <c r="F15094" s="12">
        <v>1741529</v>
      </c>
    </row>
    <row r="15095" spans="2:6">
      <c r="B15095" s="21">
        <v>42962</v>
      </c>
      <c r="C15095" s="122" t="s">
        <v>177</v>
      </c>
      <c r="D15095" s="116">
        <v>401.05</v>
      </c>
      <c r="E15095" s="11">
        <v>397.73</v>
      </c>
      <c r="F15095" s="12">
        <v>2258066</v>
      </c>
    </row>
    <row r="15096" spans="2:6">
      <c r="B15096" s="21">
        <v>42962</v>
      </c>
      <c r="C15096" s="122" t="s">
        <v>178</v>
      </c>
      <c r="D15096" s="116">
        <v>176.83</v>
      </c>
      <c r="E15096" s="11">
        <v>179.16</v>
      </c>
      <c r="F15096" s="12">
        <v>1339135</v>
      </c>
    </row>
    <row r="15097" spans="2:6">
      <c r="B15097" s="21">
        <v>42962</v>
      </c>
      <c r="C15097" s="122" t="s">
        <v>179</v>
      </c>
      <c r="D15097" s="116">
        <v>79.75</v>
      </c>
      <c r="E15097" s="11">
        <v>79.44</v>
      </c>
      <c r="F15097" s="12">
        <v>405455</v>
      </c>
    </row>
    <row r="15098" spans="2:6">
      <c r="B15098" s="21">
        <v>42962</v>
      </c>
      <c r="C15098" s="122" t="s">
        <v>180</v>
      </c>
      <c r="D15098" s="116">
        <v>71.45</v>
      </c>
      <c r="E15098" s="11">
        <v>71.8</v>
      </c>
      <c r="F15098" s="12">
        <v>2307919</v>
      </c>
    </row>
    <row r="15099" spans="2:6">
      <c r="B15099" s="21">
        <v>42962</v>
      </c>
      <c r="C15099" s="122" t="s">
        <v>181</v>
      </c>
      <c r="D15099" s="116">
        <v>135.44</v>
      </c>
      <c r="E15099" s="11">
        <v>136.30000000000001</v>
      </c>
      <c r="F15099" s="12">
        <v>399659</v>
      </c>
    </row>
    <row r="15100" spans="2:6">
      <c r="B15100" s="21">
        <v>42962</v>
      </c>
      <c r="C15100" s="122" t="s">
        <v>182</v>
      </c>
      <c r="D15100" s="116">
        <v>72.5</v>
      </c>
      <c r="E15100" s="11">
        <v>71.94</v>
      </c>
      <c r="F15100" s="12">
        <v>987179</v>
      </c>
    </row>
    <row r="15101" spans="2:6">
      <c r="B15101" s="21">
        <v>42962</v>
      </c>
      <c r="C15101" s="122" t="s">
        <v>183</v>
      </c>
      <c r="D15101" s="116">
        <v>41.96</v>
      </c>
      <c r="E15101" s="11">
        <v>41.5</v>
      </c>
      <c r="F15101" s="12">
        <v>13599360</v>
      </c>
    </row>
    <row r="15102" spans="2:6">
      <c r="B15102" s="21">
        <v>42962</v>
      </c>
      <c r="C15102" s="122" t="s">
        <v>184</v>
      </c>
      <c r="D15102" s="116">
        <v>125.21</v>
      </c>
      <c r="E15102" s="11">
        <v>125.92</v>
      </c>
      <c r="F15102" s="12">
        <v>1047643</v>
      </c>
    </row>
    <row r="15103" spans="2:6">
      <c r="B15103" s="21">
        <v>42962</v>
      </c>
      <c r="C15103" s="122" t="s">
        <v>185</v>
      </c>
      <c r="D15103" s="116">
        <v>322.39</v>
      </c>
      <c r="E15103" s="11">
        <v>322.77999999999997</v>
      </c>
      <c r="F15103" s="12">
        <v>2235018</v>
      </c>
    </row>
    <row r="15104" spans="2:6">
      <c r="B15104" s="21">
        <v>42962</v>
      </c>
      <c r="C15104" s="122" t="s">
        <v>186</v>
      </c>
      <c r="D15104" s="116">
        <v>156.47</v>
      </c>
      <c r="E15104" s="11">
        <v>155.59</v>
      </c>
      <c r="F15104" s="12">
        <v>1308385</v>
      </c>
    </row>
    <row r="15105" spans="2:6">
      <c r="B15105" s="21">
        <v>42962</v>
      </c>
      <c r="C15105" s="122" t="s">
        <v>187</v>
      </c>
      <c r="D15105" s="116">
        <v>47.31</v>
      </c>
      <c r="E15105" s="11">
        <v>47.76</v>
      </c>
      <c r="F15105" s="12">
        <v>865750</v>
      </c>
    </row>
    <row r="15106" spans="2:6">
      <c r="B15106" s="21">
        <v>42962</v>
      </c>
      <c r="C15106" s="122" t="s">
        <v>188</v>
      </c>
      <c r="D15106" s="116">
        <v>83.13</v>
      </c>
      <c r="E15106" s="11">
        <v>82.85</v>
      </c>
      <c r="F15106" s="12">
        <v>1036096</v>
      </c>
    </row>
    <row r="15107" spans="2:6">
      <c r="B15107" s="21">
        <v>42962</v>
      </c>
      <c r="C15107" s="122" t="s">
        <v>189</v>
      </c>
      <c r="D15107" s="116">
        <v>28.7</v>
      </c>
      <c r="E15107" s="11">
        <v>28.84</v>
      </c>
      <c r="F15107" s="12">
        <v>2497921</v>
      </c>
    </row>
    <row r="15108" spans="2:6">
      <c r="B15108" s="21">
        <v>42962</v>
      </c>
      <c r="C15108" s="122" t="s">
        <v>190</v>
      </c>
      <c r="D15108" s="116">
        <v>84.93</v>
      </c>
      <c r="E15108" s="11">
        <v>84.15</v>
      </c>
      <c r="F15108" s="12">
        <v>2313655</v>
      </c>
    </row>
    <row r="15109" spans="2:6">
      <c r="B15109" s="21">
        <v>42962</v>
      </c>
      <c r="C15109" s="122" t="s">
        <v>191</v>
      </c>
      <c r="D15109" s="116">
        <v>24.38</v>
      </c>
      <c r="E15109" s="11">
        <v>24.59</v>
      </c>
      <c r="F15109" s="12">
        <v>3707082</v>
      </c>
    </row>
    <row r="15110" spans="2:6">
      <c r="B15110" s="21">
        <v>42962</v>
      </c>
      <c r="C15110" s="122" t="s">
        <v>192</v>
      </c>
      <c r="D15110" s="116">
        <v>43.16</v>
      </c>
      <c r="E15110" s="11">
        <v>40.64</v>
      </c>
      <c r="F15110" s="12">
        <v>22956646</v>
      </c>
    </row>
    <row r="15111" spans="2:6">
      <c r="B15111" s="21">
        <v>42962</v>
      </c>
      <c r="C15111" s="122" t="s">
        <v>193</v>
      </c>
      <c r="D15111" s="116">
        <v>125.78</v>
      </c>
      <c r="E15111" s="11">
        <v>124.83</v>
      </c>
      <c r="F15111" s="12">
        <v>1881535</v>
      </c>
    </row>
    <row r="15112" spans="2:6">
      <c r="B15112" s="21">
        <v>42962</v>
      </c>
      <c r="C15112" s="122" t="s">
        <v>194</v>
      </c>
      <c r="D15112" s="116">
        <v>243.72</v>
      </c>
      <c r="E15112" s="11">
        <v>242.92</v>
      </c>
      <c r="F15112" s="12">
        <v>412995</v>
      </c>
    </row>
    <row r="15113" spans="2:6">
      <c r="B15113" s="21">
        <v>42962</v>
      </c>
      <c r="C15113" s="122" t="s">
        <v>195</v>
      </c>
      <c r="D15113" s="116">
        <v>44.44</v>
      </c>
      <c r="E15113" s="11">
        <v>44.5</v>
      </c>
      <c r="F15113" s="12">
        <v>8179287</v>
      </c>
    </row>
    <row r="15114" spans="2:6">
      <c r="B15114" s="21">
        <v>42962</v>
      </c>
      <c r="C15114" s="122" t="s">
        <v>196</v>
      </c>
      <c r="D15114" s="116">
        <v>158</v>
      </c>
      <c r="E15114" s="11">
        <v>156.88</v>
      </c>
      <c r="F15114" s="12">
        <v>1869104</v>
      </c>
    </row>
    <row r="15115" spans="2:6">
      <c r="B15115" s="21">
        <v>42962</v>
      </c>
      <c r="C15115" s="122" t="s">
        <v>197</v>
      </c>
      <c r="D15115" s="116">
        <v>19.66</v>
      </c>
      <c r="E15115" s="11">
        <v>19.559999999999999</v>
      </c>
      <c r="F15115" s="12">
        <v>2610986</v>
      </c>
    </row>
    <row r="15116" spans="2:6">
      <c r="B15116" s="21">
        <v>42962</v>
      </c>
      <c r="C15116" s="122" t="s">
        <v>198</v>
      </c>
      <c r="D15116" s="116">
        <v>53.86</v>
      </c>
      <c r="E15116" s="11">
        <v>53.73</v>
      </c>
      <c r="F15116" s="12">
        <v>608146</v>
      </c>
    </row>
    <row r="15117" spans="2:6">
      <c r="B15117" s="21">
        <v>42962</v>
      </c>
      <c r="C15117" s="122" t="s">
        <v>199</v>
      </c>
      <c r="D15117" s="116">
        <v>90.35</v>
      </c>
      <c r="E15117" s="11">
        <v>90.7</v>
      </c>
      <c r="F15117" s="12">
        <v>2531689</v>
      </c>
    </row>
    <row r="15118" spans="2:6">
      <c r="B15118" s="21">
        <v>42962</v>
      </c>
      <c r="C15118" s="122" t="s">
        <v>200</v>
      </c>
      <c r="D15118" s="116">
        <v>31.85</v>
      </c>
      <c r="E15118" s="11">
        <v>32.090000000000003</v>
      </c>
      <c r="F15118" s="12">
        <v>25251460</v>
      </c>
    </row>
    <row r="15119" spans="2:6">
      <c r="B15119" s="21">
        <v>42962</v>
      </c>
      <c r="C15119" s="122" t="s">
        <v>201</v>
      </c>
      <c r="D15119" s="116">
        <v>32.74</v>
      </c>
      <c r="E15119" s="11">
        <v>32.32</v>
      </c>
      <c r="F15119" s="12">
        <v>674173</v>
      </c>
    </row>
    <row r="15120" spans="2:6">
      <c r="B15120" s="21">
        <v>42962</v>
      </c>
      <c r="C15120" s="122" t="s">
        <v>202</v>
      </c>
      <c r="D15120" s="116">
        <v>50.89</v>
      </c>
      <c r="E15120" s="11">
        <v>51.13</v>
      </c>
      <c r="F15120" s="12">
        <v>5510287</v>
      </c>
    </row>
    <row r="15121" spans="2:6">
      <c r="B15121" s="21">
        <v>42962</v>
      </c>
      <c r="C15121" s="122" t="s">
        <v>203</v>
      </c>
      <c r="D15121" s="116">
        <v>132.78</v>
      </c>
      <c r="E15121" s="11">
        <v>133.15</v>
      </c>
      <c r="F15121" s="12">
        <v>425502</v>
      </c>
    </row>
    <row r="15122" spans="2:6">
      <c r="B15122" s="21">
        <v>42962</v>
      </c>
      <c r="C15122" s="122" t="s">
        <v>204</v>
      </c>
      <c r="D15122" s="116">
        <v>21.89</v>
      </c>
      <c r="E15122" s="11">
        <v>20.54</v>
      </c>
      <c r="F15122" s="12">
        <v>15674735</v>
      </c>
    </row>
    <row r="15123" spans="2:6">
      <c r="B15123" s="21">
        <v>42962</v>
      </c>
      <c r="C15123" s="122" t="s">
        <v>205</v>
      </c>
      <c r="D15123" s="116">
        <v>71.86</v>
      </c>
      <c r="E15123" s="11">
        <v>71.67</v>
      </c>
      <c r="F15123" s="12">
        <v>4297978</v>
      </c>
    </row>
    <row r="15124" spans="2:6">
      <c r="B15124" s="21">
        <v>42962</v>
      </c>
      <c r="C15124" s="122" t="s">
        <v>206</v>
      </c>
      <c r="D15124" s="116">
        <v>75.8</v>
      </c>
      <c r="E15124" s="11">
        <v>74.95</v>
      </c>
      <c r="F15124" s="12">
        <v>1120534</v>
      </c>
    </row>
    <row r="15125" spans="2:6">
      <c r="B15125" s="21">
        <v>42962</v>
      </c>
      <c r="C15125" s="122" t="s">
        <v>207</v>
      </c>
      <c r="D15125" s="116">
        <v>79.459999999999994</v>
      </c>
      <c r="E15125" s="11">
        <v>79.11</v>
      </c>
      <c r="F15125" s="12">
        <v>3104187</v>
      </c>
    </row>
    <row r="15126" spans="2:6">
      <c r="B15126" s="21">
        <v>42962</v>
      </c>
      <c r="C15126" s="122" t="s">
        <v>208</v>
      </c>
      <c r="D15126" s="116">
        <v>108.75</v>
      </c>
      <c r="E15126" s="11">
        <v>108.57</v>
      </c>
      <c r="F15126" s="12">
        <v>5310737</v>
      </c>
    </row>
    <row r="15127" spans="2:6">
      <c r="B15127" s="21">
        <v>42962</v>
      </c>
      <c r="C15127" s="122" t="s">
        <v>209</v>
      </c>
      <c r="D15127" s="116">
        <v>112.87</v>
      </c>
      <c r="E15127" s="11">
        <v>111.08</v>
      </c>
      <c r="F15127" s="12">
        <v>1832425</v>
      </c>
    </row>
    <row r="15128" spans="2:6">
      <c r="B15128" s="21">
        <v>42962</v>
      </c>
      <c r="C15128" s="122" t="s">
        <v>210</v>
      </c>
      <c r="D15128" s="116">
        <v>77.44</v>
      </c>
      <c r="E15128" s="11">
        <v>77.900000000000006</v>
      </c>
      <c r="F15128" s="12">
        <v>3282768</v>
      </c>
    </row>
    <row r="15129" spans="2:6">
      <c r="B15129" s="21">
        <v>42962</v>
      </c>
      <c r="C15129" s="122" t="s">
        <v>211</v>
      </c>
      <c r="D15129" s="116">
        <v>50.25</v>
      </c>
      <c r="E15129" s="11">
        <v>49.92</v>
      </c>
      <c r="F15129" s="12">
        <v>4067624</v>
      </c>
    </row>
    <row r="15130" spans="2:6">
      <c r="B15130" s="21">
        <v>42962</v>
      </c>
      <c r="C15130" s="122" t="s">
        <v>212</v>
      </c>
      <c r="D15130" s="116">
        <v>126.79</v>
      </c>
      <c r="E15130" s="11">
        <v>127.18</v>
      </c>
      <c r="F15130" s="12">
        <v>2158282</v>
      </c>
    </row>
    <row r="15131" spans="2:6">
      <c r="B15131" s="21">
        <v>42962</v>
      </c>
      <c r="C15131" s="122" t="s">
        <v>213</v>
      </c>
      <c r="D15131" s="116">
        <v>61.03</v>
      </c>
      <c r="E15131" s="11">
        <v>61.87</v>
      </c>
      <c r="F15131" s="12">
        <v>2876340</v>
      </c>
    </row>
    <row r="15132" spans="2:6">
      <c r="B15132" s="21">
        <v>42962</v>
      </c>
      <c r="C15132" s="122" t="s">
        <v>214</v>
      </c>
      <c r="D15132" s="116">
        <v>76.569999999999993</v>
      </c>
      <c r="E15132" s="11">
        <v>73.64</v>
      </c>
      <c r="F15132" s="12">
        <v>4004585</v>
      </c>
    </row>
    <row r="15133" spans="2:6">
      <c r="B15133" s="21">
        <v>42962</v>
      </c>
      <c r="C15133" s="122" t="s">
        <v>215</v>
      </c>
      <c r="D15133" s="116">
        <v>106.94</v>
      </c>
      <c r="E15133" s="11">
        <v>106.6</v>
      </c>
      <c r="F15133" s="12">
        <v>639442</v>
      </c>
    </row>
    <row r="15134" spans="2:6">
      <c r="B15134" s="21">
        <v>42962</v>
      </c>
      <c r="C15134" s="122" t="s">
        <v>216</v>
      </c>
      <c r="D15134" s="116">
        <v>36.65</v>
      </c>
      <c r="E15134" s="11">
        <v>36.78</v>
      </c>
      <c r="F15134" s="12">
        <v>2678586</v>
      </c>
    </row>
    <row r="15135" spans="2:6">
      <c r="B15135" s="21">
        <v>42962</v>
      </c>
      <c r="C15135" s="122" t="s">
        <v>217</v>
      </c>
      <c r="D15135" s="116">
        <v>80.62</v>
      </c>
      <c r="E15135" s="11">
        <v>80.56</v>
      </c>
      <c r="F15135" s="12">
        <v>1798771</v>
      </c>
    </row>
    <row r="15136" spans="2:6">
      <c r="B15136" s="21">
        <v>42962</v>
      </c>
      <c r="C15136" s="122" t="s">
        <v>218</v>
      </c>
      <c r="D15136" s="116">
        <v>101.63</v>
      </c>
      <c r="E15136" s="11">
        <v>101.51</v>
      </c>
      <c r="F15136" s="12">
        <v>8868514</v>
      </c>
    </row>
    <row r="15137" spans="2:6">
      <c r="B15137" s="21">
        <v>42962</v>
      </c>
      <c r="C15137" s="122" t="s">
        <v>219</v>
      </c>
      <c r="D15137" s="116">
        <v>22.85</v>
      </c>
      <c r="E15137" s="11">
        <v>22.76</v>
      </c>
      <c r="F15137" s="12">
        <v>2270774</v>
      </c>
    </row>
    <row r="15138" spans="2:6">
      <c r="B15138" s="21">
        <v>42962</v>
      </c>
      <c r="C15138" s="122" t="s">
        <v>220</v>
      </c>
      <c r="D15138" s="116">
        <v>21.75</v>
      </c>
      <c r="E15138" s="11">
        <v>21.52</v>
      </c>
      <c r="F15138" s="12">
        <v>3395910</v>
      </c>
    </row>
    <row r="15139" spans="2:6">
      <c r="B15139" s="21">
        <v>42962</v>
      </c>
      <c r="C15139" s="122" t="s">
        <v>221</v>
      </c>
      <c r="D15139" s="116">
        <v>58.64</v>
      </c>
      <c r="E15139" s="11">
        <v>58.15</v>
      </c>
      <c r="F15139" s="12">
        <v>1191382</v>
      </c>
    </row>
    <row r="15140" spans="2:6">
      <c r="B15140" s="21">
        <v>42962</v>
      </c>
      <c r="C15140" s="122" t="s">
        <v>222</v>
      </c>
      <c r="D15140" s="116">
        <v>93.54</v>
      </c>
      <c r="E15140" s="11">
        <v>93.34</v>
      </c>
      <c r="F15140" s="12">
        <v>1044850</v>
      </c>
    </row>
    <row r="15141" spans="2:6">
      <c r="B15141" s="21">
        <v>42962</v>
      </c>
      <c r="C15141" s="122" t="s">
        <v>223</v>
      </c>
      <c r="D15141" s="116">
        <v>114.72</v>
      </c>
      <c r="E15141" s="11">
        <v>115.13</v>
      </c>
      <c r="F15141" s="12">
        <v>716394</v>
      </c>
    </row>
    <row r="15142" spans="2:6">
      <c r="B15142" s="21">
        <v>42962</v>
      </c>
      <c r="C15142" s="122" t="s">
        <v>224</v>
      </c>
      <c r="D15142" s="116">
        <v>74.569999999999993</v>
      </c>
      <c r="E15142" s="11">
        <v>73.44</v>
      </c>
      <c r="F15142" s="12">
        <v>3203859</v>
      </c>
    </row>
    <row r="15143" spans="2:6">
      <c r="B15143" s="21">
        <v>42962</v>
      </c>
      <c r="C15143" s="122" t="s">
        <v>225</v>
      </c>
      <c r="D15143" s="116">
        <v>85.41</v>
      </c>
      <c r="E15143" s="11">
        <v>85.13</v>
      </c>
      <c r="F15143" s="12">
        <v>763175</v>
      </c>
    </row>
    <row r="15144" spans="2:6">
      <c r="B15144" s="21">
        <v>42962</v>
      </c>
      <c r="C15144" s="122" t="s">
        <v>226</v>
      </c>
      <c r="D15144" s="116">
        <v>91.41</v>
      </c>
      <c r="E15144" s="11">
        <v>91.97</v>
      </c>
      <c r="F15144" s="12">
        <v>436785</v>
      </c>
    </row>
    <row r="15145" spans="2:6">
      <c r="B15145" s="21">
        <v>42962</v>
      </c>
      <c r="C15145" s="122" t="s">
        <v>227</v>
      </c>
      <c r="D15145" s="116">
        <v>28.73</v>
      </c>
      <c r="E15145" s="11">
        <v>28.86</v>
      </c>
      <c r="F15145" s="12">
        <v>1926454</v>
      </c>
    </row>
    <row r="15146" spans="2:6">
      <c r="B15146" s="21">
        <v>42962</v>
      </c>
      <c r="C15146" s="122" t="s">
        <v>228</v>
      </c>
      <c r="D15146" s="116">
        <v>83.12</v>
      </c>
      <c r="E15146" s="11">
        <v>83.48</v>
      </c>
      <c r="F15146" s="12">
        <v>2183711</v>
      </c>
    </row>
    <row r="15147" spans="2:6">
      <c r="B15147" s="21">
        <v>42962</v>
      </c>
      <c r="C15147" s="122" t="s">
        <v>229</v>
      </c>
      <c r="D15147" s="116">
        <v>108.7</v>
      </c>
      <c r="E15147" s="11">
        <v>109.17</v>
      </c>
      <c r="F15147" s="12">
        <v>713905</v>
      </c>
    </row>
    <row r="15148" spans="2:6">
      <c r="B15148" s="21">
        <v>42962</v>
      </c>
      <c r="C15148" s="122" t="s">
        <v>230</v>
      </c>
      <c r="D15148" s="116">
        <v>85.91</v>
      </c>
      <c r="E15148" s="11">
        <v>86.89</v>
      </c>
      <c r="F15148" s="12">
        <v>1876288</v>
      </c>
    </row>
    <row r="15149" spans="2:6">
      <c r="B15149" s="21">
        <v>42962</v>
      </c>
      <c r="C15149" s="122" t="s">
        <v>231</v>
      </c>
      <c r="D15149" s="116">
        <v>56.91</v>
      </c>
      <c r="E15149" s="11">
        <v>56.98</v>
      </c>
      <c r="F15149" s="12">
        <v>1243308</v>
      </c>
    </row>
    <row r="15150" spans="2:6">
      <c r="B15150" s="21">
        <v>42962</v>
      </c>
      <c r="C15150" s="122" t="s">
        <v>232</v>
      </c>
      <c r="D15150" s="116">
        <v>30.97</v>
      </c>
      <c r="E15150" s="11">
        <v>30.92</v>
      </c>
      <c r="F15150" s="12">
        <v>4004871</v>
      </c>
    </row>
    <row r="15151" spans="2:6">
      <c r="B15151" s="21">
        <v>42962</v>
      </c>
      <c r="C15151" s="122" t="s">
        <v>233</v>
      </c>
      <c r="D15151" s="116">
        <v>63.62</v>
      </c>
      <c r="E15151" s="11">
        <v>63.67</v>
      </c>
      <c r="F15151" s="12">
        <v>3722422</v>
      </c>
    </row>
    <row r="15152" spans="2:6">
      <c r="B15152" s="21">
        <v>42962</v>
      </c>
      <c r="C15152" s="122" t="s">
        <v>234</v>
      </c>
      <c r="D15152" s="116">
        <v>84.45</v>
      </c>
      <c r="E15152" s="11">
        <v>85.35</v>
      </c>
      <c r="F15152" s="12">
        <v>2206463</v>
      </c>
    </row>
    <row r="15153" spans="2:6">
      <c r="B15153" s="21">
        <v>42962</v>
      </c>
      <c r="C15153" s="122" t="s">
        <v>235</v>
      </c>
      <c r="D15153" s="116">
        <v>117.23</v>
      </c>
      <c r="E15153" s="11">
        <v>117.43</v>
      </c>
      <c r="F15153" s="12">
        <v>1048166</v>
      </c>
    </row>
    <row r="15154" spans="2:6">
      <c r="B15154" s="21">
        <v>42962</v>
      </c>
      <c r="C15154" s="122" t="s">
        <v>236</v>
      </c>
      <c r="D15154" s="116">
        <v>35.24</v>
      </c>
      <c r="E15154" s="11">
        <v>35.25</v>
      </c>
      <c r="F15154" s="12">
        <v>4588469</v>
      </c>
    </row>
    <row r="15155" spans="2:6">
      <c r="B15155" s="21">
        <v>42962</v>
      </c>
      <c r="C15155" s="122" t="s">
        <v>237</v>
      </c>
      <c r="D15155" s="116">
        <v>131.16</v>
      </c>
      <c r="E15155" s="11">
        <v>131.15</v>
      </c>
      <c r="F15155" s="12">
        <v>824033</v>
      </c>
    </row>
    <row r="15156" spans="2:6">
      <c r="B15156" s="21">
        <v>42962</v>
      </c>
      <c r="C15156" s="122" t="s">
        <v>238</v>
      </c>
      <c r="D15156" s="116">
        <v>82.19</v>
      </c>
      <c r="E15156" s="11">
        <v>83.05</v>
      </c>
      <c r="F15156" s="12">
        <v>1047713</v>
      </c>
    </row>
    <row r="15157" spans="2:6">
      <c r="B15157" s="21">
        <v>42962</v>
      </c>
      <c r="C15157" s="122" t="s">
        <v>239</v>
      </c>
      <c r="D15157" s="116">
        <v>142.87</v>
      </c>
      <c r="E15157" s="11">
        <v>142.88</v>
      </c>
      <c r="F15157" s="12">
        <v>467956</v>
      </c>
    </row>
    <row r="15158" spans="2:6">
      <c r="B15158" s="21">
        <v>42962</v>
      </c>
      <c r="C15158" s="122" t="s">
        <v>240</v>
      </c>
      <c r="D15158" s="116">
        <v>80.260000000000005</v>
      </c>
      <c r="E15158" s="11">
        <v>79.92</v>
      </c>
      <c r="F15158" s="12">
        <v>3617038</v>
      </c>
    </row>
    <row r="15159" spans="2:6">
      <c r="B15159" s="21">
        <v>42962</v>
      </c>
      <c r="C15159" s="122" t="s">
        <v>241</v>
      </c>
      <c r="D15159" s="116">
        <v>101.48</v>
      </c>
      <c r="E15159" s="11">
        <v>101.04</v>
      </c>
      <c r="F15159" s="12">
        <v>1702431</v>
      </c>
    </row>
    <row r="15160" spans="2:6">
      <c r="B15160" s="21">
        <v>42962</v>
      </c>
      <c r="C15160" s="122" t="s">
        <v>242</v>
      </c>
      <c r="D15160" s="116">
        <v>84.29</v>
      </c>
      <c r="E15160" s="11">
        <v>84.84</v>
      </c>
      <c r="F15160" s="12">
        <v>766918</v>
      </c>
    </row>
    <row r="15161" spans="2:6">
      <c r="B15161" s="21">
        <v>42962</v>
      </c>
      <c r="C15161" s="122" t="s">
        <v>243</v>
      </c>
      <c r="D15161" s="116">
        <v>59.6</v>
      </c>
      <c r="E15161" s="11">
        <v>59.41</v>
      </c>
      <c r="F15161" s="12">
        <v>2261964</v>
      </c>
    </row>
    <row r="15162" spans="2:6">
      <c r="B15162" s="21">
        <v>42962</v>
      </c>
      <c r="C15162" s="122" t="s">
        <v>244</v>
      </c>
      <c r="D15162" s="116">
        <v>87.75</v>
      </c>
      <c r="E15162" s="11">
        <v>87.02</v>
      </c>
      <c r="F15162" s="12">
        <v>4457936</v>
      </c>
    </row>
    <row r="15163" spans="2:6">
      <c r="B15163" s="21">
        <v>42962</v>
      </c>
      <c r="C15163" s="122" t="s">
        <v>245</v>
      </c>
      <c r="D15163" s="116">
        <v>445.72</v>
      </c>
      <c r="E15163" s="11">
        <v>448.33</v>
      </c>
      <c r="F15163" s="12">
        <v>280582</v>
      </c>
    </row>
    <row r="15164" spans="2:6">
      <c r="B15164" s="21">
        <v>42962</v>
      </c>
      <c r="C15164" s="122" t="s">
        <v>246</v>
      </c>
      <c r="D15164" s="116">
        <v>67.819999999999993</v>
      </c>
      <c r="E15164" s="11">
        <v>68.31</v>
      </c>
      <c r="F15164" s="12">
        <v>1491619</v>
      </c>
    </row>
    <row r="15165" spans="2:6">
      <c r="B15165" s="21">
        <v>42962</v>
      </c>
      <c r="C15165" s="122" t="s">
        <v>247</v>
      </c>
      <c r="D15165" s="116">
        <v>61.53</v>
      </c>
      <c r="E15165" s="11">
        <v>61.05</v>
      </c>
      <c r="F15165" s="12">
        <v>2978737</v>
      </c>
    </row>
    <row r="15166" spans="2:6">
      <c r="B15166" s="21">
        <v>42962</v>
      </c>
      <c r="C15166" s="122" t="s">
        <v>248</v>
      </c>
      <c r="D15166" s="116">
        <v>61.94</v>
      </c>
      <c r="E15166" s="11">
        <v>62.57</v>
      </c>
      <c r="F15166" s="12">
        <v>961937</v>
      </c>
    </row>
    <row r="15167" spans="2:6">
      <c r="B15167" s="21">
        <v>42962</v>
      </c>
      <c r="C15167" s="122" t="s">
        <v>249</v>
      </c>
      <c r="D15167" s="116">
        <v>61.3</v>
      </c>
      <c r="E15167" s="11">
        <v>61.73</v>
      </c>
      <c r="F15167" s="12">
        <v>2677186</v>
      </c>
    </row>
    <row r="15168" spans="2:6">
      <c r="B15168" s="21">
        <v>42962</v>
      </c>
      <c r="C15168" s="122" t="s">
        <v>250</v>
      </c>
      <c r="D15168" s="116">
        <v>263.27999999999997</v>
      </c>
      <c r="E15168" s="11">
        <v>265.08</v>
      </c>
      <c r="F15168" s="12">
        <v>444893</v>
      </c>
    </row>
    <row r="15169" spans="2:6">
      <c r="B15169" s="21">
        <v>42962</v>
      </c>
      <c r="C15169" s="122" t="s">
        <v>251</v>
      </c>
      <c r="D15169" s="116">
        <v>40.9</v>
      </c>
      <c r="E15169" s="11">
        <v>40.340000000000003</v>
      </c>
      <c r="F15169" s="12">
        <v>3199522</v>
      </c>
    </row>
    <row r="15170" spans="2:6">
      <c r="B15170" s="21">
        <v>42962</v>
      </c>
      <c r="C15170" s="122" t="s">
        <v>252</v>
      </c>
      <c r="D15170" s="116">
        <v>72.44</v>
      </c>
      <c r="E15170" s="11">
        <v>72.31</v>
      </c>
      <c r="F15170" s="12">
        <v>1973921</v>
      </c>
    </row>
    <row r="15171" spans="2:6">
      <c r="B15171" s="21">
        <v>42962</v>
      </c>
      <c r="C15171" s="122" t="s">
        <v>253</v>
      </c>
      <c r="D15171" s="116">
        <v>76.53</v>
      </c>
      <c r="E15171" s="11">
        <v>77.569999999999993</v>
      </c>
      <c r="F15171" s="12">
        <v>1016211</v>
      </c>
    </row>
    <row r="15172" spans="2:6">
      <c r="B15172" s="21">
        <v>42962</v>
      </c>
      <c r="C15172" s="122" t="s">
        <v>254</v>
      </c>
      <c r="D15172" s="116">
        <v>51.41</v>
      </c>
      <c r="E15172" s="11">
        <v>50.81</v>
      </c>
      <c r="F15172" s="12">
        <v>1735063</v>
      </c>
    </row>
    <row r="15173" spans="2:6">
      <c r="B15173" s="21">
        <v>42962</v>
      </c>
      <c r="C15173" s="122" t="s">
        <v>255</v>
      </c>
      <c r="D15173" s="116">
        <v>115.78</v>
      </c>
      <c r="E15173" s="11">
        <v>114.83</v>
      </c>
      <c r="F15173" s="12">
        <v>898391</v>
      </c>
    </row>
    <row r="15174" spans="2:6">
      <c r="B15174" s="21">
        <v>42962</v>
      </c>
      <c r="C15174" s="122" t="s">
        <v>256</v>
      </c>
      <c r="D15174" s="116">
        <v>37.4</v>
      </c>
      <c r="E15174" s="11">
        <v>37.840000000000003</v>
      </c>
      <c r="F15174" s="12">
        <v>4521508</v>
      </c>
    </row>
    <row r="15175" spans="2:6">
      <c r="B15175" s="21">
        <v>42962</v>
      </c>
      <c r="C15175" s="122" t="s">
        <v>257</v>
      </c>
      <c r="D15175" s="116">
        <v>55.72</v>
      </c>
      <c r="E15175" s="11">
        <v>55.57</v>
      </c>
      <c r="F15175" s="12">
        <v>901010</v>
      </c>
    </row>
    <row r="15176" spans="2:6">
      <c r="B15176" s="21">
        <v>42962</v>
      </c>
      <c r="C15176" s="122" t="s">
        <v>258</v>
      </c>
      <c r="D15176" s="116">
        <v>147.54</v>
      </c>
      <c r="E15176" s="11">
        <v>147.06</v>
      </c>
      <c r="F15176" s="12">
        <v>1254710</v>
      </c>
    </row>
    <row r="15177" spans="2:6">
      <c r="B15177" s="21">
        <v>42962</v>
      </c>
      <c r="C15177" s="122" t="s">
        <v>259</v>
      </c>
      <c r="D15177" s="116">
        <v>76.760000000000005</v>
      </c>
      <c r="E15177" s="11">
        <v>76.599999999999994</v>
      </c>
      <c r="F15177" s="12">
        <v>1176449</v>
      </c>
    </row>
    <row r="15178" spans="2:6">
      <c r="B15178" s="21">
        <v>42962</v>
      </c>
      <c r="C15178" s="122" t="s">
        <v>260</v>
      </c>
      <c r="D15178" s="116">
        <v>10.92</v>
      </c>
      <c r="E15178" s="11">
        <v>10.84</v>
      </c>
      <c r="F15178" s="12">
        <v>29266299</v>
      </c>
    </row>
    <row r="15179" spans="2:6">
      <c r="B15179" s="21">
        <v>42962</v>
      </c>
      <c r="C15179" s="122" t="s">
        <v>261</v>
      </c>
      <c r="D15179" s="116">
        <v>43.23</v>
      </c>
      <c r="E15179" s="11">
        <v>42.76</v>
      </c>
      <c r="F15179" s="12">
        <v>1504561</v>
      </c>
    </row>
    <row r="15180" spans="2:6">
      <c r="B15180" s="21">
        <v>42962</v>
      </c>
      <c r="C15180" s="122" t="s">
        <v>262</v>
      </c>
      <c r="D15180" s="116">
        <v>171.49</v>
      </c>
      <c r="E15180" s="11">
        <v>171</v>
      </c>
      <c r="F15180" s="12">
        <v>8729172</v>
      </c>
    </row>
    <row r="15181" spans="2:6">
      <c r="B15181" s="21">
        <v>42962</v>
      </c>
      <c r="C15181" s="122" t="s">
        <v>263</v>
      </c>
      <c r="D15181" s="116">
        <v>64.260000000000005</v>
      </c>
      <c r="E15181" s="11">
        <v>63.89</v>
      </c>
      <c r="F15181" s="12">
        <v>509982</v>
      </c>
    </row>
    <row r="15182" spans="2:6">
      <c r="B15182" s="21">
        <v>42962</v>
      </c>
      <c r="C15182" s="122" t="s">
        <v>264</v>
      </c>
      <c r="D15182" s="116">
        <v>14</v>
      </c>
      <c r="E15182" s="11">
        <v>13.97</v>
      </c>
      <c r="F15182" s="12">
        <v>14954864</v>
      </c>
    </row>
    <row r="15183" spans="2:6">
      <c r="B15183" s="21">
        <v>42962</v>
      </c>
      <c r="C15183" s="122" t="s">
        <v>265</v>
      </c>
      <c r="D15183" s="116">
        <v>208.51</v>
      </c>
      <c r="E15183" s="11">
        <v>209.07</v>
      </c>
      <c r="F15183" s="12">
        <v>723019</v>
      </c>
    </row>
    <row r="15184" spans="2:6">
      <c r="B15184" s="21">
        <v>42962</v>
      </c>
      <c r="C15184" s="122" t="s">
        <v>266</v>
      </c>
      <c r="D15184" s="116">
        <v>32.29</v>
      </c>
      <c r="E15184" s="11">
        <v>32.700000000000003</v>
      </c>
      <c r="F15184" s="12">
        <v>2957380</v>
      </c>
    </row>
    <row r="15185" spans="2:6">
      <c r="B15185" s="21">
        <v>42962</v>
      </c>
      <c r="C15185" s="122" t="s">
        <v>267</v>
      </c>
      <c r="D15185" s="116">
        <v>119.43</v>
      </c>
      <c r="E15185" s="11">
        <v>118.56</v>
      </c>
      <c r="F15185" s="12">
        <v>656397</v>
      </c>
    </row>
    <row r="15186" spans="2:6">
      <c r="B15186" s="21">
        <v>42962</v>
      </c>
      <c r="C15186" s="122" t="s">
        <v>268</v>
      </c>
      <c r="D15186" s="116">
        <v>90.47</v>
      </c>
      <c r="E15186" s="11">
        <v>90.66</v>
      </c>
      <c r="F15186" s="12">
        <v>842807</v>
      </c>
    </row>
    <row r="15187" spans="2:6">
      <c r="B15187" s="21">
        <v>42962</v>
      </c>
      <c r="C15187" s="122" t="s">
        <v>269</v>
      </c>
      <c r="D15187" s="116">
        <v>124.03</v>
      </c>
      <c r="E15187" s="11">
        <v>124.7</v>
      </c>
      <c r="F15187" s="12">
        <v>557233</v>
      </c>
    </row>
    <row r="15188" spans="2:6">
      <c r="B15188" s="21">
        <v>42962</v>
      </c>
      <c r="C15188" s="122" t="s">
        <v>270</v>
      </c>
      <c r="D15188" s="116">
        <v>26.77</v>
      </c>
      <c r="E15188" s="11">
        <v>27.02</v>
      </c>
      <c r="F15188" s="12">
        <v>5650884</v>
      </c>
    </row>
    <row r="15189" spans="2:6">
      <c r="B15189" s="21">
        <v>42962</v>
      </c>
      <c r="C15189" s="122" t="s">
        <v>271</v>
      </c>
      <c r="D15189" s="116">
        <v>47.15</v>
      </c>
      <c r="E15189" s="11">
        <v>47.13</v>
      </c>
      <c r="F15189" s="12">
        <v>6236791</v>
      </c>
    </row>
    <row r="15190" spans="2:6">
      <c r="B15190" s="21">
        <v>42962</v>
      </c>
      <c r="C15190" s="122" t="s">
        <v>272</v>
      </c>
      <c r="D15190" s="116">
        <v>37.74</v>
      </c>
      <c r="E15190" s="11">
        <v>37.89</v>
      </c>
      <c r="F15190" s="12">
        <v>736133</v>
      </c>
    </row>
    <row r="15191" spans="2:6">
      <c r="B15191" s="21">
        <v>42962</v>
      </c>
      <c r="C15191" s="122" t="s">
        <v>273</v>
      </c>
      <c r="D15191" s="116">
        <v>39.26</v>
      </c>
      <c r="E15191" s="11">
        <v>38.65</v>
      </c>
      <c r="F15191" s="12">
        <v>2243704</v>
      </c>
    </row>
    <row r="15192" spans="2:6">
      <c r="B15192" s="21">
        <v>42962</v>
      </c>
      <c r="C15192" s="122" t="s">
        <v>274</v>
      </c>
      <c r="D15192" s="116">
        <v>39.71</v>
      </c>
      <c r="E15192" s="11">
        <v>39.44</v>
      </c>
      <c r="F15192" s="12">
        <v>2261361</v>
      </c>
    </row>
    <row r="15193" spans="2:6">
      <c r="B15193" s="21">
        <v>42962</v>
      </c>
      <c r="C15193" s="122" t="s">
        <v>275</v>
      </c>
      <c r="D15193" s="116">
        <v>83.38</v>
      </c>
      <c r="E15193" s="11">
        <v>84.56</v>
      </c>
      <c r="F15193" s="12">
        <v>920809</v>
      </c>
    </row>
    <row r="15194" spans="2:6">
      <c r="B15194" s="21">
        <v>42962</v>
      </c>
      <c r="C15194" s="122" t="s">
        <v>276</v>
      </c>
      <c r="D15194" s="116">
        <v>27.71</v>
      </c>
      <c r="E15194" s="11">
        <v>27.44</v>
      </c>
      <c r="F15194" s="12">
        <v>1705322</v>
      </c>
    </row>
    <row r="15195" spans="2:6">
      <c r="B15195" s="21">
        <v>42962</v>
      </c>
      <c r="C15195" s="122" t="s">
        <v>277</v>
      </c>
      <c r="D15195" s="116">
        <v>28.22</v>
      </c>
      <c r="E15195" s="11">
        <v>27.85</v>
      </c>
      <c r="F15195" s="12">
        <v>8194435</v>
      </c>
    </row>
    <row r="15196" spans="2:6">
      <c r="B15196" s="21">
        <v>42962</v>
      </c>
      <c r="C15196" s="122" t="s">
        <v>278</v>
      </c>
      <c r="D15196" s="116">
        <v>131.35</v>
      </c>
      <c r="E15196" s="11">
        <v>129.27000000000001</v>
      </c>
      <c r="F15196" s="12">
        <v>514863</v>
      </c>
    </row>
    <row r="15197" spans="2:6">
      <c r="B15197" s="21">
        <v>42962</v>
      </c>
      <c r="C15197" s="122" t="s">
        <v>279</v>
      </c>
      <c r="D15197" s="116">
        <v>66.2</v>
      </c>
      <c r="E15197" s="11">
        <v>66.12</v>
      </c>
      <c r="F15197" s="12">
        <v>595496</v>
      </c>
    </row>
    <row r="15198" spans="2:6">
      <c r="B15198" s="21">
        <v>42962</v>
      </c>
      <c r="C15198" s="122" t="s">
        <v>280</v>
      </c>
      <c r="D15198" s="116">
        <v>200.56</v>
      </c>
      <c r="E15198" s="11">
        <v>199.49</v>
      </c>
      <c r="F15198" s="12">
        <v>1017912</v>
      </c>
    </row>
    <row r="15199" spans="2:6">
      <c r="B15199" s="21">
        <v>42962</v>
      </c>
      <c r="C15199" s="122" t="s">
        <v>281</v>
      </c>
      <c r="D15199" s="116">
        <v>25.21</v>
      </c>
      <c r="E15199" s="11">
        <v>25.14</v>
      </c>
      <c r="F15199" s="12">
        <v>27334936</v>
      </c>
    </row>
    <row r="15200" spans="2:6">
      <c r="B15200" s="21">
        <v>42962</v>
      </c>
      <c r="C15200" s="122" t="s">
        <v>282</v>
      </c>
      <c r="D15200" s="116">
        <v>21.66</v>
      </c>
      <c r="E15200" s="11">
        <v>21.1</v>
      </c>
      <c r="F15200" s="12">
        <v>5446281</v>
      </c>
    </row>
    <row r="15201" spans="2:6">
      <c r="B15201" s="21">
        <v>42962</v>
      </c>
      <c r="C15201" s="122" t="s">
        <v>283</v>
      </c>
      <c r="D15201" s="116">
        <v>73</v>
      </c>
      <c r="E15201" s="11">
        <v>73.12</v>
      </c>
      <c r="F15201" s="12">
        <v>5212091</v>
      </c>
    </row>
    <row r="15202" spans="2:6">
      <c r="B15202" s="21">
        <v>42962</v>
      </c>
      <c r="C15202" s="122" t="s">
        <v>284</v>
      </c>
      <c r="D15202" s="116">
        <v>57.33</v>
      </c>
      <c r="E15202" s="11">
        <v>57.31</v>
      </c>
      <c r="F15202" s="12">
        <v>4509542</v>
      </c>
    </row>
    <row r="15203" spans="2:6">
      <c r="B15203" s="21">
        <v>42962</v>
      </c>
      <c r="C15203" s="122" t="s">
        <v>24</v>
      </c>
      <c r="D15203" s="116">
        <v>28.52</v>
      </c>
      <c r="E15203" s="11">
        <v>28.49</v>
      </c>
      <c r="F15203" s="12">
        <v>12248730</v>
      </c>
    </row>
    <row r="15204" spans="2:6">
      <c r="B15204" s="21">
        <v>42962</v>
      </c>
      <c r="C15204" s="122" t="s">
        <v>25</v>
      </c>
      <c r="D15204" s="116">
        <v>35.56</v>
      </c>
      <c r="E15204" s="11">
        <v>35.54</v>
      </c>
      <c r="F15204" s="12">
        <v>6017059</v>
      </c>
    </row>
    <row r="15205" spans="2:6">
      <c r="B15205" s="21">
        <v>42962</v>
      </c>
      <c r="C15205" s="122" t="s">
        <v>26</v>
      </c>
      <c r="D15205" s="116">
        <v>924.23</v>
      </c>
      <c r="E15205" s="11">
        <v>922.22</v>
      </c>
      <c r="F15205" s="12">
        <v>883369</v>
      </c>
    </row>
    <row r="15206" spans="2:6">
      <c r="B15206" s="21">
        <v>42962</v>
      </c>
      <c r="C15206" s="122" t="s">
        <v>27</v>
      </c>
      <c r="D15206" s="116">
        <v>941.03</v>
      </c>
      <c r="E15206" s="11">
        <v>938.08</v>
      </c>
      <c r="F15206" s="12">
        <v>1106484</v>
      </c>
    </row>
    <row r="15207" spans="2:6">
      <c r="B15207" s="21">
        <v>42962</v>
      </c>
      <c r="C15207" s="122" t="s">
        <v>28</v>
      </c>
      <c r="D15207" s="116">
        <v>82</v>
      </c>
      <c r="E15207" s="11">
        <v>80.48</v>
      </c>
      <c r="F15207" s="12">
        <v>2197309</v>
      </c>
    </row>
    <row r="15208" spans="2:6">
      <c r="B15208" s="21">
        <v>42962</v>
      </c>
      <c r="C15208" s="122" t="s">
        <v>29</v>
      </c>
      <c r="D15208" s="116">
        <v>94.57</v>
      </c>
      <c r="E15208" s="11">
        <v>94.32</v>
      </c>
      <c r="F15208" s="12">
        <v>787302</v>
      </c>
    </row>
    <row r="15209" spans="2:6">
      <c r="B15209" s="21">
        <v>42962</v>
      </c>
      <c r="C15209" s="122" t="s">
        <v>30</v>
      </c>
      <c r="D15209" s="116">
        <v>23</v>
      </c>
      <c r="E15209" s="11">
        <v>22.07</v>
      </c>
      <c r="F15209" s="12">
        <v>6939707</v>
      </c>
    </row>
    <row r="15210" spans="2:6">
      <c r="B15210" s="21">
        <v>42962</v>
      </c>
      <c r="C15210" s="122" t="s">
        <v>31</v>
      </c>
      <c r="D15210" s="116">
        <v>51.77</v>
      </c>
      <c r="E15210" s="11">
        <v>51.4</v>
      </c>
      <c r="F15210" s="12">
        <v>733815</v>
      </c>
    </row>
    <row r="15211" spans="2:6">
      <c r="B15211" s="21">
        <v>42962</v>
      </c>
      <c r="C15211" s="122" t="s">
        <v>32</v>
      </c>
      <c r="D15211" s="116">
        <v>229.57</v>
      </c>
      <c r="E15211" s="11">
        <v>227.59</v>
      </c>
      <c r="F15211" s="12">
        <v>1867043</v>
      </c>
    </row>
    <row r="15212" spans="2:6">
      <c r="B15212" s="21">
        <v>42962</v>
      </c>
      <c r="C15212" s="122" t="s">
        <v>33</v>
      </c>
      <c r="D15212" s="116">
        <v>30.32</v>
      </c>
      <c r="E15212" s="11">
        <v>30.3</v>
      </c>
      <c r="F15212" s="12">
        <v>2732485</v>
      </c>
    </row>
    <row r="15213" spans="2:6">
      <c r="B15213" s="21">
        <v>42962</v>
      </c>
      <c r="C15213" s="122" t="s">
        <v>34</v>
      </c>
      <c r="D15213" s="116">
        <v>166.69</v>
      </c>
      <c r="E15213" s="11">
        <v>165.08</v>
      </c>
      <c r="F15213" s="12">
        <v>771418</v>
      </c>
    </row>
    <row r="15214" spans="2:6">
      <c r="B15214" s="21">
        <v>42962</v>
      </c>
      <c r="C15214" s="122" t="s">
        <v>35</v>
      </c>
      <c r="D15214" s="116">
        <v>39.83</v>
      </c>
      <c r="E15214" s="11">
        <v>39.549999999999997</v>
      </c>
      <c r="F15214" s="12">
        <v>7691316</v>
      </c>
    </row>
    <row r="15215" spans="2:6">
      <c r="B15215" s="21">
        <v>42962</v>
      </c>
      <c r="C15215" s="122" t="s">
        <v>36</v>
      </c>
      <c r="D15215" s="116">
        <v>98.29</v>
      </c>
      <c r="E15215" s="11">
        <v>98.33</v>
      </c>
      <c r="F15215" s="12">
        <v>907339</v>
      </c>
    </row>
    <row r="15216" spans="2:6">
      <c r="B15216" s="21">
        <v>42962</v>
      </c>
      <c r="C15216" s="122" t="s">
        <v>37</v>
      </c>
      <c r="D15216" s="116">
        <v>12.97</v>
      </c>
      <c r="E15216" s="11">
        <v>13</v>
      </c>
      <c r="F15216" s="12">
        <v>5180434</v>
      </c>
    </row>
    <row r="15217" spans="2:6">
      <c r="B15217" s="21">
        <v>42962</v>
      </c>
      <c r="C15217" s="122" t="s">
        <v>38</v>
      </c>
      <c r="D15217" s="116">
        <v>24.12</v>
      </c>
      <c r="E15217" s="11">
        <v>24.05</v>
      </c>
      <c r="F15217" s="12">
        <v>3280608</v>
      </c>
    </row>
    <row r="15218" spans="2:6">
      <c r="B15218" s="21">
        <v>42962</v>
      </c>
      <c r="C15218" s="122" t="s">
        <v>39</v>
      </c>
      <c r="D15218" s="116">
        <v>79.81</v>
      </c>
      <c r="E15218" s="11">
        <v>79.25</v>
      </c>
      <c r="F15218" s="12">
        <v>1599196</v>
      </c>
    </row>
    <row r="15219" spans="2:6">
      <c r="B15219" s="21">
        <v>42962</v>
      </c>
      <c r="C15219" s="122" t="s">
        <v>40</v>
      </c>
      <c r="D15219" s="116">
        <v>71.56</v>
      </c>
      <c r="E15219" s="11">
        <v>71.239999999999995</v>
      </c>
      <c r="F15219" s="12">
        <v>1590694</v>
      </c>
    </row>
    <row r="15220" spans="2:6">
      <c r="B15220" s="21">
        <v>42962</v>
      </c>
      <c r="C15220" s="122" t="s">
        <v>41</v>
      </c>
      <c r="D15220" s="116">
        <v>29.67</v>
      </c>
      <c r="E15220" s="11">
        <v>29.15</v>
      </c>
      <c r="F15220" s="12">
        <v>4051062</v>
      </c>
    </row>
    <row r="15221" spans="2:6">
      <c r="B15221" s="21">
        <v>42962</v>
      </c>
      <c r="C15221" s="122" t="s">
        <v>42</v>
      </c>
      <c r="D15221" s="116">
        <v>154.27500000000001</v>
      </c>
      <c r="E15221" s="11">
        <v>150.16999999999999</v>
      </c>
      <c r="F15221" s="12">
        <v>13528650</v>
      </c>
    </row>
    <row r="15222" spans="2:6">
      <c r="B15222" s="21">
        <v>42962</v>
      </c>
      <c r="C15222" s="122" t="s">
        <v>43</v>
      </c>
      <c r="D15222" s="116">
        <v>40.42</v>
      </c>
      <c r="E15222" s="11">
        <v>40.700000000000003</v>
      </c>
      <c r="F15222" s="12">
        <v>3068071</v>
      </c>
    </row>
    <row r="15223" spans="2:6">
      <c r="B15223" s="21">
        <v>42962</v>
      </c>
      <c r="C15223" s="122" t="s">
        <v>44</v>
      </c>
      <c r="D15223" s="116">
        <v>56.68</v>
      </c>
      <c r="E15223" s="11">
        <v>56.81</v>
      </c>
      <c r="F15223" s="12">
        <v>1943123</v>
      </c>
    </row>
    <row r="15224" spans="2:6">
      <c r="B15224" s="21">
        <v>42962</v>
      </c>
      <c r="C15224" s="122" t="s">
        <v>45</v>
      </c>
      <c r="D15224" s="116">
        <v>61.97</v>
      </c>
      <c r="E15224" s="11">
        <v>62.21</v>
      </c>
      <c r="F15224" s="12">
        <v>2022750</v>
      </c>
    </row>
    <row r="15225" spans="2:6">
      <c r="B15225" s="21">
        <v>42962</v>
      </c>
      <c r="C15225" s="122" t="s">
        <v>46</v>
      </c>
      <c r="D15225" s="116">
        <v>47.95</v>
      </c>
      <c r="E15225" s="11">
        <v>47.68</v>
      </c>
      <c r="F15225" s="12">
        <v>821089</v>
      </c>
    </row>
    <row r="15226" spans="2:6">
      <c r="B15226" s="21">
        <v>42962</v>
      </c>
      <c r="C15226" s="122" t="s">
        <v>47</v>
      </c>
      <c r="D15226" s="116">
        <v>38.46</v>
      </c>
      <c r="E15226" s="11">
        <v>38.19</v>
      </c>
      <c r="F15226" s="12">
        <v>3626841</v>
      </c>
    </row>
    <row r="15227" spans="2:6">
      <c r="B15227" s="21">
        <v>42962</v>
      </c>
      <c r="C15227" s="122" t="s">
        <v>48</v>
      </c>
      <c r="D15227" s="116">
        <v>138.41999999999999</v>
      </c>
      <c r="E15227" s="11">
        <v>137.41999999999999</v>
      </c>
      <c r="F15227" s="12">
        <v>1731489</v>
      </c>
    </row>
    <row r="15228" spans="2:6">
      <c r="B15228" s="21">
        <v>42962</v>
      </c>
      <c r="C15228" s="122" t="s">
        <v>49</v>
      </c>
      <c r="D15228" s="116">
        <v>46</v>
      </c>
      <c r="E15228" s="11">
        <v>45.58</v>
      </c>
      <c r="F15228" s="12">
        <v>2373288</v>
      </c>
    </row>
    <row r="15229" spans="2:6">
      <c r="B15229" s="21">
        <v>42962</v>
      </c>
      <c r="C15229" s="122" t="s">
        <v>50</v>
      </c>
      <c r="D15229" s="116">
        <v>17.559999999999999</v>
      </c>
      <c r="E15229" s="11">
        <v>13.768416999999999</v>
      </c>
      <c r="F15229" s="12">
        <v>8316514</v>
      </c>
    </row>
    <row r="15230" spans="2:6">
      <c r="B15230" s="21">
        <v>42962</v>
      </c>
      <c r="C15230" s="122" t="s">
        <v>51</v>
      </c>
      <c r="D15230" s="116">
        <v>19.010000000000002</v>
      </c>
      <c r="E15230" s="11">
        <v>19.04</v>
      </c>
      <c r="F15230" s="12">
        <v>9245951</v>
      </c>
    </row>
    <row r="15231" spans="2:6">
      <c r="B15231" s="21">
        <v>42962</v>
      </c>
      <c r="C15231" s="122" t="s">
        <v>52</v>
      </c>
      <c r="D15231" s="116">
        <v>31.37</v>
      </c>
      <c r="E15231" s="11">
        <v>31.49</v>
      </c>
      <c r="F15231" s="12">
        <v>2431418</v>
      </c>
    </row>
    <row r="15232" spans="2:6">
      <c r="B15232" s="21">
        <v>42962</v>
      </c>
      <c r="C15232" s="122" t="s">
        <v>53</v>
      </c>
      <c r="D15232" s="116">
        <v>34.42</v>
      </c>
      <c r="E15232" s="11">
        <v>34.24</v>
      </c>
      <c r="F15232" s="12">
        <v>1365262</v>
      </c>
    </row>
    <row r="15233" spans="2:6">
      <c r="B15233" s="21">
        <v>42962</v>
      </c>
      <c r="C15233" s="122" t="s">
        <v>54</v>
      </c>
      <c r="D15233" s="116">
        <v>120.03</v>
      </c>
      <c r="E15233" s="11">
        <v>119.79</v>
      </c>
      <c r="F15233" s="12">
        <v>587614</v>
      </c>
    </row>
    <row r="15234" spans="2:6">
      <c r="B15234" s="21">
        <v>42962</v>
      </c>
      <c r="C15234" s="122" t="s">
        <v>55</v>
      </c>
      <c r="D15234" s="116">
        <v>84.375</v>
      </c>
      <c r="E15234" s="11">
        <v>83.97</v>
      </c>
      <c r="F15234" s="12">
        <v>1090690</v>
      </c>
    </row>
    <row r="15235" spans="2:6">
      <c r="B15235" s="21">
        <v>42962</v>
      </c>
      <c r="C15235" s="122" t="s">
        <v>56</v>
      </c>
      <c r="D15235" s="116">
        <v>18.03</v>
      </c>
      <c r="E15235" s="11">
        <v>17.95</v>
      </c>
      <c r="F15235" s="12">
        <v>3607385</v>
      </c>
    </row>
    <row r="15236" spans="2:6">
      <c r="B15236" s="21">
        <v>42962</v>
      </c>
      <c r="C15236" s="122" t="s">
        <v>57</v>
      </c>
      <c r="D15236" s="116">
        <v>105.9</v>
      </c>
      <c r="E15236" s="11">
        <v>105.9</v>
      </c>
      <c r="F15236" s="12">
        <v>548409</v>
      </c>
    </row>
    <row r="15237" spans="2:6">
      <c r="B15237" s="21">
        <v>42962</v>
      </c>
      <c r="C15237" s="122" t="s">
        <v>58</v>
      </c>
      <c r="D15237" s="116">
        <v>250.58</v>
      </c>
      <c r="E15237" s="11">
        <v>246.83</v>
      </c>
      <c r="F15237" s="12">
        <v>1274655</v>
      </c>
    </row>
    <row r="15238" spans="2:6">
      <c r="B15238" s="21">
        <v>42962</v>
      </c>
      <c r="C15238" s="122" t="s">
        <v>59</v>
      </c>
      <c r="D15238" s="116">
        <v>142.55000000000001</v>
      </c>
      <c r="E15238" s="11">
        <v>142.07</v>
      </c>
      <c r="F15238" s="12">
        <v>4681545</v>
      </c>
    </row>
    <row r="15239" spans="2:6">
      <c r="B15239" s="21">
        <v>42962</v>
      </c>
      <c r="C15239" s="122" t="s">
        <v>60</v>
      </c>
      <c r="D15239" s="116">
        <v>65.66</v>
      </c>
      <c r="E15239" s="11">
        <v>65.86</v>
      </c>
      <c r="F15239" s="12">
        <v>1542905</v>
      </c>
    </row>
    <row r="15240" spans="2:6">
      <c r="B15240" s="21">
        <v>42962</v>
      </c>
      <c r="C15240" s="122" t="s">
        <v>61</v>
      </c>
      <c r="D15240" s="116">
        <v>156.15</v>
      </c>
      <c r="E15240" s="11">
        <v>154.66999999999999</v>
      </c>
      <c r="F15240" s="12">
        <v>613710</v>
      </c>
    </row>
    <row r="15241" spans="2:6">
      <c r="B15241" s="21">
        <v>42962</v>
      </c>
      <c r="C15241" s="122" t="s">
        <v>62</v>
      </c>
      <c r="D15241" s="116">
        <v>137.22</v>
      </c>
      <c r="E15241" s="11">
        <v>137.07</v>
      </c>
      <c r="F15241" s="12">
        <v>362376</v>
      </c>
    </row>
    <row r="15242" spans="2:6">
      <c r="B15242" s="21">
        <v>42962</v>
      </c>
      <c r="C15242" s="122" t="s">
        <v>63</v>
      </c>
      <c r="D15242" s="116">
        <v>194.82</v>
      </c>
      <c r="E15242" s="11">
        <v>193.92</v>
      </c>
      <c r="F15242" s="12">
        <v>545183</v>
      </c>
    </row>
    <row r="15243" spans="2:6">
      <c r="B15243" s="21">
        <v>42962</v>
      </c>
      <c r="C15243" s="122" t="s">
        <v>64</v>
      </c>
      <c r="D15243" s="116">
        <v>126.26</v>
      </c>
      <c r="E15243" s="11">
        <v>126.37</v>
      </c>
      <c r="F15243" s="12">
        <v>590162</v>
      </c>
    </row>
    <row r="15244" spans="2:6">
      <c r="B15244" s="21">
        <v>42962</v>
      </c>
      <c r="C15244" s="122" t="s">
        <v>65</v>
      </c>
      <c r="D15244" s="116">
        <v>45.92</v>
      </c>
      <c r="E15244" s="11">
        <v>46.39</v>
      </c>
      <c r="F15244" s="12">
        <v>1456510</v>
      </c>
    </row>
    <row r="15245" spans="2:6">
      <c r="B15245" s="21">
        <v>42962</v>
      </c>
      <c r="C15245" s="122" t="s">
        <v>66</v>
      </c>
      <c r="D15245" s="116">
        <v>36.299999999999997</v>
      </c>
      <c r="E15245" s="11">
        <v>36</v>
      </c>
      <c r="F15245" s="12">
        <v>21706563</v>
      </c>
    </row>
    <row r="15246" spans="2:6">
      <c r="B15246" s="21">
        <v>42962</v>
      </c>
      <c r="C15246" s="122" t="s">
        <v>67</v>
      </c>
      <c r="D15246" s="116">
        <v>138.4</v>
      </c>
      <c r="E15246" s="11">
        <v>137.47</v>
      </c>
      <c r="F15246" s="12">
        <v>1547991</v>
      </c>
    </row>
    <row r="15247" spans="2:6">
      <c r="B15247" s="21">
        <v>42962</v>
      </c>
      <c r="C15247" s="122" t="s">
        <v>68</v>
      </c>
      <c r="D15247" s="116">
        <v>53.66</v>
      </c>
      <c r="E15247" s="11">
        <v>53.43</v>
      </c>
      <c r="F15247" s="12">
        <v>2119914</v>
      </c>
    </row>
    <row r="15248" spans="2:6">
      <c r="B15248" s="21">
        <v>42962</v>
      </c>
      <c r="C15248" s="122" t="s">
        <v>69</v>
      </c>
      <c r="D15248" s="116">
        <v>21.15</v>
      </c>
      <c r="E15248" s="11">
        <v>20.98</v>
      </c>
      <c r="F15248" s="12">
        <v>5685894</v>
      </c>
    </row>
    <row r="15249" spans="2:6">
      <c r="B15249" s="21">
        <v>42962</v>
      </c>
      <c r="C15249" s="122" t="s">
        <v>70</v>
      </c>
      <c r="D15249" s="116">
        <v>85.92</v>
      </c>
      <c r="E15249" s="11">
        <v>86.2</v>
      </c>
      <c r="F15249" s="12">
        <v>1326678</v>
      </c>
    </row>
    <row r="15250" spans="2:6">
      <c r="B15250" s="21">
        <v>42962</v>
      </c>
      <c r="C15250" s="122" t="s">
        <v>71</v>
      </c>
      <c r="D15250" s="116">
        <v>37.549999999999997</v>
      </c>
      <c r="E15250" s="11">
        <v>37.39</v>
      </c>
      <c r="F15250" s="12">
        <v>966386</v>
      </c>
    </row>
    <row r="15251" spans="2:6">
      <c r="B15251" s="21">
        <v>42962</v>
      </c>
      <c r="C15251" s="122" t="s">
        <v>72</v>
      </c>
      <c r="D15251" s="116">
        <v>322.40667999999999</v>
      </c>
      <c r="E15251" s="11">
        <v>328.45666999999997</v>
      </c>
      <c r="F15251" s="12">
        <v>1763606.9650000001</v>
      </c>
    </row>
    <row r="15252" spans="2:6">
      <c r="B15252" s="21">
        <v>42962</v>
      </c>
      <c r="C15252" s="122" t="s">
        <v>73</v>
      </c>
      <c r="D15252" s="116">
        <v>117.76</v>
      </c>
      <c r="E15252" s="11">
        <v>117.18</v>
      </c>
      <c r="F15252" s="12">
        <v>440783</v>
      </c>
    </row>
    <row r="15253" spans="2:6">
      <c r="B15253" s="21">
        <v>42962</v>
      </c>
      <c r="C15253" s="122" t="s">
        <v>285</v>
      </c>
      <c r="D15253" s="116">
        <v>139.06</v>
      </c>
      <c r="E15253" s="11">
        <v>139.09</v>
      </c>
      <c r="F15253" s="12">
        <v>1165032</v>
      </c>
    </row>
    <row r="15254" spans="2:6">
      <c r="B15254" s="21">
        <v>42962</v>
      </c>
      <c r="C15254" s="122" t="s">
        <v>286</v>
      </c>
      <c r="D15254" s="116">
        <v>33.9</v>
      </c>
      <c r="E15254" s="11">
        <v>33.82</v>
      </c>
      <c r="F15254" s="12">
        <v>1723079</v>
      </c>
    </row>
    <row r="15255" spans="2:6">
      <c r="B15255" s="21">
        <v>42962</v>
      </c>
      <c r="C15255" s="122" t="s">
        <v>287</v>
      </c>
      <c r="D15255" s="116">
        <v>96.4</v>
      </c>
      <c r="E15255" s="11">
        <v>97.38</v>
      </c>
      <c r="F15255" s="12">
        <v>1243757</v>
      </c>
    </row>
    <row r="15256" spans="2:6">
      <c r="B15256" s="21">
        <v>42962</v>
      </c>
      <c r="C15256" s="122" t="s">
        <v>288</v>
      </c>
      <c r="D15256" s="116">
        <v>38.47</v>
      </c>
      <c r="E15256" s="11">
        <v>37.83</v>
      </c>
      <c r="F15256" s="12">
        <v>6708243</v>
      </c>
    </row>
    <row r="15257" spans="2:6">
      <c r="B15257" s="21">
        <v>42962</v>
      </c>
      <c r="C15257" s="122" t="s">
        <v>289</v>
      </c>
      <c r="D15257" s="116">
        <v>52.59</v>
      </c>
      <c r="E15257" s="11">
        <v>51.57</v>
      </c>
      <c r="F15257" s="12">
        <v>821780</v>
      </c>
    </row>
    <row r="15258" spans="2:6">
      <c r="B15258" s="21">
        <v>42962</v>
      </c>
      <c r="C15258" s="122" t="s">
        <v>290</v>
      </c>
      <c r="D15258" s="116">
        <v>133.85</v>
      </c>
      <c r="E15258" s="11">
        <v>133.38</v>
      </c>
      <c r="F15258" s="12">
        <v>3931763</v>
      </c>
    </row>
    <row r="15259" spans="2:6">
      <c r="B15259" s="21">
        <v>42962</v>
      </c>
      <c r="C15259" s="122" t="s">
        <v>291</v>
      </c>
      <c r="D15259" s="116">
        <v>28.02</v>
      </c>
      <c r="E15259" s="11">
        <v>27.53</v>
      </c>
      <c r="F15259" s="12">
        <v>5623994</v>
      </c>
    </row>
    <row r="15260" spans="2:6">
      <c r="B15260" s="21">
        <v>42962</v>
      </c>
      <c r="C15260" s="122" t="s">
        <v>292</v>
      </c>
      <c r="D15260" s="116">
        <v>93.31</v>
      </c>
      <c r="E15260" s="11">
        <v>92.73</v>
      </c>
      <c r="F15260" s="12">
        <v>8812720</v>
      </c>
    </row>
    <row r="15261" spans="2:6">
      <c r="B15261" s="21">
        <v>42962</v>
      </c>
      <c r="C15261" s="122" t="s">
        <v>293</v>
      </c>
      <c r="D15261" s="116">
        <v>45.07</v>
      </c>
      <c r="E15261" s="11">
        <v>44.66</v>
      </c>
      <c r="F15261" s="12">
        <v>1830282</v>
      </c>
    </row>
    <row r="15262" spans="2:6">
      <c r="B15262" s="21">
        <v>42962</v>
      </c>
      <c r="C15262" s="122" t="s">
        <v>294</v>
      </c>
      <c r="D15262" s="116">
        <v>69.89</v>
      </c>
      <c r="E15262" s="11">
        <v>69.81</v>
      </c>
      <c r="F15262" s="12">
        <v>1405651</v>
      </c>
    </row>
    <row r="15263" spans="2:6">
      <c r="B15263" s="21">
        <v>42962</v>
      </c>
      <c r="C15263" s="122" t="s">
        <v>295</v>
      </c>
      <c r="D15263" s="116">
        <v>18.09</v>
      </c>
      <c r="E15263" s="11">
        <v>17.91</v>
      </c>
      <c r="F15263" s="12">
        <v>7790505</v>
      </c>
    </row>
    <row r="15264" spans="2:6">
      <c r="B15264" s="21">
        <v>42962</v>
      </c>
      <c r="C15264" s="122" t="s">
        <v>296</v>
      </c>
      <c r="D15264" s="116">
        <v>87.05</v>
      </c>
      <c r="E15264" s="11">
        <v>86.74</v>
      </c>
      <c r="F15264" s="12">
        <v>1766689</v>
      </c>
    </row>
    <row r="15265" spans="2:6">
      <c r="B15265" s="21">
        <v>42962</v>
      </c>
      <c r="C15265" s="122" t="s">
        <v>297</v>
      </c>
      <c r="D15265" s="116">
        <v>19.91</v>
      </c>
      <c r="E15265" s="11">
        <v>19.670000000000002</v>
      </c>
      <c r="F15265" s="12">
        <v>2875808</v>
      </c>
    </row>
    <row r="15266" spans="2:6">
      <c r="B15266" s="21">
        <v>42962</v>
      </c>
      <c r="C15266" s="122" t="s">
        <v>298</v>
      </c>
      <c r="D15266" s="116">
        <v>91.44</v>
      </c>
      <c r="E15266" s="11">
        <v>91.02</v>
      </c>
      <c r="F15266" s="12">
        <v>1123957</v>
      </c>
    </row>
    <row r="15267" spans="2:6">
      <c r="B15267" s="21">
        <v>42962</v>
      </c>
      <c r="C15267" s="122" t="s">
        <v>299</v>
      </c>
      <c r="D15267" s="116">
        <v>121.7</v>
      </c>
      <c r="E15267" s="11">
        <v>122.23</v>
      </c>
      <c r="F15267" s="12">
        <v>1114149</v>
      </c>
    </row>
    <row r="15268" spans="2:6">
      <c r="B15268" s="21">
        <v>42962</v>
      </c>
      <c r="C15268" s="122" t="s">
        <v>300</v>
      </c>
      <c r="D15268" s="116">
        <v>19.02</v>
      </c>
      <c r="E15268" s="11">
        <v>18.850000000000001</v>
      </c>
      <c r="F15268" s="12">
        <v>9785177</v>
      </c>
    </row>
    <row r="15269" spans="2:6">
      <c r="B15269" s="21">
        <v>42962</v>
      </c>
      <c r="C15269" s="122" t="s">
        <v>301</v>
      </c>
      <c r="D15269" s="116">
        <v>64.819999999999993</v>
      </c>
      <c r="E15269" s="11">
        <v>64.459999999999994</v>
      </c>
      <c r="F15269" s="12">
        <v>1351215</v>
      </c>
    </row>
    <row r="15270" spans="2:6">
      <c r="B15270" s="21">
        <v>42962</v>
      </c>
      <c r="C15270" s="122" t="s">
        <v>302</v>
      </c>
      <c r="D15270" s="116">
        <v>45.8</v>
      </c>
      <c r="E15270" s="11">
        <v>46.19</v>
      </c>
      <c r="F15270" s="12">
        <v>9638061</v>
      </c>
    </row>
    <row r="15271" spans="2:6">
      <c r="B15271" s="21">
        <v>42962</v>
      </c>
      <c r="C15271" s="122" t="s">
        <v>303</v>
      </c>
      <c r="D15271" s="116">
        <v>44.52</v>
      </c>
      <c r="E15271" s="11">
        <v>44.03</v>
      </c>
      <c r="F15271" s="12">
        <v>2458079</v>
      </c>
    </row>
    <row r="15272" spans="2:6">
      <c r="B15272" s="21">
        <v>42962</v>
      </c>
      <c r="C15272" s="122" t="s">
        <v>304</v>
      </c>
      <c r="D15272" s="116">
        <v>23.58</v>
      </c>
      <c r="E15272" s="11">
        <v>23.11</v>
      </c>
      <c r="F15272" s="12">
        <v>8189817</v>
      </c>
    </row>
    <row r="15273" spans="2:6">
      <c r="B15273" s="21">
        <v>42962</v>
      </c>
      <c r="C15273" s="122" t="s">
        <v>305</v>
      </c>
      <c r="D15273" s="116">
        <v>38.5</v>
      </c>
      <c r="E15273" s="11">
        <v>38.130000000000003</v>
      </c>
      <c r="F15273" s="12">
        <v>3797453</v>
      </c>
    </row>
    <row r="15274" spans="2:6">
      <c r="B15274" s="21">
        <v>42962</v>
      </c>
      <c r="C15274" s="122" t="s">
        <v>306</v>
      </c>
      <c r="D15274" s="116">
        <v>105.12</v>
      </c>
      <c r="E15274" s="11">
        <v>106.33</v>
      </c>
      <c r="F15274" s="12">
        <v>1055663</v>
      </c>
    </row>
    <row r="15275" spans="2:6">
      <c r="B15275" s="21">
        <v>42962</v>
      </c>
      <c r="C15275" s="122" t="s">
        <v>307</v>
      </c>
      <c r="D15275" s="116">
        <v>48.62</v>
      </c>
      <c r="E15275" s="11">
        <v>48.37</v>
      </c>
      <c r="F15275" s="12">
        <v>354014</v>
      </c>
    </row>
    <row r="15276" spans="2:6">
      <c r="B15276" s="21">
        <v>42962</v>
      </c>
      <c r="C15276" s="122" t="s">
        <v>308</v>
      </c>
      <c r="D15276" s="116">
        <v>40.229999999999997</v>
      </c>
      <c r="E15276" s="11">
        <v>39.049999999999997</v>
      </c>
      <c r="F15276" s="12">
        <v>4941595</v>
      </c>
    </row>
    <row r="15277" spans="2:6">
      <c r="B15277" s="21">
        <v>42962</v>
      </c>
      <c r="C15277" s="122" t="s">
        <v>309</v>
      </c>
      <c r="D15277" s="116">
        <v>47.53</v>
      </c>
      <c r="E15277" s="11">
        <v>47.15</v>
      </c>
      <c r="F15277" s="12">
        <v>688099</v>
      </c>
    </row>
    <row r="15278" spans="2:6">
      <c r="B15278" s="21">
        <v>42962</v>
      </c>
      <c r="C15278" s="122" t="s">
        <v>310</v>
      </c>
      <c r="D15278" s="116">
        <v>53.89</v>
      </c>
      <c r="E15278" s="11">
        <v>54.07</v>
      </c>
      <c r="F15278" s="12">
        <v>1196677</v>
      </c>
    </row>
    <row r="15279" spans="2:6">
      <c r="B15279" s="21">
        <v>42962</v>
      </c>
      <c r="C15279" s="122" t="s">
        <v>311</v>
      </c>
      <c r="D15279" s="116">
        <v>156.69</v>
      </c>
      <c r="E15279" s="11">
        <v>156.76</v>
      </c>
      <c r="F15279" s="12">
        <v>379744</v>
      </c>
    </row>
    <row r="15280" spans="2:6">
      <c r="B15280" s="21">
        <v>42962</v>
      </c>
      <c r="C15280" s="122" t="s">
        <v>312</v>
      </c>
      <c r="D15280" s="116">
        <v>33.67</v>
      </c>
      <c r="E15280" s="11">
        <v>33.700000000000003</v>
      </c>
      <c r="F15280" s="12">
        <v>1438184</v>
      </c>
    </row>
    <row r="15281" spans="2:6">
      <c r="B15281" s="21">
        <v>42962</v>
      </c>
      <c r="C15281" s="122" t="s">
        <v>313</v>
      </c>
      <c r="D15281" s="116">
        <v>182.9</v>
      </c>
      <c r="E15281" s="11">
        <v>181.43</v>
      </c>
      <c r="F15281" s="12">
        <v>442034</v>
      </c>
    </row>
    <row r="15282" spans="2:6">
      <c r="B15282" s="21">
        <v>42962</v>
      </c>
      <c r="C15282" s="122" t="s">
        <v>314</v>
      </c>
      <c r="D15282" s="116">
        <v>81.5</v>
      </c>
      <c r="E15282" s="11">
        <v>81.709999999999994</v>
      </c>
      <c r="F15282" s="12">
        <v>1949478</v>
      </c>
    </row>
    <row r="15283" spans="2:6">
      <c r="B15283" s="21">
        <v>42962</v>
      </c>
      <c r="C15283" s="122" t="s">
        <v>315</v>
      </c>
      <c r="D15283" s="116">
        <v>307.97000000000003</v>
      </c>
      <c r="E15283" s="11">
        <v>306.2</v>
      </c>
      <c r="F15283" s="12">
        <v>1020259</v>
      </c>
    </row>
    <row r="15284" spans="2:6">
      <c r="B15284" s="21">
        <v>42962</v>
      </c>
      <c r="C15284" s="122" t="s">
        <v>316</v>
      </c>
      <c r="D15284" s="116">
        <v>72.849999999999994</v>
      </c>
      <c r="E15284" s="11">
        <v>72.17</v>
      </c>
      <c r="F15284" s="12">
        <v>1256643</v>
      </c>
    </row>
    <row r="15285" spans="2:6">
      <c r="B15285" s="21">
        <v>42962</v>
      </c>
      <c r="C15285" s="122" t="s">
        <v>317</v>
      </c>
      <c r="D15285" s="116">
        <v>41.54</v>
      </c>
      <c r="E15285" s="11">
        <v>41.91</v>
      </c>
      <c r="F15285" s="12">
        <v>568921</v>
      </c>
    </row>
    <row r="15286" spans="2:6">
      <c r="B15286" s="21">
        <v>42962</v>
      </c>
      <c r="C15286" s="122" t="s">
        <v>318</v>
      </c>
      <c r="D15286" s="116">
        <v>77.900000000000006</v>
      </c>
      <c r="E15286" s="11">
        <v>74.3</v>
      </c>
      <c r="F15286" s="12">
        <v>9113388</v>
      </c>
    </row>
    <row r="15287" spans="2:6">
      <c r="B15287" s="21">
        <v>42962</v>
      </c>
      <c r="C15287" s="122" t="s">
        <v>319</v>
      </c>
      <c r="D15287" s="116">
        <v>158.59</v>
      </c>
      <c r="E15287" s="11">
        <v>160.21</v>
      </c>
      <c r="F15287" s="12">
        <v>1817424</v>
      </c>
    </row>
    <row r="15288" spans="2:6">
      <c r="B15288" s="21">
        <v>42962</v>
      </c>
      <c r="C15288" s="122" t="s">
        <v>320</v>
      </c>
      <c r="D15288" s="116">
        <v>25.07</v>
      </c>
      <c r="E15288" s="11">
        <v>24.75</v>
      </c>
      <c r="F15288" s="12">
        <v>1058325</v>
      </c>
    </row>
    <row r="15289" spans="2:6">
      <c r="B15289" s="21">
        <v>42962</v>
      </c>
      <c r="C15289" s="122" t="s">
        <v>321</v>
      </c>
      <c r="D15289" s="116">
        <v>55.04</v>
      </c>
      <c r="E15289" s="11">
        <v>55.2</v>
      </c>
      <c r="F15289" s="12">
        <v>4249438</v>
      </c>
    </row>
    <row r="15290" spans="2:6">
      <c r="B15290" s="21">
        <v>42962</v>
      </c>
      <c r="C15290" s="122" t="s">
        <v>322</v>
      </c>
      <c r="D15290" s="116">
        <v>56.53</v>
      </c>
      <c r="E15290" s="11">
        <v>54.66</v>
      </c>
      <c r="F15290" s="12">
        <v>1562331</v>
      </c>
    </row>
    <row r="15291" spans="2:6">
      <c r="B15291" s="21">
        <v>42962</v>
      </c>
      <c r="C15291" s="122" t="s">
        <v>323</v>
      </c>
      <c r="D15291" s="116">
        <v>88.06</v>
      </c>
      <c r="E15291" s="11">
        <v>87.95</v>
      </c>
      <c r="F15291" s="12">
        <v>1548384</v>
      </c>
    </row>
    <row r="15292" spans="2:6">
      <c r="B15292" s="21">
        <v>42962</v>
      </c>
      <c r="C15292" s="122" t="s">
        <v>324</v>
      </c>
      <c r="D15292" s="116">
        <v>20.399999999999999</v>
      </c>
      <c r="E15292" s="11">
        <v>20.29</v>
      </c>
      <c r="F15292" s="12">
        <v>7943004</v>
      </c>
    </row>
    <row r="15293" spans="2:6">
      <c r="B15293" s="21">
        <v>42962</v>
      </c>
      <c r="C15293" s="122" t="s">
        <v>325</v>
      </c>
      <c r="D15293" s="116">
        <v>131.41999999999999</v>
      </c>
      <c r="E15293" s="11">
        <v>131.58000000000001</v>
      </c>
      <c r="F15293" s="12">
        <v>2155613</v>
      </c>
    </row>
    <row r="15294" spans="2:6">
      <c r="B15294" s="21">
        <v>42962</v>
      </c>
      <c r="C15294" s="122" t="s">
        <v>326</v>
      </c>
      <c r="D15294" s="116">
        <v>106.07</v>
      </c>
      <c r="E15294" s="11">
        <v>107.1</v>
      </c>
      <c r="F15294" s="12">
        <v>677129</v>
      </c>
    </row>
    <row r="15295" spans="2:6">
      <c r="B15295" s="21">
        <v>42962</v>
      </c>
      <c r="C15295" s="122" t="s">
        <v>327</v>
      </c>
      <c r="D15295" s="116">
        <v>57.11</v>
      </c>
      <c r="E15295" s="11">
        <v>55.62</v>
      </c>
      <c r="F15295" s="12">
        <v>2163399</v>
      </c>
    </row>
    <row r="15296" spans="2:6">
      <c r="B15296" s="21">
        <v>42962</v>
      </c>
      <c r="C15296" s="122" t="s">
        <v>328</v>
      </c>
      <c r="D15296" s="116">
        <v>100.32</v>
      </c>
      <c r="E15296" s="11">
        <v>100.4</v>
      </c>
      <c r="F15296" s="12">
        <v>1603427</v>
      </c>
    </row>
    <row r="15297" spans="2:6">
      <c r="B15297" s="21">
        <v>42962</v>
      </c>
      <c r="C15297" s="122" t="s">
        <v>329</v>
      </c>
      <c r="D15297" s="116">
        <v>37.35</v>
      </c>
      <c r="E15297" s="11">
        <v>37.42</v>
      </c>
      <c r="F15297" s="12">
        <v>1963156</v>
      </c>
    </row>
    <row r="15298" spans="2:6">
      <c r="B15298" s="21">
        <v>42962</v>
      </c>
      <c r="C15298" s="122" t="s">
        <v>330</v>
      </c>
      <c r="D15298" s="116">
        <v>17.399999999999999</v>
      </c>
      <c r="E15298" s="11">
        <v>17.489999999999998</v>
      </c>
      <c r="F15298" s="12">
        <v>5022305</v>
      </c>
    </row>
    <row r="15299" spans="2:6">
      <c r="B15299" s="21">
        <v>42962</v>
      </c>
      <c r="C15299" s="122" t="s">
        <v>331</v>
      </c>
      <c r="D15299" s="116">
        <v>157.84</v>
      </c>
      <c r="E15299" s="11">
        <v>157.62</v>
      </c>
      <c r="F15299" s="12">
        <v>2160072</v>
      </c>
    </row>
    <row r="15300" spans="2:6">
      <c r="B15300" s="21">
        <v>42962</v>
      </c>
      <c r="C15300" s="122" t="s">
        <v>332</v>
      </c>
      <c r="D15300" s="116">
        <v>84.06</v>
      </c>
      <c r="E15300" s="11">
        <v>84.29</v>
      </c>
      <c r="F15300" s="12">
        <v>1688083</v>
      </c>
    </row>
    <row r="15301" spans="2:6">
      <c r="B15301" s="21">
        <v>42962</v>
      </c>
      <c r="C15301" s="122" t="s">
        <v>333</v>
      </c>
      <c r="D15301" s="116">
        <v>149.47999999999999</v>
      </c>
      <c r="E15301" s="11">
        <v>149.26</v>
      </c>
      <c r="F15301" s="12">
        <v>1271065</v>
      </c>
    </row>
    <row r="15302" spans="2:6">
      <c r="B15302" s="21">
        <v>42962</v>
      </c>
      <c r="C15302" s="122" t="s">
        <v>334</v>
      </c>
      <c r="D15302" s="116">
        <v>130.93</v>
      </c>
      <c r="E15302" s="11">
        <v>132.19999999999999</v>
      </c>
      <c r="F15302" s="12">
        <v>827136</v>
      </c>
    </row>
    <row r="15303" spans="2:6">
      <c r="B15303" s="21">
        <v>42962</v>
      </c>
      <c r="C15303" s="122" t="s">
        <v>335</v>
      </c>
      <c r="D15303" s="116">
        <v>43.68</v>
      </c>
      <c r="E15303" s="11">
        <v>43.86</v>
      </c>
      <c r="F15303" s="12">
        <v>7947446</v>
      </c>
    </row>
    <row r="15304" spans="2:6">
      <c r="B15304" s="21">
        <v>42962</v>
      </c>
      <c r="C15304" s="122" t="s">
        <v>336</v>
      </c>
      <c r="D15304" s="116">
        <v>84.58</v>
      </c>
      <c r="E15304" s="11">
        <v>84.59</v>
      </c>
      <c r="F15304" s="12">
        <v>2765989</v>
      </c>
    </row>
    <row r="15305" spans="2:6">
      <c r="B15305" s="21">
        <v>42962</v>
      </c>
      <c r="C15305" s="122" t="s">
        <v>337</v>
      </c>
      <c r="D15305" s="116">
        <v>47.99</v>
      </c>
      <c r="E15305" s="11">
        <v>47.78</v>
      </c>
      <c r="F15305" s="12">
        <v>6335488</v>
      </c>
    </row>
    <row r="15306" spans="2:6">
      <c r="B15306" s="21">
        <v>42962</v>
      </c>
      <c r="C15306" s="122" t="s">
        <v>338</v>
      </c>
      <c r="D15306" s="116">
        <v>31.12</v>
      </c>
      <c r="E15306" s="11">
        <v>31.59</v>
      </c>
      <c r="F15306" s="12">
        <v>7768169</v>
      </c>
    </row>
    <row r="15307" spans="2:6">
      <c r="B15307" s="21">
        <v>42962</v>
      </c>
      <c r="C15307" s="122" t="s">
        <v>339</v>
      </c>
      <c r="D15307" s="116">
        <v>249.68</v>
      </c>
      <c r="E15307" s="11">
        <v>249.94</v>
      </c>
      <c r="F15307" s="12">
        <v>389375</v>
      </c>
    </row>
    <row r="15308" spans="2:6">
      <c r="B15308" s="21">
        <v>42962</v>
      </c>
      <c r="C15308" s="122" t="s">
        <v>340</v>
      </c>
      <c r="D15308" s="116">
        <v>98.14</v>
      </c>
      <c r="E15308" s="11">
        <v>96.75</v>
      </c>
      <c r="F15308" s="12">
        <v>1287108</v>
      </c>
    </row>
    <row r="15309" spans="2:6">
      <c r="B15309" s="21">
        <v>42962</v>
      </c>
      <c r="C15309" s="122" t="s">
        <v>341</v>
      </c>
      <c r="D15309" s="116">
        <v>82.05</v>
      </c>
      <c r="E15309" s="11">
        <v>81.45</v>
      </c>
      <c r="F15309" s="12">
        <v>339550</v>
      </c>
    </row>
    <row r="15310" spans="2:6">
      <c r="B15310" s="21">
        <v>42962</v>
      </c>
      <c r="C15310" s="122" t="s">
        <v>342</v>
      </c>
      <c r="D15310" s="116">
        <v>205.65</v>
      </c>
      <c r="E15310" s="11">
        <v>206.37</v>
      </c>
      <c r="F15310" s="12">
        <v>483117</v>
      </c>
    </row>
    <row r="15311" spans="2:6">
      <c r="B15311" s="21">
        <v>42962</v>
      </c>
      <c r="C15311" s="122" t="s">
        <v>343</v>
      </c>
      <c r="D15311" s="116">
        <v>77.98</v>
      </c>
      <c r="E15311" s="11">
        <v>78.11</v>
      </c>
      <c r="F15311" s="12">
        <v>1423610</v>
      </c>
    </row>
    <row r="15312" spans="2:6">
      <c r="B15312" s="21">
        <v>42962</v>
      </c>
      <c r="C15312" s="122" t="s">
        <v>344</v>
      </c>
      <c r="D15312" s="116">
        <v>207</v>
      </c>
      <c r="E15312" s="11">
        <v>207.18</v>
      </c>
      <c r="F15312" s="12">
        <v>1048508</v>
      </c>
    </row>
    <row r="15313" spans="2:6">
      <c r="B15313" s="21">
        <v>42962</v>
      </c>
      <c r="C15313" s="122" t="s">
        <v>345</v>
      </c>
      <c r="D15313" s="116">
        <v>53.98</v>
      </c>
      <c r="E15313" s="11">
        <v>54.01</v>
      </c>
      <c r="F15313" s="12">
        <v>1195282</v>
      </c>
    </row>
    <row r="15314" spans="2:6">
      <c r="B15314" s="21">
        <v>42962</v>
      </c>
      <c r="C15314" s="122" t="s">
        <v>346</v>
      </c>
      <c r="D15314" s="116">
        <v>64.92</v>
      </c>
      <c r="E15314" s="11">
        <v>65.3</v>
      </c>
      <c r="F15314" s="12">
        <v>4967324</v>
      </c>
    </row>
    <row r="15315" spans="2:6">
      <c r="B15315" s="21">
        <v>42962</v>
      </c>
      <c r="C15315" s="122" t="s">
        <v>347</v>
      </c>
      <c r="D15315" s="116">
        <v>117.08</v>
      </c>
      <c r="E15315" s="11">
        <v>117.02</v>
      </c>
      <c r="F15315" s="12">
        <v>887340</v>
      </c>
    </row>
    <row r="15316" spans="2:6">
      <c r="B15316" s="21">
        <v>42962</v>
      </c>
      <c r="C15316" s="122" t="s">
        <v>348</v>
      </c>
      <c r="D15316" s="116">
        <v>20.18</v>
      </c>
      <c r="E15316" s="11">
        <v>20.16</v>
      </c>
      <c r="F15316" s="12">
        <v>7894433</v>
      </c>
    </row>
    <row r="15317" spans="2:6">
      <c r="B15317" s="21">
        <v>42962</v>
      </c>
      <c r="C15317" s="122" t="s">
        <v>349</v>
      </c>
      <c r="D15317" s="116">
        <v>52.25</v>
      </c>
      <c r="E15317" s="11">
        <v>51.89</v>
      </c>
      <c r="F15317" s="12">
        <v>3015469</v>
      </c>
    </row>
    <row r="15318" spans="2:6">
      <c r="B15318" s="21">
        <v>42962</v>
      </c>
      <c r="C15318" s="122" t="s">
        <v>350</v>
      </c>
      <c r="D15318" s="116">
        <v>62.73</v>
      </c>
      <c r="E15318" s="11">
        <v>62.5</v>
      </c>
      <c r="F15318" s="12">
        <v>6316031</v>
      </c>
    </row>
    <row r="15319" spans="2:6">
      <c r="B15319" s="21">
        <v>42962</v>
      </c>
      <c r="C15319" s="122" t="s">
        <v>351</v>
      </c>
      <c r="D15319" s="116">
        <v>11.53</v>
      </c>
      <c r="E15319" s="11">
        <v>11.53</v>
      </c>
      <c r="F15319" s="12">
        <v>11987284</v>
      </c>
    </row>
    <row r="15320" spans="2:6">
      <c r="B15320" s="21">
        <v>42962</v>
      </c>
      <c r="C15320" s="122" t="s">
        <v>352</v>
      </c>
      <c r="D15320" s="116">
        <v>47.01</v>
      </c>
      <c r="E15320" s="11">
        <v>46.43</v>
      </c>
      <c r="F15320" s="12">
        <v>7663010</v>
      </c>
    </row>
    <row r="15321" spans="2:6">
      <c r="B15321" s="21">
        <v>42962</v>
      </c>
      <c r="C15321" s="122" t="s">
        <v>353</v>
      </c>
      <c r="D15321" s="116">
        <v>73.59</v>
      </c>
      <c r="E15321" s="11">
        <v>73.22</v>
      </c>
      <c r="F15321" s="12">
        <v>19181402</v>
      </c>
    </row>
    <row r="15322" spans="2:6">
      <c r="B15322" s="21">
        <v>42962</v>
      </c>
      <c r="C15322" s="122" t="s">
        <v>354</v>
      </c>
      <c r="D15322" s="116">
        <v>88.72</v>
      </c>
      <c r="E15322" s="11">
        <v>87.92</v>
      </c>
      <c r="F15322" s="12">
        <v>895893</v>
      </c>
    </row>
    <row r="15323" spans="2:6">
      <c r="B15323" s="21">
        <v>42962</v>
      </c>
      <c r="C15323" s="122" t="s">
        <v>355</v>
      </c>
      <c r="D15323" s="116">
        <v>160.11000000000001</v>
      </c>
      <c r="E15323" s="11">
        <v>158.5</v>
      </c>
      <c r="F15323" s="12">
        <v>391933</v>
      </c>
    </row>
    <row r="15324" spans="2:6">
      <c r="B15324" s="21">
        <v>42962</v>
      </c>
      <c r="C15324" s="122" t="s">
        <v>356</v>
      </c>
      <c r="D15324" s="116">
        <v>584.17999999999995</v>
      </c>
      <c r="E15324" s="11">
        <v>580.78</v>
      </c>
      <c r="F15324" s="12">
        <v>141664</v>
      </c>
    </row>
    <row r="15325" spans="2:6">
      <c r="B15325" s="21">
        <v>42962</v>
      </c>
      <c r="C15325" s="122" t="s">
        <v>357</v>
      </c>
      <c r="D15325" s="116">
        <v>29.5</v>
      </c>
      <c r="E15325" s="11">
        <v>29.68</v>
      </c>
      <c r="F15325" s="12">
        <v>23973633</v>
      </c>
    </row>
    <row r="15326" spans="2:6">
      <c r="B15326" s="21">
        <v>42962</v>
      </c>
      <c r="C15326" s="122" t="s">
        <v>358</v>
      </c>
      <c r="D15326" s="116">
        <v>29.49</v>
      </c>
      <c r="E15326" s="11">
        <v>30.13</v>
      </c>
      <c r="F15326" s="12">
        <v>6564933</v>
      </c>
    </row>
    <row r="15327" spans="2:6">
      <c r="B15327" s="21">
        <v>42962</v>
      </c>
      <c r="C15327" s="122" t="s">
        <v>359</v>
      </c>
      <c r="D15327" s="116">
        <v>13.98</v>
      </c>
      <c r="E15327" s="11">
        <v>13.81</v>
      </c>
      <c r="F15327" s="12">
        <v>1288606</v>
      </c>
    </row>
    <row r="15328" spans="2:6">
      <c r="B15328" s="21">
        <v>42962</v>
      </c>
      <c r="C15328" s="122" t="s">
        <v>360</v>
      </c>
      <c r="D15328" s="116">
        <v>24.49</v>
      </c>
      <c r="E15328" s="11">
        <v>24.57</v>
      </c>
      <c r="F15328" s="12">
        <v>3438558</v>
      </c>
    </row>
    <row r="15329" spans="2:6">
      <c r="B15329" s="21">
        <v>42962</v>
      </c>
      <c r="C15329" s="122" t="s">
        <v>361</v>
      </c>
      <c r="D15329" s="116">
        <v>77.09</v>
      </c>
      <c r="E15329" s="11">
        <v>77</v>
      </c>
      <c r="F15329" s="12">
        <v>782613</v>
      </c>
    </row>
    <row r="15330" spans="2:6">
      <c r="B15330" s="21">
        <v>42962</v>
      </c>
      <c r="C15330" s="122" t="s">
        <v>362</v>
      </c>
      <c r="D15330" s="116">
        <v>147.49</v>
      </c>
      <c r="E15330" s="11">
        <v>149.05000000000001</v>
      </c>
      <c r="F15330" s="12">
        <v>1194270</v>
      </c>
    </row>
    <row r="15331" spans="2:6">
      <c r="B15331" s="21">
        <v>42962</v>
      </c>
      <c r="C15331" s="122" t="s">
        <v>363</v>
      </c>
      <c r="D15331" s="116">
        <v>35.450000000000003</v>
      </c>
      <c r="E15331" s="11">
        <v>35.770000000000003</v>
      </c>
      <c r="F15331" s="12">
        <v>3870368</v>
      </c>
    </row>
    <row r="15332" spans="2:6">
      <c r="B15332" s="21">
        <v>42962</v>
      </c>
      <c r="C15332" s="122" t="s">
        <v>364</v>
      </c>
      <c r="D15332" s="116">
        <v>171.53</v>
      </c>
      <c r="E15332" s="11">
        <v>168.5</v>
      </c>
      <c r="F15332" s="12">
        <v>5656064</v>
      </c>
    </row>
    <row r="15333" spans="2:6">
      <c r="B15333" s="21">
        <v>42962</v>
      </c>
      <c r="C15333" s="122" t="s">
        <v>365</v>
      </c>
      <c r="D15333" s="116">
        <v>25.71</v>
      </c>
      <c r="E15333" s="11">
        <v>25.49</v>
      </c>
      <c r="F15333" s="12">
        <v>2884427</v>
      </c>
    </row>
    <row r="15334" spans="2:6">
      <c r="B15334" s="21">
        <v>42962</v>
      </c>
      <c r="C15334" s="122" t="s">
        <v>366</v>
      </c>
      <c r="D15334" s="116">
        <v>26.64</v>
      </c>
      <c r="E15334" s="11">
        <v>26.66</v>
      </c>
      <c r="F15334" s="12">
        <v>1537483</v>
      </c>
    </row>
    <row r="15335" spans="2:6">
      <c r="B15335" s="21">
        <v>42962</v>
      </c>
      <c r="C15335" s="122" t="s">
        <v>367</v>
      </c>
      <c r="D15335" s="116">
        <v>58.94</v>
      </c>
      <c r="E15335" s="11">
        <v>58.56</v>
      </c>
      <c r="F15335" s="12">
        <v>8913041</v>
      </c>
    </row>
    <row r="15336" spans="2:6">
      <c r="B15336" s="21">
        <v>42962</v>
      </c>
      <c r="C15336" s="122" t="s">
        <v>368</v>
      </c>
      <c r="D15336" s="116">
        <v>40.79</v>
      </c>
      <c r="E15336" s="11">
        <v>40.94</v>
      </c>
      <c r="F15336" s="12">
        <v>1270522</v>
      </c>
    </row>
    <row r="15337" spans="2:6">
      <c r="B15337" s="21">
        <v>42962</v>
      </c>
      <c r="C15337" s="122" t="s">
        <v>369</v>
      </c>
      <c r="D15337" s="116">
        <v>271.25</v>
      </c>
      <c r="E15337" s="11">
        <v>271.14</v>
      </c>
      <c r="F15337" s="12">
        <v>456383</v>
      </c>
    </row>
    <row r="15338" spans="2:6">
      <c r="B15338" s="21">
        <v>42962</v>
      </c>
      <c r="C15338" s="122" t="s">
        <v>370</v>
      </c>
      <c r="D15338" s="116">
        <v>30.49</v>
      </c>
      <c r="E15338" s="11">
        <v>30.39</v>
      </c>
      <c r="F15338" s="12">
        <v>3304257</v>
      </c>
    </row>
    <row r="15339" spans="2:6">
      <c r="B15339" s="21">
        <v>42962</v>
      </c>
      <c r="C15339" s="122" t="s">
        <v>371</v>
      </c>
      <c r="D15339" s="116">
        <v>25.37</v>
      </c>
      <c r="E15339" s="11">
        <v>25.47</v>
      </c>
      <c r="F15339" s="12">
        <v>3567064</v>
      </c>
    </row>
    <row r="15340" spans="2:6">
      <c r="B15340" s="21">
        <v>42962</v>
      </c>
      <c r="C15340" s="122" t="s">
        <v>372</v>
      </c>
      <c r="D15340" s="116">
        <v>119.26</v>
      </c>
      <c r="E15340" s="11">
        <v>120.04</v>
      </c>
      <c r="F15340" s="12">
        <v>1360881</v>
      </c>
    </row>
    <row r="15341" spans="2:6">
      <c r="B15341" s="21">
        <v>42962</v>
      </c>
      <c r="C15341" s="122" t="s">
        <v>373</v>
      </c>
      <c r="D15341" s="116">
        <v>42.96</v>
      </c>
      <c r="E15341" s="11">
        <v>41.97</v>
      </c>
      <c r="F15341" s="12">
        <v>3827006</v>
      </c>
    </row>
    <row r="15342" spans="2:6">
      <c r="B15342" s="21">
        <v>42962</v>
      </c>
      <c r="C15342" s="122" t="s">
        <v>374</v>
      </c>
      <c r="D15342" s="116">
        <v>89.25</v>
      </c>
      <c r="E15342" s="11">
        <v>88.69</v>
      </c>
      <c r="F15342" s="12">
        <v>984283</v>
      </c>
    </row>
    <row r="15343" spans="2:6">
      <c r="B15343" s="21">
        <v>42962</v>
      </c>
      <c r="C15343" s="122" t="s">
        <v>375</v>
      </c>
      <c r="D15343" s="116">
        <v>55.81</v>
      </c>
      <c r="E15343" s="11">
        <v>55.57</v>
      </c>
      <c r="F15343" s="12">
        <v>1359565</v>
      </c>
    </row>
    <row r="15344" spans="2:6">
      <c r="B15344" s="21">
        <v>42962</v>
      </c>
      <c r="C15344" s="122" t="s">
        <v>376</v>
      </c>
      <c r="D15344" s="116">
        <v>168.61</v>
      </c>
      <c r="E15344" s="11">
        <v>166.98</v>
      </c>
      <c r="F15344" s="12">
        <v>19113263</v>
      </c>
    </row>
    <row r="15345" spans="2:6">
      <c r="B15345" s="21">
        <v>42962</v>
      </c>
      <c r="C15345" s="122" t="s">
        <v>377</v>
      </c>
      <c r="D15345" s="116">
        <v>50.05</v>
      </c>
      <c r="E15345" s="11">
        <v>50.21</v>
      </c>
      <c r="F15345" s="12">
        <v>3726382</v>
      </c>
    </row>
    <row r="15346" spans="2:6">
      <c r="B15346" s="21">
        <v>42962</v>
      </c>
      <c r="C15346" s="122" t="s">
        <v>378</v>
      </c>
      <c r="D15346" s="116">
        <v>13.9</v>
      </c>
      <c r="E15346" s="11">
        <v>13.7</v>
      </c>
      <c r="F15346" s="12">
        <v>256523</v>
      </c>
    </row>
    <row r="15347" spans="2:6">
      <c r="B15347" s="21">
        <v>42962</v>
      </c>
      <c r="C15347" s="122" t="s">
        <v>379</v>
      </c>
      <c r="D15347" s="116">
        <v>13.41</v>
      </c>
      <c r="E15347" s="11">
        <v>13.31</v>
      </c>
      <c r="F15347" s="12">
        <v>1063828</v>
      </c>
    </row>
    <row r="15348" spans="2:6">
      <c r="B15348" s="21">
        <v>42962</v>
      </c>
      <c r="C15348" s="122" t="s">
        <v>380</v>
      </c>
      <c r="D15348" s="116">
        <v>57.05</v>
      </c>
      <c r="E15348" s="11">
        <v>56.97</v>
      </c>
      <c r="F15348" s="12">
        <v>2152785</v>
      </c>
    </row>
    <row r="15349" spans="2:6">
      <c r="B15349" s="21">
        <v>42962</v>
      </c>
      <c r="C15349" s="122" t="s">
        <v>381</v>
      </c>
      <c r="D15349" s="116">
        <v>52.32</v>
      </c>
      <c r="E15349" s="11">
        <v>50.95</v>
      </c>
      <c r="F15349" s="12">
        <v>5037046</v>
      </c>
    </row>
    <row r="15350" spans="2:6">
      <c r="B15350" s="21">
        <v>42962</v>
      </c>
      <c r="C15350" s="122" t="s">
        <v>382</v>
      </c>
      <c r="D15350" s="116">
        <v>78.349999999999994</v>
      </c>
      <c r="E15350" s="11">
        <v>78.290000000000006</v>
      </c>
      <c r="F15350" s="12">
        <v>895710</v>
      </c>
    </row>
    <row r="15351" spans="2:6">
      <c r="B15351" s="21">
        <v>42962</v>
      </c>
      <c r="C15351" s="122" t="s">
        <v>383</v>
      </c>
      <c r="D15351" s="116">
        <v>48.89</v>
      </c>
      <c r="E15351" s="11">
        <v>48.83</v>
      </c>
      <c r="F15351" s="12">
        <v>10663484</v>
      </c>
    </row>
    <row r="15352" spans="2:6">
      <c r="B15352" s="21">
        <v>42962</v>
      </c>
      <c r="C15352" s="122" t="s">
        <v>384</v>
      </c>
      <c r="D15352" s="116">
        <v>190.66</v>
      </c>
      <c r="E15352" s="11">
        <v>196</v>
      </c>
      <c r="F15352" s="12">
        <v>3097723</v>
      </c>
    </row>
    <row r="15353" spans="2:6">
      <c r="B15353" s="21">
        <v>42962</v>
      </c>
      <c r="C15353" s="122" t="s">
        <v>385</v>
      </c>
      <c r="D15353" s="116">
        <v>61.04</v>
      </c>
      <c r="E15353" s="11">
        <v>60.62</v>
      </c>
      <c r="F15353" s="12">
        <v>3133324</v>
      </c>
    </row>
    <row r="15354" spans="2:6">
      <c r="B15354" s="21">
        <v>42962</v>
      </c>
      <c r="C15354" s="122" t="s">
        <v>386</v>
      </c>
      <c r="D15354" s="116">
        <v>55.05</v>
      </c>
      <c r="E15354" s="11">
        <v>55.59</v>
      </c>
      <c r="F15354" s="12">
        <v>2710626</v>
      </c>
    </row>
    <row r="15355" spans="2:6">
      <c r="B15355" s="21">
        <v>42962</v>
      </c>
      <c r="C15355" s="122" t="s">
        <v>387</v>
      </c>
      <c r="D15355" s="116">
        <v>17.350000000000001</v>
      </c>
      <c r="E15355" s="11">
        <v>17.100000000000001</v>
      </c>
      <c r="F15355" s="12">
        <v>1523916</v>
      </c>
    </row>
    <row r="15356" spans="2:6">
      <c r="B15356" s="21">
        <v>42962</v>
      </c>
      <c r="C15356" s="122" t="s">
        <v>388</v>
      </c>
      <c r="D15356" s="116">
        <v>65.459999999999994</v>
      </c>
      <c r="E15356" s="11">
        <v>64.87</v>
      </c>
      <c r="F15356" s="12">
        <v>1313940</v>
      </c>
    </row>
    <row r="15357" spans="2:6">
      <c r="B15357" s="21">
        <v>42962</v>
      </c>
      <c r="C15357" s="122" t="s">
        <v>389</v>
      </c>
      <c r="D15357" s="116">
        <v>68.92</v>
      </c>
      <c r="E15357" s="11">
        <v>69.349999999999994</v>
      </c>
      <c r="F15357" s="12">
        <v>1732254</v>
      </c>
    </row>
    <row r="15358" spans="2:6">
      <c r="B15358" s="21">
        <v>42962</v>
      </c>
      <c r="C15358" s="122" t="s">
        <v>390</v>
      </c>
      <c r="D15358" s="116">
        <v>1879.3</v>
      </c>
      <c r="E15358" s="11">
        <v>1860.835</v>
      </c>
      <c r="F15358" s="12">
        <v>368819</v>
      </c>
    </row>
    <row r="15359" spans="2:6">
      <c r="B15359" s="21">
        <v>42962</v>
      </c>
      <c r="C15359" s="122" t="s">
        <v>391</v>
      </c>
      <c r="D15359" s="116">
        <v>37.71</v>
      </c>
      <c r="E15359" s="11">
        <v>36.75</v>
      </c>
      <c r="F15359" s="12">
        <v>1722415</v>
      </c>
    </row>
    <row r="15360" spans="2:6">
      <c r="B15360" s="21">
        <v>42962</v>
      </c>
      <c r="C15360" s="122" t="s">
        <v>392</v>
      </c>
      <c r="D15360" s="116">
        <v>45.67</v>
      </c>
      <c r="E15360" s="11">
        <v>46.29</v>
      </c>
      <c r="F15360" s="12">
        <v>2040814</v>
      </c>
    </row>
    <row r="15361" spans="2:6">
      <c r="B15361" s="21">
        <v>42962</v>
      </c>
      <c r="C15361" s="122" t="s">
        <v>393</v>
      </c>
      <c r="D15361" s="116">
        <v>117.88</v>
      </c>
      <c r="E15361" s="11">
        <v>118.97</v>
      </c>
      <c r="F15361" s="12">
        <v>2749754</v>
      </c>
    </row>
    <row r="15362" spans="2:6">
      <c r="B15362" s="21">
        <v>42962</v>
      </c>
      <c r="C15362" s="122" t="s">
        <v>394</v>
      </c>
      <c r="D15362" s="116">
        <v>33.340000000000003</v>
      </c>
      <c r="E15362" s="11">
        <v>33.380000000000003</v>
      </c>
      <c r="F15362" s="12">
        <v>17124142</v>
      </c>
    </row>
    <row r="15363" spans="2:6">
      <c r="B15363" s="21">
        <v>42962</v>
      </c>
      <c r="C15363" s="122" t="s">
        <v>395</v>
      </c>
      <c r="D15363" s="116">
        <v>65.599999999999994</v>
      </c>
      <c r="E15363" s="11">
        <v>65</v>
      </c>
      <c r="F15363" s="12">
        <v>945813</v>
      </c>
    </row>
    <row r="15364" spans="2:6">
      <c r="B15364" s="21">
        <v>42962</v>
      </c>
      <c r="C15364" s="122" t="s">
        <v>396</v>
      </c>
      <c r="D15364" s="116">
        <v>91.91</v>
      </c>
      <c r="E15364" s="11">
        <v>92.2</v>
      </c>
      <c r="F15364" s="12">
        <v>5293433</v>
      </c>
    </row>
    <row r="15365" spans="2:6">
      <c r="B15365" s="21">
        <v>42962</v>
      </c>
      <c r="C15365" s="122" t="s">
        <v>397</v>
      </c>
      <c r="D15365" s="116">
        <v>47.79</v>
      </c>
      <c r="E15365" s="11">
        <v>47.59</v>
      </c>
      <c r="F15365" s="12">
        <v>2158060</v>
      </c>
    </row>
    <row r="15366" spans="2:6">
      <c r="B15366" s="21">
        <v>42962</v>
      </c>
      <c r="C15366" s="122" t="s">
        <v>398</v>
      </c>
      <c r="D15366" s="116">
        <v>158.5</v>
      </c>
      <c r="E15366" s="11">
        <v>158.19</v>
      </c>
      <c r="F15366" s="12">
        <v>936505</v>
      </c>
    </row>
    <row r="15367" spans="2:6">
      <c r="B15367" s="21">
        <v>42962</v>
      </c>
      <c r="C15367" s="122" t="s">
        <v>399</v>
      </c>
      <c r="D15367" s="116">
        <v>25.4</v>
      </c>
      <c r="E15367" s="11">
        <v>25.53</v>
      </c>
      <c r="F15367" s="12">
        <v>2603453</v>
      </c>
    </row>
    <row r="15368" spans="2:6">
      <c r="B15368" s="21">
        <v>42962</v>
      </c>
      <c r="C15368" s="122" t="s">
        <v>400</v>
      </c>
      <c r="D15368" s="116">
        <v>109.25</v>
      </c>
      <c r="E15368" s="11">
        <v>109.29</v>
      </c>
      <c r="F15368" s="12">
        <v>804062</v>
      </c>
    </row>
    <row r="15369" spans="2:6">
      <c r="B15369" s="21">
        <v>42962</v>
      </c>
      <c r="C15369" s="122" t="s">
        <v>401</v>
      </c>
      <c r="D15369" s="116">
        <v>64.069999999999993</v>
      </c>
      <c r="E15369" s="11">
        <v>64.14</v>
      </c>
      <c r="F15369" s="12">
        <v>715178</v>
      </c>
    </row>
    <row r="15370" spans="2:6">
      <c r="B15370" s="21">
        <v>42962</v>
      </c>
      <c r="C15370" s="122" t="s">
        <v>402</v>
      </c>
      <c r="D15370" s="116">
        <v>61.24</v>
      </c>
      <c r="E15370" s="11">
        <v>61.89</v>
      </c>
      <c r="F15370" s="12">
        <v>1585824</v>
      </c>
    </row>
    <row r="15371" spans="2:6">
      <c r="B15371" s="21">
        <v>42962</v>
      </c>
      <c r="C15371" s="122" t="s">
        <v>403</v>
      </c>
      <c r="D15371" s="116">
        <v>114.89</v>
      </c>
      <c r="E15371" s="11">
        <v>116.82</v>
      </c>
      <c r="F15371" s="12">
        <v>4005824</v>
      </c>
    </row>
    <row r="15372" spans="2:6">
      <c r="B15372" s="21">
        <v>42962</v>
      </c>
      <c r="C15372" s="122" t="s">
        <v>404</v>
      </c>
      <c r="D15372" s="116">
        <v>131.77000000000001</v>
      </c>
      <c r="E15372" s="11">
        <v>130.34</v>
      </c>
      <c r="F15372" s="12">
        <v>2615717</v>
      </c>
    </row>
    <row r="15373" spans="2:6">
      <c r="B15373" s="21">
        <v>42962</v>
      </c>
      <c r="C15373" s="122" t="s">
        <v>405</v>
      </c>
      <c r="D15373" s="116">
        <v>62.48</v>
      </c>
      <c r="E15373" s="11">
        <v>62.03</v>
      </c>
      <c r="F15373" s="12">
        <v>664068</v>
      </c>
    </row>
    <row r="15374" spans="2:6">
      <c r="B15374" s="21">
        <v>42962</v>
      </c>
      <c r="C15374" s="122" t="s">
        <v>406</v>
      </c>
      <c r="D15374" s="116">
        <v>88.53</v>
      </c>
      <c r="E15374" s="11">
        <v>89.23</v>
      </c>
      <c r="F15374" s="12">
        <v>584541</v>
      </c>
    </row>
    <row r="15375" spans="2:6">
      <c r="B15375" s="21">
        <v>42962</v>
      </c>
      <c r="C15375" s="122" t="s">
        <v>407</v>
      </c>
      <c r="D15375" s="116">
        <v>102.6</v>
      </c>
      <c r="E15375" s="11">
        <v>102.94</v>
      </c>
      <c r="F15375" s="12">
        <v>1332556</v>
      </c>
    </row>
    <row r="15376" spans="2:6">
      <c r="B15376" s="21">
        <v>42962</v>
      </c>
      <c r="C15376" s="122" t="s">
        <v>408</v>
      </c>
      <c r="D15376" s="116">
        <v>38.53</v>
      </c>
      <c r="E15376" s="11">
        <v>38.92</v>
      </c>
      <c r="F15376" s="12">
        <v>1778627</v>
      </c>
    </row>
    <row r="15377" spans="2:6">
      <c r="B15377" s="21">
        <v>42962</v>
      </c>
      <c r="C15377" s="122" t="s">
        <v>409</v>
      </c>
      <c r="D15377" s="116">
        <v>77.08</v>
      </c>
      <c r="E15377" s="11">
        <v>77.77</v>
      </c>
      <c r="F15377" s="12">
        <v>1259842</v>
      </c>
    </row>
    <row r="15378" spans="2:6">
      <c r="B15378" s="21">
        <v>42962</v>
      </c>
      <c r="C15378" s="122" t="s">
        <v>410</v>
      </c>
      <c r="D15378" s="116">
        <v>107.79</v>
      </c>
      <c r="E15378" s="11">
        <v>106.25</v>
      </c>
      <c r="F15378" s="12">
        <v>1572864</v>
      </c>
    </row>
    <row r="15379" spans="2:6">
      <c r="B15379" s="21">
        <v>42962</v>
      </c>
      <c r="C15379" s="122" t="s">
        <v>411</v>
      </c>
      <c r="D15379" s="116">
        <v>200.33</v>
      </c>
      <c r="E15379" s="11">
        <v>201.58</v>
      </c>
      <c r="F15379" s="12">
        <v>651237</v>
      </c>
    </row>
    <row r="15380" spans="2:6">
      <c r="B15380" s="21">
        <v>42962</v>
      </c>
      <c r="C15380" s="122" t="s">
        <v>412</v>
      </c>
      <c r="D15380" s="116">
        <v>83.75</v>
      </c>
      <c r="E15380" s="11">
        <v>83.68</v>
      </c>
      <c r="F15380" s="12">
        <v>1907632</v>
      </c>
    </row>
    <row r="15381" spans="2:6">
      <c r="B15381" s="21">
        <v>42962</v>
      </c>
      <c r="C15381" s="122" t="s">
        <v>413</v>
      </c>
      <c r="D15381" s="116">
        <v>123.81</v>
      </c>
      <c r="E15381" s="11">
        <v>123.38</v>
      </c>
      <c r="F15381" s="12">
        <v>806560</v>
      </c>
    </row>
    <row r="15382" spans="2:6">
      <c r="B15382" s="21">
        <v>42962</v>
      </c>
      <c r="C15382" s="122" t="s">
        <v>414</v>
      </c>
      <c r="D15382" s="116">
        <v>35.619999999999997</v>
      </c>
      <c r="E15382" s="11">
        <v>35.33</v>
      </c>
      <c r="F15382" s="12">
        <v>974836</v>
      </c>
    </row>
    <row r="15383" spans="2:6">
      <c r="B15383" s="21">
        <v>42962</v>
      </c>
      <c r="C15383" s="122" t="s">
        <v>415</v>
      </c>
      <c r="D15383" s="116">
        <v>130.82</v>
      </c>
      <c r="E15383" s="11">
        <v>131.47</v>
      </c>
      <c r="F15383" s="12">
        <v>1030115</v>
      </c>
    </row>
    <row r="15384" spans="2:6">
      <c r="B15384" s="21">
        <v>42962</v>
      </c>
      <c r="C15384" s="122" t="s">
        <v>416</v>
      </c>
      <c r="D15384" s="116">
        <v>133.31</v>
      </c>
      <c r="E15384" s="11">
        <v>133.69999999999999</v>
      </c>
      <c r="F15384" s="12">
        <v>1770898</v>
      </c>
    </row>
    <row r="15385" spans="2:6">
      <c r="B15385" s="21">
        <v>42962</v>
      </c>
      <c r="C15385" s="122" t="s">
        <v>417</v>
      </c>
      <c r="D15385" s="116">
        <v>59.3</v>
      </c>
      <c r="E15385" s="11">
        <v>59.69</v>
      </c>
      <c r="F15385" s="12">
        <v>6483473</v>
      </c>
    </row>
    <row r="15386" spans="2:6">
      <c r="B15386" s="21">
        <v>42962</v>
      </c>
      <c r="C15386" s="122" t="s">
        <v>418</v>
      </c>
      <c r="D15386" s="116">
        <v>90.04</v>
      </c>
      <c r="E15386" s="11">
        <v>91.53</v>
      </c>
      <c r="F15386" s="12">
        <v>1679376</v>
      </c>
    </row>
    <row r="15387" spans="2:6">
      <c r="B15387" s="21">
        <v>42962</v>
      </c>
      <c r="C15387" s="122" t="s">
        <v>419</v>
      </c>
      <c r="D15387" s="116">
        <v>53.66</v>
      </c>
      <c r="E15387" s="11">
        <v>53.87</v>
      </c>
      <c r="F15387" s="12">
        <v>7876275</v>
      </c>
    </row>
    <row r="15388" spans="2:6">
      <c r="B15388" s="21">
        <v>42962</v>
      </c>
      <c r="C15388" s="122" t="s">
        <v>420</v>
      </c>
      <c r="D15388" s="116">
        <v>71.34</v>
      </c>
      <c r="E15388" s="11">
        <v>71.760000000000005</v>
      </c>
      <c r="F15388" s="12">
        <v>1694210</v>
      </c>
    </row>
    <row r="15389" spans="2:6">
      <c r="B15389" s="21">
        <v>42962</v>
      </c>
      <c r="C15389" s="122" t="s">
        <v>421</v>
      </c>
      <c r="D15389" s="116">
        <v>120.69</v>
      </c>
      <c r="E15389" s="11">
        <v>121.72</v>
      </c>
      <c r="F15389" s="12">
        <v>1934725</v>
      </c>
    </row>
    <row r="15390" spans="2:6">
      <c r="B15390" s="21">
        <v>42962</v>
      </c>
      <c r="C15390" s="122" t="s">
        <v>422</v>
      </c>
      <c r="D15390" s="116">
        <v>269.60000000000002</v>
      </c>
      <c r="E15390" s="11">
        <v>267.41000000000003</v>
      </c>
      <c r="F15390" s="12">
        <v>258557</v>
      </c>
    </row>
    <row r="15391" spans="2:6">
      <c r="B15391" s="21">
        <v>42962</v>
      </c>
      <c r="C15391" s="122" t="s">
        <v>423</v>
      </c>
      <c r="D15391" s="116">
        <v>65.489999999999995</v>
      </c>
      <c r="E15391" s="11">
        <v>65.06</v>
      </c>
      <c r="F15391" s="12">
        <v>827645</v>
      </c>
    </row>
    <row r="15392" spans="2:6">
      <c r="B15392" s="21">
        <v>42962</v>
      </c>
      <c r="C15392" s="122" t="s">
        <v>424</v>
      </c>
      <c r="D15392" s="116">
        <v>473.87</v>
      </c>
      <c r="E15392" s="11">
        <v>472.57</v>
      </c>
      <c r="F15392" s="12">
        <v>378514</v>
      </c>
    </row>
    <row r="15393" spans="2:6">
      <c r="B15393" s="21">
        <v>42962</v>
      </c>
      <c r="C15393" s="122" t="s">
        <v>425</v>
      </c>
      <c r="D15393" s="116">
        <v>14.59</v>
      </c>
      <c r="E15393" s="11">
        <v>14.48</v>
      </c>
      <c r="F15393" s="12">
        <v>10524355</v>
      </c>
    </row>
    <row r="15394" spans="2:6">
      <c r="B15394" s="21">
        <v>42962</v>
      </c>
      <c r="C15394" s="122" t="s">
        <v>426</v>
      </c>
      <c r="D15394" s="116">
        <v>44.14</v>
      </c>
      <c r="E15394" s="11">
        <v>43.88</v>
      </c>
      <c r="F15394" s="12">
        <v>613642</v>
      </c>
    </row>
    <row r="15395" spans="2:6">
      <c r="B15395" s="21">
        <v>42962</v>
      </c>
      <c r="C15395" s="122" t="s">
        <v>427</v>
      </c>
      <c r="D15395" s="116">
        <v>99.74</v>
      </c>
      <c r="E15395" s="11">
        <v>99.99</v>
      </c>
      <c r="F15395" s="12">
        <v>960747</v>
      </c>
    </row>
    <row r="15396" spans="2:6">
      <c r="B15396" s="21">
        <v>42962</v>
      </c>
      <c r="C15396" s="122" t="s">
        <v>428</v>
      </c>
      <c r="D15396" s="116">
        <v>81.08</v>
      </c>
      <c r="E15396" s="11">
        <v>80.34</v>
      </c>
      <c r="F15396" s="12">
        <v>466053</v>
      </c>
    </row>
    <row r="15397" spans="2:6">
      <c r="B15397" s="21">
        <v>42962</v>
      </c>
      <c r="C15397" s="122" t="s">
        <v>429</v>
      </c>
      <c r="D15397" s="116">
        <v>84.4</v>
      </c>
      <c r="E15397" s="11">
        <v>84.96</v>
      </c>
      <c r="F15397" s="12">
        <v>1153126</v>
      </c>
    </row>
    <row r="15398" spans="2:6">
      <c r="B15398" s="21">
        <v>42962</v>
      </c>
      <c r="C15398" s="122" t="s">
        <v>430</v>
      </c>
      <c r="D15398" s="116">
        <v>73.3</v>
      </c>
      <c r="E15398" s="11">
        <v>72.44</v>
      </c>
      <c r="F15398" s="12">
        <v>506584</v>
      </c>
    </row>
    <row r="15399" spans="2:6">
      <c r="B15399" s="21">
        <v>42962</v>
      </c>
      <c r="C15399" s="122" t="s">
        <v>431</v>
      </c>
      <c r="D15399" s="116">
        <v>164.02</v>
      </c>
      <c r="E15399" s="11">
        <v>164.12</v>
      </c>
      <c r="F15399" s="12">
        <v>407202</v>
      </c>
    </row>
    <row r="15400" spans="2:6">
      <c r="B15400" s="21">
        <v>42962</v>
      </c>
      <c r="C15400" s="122" t="s">
        <v>432</v>
      </c>
      <c r="D15400" s="116">
        <v>234.03</v>
      </c>
      <c r="E15400" s="11">
        <v>233.33</v>
      </c>
      <c r="F15400" s="12">
        <v>354835</v>
      </c>
    </row>
    <row r="15401" spans="2:6">
      <c r="B15401" s="21">
        <v>42962</v>
      </c>
      <c r="C15401" s="122" t="s">
        <v>433</v>
      </c>
      <c r="D15401" s="116">
        <v>54.67</v>
      </c>
      <c r="E15401" s="11">
        <v>53.03</v>
      </c>
      <c r="F15401" s="12">
        <v>7469019</v>
      </c>
    </row>
    <row r="15402" spans="2:6">
      <c r="B15402" s="21">
        <v>42962</v>
      </c>
      <c r="C15402" s="122" t="s">
        <v>434</v>
      </c>
      <c r="D15402" s="116">
        <v>16.829999999999998</v>
      </c>
      <c r="E15402" s="11">
        <v>17.61</v>
      </c>
      <c r="F15402" s="12">
        <v>9248375</v>
      </c>
    </row>
    <row r="15403" spans="2:6">
      <c r="B15403" s="21">
        <v>42962</v>
      </c>
      <c r="C15403" s="122" t="s">
        <v>435</v>
      </c>
      <c r="D15403" s="116">
        <v>64.59</v>
      </c>
      <c r="E15403" s="11">
        <v>64.56</v>
      </c>
      <c r="F15403" s="12">
        <v>495129</v>
      </c>
    </row>
    <row r="15404" spans="2:6">
      <c r="B15404" s="21">
        <v>42962</v>
      </c>
      <c r="C15404" s="122" t="s">
        <v>436</v>
      </c>
      <c r="D15404" s="116">
        <v>180.52</v>
      </c>
      <c r="E15404" s="11">
        <v>178.22</v>
      </c>
      <c r="F15404" s="12">
        <v>1664995</v>
      </c>
    </row>
    <row r="15405" spans="2:6">
      <c r="B15405" s="21">
        <v>42962</v>
      </c>
      <c r="C15405" s="122" t="s">
        <v>437</v>
      </c>
      <c r="D15405" s="116">
        <v>139.91999999999999</v>
      </c>
      <c r="E15405" s="11">
        <v>141.30000000000001</v>
      </c>
      <c r="F15405" s="12">
        <v>586189</v>
      </c>
    </row>
    <row r="15406" spans="2:6">
      <c r="B15406" s="21">
        <v>42962</v>
      </c>
      <c r="C15406" s="122" t="s">
        <v>438</v>
      </c>
      <c r="D15406" s="116">
        <v>53.41</v>
      </c>
      <c r="E15406" s="11">
        <v>53.15</v>
      </c>
      <c r="F15406" s="12">
        <v>6674597</v>
      </c>
    </row>
    <row r="15407" spans="2:6">
      <c r="B15407" s="21">
        <v>42962</v>
      </c>
      <c r="C15407" s="122" t="s">
        <v>439</v>
      </c>
      <c r="D15407" s="116">
        <v>61.57</v>
      </c>
      <c r="E15407" s="11">
        <v>61.79</v>
      </c>
      <c r="F15407" s="12">
        <v>788873</v>
      </c>
    </row>
    <row r="15408" spans="2:6">
      <c r="B15408" s="21">
        <v>42962</v>
      </c>
      <c r="C15408" s="122" t="s">
        <v>440</v>
      </c>
      <c r="D15408" s="116">
        <v>41.55</v>
      </c>
      <c r="E15408" s="11">
        <v>40.93</v>
      </c>
      <c r="F15408" s="12">
        <v>5668518</v>
      </c>
    </row>
    <row r="15409" spans="2:6">
      <c r="B15409" s="21">
        <v>42962</v>
      </c>
      <c r="C15409" s="122" t="s">
        <v>441</v>
      </c>
      <c r="D15409" s="116">
        <v>44.97</v>
      </c>
      <c r="E15409" s="11">
        <v>44.95</v>
      </c>
      <c r="F15409" s="12">
        <v>1602865</v>
      </c>
    </row>
    <row r="15410" spans="2:6">
      <c r="B15410" s="21">
        <v>42962</v>
      </c>
      <c r="C15410" s="122" t="s">
        <v>442</v>
      </c>
      <c r="D15410" s="116">
        <v>337.4</v>
      </c>
      <c r="E15410" s="11">
        <v>332.57</v>
      </c>
      <c r="F15410" s="12">
        <v>595245</v>
      </c>
    </row>
    <row r="15411" spans="2:6">
      <c r="B15411" s="21">
        <v>42962</v>
      </c>
      <c r="C15411" s="122" t="s">
        <v>443</v>
      </c>
      <c r="D15411" s="116">
        <v>56.16</v>
      </c>
      <c r="E15411" s="11">
        <v>53.57</v>
      </c>
      <c r="F15411" s="12">
        <v>2555917</v>
      </c>
    </row>
    <row r="15412" spans="2:6">
      <c r="B15412" s="21">
        <v>42962</v>
      </c>
      <c r="C15412" s="122" t="s">
        <v>444</v>
      </c>
      <c r="D15412" s="116">
        <v>123.05</v>
      </c>
      <c r="E15412" s="11">
        <v>122.92</v>
      </c>
      <c r="F15412" s="12">
        <v>613403</v>
      </c>
    </row>
    <row r="15413" spans="2:6">
      <c r="B15413" s="21">
        <v>42962</v>
      </c>
      <c r="C15413" s="122" t="s">
        <v>445</v>
      </c>
      <c r="D15413" s="116">
        <v>63.94</v>
      </c>
      <c r="E15413" s="11">
        <v>63.44</v>
      </c>
      <c r="F15413" s="12">
        <v>6850815</v>
      </c>
    </row>
    <row r="15414" spans="2:6">
      <c r="B15414" s="21">
        <v>42962</v>
      </c>
      <c r="C15414" s="122" t="s">
        <v>446</v>
      </c>
      <c r="D15414" s="116">
        <v>100.35</v>
      </c>
      <c r="E15414" s="11">
        <v>99.47</v>
      </c>
      <c r="F15414" s="12">
        <v>493489</v>
      </c>
    </row>
    <row r="15415" spans="2:6">
      <c r="B15415" s="21">
        <v>42962</v>
      </c>
      <c r="C15415" s="122" t="s">
        <v>447</v>
      </c>
      <c r="D15415" s="116">
        <v>153.76</v>
      </c>
      <c r="E15415" s="11">
        <v>151.52000000000001</v>
      </c>
      <c r="F15415" s="12">
        <v>503279</v>
      </c>
    </row>
    <row r="15416" spans="2:6">
      <c r="B15416" s="21">
        <v>42962</v>
      </c>
      <c r="C15416" s="122" t="s">
        <v>448</v>
      </c>
      <c r="D15416" s="116">
        <v>86.81</v>
      </c>
      <c r="E15416" s="11">
        <v>86.15</v>
      </c>
      <c r="F15416" s="12">
        <v>2283867</v>
      </c>
    </row>
    <row r="15417" spans="2:6">
      <c r="B15417" s="21">
        <v>42962</v>
      </c>
      <c r="C15417" s="122" t="s">
        <v>449</v>
      </c>
      <c r="D15417" s="116">
        <v>77.489999999999995</v>
      </c>
      <c r="E15417" s="11">
        <v>78.23</v>
      </c>
      <c r="F15417" s="12">
        <v>959561</v>
      </c>
    </row>
    <row r="15418" spans="2:6">
      <c r="B15418" s="21">
        <v>42962</v>
      </c>
      <c r="C15418" s="122" t="s">
        <v>450</v>
      </c>
      <c r="D15418" s="116">
        <v>48.53</v>
      </c>
      <c r="E15418" s="11">
        <v>48.96</v>
      </c>
      <c r="F15418" s="12">
        <v>2917443</v>
      </c>
    </row>
    <row r="15419" spans="2:6">
      <c r="B15419" s="21">
        <v>42962</v>
      </c>
      <c r="C15419" s="122" t="s">
        <v>451</v>
      </c>
      <c r="D15419" s="116">
        <v>157.94</v>
      </c>
      <c r="E15419" s="11">
        <v>157.49</v>
      </c>
      <c r="F15419" s="12">
        <v>2024275</v>
      </c>
    </row>
    <row r="15420" spans="2:6">
      <c r="B15420" s="21">
        <v>42962</v>
      </c>
      <c r="C15420" s="122" t="s">
        <v>452</v>
      </c>
      <c r="D15420" s="116">
        <v>151.27000000000001</v>
      </c>
      <c r="E15420" s="11">
        <v>151.5</v>
      </c>
      <c r="F15420" s="12">
        <v>841811</v>
      </c>
    </row>
    <row r="15421" spans="2:6">
      <c r="B15421" s="21">
        <v>42962</v>
      </c>
      <c r="C15421" s="122" t="s">
        <v>453</v>
      </c>
      <c r="D15421" s="116">
        <v>71.87</v>
      </c>
      <c r="E15421" s="11">
        <v>72.069999999999993</v>
      </c>
      <c r="F15421" s="12">
        <v>718369</v>
      </c>
    </row>
    <row r="15422" spans="2:6">
      <c r="B15422" s="21">
        <v>42962</v>
      </c>
      <c r="C15422" s="122" t="s">
        <v>454</v>
      </c>
      <c r="D15422" s="116">
        <v>115.7</v>
      </c>
      <c r="E15422" s="11">
        <v>116.8</v>
      </c>
      <c r="F15422" s="12">
        <v>1132995</v>
      </c>
    </row>
    <row r="15423" spans="2:6">
      <c r="B15423" s="21">
        <v>42962</v>
      </c>
      <c r="C15423" s="122" t="s">
        <v>455</v>
      </c>
      <c r="D15423" s="116">
        <v>57.85</v>
      </c>
      <c r="E15423" s="11">
        <v>57.35</v>
      </c>
      <c r="F15423" s="12">
        <v>2107412</v>
      </c>
    </row>
    <row r="15424" spans="2:6">
      <c r="B15424" s="21">
        <v>42962</v>
      </c>
      <c r="C15424" s="122" t="s">
        <v>456</v>
      </c>
      <c r="D15424" s="116">
        <v>94.12</v>
      </c>
      <c r="E15424" s="11">
        <v>93.82</v>
      </c>
      <c r="F15424" s="12">
        <v>1219831</v>
      </c>
    </row>
    <row r="15425" spans="2:6">
      <c r="B15425" s="21">
        <v>42962</v>
      </c>
      <c r="C15425" s="122" t="s">
        <v>457</v>
      </c>
      <c r="D15425" s="116">
        <v>32.590000000000003</v>
      </c>
      <c r="E15425" s="11">
        <v>32.28</v>
      </c>
      <c r="F15425" s="12">
        <v>2938591</v>
      </c>
    </row>
    <row r="15426" spans="2:6">
      <c r="B15426" s="21">
        <v>42962</v>
      </c>
      <c r="C15426" s="122" t="s">
        <v>458</v>
      </c>
      <c r="D15426" s="116">
        <v>197.18</v>
      </c>
      <c r="E15426" s="11">
        <v>198.7</v>
      </c>
      <c r="F15426" s="12">
        <v>775647</v>
      </c>
    </row>
    <row r="15427" spans="2:6">
      <c r="B15427" s="21">
        <v>42962</v>
      </c>
      <c r="C15427" s="122" t="s">
        <v>459</v>
      </c>
      <c r="D15427" s="116">
        <v>141</v>
      </c>
      <c r="E15427" s="11">
        <v>139.41999999999999</v>
      </c>
      <c r="F15427" s="12">
        <v>863972</v>
      </c>
    </row>
    <row r="15428" spans="2:6">
      <c r="B15428" s="21">
        <v>42962</v>
      </c>
      <c r="C15428" s="122" t="s">
        <v>460</v>
      </c>
      <c r="D15428" s="116">
        <v>105.73</v>
      </c>
      <c r="E15428" s="11">
        <v>105.8</v>
      </c>
      <c r="F15428" s="12">
        <v>2056685</v>
      </c>
    </row>
    <row r="15429" spans="2:6">
      <c r="B15429" s="21">
        <v>42962</v>
      </c>
      <c r="C15429" s="122" t="s">
        <v>461</v>
      </c>
      <c r="D15429" s="116">
        <v>30.91</v>
      </c>
      <c r="E15429" s="11">
        <v>30.99</v>
      </c>
      <c r="F15429" s="12">
        <v>13489294</v>
      </c>
    </row>
    <row r="15430" spans="2:6">
      <c r="B15430" s="21">
        <v>42962</v>
      </c>
      <c r="C15430" s="122" t="s">
        <v>462</v>
      </c>
      <c r="D15430" s="116">
        <v>146.29</v>
      </c>
      <c r="E15430" s="11">
        <v>147.44</v>
      </c>
      <c r="F15430" s="12">
        <v>1429538</v>
      </c>
    </row>
    <row r="15431" spans="2:6">
      <c r="B15431" s="21">
        <v>42962</v>
      </c>
      <c r="C15431" s="122" t="s">
        <v>463</v>
      </c>
      <c r="D15431" s="116">
        <v>28.57</v>
      </c>
      <c r="E15431" s="11">
        <v>28.41</v>
      </c>
      <c r="F15431" s="12">
        <v>4213306</v>
      </c>
    </row>
    <row r="15432" spans="2:6">
      <c r="B15432" s="21">
        <v>42962</v>
      </c>
      <c r="C15432" s="122" t="s">
        <v>464</v>
      </c>
      <c r="D15432" s="116">
        <v>51.31</v>
      </c>
      <c r="E15432" s="11">
        <v>51.59</v>
      </c>
      <c r="F15432" s="12">
        <v>2946899</v>
      </c>
    </row>
    <row r="15433" spans="2:6">
      <c r="B15433" s="21">
        <v>42962</v>
      </c>
      <c r="C15433" s="122" t="s">
        <v>465</v>
      </c>
      <c r="D15433" s="116">
        <v>38.5</v>
      </c>
      <c r="E15433" s="11">
        <v>38.159999999999997</v>
      </c>
      <c r="F15433" s="12">
        <v>14820393</v>
      </c>
    </row>
    <row r="15434" spans="2:6">
      <c r="B15434" s="21">
        <v>42962</v>
      </c>
      <c r="C15434" s="122" t="s">
        <v>466</v>
      </c>
      <c r="D15434" s="116">
        <v>90.78</v>
      </c>
      <c r="E15434" s="11">
        <v>91.07</v>
      </c>
      <c r="F15434" s="12">
        <v>719780</v>
      </c>
    </row>
    <row r="15435" spans="2:6">
      <c r="B15435" s="21">
        <v>42962</v>
      </c>
      <c r="C15435" s="122" t="s">
        <v>467</v>
      </c>
      <c r="D15435" s="116">
        <v>278.42</v>
      </c>
      <c r="E15435" s="11">
        <v>278.92</v>
      </c>
      <c r="F15435" s="12">
        <v>213564</v>
      </c>
    </row>
    <row r="15436" spans="2:6">
      <c r="B15436" s="21">
        <v>42962</v>
      </c>
      <c r="C15436" s="122" t="s">
        <v>468</v>
      </c>
      <c r="D15436" s="116">
        <v>79.75</v>
      </c>
      <c r="E15436" s="11">
        <v>78.89</v>
      </c>
      <c r="F15436" s="12">
        <v>1028184</v>
      </c>
    </row>
    <row r="15437" spans="2:6">
      <c r="B15437" s="21">
        <v>42962</v>
      </c>
      <c r="C15437" s="122" t="s">
        <v>469</v>
      </c>
      <c r="D15437" s="116">
        <v>55.73</v>
      </c>
      <c r="E15437" s="11">
        <v>54.35</v>
      </c>
      <c r="F15437" s="12">
        <v>9457262</v>
      </c>
    </row>
    <row r="15438" spans="2:6">
      <c r="B15438" s="21">
        <v>42962</v>
      </c>
      <c r="C15438" s="122" t="s">
        <v>470</v>
      </c>
      <c r="D15438" s="116">
        <v>89.71</v>
      </c>
      <c r="E15438" s="11">
        <v>88.11</v>
      </c>
      <c r="F15438" s="12">
        <v>1464854</v>
      </c>
    </row>
    <row r="15439" spans="2:6">
      <c r="B15439" s="21">
        <v>42962</v>
      </c>
      <c r="C15439" s="122" t="s">
        <v>471</v>
      </c>
      <c r="D15439" s="116">
        <v>69.75</v>
      </c>
      <c r="E15439" s="11">
        <v>70.16</v>
      </c>
      <c r="F15439" s="12">
        <v>8216182</v>
      </c>
    </row>
    <row r="15440" spans="2:6">
      <c r="B15440" s="21">
        <v>42962</v>
      </c>
      <c r="C15440" s="122" t="s">
        <v>472</v>
      </c>
      <c r="D15440" s="116">
        <v>79.069999999999993</v>
      </c>
      <c r="E15440" s="11">
        <v>78.86</v>
      </c>
      <c r="F15440" s="12">
        <v>378980</v>
      </c>
    </row>
    <row r="15441" spans="2:6">
      <c r="B15441" s="21">
        <v>42962</v>
      </c>
      <c r="C15441" s="122" t="s">
        <v>473</v>
      </c>
      <c r="D15441" s="116">
        <v>174.75</v>
      </c>
      <c r="E15441" s="11">
        <v>173.56</v>
      </c>
      <c r="F15441" s="12">
        <v>992549</v>
      </c>
    </row>
    <row r="15442" spans="2:6">
      <c r="B15442" s="21">
        <v>42962</v>
      </c>
      <c r="C15442" s="122" t="s">
        <v>474</v>
      </c>
      <c r="D15442" s="116">
        <v>41.38</v>
      </c>
      <c r="E15442" s="11">
        <v>40.659999999999997</v>
      </c>
      <c r="F15442" s="12">
        <v>3074883</v>
      </c>
    </row>
    <row r="15443" spans="2:6">
      <c r="B15443" s="21">
        <v>42962</v>
      </c>
      <c r="C15443" s="122" t="s">
        <v>475</v>
      </c>
      <c r="D15443" s="116">
        <v>84.05</v>
      </c>
      <c r="E15443" s="11">
        <v>83.9</v>
      </c>
      <c r="F15443" s="12">
        <v>1049858</v>
      </c>
    </row>
    <row r="15444" spans="2:6">
      <c r="B15444" s="21">
        <v>42962</v>
      </c>
      <c r="C15444" s="122" t="s">
        <v>476</v>
      </c>
      <c r="D15444" s="116">
        <v>129</v>
      </c>
      <c r="E15444" s="11">
        <v>129.05000000000001</v>
      </c>
      <c r="F15444" s="12">
        <v>1139473</v>
      </c>
    </row>
    <row r="15445" spans="2:6">
      <c r="B15445" s="21">
        <v>42962</v>
      </c>
      <c r="C15445" s="122" t="s">
        <v>477</v>
      </c>
      <c r="D15445" s="116">
        <v>54.18</v>
      </c>
      <c r="E15445" s="11">
        <v>52.59</v>
      </c>
      <c r="F15445" s="12">
        <v>2551451</v>
      </c>
    </row>
    <row r="15446" spans="2:6">
      <c r="B15446" s="21">
        <v>42962</v>
      </c>
      <c r="C15446" s="122" t="s">
        <v>478</v>
      </c>
      <c r="D15446" s="116">
        <v>66.05</v>
      </c>
      <c r="E15446" s="11">
        <v>65.959999999999994</v>
      </c>
      <c r="F15446" s="12">
        <v>2457275</v>
      </c>
    </row>
    <row r="15447" spans="2:6">
      <c r="B15447" s="21">
        <v>42962</v>
      </c>
      <c r="C15447" s="122" t="s">
        <v>479</v>
      </c>
      <c r="D15447" s="116">
        <v>63.79</v>
      </c>
      <c r="E15447" s="11">
        <v>64.14</v>
      </c>
      <c r="F15447" s="12">
        <v>579646</v>
      </c>
    </row>
    <row r="15448" spans="2:6">
      <c r="B15448" s="21">
        <v>42962</v>
      </c>
      <c r="C15448" s="122" t="s">
        <v>480</v>
      </c>
      <c r="D15448" s="116">
        <v>102.36</v>
      </c>
      <c r="E15448" s="11">
        <v>101.7</v>
      </c>
      <c r="F15448" s="12">
        <v>2634981</v>
      </c>
    </row>
    <row r="15449" spans="2:6">
      <c r="B15449" s="21">
        <v>42962</v>
      </c>
      <c r="C15449" s="122" t="s">
        <v>481</v>
      </c>
      <c r="D15449" s="116">
        <v>82.07</v>
      </c>
      <c r="E15449" s="11">
        <v>81.95</v>
      </c>
      <c r="F15449" s="12">
        <v>3750250</v>
      </c>
    </row>
    <row r="15450" spans="2:6">
      <c r="B15450" s="21">
        <v>42962</v>
      </c>
      <c r="C15450" s="122" t="s">
        <v>482</v>
      </c>
      <c r="D15450" s="116">
        <v>48.98</v>
      </c>
      <c r="E15450" s="11">
        <v>49.09</v>
      </c>
      <c r="F15450" s="12">
        <v>697294</v>
      </c>
    </row>
    <row r="15451" spans="2:6">
      <c r="B15451" s="21">
        <v>42962</v>
      </c>
      <c r="C15451" s="122" t="s">
        <v>483</v>
      </c>
      <c r="D15451" s="116">
        <v>16.7</v>
      </c>
      <c r="E15451" s="11">
        <v>16.66</v>
      </c>
      <c r="F15451" s="12">
        <v>6951239</v>
      </c>
    </row>
    <row r="15452" spans="2:6">
      <c r="B15452" s="21">
        <v>42962</v>
      </c>
      <c r="C15452" s="122" t="s">
        <v>484</v>
      </c>
      <c r="D15452" s="116">
        <v>18.38</v>
      </c>
      <c r="E15452" s="11">
        <v>18.22</v>
      </c>
      <c r="F15452" s="12">
        <v>7761935</v>
      </c>
    </row>
    <row r="15453" spans="2:6">
      <c r="B15453" s="21">
        <v>42962</v>
      </c>
      <c r="C15453" s="122" t="s">
        <v>485</v>
      </c>
      <c r="D15453" s="116">
        <v>67.02</v>
      </c>
      <c r="E15453" s="11">
        <v>66.959999999999994</v>
      </c>
      <c r="F15453" s="12">
        <v>2162778</v>
      </c>
    </row>
    <row r="15454" spans="2:6">
      <c r="B15454" s="21">
        <v>42962</v>
      </c>
      <c r="C15454" s="122" t="s">
        <v>486</v>
      </c>
      <c r="D15454" s="116">
        <v>38.96</v>
      </c>
      <c r="E15454" s="11">
        <v>39.130000000000003</v>
      </c>
      <c r="F15454" s="12">
        <v>1230745</v>
      </c>
    </row>
    <row r="15455" spans="2:6">
      <c r="B15455" s="21">
        <v>42962</v>
      </c>
      <c r="C15455" s="122" t="s">
        <v>487</v>
      </c>
      <c r="D15455" s="116">
        <v>108.32</v>
      </c>
      <c r="E15455" s="11">
        <v>108.25</v>
      </c>
      <c r="F15455" s="12">
        <v>659461</v>
      </c>
    </row>
    <row r="15456" spans="2:6">
      <c r="B15456" s="21">
        <v>42962</v>
      </c>
      <c r="C15456" s="122" t="s">
        <v>488</v>
      </c>
      <c r="D15456" s="116">
        <v>248.81</v>
      </c>
      <c r="E15456" s="11">
        <v>237.67</v>
      </c>
      <c r="F15456" s="12">
        <v>1574685</v>
      </c>
    </row>
    <row r="15457" spans="2:6">
      <c r="B15457" s="21">
        <v>42962</v>
      </c>
      <c r="C15457" s="122" t="s">
        <v>489</v>
      </c>
      <c r="D15457" s="116">
        <v>194.47</v>
      </c>
      <c r="E15457" s="11">
        <v>194.5</v>
      </c>
      <c r="F15457" s="12">
        <v>1595189</v>
      </c>
    </row>
    <row r="15458" spans="2:6">
      <c r="B15458" s="21">
        <v>42962</v>
      </c>
      <c r="C15458" s="122" t="s">
        <v>490</v>
      </c>
      <c r="D15458" s="116">
        <v>50.34</v>
      </c>
      <c r="E15458" s="11">
        <v>50.06</v>
      </c>
      <c r="F15458" s="12">
        <v>981821</v>
      </c>
    </row>
    <row r="15459" spans="2:6">
      <c r="B15459" s="21">
        <v>42962</v>
      </c>
      <c r="C15459" s="122" t="s">
        <v>491</v>
      </c>
      <c r="D15459" s="116">
        <v>104.95</v>
      </c>
      <c r="E15459" s="11">
        <v>104.85</v>
      </c>
      <c r="F15459" s="12">
        <v>2652266</v>
      </c>
    </row>
    <row r="15460" spans="2:6">
      <c r="B15460" s="21">
        <v>42962</v>
      </c>
      <c r="C15460" s="122" t="s">
        <v>492</v>
      </c>
      <c r="D15460" s="116">
        <v>113.68</v>
      </c>
      <c r="E15460" s="11">
        <v>114.18</v>
      </c>
      <c r="F15460" s="12">
        <v>1985838</v>
      </c>
    </row>
    <row r="15461" spans="2:6">
      <c r="B15461" s="21">
        <v>42962</v>
      </c>
      <c r="C15461" s="122" t="s">
        <v>493</v>
      </c>
      <c r="D15461" s="116">
        <v>113.1</v>
      </c>
      <c r="E15461" s="11">
        <v>111.99</v>
      </c>
      <c r="F15461" s="12">
        <v>681931</v>
      </c>
    </row>
    <row r="15462" spans="2:6">
      <c r="B15462" s="21">
        <v>42962</v>
      </c>
      <c r="C15462" s="122" t="s">
        <v>494</v>
      </c>
      <c r="D15462" s="116">
        <v>53.15</v>
      </c>
      <c r="E15462" s="11">
        <v>52.98</v>
      </c>
      <c r="F15462" s="12">
        <v>3430685</v>
      </c>
    </row>
    <row r="15463" spans="2:6">
      <c r="B15463" s="21">
        <v>42962</v>
      </c>
      <c r="C15463" s="122" t="s">
        <v>495</v>
      </c>
      <c r="D15463" s="116">
        <v>117.12</v>
      </c>
      <c r="E15463" s="11">
        <v>115.96</v>
      </c>
      <c r="F15463" s="12">
        <v>2285052</v>
      </c>
    </row>
    <row r="15464" spans="2:6">
      <c r="B15464" s="21">
        <v>42962</v>
      </c>
      <c r="C15464" s="122" t="s">
        <v>496</v>
      </c>
      <c r="D15464" s="116">
        <v>102.36</v>
      </c>
      <c r="E15464" s="11">
        <v>102.63</v>
      </c>
      <c r="F15464" s="12">
        <v>5385990</v>
      </c>
    </row>
    <row r="15465" spans="2:6">
      <c r="B15465" s="21">
        <v>42962</v>
      </c>
      <c r="C15465" s="122" t="s">
        <v>497</v>
      </c>
      <c r="D15465" s="116">
        <v>98.7</v>
      </c>
      <c r="E15465" s="11">
        <v>99.22</v>
      </c>
      <c r="F15465" s="12">
        <v>588047</v>
      </c>
    </row>
    <row r="15466" spans="2:6">
      <c r="B15466" s="21">
        <v>42962</v>
      </c>
      <c r="C15466" s="122" t="s">
        <v>498</v>
      </c>
      <c r="D15466" s="116">
        <v>63.42</v>
      </c>
      <c r="E15466" s="11">
        <v>63.9</v>
      </c>
      <c r="F15466" s="12">
        <v>4047009</v>
      </c>
    </row>
    <row r="15467" spans="2:6">
      <c r="B15467" s="21">
        <v>42962</v>
      </c>
      <c r="C15467" s="122" t="s">
        <v>499</v>
      </c>
      <c r="D15467" s="116">
        <v>30.27</v>
      </c>
      <c r="E15467" s="11">
        <v>30.08</v>
      </c>
      <c r="F15467" s="12">
        <v>2988311</v>
      </c>
    </row>
    <row r="15468" spans="2:6">
      <c r="B15468" s="21">
        <v>42962</v>
      </c>
      <c r="C15468" s="122" t="s">
        <v>500</v>
      </c>
      <c r="D15468" s="116">
        <v>66.66</v>
      </c>
      <c r="E15468" s="11">
        <v>67.150000000000006</v>
      </c>
      <c r="F15468" s="12">
        <v>4079274</v>
      </c>
    </row>
    <row r="15469" spans="2:6">
      <c r="B15469" s="21">
        <v>42962</v>
      </c>
      <c r="C15469" s="122" t="s">
        <v>501</v>
      </c>
      <c r="D15469" s="116">
        <v>115.38</v>
      </c>
      <c r="E15469" s="11">
        <v>116.61</v>
      </c>
      <c r="F15469" s="12">
        <v>1274752</v>
      </c>
    </row>
    <row r="15470" spans="2:6">
      <c r="B15470" s="21">
        <v>42962</v>
      </c>
      <c r="C15470" s="122" t="s">
        <v>502</v>
      </c>
      <c r="D15470" s="116">
        <v>76.790000000000006</v>
      </c>
      <c r="E15470" s="11">
        <v>76.25</v>
      </c>
      <c r="F15470" s="12">
        <v>970206</v>
      </c>
    </row>
    <row r="15471" spans="2:6">
      <c r="B15471" s="21">
        <v>42962</v>
      </c>
      <c r="C15471" s="122" t="s">
        <v>503</v>
      </c>
      <c r="D15471" s="116">
        <v>81.48</v>
      </c>
      <c r="E15471" s="11">
        <v>81.400000000000006</v>
      </c>
      <c r="F15471" s="12">
        <v>552512</v>
      </c>
    </row>
    <row r="15472" spans="2:6">
      <c r="B15472" s="21">
        <v>42962</v>
      </c>
      <c r="C15472" s="122" t="s">
        <v>504</v>
      </c>
      <c r="D15472" s="116">
        <v>99.16</v>
      </c>
      <c r="E15472" s="11">
        <v>98.57</v>
      </c>
      <c r="F15472" s="12">
        <v>516741</v>
      </c>
    </row>
    <row r="15473" spans="2:6">
      <c r="B15473" s="21">
        <v>42962</v>
      </c>
      <c r="C15473" s="122" t="s">
        <v>505</v>
      </c>
      <c r="D15473" s="116">
        <v>154.44999999999999</v>
      </c>
      <c r="E15473" s="11">
        <v>152.72</v>
      </c>
      <c r="F15473" s="12">
        <v>734864</v>
      </c>
    </row>
    <row r="15474" spans="2:6">
      <c r="B15474" s="21">
        <v>42962</v>
      </c>
      <c r="C15474" s="122" t="s">
        <v>506</v>
      </c>
      <c r="D15474" s="116">
        <v>65.959999999999994</v>
      </c>
      <c r="E15474" s="11">
        <v>66.180000000000007</v>
      </c>
      <c r="F15474" s="12">
        <v>1489427</v>
      </c>
    </row>
    <row r="15475" spans="2:6">
      <c r="B15475" s="21">
        <v>42962</v>
      </c>
      <c r="C15475" s="122" t="s">
        <v>507</v>
      </c>
      <c r="D15475" s="116">
        <v>48.56</v>
      </c>
      <c r="E15475" s="11">
        <v>48.48</v>
      </c>
      <c r="F15475" s="12">
        <v>11164785</v>
      </c>
    </row>
    <row r="15476" spans="2:6">
      <c r="B15476" s="21">
        <v>42962</v>
      </c>
      <c r="C15476" s="122" t="s">
        <v>508</v>
      </c>
      <c r="D15476" s="116">
        <v>179.43</v>
      </c>
      <c r="E15476" s="11">
        <v>179.52</v>
      </c>
      <c r="F15476" s="12">
        <v>381785</v>
      </c>
    </row>
    <row r="15477" spans="2:6">
      <c r="B15477" s="21">
        <v>42962</v>
      </c>
      <c r="C15477" s="122" t="s">
        <v>509</v>
      </c>
      <c r="D15477" s="116">
        <v>81.58</v>
      </c>
      <c r="E15477" s="11">
        <v>81.13</v>
      </c>
      <c r="F15477" s="12">
        <v>4320572</v>
      </c>
    </row>
    <row r="15478" spans="2:6">
      <c r="B15478" s="21">
        <v>42962</v>
      </c>
      <c r="C15478" s="122" t="s">
        <v>510</v>
      </c>
      <c r="D15478" s="116">
        <v>83.03</v>
      </c>
      <c r="E15478" s="11">
        <v>83.82</v>
      </c>
      <c r="F15478" s="12">
        <v>3158731</v>
      </c>
    </row>
    <row r="15479" spans="2:6">
      <c r="B15479" s="21">
        <v>42962</v>
      </c>
      <c r="C15479" s="122" t="s">
        <v>511</v>
      </c>
      <c r="D15479" s="116">
        <v>63.76</v>
      </c>
      <c r="E15479" s="11">
        <v>64.47</v>
      </c>
      <c r="F15479" s="12">
        <v>1101025</v>
      </c>
    </row>
    <row r="15480" spans="2:6">
      <c r="B15480" s="21">
        <v>42962</v>
      </c>
      <c r="C15480" s="122" t="s">
        <v>512</v>
      </c>
      <c r="D15480" s="116">
        <v>53.2</v>
      </c>
      <c r="E15480" s="11">
        <v>52.85</v>
      </c>
      <c r="F15480" s="12">
        <v>11028101</v>
      </c>
    </row>
    <row r="15481" spans="2:6">
      <c r="B15481" s="21">
        <v>42962</v>
      </c>
      <c r="C15481" s="122" t="s">
        <v>513</v>
      </c>
      <c r="D15481" s="116">
        <v>174.02</v>
      </c>
      <c r="E15481" s="11">
        <v>173.19</v>
      </c>
      <c r="F15481" s="12">
        <v>644811</v>
      </c>
    </row>
    <row r="15482" spans="2:6">
      <c r="B15482" s="21">
        <v>42962</v>
      </c>
      <c r="C15482" s="122" t="s">
        <v>514</v>
      </c>
      <c r="D15482" s="116">
        <v>151.52000000000001</v>
      </c>
      <c r="E15482" s="11">
        <v>150.87</v>
      </c>
      <c r="F15482" s="12">
        <v>662364</v>
      </c>
    </row>
    <row r="15483" spans="2:6">
      <c r="B15483" s="21">
        <v>42962</v>
      </c>
      <c r="C15483" s="122" t="s">
        <v>515</v>
      </c>
      <c r="D15483" s="116">
        <v>75.55</v>
      </c>
      <c r="E15483" s="11">
        <v>75.7</v>
      </c>
      <c r="F15483" s="12">
        <v>1161752</v>
      </c>
    </row>
    <row r="15484" spans="2:6">
      <c r="B15484" s="21">
        <v>42962</v>
      </c>
      <c r="C15484" s="122" t="s">
        <v>516</v>
      </c>
      <c r="D15484" s="116">
        <v>30.02</v>
      </c>
      <c r="E15484" s="11">
        <v>29.97</v>
      </c>
      <c r="F15484" s="12">
        <v>6760166</v>
      </c>
    </row>
    <row r="15485" spans="2:6">
      <c r="B15485" s="21">
        <v>42962</v>
      </c>
      <c r="C15485" s="122" t="s">
        <v>517</v>
      </c>
      <c r="D15485" s="116">
        <v>80.83</v>
      </c>
      <c r="E15485" s="11">
        <v>80.77</v>
      </c>
      <c r="F15485" s="12">
        <v>7066058</v>
      </c>
    </row>
    <row r="15486" spans="2:6">
      <c r="B15486" s="21">
        <v>42962</v>
      </c>
      <c r="C15486" s="122" t="s">
        <v>518</v>
      </c>
      <c r="D15486" s="116">
        <v>56.59</v>
      </c>
      <c r="E15486" s="11">
        <v>56.31</v>
      </c>
      <c r="F15486" s="12">
        <v>692761</v>
      </c>
    </row>
    <row r="15487" spans="2:6">
      <c r="B15487" s="21">
        <v>42962</v>
      </c>
      <c r="C15487" s="122" t="s">
        <v>519</v>
      </c>
      <c r="D15487" s="116">
        <v>19.14</v>
      </c>
      <c r="E15487" s="11">
        <v>19.22</v>
      </c>
      <c r="F15487" s="12">
        <v>3090921</v>
      </c>
    </row>
    <row r="15488" spans="2:6">
      <c r="B15488" s="21">
        <v>42962</v>
      </c>
      <c r="C15488" s="122" t="s">
        <v>520</v>
      </c>
      <c r="D15488" s="116">
        <v>32.270000000000003</v>
      </c>
      <c r="E15488" s="11">
        <v>31.94</v>
      </c>
      <c r="F15488" s="12">
        <v>2388947</v>
      </c>
    </row>
    <row r="15489" spans="2:6">
      <c r="B15489" s="21">
        <v>42962</v>
      </c>
      <c r="C15489" s="122" t="s">
        <v>521</v>
      </c>
      <c r="D15489" s="116">
        <v>99.16</v>
      </c>
      <c r="E15489" s="11">
        <v>99.57</v>
      </c>
      <c r="F15489" s="12">
        <v>646546</v>
      </c>
    </row>
    <row r="15490" spans="2:6">
      <c r="B15490" s="21">
        <v>42962</v>
      </c>
      <c r="C15490" s="122" t="s">
        <v>522</v>
      </c>
      <c r="D15490" s="116">
        <v>131.32</v>
      </c>
      <c r="E15490" s="11">
        <v>136.38999999999999</v>
      </c>
      <c r="F15490" s="12">
        <v>5147803</v>
      </c>
    </row>
    <row r="15491" spans="2:6">
      <c r="B15491" s="21">
        <v>42962</v>
      </c>
      <c r="C15491" s="122" t="s">
        <v>523</v>
      </c>
      <c r="D15491" s="116">
        <v>95.68</v>
      </c>
      <c r="E15491" s="11">
        <v>96.62</v>
      </c>
      <c r="F15491" s="12">
        <v>1286148</v>
      </c>
    </row>
    <row r="15492" spans="2:6">
      <c r="B15492" s="21">
        <v>42962</v>
      </c>
      <c r="C15492" s="122" t="s">
        <v>524</v>
      </c>
      <c r="D15492" s="116">
        <v>48.25</v>
      </c>
      <c r="E15492" s="11">
        <v>48.73</v>
      </c>
      <c r="F15492" s="12">
        <v>1425770</v>
      </c>
    </row>
    <row r="15493" spans="2:6">
      <c r="B15493" s="21">
        <v>42962</v>
      </c>
      <c r="C15493" s="122" t="s">
        <v>525</v>
      </c>
      <c r="D15493" s="116">
        <v>44.75</v>
      </c>
      <c r="E15493" s="11">
        <v>44.72</v>
      </c>
      <c r="F15493" s="12">
        <v>1096919</v>
      </c>
    </row>
    <row r="15494" spans="2:6">
      <c r="B15494" s="21">
        <v>42962</v>
      </c>
      <c r="C15494" s="122" t="s">
        <v>526</v>
      </c>
      <c r="D15494" s="116">
        <v>63.19</v>
      </c>
      <c r="E15494" s="11">
        <v>62.64</v>
      </c>
      <c r="F15494" s="12">
        <v>2021754</v>
      </c>
    </row>
    <row r="15495" spans="2:6">
      <c r="B15495" s="21">
        <v>42962</v>
      </c>
      <c r="C15495" s="122" t="s">
        <v>527</v>
      </c>
      <c r="D15495" s="116">
        <v>78.12</v>
      </c>
      <c r="E15495" s="11">
        <v>78.040000000000006</v>
      </c>
      <c r="F15495" s="12">
        <v>10350948</v>
      </c>
    </row>
    <row r="15496" spans="2:6">
      <c r="B15496" s="21">
        <v>42962</v>
      </c>
      <c r="C15496" s="122" t="s">
        <v>528</v>
      </c>
      <c r="D15496" s="116">
        <v>54.14</v>
      </c>
      <c r="E15496" s="11">
        <v>53.76</v>
      </c>
      <c r="F15496" s="12">
        <v>2869976</v>
      </c>
    </row>
    <row r="15497" spans="2:6">
      <c r="B15497" s="21">
        <v>42962</v>
      </c>
      <c r="C15497" s="122" t="s">
        <v>529</v>
      </c>
      <c r="D15497" s="116">
        <v>32.15</v>
      </c>
      <c r="E15497" s="11">
        <v>32.28</v>
      </c>
      <c r="F15497" s="12">
        <v>1737409</v>
      </c>
    </row>
    <row r="15498" spans="2:6">
      <c r="B15498" s="21">
        <v>42962</v>
      </c>
      <c r="C15498" s="122" t="s">
        <v>530</v>
      </c>
      <c r="D15498" s="116">
        <v>59.85</v>
      </c>
      <c r="E15498" s="11">
        <v>59.86</v>
      </c>
      <c r="F15498" s="12">
        <v>706675</v>
      </c>
    </row>
    <row r="15499" spans="2:6">
      <c r="B15499" s="21">
        <v>42962</v>
      </c>
      <c r="C15499" s="122" t="s">
        <v>531</v>
      </c>
      <c r="D15499" s="116">
        <v>76.37</v>
      </c>
      <c r="E15499" s="11">
        <v>76.39</v>
      </c>
      <c r="F15499" s="12">
        <v>1480403</v>
      </c>
    </row>
    <row r="15500" spans="2:6">
      <c r="B15500" s="21">
        <v>42962</v>
      </c>
      <c r="C15500" s="122" t="s">
        <v>532</v>
      </c>
      <c r="D15500" s="116">
        <v>113.02</v>
      </c>
      <c r="E15500" s="11">
        <v>112.97</v>
      </c>
      <c r="F15500" s="12">
        <v>1355997</v>
      </c>
    </row>
    <row r="15501" spans="2:6">
      <c r="B15501" s="21">
        <v>42962</v>
      </c>
      <c r="C15501" s="122" t="s">
        <v>533</v>
      </c>
      <c r="D15501" s="116">
        <v>45.53</v>
      </c>
      <c r="E15501" s="11">
        <v>45.13</v>
      </c>
      <c r="F15501" s="12">
        <v>1235573</v>
      </c>
    </row>
    <row r="15502" spans="2:6">
      <c r="B15502" s="21">
        <v>42962</v>
      </c>
      <c r="C15502" s="122" t="s">
        <v>534</v>
      </c>
      <c r="D15502" s="116">
        <v>60.86</v>
      </c>
      <c r="E15502" s="11">
        <v>61.03</v>
      </c>
      <c r="F15502" s="12">
        <v>2220781</v>
      </c>
    </row>
    <row r="15503" spans="2:6">
      <c r="B15503" s="21">
        <v>42963</v>
      </c>
      <c r="C15503" s="122" t="s">
        <v>85</v>
      </c>
      <c r="D15503" s="116">
        <v>62.15</v>
      </c>
      <c r="E15503" s="11">
        <v>62.14</v>
      </c>
      <c r="F15503" s="12">
        <v>6892023</v>
      </c>
    </row>
    <row r="15504" spans="2:6">
      <c r="B15504" s="21">
        <v>42963</v>
      </c>
      <c r="C15504" s="122" t="s">
        <v>86</v>
      </c>
      <c r="D15504" s="116">
        <v>48.64</v>
      </c>
      <c r="E15504" s="11">
        <v>48.41</v>
      </c>
      <c r="F15504" s="12">
        <v>4187330</v>
      </c>
    </row>
    <row r="15505" spans="2:6">
      <c r="B15505" s="21">
        <v>42963</v>
      </c>
      <c r="C15505" s="122" t="s">
        <v>87</v>
      </c>
      <c r="D15505" s="116">
        <v>86.56</v>
      </c>
      <c r="E15505" s="11">
        <v>91.51</v>
      </c>
      <c r="F15505" s="12">
        <v>6530756</v>
      </c>
    </row>
    <row r="15506" spans="2:6">
      <c r="B15506" s="21">
        <v>42963</v>
      </c>
      <c r="C15506" s="122" t="s">
        <v>88</v>
      </c>
      <c r="D15506" s="116">
        <v>161.94</v>
      </c>
      <c r="E15506" s="11">
        <v>160.94999999999999</v>
      </c>
      <c r="F15506" s="12">
        <v>27671612</v>
      </c>
    </row>
    <row r="15507" spans="2:6">
      <c r="B15507" s="21">
        <v>42963</v>
      </c>
      <c r="C15507" s="122" t="s">
        <v>89</v>
      </c>
      <c r="D15507" s="116">
        <v>70.489999999999995</v>
      </c>
      <c r="E15507" s="11">
        <v>70.42</v>
      </c>
      <c r="F15507" s="12">
        <v>4751633</v>
      </c>
    </row>
    <row r="15508" spans="2:6">
      <c r="B15508" s="21">
        <v>42963</v>
      </c>
      <c r="C15508" s="122" t="s">
        <v>90</v>
      </c>
      <c r="D15508" s="116">
        <v>80.290000000000006</v>
      </c>
      <c r="E15508" s="11">
        <v>80.03</v>
      </c>
      <c r="F15508" s="12">
        <v>1599790</v>
      </c>
    </row>
    <row r="15509" spans="2:6">
      <c r="B15509" s="21">
        <v>42963</v>
      </c>
      <c r="C15509" s="122" t="s">
        <v>91</v>
      </c>
      <c r="D15509" s="116">
        <v>49.04</v>
      </c>
      <c r="E15509" s="11">
        <v>49.81</v>
      </c>
      <c r="F15509" s="12">
        <v>6492136</v>
      </c>
    </row>
    <row r="15510" spans="2:6">
      <c r="B15510" s="21">
        <v>42963</v>
      </c>
      <c r="C15510" s="122" t="s">
        <v>92</v>
      </c>
      <c r="D15510" s="116">
        <v>129.66</v>
      </c>
      <c r="E15510" s="11">
        <v>130.03</v>
      </c>
      <c r="F15510" s="12">
        <v>1935454</v>
      </c>
    </row>
    <row r="15511" spans="2:6">
      <c r="B15511" s="21">
        <v>42963</v>
      </c>
      <c r="C15511" s="122" t="s">
        <v>93</v>
      </c>
      <c r="D15511" s="116">
        <v>150.69999999999999</v>
      </c>
      <c r="E15511" s="11">
        <v>151.80000000000001</v>
      </c>
      <c r="F15511" s="12">
        <v>1454988</v>
      </c>
    </row>
    <row r="15512" spans="2:6">
      <c r="B15512" s="21">
        <v>42963</v>
      </c>
      <c r="C15512" s="122" t="s">
        <v>94</v>
      </c>
      <c r="D15512" s="116">
        <v>80.010000000000005</v>
      </c>
      <c r="E15512" s="11">
        <v>80.06</v>
      </c>
      <c r="F15512" s="12">
        <v>2147190</v>
      </c>
    </row>
    <row r="15513" spans="2:6">
      <c r="B15513" s="21">
        <v>42963</v>
      </c>
      <c r="C15513" s="122" t="s">
        <v>95</v>
      </c>
      <c r="D15513" s="116">
        <v>42.21</v>
      </c>
      <c r="E15513" s="11">
        <v>42.15</v>
      </c>
      <c r="F15513" s="12">
        <v>2589894</v>
      </c>
    </row>
    <row r="15514" spans="2:6">
      <c r="B15514" s="21">
        <v>42963</v>
      </c>
      <c r="C15514" s="122" t="s">
        <v>96</v>
      </c>
      <c r="D15514" s="116">
        <v>111.82</v>
      </c>
      <c r="E15514" s="11">
        <v>111.1</v>
      </c>
      <c r="F15514" s="12">
        <v>2519049</v>
      </c>
    </row>
    <row r="15515" spans="2:6">
      <c r="B15515" s="21">
        <v>42963</v>
      </c>
      <c r="C15515" s="122" t="s">
        <v>97</v>
      </c>
      <c r="D15515" s="116">
        <v>227.11</v>
      </c>
      <c r="E15515" s="11">
        <v>228.62</v>
      </c>
      <c r="F15515" s="12">
        <v>557465</v>
      </c>
    </row>
    <row r="15516" spans="2:6">
      <c r="B15516" s="21">
        <v>42963</v>
      </c>
      <c r="C15516" s="122" t="s">
        <v>98</v>
      </c>
      <c r="D15516" s="116">
        <v>110.36</v>
      </c>
      <c r="E15516" s="11">
        <v>110.49</v>
      </c>
      <c r="F15516" s="12">
        <v>1320473</v>
      </c>
    </row>
    <row r="15517" spans="2:6">
      <c r="B15517" s="21">
        <v>42963</v>
      </c>
      <c r="C15517" s="122" t="s">
        <v>99</v>
      </c>
      <c r="D15517" s="116">
        <v>58.81</v>
      </c>
      <c r="E15517" s="11">
        <v>59.14</v>
      </c>
      <c r="F15517" s="12">
        <v>1088884</v>
      </c>
    </row>
    <row r="15518" spans="2:6">
      <c r="B15518" s="21">
        <v>42963</v>
      </c>
      <c r="C15518" s="122" t="s">
        <v>100</v>
      </c>
      <c r="D15518" s="116">
        <v>71.52</v>
      </c>
      <c r="E15518" s="11">
        <v>72.02</v>
      </c>
      <c r="F15518" s="12">
        <v>1692359</v>
      </c>
    </row>
    <row r="15519" spans="2:6">
      <c r="B15519" s="21">
        <v>42963</v>
      </c>
      <c r="C15519" s="122" t="s">
        <v>101</v>
      </c>
      <c r="D15519" s="116">
        <v>11.13</v>
      </c>
      <c r="E15519" s="11">
        <v>11.18</v>
      </c>
      <c r="F15519" s="12">
        <v>3108523</v>
      </c>
    </row>
    <row r="15520" spans="2:6">
      <c r="B15520" s="21">
        <v>42963</v>
      </c>
      <c r="C15520" s="122" t="s">
        <v>102</v>
      </c>
      <c r="D15520" s="116">
        <v>156.56</v>
      </c>
      <c r="E15520" s="11">
        <v>155.9</v>
      </c>
      <c r="F15520" s="12">
        <v>1242531</v>
      </c>
    </row>
    <row r="15521" spans="2:6">
      <c r="B15521" s="21">
        <v>42963</v>
      </c>
      <c r="C15521" s="122" t="s">
        <v>103</v>
      </c>
      <c r="D15521" s="116">
        <v>81.5</v>
      </c>
      <c r="E15521" s="11">
        <v>80.819999999999993</v>
      </c>
      <c r="F15521" s="12">
        <v>1273217</v>
      </c>
    </row>
    <row r="15522" spans="2:6">
      <c r="B15522" s="21">
        <v>42963</v>
      </c>
      <c r="C15522" s="122" t="s">
        <v>104</v>
      </c>
      <c r="D15522" s="116">
        <v>231.12</v>
      </c>
      <c r="E15522" s="11">
        <v>227.99</v>
      </c>
      <c r="F15522" s="12">
        <v>3546750</v>
      </c>
    </row>
    <row r="15523" spans="2:6">
      <c r="B15523" s="21">
        <v>42963</v>
      </c>
      <c r="C15523" s="122" t="s">
        <v>105</v>
      </c>
      <c r="D15523" s="116">
        <v>63.2</v>
      </c>
      <c r="E15523" s="11">
        <v>62.97</v>
      </c>
      <c r="F15523" s="12">
        <v>2656914</v>
      </c>
    </row>
    <row r="15524" spans="2:6">
      <c r="B15524" s="21">
        <v>42963</v>
      </c>
      <c r="C15524" s="122" t="s">
        <v>106</v>
      </c>
      <c r="D15524" s="116">
        <v>45.79</v>
      </c>
      <c r="E15524" s="11">
        <v>45.42</v>
      </c>
      <c r="F15524" s="12">
        <v>1220749</v>
      </c>
    </row>
    <row r="15525" spans="2:6">
      <c r="B15525" s="21">
        <v>42963</v>
      </c>
      <c r="C15525" s="122" t="s">
        <v>107</v>
      </c>
      <c r="D15525" s="116">
        <v>103.48</v>
      </c>
      <c r="E15525" s="11">
        <v>102.61</v>
      </c>
      <c r="F15525" s="12">
        <v>152426</v>
      </c>
    </row>
    <row r="15526" spans="2:6">
      <c r="B15526" s="21">
        <v>42963</v>
      </c>
      <c r="C15526" s="122" t="s">
        <v>108</v>
      </c>
      <c r="D15526" s="116">
        <v>58.96</v>
      </c>
      <c r="E15526" s="11">
        <v>58.91</v>
      </c>
      <c r="F15526" s="12">
        <v>501429</v>
      </c>
    </row>
    <row r="15527" spans="2:6">
      <c r="B15527" s="21">
        <v>42963</v>
      </c>
      <c r="C15527" s="122" t="s">
        <v>109</v>
      </c>
      <c r="D15527" s="116">
        <v>46.41</v>
      </c>
      <c r="E15527" s="11">
        <v>46.29</v>
      </c>
      <c r="F15527" s="12">
        <v>1722707</v>
      </c>
    </row>
    <row r="15528" spans="2:6">
      <c r="B15528" s="21">
        <v>42963</v>
      </c>
      <c r="C15528" s="122" t="s">
        <v>110</v>
      </c>
      <c r="D15528" s="116">
        <v>112</v>
      </c>
      <c r="E15528" s="11">
        <v>113.42</v>
      </c>
      <c r="F15528" s="12">
        <v>1288992</v>
      </c>
    </row>
    <row r="15529" spans="2:6">
      <c r="B15529" s="21">
        <v>42963</v>
      </c>
      <c r="C15529" s="122" t="s">
        <v>111</v>
      </c>
      <c r="D15529" s="116">
        <v>178.89</v>
      </c>
      <c r="E15529" s="11">
        <v>178.46</v>
      </c>
      <c r="F15529" s="12">
        <v>628674</v>
      </c>
    </row>
    <row r="15530" spans="2:6">
      <c r="B15530" s="21">
        <v>42963</v>
      </c>
      <c r="C15530" s="122" t="s">
        <v>112</v>
      </c>
      <c r="D15530" s="116">
        <v>84.09</v>
      </c>
      <c r="E15530" s="11">
        <v>83.81</v>
      </c>
      <c r="F15530" s="12">
        <v>1191728</v>
      </c>
    </row>
    <row r="15531" spans="2:6">
      <c r="B15531" s="21">
        <v>42963</v>
      </c>
      <c r="C15531" s="122" t="s">
        <v>113</v>
      </c>
      <c r="D15531" s="116">
        <v>94.66</v>
      </c>
      <c r="E15531" s="11">
        <v>94.38</v>
      </c>
      <c r="F15531" s="12">
        <v>2062253</v>
      </c>
    </row>
    <row r="15532" spans="2:6">
      <c r="B15532" s="21">
        <v>42963</v>
      </c>
      <c r="C15532" s="122" t="s">
        <v>114</v>
      </c>
      <c r="D15532" s="116">
        <v>79.040000000000006</v>
      </c>
      <c r="E15532" s="11">
        <v>79.290000000000006</v>
      </c>
      <c r="F15532" s="12">
        <v>404052</v>
      </c>
    </row>
    <row r="15533" spans="2:6">
      <c r="B15533" s="21">
        <v>42963</v>
      </c>
      <c r="C15533" s="122" t="s">
        <v>115</v>
      </c>
      <c r="D15533" s="116">
        <v>135.91999999999999</v>
      </c>
      <c r="E15533" s="11">
        <v>136.55000000000001</v>
      </c>
      <c r="F15533" s="12">
        <v>1169095</v>
      </c>
    </row>
    <row r="15534" spans="2:6">
      <c r="B15534" s="21">
        <v>42963</v>
      </c>
      <c r="C15534" s="122" t="s">
        <v>116</v>
      </c>
      <c r="D15534" s="116">
        <v>44.35</v>
      </c>
      <c r="E15534" s="11">
        <v>44.46</v>
      </c>
      <c r="F15534" s="12">
        <v>8490601</v>
      </c>
    </row>
    <row r="15535" spans="2:6">
      <c r="B15535" s="21">
        <v>42963</v>
      </c>
      <c r="C15535" s="122" t="s">
        <v>117</v>
      </c>
      <c r="D15535" s="116">
        <v>13.17</v>
      </c>
      <c r="E15535" s="11">
        <v>12.63</v>
      </c>
      <c r="F15535" s="12">
        <v>64639428</v>
      </c>
    </row>
    <row r="15536" spans="2:6">
      <c r="B15536" s="21">
        <v>42963</v>
      </c>
      <c r="C15536" s="122" t="s">
        <v>118</v>
      </c>
      <c r="D15536" s="116">
        <v>63.42</v>
      </c>
      <c r="E15536" s="11">
        <v>63.11</v>
      </c>
      <c r="F15536" s="12">
        <v>541635</v>
      </c>
    </row>
    <row r="15537" spans="2:6">
      <c r="B15537" s="21">
        <v>42963</v>
      </c>
      <c r="C15537" s="122" t="s">
        <v>119</v>
      </c>
      <c r="D15537" s="116">
        <v>180.1</v>
      </c>
      <c r="E15537" s="11">
        <v>178.39</v>
      </c>
      <c r="F15537" s="12">
        <v>181748</v>
      </c>
    </row>
    <row r="15538" spans="2:6">
      <c r="B15538" s="21">
        <v>42963</v>
      </c>
      <c r="C15538" s="122" t="s">
        <v>120</v>
      </c>
      <c r="D15538" s="116">
        <v>170.26</v>
      </c>
      <c r="E15538" s="11">
        <v>171.39</v>
      </c>
      <c r="F15538" s="12">
        <v>1618756</v>
      </c>
    </row>
    <row r="15539" spans="2:6">
      <c r="B15539" s="21">
        <v>42963</v>
      </c>
      <c r="C15539" s="122" t="s">
        <v>121</v>
      </c>
      <c r="D15539" s="116">
        <v>145.72999999999999</v>
      </c>
      <c r="E15539" s="11">
        <v>143.36000000000001</v>
      </c>
      <c r="F15539" s="12">
        <v>810886</v>
      </c>
    </row>
    <row r="15540" spans="2:6">
      <c r="B15540" s="21">
        <v>42963</v>
      </c>
      <c r="C15540" s="122" t="s">
        <v>122</v>
      </c>
      <c r="D15540" s="116">
        <v>140</v>
      </c>
      <c r="E15540" s="11">
        <v>141.09</v>
      </c>
      <c r="F15540" s="12">
        <v>1334558</v>
      </c>
    </row>
    <row r="15541" spans="2:6">
      <c r="B15541" s="21">
        <v>42963</v>
      </c>
      <c r="C15541" s="122" t="s">
        <v>123</v>
      </c>
      <c r="D15541" s="116">
        <v>981.65</v>
      </c>
      <c r="E15541" s="11">
        <v>978.18</v>
      </c>
      <c r="F15541" s="12">
        <v>3132066</v>
      </c>
    </row>
    <row r="15542" spans="2:6">
      <c r="B15542" s="21">
        <v>42963</v>
      </c>
      <c r="C15542" s="122" t="s">
        <v>124</v>
      </c>
      <c r="D15542" s="116">
        <v>94.7</v>
      </c>
      <c r="E15542" s="11">
        <v>93.37</v>
      </c>
      <c r="F15542" s="12">
        <v>1229728</v>
      </c>
    </row>
    <row r="15543" spans="2:6">
      <c r="B15543" s="21">
        <v>42963</v>
      </c>
      <c r="C15543" s="122" t="s">
        <v>125</v>
      </c>
      <c r="D15543" s="116">
        <v>126.5</v>
      </c>
      <c r="E15543" s="11">
        <v>128.51</v>
      </c>
      <c r="F15543" s="12">
        <v>461894</v>
      </c>
    </row>
    <row r="15544" spans="2:6">
      <c r="B15544" s="21">
        <v>42963</v>
      </c>
      <c r="C15544" s="122" t="s">
        <v>126</v>
      </c>
      <c r="D15544" s="116">
        <v>193.7</v>
      </c>
      <c r="E15544" s="11">
        <v>193.35</v>
      </c>
      <c r="F15544" s="12">
        <v>841566</v>
      </c>
    </row>
    <row r="15545" spans="2:6">
      <c r="B15545" s="21">
        <v>42963</v>
      </c>
      <c r="C15545" s="122" t="s">
        <v>127</v>
      </c>
      <c r="D15545" s="116">
        <v>139.5</v>
      </c>
      <c r="E15545" s="11">
        <v>139.32</v>
      </c>
      <c r="F15545" s="12">
        <v>883586</v>
      </c>
    </row>
    <row r="15546" spans="2:6">
      <c r="B15546" s="21">
        <v>42963</v>
      </c>
      <c r="C15546" s="122" t="s">
        <v>128</v>
      </c>
      <c r="D15546" s="116">
        <v>54.48</v>
      </c>
      <c r="E15546" s="11">
        <v>54.82</v>
      </c>
      <c r="F15546" s="12">
        <v>845738</v>
      </c>
    </row>
    <row r="15547" spans="2:6">
      <c r="B15547" s="21">
        <v>42963</v>
      </c>
      <c r="C15547" s="122" t="s">
        <v>129</v>
      </c>
      <c r="D15547" s="116">
        <v>41.68</v>
      </c>
      <c r="E15547" s="11">
        <v>40.630000000000003</v>
      </c>
      <c r="F15547" s="12">
        <v>3313669</v>
      </c>
    </row>
    <row r="15548" spans="2:6">
      <c r="B15548" s="21">
        <v>42963</v>
      </c>
      <c r="C15548" s="122" t="s">
        <v>130</v>
      </c>
      <c r="D15548" s="116">
        <v>43.27</v>
      </c>
      <c r="E15548" s="11">
        <v>42.53</v>
      </c>
      <c r="F15548" s="12">
        <v>6167264</v>
      </c>
    </row>
    <row r="15549" spans="2:6">
      <c r="B15549" s="21">
        <v>42963</v>
      </c>
      <c r="C15549" s="122" t="s">
        <v>131</v>
      </c>
      <c r="D15549" s="116">
        <v>147</v>
      </c>
      <c r="E15549" s="11">
        <v>148.08000000000001</v>
      </c>
      <c r="F15549" s="12">
        <v>1232347</v>
      </c>
    </row>
    <row r="15550" spans="2:6">
      <c r="B15550" s="21">
        <v>42963</v>
      </c>
      <c r="C15550" s="122" t="s">
        <v>132</v>
      </c>
      <c r="D15550" s="116">
        <v>79.150000000000006</v>
      </c>
      <c r="E15550" s="11">
        <v>79.319999999999993</v>
      </c>
      <c r="F15550" s="12">
        <v>937210</v>
      </c>
    </row>
    <row r="15551" spans="2:6">
      <c r="B15551" s="21">
        <v>42963</v>
      </c>
      <c r="C15551" s="122" t="s">
        <v>133</v>
      </c>
      <c r="D15551" s="116">
        <v>121.73</v>
      </c>
      <c r="E15551" s="11">
        <v>121.9</v>
      </c>
      <c r="F15551" s="12">
        <v>375237</v>
      </c>
    </row>
    <row r="15552" spans="2:6">
      <c r="B15552" s="21">
        <v>42963</v>
      </c>
      <c r="C15552" s="122" t="s">
        <v>134</v>
      </c>
      <c r="D15552" s="116">
        <v>62.13</v>
      </c>
      <c r="E15552" s="11">
        <v>62.89</v>
      </c>
      <c r="F15552" s="12">
        <v>4509401</v>
      </c>
    </row>
    <row r="15553" spans="2:6">
      <c r="B15553" s="21">
        <v>42963</v>
      </c>
      <c r="C15553" s="122" t="s">
        <v>135</v>
      </c>
      <c r="D15553" s="116">
        <v>192.58</v>
      </c>
      <c r="E15553" s="11">
        <v>191.2</v>
      </c>
      <c r="F15553" s="12">
        <v>537520</v>
      </c>
    </row>
    <row r="15554" spans="2:6">
      <c r="B15554" s="21">
        <v>42963</v>
      </c>
      <c r="C15554" s="122" t="s">
        <v>136</v>
      </c>
      <c r="D15554" s="116">
        <v>254.32</v>
      </c>
      <c r="E15554" s="11">
        <v>253.42</v>
      </c>
      <c r="F15554" s="12">
        <v>1539399</v>
      </c>
    </row>
    <row r="15555" spans="2:6">
      <c r="B15555" s="21">
        <v>42963</v>
      </c>
      <c r="C15555" s="122" t="s">
        <v>137</v>
      </c>
      <c r="D15555" s="116">
        <v>93.79</v>
      </c>
      <c r="E15555" s="11">
        <v>94.65</v>
      </c>
      <c r="F15555" s="12">
        <v>473024</v>
      </c>
    </row>
    <row r="15556" spans="2:6">
      <c r="B15556" s="21">
        <v>42963</v>
      </c>
      <c r="C15556" s="122" t="s">
        <v>138</v>
      </c>
      <c r="D15556" s="116">
        <v>81.62</v>
      </c>
      <c r="E15556" s="11">
        <v>81.59</v>
      </c>
      <c r="F15556" s="12">
        <v>689919</v>
      </c>
    </row>
    <row r="15557" spans="2:6">
      <c r="B15557" s="21">
        <v>42963</v>
      </c>
      <c r="C15557" s="122" t="s">
        <v>139</v>
      </c>
      <c r="D15557" s="116">
        <v>87</v>
      </c>
      <c r="E15557" s="11">
        <v>87.39</v>
      </c>
      <c r="F15557" s="12">
        <v>3379622</v>
      </c>
    </row>
    <row r="15558" spans="2:6">
      <c r="B15558" s="21">
        <v>42963</v>
      </c>
      <c r="C15558" s="122" t="s">
        <v>140</v>
      </c>
      <c r="D15558" s="116">
        <v>182.94</v>
      </c>
      <c r="E15558" s="11">
        <v>183.38</v>
      </c>
      <c r="F15558" s="12">
        <v>241540</v>
      </c>
    </row>
    <row r="15559" spans="2:6">
      <c r="B15559" s="21">
        <v>42963</v>
      </c>
      <c r="C15559" s="122" t="s">
        <v>141</v>
      </c>
      <c r="D15559" s="116">
        <v>520</v>
      </c>
      <c r="E15559" s="11">
        <v>524.59</v>
      </c>
      <c r="F15559" s="12">
        <v>542164</v>
      </c>
    </row>
    <row r="15560" spans="2:6">
      <c r="B15560" s="21">
        <v>42963</v>
      </c>
      <c r="C15560" s="122" t="s">
        <v>142</v>
      </c>
      <c r="D15560" s="116">
        <v>239.7</v>
      </c>
      <c r="E15560" s="11">
        <v>237.59</v>
      </c>
      <c r="F15560" s="12">
        <v>3012660</v>
      </c>
    </row>
    <row r="15561" spans="2:6">
      <c r="B15561" s="21">
        <v>42963</v>
      </c>
      <c r="C15561" s="122" t="s">
        <v>143</v>
      </c>
      <c r="D15561" s="116">
        <v>24.54</v>
      </c>
      <c r="E15561" s="11">
        <v>24.19</v>
      </c>
      <c r="F15561" s="12">
        <v>59188933</v>
      </c>
    </row>
    <row r="15562" spans="2:6">
      <c r="B15562" s="21">
        <v>42963</v>
      </c>
      <c r="C15562" s="122" t="s">
        <v>144</v>
      </c>
      <c r="D15562" s="116">
        <v>61</v>
      </c>
      <c r="E15562" s="11">
        <v>61.36</v>
      </c>
      <c r="F15562" s="12">
        <v>2965533</v>
      </c>
    </row>
    <row r="15563" spans="2:6">
      <c r="B15563" s="21">
        <v>42963</v>
      </c>
      <c r="C15563" s="122" t="s">
        <v>145</v>
      </c>
      <c r="D15563" s="116">
        <v>47.04</v>
      </c>
      <c r="E15563" s="11">
        <v>46.82</v>
      </c>
      <c r="F15563" s="12">
        <v>3612848</v>
      </c>
    </row>
    <row r="15564" spans="2:6">
      <c r="B15564" s="21">
        <v>42963</v>
      </c>
      <c r="C15564" s="122" t="s">
        <v>146</v>
      </c>
      <c r="D15564" s="116">
        <v>59.77</v>
      </c>
      <c r="E15564" s="11">
        <v>60.67</v>
      </c>
      <c r="F15564" s="12">
        <v>2821193</v>
      </c>
    </row>
    <row r="15565" spans="2:6">
      <c r="B15565" s="21">
        <v>42963</v>
      </c>
      <c r="C15565" s="122" t="s">
        <v>147</v>
      </c>
      <c r="D15565" s="116">
        <v>320.8</v>
      </c>
      <c r="E15565" s="11">
        <v>320.3</v>
      </c>
      <c r="F15565" s="12">
        <v>287774</v>
      </c>
    </row>
    <row r="15566" spans="2:6">
      <c r="B15566" s="21">
        <v>42963</v>
      </c>
      <c r="C15566" s="122" t="s">
        <v>148</v>
      </c>
      <c r="D15566" s="116">
        <v>201.97</v>
      </c>
      <c r="E15566" s="11">
        <v>201.39</v>
      </c>
      <c r="F15566" s="12">
        <v>1090283</v>
      </c>
    </row>
    <row r="15567" spans="2:6">
      <c r="B15567" s="21">
        <v>42963</v>
      </c>
      <c r="C15567" s="122" t="s">
        <v>149</v>
      </c>
      <c r="D15567" s="116">
        <v>43.05</v>
      </c>
      <c r="E15567" s="11">
        <v>42.83</v>
      </c>
      <c r="F15567" s="12">
        <v>1223207</v>
      </c>
    </row>
    <row r="15568" spans="2:6">
      <c r="B15568" s="21">
        <v>42963</v>
      </c>
      <c r="C15568" s="122" t="s">
        <v>150</v>
      </c>
      <c r="D15568" s="116">
        <v>34.369999999999997</v>
      </c>
      <c r="E15568" s="11">
        <v>33.83</v>
      </c>
      <c r="F15568" s="12">
        <v>1383406</v>
      </c>
    </row>
    <row r="15569" spans="2:6">
      <c r="B15569" s="21">
        <v>42963</v>
      </c>
      <c r="C15569" s="122" t="s">
        <v>151</v>
      </c>
      <c r="D15569" s="116">
        <v>291.16000000000003</v>
      </c>
      <c r="E15569" s="11">
        <v>294.08</v>
      </c>
      <c r="F15569" s="12">
        <v>1684310</v>
      </c>
    </row>
    <row r="15570" spans="2:6">
      <c r="B15570" s="21">
        <v>42963</v>
      </c>
      <c r="C15570" s="122" t="s">
        <v>152</v>
      </c>
      <c r="D15570" s="116">
        <v>53.38</v>
      </c>
      <c r="E15570" s="11">
        <v>52.88</v>
      </c>
      <c r="F15570" s="12">
        <v>4273378</v>
      </c>
    </row>
    <row r="15571" spans="2:6">
      <c r="B15571" s="21">
        <v>42963</v>
      </c>
      <c r="C15571" s="122" t="s">
        <v>153</v>
      </c>
      <c r="D15571" s="116">
        <v>431.74</v>
      </c>
      <c r="E15571" s="11">
        <v>427.07</v>
      </c>
      <c r="F15571" s="12">
        <v>326149</v>
      </c>
    </row>
    <row r="15572" spans="2:6">
      <c r="B15572" s="21">
        <v>42963</v>
      </c>
      <c r="C15572" s="122" t="s">
        <v>154</v>
      </c>
      <c r="D15572" s="116">
        <v>40.54</v>
      </c>
      <c r="E15572" s="11">
        <v>40.82</v>
      </c>
      <c r="F15572" s="12">
        <v>1226983</v>
      </c>
    </row>
    <row r="15573" spans="2:6">
      <c r="B15573" s="21">
        <v>42963</v>
      </c>
      <c r="C15573" s="122" t="s">
        <v>155</v>
      </c>
      <c r="D15573" s="116">
        <v>57.33</v>
      </c>
      <c r="E15573" s="11">
        <v>57.5</v>
      </c>
      <c r="F15573" s="12">
        <v>7881340</v>
      </c>
    </row>
    <row r="15574" spans="2:6">
      <c r="B15574" s="21">
        <v>42963</v>
      </c>
      <c r="C15574" s="122" t="s">
        <v>156</v>
      </c>
      <c r="D15574" s="116">
        <v>26.56</v>
      </c>
      <c r="E15574" s="11">
        <v>26.68</v>
      </c>
      <c r="F15574" s="12">
        <v>5930127</v>
      </c>
    </row>
    <row r="15575" spans="2:6">
      <c r="B15575" s="21">
        <v>42963</v>
      </c>
      <c r="C15575" s="122" t="s">
        <v>157</v>
      </c>
      <c r="D15575" s="116">
        <v>45.55</v>
      </c>
      <c r="E15575" s="11">
        <v>45.36</v>
      </c>
      <c r="F15575" s="12">
        <v>937129</v>
      </c>
    </row>
    <row r="15576" spans="2:6">
      <c r="B15576" s="21">
        <v>42963</v>
      </c>
      <c r="C15576" s="122" t="s">
        <v>158</v>
      </c>
      <c r="D15576" s="116">
        <v>122.48</v>
      </c>
      <c r="E15576" s="11">
        <v>122.03</v>
      </c>
      <c r="F15576" s="12">
        <v>668421</v>
      </c>
    </row>
    <row r="15577" spans="2:6">
      <c r="B15577" s="21">
        <v>42963</v>
      </c>
      <c r="C15577" s="122" t="s">
        <v>159</v>
      </c>
      <c r="D15577" s="116">
        <v>68.150000000000006</v>
      </c>
      <c r="E15577" s="11">
        <v>67.709999999999994</v>
      </c>
      <c r="F15577" s="12">
        <v>15064540</v>
      </c>
    </row>
    <row r="15578" spans="2:6">
      <c r="B15578" s="21">
        <v>42963</v>
      </c>
      <c r="C15578" s="122" t="s">
        <v>160</v>
      </c>
      <c r="D15578" s="116">
        <v>32.6</v>
      </c>
      <c r="E15578" s="11">
        <v>32.659999999999997</v>
      </c>
      <c r="F15578" s="12">
        <v>2021541</v>
      </c>
    </row>
    <row r="15579" spans="2:6">
      <c r="B15579" s="21">
        <v>42963</v>
      </c>
      <c r="C15579" s="122" t="s">
        <v>161</v>
      </c>
      <c r="D15579" s="116">
        <v>34.9</v>
      </c>
      <c r="E15579" s="11">
        <v>35.14</v>
      </c>
      <c r="F15579" s="12">
        <v>1985825</v>
      </c>
    </row>
    <row r="15580" spans="2:6">
      <c r="B15580" s="21">
        <v>42963</v>
      </c>
      <c r="C15580" s="122" t="s">
        <v>162</v>
      </c>
      <c r="D15580" s="116">
        <v>66.72</v>
      </c>
      <c r="E15580" s="11">
        <v>66.010000000000005</v>
      </c>
      <c r="F15580" s="12">
        <v>2600249</v>
      </c>
    </row>
    <row r="15581" spans="2:6">
      <c r="B15581" s="21">
        <v>42963</v>
      </c>
      <c r="C15581" s="122" t="s">
        <v>163</v>
      </c>
      <c r="D15581" s="116">
        <v>113.81</v>
      </c>
      <c r="E15581" s="11">
        <v>114.12</v>
      </c>
      <c r="F15581" s="12">
        <v>2268555</v>
      </c>
    </row>
    <row r="15582" spans="2:6">
      <c r="B15582" s="21">
        <v>42963</v>
      </c>
      <c r="C15582" s="122" t="s">
        <v>164</v>
      </c>
      <c r="D15582" s="116">
        <v>148.41</v>
      </c>
      <c r="E15582" s="11">
        <v>148.02000000000001</v>
      </c>
      <c r="F15582" s="12">
        <v>904889</v>
      </c>
    </row>
    <row r="15583" spans="2:6">
      <c r="B15583" s="21">
        <v>42963</v>
      </c>
      <c r="C15583" s="122" t="s">
        <v>165</v>
      </c>
      <c r="D15583" s="116">
        <v>36.24</v>
      </c>
      <c r="E15583" s="11">
        <v>35.770000000000003</v>
      </c>
      <c r="F15583" s="12">
        <v>1443607</v>
      </c>
    </row>
    <row r="15584" spans="2:6">
      <c r="B15584" s="21">
        <v>42963</v>
      </c>
      <c r="C15584" s="122" t="s">
        <v>166</v>
      </c>
      <c r="D15584" s="116">
        <v>97.79</v>
      </c>
      <c r="E15584" s="11">
        <v>97.83</v>
      </c>
      <c r="F15584" s="12">
        <v>667439</v>
      </c>
    </row>
    <row r="15585" spans="2:6">
      <c r="B15585" s="21">
        <v>42963</v>
      </c>
      <c r="C15585" s="122" t="s">
        <v>167</v>
      </c>
      <c r="D15585" s="116">
        <v>66.849999999999994</v>
      </c>
      <c r="E15585" s="11">
        <v>66.52</v>
      </c>
      <c r="F15585" s="12">
        <v>1808631</v>
      </c>
    </row>
    <row r="15586" spans="2:6">
      <c r="B15586" s="21">
        <v>42963</v>
      </c>
      <c r="C15586" s="122" t="s">
        <v>168</v>
      </c>
      <c r="D15586" s="116">
        <v>102.84</v>
      </c>
      <c r="E15586" s="11">
        <v>103.79</v>
      </c>
      <c r="F15586" s="12">
        <v>2726552</v>
      </c>
    </row>
    <row r="15587" spans="2:6">
      <c r="B15587" s="21">
        <v>42963</v>
      </c>
      <c r="C15587" s="122" t="s">
        <v>169</v>
      </c>
      <c r="D15587" s="116">
        <v>68.900000000000006</v>
      </c>
      <c r="E15587" s="11">
        <v>68.87</v>
      </c>
      <c r="F15587" s="12">
        <v>2279573</v>
      </c>
    </row>
    <row r="15588" spans="2:6">
      <c r="B15588" s="21">
        <v>42963</v>
      </c>
      <c r="C15588" s="122" t="s">
        <v>170</v>
      </c>
      <c r="D15588" s="116">
        <v>131.77000000000001</v>
      </c>
      <c r="E15588" s="11">
        <v>131.26</v>
      </c>
      <c r="F15588" s="12">
        <v>2219882</v>
      </c>
    </row>
    <row r="15589" spans="2:6">
      <c r="B15589" s="21">
        <v>42963</v>
      </c>
      <c r="C15589" s="122" t="s">
        <v>171</v>
      </c>
      <c r="D15589" s="116">
        <v>63.45</v>
      </c>
      <c r="E15589" s="11">
        <v>63.96</v>
      </c>
      <c r="F15589" s="12">
        <v>1759624</v>
      </c>
    </row>
    <row r="15590" spans="2:6">
      <c r="B15590" s="21">
        <v>42963</v>
      </c>
      <c r="C15590" s="122" t="s">
        <v>172</v>
      </c>
      <c r="D15590" s="116">
        <v>30.3</v>
      </c>
      <c r="E15590" s="11">
        <v>30.21</v>
      </c>
      <c r="F15590" s="12">
        <v>2348502</v>
      </c>
    </row>
    <row r="15591" spans="2:6">
      <c r="B15591" s="21">
        <v>42963</v>
      </c>
      <c r="C15591" s="122" t="s">
        <v>173</v>
      </c>
      <c r="D15591" s="116">
        <v>34.15</v>
      </c>
      <c r="E15591" s="11">
        <v>33.950000000000003</v>
      </c>
      <c r="F15591" s="12">
        <v>2988907</v>
      </c>
    </row>
    <row r="15592" spans="2:6">
      <c r="B15592" s="21">
        <v>42963</v>
      </c>
      <c r="C15592" s="122" t="s">
        <v>174</v>
      </c>
      <c r="D15592" s="116">
        <v>49.79</v>
      </c>
      <c r="E15592" s="11">
        <v>50.27</v>
      </c>
      <c r="F15592" s="12">
        <v>1141289</v>
      </c>
    </row>
    <row r="15593" spans="2:6">
      <c r="B15593" s="21">
        <v>42963</v>
      </c>
      <c r="C15593" s="122" t="s">
        <v>175</v>
      </c>
      <c r="D15593" s="116">
        <v>4</v>
      </c>
      <c r="E15593" s="11">
        <v>4</v>
      </c>
      <c r="F15593" s="12">
        <v>32408233</v>
      </c>
    </row>
    <row r="15594" spans="2:6">
      <c r="B15594" s="21">
        <v>42963</v>
      </c>
      <c r="C15594" s="122" t="s">
        <v>176</v>
      </c>
      <c r="D15594" s="116">
        <v>68.28</v>
      </c>
      <c r="E15594" s="11">
        <v>68.010000000000005</v>
      </c>
      <c r="F15594" s="12">
        <v>1573712</v>
      </c>
    </row>
    <row r="15595" spans="2:6">
      <c r="B15595" s="21">
        <v>42963</v>
      </c>
      <c r="C15595" s="122" t="s">
        <v>177</v>
      </c>
      <c r="D15595" s="116">
        <v>399.35</v>
      </c>
      <c r="E15595" s="11">
        <v>400.78</v>
      </c>
      <c r="F15595" s="12">
        <v>1727324</v>
      </c>
    </row>
    <row r="15596" spans="2:6">
      <c r="B15596" s="21">
        <v>42963</v>
      </c>
      <c r="C15596" s="122" t="s">
        <v>178</v>
      </c>
      <c r="D15596" s="116">
        <v>179.5</v>
      </c>
      <c r="E15596" s="11">
        <v>179.86</v>
      </c>
      <c r="F15596" s="12">
        <v>942636</v>
      </c>
    </row>
    <row r="15597" spans="2:6">
      <c r="B15597" s="21">
        <v>42963</v>
      </c>
      <c r="C15597" s="122" t="s">
        <v>179</v>
      </c>
      <c r="D15597" s="116">
        <v>79.400000000000006</v>
      </c>
      <c r="E15597" s="11">
        <v>79.11</v>
      </c>
      <c r="F15597" s="12">
        <v>417257</v>
      </c>
    </row>
    <row r="15598" spans="2:6">
      <c r="B15598" s="21">
        <v>42963</v>
      </c>
      <c r="C15598" s="122" t="s">
        <v>180</v>
      </c>
      <c r="D15598" s="116">
        <v>71.790000000000006</v>
      </c>
      <c r="E15598" s="11">
        <v>71.930000000000007</v>
      </c>
      <c r="F15598" s="12">
        <v>2258598</v>
      </c>
    </row>
    <row r="15599" spans="2:6">
      <c r="B15599" s="21">
        <v>42963</v>
      </c>
      <c r="C15599" s="122" t="s">
        <v>181</v>
      </c>
      <c r="D15599" s="116">
        <v>136.34</v>
      </c>
      <c r="E15599" s="11">
        <v>136.94</v>
      </c>
      <c r="F15599" s="12">
        <v>446647</v>
      </c>
    </row>
    <row r="15600" spans="2:6">
      <c r="B15600" s="21">
        <v>42963</v>
      </c>
      <c r="C15600" s="122" t="s">
        <v>182</v>
      </c>
      <c r="D15600" s="116">
        <v>72.31</v>
      </c>
      <c r="E15600" s="11">
        <v>71.66</v>
      </c>
      <c r="F15600" s="12">
        <v>1295737</v>
      </c>
    </row>
    <row r="15601" spans="2:6">
      <c r="B15601" s="21">
        <v>42963</v>
      </c>
      <c r="C15601" s="122" t="s">
        <v>183</v>
      </c>
      <c r="D15601" s="116">
        <v>41.68</v>
      </c>
      <c r="E15601" s="11">
        <v>41.24</v>
      </c>
      <c r="F15601" s="12">
        <v>11617473</v>
      </c>
    </row>
    <row r="15602" spans="2:6">
      <c r="B15602" s="21">
        <v>42963</v>
      </c>
      <c r="C15602" s="122" t="s">
        <v>184</v>
      </c>
      <c r="D15602" s="116">
        <v>126.34</v>
      </c>
      <c r="E15602" s="11">
        <v>126.22</v>
      </c>
      <c r="F15602" s="12">
        <v>895102</v>
      </c>
    </row>
    <row r="15603" spans="2:6">
      <c r="B15603" s="21">
        <v>42963</v>
      </c>
      <c r="C15603" s="122" t="s">
        <v>185</v>
      </c>
      <c r="D15603" s="116">
        <v>322.89999999999998</v>
      </c>
      <c r="E15603" s="11">
        <v>320.13</v>
      </c>
      <c r="F15603" s="12">
        <v>1020248</v>
      </c>
    </row>
    <row r="15604" spans="2:6">
      <c r="B15604" s="21">
        <v>42963</v>
      </c>
      <c r="C15604" s="122" t="s">
        <v>186</v>
      </c>
      <c r="D15604" s="116">
        <v>155.25</v>
      </c>
      <c r="E15604" s="11">
        <v>154.38</v>
      </c>
      <c r="F15604" s="12">
        <v>1184490</v>
      </c>
    </row>
    <row r="15605" spans="2:6">
      <c r="B15605" s="21">
        <v>42963</v>
      </c>
      <c r="C15605" s="122" t="s">
        <v>187</v>
      </c>
      <c r="D15605" s="116">
        <v>47.86</v>
      </c>
      <c r="E15605" s="11">
        <v>48.01</v>
      </c>
      <c r="F15605" s="12">
        <v>1056594</v>
      </c>
    </row>
    <row r="15606" spans="2:6">
      <c r="B15606" s="21">
        <v>42963</v>
      </c>
      <c r="C15606" s="122" t="s">
        <v>188</v>
      </c>
      <c r="D15606" s="116">
        <v>82.8</v>
      </c>
      <c r="E15606" s="11">
        <v>82.87</v>
      </c>
      <c r="F15606" s="12">
        <v>1539316</v>
      </c>
    </row>
    <row r="15607" spans="2:6">
      <c r="B15607" s="21">
        <v>42963</v>
      </c>
      <c r="C15607" s="122" t="s">
        <v>189</v>
      </c>
      <c r="D15607" s="116">
        <v>28.84</v>
      </c>
      <c r="E15607" s="11">
        <v>28.95</v>
      </c>
      <c r="F15607" s="12">
        <v>2789295</v>
      </c>
    </row>
    <row r="15608" spans="2:6">
      <c r="B15608" s="21">
        <v>42963</v>
      </c>
      <c r="C15608" s="122" t="s">
        <v>190</v>
      </c>
      <c r="D15608" s="116">
        <v>84.73</v>
      </c>
      <c r="E15608" s="11">
        <v>83.82</v>
      </c>
      <c r="F15608" s="12">
        <v>1192634</v>
      </c>
    </row>
    <row r="15609" spans="2:6">
      <c r="B15609" s="21">
        <v>42963</v>
      </c>
      <c r="C15609" s="122" t="s">
        <v>191</v>
      </c>
      <c r="D15609" s="116">
        <v>24.56</v>
      </c>
      <c r="E15609" s="11">
        <v>24.54</v>
      </c>
      <c r="F15609" s="12">
        <v>3408388</v>
      </c>
    </row>
    <row r="15610" spans="2:6">
      <c r="B15610" s="21">
        <v>42963</v>
      </c>
      <c r="C15610" s="122" t="s">
        <v>192</v>
      </c>
      <c r="D15610" s="116">
        <v>40.97</v>
      </c>
      <c r="E15610" s="11">
        <v>40.72</v>
      </c>
      <c r="F15610" s="12">
        <v>7732319</v>
      </c>
    </row>
    <row r="15611" spans="2:6">
      <c r="B15611" s="21">
        <v>42963</v>
      </c>
      <c r="C15611" s="122" t="s">
        <v>193</v>
      </c>
      <c r="D15611" s="116">
        <v>124.93</v>
      </c>
      <c r="E15611" s="11">
        <v>125.45</v>
      </c>
      <c r="F15611" s="12">
        <v>1327038</v>
      </c>
    </row>
    <row r="15612" spans="2:6">
      <c r="B15612" s="21">
        <v>42963</v>
      </c>
      <c r="C15612" s="122" t="s">
        <v>194</v>
      </c>
      <c r="D15612" s="116">
        <v>243.08</v>
      </c>
      <c r="E15612" s="11">
        <v>244.57</v>
      </c>
      <c r="F15612" s="12">
        <v>303595</v>
      </c>
    </row>
    <row r="15613" spans="2:6">
      <c r="B15613" s="21">
        <v>42963</v>
      </c>
      <c r="C15613" s="122" t="s">
        <v>195</v>
      </c>
      <c r="D15613" s="116">
        <v>44.59</v>
      </c>
      <c r="E15613" s="11">
        <v>43.69</v>
      </c>
      <c r="F15613" s="12">
        <v>5795806</v>
      </c>
    </row>
    <row r="15614" spans="2:6">
      <c r="B15614" s="21">
        <v>42963</v>
      </c>
      <c r="C15614" s="122" t="s">
        <v>196</v>
      </c>
      <c r="D15614" s="116">
        <v>157.28</v>
      </c>
      <c r="E15614" s="11">
        <v>159.76</v>
      </c>
      <c r="F15614" s="12">
        <v>3381849</v>
      </c>
    </row>
    <row r="15615" spans="2:6">
      <c r="B15615" s="21">
        <v>42963</v>
      </c>
      <c r="C15615" s="122" t="s">
        <v>197</v>
      </c>
      <c r="D15615" s="116">
        <v>19.59</v>
      </c>
      <c r="E15615" s="11">
        <v>19.670000000000002</v>
      </c>
      <c r="F15615" s="12">
        <v>3550371</v>
      </c>
    </row>
    <row r="15616" spans="2:6">
      <c r="B15616" s="21">
        <v>42963</v>
      </c>
      <c r="C15616" s="122" t="s">
        <v>198</v>
      </c>
      <c r="D15616" s="116">
        <v>53.73</v>
      </c>
      <c r="E15616" s="11">
        <v>53.99</v>
      </c>
      <c r="F15616" s="12">
        <v>626835</v>
      </c>
    </row>
    <row r="15617" spans="2:6">
      <c r="B15617" s="21">
        <v>42963</v>
      </c>
      <c r="C15617" s="122" t="s">
        <v>199</v>
      </c>
      <c r="D15617" s="116">
        <v>91.05</v>
      </c>
      <c r="E15617" s="11">
        <v>92.24</v>
      </c>
      <c r="F15617" s="12">
        <v>4273739</v>
      </c>
    </row>
    <row r="15618" spans="2:6">
      <c r="B15618" s="21">
        <v>42963</v>
      </c>
      <c r="C15618" s="122" t="s">
        <v>200</v>
      </c>
      <c r="D15618" s="116">
        <v>32.1</v>
      </c>
      <c r="E15618" s="11">
        <v>32.340000000000003</v>
      </c>
      <c r="F15618" s="12">
        <v>29051966</v>
      </c>
    </row>
    <row r="15619" spans="2:6">
      <c r="B15619" s="21">
        <v>42963</v>
      </c>
      <c r="C15619" s="122" t="s">
        <v>201</v>
      </c>
      <c r="D15619" s="116">
        <v>32.380000000000003</v>
      </c>
      <c r="E15619" s="11">
        <v>32.14</v>
      </c>
      <c r="F15619" s="12">
        <v>829364</v>
      </c>
    </row>
    <row r="15620" spans="2:6">
      <c r="B15620" s="21">
        <v>42963</v>
      </c>
      <c r="C15620" s="122" t="s">
        <v>202</v>
      </c>
      <c r="D15620" s="116">
        <v>51.37</v>
      </c>
      <c r="E15620" s="11">
        <v>50.38</v>
      </c>
      <c r="F15620" s="12">
        <v>5793953</v>
      </c>
    </row>
    <row r="15621" spans="2:6">
      <c r="B15621" s="21">
        <v>42963</v>
      </c>
      <c r="C15621" s="122" t="s">
        <v>203</v>
      </c>
      <c r="D15621" s="116">
        <v>133.31</v>
      </c>
      <c r="E15621" s="11">
        <v>133.34</v>
      </c>
      <c r="F15621" s="12">
        <v>327692</v>
      </c>
    </row>
    <row r="15622" spans="2:6">
      <c r="B15622" s="21">
        <v>42963</v>
      </c>
      <c r="C15622" s="122" t="s">
        <v>204</v>
      </c>
      <c r="D15622" s="116">
        <v>20.51</v>
      </c>
      <c r="E15622" s="11">
        <v>20.89</v>
      </c>
      <c r="F15622" s="12">
        <v>10626556</v>
      </c>
    </row>
    <row r="15623" spans="2:6">
      <c r="B15623" s="21">
        <v>42963</v>
      </c>
      <c r="C15623" s="122" t="s">
        <v>205</v>
      </c>
      <c r="D15623" s="116">
        <v>71.98</v>
      </c>
      <c r="E15623" s="11">
        <v>72.06</v>
      </c>
      <c r="F15623" s="12">
        <v>2392070</v>
      </c>
    </row>
    <row r="15624" spans="2:6">
      <c r="B15624" s="21">
        <v>42963</v>
      </c>
      <c r="C15624" s="122" t="s">
        <v>206</v>
      </c>
      <c r="D15624" s="116">
        <v>74.95</v>
      </c>
      <c r="E15624" s="11">
        <v>76.3</v>
      </c>
      <c r="F15624" s="12">
        <v>1402601</v>
      </c>
    </row>
    <row r="15625" spans="2:6">
      <c r="B15625" s="21">
        <v>42963</v>
      </c>
      <c r="C15625" s="122" t="s">
        <v>207</v>
      </c>
      <c r="D15625" s="116">
        <v>79.44</v>
      </c>
      <c r="E15625" s="11">
        <v>79.25</v>
      </c>
      <c r="F15625" s="12">
        <v>3573853</v>
      </c>
    </row>
    <row r="15626" spans="2:6">
      <c r="B15626" s="21">
        <v>42963</v>
      </c>
      <c r="C15626" s="122" t="s">
        <v>208</v>
      </c>
      <c r="D15626" s="116">
        <v>107.63</v>
      </c>
      <c r="E15626" s="11">
        <v>106.84</v>
      </c>
      <c r="F15626" s="12">
        <v>4186592</v>
      </c>
    </row>
    <row r="15627" spans="2:6">
      <c r="B15627" s="21">
        <v>42963</v>
      </c>
      <c r="C15627" s="122" t="s">
        <v>209</v>
      </c>
      <c r="D15627" s="116">
        <v>111.25</v>
      </c>
      <c r="E15627" s="11">
        <v>110.55</v>
      </c>
      <c r="F15627" s="12">
        <v>1419973</v>
      </c>
    </row>
    <row r="15628" spans="2:6">
      <c r="B15628" s="21">
        <v>42963</v>
      </c>
      <c r="C15628" s="122" t="s">
        <v>210</v>
      </c>
      <c r="D15628" s="116">
        <v>77.92</v>
      </c>
      <c r="E15628" s="11">
        <v>78.239999999999995</v>
      </c>
      <c r="F15628" s="12">
        <v>3045709</v>
      </c>
    </row>
    <row r="15629" spans="2:6">
      <c r="B15629" s="21">
        <v>42963</v>
      </c>
      <c r="C15629" s="122" t="s">
        <v>211</v>
      </c>
      <c r="D15629" s="116">
        <v>50.24</v>
      </c>
      <c r="E15629" s="11">
        <v>50.13</v>
      </c>
      <c r="F15629" s="12">
        <v>3696017</v>
      </c>
    </row>
    <row r="15630" spans="2:6">
      <c r="B15630" s="21">
        <v>42963</v>
      </c>
      <c r="C15630" s="122" t="s">
        <v>212</v>
      </c>
      <c r="D15630" s="116">
        <v>127.81</v>
      </c>
      <c r="E15630" s="11">
        <v>126.63</v>
      </c>
      <c r="F15630" s="12">
        <v>1919387</v>
      </c>
    </row>
    <row r="15631" spans="2:6">
      <c r="B15631" s="21">
        <v>42963</v>
      </c>
      <c r="C15631" s="122" t="s">
        <v>213</v>
      </c>
      <c r="D15631" s="116">
        <v>62.18</v>
      </c>
      <c r="E15631" s="11">
        <v>61.71</v>
      </c>
      <c r="F15631" s="12">
        <v>2309308</v>
      </c>
    </row>
    <row r="15632" spans="2:6">
      <c r="B15632" s="21">
        <v>42963</v>
      </c>
      <c r="C15632" s="122" t="s">
        <v>214</v>
      </c>
      <c r="D15632" s="116">
        <v>74.209999999999994</v>
      </c>
      <c r="E15632" s="11">
        <v>74.5</v>
      </c>
      <c r="F15632" s="12">
        <v>2799455</v>
      </c>
    </row>
    <row r="15633" spans="2:6">
      <c r="B15633" s="21">
        <v>42963</v>
      </c>
      <c r="C15633" s="122" t="s">
        <v>215</v>
      </c>
      <c r="D15633" s="116">
        <v>106.81</v>
      </c>
      <c r="E15633" s="11">
        <v>106.75</v>
      </c>
      <c r="F15633" s="12">
        <v>587180</v>
      </c>
    </row>
    <row r="15634" spans="2:6">
      <c r="B15634" s="21">
        <v>42963</v>
      </c>
      <c r="C15634" s="122" t="s">
        <v>216</v>
      </c>
      <c r="D15634" s="116">
        <v>36.880000000000003</v>
      </c>
      <c r="E15634" s="11">
        <v>36.83</v>
      </c>
      <c r="F15634" s="12">
        <v>1603068</v>
      </c>
    </row>
    <row r="15635" spans="2:6">
      <c r="B15635" s="21">
        <v>42963</v>
      </c>
      <c r="C15635" s="122" t="s">
        <v>217</v>
      </c>
      <c r="D15635" s="116">
        <v>80.89</v>
      </c>
      <c r="E15635" s="11">
        <v>81.56</v>
      </c>
      <c r="F15635" s="12">
        <v>3159127</v>
      </c>
    </row>
    <row r="15636" spans="2:6">
      <c r="B15636" s="21">
        <v>42963</v>
      </c>
      <c r="C15636" s="122" t="s">
        <v>218</v>
      </c>
      <c r="D15636" s="116">
        <v>101.84</v>
      </c>
      <c r="E15636" s="11">
        <v>102.2</v>
      </c>
      <c r="F15636" s="12">
        <v>6698783</v>
      </c>
    </row>
    <row r="15637" spans="2:6">
      <c r="B15637" s="21">
        <v>42963</v>
      </c>
      <c r="C15637" s="122" t="s">
        <v>219</v>
      </c>
      <c r="D15637" s="116">
        <v>22.98</v>
      </c>
      <c r="E15637" s="11">
        <v>22.6</v>
      </c>
      <c r="F15637" s="12">
        <v>4263545</v>
      </c>
    </row>
    <row r="15638" spans="2:6">
      <c r="B15638" s="21">
        <v>42963</v>
      </c>
      <c r="C15638" s="122" t="s">
        <v>220</v>
      </c>
      <c r="D15638" s="116">
        <v>21.66</v>
      </c>
      <c r="E15638" s="11">
        <v>21.35</v>
      </c>
      <c r="F15638" s="12">
        <v>4196866</v>
      </c>
    </row>
    <row r="15639" spans="2:6">
      <c r="B15639" s="21">
        <v>42963</v>
      </c>
      <c r="C15639" s="122" t="s">
        <v>221</v>
      </c>
      <c r="D15639" s="116">
        <v>58.46</v>
      </c>
      <c r="E15639" s="11">
        <v>58.46</v>
      </c>
      <c r="F15639" s="12">
        <v>1670003</v>
      </c>
    </row>
    <row r="15640" spans="2:6">
      <c r="B15640" s="21">
        <v>42963</v>
      </c>
      <c r="C15640" s="122" t="s">
        <v>222</v>
      </c>
      <c r="D15640" s="116">
        <v>93.94</v>
      </c>
      <c r="E15640" s="11">
        <v>94.1</v>
      </c>
      <c r="F15640" s="12">
        <v>1225953</v>
      </c>
    </row>
    <row r="15641" spans="2:6">
      <c r="B15641" s="21">
        <v>42963</v>
      </c>
      <c r="C15641" s="122" t="s">
        <v>223</v>
      </c>
      <c r="D15641" s="116">
        <v>115.14</v>
      </c>
      <c r="E15641" s="11">
        <v>116.49</v>
      </c>
      <c r="F15641" s="12">
        <v>902393</v>
      </c>
    </row>
    <row r="15642" spans="2:6">
      <c r="B15642" s="21">
        <v>42963</v>
      </c>
      <c r="C15642" s="122" t="s">
        <v>224</v>
      </c>
      <c r="D15642" s="116">
        <v>74.260000000000005</v>
      </c>
      <c r="E15642" s="11">
        <v>74.44</v>
      </c>
      <c r="F15642" s="12">
        <v>4286261</v>
      </c>
    </row>
    <row r="15643" spans="2:6">
      <c r="B15643" s="21">
        <v>42963</v>
      </c>
      <c r="C15643" s="122" t="s">
        <v>225</v>
      </c>
      <c r="D15643" s="116">
        <v>85.6</v>
      </c>
      <c r="E15643" s="11">
        <v>85.36</v>
      </c>
      <c r="F15643" s="12">
        <v>869155</v>
      </c>
    </row>
    <row r="15644" spans="2:6">
      <c r="B15644" s="21">
        <v>42963</v>
      </c>
      <c r="C15644" s="122" t="s">
        <v>226</v>
      </c>
      <c r="D15644" s="116">
        <v>91.95</v>
      </c>
      <c r="E15644" s="11">
        <v>92.44</v>
      </c>
      <c r="F15644" s="12">
        <v>595600</v>
      </c>
    </row>
    <row r="15645" spans="2:6">
      <c r="B15645" s="21">
        <v>42963</v>
      </c>
      <c r="C15645" s="122" t="s">
        <v>227</v>
      </c>
      <c r="D15645" s="116">
        <v>28.92</v>
      </c>
      <c r="E15645" s="11">
        <v>28.9</v>
      </c>
      <c r="F15645" s="12">
        <v>1864570</v>
      </c>
    </row>
    <row r="15646" spans="2:6">
      <c r="B15646" s="21">
        <v>42963</v>
      </c>
      <c r="C15646" s="122" t="s">
        <v>228</v>
      </c>
      <c r="D15646" s="116">
        <v>83.65</v>
      </c>
      <c r="E15646" s="11">
        <v>84.39</v>
      </c>
      <c r="F15646" s="12">
        <v>1276849</v>
      </c>
    </row>
    <row r="15647" spans="2:6">
      <c r="B15647" s="21">
        <v>42963</v>
      </c>
      <c r="C15647" s="122" t="s">
        <v>229</v>
      </c>
      <c r="D15647" s="116">
        <v>109.35</v>
      </c>
      <c r="E15647" s="11">
        <v>109.88</v>
      </c>
      <c r="F15647" s="12">
        <v>666073</v>
      </c>
    </row>
    <row r="15648" spans="2:6">
      <c r="B15648" s="21">
        <v>42963</v>
      </c>
      <c r="C15648" s="122" t="s">
        <v>230</v>
      </c>
      <c r="D15648" s="116">
        <v>85.97</v>
      </c>
      <c r="E15648" s="11">
        <v>86.31</v>
      </c>
      <c r="F15648" s="12">
        <v>1804213</v>
      </c>
    </row>
    <row r="15649" spans="2:6">
      <c r="B15649" s="21">
        <v>42963</v>
      </c>
      <c r="C15649" s="122" t="s">
        <v>231</v>
      </c>
      <c r="D15649" s="116">
        <v>57.16</v>
      </c>
      <c r="E15649" s="11">
        <v>57.34</v>
      </c>
      <c r="F15649" s="12">
        <v>951160</v>
      </c>
    </row>
    <row r="15650" spans="2:6">
      <c r="B15650" s="21">
        <v>42963</v>
      </c>
      <c r="C15650" s="122" t="s">
        <v>232</v>
      </c>
      <c r="D15650" s="116">
        <v>31.11</v>
      </c>
      <c r="E15650" s="11">
        <v>30.66</v>
      </c>
      <c r="F15650" s="12">
        <v>3842982</v>
      </c>
    </row>
    <row r="15651" spans="2:6">
      <c r="B15651" s="21">
        <v>42963</v>
      </c>
      <c r="C15651" s="122" t="s">
        <v>233</v>
      </c>
      <c r="D15651" s="116">
        <v>63.79</v>
      </c>
      <c r="E15651" s="11">
        <v>63.94</v>
      </c>
      <c r="F15651" s="12">
        <v>5153651</v>
      </c>
    </row>
    <row r="15652" spans="2:6">
      <c r="B15652" s="21">
        <v>42963</v>
      </c>
      <c r="C15652" s="122" t="s">
        <v>234</v>
      </c>
      <c r="D15652" s="116">
        <v>85.36</v>
      </c>
      <c r="E15652" s="11">
        <v>85.79</v>
      </c>
      <c r="F15652" s="12">
        <v>1491771</v>
      </c>
    </row>
    <row r="15653" spans="2:6">
      <c r="B15653" s="21">
        <v>42963</v>
      </c>
      <c r="C15653" s="122" t="s">
        <v>235</v>
      </c>
      <c r="D15653" s="116">
        <v>117.49</v>
      </c>
      <c r="E15653" s="11">
        <v>119.25</v>
      </c>
      <c r="F15653" s="12">
        <v>2098193</v>
      </c>
    </row>
    <row r="15654" spans="2:6">
      <c r="B15654" s="21">
        <v>42963</v>
      </c>
      <c r="C15654" s="122" t="s">
        <v>236</v>
      </c>
      <c r="D15654" s="116">
        <v>35.229999999999997</v>
      </c>
      <c r="E15654" s="11">
        <v>35.36</v>
      </c>
      <c r="F15654" s="12">
        <v>3976937</v>
      </c>
    </row>
    <row r="15655" spans="2:6">
      <c r="B15655" s="21">
        <v>42963</v>
      </c>
      <c r="C15655" s="122" t="s">
        <v>237</v>
      </c>
      <c r="D15655" s="116">
        <v>131.43</v>
      </c>
      <c r="E15655" s="11">
        <v>132.41</v>
      </c>
      <c r="F15655" s="12">
        <v>678887</v>
      </c>
    </row>
    <row r="15656" spans="2:6">
      <c r="B15656" s="21">
        <v>42963</v>
      </c>
      <c r="C15656" s="122" t="s">
        <v>238</v>
      </c>
      <c r="D15656" s="116">
        <v>83.07</v>
      </c>
      <c r="E15656" s="11">
        <v>83.44</v>
      </c>
      <c r="F15656" s="12">
        <v>872571</v>
      </c>
    </row>
    <row r="15657" spans="2:6">
      <c r="B15657" s="21">
        <v>42963</v>
      </c>
      <c r="C15657" s="122" t="s">
        <v>239</v>
      </c>
      <c r="D15657" s="116">
        <v>143.18</v>
      </c>
      <c r="E15657" s="11">
        <v>143</v>
      </c>
      <c r="F15657" s="12">
        <v>485766</v>
      </c>
    </row>
    <row r="15658" spans="2:6">
      <c r="B15658" s="21">
        <v>42963</v>
      </c>
      <c r="C15658" s="122" t="s">
        <v>240</v>
      </c>
      <c r="D15658" s="116">
        <v>79.849999999999994</v>
      </c>
      <c r="E15658" s="11">
        <v>79.77</v>
      </c>
      <c r="F15658" s="12">
        <v>2082350</v>
      </c>
    </row>
    <row r="15659" spans="2:6">
      <c r="B15659" s="21">
        <v>42963</v>
      </c>
      <c r="C15659" s="122" t="s">
        <v>241</v>
      </c>
      <c r="D15659" s="116">
        <v>100.87</v>
      </c>
      <c r="E15659" s="11">
        <v>101.07</v>
      </c>
      <c r="F15659" s="12">
        <v>2034090</v>
      </c>
    </row>
    <row r="15660" spans="2:6">
      <c r="B15660" s="21">
        <v>42963</v>
      </c>
      <c r="C15660" s="122" t="s">
        <v>242</v>
      </c>
      <c r="D15660" s="116">
        <v>85</v>
      </c>
      <c r="E15660" s="11">
        <v>85.27</v>
      </c>
      <c r="F15660" s="12">
        <v>974210</v>
      </c>
    </row>
    <row r="15661" spans="2:6">
      <c r="B15661" s="21">
        <v>42963</v>
      </c>
      <c r="C15661" s="122" t="s">
        <v>243</v>
      </c>
      <c r="D15661" s="116">
        <v>59.63</v>
      </c>
      <c r="E15661" s="11">
        <v>59.32</v>
      </c>
      <c r="F15661" s="12">
        <v>2200203</v>
      </c>
    </row>
    <row r="15662" spans="2:6">
      <c r="B15662" s="21">
        <v>42963</v>
      </c>
      <c r="C15662" s="122" t="s">
        <v>244</v>
      </c>
      <c r="D15662" s="116">
        <v>87.23</v>
      </c>
      <c r="E15662" s="11">
        <v>84.98</v>
      </c>
      <c r="F15662" s="12">
        <v>3478032</v>
      </c>
    </row>
    <row r="15663" spans="2:6">
      <c r="B15663" s="21">
        <v>42963</v>
      </c>
      <c r="C15663" s="122" t="s">
        <v>245</v>
      </c>
      <c r="D15663" s="116">
        <v>449.66</v>
      </c>
      <c r="E15663" s="11">
        <v>454.79</v>
      </c>
      <c r="F15663" s="12">
        <v>307918</v>
      </c>
    </row>
    <row r="15664" spans="2:6">
      <c r="B15664" s="21">
        <v>42963</v>
      </c>
      <c r="C15664" s="122" t="s">
        <v>246</v>
      </c>
      <c r="D15664" s="116">
        <v>68.44</v>
      </c>
      <c r="E15664" s="11">
        <v>67.91</v>
      </c>
      <c r="F15664" s="12">
        <v>1275433</v>
      </c>
    </row>
    <row r="15665" spans="2:6">
      <c r="B15665" s="21">
        <v>42963</v>
      </c>
      <c r="C15665" s="122" t="s">
        <v>247</v>
      </c>
      <c r="D15665" s="116">
        <v>60.85</v>
      </c>
      <c r="E15665" s="11">
        <v>60.76</v>
      </c>
      <c r="F15665" s="12">
        <v>1990053</v>
      </c>
    </row>
    <row r="15666" spans="2:6">
      <c r="B15666" s="21">
        <v>42963</v>
      </c>
      <c r="C15666" s="122" t="s">
        <v>248</v>
      </c>
      <c r="D15666" s="116">
        <v>62.6</v>
      </c>
      <c r="E15666" s="11">
        <v>62.8</v>
      </c>
      <c r="F15666" s="12">
        <v>836069</v>
      </c>
    </row>
    <row r="15667" spans="2:6">
      <c r="B15667" s="21">
        <v>42963</v>
      </c>
      <c r="C15667" s="122" t="s">
        <v>249</v>
      </c>
      <c r="D15667" s="116">
        <v>61.73</v>
      </c>
      <c r="E15667" s="11">
        <v>62</v>
      </c>
      <c r="F15667" s="12">
        <v>2055354</v>
      </c>
    </row>
    <row r="15668" spans="2:6">
      <c r="B15668" s="21">
        <v>42963</v>
      </c>
      <c r="C15668" s="122" t="s">
        <v>250</v>
      </c>
      <c r="D15668" s="116">
        <v>266.06</v>
      </c>
      <c r="E15668" s="11">
        <v>262.7</v>
      </c>
      <c r="F15668" s="12">
        <v>338374</v>
      </c>
    </row>
    <row r="15669" spans="2:6">
      <c r="B15669" s="21">
        <v>42963</v>
      </c>
      <c r="C15669" s="122" t="s">
        <v>251</v>
      </c>
      <c r="D15669" s="116">
        <v>40.58</v>
      </c>
      <c r="E15669" s="11">
        <v>40.42</v>
      </c>
      <c r="F15669" s="12">
        <v>1475855</v>
      </c>
    </row>
    <row r="15670" spans="2:6">
      <c r="B15670" s="21">
        <v>42963</v>
      </c>
      <c r="C15670" s="122" t="s">
        <v>252</v>
      </c>
      <c r="D15670" s="116">
        <v>72.53</v>
      </c>
      <c r="E15670" s="11">
        <v>72.67</v>
      </c>
      <c r="F15670" s="12">
        <v>2103335</v>
      </c>
    </row>
    <row r="15671" spans="2:6">
      <c r="B15671" s="21">
        <v>42963</v>
      </c>
      <c r="C15671" s="122" t="s">
        <v>253</v>
      </c>
      <c r="D15671" s="116">
        <v>77.540000000000006</v>
      </c>
      <c r="E15671" s="11">
        <v>78.12</v>
      </c>
      <c r="F15671" s="12">
        <v>984129</v>
      </c>
    </row>
    <row r="15672" spans="2:6">
      <c r="B15672" s="21">
        <v>42963</v>
      </c>
      <c r="C15672" s="122" t="s">
        <v>254</v>
      </c>
      <c r="D15672" s="116">
        <v>50.94</v>
      </c>
      <c r="E15672" s="11">
        <v>51.02</v>
      </c>
      <c r="F15672" s="12">
        <v>1189545</v>
      </c>
    </row>
    <row r="15673" spans="2:6">
      <c r="B15673" s="21">
        <v>42963</v>
      </c>
      <c r="C15673" s="122" t="s">
        <v>255</v>
      </c>
      <c r="D15673" s="116">
        <v>115.22</v>
      </c>
      <c r="E15673" s="11">
        <v>115.57</v>
      </c>
      <c r="F15673" s="12">
        <v>943562</v>
      </c>
    </row>
    <row r="15674" spans="2:6">
      <c r="B15674" s="21">
        <v>42963</v>
      </c>
      <c r="C15674" s="122" t="s">
        <v>256</v>
      </c>
      <c r="D15674" s="116">
        <v>37.840000000000003</v>
      </c>
      <c r="E15674" s="11">
        <v>38.130000000000003</v>
      </c>
      <c r="F15674" s="12">
        <v>4175308</v>
      </c>
    </row>
    <row r="15675" spans="2:6">
      <c r="B15675" s="21">
        <v>42963</v>
      </c>
      <c r="C15675" s="122" t="s">
        <v>257</v>
      </c>
      <c r="D15675" s="116">
        <v>55.67</v>
      </c>
      <c r="E15675" s="11">
        <v>55.72</v>
      </c>
      <c r="F15675" s="12">
        <v>821049</v>
      </c>
    </row>
    <row r="15676" spans="2:6">
      <c r="B15676" s="21">
        <v>42963</v>
      </c>
      <c r="C15676" s="122" t="s">
        <v>258</v>
      </c>
      <c r="D15676" s="116">
        <v>148.16</v>
      </c>
      <c r="E15676" s="11">
        <v>148.78</v>
      </c>
      <c r="F15676" s="12">
        <v>1707731</v>
      </c>
    </row>
    <row r="15677" spans="2:6">
      <c r="B15677" s="21">
        <v>42963</v>
      </c>
      <c r="C15677" s="122" t="s">
        <v>259</v>
      </c>
      <c r="D15677" s="116">
        <v>76.92</v>
      </c>
      <c r="E15677" s="11">
        <v>75.87</v>
      </c>
      <c r="F15677" s="12">
        <v>1461183</v>
      </c>
    </row>
    <row r="15678" spans="2:6">
      <c r="B15678" s="21">
        <v>42963</v>
      </c>
      <c r="C15678" s="122" t="s">
        <v>260</v>
      </c>
      <c r="D15678" s="116">
        <v>10.86</v>
      </c>
      <c r="E15678" s="11">
        <v>10.8</v>
      </c>
      <c r="F15678" s="12">
        <v>28316308</v>
      </c>
    </row>
    <row r="15679" spans="2:6">
      <c r="B15679" s="21">
        <v>42963</v>
      </c>
      <c r="C15679" s="122" t="s">
        <v>261</v>
      </c>
      <c r="D15679" s="116">
        <v>42.72</v>
      </c>
      <c r="E15679" s="11">
        <v>43.09</v>
      </c>
      <c r="F15679" s="12">
        <v>1652133</v>
      </c>
    </row>
    <row r="15680" spans="2:6">
      <c r="B15680" s="21">
        <v>42963</v>
      </c>
      <c r="C15680" s="122" t="s">
        <v>262</v>
      </c>
      <c r="D15680" s="116">
        <v>171.25</v>
      </c>
      <c r="E15680" s="11">
        <v>170</v>
      </c>
      <c r="F15680" s="12">
        <v>15779924</v>
      </c>
    </row>
    <row r="15681" spans="2:6">
      <c r="B15681" s="21">
        <v>42963</v>
      </c>
      <c r="C15681" s="122" t="s">
        <v>263</v>
      </c>
      <c r="D15681" s="116">
        <v>63.97</v>
      </c>
      <c r="E15681" s="11">
        <v>64.16</v>
      </c>
      <c r="F15681" s="12">
        <v>685562</v>
      </c>
    </row>
    <row r="15682" spans="2:6">
      <c r="B15682" s="21">
        <v>42963</v>
      </c>
      <c r="C15682" s="122" t="s">
        <v>264</v>
      </c>
      <c r="D15682" s="116">
        <v>14.28</v>
      </c>
      <c r="E15682" s="11">
        <v>14.77</v>
      </c>
      <c r="F15682" s="12">
        <v>24242878</v>
      </c>
    </row>
    <row r="15683" spans="2:6">
      <c r="B15683" s="21">
        <v>42963</v>
      </c>
      <c r="C15683" s="122" t="s">
        <v>265</v>
      </c>
      <c r="D15683" s="116">
        <v>209.43</v>
      </c>
      <c r="E15683" s="11">
        <v>209.63</v>
      </c>
      <c r="F15683" s="12">
        <v>709690</v>
      </c>
    </row>
    <row r="15684" spans="2:6">
      <c r="B15684" s="21">
        <v>42963</v>
      </c>
      <c r="C15684" s="122" t="s">
        <v>266</v>
      </c>
      <c r="D15684" s="116">
        <v>32.700000000000003</v>
      </c>
      <c r="E15684" s="11">
        <v>32.69</v>
      </c>
      <c r="F15684" s="12">
        <v>3787052</v>
      </c>
    </row>
    <row r="15685" spans="2:6">
      <c r="B15685" s="21">
        <v>42963</v>
      </c>
      <c r="C15685" s="122" t="s">
        <v>267</v>
      </c>
      <c r="D15685" s="116">
        <v>118.87</v>
      </c>
      <c r="E15685" s="11">
        <v>118.63</v>
      </c>
      <c r="F15685" s="12">
        <v>613482</v>
      </c>
    </row>
    <row r="15686" spans="2:6">
      <c r="B15686" s="21">
        <v>42963</v>
      </c>
      <c r="C15686" s="122" t="s">
        <v>268</v>
      </c>
      <c r="D15686" s="116">
        <v>90.17</v>
      </c>
      <c r="E15686" s="11">
        <v>91.45</v>
      </c>
      <c r="F15686" s="12">
        <v>1508698</v>
      </c>
    </row>
    <row r="15687" spans="2:6">
      <c r="B15687" s="21">
        <v>42963</v>
      </c>
      <c r="C15687" s="122" t="s">
        <v>269</v>
      </c>
      <c r="D15687" s="116">
        <v>124.98</v>
      </c>
      <c r="E15687" s="11">
        <v>124.83</v>
      </c>
      <c r="F15687" s="12">
        <v>609078</v>
      </c>
    </row>
    <row r="15688" spans="2:6">
      <c r="B15688" s="21">
        <v>42963</v>
      </c>
      <c r="C15688" s="122" t="s">
        <v>270</v>
      </c>
      <c r="D15688" s="116">
        <v>27.13</v>
      </c>
      <c r="E15688" s="11">
        <v>26.83</v>
      </c>
      <c r="F15688" s="12">
        <v>7593516</v>
      </c>
    </row>
    <row r="15689" spans="2:6">
      <c r="B15689" s="21">
        <v>42963</v>
      </c>
      <c r="C15689" s="122" t="s">
        <v>271</v>
      </c>
      <c r="D15689" s="116">
        <v>47.62</v>
      </c>
      <c r="E15689" s="11">
        <v>48.57</v>
      </c>
      <c r="F15689" s="12">
        <v>5584618</v>
      </c>
    </row>
    <row r="15690" spans="2:6">
      <c r="B15690" s="21">
        <v>42963</v>
      </c>
      <c r="C15690" s="122" t="s">
        <v>272</v>
      </c>
      <c r="D15690" s="116">
        <v>37.869999999999997</v>
      </c>
      <c r="E15690" s="11">
        <v>38.32</v>
      </c>
      <c r="F15690" s="12">
        <v>852430</v>
      </c>
    </row>
    <row r="15691" spans="2:6">
      <c r="B15691" s="21">
        <v>42963</v>
      </c>
      <c r="C15691" s="122" t="s">
        <v>273</v>
      </c>
      <c r="D15691" s="116">
        <v>38.97</v>
      </c>
      <c r="E15691" s="11">
        <v>38.44</v>
      </c>
      <c r="F15691" s="12">
        <v>1512311</v>
      </c>
    </row>
    <row r="15692" spans="2:6">
      <c r="B15692" s="21">
        <v>42963</v>
      </c>
      <c r="C15692" s="122" t="s">
        <v>274</v>
      </c>
      <c r="D15692" s="116">
        <v>39.57</v>
      </c>
      <c r="E15692" s="11">
        <v>39.42</v>
      </c>
      <c r="F15692" s="12">
        <v>1149344</v>
      </c>
    </row>
    <row r="15693" spans="2:6">
      <c r="B15693" s="21">
        <v>42963</v>
      </c>
      <c r="C15693" s="122" t="s">
        <v>275</v>
      </c>
      <c r="D15693" s="116">
        <v>84.73</v>
      </c>
      <c r="E15693" s="11">
        <v>84.74</v>
      </c>
      <c r="F15693" s="12">
        <v>1083425</v>
      </c>
    </row>
    <row r="15694" spans="2:6">
      <c r="B15694" s="21">
        <v>42963</v>
      </c>
      <c r="C15694" s="122" t="s">
        <v>276</v>
      </c>
      <c r="D15694" s="116">
        <v>27.58</v>
      </c>
      <c r="E15694" s="11">
        <v>27.56</v>
      </c>
      <c r="F15694" s="12">
        <v>1643023</v>
      </c>
    </row>
    <row r="15695" spans="2:6">
      <c r="B15695" s="21">
        <v>42963</v>
      </c>
      <c r="C15695" s="122" t="s">
        <v>277</v>
      </c>
      <c r="D15695" s="116">
        <v>27.84</v>
      </c>
      <c r="E15695" s="11">
        <v>27.99</v>
      </c>
      <c r="F15695" s="12">
        <v>4835374</v>
      </c>
    </row>
    <row r="15696" spans="2:6">
      <c r="B15696" s="21">
        <v>42963</v>
      </c>
      <c r="C15696" s="122" t="s">
        <v>278</v>
      </c>
      <c r="D15696" s="116">
        <v>129.41999999999999</v>
      </c>
      <c r="E15696" s="11">
        <v>129.65</v>
      </c>
      <c r="F15696" s="12">
        <v>493473</v>
      </c>
    </row>
    <row r="15697" spans="2:6">
      <c r="B15697" s="21">
        <v>42963</v>
      </c>
      <c r="C15697" s="122" t="s">
        <v>279</v>
      </c>
      <c r="D15697" s="116">
        <v>66.31</v>
      </c>
      <c r="E15697" s="11">
        <v>66.150000000000006</v>
      </c>
      <c r="F15697" s="12">
        <v>645224</v>
      </c>
    </row>
    <row r="15698" spans="2:6">
      <c r="B15698" s="21">
        <v>42963</v>
      </c>
      <c r="C15698" s="122" t="s">
        <v>280</v>
      </c>
      <c r="D15698" s="116">
        <v>200</v>
      </c>
      <c r="E15698" s="11">
        <v>200.61</v>
      </c>
      <c r="F15698" s="12">
        <v>876402</v>
      </c>
    </row>
    <row r="15699" spans="2:6">
      <c r="B15699" s="21">
        <v>42963</v>
      </c>
      <c r="C15699" s="122" t="s">
        <v>281</v>
      </c>
      <c r="D15699" s="116">
        <v>25.12</v>
      </c>
      <c r="E15699" s="11">
        <v>25.1</v>
      </c>
      <c r="F15699" s="12">
        <v>27473822</v>
      </c>
    </row>
    <row r="15700" spans="2:6">
      <c r="B15700" s="21">
        <v>42963</v>
      </c>
      <c r="C15700" s="122" t="s">
        <v>282</v>
      </c>
      <c r="D15700" s="116">
        <v>21.18</v>
      </c>
      <c r="E15700" s="11">
        <v>21.35</v>
      </c>
      <c r="F15700" s="12">
        <v>6448965</v>
      </c>
    </row>
    <row r="15701" spans="2:6">
      <c r="B15701" s="21">
        <v>42963</v>
      </c>
      <c r="C15701" s="122" t="s">
        <v>283</v>
      </c>
      <c r="D15701" s="116">
        <v>73.19</v>
      </c>
      <c r="E15701" s="11">
        <v>73.349999999999994</v>
      </c>
      <c r="F15701" s="12">
        <v>5237298</v>
      </c>
    </row>
    <row r="15702" spans="2:6">
      <c r="B15702" s="21">
        <v>42963</v>
      </c>
      <c r="C15702" s="122" t="s">
        <v>284</v>
      </c>
      <c r="D15702" s="116">
        <v>57.31</v>
      </c>
      <c r="E15702" s="11">
        <v>57.53</v>
      </c>
      <c r="F15702" s="12">
        <v>2792844</v>
      </c>
    </row>
    <row r="15703" spans="2:6">
      <c r="B15703" s="21">
        <v>42963</v>
      </c>
      <c r="C15703" s="122" t="s">
        <v>24</v>
      </c>
      <c r="D15703" s="116">
        <v>28.6</v>
      </c>
      <c r="E15703" s="11">
        <v>28.45</v>
      </c>
      <c r="F15703" s="12">
        <v>7186021</v>
      </c>
    </row>
    <row r="15704" spans="2:6">
      <c r="B15704" s="21">
        <v>42963</v>
      </c>
      <c r="C15704" s="122" t="s">
        <v>25</v>
      </c>
      <c r="D15704" s="116">
        <v>35.65</v>
      </c>
      <c r="E15704" s="11">
        <v>35.75</v>
      </c>
      <c r="F15704" s="12">
        <v>6927272</v>
      </c>
    </row>
    <row r="15705" spans="2:6">
      <c r="B15705" s="21">
        <v>42963</v>
      </c>
      <c r="C15705" s="122" t="s">
        <v>26</v>
      </c>
      <c r="D15705" s="116">
        <v>925.29</v>
      </c>
      <c r="E15705" s="11">
        <v>926.96</v>
      </c>
      <c r="F15705" s="12">
        <v>1006711</v>
      </c>
    </row>
    <row r="15706" spans="2:6">
      <c r="B15706" s="21">
        <v>42963</v>
      </c>
      <c r="C15706" s="122" t="s">
        <v>27</v>
      </c>
      <c r="D15706" s="116">
        <v>941.25</v>
      </c>
      <c r="E15706" s="11">
        <v>944.27</v>
      </c>
      <c r="F15706" s="12">
        <v>1345261</v>
      </c>
    </row>
    <row r="15707" spans="2:6">
      <c r="B15707" s="21">
        <v>42963</v>
      </c>
      <c r="C15707" s="122" t="s">
        <v>28</v>
      </c>
      <c r="D15707" s="116">
        <v>80.989999999999995</v>
      </c>
      <c r="E15707" s="11">
        <v>82.25</v>
      </c>
      <c r="F15707" s="12">
        <v>913936</v>
      </c>
    </row>
    <row r="15708" spans="2:6">
      <c r="B15708" s="21">
        <v>42963</v>
      </c>
      <c r="C15708" s="122" t="s">
        <v>29</v>
      </c>
      <c r="D15708" s="116">
        <v>94.43</v>
      </c>
      <c r="E15708" s="11">
        <v>94.6</v>
      </c>
      <c r="F15708" s="12">
        <v>789161</v>
      </c>
    </row>
    <row r="15709" spans="2:6">
      <c r="B15709" s="21">
        <v>42963</v>
      </c>
      <c r="C15709" s="122" t="s">
        <v>30</v>
      </c>
      <c r="D15709" s="116">
        <v>22.58</v>
      </c>
      <c r="E15709" s="11">
        <v>22.57</v>
      </c>
      <c r="F15709" s="12">
        <v>4972814</v>
      </c>
    </row>
    <row r="15710" spans="2:6">
      <c r="B15710" s="21">
        <v>42963</v>
      </c>
      <c r="C15710" s="122" t="s">
        <v>31</v>
      </c>
      <c r="D15710" s="116">
        <v>51.63</v>
      </c>
      <c r="E15710" s="11">
        <v>51.88</v>
      </c>
      <c r="F15710" s="12">
        <v>689311</v>
      </c>
    </row>
    <row r="15711" spans="2:6">
      <c r="B15711" s="21">
        <v>42963</v>
      </c>
      <c r="C15711" s="122" t="s">
        <v>32</v>
      </c>
      <c r="D15711" s="116">
        <v>228.26</v>
      </c>
      <c r="E15711" s="11">
        <v>225.61</v>
      </c>
      <c r="F15711" s="12">
        <v>2393898</v>
      </c>
    </row>
    <row r="15712" spans="2:6">
      <c r="B15712" s="21">
        <v>42963</v>
      </c>
      <c r="C15712" s="122" t="s">
        <v>33</v>
      </c>
      <c r="D15712" s="116">
        <v>30.43</v>
      </c>
      <c r="E15712" s="11">
        <v>30.29</v>
      </c>
      <c r="F15712" s="12">
        <v>2015022</v>
      </c>
    </row>
    <row r="15713" spans="2:6">
      <c r="B15713" s="21">
        <v>42963</v>
      </c>
      <c r="C15713" s="122" t="s">
        <v>34</v>
      </c>
      <c r="D15713" s="116">
        <v>165.05</v>
      </c>
      <c r="E15713" s="11">
        <v>165.08</v>
      </c>
      <c r="F15713" s="12">
        <v>648417</v>
      </c>
    </row>
    <row r="15714" spans="2:6">
      <c r="B15714" s="21">
        <v>42963</v>
      </c>
      <c r="C15714" s="122" t="s">
        <v>35</v>
      </c>
      <c r="D15714" s="116">
        <v>39.69</v>
      </c>
      <c r="E15714" s="11">
        <v>39.32</v>
      </c>
      <c r="F15714" s="12">
        <v>6662680</v>
      </c>
    </row>
    <row r="15715" spans="2:6">
      <c r="B15715" s="21">
        <v>42963</v>
      </c>
      <c r="C15715" s="122" t="s">
        <v>36</v>
      </c>
      <c r="D15715" s="116">
        <v>98.25</v>
      </c>
      <c r="E15715" s="11">
        <v>98.96</v>
      </c>
      <c r="F15715" s="12">
        <v>882564</v>
      </c>
    </row>
    <row r="15716" spans="2:6">
      <c r="B15716" s="21">
        <v>42963</v>
      </c>
      <c r="C15716" s="122" t="s">
        <v>37</v>
      </c>
      <c r="D15716" s="116">
        <v>13.02</v>
      </c>
      <c r="E15716" s="11">
        <v>13</v>
      </c>
      <c r="F15716" s="12">
        <v>8857871</v>
      </c>
    </row>
    <row r="15717" spans="2:6">
      <c r="B15717" s="21">
        <v>42963</v>
      </c>
      <c r="C15717" s="122" t="s">
        <v>38</v>
      </c>
      <c r="D15717" s="116">
        <v>24.1</v>
      </c>
      <c r="E15717" s="11">
        <v>24.31</v>
      </c>
      <c r="F15717" s="12">
        <v>3206015</v>
      </c>
    </row>
    <row r="15718" spans="2:6">
      <c r="B15718" s="21">
        <v>42963</v>
      </c>
      <c r="C15718" s="122" t="s">
        <v>39</v>
      </c>
      <c r="D15718" s="116">
        <v>79.3</v>
      </c>
      <c r="E15718" s="11">
        <v>78.989999999999995</v>
      </c>
      <c r="F15718" s="12">
        <v>1275646</v>
      </c>
    </row>
    <row r="15719" spans="2:6">
      <c r="B15719" s="21">
        <v>42963</v>
      </c>
      <c r="C15719" s="122" t="s">
        <v>40</v>
      </c>
      <c r="D15719" s="116">
        <v>71.45</v>
      </c>
      <c r="E15719" s="11">
        <v>72</v>
      </c>
      <c r="F15719" s="12">
        <v>1661414</v>
      </c>
    </row>
    <row r="15720" spans="2:6">
      <c r="B15720" s="21">
        <v>42963</v>
      </c>
      <c r="C15720" s="122" t="s">
        <v>41</v>
      </c>
      <c r="D15720" s="116">
        <v>29.22</v>
      </c>
      <c r="E15720" s="11">
        <v>29.34</v>
      </c>
      <c r="F15720" s="12">
        <v>3256604</v>
      </c>
    </row>
    <row r="15721" spans="2:6">
      <c r="B15721" s="21">
        <v>42963</v>
      </c>
      <c r="C15721" s="122" t="s">
        <v>42</v>
      </c>
      <c r="D15721" s="116">
        <v>151.44999999999999</v>
      </c>
      <c r="E15721" s="11">
        <v>152.25</v>
      </c>
      <c r="F15721" s="12">
        <v>6043875</v>
      </c>
    </row>
    <row r="15722" spans="2:6">
      <c r="B15722" s="21">
        <v>42963</v>
      </c>
      <c r="C15722" s="122" t="s">
        <v>43</v>
      </c>
      <c r="D15722" s="116">
        <v>40.770000000000003</v>
      </c>
      <c r="E15722" s="11">
        <v>39.29</v>
      </c>
      <c r="F15722" s="12">
        <v>3399522</v>
      </c>
    </row>
    <row r="15723" spans="2:6">
      <c r="B15723" s="21">
        <v>42963</v>
      </c>
      <c r="C15723" s="122" t="s">
        <v>44</v>
      </c>
      <c r="D15723" s="116">
        <v>56.92</v>
      </c>
      <c r="E15723" s="11">
        <v>56.51</v>
      </c>
      <c r="F15723" s="12">
        <v>1392954</v>
      </c>
    </row>
    <row r="15724" spans="2:6">
      <c r="B15724" s="21">
        <v>42963</v>
      </c>
      <c r="C15724" s="122" t="s">
        <v>45</v>
      </c>
      <c r="D15724" s="116">
        <v>62.3</v>
      </c>
      <c r="E15724" s="11">
        <v>62.44</v>
      </c>
      <c r="F15724" s="12">
        <v>2149358</v>
      </c>
    </row>
    <row r="15725" spans="2:6">
      <c r="B15725" s="21">
        <v>42963</v>
      </c>
      <c r="C15725" s="122" t="s">
        <v>46</v>
      </c>
      <c r="D15725" s="116">
        <v>47.91</v>
      </c>
      <c r="E15725" s="11">
        <v>47.55</v>
      </c>
      <c r="F15725" s="12">
        <v>1413034</v>
      </c>
    </row>
    <row r="15726" spans="2:6">
      <c r="B15726" s="21">
        <v>42963</v>
      </c>
      <c r="C15726" s="122" t="s">
        <v>47</v>
      </c>
      <c r="D15726" s="116">
        <v>38.21</v>
      </c>
      <c r="E15726" s="11">
        <v>38.21</v>
      </c>
      <c r="F15726" s="12">
        <v>2818219</v>
      </c>
    </row>
    <row r="15727" spans="2:6">
      <c r="B15727" s="21">
        <v>42963</v>
      </c>
      <c r="C15727" s="122" t="s">
        <v>48</v>
      </c>
      <c r="D15727" s="116">
        <v>137.31</v>
      </c>
      <c r="E15727" s="11">
        <v>138.08000000000001</v>
      </c>
      <c r="F15727" s="12">
        <v>2001842</v>
      </c>
    </row>
    <row r="15728" spans="2:6">
      <c r="B15728" s="21">
        <v>42963</v>
      </c>
      <c r="C15728" s="122" t="s">
        <v>49</v>
      </c>
      <c r="D15728" s="116">
        <v>45</v>
      </c>
      <c r="E15728" s="11">
        <v>43.77</v>
      </c>
      <c r="F15728" s="12">
        <v>1807594</v>
      </c>
    </row>
    <row r="15729" spans="2:6">
      <c r="B15729" s="21">
        <v>42963</v>
      </c>
      <c r="C15729" s="122" t="s">
        <v>50</v>
      </c>
      <c r="D15729" s="116">
        <v>17.739999999999998</v>
      </c>
      <c r="E15729" s="11">
        <v>13.652065</v>
      </c>
      <c r="F15729" s="12">
        <v>4915676</v>
      </c>
    </row>
    <row r="15730" spans="2:6">
      <c r="B15730" s="21">
        <v>42963</v>
      </c>
      <c r="C15730" s="122" t="s">
        <v>51</v>
      </c>
      <c r="D15730" s="116">
        <v>18.98</v>
      </c>
      <c r="E15730" s="11">
        <v>18.97</v>
      </c>
      <c r="F15730" s="12">
        <v>9583136</v>
      </c>
    </row>
    <row r="15731" spans="2:6">
      <c r="B15731" s="21">
        <v>42963</v>
      </c>
      <c r="C15731" s="122" t="s">
        <v>52</v>
      </c>
      <c r="D15731" s="116">
        <v>31.5</v>
      </c>
      <c r="E15731" s="11">
        <v>30.74</v>
      </c>
      <c r="F15731" s="12">
        <v>2695111</v>
      </c>
    </row>
    <row r="15732" spans="2:6">
      <c r="B15732" s="21">
        <v>42963</v>
      </c>
      <c r="C15732" s="122" t="s">
        <v>53</v>
      </c>
      <c r="D15732" s="116">
        <v>34.24</v>
      </c>
      <c r="E15732" s="11">
        <v>34.35</v>
      </c>
      <c r="F15732" s="12">
        <v>1093084</v>
      </c>
    </row>
    <row r="15733" spans="2:6">
      <c r="B15733" s="21">
        <v>42963</v>
      </c>
      <c r="C15733" s="122" t="s">
        <v>54</v>
      </c>
      <c r="D15733" s="116">
        <v>119.99</v>
      </c>
      <c r="E15733" s="11">
        <v>120.25</v>
      </c>
      <c r="F15733" s="12">
        <v>510183</v>
      </c>
    </row>
    <row r="15734" spans="2:6">
      <c r="B15734" s="21">
        <v>42963</v>
      </c>
      <c r="C15734" s="122" t="s">
        <v>55</v>
      </c>
      <c r="D15734" s="116">
        <v>84.355000000000004</v>
      </c>
      <c r="E15734" s="11">
        <v>85.155000000000001</v>
      </c>
      <c r="F15734" s="12">
        <v>1273232</v>
      </c>
    </row>
    <row r="15735" spans="2:6">
      <c r="B15735" s="21">
        <v>42963</v>
      </c>
      <c r="C15735" s="122" t="s">
        <v>56</v>
      </c>
      <c r="D15735" s="116">
        <v>18.010000000000002</v>
      </c>
      <c r="E15735" s="11">
        <v>18.23</v>
      </c>
      <c r="F15735" s="12">
        <v>4745873</v>
      </c>
    </row>
    <row r="15736" spans="2:6">
      <c r="B15736" s="21">
        <v>42963</v>
      </c>
      <c r="C15736" s="122" t="s">
        <v>57</v>
      </c>
      <c r="D15736" s="116">
        <v>106</v>
      </c>
      <c r="E15736" s="11">
        <v>106.04</v>
      </c>
      <c r="F15736" s="12">
        <v>705280</v>
      </c>
    </row>
    <row r="15737" spans="2:6">
      <c r="B15737" s="21">
        <v>42963</v>
      </c>
      <c r="C15737" s="122" t="s">
        <v>58</v>
      </c>
      <c r="D15737" s="116">
        <v>247.26</v>
      </c>
      <c r="E15737" s="11">
        <v>247.36</v>
      </c>
      <c r="F15737" s="12">
        <v>1026007</v>
      </c>
    </row>
    <row r="15738" spans="2:6">
      <c r="B15738" s="21">
        <v>42963</v>
      </c>
      <c r="C15738" s="122" t="s">
        <v>59</v>
      </c>
      <c r="D15738" s="116">
        <v>141.79</v>
      </c>
      <c r="E15738" s="11">
        <v>142.5</v>
      </c>
      <c r="F15738" s="12">
        <v>3287821</v>
      </c>
    </row>
    <row r="15739" spans="2:6">
      <c r="B15739" s="21">
        <v>42963</v>
      </c>
      <c r="C15739" s="122" t="s">
        <v>60</v>
      </c>
      <c r="D15739" s="116">
        <v>65.97</v>
      </c>
      <c r="E15739" s="11">
        <v>66.06</v>
      </c>
      <c r="F15739" s="12">
        <v>1630596</v>
      </c>
    </row>
    <row r="15740" spans="2:6">
      <c r="B15740" s="21">
        <v>42963</v>
      </c>
      <c r="C15740" s="122" t="s">
        <v>61</v>
      </c>
      <c r="D15740" s="116">
        <v>154.99</v>
      </c>
      <c r="E15740" s="11">
        <v>155.21</v>
      </c>
      <c r="F15740" s="12">
        <v>870967</v>
      </c>
    </row>
    <row r="15741" spans="2:6">
      <c r="B15741" s="21">
        <v>42963</v>
      </c>
      <c r="C15741" s="122" t="s">
        <v>62</v>
      </c>
      <c r="D15741" s="116">
        <v>137.38999999999999</v>
      </c>
      <c r="E15741" s="11">
        <v>138.54</v>
      </c>
      <c r="F15741" s="12">
        <v>265505</v>
      </c>
    </row>
    <row r="15742" spans="2:6">
      <c r="B15742" s="21">
        <v>42963</v>
      </c>
      <c r="C15742" s="122" t="s">
        <v>63</v>
      </c>
      <c r="D15742" s="116">
        <v>194.53</v>
      </c>
      <c r="E15742" s="11">
        <v>194.15</v>
      </c>
      <c r="F15742" s="12">
        <v>829701</v>
      </c>
    </row>
    <row r="15743" spans="2:6">
      <c r="B15743" s="21">
        <v>42963</v>
      </c>
      <c r="C15743" s="122" t="s">
        <v>64</v>
      </c>
      <c r="D15743" s="116">
        <v>127.38</v>
      </c>
      <c r="E15743" s="11">
        <v>124.34</v>
      </c>
      <c r="F15743" s="12">
        <v>1284419</v>
      </c>
    </row>
    <row r="15744" spans="2:6">
      <c r="B15744" s="21">
        <v>42963</v>
      </c>
      <c r="C15744" s="122" t="s">
        <v>65</v>
      </c>
      <c r="D15744" s="116">
        <v>46.51</v>
      </c>
      <c r="E15744" s="11">
        <v>46.99</v>
      </c>
      <c r="F15744" s="12">
        <v>1860900</v>
      </c>
    </row>
    <row r="15745" spans="2:6">
      <c r="B15745" s="21">
        <v>42963</v>
      </c>
      <c r="C15745" s="122" t="s">
        <v>66</v>
      </c>
      <c r="D15745" s="116">
        <v>35.979999999999997</v>
      </c>
      <c r="E15745" s="11">
        <v>35.81</v>
      </c>
      <c r="F15745" s="12">
        <v>22013991</v>
      </c>
    </row>
    <row r="15746" spans="2:6">
      <c r="B15746" s="21">
        <v>42963</v>
      </c>
      <c r="C15746" s="122" t="s">
        <v>67</v>
      </c>
      <c r="D15746" s="116">
        <v>137.34</v>
      </c>
      <c r="E15746" s="11">
        <v>137.91999999999999</v>
      </c>
      <c r="F15746" s="12">
        <v>1075484</v>
      </c>
    </row>
    <row r="15747" spans="2:6">
      <c r="B15747" s="21">
        <v>42963</v>
      </c>
      <c r="C15747" s="122" t="s">
        <v>68</v>
      </c>
      <c r="D15747" s="116">
        <v>53.92</v>
      </c>
      <c r="E15747" s="11">
        <v>54.4</v>
      </c>
      <c r="F15747" s="12">
        <v>2204310</v>
      </c>
    </row>
    <row r="15748" spans="2:6">
      <c r="B15748" s="21">
        <v>42963</v>
      </c>
      <c r="C15748" s="122" t="s">
        <v>69</v>
      </c>
      <c r="D15748" s="116">
        <v>21.04</v>
      </c>
      <c r="E15748" s="11">
        <v>21.06</v>
      </c>
      <c r="F15748" s="12">
        <v>2628666</v>
      </c>
    </row>
    <row r="15749" spans="2:6">
      <c r="B15749" s="21">
        <v>42963</v>
      </c>
      <c r="C15749" s="122" t="s">
        <v>70</v>
      </c>
      <c r="D15749" s="116">
        <v>86.44</v>
      </c>
      <c r="E15749" s="11">
        <v>86.74</v>
      </c>
      <c r="F15749" s="12">
        <v>1411924</v>
      </c>
    </row>
    <row r="15750" spans="2:6">
      <c r="B15750" s="21">
        <v>42963</v>
      </c>
      <c r="C15750" s="122" t="s">
        <v>71</v>
      </c>
      <c r="D15750" s="116">
        <v>37.51</v>
      </c>
      <c r="E15750" s="11">
        <v>37.49</v>
      </c>
      <c r="F15750" s="12">
        <v>2085100</v>
      </c>
    </row>
    <row r="15751" spans="2:6">
      <c r="B15751" s="21">
        <v>42963</v>
      </c>
      <c r="C15751" s="122" t="s">
        <v>72</v>
      </c>
      <c r="D15751" s="116">
        <v>328.69</v>
      </c>
      <c r="E15751" s="11">
        <v>329.63335999999998</v>
      </c>
      <c r="F15751" s="12">
        <v>841502.98300000001</v>
      </c>
    </row>
    <row r="15752" spans="2:6">
      <c r="B15752" s="21">
        <v>42963</v>
      </c>
      <c r="C15752" s="122" t="s">
        <v>73</v>
      </c>
      <c r="D15752" s="116">
        <v>117.12</v>
      </c>
      <c r="E15752" s="11">
        <v>119.08</v>
      </c>
      <c r="F15752" s="12">
        <v>691951</v>
      </c>
    </row>
    <row r="15753" spans="2:6">
      <c r="B15753" s="21">
        <v>42963</v>
      </c>
      <c r="C15753" s="122" t="s">
        <v>285</v>
      </c>
      <c r="D15753" s="116">
        <v>139.53</v>
      </c>
      <c r="E15753" s="11">
        <v>140.03</v>
      </c>
      <c r="F15753" s="12">
        <v>1091444</v>
      </c>
    </row>
    <row r="15754" spans="2:6">
      <c r="B15754" s="21">
        <v>42963</v>
      </c>
      <c r="C15754" s="122" t="s">
        <v>286</v>
      </c>
      <c r="D15754" s="116">
        <v>34.020000000000003</v>
      </c>
      <c r="E15754" s="11">
        <v>33.659999999999997</v>
      </c>
      <c r="F15754" s="12">
        <v>2014164</v>
      </c>
    </row>
    <row r="15755" spans="2:6">
      <c r="B15755" s="21">
        <v>42963</v>
      </c>
      <c r="C15755" s="122" t="s">
        <v>287</v>
      </c>
      <c r="D15755" s="116">
        <v>97.65</v>
      </c>
      <c r="E15755" s="11">
        <v>97.3</v>
      </c>
      <c r="F15755" s="12">
        <v>1166699</v>
      </c>
    </row>
    <row r="15756" spans="2:6">
      <c r="B15756" s="21">
        <v>42963</v>
      </c>
      <c r="C15756" s="122" t="s">
        <v>288</v>
      </c>
      <c r="D15756" s="116">
        <v>37.92</v>
      </c>
      <c r="E15756" s="11">
        <v>37.549999999999997</v>
      </c>
      <c r="F15756" s="12">
        <v>9637725</v>
      </c>
    </row>
    <row r="15757" spans="2:6">
      <c r="B15757" s="21">
        <v>42963</v>
      </c>
      <c r="C15757" s="122" t="s">
        <v>289</v>
      </c>
      <c r="D15757" s="116">
        <v>51.8</v>
      </c>
      <c r="E15757" s="11">
        <v>51.05</v>
      </c>
      <c r="F15757" s="12">
        <v>736825</v>
      </c>
    </row>
    <row r="15758" spans="2:6">
      <c r="B15758" s="21">
        <v>42963</v>
      </c>
      <c r="C15758" s="122" t="s">
        <v>290</v>
      </c>
      <c r="D15758" s="116">
        <v>134.08000000000001</v>
      </c>
      <c r="E15758" s="11">
        <v>134.16999999999999</v>
      </c>
      <c r="F15758" s="12">
        <v>4469937</v>
      </c>
    </row>
    <row r="15759" spans="2:6">
      <c r="B15759" s="21">
        <v>42963</v>
      </c>
      <c r="C15759" s="122" t="s">
        <v>291</v>
      </c>
      <c r="D15759" s="116">
        <v>27.6</v>
      </c>
      <c r="E15759" s="11">
        <v>27.75</v>
      </c>
      <c r="F15759" s="12">
        <v>2437142</v>
      </c>
    </row>
    <row r="15760" spans="2:6">
      <c r="B15760" s="21">
        <v>42963</v>
      </c>
      <c r="C15760" s="122" t="s">
        <v>292</v>
      </c>
      <c r="D15760" s="116">
        <v>93.04</v>
      </c>
      <c r="E15760" s="11">
        <v>92.09</v>
      </c>
      <c r="F15760" s="12">
        <v>11085401</v>
      </c>
    </row>
    <row r="15761" spans="2:6">
      <c r="B15761" s="21">
        <v>42963</v>
      </c>
      <c r="C15761" s="122" t="s">
        <v>293</v>
      </c>
      <c r="D15761" s="116">
        <v>45.02</v>
      </c>
      <c r="E15761" s="11">
        <v>44.58</v>
      </c>
      <c r="F15761" s="12">
        <v>1170166</v>
      </c>
    </row>
    <row r="15762" spans="2:6">
      <c r="B15762" s="21">
        <v>42963</v>
      </c>
      <c r="C15762" s="122" t="s">
        <v>294</v>
      </c>
      <c r="D15762" s="116">
        <v>69.709999999999994</v>
      </c>
      <c r="E15762" s="11">
        <v>70.069999999999993</v>
      </c>
      <c r="F15762" s="12">
        <v>1297099</v>
      </c>
    </row>
    <row r="15763" spans="2:6">
      <c r="B15763" s="21">
        <v>42963</v>
      </c>
      <c r="C15763" s="122" t="s">
        <v>295</v>
      </c>
      <c r="D15763" s="116">
        <v>18</v>
      </c>
      <c r="E15763" s="11">
        <v>17.98</v>
      </c>
      <c r="F15763" s="12">
        <v>15221040</v>
      </c>
    </row>
    <row r="15764" spans="2:6">
      <c r="B15764" s="21">
        <v>42963</v>
      </c>
      <c r="C15764" s="122" t="s">
        <v>296</v>
      </c>
      <c r="D15764" s="116">
        <v>86.45</v>
      </c>
      <c r="E15764" s="11">
        <v>86.5</v>
      </c>
      <c r="F15764" s="12">
        <v>1920133</v>
      </c>
    </row>
    <row r="15765" spans="2:6">
      <c r="B15765" s="21">
        <v>42963</v>
      </c>
      <c r="C15765" s="122" t="s">
        <v>297</v>
      </c>
      <c r="D15765" s="116">
        <v>19.8</v>
      </c>
      <c r="E15765" s="11">
        <v>19.68</v>
      </c>
      <c r="F15765" s="12">
        <v>2739818</v>
      </c>
    </row>
    <row r="15766" spans="2:6">
      <c r="B15766" s="21">
        <v>42963</v>
      </c>
      <c r="C15766" s="122" t="s">
        <v>298</v>
      </c>
      <c r="D15766" s="116">
        <v>91.01</v>
      </c>
      <c r="E15766" s="11">
        <v>91.88</v>
      </c>
      <c r="F15766" s="12">
        <v>769480</v>
      </c>
    </row>
    <row r="15767" spans="2:6">
      <c r="B15767" s="21">
        <v>42963</v>
      </c>
      <c r="C15767" s="122" t="s">
        <v>299</v>
      </c>
      <c r="D15767" s="116">
        <v>122.18</v>
      </c>
      <c r="E15767" s="11">
        <v>122.33</v>
      </c>
      <c r="F15767" s="12">
        <v>1005419</v>
      </c>
    </row>
    <row r="15768" spans="2:6">
      <c r="B15768" s="21">
        <v>42963</v>
      </c>
      <c r="C15768" s="122" t="s">
        <v>300</v>
      </c>
      <c r="D15768" s="116">
        <v>18.89</v>
      </c>
      <c r="E15768" s="11">
        <v>18.71</v>
      </c>
      <c r="F15768" s="12">
        <v>8460375</v>
      </c>
    </row>
    <row r="15769" spans="2:6">
      <c r="B15769" s="21">
        <v>42963</v>
      </c>
      <c r="C15769" s="122" t="s">
        <v>301</v>
      </c>
      <c r="D15769" s="116">
        <v>64.709999999999994</v>
      </c>
      <c r="E15769" s="11">
        <v>64.819999999999993</v>
      </c>
      <c r="F15769" s="12">
        <v>1203212</v>
      </c>
    </row>
    <row r="15770" spans="2:6">
      <c r="B15770" s="21">
        <v>42963</v>
      </c>
      <c r="C15770" s="122" t="s">
        <v>302</v>
      </c>
      <c r="D15770" s="116">
        <v>46.15</v>
      </c>
      <c r="E15770" s="11">
        <v>46.2</v>
      </c>
      <c r="F15770" s="12">
        <v>8087313</v>
      </c>
    </row>
    <row r="15771" spans="2:6">
      <c r="B15771" s="21">
        <v>42963</v>
      </c>
      <c r="C15771" s="122" t="s">
        <v>303</v>
      </c>
      <c r="D15771" s="116">
        <v>44.38</v>
      </c>
      <c r="E15771" s="11">
        <v>44.03</v>
      </c>
      <c r="F15771" s="12">
        <v>2100981</v>
      </c>
    </row>
    <row r="15772" spans="2:6">
      <c r="B15772" s="21">
        <v>42963</v>
      </c>
      <c r="C15772" s="122" t="s">
        <v>304</v>
      </c>
      <c r="D15772" s="116">
        <v>23.31</v>
      </c>
      <c r="E15772" s="11">
        <v>23.09</v>
      </c>
      <c r="F15772" s="12">
        <v>8193521</v>
      </c>
    </row>
    <row r="15773" spans="2:6">
      <c r="B15773" s="21">
        <v>42963</v>
      </c>
      <c r="C15773" s="122" t="s">
        <v>305</v>
      </c>
      <c r="D15773" s="116">
        <v>38.64</v>
      </c>
      <c r="E15773" s="11">
        <v>37.89</v>
      </c>
      <c r="F15773" s="12">
        <v>3107373</v>
      </c>
    </row>
    <row r="15774" spans="2:6">
      <c r="B15774" s="21">
        <v>42963</v>
      </c>
      <c r="C15774" s="122" t="s">
        <v>306</v>
      </c>
      <c r="D15774" s="116">
        <v>107</v>
      </c>
      <c r="E15774" s="11">
        <v>107.49</v>
      </c>
      <c r="F15774" s="12">
        <v>1496348</v>
      </c>
    </row>
    <row r="15775" spans="2:6">
      <c r="B15775" s="21">
        <v>42963</v>
      </c>
      <c r="C15775" s="122" t="s">
        <v>307</v>
      </c>
      <c r="D15775" s="116">
        <v>48.5</v>
      </c>
      <c r="E15775" s="11">
        <v>48.31</v>
      </c>
      <c r="F15775" s="12">
        <v>714741</v>
      </c>
    </row>
    <row r="15776" spans="2:6">
      <c r="B15776" s="21">
        <v>42963</v>
      </c>
      <c r="C15776" s="122" t="s">
        <v>308</v>
      </c>
      <c r="D15776" s="116">
        <v>39.479999999999997</v>
      </c>
      <c r="E15776" s="11">
        <v>39.549999999999997</v>
      </c>
      <c r="F15776" s="12">
        <v>8011955</v>
      </c>
    </row>
    <row r="15777" spans="2:6">
      <c r="B15777" s="21">
        <v>42963</v>
      </c>
      <c r="C15777" s="122" t="s">
        <v>309</v>
      </c>
      <c r="D15777" s="116">
        <v>47.25</v>
      </c>
      <c r="E15777" s="11">
        <v>47.76</v>
      </c>
      <c r="F15777" s="12">
        <v>788079</v>
      </c>
    </row>
    <row r="15778" spans="2:6">
      <c r="B15778" s="21">
        <v>42963</v>
      </c>
      <c r="C15778" s="122" t="s">
        <v>310</v>
      </c>
      <c r="D15778" s="116">
        <v>54.14</v>
      </c>
      <c r="E15778" s="11">
        <v>54.09</v>
      </c>
      <c r="F15778" s="12">
        <v>900234</v>
      </c>
    </row>
    <row r="15779" spans="2:6">
      <c r="B15779" s="21">
        <v>42963</v>
      </c>
      <c r="C15779" s="122" t="s">
        <v>311</v>
      </c>
      <c r="D15779" s="116">
        <v>157.02000000000001</v>
      </c>
      <c r="E15779" s="11">
        <v>156.44</v>
      </c>
      <c r="F15779" s="12">
        <v>524216</v>
      </c>
    </row>
    <row r="15780" spans="2:6">
      <c r="B15780" s="21">
        <v>42963</v>
      </c>
      <c r="C15780" s="122" t="s">
        <v>312</v>
      </c>
      <c r="D15780" s="116">
        <v>33.840000000000003</v>
      </c>
      <c r="E15780" s="11">
        <v>34.51</v>
      </c>
      <c r="F15780" s="12">
        <v>1180347</v>
      </c>
    </row>
    <row r="15781" spans="2:6">
      <c r="B15781" s="21">
        <v>42963</v>
      </c>
      <c r="C15781" s="122" t="s">
        <v>313</v>
      </c>
      <c r="D15781" s="116">
        <v>181.85</v>
      </c>
      <c r="E15781" s="11">
        <v>181.45</v>
      </c>
      <c r="F15781" s="12">
        <v>522471</v>
      </c>
    </row>
    <row r="15782" spans="2:6">
      <c r="B15782" s="21">
        <v>42963</v>
      </c>
      <c r="C15782" s="122" t="s">
        <v>314</v>
      </c>
      <c r="D15782" s="116">
        <v>82.14</v>
      </c>
      <c r="E15782" s="11">
        <v>80.69</v>
      </c>
      <c r="F15782" s="12">
        <v>3970525</v>
      </c>
    </row>
    <row r="15783" spans="2:6">
      <c r="B15783" s="21">
        <v>42963</v>
      </c>
      <c r="C15783" s="122" t="s">
        <v>315</v>
      </c>
      <c r="D15783" s="116">
        <v>305.88</v>
      </c>
      <c r="E15783" s="11">
        <v>305.8</v>
      </c>
      <c r="F15783" s="12">
        <v>1035574</v>
      </c>
    </row>
    <row r="15784" spans="2:6">
      <c r="B15784" s="21">
        <v>42963</v>
      </c>
      <c r="C15784" s="122" t="s">
        <v>316</v>
      </c>
      <c r="D15784" s="116">
        <v>72.69</v>
      </c>
      <c r="E15784" s="11">
        <v>71.14</v>
      </c>
      <c r="F15784" s="12">
        <v>1418856</v>
      </c>
    </row>
    <row r="15785" spans="2:6">
      <c r="B15785" s="21">
        <v>42963</v>
      </c>
      <c r="C15785" s="122" t="s">
        <v>317</v>
      </c>
      <c r="D15785" s="116">
        <v>41.88</v>
      </c>
      <c r="E15785" s="11">
        <v>42.08</v>
      </c>
      <c r="F15785" s="12">
        <v>590301</v>
      </c>
    </row>
    <row r="15786" spans="2:6">
      <c r="B15786" s="21">
        <v>42963</v>
      </c>
      <c r="C15786" s="122" t="s">
        <v>318</v>
      </c>
      <c r="D15786" s="116">
        <v>74.66</v>
      </c>
      <c r="E15786" s="11">
        <v>75.349999999999994</v>
      </c>
      <c r="F15786" s="12">
        <v>4900370</v>
      </c>
    </row>
    <row r="15787" spans="2:6">
      <c r="B15787" s="21">
        <v>42963</v>
      </c>
      <c r="C15787" s="122" t="s">
        <v>319</v>
      </c>
      <c r="D15787" s="116">
        <v>161.44999999999999</v>
      </c>
      <c r="E15787" s="11">
        <v>163.22</v>
      </c>
      <c r="F15787" s="12">
        <v>5098847</v>
      </c>
    </row>
    <row r="15788" spans="2:6">
      <c r="B15788" s="21">
        <v>42963</v>
      </c>
      <c r="C15788" s="122" t="s">
        <v>320</v>
      </c>
      <c r="D15788" s="116">
        <v>24.82</v>
      </c>
      <c r="E15788" s="11">
        <v>24.66</v>
      </c>
      <c r="F15788" s="12">
        <v>1066808</v>
      </c>
    </row>
    <row r="15789" spans="2:6">
      <c r="B15789" s="21">
        <v>42963</v>
      </c>
      <c r="C15789" s="122" t="s">
        <v>321</v>
      </c>
      <c r="D15789" s="116">
        <v>55.4</v>
      </c>
      <c r="E15789" s="11">
        <v>55.31</v>
      </c>
      <c r="F15789" s="12">
        <v>3257052</v>
      </c>
    </row>
    <row r="15790" spans="2:6">
      <c r="B15790" s="21">
        <v>42963</v>
      </c>
      <c r="C15790" s="122" t="s">
        <v>322</v>
      </c>
      <c r="D15790" s="116">
        <v>54.67</v>
      </c>
      <c r="E15790" s="11">
        <v>55.18</v>
      </c>
      <c r="F15790" s="12">
        <v>2240892</v>
      </c>
    </row>
    <row r="15791" spans="2:6">
      <c r="B15791" s="21">
        <v>42963</v>
      </c>
      <c r="C15791" s="122" t="s">
        <v>323</v>
      </c>
      <c r="D15791" s="116">
        <v>87.95</v>
      </c>
      <c r="E15791" s="11">
        <v>87.66</v>
      </c>
      <c r="F15791" s="12">
        <v>2052900</v>
      </c>
    </row>
    <row r="15792" spans="2:6">
      <c r="B15792" s="21">
        <v>42963</v>
      </c>
      <c r="C15792" s="122" t="s">
        <v>324</v>
      </c>
      <c r="D15792" s="116">
        <v>20.47</v>
      </c>
      <c r="E15792" s="11">
        <v>20.14</v>
      </c>
      <c r="F15792" s="12">
        <v>8763103</v>
      </c>
    </row>
    <row r="15793" spans="2:6">
      <c r="B15793" s="21">
        <v>42963</v>
      </c>
      <c r="C15793" s="122" t="s">
        <v>325</v>
      </c>
      <c r="D15793" s="116">
        <v>132.16999999999999</v>
      </c>
      <c r="E15793" s="11">
        <v>132.37</v>
      </c>
      <c r="F15793" s="12">
        <v>2000733</v>
      </c>
    </row>
    <row r="15794" spans="2:6">
      <c r="B15794" s="21">
        <v>42963</v>
      </c>
      <c r="C15794" s="122" t="s">
        <v>326</v>
      </c>
      <c r="D15794" s="116">
        <v>107.41</v>
      </c>
      <c r="E15794" s="11">
        <v>106.69</v>
      </c>
      <c r="F15794" s="12">
        <v>591304</v>
      </c>
    </row>
    <row r="15795" spans="2:6">
      <c r="B15795" s="21">
        <v>42963</v>
      </c>
      <c r="C15795" s="122" t="s">
        <v>327</v>
      </c>
      <c r="D15795" s="116">
        <v>55.08</v>
      </c>
      <c r="E15795" s="11">
        <v>54.84</v>
      </c>
      <c r="F15795" s="12">
        <v>2431569</v>
      </c>
    </row>
    <row r="15796" spans="2:6">
      <c r="B15796" s="21">
        <v>42963</v>
      </c>
      <c r="C15796" s="122" t="s">
        <v>328</v>
      </c>
      <c r="D15796" s="116">
        <v>100.6</v>
      </c>
      <c r="E15796" s="11">
        <v>100.3</v>
      </c>
      <c r="F15796" s="12">
        <v>1906949</v>
      </c>
    </row>
    <row r="15797" spans="2:6">
      <c r="B15797" s="21">
        <v>42963</v>
      </c>
      <c r="C15797" s="122" t="s">
        <v>329</v>
      </c>
      <c r="D15797" s="116">
        <v>37.46</v>
      </c>
      <c r="E15797" s="11">
        <v>37.479999999999997</v>
      </c>
      <c r="F15797" s="12">
        <v>2232076</v>
      </c>
    </row>
    <row r="15798" spans="2:6">
      <c r="B15798" s="21">
        <v>42963</v>
      </c>
      <c r="C15798" s="122" t="s">
        <v>330</v>
      </c>
      <c r="D15798" s="116">
        <v>17.510000000000002</v>
      </c>
      <c r="E15798" s="11">
        <v>17.420000000000002</v>
      </c>
      <c r="F15798" s="12">
        <v>4909155</v>
      </c>
    </row>
    <row r="15799" spans="2:6">
      <c r="B15799" s="21">
        <v>42963</v>
      </c>
      <c r="C15799" s="122" t="s">
        <v>331</v>
      </c>
      <c r="D15799" s="116">
        <v>157.88999999999999</v>
      </c>
      <c r="E15799" s="11">
        <v>158.9</v>
      </c>
      <c r="F15799" s="12">
        <v>2921762</v>
      </c>
    </row>
    <row r="15800" spans="2:6">
      <c r="B15800" s="21">
        <v>42963</v>
      </c>
      <c r="C15800" s="122" t="s">
        <v>332</v>
      </c>
      <c r="D15800" s="116">
        <v>84.39</v>
      </c>
      <c r="E15800" s="11">
        <v>84.16</v>
      </c>
      <c r="F15800" s="12">
        <v>1336262</v>
      </c>
    </row>
    <row r="15801" spans="2:6">
      <c r="B15801" s="21">
        <v>42963</v>
      </c>
      <c r="C15801" s="122" t="s">
        <v>333</v>
      </c>
      <c r="D15801" s="116">
        <v>149.83000000000001</v>
      </c>
      <c r="E15801" s="11">
        <v>147.63999999999999</v>
      </c>
      <c r="F15801" s="12">
        <v>2517007</v>
      </c>
    </row>
    <row r="15802" spans="2:6">
      <c r="B15802" s="21">
        <v>42963</v>
      </c>
      <c r="C15802" s="122" t="s">
        <v>334</v>
      </c>
      <c r="D15802" s="116">
        <v>132.53</v>
      </c>
      <c r="E15802" s="11">
        <v>132.09</v>
      </c>
      <c r="F15802" s="12">
        <v>731981</v>
      </c>
    </row>
    <row r="15803" spans="2:6">
      <c r="B15803" s="21">
        <v>42963</v>
      </c>
      <c r="C15803" s="122" t="s">
        <v>335</v>
      </c>
      <c r="D15803" s="116">
        <v>44.22</v>
      </c>
      <c r="E15803" s="11">
        <v>44.19</v>
      </c>
      <c r="F15803" s="12">
        <v>6632896</v>
      </c>
    </row>
    <row r="15804" spans="2:6">
      <c r="B15804" s="21">
        <v>42963</v>
      </c>
      <c r="C15804" s="122" t="s">
        <v>336</v>
      </c>
      <c r="D15804" s="116">
        <v>84.83</v>
      </c>
      <c r="E15804" s="11">
        <v>84.6</v>
      </c>
      <c r="F15804" s="12">
        <v>4376215</v>
      </c>
    </row>
    <row r="15805" spans="2:6">
      <c r="B15805" s="21">
        <v>42963</v>
      </c>
      <c r="C15805" s="122" t="s">
        <v>337</v>
      </c>
      <c r="D15805" s="116">
        <v>47.9</v>
      </c>
      <c r="E15805" s="11">
        <v>47.95</v>
      </c>
      <c r="F15805" s="12">
        <v>7287638</v>
      </c>
    </row>
    <row r="15806" spans="2:6">
      <c r="B15806" s="21">
        <v>42963</v>
      </c>
      <c r="C15806" s="122" t="s">
        <v>338</v>
      </c>
      <c r="D15806" s="116">
        <v>31.72</v>
      </c>
      <c r="E15806" s="11">
        <v>31.3</v>
      </c>
      <c r="F15806" s="12">
        <v>5837150</v>
      </c>
    </row>
    <row r="15807" spans="2:6">
      <c r="B15807" s="21">
        <v>42963</v>
      </c>
      <c r="C15807" s="122" t="s">
        <v>339</v>
      </c>
      <c r="D15807" s="116">
        <v>250.43</v>
      </c>
      <c r="E15807" s="11">
        <v>252.11</v>
      </c>
      <c r="F15807" s="12">
        <v>396513</v>
      </c>
    </row>
    <row r="15808" spans="2:6">
      <c r="B15808" s="21">
        <v>42963</v>
      </c>
      <c r="C15808" s="122" t="s">
        <v>340</v>
      </c>
      <c r="D15808" s="116">
        <v>96.75</v>
      </c>
      <c r="E15808" s="11">
        <v>97.97</v>
      </c>
      <c r="F15808" s="12">
        <v>1025767</v>
      </c>
    </row>
    <row r="15809" spans="2:6">
      <c r="B15809" s="21">
        <v>42963</v>
      </c>
      <c r="C15809" s="122" t="s">
        <v>341</v>
      </c>
      <c r="D15809" s="116">
        <v>82.05</v>
      </c>
      <c r="E15809" s="11">
        <v>83</v>
      </c>
      <c r="F15809" s="12">
        <v>570292</v>
      </c>
    </row>
    <row r="15810" spans="2:6">
      <c r="B15810" s="21">
        <v>42963</v>
      </c>
      <c r="C15810" s="122" t="s">
        <v>342</v>
      </c>
      <c r="D15810" s="116">
        <v>207.61</v>
      </c>
      <c r="E15810" s="11">
        <v>205.11</v>
      </c>
      <c r="F15810" s="12">
        <v>428512</v>
      </c>
    </row>
    <row r="15811" spans="2:6">
      <c r="B15811" s="21">
        <v>42963</v>
      </c>
      <c r="C15811" s="122" t="s">
        <v>343</v>
      </c>
      <c r="D15811" s="116">
        <v>78.3</v>
      </c>
      <c r="E15811" s="11">
        <v>78.150000000000006</v>
      </c>
      <c r="F15811" s="12">
        <v>1737706</v>
      </c>
    </row>
    <row r="15812" spans="2:6">
      <c r="B15812" s="21">
        <v>42963</v>
      </c>
      <c r="C15812" s="122" t="s">
        <v>344</v>
      </c>
      <c r="D15812" s="116">
        <v>207.21</v>
      </c>
      <c r="E15812" s="11">
        <v>207.92</v>
      </c>
      <c r="F15812" s="12">
        <v>1704265</v>
      </c>
    </row>
    <row r="15813" spans="2:6">
      <c r="B15813" s="21">
        <v>42963</v>
      </c>
      <c r="C15813" s="122" t="s">
        <v>345</v>
      </c>
      <c r="D15813" s="116">
        <v>54.27</v>
      </c>
      <c r="E15813" s="11">
        <v>54.31</v>
      </c>
      <c r="F15813" s="12">
        <v>1031757</v>
      </c>
    </row>
    <row r="15814" spans="2:6">
      <c r="B15814" s="21">
        <v>42963</v>
      </c>
      <c r="C15814" s="122" t="s">
        <v>346</v>
      </c>
      <c r="D15814" s="116">
        <v>65.180000000000007</v>
      </c>
      <c r="E15814" s="11">
        <v>65.45</v>
      </c>
      <c r="F15814" s="12">
        <v>4328343</v>
      </c>
    </row>
    <row r="15815" spans="2:6">
      <c r="B15815" s="21">
        <v>42963</v>
      </c>
      <c r="C15815" s="122" t="s">
        <v>347</v>
      </c>
      <c r="D15815" s="116">
        <v>117</v>
      </c>
      <c r="E15815" s="11">
        <v>117.7</v>
      </c>
      <c r="F15815" s="12">
        <v>1353711</v>
      </c>
    </row>
    <row r="15816" spans="2:6">
      <c r="B15816" s="21">
        <v>42963</v>
      </c>
      <c r="C15816" s="122" t="s">
        <v>348</v>
      </c>
      <c r="D15816" s="116">
        <v>20.22</v>
      </c>
      <c r="E15816" s="11">
        <v>20.57</v>
      </c>
      <c r="F15816" s="12">
        <v>5607029</v>
      </c>
    </row>
    <row r="15817" spans="2:6">
      <c r="B15817" s="21">
        <v>42963</v>
      </c>
      <c r="C15817" s="122" t="s">
        <v>349</v>
      </c>
      <c r="D15817" s="116">
        <v>52</v>
      </c>
      <c r="E15817" s="11">
        <v>51.06</v>
      </c>
      <c r="F15817" s="12">
        <v>3896746</v>
      </c>
    </row>
    <row r="15818" spans="2:6">
      <c r="B15818" s="21">
        <v>42963</v>
      </c>
      <c r="C15818" s="122" t="s">
        <v>350</v>
      </c>
      <c r="D15818" s="116">
        <v>62.43</v>
      </c>
      <c r="E15818" s="11">
        <v>62.7</v>
      </c>
      <c r="F15818" s="12">
        <v>6061224</v>
      </c>
    </row>
    <row r="15819" spans="2:6">
      <c r="B15819" s="21">
        <v>42963</v>
      </c>
      <c r="C15819" s="122" t="s">
        <v>351</v>
      </c>
      <c r="D15819" s="116">
        <v>11.57</v>
      </c>
      <c r="E15819" s="11">
        <v>11.19</v>
      </c>
      <c r="F15819" s="12">
        <v>13837717</v>
      </c>
    </row>
    <row r="15820" spans="2:6">
      <c r="B15820" s="21">
        <v>42963</v>
      </c>
      <c r="C15820" s="122" t="s">
        <v>352</v>
      </c>
      <c r="D15820" s="116">
        <v>46.61</v>
      </c>
      <c r="E15820" s="11">
        <v>46.01</v>
      </c>
      <c r="F15820" s="12">
        <v>8350802</v>
      </c>
    </row>
    <row r="15821" spans="2:6">
      <c r="B15821" s="21">
        <v>42963</v>
      </c>
      <c r="C15821" s="122" t="s">
        <v>353</v>
      </c>
      <c r="D15821" s="116">
        <v>73.34</v>
      </c>
      <c r="E15821" s="11">
        <v>73.650000000000006</v>
      </c>
      <c r="F15821" s="12">
        <v>18150402</v>
      </c>
    </row>
    <row r="15822" spans="2:6">
      <c r="B15822" s="21">
        <v>42963</v>
      </c>
      <c r="C15822" s="122" t="s">
        <v>354</v>
      </c>
      <c r="D15822" s="116">
        <v>88.05</v>
      </c>
      <c r="E15822" s="11">
        <v>88.19</v>
      </c>
      <c r="F15822" s="12">
        <v>1548680</v>
      </c>
    </row>
    <row r="15823" spans="2:6">
      <c r="B15823" s="21">
        <v>42963</v>
      </c>
      <c r="C15823" s="122" t="s">
        <v>355</v>
      </c>
      <c r="D15823" s="116">
        <v>159.12</v>
      </c>
      <c r="E15823" s="11">
        <v>158.6</v>
      </c>
      <c r="F15823" s="12">
        <v>419142</v>
      </c>
    </row>
    <row r="15824" spans="2:6">
      <c r="B15824" s="21">
        <v>42963</v>
      </c>
      <c r="C15824" s="122" t="s">
        <v>356</v>
      </c>
      <c r="D15824" s="116">
        <v>583.12</v>
      </c>
      <c r="E15824" s="11">
        <v>584.96</v>
      </c>
      <c r="F15824" s="12">
        <v>87203</v>
      </c>
    </row>
    <row r="15825" spans="2:6">
      <c r="B15825" s="21">
        <v>42963</v>
      </c>
      <c r="C15825" s="122" t="s">
        <v>357</v>
      </c>
      <c r="D15825" s="116">
        <v>30.02</v>
      </c>
      <c r="E15825" s="11">
        <v>30.69</v>
      </c>
      <c r="F15825" s="12">
        <v>37879476</v>
      </c>
    </row>
    <row r="15826" spans="2:6">
      <c r="B15826" s="21">
        <v>42963</v>
      </c>
      <c r="C15826" s="122" t="s">
        <v>358</v>
      </c>
      <c r="D15826" s="116">
        <v>31.28</v>
      </c>
      <c r="E15826" s="11">
        <v>30.47</v>
      </c>
      <c r="F15826" s="12">
        <v>8994741</v>
      </c>
    </row>
    <row r="15827" spans="2:6">
      <c r="B15827" s="21">
        <v>42963</v>
      </c>
      <c r="C15827" s="122" t="s">
        <v>359</v>
      </c>
      <c r="D15827" s="116">
        <v>13.9</v>
      </c>
      <c r="E15827" s="11">
        <v>14</v>
      </c>
      <c r="F15827" s="12">
        <v>1668555</v>
      </c>
    </row>
    <row r="15828" spans="2:6">
      <c r="B15828" s="21">
        <v>42963</v>
      </c>
      <c r="C15828" s="122" t="s">
        <v>360</v>
      </c>
      <c r="D15828" s="116">
        <v>24.6</v>
      </c>
      <c r="E15828" s="11">
        <v>23.76</v>
      </c>
      <c r="F15828" s="12">
        <v>5175277</v>
      </c>
    </row>
    <row r="15829" spans="2:6">
      <c r="B15829" s="21">
        <v>42963</v>
      </c>
      <c r="C15829" s="122" t="s">
        <v>361</v>
      </c>
      <c r="D15829" s="116">
        <v>77.3</v>
      </c>
      <c r="E15829" s="11">
        <v>77.12</v>
      </c>
      <c r="F15829" s="12">
        <v>601729</v>
      </c>
    </row>
    <row r="15830" spans="2:6">
      <c r="B15830" s="21">
        <v>42963</v>
      </c>
      <c r="C15830" s="122" t="s">
        <v>362</v>
      </c>
      <c r="D15830" s="116">
        <v>148.99</v>
      </c>
      <c r="E15830" s="11">
        <v>149.97999999999999</v>
      </c>
      <c r="F15830" s="12">
        <v>1353793</v>
      </c>
    </row>
    <row r="15831" spans="2:6">
      <c r="B15831" s="21">
        <v>42963</v>
      </c>
      <c r="C15831" s="122" t="s">
        <v>363</v>
      </c>
      <c r="D15831" s="116">
        <v>35.75</v>
      </c>
      <c r="E15831" s="11">
        <v>36.130000000000003</v>
      </c>
      <c r="F15831" s="12">
        <v>4766653</v>
      </c>
    </row>
    <row r="15832" spans="2:6">
      <c r="B15832" s="21">
        <v>42963</v>
      </c>
      <c r="C15832" s="122" t="s">
        <v>364</v>
      </c>
      <c r="D15832" s="116">
        <v>167.5</v>
      </c>
      <c r="E15832" s="11">
        <v>169.98</v>
      </c>
      <c r="F15832" s="12">
        <v>7013557</v>
      </c>
    </row>
    <row r="15833" spans="2:6">
      <c r="B15833" s="21">
        <v>42963</v>
      </c>
      <c r="C15833" s="122" t="s">
        <v>365</v>
      </c>
      <c r="D15833" s="116">
        <v>25.62</v>
      </c>
      <c r="E15833" s="11">
        <v>25.19</v>
      </c>
      <c r="F15833" s="12">
        <v>2136569</v>
      </c>
    </row>
    <row r="15834" spans="2:6">
      <c r="B15834" s="21">
        <v>42963</v>
      </c>
      <c r="C15834" s="122" t="s">
        <v>366</v>
      </c>
      <c r="D15834" s="116">
        <v>26.67</v>
      </c>
      <c r="E15834" s="11">
        <v>26.96</v>
      </c>
      <c r="F15834" s="12">
        <v>1737060</v>
      </c>
    </row>
    <row r="15835" spans="2:6">
      <c r="B15835" s="21">
        <v>42963</v>
      </c>
      <c r="C15835" s="122" t="s">
        <v>367</v>
      </c>
      <c r="D15835" s="116">
        <v>58.9</v>
      </c>
      <c r="E15835" s="11">
        <v>58.54</v>
      </c>
      <c r="F15835" s="12">
        <v>5489569</v>
      </c>
    </row>
    <row r="15836" spans="2:6">
      <c r="B15836" s="21">
        <v>42963</v>
      </c>
      <c r="C15836" s="122" t="s">
        <v>368</v>
      </c>
      <c r="D15836" s="116">
        <v>40.94</v>
      </c>
      <c r="E15836" s="11">
        <v>40.47</v>
      </c>
      <c r="F15836" s="12">
        <v>2383988</v>
      </c>
    </row>
    <row r="15837" spans="2:6">
      <c r="B15837" s="21">
        <v>42963</v>
      </c>
      <c r="C15837" s="122" t="s">
        <v>369</v>
      </c>
      <c r="D15837" s="116">
        <v>271.36</v>
      </c>
      <c r="E15837" s="11">
        <v>269.99</v>
      </c>
      <c r="F15837" s="12">
        <v>931252</v>
      </c>
    </row>
    <row r="15838" spans="2:6">
      <c r="B15838" s="21">
        <v>42963</v>
      </c>
      <c r="C15838" s="122" t="s">
        <v>370</v>
      </c>
      <c r="D15838" s="116">
        <v>30.44</v>
      </c>
      <c r="E15838" s="11">
        <v>29.94</v>
      </c>
      <c r="F15838" s="12">
        <v>3272318</v>
      </c>
    </row>
    <row r="15839" spans="2:6">
      <c r="B15839" s="21">
        <v>42963</v>
      </c>
      <c r="C15839" s="122" t="s">
        <v>371</v>
      </c>
      <c r="D15839" s="116">
        <v>25.71</v>
      </c>
      <c r="E15839" s="11">
        <v>25.67</v>
      </c>
      <c r="F15839" s="12">
        <v>3725829</v>
      </c>
    </row>
    <row r="15840" spans="2:6">
      <c r="B15840" s="21">
        <v>42963</v>
      </c>
      <c r="C15840" s="122" t="s">
        <v>372</v>
      </c>
      <c r="D15840" s="116">
        <v>120</v>
      </c>
      <c r="E15840" s="11">
        <v>120.43</v>
      </c>
      <c r="F15840" s="12">
        <v>1180341</v>
      </c>
    </row>
    <row r="15841" spans="2:6">
      <c r="B15841" s="21">
        <v>42963</v>
      </c>
      <c r="C15841" s="122" t="s">
        <v>373</v>
      </c>
      <c r="D15841" s="116">
        <v>42</v>
      </c>
      <c r="E15841" s="11">
        <v>42.41</v>
      </c>
      <c r="F15841" s="12">
        <v>4148903</v>
      </c>
    </row>
    <row r="15842" spans="2:6">
      <c r="B15842" s="21">
        <v>42963</v>
      </c>
      <c r="C15842" s="122" t="s">
        <v>374</v>
      </c>
      <c r="D15842" s="116">
        <v>89.03</v>
      </c>
      <c r="E15842" s="11">
        <v>89.48</v>
      </c>
      <c r="F15842" s="12">
        <v>1347217</v>
      </c>
    </row>
    <row r="15843" spans="2:6">
      <c r="B15843" s="21">
        <v>42963</v>
      </c>
      <c r="C15843" s="122" t="s">
        <v>375</v>
      </c>
      <c r="D15843" s="116">
        <v>55.91</v>
      </c>
      <c r="E15843" s="11">
        <v>56.73</v>
      </c>
      <c r="F15843" s="12">
        <v>2521122</v>
      </c>
    </row>
    <row r="15844" spans="2:6">
      <c r="B15844" s="21">
        <v>42963</v>
      </c>
      <c r="C15844" s="122" t="s">
        <v>376</v>
      </c>
      <c r="D15844" s="116">
        <v>167.59</v>
      </c>
      <c r="E15844" s="11">
        <v>165.15</v>
      </c>
      <c r="F15844" s="12">
        <v>14915786</v>
      </c>
    </row>
    <row r="15845" spans="2:6">
      <c r="B15845" s="21">
        <v>42963</v>
      </c>
      <c r="C15845" s="122" t="s">
        <v>377</v>
      </c>
      <c r="D15845" s="116">
        <v>50.63</v>
      </c>
      <c r="E15845" s="11">
        <v>50.74</v>
      </c>
      <c r="F15845" s="12">
        <v>3725268</v>
      </c>
    </row>
    <row r="15846" spans="2:6">
      <c r="B15846" s="21">
        <v>42963</v>
      </c>
      <c r="C15846" s="122" t="s">
        <v>378</v>
      </c>
      <c r="D15846" s="116">
        <v>13.75</v>
      </c>
      <c r="E15846" s="11">
        <v>13.65</v>
      </c>
      <c r="F15846" s="12">
        <v>563934</v>
      </c>
    </row>
    <row r="15847" spans="2:6">
      <c r="B15847" s="21">
        <v>42963</v>
      </c>
      <c r="C15847" s="122" t="s">
        <v>379</v>
      </c>
      <c r="D15847" s="116">
        <v>13.41</v>
      </c>
      <c r="E15847" s="11">
        <v>13.25</v>
      </c>
      <c r="F15847" s="12">
        <v>1535895</v>
      </c>
    </row>
    <row r="15848" spans="2:6">
      <c r="B15848" s="21">
        <v>42963</v>
      </c>
      <c r="C15848" s="122" t="s">
        <v>380</v>
      </c>
      <c r="D15848" s="116">
        <v>57.07</v>
      </c>
      <c r="E15848" s="11">
        <v>57.61</v>
      </c>
      <c r="F15848" s="12">
        <v>2132702</v>
      </c>
    </row>
    <row r="15849" spans="2:6">
      <c r="B15849" s="21">
        <v>42963</v>
      </c>
      <c r="C15849" s="122" t="s">
        <v>381</v>
      </c>
      <c r="D15849" s="116">
        <v>51.06</v>
      </c>
      <c r="E15849" s="11">
        <v>50.61</v>
      </c>
      <c r="F15849" s="12">
        <v>2645214</v>
      </c>
    </row>
    <row r="15850" spans="2:6">
      <c r="B15850" s="21">
        <v>42963</v>
      </c>
      <c r="C15850" s="122" t="s">
        <v>382</v>
      </c>
      <c r="D15850" s="116">
        <v>78.47</v>
      </c>
      <c r="E15850" s="11">
        <v>78.66</v>
      </c>
      <c r="F15850" s="12">
        <v>1090050</v>
      </c>
    </row>
    <row r="15851" spans="2:6">
      <c r="B15851" s="21">
        <v>42963</v>
      </c>
      <c r="C15851" s="122" t="s">
        <v>383</v>
      </c>
      <c r="D15851" s="116">
        <v>48.97</v>
      </c>
      <c r="E15851" s="11">
        <v>49.25</v>
      </c>
      <c r="F15851" s="12">
        <v>9881214</v>
      </c>
    </row>
    <row r="15852" spans="2:6">
      <c r="B15852" s="21">
        <v>42963</v>
      </c>
      <c r="C15852" s="122" t="s">
        <v>384</v>
      </c>
      <c r="D15852" s="116">
        <v>198.99</v>
      </c>
      <c r="E15852" s="11">
        <v>201.58</v>
      </c>
      <c r="F15852" s="12">
        <v>1661570</v>
      </c>
    </row>
    <row r="15853" spans="2:6">
      <c r="B15853" s="21">
        <v>42963</v>
      </c>
      <c r="C15853" s="122" t="s">
        <v>385</v>
      </c>
      <c r="D15853" s="116">
        <v>60.72</v>
      </c>
      <c r="E15853" s="11">
        <v>59.7</v>
      </c>
      <c r="F15853" s="12">
        <v>3687480</v>
      </c>
    </row>
    <row r="15854" spans="2:6">
      <c r="B15854" s="21">
        <v>42963</v>
      </c>
      <c r="C15854" s="122" t="s">
        <v>386</v>
      </c>
      <c r="D15854" s="116">
        <v>55.69</v>
      </c>
      <c r="E15854" s="11">
        <v>56.24</v>
      </c>
      <c r="F15854" s="12">
        <v>2650233</v>
      </c>
    </row>
    <row r="15855" spans="2:6">
      <c r="B15855" s="21">
        <v>42963</v>
      </c>
      <c r="C15855" s="122" t="s">
        <v>387</v>
      </c>
      <c r="D15855" s="116">
        <v>17.239999999999998</v>
      </c>
      <c r="E15855" s="11">
        <v>17.05</v>
      </c>
      <c r="F15855" s="12">
        <v>1832553</v>
      </c>
    </row>
    <row r="15856" spans="2:6">
      <c r="B15856" s="21">
        <v>42963</v>
      </c>
      <c r="C15856" s="122" t="s">
        <v>388</v>
      </c>
      <c r="D15856" s="116">
        <v>65.099999999999994</v>
      </c>
      <c r="E15856" s="11">
        <v>64.430000000000007</v>
      </c>
      <c r="F15856" s="12">
        <v>1015646</v>
      </c>
    </row>
    <row r="15857" spans="2:6">
      <c r="B15857" s="21">
        <v>42963</v>
      </c>
      <c r="C15857" s="122" t="s">
        <v>389</v>
      </c>
      <c r="D15857" s="116">
        <v>69.430000000000007</v>
      </c>
      <c r="E15857" s="11">
        <v>69.56</v>
      </c>
      <c r="F15857" s="12">
        <v>1327534</v>
      </c>
    </row>
    <row r="15858" spans="2:6">
      <c r="B15858" s="21">
        <v>42963</v>
      </c>
      <c r="C15858" s="122" t="s">
        <v>390</v>
      </c>
      <c r="D15858" s="116">
        <v>1869.5</v>
      </c>
      <c r="E15858" s="11">
        <v>1855.72</v>
      </c>
      <c r="F15858" s="12">
        <v>396839</v>
      </c>
    </row>
    <row r="15859" spans="2:6">
      <c r="B15859" s="21">
        <v>42963</v>
      </c>
      <c r="C15859" s="122" t="s">
        <v>391</v>
      </c>
      <c r="D15859" s="116">
        <v>36.770000000000003</v>
      </c>
      <c r="E15859" s="11">
        <v>37.29</v>
      </c>
      <c r="F15859" s="12">
        <v>1733063</v>
      </c>
    </row>
    <row r="15860" spans="2:6">
      <c r="B15860" s="21">
        <v>42963</v>
      </c>
      <c r="C15860" s="122" t="s">
        <v>392</v>
      </c>
      <c r="D15860" s="116">
        <v>46.34</v>
      </c>
      <c r="E15860" s="11">
        <v>46.64</v>
      </c>
      <c r="F15860" s="12">
        <v>1999126</v>
      </c>
    </row>
    <row r="15861" spans="2:6">
      <c r="B15861" s="21">
        <v>42963</v>
      </c>
      <c r="C15861" s="122" t="s">
        <v>393</v>
      </c>
      <c r="D15861" s="116">
        <v>118.96</v>
      </c>
      <c r="E15861" s="11">
        <v>119.1</v>
      </c>
      <c r="F15861" s="12">
        <v>2373919</v>
      </c>
    </row>
    <row r="15862" spans="2:6">
      <c r="B15862" s="21">
        <v>42963</v>
      </c>
      <c r="C15862" s="122" t="s">
        <v>394</v>
      </c>
      <c r="D15862" s="116">
        <v>33.33</v>
      </c>
      <c r="E15862" s="11">
        <v>33.36</v>
      </c>
      <c r="F15862" s="12">
        <v>10558641</v>
      </c>
    </row>
    <row r="15863" spans="2:6">
      <c r="B15863" s="21">
        <v>42963</v>
      </c>
      <c r="C15863" s="122" t="s">
        <v>395</v>
      </c>
      <c r="D15863" s="116">
        <v>65.33</v>
      </c>
      <c r="E15863" s="11">
        <v>65.16</v>
      </c>
      <c r="F15863" s="12">
        <v>1003827</v>
      </c>
    </row>
    <row r="15864" spans="2:6">
      <c r="B15864" s="21">
        <v>42963</v>
      </c>
      <c r="C15864" s="122" t="s">
        <v>396</v>
      </c>
      <c r="D15864" s="116">
        <v>92.29</v>
      </c>
      <c r="E15864" s="11">
        <v>92.44</v>
      </c>
      <c r="F15864" s="12">
        <v>7965478</v>
      </c>
    </row>
    <row r="15865" spans="2:6">
      <c r="B15865" s="21">
        <v>42963</v>
      </c>
      <c r="C15865" s="122" t="s">
        <v>397</v>
      </c>
      <c r="D15865" s="116">
        <v>47.95</v>
      </c>
      <c r="E15865" s="11">
        <v>48.71</v>
      </c>
      <c r="F15865" s="12">
        <v>3892326</v>
      </c>
    </row>
    <row r="15866" spans="2:6">
      <c r="B15866" s="21">
        <v>42963</v>
      </c>
      <c r="C15866" s="122" t="s">
        <v>398</v>
      </c>
      <c r="D15866" s="116">
        <v>158.58000000000001</v>
      </c>
      <c r="E15866" s="11">
        <v>158.79</v>
      </c>
      <c r="F15866" s="12">
        <v>627399</v>
      </c>
    </row>
    <row r="15867" spans="2:6">
      <c r="B15867" s="21">
        <v>42963</v>
      </c>
      <c r="C15867" s="122" t="s">
        <v>399</v>
      </c>
      <c r="D15867" s="116">
        <v>25.53</v>
      </c>
      <c r="E15867" s="11">
        <v>25.92</v>
      </c>
      <c r="F15867" s="12">
        <v>6374964</v>
      </c>
    </row>
    <row r="15868" spans="2:6">
      <c r="B15868" s="21">
        <v>42963</v>
      </c>
      <c r="C15868" s="122" t="s">
        <v>400</v>
      </c>
      <c r="D15868" s="116">
        <v>109.99</v>
      </c>
      <c r="E15868" s="11">
        <v>111.44</v>
      </c>
      <c r="F15868" s="12">
        <v>708332</v>
      </c>
    </row>
    <row r="15869" spans="2:6">
      <c r="B15869" s="21">
        <v>42963</v>
      </c>
      <c r="C15869" s="122" t="s">
        <v>401</v>
      </c>
      <c r="D15869" s="116">
        <v>64.430000000000007</v>
      </c>
      <c r="E15869" s="11">
        <v>64.64</v>
      </c>
      <c r="F15869" s="12">
        <v>516156</v>
      </c>
    </row>
    <row r="15870" spans="2:6">
      <c r="B15870" s="21">
        <v>42963</v>
      </c>
      <c r="C15870" s="122" t="s">
        <v>402</v>
      </c>
      <c r="D15870" s="116">
        <v>61.94</v>
      </c>
      <c r="E15870" s="11">
        <v>62.25</v>
      </c>
      <c r="F15870" s="12">
        <v>2393830</v>
      </c>
    </row>
    <row r="15871" spans="2:6">
      <c r="B15871" s="21">
        <v>42963</v>
      </c>
      <c r="C15871" s="122" t="s">
        <v>403</v>
      </c>
      <c r="D15871" s="116">
        <v>116.77</v>
      </c>
      <c r="E15871" s="11">
        <v>117.73</v>
      </c>
      <c r="F15871" s="12">
        <v>3106142</v>
      </c>
    </row>
    <row r="15872" spans="2:6">
      <c r="B15872" s="21">
        <v>42963</v>
      </c>
      <c r="C15872" s="122" t="s">
        <v>404</v>
      </c>
      <c r="D15872" s="116">
        <v>130.91999999999999</v>
      </c>
      <c r="E15872" s="11">
        <v>130.1</v>
      </c>
      <c r="F15872" s="12">
        <v>3122892</v>
      </c>
    </row>
    <row r="15873" spans="2:6">
      <c r="B15873" s="21">
        <v>42963</v>
      </c>
      <c r="C15873" s="122" t="s">
        <v>405</v>
      </c>
      <c r="D15873" s="116">
        <v>62.13</v>
      </c>
      <c r="E15873" s="11">
        <v>62.38</v>
      </c>
      <c r="F15873" s="12">
        <v>587426</v>
      </c>
    </row>
    <row r="15874" spans="2:6">
      <c r="B15874" s="21">
        <v>42963</v>
      </c>
      <c r="C15874" s="122" t="s">
        <v>406</v>
      </c>
      <c r="D15874" s="116">
        <v>89.32</v>
      </c>
      <c r="E15874" s="11">
        <v>89.62</v>
      </c>
      <c r="F15874" s="12">
        <v>364867</v>
      </c>
    </row>
    <row r="15875" spans="2:6">
      <c r="B15875" s="21">
        <v>42963</v>
      </c>
      <c r="C15875" s="122" t="s">
        <v>407</v>
      </c>
      <c r="D15875" s="116">
        <v>103.17</v>
      </c>
      <c r="E15875" s="11">
        <v>103.74</v>
      </c>
      <c r="F15875" s="12">
        <v>1319742</v>
      </c>
    </row>
    <row r="15876" spans="2:6">
      <c r="B15876" s="21">
        <v>42963</v>
      </c>
      <c r="C15876" s="122" t="s">
        <v>408</v>
      </c>
      <c r="D15876" s="116">
        <v>38.89</v>
      </c>
      <c r="E15876" s="11">
        <v>39.049999999999997</v>
      </c>
      <c r="F15876" s="12">
        <v>1868134</v>
      </c>
    </row>
    <row r="15877" spans="2:6">
      <c r="B15877" s="21">
        <v>42963</v>
      </c>
      <c r="C15877" s="122" t="s">
        <v>409</v>
      </c>
      <c r="D15877" s="116">
        <v>78.180000000000007</v>
      </c>
      <c r="E15877" s="11">
        <v>79.180000000000007</v>
      </c>
      <c r="F15877" s="12">
        <v>1409970</v>
      </c>
    </row>
    <row r="15878" spans="2:6">
      <c r="B15878" s="21">
        <v>42963</v>
      </c>
      <c r="C15878" s="122" t="s">
        <v>410</v>
      </c>
      <c r="D15878" s="116">
        <v>106.35</v>
      </c>
      <c r="E15878" s="11">
        <v>105.21</v>
      </c>
      <c r="F15878" s="12">
        <v>2300053</v>
      </c>
    </row>
    <row r="15879" spans="2:6">
      <c r="B15879" s="21">
        <v>42963</v>
      </c>
      <c r="C15879" s="122" t="s">
        <v>411</v>
      </c>
      <c r="D15879" s="116">
        <v>202</v>
      </c>
      <c r="E15879" s="11">
        <v>199.01</v>
      </c>
      <c r="F15879" s="12">
        <v>876474</v>
      </c>
    </row>
    <row r="15880" spans="2:6">
      <c r="B15880" s="21">
        <v>42963</v>
      </c>
      <c r="C15880" s="122" t="s">
        <v>412</v>
      </c>
      <c r="D15880" s="116">
        <v>83.31</v>
      </c>
      <c r="E15880" s="11">
        <v>83.03</v>
      </c>
      <c r="F15880" s="12">
        <v>2138380</v>
      </c>
    </row>
    <row r="15881" spans="2:6">
      <c r="B15881" s="21">
        <v>42963</v>
      </c>
      <c r="C15881" s="122" t="s">
        <v>413</v>
      </c>
      <c r="D15881" s="116">
        <v>123.49</v>
      </c>
      <c r="E15881" s="11">
        <v>124.16</v>
      </c>
      <c r="F15881" s="12">
        <v>634720</v>
      </c>
    </row>
    <row r="15882" spans="2:6">
      <c r="B15882" s="21">
        <v>42963</v>
      </c>
      <c r="C15882" s="122" t="s">
        <v>414</v>
      </c>
      <c r="D15882" s="116">
        <v>35.409999999999997</v>
      </c>
      <c r="E15882" s="11">
        <v>34.270000000000003</v>
      </c>
      <c r="F15882" s="12">
        <v>2606843</v>
      </c>
    </row>
    <row r="15883" spans="2:6">
      <c r="B15883" s="21">
        <v>42963</v>
      </c>
      <c r="C15883" s="122" t="s">
        <v>415</v>
      </c>
      <c r="D15883" s="116">
        <v>131.63999999999999</v>
      </c>
      <c r="E15883" s="11">
        <v>133.59</v>
      </c>
      <c r="F15883" s="12">
        <v>1770985</v>
      </c>
    </row>
    <row r="15884" spans="2:6">
      <c r="B15884" s="21">
        <v>42963</v>
      </c>
      <c r="C15884" s="122" t="s">
        <v>416</v>
      </c>
      <c r="D15884" s="116">
        <v>134.15</v>
      </c>
      <c r="E15884" s="11">
        <v>131.63</v>
      </c>
      <c r="F15884" s="12">
        <v>1488701</v>
      </c>
    </row>
    <row r="15885" spans="2:6">
      <c r="B15885" s="21">
        <v>42963</v>
      </c>
      <c r="C15885" s="122" t="s">
        <v>417</v>
      </c>
      <c r="D15885" s="116">
        <v>59.95</v>
      </c>
      <c r="E15885" s="11">
        <v>60.29</v>
      </c>
      <c r="F15885" s="12">
        <v>5746963</v>
      </c>
    </row>
    <row r="15886" spans="2:6">
      <c r="B15886" s="21">
        <v>42963</v>
      </c>
      <c r="C15886" s="122" t="s">
        <v>418</v>
      </c>
      <c r="D15886" s="116">
        <v>91.67</v>
      </c>
      <c r="E15886" s="11">
        <v>92.59</v>
      </c>
      <c r="F15886" s="12">
        <v>1271326</v>
      </c>
    </row>
    <row r="15887" spans="2:6">
      <c r="B15887" s="21">
        <v>42963</v>
      </c>
      <c r="C15887" s="122" t="s">
        <v>419</v>
      </c>
      <c r="D15887" s="116">
        <v>54.06</v>
      </c>
      <c r="E15887" s="11">
        <v>53.31</v>
      </c>
      <c r="F15887" s="12">
        <v>7414862</v>
      </c>
    </row>
    <row r="15888" spans="2:6">
      <c r="B15888" s="21">
        <v>42963</v>
      </c>
      <c r="C15888" s="122" t="s">
        <v>420</v>
      </c>
      <c r="D15888" s="116">
        <v>71.900000000000006</v>
      </c>
      <c r="E15888" s="11">
        <v>72.42</v>
      </c>
      <c r="F15888" s="12">
        <v>1281541</v>
      </c>
    </row>
    <row r="15889" spans="2:6">
      <c r="B15889" s="21">
        <v>42963</v>
      </c>
      <c r="C15889" s="122" t="s">
        <v>421</v>
      </c>
      <c r="D15889" s="116">
        <v>122.22</v>
      </c>
      <c r="E15889" s="11">
        <v>121.23</v>
      </c>
      <c r="F15889" s="12">
        <v>1515159</v>
      </c>
    </row>
    <row r="15890" spans="2:6">
      <c r="B15890" s="21">
        <v>42963</v>
      </c>
      <c r="C15890" s="122" t="s">
        <v>422</v>
      </c>
      <c r="D15890" s="116">
        <v>268.52</v>
      </c>
      <c r="E15890" s="11">
        <v>266.91000000000003</v>
      </c>
      <c r="F15890" s="12">
        <v>228143</v>
      </c>
    </row>
    <row r="15891" spans="2:6">
      <c r="B15891" s="21">
        <v>42963</v>
      </c>
      <c r="C15891" s="122" t="s">
        <v>423</v>
      </c>
      <c r="D15891" s="116">
        <v>65.19</v>
      </c>
      <c r="E15891" s="11">
        <v>65.52</v>
      </c>
      <c r="F15891" s="12">
        <v>826818</v>
      </c>
    </row>
    <row r="15892" spans="2:6">
      <c r="B15892" s="21">
        <v>42963</v>
      </c>
      <c r="C15892" s="122" t="s">
        <v>424</v>
      </c>
      <c r="D15892" s="116">
        <v>475.58</v>
      </c>
      <c r="E15892" s="11">
        <v>468.54</v>
      </c>
      <c r="F15892" s="12">
        <v>383329</v>
      </c>
    </row>
    <row r="15893" spans="2:6">
      <c r="B15893" s="21">
        <v>42963</v>
      </c>
      <c r="C15893" s="122" t="s">
        <v>425</v>
      </c>
      <c r="D15893" s="116">
        <v>14.54</v>
      </c>
      <c r="E15893" s="11">
        <v>14.34</v>
      </c>
      <c r="F15893" s="12">
        <v>10905937</v>
      </c>
    </row>
    <row r="15894" spans="2:6">
      <c r="B15894" s="21">
        <v>42963</v>
      </c>
      <c r="C15894" s="122" t="s">
        <v>426</v>
      </c>
      <c r="D15894" s="116">
        <v>44.07</v>
      </c>
      <c r="E15894" s="11">
        <v>43.84</v>
      </c>
      <c r="F15894" s="12">
        <v>766142</v>
      </c>
    </row>
    <row r="15895" spans="2:6">
      <c r="B15895" s="21">
        <v>42963</v>
      </c>
      <c r="C15895" s="122" t="s">
        <v>427</v>
      </c>
      <c r="D15895" s="116">
        <v>100.19</v>
      </c>
      <c r="E15895" s="11">
        <v>101.75</v>
      </c>
      <c r="F15895" s="12">
        <v>1421174</v>
      </c>
    </row>
    <row r="15896" spans="2:6">
      <c r="B15896" s="21">
        <v>42963</v>
      </c>
      <c r="C15896" s="122" t="s">
        <v>428</v>
      </c>
      <c r="D15896" s="116">
        <v>80.63</v>
      </c>
      <c r="E15896" s="11">
        <v>79.92</v>
      </c>
      <c r="F15896" s="12">
        <v>322154</v>
      </c>
    </row>
    <row r="15897" spans="2:6">
      <c r="B15897" s="21">
        <v>42963</v>
      </c>
      <c r="C15897" s="122" t="s">
        <v>429</v>
      </c>
      <c r="D15897" s="116">
        <v>85.22</v>
      </c>
      <c r="E15897" s="11">
        <v>86.15</v>
      </c>
      <c r="F15897" s="12">
        <v>1182298</v>
      </c>
    </row>
    <row r="15898" spans="2:6">
      <c r="B15898" s="21">
        <v>42963</v>
      </c>
      <c r="C15898" s="122" t="s">
        <v>430</v>
      </c>
      <c r="D15898" s="116">
        <v>72.680000000000007</v>
      </c>
      <c r="E15898" s="11">
        <v>72.7</v>
      </c>
      <c r="F15898" s="12">
        <v>467971</v>
      </c>
    </row>
    <row r="15899" spans="2:6">
      <c r="B15899" s="21">
        <v>42963</v>
      </c>
      <c r="C15899" s="122" t="s">
        <v>431</v>
      </c>
      <c r="D15899" s="116">
        <v>164.58</v>
      </c>
      <c r="E15899" s="11">
        <v>164.03</v>
      </c>
      <c r="F15899" s="12">
        <v>552207</v>
      </c>
    </row>
    <row r="15900" spans="2:6">
      <c r="B15900" s="21">
        <v>42963</v>
      </c>
      <c r="C15900" s="122" t="s">
        <v>432</v>
      </c>
      <c r="D15900" s="116">
        <v>233.59</v>
      </c>
      <c r="E15900" s="11">
        <v>233.1</v>
      </c>
      <c r="F15900" s="12">
        <v>376080</v>
      </c>
    </row>
    <row r="15901" spans="2:6">
      <c r="B15901" s="21">
        <v>42963</v>
      </c>
      <c r="C15901" s="122" t="s">
        <v>433</v>
      </c>
      <c r="D15901" s="116">
        <v>53.88</v>
      </c>
      <c r="E15901" s="11">
        <v>54.37</v>
      </c>
      <c r="F15901" s="12">
        <v>3615304</v>
      </c>
    </row>
    <row r="15902" spans="2:6">
      <c r="B15902" s="21">
        <v>42963</v>
      </c>
      <c r="C15902" s="122" t="s">
        <v>434</v>
      </c>
      <c r="D15902" s="116">
        <v>17.579999999999998</v>
      </c>
      <c r="E15902" s="11">
        <v>17.53</v>
      </c>
      <c r="F15902" s="12">
        <v>7003908</v>
      </c>
    </row>
    <row r="15903" spans="2:6">
      <c r="B15903" s="21">
        <v>42963</v>
      </c>
      <c r="C15903" s="122" t="s">
        <v>435</v>
      </c>
      <c r="D15903" s="116">
        <v>64.59</v>
      </c>
      <c r="E15903" s="11">
        <v>64.650000000000006</v>
      </c>
      <c r="F15903" s="12">
        <v>526243</v>
      </c>
    </row>
    <row r="15904" spans="2:6">
      <c r="B15904" s="21">
        <v>42963</v>
      </c>
      <c r="C15904" s="122" t="s">
        <v>436</v>
      </c>
      <c r="D15904" s="116">
        <v>178.57</v>
      </c>
      <c r="E15904" s="11">
        <v>178.08</v>
      </c>
      <c r="F15904" s="12">
        <v>1433257</v>
      </c>
    </row>
    <row r="15905" spans="2:6">
      <c r="B15905" s="21">
        <v>42963</v>
      </c>
      <c r="C15905" s="122" t="s">
        <v>437</v>
      </c>
      <c r="D15905" s="116">
        <v>141.59</v>
      </c>
      <c r="E15905" s="11">
        <v>143.72</v>
      </c>
      <c r="F15905" s="12">
        <v>1123885</v>
      </c>
    </row>
    <row r="15906" spans="2:6">
      <c r="B15906" s="21">
        <v>42963</v>
      </c>
      <c r="C15906" s="122" t="s">
        <v>438</v>
      </c>
      <c r="D15906" s="116">
        <v>53.26</v>
      </c>
      <c r="E15906" s="11">
        <v>53.5</v>
      </c>
      <c r="F15906" s="12">
        <v>7667081</v>
      </c>
    </row>
    <row r="15907" spans="2:6">
      <c r="B15907" s="21">
        <v>42963</v>
      </c>
      <c r="C15907" s="122" t="s">
        <v>439</v>
      </c>
      <c r="D15907" s="116">
        <v>61.94</v>
      </c>
      <c r="E15907" s="11">
        <v>62.05</v>
      </c>
      <c r="F15907" s="12">
        <v>751157</v>
      </c>
    </row>
    <row r="15908" spans="2:6">
      <c r="B15908" s="21">
        <v>42963</v>
      </c>
      <c r="C15908" s="122" t="s">
        <v>440</v>
      </c>
      <c r="D15908" s="116">
        <v>41.1</v>
      </c>
      <c r="E15908" s="11">
        <v>40.74</v>
      </c>
      <c r="F15908" s="12">
        <v>4515515</v>
      </c>
    </row>
    <row r="15909" spans="2:6">
      <c r="B15909" s="21">
        <v>42963</v>
      </c>
      <c r="C15909" s="122" t="s">
        <v>441</v>
      </c>
      <c r="D15909" s="116">
        <v>45.16</v>
      </c>
      <c r="E15909" s="11">
        <v>45.47</v>
      </c>
      <c r="F15909" s="12">
        <v>1525429</v>
      </c>
    </row>
    <row r="15910" spans="2:6">
      <c r="B15910" s="21">
        <v>42963</v>
      </c>
      <c r="C15910" s="122" t="s">
        <v>442</v>
      </c>
      <c r="D15910" s="116">
        <v>332.42</v>
      </c>
      <c r="E15910" s="11">
        <v>333.43</v>
      </c>
      <c r="F15910" s="12">
        <v>557083</v>
      </c>
    </row>
    <row r="15911" spans="2:6">
      <c r="B15911" s="21">
        <v>42963</v>
      </c>
      <c r="C15911" s="122" t="s">
        <v>443</v>
      </c>
      <c r="D15911" s="116">
        <v>53.93</v>
      </c>
      <c r="E15911" s="11">
        <v>53.89</v>
      </c>
      <c r="F15911" s="12">
        <v>1358882</v>
      </c>
    </row>
    <row r="15912" spans="2:6">
      <c r="B15912" s="21">
        <v>42963</v>
      </c>
      <c r="C15912" s="122" t="s">
        <v>444</v>
      </c>
      <c r="D15912" s="116">
        <v>122.92</v>
      </c>
      <c r="E15912" s="11">
        <v>123.18</v>
      </c>
      <c r="F15912" s="12">
        <v>545689</v>
      </c>
    </row>
    <row r="15913" spans="2:6">
      <c r="B15913" s="21">
        <v>42963</v>
      </c>
      <c r="C15913" s="122" t="s">
        <v>445</v>
      </c>
      <c r="D15913" s="116">
        <v>63.64</v>
      </c>
      <c r="E15913" s="11">
        <v>63.71</v>
      </c>
      <c r="F15913" s="12">
        <v>6329590</v>
      </c>
    </row>
    <row r="15914" spans="2:6">
      <c r="B15914" s="21">
        <v>42963</v>
      </c>
      <c r="C15914" s="122" t="s">
        <v>446</v>
      </c>
      <c r="D15914" s="116">
        <v>99.32</v>
      </c>
      <c r="E15914" s="11">
        <v>99.2</v>
      </c>
      <c r="F15914" s="12">
        <v>781030</v>
      </c>
    </row>
    <row r="15915" spans="2:6">
      <c r="B15915" s="21">
        <v>42963</v>
      </c>
      <c r="C15915" s="122" t="s">
        <v>447</v>
      </c>
      <c r="D15915" s="116">
        <v>150.93</v>
      </c>
      <c r="E15915" s="11">
        <v>151.52000000000001</v>
      </c>
      <c r="F15915" s="12">
        <v>506797</v>
      </c>
    </row>
    <row r="15916" spans="2:6">
      <c r="B15916" s="21">
        <v>42963</v>
      </c>
      <c r="C15916" s="122" t="s">
        <v>448</v>
      </c>
      <c r="D15916" s="116">
        <v>86.25</v>
      </c>
      <c r="E15916" s="11">
        <v>85.85</v>
      </c>
      <c r="F15916" s="12">
        <v>2423208</v>
      </c>
    </row>
    <row r="15917" spans="2:6">
      <c r="B15917" s="21">
        <v>42963</v>
      </c>
      <c r="C15917" s="122" t="s">
        <v>449</v>
      </c>
      <c r="D15917" s="116">
        <v>78.31</v>
      </c>
      <c r="E15917" s="11">
        <v>79.09</v>
      </c>
      <c r="F15917" s="12">
        <v>928556</v>
      </c>
    </row>
    <row r="15918" spans="2:6">
      <c r="B15918" s="21">
        <v>42963</v>
      </c>
      <c r="C15918" s="122" t="s">
        <v>450</v>
      </c>
      <c r="D15918" s="116">
        <v>48.88</v>
      </c>
      <c r="E15918" s="11">
        <v>48.99</v>
      </c>
      <c r="F15918" s="12">
        <v>3033316</v>
      </c>
    </row>
    <row r="15919" spans="2:6">
      <c r="B15919" s="21">
        <v>42963</v>
      </c>
      <c r="C15919" s="122" t="s">
        <v>451</v>
      </c>
      <c r="D15919" s="116">
        <v>158.25</v>
      </c>
      <c r="E15919" s="11">
        <v>157.94999999999999</v>
      </c>
      <c r="F15919" s="12">
        <v>2043284</v>
      </c>
    </row>
    <row r="15920" spans="2:6">
      <c r="B15920" s="21">
        <v>42963</v>
      </c>
      <c r="C15920" s="122" t="s">
        <v>452</v>
      </c>
      <c r="D15920" s="116">
        <v>152.12</v>
      </c>
      <c r="E15920" s="11">
        <v>152.27000000000001</v>
      </c>
      <c r="F15920" s="12">
        <v>1012500</v>
      </c>
    </row>
    <row r="15921" spans="2:6">
      <c r="B15921" s="21">
        <v>42963</v>
      </c>
      <c r="C15921" s="122" t="s">
        <v>453</v>
      </c>
      <c r="D15921" s="116">
        <v>72.44</v>
      </c>
      <c r="E15921" s="11">
        <v>72.27</v>
      </c>
      <c r="F15921" s="12">
        <v>896877</v>
      </c>
    </row>
    <row r="15922" spans="2:6">
      <c r="B15922" s="21">
        <v>42963</v>
      </c>
      <c r="C15922" s="122" t="s">
        <v>454</v>
      </c>
      <c r="D15922" s="116">
        <v>116.89</v>
      </c>
      <c r="E15922" s="11">
        <v>116.96</v>
      </c>
      <c r="F15922" s="12">
        <v>566722</v>
      </c>
    </row>
    <row r="15923" spans="2:6">
      <c r="B15923" s="21">
        <v>42963</v>
      </c>
      <c r="C15923" s="122" t="s">
        <v>455</v>
      </c>
      <c r="D15923" s="116">
        <v>57.52</v>
      </c>
      <c r="E15923" s="11">
        <v>57.46</v>
      </c>
      <c r="F15923" s="12">
        <v>2833291</v>
      </c>
    </row>
    <row r="15924" spans="2:6">
      <c r="B15924" s="21">
        <v>42963</v>
      </c>
      <c r="C15924" s="122" t="s">
        <v>456</v>
      </c>
      <c r="D15924" s="116">
        <v>93.01</v>
      </c>
      <c r="E15924" s="11">
        <v>93.04</v>
      </c>
      <c r="F15924" s="12">
        <v>1651231</v>
      </c>
    </row>
    <row r="15925" spans="2:6">
      <c r="B15925" s="21">
        <v>42963</v>
      </c>
      <c r="C15925" s="122" t="s">
        <v>457</v>
      </c>
      <c r="D15925" s="116">
        <v>32.340000000000003</v>
      </c>
      <c r="E15925" s="11">
        <v>32.479999999999997</v>
      </c>
      <c r="F15925" s="12">
        <v>2533522</v>
      </c>
    </row>
    <row r="15926" spans="2:6">
      <c r="B15926" s="21">
        <v>42963</v>
      </c>
      <c r="C15926" s="122" t="s">
        <v>458</v>
      </c>
      <c r="D15926" s="116">
        <v>199</v>
      </c>
      <c r="E15926" s="11">
        <v>198.57</v>
      </c>
      <c r="F15926" s="12">
        <v>866417</v>
      </c>
    </row>
    <row r="15927" spans="2:6">
      <c r="B15927" s="21">
        <v>42963</v>
      </c>
      <c r="C15927" s="122" t="s">
        <v>459</v>
      </c>
      <c r="D15927" s="116">
        <v>139.47999999999999</v>
      </c>
      <c r="E15927" s="11">
        <v>140.66</v>
      </c>
      <c r="F15927" s="12">
        <v>878921</v>
      </c>
    </row>
    <row r="15928" spans="2:6">
      <c r="B15928" s="21">
        <v>42963</v>
      </c>
      <c r="C15928" s="122" t="s">
        <v>460</v>
      </c>
      <c r="D15928" s="116">
        <v>106.1</v>
      </c>
      <c r="E15928" s="11">
        <v>105.93</v>
      </c>
      <c r="F15928" s="12">
        <v>1018651</v>
      </c>
    </row>
    <row r="15929" spans="2:6">
      <c r="B15929" s="21">
        <v>42963</v>
      </c>
      <c r="C15929" s="122" t="s">
        <v>461</v>
      </c>
      <c r="D15929" s="116">
        <v>31.67</v>
      </c>
      <c r="E15929" s="11">
        <v>30.87</v>
      </c>
      <c r="F15929" s="12">
        <v>7408484</v>
      </c>
    </row>
    <row r="15930" spans="2:6">
      <c r="B15930" s="21">
        <v>42963</v>
      </c>
      <c r="C15930" s="122" t="s">
        <v>462</v>
      </c>
      <c r="D15930" s="116">
        <v>147.86000000000001</v>
      </c>
      <c r="E15930" s="11">
        <v>147.41</v>
      </c>
      <c r="F15930" s="12">
        <v>876022</v>
      </c>
    </row>
    <row r="15931" spans="2:6">
      <c r="B15931" s="21">
        <v>42963</v>
      </c>
      <c r="C15931" s="122" t="s">
        <v>463</v>
      </c>
      <c r="D15931" s="116">
        <v>28.39</v>
      </c>
      <c r="E15931" s="11">
        <v>28.3</v>
      </c>
      <c r="F15931" s="12">
        <v>4436090</v>
      </c>
    </row>
    <row r="15932" spans="2:6">
      <c r="B15932" s="21">
        <v>42963</v>
      </c>
      <c r="C15932" s="122" t="s">
        <v>464</v>
      </c>
      <c r="D15932" s="116">
        <v>51.74</v>
      </c>
      <c r="E15932" s="11">
        <v>51.19</v>
      </c>
      <c r="F15932" s="12">
        <v>3356845</v>
      </c>
    </row>
    <row r="15933" spans="2:6">
      <c r="B15933" s="21">
        <v>42963</v>
      </c>
      <c r="C15933" s="122" t="s">
        <v>465</v>
      </c>
      <c r="D15933" s="116">
        <v>38.159999999999997</v>
      </c>
      <c r="E15933" s="11">
        <v>38.229999999999997</v>
      </c>
      <c r="F15933" s="12">
        <v>14973321</v>
      </c>
    </row>
    <row r="15934" spans="2:6">
      <c r="B15934" s="21">
        <v>42963</v>
      </c>
      <c r="C15934" s="122" t="s">
        <v>466</v>
      </c>
      <c r="D15934" s="116">
        <v>91.08</v>
      </c>
      <c r="E15934" s="11">
        <v>91.34</v>
      </c>
      <c r="F15934" s="12">
        <v>803751</v>
      </c>
    </row>
    <row r="15935" spans="2:6">
      <c r="B15935" s="21">
        <v>42963</v>
      </c>
      <c r="C15935" s="122" t="s">
        <v>467</v>
      </c>
      <c r="D15935" s="116">
        <v>279.24</v>
      </c>
      <c r="E15935" s="11">
        <v>280.36</v>
      </c>
      <c r="F15935" s="12">
        <v>217887</v>
      </c>
    </row>
    <row r="15936" spans="2:6">
      <c r="B15936" s="21">
        <v>42963</v>
      </c>
      <c r="C15936" s="122" t="s">
        <v>468</v>
      </c>
      <c r="D15936" s="116">
        <v>79.34</v>
      </c>
      <c r="E15936" s="11">
        <v>79.459999999999994</v>
      </c>
      <c r="F15936" s="12">
        <v>748021</v>
      </c>
    </row>
    <row r="15937" spans="2:6">
      <c r="B15937" s="21">
        <v>42963</v>
      </c>
      <c r="C15937" s="122" t="s">
        <v>469</v>
      </c>
      <c r="D15937" s="116">
        <v>57</v>
      </c>
      <c r="E15937" s="11">
        <v>56.31</v>
      </c>
      <c r="F15937" s="12">
        <v>22059362</v>
      </c>
    </row>
    <row r="15938" spans="2:6">
      <c r="B15938" s="21">
        <v>42963</v>
      </c>
      <c r="C15938" s="122" t="s">
        <v>470</v>
      </c>
      <c r="D15938" s="116">
        <v>88.67</v>
      </c>
      <c r="E15938" s="11">
        <v>89.38</v>
      </c>
      <c r="F15938" s="12">
        <v>1040761</v>
      </c>
    </row>
    <row r="15939" spans="2:6">
      <c r="B15939" s="21">
        <v>42963</v>
      </c>
      <c r="C15939" s="122" t="s">
        <v>471</v>
      </c>
      <c r="D15939" s="116">
        <v>70.760000000000005</v>
      </c>
      <c r="E15939" s="11">
        <v>71.59</v>
      </c>
      <c r="F15939" s="12">
        <v>5723230</v>
      </c>
    </row>
    <row r="15940" spans="2:6">
      <c r="B15940" s="21">
        <v>42963</v>
      </c>
      <c r="C15940" s="122" t="s">
        <v>472</v>
      </c>
      <c r="D15940" s="116">
        <v>79.209999999999994</v>
      </c>
      <c r="E15940" s="11">
        <v>78.75</v>
      </c>
      <c r="F15940" s="12">
        <v>351257</v>
      </c>
    </row>
    <row r="15941" spans="2:6">
      <c r="B15941" s="21">
        <v>42963</v>
      </c>
      <c r="C15941" s="122" t="s">
        <v>473</v>
      </c>
      <c r="D15941" s="116">
        <v>173.95</v>
      </c>
      <c r="E15941" s="11">
        <v>175.44</v>
      </c>
      <c r="F15941" s="12">
        <v>1268524</v>
      </c>
    </row>
    <row r="15942" spans="2:6">
      <c r="B15942" s="21">
        <v>42963</v>
      </c>
      <c r="C15942" s="122" t="s">
        <v>474</v>
      </c>
      <c r="D15942" s="116">
        <v>40.909999999999997</v>
      </c>
      <c r="E15942" s="11">
        <v>40.17</v>
      </c>
      <c r="F15942" s="12">
        <v>3216819</v>
      </c>
    </row>
    <row r="15943" spans="2:6">
      <c r="B15943" s="21">
        <v>42963</v>
      </c>
      <c r="C15943" s="122" t="s">
        <v>475</v>
      </c>
      <c r="D15943" s="116">
        <v>84.33</v>
      </c>
      <c r="E15943" s="11">
        <v>84.14</v>
      </c>
      <c r="F15943" s="12">
        <v>1464588</v>
      </c>
    </row>
    <row r="15944" spans="2:6">
      <c r="B15944" s="21">
        <v>42963</v>
      </c>
      <c r="C15944" s="122" t="s">
        <v>476</v>
      </c>
      <c r="D15944" s="116">
        <v>129.62</v>
      </c>
      <c r="E15944" s="11">
        <v>129.47</v>
      </c>
      <c r="F15944" s="12">
        <v>1424061</v>
      </c>
    </row>
    <row r="15945" spans="2:6">
      <c r="B15945" s="21">
        <v>42963</v>
      </c>
      <c r="C15945" s="122" t="s">
        <v>477</v>
      </c>
      <c r="D15945" s="116">
        <v>52.86</v>
      </c>
      <c r="E15945" s="11">
        <v>53.73</v>
      </c>
      <c r="F15945" s="12">
        <v>1703459</v>
      </c>
    </row>
    <row r="15946" spans="2:6">
      <c r="B15946" s="21">
        <v>42963</v>
      </c>
      <c r="C15946" s="122" t="s">
        <v>478</v>
      </c>
      <c r="D15946" s="116">
        <v>66</v>
      </c>
      <c r="E15946" s="11">
        <v>65.650000000000006</v>
      </c>
      <c r="F15946" s="12">
        <v>2604679</v>
      </c>
    </row>
    <row r="15947" spans="2:6">
      <c r="B15947" s="21">
        <v>42963</v>
      </c>
      <c r="C15947" s="122" t="s">
        <v>479</v>
      </c>
      <c r="D15947" s="116">
        <v>64.42</v>
      </c>
      <c r="E15947" s="11">
        <v>65.41</v>
      </c>
      <c r="F15947" s="12">
        <v>1559967</v>
      </c>
    </row>
    <row r="15948" spans="2:6">
      <c r="B15948" s="21">
        <v>42963</v>
      </c>
      <c r="C15948" s="122" t="s">
        <v>480</v>
      </c>
      <c r="D15948" s="116">
        <v>101.71</v>
      </c>
      <c r="E15948" s="11">
        <v>101.92</v>
      </c>
      <c r="F15948" s="12">
        <v>2680275</v>
      </c>
    </row>
    <row r="15949" spans="2:6">
      <c r="B15949" s="21">
        <v>42963</v>
      </c>
      <c r="C15949" s="122" t="s">
        <v>481</v>
      </c>
      <c r="D15949" s="116">
        <v>82.42</v>
      </c>
      <c r="E15949" s="11">
        <v>82.46</v>
      </c>
      <c r="F15949" s="12">
        <v>3291940</v>
      </c>
    </row>
    <row r="15950" spans="2:6">
      <c r="B15950" s="21">
        <v>42963</v>
      </c>
      <c r="C15950" s="122" t="s">
        <v>482</v>
      </c>
      <c r="D15950" s="116">
        <v>49.17</v>
      </c>
      <c r="E15950" s="11">
        <v>49.13</v>
      </c>
      <c r="F15950" s="12">
        <v>1050877</v>
      </c>
    </row>
    <row r="15951" spans="2:6">
      <c r="B15951" s="21">
        <v>42963</v>
      </c>
      <c r="C15951" s="122" t="s">
        <v>483</v>
      </c>
      <c r="D15951" s="116">
        <v>16.72</v>
      </c>
      <c r="E15951" s="11">
        <v>16.68</v>
      </c>
      <c r="F15951" s="12">
        <v>2565587</v>
      </c>
    </row>
    <row r="15952" spans="2:6">
      <c r="B15952" s="21">
        <v>42963</v>
      </c>
      <c r="C15952" s="122" t="s">
        <v>484</v>
      </c>
      <c r="D15952" s="116">
        <v>18.34</v>
      </c>
      <c r="E15952" s="11">
        <v>18.18</v>
      </c>
      <c r="F15952" s="12">
        <v>3540899</v>
      </c>
    </row>
    <row r="15953" spans="2:6">
      <c r="B15953" s="21">
        <v>42963</v>
      </c>
      <c r="C15953" s="122" t="s">
        <v>485</v>
      </c>
      <c r="D15953" s="116">
        <v>66.77</v>
      </c>
      <c r="E15953" s="11">
        <v>66.92</v>
      </c>
      <c r="F15953" s="12">
        <v>1972425</v>
      </c>
    </row>
    <row r="15954" spans="2:6">
      <c r="B15954" s="21">
        <v>42963</v>
      </c>
      <c r="C15954" s="122" t="s">
        <v>486</v>
      </c>
      <c r="D15954" s="116">
        <v>39.39</v>
      </c>
      <c r="E15954" s="11">
        <v>38.93</v>
      </c>
      <c r="F15954" s="12">
        <v>1278756</v>
      </c>
    </row>
    <row r="15955" spans="2:6">
      <c r="B15955" s="21">
        <v>42963</v>
      </c>
      <c r="C15955" s="122" t="s">
        <v>487</v>
      </c>
      <c r="D15955" s="116">
        <v>108.16</v>
      </c>
      <c r="E15955" s="11">
        <v>108.68</v>
      </c>
      <c r="F15955" s="12">
        <v>421022</v>
      </c>
    </row>
    <row r="15956" spans="2:6">
      <c r="B15956" s="21">
        <v>42963</v>
      </c>
      <c r="C15956" s="122" t="s">
        <v>488</v>
      </c>
      <c r="D15956" s="116">
        <v>238.02</v>
      </c>
      <c r="E15956" s="11">
        <v>243.43</v>
      </c>
      <c r="F15956" s="12">
        <v>1303010</v>
      </c>
    </row>
    <row r="15957" spans="2:6">
      <c r="B15957" s="21">
        <v>42963</v>
      </c>
      <c r="C15957" s="122" t="s">
        <v>489</v>
      </c>
      <c r="D15957" s="116">
        <v>194.81</v>
      </c>
      <c r="E15957" s="11">
        <v>193.77</v>
      </c>
      <c r="F15957" s="12">
        <v>1881640</v>
      </c>
    </row>
    <row r="15958" spans="2:6">
      <c r="B15958" s="21">
        <v>42963</v>
      </c>
      <c r="C15958" s="122" t="s">
        <v>490</v>
      </c>
      <c r="D15958" s="116">
        <v>50.26</v>
      </c>
      <c r="E15958" s="11">
        <v>49.5</v>
      </c>
      <c r="F15958" s="12">
        <v>1192793</v>
      </c>
    </row>
    <row r="15959" spans="2:6">
      <c r="B15959" s="21">
        <v>42963</v>
      </c>
      <c r="C15959" s="122" t="s">
        <v>491</v>
      </c>
      <c r="D15959" s="116">
        <v>105.11</v>
      </c>
      <c r="E15959" s="11">
        <v>105.85</v>
      </c>
      <c r="F15959" s="12">
        <v>2915485</v>
      </c>
    </row>
    <row r="15960" spans="2:6">
      <c r="B15960" s="21">
        <v>42963</v>
      </c>
      <c r="C15960" s="122" t="s">
        <v>492</v>
      </c>
      <c r="D15960" s="116">
        <v>114.27</v>
      </c>
      <c r="E15960" s="11">
        <v>114.76</v>
      </c>
      <c r="F15960" s="12">
        <v>2196283</v>
      </c>
    </row>
    <row r="15961" spans="2:6">
      <c r="B15961" s="21">
        <v>42963</v>
      </c>
      <c r="C15961" s="122" t="s">
        <v>493</v>
      </c>
      <c r="D15961" s="116">
        <v>112.82</v>
      </c>
      <c r="E15961" s="11">
        <v>111.97</v>
      </c>
      <c r="F15961" s="12">
        <v>995912</v>
      </c>
    </row>
    <row r="15962" spans="2:6">
      <c r="B15962" s="21">
        <v>42963</v>
      </c>
      <c r="C15962" s="122" t="s">
        <v>494</v>
      </c>
      <c r="D15962" s="116">
        <v>53.11</v>
      </c>
      <c r="E15962" s="11">
        <v>52.85</v>
      </c>
      <c r="F15962" s="12">
        <v>3173389</v>
      </c>
    </row>
    <row r="15963" spans="2:6">
      <c r="B15963" s="21">
        <v>42963</v>
      </c>
      <c r="C15963" s="122" t="s">
        <v>495</v>
      </c>
      <c r="D15963" s="116">
        <v>115.92</v>
      </c>
      <c r="E15963" s="11">
        <v>118</v>
      </c>
      <c r="F15963" s="12">
        <v>3452396</v>
      </c>
    </row>
    <row r="15964" spans="2:6">
      <c r="B15964" s="21">
        <v>42963</v>
      </c>
      <c r="C15964" s="122" t="s">
        <v>496</v>
      </c>
      <c r="D15964" s="116">
        <v>102.76</v>
      </c>
      <c r="E15964" s="11">
        <v>103.32</v>
      </c>
      <c r="F15964" s="12">
        <v>13408343</v>
      </c>
    </row>
    <row r="15965" spans="2:6">
      <c r="B15965" s="21">
        <v>42963</v>
      </c>
      <c r="C15965" s="122" t="s">
        <v>497</v>
      </c>
      <c r="D15965" s="116">
        <v>99.26</v>
      </c>
      <c r="E15965" s="11">
        <v>99.71</v>
      </c>
      <c r="F15965" s="12">
        <v>742650</v>
      </c>
    </row>
    <row r="15966" spans="2:6">
      <c r="B15966" s="21">
        <v>42963</v>
      </c>
      <c r="C15966" s="122" t="s">
        <v>498</v>
      </c>
      <c r="D15966" s="116">
        <v>64.010000000000005</v>
      </c>
      <c r="E15966" s="11">
        <v>63.9</v>
      </c>
      <c r="F15966" s="12">
        <v>2355806</v>
      </c>
    </row>
    <row r="15967" spans="2:6">
      <c r="B15967" s="21">
        <v>42963</v>
      </c>
      <c r="C15967" s="122" t="s">
        <v>499</v>
      </c>
      <c r="D15967" s="116">
        <v>30.13</v>
      </c>
      <c r="E15967" s="11">
        <v>29.82</v>
      </c>
      <c r="F15967" s="12">
        <v>4282870</v>
      </c>
    </row>
    <row r="15968" spans="2:6">
      <c r="B15968" s="21">
        <v>42963</v>
      </c>
      <c r="C15968" s="122" t="s">
        <v>500</v>
      </c>
      <c r="D15968" s="116">
        <v>67.260000000000005</v>
      </c>
      <c r="E15968" s="11">
        <v>65.989999999999995</v>
      </c>
      <c r="F15968" s="12">
        <v>2807522</v>
      </c>
    </row>
    <row r="15969" spans="2:6">
      <c r="B15969" s="21">
        <v>42963</v>
      </c>
      <c r="C15969" s="122" t="s">
        <v>501</v>
      </c>
      <c r="D15969" s="116">
        <v>117.15</v>
      </c>
      <c r="E15969" s="11">
        <v>116.09</v>
      </c>
      <c r="F15969" s="12">
        <v>876435</v>
      </c>
    </row>
    <row r="15970" spans="2:6">
      <c r="B15970" s="21">
        <v>42963</v>
      </c>
      <c r="C15970" s="122" t="s">
        <v>502</v>
      </c>
      <c r="D15970" s="116">
        <v>76.42</v>
      </c>
      <c r="E15970" s="11">
        <v>75.900000000000006</v>
      </c>
      <c r="F15970" s="12">
        <v>908216</v>
      </c>
    </row>
    <row r="15971" spans="2:6">
      <c r="B15971" s="21">
        <v>42963</v>
      </c>
      <c r="C15971" s="122" t="s">
        <v>503</v>
      </c>
      <c r="D15971" s="116">
        <v>81.61</v>
      </c>
      <c r="E15971" s="11">
        <v>81.650000000000006</v>
      </c>
      <c r="F15971" s="12">
        <v>559507</v>
      </c>
    </row>
    <row r="15972" spans="2:6">
      <c r="B15972" s="21">
        <v>42963</v>
      </c>
      <c r="C15972" s="122" t="s">
        <v>504</v>
      </c>
      <c r="D15972" s="116">
        <v>98.74</v>
      </c>
      <c r="E15972" s="11">
        <v>99.23</v>
      </c>
      <c r="F15972" s="12">
        <v>474135</v>
      </c>
    </row>
    <row r="15973" spans="2:6">
      <c r="B15973" s="21">
        <v>42963</v>
      </c>
      <c r="C15973" s="122" t="s">
        <v>505</v>
      </c>
      <c r="D15973" s="116">
        <v>152.79</v>
      </c>
      <c r="E15973" s="11">
        <v>151.37</v>
      </c>
      <c r="F15973" s="12">
        <v>913411</v>
      </c>
    </row>
    <row r="15974" spans="2:6">
      <c r="B15974" s="21">
        <v>42963</v>
      </c>
      <c r="C15974" s="122" t="s">
        <v>506</v>
      </c>
      <c r="D15974" s="116">
        <v>66</v>
      </c>
      <c r="E15974" s="11">
        <v>66.59</v>
      </c>
      <c r="F15974" s="12">
        <v>1577308</v>
      </c>
    </row>
    <row r="15975" spans="2:6">
      <c r="B15975" s="21">
        <v>42963</v>
      </c>
      <c r="C15975" s="122" t="s">
        <v>507</v>
      </c>
      <c r="D15975" s="116">
        <v>48.37</v>
      </c>
      <c r="E15975" s="11">
        <v>48.41</v>
      </c>
      <c r="F15975" s="12">
        <v>9447047</v>
      </c>
    </row>
    <row r="15976" spans="2:6">
      <c r="B15976" s="21">
        <v>42963</v>
      </c>
      <c r="C15976" s="122" t="s">
        <v>508</v>
      </c>
      <c r="D15976" s="116">
        <v>180.31</v>
      </c>
      <c r="E15976" s="11">
        <v>182.4</v>
      </c>
      <c r="F15976" s="12">
        <v>365071</v>
      </c>
    </row>
    <row r="15977" spans="2:6">
      <c r="B15977" s="21">
        <v>42963</v>
      </c>
      <c r="C15977" s="122" t="s">
        <v>509</v>
      </c>
      <c r="D15977" s="116">
        <v>81.069999999999993</v>
      </c>
      <c r="E15977" s="11">
        <v>81.260000000000005</v>
      </c>
      <c r="F15977" s="12">
        <v>3528858</v>
      </c>
    </row>
    <row r="15978" spans="2:6">
      <c r="B15978" s="21">
        <v>42963</v>
      </c>
      <c r="C15978" s="122" t="s">
        <v>510</v>
      </c>
      <c r="D15978" s="116">
        <v>84.2</v>
      </c>
      <c r="E15978" s="11">
        <v>85.85</v>
      </c>
      <c r="F15978" s="12">
        <v>4168680</v>
      </c>
    </row>
    <row r="15979" spans="2:6">
      <c r="B15979" s="21">
        <v>42963</v>
      </c>
      <c r="C15979" s="122" t="s">
        <v>511</v>
      </c>
      <c r="D15979" s="116">
        <v>64.28</v>
      </c>
      <c r="E15979" s="11">
        <v>64.569999999999993</v>
      </c>
      <c r="F15979" s="12">
        <v>1304424</v>
      </c>
    </row>
    <row r="15980" spans="2:6">
      <c r="B15980" s="21">
        <v>42963</v>
      </c>
      <c r="C15980" s="122" t="s">
        <v>512</v>
      </c>
      <c r="D15980" s="116">
        <v>53.01</v>
      </c>
      <c r="E15980" s="11">
        <v>52.69</v>
      </c>
      <c r="F15980" s="12">
        <v>11224409</v>
      </c>
    </row>
    <row r="15981" spans="2:6">
      <c r="B15981" s="21">
        <v>42963</v>
      </c>
      <c r="C15981" s="122" t="s">
        <v>513</v>
      </c>
      <c r="D15981" s="116">
        <v>173.76</v>
      </c>
      <c r="E15981" s="11">
        <v>174.11</v>
      </c>
      <c r="F15981" s="12">
        <v>596123</v>
      </c>
    </row>
    <row r="15982" spans="2:6">
      <c r="B15982" s="21">
        <v>42963</v>
      </c>
      <c r="C15982" s="122" t="s">
        <v>514</v>
      </c>
      <c r="D15982" s="116">
        <v>151</v>
      </c>
      <c r="E15982" s="11">
        <v>150.01</v>
      </c>
      <c r="F15982" s="12">
        <v>802945</v>
      </c>
    </row>
    <row r="15983" spans="2:6">
      <c r="B15983" s="21">
        <v>42963</v>
      </c>
      <c r="C15983" s="122" t="s">
        <v>515</v>
      </c>
      <c r="D15983" s="116">
        <v>75.849999999999994</v>
      </c>
      <c r="E15983" s="11">
        <v>76</v>
      </c>
      <c r="F15983" s="12">
        <v>1663727</v>
      </c>
    </row>
    <row r="15984" spans="2:6">
      <c r="B15984" s="21">
        <v>42963</v>
      </c>
      <c r="C15984" s="122" t="s">
        <v>516</v>
      </c>
      <c r="D15984" s="116">
        <v>30</v>
      </c>
      <c r="E15984" s="11">
        <v>29.62</v>
      </c>
      <c r="F15984" s="12">
        <v>3488406</v>
      </c>
    </row>
    <row r="15985" spans="2:6">
      <c r="B15985" s="21">
        <v>42963</v>
      </c>
      <c r="C15985" s="122" t="s">
        <v>517</v>
      </c>
      <c r="D15985" s="116">
        <v>81.27</v>
      </c>
      <c r="E15985" s="11">
        <v>80.98</v>
      </c>
      <c r="F15985" s="12">
        <v>11535953</v>
      </c>
    </row>
    <row r="15986" spans="2:6">
      <c r="B15986" s="21">
        <v>42963</v>
      </c>
      <c r="C15986" s="122" t="s">
        <v>518</v>
      </c>
      <c r="D15986" s="116">
        <v>56.86</v>
      </c>
      <c r="E15986" s="11">
        <v>57.3</v>
      </c>
      <c r="F15986" s="12">
        <v>1042927</v>
      </c>
    </row>
    <row r="15987" spans="2:6">
      <c r="B15987" s="21">
        <v>42963</v>
      </c>
      <c r="C15987" s="122" t="s">
        <v>519</v>
      </c>
      <c r="D15987" s="116">
        <v>19.25</v>
      </c>
      <c r="E15987" s="11">
        <v>19.38</v>
      </c>
      <c r="F15987" s="12">
        <v>3954630</v>
      </c>
    </row>
    <row r="15988" spans="2:6">
      <c r="B15988" s="21">
        <v>42963</v>
      </c>
      <c r="C15988" s="122" t="s">
        <v>520</v>
      </c>
      <c r="D15988" s="116">
        <v>32.1</v>
      </c>
      <c r="E15988" s="11">
        <v>31.91</v>
      </c>
      <c r="F15988" s="12">
        <v>2007335</v>
      </c>
    </row>
    <row r="15989" spans="2:6">
      <c r="B15989" s="21">
        <v>42963</v>
      </c>
      <c r="C15989" s="122" t="s">
        <v>521</v>
      </c>
      <c r="D15989" s="116">
        <v>99.64</v>
      </c>
      <c r="E15989" s="11">
        <v>99.1</v>
      </c>
      <c r="F15989" s="12">
        <v>1146468</v>
      </c>
    </row>
    <row r="15990" spans="2:6">
      <c r="B15990" s="21">
        <v>42963</v>
      </c>
      <c r="C15990" s="122" t="s">
        <v>522</v>
      </c>
      <c r="D15990" s="116">
        <v>136.65</v>
      </c>
      <c r="E15990" s="11">
        <v>136.44999999999999</v>
      </c>
      <c r="F15990" s="12">
        <v>2131160</v>
      </c>
    </row>
    <row r="15991" spans="2:6">
      <c r="B15991" s="21">
        <v>42963</v>
      </c>
      <c r="C15991" s="122" t="s">
        <v>523</v>
      </c>
      <c r="D15991" s="116">
        <v>96.9</v>
      </c>
      <c r="E15991" s="11">
        <v>96.56</v>
      </c>
      <c r="F15991" s="12">
        <v>1238953</v>
      </c>
    </row>
    <row r="15992" spans="2:6">
      <c r="B15992" s="21">
        <v>42963</v>
      </c>
      <c r="C15992" s="122" t="s">
        <v>524</v>
      </c>
      <c r="D15992" s="116">
        <v>48.75</v>
      </c>
      <c r="E15992" s="11">
        <v>48.94</v>
      </c>
      <c r="F15992" s="12">
        <v>1344021</v>
      </c>
    </row>
    <row r="15993" spans="2:6">
      <c r="B15993" s="21">
        <v>42963</v>
      </c>
      <c r="C15993" s="122" t="s">
        <v>525</v>
      </c>
      <c r="D15993" s="116">
        <v>44.82</v>
      </c>
      <c r="E15993" s="11">
        <v>44.62</v>
      </c>
      <c r="F15993" s="12">
        <v>757606</v>
      </c>
    </row>
    <row r="15994" spans="2:6">
      <c r="B15994" s="21">
        <v>42963</v>
      </c>
      <c r="C15994" s="122" t="s">
        <v>526</v>
      </c>
      <c r="D15994" s="116">
        <v>63</v>
      </c>
      <c r="E15994" s="11">
        <v>62.71</v>
      </c>
      <c r="F15994" s="12">
        <v>1622208</v>
      </c>
    </row>
    <row r="15995" spans="2:6">
      <c r="B15995" s="21">
        <v>42963</v>
      </c>
      <c r="C15995" s="122" t="s">
        <v>527</v>
      </c>
      <c r="D15995" s="116">
        <v>78.040000000000006</v>
      </c>
      <c r="E15995" s="11">
        <v>77.47</v>
      </c>
      <c r="F15995" s="12">
        <v>9117145</v>
      </c>
    </row>
    <row r="15996" spans="2:6">
      <c r="B15996" s="21">
        <v>42963</v>
      </c>
      <c r="C15996" s="122" t="s">
        <v>528</v>
      </c>
      <c r="D15996" s="116">
        <v>54</v>
      </c>
      <c r="E15996" s="11">
        <v>53.48</v>
      </c>
      <c r="F15996" s="12">
        <v>2168342</v>
      </c>
    </row>
    <row r="15997" spans="2:6">
      <c r="B15997" s="21">
        <v>42963</v>
      </c>
      <c r="C15997" s="122" t="s">
        <v>529</v>
      </c>
      <c r="D15997" s="116">
        <v>32.42</v>
      </c>
      <c r="E15997" s="11">
        <v>32.409999999999997</v>
      </c>
      <c r="F15997" s="12">
        <v>1596687</v>
      </c>
    </row>
    <row r="15998" spans="2:6">
      <c r="B15998" s="21">
        <v>42963</v>
      </c>
      <c r="C15998" s="122" t="s">
        <v>530</v>
      </c>
      <c r="D15998" s="116">
        <v>59.88</v>
      </c>
      <c r="E15998" s="11">
        <v>59.93</v>
      </c>
      <c r="F15998" s="12">
        <v>420643</v>
      </c>
    </row>
    <row r="15999" spans="2:6">
      <c r="B15999" s="21">
        <v>42963</v>
      </c>
      <c r="C15999" s="122" t="s">
        <v>531</v>
      </c>
      <c r="D15999" s="116">
        <v>76.459999999999994</v>
      </c>
      <c r="E15999" s="11">
        <v>76.42</v>
      </c>
      <c r="F15999" s="12">
        <v>1498957</v>
      </c>
    </row>
    <row r="16000" spans="2:6">
      <c r="B16000" s="21">
        <v>42963</v>
      </c>
      <c r="C16000" s="122" t="s">
        <v>532</v>
      </c>
      <c r="D16000" s="116">
        <v>113.68</v>
      </c>
      <c r="E16000" s="11">
        <v>113.08</v>
      </c>
      <c r="F16000" s="12">
        <v>1519991</v>
      </c>
    </row>
    <row r="16001" spans="2:6">
      <c r="B16001" s="21">
        <v>42963</v>
      </c>
      <c r="C16001" s="122" t="s">
        <v>533</v>
      </c>
      <c r="D16001" s="116">
        <v>45.89</v>
      </c>
      <c r="E16001" s="11">
        <v>45.12</v>
      </c>
      <c r="F16001" s="12">
        <v>1506883</v>
      </c>
    </row>
    <row r="16002" spans="2:6">
      <c r="B16002" s="21">
        <v>42963</v>
      </c>
      <c r="C16002" s="122" t="s">
        <v>534</v>
      </c>
      <c r="D16002" s="116">
        <v>61.27</v>
      </c>
      <c r="E16002" s="11">
        <v>61.5</v>
      </c>
      <c r="F16002" s="12">
        <v>1388941</v>
      </c>
    </row>
    <row r="16003" spans="2:6">
      <c r="B16003" s="21">
        <v>42964</v>
      </c>
      <c r="C16003" s="122" t="s">
        <v>85</v>
      </c>
      <c r="D16003" s="116">
        <v>62</v>
      </c>
      <c r="E16003" s="11">
        <v>60.86</v>
      </c>
      <c r="F16003" s="12">
        <v>3501640</v>
      </c>
    </row>
    <row r="16004" spans="2:6">
      <c r="B16004" s="21">
        <v>42964</v>
      </c>
      <c r="C16004" s="122" t="s">
        <v>86</v>
      </c>
      <c r="D16004" s="116">
        <v>48.25</v>
      </c>
      <c r="E16004" s="11">
        <v>46.03</v>
      </c>
      <c r="F16004" s="12">
        <v>10304207</v>
      </c>
    </row>
    <row r="16005" spans="2:6">
      <c r="B16005" s="21">
        <v>42964</v>
      </c>
      <c r="C16005" s="122" t="s">
        <v>87</v>
      </c>
      <c r="D16005" s="116">
        <v>90.75</v>
      </c>
      <c r="E16005" s="11">
        <v>92.85</v>
      </c>
      <c r="F16005" s="12">
        <v>4675083</v>
      </c>
    </row>
    <row r="16006" spans="2:6">
      <c r="B16006" s="21">
        <v>42964</v>
      </c>
      <c r="C16006" s="122" t="s">
        <v>88</v>
      </c>
      <c r="D16006" s="116">
        <v>160.52000000000001</v>
      </c>
      <c r="E16006" s="11">
        <v>157.86000000000001</v>
      </c>
      <c r="F16006" s="12">
        <v>27940565</v>
      </c>
    </row>
    <row r="16007" spans="2:6">
      <c r="B16007" s="21">
        <v>42964</v>
      </c>
      <c r="C16007" s="122" t="s">
        <v>89</v>
      </c>
      <c r="D16007" s="116">
        <v>70.599999999999994</v>
      </c>
      <c r="E16007" s="11">
        <v>69.849999999999994</v>
      </c>
      <c r="F16007" s="12">
        <v>5086004</v>
      </c>
    </row>
    <row r="16008" spans="2:6">
      <c r="B16008" s="21">
        <v>42964</v>
      </c>
      <c r="C16008" s="122" t="s">
        <v>90</v>
      </c>
      <c r="D16008" s="116">
        <v>79.680000000000007</v>
      </c>
      <c r="E16008" s="11">
        <v>79.94</v>
      </c>
      <c r="F16008" s="12">
        <v>1727372</v>
      </c>
    </row>
    <row r="16009" spans="2:6">
      <c r="B16009" s="21">
        <v>42964</v>
      </c>
      <c r="C16009" s="122" t="s">
        <v>91</v>
      </c>
      <c r="D16009" s="116">
        <v>49.63</v>
      </c>
      <c r="E16009" s="11">
        <v>49.29</v>
      </c>
      <c r="F16009" s="12">
        <v>6633105</v>
      </c>
    </row>
    <row r="16010" spans="2:6">
      <c r="B16010" s="21">
        <v>42964</v>
      </c>
      <c r="C16010" s="122" t="s">
        <v>92</v>
      </c>
      <c r="D16010" s="116">
        <v>129.88</v>
      </c>
      <c r="E16010" s="11">
        <v>127.59</v>
      </c>
      <c r="F16010" s="12">
        <v>1567187</v>
      </c>
    </row>
    <row r="16011" spans="2:6">
      <c r="B16011" s="21">
        <v>42964</v>
      </c>
      <c r="C16011" s="122" t="s">
        <v>93</v>
      </c>
      <c r="D16011" s="116">
        <v>151.66</v>
      </c>
      <c r="E16011" s="11">
        <v>148.22999999999999</v>
      </c>
      <c r="F16011" s="12">
        <v>2125510</v>
      </c>
    </row>
    <row r="16012" spans="2:6">
      <c r="B16012" s="21">
        <v>42964</v>
      </c>
      <c r="C16012" s="122" t="s">
        <v>94</v>
      </c>
      <c r="D16012" s="116">
        <v>79.8</v>
      </c>
      <c r="E16012" s="11">
        <v>77.56</v>
      </c>
      <c r="F16012" s="12">
        <v>2064511</v>
      </c>
    </row>
    <row r="16013" spans="2:6">
      <c r="B16013" s="21">
        <v>42964</v>
      </c>
      <c r="C16013" s="122" t="s">
        <v>95</v>
      </c>
      <c r="D16013" s="116">
        <v>42.07</v>
      </c>
      <c r="E16013" s="11">
        <v>41.67</v>
      </c>
      <c r="F16013" s="12">
        <v>2412392</v>
      </c>
    </row>
    <row r="16014" spans="2:6">
      <c r="B16014" s="21">
        <v>42964</v>
      </c>
      <c r="C16014" s="122" t="s">
        <v>96</v>
      </c>
      <c r="D16014" s="116">
        <v>110.69</v>
      </c>
      <c r="E16014" s="11">
        <v>104.68</v>
      </c>
      <c r="F16014" s="12">
        <v>12980900</v>
      </c>
    </row>
    <row r="16015" spans="2:6">
      <c r="B16015" s="21">
        <v>42964</v>
      </c>
      <c r="C16015" s="122" t="s">
        <v>97</v>
      </c>
      <c r="D16015" s="116">
        <v>227.97</v>
      </c>
      <c r="E16015" s="11">
        <v>223.02</v>
      </c>
      <c r="F16015" s="12">
        <v>513250</v>
      </c>
    </row>
    <row r="16016" spans="2:6">
      <c r="B16016" s="21">
        <v>42964</v>
      </c>
      <c r="C16016" s="122" t="s">
        <v>98</v>
      </c>
      <c r="D16016" s="116">
        <v>110.07</v>
      </c>
      <c r="E16016" s="11">
        <v>107.89</v>
      </c>
      <c r="F16016" s="12">
        <v>1738684</v>
      </c>
    </row>
    <row r="16017" spans="2:6">
      <c r="B16017" s="21">
        <v>42964</v>
      </c>
      <c r="C16017" s="122" t="s">
        <v>99</v>
      </c>
      <c r="D16017" s="116">
        <v>59.12</v>
      </c>
      <c r="E16017" s="11">
        <v>58.91</v>
      </c>
      <c r="F16017" s="12">
        <v>1366086</v>
      </c>
    </row>
    <row r="16018" spans="2:6">
      <c r="B16018" s="21">
        <v>42964</v>
      </c>
      <c r="C16018" s="122" t="s">
        <v>100</v>
      </c>
      <c r="D16018" s="116">
        <v>71.989999999999995</v>
      </c>
      <c r="E16018" s="11">
        <v>72</v>
      </c>
      <c r="F16018" s="12">
        <v>3318477</v>
      </c>
    </row>
    <row r="16019" spans="2:6">
      <c r="B16019" s="21">
        <v>42964</v>
      </c>
      <c r="C16019" s="122" t="s">
        <v>101</v>
      </c>
      <c r="D16019" s="116">
        <v>11.14</v>
      </c>
      <c r="E16019" s="11">
        <v>11.01</v>
      </c>
      <c r="F16019" s="12">
        <v>3812050</v>
      </c>
    </row>
    <row r="16020" spans="2:6">
      <c r="B16020" s="21">
        <v>42964</v>
      </c>
      <c r="C16020" s="122" t="s">
        <v>102</v>
      </c>
      <c r="D16020" s="116">
        <v>155.88</v>
      </c>
      <c r="E16020" s="11">
        <v>155.81</v>
      </c>
      <c r="F16020" s="12">
        <v>1818011</v>
      </c>
    </row>
    <row r="16021" spans="2:6">
      <c r="B16021" s="21">
        <v>42964</v>
      </c>
      <c r="C16021" s="122" t="s">
        <v>103</v>
      </c>
      <c r="D16021" s="116">
        <v>80.760000000000005</v>
      </c>
      <c r="E16021" s="11">
        <v>79.83</v>
      </c>
      <c r="F16021" s="12">
        <v>1496534</v>
      </c>
    </row>
    <row r="16022" spans="2:6">
      <c r="B16022" s="21">
        <v>42964</v>
      </c>
      <c r="C16022" s="122" t="s">
        <v>104</v>
      </c>
      <c r="D16022" s="116">
        <v>227.89</v>
      </c>
      <c r="E16022" s="11">
        <v>224.77</v>
      </c>
      <c r="F16022" s="12">
        <v>3049073</v>
      </c>
    </row>
    <row r="16023" spans="2:6">
      <c r="B16023" s="21">
        <v>42964</v>
      </c>
      <c r="C16023" s="122" t="s">
        <v>105</v>
      </c>
      <c r="D16023" s="116">
        <v>62.76</v>
      </c>
      <c r="E16023" s="11">
        <v>61.67</v>
      </c>
      <c r="F16023" s="12">
        <v>5174935</v>
      </c>
    </row>
    <row r="16024" spans="2:6">
      <c r="B16024" s="21">
        <v>42964</v>
      </c>
      <c r="C16024" s="122" t="s">
        <v>106</v>
      </c>
      <c r="D16024" s="116">
        <v>45.39</v>
      </c>
      <c r="E16024" s="11">
        <v>45.41</v>
      </c>
      <c r="F16024" s="12">
        <v>875579</v>
      </c>
    </row>
    <row r="16025" spans="2:6">
      <c r="B16025" s="21">
        <v>42964</v>
      </c>
      <c r="C16025" s="122" t="s">
        <v>107</v>
      </c>
      <c r="D16025" s="116">
        <v>102.62</v>
      </c>
      <c r="E16025" s="11">
        <v>100.32</v>
      </c>
      <c r="F16025" s="12">
        <v>278942</v>
      </c>
    </row>
    <row r="16026" spans="2:6">
      <c r="B16026" s="21">
        <v>42964</v>
      </c>
      <c r="C16026" s="122" t="s">
        <v>108</v>
      </c>
      <c r="D16026" s="116">
        <v>58.86</v>
      </c>
      <c r="E16026" s="11">
        <v>57.85</v>
      </c>
      <c r="F16026" s="12">
        <v>422165</v>
      </c>
    </row>
    <row r="16027" spans="2:6">
      <c r="B16027" s="21">
        <v>42964</v>
      </c>
      <c r="C16027" s="122" t="s">
        <v>109</v>
      </c>
      <c r="D16027" s="116">
        <v>46.39</v>
      </c>
      <c r="E16027" s="11">
        <v>45.4</v>
      </c>
      <c r="F16027" s="12">
        <v>1517563</v>
      </c>
    </row>
    <row r="16028" spans="2:6">
      <c r="B16028" s="21">
        <v>42964</v>
      </c>
      <c r="C16028" s="122" t="s">
        <v>110</v>
      </c>
      <c r="D16028" s="116">
        <v>113.94</v>
      </c>
      <c r="E16028" s="11">
        <v>112.11</v>
      </c>
      <c r="F16028" s="12">
        <v>1045990</v>
      </c>
    </row>
    <row r="16029" spans="2:6">
      <c r="B16029" s="21">
        <v>42964</v>
      </c>
      <c r="C16029" s="122" t="s">
        <v>111</v>
      </c>
      <c r="D16029" s="116">
        <v>177.9</v>
      </c>
      <c r="E16029" s="11">
        <v>169.36</v>
      </c>
      <c r="F16029" s="12">
        <v>1957747</v>
      </c>
    </row>
    <row r="16030" spans="2:6">
      <c r="B16030" s="21">
        <v>42964</v>
      </c>
      <c r="C16030" s="122" t="s">
        <v>112</v>
      </c>
      <c r="D16030" s="116">
        <v>83.71</v>
      </c>
      <c r="E16030" s="11">
        <v>80.02</v>
      </c>
      <c r="F16030" s="12">
        <v>1358808</v>
      </c>
    </row>
    <row r="16031" spans="2:6">
      <c r="B16031" s="21">
        <v>42964</v>
      </c>
      <c r="C16031" s="122" t="s">
        <v>113</v>
      </c>
      <c r="D16031" s="116">
        <v>94.39</v>
      </c>
      <c r="E16031" s="11">
        <v>93.33</v>
      </c>
      <c r="F16031" s="12">
        <v>1989740</v>
      </c>
    </row>
    <row r="16032" spans="2:6">
      <c r="B16032" s="21">
        <v>42964</v>
      </c>
      <c r="C16032" s="122" t="s">
        <v>114</v>
      </c>
      <c r="D16032" s="116">
        <v>79.180000000000007</v>
      </c>
      <c r="E16032" s="11">
        <v>78.83</v>
      </c>
      <c r="F16032" s="12">
        <v>500502</v>
      </c>
    </row>
    <row r="16033" spans="2:6">
      <c r="B16033" s="21">
        <v>42964</v>
      </c>
      <c r="C16033" s="122" t="s">
        <v>115</v>
      </c>
      <c r="D16033" s="116">
        <v>135.88</v>
      </c>
      <c r="E16033" s="11">
        <v>134.63</v>
      </c>
      <c r="F16033" s="12">
        <v>1197609</v>
      </c>
    </row>
    <row r="16034" spans="2:6">
      <c r="B16034" s="21">
        <v>42964</v>
      </c>
      <c r="C16034" s="122" t="s">
        <v>116</v>
      </c>
      <c r="D16034" s="116">
        <v>44.33</v>
      </c>
      <c r="E16034" s="11">
        <v>43.12</v>
      </c>
      <c r="F16034" s="12">
        <v>14283433</v>
      </c>
    </row>
    <row r="16035" spans="2:6">
      <c r="B16035" s="21">
        <v>42964</v>
      </c>
      <c r="C16035" s="122" t="s">
        <v>117</v>
      </c>
      <c r="D16035" s="116">
        <v>12.46</v>
      </c>
      <c r="E16035" s="11">
        <v>12.34</v>
      </c>
      <c r="F16035" s="12">
        <v>47370978</v>
      </c>
    </row>
    <row r="16036" spans="2:6">
      <c r="B16036" s="21">
        <v>42964</v>
      </c>
      <c r="C16036" s="122" t="s">
        <v>118</v>
      </c>
      <c r="D16036" s="116">
        <v>63.03</v>
      </c>
      <c r="E16036" s="11">
        <v>62.79</v>
      </c>
      <c r="F16036" s="12">
        <v>1270182</v>
      </c>
    </row>
    <row r="16037" spans="2:6">
      <c r="B16037" s="21">
        <v>42964</v>
      </c>
      <c r="C16037" s="122" t="s">
        <v>119</v>
      </c>
      <c r="D16037" s="116">
        <v>177.43</v>
      </c>
      <c r="E16037" s="11">
        <v>173</v>
      </c>
      <c r="F16037" s="12">
        <v>468499</v>
      </c>
    </row>
    <row r="16038" spans="2:6">
      <c r="B16038" s="21">
        <v>42964</v>
      </c>
      <c r="C16038" s="122" t="s">
        <v>120</v>
      </c>
      <c r="D16038" s="116">
        <v>170.69</v>
      </c>
      <c r="E16038" s="11">
        <v>167.81</v>
      </c>
      <c r="F16038" s="12">
        <v>2630576</v>
      </c>
    </row>
    <row r="16039" spans="2:6">
      <c r="B16039" s="21">
        <v>42964</v>
      </c>
      <c r="C16039" s="122" t="s">
        <v>121</v>
      </c>
      <c r="D16039" s="116">
        <v>142.88</v>
      </c>
      <c r="E16039" s="11">
        <v>138.74</v>
      </c>
      <c r="F16039" s="12">
        <v>1568998</v>
      </c>
    </row>
    <row r="16040" spans="2:6">
      <c r="B16040" s="21">
        <v>42964</v>
      </c>
      <c r="C16040" s="122" t="s">
        <v>122</v>
      </c>
      <c r="D16040" s="116">
        <v>141.03</v>
      </c>
      <c r="E16040" s="11">
        <v>139.65</v>
      </c>
      <c r="F16040" s="12">
        <v>956338</v>
      </c>
    </row>
    <row r="16041" spans="2:6">
      <c r="B16041" s="21">
        <v>42964</v>
      </c>
      <c r="C16041" s="122" t="s">
        <v>123</v>
      </c>
      <c r="D16041" s="116">
        <v>977.84</v>
      </c>
      <c r="E16041" s="11">
        <v>960.57</v>
      </c>
      <c r="F16041" s="12">
        <v>3512397</v>
      </c>
    </row>
    <row r="16042" spans="2:6">
      <c r="B16042" s="21">
        <v>42964</v>
      </c>
      <c r="C16042" s="122" t="s">
        <v>124</v>
      </c>
      <c r="D16042" s="116">
        <v>92.87</v>
      </c>
      <c r="E16042" s="11">
        <v>92.72</v>
      </c>
      <c r="F16042" s="12">
        <v>1385679</v>
      </c>
    </row>
    <row r="16043" spans="2:6">
      <c r="B16043" s="21">
        <v>42964</v>
      </c>
      <c r="C16043" s="122" t="s">
        <v>125</v>
      </c>
      <c r="D16043" s="116">
        <v>128.41999999999999</v>
      </c>
      <c r="E16043" s="11">
        <v>125.52</v>
      </c>
      <c r="F16043" s="12">
        <v>331029</v>
      </c>
    </row>
    <row r="16044" spans="2:6">
      <c r="B16044" s="21">
        <v>42964</v>
      </c>
      <c r="C16044" s="122" t="s">
        <v>126</v>
      </c>
      <c r="D16044" s="116">
        <v>193.27</v>
      </c>
      <c r="E16044" s="11">
        <v>191.96</v>
      </c>
      <c r="F16044" s="12">
        <v>822190</v>
      </c>
    </row>
    <row r="16045" spans="2:6">
      <c r="B16045" s="21">
        <v>42964</v>
      </c>
      <c r="C16045" s="122" t="s">
        <v>127</v>
      </c>
      <c r="D16045" s="116">
        <v>139.30000000000001</v>
      </c>
      <c r="E16045" s="11">
        <v>136.69999999999999</v>
      </c>
      <c r="F16045" s="12">
        <v>1210407</v>
      </c>
    </row>
    <row r="16046" spans="2:6">
      <c r="B16046" s="21">
        <v>42964</v>
      </c>
      <c r="C16046" s="122" t="s">
        <v>128</v>
      </c>
      <c r="D16046" s="116">
        <v>54.74</v>
      </c>
      <c r="E16046" s="11">
        <v>54.02</v>
      </c>
      <c r="F16046" s="12">
        <v>819188</v>
      </c>
    </row>
    <row r="16047" spans="2:6">
      <c r="B16047" s="21">
        <v>42964</v>
      </c>
      <c r="C16047" s="122" t="s">
        <v>129</v>
      </c>
      <c r="D16047" s="116">
        <v>40.72</v>
      </c>
      <c r="E16047" s="11">
        <v>39.89</v>
      </c>
      <c r="F16047" s="12">
        <v>2728575</v>
      </c>
    </row>
    <row r="16048" spans="2:6">
      <c r="B16048" s="21">
        <v>42964</v>
      </c>
      <c r="C16048" s="122" t="s">
        <v>130</v>
      </c>
      <c r="D16048" s="116">
        <v>42.29</v>
      </c>
      <c r="E16048" s="11">
        <v>41.72</v>
      </c>
      <c r="F16048" s="12">
        <v>5738032</v>
      </c>
    </row>
    <row r="16049" spans="2:6">
      <c r="B16049" s="21">
        <v>42964</v>
      </c>
      <c r="C16049" s="122" t="s">
        <v>131</v>
      </c>
      <c r="D16049" s="116">
        <v>147.88</v>
      </c>
      <c r="E16049" s="11">
        <v>145.54</v>
      </c>
      <c r="F16049" s="12">
        <v>1207597</v>
      </c>
    </row>
    <row r="16050" spans="2:6">
      <c r="B16050" s="21">
        <v>42964</v>
      </c>
      <c r="C16050" s="122" t="s">
        <v>132</v>
      </c>
      <c r="D16050" s="116">
        <v>79.05</v>
      </c>
      <c r="E16050" s="11">
        <v>78.95</v>
      </c>
      <c r="F16050" s="12">
        <v>1291072</v>
      </c>
    </row>
    <row r="16051" spans="2:6">
      <c r="B16051" s="21">
        <v>42964</v>
      </c>
      <c r="C16051" s="122" t="s">
        <v>133</v>
      </c>
      <c r="D16051" s="116">
        <v>121.86</v>
      </c>
      <c r="E16051" s="11">
        <v>121.67</v>
      </c>
      <c r="F16051" s="12">
        <v>350441</v>
      </c>
    </row>
    <row r="16052" spans="2:6">
      <c r="B16052" s="21">
        <v>42964</v>
      </c>
      <c r="C16052" s="122" t="s">
        <v>134</v>
      </c>
      <c r="D16052" s="116">
        <v>62.57</v>
      </c>
      <c r="E16052" s="11">
        <v>61.37</v>
      </c>
      <c r="F16052" s="12">
        <v>3430167</v>
      </c>
    </row>
    <row r="16053" spans="2:6">
      <c r="B16053" s="21">
        <v>42964</v>
      </c>
      <c r="C16053" s="122" t="s">
        <v>135</v>
      </c>
      <c r="D16053" s="116">
        <v>191.3</v>
      </c>
      <c r="E16053" s="11">
        <v>190.38</v>
      </c>
      <c r="F16053" s="12">
        <v>578439</v>
      </c>
    </row>
    <row r="16054" spans="2:6">
      <c r="B16054" s="21">
        <v>42964</v>
      </c>
      <c r="C16054" s="122" t="s">
        <v>136</v>
      </c>
      <c r="D16054" s="116">
        <v>253</v>
      </c>
      <c r="E16054" s="11">
        <v>246.95</v>
      </c>
      <c r="F16054" s="12">
        <v>2279288</v>
      </c>
    </row>
    <row r="16055" spans="2:6">
      <c r="B16055" s="21">
        <v>42964</v>
      </c>
      <c r="C16055" s="122" t="s">
        <v>137</v>
      </c>
      <c r="D16055" s="116">
        <v>94.44</v>
      </c>
      <c r="E16055" s="11">
        <v>93.16</v>
      </c>
      <c r="F16055" s="12">
        <v>401284</v>
      </c>
    </row>
    <row r="16056" spans="2:6">
      <c r="B16056" s="21">
        <v>42964</v>
      </c>
      <c r="C16056" s="122" t="s">
        <v>138</v>
      </c>
      <c r="D16056" s="116">
        <v>81.59</v>
      </c>
      <c r="E16056" s="11">
        <v>81.33</v>
      </c>
      <c r="F16056" s="12">
        <v>604662</v>
      </c>
    </row>
    <row r="16057" spans="2:6">
      <c r="B16057" s="21">
        <v>42964</v>
      </c>
      <c r="C16057" s="122" t="s">
        <v>139</v>
      </c>
      <c r="D16057" s="116">
        <v>87.34</v>
      </c>
      <c r="E16057" s="11">
        <v>86.09</v>
      </c>
      <c r="F16057" s="12">
        <v>3870386</v>
      </c>
    </row>
    <row r="16058" spans="2:6">
      <c r="B16058" s="21">
        <v>42964</v>
      </c>
      <c r="C16058" s="122" t="s">
        <v>140</v>
      </c>
      <c r="D16058" s="116">
        <v>182.73</v>
      </c>
      <c r="E16058" s="11">
        <v>181.15</v>
      </c>
      <c r="F16058" s="12">
        <v>658155</v>
      </c>
    </row>
    <row r="16059" spans="2:6">
      <c r="B16059" s="21">
        <v>42964</v>
      </c>
      <c r="C16059" s="122" t="s">
        <v>141</v>
      </c>
      <c r="D16059" s="116">
        <v>524.96</v>
      </c>
      <c r="E16059" s="11">
        <v>515.55999999999995</v>
      </c>
      <c r="F16059" s="12">
        <v>478143</v>
      </c>
    </row>
    <row r="16060" spans="2:6">
      <c r="B16060" s="21">
        <v>42964</v>
      </c>
      <c r="C16060" s="122" t="s">
        <v>142</v>
      </c>
      <c r="D16060" s="116">
        <v>237.38</v>
      </c>
      <c r="E16060" s="11">
        <v>235.59</v>
      </c>
      <c r="F16060" s="12">
        <v>2810933</v>
      </c>
    </row>
    <row r="16061" spans="2:6">
      <c r="B16061" s="21">
        <v>42964</v>
      </c>
      <c r="C16061" s="122" t="s">
        <v>143</v>
      </c>
      <c r="D16061" s="116">
        <v>24.07</v>
      </c>
      <c r="E16061" s="11">
        <v>23.64</v>
      </c>
      <c r="F16061" s="12">
        <v>78969326</v>
      </c>
    </row>
    <row r="16062" spans="2:6">
      <c r="B16062" s="21">
        <v>42964</v>
      </c>
      <c r="C16062" s="122" t="s">
        <v>144</v>
      </c>
      <c r="D16062" s="116">
        <v>61.03</v>
      </c>
      <c r="E16062" s="11">
        <v>60.82</v>
      </c>
      <c r="F16062" s="12">
        <v>2608655</v>
      </c>
    </row>
    <row r="16063" spans="2:6">
      <c r="B16063" s="21">
        <v>42964</v>
      </c>
      <c r="C16063" s="122" t="s">
        <v>145</v>
      </c>
      <c r="D16063" s="116">
        <v>46.73</v>
      </c>
      <c r="E16063" s="11">
        <v>46.16</v>
      </c>
      <c r="F16063" s="12">
        <v>4648582</v>
      </c>
    </row>
    <row r="16064" spans="2:6">
      <c r="B16064" s="21">
        <v>42964</v>
      </c>
      <c r="C16064" s="122" t="s">
        <v>146</v>
      </c>
      <c r="D16064" s="116">
        <v>60.39</v>
      </c>
      <c r="E16064" s="11">
        <v>60.15</v>
      </c>
      <c r="F16064" s="12">
        <v>2253401</v>
      </c>
    </row>
    <row r="16065" spans="2:6">
      <c r="B16065" s="21">
        <v>42964</v>
      </c>
      <c r="C16065" s="122" t="s">
        <v>147</v>
      </c>
      <c r="D16065" s="116">
        <v>320.39</v>
      </c>
      <c r="E16065" s="11">
        <v>319.16000000000003</v>
      </c>
      <c r="F16065" s="12">
        <v>233428</v>
      </c>
    </row>
    <row r="16066" spans="2:6">
      <c r="B16066" s="21">
        <v>42964</v>
      </c>
      <c r="C16066" s="122" t="s">
        <v>148</v>
      </c>
      <c r="D16066" s="116">
        <v>201.13</v>
      </c>
      <c r="E16066" s="11">
        <v>199.31</v>
      </c>
      <c r="F16066" s="12">
        <v>985933</v>
      </c>
    </row>
    <row r="16067" spans="2:6">
      <c r="B16067" s="21">
        <v>42964</v>
      </c>
      <c r="C16067" s="122" t="s">
        <v>149</v>
      </c>
      <c r="D16067" s="116">
        <v>42.7</v>
      </c>
      <c r="E16067" s="11">
        <v>42.06</v>
      </c>
      <c r="F16067" s="12">
        <v>1826639</v>
      </c>
    </row>
    <row r="16068" spans="2:6">
      <c r="B16068" s="21">
        <v>42964</v>
      </c>
      <c r="C16068" s="122" t="s">
        <v>150</v>
      </c>
      <c r="D16068" s="116">
        <v>33.79</v>
      </c>
      <c r="E16068" s="11">
        <v>32.799999999999997</v>
      </c>
      <c r="F16068" s="12">
        <v>2230740</v>
      </c>
    </row>
    <row r="16069" spans="2:6">
      <c r="B16069" s="21">
        <v>42964</v>
      </c>
      <c r="C16069" s="122" t="s">
        <v>151</v>
      </c>
      <c r="D16069" s="116">
        <v>293.07</v>
      </c>
      <c r="E16069" s="11">
        <v>284.42</v>
      </c>
      <c r="F16069" s="12">
        <v>1590602</v>
      </c>
    </row>
    <row r="16070" spans="2:6">
      <c r="B16070" s="21">
        <v>42964</v>
      </c>
      <c r="C16070" s="122" t="s">
        <v>152</v>
      </c>
      <c r="D16070" s="116">
        <v>52.69</v>
      </c>
      <c r="E16070" s="11">
        <v>51.8</v>
      </c>
      <c r="F16070" s="12">
        <v>5241576</v>
      </c>
    </row>
    <row r="16071" spans="2:6">
      <c r="B16071" s="21">
        <v>42964</v>
      </c>
      <c r="C16071" s="122" t="s">
        <v>153</v>
      </c>
      <c r="D16071" s="116">
        <v>426.91</v>
      </c>
      <c r="E16071" s="11">
        <v>419.94</v>
      </c>
      <c r="F16071" s="12">
        <v>443855</v>
      </c>
    </row>
    <row r="16072" spans="2:6">
      <c r="B16072" s="21">
        <v>42964</v>
      </c>
      <c r="C16072" s="122" t="s">
        <v>154</v>
      </c>
      <c r="D16072" s="116">
        <v>40.6</v>
      </c>
      <c r="E16072" s="11">
        <v>40.270000000000003</v>
      </c>
      <c r="F16072" s="12">
        <v>3943525</v>
      </c>
    </row>
    <row r="16073" spans="2:6">
      <c r="B16073" s="21">
        <v>42964</v>
      </c>
      <c r="C16073" s="122" t="s">
        <v>155</v>
      </c>
      <c r="D16073" s="116">
        <v>57.48</v>
      </c>
      <c r="E16073" s="11">
        <v>56.77</v>
      </c>
      <c r="F16073" s="12">
        <v>4393721</v>
      </c>
    </row>
    <row r="16074" spans="2:6">
      <c r="B16074" s="21">
        <v>42964</v>
      </c>
      <c r="C16074" s="122" t="s">
        <v>156</v>
      </c>
      <c r="D16074" s="116">
        <v>26.69</v>
      </c>
      <c r="E16074" s="11">
        <v>26.64</v>
      </c>
      <c r="F16074" s="12">
        <v>5933926</v>
      </c>
    </row>
    <row r="16075" spans="2:6">
      <c r="B16075" s="21">
        <v>42964</v>
      </c>
      <c r="C16075" s="122" t="s">
        <v>157</v>
      </c>
      <c r="D16075" s="116">
        <v>45.17</v>
      </c>
      <c r="E16075" s="11">
        <v>44.61</v>
      </c>
      <c r="F16075" s="12">
        <v>1139464</v>
      </c>
    </row>
    <row r="16076" spans="2:6">
      <c r="B16076" s="21">
        <v>42964</v>
      </c>
      <c r="C16076" s="122" t="s">
        <v>158</v>
      </c>
      <c r="D16076" s="116">
        <v>121.28</v>
      </c>
      <c r="E16076" s="11">
        <v>121.06</v>
      </c>
      <c r="F16076" s="12">
        <v>744691</v>
      </c>
    </row>
    <row r="16077" spans="2:6">
      <c r="B16077" s="21">
        <v>42964</v>
      </c>
      <c r="C16077" s="122" t="s">
        <v>159</v>
      </c>
      <c r="D16077" s="116">
        <v>67.31</v>
      </c>
      <c r="E16077" s="11">
        <v>66.599999999999994</v>
      </c>
      <c r="F16077" s="12">
        <v>14487868</v>
      </c>
    </row>
    <row r="16078" spans="2:6">
      <c r="B16078" s="21">
        <v>42964</v>
      </c>
      <c r="C16078" s="122" t="s">
        <v>160</v>
      </c>
      <c r="D16078" s="116">
        <v>32.51</v>
      </c>
      <c r="E16078" s="11">
        <v>32.380000000000003</v>
      </c>
      <c r="F16078" s="12">
        <v>2730811</v>
      </c>
    </row>
    <row r="16079" spans="2:6">
      <c r="B16079" s="21">
        <v>42964</v>
      </c>
      <c r="C16079" s="122" t="s">
        <v>161</v>
      </c>
      <c r="D16079" s="116">
        <v>35.03</v>
      </c>
      <c r="E16079" s="11">
        <v>34.72</v>
      </c>
      <c r="F16079" s="12">
        <v>2950972</v>
      </c>
    </row>
    <row r="16080" spans="2:6">
      <c r="B16080" s="21">
        <v>42964</v>
      </c>
      <c r="C16080" s="122" t="s">
        <v>162</v>
      </c>
      <c r="D16080" s="116">
        <v>65.86</v>
      </c>
      <c r="E16080" s="11">
        <v>65.16</v>
      </c>
      <c r="F16080" s="12">
        <v>2460971</v>
      </c>
    </row>
    <row r="16081" spans="2:6">
      <c r="B16081" s="21">
        <v>42964</v>
      </c>
      <c r="C16081" s="122" t="s">
        <v>163</v>
      </c>
      <c r="D16081" s="116">
        <v>114</v>
      </c>
      <c r="E16081" s="11">
        <v>113.14</v>
      </c>
      <c r="F16081" s="12">
        <v>2905050</v>
      </c>
    </row>
    <row r="16082" spans="2:6">
      <c r="B16082" s="21">
        <v>42964</v>
      </c>
      <c r="C16082" s="122" t="s">
        <v>164</v>
      </c>
      <c r="D16082" s="116">
        <v>147.80000000000001</v>
      </c>
      <c r="E16082" s="11">
        <v>145.94999999999999</v>
      </c>
      <c r="F16082" s="12">
        <v>910363</v>
      </c>
    </row>
    <row r="16083" spans="2:6">
      <c r="B16083" s="21">
        <v>42964</v>
      </c>
      <c r="C16083" s="122" t="s">
        <v>165</v>
      </c>
      <c r="D16083" s="116">
        <v>35.64</v>
      </c>
      <c r="E16083" s="11">
        <v>34.909999999999997</v>
      </c>
      <c r="F16083" s="12">
        <v>2754019</v>
      </c>
    </row>
    <row r="16084" spans="2:6">
      <c r="B16084" s="21">
        <v>42964</v>
      </c>
      <c r="C16084" s="122" t="s">
        <v>166</v>
      </c>
      <c r="D16084" s="116">
        <v>97.87</v>
      </c>
      <c r="E16084" s="11">
        <v>97.19</v>
      </c>
      <c r="F16084" s="12">
        <v>797320</v>
      </c>
    </row>
    <row r="16085" spans="2:6">
      <c r="B16085" s="21">
        <v>42964</v>
      </c>
      <c r="C16085" s="122" t="s">
        <v>167</v>
      </c>
      <c r="D16085" s="116">
        <v>66.45</v>
      </c>
      <c r="E16085" s="11">
        <v>65.69</v>
      </c>
      <c r="F16085" s="12">
        <v>2756424</v>
      </c>
    </row>
    <row r="16086" spans="2:6">
      <c r="B16086" s="21">
        <v>42964</v>
      </c>
      <c r="C16086" s="122" t="s">
        <v>168</v>
      </c>
      <c r="D16086" s="116">
        <v>103.84</v>
      </c>
      <c r="E16086" s="11">
        <v>104.14</v>
      </c>
      <c r="F16086" s="12">
        <v>2740400</v>
      </c>
    </row>
    <row r="16087" spans="2:6">
      <c r="B16087" s="21">
        <v>42964</v>
      </c>
      <c r="C16087" s="122" t="s">
        <v>169</v>
      </c>
      <c r="D16087" s="116">
        <v>68.81</v>
      </c>
      <c r="E16087" s="11">
        <v>67.510000000000005</v>
      </c>
      <c r="F16087" s="12">
        <v>2748183</v>
      </c>
    </row>
    <row r="16088" spans="2:6">
      <c r="B16088" s="21">
        <v>42964</v>
      </c>
      <c r="C16088" s="122" t="s">
        <v>170</v>
      </c>
      <c r="D16088" s="116">
        <v>130.57</v>
      </c>
      <c r="E16088" s="11">
        <v>127.58</v>
      </c>
      <c r="F16088" s="12">
        <v>4462431</v>
      </c>
    </row>
    <row r="16089" spans="2:6">
      <c r="B16089" s="21">
        <v>42964</v>
      </c>
      <c r="C16089" s="122" t="s">
        <v>171</v>
      </c>
      <c r="D16089" s="116">
        <v>63.81</v>
      </c>
      <c r="E16089" s="11">
        <v>63.36</v>
      </c>
      <c r="F16089" s="12">
        <v>2644227</v>
      </c>
    </row>
    <row r="16090" spans="2:6">
      <c r="B16090" s="21">
        <v>42964</v>
      </c>
      <c r="C16090" s="122" t="s">
        <v>172</v>
      </c>
      <c r="D16090" s="116">
        <v>30.18</v>
      </c>
      <c r="E16090" s="11">
        <v>29.16</v>
      </c>
      <c r="F16090" s="12">
        <v>4758697</v>
      </c>
    </row>
    <row r="16091" spans="2:6">
      <c r="B16091" s="21">
        <v>42964</v>
      </c>
      <c r="C16091" s="122" t="s">
        <v>173</v>
      </c>
      <c r="D16091" s="116">
        <v>33.85</v>
      </c>
      <c r="E16091" s="11">
        <v>32.81</v>
      </c>
      <c r="F16091" s="12">
        <v>4202270</v>
      </c>
    </row>
    <row r="16092" spans="2:6">
      <c r="B16092" s="21">
        <v>42964</v>
      </c>
      <c r="C16092" s="122" t="s">
        <v>174</v>
      </c>
      <c r="D16092" s="116">
        <v>50.24</v>
      </c>
      <c r="E16092" s="11">
        <v>49.85</v>
      </c>
      <c r="F16092" s="12">
        <v>881060</v>
      </c>
    </row>
    <row r="16093" spans="2:6">
      <c r="B16093" s="21">
        <v>42964</v>
      </c>
      <c r="C16093" s="122" t="s">
        <v>175</v>
      </c>
      <c r="D16093" s="116">
        <v>3.96</v>
      </c>
      <c r="E16093" s="11">
        <v>3.88</v>
      </c>
      <c r="F16093" s="12">
        <v>36156104</v>
      </c>
    </row>
    <row r="16094" spans="2:6">
      <c r="B16094" s="21">
        <v>42964</v>
      </c>
      <c r="C16094" s="122" t="s">
        <v>176</v>
      </c>
      <c r="D16094" s="116">
        <v>67.8</v>
      </c>
      <c r="E16094" s="11">
        <v>66.89</v>
      </c>
      <c r="F16094" s="12">
        <v>1480043</v>
      </c>
    </row>
    <row r="16095" spans="2:6">
      <c r="B16095" s="21">
        <v>42964</v>
      </c>
      <c r="C16095" s="122" t="s">
        <v>177</v>
      </c>
      <c r="D16095" s="116">
        <v>401</v>
      </c>
      <c r="E16095" s="11">
        <v>393.36</v>
      </c>
      <c r="F16095" s="12">
        <v>1595960</v>
      </c>
    </row>
    <row r="16096" spans="2:6">
      <c r="B16096" s="21">
        <v>42964</v>
      </c>
      <c r="C16096" s="122" t="s">
        <v>178</v>
      </c>
      <c r="D16096" s="116">
        <v>179.61</v>
      </c>
      <c r="E16096" s="11">
        <v>178.03</v>
      </c>
      <c r="F16096" s="12">
        <v>1065839</v>
      </c>
    </row>
    <row r="16097" spans="2:6">
      <c r="B16097" s="21">
        <v>42964</v>
      </c>
      <c r="C16097" s="122" t="s">
        <v>179</v>
      </c>
      <c r="D16097" s="116">
        <v>79.03</v>
      </c>
      <c r="E16097" s="11">
        <v>77.650000000000006</v>
      </c>
      <c r="F16097" s="12">
        <v>462645</v>
      </c>
    </row>
    <row r="16098" spans="2:6">
      <c r="B16098" s="21">
        <v>42964</v>
      </c>
      <c r="C16098" s="122" t="s">
        <v>180</v>
      </c>
      <c r="D16098" s="116">
        <v>71.989999999999995</v>
      </c>
      <c r="E16098" s="11">
        <v>71.3</v>
      </c>
      <c r="F16098" s="12">
        <v>3250928</v>
      </c>
    </row>
    <row r="16099" spans="2:6">
      <c r="B16099" s="21">
        <v>42964</v>
      </c>
      <c r="C16099" s="122" t="s">
        <v>181</v>
      </c>
      <c r="D16099" s="116">
        <v>136.83000000000001</v>
      </c>
      <c r="E16099" s="11">
        <v>137.16999999999999</v>
      </c>
      <c r="F16099" s="12">
        <v>885717</v>
      </c>
    </row>
    <row r="16100" spans="2:6">
      <c r="B16100" s="21">
        <v>42964</v>
      </c>
      <c r="C16100" s="122" t="s">
        <v>182</v>
      </c>
      <c r="D16100" s="116">
        <v>71.349999999999994</v>
      </c>
      <c r="E16100" s="11">
        <v>69.48</v>
      </c>
      <c r="F16100" s="12">
        <v>1176432</v>
      </c>
    </row>
    <row r="16101" spans="2:6">
      <c r="B16101" s="21">
        <v>42964</v>
      </c>
      <c r="C16101" s="122" t="s">
        <v>183</v>
      </c>
      <c r="D16101" s="116">
        <v>41.2</v>
      </c>
      <c r="E16101" s="11">
        <v>40.270000000000003</v>
      </c>
      <c r="F16101" s="12">
        <v>15084607</v>
      </c>
    </row>
    <row r="16102" spans="2:6">
      <c r="B16102" s="21">
        <v>42964</v>
      </c>
      <c r="C16102" s="122" t="s">
        <v>184</v>
      </c>
      <c r="D16102" s="116">
        <v>126.43</v>
      </c>
      <c r="E16102" s="11">
        <v>125.36</v>
      </c>
      <c r="F16102" s="12">
        <v>1008752</v>
      </c>
    </row>
    <row r="16103" spans="2:6">
      <c r="B16103" s="21">
        <v>42964</v>
      </c>
      <c r="C16103" s="122" t="s">
        <v>185</v>
      </c>
      <c r="D16103" s="116">
        <v>319.98</v>
      </c>
      <c r="E16103" s="11">
        <v>317.92</v>
      </c>
      <c r="F16103" s="12">
        <v>1099731</v>
      </c>
    </row>
    <row r="16104" spans="2:6">
      <c r="B16104" s="21">
        <v>42964</v>
      </c>
      <c r="C16104" s="122" t="s">
        <v>186</v>
      </c>
      <c r="D16104" s="116">
        <v>154.05000000000001</v>
      </c>
      <c r="E16104" s="11">
        <v>151.28</v>
      </c>
      <c r="F16104" s="12">
        <v>2170181</v>
      </c>
    </row>
    <row r="16105" spans="2:6">
      <c r="B16105" s="21">
        <v>42964</v>
      </c>
      <c r="C16105" s="122" t="s">
        <v>187</v>
      </c>
      <c r="D16105" s="116">
        <v>48.01</v>
      </c>
      <c r="E16105" s="11">
        <v>47.84</v>
      </c>
      <c r="F16105" s="12">
        <v>1708083</v>
      </c>
    </row>
    <row r="16106" spans="2:6">
      <c r="B16106" s="21">
        <v>42964</v>
      </c>
      <c r="C16106" s="122" t="s">
        <v>188</v>
      </c>
      <c r="D16106" s="116">
        <v>82.98</v>
      </c>
      <c r="E16106" s="11">
        <v>83.62</v>
      </c>
      <c r="F16106" s="12">
        <v>1644386</v>
      </c>
    </row>
    <row r="16107" spans="2:6">
      <c r="B16107" s="21">
        <v>42964</v>
      </c>
      <c r="C16107" s="122" t="s">
        <v>189</v>
      </c>
      <c r="D16107" s="116">
        <v>28.93</v>
      </c>
      <c r="E16107" s="11">
        <v>28.77</v>
      </c>
      <c r="F16107" s="12">
        <v>2514593</v>
      </c>
    </row>
    <row r="16108" spans="2:6">
      <c r="B16108" s="21">
        <v>42964</v>
      </c>
      <c r="C16108" s="122" t="s">
        <v>190</v>
      </c>
      <c r="D16108" s="116">
        <v>83.79</v>
      </c>
      <c r="E16108" s="11">
        <v>81.99</v>
      </c>
      <c r="F16108" s="12">
        <v>1758098</v>
      </c>
    </row>
    <row r="16109" spans="2:6">
      <c r="B16109" s="21">
        <v>42964</v>
      </c>
      <c r="C16109" s="122" t="s">
        <v>191</v>
      </c>
      <c r="D16109" s="116">
        <v>24.49</v>
      </c>
      <c r="E16109" s="11">
        <v>24.53</v>
      </c>
      <c r="F16109" s="12">
        <v>3735069</v>
      </c>
    </row>
    <row r="16110" spans="2:6">
      <c r="B16110" s="21">
        <v>42964</v>
      </c>
      <c r="C16110" s="122" t="s">
        <v>192</v>
      </c>
      <c r="D16110" s="116">
        <v>40.5</v>
      </c>
      <c r="E16110" s="11">
        <v>41</v>
      </c>
      <c r="F16110" s="12">
        <v>5246410</v>
      </c>
    </row>
    <row r="16111" spans="2:6">
      <c r="B16111" s="21">
        <v>42964</v>
      </c>
      <c r="C16111" s="122" t="s">
        <v>193</v>
      </c>
      <c r="D16111" s="116">
        <v>125.15</v>
      </c>
      <c r="E16111" s="11">
        <v>122.89</v>
      </c>
      <c r="F16111" s="12">
        <v>1242869</v>
      </c>
    </row>
    <row r="16112" spans="2:6">
      <c r="B16112" s="21">
        <v>42964</v>
      </c>
      <c r="C16112" s="122" t="s">
        <v>194</v>
      </c>
      <c r="D16112" s="116">
        <v>244.31</v>
      </c>
      <c r="E16112" s="11">
        <v>245.18</v>
      </c>
      <c r="F16112" s="12">
        <v>360857</v>
      </c>
    </row>
    <row r="16113" spans="2:6">
      <c r="B16113" s="21">
        <v>42964</v>
      </c>
      <c r="C16113" s="122" t="s">
        <v>195</v>
      </c>
      <c r="D16113" s="116">
        <v>43.5</v>
      </c>
      <c r="E16113" s="11">
        <v>43</v>
      </c>
      <c r="F16113" s="12">
        <v>6422495</v>
      </c>
    </row>
    <row r="16114" spans="2:6">
      <c r="B16114" s="21">
        <v>42964</v>
      </c>
      <c r="C16114" s="122" t="s">
        <v>196</v>
      </c>
      <c r="D16114" s="116">
        <v>158.47999999999999</v>
      </c>
      <c r="E16114" s="11">
        <v>158.57</v>
      </c>
      <c r="F16114" s="12">
        <v>2649982</v>
      </c>
    </row>
    <row r="16115" spans="2:6">
      <c r="B16115" s="21">
        <v>42964</v>
      </c>
      <c r="C16115" s="122" t="s">
        <v>197</v>
      </c>
      <c r="D16115" s="116">
        <v>19.600000000000001</v>
      </c>
      <c r="E16115" s="11">
        <v>19.16</v>
      </c>
      <c r="F16115" s="12">
        <v>4455476</v>
      </c>
    </row>
    <row r="16116" spans="2:6">
      <c r="B16116" s="21">
        <v>42964</v>
      </c>
      <c r="C16116" s="122" t="s">
        <v>198</v>
      </c>
      <c r="D16116" s="116">
        <v>53.76</v>
      </c>
      <c r="E16116" s="11">
        <v>53.96</v>
      </c>
      <c r="F16116" s="12">
        <v>856035</v>
      </c>
    </row>
    <row r="16117" spans="2:6">
      <c r="B16117" s="21">
        <v>42964</v>
      </c>
      <c r="C16117" s="122" t="s">
        <v>199</v>
      </c>
      <c r="D16117" s="116">
        <v>92</v>
      </c>
      <c r="E16117" s="11">
        <v>90.88</v>
      </c>
      <c r="F16117" s="12">
        <v>3630476</v>
      </c>
    </row>
    <row r="16118" spans="2:6">
      <c r="B16118" s="21">
        <v>42964</v>
      </c>
      <c r="C16118" s="122" t="s">
        <v>200</v>
      </c>
      <c r="D16118" s="116">
        <v>31.49</v>
      </c>
      <c r="E16118" s="11">
        <v>31.04</v>
      </c>
      <c r="F16118" s="12">
        <v>53288773</v>
      </c>
    </row>
    <row r="16119" spans="2:6">
      <c r="B16119" s="21">
        <v>42964</v>
      </c>
      <c r="C16119" s="122" t="s">
        <v>201</v>
      </c>
      <c r="D16119" s="116">
        <v>32.119999999999997</v>
      </c>
      <c r="E16119" s="11">
        <v>31.85</v>
      </c>
      <c r="F16119" s="12">
        <v>702948</v>
      </c>
    </row>
    <row r="16120" spans="2:6">
      <c r="B16120" s="21">
        <v>42964</v>
      </c>
      <c r="C16120" s="122" t="s">
        <v>202</v>
      </c>
      <c r="D16120" s="116">
        <v>50.11</v>
      </c>
      <c r="E16120" s="11">
        <v>48.88</v>
      </c>
      <c r="F16120" s="12">
        <v>7630592</v>
      </c>
    </row>
    <row r="16121" spans="2:6">
      <c r="B16121" s="21">
        <v>42964</v>
      </c>
      <c r="C16121" s="122" t="s">
        <v>203</v>
      </c>
      <c r="D16121" s="116">
        <v>133.16999999999999</v>
      </c>
      <c r="E16121" s="11">
        <v>131.19</v>
      </c>
      <c r="F16121" s="12">
        <v>434896</v>
      </c>
    </row>
    <row r="16122" spans="2:6">
      <c r="B16122" s="21">
        <v>42964</v>
      </c>
      <c r="C16122" s="122" t="s">
        <v>204</v>
      </c>
      <c r="D16122" s="116">
        <v>20.89</v>
      </c>
      <c r="E16122" s="11">
        <v>19.38</v>
      </c>
      <c r="F16122" s="12">
        <v>23469177</v>
      </c>
    </row>
    <row r="16123" spans="2:6">
      <c r="B16123" s="21">
        <v>42964</v>
      </c>
      <c r="C16123" s="122" t="s">
        <v>205</v>
      </c>
      <c r="D16123" s="116">
        <v>71.819999999999993</v>
      </c>
      <c r="E16123" s="11">
        <v>70.39</v>
      </c>
      <c r="F16123" s="12">
        <v>3098838</v>
      </c>
    </row>
    <row r="16124" spans="2:6">
      <c r="B16124" s="21">
        <v>42964</v>
      </c>
      <c r="C16124" s="122" t="s">
        <v>206</v>
      </c>
      <c r="D16124" s="116">
        <v>75.849999999999994</v>
      </c>
      <c r="E16124" s="11">
        <v>74.52</v>
      </c>
      <c r="F16124" s="12">
        <v>1168607</v>
      </c>
    </row>
    <row r="16125" spans="2:6">
      <c r="B16125" s="21">
        <v>42964</v>
      </c>
      <c r="C16125" s="122" t="s">
        <v>207</v>
      </c>
      <c r="D16125" s="116">
        <v>79.069999999999993</v>
      </c>
      <c r="E16125" s="11">
        <v>78.89</v>
      </c>
      <c r="F16125" s="12">
        <v>4470494</v>
      </c>
    </row>
    <row r="16126" spans="2:6">
      <c r="B16126" s="21">
        <v>42964</v>
      </c>
      <c r="C16126" s="122" t="s">
        <v>208</v>
      </c>
      <c r="D16126" s="116">
        <v>106.61</v>
      </c>
      <c r="E16126" s="11">
        <v>105.92</v>
      </c>
      <c r="F16126" s="12">
        <v>5870333</v>
      </c>
    </row>
    <row r="16127" spans="2:6">
      <c r="B16127" s="21">
        <v>42964</v>
      </c>
      <c r="C16127" s="122" t="s">
        <v>209</v>
      </c>
      <c r="D16127" s="116">
        <v>109.88</v>
      </c>
      <c r="E16127" s="11">
        <v>108.05</v>
      </c>
      <c r="F16127" s="12">
        <v>1087813</v>
      </c>
    </row>
    <row r="16128" spans="2:6">
      <c r="B16128" s="21">
        <v>42964</v>
      </c>
      <c r="C16128" s="122" t="s">
        <v>210</v>
      </c>
      <c r="D16128" s="116">
        <v>78.12</v>
      </c>
      <c r="E16128" s="11">
        <v>78.12</v>
      </c>
      <c r="F16128" s="12">
        <v>1740640</v>
      </c>
    </row>
    <row r="16129" spans="2:6">
      <c r="B16129" s="21">
        <v>42964</v>
      </c>
      <c r="C16129" s="122" t="s">
        <v>211</v>
      </c>
      <c r="D16129" s="116">
        <v>50.02</v>
      </c>
      <c r="E16129" s="11">
        <v>47.53</v>
      </c>
      <c r="F16129" s="12">
        <v>12043152</v>
      </c>
    </row>
    <row r="16130" spans="2:6">
      <c r="B16130" s="21">
        <v>42964</v>
      </c>
      <c r="C16130" s="122" t="s">
        <v>212</v>
      </c>
      <c r="D16130" s="116">
        <v>126.49</v>
      </c>
      <c r="E16130" s="11">
        <v>123.98</v>
      </c>
      <c r="F16130" s="12">
        <v>4123346</v>
      </c>
    </row>
    <row r="16131" spans="2:6">
      <c r="B16131" s="21">
        <v>42964</v>
      </c>
      <c r="C16131" s="122" t="s">
        <v>213</v>
      </c>
      <c r="D16131" s="116">
        <v>61.45</v>
      </c>
      <c r="E16131" s="11">
        <v>59.9</v>
      </c>
      <c r="F16131" s="12">
        <v>1905639</v>
      </c>
    </row>
    <row r="16132" spans="2:6">
      <c r="B16132" s="21">
        <v>42964</v>
      </c>
      <c r="C16132" s="122" t="s">
        <v>214</v>
      </c>
      <c r="D16132" s="116">
        <v>74.23</v>
      </c>
      <c r="E16132" s="11">
        <v>74.27</v>
      </c>
      <c r="F16132" s="12">
        <v>3931108</v>
      </c>
    </row>
    <row r="16133" spans="2:6">
      <c r="B16133" s="21">
        <v>42964</v>
      </c>
      <c r="C16133" s="122" t="s">
        <v>215</v>
      </c>
      <c r="D16133" s="116">
        <v>106.68</v>
      </c>
      <c r="E16133" s="11">
        <v>105.37</v>
      </c>
      <c r="F16133" s="12">
        <v>496872</v>
      </c>
    </row>
    <row r="16134" spans="2:6">
      <c r="B16134" s="21">
        <v>42964</v>
      </c>
      <c r="C16134" s="122" t="s">
        <v>216</v>
      </c>
      <c r="D16134" s="116">
        <v>36.74</v>
      </c>
      <c r="E16134" s="11">
        <v>36.049999999999997</v>
      </c>
      <c r="F16134" s="12">
        <v>2243404</v>
      </c>
    </row>
    <row r="16135" spans="2:6">
      <c r="B16135" s="21">
        <v>42964</v>
      </c>
      <c r="C16135" s="122" t="s">
        <v>217</v>
      </c>
      <c r="D16135" s="116">
        <v>81.540000000000006</v>
      </c>
      <c r="E16135" s="11">
        <v>80.91</v>
      </c>
      <c r="F16135" s="12">
        <v>2290773</v>
      </c>
    </row>
    <row r="16136" spans="2:6">
      <c r="B16136" s="21">
        <v>42964</v>
      </c>
      <c r="C16136" s="122" t="s">
        <v>218</v>
      </c>
      <c r="D16136" s="116">
        <v>102.24</v>
      </c>
      <c r="E16136" s="11">
        <v>101.38</v>
      </c>
      <c r="F16136" s="12">
        <v>6612443</v>
      </c>
    </row>
    <row r="16137" spans="2:6">
      <c r="B16137" s="21">
        <v>42964</v>
      </c>
      <c r="C16137" s="122" t="s">
        <v>219</v>
      </c>
      <c r="D16137" s="116">
        <v>22.47</v>
      </c>
      <c r="E16137" s="11">
        <v>22.24</v>
      </c>
      <c r="F16137" s="12">
        <v>4143666</v>
      </c>
    </row>
    <row r="16138" spans="2:6">
      <c r="B16138" s="21">
        <v>42964</v>
      </c>
      <c r="C16138" s="122" t="s">
        <v>220</v>
      </c>
      <c r="D16138" s="116">
        <v>21.41</v>
      </c>
      <c r="E16138" s="11">
        <v>21.03</v>
      </c>
      <c r="F16138" s="12">
        <v>3566147</v>
      </c>
    </row>
    <row r="16139" spans="2:6">
      <c r="B16139" s="21">
        <v>42964</v>
      </c>
      <c r="C16139" s="122" t="s">
        <v>221</v>
      </c>
      <c r="D16139" s="116">
        <v>58.34</v>
      </c>
      <c r="E16139" s="11">
        <v>56.94</v>
      </c>
      <c r="F16139" s="12">
        <v>1530599</v>
      </c>
    </row>
    <row r="16140" spans="2:6">
      <c r="B16140" s="21">
        <v>42964</v>
      </c>
      <c r="C16140" s="122" t="s">
        <v>222</v>
      </c>
      <c r="D16140" s="116">
        <v>93.47</v>
      </c>
      <c r="E16140" s="11">
        <v>92.42</v>
      </c>
      <c r="F16140" s="12">
        <v>1921656</v>
      </c>
    </row>
    <row r="16141" spans="2:6">
      <c r="B16141" s="21">
        <v>42964</v>
      </c>
      <c r="C16141" s="122" t="s">
        <v>223</v>
      </c>
      <c r="D16141" s="116">
        <v>116.38</v>
      </c>
      <c r="E16141" s="11">
        <v>115.49</v>
      </c>
      <c r="F16141" s="12">
        <v>910921</v>
      </c>
    </row>
    <row r="16142" spans="2:6">
      <c r="B16142" s="21">
        <v>42964</v>
      </c>
      <c r="C16142" s="122" t="s">
        <v>224</v>
      </c>
      <c r="D16142" s="116">
        <v>74.03</v>
      </c>
      <c r="E16142" s="11">
        <v>74.34</v>
      </c>
      <c r="F16142" s="12">
        <v>2393497</v>
      </c>
    </row>
    <row r="16143" spans="2:6">
      <c r="B16143" s="21">
        <v>42964</v>
      </c>
      <c r="C16143" s="122" t="s">
        <v>225</v>
      </c>
      <c r="D16143" s="116">
        <v>85.03</v>
      </c>
      <c r="E16143" s="11">
        <v>84.04</v>
      </c>
      <c r="F16143" s="12">
        <v>563716</v>
      </c>
    </row>
    <row r="16144" spans="2:6">
      <c r="B16144" s="21">
        <v>42964</v>
      </c>
      <c r="C16144" s="122" t="s">
        <v>226</v>
      </c>
      <c r="D16144" s="116">
        <v>92.33</v>
      </c>
      <c r="E16144" s="11">
        <v>91.72</v>
      </c>
      <c r="F16144" s="12">
        <v>1055667</v>
      </c>
    </row>
    <row r="16145" spans="2:6">
      <c r="B16145" s="21">
        <v>42964</v>
      </c>
      <c r="C16145" s="122" t="s">
        <v>227</v>
      </c>
      <c r="D16145" s="116">
        <v>28.89</v>
      </c>
      <c r="E16145" s="11">
        <v>28.52</v>
      </c>
      <c r="F16145" s="12">
        <v>2005500</v>
      </c>
    </row>
    <row r="16146" spans="2:6">
      <c r="B16146" s="21">
        <v>42964</v>
      </c>
      <c r="C16146" s="122" t="s">
        <v>228</v>
      </c>
      <c r="D16146" s="116">
        <v>84.32</v>
      </c>
      <c r="E16146" s="11">
        <v>84.13</v>
      </c>
      <c r="F16146" s="12">
        <v>1408998</v>
      </c>
    </row>
    <row r="16147" spans="2:6">
      <c r="B16147" s="21">
        <v>42964</v>
      </c>
      <c r="C16147" s="122" t="s">
        <v>229</v>
      </c>
      <c r="D16147" s="116">
        <v>109.87</v>
      </c>
      <c r="E16147" s="11">
        <v>109.9</v>
      </c>
      <c r="F16147" s="12">
        <v>759085</v>
      </c>
    </row>
    <row r="16148" spans="2:6">
      <c r="B16148" s="21">
        <v>42964</v>
      </c>
      <c r="C16148" s="122" t="s">
        <v>230</v>
      </c>
      <c r="D16148" s="116">
        <v>86.31</v>
      </c>
      <c r="E16148" s="11">
        <v>85.87</v>
      </c>
      <c r="F16148" s="12">
        <v>2055010</v>
      </c>
    </row>
    <row r="16149" spans="2:6">
      <c r="B16149" s="21">
        <v>42964</v>
      </c>
      <c r="C16149" s="122" t="s">
        <v>231</v>
      </c>
      <c r="D16149" s="116">
        <v>57.3</v>
      </c>
      <c r="E16149" s="11">
        <v>56.56</v>
      </c>
      <c r="F16149" s="12">
        <v>1021763</v>
      </c>
    </row>
    <row r="16150" spans="2:6">
      <c r="B16150" s="21">
        <v>42964</v>
      </c>
      <c r="C16150" s="122" t="s">
        <v>232</v>
      </c>
      <c r="D16150" s="116">
        <v>30.5</v>
      </c>
      <c r="E16150" s="11">
        <v>30.18</v>
      </c>
      <c r="F16150" s="12">
        <v>3800931</v>
      </c>
    </row>
    <row r="16151" spans="2:6">
      <c r="B16151" s="21">
        <v>42964</v>
      </c>
      <c r="C16151" s="122" t="s">
        <v>233</v>
      </c>
      <c r="D16151" s="116">
        <v>63.6</v>
      </c>
      <c r="E16151" s="11">
        <v>63.18</v>
      </c>
      <c r="F16151" s="12">
        <v>5987927</v>
      </c>
    </row>
    <row r="16152" spans="2:6">
      <c r="B16152" s="21">
        <v>42964</v>
      </c>
      <c r="C16152" s="122" t="s">
        <v>234</v>
      </c>
      <c r="D16152" s="116">
        <v>85.5</v>
      </c>
      <c r="E16152" s="11">
        <v>83.58</v>
      </c>
      <c r="F16152" s="12">
        <v>1772747</v>
      </c>
    </row>
    <row r="16153" spans="2:6">
      <c r="B16153" s="21">
        <v>42964</v>
      </c>
      <c r="C16153" s="122" t="s">
        <v>235</v>
      </c>
      <c r="D16153" s="116">
        <v>119.19</v>
      </c>
      <c r="E16153" s="11">
        <v>116.47</v>
      </c>
      <c r="F16153" s="12">
        <v>1793863</v>
      </c>
    </row>
    <row r="16154" spans="2:6">
      <c r="B16154" s="21">
        <v>42964</v>
      </c>
      <c r="C16154" s="122" t="s">
        <v>236</v>
      </c>
      <c r="D16154" s="116">
        <v>35.5</v>
      </c>
      <c r="E16154" s="11">
        <v>34.85</v>
      </c>
      <c r="F16154" s="12">
        <v>6698879</v>
      </c>
    </row>
    <row r="16155" spans="2:6">
      <c r="B16155" s="21">
        <v>42964</v>
      </c>
      <c r="C16155" s="122" t="s">
        <v>237</v>
      </c>
      <c r="D16155" s="116">
        <v>131.51</v>
      </c>
      <c r="E16155" s="11">
        <v>130.22999999999999</v>
      </c>
      <c r="F16155" s="12">
        <v>727430</v>
      </c>
    </row>
    <row r="16156" spans="2:6">
      <c r="B16156" s="21">
        <v>42964</v>
      </c>
      <c r="C16156" s="122" t="s">
        <v>238</v>
      </c>
      <c r="D16156" s="116">
        <v>83.46</v>
      </c>
      <c r="E16156" s="11">
        <v>83.02</v>
      </c>
      <c r="F16156" s="12">
        <v>1044688</v>
      </c>
    </row>
    <row r="16157" spans="2:6">
      <c r="B16157" s="21">
        <v>42964</v>
      </c>
      <c r="C16157" s="122" t="s">
        <v>239</v>
      </c>
      <c r="D16157" s="116">
        <v>142.94</v>
      </c>
      <c r="E16157" s="11">
        <v>140.63</v>
      </c>
      <c r="F16157" s="12">
        <v>381584</v>
      </c>
    </row>
    <row r="16158" spans="2:6">
      <c r="B16158" s="21">
        <v>42964</v>
      </c>
      <c r="C16158" s="122" t="s">
        <v>240</v>
      </c>
      <c r="D16158" s="116">
        <v>79.81</v>
      </c>
      <c r="E16158" s="11">
        <v>79.010000000000005</v>
      </c>
      <c r="F16158" s="12">
        <v>2564502</v>
      </c>
    </row>
    <row r="16159" spans="2:6">
      <c r="B16159" s="21">
        <v>42964</v>
      </c>
      <c r="C16159" s="122" t="s">
        <v>241</v>
      </c>
      <c r="D16159" s="116">
        <v>101.15</v>
      </c>
      <c r="E16159" s="11">
        <v>98.32</v>
      </c>
      <c r="F16159" s="12">
        <v>4479410</v>
      </c>
    </row>
    <row r="16160" spans="2:6">
      <c r="B16160" s="21">
        <v>42964</v>
      </c>
      <c r="C16160" s="122" t="s">
        <v>242</v>
      </c>
      <c r="D16160" s="116">
        <v>84.75</v>
      </c>
      <c r="E16160" s="11">
        <v>82.77</v>
      </c>
      <c r="F16160" s="12">
        <v>1426701</v>
      </c>
    </row>
    <row r="16161" spans="2:6">
      <c r="B16161" s="21">
        <v>42964</v>
      </c>
      <c r="C16161" s="122" t="s">
        <v>243</v>
      </c>
      <c r="D16161" s="116">
        <v>59.11</v>
      </c>
      <c r="E16161" s="11">
        <v>58.29</v>
      </c>
      <c r="F16161" s="12">
        <v>1775100</v>
      </c>
    </row>
    <row r="16162" spans="2:6">
      <c r="B16162" s="21">
        <v>42964</v>
      </c>
      <c r="C16162" s="122" t="s">
        <v>244</v>
      </c>
      <c r="D16162" s="116">
        <v>84.78</v>
      </c>
      <c r="E16162" s="11">
        <v>83.38</v>
      </c>
      <c r="F16162" s="12">
        <v>3438130</v>
      </c>
    </row>
    <row r="16163" spans="2:6">
      <c r="B16163" s="21">
        <v>42964</v>
      </c>
      <c r="C16163" s="122" t="s">
        <v>245</v>
      </c>
      <c r="D16163" s="116">
        <v>454.78</v>
      </c>
      <c r="E16163" s="11">
        <v>451.55</v>
      </c>
      <c r="F16163" s="12">
        <v>379126</v>
      </c>
    </row>
    <row r="16164" spans="2:6">
      <c r="B16164" s="21">
        <v>42964</v>
      </c>
      <c r="C16164" s="122" t="s">
        <v>246</v>
      </c>
      <c r="D16164" s="116">
        <v>67.8</v>
      </c>
      <c r="E16164" s="11">
        <v>67.650000000000006</v>
      </c>
      <c r="F16164" s="12">
        <v>1441945</v>
      </c>
    </row>
    <row r="16165" spans="2:6">
      <c r="B16165" s="21">
        <v>42964</v>
      </c>
      <c r="C16165" s="122" t="s">
        <v>247</v>
      </c>
      <c r="D16165" s="116">
        <v>60.22</v>
      </c>
      <c r="E16165" s="11">
        <v>61.05</v>
      </c>
      <c r="F16165" s="12">
        <v>2886007</v>
      </c>
    </row>
    <row r="16166" spans="2:6">
      <c r="B16166" s="21">
        <v>42964</v>
      </c>
      <c r="C16166" s="122" t="s">
        <v>248</v>
      </c>
      <c r="D16166" s="116">
        <v>62.85</v>
      </c>
      <c r="E16166" s="11">
        <v>62.46</v>
      </c>
      <c r="F16166" s="12">
        <v>1114049</v>
      </c>
    </row>
    <row r="16167" spans="2:6">
      <c r="B16167" s="21">
        <v>42964</v>
      </c>
      <c r="C16167" s="122" t="s">
        <v>249</v>
      </c>
      <c r="D16167" s="116">
        <v>61.86</v>
      </c>
      <c r="E16167" s="11">
        <v>61.04</v>
      </c>
      <c r="F16167" s="12">
        <v>2913407</v>
      </c>
    </row>
    <row r="16168" spans="2:6">
      <c r="B16168" s="21">
        <v>42964</v>
      </c>
      <c r="C16168" s="122" t="s">
        <v>250</v>
      </c>
      <c r="D16168" s="116">
        <v>261.94</v>
      </c>
      <c r="E16168" s="11">
        <v>262.61</v>
      </c>
      <c r="F16168" s="12">
        <v>373350</v>
      </c>
    </row>
    <row r="16169" spans="2:6">
      <c r="B16169" s="21">
        <v>42964</v>
      </c>
      <c r="C16169" s="122" t="s">
        <v>251</v>
      </c>
      <c r="D16169" s="116">
        <v>40.26</v>
      </c>
      <c r="E16169" s="11">
        <v>39.61</v>
      </c>
      <c r="F16169" s="12">
        <v>2341006</v>
      </c>
    </row>
    <row r="16170" spans="2:6">
      <c r="B16170" s="21">
        <v>42964</v>
      </c>
      <c r="C16170" s="122" t="s">
        <v>252</v>
      </c>
      <c r="D16170" s="116">
        <v>71.52</v>
      </c>
      <c r="E16170" s="11">
        <v>71.72</v>
      </c>
      <c r="F16170" s="12">
        <v>4160596</v>
      </c>
    </row>
    <row r="16171" spans="2:6">
      <c r="B16171" s="21">
        <v>42964</v>
      </c>
      <c r="C16171" s="122" t="s">
        <v>253</v>
      </c>
      <c r="D16171" s="116">
        <v>78.16</v>
      </c>
      <c r="E16171" s="11">
        <v>77.55</v>
      </c>
      <c r="F16171" s="12">
        <v>612303</v>
      </c>
    </row>
    <row r="16172" spans="2:6">
      <c r="B16172" s="21">
        <v>42964</v>
      </c>
      <c r="C16172" s="122" t="s">
        <v>254</v>
      </c>
      <c r="D16172" s="116">
        <v>50.8</v>
      </c>
      <c r="E16172" s="11">
        <v>49.88</v>
      </c>
      <c r="F16172" s="12">
        <v>1549208</v>
      </c>
    </row>
    <row r="16173" spans="2:6">
      <c r="B16173" s="21">
        <v>42964</v>
      </c>
      <c r="C16173" s="122" t="s">
        <v>255</v>
      </c>
      <c r="D16173" s="116">
        <v>115.49</v>
      </c>
      <c r="E16173" s="11">
        <v>113.57</v>
      </c>
      <c r="F16173" s="12">
        <v>981506</v>
      </c>
    </row>
    <row r="16174" spans="2:6">
      <c r="B16174" s="21">
        <v>42964</v>
      </c>
      <c r="C16174" s="122" t="s">
        <v>256</v>
      </c>
      <c r="D16174" s="116">
        <v>38.06</v>
      </c>
      <c r="E16174" s="11">
        <v>37.6</v>
      </c>
      <c r="F16174" s="12">
        <v>3654219</v>
      </c>
    </row>
    <row r="16175" spans="2:6">
      <c r="B16175" s="21">
        <v>42964</v>
      </c>
      <c r="C16175" s="122" t="s">
        <v>257</v>
      </c>
      <c r="D16175" s="116">
        <v>55.61</v>
      </c>
      <c r="E16175" s="11">
        <v>54.82</v>
      </c>
      <c r="F16175" s="12">
        <v>1235143</v>
      </c>
    </row>
    <row r="16176" spans="2:6">
      <c r="B16176" s="21">
        <v>42964</v>
      </c>
      <c r="C16176" s="122" t="s">
        <v>258</v>
      </c>
      <c r="D16176" s="116">
        <v>148.09</v>
      </c>
      <c r="E16176" s="11">
        <v>144.13999999999999</v>
      </c>
      <c r="F16176" s="12">
        <v>1721911</v>
      </c>
    </row>
    <row r="16177" spans="2:6">
      <c r="B16177" s="21">
        <v>42964</v>
      </c>
      <c r="C16177" s="122" t="s">
        <v>259</v>
      </c>
      <c r="D16177" s="116">
        <v>75.989999999999995</v>
      </c>
      <c r="E16177" s="11">
        <v>76.19</v>
      </c>
      <c r="F16177" s="12">
        <v>877996</v>
      </c>
    </row>
    <row r="16178" spans="2:6">
      <c r="B16178" s="21">
        <v>42964</v>
      </c>
      <c r="C16178" s="122" t="s">
        <v>260</v>
      </c>
      <c r="D16178" s="116">
        <v>10.79</v>
      </c>
      <c r="E16178" s="11">
        <v>10.64</v>
      </c>
      <c r="F16178" s="12">
        <v>35518834</v>
      </c>
    </row>
    <row r="16179" spans="2:6">
      <c r="B16179" s="21">
        <v>42964</v>
      </c>
      <c r="C16179" s="122" t="s">
        <v>261</v>
      </c>
      <c r="D16179" s="116">
        <v>42.91</v>
      </c>
      <c r="E16179" s="11">
        <v>41.61</v>
      </c>
      <c r="F16179" s="12">
        <v>3520465</v>
      </c>
    </row>
    <row r="16180" spans="2:6">
      <c r="B16180" s="21">
        <v>42964</v>
      </c>
      <c r="C16180" s="122" t="s">
        <v>262</v>
      </c>
      <c r="D16180" s="116">
        <v>169.34</v>
      </c>
      <c r="E16180" s="11">
        <v>166.91</v>
      </c>
      <c r="F16180" s="12">
        <v>17216030</v>
      </c>
    </row>
    <row r="16181" spans="2:6">
      <c r="B16181" s="21">
        <v>42964</v>
      </c>
      <c r="C16181" s="122" t="s">
        <v>263</v>
      </c>
      <c r="D16181" s="116">
        <v>63.88</v>
      </c>
      <c r="E16181" s="11">
        <v>62.69</v>
      </c>
      <c r="F16181" s="12">
        <v>862902</v>
      </c>
    </row>
    <row r="16182" spans="2:6">
      <c r="B16182" s="21">
        <v>42964</v>
      </c>
      <c r="C16182" s="122" t="s">
        <v>264</v>
      </c>
      <c r="D16182" s="116">
        <v>14.62</v>
      </c>
      <c r="E16182" s="11">
        <v>14.2</v>
      </c>
      <c r="F16182" s="12">
        <v>18107369</v>
      </c>
    </row>
    <row r="16183" spans="2:6">
      <c r="B16183" s="21">
        <v>42964</v>
      </c>
      <c r="C16183" s="122" t="s">
        <v>265</v>
      </c>
      <c r="D16183" s="116">
        <v>209</v>
      </c>
      <c r="E16183" s="11">
        <v>205.37</v>
      </c>
      <c r="F16183" s="12">
        <v>1028645</v>
      </c>
    </row>
    <row r="16184" spans="2:6">
      <c r="B16184" s="21">
        <v>42964</v>
      </c>
      <c r="C16184" s="122" t="s">
        <v>266</v>
      </c>
      <c r="D16184" s="116">
        <v>32.68</v>
      </c>
      <c r="E16184" s="11">
        <v>32.65</v>
      </c>
      <c r="F16184" s="12">
        <v>4429598</v>
      </c>
    </row>
    <row r="16185" spans="2:6">
      <c r="B16185" s="21">
        <v>42964</v>
      </c>
      <c r="C16185" s="122" t="s">
        <v>267</v>
      </c>
      <c r="D16185" s="116">
        <v>117.96</v>
      </c>
      <c r="E16185" s="11">
        <v>117.81</v>
      </c>
      <c r="F16185" s="12">
        <v>590904</v>
      </c>
    </row>
    <row r="16186" spans="2:6">
      <c r="B16186" s="21">
        <v>42964</v>
      </c>
      <c r="C16186" s="122" t="s">
        <v>268</v>
      </c>
      <c r="D16186" s="116">
        <v>91.44</v>
      </c>
      <c r="E16186" s="11">
        <v>89.57</v>
      </c>
      <c r="F16186" s="12">
        <v>1183399</v>
      </c>
    </row>
    <row r="16187" spans="2:6">
      <c r="B16187" s="21">
        <v>42964</v>
      </c>
      <c r="C16187" s="122" t="s">
        <v>269</v>
      </c>
      <c r="D16187" s="116">
        <v>124.1</v>
      </c>
      <c r="E16187" s="11">
        <v>121.09</v>
      </c>
      <c r="F16187" s="12">
        <v>1175284</v>
      </c>
    </row>
    <row r="16188" spans="2:6">
      <c r="B16188" s="21">
        <v>42964</v>
      </c>
      <c r="C16188" s="122" t="s">
        <v>270</v>
      </c>
      <c r="D16188" s="116">
        <v>26.8</v>
      </c>
      <c r="E16188" s="11">
        <v>26.26</v>
      </c>
      <c r="F16188" s="12">
        <v>8052245</v>
      </c>
    </row>
    <row r="16189" spans="2:6">
      <c r="B16189" s="21">
        <v>42964</v>
      </c>
      <c r="C16189" s="122" t="s">
        <v>271</v>
      </c>
      <c r="D16189" s="116">
        <v>48.34</v>
      </c>
      <c r="E16189" s="11">
        <v>47.7</v>
      </c>
      <c r="F16189" s="12">
        <v>5557212</v>
      </c>
    </row>
    <row r="16190" spans="2:6">
      <c r="B16190" s="21">
        <v>42964</v>
      </c>
      <c r="C16190" s="122" t="s">
        <v>272</v>
      </c>
      <c r="D16190" s="116">
        <v>38.229999999999997</v>
      </c>
      <c r="E16190" s="11">
        <v>37.799999999999997</v>
      </c>
      <c r="F16190" s="12">
        <v>1050700</v>
      </c>
    </row>
    <row r="16191" spans="2:6">
      <c r="B16191" s="21">
        <v>42964</v>
      </c>
      <c r="C16191" s="122" t="s">
        <v>273</v>
      </c>
      <c r="D16191" s="116">
        <v>38.32</v>
      </c>
      <c r="E16191" s="11">
        <v>37.770000000000003</v>
      </c>
      <c r="F16191" s="12">
        <v>1532061</v>
      </c>
    </row>
    <row r="16192" spans="2:6">
      <c r="B16192" s="21">
        <v>42964</v>
      </c>
      <c r="C16192" s="122" t="s">
        <v>274</v>
      </c>
      <c r="D16192" s="116">
        <v>39.19</v>
      </c>
      <c r="E16192" s="11">
        <v>38.39</v>
      </c>
      <c r="F16192" s="12">
        <v>806524</v>
      </c>
    </row>
    <row r="16193" spans="2:6">
      <c r="B16193" s="21">
        <v>42964</v>
      </c>
      <c r="C16193" s="122" t="s">
        <v>275</v>
      </c>
      <c r="D16193" s="116">
        <v>84.64</v>
      </c>
      <c r="E16193" s="11">
        <v>82.78</v>
      </c>
      <c r="F16193" s="12">
        <v>1061898</v>
      </c>
    </row>
    <row r="16194" spans="2:6">
      <c r="B16194" s="21">
        <v>42964</v>
      </c>
      <c r="C16194" s="122" t="s">
        <v>276</v>
      </c>
      <c r="D16194" s="116">
        <v>27.52</v>
      </c>
      <c r="E16194" s="11">
        <v>26.89</v>
      </c>
      <c r="F16194" s="12">
        <v>2569397</v>
      </c>
    </row>
    <row r="16195" spans="2:6">
      <c r="B16195" s="21">
        <v>42964</v>
      </c>
      <c r="C16195" s="122" t="s">
        <v>277</v>
      </c>
      <c r="D16195" s="116">
        <v>27.91</v>
      </c>
      <c r="E16195" s="11">
        <v>27.35</v>
      </c>
      <c r="F16195" s="12">
        <v>4823454</v>
      </c>
    </row>
    <row r="16196" spans="2:6">
      <c r="B16196" s="21">
        <v>42964</v>
      </c>
      <c r="C16196" s="122" t="s">
        <v>278</v>
      </c>
      <c r="D16196" s="116">
        <v>129.47999999999999</v>
      </c>
      <c r="E16196" s="11">
        <v>128.55000000000001</v>
      </c>
      <c r="F16196" s="12">
        <v>519021</v>
      </c>
    </row>
    <row r="16197" spans="2:6">
      <c r="B16197" s="21">
        <v>42964</v>
      </c>
      <c r="C16197" s="122" t="s">
        <v>279</v>
      </c>
      <c r="D16197" s="116">
        <v>65.87</v>
      </c>
      <c r="E16197" s="11">
        <v>65.16</v>
      </c>
      <c r="F16197" s="12">
        <v>545727</v>
      </c>
    </row>
    <row r="16198" spans="2:6">
      <c r="B16198" s="21">
        <v>42964</v>
      </c>
      <c r="C16198" s="122" t="s">
        <v>280</v>
      </c>
      <c r="D16198" s="116">
        <v>199.36</v>
      </c>
      <c r="E16198" s="11">
        <v>197.99</v>
      </c>
      <c r="F16198" s="12">
        <v>1020539</v>
      </c>
    </row>
    <row r="16199" spans="2:6">
      <c r="B16199" s="21">
        <v>42964</v>
      </c>
      <c r="C16199" s="122" t="s">
        <v>281</v>
      </c>
      <c r="D16199" s="116">
        <v>25.07</v>
      </c>
      <c r="E16199" s="11">
        <v>24.75</v>
      </c>
      <c r="F16199" s="12">
        <v>31221726</v>
      </c>
    </row>
    <row r="16200" spans="2:6">
      <c r="B16200" s="21">
        <v>42964</v>
      </c>
      <c r="C16200" s="122" t="s">
        <v>282</v>
      </c>
      <c r="D16200" s="116">
        <v>21.35</v>
      </c>
      <c r="E16200" s="11">
        <v>20.97</v>
      </c>
      <c r="F16200" s="12">
        <v>5524204</v>
      </c>
    </row>
    <row r="16201" spans="2:6">
      <c r="B16201" s="21">
        <v>42964</v>
      </c>
      <c r="C16201" s="122" t="s">
        <v>283</v>
      </c>
      <c r="D16201" s="116">
        <v>73.09</v>
      </c>
      <c r="E16201" s="11">
        <v>72.34</v>
      </c>
      <c r="F16201" s="12">
        <v>9065427</v>
      </c>
    </row>
    <row r="16202" spans="2:6">
      <c r="B16202" s="21">
        <v>42964</v>
      </c>
      <c r="C16202" s="122" t="s">
        <v>284</v>
      </c>
      <c r="D16202" s="116">
        <v>57.48</v>
      </c>
      <c r="E16202" s="11">
        <v>57.57</v>
      </c>
      <c r="F16202" s="12">
        <v>4338344</v>
      </c>
    </row>
    <row r="16203" spans="2:6">
      <c r="B16203" s="21">
        <v>42964</v>
      </c>
      <c r="C16203" s="122" t="s">
        <v>24</v>
      </c>
      <c r="D16203" s="116">
        <v>28.29</v>
      </c>
      <c r="E16203" s="11">
        <v>27.87</v>
      </c>
      <c r="F16203" s="12">
        <v>7107004</v>
      </c>
    </row>
    <row r="16204" spans="2:6">
      <c r="B16204" s="21">
        <v>42964</v>
      </c>
      <c r="C16204" s="122" t="s">
        <v>25</v>
      </c>
      <c r="D16204" s="116">
        <v>35.61</v>
      </c>
      <c r="E16204" s="11">
        <v>35</v>
      </c>
      <c r="F16204" s="12">
        <v>7274658</v>
      </c>
    </row>
    <row r="16205" spans="2:6">
      <c r="B16205" s="21">
        <v>42964</v>
      </c>
      <c r="C16205" s="122" t="s">
        <v>26</v>
      </c>
      <c r="D16205" s="116">
        <v>925.78</v>
      </c>
      <c r="E16205" s="11">
        <v>910.98</v>
      </c>
      <c r="F16205" s="12">
        <v>1277238</v>
      </c>
    </row>
    <row r="16206" spans="2:6">
      <c r="B16206" s="21">
        <v>42964</v>
      </c>
      <c r="C16206" s="122" t="s">
        <v>27</v>
      </c>
      <c r="D16206" s="116">
        <v>942.95</v>
      </c>
      <c r="E16206" s="11">
        <v>927.66</v>
      </c>
      <c r="F16206" s="12">
        <v>1695694</v>
      </c>
    </row>
    <row r="16207" spans="2:6">
      <c r="B16207" s="21">
        <v>42964</v>
      </c>
      <c r="C16207" s="122" t="s">
        <v>28</v>
      </c>
      <c r="D16207" s="116">
        <v>82.24</v>
      </c>
      <c r="E16207" s="11">
        <v>81.489999999999995</v>
      </c>
      <c r="F16207" s="12">
        <v>747484</v>
      </c>
    </row>
    <row r="16208" spans="2:6">
      <c r="B16208" s="21">
        <v>42964</v>
      </c>
      <c r="C16208" s="122" t="s">
        <v>29</v>
      </c>
      <c r="D16208" s="116">
        <v>94.42</v>
      </c>
      <c r="E16208" s="11">
        <v>93.67</v>
      </c>
      <c r="F16208" s="12">
        <v>606826</v>
      </c>
    </row>
    <row r="16209" spans="2:6">
      <c r="B16209" s="21">
        <v>42964</v>
      </c>
      <c r="C16209" s="122" t="s">
        <v>30</v>
      </c>
      <c r="D16209" s="116">
        <v>22.34</v>
      </c>
      <c r="E16209" s="11">
        <v>22.68</v>
      </c>
      <c r="F16209" s="12">
        <v>10101860</v>
      </c>
    </row>
    <row r="16210" spans="2:6">
      <c r="B16210" s="21">
        <v>42964</v>
      </c>
      <c r="C16210" s="122" t="s">
        <v>31</v>
      </c>
      <c r="D16210" s="116">
        <v>51.82</v>
      </c>
      <c r="E16210" s="11">
        <v>51.2</v>
      </c>
      <c r="F16210" s="12">
        <v>612463</v>
      </c>
    </row>
    <row r="16211" spans="2:6">
      <c r="B16211" s="21">
        <v>42964</v>
      </c>
      <c r="C16211" s="122" t="s">
        <v>32</v>
      </c>
      <c r="D16211" s="116">
        <v>224.38</v>
      </c>
      <c r="E16211" s="11">
        <v>221.42</v>
      </c>
      <c r="F16211" s="12">
        <v>3460287</v>
      </c>
    </row>
    <row r="16212" spans="2:6">
      <c r="B16212" s="21">
        <v>42964</v>
      </c>
      <c r="C16212" s="122" t="s">
        <v>33</v>
      </c>
      <c r="D16212" s="116">
        <v>30.14</v>
      </c>
      <c r="E16212" s="11">
        <v>29.91</v>
      </c>
      <c r="F16212" s="12">
        <v>2987264</v>
      </c>
    </row>
    <row r="16213" spans="2:6">
      <c r="B16213" s="21">
        <v>42964</v>
      </c>
      <c r="C16213" s="122" t="s">
        <v>34</v>
      </c>
      <c r="D16213" s="116">
        <v>164.8</v>
      </c>
      <c r="E16213" s="11">
        <v>164.6</v>
      </c>
      <c r="F16213" s="12">
        <v>858573</v>
      </c>
    </row>
    <row r="16214" spans="2:6">
      <c r="B16214" s="21">
        <v>42964</v>
      </c>
      <c r="C16214" s="122" t="s">
        <v>35</v>
      </c>
      <c r="D16214" s="116">
        <v>39.200000000000003</v>
      </c>
      <c r="E16214" s="11">
        <v>38.69</v>
      </c>
      <c r="F16214" s="12">
        <v>8145354</v>
      </c>
    </row>
    <row r="16215" spans="2:6">
      <c r="B16215" s="21">
        <v>42964</v>
      </c>
      <c r="C16215" s="122" t="s">
        <v>36</v>
      </c>
      <c r="D16215" s="116">
        <v>98.64</v>
      </c>
      <c r="E16215" s="11">
        <v>97.16</v>
      </c>
      <c r="F16215" s="12">
        <v>835135</v>
      </c>
    </row>
    <row r="16216" spans="2:6">
      <c r="B16216" s="21">
        <v>42964</v>
      </c>
      <c r="C16216" s="122" t="s">
        <v>37</v>
      </c>
      <c r="D16216" s="116">
        <v>12.94</v>
      </c>
      <c r="E16216" s="11">
        <v>12.64</v>
      </c>
      <c r="F16216" s="12">
        <v>10454163</v>
      </c>
    </row>
    <row r="16217" spans="2:6">
      <c r="B16217" s="21">
        <v>42964</v>
      </c>
      <c r="C16217" s="122" t="s">
        <v>38</v>
      </c>
      <c r="D16217" s="116">
        <v>24.1</v>
      </c>
      <c r="E16217" s="11">
        <v>23.88</v>
      </c>
      <c r="F16217" s="12">
        <v>2707192</v>
      </c>
    </row>
    <row r="16218" spans="2:6">
      <c r="B16218" s="21">
        <v>42964</v>
      </c>
      <c r="C16218" s="122" t="s">
        <v>39</v>
      </c>
      <c r="D16218" s="116">
        <v>78.81</v>
      </c>
      <c r="E16218" s="11">
        <v>77.790000000000006</v>
      </c>
      <c r="F16218" s="12">
        <v>1473765</v>
      </c>
    </row>
    <row r="16219" spans="2:6">
      <c r="B16219" s="21">
        <v>42964</v>
      </c>
      <c r="C16219" s="122" t="s">
        <v>40</v>
      </c>
      <c r="D16219" s="116">
        <v>71.73</v>
      </c>
      <c r="E16219" s="11">
        <v>71.099999999999994</v>
      </c>
      <c r="F16219" s="12">
        <v>1368474</v>
      </c>
    </row>
    <row r="16220" spans="2:6">
      <c r="B16220" s="21">
        <v>42964</v>
      </c>
      <c r="C16220" s="122" t="s">
        <v>41</v>
      </c>
      <c r="D16220" s="116">
        <v>29.35</v>
      </c>
      <c r="E16220" s="11">
        <v>29.2</v>
      </c>
      <c r="F16220" s="12">
        <v>2796264</v>
      </c>
    </row>
    <row r="16221" spans="2:6">
      <c r="B16221" s="21">
        <v>42964</v>
      </c>
      <c r="C16221" s="122" t="s">
        <v>42</v>
      </c>
      <c r="D16221" s="116">
        <v>151.81</v>
      </c>
      <c r="E16221" s="11">
        <v>149.66999999999999</v>
      </c>
      <c r="F16221" s="12">
        <v>4460870</v>
      </c>
    </row>
    <row r="16222" spans="2:6">
      <c r="B16222" s="21">
        <v>42964</v>
      </c>
      <c r="C16222" s="122" t="s">
        <v>43</v>
      </c>
      <c r="D16222" s="116">
        <v>39.11</v>
      </c>
      <c r="E16222" s="11">
        <v>38.369999999999997</v>
      </c>
      <c r="F16222" s="12">
        <v>4747368</v>
      </c>
    </row>
    <row r="16223" spans="2:6">
      <c r="B16223" s="21">
        <v>42964</v>
      </c>
      <c r="C16223" s="122" t="s">
        <v>44</v>
      </c>
      <c r="D16223" s="116">
        <v>56.45</v>
      </c>
      <c r="E16223" s="11">
        <v>55.6</v>
      </c>
      <c r="F16223" s="12">
        <v>1484128</v>
      </c>
    </row>
    <row r="16224" spans="2:6">
      <c r="B16224" s="21">
        <v>42964</v>
      </c>
      <c r="C16224" s="122" t="s">
        <v>45</v>
      </c>
      <c r="D16224" s="116">
        <v>62.03</v>
      </c>
      <c r="E16224" s="11">
        <v>60.82</v>
      </c>
      <c r="F16224" s="12">
        <v>2701806</v>
      </c>
    </row>
    <row r="16225" spans="2:6">
      <c r="B16225" s="21">
        <v>42964</v>
      </c>
      <c r="C16225" s="122" t="s">
        <v>46</v>
      </c>
      <c r="D16225" s="116">
        <v>47.49</v>
      </c>
      <c r="E16225" s="11">
        <v>47.1</v>
      </c>
      <c r="F16225" s="12">
        <v>1315810</v>
      </c>
    </row>
    <row r="16226" spans="2:6">
      <c r="B16226" s="21">
        <v>42964</v>
      </c>
      <c r="C16226" s="122" t="s">
        <v>47</v>
      </c>
      <c r="D16226" s="116">
        <v>38.159999999999997</v>
      </c>
      <c r="E16226" s="11">
        <v>37.950000000000003</v>
      </c>
      <c r="F16226" s="12">
        <v>3998790</v>
      </c>
    </row>
    <row r="16227" spans="2:6">
      <c r="B16227" s="21">
        <v>42964</v>
      </c>
      <c r="C16227" s="122" t="s">
        <v>48</v>
      </c>
      <c r="D16227" s="116">
        <v>137.63999999999999</v>
      </c>
      <c r="E16227" s="11">
        <v>135.85</v>
      </c>
      <c r="F16227" s="12">
        <v>3072369</v>
      </c>
    </row>
    <row r="16228" spans="2:6">
      <c r="B16228" s="21">
        <v>42964</v>
      </c>
      <c r="C16228" s="122" t="s">
        <v>49</v>
      </c>
      <c r="D16228" s="116">
        <v>43.67</v>
      </c>
      <c r="E16228" s="11">
        <v>43.15</v>
      </c>
      <c r="F16228" s="12">
        <v>1784312</v>
      </c>
    </row>
    <row r="16229" spans="2:6">
      <c r="B16229" s="21">
        <v>42964</v>
      </c>
      <c r="C16229" s="122" t="s">
        <v>50</v>
      </c>
      <c r="D16229" s="116">
        <v>17.52</v>
      </c>
      <c r="E16229" s="11">
        <v>13.419358000000001</v>
      </c>
      <c r="F16229" s="12">
        <v>9172965</v>
      </c>
    </row>
    <row r="16230" spans="2:6">
      <c r="B16230" s="21">
        <v>42964</v>
      </c>
      <c r="C16230" s="122" t="s">
        <v>51</v>
      </c>
      <c r="D16230" s="116">
        <v>18.88</v>
      </c>
      <c r="E16230" s="11">
        <v>18.64</v>
      </c>
      <c r="F16230" s="12">
        <v>9282794</v>
      </c>
    </row>
    <row r="16231" spans="2:6">
      <c r="B16231" s="21">
        <v>42964</v>
      </c>
      <c r="C16231" s="122" t="s">
        <v>52</v>
      </c>
      <c r="D16231" s="116">
        <v>30.72</v>
      </c>
      <c r="E16231" s="11">
        <v>30.2</v>
      </c>
      <c r="F16231" s="12">
        <v>3610474</v>
      </c>
    </row>
    <row r="16232" spans="2:6">
      <c r="B16232" s="21">
        <v>42964</v>
      </c>
      <c r="C16232" s="122" t="s">
        <v>53</v>
      </c>
      <c r="D16232" s="116">
        <v>34.200000000000003</v>
      </c>
      <c r="E16232" s="11">
        <v>33.86</v>
      </c>
      <c r="F16232" s="12">
        <v>1819558</v>
      </c>
    </row>
    <row r="16233" spans="2:6">
      <c r="B16233" s="21">
        <v>42964</v>
      </c>
      <c r="C16233" s="122" t="s">
        <v>54</v>
      </c>
      <c r="D16233" s="116">
        <v>119.35</v>
      </c>
      <c r="E16233" s="11">
        <v>119.11</v>
      </c>
      <c r="F16233" s="12">
        <v>565370</v>
      </c>
    </row>
    <row r="16234" spans="2:6">
      <c r="B16234" s="21">
        <v>42964</v>
      </c>
      <c r="C16234" s="122" t="s">
        <v>55</v>
      </c>
      <c r="D16234" s="116">
        <v>85.2</v>
      </c>
      <c r="E16234" s="11">
        <v>84.805000000000007</v>
      </c>
      <c r="F16234" s="12">
        <v>1526556</v>
      </c>
    </row>
    <row r="16235" spans="2:6">
      <c r="B16235" s="21">
        <v>42964</v>
      </c>
      <c r="C16235" s="122" t="s">
        <v>56</v>
      </c>
      <c r="D16235" s="116">
        <v>18.239999999999998</v>
      </c>
      <c r="E16235" s="11">
        <v>17.920000000000002</v>
      </c>
      <c r="F16235" s="12">
        <v>6980185</v>
      </c>
    </row>
    <row r="16236" spans="2:6">
      <c r="B16236" s="21">
        <v>42964</v>
      </c>
      <c r="C16236" s="122" t="s">
        <v>57</v>
      </c>
      <c r="D16236" s="116">
        <v>106.93</v>
      </c>
      <c r="E16236" s="11">
        <v>107.85</v>
      </c>
      <c r="F16236" s="12">
        <v>1654307</v>
      </c>
    </row>
    <row r="16237" spans="2:6">
      <c r="B16237" s="21">
        <v>42964</v>
      </c>
      <c r="C16237" s="122" t="s">
        <v>58</v>
      </c>
      <c r="D16237" s="116">
        <v>247.37</v>
      </c>
      <c r="E16237" s="11">
        <v>247.66</v>
      </c>
      <c r="F16237" s="12">
        <v>748684</v>
      </c>
    </row>
    <row r="16238" spans="2:6">
      <c r="B16238" s="21">
        <v>42964</v>
      </c>
      <c r="C16238" s="122" t="s">
        <v>59</v>
      </c>
      <c r="D16238" s="116">
        <v>142.52000000000001</v>
      </c>
      <c r="E16238" s="11">
        <v>140.69999999999999</v>
      </c>
      <c r="F16238" s="12">
        <v>4422087</v>
      </c>
    </row>
    <row r="16239" spans="2:6">
      <c r="B16239" s="21">
        <v>42964</v>
      </c>
      <c r="C16239" s="122" t="s">
        <v>60</v>
      </c>
      <c r="D16239" s="116">
        <v>66.09</v>
      </c>
      <c r="E16239" s="11">
        <v>65.150000000000006</v>
      </c>
      <c r="F16239" s="12">
        <v>1678157</v>
      </c>
    </row>
    <row r="16240" spans="2:6">
      <c r="B16240" s="21">
        <v>42964</v>
      </c>
      <c r="C16240" s="122" t="s">
        <v>61</v>
      </c>
      <c r="D16240" s="116">
        <v>155</v>
      </c>
      <c r="E16240" s="11">
        <v>151.9</v>
      </c>
      <c r="F16240" s="12">
        <v>540821</v>
      </c>
    </row>
    <row r="16241" spans="2:6">
      <c r="B16241" s="21">
        <v>42964</v>
      </c>
      <c r="C16241" s="122" t="s">
        <v>62</v>
      </c>
      <c r="D16241" s="116">
        <v>137.94</v>
      </c>
      <c r="E16241" s="11">
        <v>135.28</v>
      </c>
      <c r="F16241" s="12">
        <v>251952</v>
      </c>
    </row>
    <row r="16242" spans="2:6">
      <c r="B16242" s="21">
        <v>42964</v>
      </c>
      <c r="C16242" s="122" t="s">
        <v>63</v>
      </c>
      <c r="D16242" s="116">
        <v>193.59</v>
      </c>
      <c r="E16242" s="11">
        <v>191.2</v>
      </c>
      <c r="F16242" s="12">
        <v>659906</v>
      </c>
    </row>
    <row r="16243" spans="2:6">
      <c r="B16243" s="21">
        <v>42964</v>
      </c>
      <c r="C16243" s="122" t="s">
        <v>64</v>
      </c>
      <c r="D16243" s="116">
        <v>123.37</v>
      </c>
      <c r="E16243" s="11">
        <v>121.74</v>
      </c>
      <c r="F16243" s="12">
        <v>1007403</v>
      </c>
    </row>
    <row r="16244" spans="2:6">
      <c r="B16244" s="21">
        <v>42964</v>
      </c>
      <c r="C16244" s="122" t="s">
        <v>65</v>
      </c>
      <c r="D16244" s="116">
        <v>46.79</v>
      </c>
      <c r="E16244" s="11">
        <v>46.22</v>
      </c>
      <c r="F16244" s="12">
        <v>3012842</v>
      </c>
    </row>
    <row r="16245" spans="2:6">
      <c r="B16245" s="21">
        <v>42964</v>
      </c>
      <c r="C16245" s="122" t="s">
        <v>66</v>
      </c>
      <c r="D16245" s="116">
        <v>35.6</v>
      </c>
      <c r="E16245" s="11">
        <v>35.17</v>
      </c>
      <c r="F16245" s="12">
        <v>19524961</v>
      </c>
    </row>
    <row r="16246" spans="2:6">
      <c r="B16246" s="21">
        <v>42964</v>
      </c>
      <c r="C16246" s="122" t="s">
        <v>67</v>
      </c>
      <c r="D16246" s="116">
        <v>137.69999999999999</v>
      </c>
      <c r="E16246" s="11">
        <v>134.46</v>
      </c>
      <c r="F16246" s="12">
        <v>1272753</v>
      </c>
    </row>
    <row r="16247" spans="2:6">
      <c r="B16247" s="21">
        <v>42964</v>
      </c>
      <c r="C16247" s="122" t="s">
        <v>68</v>
      </c>
      <c r="D16247" s="116">
        <v>54.26</v>
      </c>
      <c r="E16247" s="11">
        <v>53.94</v>
      </c>
      <c r="F16247" s="12">
        <v>2117833</v>
      </c>
    </row>
    <row r="16248" spans="2:6">
      <c r="B16248" s="21">
        <v>42964</v>
      </c>
      <c r="C16248" s="122" t="s">
        <v>69</v>
      </c>
      <c r="D16248" s="116">
        <v>21.05</v>
      </c>
      <c r="E16248" s="11">
        <v>20.65</v>
      </c>
      <c r="F16248" s="12">
        <v>2680534</v>
      </c>
    </row>
    <row r="16249" spans="2:6">
      <c r="B16249" s="21">
        <v>42964</v>
      </c>
      <c r="C16249" s="122" t="s">
        <v>70</v>
      </c>
      <c r="D16249" s="116">
        <v>86.33</v>
      </c>
      <c r="E16249" s="11">
        <v>85.46</v>
      </c>
      <c r="F16249" s="12">
        <v>1549933</v>
      </c>
    </row>
    <row r="16250" spans="2:6">
      <c r="B16250" s="21">
        <v>42964</v>
      </c>
      <c r="C16250" s="122" t="s">
        <v>71</v>
      </c>
      <c r="D16250" s="116">
        <v>37.47</v>
      </c>
      <c r="E16250" s="11">
        <v>37.130000000000003</v>
      </c>
      <c r="F16250" s="12">
        <v>1332774</v>
      </c>
    </row>
    <row r="16251" spans="2:6">
      <c r="B16251" s="21">
        <v>42964</v>
      </c>
      <c r="C16251" s="122" t="s">
        <v>72</v>
      </c>
      <c r="D16251" s="116">
        <v>329.25</v>
      </c>
      <c r="E16251" s="11">
        <v>324.36667</v>
      </c>
      <c r="F16251" s="12">
        <v>970451.98100000003</v>
      </c>
    </row>
    <row r="16252" spans="2:6">
      <c r="B16252" s="21">
        <v>42964</v>
      </c>
      <c r="C16252" s="122" t="s">
        <v>73</v>
      </c>
      <c r="D16252" s="116">
        <v>118.91</v>
      </c>
      <c r="E16252" s="11">
        <v>120.32</v>
      </c>
      <c r="F16252" s="12">
        <v>1017109</v>
      </c>
    </row>
    <row r="16253" spans="2:6">
      <c r="B16253" s="21">
        <v>42964</v>
      </c>
      <c r="C16253" s="122" t="s">
        <v>285</v>
      </c>
      <c r="D16253" s="116">
        <v>138.55000000000001</v>
      </c>
      <c r="E16253" s="11">
        <v>136.19</v>
      </c>
      <c r="F16253" s="12">
        <v>1633307</v>
      </c>
    </row>
    <row r="16254" spans="2:6">
      <c r="B16254" s="21">
        <v>42964</v>
      </c>
      <c r="C16254" s="122" t="s">
        <v>286</v>
      </c>
      <c r="D16254" s="116">
        <v>33.5</v>
      </c>
      <c r="E16254" s="11">
        <v>32.770000000000003</v>
      </c>
      <c r="F16254" s="12">
        <v>2517528</v>
      </c>
    </row>
    <row r="16255" spans="2:6">
      <c r="B16255" s="21">
        <v>42964</v>
      </c>
      <c r="C16255" s="122" t="s">
        <v>287</v>
      </c>
      <c r="D16255" s="116">
        <v>97</v>
      </c>
      <c r="E16255" s="11">
        <v>96.89</v>
      </c>
      <c r="F16255" s="12">
        <v>1075424</v>
      </c>
    </row>
    <row r="16256" spans="2:6">
      <c r="B16256" s="21">
        <v>42964</v>
      </c>
      <c r="C16256" s="122" t="s">
        <v>288</v>
      </c>
      <c r="D16256" s="116">
        <v>37.450000000000003</v>
      </c>
      <c r="E16256" s="11">
        <v>36.89</v>
      </c>
      <c r="F16256" s="12">
        <v>10463457</v>
      </c>
    </row>
    <row r="16257" spans="2:6">
      <c r="B16257" s="21">
        <v>42964</v>
      </c>
      <c r="C16257" s="122" t="s">
        <v>289</v>
      </c>
      <c r="D16257" s="116">
        <v>50.89</v>
      </c>
      <c r="E16257" s="11">
        <v>50.25</v>
      </c>
      <c r="F16257" s="12">
        <v>832722</v>
      </c>
    </row>
    <row r="16258" spans="2:6">
      <c r="B16258" s="21">
        <v>42964</v>
      </c>
      <c r="C16258" s="122" t="s">
        <v>290</v>
      </c>
      <c r="D16258" s="116">
        <v>134.18</v>
      </c>
      <c r="E16258" s="11">
        <v>133.04</v>
      </c>
      <c r="F16258" s="12">
        <v>5741389</v>
      </c>
    </row>
    <row r="16259" spans="2:6">
      <c r="B16259" s="21">
        <v>42964</v>
      </c>
      <c r="C16259" s="122" t="s">
        <v>291</v>
      </c>
      <c r="D16259" s="116">
        <v>27.59</v>
      </c>
      <c r="E16259" s="11">
        <v>27.16</v>
      </c>
      <c r="F16259" s="12">
        <v>3039265</v>
      </c>
    </row>
    <row r="16260" spans="2:6">
      <c r="B16260" s="21">
        <v>42964</v>
      </c>
      <c r="C16260" s="122" t="s">
        <v>292</v>
      </c>
      <c r="D16260" s="116">
        <v>91.76</v>
      </c>
      <c r="E16260" s="11">
        <v>90.65</v>
      </c>
      <c r="F16260" s="12">
        <v>13837463</v>
      </c>
    </row>
    <row r="16261" spans="2:6">
      <c r="B16261" s="21">
        <v>42964</v>
      </c>
      <c r="C16261" s="122" t="s">
        <v>293</v>
      </c>
      <c r="D16261" s="116">
        <v>44.26</v>
      </c>
      <c r="E16261" s="11">
        <v>44.44</v>
      </c>
      <c r="F16261" s="12">
        <v>1290685</v>
      </c>
    </row>
    <row r="16262" spans="2:6">
      <c r="B16262" s="21">
        <v>42964</v>
      </c>
      <c r="C16262" s="122" t="s">
        <v>294</v>
      </c>
      <c r="D16262" s="116">
        <v>69.94</v>
      </c>
      <c r="E16262" s="11">
        <v>70.099999999999994</v>
      </c>
      <c r="F16262" s="12">
        <v>2106198</v>
      </c>
    </row>
    <row r="16263" spans="2:6">
      <c r="B16263" s="21">
        <v>42964</v>
      </c>
      <c r="C16263" s="122" t="s">
        <v>295</v>
      </c>
      <c r="D16263" s="116">
        <v>17.899999999999999</v>
      </c>
      <c r="E16263" s="11">
        <v>17.79</v>
      </c>
      <c r="F16263" s="12">
        <v>36375910</v>
      </c>
    </row>
    <row r="16264" spans="2:6">
      <c r="B16264" s="21">
        <v>42964</v>
      </c>
      <c r="C16264" s="122" t="s">
        <v>296</v>
      </c>
      <c r="D16264" s="116">
        <v>86.27</v>
      </c>
      <c r="E16264" s="11">
        <v>85.11</v>
      </c>
      <c r="F16264" s="12">
        <v>3022988</v>
      </c>
    </row>
    <row r="16265" spans="2:6">
      <c r="B16265" s="21">
        <v>42964</v>
      </c>
      <c r="C16265" s="122" t="s">
        <v>297</v>
      </c>
      <c r="D16265" s="116">
        <v>19.649999999999999</v>
      </c>
      <c r="E16265" s="11">
        <v>19.53</v>
      </c>
      <c r="F16265" s="12">
        <v>3134005</v>
      </c>
    </row>
    <row r="16266" spans="2:6">
      <c r="B16266" s="21">
        <v>42964</v>
      </c>
      <c r="C16266" s="122" t="s">
        <v>298</v>
      </c>
      <c r="D16266" s="116">
        <v>91.5</v>
      </c>
      <c r="E16266" s="11">
        <v>89.77</v>
      </c>
      <c r="F16266" s="12">
        <v>925603</v>
      </c>
    </row>
    <row r="16267" spans="2:6">
      <c r="B16267" s="21">
        <v>42964</v>
      </c>
      <c r="C16267" s="122" t="s">
        <v>299</v>
      </c>
      <c r="D16267" s="116">
        <v>122.22</v>
      </c>
      <c r="E16267" s="11">
        <v>122.28</v>
      </c>
      <c r="F16267" s="12">
        <v>1358816</v>
      </c>
    </row>
    <row r="16268" spans="2:6">
      <c r="B16268" s="21">
        <v>42964</v>
      </c>
      <c r="C16268" s="122" t="s">
        <v>300</v>
      </c>
      <c r="D16268" s="116">
        <v>18.649999999999999</v>
      </c>
      <c r="E16268" s="11">
        <v>18.399999999999999</v>
      </c>
      <c r="F16268" s="12">
        <v>9062932</v>
      </c>
    </row>
    <row r="16269" spans="2:6">
      <c r="B16269" s="21">
        <v>42964</v>
      </c>
      <c r="C16269" s="122" t="s">
        <v>301</v>
      </c>
      <c r="D16269" s="116">
        <v>64.459999999999994</v>
      </c>
      <c r="E16269" s="11">
        <v>63.97</v>
      </c>
      <c r="F16269" s="12">
        <v>1146097</v>
      </c>
    </row>
    <row r="16270" spans="2:6">
      <c r="B16270" s="21">
        <v>42964</v>
      </c>
      <c r="C16270" s="122" t="s">
        <v>302</v>
      </c>
      <c r="D16270" s="116">
        <v>46.12</v>
      </c>
      <c r="E16270" s="11">
        <v>45.86</v>
      </c>
      <c r="F16270" s="12">
        <v>8476994</v>
      </c>
    </row>
    <row r="16271" spans="2:6">
      <c r="B16271" s="21">
        <v>42964</v>
      </c>
      <c r="C16271" s="122" t="s">
        <v>303</v>
      </c>
      <c r="D16271" s="116">
        <v>43.9</v>
      </c>
      <c r="E16271" s="11">
        <v>43.35</v>
      </c>
      <c r="F16271" s="12">
        <v>2123230</v>
      </c>
    </row>
    <row r="16272" spans="2:6">
      <c r="B16272" s="21">
        <v>42964</v>
      </c>
      <c r="C16272" s="122" t="s">
        <v>304</v>
      </c>
      <c r="D16272" s="116">
        <v>22.88</v>
      </c>
      <c r="E16272" s="11">
        <v>22.86</v>
      </c>
      <c r="F16272" s="12">
        <v>15232274</v>
      </c>
    </row>
    <row r="16273" spans="2:6">
      <c r="B16273" s="21">
        <v>42964</v>
      </c>
      <c r="C16273" s="122" t="s">
        <v>305</v>
      </c>
      <c r="D16273" s="116">
        <v>37.49</v>
      </c>
      <c r="E16273" s="11">
        <v>37.11</v>
      </c>
      <c r="F16273" s="12">
        <v>5675917</v>
      </c>
    </row>
    <row r="16274" spans="2:6">
      <c r="B16274" s="21">
        <v>42964</v>
      </c>
      <c r="C16274" s="122" t="s">
        <v>306</v>
      </c>
      <c r="D16274" s="116">
        <v>107.5</v>
      </c>
      <c r="E16274" s="11">
        <v>105.87</v>
      </c>
      <c r="F16274" s="12">
        <v>1300893</v>
      </c>
    </row>
    <row r="16275" spans="2:6">
      <c r="B16275" s="21">
        <v>42964</v>
      </c>
      <c r="C16275" s="122" t="s">
        <v>307</v>
      </c>
      <c r="D16275" s="116">
        <v>48.16</v>
      </c>
      <c r="E16275" s="11">
        <v>47.43</v>
      </c>
      <c r="F16275" s="12">
        <v>828169</v>
      </c>
    </row>
    <row r="16276" spans="2:6">
      <c r="B16276" s="21">
        <v>42964</v>
      </c>
      <c r="C16276" s="122" t="s">
        <v>308</v>
      </c>
      <c r="D16276" s="116">
        <v>36.130000000000003</v>
      </c>
      <c r="E16276" s="11">
        <v>37.549999999999997</v>
      </c>
      <c r="F16276" s="12">
        <v>25065270</v>
      </c>
    </row>
    <row r="16277" spans="2:6">
      <c r="B16277" s="21">
        <v>42964</v>
      </c>
      <c r="C16277" s="122" t="s">
        <v>309</v>
      </c>
      <c r="D16277" s="116">
        <v>47.77</v>
      </c>
      <c r="E16277" s="11">
        <v>46.53</v>
      </c>
      <c r="F16277" s="12">
        <v>1071941</v>
      </c>
    </row>
    <row r="16278" spans="2:6">
      <c r="B16278" s="21">
        <v>42964</v>
      </c>
      <c r="C16278" s="122" t="s">
        <v>310</v>
      </c>
      <c r="D16278" s="116">
        <v>54.08</v>
      </c>
      <c r="E16278" s="11">
        <v>52.88</v>
      </c>
      <c r="F16278" s="12">
        <v>1349759</v>
      </c>
    </row>
    <row r="16279" spans="2:6">
      <c r="B16279" s="21">
        <v>42964</v>
      </c>
      <c r="C16279" s="122" t="s">
        <v>311</v>
      </c>
      <c r="D16279" s="116">
        <v>156.16</v>
      </c>
      <c r="E16279" s="11">
        <v>154.56</v>
      </c>
      <c r="F16279" s="12">
        <v>441927</v>
      </c>
    </row>
    <row r="16280" spans="2:6">
      <c r="B16280" s="21">
        <v>42964</v>
      </c>
      <c r="C16280" s="122" t="s">
        <v>312</v>
      </c>
      <c r="D16280" s="116">
        <v>34.369999999999997</v>
      </c>
      <c r="E16280" s="11">
        <v>34.090000000000003</v>
      </c>
      <c r="F16280" s="12">
        <v>2028878</v>
      </c>
    </row>
    <row r="16281" spans="2:6">
      <c r="B16281" s="21">
        <v>42964</v>
      </c>
      <c r="C16281" s="122" t="s">
        <v>313</v>
      </c>
      <c r="D16281" s="116">
        <v>181.32</v>
      </c>
      <c r="E16281" s="11">
        <v>178.59</v>
      </c>
      <c r="F16281" s="12">
        <v>537963</v>
      </c>
    </row>
    <row r="16282" spans="2:6">
      <c r="B16282" s="21">
        <v>42964</v>
      </c>
      <c r="C16282" s="122" t="s">
        <v>314</v>
      </c>
      <c r="D16282" s="116">
        <v>80.400000000000006</v>
      </c>
      <c r="E16282" s="11">
        <v>77.8</v>
      </c>
      <c r="F16282" s="12">
        <v>7318204</v>
      </c>
    </row>
    <row r="16283" spans="2:6">
      <c r="B16283" s="21">
        <v>42964</v>
      </c>
      <c r="C16283" s="122" t="s">
        <v>315</v>
      </c>
      <c r="D16283" s="116">
        <v>305.26</v>
      </c>
      <c r="E16283" s="11">
        <v>301.42</v>
      </c>
      <c r="F16283" s="12">
        <v>1066954</v>
      </c>
    </row>
    <row r="16284" spans="2:6">
      <c r="B16284" s="21">
        <v>42964</v>
      </c>
      <c r="C16284" s="122" t="s">
        <v>316</v>
      </c>
      <c r="D16284" s="116">
        <v>70.88</v>
      </c>
      <c r="E16284" s="11">
        <v>68.89</v>
      </c>
      <c r="F16284" s="12">
        <v>1722583</v>
      </c>
    </row>
    <row r="16285" spans="2:6">
      <c r="B16285" s="21">
        <v>42964</v>
      </c>
      <c r="C16285" s="122" t="s">
        <v>317</v>
      </c>
      <c r="D16285" s="116">
        <v>42.14</v>
      </c>
      <c r="E16285" s="11">
        <v>41.77</v>
      </c>
      <c r="F16285" s="12">
        <v>949802</v>
      </c>
    </row>
    <row r="16286" spans="2:6">
      <c r="B16286" s="21">
        <v>42964</v>
      </c>
      <c r="C16286" s="122" t="s">
        <v>318</v>
      </c>
      <c r="D16286" s="116">
        <v>75.27</v>
      </c>
      <c r="E16286" s="11">
        <v>74.12</v>
      </c>
      <c r="F16286" s="12">
        <v>6006765</v>
      </c>
    </row>
    <row r="16287" spans="2:6">
      <c r="B16287" s="21">
        <v>42964</v>
      </c>
      <c r="C16287" s="122" t="s">
        <v>319</v>
      </c>
      <c r="D16287" s="116">
        <v>162.5</v>
      </c>
      <c r="E16287" s="11">
        <v>158.46</v>
      </c>
      <c r="F16287" s="12">
        <v>1960468</v>
      </c>
    </row>
    <row r="16288" spans="2:6">
      <c r="B16288" s="21">
        <v>42964</v>
      </c>
      <c r="C16288" s="122" t="s">
        <v>320</v>
      </c>
      <c r="D16288" s="116">
        <v>24.56</v>
      </c>
      <c r="E16288" s="11">
        <v>23.89</v>
      </c>
      <c r="F16288" s="12">
        <v>2105908</v>
      </c>
    </row>
    <row r="16289" spans="2:6">
      <c r="B16289" s="21">
        <v>42964</v>
      </c>
      <c r="C16289" s="122" t="s">
        <v>321</v>
      </c>
      <c r="D16289" s="116">
        <v>55.17</v>
      </c>
      <c r="E16289" s="11">
        <v>53.15</v>
      </c>
      <c r="F16289" s="12">
        <v>5181604</v>
      </c>
    </row>
    <row r="16290" spans="2:6">
      <c r="B16290" s="21">
        <v>42964</v>
      </c>
      <c r="C16290" s="122" t="s">
        <v>322</v>
      </c>
      <c r="D16290" s="116">
        <v>55.08</v>
      </c>
      <c r="E16290" s="11">
        <v>52.99</v>
      </c>
      <c r="F16290" s="12">
        <v>3551623</v>
      </c>
    </row>
    <row r="16291" spans="2:6">
      <c r="B16291" s="21">
        <v>42964</v>
      </c>
      <c r="C16291" s="122" t="s">
        <v>323</v>
      </c>
      <c r="D16291" s="116">
        <v>87.51</v>
      </c>
      <c r="E16291" s="11">
        <v>86.23</v>
      </c>
      <c r="F16291" s="12">
        <v>2470921</v>
      </c>
    </row>
    <row r="16292" spans="2:6">
      <c r="B16292" s="21">
        <v>42964</v>
      </c>
      <c r="C16292" s="122" t="s">
        <v>324</v>
      </c>
      <c r="D16292" s="116">
        <v>20.09</v>
      </c>
      <c r="E16292" s="11">
        <v>19.62</v>
      </c>
      <c r="F16292" s="12">
        <v>20363448</v>
      </c>
    </row>
    <row r="16293" spans="2:6">
      <c r="B16293" s="21">
        <v>42964</v>
      </c>
      <c r="C16293" s="122" t="s">
        <v>325</v>
      </c>
      <c r="D16293" s="116">
        <v>132.16</v>
      </c>
      <c r="E16293" s="11">
        <v>130.88</v>
      </c>
      <c r="F16293" s="12">
        <v>2672966</v>
      </c>
    </row>
    <row r="16294" spans="2:6">
      <c r="B16294" s="21">
        <v>42964</v>
      </c>
      <c r="C16294" s="122" t="s">
        <v>326</v>
      </c>
      <c r="D16294" s="116">
        <v>106.55</v>
      </c>
      <c r="E16294" s="11">
        <v>106.52</v>
      </c>
      <c r="F16294" s="12">
        <v>472090</v>
      </c>
    </row>
    <row r="16295" spans="2:6">
      <c r="B16295" s="21">
        <v>42964</v>
      </c>
      <c r="C16295" s="122" t="s">
        <v>327</v>
      </c>
      <c r="D16295" s="116">
        <v>54.92</v>
      </c>
      <c r="E16295" s="11">
        <v>54.48</v>
      </c>
      <c r="F16295" s="12">
        <v>1172694</v>
      </c>
    </row>
    <row r="16296" spans="2:6">
      <c r="B16296" s="21">
        <v>42964</v>
      </c>
      <c r="C16296" s="122" t="s">
        <v>328</v>
      </c>
      <c r="D16296" s="116">
        <v>100.18</v>
      </c>
      <c r="E16296" s="11">
        <v>97.84</v>
      </c>
      <c r="F16296" s="12">
        <v>2579472</v>
      </c>
    </row>
    <row r="16297" spans="2:6">
      <c r="B16297" s="21">
        <v>42964</v>
      </c>
      <c r="C16297" s="122" t="s">
        <v>329</v>
      </c>
      <c r="D16297" s="116">
        <v>37.33</v>
      </c>
      <c r="E16297" s="11">
        <v>36.47</v>
      </c>
      <c r="F16297" s="12">
        <v>2609410</v>
      </c>
    </row>
    <row r="16298" spans="2:6">
      <c r="B16298" s="21">
        <v>42964</v>
      </c>
      <c r="C16298" s="122" t="s">
        <v>330</v>
      </c>
      <c r="D16298" s="116">
        <v>17.420000000000002</v>
      </c>
      <c r="E16298" s="11">
        <v>17.170000000000002</v>
      </c>
      <c r="F16298" s="12">
        <v>4068220</v>
      </c>
    </row>
    <row r="16299" spans="2:6">
      <c r="B16299" s="21">
        <v>42964</v>
      </c>
      <c r="C16299" s="122" t="s">
        <v>331</v>
      </c>
      <c r="D16299" s="116">
        <v>158.75</v>
      </c>
      <c r="E16299" s="11">
        <v>157.88999999999999</v>
      </c>
      <c r="F16299" s="12">
        <v>3071602</v>
      </c>
    </row>
    <row r="16300" spans="2:6">
      <c r="B16300" s="21">
        <v>42964</v>
      </c>
      <c r="C16300" s="122" t="s">
        <v>332</v>
      </c>
      <c r="D16300" s="116">
        <v>83.39</v>
      </c>
      <c r="E16300" s="11">
        <v>81.650000000000006</v>
      </c>
      <c r="F16300" s="12">
        <v>1795291</v>
      </c>
    </row>
    <row r="16301" spans="2:6">
      <c r="B16301" s="21">
        <v>42964</v>
      </c>
      <c r="C16301" s="122" t="s">
        <v>333</v>
      </c>
      <c r="D16301" s="116">
        <v>147.28</v>
      </c>
      <c r="E16301" s="11">
        <v>146.83000000000001</v>
      </c>
      <c r="F16301" s="12">
        <v>1871445</v>
      </c>
    </row>
    <row r="16302" spans="2:6">
      <c r="B16302" s="21">
        <v>42964</v>
      </c>
      <c r="C16302" s="122" t="s">
        <v>334</v>
      </c>
      <c r="D16302" s="116">
        <v>131.22</v>
      </c>
      <c r="E16302" s="11">
        <v>130.22</v>
      </c>
      <c r="F16302" s="12">
        <v>971946</v>
      </c>
    </row>
    <row r="16303" spans="2:6">
      <c r="B16303" s="21">
        <v>42964</v>
      </c>
      <c r="C16303" s="122" t="s">
        <v>335</v>
      </c>
      <c r="D16303" s="116">
        <v>43.46</v>
      </c>
      <c r="E16303" s="11">
        <v>43.41</v>
      </c>
      <c r="F16303" s="12">
        <v>6703390</v>
      </c>
    </row>
    <row r="16304" spans="2:6">
      <c r="B16304" s="21">
        <v>42964</v>
      </c>
      <c r="C16304" s="122" t="s">
        <v>336</v>
      </c>
      <c r="D16304" s="116">
        <v>84.48</v>
      </c>
      <c r="E16304" s="11">
        <v>83.67</v>
      </c>
      <c r="F16304" s="12">
        <v>3789022</v>
      </c>
    </row>
    <row r="16305" spans="2:6">
      <c r="B16305" s="21">
        <v>42964</v>
      </c>
      <c r="C16305" s="122" t="s">
        <v>337</v>
      </c>
      <c r="D16305" s="116">
        <v>47.68</v>
      </c>
      <c r="E16305" s="11">
        <v>46.95</v>
      </c>
      <c r="F16305" s="12">
        <v>7748809</v>
      </c>
    </row>
    <row r="16306" spans="2:6">
      <c r="B16306" s="21">
        <v>42964</v>
      </c>
      <c r="C16306" s="122" t="s">
        <v>338</v>
      </c>
      <c r="D16306" s="116">
        <v>31.18</v>
      </c>
      <c r="E16306" s="11">
        <v>30.51</v>
      </c>
      <c r="F16306" s="12">
        <v>6566407</v>
      </c>
    </row>
    <row r="16307" spans="2:6">
      <c r="B16307" s="21">
        <v>42964</v>
      </c>
      <c r="C16307" s="122" t="s">
        <v>339</v>
      </c>
      <c r="D16307" s="116">
        <v>251.74</v>
      </c>
      <c r="E16307" s="11">
        <v>248.1</v>
      </c>
      <c r="F16307" s="12">
        <v>493463</v>
      </c>
    </row>
    <row r="16308" spans="2:6">
      <c r="B16308" s="21">
        <v>42964</v>
      </c>
      <c r="C16308" s="122" t="s">
        <v>340</v>
      </c>
      <c r="D16308" s="116">
        <v>97.62</v>
      </c>
      <c r="E16308" s="11">
        <v>96.63</v>
      </c>
      <c r="F16308" s="12">
        <v>881977</v>
      </c>
    </row>
    <row r="16309" spans="2:6">
      <c r="B16309" s="21">
        <v>42964</v>
      </c>
      <c r="C16309" s="122" t="s">
        <v>341</v>
      </c>
      <c r="D16309" s="116">
        <v>82.8</v>
      </c>
      <c r="E16309" s="11">
        <v>79.650000000000006</v>
      </c>
      <c r="F16309" s="12">
        <v>309443</v>
      </c>
    </row>
    <row r="16310" spans="2:6">
      <c r="B16310" s="21">
        <v>42964</v>
      </c>
      <c r="C16310" s="122" t="s">
        <v>342</v>
      </c>
      <c r="D16310" s="116">
        <v>204.55</v>
      </c>
      <c r="E16310" s="11">
        <v>200.41</v>
      </c>
      <c r="F16310" s="12">
        <v>539081</v>
      </c>
    </row>
    <row r="16311" spans="2:6">
      <c r="B16311" s="21">
        <v>42964</v>
      </c>
      <c r="C16311" s="122" t="s">
        <v>343</v>
      </c>
      <c r="D16311" s="116">
        <v>78.150000000000006</v>
      </c>
      <c r="E16311" s="11">
        <v>77.209999999999994</v>
      </c>
      <c r="F16311" s="12">
        <v>1681346</v>
      </c>
    </row>
    <row r="16312" spans="2:6">
      <c r="B16312" s="21">
        <v>42964</v>
      </c>
      <c r="C16312" s="122" t="s">
        <v>344</v>
      </c>
      <c r="D16312" s="116">
        <v>207.79</v>
      </c>
      <c r="E16312" s="11">
        <v>205.35</v>
      </c>
      <c r="F16312" s="12">
        <v>1396492</v>
      </c>
    </row>
    <row r="16313" spans="2:6">
      <c r="B16313" s="21">
        <v>42964</v>
      </c>
      <c r="C16313" s="122" t="s">
        <v>345</v>
      </c>
      <c r="D16313" s="116">
        <v>54.26</v>
      </c>
      <c r="E16313" s="11">
        <v>53.71</v>
      </c>
      <c r="F16313" s="12">
        <v>1684963</v>
      </c>
    </row>
    <row r="16314" spans="2:6">
      <c r="B16314" s="21">
        <v>42964</v>
      </c>
      <c r="C16314" s="122" t="s">
        <v>346</v>
      </c>
      <c r="D16314" s="116">
        <v>65.45</v>
      </c>
      <c r="E16314" s="11">
        <v>64.3</v>
      </c>
      <c r="F16314" s="12">
        <v>6678507</v>
      </c>
    </row>
    <row r="16315" spans="2:6">
      <c r="B16315" s="21">
        <v>42964</v>
      </c>
      <c r="C16315" s="122" t="s">
        <v>347</v>
      </c>
      <c r="D16315" s="116">
        <v>117.47</v>
      </c>
      <c r="E16315" s="11">
        <v>117.1</v>
      </c>
      <c r="F16315" s="12">
        <v>1895417</v>
      </c>
    </row>
    <row r="16316" spans="2:6">
      <c r="B16316" s="21">
        <v>42964</v>
      </c>
      <c r="C16316" s="122" t="s">
        <v>348</v>
      </c>
      <c r="D16316" s="116">
        <v>20.54</v>
      </c>
      <c r="E16316" s="11">
        <v>20.100000000000001</v>
      </c>
      <c r="F16316" s="12">
        <v>3848158</v>
      </c>
    </row>
    <row r="16317" spans="2:6">
      <c r="B16317" s="21">
        <v>42964</v>
      </c>
      <c r="C16317" s="122" t="s">
        <v>349</v>
      </c>
      <c r="D16317" s="116">
        <v>50.72</v>
      </c>
      <c r="E16317" s="11">
        <v>49.7</v>
      </c>
      <c r="F16317" s="12">
        <v>4586245</v>
      </c>
    </row>
    <row r="16318" spans="2:6">
      <c r="B16318" s="21">
        <v>42964</v>
      </c>
      <c r="C16318" s="122" t="s">
        <v>350</v>
      </c>
      <c r="D16318" s="116">
        <v>62.75</v>
      </c>
      <c r="E16318" s="11">
        <v>61.84</v>
      </c>
      <c r="F16318" s="12">
        <v>9150116</v>
      </c>
    </row>
    <row r="16319" spans="2:6">
      <c r="B16319" s="21">
        <v>42964</v>
      </c>
      <c r="C16319" s="122" t="s">
        <v>351</v>
      </c>
      <c r="D16319" s="116">
        <v>11.12</v>
      </c>
      <c r="E16319" s="11">
        <v>10.82</v>
      </c>
      <c r="F16319" s="12">
        <v>15778209</v>
      </c>
    </row>
    <row r="16320" spans="2:6">
      <c r="B16320" s="21">
        <v>42964</v>
      </c>
      <c r="C16320" s="122" t="s">
        <v>352</v>
      </c>
      <c r="D16320" s="116">
        <v>45.83</v>
      </c>
      <c r="E16320" s="11">
        <v>45.09</v>
      </c>
      <c r="F16320" s="12">
        <v>9426821</v>
      </c>
    </row>
    <row r="16321" spans="2:6">
      <c r="B16321" s="21">
        <v>42964</v>
      </c>
      <c r="C16321" s="122" t="s">
        <v>353</v>
      </c>
      <c r="D16321" s="116">
        <v>73.58</v>
      </c>
      <c r="E16321" s="11">
        <v>72.400000000000006</v>
      </c>
      <c r="F16321" s="12">
        <v>22977519</v>
      </c>
    </row>
    <row r="16322" spans="2:6">
      <c r="B16322" s="21">
        <v>42964</v>
      </c>
      <c r="C16322" s="122" t="s">
        <v>354</v>
      </c>
      <c r="D16322" s="116">
        <v>87.64</v>
      </c>
      <c r="E16322" s="11">
        <v>87.13</v>
      </c>
      <c r="F16322" s="12">
        <v>1291986</v>
      </c>
    </row>
    <row r="16323" spans="2:6">
      <c r="B16323" s="21">
        <v>42964</v>
      </c>
      <c r="C16323" s="122" t="s">
        <v>355</v>
      </c>
      <c r="D16323" s="116">
        <v>158.21</v>
      </c>
      <c r="E16323" s="11">
        <v>153.87</v>
      </c>
      <c r="F16323" s="12">
        <v>509681</v>
      </c>
    </row>
    <row r="16324" spans="2:6">
      <c r="B16324" s="21">
        <v>42964</v>
      </c>
      <c r="C16324" s="122" t="s">
        <v>356</v>
      </c>
      <c r="D16324" s="116">
        <v>582.33000000000004</v>
      </c>
      <c r="E16324" s="11">
        <v>573.84</v>
      </c>
      <c r="F16324" s="12">
        <v>91813</v>
      </c>
    </row>
    <row r="16325" spans="2:6">
      <c r="B16325" s="21">
        <v>42964</v>
      </c>
      <c r="C16325" s="122" t="s">
        <v>357</v>
      </c>
      <c r="D16325" s="116">
        <v>30.32</v>
      </c>
      <c r="E16325" s="11">
        <v>29.62</v>
      </c>
      <c r="F16325" s="12">
        <v>26152486</v>
      </c>
    </row>
    <row r="16326" spans="2:6">
      <c r="B16326" s="21">
        <v>42964</v>
      </c>
      <c r="C16326" s="122" t="s">
        <v>358</v>
      </c>
      <c r="D16326" s="116">
        <v>30.3</v>
      </c>
      <c r="E16326" s="11">
        <v>30.56</v>
      </c>
      <c r="F16326" s="12">
        <v>8867793</v>
      </c>
    </row>
    <row r="16327" spans="2:6">
      <c r="B16327" s="21">
        <v>42964</v>
      </c>
      <c r="C16327" s="122" t="s">
        <v>359</v>
      </c>
      <c r="D16327" s="116">
        <v>13.93</v>
      </c>
      <c r="E16327" s="11">
        <v>13.64</v>
      </c>
      <c r="F16327" s="12">
        <v>1380710</v>
      </c>
    </row>
    <row r="16328" spans="2:6">
      <c r="B16328" s="21">
        <v>42964</v>
      </c>
      <c r="C16328" s="122" t="s">
        <v>360</v>
      </c>
      <c r="D16328" s="116">
        <v>23.67</v>
      </c>
      <c r="E16328" s="11">
        <v>23.02</v>
      </c>
      <c r="F16328" s="12">
        <v>7527032</v>
      </c>
    </row>
    <row r="16329" spans="2:6">
      <c r="B16329" s="21">
        <v>42964</v>
      </c>
      <c r="C16329" s="122" t="s">
        <v>361</v>
      </c>
      <c r="D16329" s="116">
        <v>77.05</v>
      </c>
      <c r="E16329" s="11">
        <v>76.28</v>
      </c>
      <c r="F16329" s="12">
        <v>560085</v>
      </c>
    </row>
    <row r="16330" spans="2:6">
      <c r="B16330" s="21">
        <v>42964</v>
      </c>
      <c r="C16330" s="122" t="s">
        <v>362</v>
      </c>
      <c r="D16330" s="116">
        <v>149.43</v>
      </c>
      <c r="E16330" s="11">
        <v>148.61000000000001</v>
      </c>
      <c r="F16330" s="12">
        <v>1362692</v>
      </c>
    </row>
    <row r="16331" spans="2:6">
      <c r="B16331" s="21">
        <v>42964</v>
      </c>
      <c r="C16331" s="122" t="s">
        <v>363</v>
      </c>
      <c r="D16331" s="116">
        <v>36.21</v>
      </c>
      <c r="E16331" s="11">
        <v>36.049999999999997</v>
      </c>
      <c r="F16331" s="12">
        <v>5008518</v>
      </c>
    </row>
    <row r="16332" spans="2:6">
      <c r="B16332" s="21">
        <v>42964</v>
      </c>
      <c r="C16332" s="122" t="s">
        <v>364</v>
      </c>
      <c r="D16332" s="116">
        <v>169.23</v>
      </c>
      <c r="E16332" s="11">
        <v>166.09</v>
      </c>
      <c r="F16332" s="12">
        <v>5229188</v>
      </c>
    </row>
    <row r="16333" spans="2:6">
      <c r="B16333" s="21">
        <v>42964</v>
      </c>
      <c r="C16333" s="122" t="s">
        <v>365</v>
      </c>
      <c r="D16333" s="116">
        <v>25.11</v>
      </c>
      <c r="E16333" s="11">
        <v>24.97</v>
      </c>
      <c r="F16333" s="12">
        <v>2471887</v>
      </c>
    </row>
    <row r="16334" spans="2:6">
      <c r="B16334" s="21">
        <v>42964</v>
      </c>
      <c r="C16334" s="122" t="s">
        <v>366</v>
      </c>
      <c r="D16334" s="116">
        <v>26.98</v>
      </c>
      <c r="E16334" s="11">
        <v>26.69</v>
      </c>
      <c r="F16334" s="12">
        <v>2146851</v>
      </c>
    </row>
    <row r="16335" spans="2:6">
      <c r="B16335" s="21">
        <v>42964</v>
      </c>
      <c r="C16335" s="122" t="s">
        <v>367</v>
      </c>
      <c r="D16335" s="116">
        <v>58.53</v>
      </c>
      <c r="E16335" s="11">
        <v>57.46</v>
      </c>
      <c r="F16335" s="12">
        <v>9148637</v>
      </c>
    </row>
    <row r="16336" spans="2:6">
      <c r="B16336" s="21">
        <v>42964</v>
      </c>
      <c r="C16336" s="122" t="s">
        <v>368</v>
      </c>
      <c r="D16336" s="116">
        <v>40.590000000000003</v>
      </c>
      <c r="E16336" s="11">
        <v>40.01</v>
      </c>
      <c r="F16336" s="12">
        <v>3177210</v>
      </c>
    </row>
    <row r="16337" spans="2:6">
      <c r="B16337" s="21">
        <v>42964</v>
      </c>
      <c r="C16337" s="122" t="s">
        <v>369</v>
      </c>
      <c r="D16337" s="116">
        <v>270.04000000000002</v>
      </c>
      <c r="E16337" s="11">
        <v>268.13</v>
      </c>
      <c r="F16337" s="12">
        <v>581745</v>
      </c>
    </row>
    <row r="16338" spans="2:6">
      <c r="B16338" s="21">
        <v>42964</v>
      </c>
      <c r="C16338" s="122" t="s">
        <v>370</v>
      </c>
      <c r="D16338" s="116">
        <v>29.91</v>
      </c>
      <c r="E16338" s="11">
        <v>30.09</v>
      </c>
      <c r="F16338" s="12">
        <v>4159672</v>
      </c>
    </row>
    <row r="16339" spans="2:6">
      <c r="B16339" s="21">
        <v>42964</v>
      </c>
      <c r="C16339" s="122" t="s">
        <v>371</v>
      </c>
      <c r="D16339" s="116">
        <v>25.62</v>
      </c>
      <c r="E16339" s="11">
        <v>25.25</v>
      </c>
      <c r="F16339" s="12">
        <v>3477592</v>
      </c>
    </row>
    <row r="16340" spans="2:6">
      <c r="B16340" s="21">
        <v>42964</v>
      </c>
      <c r="C16340" s="122" t="s">
        <v>372</v>
      </c>
      <c r="D16340" s="116">
        <v>120.07</v>
      </c>
      <c r="E16340" s="11">
        <v>117.5</v>
      </c>
      <c r="F16340" s="12">
        <v>1320166</v>
      </c>
    </row>
    <row r="16341" spans="2:6">
      <c r="B16341" s="21">
        <v>42964</v>
      </c>
      <c r="C16341" s="122" t="s">
        <v>373</v>
      </c>
      <c r="D16341" s="116">
        <v>40.369999999999997</v>
      </c>
      <c r="E16341" s="11">
        <v>39.56</v>
      </c>
      <c r="F16341" s="12">
        <v>11785306</v>
      </c>
    </row>
    <row r="16342" spans="2:6">
      <c r="B16342" s="21">
        <v>42964</v>
      </c>
      <c r="C16342" s="122" t="s">
        <v>374</v>
      </c>
      <c r="D16342" s="116">
        <v>89.1</v>
      </c>
      <c r="E16342" s="11">
        <v>87.43</v>
      </c>
      <c r="F16342" s="12">
        <v>1376056</v>
      </c>
    </row>
    <row r="16343" spans="2:6">
      <c r="B16343" s="21">
        <v>42964</v>
      </c>
      <c r="C16343" s="122" t="s">
        <v>375</v>
      </c>
      <c r="D16343" s="116">
        <v>56</v>
      </c>
      <c r="E16343" s="11">
        <v>54.35</v>
      </c>
      <c r="F16343" s="12">
        <v>2840517</v>
      </c>
    </row>
    <row r="16344" spans="2:6">
      <c r="B16344" s="21">
        <v>42964</v>
      </c>
      <c r="C16344" s="122" t="s">
        <v>376</v>
      </c>
      <c r="D16344" s="116">
        <v>164.81</v>
      </c>
      <c r="E16344" s="11">
        <v>161.47</v>
      </c>
      <c r="F16344" s="12">
        <v>13136065</v>
      </c>
    </row>
    <row r="16345" spans="2:6">
      <c r="B16345" s="21">
        <v>42964</v>
      </c>
      <c r="C16345" s="122" t="s">
        <v>377</v>
      </c>
      <c r="D16345" s="116">
        <v>50.59</v>
      </c>
      <c r="E16345" s="11">
        <v>50.15</v>
      </c>
      <c r="F16345" s="12">
        <v>2764888</v>
      </c>
    </row>
    <row r="16346" spans="2:6">
      <c r="B16346" s="21">
        <v>42964</v>
      </c>
      <c r="C16346" s="122" t="s">
        <v>378</v>
      </c>
      <c r="D16346" s="116">
        <v>13.65</v>
      </c>
      <c r="E16346" s="11">
        <v>13.65</v>
      </c>
      <c r="F16346" s="12">
        <v>368675</v>
      </c>
    </row>
    <row r="16347" spans="2:6">
      <c r="B16347" s="21">
        <v>42964</v>
      </c>
      <c r="C16347" s="122" t="s">
        <v>379</v>
      </c>
      <c r="D16347" s="116">
        <v>13.2</v>
      </c>
      <c r="E16347" s="11">
        <v>13.23</v>
      </c>
      <c r="F16347" s="12">
        <v>2230617</v>
      </c>
    </row>
    <row r="16348" spans="2:6">
      <c r="B16348" s="21">
        <v>42964</v>
      </c>
      <c r="C16348" s="122" t="s">
        <v>380</v>
      </c>
      <c r="D16348" s="116">
        <v>57.62</v>
      </c>
      <c r="E16348" s="11">
        <v>57.19</v>
      </c>
      <c r="F16348" s="12">
        <v>1564626</v>
      </c>
    </row>
    <row r="16349" spans="2:6">
      <c r="B16349" s="21">
        <v>42964</v>
      </c>
      <c r="C16349" s="122" t="s">
        <v>381</v>
      </c>
      <c r="D16349" s="116">
        <v>50.37</v>
      </c>
      <c r="E16349" s="11">
        <v>50.36</v>
      </c>
      <c r="F16349" s="12">
        <v>2090473</v>
      </c>
    </row>
    <row r="16350" spans="2:6">
      <c r="B16350" s="21">
        <v>42964</v>
      </c>
      <c r="C16350" s="122" t="s">
        <v>382</v>
      </c>
      <c r="D16350" s="116">
        <v>78.53</v>
      </c>
      <c r="E16350" s="11">
        <v>77.650000000000006</v>
      </c>
      <c r="F16350" s="12">
        <v>1204026</v>
      </c>
    </row>
    <row r="16351" spans="2:6">
      <c r="B16351" s="21">
        <v>42964</v>
      </c>
      <c r="C16351" s="122" t="s">
        <v>383</v>
      </c>
      <c r="D16351" s="116">
        <v>49.17</v>
      </c>
      <c r="E16351" s="11">
        <v>48.55</v>
      </c>
      <c r="F16351" s="12">
        <v>9661645</v>
      </c>
    </row>
    <row r="16352" spans="2:6">
      <c r="B16352" s="21">
        <v>42964</v>
      </c>
      <c r="C16352" s="122" t="s">
        <v>384</v>
      </c>
      <c r="D16352" s="116">
        <v>201.89</v>
      </c>
      <c r="E16352" s="11">
        <v>200.63</v>
      </c>
      <c r="F16352" s="12">
        <v>1530142</v>
      </c>
    </row>
    <row r="16353" spans="2:6">
      <c r="B16353" s="21">
        <v>42964</v>
      </c>
      <c r="C16353" s="122" t="s">
        <v>385</v>
      </c>
      <c r="D16353" s="116">
        <v>59.47</v>
      </c>
      <c r="E16353" s="11">
        <v>58.92</v>
      </c>
      <c r="F16353" s="12">
        <v>4145853</v>
      </c>
    </row>
    <row r="16354" spans="2:6">
      <c r="B16354" s="21">
        <v>42964</v>
      </c>
      <c r="C16354" s="122" t="s">
        <v>386</v>
      </c>
      <c r="D16354" s="116">
        <v>56.17</v>
      </c>
      <c r="E16354" s="11">
        <v>54.98</v>
      </c>
      <c r="F16354" s="12">
        <v>2473620</v>
      </c>
    </row>
    <row r="16355" spans="2:6">
      <c r="B16355" s="21">
        <v>42964</v>
      </c>
      <c r="C16355" s="122" t="s">
        <v>387</v>
      </c>
      <c r="D16355" s="116">
        <v>16.97</v>
      </c>
      <c r="E16355" s="11">
        <v>16.63</v>
      </c>
      <c r="F16355" s="12">
        <v>2264783</v>
      </c>
    </row>
    <row r="16356" spans="2:6">
      <c r="B16356" s="21">
        <v>42964</v>
      </c>
      <c r="C16356" s="122" t="s">
        <v>388</v>
      </c>
      <c r="D16356" s="116">
        <v>64.16</v>
      </c>
      <c r="E16356" s="11">
        <v>63.15</v>
      </c>
      <c r="F16356" s="12">
        <v>1727351</v>
      </c>
    </row>
    <row r="16357" spans="2:6">
      <c r="B16357" s="21">
        <v>42964</v>
      </c>
      <c r="C16357" s="122" t="s">
        <v>389</v>
      </c>
      <c r="D16357" s="116">
        <v>69.53</v>
      </c>
      <c r="E16357" s="11">
        <v>68.98</v>
      </c>
      <c r="F16357" s="12">
        <v>1246711</v>
      </c>
    </row>
    <row r="16358" spans="2:6">
      <c r="B16358" s="21">
        <v>42964</v>
      </c>
      <c r="C16358" s="122" t="s">
        <v>390</v>
      </c>
      <c r="D16358" s="116">
        <v>1854.47</v>
      </c>
      <c r="E16358" s="11">
        <v>1812.97</v>
      </c>
      <c r="F16358" s="12">
        <v>640512</v>
      </c>
    </row>
    <row r="16359" spans="2:6">
      <c r="B16359" s="21">
        <v>42964</v>
      </c>
      <c r="C16359" s="122" t="s">
        <v>391</v>
      </c>
      <c r="D16359" s="116">
        <v>37.22</v>
      </c>
      <c r="E16359" s="11">
        <v>36.76</v>
      </c>
      <c r="F16359" s="12">
        <v>1054819</v>
      </c>
    </row>
    <row r="16360" spans="2:6">
      <c r="B16360" s="21">
        <v>42964</v>
      </c>
      <c r="C16360" s="122" t="s">
        <v>392</v>
      </c>
      <c r="D16360" s="116">
        <v>46.62</v>
      </c>
      <c r="E16360" s="11">
        <v>46.3</v>
      </c>
      <c r="F16360" s="12">
        <v>1990182</v>
      </c>
    </row>
    <row r="16361" spans="2:6">
      <c r="B16361" s="21">
        <v>42964</v>
      </c>
      <c r="C16361" s="122" t="s">
        <v>393</v>
      </c>
      <c r="D16361" s="116">
        <v>119</v>
      </c>
      <c r="E16361" s="11">
        <v>118.39</v>
      </c>
      <c r="F16361" s="12">
        <v>3096948</v>
      </c>
    </row>
    <row r="16362" spans="2:6">
      <c r="B16362" s="21">
        <v>42964</v>
      </c>
      <c r="C16362" s="122" t="s">
        <v>394</v>
      </c>
      <c r="D16362" s="116">
        <v>33.29</v>
      </c>
      <c r="E16362" s="11">
        <v>32.950000000000003</v>
      </c>
      <c r="F16362" s="12">
        <v>14858762</v>
      </c>
    </row>
    <row r="16363" spans="2:6">
      <c r="B16363" s="21">
        <v>42964</v>
      </c>
      <c r="C16363" s="122" t="s">
        <v>395</v>
      </c>
      <c r="D16363" s="116">
        <v>64.91</v>
      </c>
      <c r="E16363" s="11">
        <v>62.93</v>
      </c>
      <c r="F16363" s="12">
        <v>1263348</v>
      </c>
    </row>
    <row r="16364" spans="2:6">
      <c r="B16364" s="21">
        <v>42964</v>
      </c>
      <c r="C16364" s="122" t="s">
        <v>396</v>
      </c>
      <c r="D16364" s="116">
        <v>92.4</v>
      </c>
      <c r="E16364" s="11">
        <v>92.07</v>
      </c>
      <c r="F16364" s="12">
        <v>5711411</v>
      </c>
    </row>
    <row r="16365" spans="2:6">
      <c r="B16365" s="21">
        <v>42964</v>
      </c>
      <c r="C16365" s="122" t="s">
        <v>397</v>
      </c>
      <c r="D16365" s="116">
        <v>48.76</v>
      </c>
      <c r="E16365" s="11">
        <v>48.51</v>
      </c>
      <c r="F16365" s="12">
        <v>3891341</v>
      </c>
    </row>
    <row r="16366" spans="2:6">
      <c r="B16366" s="21">
        <v>42964</v>
      </c>
      <c r="C16366" s="122" t="s">
        <v>398</v>
      </c>
      <c r="D16366" s="116">
        <v>158.36000000000001</v>
      </c>
      <c r="E16366" s="11">
        <v>155.57</v>
      </c>
      <c r="F16366" s="12">
        <v>1057003</v>
      </c>
    </row>
    <row r="16367" spans="2:6">
      <c r="B16367" s="21">
        <v>42964</v>
      </c>
      <c r="C16367" s="122" t="s">
        <v>399</v>
      </c>
      <c r="D16367" s="116">
        <v>25.83</v>
      </c>
      <c r="E16367" s="11">
        <v>25.44</v>
      </c>
      <c r="F16367" s="12">
        <v>4597859</v>
      </c>
    </row>
    <row r="16368" spans="2:6">
      <c r="B16368" s="21">
        <v>42964</v>
      </c>
      <c r="C16368" s="122" t="s">
        <v>400</v>
      </c>
      <c r="D16368" s="116">
        <v>111.1</v>
      </c>
      <c r="E16368" s="11">
        <v>110.57</v>
      </c>
      <c r="F16368" s="12">
        <v>702653</v>
      </c>
    </row>
    <row r="16369" spans="2:6">
      <c r="B16369" s="21">
        <v>42964</v>
      </c>
      <c r="C16369" s="122" t="s">
        <v>401</v>
      </c>
      <c r="D16369" s="116">
        <v>64.540000000000006</v>
      </c>
      <c r="E16369" s="11">
        <v>63.66</v>
      </c>
      <c r="F16369" s="12">
        <v>433561</v>
      </c>
    </row>
    <row r="16370" spans="2:6">
      <c r="B16370" s="21">
        <v>42964</v>
      </c>
      <c r="C16370" s="122" t="s">
        <v>402</v>
      </c>
      <c r="D16370" s="116">
        <v>62.17</v>
      </c>
      <c r="E16370" s="11">
        <v>61.3</v>
      </c>
      <c r="F16370" s="12">
        <v>1588051</v>
      </c>
    </row>
    <row r="16371" spans="2:6">
      <c r="B16371" s="21">
        <v>42964</v>
      </c>
      <c r="C16371" s="122" t="s">
        <v>403</v>
      </c>
      <c r="D16371" s="116">
        <v>117.75</v>
      </c>
      <c r="E16371" s="11">
        <v>115.93</v>
      </c>
      <c r="F16371" s="12">
        <v>3269040</v>
      </c>
    </row>
    <row r="16372" spans="2:6">
      <c r="B16372" s="21">
        <v>42964</v>
      </c>
      <c r="C16372" s="122" t="s">
        <v>404</v>
      </c>
      <c r="D16372" s="116">
        <v>129.58000000000001</v>
      </c>
      <c r="E16372" s="11">
        <v>127.3</v>
      </c>
      <c r="F16372" s="12">
        <v>2770565</v>
      </c>
    </row>
    <row r="16373" spans="2:6">
      <c r="B16373" s="21">
        <v>42964</v>
      </c>
      <c r="C16373" s="122" t="s">
        <v>405</v>
      </c>
      <c r="D16373" s="116">
        <v>62.08</v>
      </c>
      <c r="E16373" s="11">
        <v>61.36</v>
      </c>
      <c r="F16373" s="12">
        <v>883448</v>
      </c>
    </row>
    <row r="16374" spans="2:6">
      <c r="B16374" s="21">
        <v>42964</v>
      </c>
      <c r="C16374" s="122" t="s">
        <v>406</v>
      </c>
      <c r="D16374" s="116">
        <v>89.63</v>
      </c>
      <c r="E16374" s="11">
        <v>88.88</v>
      </c>
      <c r="F16374" s="12">
        <v>358811</v>
      </c>
    </row>
    <row r="16375" spans="2:6">
      <c r="B16375" s="21">
        <v>42964</v>
      </c>
      <c r="C16375" s="122" t="s">
        <v>407</v>
      </c>
      <c r="D16375" s="116">
        <v>103.56</v>
      </c>
      <c r="E16375" s="11">
        <v>102.68</v>
      </c>
      <c r="F16375" s="12">
        <v>1009604</v>
      </c>
    </row>
    <row r="16376" spans="2:6">
      <c r="B16376" s="21">
        <v>42964</v>
      </c>
      <c r="C16376" s="122" t="s">
        <v>408</v>
      </c>
      <c r="D16376" s="116">
        <v>39.06</v>
      </c>
      <c r="E16376" s="11">
        <v>38.82</v>
      </c>
      <c r="F16376" s="12">
        <v>2235067</v>
      </c>
    </row>
    <row r="16377" spans="2:6">
      <c r="B16377" s="21">
        <v>42964</v>
      </c>
      <c r="C16377" s="122" t="s">
        <v>409</v>
      </c>
      <c r="D16377" s="116">
        <v>79.239999999999995</v>
      </c>
      <c r="E16377" s="11">
        <v>77.69</v>
      </c>
      <c r="F16377" s="12">
        <v>1117519</v>
      </c>
    </row>
    <row r="16378" spans="2:6">
      <c r="B16378" s="21">
        <v>42964</v>
      </c>
      <c r="C16378" s="122" t="s">
        <v>410</v>
      </c>
      <c r="D16378" s="116">
        <v>104.85</v>
      </c>
      <c r="E16378" s="11">
        <v>102.66</v>
      </c>
      <c r="F16378" s="12">
        <v>3119224</v>
      </c>
    </row>
    <row r="16379" spans="2:6">
      <c r="B16379" s="21">
        <v>42964</v>
      </c>
      <c r="C16379" s="122" t="s">
        <v>411</v>
      </c>
      <c r="D16379" s="116">
        <v>198.92</v>
      </c>
      <c r="E16379" s="11">
        <v>197.73</v>
      </c>
      <c r="F16379" s="12">
        <v>728662</v>
      </c>
    </row>
    <row r="16380" spans="2:6">
      <c r="B16380" s="21">
        <v>42964</v>
      </c>
      <c r="C16380" s="122" t="s">
        <v>412</v>
      </c>
      <c r="D16380" s="116">
        <v>82.67</v>
      </c>
      <c r="E16380" s="11">
        <v>80.89</v>
      </c>
      <c r="F16380" s="12">
        <v>2359120</v>
      </c>
    </row>
    <row r="16381" spans="2:6">
      <c r="B16381" s="21">
        <v>42964</v>
      </c>
      <c r="C16381" s="122" t="s">
        <v>413</v>
      </c>
      <c r="D16381" s="116">
        <v>124</v>
      </c>
      <c r="E16381" s="11">
        <v>122.3</v>
      </c>
      <c r="F16381" s="12">
        <v>1150257</v>
      </c>
    </row>
    <row r="16382" spans="2:6">
      <c r="B16382" s="21">
        <v>42964</v>
      </c>
      <c r="C16382" s="122" t="s">
        <v>414</v>
      </c>
      <c r="D16382" s="116">
        <v>34.229999999999997</v>
      </c>
      <c r="E16382" s="11">
        <v>33.83</v>
      </c>
      <c r="F16382" s="12">
        <v>1251636</v>
      </c>
    </row>
    <row r="16383" spans="2:6">
      <c r="B16383" s="21">
        <v>42964</v>
      </c>
      <c r="C16383" s="122" t="s">
        <v>415</v>
      </c>
      <c r="D16383" s="116">
        <v>133.57</v>
      </c>
      <c r="E16383" s="11">
        <v>131.79</v>
      </c>
      <c r="F16383" s="12">
        <v>980235</v>
      </c>
    </row>
    <row r="16384" spans="2:6">
      <c r="B16384" s="21">
        <v>42964</v>
      </c>
      <c r="C16384" s="122" t="s">
        <v>416</v>
      </c>
      <c r="D16384" s="116">
        <v>131.22</v>
      </c>
      <c r="E16384" s="11">
        <v>131.27000000000001</v>
      </c>
      <c r="F16384" s="12">
        <v>1615359</v>
      </c>
    </row>
    <row r="16385" spans="2:6">
      <c r="B16385" s="21">
        <v>42964</v>
      </c>
      <c r="C16385" s="122" t="s">
        <v>417</v>
      </c>
      <c r="D16385" s="116">
        <v>60.15</v>
      </c>
      <c r="E16385" s="11">
        <v>59.29</v>
      </c>
      <c r="F16385" s="12">
        <v>6744200</v>
      </c>
    </row>
    <row r="16386" spans="2:6">
      <c r="B16386" s="21">
        <v>42964</v>
      </c>
      <c r="C16386" s="122" t="s">
        <v>418</v>
      </c>
      <c r="D16386" s="116">
        <v>92.21</v>
      </c>
      <c r="E16386" s="11">
        <v>91.7</v>
      </c>
      <c r="F16386" s="12">
        <v>1255161</v>
      </c>
    </row>
    <row r="16387" spans="2:6">
      <c r="B16387" s="21">
        <v>42964</v>
      </c>
      <c r="C16387" s="122" t="s">
        <v>419</v>
      </c>
      <c r="D16387" s="116">
        <v>53.19</v>
      </c>
      <c r="E16387" s="11">
        <v>52.27</v>
      </c>
      <c r="F16387" s="12">
        <v>6589381</v>
      </c>
    </row>
    <row r="16388" spans="2:6">
      <c r="B16388" s="21">
        <v>42964</v>
      </c>
      <c r="C16388" s="122" t="s">
        <v>420</v>
      </c>
      <c r="D16388" s="116">
        <v>72.11</v>
      </c>
      <c r="E16388" s="11">
        <v>71.19</v>
      </c>
      <c r="F16388" s="12">
        <v>1388625</v>
      </c>
    </row>
    <row r="16389" spans="2:6">
      <c r="B16389" s="21">
        <v>42964</v>
      </c>
      <c r="C16389" s="122" t="s">
        <v>421</v>
      </c>
      <c r="D16389" s="116">
        <v>121</v>
      </c>
      <c r="E16389" s="11">
        <v>119.22</v>
      </c>
      <c r="F16389" s="12">
        <v>2024130</v>
      </c>
    </row>
    <row r="16390" spans="2:6">
      <c r="B16390" s="21">
        <v>42964</v>
      </c>
      <c r="C16390" s="122" t="s">
        <v>422</v>
      </c>
      <c r="D16390" s="116">
        <v>266.70999999999998</v>
      </c>
      <c r="E16390" s="11">
        <v>262.5</v>
      </c>
      <c r="F16390" s="12">
        <v>296590</v>
      </c>
    </row>
    <row r="16391" spans="2:6">
      <c r="B16391" s="21">
        <v>42964</v>
      </c>
      <c r="C16391" s="122" t="s">
        <v>423</v>
      </c>
      <c r="D16391" s="116">
        <v>65.97</v>
      </c>
      <c r="E16391" s="11">
        <v>65.33</v>
      </c>
      <c r="F16391" s="12">
        <v>949286</v>
      </c>
    </row>
    <row r="16392" spans="2:6">
      <c r="B16392" s="21">
        <v>42964</v>
      </c>
      <c r="C16392" s="122" t="s">
        <v>424</v>
      </c>
      <c r="D16392" s="116">
        <v>469.82</v>
      </c>
      <c r="E16392" s="11">
        <v>464.02</v>
      </c>
      <c r="F16392" s="12">
        <v>711648</v>
      </c>
    </row>
    <row r="16393" spans="2:6">
      <c r="B16393" s="21">
        <v>42964</v>
      </c>
      <c r="C16393" s="122" t="s">
        <v>425</v>
      </c>
      <c r="D16393" s="116">
        <v>14.28</v>
      </c>
      <c r="E16393" s="11">
        <v>13.99</v>
      </c>
      <c r="F16393" s="12">
        <v>14048059</v>
      </c>
    </row>
    <row r="16394" spans="2:6">
      <c r="B16394" s="21">
        <v>42964</v>
      </c>
      <c r="C16394" s="122" t="s">
        <v>426</v>
      </c>
      <c r="D16394" s="116">
        <v>43.71</v>
      </c>
      <c r="E16394" s="11">
        <v>43.24</v>
      </c>
      <c r="F16394" s="12">
        <v>731154</v>
      </c>
    </row>
    <row r="16395" spans="2:6">
      <c r="B16395" s="21">
        <v>42964</v>
      </c>
      <c r="C16395" s="122" t="s">
        <v>427</v>
      </c>
      <c r="D16395" s="116">
        <v>101.44</v>
      </c>
      <c r="E16395" s="11">
        <v>100.66</v>
      </c>
      <c r="F16395" s="12">
        <v>1987073</v>
      </c>
    </row>
    <row r="16396" spans="2:6">
      <c r="B16396" s="21">
        <v>42964</v>
      </c>
      <c r="C16396" s="122" t="s">
        <v>428</v>
      </c>
      <c r="D16396" s="116">
        <v>79.33</v>
      </c>
      <c r="E16396" s="11">
        <v>77.75</v>
      </c>
      <c r="F16396" s="12">
        <v>608426</v>
      </c>
    </row>
    <row r="16397" spans="2:6">
      <c r="B16397" s="21">
        <v>42964</v>
      </c>
      <c r="C16397" s="122" t="s">
        <v>429</v>
      </c>
      <c r="D16397" s="116">
        <v>85.9</v>
      </c>
      <c r="E16397" s="11">
        <v>85.5</v>
      </c>
      <c r="F16397" s="12">
        <v>1188844</v>
      </c>
    </row>
    <row r="16398" spans="2:6">
      <c r="B16398" s="21">
        <v>42964</v>
      </c>
      <c r="C16398" s="122" t="s">
        <v>430</v>
      </c>
      <c r="D16398" s="116">
        <v>72.94</v>
      </c>
      <c r="E16398" s="11">
        <v>72.790000000000006</v>
      </c>
      <c r="F16398" s="12">
        <v>460741</v>
      </c>
    </row>
    <row r="16399" spans="2:6">
      <c r="B16399" s="21">
        <v>42964</v>
      </c>
      <c r="C16399" s="122" t="s">
        <v>431</v>
      </c>
      <c r="D16399" s="116">
        <v>163.21</v>
      </c>
      <c r="E16399" s="11">
        <v>161.26</v>
      </c>
      <c r="F16399" s="12">
        <v>536765</v>
      </c>
    </row>
    <row r="16400" spans="2:6">
      <c r="B16400" s="21">
        <v>42964</v>
      </c>
      <c r="C16400" s="122" t="s">
        <v>432</v>
      </c>
      <c r="D16400" s="116">
        <v>232.72</v>
      </c>
      <c r="E16400" s="11">
        <v>229.3</v>
      </c>
      <c r="F16400" s="12">
        <v>289953</v>
      </c>
    </row>
    <row r="16401" spans="2:6">
      <c r="B16401" s="21">
        <v>42964</v>
      </c>
      <c r="C16401" s="122" t="s">
        <v>433</v>
      </c>
      <c r="D16401" s="116">
        <v>53.92</v>
      </c>
      <c r="E16401" s="11">
        <v>53.33</v>
      </c>
      <c r="F16401" s="12">
        <v>5508437</v>
      </c>
    </row>
    <row r="16402" spans="2:6">
      <c r="B16402" s="21">
        <v>42964</v>
      </c>
      <c r="C16402" s="122" t="s">
        <v>434</v>
      </c>
      <c r="D16402" s="116">
        <v>17.47</v>
      </c>
      <c r="E16402" s="11">
        <v>17.46</v>
      </c>
      <c r="F16402" s="12">
        <v>6269022</v>
      </c>
    </row>
    <row r="16403" spans="2:6">
      <c r="B16403" s="21">
        <v>42964</v>
      </c>
      <c r="C16403" s="122" t="s">
        <v>435</v>
      </c>
      <c r="D16403" s="116">
        <v>64.569999999999993</v>
      </c>
      <c r="E16403" s="11">
        <v>64.13</v>
      </c>
      <c r="F16403" s="12">
        <v>815634</v>
      </c>
    </row>
    <row r="16404" spans="2:6">
      <c r="B16404" s="21">
        <v>42964</v>
      </c>
      <c r="C16404" s="122" t="s">
        <v>436</v>
      </c>
      <c r="D16404" s="116">
        <v>178</v>
      </c>
      <c r="E16404" s="11">
        <v>177.25</v>
      </c>
      <c r="F16404" s="12">
        <v>1168532</v>
      </c>
    </row>
    <row r="16405" spans="2:6">
      <c r="B16405" s="21">
        <v>42964</v>
      </c>
      <c r="C16405" s="122" t="s">
        <v>437</v>
      </c>
      <c r="D16405" s="116">
        <v>143.51</v>
      </c>
      <c r="E16405" s="11">
        <v>142.21</v>
      </c>
      <c r="F16405" s="12">
        <v>788421</v>
      </c>
    </row>
    <row r="16406" spans="2:6">
      <c r="B16406" s="21">
        <v>42964</v>
      </c>
      <c r="C16406" s="122" t="s">
        <v>438</v>
      </c>
      <c r="D16406" s="116">
        <v>53.32</v>
      </c>
      <c r="E16406" s="11">
        <v>53.04</v>
      </c>
      <c r="F16406" s="12">
        <v>7451679</v>
      </c>
    </row>
    <row r="16407" spans="2:6">
      <c r="B16407" s="21">
        <v>42964</v>
      </c>
      <c r="C16407" s="122" t="s">
        <v>439</v>
      </c>
      <c r="D16407" s="116">
        <v>62.01</v>
      </c>
      <c r="E16407" s="11">
        <v>60.94</v>
      </c>
      <c r="F16407" s="12">
        <v>1111677</v>
      </c>
    </row>
    <row r="16408" spans="2:6">
      <c r="B16408" s="21">
        <v>42964</v>
      </c>
      <c r="C16408" s="122" t="s">
        <v>440</v>
      </c>
      <c r="D16408" s="116">
        <v>40.61</v>
      </c>
      <c r="E16408" s="11">
        <v>39.67</v>
      </c>
      <c r="F16408" s="12">
        <v>6347113</v>
      </c>
    </row>
    <row r="16409" spans="2:6">
      <c r="B16409" s="21">
        <v>42964</v>
      </c>
      <c r="C16409" s="122" t="s">
        <v>441</v>
      </c>
      <c r="D16409" s="116">
        <v>45.33</v>
      </c>
      <c r="E16409" s="11">
        <v>44.94</v>
      </c>
      <c r="F16409" s="12">
        <v>1292752</v>
      </c>
    </row>
    <row r="16410" spans="2:6">
      <c r="B16410" s="21">
        <v>42964</v>
      </c>
      <c r="C16410" s="122" t="s">
        <v>442</v>
      </c>
      <c r="D16410" s="116">
        <v>332.7</v>
      </c>
      <c r="E16410" s="11">
        <v>329.56</v>
      </c>
      <c r="F16410" s="12">
        <v>464878</v>
      </c>
    </row>
    <row r="16411" spans="2:6">
      <c r="B16411" s="21">
        <v>42964</v>
      </c>
      <c r="C16411" s="122" t="s">
        <v>443</v>
      </c>
      <c r="D16411" s="116">
        <v>53.71</v>
      </c>
      <c r="E16411" s="11">
        <v>54.1</v>
      </c>
      <c r="F16411" s="12">
        <v>2027999</v>
      </c>
    </row>
    <row r="16412" spans="2:6">
      <c r="B16412" s="21">
        <v>42964</v>
      </c>
      <c r="C16412" s="122" t="s">
        <v>444</v>
      </c>
      <c r="D16412" s="116">
        <v>122.9</v>
      </c>
      <c r="E16412" s="11">
        <v>122.66</v>
      </c>
      <c r="F16412" s="12">
        <v>669735</v>
      </c>
    </row>
    <row r="16413" spans="2:6">
      <c r="B16413" s="21">
        <v>42964</v>
      </c>
      <c r="C16413" s="122" t="s">
        <v>445</v>
      </c>
      <c r="D16413" s="116">
        <v>63.46</v>
      </c>
      <c r="E16413" s="11">
        <v>63.03</v>
      </c>
      <c r="F16413" s="12">
        <v>5292094</v>
      </c>
    </row>
    <row r="16414" spans="2:6">
      <c r="B16414" s="21">
        <v>42964</v>
      </c>
      <c r="C16414" s="122" t="s">
        <v>446</v>
      </c>
      <c r="D16414" s="116">
        <v>98.66</v>
      </c>
      <c r="E16414" s="11">
        <v>97.66</v>
      </c>
      <c r="F16414" s="12">
        <v>632473</v>
      </c>
    </row>
    <row r="16415" spans="2:6">
      <c r="B16415" s="21">
        <v>42964</v>
      </c>
      <c r="C16415" s="122" t="s">
        <v>447</v>
      </c>
      <c r="D16415" s="116">
        <v>151.31</v>
      </c>
      <c r="E16415" s="11">
        <v>148.82</v>
      </c>
      <c r="F16415" s="12">
        <v>425407</v>
      </c>
    </row>
    <row r="16416" spans="2:6">
      <c r="B16416" s="21">
        <v>42964</v>
      </c>
      <c r="C16416" s="122" t="s">
        <v>448</v>
      </c>
      <c r="D16416" s="116">
        <v>85.8</v>
      </c>
      <c r="E16416" s="11">
        <v>85.58</v>
      </c>
      <c r="F16416" s="12">
        <v>1626991</v>
      </c>
    </row>
    <row r="16417" spans="2:6">
      <c r="B16417" s="21">
        <v>42964</v>
      </c>
      <c r="C16417" s="122" t="s">
        <v>449</v>
      </c>
      <c r="D16417" s="116">
        <v>76.72</v>
      </c>
      <c r="E16417" s="11">
        <v>76.760000000000005</v>
      </c>
      <c r="F16417" s="12">
        <v>1816428</v>
      </c>
    </row>
    <row r="16418" spans="2:6">
      <c r="B16418" s="21">
        <v>42964</v>
      </c>
      <c r="C16418" s="122" t="s">
        <v>450</v>
      </c>
      <c r="D16418" s="116">
        <v>48.42</v>
      </c>
      <c r="E16418" s="11">
        <v>47.92</v>
      </c>
      <c r="F16418" s="12">
        <v>3346385</v>
      </c>
    </row>
    <row r="16419" spans="2:6">
      <c r="B16419" s="21">
        <v>42964</v>
      </c>
      <c r="C16419" s="122" t="s">
        <v>451</v>
      </c>
      <c r="D16419" s="116">
        <v>157.75</v>
      </c>
      <c r="E16419" s="11">
        <v>157.19999999999999</v>
      </c>
      <c r="F16419" s="12">
        <v>1302662</v>
      </c>
    </row>
    <row r="16420" spans="2:6">
      <c r="B16420" s="21">
        <v>42964</v>
      </c>
      <c r="C16420" s="122" t="s">
        <v>452</v>
      </c>
      <c r="D16420" s="116">
        <v>151.53</v>
      </c>
      <c r="E16420" s="11">
        <v>149.97</v>
      </c>
      <c r="F16420" s="12">
        <v>956292</v>
      </c>
    </row>
    <row r="16421" spans="2:6">
      <c r="B16421" s="21">
        <v>42964</v>
      </c>
      <c r="C16421" s="122" t="s">
        <v>453</v>
      </c>
      <c r="D16421" s="116">
        <v>71.97</v>
      </c>
      <c r="E16421" s="11">
        <v>71.05</v>
      </c>
      <c r="F16421" s="12">
        <v>696696</v>
      </c>
    </row>
    <row r="16422" spans="2:6">
      <c r="B16422" s="21">
        <v>42964</v>
      </c>
      <c r="C16422" s="122" t="s">
        <v>454</v>
      </c>
      <c r="D16422" s="116">
        <v>117.08</v>
      </c>
      <c r="E16422" s="11">
        <v>115.79</v>
      </c>
      <c r="F16422" s="12">
        <v>720117</v>
      </c>
    </row>
    <row r="16423" spans="2:6">
      <c r="B16423" s="21">
        <v>42964</v>
      </c>
      <c r="C16423" s="122" t="s">
        <v>455</v>
      </c>
      <c r="D16423" s="116">
        <v>57.37</v>
      </c>
      <c r="E16423" s="11">
        <v>56.13</v>
      </c>
      <c r="F16423" s="12">
        <v>2723215</v>
      </c>
    </row>
    <row r="16424" spans="2:6">
      <c r="B16424" s="21">
        <v>42964</v>
      </c>
      <c r="C16424" s="122" t="s">
        <v>456</v>
      </c>
      <c r="D16424" s="116">
        <v>92.8</v>
      </c>
      <c r="E16424" s="11">
        <v>91.79</v>
      </c>
      <c r="F16424" s="12">
        <v>1877262</v>
      </c>
    </row>
    <row r="16425" spans="2:6">
      <c r="B16425" s="21">
        <v>42964</v>
      </c>
      <c r="C16425" s="122" t="s">
        <v>457</v>
      </c>
      <c r="D16425" s="116">
        <v>32.299999999999997</v>
      </c>
      <c r="E16425" s="11">
        <v>31.51</v>
      </c>
      <c r="F16425" s="12">
        <v>3483081</v>
      </c>
    </row>
    <row r="16426" spans="2:6">
      <c r="B16426" s="21">
        <v>42964</v>
      </c>
      <c r="C16426" s="122" t="s">
        <v>458</v>
      </c>
      <c r="D16426" s="116">
        <v>198.64</v>
      </c>
      <c r="E16426" s="11">
        <v>197.08</v>
      </c>
      <c r="F16426" s="12">
        <v>780371</v>
      </c>
    </row>
    <row r="16427" spans="2:6">
      <c r="B16427" s="21">
        <v>42964</v>
      </c>
      <c r="C16427" s="122" t="s">
        <v>459</v>
      </c>
      <c r="D16427" s="116">
        <v>140.22999999999999</v>
      </c>
      <c r="E16427" s="11">
        <v>138.12</v>
      </c>
      <c r="F16427" s="12">
        <v>741663</v>
      </c>
    </row>
    <row r="16428" spans="2:6">
      <c r="B16428" s="21">
        <v>42964</v>
      </c>
      <c r="C16428" s="122" t="s">
        <v>460</v>
      </c>
      <c r="D16428" s="116">
        <v>105.48</v>
      </c>
      <c r="E16428" s="11">
        <v>102.21</v>
      </c>
      <c r="F16428" s="12">
        <v>1617325</v>
      </c>
    </row>
    <row r="16429" spans="2:6">
      <c r="B16429" s="21">
        <v>42964</v>
      </c>
      <c r="C16429" s="122" t="s">
        <v>461</v>
      </c>
      <c r="D16429" s="116">
        <v>30.87</v>
      </c>
      <c r="E16429" s="11">
        <v>30.1</v>
      </c>
      <c r="F16429" s="12">
        <v>7398466</v>
      </c>
    </row>
    <row r="16430" spans="2:6">
      <c r="B16430" s="21">
        <v>42964</v>
      </c>
      <c r="C16430" s="122" t="s">
        <v>462</v>
      </c>
      <c r="D16430" s="116">
        <v>147.35</v>
      </c>
      <c r="E16430" s="11">
        <v>145.36000000000001</v>
      </c>
      <c r="F16430" s="12">
        <v>733289</v>
      </c>
    </row>
    <row r="16431" spans="2:6">
      <c r="B16431" s="21">
        <v>42964</v>
      </c>
      <c r="C16431" s="122" t="s">
        <v>463</v>
      </c>
      <c r="D16431" s="116">
        <v>28.13</v>
      </c>
      <c r="E16431" s="11">
        <v>28.04</v>
      </c>
      <c r="F16431" s="12">
        <v>7562347</v>
      </c>
    </row>
    <row r="16432" spans="2:6">
      <c r="B16432" s="21">
        <v>42964</v>
      </c>
      <c r="C16432" s="122" t="s">
        <v>464</v>
      </c>
      <c r="D16432" s="116">
        <v>51</v>
      </c>
      <c r="E16432" s="11">
        <v>51.19</v>
      </c>
      <c r="F16432" s="12">
        <v>3383927</v>
      </c>
    </row>
    <row r="16433" spans="2:6">
      <c r="B16433" s="21">
        <v>42964</v>
      </c>
      <c r="C16433" s="122" t="s">
        <v>465</v>
      </c>
      <c r="D16433" s="116">
        <v>38.159999999999997</v>
      </c>
      <c r="E16433" s="11">
        <v>37.6</v>
      </c>
      <c r="F16433" s="12">
        <v>21993973</v>
      </c>
    </row>
    <row r="16434" spans="2:6">
      <c r="B16434" s="21">
        <v>42964</v>
      </c>
      <c r="C16434" s="122" t="s">
        <v>466</v>
      </c>
      <c r="D16434" s="116">
        <v>91.15</v>
      </c>
      <c r="E16434" s="11">
        <v>89.96</v>
      </c>
      <c r="F16434" s="12">
        <v>953274</v>
      </c>
    </row>
    <row r="16435" spans="2:6">
      <c r="B16435" s="21">
        <v>42964</v>
      </c>
      <c r="C16435" s="122" t="s">
        <v>467</v>
      </c>
      <c r="D16435" s="116">
        <v>279.24</v>
      </c>
      <c r="E16435" s="11">
        <v>274.69</v>
      </c>
      <c r="F16435" s="12">
        <v>288905</v>
      </c>
    </row>
    <row r="16436" spans="2:6">
      <c r="B16436" s="21">
        <v>42964</v>
      </c>
      <c r="C16436" s="122" t="s">
        <v>468</v>
      </c>
      <c r="D16436" s="116">
        <v>79.040000000000006</v>
      </c>
      <c r="E16436" s="11">
        <v>77.61</v>
      </c>
      <c r="F16436" s="12">
        <v>1106530</v>
      </c>
    </row>
    <row r="16437" spans="2:6">
      <c r="B16437" s="21">
        <v>42964</v>
      </c>
      <c r="C16437" s="122" t="s">
        <v>469</v>
      </c>
      <c r="D16437" s="116">
        <v>56.53</v>
      </c>
      <c r="E16437" s="11">
        <v>56.12</v>
      </c>
      <c r="F16437" s="12">
        <v>15275188</v>
      </c>
    </row>
    <row r="16438" spans="2:6">
      <c r="B16438" s="21">
        <v>42964</v>
      </c>
      <c r="C16438" s="122" t="s">
        <v>470</v>
      </c>
      <c r="D16438" s="116">
        <v>89.1</v>
      </c>
      <c r="E16438" s="11">
        <v>88.37</v>
      </c>
      <c r="F16438" s="12">
        <v>958738</v>
      </c>
    </row>
    <row r="16439" spans="2:6">
      <c r="B16439" s="21">
        <v>42964</v>
      </c>
      <c r="C16439" s="122" t="s">
        <v>471</v>
      </c>
      <c r="D16439" s="116">
        <v>71.08</v>
      </c>
      <c r="E16439" s="11">
        <v>70.25</v>
      </c>
      <c r="F16439" s="12">
        <v>5250102</v>
      </c>
    </row>
    <row r="16440" spans="2:6">
      <c r="B16440" s="21">
        <v>42964</v>
      </c>
      <c r="C16440" s="122" t="s">
        <v>472</v>
      </c>
      <c r="D16440" s="116">
        <v>78.62</v>
      </c>
      <c r="E16440" s="11">
        <v>76.849999999999994</v>
      </c>
      <c r="F16440" s="12">
        <v>521043</v>
      </c>
    </row>
    <row r="16441" spans="2:6">
      <c r="B16441" s="21">
        <v>42964</v>
      </c>
      <c r="C16441" s="122" t="s">
        <v>473</v>
      </c>
      <c r="D16441" s="116">
        <v>175.2</v>
      </c>
      <c r="E16441" s="11">
        <v>172.89</v>
      </c>
      <c r="F16441" s="12">
        <v>1159842</v>
      </c>
    </row>
    <row r="16442" spans="2:6">
      <c r="B16442" s="21">
        <v>42964</v>
      </c>
      <c r="C16442" s="122" t="s">
        <v>474</v>
      </c>
      <c r="D16442" s="116">
        <v>39.770000000000003</v>
      </c>
      <c r="E16442" s="11">
        <v>39.21</v>
      </c>
      <c r="F16442" s="12">
        <v>3799505</v>
      </c>
    </row>
    <row r="16443" spans="2:6">
      <c r="B16443" s="21">
        <v>42964</v>
      </c>
      <c r="C16443" s="122" t="s">
        <v>475</v>
      </c>
      <c r="D16443" s="116">
        <v>83.99</v>
      </c>
      <c r="E16443" s="11">
        <v>82.61</v>
      </c>
      <c r="F16443" s="12">
        <v>1860448</v>
      </c>
    </row>
    <row r="16444" spans="2:6">
      <c r="B16444" s="21">
        <v>42964</v>
      </c>
      <c r="C16444" s="122" t="s">
        <v>476</v>
      </c>
      <c r="D16444" s="116">
        <v>129.63999999999999</v>
      </c>
      <c r="E16444" s="11">
        <v>128.19</v>
      </c>
      <c r="F16444" s="12">
        <v>1622095</v>
      </c>
    </row>
    <row r="16445" spans="2:6">
      <c r="B16445" s="21">
        <v>42964</v>
      </c>
      <c r="C16445" s="122" t="s">
        <v>477</v>
      </c>
      <c r="D16445" s="116">
        <v>53.37</v>
      </c>
      <c r="E16445" s="11">
        <v>54.92</v>
      </c>
      <c r="F16445" s="12">
        <v>3157234</v>
      </c>
    </row>
    <row r="16446" spans="2:6">
      <c r="B16446" s="21">
        <v>42964</v>
      </c>
      <c r="C16446" s="122" t="s">
        <v>478</v>
      </c>
      <c r="D16446" s="116">
        <v>65.58</v>
      </c>
      <c r="E16446" s="11">
        <v>64.900000000000006</v>
      </c>
      <c r="F16446" s="12">
        <v>2221892</v>
      </c>
    </row>
    <row r="16447" spans="2:6">
      <c r="B16447" s="21">
        <v>42964</v>
      </c>
      <c r="C16447" s="122" t="s">
        <v>479</v>
      </c>
      <c r="D16447" s="116">
        <v>65.319999999999993</v>
      </c>
      <c r="E16447" s="11">
        <v>64.900000000000006</v>
      </c>
      <c r="F16447" s="12">
        <v>1446657</v>
      </c>
    </row>
    <row r="16448" spans="2:6">
      <c r="B16448" s="21">
        <v>42964</v>
      </c>
      <c r="C16448" s="122" t="s">
        <v>480</v>
      </c>
      <c r="D16448" s="116">
        <v>101.82</v>
      </c>
      <c r="E16448" s="11">
        <v>101.61</v>
      </c>
      <c r="F16448" s="12">
        <v>3044559</v>
      </c>
    </row>
    <row r="16449" spans="2:6">
      <c r="B16449" s="21">
        <v>42964</v>
      </c>
      <c r="C16449" s="122" t="s">
        <v>481</v>
      </c>
      <c r="D16449" s="116">
        <v>81.95</v>
      </c>
      <c r="E16449" s="11">
        <v>80.150000000000006</v>
      </c>
      <c r="F16449" s="12">
        <v>4151501</v>
      </c>
    </row>
    <row r="16450" spans="2:6">
      <c r="B16450" s="21">
        <v>42964</v>
      </c>
      <c r="C16450" s="122" t="s">
        <v>482</v>
      </c>
      <c r="D16450" s="116">
        <v>48.99</v>
      </c>
      <c r="E16450" s="11">
        <v>48.12</v>
      </c>
      <c r="F16450" s="12">
        <v>910352</v>
      </c>
    </row>
    <row r="16451" spans="2:6">
      <c r="B16451" s="21">
        <v>42964</v>
      </c>
      <c r="C16451" s="122" t="s">
        <v>483</v>
      </c>
      <c r="D16451" s="116">
        <v>16.600000000000001</v>
      </c>
      <c r="E16451" s="11">
        <v>16.28</v>
      </c>
      <c r="F16451" s="12">
        <v>3776028</v>
      </c>
    </row>
    <row r="16452" spans="2:6">
      <c r="B16452" s="21">
        <v>42964</v>
      </c>
      <c r="C16452" s="122" t="s">
        <v>484</v>
      </c>
      <c r="D16452" s="116">
        <v>18.100000000000001</v>
      </c>
      <c r="E16452" s="11">
        <v>17.809999999999999</v>
      </c>
      <c r="F16452" s="12">
        <v>3871965</v>
      </c>
    </row>
    <row r="16453" spans="2:6">
      <c r="B16453" s="21">
        <v>42964</v>
      </c>
      <c r="C16453" s="122" t="s">
        <v>485</v>
      </c>
      <c r="D16453" s="116">
        <v>66.7</v>
      </c>
      <c r="E16453" s="11">
        <v>64.7</v>
      </c>
      <c r="F16453" s="12">
        <v>3905638</v>
      </c>
    </row>
    <row r="16454" spans="2:6">
      <c r="B16454" s="21">
        <v>42964</v>
      </c>
      <c r="C16454" s="122" t="s">
        <v>486</v>
      </c>
      <c r="D16454" s="116">
        <v>38.94</v>
      </c>
      <c r="E16454" s="11">
        <v>39.229999999999997</v>
      </c>
      <c r="F16454" s="12">
        <v>1138657</v>
      </c>
    </row>
    <row r="16455" spans="2:6">
      <c r="B16455" s="21">
        <v>42964</v>
      </c>
      <c r="C16455" s="122" t="s">
        <v>487</v>
      </c>
      <c r="D16455" s="116">
        <v>108.19</v>
      </c>
      <c r="E16455" s="11">
        <v>107.18</v>
      </c>
      <c r="F16455" s="12">
        <v>1159692</v>
      </c>
    </row>
    <row r="16456" spans="2:6">
      <c r="B16456" s="21">
        <v>42964</v>
      </c>
      <c r="C16456" s="122" t="s">
        <v>488</v>
      </c>
      <c r="D16456" s="116">
        <v>241.83</v>
      </c>
      <c r="E16456" s="11">
        <v>241.43</v>
      </c>
      <c r="F16456" s="12">
        <v>678547</v>
      </c>
    </row>
    <row r="16457" spans="2:6">
      <c r="B16457" s="21">
        <v>42964</v>
      </c>
      <c r="C16457" s="122" t="s">
        <v>489</v>
      </c>
      <c r="D16457" s="116">
        <v>193.75</v>
      </c>
      <c r="E16457" s="11">
        <v>192.7</v>
      </c>
      <c r="F16457" s="12">
        <v>2440930</v>
      </c>
    </row>
    <row r="16458" spans="2:6">
      <c r="B16458" s="21">
        <v>42964</v>
      </c>
      <c r="C16458" s="122" t="s">
        <v>490</v>
      </c>
      <c r="D16458" s="116">
        <v>49.32</v>
      </c>
      <c r="E16458" s="11">
        <v>48.16</v>
      </c>
      <c r="F16458" s="12">
        <v>1761216</v>
      </c>
    </row>
    <row r="16459" spans="2:6">
      <c r="B16459" s="21">
        <v>42964</v>
      </c>
      <c r="C16459" s="122" t="s">
        <v>491</v>
      </c>
      <c r="D16459" s="116">
        <v>105.37</v>
      </c>
      <c r="E16459" s="11">
        <v>103.18</v>
      </c>
      <c r="F16459" s="12">
        <v>3266760</v>
      </c>
    </row>
    <row r="16460" spans="2:6">
      <c r="B16460" s="21">
        <v>42964</v>
      </c>
      <c r="C16460" s="122" t="s">
        <v>492</v>
      </c>
      <c r="D16460" s="116">
        <v>114.6</v>
      </c>
      <c r="E16460" s="11">
        <v>112.92</v>
      </c>
      <c r="F16460" s="12">
        <v>2439860</v>
      </c>
    </row>
    <row r="16461" spans="2:6">
      <c r="B16461" s="21">
        <v>42964</v>
      </c>
      <c r="C16461" s="122" t="s">
        <v>493</v>
      </c>
      <c r="D16461" s="116">
        <v>115.75</v>
      </c>
      <c r="E16461" s="11">
        <v>111.82</v>
      </c>
      <c r="F16461" s="12">
        <v>2070230</v>
      </c>
    </row>
    <row r="16462" spans="2:6">
      <c r="B16462" s="21">
        <v>42964</v>
      </c>
      <c r="C16462" s="122" t="s">
        <v>494</v>
      </c>
      <c r="D16462" s="116">
        <v>52.67</v>
      </c>
      <c r="E16462" s="11">
        <v>51.72</v>
      </c>
      <c r="F16462" s="12">
        <v>5465547</v>
      </c>
    </row>
    <row r="16463" spans="2:6">
      <c r="B16463" s="21">
        <v>42964</v>
      </c>
      <c r="C16463" s="122" t="s">
        <v>495</v>
      </c>
      <c r="D16463" s="116">
        <v>117.78</v>
      </c>
      <c r="E16463" s="11">
        <v>116.1</v>
      </c>
      <c r="F16463" s="12">
        <v>2721933</v>
      </c>
    </row>
    <row r="16464" spans="2:6">
      <c r="B16464" s="21">
        <v>42964</v>
      </c>
      <c r="C16464" s="122" t="s">
        <v>496</v>
      </c>
      <c r="D16464" s="116">
        <v>103.33</v>
      </c>
      <c r="E16464" s="11">
        <v>102.16</v>
      </c>
      <c r="F16464" s="12">
        <v>7381557</v>
      </c>
    </row>
    <row r="16465" spans="2:6">
      <c r="B16465" s="21">
        <v>42964</v>
      </c>
      <c r="C16465" s="122" t="s">
        <v>497</v>
      </c>
      <c r="D16465" s="116">
        <v>99.63</v>
      </c>
      <c r="E16465" s="11">
        <v>99.26</v>
      </c>
      <c r="F16465" s="12">
        <v>735912</v>
      </c>
    </row>
    <row r="16466" spans="2:6">
      <c r="B16466" s="21">
        <v>42964</v>
      </c>
      <c r="C16466" s="122" t="s">
        <v>498</v>
      </c>
      <c r="D16466" s="116">
        <v>63.61</v>
      </c>
      <c r="E16466" s="11">
        <v>63.09</v>
      </c>
      <c r="F16466" s="12">
        <v>2245990</v>
      </c>
    </row>
    <row r="16467" spans="2:6">
      <c r="B16467" s="21">
        <v>42964</v>
      </c>
      <c r="C16467" s="122" t="s">
        <v>499</v>
      </c>
      <c r="D16467" s="116">
        <v>29.78</v>
      </c>
      <c r="E16467" s="11">
        <v>29.21</v>
      </c>
      <c r="F16467" s="12">
        <v>3963371</v>
      </c>
    </row>
    <row r="16468" spans="2:6">
      <c r="B16468" s="21">
        <v>42964</v>
      </c>
      <c r="C16468" s="122" t="s">
        <v>500</v>
      </c>
      <c r="D16468" s="116">
        <v>65.67</v>
      </c>
      <c r="E16468" s="11">
        <v>64.55</v>
      </c>
      <c r="F16468" s="12">
        <v>3358377</v>
      </c>
    </row>
    <row r="16469" spans="2:6">
      <c r="B16469" s="21">
        <v>42964</v>
      </c>
      <c r="C16469" s="122" t="s">
        <v>501</v>
      </c>
      <c r="D16469" s="116">
        <v>115.41</v>
      </c>
      <c r="E16469" s="11">
        <v>114.11</v>
      </c>
      <c r="F16469" s="12">
        <v>766306</v>
      </c>
    </row>
    <row r="16470" spans="2:6">
      <c r="B16470" s="21">
        <v>42964</v>
      </c>
      <c r="C16470" s="122" t="s">
        <v>502</v>
      </c>
      <c r="D16470" s="116">
        <v>75.7</v>
      </c>
      <c r="E16470" s="11">
        <v>75.3</v>
      </c>
      <c r="F16470" s="12">
        <v>1116169</v>
      </c>
    </row>
    <row r="16471" spans="2:6">
      <c r="B16471" s="21">
        <v>42964</v>
      </c>
      <c r="C16471" s="122" t="s">
        <v>503</v>
      </c>
      <c r="D16471" s="116">
        <v>81.510000000000005</v>
      </c>
      <c r="E16471" s="11">
        <v>80.900000000000006</v>
      </c>
      <c r="F16471" s="12">
        <v>1111368</v>
      </c>
    </row>
    <row r="16472" spans="2:6">
      <c r="B16472" s="21">
        <v>42964</v>
      </c>
      <c r="C16472" s="122" t="s">
        <v>504</v>
      </c>
      <c r="D16472" s="116">
        <v>98.84</v>
      </c>
      <c r="E16472" s="11">
        <v>97.93</v>
      </c>
      <c r="F16472" s="12">
        <v>466322</v>
      </c>
    </row>
    <row r="16473" spans="2:6">
      <c r="B16473" s="21">
        <v>42964</v>
      </c>
      <c r="C16473" s="122" t="s">
        <v>505</v>
      </c>
      <c r="D16473" s="116">
        <v>150.93</v>
      </c>
      <c r="E16473" s="11">
        <v>148.54</v>
      </c>
      <c r="F16473" s="12">
        <v>1019238</v>
      </c>
    </row>
    <row r="16474" spans="2:6">
      <c r="B16474" s="21">
        <v>42964</v>
      </c>
      <c r="C16474" s="122" t="s">
        <v>506</v>
      </c>
      <c r="D16474" s="116">
        <v>66.569999999999993</v>
      </c>
      <c r="E16474" s="11">
        <v>66.53</v>
      </c>
      <c r="F16474" s="12">
        <v>1516949</v>
      </c>
    </row>
    <row r="16475" spans="2:6">
      <c r="B16475" s="21">
        <v>42964</v>
      </c>
      <c r="C16475" s="122" t="s">
        <v>507</v>
      </c>
      <c r="D16475" s="116">
        <v>48.37</v>
      </c>
      <c r="E16475" s="11">
        <v>47.89</v>
      </c>
      <c r="F16475" s="12">
        <v>10638043</v>
      </c>
    </row>
    <row r="16476" spans="2:6">
      <c r="B16476" s="21">
        <v>42964</v>
      </c>
      <c r="C16476" s="122" t="s">
        <v>508</v>
      </c>
      <c r="D16476" s="116">
        <v>181.99</v>
      </c>
      <c r="E16476" s="11">
        <v>180.22</v>
      </c>
      <c r="F16476" s="12">
        <v>501778</v>
      </c>
    </row>
    <row r="16477" spans="2:6">
      <c r="B16477" s="21">
        <v>42964</v>
      </c>
      <c r="C16477" s="122" t="s">
        <v>509</v>
      </c>
      <c r="D16477" s="116">
        <v>80.55</v>
      </c>
      <c r="E16477" s="11">
        <v>80.89</v>
      </c>
      <c r="F16477" s="12">
        <v>3488421</v>
      </c>
    </row>
    <row r="16478" spans="2:6">
      <c r="B16478" s="21">
        <v>42964</v>
      </c>
      <c r="C16478" s="122" t="s">
        <v>510</v>
      </c>
      <c r="D16478" s="116">
        <v>85.48</v>
      </c>
      <c r="E16478" s="11">
        <v>82.48</v>
      </c>
      <c r="F16478" s="12">
        <v>2968421</v>
      </c>
    </row>
    <row r="16479" spans="2:6">
      <c r="B16479" s="21">
        <v>42964</v>
      </c>
      <c r="C16479" s="122" t="s">
        <v>511</v>
      </c>
      <c r="D16479" s="116">
        <v>64.599999999999994</v>
      </c>
      <c r="E16479" s="11">
        <v>64.06</v>
      </c>
      <c r="F16479" s="12">
        <v>1500524</v>
      </c>
    </row>
    <row r="16480" spans="2:6">
      <c r="B16480" s="21">
        <v>42964</v>
      </c>
      <c r="C16480" s="122" t="s">
        <v>512</v>
      </c>
      <c r="D16480" s="116">
        <v>52.47</v>
      </c>
      <c r="E16480" s="11">
        <v>51.8</v>
      </c>
      <c r="F16480" s="12">
        <v>16814287</v>
      </c>
    </row>
    <row r="16481" spans="2:6">
      <c r="B16481" s="21">
        <v>42964</v>
      </c>
      <c r="C16481" s="122" t="s">
        <v>513</v>
      </c>
      <c r="D16481" s="116">
        <v>174</v>
      </c>
      <c r="E16481" s="11">
        <v>171.49</v>
      </c>
      <c r="F16481" s="12">
        <v>580649</v>
      </c>
    </row>
    <row r="16482" spans="2:6">
      <c r="B16482" s="21">
        <v>42964</v>
      </c>
      <c r="C16482" s="122" t="s">
        <v>514</v>
      </c>
      <c r="D16482" s="116">
        <v>149.83000000000001</v>
      </c>
      <c r="E16482" s="11">
        <v>148.05000000000001</v>
      </c>
      <c r="F16482" s="12">
        <v>665817</v>
      </c>
    </row>
    <row r="16483" spans="2:6">
      <c r="B16483" s="21">
        <v>42964</v>
      </c>
      <c r="C16483" s="122" t="s">
        <v>515</v>
      </c>
      <c r="D16483" s="116">
        <v>76</v>
      </c>
      <c r="E16483" s="11">
        <v>75.53</v>
      </c>
      <c r="F16483" s="12">
        <v>1476747</v>
      </c>
    </row>
    <row r="16484" spans="2:6">
      <c r="B16484" s="21">
        <v>42964</v>
      </c>
      <c r="C16484" s="122" t="s">
        <v>516</v>
      </c>
      <c r="D16484" s="116">
        <v>29.44</v>
      </c>
      <c r="E16484" s="11">
        <v>29.08</v>
      </c>
      <c r="F16484" s="12">
        <v>3442522</v>
      </c>
    </row>
    <row r="16485" spans="2:6">
      <c r="B16485" s="21">
        <v>42964</v>
      </c>
      <c r="C16485" s="122" t="s">
        <v>517</v>
      </c>
      <c r="D16485" s="116">
        <v>78.849999999999994</v>
      </c>
      <c r="E16485" s="11">
        <v>79.7</v>
      </c>
      <c r="F16485" s="12">
        <v>17293701</v>
      </c>
    </row>
    <row r="16486" spans="2:6">
      <c r="B16486" s="21">
        <v>42964</v>
      </c>
      <c r="C16486" s="122" t="s">
        <v>518</v>
      </c>
      <c r="D16486" s="116">
        <v>56.93</v>
      </c>
      <c r="E16486" s="11">
        <v>56.07</v>
      </c>
      <c r="F16486" s="12">
        <v>836718</v>
      </c>
    </row>
    <row r="16487" spans="2:6">
      <c r="B16487" s="21">
        <v>42964</v>
      </c>
      <c r="C16487" s="122" t="s">
        <v>519</v>
      </c>
      <c r="D16487" s="116">
        <v>19.36</v>
      </c>
      <c r="E16487" s="11">
        <v>19</v>
      </c>
      <c r="F16487" s="12">
        <v>3817383</v>
      </c>
    </row>
    <row r="16488" spans="2:6">
      <c r="B16488" s="21">
        <v>42964</v>
      </c>
      <c r="C16488" s="122" t="s">
        <v>520</v>
      </c>
      <c r="D16488" s="116">
        <v>31.88</v>
      </c>
      <c r="E16488" s="11">
        <v>31.28</v>
      </c>
      <c r="F16488" s="12">
        <v>3254000</v>
      </c>
    </row>
    <row r="16489" spans="2:6">
      <c r="B16489" s="21">
        <v>42964</v>
      </c>
      <c r="C16489" s="122" t="s">
        <v>521</v>
      </c>
      <c r="D16489" s="116">
        <v>98.85</v>
      </c>
      <c r="E16489" s="11">
        <v>96.15</v>
      </c>
      <c r="F16489" s="12">
        <v>1550767</v>
      </c>
    </row>
    <row r="16490" spans="2:6">
      <c r="B16490" s="21">
        <v>42964</v>
      </c>
      <c r="C16490" s="122" t="s">
        <v>522</v>
      </c>
      <c r="D16490" s="116">
        <v>136</v>
      </c>
      <c r="E16490" s="11">
        <v>134.62</v>
      </c>
      <c r="F16490" s="12">
        <v>2190257</v>
      </c>
    </row>
    <row r="16491" spans="2:6">
      <c r="B16491" s="21">
        <v>42964</v>
      </c>
      <c r="C16491" s="122" t="s">
        <v>523</v>
      </c>
      <c r="D16491" s="116">
        <v>96.07</v>
      </c>
      <c r="E16491" s="11">
        <v>96.3</v>
      </c>
      <c r="F16491" s="12">
        <v>1307824</v>
      </c>
    </row>
    <row r="16492" spans="2:6">
      <c r="B16492" s="21">
        <v>42964</v>
      </c>
      <c r="C16492" s="122" t="s">
        <v>524</v>
      </c>
      <c r="D16492" s="116">
        <v>48.95</v>
      </c>
      <c r="E16492" s="11">
        <v>48.67</v>
      </c>
      <c r="F16492" s="12">
        <v>1760826</v>
      </c>
    </row>
    <row r="16493" spans="2:6">
      <c r="B16493" s="21">
        <v>42964</v>
      </c>
      <c r="C16493" s="122" t="s">
        <v>525</v>
      </c>
      <c r="D16493" s="116">
        <v>44.59</v>
      </c>
      <c r="E16493" s="11">
        <v>43.96</v>
      </c>
      <c r="F16493" s="12">
        <v>1239084</v>
      </c>
    </row>
    <row r="16494" spans="2:6">
      <c r="B16494" s="21">
        <v>42964</v>
      </c>
      <c r="C16494" s="122" t="s">
        <v>526</v>
      </c>
      <c r="D16494" s="116">
        <v>62.4</v>
      </c>
      <c r="E16494" s="11">
        <v>61.32</v>
      </c>
      <c r="F16494" s="12">
        <v>2343359</v>
      </c>
    </row>
    <row r="16495" spans="2:6">
      <c r="B16495" s="21">
        <v>42964</v>
      </c>
      <c r="C16495" s="122" t="s">
        <v>527</v>
      </c>
      <c r="D16495" s="116">
        <v>77.260000000000005</v>
      </c>
      <c r="E16495" s="11">
        <v>76.260000000000005</v>
      </c>
      <c r="F16495" s="12">
        <v>13400356</v>
      </c>
    </row>
    <row r="16496" spans="2:6">
      <c r="B16496" s="21">
        <v>42964</v>
      </c>
      <c r="C16496" s="122" t="s">
        <v>528</v>
      </c>
      <c r="D16496" s="116">
        <v>53.45</v>
      </c>
      <c r="E16496" s="11">
        <v>53.17</v>
      </c>
      <c r="F16496" s="12">
        <v>1659672</v>
      </c>
    </row>
    <row r="16497" spans="2:6">
      <c r="B16497" s="21">
        <v>42964</v>
      </c>
      <c r="C16497" s="122" t="s">
        <v>529</v>
      </c>
      <c r="D16497" s="116">
        <v>32.25</v>
      </c>
      <c r="E16497" s="11">
        <v>31.85</v>
      </c>
      <c r="F16497" s="12">
        <v>1897269</v>
      </c>
    </row>
    <row r="16498" spans="2:6">
      <c r="B16498" s="21">
        <v>42964</v>
      </c>
      <c r="C16498" s="122" t="s">
        <v>530</v>
      </c>
      <c r="D16498" s="116">
        <v>59.72</v>
      </c>
      <c r="E16498" s="11">
        <v>58.95</v>
      </c>
      <c r="F16498" s="12">
        <v>613676</v>
      </c>
    </row>
    <row r="16499" spans="2:6">
      <c r="B16499" s="21">
        <v>42964</v>
      </c>
      <c r="C16499" s="122" t="s">
        <v>531</v>
      </c>
      <c r="D16499" s="116">
        <v>76.260000000000005</v>
      </c>
      <c r="E16499" s="11">
        <v>75.540000000000006</v>
      </c>
      <c r="F16499" s="12">
        <v>1697152</v>
      </c>
    </row>
    <row r="16500" spans="2:6">
      <c r="B16500" s="21">
        <v>42964</v>
      </c>
      <c r="C16500" s="122" t="s">
        <v>532</v>
      </c>
      <c r="D16500" s="116">
        <v>113</v>
      </c>
      <c r="E16500" s="11">
        <v>112.42</v>
      </c>
      <c r="F16500" s="12">
        <v>1070211</v>
      </c>
    </row>
    <row r="16501" spans="2:6">
      <c r="B16501" s="21">
        <v>42964</v>
      </c>
      <c r="C16501" s="122" t="s">
        <v>533</v>
      </c>
      <c r="D16501" s="116">
        <v>44.97</v>
      </c>
      <c r="E16501" s="11">
        <v>43.85</v>
      </c>
      <c r="F16501" s="12">
        <v>1696863</v>
      </c>
    </row>
    <row r="16502" spans="2:6">
      <c r="B16502" s="21">
        <v>42964</v>
      </c>
      <c r="C16502" s="122" t="s">
        <v>534</v>
      </c>
      <c r="D16502" s="116">
        <v>61.42</v>
      </c>
      <c r="E16502" s="11">
        <v>60.9</v>
      </c>
      <c r="F16502" s="12">
        <v>1765704</v>
      </c>
    </row>
    <row r="16503" spans="2:6">
      <c r="B16503" s="21">
        <v>42965</v>
      </c>
      <c r="C16503" s="122" t="s">
        <v>85</v>
      </c>
      <c r="D16503" s="116">
        <v>60.76</v>
      </c>
      <c r="E16503" s="11">
        <v>61.25</v>
      </c>
      <c r="F16503" s="12">
        <v>2357872</v>
      </c>
    </row>
    <row r="16504" spans="2:6">
      <c r="B16504" s="21">
        <v>42965</v>
      </c>
      <c r="C16504" s="122" t="s">
        <v>86</v>
      </c>
      <c r="D16504" s="116">
        <v>46.3</v>
      </c>
      <c r="E16504" s="11">
        <v>45.55</v>
      </c>
      <c r="F16504" s="12">
        <v>6242763</v>
      </c>
    </row>
    <row r="16505" spans="2:6">
      <c r="B16505" s="21">
        <v>42965</v>
      </c>
      <c r="C16505" s="122" t="s">
        <v>87</v>
      </c>
      <c r="D16505" s="116">
        <v>92.84</v>
      </c>
      <c r="E16505" s="11">
        <v>93.26</v>
      </c>
      <c r="F16505" s="12">
        <v>3073777</v>
      </c>
    </row>
    <row r="16506" spans="2:6">
      <c r="B16506" s="21">
        <v>42965</v>
      </c>
      <c r="C16506" s="122" t="s">
        <v>88</v>
      </c>
      <c r="D16506" s="116">
        <v>157.86000000000001</v>
      </c>
      <c r="E16506" s="11">
        <v>157.5</v>
      </c>
      <c r="F16506" s="12">
        <v>27428069</v>
      </c>
    </row>
    <row r="16507" spans="2:6">
      <c r="B16507" s="21">
        <v>42965</v>
      </c>
      <c r="C16507" s="122" t="s">
        <v>89</v>
      </c>
      <c r="D16507" s="116">
        <v>69.52</v>
      </c>
      <c r="E16507" s="11">
        <v>69.959999999999994</v>
      </c>
      <c r="F16507" s="12">
        <v>4016367</v>
      </c>
    </row>
    <row r="16508" spans="2:6">
      <c r="B16508" s="21">
        <v>42965</v>
      </c>
      <c r="C16508" s="122" t="s">
        <v>90</v>
      </c>
      <c r="D16508" s="116">
        <v>79.69</v>
      </c>
      <c r="E16508" s="11">
        <v>78.599999999999994</v>
      </c>
      <c r="F16508" s="12">
        <v>2091927</v>
      </c>
    </row>
    <row r="16509" spans="2:6">
      <c r="B16509" s="21">
        <v>42965</v>
      </c>
      <c r="C16509" s="122" t="s">
        <v>91</v>
      </c>
      <c r="D16509" s="116">
        <v>49.1</v>
      </c>
      <c r="E16509" s="11">
        <v>48.74</v>
      </c>
      <c r="F16509" s="12">
        <v>4810807</v>
      </c>
    </row>
    <row r="16510" spans="2:6">
      <c r="B16510" s="21">
        <v>42965</v>
      </c>
      <c r="C16510" s="122" t="s">
        <v>92</v>
      </c>
      <c r="D16510" s="116">
        <v>127.73</v>
      </c>
      <c r="E16510" s="11">
        <v>127.44</v>
      </c>
      <c r="F16510" s="12">
        <v>1263534</v>
      </c>
    </row>
    <row r="16511" spans="2:6">
      <c r="B16511" s="21">
        <v>42965</v>
      </c>
      <c r="C16511" s="122" t="s">
        <v>93</v>
      </c>
      <c r="D16511" s="116">
        <v>147.74</v>
      </c>
      <c r="E16511" s="11">
        <v>147.97</v>
      </c>
      <c r="F16511" s="12">
        <v>1699265</v>
      </c>
    </row>
    <row r="16512" spans="2:6">
      <c r="B16512" s="21">
        <v>42965</v>
      </c>
      <c r="C16512" s="122" t="s">
        <v>94</v>
      </c>
      <c r="D16512" s="116">
        <v>77.599999999999994</v>
      </c>
      <c r="E16512" s="11">
        <v>77.739999999999995</v>
      </c>
      <c r="F16512" s="12">
        <v>1884655</v>
      </c>
    </row>
    <row r="16513" spans="2:6">
      <c r="B16513" s="21">
        <v>42965</v>
      </c>
      <c r="C16513" s="122" t="s">
        <v>95</v>
      </c>
      <c r="D16513" s="116">
        <v>41.66</v>
      </c>
      <c r="E16513" s="11">
        <v>41.27</v>
      </c>
      <c r="F16513" s="12">
        <v>2283192</v>
      </c>
    </row>
    <row r="16514" spans="2:6">
      <c r="B16514" s="21">
        <v>42965</v>
      </c>
      <c r="C16514" s="122" t="s">
        <v>96</v>
      </c>
      <c r="D16514" s="116">
        <v>104.2</v>
      </c>
      <c r="E16514" s="11">
        <v>104.41</v>
      </c>
      <c r="F16514" s="12">
        <v>5300922</v>
      </c>
    </row>
    <row r="16515" spans="2:6">
      <c r="B16515" s="21">
        <v>42965</v>
      </c>
      <c r="C16515" s="122" t="s">
        <v>97</v>
      </c>
      <c r="D16515" s="116">
        <v>222.56</v>
      </c>
      <c r="E16515" s="11">
        <v>221.27</v>
      </c>
      <c r="F16515" s="12">
        <v>393619</v>
      </c>
    </row>
    <row r="16516" spans="2:6">
      <c r="B16516" s="21">
        <v>42965</v>
      </c>
      <c r="C16516" s="122" t="s">
        <v>98</v>
      </c>
      <c r="D16516" s="116">
        <v>107.86</v>
      </c>
      <c r="E16516" s="11">
        <v>108.56</v>
      </c>
      <c r="F16516" s="12">
        <v>1164390</v>
      </c>
    </row>
    <row r="16517" spans="2:6">
      <c r="B16517" s="21">
        <v>42965</v>
      </c>
      <c r="C16517" s="122" t="s">
        <v>99</v>
      </c>
      <c r="D16517" s="116">
        <v>58.81</v>
      </c>
      <c r="E16517" s="11">
        <v>59.21</v>
      </c>
      <c r="F16517" s="12">
        <v>1758992</v>
      </c>
    </row>
    <row r="16518" spans="2:6">
      <c r="B16518" s="21">
        <v>42965</v>
      </c>
      <c r="C16518" s="122" t="s">
        <v>100</v>
      </c>
      <c r="D16518" s="116">
        <v>71.930000000000007</v>
      </c>
      <c r="E16518" s="11">
        <v>72.16</v>
      </c>
      <c r="F16518" s="12">
        <v>2871369</v>
      </c>
    </row>
    <row r="16519" spans="2:6">
      <c r="B16519" s="21">
        <v>42965</v>
      </c>
      <c r="C16519" s="122" t="s">
        <v>101</v>
      </c>
      <c r="D16519" s="116">
        <v>11.02</v>
      </c>
      <c r="E16519" s="11">
        <v>11.07</v>
      </c>
      <c r="F16519" s="12">
        <v>4446730</v>
      </c>
    </row>
    <row r="16520" spans="2:6">
      <c r="B16520" s="21">
        <v>42965</v>
      </c>
      <c r="C16520" s="122" t="s">
        <v>102</v>
      </c>
      <c r="D16520" s="116">
        <v>154.08000000000001</v>
      </c>
      <c r="E16520" s="11">
        <v>154.44999999999999</v>
      </c>
      <c r="F16520" s="12">
        <v>1781161</v>
      </c>
    </row>
    <row r="16521" spans="2:6">
      <c r="B16521" s="21">
        <v>42965</v>
      </c>
      <c r="C16521" s="122" t="s">
        <v>103</v>
      </c>
      <c r="D16521" s="116">
        <v>79.709999999999994</v>
      </c>
      <c r="E16521" s="11">
        <v>79.84</v>
      </c>
      <c r="F16521" s="12">
        <v>1397338</v>
      </c>
    </row>
    <row r="16522" spans="2:6">
      <c r="B16522" s="21">
        <v>42965</v>
      </c>
      <c r="C16522" s="122" t="s">
        <v>104</v>
      </c>
      <c r="D16522" s="116">
        <v>224.4</v>
      </c>
      <c r="E16522" s="11">
        <v>223.99</v>
      </c>
      <c r="F16522" s="12">
        <v>2006235</v>
      </c>
    </row>
    <row r="16523" spans="2:6">
      <c r="B16523" s="21">
        <v>42965</v>
      </c>
      <c r="C16523" s="122" t="s">
        <v>105</v>
      </c>
      <c r="D16523" s="116">
        <v>61.46</v>
      </c>
      <c r="E16523" s="11">
        <v>61.34</v>
      </c>
      <c r="F16523" s="12">
        <v>4494724</v>
      </c>
    </row>
    <row r="16524" spans="2:6">
      <c r="B16524" s="21">
        <v>42965</v>
      </c>
      <c r="C16524" s="122" t="s">
        <v>106</v>
      </c>
      <c r="D16524" s="116">
        <v>45.25</v>
      </c>
      <c r="E16524" s="11">
        <v>45.15</v>
      </c>
      <c r="F16524" s="12">
        <v>907367</v>
      </c>
    </row>
    <row r="16525" spans="2:6">
      <c r="B16525" s="21">
        <v>42965</v>
      </c>
      <c r="C16525" s="122" t="s">
        <v>107</v>
      </c>
      <c r="D16525" s="116">
        <v>100</v>
      </c>
      <c r="E16525" s="11">
        <v>100.01</v>
      </c>
      <c r="F16525" s="12">
        <v>276240</v>
      </c>
    </row>
    <row r="16526" spans="2:6">
      <c r="B16526" s="21">
        <v>42965</v>
      </c>
      <c r="C16526" s="122" t="s">
        <v>108</v>
      </c>
      <c r="D16526" s="116">
        <v>57.74</v>
      </c>
      <c r="E16526" s="11">
        <v>57.94</v>
      </c>
      <c r="F16526" s="12">
        <v>581798</v>
      </c>
    </row>
    <row r="16527" spans="2:6">
      <c r="B16527" s="21">
        <v>42965</v>
      </c>
      <c r="C16527" s="122" t="s">
        <v>109</v>
      </c>
      <c r="D16527" s="116">
        <v>45.46</v>
      </c>
      <c r="E16527" s="11">
        <v>45.36</v>
      </c>
      <c r="F16527" s="12">
        <v>1378991</v>
      </c>
    </row>
    <row r="16528" spans="2:6">
      <c r="B16528" s="21">
        <v>42965</v>
      </c>
      <c r="C16528" s="122" t="s">
        <v>110</v>
      </c>
      <c r="D16528" s="116">
        <v>112.04</v>
      </c>
      <c r="E16528" s="11">
        <v>112.59</v>
      </c>
      <c r="F16528" s="12">
        <v>872711</v>
      </c>
    </row>
    <row r="16529" spans="2:6">
      <c r="B16529" s="21">
        <v>42965</v>
      </c>
      <c r="C16529" s="122" t="s">
        <v>111</v>
      </c>
      <c r="D16529" s="116">
        <v>169.96</v>
      </c>
      <c r="E16529" s="11">
        <v>168.61</v>
      </c>
      <c r="F16529" s="12">
        <v>1393519</v>
      </c>
    </row>
    <row r="16530" spans="2:6">
      <c r="B16530" s="21">
        <v>42965</v>
      </c>
      <c r="C16530" s="122" t="s">
        <v>112</v>
      </c>
      <c r="D16530" s="116">
        <v>79.77</v>
      </c>
      <c r="E16530" s="11">
        <v>78.45</v>
      </c>
      <c r="F16530" s="12">
        <v>1649914</v>
      </c>
    </row>
    <row r="16531" spans="2:6">
      <c r="B16531" s="21">
        <v>42965</v>
      </c>
      <c r="C16531" s="122" t="s">
        <v>113</v>
      </c>
      <c r="D16531" s="116">
        <v>93.11</v>
      </c>
      <c r="E16531" s="11">
        <v>92.92</v>
      </c>
      <c r="F16531" s="12">
        <v>2595339</v>
      </c>
    </row>
    <row r="16532" spans="2:6">
      <c r="B16532" s="21">
        <v>42965</v>
      </c>
      <c r="C16532" s="122" t="s">
        <v>114</v>
      </c>
      <c r="D16532" s="116">
        <v>78.58</v>
      </c>
      <c r="E16532" s="11">
        <v>78.17</v>
      </c>
      <c r="F16532" s="12">
        <v>327935</v>
      </c>
    </row>
    <row r="16533" spans="2:6">
      <c r="B16533" s="21">
        <v>42965</v>
      </c>
      <c r="C16533" s="122" t="s">
        <v>115</v>
      </c>
      <c r="D16533" s="116">
        <v>134.28</v>
      </c>
      <c r="E16533" s="11">
        <v>133.4</v>
      </c>
      <c r="F16533" s="12">
        <v>1416434</v>
      </c>
    </row>
    <row r="16534" spans="2:6">
      <c r="B16534" s="21">
        <v>42965</v>
      </c>
      <c r="C16534" s="122" t="s">
        <v>116</v>
      </c>
      <c r="D16534" s="116">
        <v>44.77</v>
      </c>
      <c r="E16534" s="11">
        <v>44.3</v>
      </c>
      <c r="F16534" s="12">
        <v>20996205</v>
      </c>
    </row>
    <row r="16535" spans="2:6">
      <c r="B16535" s="21">
        <v>42965</v>
      </c>
      <c r="C16535" s="122" t="s">
        <v>117</v>
      </c>
      <c r="D16535" s="116">
        <v>12.43</v>
      </c>
      <c r="E16535" s="11">
        <v>12.37</v>
      </c>
      <c r="F16535" s="12">
        <v>37521694</v>
      </c>
    </row>
    <row r="16536" spans="2:6">
      <c r="B16536" s="21">
        <v>42965</v>
      </c>
      <c r="C16536" s="122" t="s">
        <v>118</v>
      </c>
      <c r="D16536" s="116">
        <v>62.61</v>
      </c>
      <c r="E16536" s="11">
        <v>62.94</v>
      </c>
      <c r="F16536" s="12">
        <v>875060</v>
      </c>
    </row>
    <row r="16537" spans="2:6">
      <c r="B16537" s="21">
        <v>42965</v>
      </c>
      <c r="C16537" s="122" t="s">
        <v>119</v>
      </c>
      <c r="D16537" s="116">
        <v>172.61</v>
      </c>
      <c r="E16537" s="11">
        <v>172.84</v>
      </c>
      <c r="F16537" s="12">
        <v>267741</v>
      </c>
    </row>
    <row r="16538" spans="2:6">
      <c r="B16538" s="21">
        <v>42965</v>
      </c>
      <c r="C16538" s="122" t="s">
        <v>120</v>
      </c>
      <c r="D16538" s="116">
        <v>167.37</v>
      </c>
      <c r="E16538" s="11">
        <v>167.29</v>
      </c>
      <c r="F16538" s="12">
        <v>1741936</v>
      </c>
    </row>
    <row r="16539" spans="2:6">
      <c r="B16539" s="21">
        <v>42965</v>
      </c>
      <c r="C16539" s="122" t="s">
        <v>121</v>
      </c>
      <c r="D16539" s="116">
        <v>138.63</v>
      </c>
      <c r="E16539" s="11">
        <v>138.80000000000001</v>
      </c>
      <c r="F16539" s="12">
        <v>1793810</v>
      </c>
    </row>
    <row r="16540" spans="2:6">
      <c r="B16540" s="21">
        <v>42965</v>
      </c>
      <c r="C16540" s="122" t="s">
        <v>122</v>
      </c>
      <c r="D16540" s="116">
        <v>139.44</v>
      </c>
      <c r="E16540" s="11">
        <v>140</v>
      </c>
      <c r="F16540" s="12">
        <v>1114278</v>
      </c>
    </row>
    <row r="16541" spans="2:6">
      <c r="B16541" s="21">
        <v>42965</v>
      </c>
      <c r="C16541" s="122" t="s">
        <v>123</v>
      </c>
      <c r="D16541" s="116">
        <v>961.4</v>
      </c>
      <c r="E16541" s="11">
        <v>958.47</v>
      </c>
      <c r="F16541" s="12">
        <v>3284821</v>
      </c>
    </row>
    <row r="16542" spans="2:6">
      <c r="B16542" s="21">
        <v>42965</v>
      </c>
      <c r="C16542" s="122" t="s">
        <v>124</v>
      </c>
      <c r="D16542" s="116">
        <v>92.55</v>
      </c>
      <c r="E16542" s="11">
        <v>92.83</v>
      </c>
      <c r="F16542" s="12">
        <v>1331188</v>
      </c>
    </row>
    <row r="16543" spans="2:6">
      <c r="B16543" s="21">
        <v>42965</v>
      </c>
      <c r="C16543" s="122" t="s">
        <v>125</v>
      </c>
      <c r="D16543" s="116">
        <v>125.53</v>
      </c>
      <c r="E16543" s="11">
        <v>125.61</v>
      </c>
      <c r="F16543" s="12">
        <v>283979</v>
      </c>
    </row>
    <row r="16544" spans="2:6">
      <c r="B16544" s="21">
        <v>42965</v>
      </c>
      <c r="C16544" s="122" t="s">
        <v>126</v>
      </c>
      <c r="D16544" s="116">
        <v>192.45</v>
      </c>
      <c r="E16544" s="11">
        <v>191.02</v>
      </c>
      <c r="F16544" s="12">
        <v>1061167</v>
      </c>
    </row>
    <row r="16545" spans="2:6">
      <c r="B16545" s="21">
        <v>42965</v>
      </c>
      <c r="C16545" s="122" t="s">
        <v>127</v>
      </c>
      <c r="D16545" s="116">
        <v>136.5</v>
      </c>
      <c r="E16545" s="11">
        <v>136.52000000000001</v>
      </c>
      <c r="F16545" s="12">
        <v>1345602</v>
      </c>
    </row>
    <row r="16546" spans="2:6">
      <c r="B16546" s="21">
        <v>42965</v>
      </c>
      <c r="C16546" s="122" t="s">
        <v>128</v>
      </c>
      <c r="D16546" s="116">
        <v>54.11</v>
      </c>
      <c r="E16546" s="11">
        <v>53.93</v>
      </c>
      <c r="F16546" s="12">
        <v>966018</v>
      </c>
    </row>
    <row r="16547" spans="2:6">
      <c r="B16547" s="21">
        <v>42965</v>
      </c>
      <c r="C16547" s="122" t="s">
        <v>129</v>
      </c>
      <c r="D16547" s="116">
        <v>39.86</v>
      </c>
      <c r="E16547" s="11">
        <v>40.31</v>
      </c>
      <c r="F16547" s="12">
        <v>3046453</v>
      </c>
    </row>
    <row r="16548" spans="2:6">
      <c r="B16548" s="21">
        <v>42965</v>
      </c>
      <c r="C16548" s="122" t="s">
        <v>130</v>
      </c>
      <c r="D16548" s="116">
        <v>41.62</v>
      </c>
      <c r="E16548" s="11">
        <v>42.17</v>
      </c>
      <c r="F16548" s="12">
        <v>5240568</v>
      </c>
    </row>
    <row r="16549" spans="2:6">
      <c r="B16549" s="21">
        <v>42965</v>
      </c>
      <c r="C16549" s="122" t="s">
        <v>131</v>
      </c>
      <c r="D16549" s="116">
        <v>145.43</v>
      </c>
      <c r="E16549" s="11">
        <v>145.76</v>
      </c>
      <c r="F16549" s="12">
        <v>1402444</v>
      </c>
    </row>
    <row r="16550" spans="2:6">
      <c r="B16550" s="21">
        <v>42965</v>
      </c>
      <c r="C16550" s="122" t="s">
        <v>132</v>
      </c>
      <c r="D16550" s="116">
        <v>78.84</v>
      </c>
      <c r="E16550" s="11">
        <v>78.42</v>
      </c>
      <c r="F16550" s="12">
        <v>873963</v>
      </c>
    </row>
    <row r="16551" spans="2:6">
      <c r="B16551" s="21">
        <v>42965</v>
      </c>
      <c r="C16551" s="122" t="s">
        <v>133</v>
      </c>
      <c r="D16551" s="116">
        <v>121.39</v>
      </c>
      <c r="E16551" s="11">
        <v>120.01</v>
      </c>
      <c r="F16551" s="12">
        <v>565851</v>
      </c>
    </row>
    <row r="16552" spans="2:6">
      <c r="B16552" s="21">
        <v>42965</v>
      </c>
      <c r="C16552" s="122" t="s">
        <v>134</v>
      </c>
      <c r="D16552" s="116">
        <v>61.27</v>
      </c>
      <c r="E16552" s="11">
        <v>62.01</v>
      </c>
      <c r="F16552" s="12">
        <v>4415845</v>
      </c>
    </row>
    <row r="16553" spans="2:6">
      <c r="B16553" s="21">
        <v>42965</v>
      </c>
      <c r="C16553" s="122" t="s">
        <v>135</v>
      </c>
      <c r="D16553" s="116">
        <v>190.13</v>
      </c>
      <c r="E16553" s="11">
        <v>188.99</v>
      </c>
      <c r="F16553" s="12">
        <v>577316</v>
      </c>
    </row>
    <row r="16554" spans="2:6">
      <c r="B16554" s="21">
        <v>42965</v>
      </c>
      <c r="C16554" s="122" t="s">
        <v>136</v>
      </c>
      <c r="D16554" s="116">
        <v>247.33</v>
      </c>
      <c r="E16554" s="11">
        <v>249.37</v>
      </c>
      <c r="F16554" s="12">
        <v>2013172</v>
      </c>
    </row>
    <row r="16555" spans="2:6">
      <c r="B16555" s="21">
        <v>42965</v>
      </c>
      <c r="C16555" s="122" t="s">
        <v>137</v>
      </c>
      <c r="D16555" s="116">
        <v>93.07</v>
      </c>
      <c r="E16555" s="11">
        <v>93.04</v>
      </c>
      <c r="F16555" s="12">
        <v>416462</v>
      </c>
    </row>
    <row r="16556" spans="2:6">
      <c r="B16556" s="21">
        <v>42965</v>
      </c>
      <c r="C16556" s="122" t="s">
        <v>138</v>
      </c>
      <c r="D16556" s="116">
        <v>81.2</v>
      </c>
      <c r="E16556" s="11">
        <v>81.44</v>
      </c>
      <c r="F16556" s="12">
        <v>730332</v>
      </c>
    </row>
    <row r="16557" spans="2:6">
      <c r="B16557" s="21">
        <v>42965</v>
      </c>
      <c r="C16557" s="122" t="s">
        <v>139</v>
      </c>
      <c r="D16557" s="116">
        <v>85.99</v>
      </c>
      <c r="E16557" s="11">
        <v>85.38</v>
      </c>
      <c r="F16557" s="12">
        <v>4271186</v>
      </c>
    </row>
    <row r="16558" spans="2:6">
      <c r="B16558" s="21">
        <v>42965</v>
      </c>
      <c r="C16558" s="122" t="s">
        <v>140</v>
      </c>
      <c r="D16558" s="116">
        <v>180.35</v>
      </c>
      <c r="E16558" s="11">
        <v>178.33</v>
      </c>
      <c r="F16558" s="12">
        <v>426940</v>
      </c>
    </row>
    <row r="16559" spans="2:6">
      <c r="B16559" s="21">
        <v>42965</v>
      </c>
      <c r="C16559" s="122" t="s">
        <v>141</v>
      </c>
      <c r="D16559" s="116">
        <v>513.20000000000005</v>
      </c>
      <c r="E16559" s="11">
        <v>510.19</v>
      </c>
      <c r="F16559" s="12">
        <v>870425</v>
      </c>
    </row>
    <row r="16560" spans="2:6">
      <c r="B16560" s="21">
        <v>42965</v>
      </c>
      <c r="C16560" s="122" t="s">
        <v>142</v>
      </c>
      <c r="D16560" s="116">
        <v>235</v>
      </c>
      <c r="E16560" s="11">
        <v>235.77</v>
      </c>
      <c r="F16560" s="12">
        <v>2939494</v>
      </c>
    </row>
    <row r="16561" spans="2:6">
      <c r="B16561" s="21">
        <v>42965</v>
      </c>
      <c r="C16561" s="122" t="s">
        <v>143</v>
      </c>
      <c r="D16561" s="116">
        <v>23.56</v>
      </c>
      <c r="E16561" s="11">
        <v>23.62</v>
      </c>
      <c r="F16561" s="12">
        <v>60461197</v>
      </c>
    </row>
    <row r="16562" spans="2:6">
      <c r="B16562" s="21">
        <v>42965</v>
      </c>
      <c r="C16562" s="122" t="s">
        <v>144</v>
      </c>
      <c r="D16562" s="116">
        <v>60.72</v>
      </c>
      <c r="E16562" s="11">
        <v>60.87</v>
      </c>
      <c r="F16562" s="12">
        <v>2308236</v>
      </c>
    </row>
    <row r="16563" spans="2:6">
      <c r="B16563" s="21">
        <v>42965</v>
      </c>
      <c r="C16563" s="122" t="s">
        <v>145</v>
      </c>
      <c r="D16563" s="116">
        <v>45.95</v>
      </c>
      <c r="E16563" s="11">
        <v>46.12</v>
      </c>
      <c r="F16563" s="12">
        <v>4394869</v>
      </c>
    </row>
    <row r="16564" spans="2:6">
      <c r="B16564" s="21">
        <v>42965</v>
      </c>
      <c r="C16564" s="122" t="s">
        <v>146</v>
      </c>
      <c r="D16564" s="116">
        <v>60.07</v>
      </c>
      <c r="E16564" s="11">
        <v>59.47</v>
      </c>
      <c r="F16564" s="12">
        <v>3133468</v>
      </c>
    </row>
    <row r="16565" spans="2:6">
      <c r="B16565" s="21">
        <v>42965</v>
      </c>
      <c r="C16565" s="122" t="s">
        <v>147</v>
      </c>
      <c r="D16565" s="116">
        <v>318.74</v>
      </c>
      <c r="E16565" s="11">
        <v>318.2</v>
      </c>
      <c r="F16565" s="12">
        <v>431723</v>
      </c>
    </row>
    <row r="16566" spans="2:6">
      <c r="B16566" s="21">
        <v>42965</v>
      </c>
      <c r="C16566" s="122" t="s">
        <v>148</v>
      </c>
      <c r="D16566" s="116">
        <v>199.56</v>
      </c>
      <c r="E16566" s="11">
        <v>197.69</v>
      </c>
      <c r="F16566" s="12">
        <v>989225</v>
      </c>
    </row>
    <row r="16567" spans="2:6">
      <c r="B16567" s="21">
        <v>42965</v>
      </c>
      <c r="C16567" s="122" t="s">
        <v>149</v>
      </c>
      <c r="D16567" s="116">
        <v>41.99</v>
      </c>
      <c r="E16567" s="11">
        <v>41.83</v>
      </c>
      <c r="F16567" s="12">
        <v>1796698</v>
      </c>
    </row>
    <row r="16568" spans="2:6">
      <c r="B16568" s="21">
        <v>42965</v>
      </c>
      <c r="C16568" s="122" t="s">
        <v>150</v>
      </c>
      <c r="D16568" s="116">
        <v>32.74</v>
      </c>
      <c r="E16568" s="11">
        <v>32.770000000000003</v>
      </c>
      <c r="F16568" s="12">
        <v>3248495</v>
      </c>
    </row>
    <row r="16569" spans="2:6">
      <c r="B16569" s="21">
        <v>42965</v>
      </c>
      <c r="C16569" s="122" t="s">
        <v>151</v>
      </c>
      <c r="D16569" s="116">
        <v>283.31</v>
      </c>
      <c r="E16569" s="11">
        <v>281.77</v>
      </c>
      <c r="F16569" s="12">
        <v>814072</v>
      </c>
    </row>
    <row r="16570" spans="2:6">
      <c r="B16570" s="21">
        <v>42965</v>
      </c>
      <c r="C16570" s="122" t="s">
        <v>152</v>
      </c>
      <c r="D16570" s="116">
        <v>51.56</v>
      </c>
      <c r="E16570" s="11">
        <v>52.1</v>
      </c>
      <c r="F16570" s="12">
        <v>5424014</v>
      </c>
    </row>
    <row r="16571" spans="2:6">
      <c r="B16571" s="21">
        <v>42965</v>
      </c>
      <c r="C16571" s="122" t="s">
        <v>153</v>
      </c>
      <c r="D16571" s="116">
        <v>417.21</v>
      </c>
      <c r="E16571" s="11">
        <v>416.55</v>
      </c>
      <c r="F16571" s="12">
        <v>1015041</v>
      </c>
    </row>
    <row r="16572" spans="2:6">
      <c r="B16572" s="21">
        <v>42965</v>
      </c>
      <c r="C16572" s="122" t="s">
        <v>154</v>
      </c>
      <c r="D16572" s="116">
        <v>40.19</v>
      </c>
      <c r="E16572" s="11">
        <v>40.119999999999997</v>
      </c>
      <c r="F16572" s="12">
        <v>2245830</v>
      </c>
    </row>
    <row r="16573" spans="2:6">
      <c r="B16573" s="21">
        <v>42965</v>
      </c>
      <c r="C16573" s="122" t="s">
        <v>155</v>
      </c>
      <c r="D16573" s="116">
        <v>56.68</v>
      </c>
      <c r="E16573" s="11">
        <v>56.42</v>
      </c>
      <c r="F16573" s="12">
        <v>4809885</v>
      </c>
    </row>
    <row r="16574" spans="2:6">
      <c r="B16574" s="21">
        <v>42965</v>
      </c>
      <c r="C16574" s="122" t="s">
        <v>156</v>
      </c>
      <c r="D16574" s="116">
        <v>26.62</v>
      </c>
      <c r="E16574" s="11">
        <v>26.89</v>
      </c>
      <c r="F16574" s="12">
        <v>5850175</v>
      </c>
    </row>
    <row r="16575" spans="2:6">
      <c r="B16575" s="21">
        <v>42965</v>
      </c>
      <c r="C16575" s="122" t="s">
        <v>157</v>
      </c>
      <c r="D16575" s="116">
        <v>44.47</v>
      </c>
      <c r="E16575" s="11">
        <v>44.34</v>
      </c>
      <c r="F16575" s="12">
        <v>1933913</v>
      </c>
    </row>
    <row r="16576" spans="2:6">
      <c r="B16576" s="21">
        <v>42965</v>
      </c>
      <c r="C16576" s="122" t="s">
        <v>158</v>
      </c>
      <c r="D16576" s="116">
        <v>120.73</v>
      </c>
      <c r="E16576" s="11">
        <v>119.83</v>
      </c>
      <c r="F16576" s="12">
        <v>866242</v>
      </c>
    </row>
    <row r="16577" spans="2:6">
      <c r="B16577" s="21">
        <v>42965</v>
      </c>
      <c r="C16577" s="122" t="s">
        <v>159</v>
      </c>
      <c r="D16577" s="116">
        <v>66.39</v>
      </c>
      <c r="E16577" s="11">
        <v>66.58</v>
      </c>
      <c r="F16577" s="12">
        <v>13628933</v>
      </c>
    </row>
    <row r="16578" spans="2:6">
      <c r="B16578" s="21">
        <v>42965</v>
      </c>
      <c r="C16578" s="122" t="s">
        <v>160</v>
      </c>
      <c r="D16578" s="116">
        <v>32.340000000000003</v>
      </c>
      <c r="E16578" s="11">
        <v>32.369999999999997</v>
      </c>
      <c r="F16578" s="12">
        <v>2864650</v>
      </c>
    </row>
    <row r="16579" spans="2:6">
      <c r="B16579" s="21">
        <v>42965</v>
      </c>
      <c r="C16579" s="122" t="s">
        <v>161</v>
      </c>
      <c r="D16579" s="116">
        <v>34.700000000000003</v>
      </c>
      <c r="E16579" s="11">
        <v>34.46</v>
      </c>
      <c r="F16579" s="12">
        <v>2605718</v>
      </c>
    </row>
    <row r="16580" spans="2:6">
      <c r="B16580" s="21">
        <v>42965</v>
      </c>
      <c r="C16580" s="122" t="s">
        <v>162</v>
      </c>
      <c r="D16580" s="116">
        <v>64.989999999999995</v>
      </c>
      <c r="E16580" s="11">
        <v>64.38</v>
      </c>
      <c r="F16580" s="12">
        <v>1428285</v>
      </c>
    </row>
    <row r="16581" spans="2:6">
      <c r="B16581" s="21">
        <v>42965</v>
      </c>
      <c r="C16581" s="122" t="s">
        <v>163</v>
      </c>
      <c r="D16581" s="116">
        <v>112.99</v>
      </c>
      <c r="E16581" s="11">
        <v>113.92</v>
      </c>
      <c r="F16581" s="12">
        <v>3875693</v>
      </c>
    </row>
    <row r="16582" spans="2:6">
      <c r="B16582" s="21">
        <v>42965</v>
      </c>
      <c r="C16582" s="122" t="s">
        <v>164</v>
      </c>
      <c r="D16582" s="116">
        <v>145.25</v>
      </c>
      <c r="E16582" s="11">
        <v>145.44</v>
      </c>
      <c r="F16582" s="12">
        <v>1054117</v>
      </c>
    </row>
    <row r="16583" spans="2:6">
      <c r="B16583" s="21">
        <v>42965</v>
      </c>
      <c r="C16583" s="122" t="s">
        <v>165</v>
      </c>
      <c r="D16583" s="116">
        <v>34.659999999999997</v>
      </c>
      <c r="E16583" s="11">
        <v>35.24</v>
      </c>
      <c r="F16583" s="12">
        <v>2944149</v>
      </c>
    </row>
    <row r="16584" spans="2:6">
      <c r="B16584" s="21">
        <v>42965</v>
      </c>
      <c r="C16584" s="122" t="s">
        <v>166</v>
      </c>
      <c r="D16584" s="116">
        <v>96.93</v>
      </c>
      <c r="E16584" s="11">
        <v>96.3</v>
      </c>
      <c r="F16584" s="12">
        <v>1240866</v>
      </c>
    </row>
    <row r="16585" spans="2:6">
      <c r="B16585" s="21">
        <v>42965</v>
      </c>
      <c r="C16585" s="122" t="s">
        <v>167</v>
      </c>
      <c r="D16585" s="116">
        <v>65.77</v>
      </c>
      <c r="E16585" s="11">
        <v>64.8</v>
      </c>
      <c r="F16585" s="12">
        <v>1922117</v>
      </c>
    </row>
    <row r="16586" spans="2:6">
      <c r="B16586" s="21">
        <v>42965</v>
      </c>
      <c r="C16586" s="122" t="s">
        <v>168</v>
      </c>
      <c r="D16586" s="116">
        <v>104.31</v>
      </c>
      <c r="E16586" s="11">
        <v>104.12</v>
      </c>
      <c r="F16586" s="12">
        <v>3524965</v>
      </c>
    </row>
    <row r="16587" spans="2:6">
      <c r="B16587" s="21">
        <v>42965</v>
      </c>
      <c r="C16587" s="122" t="s">
        <v>169</v>
      </c>
      <c r="D16587" s="116">
        <v>67.59</v>
      </c>
      <c r="E16587" s="11">
        <v>67.459999999999994</v>
      </c>
      <c r="F16587" s="12">
        <v>2797224</v>
      </c>
    </row>
    <row r="16588" spans="2:6">
      <c r="B16588" s="21">
        <v>42965</v>
      </c>
      <c r="C16588" s="122" t="s">
        <v>170</v>
      </c>
      <c r="D16588" s="116">
        <v>127.43</v>
      </c>
      <c r="E16588" s="11">
        <v>127.65</v>
      </c>
      <c r="F16588" s="12">
        <v>4270548</v>
      </c>
    </row>
    <row r="16589" spans="2:6">
      <c r="B16589" s="21">
        <v>42965</v>
      </c>
      <c r="C16589" s="122" t="s">
        <v>171</v>
      </c>
      <c r="D16589" s="116">
        <v>63.28</v>
      </c>
      <c r="E16589" s="11">
        <v>64.25</v>
      </c>
      <c r="F16589" s="12">
        <v>2249981</v>
      </c>
    </row>
    <row r="16590" spans="2:6">
      <c r="B16590" s="21">
        <v>42965</v>
      </c>
      <c r="C16590" s="122" t="s">
        <v>172</v>
      </c>
      <c r="D16590" s="116">
        <v>29.08</v>
      </c>
      <c r="E16590" s="11">
        <v>29.03</v>
      </c>
      <c r="F16590" s="12">
        <v>3399458</v>
      </c>
    </row>
    <row r="16591" spans="2:6">
      <c r="B16591" s="21">
        <v>42965</v>
      </c>
      <c r="C16591" s="122" t="s">
        <v>173</v>
      </c>
      <c r="D16591" s="116">
        <v>32.75</v>
      </c>
      <c r="E16591" s="11">
        <v>33.06</v>
      </c>
      <c r="F16591" s="12">
        <v>3972342</v>
      </c>
    </row>
    <row r="16592" spans="2:6">
      <c r="B16592" s="21">
        <v>42965</v>
      </c>
      <c r="C16592" s="122" t="s">
        <v>174</v>
      </c>
      <c r="D16592" s="116">
        <v>49.81</v>
      </c>
      <c r="E16592" s="11">
        <v>50.05</v>
      </c>
      <c r="F16592" s="12">
        <v>1130327</v>
      </c>
    </row>
    <row r="16593" spans="2:6">
      <c r="B16593" s="21">
        <v>42965</v>
      </c>
      <c r="C16593" s="122" t="s">
        <v>175</v>
      </c>
      <c r="D16593" s="116">
        <v>3.85</v>
      </c>
      <c r="E16593" s="11">
        <v>3.96</v>
      </c>
      <c r="F16593" s="12">
        <v>35126024</v>
      </c>
    </row>
    <row r="16594" spans="2:6">
      <c r="B16594" s="21">
        <v>42965</v>
      </c>
      <c r="C16594" s="122" t="s">
        <v>176</v>
      </c>
      <c r="D16594" s="116">
        <v>66.91</v>
      </c>
      <c r="E16594" s="11">
        <v>66.78</v>
      </c>
      <c r="F16594" s="12">
        <v>2777593</v>
      </c>
    </row>
    <row r="16595" spans="2:6">
      <c r="B16595" s="21">
        <v>42965</v>
      </c>
      <c r="C16595" s="122" t="s">
        <v>177</v>
      </c>
      <c r="D16595" s="116">
        <v>391.53</v>
      </c>
      <c r="E16595" s="11">
        <v>392.97</v>
      </c>
      <c r="F16595" s="12">
        <v>1304255</v>
      </c>
    </row>
    <row r="16596" spans="2:6">
      <c r="B16596" s="21">
        <v>42965</v>
      </c>
      <c r="C16596" s="122" t="s">
        <v>178</v>
      </c>
      <c r="D16596" s="116">
        <v>177.9</v>
      </c>
      <c r="E16596" s="11">
        <v>177.03</v>
      </c>
      <c r="F16596" s="12">
        <v>1034361</v>
      </c>
    </row>
    <row r="16597" spans="2:6">
      <c r="B16597" s="21">
        <v>42965</v>
      </c>
      <c r="C16597" s="122" t="s">
        <v>179</v>
      </c>
      <c r="D16597" s="116">
        <v>77.459999999999994</v>
      </c>
      <c r="E16597" s="11">
        <v>77.34</v>
      </c>
      <c r="F16597" s="12">
        <v>684003</v>
      </c>
    </row>
    <row r="16598" spans="2:6">
      <c r="B16598" s="21">
        <v>42965</v>
      </c>
      <c r="C16598" s="122" t="s">
        <v>180</v>
      </c>
      <c r="D16598" s="116">
        <v>71.34</v>
      </c>
      <c r="E16598" s="11">
        <v>71.02</v>
      </c>
      <c r="F16598" s="12">
        <v>3317565</v>
      </c>
    </row>
    <row r="16599" spans="2:6">
      <c r="B16599" s="21">
        <v>42965</v>
      </c>
      <c r="C16599" s="122" t="s">
        <v>181</v>
      </c>
      <c r="D16599" s="116">
        <v>137.13999999999999</v>
      </c>
      <c r="E16599" s="11">
        <v>137.72999999999999</v>
      </c>
      <c r="F16599" s="12">
        <v>734445</v>
      </c>
    </row>
    <row r="16600" spans="2:6">
      <c r="B16600" s="21">
        <v>42965</v>
      </c>
      <c r="C16600" s="122" t="s">
        <v>182</v>
      </c>
      <c r="D16600" s="116">
        <v>69.16</v>
      </c>
      <c r="E16600" s="11">
        <v>69.37</v>
      </c>
      <c r="F16600" s="12">
        <v>1523539</v>
      </c>
    </row>
    <row r="16601" spans="2:6">
      <c r="B16601" s="21">
        <v>42965</v>
      </c>
      <c r="C16601" s="122" t="s">
        <v>183</v>
      </c>
      <c r="D16601" s="116">
        <v>40.119999999999997</v>
      </c>
      <c r="E16601" s="11">
        <v>40.520000000000003</v>
      </c>
      <c r="F16601" s="12">
        <v>19547097</v>
      </c>
    </row>
    <row r="16602" spans="2:6">
      <c r="B16602" s="21">
        <v>42965</v>
      </c>
      <c r="C16602" s="122" t="s">
        <v>184</v>
      </c>
      <c r="D16602" s="116">
        <v>124.92</v>
      </c>
      <c r="E16602" s="11">
        <v>125.39</v>
      </c>
      <c r="F16602" s="12">
        <v>1048291</v>
      </c>
    </row>
    <row r="16603" spans="2:6">
      <c r="B16603" s="21">
        <v>42965</v>
      </c>
      <c r="C16603" s="122" t="s">
        <v>185</v>
      </c>
      <c r="D16603" s="116">
        <v>317.33999999999997</v>
      </c>
      <c r="E16603" s="11">
        <v>311.24</v>
      </c>
      <c r="F16603" s="12">
        <v>1216339</v>
      </c>
    </row>
    <row r="16604" spans="2:6">
      <c r="B16604" s="21">
        <v>42965</v>
      </c>
      <c r="C16604" s="122" t="s">
        <v>186</v>
      </c>
      <c r="D16604" s="116">
        <v>151.06</v>
      </c>
      <c r="E16604" s="11">
        <v>150.79</v>
      </c>
      <c r="F16604" s="12">
        <v>1467309</v>
      </c>
    </row>
    <row r="16605" spans="2:6">
      <c r="B16605" s="21">
        <v>42965</v>
      </c>
      <c r="C16605" s="122" t="s">
        <v>187</v>
      </c>
      <c r="D16605" s="116">
        <v>47.85</v>
      </c>
      <c r="E16605" s="11">
        <v>48.21</v>
      </c>
      <c r="F16605" s="12">
        <v>3358407</v>
      </c>
    </row>
    <row r="16606" spans="2:6">
      <c r="B16606" s="21">
        <v>42965</v>
      </c>
      <c r="C16606" s="122" t="s">
        <v>188</v>
      </c>
      <c r="D16606" s="116">
        <v>83.73</v>
      </c>
      <c r="E16606" s="11">
        <v>83.49</v>
      </c>
      <c r="F16606" s="12">
        <v>872566</v>
      </c>
    </row>
    <row r="16607" spans="2:6">
      <c r="B16607" s="21">
        <v>42965</v>
      </c>
      <c r="C16607" s="122" t="s">
        <v>189</v>
      </c>
      <c r="D16607" s="116">
        <v>28.73</v>
      </c>
      <c r="E16607" s="11">
        <v>29.01</v>
      </c>
      <c r="F16607" s="12">
        <v>3520555</v>
      </c>
    </row>
    <row r="16608" spans="2:6">
      <c r="B16608" s="21">
        <v>42965</v>
      </c>
      <c r="C16608" s="122" t="s">
        <v>190</v>
      </c>
      <c r="D16608" s="116">
        <v>81.680000000000007</v>
      </c>
      <c r="E16608" s="11">
        <v>81.53</v>
      </c>
      <c r="F16608" s="12">
        <v>2415346</v>
      </c>
    </row>
    <row r="16609" spans="2:6">
      <c r="B16609" s="21">
        <v>42965</v>
      </c>
      <c r="C16609" s="122" t="s">
        <v>191</v>
      </c>
      <c r="D16609" s="116">
        <v>24.51</v>
      </c>
      <c r="E16609" s="11">
        <v>24.39</v>
      </c>
      <c r="F16609" s="12">
        <v>6442976</v>
      </c>
    </row>
    <row r="16610" spans="2:6">
      <c r="B16610" s="21">
        <v>42965</v>
      </c>
      <c r="C16610" s="122" t="s">
        <v>192</v>
      </c>
      <c r="D16610" s="116">
        <v>40.92</v>
      </c>
      <c r="E16610" s="11">
        <v>40.380000000000003</v>
      </c>
      <c r="F16610" s="12">
        <v>3770007</v>
      </c>
    </row>
    <row r="16611" spans="2:6">
      <c r="B16611" s="21">
        <v>42965</v>
      </c>
      <c r="C16611" s="122" t="s">
        <v>193</v>
      </c>
      <c r="D16611" s="116">
        <v>122.75</v>
      </c>
      <c r="E16611" s="11">
        <v>124.52</v>
      </c>
      <c r="F16611" s="12">
        <v>2708826</v>
      </c>
    </row>
    <row r="16612" spans="2:6">
      <c r="B16612" s="21">
        <v>42965</v>
      </c>
      <c r="C16612" s="122" t="s">
        <v>194</v>
      </c>
      <c r="D16612" s="116">
        <v>245.75</v>
      </c>
      <c r="E16612" s="11">
        <v>245.05</v>
      </c>
      <c r="F16612" s="12">
        <v>896479</v>
      </c>
    </row>
    <row r="16613" spans="2:6">
      <c r="B16613" s="21">
        <v>42965</v>
      </c>
      <c r="C16613" s="122" t="s">
        <v>195</v>
      </c>
      <c r="D16613" s="116">
        <v>42.96</v>
      </c>
      <c r="E16613" s="11">
        <v>43.11</v>
      </c>
      <c r="F16613" s="12">
        <v>7310360</v>
      </c>
    </row>
    <row r="16614" spans="2:6">
      <c r="B16614" s="21">
        <v>42965</v>
      </c>
      <c r="C16614" s="122" t="s">
        <v>196</v>
      </c>
      <c r="D16614" s="116">
        <v>157.97999999999999</v>
      </c>
      <c r="E16614" s="11">
        <v>157.08000000000001</v>
      </c>
      <c r="F16614" s="12">
        <v>2747925</v>
      </c>
    </row>
    <row r="16615" spans="2:6">
      <c r="B16615" s="21">
        <v>42965</v>
      </c>
      <c r="C16615" s="122" t="s">
        <v>197</v>
      </c>
      <c r="D16615" s="116">
        <v>19.27</v>
      </c>
      <c r="E16615" s="11">
        <v>19.23</v>
      </c>
      <c r="F16615" s="12">
        <v>10519180</v>
      </c>
    </row>
    <row r="16616" spans="2:6">
      <c r="B16616" s="21">
        <v>42965</v>
      </c>
      <c r="C16616" s="122" t="s">
        <v>198</v>
      </c>
      <c r="D16616" s="116">
        <v>53.87</v>
      </c>
      <c r="E16616" s="11">
        <v>53.69</v>
      </c>
      <c r="F16616" s="12">
        <v>1523034</v>
      </c>
    </row>
    <row r="16617" spans="2:6">
      <c r="B16617" s="21">
        <v>42965</v>
      </c>
      <c r="C16617" s="122" t="s">
        <v>199</v>
      </c>
      <c r="D16617" s="116">
        <v>90.82</v>
      </c>
      <c r="E16617" s="11">
        <v>90.76</v>
      </c>
      <c r="F16617" s="12">
        <v>3046785</v>
      </c>
    </row>
    <row r="16618" spans="2:6">
      <c r="B16618" s="21">
        <v>42965</v>
      </c>
      <c r="C16618" s="122" t="s">
        <v>200</v>
      </c>
      <c r="D16618" s="116">
        <v>31</v>
      </c>
      <c r="E16618" s="11">
        <v>30.37</v>
      </c>
      <c r="F16618" s="12">
        <v>34802193</v>
      </c>
    </row>
    <row r="16619" spans="2:6">
      <c r="B16619" s="21">
        <v>42965</v>
      </c>
      <c r="C16619" s="122" t="s">
        <v>201</v>
      </c>
      <c r="D16619" s="116">
        <v>31.91</v>
      </c>
      <c r="E16619" s="11">
        <v>31.6</v>
      </c>
      <c r="F16619" s="12">
        <v>860002</v>
      </c>
    </row>
    <row r="16620" spans="2:6">
      <c r="B16620" s="21">
        <v>42965</v>
      </c>
      <c r="C16620" s="122" t="s">
        <v>202</v>
      </c>
      <c r="D16620" s="116">
        <v>48.67</v>
      </c>
      <c r="E16620" s="11">
        <v>48.78</v>
      </c>
      <c r="F16620" s="12">
        <v>6910756</v>
      </c>
    </row>
    <row r="16621" spans="2:6">
      <c r="B16621" s="21">
        <v>42965</v>
      </c>
      <c r="C16621" s="122" t="s">
        <v>203</v>
      </c>
      <c r="D16621" s="116">
        <v>130.91</v>
      </c>
      <c r="E16621" s="11">
        <v>132.61000000000001</v>
      </c>
      <c r="F16621" s="12">
        <v>925899</v>
      </c>
    </row>
    <row r="16622" spans="2:6">
      <c r="B16622" s="21">
        <v>42965</v>
      </c>
      <c r="C16622" s="122" t="s">
        <v>204</v>
      </c>
      <c r="D16622" s="116">
        <v>19.399999999999999</v>
      </c>
      <c r="E16622" s="11">
        <v>19.16</v>
      </c>
      <c r="F16622" s="12">
        <v>23703171</v>
      </c>
    </row>
    <row r="16623" spans="2:6">
      <c r="B16623" s="21">
        <v>42965</v>
      </c>
      <c r="C16623" s="122" t="s">
        <v>205</v>
      </c>
      <c r="D16623" s="116">
        <v>69.7</v>
      </c>
      <c r="E16623" s="11">
        <v>70.069999999999993</v>
      </c>
      <c r="F16623" s="12">
        <v>2636572</v>
      </c>
    </row>
    <row r="16624" spans="2:6">
      <c r="B16624" s="21">
        <v>42965</v>
      </c>
      <c r="C16624" s="122" t="s">
        <v>206</v>
      </c>
      <c r="D16624" s="116">
        <v>74.400000000000006</v>
      </c>
      <c r="E16624" s="11">
        <v>74.709999999999994</v>
      </c>
      <c r="F16624" s="12">
        <v>900698</v>
      </c>
    </row>
    <row r="16625" spans="2:6">
      <c r="B16625" s="21">
        <v>42965</v>
      </c>
      <c r="C16625" s="122" t="s">
        <v>207</v>
      </c>
      <c r="D16625" s="116">
        <v>78.45</v>
      </c>
      <c r="E16625" s="11">
        <v>77.66</v>
      </c>
      <c r="F16625" s="12">
        <v>5005371</v>
      </c>
    </row>
    <row r="16626" spans="2:6">
      <c r="B16626" s="21">
        <v>42965</v>
      </c>
      <c r="C16626" s="122" t="s">
        <v>208</v>
      </c>
      <c r="D16626" s="116">
        <v>105.84</v>
      </c>
      <c r="E16626" s="11">
        <v>106.48</v>
      </c>
      <c r="F16626" s="12">
        <v>5467369</v>
      </c>
    </row>
    <row r="16627" spans="2:6">
      <c r="B16627" s="21">
        <v>42965</v>
      </c>
      <c r="C16627" s="122" t="s">
        <v>209</v>
      </c>
      <c r="D16627" s="116">
        <v>108.2</v>
      </c>
      <c r="E16627" s="11">
        <v>108.52</v>
      </c>
      <c r="F16627" s="12">
        <v>995142</v>
      </c>
    </row>
    <row r="16628" spans="2:6">
      <c r="B16628" s="21">
        <v>42965</v>
      </c>
      <c r="C16628" s="122" t="s">
        <v>210</v>
      </c>
      <c r="D16628" s="116">
        <v>78.010000000000005</v>
      </c>
      <c r="E16628" s="11">
        <v>78.69</v>
      </c>
      <c r="F16628" s="12">
        <v>2303023</v>
      </c>
    </row>
    <row r="16629" spans="2:6">
      <c r="B16629" s="21">
        <v>42965</v>
      </c>
      <c r="C16629" s="122" t="s">
        <v>211</v>
      </c>
      <c r="D16629" s="116">
        <v>47.72</v>
      </c>
      <c r="E16629" s="11">
        <v>47.53</v>
      </c>
      <c r="F16629" s="12">
        <v>8395102</v>
      </c>
    </row>
    <row r="16630" spans="2:6">
      <c r="B16630" s="21">
        <v>42965</v>
      </c>
      <c r="C16630" s="122" t="s">
        <v>212</v>
      </c>
      <c r="D16630" s="116">
        <v>115.43</v>
      </c>
      <c r="E16630" s="11">
        <v>117.31</v>
      </c>
      <c r="F16630" s="12">
        <v>11364628</v>
      </c>
    </row>
    <row r="16631" spans="2:6">
      <c r="B16631" s="21">
        <v>42965</v>
      </c>
      <c r="C16631" s="122" t="s">
        <v>213</v>
      </c>
      <c r="D16631" s="116">
        <v>59.73</v>
      </c>
      <c r="E16631" s="11">
        <v>59.43</v>
      </c>
      <c r="F16631" s="12">
        <v>2044334</v>
      </c>
    </row>
    <row r="16632" spans="2:6">
      <c r="B16632" s="21">
        <v>42965</v>
      </c>
      <c r="C16632" s="122" t="s">
        <v>214</v>
      </c>
      <c r="D16632" s="116">
        <v>73.92</v>
      </c>
      <c r="E16632" s="11">
        <v>73.819999999999993</v>
      </c>
      <c r="F16632" s="12">
        <v>2282805</v>
      </c>
    </row>
    <row r="16633" spans="2:6">
      <c r="B16633" s="21">
        <v>42965</v>
      </c>
      <c r="C16633" s="122" t="s">
        <v>215</v>
      </c>
      <c r="D16633" s="116">
        <v>105.27</v>
      </c>
      <c r="E16633" s="11">
        <v>104.87</v>
      </c>
      <c r="F16633" s="12">
        <v>779220</v>
      </c>
    </row>
    <row r="16634" spans="2:6">
      <c r="B16634" s="21">
        <v>42965</v>
      </c>
      <c r="C16634" s="122" t="s">
        <v>216</v>
      </c>
      <c r="D16634" s="116">
        <v>35.85</v>
      </c>
      <c r="E16634" s="11">
        <v>35.69</v>
      </c>
      <c r="F16634" s="12">
        <v>2609100</v>
      </c>
    </row>
    <row r="16635" spans="2:6">
      <c r="B16635" s="21">
        <v>42965</v>
      </c>
      <c r="C16635" s="122" t="s">
        <v>217</v>
      </c>
      <c r="D16635" s="116">
        <v>80.739999999999995</v>
      </c>
      <c r="E16635" s="11">
        <v>80.87</v>
      </c>
      <c r="F16635" s="12">
        <v>2861306</v>
      </c>
    </row>
    <row r="16636" spans="2:6">
      <c r="B16636" s="21">
        <v>42965</v>
      </c>
      <c r="C16636" s="122" t="s">
        <v>218</v>
      </c>
      <c r="D16636" s="116">
        <v>101.32</v>
      </c>
      <c r="E16636" s="11">
        <v>100.7</v>
      </c>
      <c r="F16636" s="12">
        <v>6893916</v>
      </c>
    </row>
    <row r="16637" spans="2:6">
      <c r="B16637" s="21">
        <v>42965</v>
      </c>
      <c r="C16637" s="122" t="s">
        <v>219</v>
      </c>
      <c r="D16637" s="116">
        <v>22.27</v>
      </c>
      <c r="E16637" s="11">
        <v>22.49</v>
      </c>
      <c r="F16637" s="12">
        <v>4179155</v>
      </c>
    </row>
    <row r="16638" spans="2:6">
      <c r="B16638" s="21">
        <v>42965</v>
      </c>
      <c r="C16638" s="122" t="s">
        <v>220</v>
      </c>
      <c r="D16638" s="116">
        <v>21.02</v>
      </c>
      <c r="E16638" s="11">
        <v>21.25</v>
      </c>
      <c r="F16638" s="12">
        <v>2865659</v>
      </c>
    </row>
    <row r="16639" spans="2:6">
      <c r="B16639" s="21">
        <v>42965</v>
      </c>
      <c r="C16639" s="122" t="s">
        <v>221</v>
      </c>
      <c r="D16639" s="116">
        <v>56.72</v>
      </c>
      <c r="E16639" s="11">
        <v>56.84</v>
      </c>
      <c r="F16639" s="12">
        <v>2084893</v>
      </c>
    </row>
    <row r="16640" spans="2:6">
      <c r="B16640" s="21">
        <v>42965</v>
      </c>
      <c r="C16640" s="122" t="s">
        <v>222</v>
      </c>
      <c r="D16640" s="116">
        <v>92.14</v>
      </c>
      <c r="E16640" s="11">
        <v>92.27</v>
      </c>
      <c r="F16640" s="12">
        <v>1566475</v>
      </c>
    </row>
    <row r="16641" spans="2:6">
      <c r="B16641" s="21">
        <v>42965</v>
      </c>
      <c r="C16641" s="122" t="s">
        <v>223</v>
      </c>
      <c r="D16641" s="116">
        <v>115.17</v>
      </c>
      <c r="E16641" s="11">
        <v>114.86</v>
      </c>
      <c r="F16641" s="12">
        <v>802498</v>
      </c>
    </row>
    <row r="16642" spans="2:6">
      <c r="B16642" s="21">
        <v>42965</v>
      </c>
      <c r="C16642" s="122" t="s">
        <v>224</v>
      </c>
      <c r="D16642" s="116">
        <v>74.239999999999995</v>
      </c>
      <c r="E16642" s="11">
        <v>74.25</v>
      </c>
      <c r="F16642" s="12">
        <v>2128280</v>
      </c>
    </row>
    <row r="16643" spans="2:6">
      <c r="B16643" s="21">
        <v>42965</v>
      </c>
      <c r="C16643" s="122" t="s">
        <v>225</v>
      </c>
      <c r="D16643" s="116">
        <v>83.6</v>
      </c>
      <c r="E16643" s="11">
        <v>83.86</v>
      </c>
      <c r="F16643" s="12">
        <v>620549</v>
      </c>
    </row>
    <row r="16644" spans="2:6">
      <c r="B16644" s="21">
        <v>42965</v>
      </c>
      <c r="C16644" s="122" t="s">
        <v>226</v>
      </c>
      <c r="D16644" s="116">
        <v>91.65</v>
      </c>
      <c r="E16644" s="11">
        <v>91.08</v>
      </c>
      <c r="F16644" s="12">
        <v>1226608</v>
      </c>
    </row>
    <row r="16645" spans="2:6">
      <c r="B16645" s="21">
        <v>42965</v>
      </c>
      <c r="C16645" s="122" t="s">
        <v>227</v>
      </c>
      <c r="D16645" s="116">
        <v>28.44</v>
      </c>
      <c r="E16645" s="11">
        <v>28.86</v>
      </c>
      <c r="F16645" s="12">
        <v>3860711</v>
      </c>
    </row>
    <row r="16646" spans="2:6">
      <c r="B16646" s="21">
        <v>42965</v>
      </c>
      <c r="C16646" s="122" t="s">
        <v>228</v>
      </c>
      <c r="D16646" s="116">
        <v>83.96</v>
      </c>
      <c r="E16646" s="11">
        <v>83.99</v>
      </c>
      <c r="F16646" s="12">
        <v>1658214</v>
      </c>
    </row>
    <row r="16647" spans="2:6">
      <c r="B16647" s="21">
        <v>42965</v>
      </c>
      <c r="C16647" s="122" t="s">
        <v>229</v>
      </c>
      <c r="D16647" s="116">
        <v>109.82</v>
      </c>
      <c r="E16647" s="11">
        <v>110.63</v>
      </c>
      <c r="F16647" s="12">
        <v>1398946</v>
      </c>
    </row>
    <row r="16648" spans="2:6">
      <c r="B16648" s="21">
        <v>42965</v>
      </c>
      <c r="C16648" s="122" t="s">
        <v>230</v>
      </c>
      <c r="D16648" s="116">
        <v>85.75</v>
      </c>
      <c r="E16648" s="11">
        <v>86.38</v>
      </c>
      <c r="F16648" s="12">
        <v>2853827</v>
      </c>
    </row>
    <row r="16649" spans="2:6">
      <c r="B16649" s="21">
        <v>42965</v>
      </c>
      <c r="C16649" s="122" t="s">
        <v>231</v>
      </c>
      <c r="D16649" s="116">
        <v>56.5</v>
      </c>
      <c r="E16649" s="11">
        <v>56.23</v>
      </c>
      <c r="F16649" s="12">
        <v>973264</v>
      </c>
    </row>
    <row r="16650" spans="2:6">
      <c r="B16650" s="21">
        <v>42965</v>
      </c>
      <c r="C16650" s="122" t="s">
        <v>232</v>
      </c>
      <c r="D16650" s="116">
        <v>30.16</v>
      </c>
      <c r="E16650" s="11">
        <v>30.4</v>
      </c>
      <c r="F16650" s="12">
        <v>4204173</v>
      </c>
    </row>
    <row r="16651" spans="2:6">
      <c r="B16651" s="21">
        <v>42965</v>
      </c>
      <c r="C16651" s="122" t="s">
        <v>233</v>
      </c>
      <c r="D16651" s="116">
        <v>62.92</v>
      </c>
      <c r="E16651" s="11">
        <v>63.4</v>
      </c>
      <c r="F16651" s="12">
        <v>5432018</v>
      </c>
    </row>
    <row r="16652" spans="2:6">
      <c r="B16652" s="21">
        <v>42965</v>
      </c>
      <c r="C16652" s="122" t="s">
        <v>234</v>
      </c>
      <c r="D16652" s="116">
        <v>83.52</v>
      </c>
      <c r="E16652" s="11">
        <v>83.34</v>
      </c>
      <c r="F16652" s="12">
        <v>1782636</v>
      </c>
    </row>
    <row r="16653" spans="2:6">
      <c r="B16653" s="21">
        <v>42965</v>
      </c>
      <c r="C16653" s="122" t="s">
        <v>235</v>
      </c>
      <c r="D16653" s="116">
        <v>116</v>
      </c>
      <c r="E16653" s="11">
        <v>116.88</v>
      </c>
      <c r="F16653" s="12">
        <v>1912014</v>
      </c>
    </row>
    <row r="16654" spans="2:6">
      <c r="B16654" s="21">
        <v>42965</v>
      </c>
      <c r="C16654" s="122" t="s">
        <v>236</v>
      </c>
      <c r="D16654" s="116">
        <v>34.83</v>
      </c>
      <c r="E16654" s="11">
        <v>34.78</v>
      </c>
      <c r="F16654" s="12">
        <v>8747216</v>
      </c>
    </row>
    <row r="16655" spans="2:6">
      <c r="B16655" s="21">
        <v>42965</v>
      </c>
      <c r="C16655" s="122" t="s">
        <v>237</v>
      </c>
      <c r="D16655" s="116">
        <v>130.35</v>
      </c>
      <c r="E16655" s="11">
        <v>130.11000000000001</v>
      </c>
      <c r="F16655" s="12">
        <v>720840</v>
      </c>
    </row>
    <row r="16656" spans="2:6">
      <c r="B16656" s="21">
        <v>42965</v>
      </c>
      <c r="C16656" s="122" t="s">
        <v>238</v>
      </c>
      <c r="D16656" s="116">
        <v>82.96</v>
      </c>
      <c r="E16656" s="11">
        <v>83.53</v>
      </c>
      <c r="F16656" s="12">
        <v>2024020</v>
      </c>
    </row>
    <row r="16657" spans="2:6">
      <c r="B16657" s="21">
        <v>42965</v>
      </c>
      <c r="C16657" s="122" t="s">
        <v>239</v>
      </c>
      <c r="D16657" s="116">
        <v>140.9</v>
      </c>
      <c r="E16657" s="11">
        <v>139.88999999999999</v>
      </c>
      <c r="F16657" s="12">
        <v>530586</v>
      </c>
    </row>
    <row r="16658" spans="2:6">
      <c r="B16658" s="21">
        <v>42965</v>
      </c>
      <c r="C16658" s="122" t="s">
        <v>240</v>
      </c>
      <c r="D16658" s="116">
        <v>79.09</v>
      </c>
      <c r="E16658" s="11">
        <v>78.94</v>
      </c>
      <c r="F16658" s="12">
        <v>3203846</v>
      </c>
    </row>
    <row r="16659" spans="2:6">
      <c r="B16659" s="21">
        <v>42965</v>
      </c>
      <c r="C16659" s="122" t="s">
        <v>241</v>
      </c>
      <c r="D16659" s="116">
        <v>102.81</v>
      </c>
      <c r="E16659" s="11">
        <v>105.92</v>
      </c>
      <c r="F16659" s="12">
        <v>8925828</v>
      </c>
    </row>
    <row r="16660" spans="2:6">
      <c r="B16660" s="21">
        <v>42965</v>
      </c>
      <c r="C16660" s="122" t="s">
        <v>242</v>
      </c>
      <c r="D16660" s="116">
        <v>82.73</v>
      </c>
      <c r="E16660" s="11">
        <v>82.9</v>
      </c>
      <c r="F16660" s="12">
        <v>1015352</v>
      </c>
    </row>
    <row r="16661" spans="2:6">
      <c r="B16661" s="21">
        <v>42965</v>
      </c>
      <c r="C16661" s="122" t="s">
        <v>243</v>
      </c>
      <c r="D16661" s="116">
        <v>58.15</v>
      </c>
      <c r="E16661" s="11">
        <v>58</v>
      </c>
      <c r="F16661" s="12">
        <v>2063512</v>
      </c>
    </row>
    <row r="16662" spans="2:6">
      <c r="B16662" s="21">
        <v>42965</v>
      </c>
      <c r="C16662" s="122" t="s">
        <v>244</v>
      </c>
      <c r="D16662" s="116">
        <v>83.35</v>
      </c>
      <c r="E16662" s="11">
        <v>84.09</v>
      </c>
      <c r="F16662" s="12">
        <v>2751653</v>
      </c>
    </row>
    <row r="16663" spans="2:6">
      <c r="B16663" s="21">
        <v>42965</v>
      </c>
      <c r="C16663" s="122" t="s">
        <v>245</v>
      </c>
      <c r="D16663" s="116">
        <v>450.96</v>
      </c>
      <c r="E16663" s="11">
        <v>450</v>
      </c>
      <c r="F16663" s="12">
        <v>520694</v>
      </c>
    </row>
    <row r="16664" spans="2:6">
      <c r="B16664" s="21">
        <v>42965</v>
      </c>
      <c r="C16664" s="122" t="s">
        <v>246</v>
      </c>
      <c r="D16664" s="116">
        <v>67.53</v>
      </c>
      <c r="E16664" s="11">
        <v>67.17</v>
      </c>
      <c r="F16664" s="12">
        <v>2942273</v>
      </c>
    </row>
    <row r="16665" spans="2:6">
      <c r="B16665" s="21">
        <v>42965</v>
      </c>
      <c r="C16665" s="122" t="s">
        <v>247</v>
      </c>
      <c r="D16665" s="116">
        <v>60.95</v>
      </c>
      <c r="E16665" s="11">
        <v>60.25</v>
      </c>
      <c r="F16665" s="12">
        <v>3441117</v>
      </c>
    </row>
    <row r="16666" spans="2:6">
      <c r="B16666" s="21">
        <v>42965</v>
      </c>
      <c r="C16666" s="122" t="s">
        <v>248</v>
      </c>
      <c r="D16666" s="116">
        <v>62.37</v>
      </c>
      <c r="E16666" s="11">
        <v>63.06</v>
      </c>
      <c r="F16666" s="12">
        <v>1481023</v>
      </c>
    </row>
    <row r="16667" spans="2:6">
      <c r="B16667" s="21">
        <v>42965</v>
      </c>
      <c r="C16667" s="122" t="s">
        <v>249</v>
      </c>
      <c r="D16667" s="116">
        <v>60.53</v>
      </c>
      <c r="E16667" s="11">
        <v>60.56</v>
      </c>
      <c r="F16667" s="12">
        <v>2382740</v>
      </c>
    </row>
    <row r="16668" spans="2:6">
      <c r="B16668" s="21">
        <v>42965</v>
      </c>
      <c r="C16668" s="122" t="s">
        <v>250</v>
      </c>
      <c r="D16668" s="116">
        <v>262.17</v>
      </c>
      <c r="E16668" s="11">
        <v>260.76</v>
      </c>
      <c r="F16668" s="12">
        <v>670628</v>
      </c>
    </row>
    <row r="16669" spans="2:6">
      <c r="B16669" s="21">
        <v>42965</v>
      </c>
      <c r="C16669" s="122" t="s">
        <v>251</v>
      </c>
      <c r="D16669" s="116">
        <v>39.49</v>
      </c>
      <c r="E16669" s="11">
        <v>39.72</v>
      </c>
      <c r="F16669" s="12">
        <v>3053133</v>
      </c>
    </row>
    <row r="16670" spans="2:6">
      <c r="B16670" s="21">
        <v>42965</v>
      </c>
      <c r="C16670" s="122" t="s">
        <v>252</v>
      </c>
      <c r="D16670" s="116">
        <v>71.62</v>
      </c>
      <c r="E16670" s="11">
        <v>71.2</v>
      </c>
      <c r="F16670" s="12">
        <v>2261065</v>
      </c>
    </row>
    <row r="16671" spans="2:6">
      <c r="B16671" s="21">
        <v>42965</v>
      </c>
      <c r="C16671" s="122" t="s">
        <v>253</v>
      </c>
      <c r="D16671" s="116">
        <v>77.489999999999995</v>
      </c>
      <c r="E16671" s="11">
        <v>77.84</v>
      </c>
      <c r="F16671" s="12">
        <v>875719</v>
      </c>
    </row>
    <row r="16672" spans="2:6">
      <c r="B16672" s="21">
        <v>42965</v>
      </c>
      <c r="C16672" s="122" t="s">
        <v>254</v>
      </c>
      <c r="D16672" s="116">
        <v>49.88</v>
      </c>
      <c r="E16672" s="11">
        <v>50.21</v>
      </c>
      <c r="F16672" s="12">
        <v>1433281</v>
      </c>
    </row>
    <row r="16673" spans="2:6">
      <c r="B16673" s="21">
        <v>42965</v>
      </c>
      <c r="C16673" s="122" t="s">
        <v>255</v>
      </c>
      <c r="D16673" s="116">
        <v>113.37</v>
      </c>
      <c r="E16673" s="11">
        <v>113.11</v>
      </c>
      <c r="F16673" s="12">
        <v>1134626</v>
      </c>
    </row>
    <row r="16674" spans="2:6">
      <c r="B16674" s="21">
        <v>42965</v>
      </c>
      <c r="C16674" s="122" t="s">
        <v>256</v>
      </c>
      <c r="D16674" s="116">
        <v>37.57</v>
      </c>
      <c r="E16674" s="11">
        <v>37.99</v>
      </c>
      <c r="F16674" s="12">
        <v>3853849</v>
      </c>
    </row>
    <row r="16675" spans="2:6">
      <c r="B16675" s="21">
        <v>42965</v>
      </c>
      <c r="C16675" s="122" t="s">
        <v>257</v>
      </c>
      <c r="D16675" s="116">
        <v>54.82</v>
      </c>
      <c r="E16675" s="11">
        <v>54.87</v>
      </c>
      <c r="F16675" s="12">
        <v>1006746</v>
      </c>
    </row>
    <row r="16676" spans="2:6">
      <c r="B16676" s="21">
        <v>42965</v>
      </c>
      <c r="C16676" s="122" t="s">
        <v>258</v>
      </c>
      <c r="D16676" s="116">
        <v>144.13999999999999</v>
      </c>
      <c r="E16676" s="11">
        <v>143.71</v>
      </c>
      <c r="F16676" s="12">
        <v>1578303</v>
      </c>
    </row>
    <row r="16677" spans="2:6">
      <c r="B16677" s="21">
        <v>42965</v>
      </c>
      <c r="C16677" s="122" t="s">
        <v>259</v>
      </c>
      <c r="D16677" s="116">
        <v>76.09</v>
      </c>
      <c r="E16677" s="11">
        <v>74.739999999999995</v>
      </c>
      <c r="F16677" s="12">
        <v>858825</v>
      </c>
    </row>
    <row r="16678" spans="2:6">
      <c r="B16678" s="21">
        <v>42965</v>
      </c>
      <c r="C16678" s="122" t="s">
        <v>260</v>
      </c>
      <c r="D16678" s="116">
        <v>10.62</v>
      </c>
      <c r="E16678" s="11">
        <v>10.56</v>
      </c>
      <c r="F16678" s="12">
        <v>43998743</v>
      </c>
    </row>
    <row r="16679" spans="2:6">
      <c r="B16679" s="21">
        <v>42965</v>
      </c>
      <c r="C16679" s="122" t="s">
        <v>261</v>
      </c>
      <c r="D16679" s="116">
        <v>41.56</v>
      </c>
      <c r="E16679" s="11">
        <v>40.68</v>
      </c>
      <c r="F16679" s="12">
        <v>3385360</v>
      </c>
    </row>
    <row r="16680" spans="2:6">
      <c r="B16680" s="21">
        <v>42965</v>
      </c>
      <c r="C16680" s="122" t="s">
        <v>262</v>
      </c>
      <c r="D16680" s="116">
        <v>166.84</v>
      </c>
      <c r="E16680" s="11">
        <v>167.41</v>
      </c>
      <c r="F16680" s="12">
        <v>15093638</v>
      </c>
    </row>
    <row r="16681" spans="2:6">
      <c r="B16681" s="21">
        <v>42965</v>
      </c>
      <c r="C16681" s="122" t="s">
        <v>263</v>
      </c>
      <c r="D16681" s="116">
        <v>62.52</v>
      </c>
      <c r="E16681" s="11">
        <v>62.5</v>
      </c>
      <c r="F16681" s="12">
        <v>1327532</v>
      </c>
    </row>
    <row r="16682" spans="2:6">
      <c r="B16682" s="21">
        <v>42965</v>
      </c>
      <c r="C16682" s="122" t="s">
        <v>264</v>
      </c>
      <c r="D16682" s="116">
        <v>14.06</v>
      </c>
      <c r="E16682" s="11">
        <v>14.15</v>
      </c>
      <c r="F16682" s="12">
        <v>15434337</v>
      </c>
    </row>
    <row r="16683" spans="2:6">
      <c r="B16683" s="21">
        <v>42965</v>
      </c>
      <c r="C16683" s="122" t="s">
        <v>265</v>
      </c>
      <c r="D16683" s="116">
        <v>205.22</v>
      </c>
      <c r="E16683" s="11">
        <v>206</v>
      </c>
      <c r="F16683" s="12">
        <v>930437</v>
      </c>
    </row>
    <row r="16684" spans="2:6">
      <c r="B16684" s="21">
        <v>42965</v>
      </c>
      <c r="C16684" s="122" t="s">
        <v>266</v>
      </c>
      <c r="D16684" s="116">
        <v>32.630000000000003</v>
      </c>
      <c r="E16684" s="11">
        <v>32.83</v>
      </c>
      <c r="F16684" s="12">
        <v>3306015</v>
      </c>
    </row>
    <row r="16685" spans="2:6">
      <c r="B16685" s="21">
        <v>42965</v>
      </c>
      <c r="C16685" s="122" t="s">
        <v>267</v>
      </c>
      <c r="D16685" s="116">
        <v>117.68</v>
      </c>
      <c r="E16685" s="11">
        <v>116.48</v>
      </c>
      <c r="F16685" s="12">
        <v>471347</v>
      </c>
    </row>
    <row r="16686" spans="2:6">
      <c r="B16686" s="21">
        <v>42965</v>
      </c>
      <c r="C16686" s="122" t="s">
        <v>268</v>
      </c>
      <c r="D16686" s="116">
        <v>89.5</v>
      </c>
      <c r="E16686" s="11">
        <v>89.83</v>
      </c>
      <c r="F16686" s="12">
        <v>3093610</v>
      </c>
    </row>
    <row r="16687" spans="2:6">
      <c r="B16687" s="21">
        <v>42965</v>
      </c>
      <c r="C16687" s="122" t="s">
        <v>269</v>
      </c>
      <c r="D16687" s="116">
        <v>120.94</v>
      </c>
      <c r="E16687" s="11">
        <v>120.36</v>
      </c>
      <c r="F16687" s="12">
        <v>929030</v>
      </c>
    </row>
    <row r="16688" spans="2:6">
      <c r="B16688" s="21">
        <v>42965</v>
      </c>
      <c r="C16688" s="122" t="s">
        <v>270</v>
      </c>
      <c r="D16688" s="116">
        <v>26.15</v>
      </c>
      <c r="E16688" s="11">
        <v>26.33</v>
      </c>
      <c r="F16688" s="12">
        <v>8551131</v>
      </c>
    </row>
    <row r="16689" spans="2:6">
      <c r="B16689" s="21">
        <v>42965</v>
      </c>
      <c r="C16689" s="122" t="s">
        <v>271</v>
      </c>
      <c r="D16689" s="116">
        <v>36.549999999999997</v>
      </c>
      <c r="E16689" s="11">
        <v>34.380000000000003</v>
      </c>
      <c r="F16689" s="12">
        <v>36216618</v>
      </c>
    </row>
    <row r="16690" spans="2:6">
      <c r="B16690" s="21">
        <v>42965</v>
      </c>
      <c r="C16690" s="122" t="s">
        <v>272</v>
      </c>
      <c r="D16690" s="116">
        <v>37.85</v>
      </c>
      <c r="E16690" s="11">
        <v>37.83</v>
      </c>
      <c r="F16690" s="12">
        <v>760860</v>
      </c>
    </row>
    <row r="16691" spans="2:6">
      <c r="B16691" s="21">
        <v>42965</v>
      </c>
      <c r="C16691" s="122" t="s">
        <v>273</v>
      </c>
      <c r="D16691" s="116">
        <v>37.659999999999997</v>
      </c>
      <c r="E16691" s="11">
        <v>37.67</v>
      </c>
      <c r="F16691" s="12">
        <v>1722442</v>
      </c>
    </row>
    <row r="16692" spans="2:6">
      <c r="B16692" s="21">
        <v>42965</v>
      </c>
      <c r="C16692" s="122" t="s">
        <v>274</v>
      </c>
      <c r="D16692" s="116">
        <v>38.29</v>
      </c>
      <c r="E16692" s="11">
        <v>38.119999999999997</v>
      </c>
      <c r="F16692" s="12">
        <v>1382578</v>
      </c>
    </row>
    <row r="16693" spans="2:6">
      <c r="B16693" s="21">
        <v>42965</v>
      </c>
      <c r="C16693" s="122" t="s">
        <v>275</v>
      </c>
      <c r="D16693" s="116">
        <v>82.67</v>
      </c>
      <c r="E16693" s="11">
        <v>82.63</v>
      </c>
      <c r="F16693" s="12">
        <v>885445</v>
      </c>
    </row>
    <row r="16694" spans="2:6">
      <c r="B16694" s="21">
        <v>42965</v>
      </c>
      <c r="C16694" s="122" t="s">
        <v>276</v>
      </c>
      <c r="D16694" s="116">
        <v>26.74</v>
      </c>
      <c r="E16694" s="11">
        <v>26.79</v>
      </c>
      <c r="F16694" s="12">
        <v>2456525</v>
      </c>
    </row>
    <row r="16695" spans="2:6">
      <c r="B16695" s="21">
        <v>42965</v>
      </c>
      <c r="C16695" s="122" t="s">
        <v>277</v>
      </c>
      <c r="D16695" s="116">
        <v>27.17</v>
      </c>
      <c r="E16695" s="11">
        <v>27.26</v>
      </c>
      <c r="F16695" s="12">
        <v>4691214</v>
      </c>
    </row>
    <row r="16696" spans="2:6">
      <c r="B16696" s="21">
        <v>42965</v>
      </c>
      <c r="C16696" s="122" t="s">
        <v>278</v>
      </c>
      <c r="D16696" s="116">
        <v>128.22</v>
      </c>
      <c r="E16696" s="11">
        <v>126.96</v>
      </c>
      <c r="F16696" s="12">
        <v>1342179</v>
      </c>
    </row>
    <row r="16697" spans="2:6">
      <c r="B16697" s="21">
        <v>42965</v>
      </c>
      <c r="C16697" s="122" t="s">
        <v>279</v>
      </c>
      <c r="D16697" s="116">
        <v>64.95</v>
      </c>
      <c r="E16697" s="11">
        <v>65.03</v>
      </c>
      <c r="F16697" s="12">
        <v>963478</v>
      </c>
    </row>
    <row r="16698" spans="2:6">
      <c r="B16698" s="21">
        <v>42965</v>
      </c>
      <c r="C16698" s="122" t="s">
        <v>280</v>
      </c>
      <c r="D16698" s="116">
        <v>198.38</v>
      </c>
      <c r="E16698" s="11">
        <v>198.73</v>
      </c>
      <c r="F16698" s="12">
        <v>1581719</v>
      </c>
    </row>
    <row r="16699" spans="2:6">
      <c r="B16699" s="21">
        <v>42965</v>
      </c>
      <c r="C16699" s="122" t="s">
        <v>281</v>
      </c>
      <c r="D16699" s="116">
        <v>24.63</v>
      </c>
      <c r="E16699" s="11">
        <v>24.55</v>
      </c>
      <c r="F16699" s="12">
        <v>34273076</v>
      </c>
    </row>
    <row r="16700" spans="2:6">
      <c r="B16700" s="21">
        <v>42965</v>
      </c>
      <c r="C16700" s="122" t="s">
        <v>282</v>
      </c>
      <c r="D16700" s="116">
        <v>20.83</v>
      </c>
      <c r="E16700" s="11">
        <v>20.5</v>
      </c>
      <c r="F16700" s="12">
        <v>9025967</v>
      </c>
    </row>
    <row r="16701" spans="2:6">
      <c r="B16701" s="21">
        <v>42965</v>
      </c>
      <c r="C16701" s="122" t="s">
        <v>283</v>
      </c>
      <c r="D16701" s="116">
        <v>72.319999999999993</v>
      </c>
      <c r="E16701" s="11">
        <v>72.11</v>
      </c>
      <c r="F16701" s="12">
        <v>6052601</v>
      </c>
    </row>
    <row r="16702" spans="2:6">
      <c r="B16702" s="21">
        <v>42965</v>
      </c>
      <c r="C16702" s="122" t="s">
        <v>284</v>
      </c>
      <c r="D16702" s="116">
        <v>57.48</v>
      </c>
      <c r="E16702" s="11">
        <v>57.14</v>
      </c>
      <c r="F16702" s="12">
        <v>4595632</v>
      </c>
    </row>
    <row r="16703" spans="2:6">
      <c r="B16703" s="21">
        <v>42965</v>
      </c>
      <c r="C16703" s="122" t="s">
        <v>24</v>
      </c>
      <c r="D16703" s="116">
        <v>27.82</v>
      </c>
      <c r="E16703" s="11">
        <v>27.88</v>
      </c>
      <c r="F16703" s="12">
        <v>5178017</v>
      </c>
    </row>
    <row r="16704" spans="2:6">
      <c r="B16704" s="21">
        <v>42965</v>
      </c>
      <c r="C16704" s="122" t="s">
        <v>25</v>
      </c>
      <c r="D16704" s="116">
        <v>34.9</v>
      </c>
      <c r="E16704" s="11">
        <v>34.83</v>
      </c>
      <c r="F16704" s="12">
        <v>7193463</v>
      </c>
    </row>
    <row r="16705" spans="2:6">
      <c r="B16705" s="21">
        <v>42965</v>
      </c>
      <c r="C16705" s="122" t="s">
        <v>26</v>
      </c>
      <c r="D16705" s="116">
        <v>910.31</v>
      </c>
      <c r="E16705" s="11">
        <v>910.67</v>
      </c>
      <c r="F16705" s="12">
        <v>1342689</v>
      </c>
    </row>
    <row r="16706" spans="2:6">
      <c r="B16706" s="21">
        <v>42965</v>
      </c>
      <c r="C16706" s="122" t="s">
        <v>27</v>
      </c>
      <c r="D16706" s="116">
        <v>926.98</v>
      </c>
      <c r="E16706" s="11">
        <v>926.18</v>
      </c>
      <c r="F16706" s="12">
        <v>1337404</v>
      </c>
    </row>
    <row r="16707" spans="2:6">
      <c r="B16707" s="21">
        <v>42965</v>
      </c>
      <c r="C16707" s="122" t="s">
        <v>28</v>
      </c>
      <c r="D16707" s="116">
        <v>81.27</v>
      </c>
      <c r="E16707" s="11">
        <v>81.599999999999994</v>
      </c>
      <c r="F16707" s="12">
        <v>698841</v>
      </c>
    </row>
    <row r="16708" spans="2:6">
      <c r="B16708" s="21">
        <v>42965</v>
      </c>
      <c r="C16708" s="122" t="s">
        <v>29</v>
      </c>
      <c r="D16708" s="116">
        <v>93.74</v>
      </c>
      <c r="E16708" s="11">
        <v>93.76</v>
      </c>
      <c r="F16708" s="12">
        <v>773087</v>
      </c>
    </row>
    <row r="16709" spans="2:6">
      <c r="B16709" s="21">
        <v>42965</v>
      </c>
      <c r="C16709" s="122" t="s">
        <v>30</v>
      </c>
      <c r="D16709" s="116">
        <v>23</v>
      </c>
      <c r="E16709" s="11">
        <v>22.65</v>
      </c>
      <c r="F16709" s="12">
        <v>18942315</v>
      </c>
    </row>
    <row r="16710" spans="2:6">
      <c r="B16710" s="21">
        <v>42965</v>
      </c>
      <c r="C16710" s="122" t="s">
        <v>31</v>
      </c>
      <c r="D16710" s="116">
        <v>51.23</v>
      </c>
      <c r="E16710" s="11">
        <v>51.17</v>
      </c>
      <c r="F16710" s="12">
        <v>717034</v>
      </c>
    </row>
    <row r="16711" spans="2:6">
      <c r="B16711" s="21">
        <v>42965</v>
      </c>
      <c r="C16711" s="122" t="s">
        <v>32</v>
      </c>
      <c r="D16711" s="116">
        <v>220.79</v>
      </c>
      <c r="E16711" s="11">
        <v>222.15</v>
      </c>
      <c r="F16711" s="12">
        <v>3149324</v>
      </c>
    </row>
    <row r="16712" spans="2:6">
      <c r="B16712" s="21">
        <v>42965</v>
      </c>
      <c r="C16712" s="122" t="s">
        <v>33</v>
      </c>
      <c r="D16712" s="116">
        <v>29.91</v>
      </c>
      <c r="E16712" s="11">
        <v>29.75</v>
      </c>
      <c r="F16712" s="12">
        <v>1851976</v>
      </c>
    </row>
    <row r="16713" spans="2:6">
      <c r="B16713" s="21">
        <v>42965</v>
      </c>
      <c r="C16713" s="122" t="s">
        <v>34</v>
      </c>
      <c r="D16713" s="116">
        <v>164.04</v>
      </c>
      <c r="E16713" s="11">
        <v>161.38999999999999</v>
      </c>
      <c r="F16713" s="12">
        <v>1000302</v>
      </c>
    </row>
    <row r="16714" spans="2:6">
      <c r="B16714" s="21">
        <v>42965</v>
      </c>
      <c r="C16714" s="122" t="s">
        <v>35</v>
      </c>
      <c r="D16714" s="116">
        <v>38.659999999999997</v>
      </c>
      <c r="E16714" s="11">
        <v>38.99</v>
      </c>
      <c r="F16714" s="12">
        <v>8868248</v>
      </c>
    </row>
    <row r="16715" spans="2:6">
      <c r="B16715" s="21">
        <v>42965</v>
      </c>
      <c r="C16715" s="122" t="s">
        <v>36</v>
      </c>
      <c r="D16715" s="116">
        <v>96.73</v>
      </c>
      <c r="E16715" s="11">
        <v>95.51</v>
      </c>
      <c r="F16715" s="12">
        <v>1399735</v>
      </c>
    </row>
    <row r="16716" spans="2:6">
      <c r="B16716" s="21">
        <v>42965</v>
      </c>
      <c r="C16716" s="122" t="s">
        <v>37</v>
      </c>
      <c r="D16716" s="116">
        <v>12.6</v>
      </c>
      <c r="E16716" s="11">
        <v>12.66</v>
      </c>
      <c r="F16716" s="12">
        <v>7073309</v>
      </c>
    </row>
    <row r="16717" spans="2:6">
      <c r="B16717" s="21">
        <v>42965</v>
      </c>
      <c r="C16717" s="122" t="s">
        <v>38</v>
      </c>
      <c r="D16717" s="116">
        <v>23.77</v>
      </c>
      <c r="E16717" s="11">
        <v>23.53</v>
      </c>
      <c r="F16717" s="12">
        <v>3650001</v>
      </c>
    </row>
    <row r="16718" spans="2:6">
      <c r="B16718" s="21">
        <v>42965</v>
      </c>
      <c r="C16718" s="122" t="s">
        <v>39</v>
      </c>
      <c r="D16718" s="116">
        <v>77.64</v>
      </c>
      <c r="E16718" s="11">
        <v>77.53</v>
      </c>
      <c r="F16718" s="12">
        <v>1360858</v>
      </c>
    </row>
    <row r="16719" spans="2:6">
      <c r="B16719" s="21">
        <v>42965</v>
      </c>
      <c r="C16719" s="122" t="s">
        <v>40</v>
      </c>
      <c r="D16719" s="116">
        <v>71.209999999999994</v>
      </c>
      <c r="E16719" s="11">
        <v>70.650000000000006</v>
      </c>
      <c r="F16719" s="12">
        <v>1403730</v>
      </c>
    </row>
    <row r="16720" spans="2:6">
      <c r="B16720" s="21">
        <v>42965</v>
      </c>
      <c r="C16720" s="122" t="s">
        <v>41</v>
      </c>
      <c r="D16720" s="116">
        <v>29.24</v>
      </c>
      <c r="E16720" s="11">
        <v>28.85</v>
      </c>
      <c r="F16720" s="12">
        <v>2694241</v>
      </c>
    </row>
    <row r="16721" spans="2:6">
      <c r="B16721" s="21">
        <v>42965</v>
      </c>
      <c r="C16721" s="122" t="s">
        <v>42</v>
      </c>
      <c r="D16721" s="116">
        <v>149.61000000000001</v>
      </c>
      <c r="E16721" s="11">
        <v>147.49</v>
      </c>
      <c r="F16721" s="12">
        <v>6989147</v>
      </c>
    </row>
    <row r="16722" spans="2:6">
      <c r="B16722" s="21">
        <v>42965</v>
      </c>
      <c r="C16722" s="122" t="s">
        <v>43</v>
      </c>
      <c r="D16722" s="116">
        <v>38.22</v>
      </c>
      <c r="E16722" s="11">
        <v>38.450000000000003</v>
      </c>
      <c r="F16722" s="12">
        <v>6393118</v>
      </c>
    </row>
    <row r="16723" spans="2:6">
      <c r="B16723" s="21">
        <v>42965</v>
      </c>
      <c r="C16723" s="122" t="s">
        <v>44</v>
      </c>
      <c r="D16723" s="116">
        <v>55.43</v>
      </c>
      <c r="E16723" s="11">
        <v>55.56</v>
      </c>
      <c r="F16723" s="12">
        <v>4524540</v>
      </c>
    </row>
    <row r="16724" spans="2:6">
      <c r="B16724" s="21">
        <v>42965</v>
      </c>
      <c r="C16724" s="122" t="s">
        <v>45</v>
      </c>
      <c r="D16724" s="116">
        <v>60.72</v>
      </c>
      <c r="E16724" s="11">
        <v>61.06</v>
      </c>
      <c r="F16724" s="12">
        <v>2654293</v>
      </c>
    </row>
    <row r="16725" spans="2:6">
      <c r="B16725" s="21">
        <v>42965</v>
      </c>
      <c r="C16725" s="122" t="s">
        <v>46</v>
      </c>
      <c r="D16725" s="116">
        <v>47</v>
      </c>
      <c r="E16725" s="11">
        <v>46.88</v>
      </c>
      <c r="F16725" s="12">
        <v>2286861</v>
      </c>
    </row>
    <row r="16726" spans="2:6">
      <c r="B16726" s="21">
        <v>42965</v>
      </c>
      <c r="C16726" s="122" t="s">
        <v>47</v>
      </c>
      <c r="D16726" s="116">
        <v>37.92</v>
      </c>
      <c r="E16726" s="11">
        <v>37.42</v>
      </c>
      <c r="F16726" s="12">
        <v>3632428</v>
      </c>
    </row>
    <row r="16727" spans="2:6">
      <c r="B16727" s="21">
        <v>42965</v>
      </c>
      <c r="C16727" s="122" t="s">
        <v>48</v>
      </c>
      <c r="D16727" s="116">
        <v>135.72999999999999</v>
      </c>
      <c r="E16727" s="11">
        <v>134.94999999999999</v>
      </c>
      <c r="F16727" s="12">
        <v>2977551</v>
      </c>
    </row>
    <row r="16728" spans="2:6">
      <c r="B16728" s="21">
        <v>42965</v>
      </c>
      <c r="C16728" s="122" t="s">
        <v>49</v>
      </c>
      <c r="D16728" s="116">
        <v>43.3</v>
      </c>
      <c r="E16728" s="11">
        <v>43.7</v>
      </c>
      <c r="F16728" s="12">
        <v>1586168</v>
      </c>
    </row>
    <row r="16729" spans="2:6">
      <c r="B16729" s="21">
        <v>42965</v>
      </c>
      <c r="C16729" s="122" t="s">
        <v>50</v>
      </c>
      <c r="D16729" s="116">
        <v>17.260000000000002</v>
      </c>
      <c r="E16729" s="11">
        <v>13.326276999999999</v>
      </c>
      <c r="F16729" s="12">
        <v>9559965</v>
      </c>
    </row>
    <row r="16730" spans="2:6">
      <c r="B16730" s="21">
        <v>42965</v>
      </c>
      <c r="C16730" s="122" t="s">
        <v>51</v>
      </c>
      <c r="D16730" s="116">
        <v>18.600000000000001</v>
      </c>
      <c r="E16730" s="11">
        <v>18.510000000000002</v>
      </c>
      <c r="F16730" s="12">
        <v>11687271</v>
      </c>
    </row>
    <row r="16731" spans="2:6">
      <c r="B16731" s="21">
        <v>42965</v>
      </c>
      <c r="C16731" s="122" t="s">
        <v>52</v>
      </c>
      <c r="D16731" s="116">
        <v>30.17</v>
      </c>
      <c r="E16731" s="11">
        <v>29.78</v>
      </c>
      <c r="F16731" s="12">
        <v>2392512</v>
      </c>
    </row>
    <row r="16732" spans="2:6">
      <c r="B16732" s="21">
        <v>42965</v>
      </c>
      <c r="C16732" s="122" t="s">
        <v>53</v>
      </c>
      <c r="D16732" s="116">
        <v>33.96</v>
      </c>
      <c r="E16732" s="11">
        <v>34.090000000000003</v>
      </c>
      <c r="F16732" s="12">
        <v>1782300</v>
      </c>
    </row>
    <row r="16733" spans="2:6">
      <c r="B16733" s="21">
        <v>42965</v>
      </c>
      <c r="C16733" s="122" t="s">
        <v>54</v>
      </c>
      <c r="D16733" s="116">
        <v>118.97</v>
      </c>
      <c r="E16733" s="11">
        <v>118.71</v>
      </c>
      <c r="F16733" s="12">
        <v>527896</v>
      </c>
    </row>
    <row r="16734" spans="2:6">
      <c r="B16734" s="21">
        <v>42965</v>
      </c>
      <c r="C16734" s="122" t="s">
        <v>55</v>
      </c>
      <c r="D16734" s="116">
        <v>84.7</v>
      </c>
      <c r="E16734" s="11">
        <v>84.745000000000005</v>
      </c>
      <c r="F16734" s="12">
        <v>1050816</v>
      </c>
    </row>
    <row r="16735" spans="2:6">
      <c r="B16735" s="21">
        <v>42965</v>
      </c>
      <c r="C16735" s="122" t="s">
        <v>56</v>
      </c>
      <c r="D16735" s="116">
        <v>17.87</v>
      </c>
      <c r="E16735" s="11">
        <v>17.43</v>
      </c>
      <c r="F16735" s="12">
        <v>8393075</v>
      </c>
    </row>
    <row r="16736" spans="2:6">
      <c r="B16736" s="21">
        <v>42965</v>
      </c>
      <c r="C16736" s="122" t="s">
        <v>57</v>
      </c>
      <c r="D16736" s="116">
        <v>107.92</v>
      </c>
      <c r="E16736" s="11">
        <v>107.34</v>
      </c>
      <c r="F16736" s="12">
        <v>1047042</v>
      </c>
    </row>
    <row r="16737" spans="2:6">
      <c r="B16737" s="21">
        <v>42965</v>
      </c>
      <c r="C16737" s="122" t="s">
        <v>58</v>
      </c>
      <c r="D16737" s="116">
        <v>247.4</v>
      </c>
      <c r="E16737" s="11">
        <v>247.28</v>
      </c>
      <c r="F16737" s="12">
        <v>754398</v>
      </c>
    </row>
    <row r="16738" spans="2:6">
      <c r="B16738" s="21">
        <v>42965</v>
      </c>
      <c r="C16738" s="122" t="s">
        <v>59</v>
      </c>
      <c r="D16738" s="116">
        <v>140.87</v>
      </c>
      <c r="E16738" s="11">
        <v>139.69999999999999</v>
      </c>
      <c r="F16738" s="12">
        <v>4152714</v>
      </c>
    </row>
    <row r="16739" spans="2:6">
      <c r="B16739" s="21">
        <v>42965</v>
      </c>
      <c r="C16739" s="122" t="s">
        <v>60</v>
      </c>
      <c r="D16739" s="116">
        <v>64.98</v>
      </c>
      <c r="E16739" s="11">
        <v>64.59</v>
      </c>
      <c r="F16739" s="12">
        <v>1852295</v>
      </c>
    </row>
    <row r="16740" spans="2:6">
      <c r="B16740" s="21">
        <v>42965</v>
      </c>
      <c r="C16740" s="122" t="s">
        <v>61</v>
      </c>
      <c r="D16740" s="116">
        <v>151.26</v>
      </c>
      <c r="E16740" s="11">
        <v>150.44</v>
      </c>
      <c r="F16740" s="12">
        <v>567106</v>
      </c>
    </row>
    <row r="16741" spans="2:6">
      <c r="B16741" s="21">
        <v>42965</v>
      </c>
      <c r="C16741" s="122" t="s">
        <v>62</v>
      </c>
      <c r="D16741" s="116">
        <v>135.06</v>
      </c>
      <c r="E16741" s="11">
        <v>134.83000000000001</v>
      </c>
      <c r="F16741" s="12">
        <v>352093</v>
      </c>
    </row>
    <row r="16742" spans="2:6">
      <c r="B16742" s="21">
        <v>42965</v>
      </c>
      <c r="C16742" s="122" t="s">
        <v>63</v>
      </c>
      <c r="D16742" s="116">
        <v>190.74</v>
      </c>
      <c r="E16742" s="11">
        <v>189.32</v>
      </c>
      <c r="F16742" s="12">
        <v>882072</v>
      </c>
    </row>
    <row r="16743" spans="2:6">
      <c r="B16743" s="21">
        <v>42965</v>
      </c>
      <c r="C16743" s="122" t="s">
        <v>64</v>
      </c>
      <c r="D16743" s="116">
        <v>121.6</v>
      </c>
      <c r="E16743" s="11">
        <v>121.19</v>
      </c>
      <c r="F16743" s="12">
        <v>958477</v>
      </c>
    </row>
    <row r="16744" spans="2:6">
      <c r="B16744" s="21">
        <v>42965</v>
      </c>
      <c r="C16744" s="122" t="s">
        <v>65</v>
      </c>
      <c r="D16744" s="116">
        <v>46.15</v>
      </c>
      <c r="E16744" s="11">
        <v>45.75</v>
      </c>
      <c r="F16744" s="12">
        <v>5187763</v>
      </c>
    </row>
    <row r="16745" spans="2:6">
      <c r="B16745" s="21">
        <v>42965</v>
      </c>
      <c r="C16745" s="122" t="s">
        <v>66</v>
      </c>
      <c r="D16745" s="116">
        <v>35.29</v>
      </c>
      <c r="E16745" s="11">
        <v>35.01</v>
      </c>
      <c r="F16745" s="12">
        <v>16231408</v>
      </c>
    </row>
    <row r="16746" spans="2:6">
      <c r="B16746" s="21">
        <v>42965</v>
      </c>
      <c r="C16746" s="122" t="s">
        <v>67</v>
      </c>
      <c r="D16746" s="116">
        <v>133.94999999999999</v>
      </c>
      <c r="E16746" s="11">
        <v>134.11000000000001</v>
      </c>
      <c r="F16746" s="12">
        <v>1306185</v>
      </c>
    </row>
    <row r="16747" spans="2:6">
      <c r="B16747" s="21">
        <v>42965</v>
      </c>
      <c r="C16747" s="122" t="s">
        <v>68</v>
      </c>
      <c r="D16747" s="116">
        <v>53.85</v>
      </c>
      <c r="E16747" s="11">
        <v>54.29</v>
      </c>
      <c r="F16747" s="12">
        <v>2141772</v>
      </c>
    </row>
    <row r="16748" spans="2:6">
      <c r="B16748" s="21">
        <v>42965</v>
      </c>
      <c r="C16748" s="122" t="s">
        <v>69</v>
      </c>
      <c r="D16748" s="116">
        <v>20.57</v>
      </c>
      <c r="E16748" s="11">
        <v>20.51</v>
      </c>
      <c r="F16748" s="12">
        <v>2359622</v>
      </c>
    </row>
    <row r="16749" spans="2:6">
      <c r="B16749" s="21">
        <v>42965</v>
      </c>
      <c r="C16749" s="122" t="s">
        <v>70</v>
      </c>
      <c r="D16749" s="116">
        <v>85.46</v>
      </c>
      <c r="E16749" s="11">
        <v>85.18</v>
      </c>
      <c r="F16749" s="12">
        <v>1333890</v>
      </c>
    </row>
    <row r="16750" spans="2:6">
      <c r="B16750" s="21">
        <v>42965</v>
      </c>
      <c r="C16750" s="122" t="s">
        <v>71</v>
      </c>
      <c r="D16750" s="116">
        <v>37.15</v>
      </c>
      <c r="E16750" s="11">
        <v>36.89</v>
      </c>
      <c r="F16750" s="12">
        <v>835005</v>
      </c>
    </row>
    <row r="16751" spans="2:6">
      <c r="B16751" s="21">
        <v>42965</v>
      </c>
      <c r="C16751" s="122" t="s">
        <v>72</v>
      </c>
      <c r="D16751" s="116">
        <v>324.51</v>
      </c>
      <c r="E16751" s="11">
        <v>328.10333000000003</v>
      </c>
      <c r="F16751" s="12">
        <v>1155479.977</v>
      </c>
    </row>
    <row r="16752" spans="2:6">
      <c r="B16752" s="21">
        <v>42965</v>
      </c>
      <c r="C16752" s="122" t="s">
        <v>73</v>
      </c>
      <c r="D16752" s="116">
        <v>119.87</v>
      </c>
      <c r="E16752" s="11">
        <v>119.51</v>
      </c>
      <c r="F16752" s="12">
        <v>746181</v>
      </c>
    </row>
    <row r="16753" spans="2:6">
      <c r="B16753" s="21">
        <v>42965</v>
      </c>
      <c r="C16753" s="122" t="s">
        <v>285</v>
      </c>
      <c r="D16753" s="116">
        <v>135.97999999999999</v>
      </c>
      <c r="E16753" s="11">
        <v>135.66999999999999</v>
      </c>
      <c r="F16753" s="12">
        <v>1123747</v>
      </c>
    </row>
    <row r="16754" spans="2:6">
      <c r="B16754" s="21">
        <v>42965</v>
      </c>
      <c r="C16754" s="122" t="s">
        <v>286</v>
      </c>
      <c r="D16754" s="116">
        <v>32.67</v>
      </c>
      <c r="E16754" s="11">
        <v>32.86</v>
      </c>
      <c r="F16754" s="12">
        <v>2974908</v>
      </c>
    </row>
    <row r="16755" spans="2:6">
      <c r="B16755" s="21">
        <v>42965</v>
      </c>
      <c r="C16755" s="122" t="s">
        <v>287</v>
      </c>
      <c r="D16755" s="116">
        <v>96.78</v>
      </c>
      <c r="E16755" s="11">
        <v>96.63</v>
      </c>
      <c r="F16755" s="12">
        <v>988850</v>
      </c>
    </row>
    <row r="16756" spans="2:6">
      <c r="B16756" s="21">
        <v>42965</v>
      </c>
      <c r="C16756" s="122" t="s">
        <v>288</v>
      </c>
      <c r="D16756" s="116">
        <v>36.869999999999997</v>
      </c>
      <c r="E16756" s="11">
        <v>37.049999999999997</v>
      </c>
      <c r="F16756" s="12">
        <v>4523953</v>
      </c>
    </row>
    <row r="16757" spans="2:6">
      <c r="B16757" s="21">
        <v>42965</v>
      </c>
      <c r="C16757" s="122" t="s">
        <v>289</v>
      </c>
      <c r="D16757" s="116">
        <v>50.04</v>
      </c>
      <c r="E16757" s="11">
        <v>49.85</v>
      </c>
      <c r="F16757" s="12">
        <v>937508</v>
      </c>
    </row>
    <row r="16758" spans="2:6">
      <c r="B16758" s="21">
        <v>42965</v>
      </c>
      <c r="C16758" s="122" t="s">
        <v>290</v>
      </c>
      <c r="D16758" s="116">
        <v>132.66999999999999</v>
      </c>
      <c r="E16758" s="11">
        <v>132.63</v>
      </c>
      <c r="F16758" s="12">
        <v>4792761</v>
      </c>
    </row>
    <row r="16759" spans="2:6">
      <c r="B16759" s="21">
        <v>42965</v>
      </c>
      <c r="C16759" s="122" t="s">
        <v>291</v>
      </c>
      <c r="D16759" s="116">
        <v>27.11</v>
      </c>
      <c r="E16759" s="11">
        <v>27.16</v>
      </c>
      <c r="F16759" s="12">
        <v>2880438</v>
      </c>
    </row>
    <row r="16760" spans="2:6">
      <c r="B16760" s="21">
        <v>42965</v>
      </c>
      <c r="C16760" s="122" t="s">
        <v>292</v>
      </c>
      <c r="D16760" s="116">
        <v>90.31</v>
      </c>
      <c r="E16760" s="11">
        <v>90.74</v>
      </c>
      <c r="F16760" s="12">
        <v>13040738</v>
      </c>
    </row>
    <row r="16761" spans="2:6">
      <c r="B16761" s="21">
        <v>42965</v>
      </c>
      <c r="C16761" s="122" t="s">
        <v>293</v>
      </c>
      <c r="D16761" s="116">
        <v>44.26</v>
      </c>
      <c r="E16761" s="11">
        <v>44.33</v>
      </c>
      <c r="F16761" s="12">
        <v>1284938</v>
      </c>
    </row>
    <row r="16762" spans="2:6">
      <c r="B16762" s="21">
        <v>42965</v>
      </c>
      <c r="C16762" s="122" t="s">
        <v>294</v>
      </c>
      <c r="D16762" s="116">
        <v>70.05</v>
      </c>
      <c r="E16762" s="11">
        <v>69.95</v>
      </c>
      <c r="F16762" s="12">
        <v>1975934</v>
      </c>
    </row>
    <row r="16763" spans="2:6">
      <c r="B16763" s="21">
        <v>42965</v>
      </c>
      <c r="C16763" s="122" t="s">
        <v>295</v>
      </c>
      <c r="D16763" s="116">
        <v>17.72</v>
      </c>
      <c r="E16763" s="11">
        <v>17.59</v>
      </c>
      <c r="F16763" s="12">
        <v>16152472</v>
      </c>
    </row>
    <row r="16764" spans="2:6">
      <c r="B16764" s="21">
        <v>42965</v>
      </c>
      <c r="C16764" s="122" t="s">
        <v>296</v>
      </c>
      <c r="D16764" s="116">
        <v>84.92</v>
      </c>
      <c r="E16764" s="11">
        <v>84.49</v>
      </c>
      <c r="F16764" s="12">
        <v>2833525</v>
      </c>
    </row>
    <row r="16765" spans="2:6">
      <c r="B16765" s="21">
        <v>42965</v>
      </c>
      <c r="C16765" s="122" t="s">
        <v>297</v>
      </c>
      <c r="D16765" s="116">
        <v>19.39</v>
      </c>
      <c r="E16765" s="11">
        <v>19.34</v>
      </c>
      <c r="F16765" s="12">
        <v>3378100</v>
      </c>
    </row>
    <row r="16766" spans="2:6">
      <c r="B16766" s="21">
        <v>42965</v>
      </c>
      <c r="C16766" s="122" t="s">
        <v>298</v>
      </c>
      <c r="D16766" s="116">
        <v>90.09</v>
      </c>
      <c r="E16766" s="11">
        <v>90.26</v>
      </c>
      <c r="F16766" s="12">
        <v>1127512</v>
      </c>
    </row>
    <row r="16767" spans="2:6">
      <c r="B16767" s="21">
        <v>42965</v>
      </c>
      <c r="C16767" s="122" t="s">
        <v>299</v>
      </c>
      <c r="D16767" s="116">
        <v>122.19</v>
      </c>
      <c r="E16767" s="11">
        <v>121.39</v>
      </c>
      <c r="F16767" s="12">
        <v>1085911</v>
      </c>
    </row>
    <row r="16768" spans="2:6">
      <c r="B16768" s="21">
        <v>42965</v>
      </c>
      <c r="C16768" s="122" t="s">
        <v>300</v>
      </c>
      <c r="D16768" s="116">
        <v>18.37</v>
      </c>
      <c r="E16768" s="11">
        <v>18.55</v>
      </c>
      <c r="F16768" s="12">
        <v>11593869</v>
      </c>
    </row>
    <row r="16769" spans="2:6">
      <c r="B16769" s="21">
        <v>42965</v>
      </c>
      <c r="C16769" s="122" t="s">
        <v>301</v>
      </c>
      <c r="D16769" s="116">
        <v>63.82</v>
      </c>
      <c r="E16769" s="11">
        <v>63.97</v>
      </c>
      <c r="F16769" s="12">
        <v>1230378</v>
      </c>
    </row>
    <row r="16770" spans="2:6">
      <c r="B16770" s="21">
        <v>42965</v>
      </c>
      <c r="C16770" s="122" t="s">
        <v>302</v>
      </c>
      <c r="D16770" s="116">
        <v>45.8</v>
      </c>
      <c r="E16770" s="11">
        <v>45.67</v>
      </c>
      <c r="F16770" s="12">
        <v>10879794</v>
      </c>
    </row>
    <row r="16771" spans="2:6">
      <c r="B16771" s="21">
        <v>42965</v>
      </c>
      <c r="C16771" s="122" t="s">
        <v>303</v>
      </c>
      <c r="D16771" s="116">
        <v>43.05</v>
      </c>
      <c r="E16771" s="11">
        <v>41.96</v>
      </c>
      <c r="F16771" s="12">
        <v>2814985</v>
      </c>
    </row>
    <row r="16772" spans="2:6">
      <c r="B16772" s="21">
        <v>42965</v>
      </c>
      <c r="C16772" s="122" t="s">
        <v>304</v>
      </c>
      <c r="D16772" s="116">
        <v>22.76</v>
      </c>
      <c r="E16772" s="11">
        <v>22.86</v>
      </c>
      <c r="F16772" s="12">
        <v>7969409</v>
      </c>
    </row>
    <row r="16773" spans="2:6">
      <c r="B16773" s="21">
        <v>42965</v>
      </c>
      <c r="C16773" s="122" t="s">
        <v>305</v>
      </c>
      <c r="D16773" s="116">
        <v>37.01</v>
      </c>
      <c r="E16773" s="11">
        <v>37.28</v>
      </c>
      <c r="F16773" s="12">
        <v>3910479</v>
      </c>
    </row>
    <row r="16774" spans="2:6">
      <c r="B16774" s="21">
        <v>42965</v>
      </c>
      <c r="C16774" s="122" t="s">
        <v>306</v>
      </c>
      <c r="D16774" s="116">
        <v>105.68</v>
      </c>
      <c r="E16774" s="11">
        <v>105.8</v>
      </c>
      <c r="F16774" s="12">
        <v>944875</v>
      </c>
    </row>
    <row r="16775" spans="2:6">
      <c r="B16775" s="21">
        <v>42965</v>
      </c>
      <c r="C16775" s="122" t="s">
        <v>307</v>
      </c>
      <c r="D16775" s="116">
        <v>47.3</v>
      </c>
      <c r="E16775" s="11">
        <v>47.58</v>
      </c>
      <c r="F16775" s="12">
        <v>793580</v>
      </c>
    </row>
    <row r="16776" spans="2:6">
      <c r="B16776" s="21">
        <v>42965</v>
      </c>
      <c r="C16776" s="122" t="s">
        <v>308</v>
      </c>
      <c r="D16776" s="116">
        <v>37.56</v>
      </c>
      <c r="E16776" s="11">
        <v>36.200000000000003</v>
      </c>
      <c r="F16776" s="12">
        <v>7047985</v>
      </c>
    </row>
    <row r="16777" spans="2:6">
      <c r="B16777" s="21">
        <v>42965</v>
      </c>
      <c r="C16777" s="122" t="s">
        <v>309</v>
      </c>
      <c r="D16777" s="116">
        <v>46.45</v>
      </c>
      <c r="E16777" s="11">
        <v>46.42</v>
      </c>
      <c r="F16777" s="12">
        <v>709191</v>
      </c>
    </row>
    <row r="16778" spans="2:6">
      <c r="B16778" s="21">
        <v>42965</v>
      </c>
      <c r="C16778" s="122" t="s">
        <v>310</v>
      </c>
      <c r="D16778" s="116">
        <v>52.7</v>
      </c>
      <c r="E16778" s="11">
        <v>51.88</v>
      </c>
      <c r="F16778" s="12">
        <v>1758110</v>
      </c>
    </row>
    <row r="16779" spans="2:6">
      <c r="B16779" s="21">
        <v>42965</v>
      </c>
      <c r="C16779" s="122" t="s">
        <v>311</v>
      </c>
      <c r="D16779" s="116">
        <v>154.22</v>
      </c>
      <c r="E16779" s="11">
        <v>153.91</v>
      </c>
      <c r="F16779" s="12">
        <v>460530</v>
      </c>
    </row>
    <row r="16780" spans="2:6">
      <c r="B16780" s="21">
        <v>42965</v>
      </c>
      <c r="C16780" s="122" t="s">
        <v>312</v>
      </c>
      <c r="D16780" s="116">
        <v>34.06</v>
      </c>
      <c r="E16780" s="11">
        <v>34.049999999999997</v>
      </c>
      <c r="F16780" s="12">
        <v>1364496</v>
      </c>
    </row>
    <row r="16781" spans="2:6">
      <c r="B16781" s="21">
        <v>42965</v>
      </c>
      <c r="C16781" s="122" t="s">
        <v>313</v>
      </c>
      <c r="D16781" s="116">
        <v>178.35</v>
      </c>
      <c r="E16781" s="11">
        <v>178.08</v>
      </c>
      <c r="F16781" s="12">
        <v>413960</v>
      </c>
    </row>
    <row r="16782" spans="2:6">
      <c r="B16782" s="21">
        <v>42965</v>
      </c>
      <c r="C16782" s="122" t="s">
        <v>314</v>
      </c>
      <c r="D16782" s="116">
        <v>77.7</v>
      </c>
      <c r="E16782" s="11">
        <v>77.069999999999993</v>
      </c>
      <c r="F16782" s="12">
        <v>4061282</v>
      </c>
    </row>
    <row r="16783" spans="2:6">
      <c r="B16783" s="21">
        <v>42965</v>
      </c>
      <c r="C16783" s="122" t="s">
        <v>315</v>
      </c>
      <c r="D16783" s="116">
        <v>300.87</v>
      </c>
      <c r="E16783" s="11">
        <v>299.2</v>
      </c>
      <c r="F16783" s="12">
        <v>1204704</v>
      </c>
    </row>
    <row r="16784" spans="2:6">
      <c r="B16784" s="21">
        <v>42965</v>
      </c>
      <c r="C16784" s="122" t="s">
        <v>316</v>
      </c>
      <c r="D16784" s="116">
        <v>68.400000000000006</v>
      </c>
      <c r="E16784" s="11">
        <v>68.02</v>
      </c>
      <c r="F16784" s="12">
        <v>2692923</v>
      </c>
    </row>
    <row r="16785" spans="2:6">
      <c r="B16785" s="21">
        <v>42965</v>
      </c>
      <c r="C16785" s="122" t="s">
        <v>317</v>
      </c>
      <c r="D16785" s="116">
        <v>41.69</v>
      </c>
      <c r="E16785" s="11">
        <v>42.24</v>
      </c>
      <c r="F16785" s="12">
        <v>1412660</v>
      </c>
    </row>
    <row r="16786" spans="2:6">
      <c r="B16786" s="21">
        <v>42965</v>
      </c>
      <c r="C16786" s="122" t="s">
        <v>318</v>
      </c>
      <c r="D16786" s="116">
        <v>74.02</v>
      </c>
      <c r="E16786" s="11">
        <v>73.64</v>
      </c>
      <c r="F16786" s="12">
        <v>5153649</v>
      </c>
    </row>
    <row r="16787" spans="2:6">
      <c r="B16787" s="21">
        <v>42965</v>
      </c>
      <c r="C16787" s="122" t="s">
        <v>319</v>
      </c>
      <c r="D16787" s="116">
        <v>160.19999999999999</v>
      </c>
      <c r="E16787" s="11">
        <v>160.49</v>
      </c>
      <c r="F16787" s="12">
        <v>1924780</v>
      </c>
    </row>
    <row r="16788" spans="2:6">
      <c r="B16788" s="21">
        <v>42965</v>
      </c>
      <c r="C16788" s="122" t="s">
        <v>320</v>
      </c>
      <c r="D16788" s="116">
        <v>23.71</v>
      </c>
      <c r="E16788" s="11">
        <v>23.97</v>
      </c>
      <c r="F16788" s="12">
        <v>1955949</v>
      </c>
    </row>
    <row r="16789" spans="2:6">
      <c r="B16789" s="21">
        <v>42965</v>
      </c>
      <c r="C16789" s="122" t="s">
        <v>321</v>
      </c>
      <c r="D16789" s="116">
        <v>53.35</v>
      </c>
      <c r="E16789" s="11">
        <v>53.17</v>
      </c>
      <c r="F16789" s="12">
        <v>6061487</v>
      </c>
    </row>
    <row r="16790" spans="2:6">
      <c r="B16790" s="21">
        <v>42965</v>
      </c>
      <c r="C16790" s="122" t="s">
        <v>322</v>
      </c>
      <c r="D16790" s="116">
        <v>52.91</v>
      </c>
      <c r="E16790" s="11">
        <v>52.69</v>
      </c>
      <c r="F16790" s="12">
        <v>1781106</v>
      </c>
    </row>
    <row r="16791" spans="2:6">
      <c r="B16791" s="21">
        <v>42965</v>
      </c>
      <c r="C16791" s="122" t="s">
        <v>323</v>
      </c>
      <c r="D16791" s="116">
        <v>86.1</v>
      </c>
      <c r="E16791" s="11">
        <v>87.34</v>
      </c>
      <c r="F16791" s="12">
        <v>2683676</v>
      </c>
    </row>
    <row r="16792" spans="2:6">
      <c r="B16792" s="21">
        <v>42965</v>
      </c>
      <c r="C16792" s="122" t="s">
        <v>324</v>
      </c>
      <c r="D16792" s="116">
        <v>19.559999999999999</v>
      </c>
      <c r="E16792" s="11">
        <v>19.489999999999998</v>
      </c>
      <c r="F16792" s="12">
        <v>10487634</v>
      </c>
    </row>
    <row r="16793" spans="2:6">
      <c r="B16793" s="21">
        <v>42965</v>
      </c>
      <c r="C16793" s="122" t="s">
        <v>325</v>
      </c>
      <c r="D16793" s="116">
        <v>130.56</v>
      </c>
      <c r="E16793" s="11">
        <v>131.13999999999999</v>
      </c>
      <c r="F16793" s="12">
        <v>3167271</v>
      </c>
    </row>
    <row r="16794" spans="2:6">
      <c r="B16794" s="21">
        <v>42965</v>
      </c>
      <c r="C16794" s="122" t="s">
        <v>326</v>
      </c>
      <c r="D16794" s="116">
        <v>106.15</v>
      </c>
      <c r="E16794" s="11">
        <v>105.77</v>
      </c>
      <c r="F16794" s="12">
        <v>507633</v>
      </c>
    </row>
    <row r="16795" spans="2:6">
      <c r="B16795" s="21">
        <v>42965</v>
      </c>
      <c r="C16795" s="122" t="s">
        <v>327</v>
      </c>
      <c r="D16795" s="116">
        <v>54.29</v>
      </c>
      <c r="E16795" s="11">
        <v>53.14</v>
      </c>
      <c r="F16795" s="12">
        <v>2132079</v>
      </c>
    </row>
    <row r="16796" spans="2:6">
      <c r="B16796" s="21">
        <v>42965</v>
      </c>
      <c r="C16796" s="122" t="s">
        <v>328</v>
      </c>
      <c r="D16796" s="116">
        <v>97.8</v>
      </c>
      <c r="E16796" s="11">
        <v>98.03</v>
      </c>
      <c r="F16796" s="12">
        <v>1581465</v>
      </c>
    </row>
    <row r="16797" spans="2:6">
      <c r="B16797" s="21">
        <v>42965</v>
      </c>
      <c r="C16797" s="122" t="s">
        <v>329</v>
      </c>
      <c r="D16797" s="116">
        <v>36.35</v>
      </c>
      <c r="E16797" s="11">
        <v>36.4</v>
      </c>
      <c r="F16797" s="12">
        <v>2001486</v>
      </c>
    </row>
    <row r="16798" spans="2:6">
      <c r="B16798" s="21">
        <v>42965</v>
      </c>
      <c r="C16798" s="122" t="s">
        <v>330</v>
      </c>
      <c r="D16798" s="116">
        <v>17.079999999999998</v>
      </c>
      <c r="E16798" s="11">
        <v>16.82</v>
      </c>
      <c r="F16798" s="12">
        <v>5161673</v>
      </c>
    </row>
    <row r="16799" spans="2:6">
      <c r="B16799" s="21">
        <v>42965</v>
      </c>
      <c r="C16799" s="122" t="s">
        <v>331</v>
      </c>
      <c r="D16799" s="116">
        <v>157.99</v>
      </c>
      <c r="E16799" s="11">
        <v>157.76</v>
      </c>
      <c r="F16799" s="12">
        <v>2595695</v>
      </c>
    </row>
    <row r="16800" spans="2:6">
      <c r="B16800" s="21">
        <v>42965</v>
      </c>
      <c r="C16800" s="122" t="s">
        <v>332</v>
      </c>
      <c r="D16800" s="116">
        <v>81.92</v>
      </c>
      <c r="E16800" s="11">
        <v>81.58</v>
      </c>
      <c r="F16800" s="12">
        <v>1349171</v>
      </c>
    </row>
    <row r="16801" spans="2:6">
      <c r="B16801" s="21">
        <v>42965</v>
      </c>
      <c r="C16801" s="122" t="s">
        <v>333</v>
      </c>
      <c r="D16801" s="116">
        <v>146.19999999999999</v>
      </c>
      <c r="E16801" s="11">
        <v>146</v>
      </c>
      <c r="F16801" s="12">
        <v>1980288</v>
      </c>
    </row>
    <row r="16802" spans="2:6">
      <c r="B16802" s="21">
        <v>42965</v>
      </c>
      <c r="C16802" s="122" t="s">
        <v>334</v>
      </c>
      <c r="D16802" s="116">
        <v>130.09</v>
      </c>
      <c r="E16802" s="11">
        <v>130.49</v>
      </c>
      <c r="F16802" s="12">
        <v>1479131</v>
      </c>
    </row>
    <row r="16803" spans="2:6">
      <c r="B16803" s="21">
        <v>42965</v>
      </c>
      <c r="C16803" s="122" t="s">
        <v>335</v>
      </c>
      <c r="D16803" s="116">
        <v>43.46</v>
      </c>
      <c r="E16803" s="11">
        <v>42.94</v>
      </c>
      <c r="F16803" s="12">
        <v>6760998</v>
      </c>
    </row>
    <row r="16804" spans="2:6">
      <c r="B16804" s="21">
        <v>42965</v>
      </c>
      <c r="C16804" s="122" t="s">
        <v>336</v>
      </c>
      <c r="D16804" s="116">
        <v>83.32</v>
      </c>
      <c r="E16804" s="11">
        <v>83.41</v>
      </c>
      <c r="F16804" s="12">
        <v>4440985</v>
      </c>
    </row>
    <row r="16805" spans="2:6">
      <c r="B16805" s="21">
        <v>42965</v>
      </c>
      <c r="C16805" s="122" t="s">
        <v>337</v>
      </c>
      <c r="D16805" s="116">
        <v>46.7</v>
      </c>
      <c r="E16805" s="11">
        <v>47.02</v>
      </c>
      <c r="F16805" s="12">
        <v>7662137</v>
      </c>
    </row>
    <row r="16806" spans="2:6">
      <c r="B16806" s="21">
        <v>42965</v>
      </c>
      <c r="C16806" s="122" t="s">
        <v>338</v>
      </c>
      <c r="D16806" s="116">
        <v>30.46</v>
      </c>
      <c r="E16806" s="11">
        <v>30.71</v>
      </c>
      <c r="F16806" s="12">
        <v>6375867</v>
      </c>
    </row>
    <row r="16807" spans="2:6">
      <c r="B16807" s="21">
        <v>42965</v>
      </c>
      <c r="C16807" s="122" t="s">
        <v>339</v>
      </c>
      <c r="D16807" s="116">
        <v>247.52</v>
      </c>
      <c r="E16807" s="11">
        <v>248.97</v>
      </c>
      <c r="F16807" s="12">
        <v>603288</v>
      </c>
    </row>
    <row r="16808" spans="2:6">
      <c r="B16808" s="21">
        <v>42965</v>
      </c>
      <c r="C16808" s="122" t="s">
        <v>340</v>
      </c>
      <c r="D16808" s="116">
        <v>96.52</v>
      </c>
      <c r="E16808" s="11">
        <v>96.09</v>
      </c>
      <c r="F16808" s="12">
        <v>688504</v>
      </c>
    </row>
    <row r="16809" spans="2:6">
      <c r="B16809" s="21">
        <v>42965</v>
      </c>
      <c r="C16809" s="122" t="s">
        <v>341</v>
      </c>
      <c r="D16809" s="116">
        <v>79.55</v>
      </c>
      <c r="E16809" s="11">
        <v>79.349999999999994</v>
      </c>
      <c r="F16809" s="12">
        <v>653266</v>
      </c>
    </row>
    <row r="16810" spans="2:6">
      <c r="B16810" s="21">
        <v>42965</v>
      </c>
      <c r="C16810" s="122" t="s">
        <v>342</v>
      </c>
      <c r="D16810" s="116">
        <v>200</v>
      </c>
      <c r="E16810" s="11">
        <v>200.54</v>
      </c>
      <c r="F16810" s="12">
        <v>862432</v>
      </c>
    </row>
    <row r="16811" spans="2:6">
      <c r="B16811" s="21">
        <v>42965</v>
      </c>
      <c r="C16811" s="122" t="s">
        <v>343</v>
      </c>
      <c r="D16811" s="116">
        <v>77.209999999999994</v>
      </c>
      <c r="E16811" s="11">
        <v>77.36</v>
      </c>
      <c r="F16811" s="12">
        <v>1864568</v>
      </c>
    </row>
    <row r="16812" spans="2:6">
      <c r="B16812" s="21">
        <v>42965</v>
      </c>
      <c r="C16812" s="122" t="s">
        <v>344</v>
      </c>
      <c r="D16812" s="116">
        <v>205.35</v>
      </c>
      <c r="E16812" s="11">
        <v>203.53</v>
      </c>
      <c r="F16812" s="12">
        <v>1838640</v>
      </c>
    </row>
    <row r="16813" spans="2:6">
      <c r="B16813" s="21">
        <v>42965</v>
      </c>
      <c r="C16813" s="122" t="s">
        <v>345</v>
      </c>
      <c r="D16813" s="116">
        <v>53.48</v>
      </c>
      <c r="E16813" s="11">
        <v>54.05</v>
      </c>
      <c r="F16813" s="12">
        <v>1930337</v>
      </c>
    </row>
    <row r="16814" spans="2:6">
      <c r="B16814" s="21">
        <v>42965</v>
      </c>
      <c r="C16814" s="122" t="s">
        <v>346</v>
      </c>
      <c r="D16814" s="116">
        <v>64.23</v>
      </c>
      <c r="E16814" s="11">
        <v>63.69</v>
      </c>
      <c r="F16814" s="12">
        <v>10210604</v>
      </c>
    </row>
    <row r="16815" spans="2:6">
      <c r="B16815" s="21">
        <v>42965</v>
      </c>
      <c r="C16815" s="122" t="s">
        <v>347</v>
      </c>
      <c r="D16815" s="116">
        <v>116.99</v>
      </c>
      <c r="E16815" s="11">
        <v>116.87</v>
      </c>
      <c r="F16815" s="12">
        <v>2081472</v>
      </c>
    </row>
    <row r="16816" spans="2:6">
      <c r="B16816" s="21">
        <v>42965</v>
      </c>
      <c r="C16816" s="122" t="s">
        <v>348</v>
      </c>
      <c r="D16816" s="116">
        <v>20.059999999999999</v>
      </c>
      <c r="E16816" s="11">
        <v>19.86</v>
      </c>
      <c r="F16816" s="12">
        <v>4465639</v>
      </c>
    </row>
    <row r="16817" spans="2:6">
      <c r="B16817" s="21">
        <v>42965</v>
      </c>
      <c r="C16817" s="122" t="s">
        <v>349</v>
      </c>
      <c r="D16817" s="116">
        <v>49.62</v>
      </c>
      <c r="E16817" s="11">
        <v>50.11</v>
      </c>
      <c r="F16817" s="12">
        <v>3661324</v>
      </c>
    </row>
    <row r="16818" spans="2:6">
      <c r="B16818" s="21">
        <v>42965</v>
      </c>
      <c r="C16818" s="122" t="s">
        <v>350</v>
      </c>
      <c r="D16818" s="116">
        <v>61.77</v>
      </c>
      <c r="E16818" s="11">
        <v>61.49</v>
      </c>
      <c r="F16818" s="12">
        <v>8421689</v>
      </c>
    </row>
    <row r="16819" spans="2:6">
      <c r="B16819" s="21">
        <v>42965</v>
      </c>
      <c r="C16819" s="122" t="s">
        <v>351</v>
      </c>
      <c r="D16819" s="116">
        <v>10.81</v>
      </c>
      <c r="E16819" s="11">
        <v>10.87</v>
      </c>
      <c r="F16819" s="12">
        <v>28729837</v>
      </c>
    </row>
    <row r="16820" spans="2:6">
      <c r="B16820" s="21">
        <v>42965</v>
      </c>
      <c r="C16820" s="122" t="s">
        <v>352</v>
      </c>
      <c r="D16820" s="116">
        <v>44.94</v>
      </c>
      <c r="E16820" s="11">
        <v>45.39</v>
      </c>
      <c r="F16820" s="12">
        <v>7284026</v>
      </c>
    </row>
    <row r="16821" spans="2:6">
      <c r="B16821" s="21">
        <v>42965</v>
      </c>
      <c r="C16821" s="122" t="s">
        <v>353</v>
      </c>
      <c r="D16821" s="116">
        <v>72.27</v>
      </c>
      <c r="E16821" s="11">
        <v>72.489999999999995</v>
      </c>
      <c r="F16821" s="12">
        <v>18761491</v>
      </c>
    </row>
    <row r="16822" spans="2:6">
      <c r="B16822" s="21">
        <v>42965</v>
      </c>
      <c r="C16822" s="122" t="s">
        <v>354</v>
      </c>
      <c r="D16822" s="116">
        <v>86.99</v>
      </c>
      <c r="E16822" s="11">
        <v>87.37</v>
      </c>
      <c r="F16822" s="12">
        <v>1185294</v>
      </c>
    </row>
    <row r="16823" spans="2:6">
      <c r="B16823" s="21">
        <v>42965</v>
      </c>
      <c r="C16823" s="122" t="s">
        <v>355</v>
      </c>
      <c r="D16823" s="116">
        <v>153.04</v>
      </c>
      <c r="E16823" s="11">
        <v>153.43</v>
      </c>
      <c r="F16823" s="12">
        <v>619503</v>
      </c>
    </row>
    <row r="16824" spans="2:6">
      <c r="B16824" s="21">
        <v>42965</v>
      </c>
      <c r="C16824" s="122" t="s">
        <v>356</v>
      </c>
      <c r="D16824" s="116">
        <v>572.55999999999995</v>
      </c>
      <c r="E16824" s="11">
        <v>574.64</v>
      </c>
      <c r="F16824" s="12">
        <v>117773</v>
      </c>
    </row>
    <row r="16825" spans="2:6">
      <c r="B16825" s="21">
        <v>42965</v>
      </c>
      <c r="C16825" s="122" t="s">
        <v>357</v>
      </c>
      <c r="D16825" s="116">
        <v>29.96</v>
      </c>
      <c r="E16825" s="11">
        <v>30.38</v>
      </c>
      <c r="F16825" s="12">
        <v>31178131</v>
      </c>
    </row>
    <row r="16826" spans="2:6">
      <c r="B16826" s="21">
        <v>42965</v>
      </c>
      <c r="C16826" s="122" t="s">
        <v>358</v>
      </c>
      <c r="D16826" s="116">
        <v>30.5</v>
      </c>
      <c r="E16826" s="11">
        <v>30.72</v>
      </c>
      <c r="F16826" s="12">
        <v>7185271</v>
      </c>
    </row>
    <row r="16827" spans="2:6">
      <c r="B16827" s="21">
        <v>42965</v>
      </c>
      <c r="C16827" s="122" t="s">
        <v>359</v>
      </c>
      <c r="D16827" s="116">
        <v>13.6</v>
      </c>
      <c r="E16827" s="11">
        <v>13.6</v>
      </c>
      <c r="F16827" s="12">
        <v>1601157</v>
      </c>
    </row>
    <row r="16828" spans="2:6">
      <c r="B16828" s="21">
        <v>42965</v>
      </c>
      <c r="C16828" s="122" t="s">
        <v>360</v>
      </c>
      <c r="D16828" s="116">
        <v>23.05</v>
      </c>
      <c r="E16828" s="11">
        <v>23.65</v>
      </c>
      <c r="F16828" s="12">
        <v>6508049</v>
      </c>
    </row>
    <row r="16829" spans="2:6">
      <c r="B16829" s="21">
        <v>42965</v>
      </c>
      <c r="C16829" s="122" t="s">
        <v>361</v>
      </c>
      <c r="D16829" s="116">
        <v>76.13</v>
      </c>
      <c r="E16829" s="11">
        <v>74.91</v>
      </c>
      <c r="F16829" s="12">
        <v>1542030</v>
      </c>
    </row>
    <row r="16830" spans="2:6">
      <c r="B16830" s="21">
        <v>42965</v>
      </c>
      <c r="C16830" s="122" t="s">
        <v>362</v>
      </c>
      <c r="D16830" s="116">
        <v>148.5</v>
      </c>
      <c r="E16830" s="11">
        <v>149.93</v>
      </c>
      <c r="F16830" s="12">
        <v>1438701</v>
      </c>
    </row>
    <row r="16831" spans="2:6">
      <c r="B16831" s="21">
        <v>42965</v>
      </c>
      <c r="C16831" s="122" t="s">
        <v>363</v>
      </c>
      <c r="D16831" s="116">
        <v>36.44</v>
      </c>
      <c r="E16831" s="11">
        <v>35.83</v>
      </c>
      <c r="F16831" s="12">
        <v>7433051</v>
      </c>
    </row>
    <row r="16832" spans="2:6">
      <c r="B16832" s="21">
        <v>42965</v>
      </c>
      <c r="C16832" s="122" t="s">
        <v>364</v>
      </c>
      <c r="D16832" s="116">
        <v>165.95</v>
      </c>
      <c r="E16832" s="11">
        <v>166.54</v>
      </c>
      <c r="F16832" s="12">
        <v>7385736</v>
      </c>
    </row>
    <row r="16833" spans="2:6">
      <c r="B16833" s="21">
        <v>42965</v>
      </c>
      <c r="C16833" s="122" t="s">
        <v>365</v>
      </c>
      <c r="D16833" s="116">
        <v>25.01</v>
      </c>
      <c r="E16833" s="11">
        <v>25.31</v>
      </c>
      <c r="F16833" s="12">
        <v>2837719</v>
      </c>
    </row>
    <row r="16834" spans="2:6">
      <c r="B16834" s="21">
        <v>42965</v>
      </c>
      <c r="C16834" s="122" t="s">
        <v>366</v>
      </c>
      <c r="D16834" s="116">
        <v>26.6</v>
      </c>
      <c r="E16834" s="11">
        <v>26.79</v>
      </c>
      <c r="F16834" s="12">
        <v>2622821</v>
      </c>
    </row>
    <row r="16835" spans="2:6">
      <c r="B16835" s="21">
        <v>42965</v>
      </c>
      <c r="C16835" s="122" t="s">
        <v>367</v>
      </c>
      <c r="D16835" s="116">
        <v>54.85</v>
      </c>
      <c r="E16835" s="11">
        <v>54.95</v>
      </c>
      <c r="F16835" s="12">
        <v>22905183</v>
      </c>
    </row>
    <row r="16836" spans="2:6">
      <c r="B16836" s="21">
        <v>42965</v>
      </c>
      <c r="C16836" s="122" t="s">
        <v>368</v>
      </c>
      <c r="D16836" s="116">
        <v>39.9</v>
      </c>
      <c r="E16836" s="11">
        <v>39.659999999999997</v>
      </c>
      <c r="F16836" s="12">
        <v>1885536</v>
      </c>
    </row>
    <row r="16837" spans="2:6">
      <c r="B16837" s="21">
        <v>42965</v>
      </c>
      <c r="C16837" s="122" t="s">
        <v>369</v>
      </c>
      <c r="D16837" s="116">
        <v>268.98</v>
      </c>
      <c r="E16837" s="11">
        <v>267.61</v>
      </c>
      <c r="F16837" s="12">
        <v>551186</v>
      </c>
    </row>
    <row r="16838" spans="2:6">
      <c r="B16838" s="21">
        <v>42965</v>
      </c>
      <c r="C16838" s="122" t="s">
        <v>370</v>
      </c>
      <c r="D16838" s="116">
        <v>30.01</v>
      </c>
      <c r="E16838" s="11">
        <v>30.38</v>
      </c>
      <c r="F16838" s="12">
        <v>3656682</v>
      </c>
    </row>
    <row r="16839" spans="2:6">
      <c r="B16839" s="21">
        <v>42965</v>
      </c>
      <c r="C16839" s="122" t="s">
        <v>371</v>
      </c>
      <c r="D16839" s="116">
        <v>25.29</v>
      </c>
      <c r="E16839" s="11">
        <v>25.77</v>
      </c>
      <c r="F16839" s="12">
        <v>5441127</v>
      </c>
    </row>
    <row r="16840" spans="2:6">
      <c r="B16840" s="21">
        <v>42965</v>
      </c>
      <c r="C16840" s="122" t="s">
        <v>372</v>
      </c>
      <c r="D16840" s="116">
        <v>117.37</v>
      </c>
      <c r="E16840" s="11">
        <v>118.63</v>
      </c>
      <c r="F16840" s="12">
        <v>1448245</v>
      </c>
    </row>
    <row r="16841" spans="2:6">
      <c r="B16841" s="21">
        <v>42965</v>
      </c>
      <c r="C16841" s="122" t="s">
        <v>373</v>
      </c>
      <c r="D16841" s="116">
        <v>39.619999999999997</v>
      </c>
      <c r="E16841" s="11">
        <v>39.35</v>
      </c>
      <c r="F16841" s="12">
        <v>4957257</v>
      </c>
    </row>
    <row r="16842" spans="2:6">
      <c r="B16842" s="21">
        <v>42965</v>
      </c>
      <c r="C16842" s="122" t="s">
        <v>374</v>
      </c>
      <c r="D16842" s="116">
        <v>87.17</v>
      </c>
      <c r="E16842" s="11">
        <v>87.93</v>
      </c>
      <c r="F16842" s="12">
        <v>1149151</v>
      </c>
    </row>
    <row r="16843" spans="2:6">
      <c r="B16843" s="21">
        <v>42965</v>
      </c>
      <c r="C16843" s="122" t="s">
        <v>375</v>
      </c>
      <c r="D16843" s="116">
        <v>54.33</v>
      </c>
      <c r="E16843" s="11">
        <v>54.11</v>
      </c>
      <c r="F16843" s="12">
        <v>2279463</v>
      </c>
    </row>
    <row r="16844" spans="2:6">
      <c r="B16844" s="21">
        <v>42965</v>
      </c>
      <c r="C16844" s="122" t="s">
        <v>376</v>
      </c>
      <c r="D16844" s="116">
        <v>163.66999999999999</v>
      </c>
      <c r="E16844" s="11">
        <v>161.5</v>
      </c>
      <c r="F16844" s="12">
        <v>15030107</v>
      </c>
    </row>
    <row r="16845" spans="2:6">
      <c r="B16845" s="21">
        <v>42965</v>
      </c>
      <c r="C16845" s="122" t="s">
        <v>377</v>
      </c>
      <c r="D16845" s="116">
        <v>50.01</v>
      </c>
      <c r="E16845" s="11">
        <v>49.66</v>
      </c>
      <c r="F16845" s="12">
        <v>2958457</v>
      </c>
    </row>
    <row r="16846" spans="2:6">
      <c r="B16846" s="21">
        <v>42965</v>
      </c>
      <c r="C16846" s="122" t="s">
        <v>378</v>
      </c>
      <c r="D16846" s="116">
        <v>13.6</v>
      </c>
      <c r="E16846" s="11">
        <v>13.75</v>
      </c>
      <c r="F16846" s="12">
        <v>727982</v>
      </c>
    </row>
    <row r="16847" spans="2:6">
      <c r="B16847" s="21">
        <v>42965</v>
      </c>
      <c r="C16847" s="122" t="s">
        <v>379</v>
      </c>
      <c r="D16847" s="116">
        <v>13.25</v>
      </c>
      <c r="E16847" s="11">
        <v>13.27</v>
      </c>
      <c r="F16847" s="12">
        <v>2004745</v>
      </c>
    </row>
    <row r="16848" spans="2:6">
      <c r="B16848" s="21">
        <v>42965</v>
      </c>
      <c r="C16848" s="122" t="s">
        <v>380</v>
      </c>
      <c r="D16848" s="116">
        <v>57.12</v>
      </c>
      <c r="E16848" s="11">
        <v>56.85</v>
      </c>
      <c r="F16848" s="12">
        <v>1444570</v>
      </c>
    </row>
    <row r="16849" spans="2:6">
      <c r="B16849" s="21">
        <v>42965</v>
      </c>
      <c r="C16849" s="122" t="s">
        <v>381</v>
      </c>
      <c r="D16849" s="116">
        <v>50.35</v>
      </c>
      <c r="E16849" s="11">
        <v>50.93</v>
      </c>
      <c r="F16849" s="12">
        <v>2213523</v>
      </c>
    </row>
    <row r="16850" spans="2:6">
      <c r="B16850" s="21">
        <v>42965</v>
      </c>
      <c r="C16850" s="122" t="s">
        <v>382</v>
      </c>
      <c r="D16850" s="116">
        <v>77.53</v>
      </c>
      <c r="E16850" s="11">
        <v>76.760000000000005</v>
      </c>
      <c r="F16850" s="12">
        <v>1402601</v>
      </c>
    </row>
    <row r="16851" spans="2:6">
      <c r="B16851" s="21">
        <v>42965</v>
      </c>
      <c r="C16851" s="122" t="s">
        <v>383</v>
      </c>
      <c r="D16851" s="116">
        <v>48.45</v>
      </c>
      <c r="E16851" s="11">
        <v>48.62</v>
      </c>
      <c r="F16851" s="12">
        <v>10248442</v>
      </c>
    </row>
    <row r="16852" spans="2:6">
      <c r="B16852" s="21">
        <v>42965</v>
      </c>
      <c r="C16852" s="122" t="s">
        <v>384</v>
      </c>
      <c r="D16852" s="116">
        <v>200.07</v>
      </c>
      <c r="E16852" s="11">
        <v>197.92</v>
      </c>
      <c r="F16852" s="12">
        <v>1366523</v>
      </c>
    </row>
    <row r="16853" spans="2:6">
      <c r="B16853" s="21">
        <v>42965</v>
      </c>
      <c r="C16853" s="122" t="s">
        <v>385</v>
      </c>
      <c r="D16853" s="116">
        <v>58.99</v>
      </c>
      <c r="E16853" s="11">
        <v>59.15</v>
      </c>
      <c r="F16853" s="12">
        <v>4042915</v>
      </c>
    </row>
    <row r="16854" spans="2:6">
      <c r="B16854" s="21">
        <v>42965</v>
      </c>
      <c r="C16854" s="122" t="s">
        <v>386</v>
      </c>
      <c r="D16854" s="116">
        <v>54.99</v>
      </c>
      <c r="E16854" s="11">
        <v>54.99</v>
      </c>
      <c r="F16854" s="12">
        <v>2041361</v>
      </c>
    </row>
    <row r="16855" spans="2:6">
      <c r="B16855" s="21">
        <v>42965</v>
      </c>
      <c r="C16855" s="122" t="s">
        <v>387</v>
      </c>
      <c r="D16855" s="116">
        <v>16.61</v>
      </c>
      <c r="E16855" s="11">
        <v>16.63</v>
      </c>
      <c r="F16855" s="12">
        <v>2014243</v>
      </c>
    </row>
    <row r="16856" spans="2:6">
      <c r="B16856" s="21">
        <v>42965</v>
      </c>
      <c r="C16856" s="122" t="s">
        <v>388</v>
      </c>
      <c r="D16856" s="116">
        <v>63</v>
      </c>
      <c r="E16856" s="11">
        <v>63</v>
      </c>
      <c r="F16856" s="12">
        <v>1978135</v>
      </c>
    </row>
    <row r="16857" spans="2:6">
      <c r="B16857" s="21">
        <v>42965</v>
      </c>
      <c r="C16857" s="122" t="s">
        <v>389</v>
      </c>
      <c r="D16857" s="116">
        <v>69.06</v>
      </c>
      <c r="E16857" s="11">
        <v>69.14</v>
      </c>
      <c r="F16857" s="12">
        <v>2069248</v>
      </c>
    </row>
    <row r="16858" spans="2:6">
      <c r="B16858" s="21">
        <v>42965</v>
      </c>
      <c r="C16858" s="122" t="s">
        <v>390</v>
      </c>
      <c r="D16858" s="116">
        <v>1809.62</v>
      </c>
      <c r="E16858" s="11">
        <v>1810</v>
      </c>
      <c r="F16858" s="12">
        <v>486075</v>
      </c>
    </row>
    <row r="16859" spans="2:6">
      <c r="B16859" s="21">
        <v>42965</v>
      </c>
      <c r="C16859" s="122" t="s">
        <v>391</v>
      </c>
      <c r="D16859" s="116">
        <v>36.75</v>
      </c>
      <c r="E16859" s="11">
        <v>36.450000000000003</v>
      </c>
      <c r="F16859" s="12">
        <v>1050528</v>
      </c>
    </row>
    <row r="16860" spans="2:6">
      <c r="B16860" s="21">
        <v>42965</v>
      </c>
      <c r="C16860" s="122" t="s">
        <v>392</v>
      </c>
      <c r="D16860" s="116">
        <v>46.25</v>
      </c>
      <c r="E16860" s="11">
        <v>46.68</v>
      </c>
      <c r="F16860" s="12">
        <v>2028428</v>
      </c>
    </row>
    <row r="16861" spans="2:6">
      <c r="B16861" s="21">
        <v>42965</v>
      </c>
      <c r="C16861" s="122" t="s">
        <v>393</v>
      </c>
      <c r="D16861" s="116">
        <v>118.29</v>
      </c>
      <c r="E16861" s="11">
        <v>117.6</v>
      </c>
      <c r="F16861" s="12">
        <v>3776515</v>
      </c>
    </row>
    <row r="16862" spans="2:6">
      <c r="B16862" s="21">
        <v>42965</v>
      </c>
      <c r="C16862" s="122" t="s">
        <v>394</v>
      </c>
      <c r="D16862" s="116">
        <v>32.909999999999997</v>
      </c>
      <c r="E16862" s="11">
        <v>32.67</v>
      </c>
      <c r="F16862" s="12">
        <v>15490145</v>
      </c>
    </row>
    <row r="16863" spans="2:6">
      <c r="B16863" s="21">
        <v>42965</v>
      </c>
      <c r="C16863" s="122" t="s">
        <v>395</v>
      </c>
      <c r="D16863" s="116">
        <v>62.7</v>
      </c>
      <c r="E16863" s="11">
        <v>62.93</v>
      </c>
      <c r="F16863" s="12">
        <v>1204709</v>
      </c>
    </row>
    <row r="16864" spans="2:6">
      <c r="B16864" s="21">
        <v>42965</v>
      </c>
      <c r="C16864" s="122" t="s">
        <v>396</v>
      </c>
      <c r="D16864" s="116">
        <v>91.98</v>
      </c>
      <c r="E16864" s="11">
        <v>92.47</v>
      </c>
      <c r="F16864" s="12">
        <v>6815008</v>
      </c>
    </row>
    <row r="16865" spans="2:6">
      <c r="B16865" s="21">
        <v>42965</v>
      </c>
      <c r="C16865" s="122" t="s">
        <v>397</v>
      </c>
      <c r="D16865" s="116">
        <v>48.43</v>
      </c>
      <c r="E16865" s="11">
        <v>48.63</v>
      </c>
      <c r="F16865" s="12">
        <v>3466061</v>
      </c>
    </row>
    <row r="16866" spans="2:6">
      <c r="B16866" s="21">
        <v>42965</v>
      </c>
      <c r="C16866" s="122" t="s">
        <v>398</v>
      </c>
      <c r="D16866" s="116">
        <v>154.79</v>
      </c>
      <c r="E16866" s="11">
        <v>155.15</v>
      </c>
      <c r="F16866" s="12">
        <v>867073</v>
      </c>
    </row>
    <row r="16867" spans="2:6">
      <c r="B16867" s="21">
        <v>42965</v>
      </c>
      <c r="C16867" s="122" t="s">
        <v>399</v>
      </c>
      <c r="D16867" s="116">
        <v>25.36</v>
      </c>
      <c r="E16867" s="11">
        <v>25.28</v>
      </c>
      <c r="F16867" s="12">
        <v>3649662</v>
      </c>
    </row>
    <row r="16868" spans="2:6">
      <c r="B16868" s="21">
        <v>42965</v>
      </c>
      <c r="C16868" s="122" t="s">
        <v>400</v>
      </c>
      <c r="D16868" s="116">
        <v>110.27</v>
      </c>
      <c r="E16868" s="11">
        <v>109.99</v>
      </c>
      <c r="F16868" s="12">
        <v>731861</v>
      </c>
    </row>
    <row r="16869" spans="2:6">
      <c r="B16869" s="21">
        <v>42965</v>
      </c>
      <c r="C16869" s="122" t="s">
        <v>401</v>
      </c>
      <c r="D16869" s="116">
        <v>63.56</v>
      </c>
      <c r="E16869" s="11">
        <v>63.47</v>
      </c>
      <c r="F16869" s="12">
        <v>403207</v>
      </c>
    </row>
    <row r="16870" spans="2:6">
      <c r="B16870" s="21">
        <v>42965</v>
      </c>
      <c r="C16870" s="122" t="s">
        <v>402</v>
      </c>
      <c r="D16870" s="116">
        <v>61.09</v>
      </c>
      <c r="E16870" s="11">
        <v>61.23</v>
      </c>
      <c r="F16870" s="12">
        <v>1993934</v>
      </c>
    </row>
    <row r="16871" spans="2:6">
      <c r="B16871" s="21">
        <v>42965</v>
      </c>
      <c r="C16871" s="122" t="s">
        <v>403</v>
      </c>
      <c r="D16871" s="116">
        <v>115.75</v>
      </c>
      <c r="E16871" s="11">
        <v>115.33</v>
      </c>
      <c r="F16871" s="12">
        <v>4178162</v>
      </c>
    </row>
    <row r="16872" spans="2:6">
      <c r="B16872" s="21">
        <v>42965</v>
      </c>
      <c r="C16872" s="122" t="s">
        <v>404</v>
      </c>
      <c r="D16872" s="116">
        <v>126.65</v>
      </c>
      <c r="E16872" s="11">
        <v>127.11</v>
      </c>
      <c r="F16872" s="12">
        <v>1511657</v>
      </c>
    </row>
    <row r="16873" spans="2:6">
      <c r="B16873" s="21">
        <v>42965</v>
      </c>
      <c r="C16873" s="122" t="s">
        <v>405</v>
      </c>
      <c r="D16873" s="116">
        <v>61.04</v>
      </c>
      <c r="E16873" s="11">
        <v>60.97</v>
      </c>
      <c r="F16873" s="12">
        <v>720884</v>
      </c>
    </row>
    <row r="16874" spans="2:6">
      <c r="B16874" s="21">
        <v>42965</v>
      </c>
      <c r="C16874" s="122" t="s">
        <v>406</v>
      </c>
      <c r="D16874" s="116">
        <v>88.78</v>
      </c>
      <c r="E16874" s="11">
        <v>89.29</v>
      </c>
      <c r="F16874" s="12">
        <v>629304</v>
      </c>
    </row>
    <row r="16875" spans="2:6">
      <c r="B16875" s="21">
        <v>42965</v>
      </c>
      <c r="C16875" s="122" t="s">
        <v>407</v>
      </c>
      <c r="D16875" s="116">
        <v>102.43</v>
      </c>
      <c r="E16875" s="11">
        <v>102.08</v>
      </c>
      <c r="F16875" s="12">
        <v>1778770</v>
      </c>
    </row>
    <row r="16876" spans="2:6">
      <c r="B16876" s="21">
        <v>42965</v>
      </c>
      <c r="C16876" s="122" t="s">
        <v>408</v>
      </c>
      <c r="D16876" s="116">
        <v>38.83</v>
      </c>
      <c r="E16876" s="11">
        <v>38.92</v>
      </c>
      <c r="F16876" s="12">
        <v>2413049</v>
      </c>
    </row>
    <row r="16877" spans="2:6">
      <c r="B16877" s="21">
        <v>42965</v>
      </c>
      <c r="C16877" s="122" t="s">
        <v>409</v>
      </c>
      <c r="D16877" s="116">
        <v>77.59</v>
      </c>
      <c r="E16877" s="11">
        <v>77.27</v>
      </c>
      <c r="F16877" s="12">
        <v>1446753</v>
      </c>
    </row>
    <row r="16878" spans="2:6">
      <c r="B16878" s="21">
        <v>42965</v>
      </c>
      <c r="C16878" s="122" t="s">
        <v>410</v>
      </c>
      <c r="D16878" s="116">
        <v>101.77</v>
      </c>
      <c r="E16878" s="11">
        <v>101.95</v>
      </c>
      <c r="F16878" s="12">
        <v>3523224</v>
      </c>
    </row>
    <row r="16879" spans="2:6">
      <c r="B16879" s="21">
        <v>42965</v>
      </c>
      <c r="C16879" s="122" t="s">
        <v>411</v>
      </c>
      <c r="D16879" s="116">
        <v>196.91</v>
      </c>
      <c r="E16879" s="11">
        <v>196.29</v>
      </c>
      <c r="F16879" s="12">
        <v>793777</v>
      </c>
    </row>
    <row r="16880" spans="2:6">
      <c r="B16880" s="21">
        <v>42965</v>
      </c>
      <c r="C16880" s="122" t="s">
        <v>412</v>
      </c>
      <c r="D16880" s="116">
        <v>80.8</v>
      </c>
      <c r="E16880" s="11">
        <v>81.56</v>
      </c>
      <c r="F16880" s="12">
        <v>2288852</v>
      </c>
    </row>
    <row r="16881" spans="2:6">
      <c r="B16881" s="21">
        <v>42965</v>
      </c>
      <c r="C16881" s="122" t="s">
        <v>413</v>
      </c>
      <c r="D16881" s="116">
        <v>121.5</v>
      </c>
      <c r="E16881" s="11">
        <v>121.05</v>
      </c>
      <c r="F16881" s="12">
        <v>1128517</v>
      </c>
    </row>
    <row r="16882" spans="2:6">
      <c r="B16882" s="21">
        <v>42965</v>
      </c>
      <c r="C16882" s="122" t="s">
        <v>414</v>
      </c>
      <c r="D16882" s="116">
        <v>34.1</v>
      </c>
      <c r="E16882" s="11">
        <v>34.04</v>
      </c>
      <c r="F16882" s="12">
        <v>998922</v>
      </c>
    </row>
    <row r="16883" spans="2:6">
      <c r="B16883" s="21">
        <v>42965</v>
      </c>
      <c r="C16883" s="122" t="s">
        <v>415</v>
      </c>
      <c r="D16883" s="116">
        <v>131.78</v>
      </c>
      <c r="E16883" s="11">
        <v>132.30000000000001</v>
      </c>
      <c r="F16883" s="12">
        <v>935072</v>
      </c>
    </row>
    <row r="16884" spans="2:6">
      <c r="B16884" s="21">
        <v>42965</v>
      </c>
      <c r="C16884" s="122" t="s">
        <v>416</v>
      </c>
      <c r="D16884" s="116">
        <v>131.36000000000001</v>
      </c>
      <c r="E16884" s="11">
        <v>131.94999999999999</v>
      </c>
      <c r="F16884" s="12">
        <v>1270967</v>
      </c>
    </row>
    <row r="16885" spans="2:6">
      <c r="B16885" s="21">
        <v>42965</v>
      </c>
      <c r="C16885" s="122" t="s">
        <v>417</v>
      </c>
      <c r="D16885" s="116">
        <v>59.36</v>
      </c>
      <c r="E16885" s="11">
        <v>59.44</v>
      </c>
      <c r="F16885" s="12">
        <v>4653341</v>
      </c>
    </row>
    <row r="16886" spans="2:6">
      <c r="B16886" s="21">
        <v>42965</v>
      </c>
      <c r="C16886" s="122" t="s">
        <v>418</v>
      </c>
      <c r="D16886" s="116">
        <v>91.53</v>
      </c>
      <c r="E16886" s="11">
        <v>91.55</v>
      </c>
      <c r="F16886" s="12">
        <v>1191690</v>
      </c>
    </row>
    <row r="16887" spans="2:6">
      <c r="B16887" s="21">
        <v>42965</v>
      </c>
      <c r="C16887" s="122" t="s">
        <v>419</v>
      </c>
      <c r="D16887" s="116">
        <v>52.26</v>
      </c>
      <c r="E16887" s="11">
        <v>51.92</v>
      </c>
      <c r="F16887" s="12">
        <v>6696408</v>
      </c>
    </row>
    <row r="16888" spans="2:6">
      <c r="B16888" s="21">
        <v>42965</v>
      </c>
      <c r="C16888" s="122" t="s">
        <v>420</v>
      </c>
      <c r="D16888" s="116">
        <v>71.709999999999994</v>
      </c>
      <c r="E16888" s="11">
        <v>69.67</v>
      </c>
      <c r="F16888" s="12">
        <v>1285178</v>
      </c>
    </row>
    <row r="16889" spans="2:6">
      <c r="B16889" s="21">
        <v>42965</v>
      </c>
      <c r="C16889" s="122" t="s">
        <v>421</v>
      </c>
      <c r="D16889" s="116">
        <v>119.21</v>
      </c>
      <c r="E16889" s="11">
        <v>118.81</v>
      </c>
      <c r="F16889" s="12">
        <v>1747300</v>
      </c>
    </row>
    <row r="16890" spans="2:6">
      <c r="B16890" s="21">
        <v>42965</v>
      </c>
      <c r="C16890" s="122" t="s">
        <v>422</v>
      </c>
      <c r="D16890" s="116">
        <v>261.73</v>
      </c>
      <c r="E16890" s="11">
        <v>263.02</v>
      </c>
      <c r="F16890" s="12">
        <v>659477</v>
      </c>
    </row>
    <row r="16891" spans="2:6">
      <c r="B16891" s="21">
        <v>42965</v>
      </c>
      <c r="C16891" s="122" t="s">
        <v>423</v>
      </c>
      <c r="D16891" s="116">
        <v>64.98</v>
      </c>
      <c r="E16891" s="11">
        <v>64.680000000000007</v>
      </c>
      <c r="F16891" s="12">
        <v>970139</v>
      </c>
    </row>
    <row r="16892" spans="2:6">
      <c r="B16892" s="21">
        <v>42965</v>
      </c>
      <c r="C16892" s="122" t="s">
        <v>424</v>
      </c>
      <c r="D16892" s="116">
        <v>461.9</v>
      </c>
      <c r="E16892" s="11">
        <v>467.98</v>
      </c>
      <c r="F16892" s="12">
        <v>549722</v>
      </c>
    </row>
    <row r="16893" spans="2:6">
      <c r="B16893" s="21">
        <v>42965</v>
      </c>
      <c r="C16893" s="122" t="s">
        <v>425</v>
      </c>
      <c r="D16893" s="116">
        <v>13.91</v>
      </c>
      <c r="E16893" s="11">
        <v>14.06</v>
      </c>
      <c r="F16893" s="12">
        <v>14369574</v>
      </c>
    </row>
    <row r="16894" spans="2:6">
      <c r="B16894" s="21">
        <v>42965</v>
      </c>
      <c r="C16894" s="122" t="s">
        <v>426</v>
      </c>
      <c r="D16894" s="116">
        <v>43.08</v>
      </c>
      <c r="E16894" s="11">
        <v>43.33</v>
      </c>
      <c r="F16894" s="12">
        <v>795516</v>
      </c>
    </row>
    <row r="16895" spans="2:6">
      <c r="B16895" s="21">
        <v>42965</v>
      </c>
      <c r="C16895" s="122" t="s">
        <v>427</v>
      </c>
      <c r="D16895" s="116">
        <v>100.54</v>
      </c>
      <c r="E16895" s="11">
        <v>100.43</v>
      </c>
      <c r="F16895" s="12">
        <v>1708865</v>
      </c>
    </row>
    <row r="16896" spans="2:6">
      <c r="B16896" s="21">
        <v>42965</v>
      </c>
      <c r="C16896" s="122" t="s">
        <v>428</v>
      </c>
      <c r="D16896" s="116">
        <v>77.5</v>
      </c>
      <c r="E16896" s="11">
        <v>77.849999999999994</v>
      </c>
      <c r="F16896" s="12">
        <v>794162</v>
      </c>
    </row>
    <row r="16897" spans="2:6">
      <c r="B16897" s="21">
        <v>42965</v>
      </c>
      <c r="C16897" s="122" t="s">
        <v>429</v>
      </c>
      <c r="D16897" s="116">
        <v>85.24</v>
      </c>
      <c r="E16897" s="11">
        <v>84.32</v>
      </c>
      <c r="F16897" s="12">
        <v>1231456</v>
      </c>
    </row>
    <row r="16898" spans="2:6">
      <c r="B16898" s="21">
        <v>42965</v>
      </c>
      <c r="C16898" s="122" t="s">
        <v>430</v>
      </c>
      <c r="D16898" s="116">
        <v>72.819999999999993</v>
      </c>
      <c r="E16898" s="11">
        <v>73.069999999999993</v>
      </c>
      <c r="F16898" s="12">
        <v>529536</v>
      </c>
    </row>
    <row r="16899" spans="2:6">
      <c r="B16899" s="21">
        <v>42965</v>
      </c>
      <c r="C16899" s="122" t="s">
        <v>431</v>
      </c>
      <c r="D16899" s="116">
        <v>160.88</v>
      </c>
      <c r="E16899" s="11">
        <v>161.38</v>
      </c>
      <c r="F16899" s="12">
        <v>567777</v>
      </c>
    </row>
    <row r="16900" spans="2:6">
      <c r="B16900" s="21">
        <v>42965</v>
      </c>
      <c r="C16900" s="122" t="s">
        <v>432</v>
      </c>
      <c r="D16900" s="116">
        <v>228.85</v>
      </c>
      <c r="E16900" s="11">
        <v>228.2</v>
      </c>
      <c r="F16900" s="12">
        <v>404242</v>
      </c>
    </row>
    <row r="16901" spans="2:6">
      <c r="B16901" s="21">
        <v>42965</v>
      </c>
      <c r="C16901" s="122" t="s">
        <v>433</v>
      </c>
      <c r="D16901" s="116">
        <v>58.73</v>
      </c>
      <c r="E16901" s="11">
        <v>59.02</v>
      </c>
      <c r="F16901" s="12">
        <v>14140321</v>
      </c>
    </row>
    <row r="16902" spans="2:6">
      <c r="B16902" s="21">
        <v>42965</v>
      </c>
      <c r="C16902" s="122" t="s">
        <v>434</v>
      </c>
      <c r="D16902" s="116">
        <v>17.440000000000001</v>
      </c>
      <c r="E16902" s="11">
        <v>17.940000000000001</v>
      </c>
      <c r="F16902" s="12">
        <v>6681694</v>
      </c>
    </row>
    <row r="16903" spans="2:6">
      <c r="B16903" s="21">
        <v>42965</v>
      </c>
      <c r="C16903" s="122" t="s">
        <v>435</v>
      </c>
      <c r="D16903" s="116">
        <v>64.13</v>
      </c>
      <c r="E16903" s="11">
        <v>63.89</v>
      </c>
      <c r="F16903" s="12">
        <v>881280</v>
      </c>
    </row>
    <row r="16904" spans="2:6">
      <c r="B16904" s="21">
        <v>42965</v>
      </c>
      <c r="C16904" s="122" t="s">
        <v>436</v>
      </c>
      <c r="D16904" s="116">
        <v>177.01</v>
      </c>
      <c r="E16904" s="11">
        <v>176.9</v>
      </c>
      <c r="F16904" s="12">
        <v>1096760</v>
      </c>
    </row>
    <row r="16905" spans="2:6">
      <c r="B16905" s="21">
        <v>42965</v>
      </c>
      <c r="C16905" s="122" t="s">
        <v>437</v>
      </c>
      <c r="D16905" s="116">
        <v>142.02000000000001</v>
      </c>
      <c r="E16905" s="11">
        <v>142.9</v>
      </c>
      <c r="F16905" s="12">
        <v>573649</v>
      </c>
    </row>
    <row r="16906" spans="2:6">
      <c r="B16906" s="21">
        <v>42965</v>
      </c>
      <c r="C16906" s="122" t="s">
        <v>438</v>
      </c>
      <c r="D16906" s="116">
        <v>52.92</v>
      </c>
      <c r="E16906" s="11">
        <v>52.7</v>
      </c>
      <c r="F16906" s="12">
        <v>10370499</v>
      </c>
    </row>
    <row r="16907" spans="2:6">
      <c r="B16907" s="21">
        <v>42965</v>
      </c>
      <c r="C16907" s="122" t="s">
        <v>439</v>
      </c>
      <c r="D16907" s="116">
        <v>61</v>
      </c>
      <c r="E16907" s="11">
        <v>60.83</v>
      </c>
      <c r="F16907" s="12">
        <v>1268476</v>
      </c>
    </row>
    <row r="16908" spans="2:6">
      <c r="B16908" s="21">
        <v>42965</v>
      </c>
      <c r="C16908" s="122" t="s">
        <v>440</v>
      </c>
      <c r="D16908" s="116">
        <v>39.51</v>
      </c>
      <c r="E16908" s="11">
        <v>39.51</v>
      </c>
      <c r="F16908" s="12">
        <v>6571943</v>
      </c>
    </row>
    <row r="16909" spans="2:6">
      <c r="B16909" s="21">
        <v>42965</v>
      </c>
      <c r="C16909" s="122" t="s">
        <v>441</v>
      </c>
      <c r="D16909" s="116">
        <v>44.81</v>
      </c>
      <c r="E16909" s="11">
        <v>44.96</v>
      </c>
      <c r="F16909" s="12">
        <v>1816003</v>
      </c>
    </row>
    <row r="16910" spans="2:6">
      <c r="B16910" s="21">
        <v>42965</v>
      </c>
      <c r="C16910" s="122" t="s">
        <v>442</v>
      </c>
      <c r="D16910" s="116">
        <v>329.23</v>
      </c>
      <c r="E16910" s="11">
        <v>328.97</v>
      </c>
      <c r="F16910" s="12">
        <v>553832</v>
      </c>
    </row>
    <row r="16911" spans="2:6">
      <c r="B16911" s="21">
        <v>42965</v>
      </c>
      <c r="C16911" s="122" t="s">
        <v>443</v>
      </c>
      <c r="D16911" s="116">
        <v>53.76</v>
      </c>
      <c r="E16911" s="11">
        <v>53.59</v>
      </c>
      <c r="F16911" s="12">
        <v>1167552</v>
      </c>
    </row>
    <row r="16912" spans="2:6">
      <c r="B16912" s="21">
        <v>42965</v>
      </c>
      <c r="C16912" s="122" t="s">
        <v>444</v>
      </c>
      <c r="D16912" s="116">
        <v>122.55</v>
      </c>
      <c r="E16912" s="11">
        <v>121.9</v>
      </c>
      <c r="F16912" s="12">
        <v>725363</v>
      </c>
    </row>
    <row r="16913" spans="2:6">
      <c r="B16913" s="21">
        <v>42965</v>
      </c>
      <c r="C16913" s="122" t="s">
        <v>445</v>
      </c>
      <c r="D16913" s="116">
        <v>63.07</v>
      </c>
      <c r="E16913" s="11">
        <v>63.32</v>
      </c>
      <c r="F16913" s="12">
        <v>9096305</v>
      </c>
    </row>
    <row r="16914" spans="2:6">
      <c r="B16914" s="21">
        <v>42965</v>
      </c>
      <c r="C16914" s="122" t="s">
        <v>446</v>
      </c>
      <c r="D16914" s="116">
        <v>97.5</v>
      </c>
      <c r="E16914" s="11">
        <v>96.47</v>
      </c>
      <c r="F16914" s="12">
        <v>600083</v>
      </c>
    </row>
    <row r="16915" spans="2:6">
      <c r="B16915" s="21">
        <v>42965</v>
      </c>
      <c r="C16915" s="122" t="s">
        <v>447</v>
      </c>
      <c r="D16915" s="116">
        <v>148.07</v>
      </c>
      <c r="E16915" s="11">
        <v>147.96</v>
      </c>
      <c r="F16915" s="12">
        <v>757656</v>
      </c>
    </row>
    <row r="16916" spans="2:6">
      <c r="B16916" s="21">
        <v>42965</v>
      </c>
      <c r="C16916" s="122" t="s">
        <v>448</v>
      </c>
      <c r="D16916" s="116">
        <v>85.59</v>
      </c>
      <c r="E16916" s="11">
        <v>85.67</v>
      </c>
      <c r="F16916" s="12">
        <v>1328895</v>
      </c>
    </row>
    <row r="16917" spans="2:6">
      <c r="B16917" s="21">
        <v>42965</v>
      </c>
      <c r="C16917" s="122" t="s">
        <v>449</v>
      </c>
      <c r="D16917" s="116">
        <v>76.83</v>
      </c>
      <c r="E16917" s="11">
        <v>77.22</v>
      </c>
      <c r="F16917" s="12">
        <v>1174012</v>
      </c>
    </row>
    <row r="16918" spans="2:6">
      <c r="B16918" s="21">
        <v>42965</v>
      </c>
      <c r="C16918" s="122" t="s">
        <v>450</v>
      </c>
      <c r="D16918" s="116">
        <v>47.84</v>
      </c>
      <c r="E16918" s="11">
        <v>48.3</v>
      </c>
      <c r="F16918" s="12">
        <v>4853025</v>
      </c>
    </row>
    <row r="16919" spans="2:6">
      <c r="B16919" s="21">
        <v>42965</v>
      </c>
      <c r="C16919" s="122" t="s">
        <v>451</v>
      </c>
      <c r="D16919" s="116">
        <v>155.77000000000001</v>
      </c>
      <c r="E16919" s="11">
        <v>153.58000000000001</v>
      </c>
      <c r="F16919" s="12">
        <v>2131492</v>
      </c>
    </row>
    <row r="16920" spans="2:6">
      <c r="B16920" s="21">
        <v>42965</v>
      </c>
      <c r="C16920" s="122" t="s">
        <v>452</v>
      </c>
      <c r="D16920" s="116">
        <v>150.13999999999999</v>
      </c>
      <c r="E16920" s="11">
        <v>150.1</v>
      </c>
      <c r="F16920" s="12">
        <v>1615666</v>
      </c>
    </row>
    <row r="16921" spans="2:6">
      <c r="B16921" s="21">
        <v>42965</v>
      </c>
      <c r="C16921" s="122" t="s">
        <v>453</v>
      </c>
      <c r="D16921" s="116">
        <v>70.95</v>
      </c>
      <c r="E16921" s="11">
        <v>70.7</v>
      </c>
      <c r="F16921" s="12">
        <v>633268</v>
      </c>
    </row>
    <row r="16922" spans="2:6">
      <c r="B16922" s="21">
        <v>42965</v>
      </c>
      <c r="C16922" s="122" t="s">
        <v>454</v>
      </c>
      <c r="D16922" s="116">
        <v>115.63</v>
      </c>
      <c r="E16922" s="11">
        <v>116.55</v>
      </c>
      <c r="F16922" s="12">
        <v>847955</v>
      </c>
    </row>
    <row r="16923" spans="2:6">
      <c r="B16923" s="21">
        <v>42965</v>
      </c>
      <c r="C16923" s="122" t="s">
        <v>455</v>
      </c>
      <c r="D16923" s="116">
        <v>55.9</v>
      </c>
      <c r="E16923" s="11">
        <v>56.13</v>
      </c>
      <c r="F16923" s="12">
        <v>2375927</v>
      </c>
    </row>
    <row r="16924" spans="2:6">
      <c r="B16924" s="21">
        <v>42965</v>
      </c>
      <c r="C16924" s="122" t="s">
        <v>456</v>
      </c>
      <c r="D16924" s="116">
        <v>91.56</v>
      </c>
      <c r="E16924" s="11">
        <v>92.42</v>
      </c>
      <c r="F16924" s="12">
        <v>1916334</v>
      </c>
    </row>
    <row r="16925" spans="2:6">
      <c r="B16925" s="21">
        <v>42965</v>
      </c>
      <c r="C16925" s="122" t="s">
        <v>457</v>
      </c>
      <c r="D16925" s="116">
        <v>31.58</v>
      </c>
      <c r="E16925" s="11">
        <v>31.37</v>
      </c>
      <c r="F16925" s="12">
        <v>2901029</v>
      </c>
    </row>
    <row r="16926" spans="2:6">
      <c r="B16926" s="21">
        <v>42965</v>
      </c>
      <c r="C16926" s="122" t="s">
        <v>458</v>
      </c>
      <c r="D16926" s="116">
        <v>196.66</v>
      </c>
      <c r="E16926" s="11">
        <v>197.88</v>
      </c>
      <c r="F16926" s="12">
        <v>776053</v>
      </c>
    </row>
    <row r="16927" spans="2:6">
      <c r="B16927" s="21">
        <v>42965</v>
      </c>
      <c r="C16927" s="122" t="s">
        <v>459</v>
      </c>
      <c r="D16927" s="116">
        <v>137.59</v>
      </c>
      <c r="E16927" s="11">
        <v>137.5</v>
      </c>
      <c r="F16927" s="12">
        <v>1526455</v>
      </c>
    </row>
    <row r="16928" spans="2:6">
      <c r="B16928" s="21">
        <v>42965</v>
      </c>
      <c r="C16928" s="122" t="s">
        <v>460</v>
      </c>
      <c r="D16928" s="116">
        <v>102.57</v>
      </c>
      <c r="E16928" s="11">
        <v>102.21</v>
      </c>
      <c r="F16928" s="12">
        <v>1139401</v>
      </c>
    </row>
    <row r="16929" spans="2:6">
      <c r="B16929" s="21">
        <v>42965</v>
      </c>
      <c r="C16929" s="122" t="s">
        <v>461</v>
      </c>
      <c r="D16929" s="116">
        <v>30.19</v>
      </c>
      <c r="E16929" s="11">
        <v>30.07</v>
      </c>
      <c r="F16929" s="12">
        <v>5534198</v>
      </c>
    </row>
    <row r="16930" spans="2:6">
      <c r="B16930" s="21">
        <v>42965</v>
      </c>
      <c r="C16930" s="122" t="s">
        <v>462</v>
      </c>
      <c r="D16930" s="116">
        <v>144.91999999999999</v>
      </c>
      <c r="E16930" s="11">
        <v>144.29</v>
      </c>
      <c r="F16930" s="12">
        <v>1673285</v>
      </c>
    </row>
    <row r="16931" spans="2:6">
      <c r="B16931" s="21">
        <v>42965</v>
      </c>
      <c r="C16931" s="122" t="s">
        <v>463</v>
      </c>
      <c r="D16931" s="116">
        <v>27.95</v>
      </c>
      <c r="E16931" s="11">
        <v>28.45</v>
      </c>
      <c r="F16931" s="12">
        <v>7202238</v>
      </c>
    </row>
    <row r="16932" spans="2:6">
      <c r="B16932" s="21">
        <v>42965</v>
      </c>
      <c r="C16932" s="122" t="s">
        <v>464</v>
      </c>
      <c r="D16932" s="116">
        <v>51.01</v>
      </c>
      <c r="E16932" s="11">
        <v>51.17</v>
      </c>
      <c r="F16932" s="12">
        <v>2100733</v>
      </c>
    </row>
    <row r="16933" spans="2:6">
      <c r="B16933" s="21">
        <v>42965</v>
      </c>
      <c r="C16933" s="122" t="s">
        <v>465</v>
      </c>
      <c r="D16933" s="116">
        <v>37.5</v>
      </c>
      <c r="E16933" s="11">
        <v>37.369999999999997</v>
      </c>
      <c r="F16933" s="12">
        <v>23017865</v>
      </c>
    </row>
    <row r="16934" spans="2:6">
      <c r="B16934" s="21">
        <v>42965</v>
      </c>
      <c r="C16934" s="122" t="s">
        <v>466</v>
      </c>
      <c r="D16934" s="116">
        <v>89.81</v>
      </c>
      <c r="E16934" s="11">
        <v>89.74</v>
      </c>
      <c r="F16934" s="12">
        <v>1091526</v>
      </c>
    </row>
    <row r="16935" spans="2:6">
      <c r="B16935" s="21">
        <v>42965</v>
      </c>
      <c r="C16935" s="122" t="s">
        <v>467</v>
      </c>
      <c r="D16935" s="116">
        <v>273.41000000000003</v>
      </c>
      <c r="E16935" s="11">
        <v>273.11</v>
      </c>
      <c r="F16935" s="12">
        <v>241138</v>
      </c>
    </row>
    <row r="16936" spans="2:6">
      <c r="B16936" s="21">
        <v>42965</v>
      </c>
      <c r="C16936" s="122" t="s">
        <v>468</v>
      </c>
      <c r="D16936" s="116">
        <v>77.45</v>
      </c>
      <c r="E16936" s="11">
        <v>77.709999999999994</v>
      </c>
      <c r="F16936" s="12">
        <v>1407046</v>
      </c>
    </row>
    <row r="16937" spans="2:6">
      <c r="B16937" s="21">
        <v>42965</v>
      </c>
      <c r="C16937" s="122" t="s">
        <v>469</v>
      </c>
      <c r="D16937" s="116">
        <v>55.91</v>
      </c>
      <c r="E16937" s="11">
        <v>55.65</v>
      </c>
      <c r="F16937" s="12">
        <v>4738485</v>
      </c>
    </row>
    <row r="16938" spans="2:6">
      <c r="B16938" s="21">
        <v>42965</v>
      </c>
      <c r="C16938" s="122" t="s">
        <v>470</v>
      </c>
      <c r="D16938" s="116">
        <v>88.23</v>
      </c>
      <c r="E16938" s="11">
        <v>88.03</v>
      </c>
      <c r="F16938" s="12">
        <v>1289751</v>
      </c>
    </row>
    <row r="16939" spans="2:6">
      <c r="B16939" s="21">
        <v>42965</v>
      </c>
      <c r="C16939" s="122" t="s">
        <v>471</v>
      </c>
      <c r="D16939" s="116">
        <v>70.3</v>
      </c>
      <c r="E16939" s="11">
        <v>70.47</v>
      </c>
      <c r="F16939" s="12">
        <v>6655057</v>
      </c>
    </row>
    <row r="16940" spans="2:6">
      <c r="B16940" s="21">
        <v>42965</v>
      </c>
      <c r="C16940" s="122" t="s">
        <v>472</v>
      </c>
      <c r="D16940" s="116">
        <v>76.73</v>
      </c>
      <c r="E16940" s="11">
        <v>76.61</v>
      </c>
      <c r="F16940" s="12">
        <v>491037</v>
      </c>
    </row>
    <row r="16941" spans="2:6">
      <c r="B16941" s="21">
        <v>42965</v>
      </c>
      <c r="C16941" s="122" t="s">
        <v>473</v>
      </c>
      <c r="D16941" s="116">
        <v>172.56</v>
      </c>
      <c r="E16941" s="11">
        <v>172.57</v>
      </c>
      <c r="F16941" s="12">
        <v>1182702</v>
      </c>
    </row>
    <row r="16942" spans="2:6">
      <c r="B16942" s="21">
        <v>42965</v>
      </c>
      <c r="C16942" s="122" t="s">
        <v>474</v>
      </c>
      <c r="D16942" s="116">
        <v>39.03</v>
      </c>
      <c r="E16942" s="11">
        <v>39.92</v>
      </c>
      <c r="F16942" s="12">
        <v>2591061</v>
      </c>
    </row>
    <row r="16943" spans="2:6">
      <c r="B16943" s="21">
        <v>42965</v>
      </c>
      <c r="C16943" s="122" t="s">
        <v>475</v>
      </c>
      <c r="D16943" s="116">
        <v>82.55</v>
      </c>
      <c r="E16943" s="11">
        <v>82.3</v>
      </c>
      <c r="F16943" s="12">
        <v>1091579</v>
      </c>
    </row>
    <row r="16944" spans="2:6">
      <c r="B16944" s="21">
        <v>42965</v>
      </c>
      <c r="C16944" s="122" t="s">
        <v>476</v>
      </c>
      <c r="D16944" s="116">
        <v>128.27000000000001</v>
      </c>
      <c r="E16944" s="11">
        <v>127.89</v>
      </c>
      <c r="F16944" s="12">
        <v>1246905</v>
      </c>
    </row>
    <row r="16945" spans="2:6">
      <c r="B16945" s="21">
        <v>42965</v>
      </c>
      <c r="C16945" s="122" t="s">
        <v>477</v>
      </c>
      <c r="D16945" s="116">
        <v>54.5</v>
      </c>
      <c r="E16945" s="11">
        <v>54.7</v>
      </c>
      <c r="F16945" s="12">
        <v>3048336</v>
      </c>
    </row>
    <row r="16946" spans="2:6">
      <c r="B16946" s="21">
        <v>42965</v>
      </c>
      <c r="C16946" s="122" t="s">
        <v>478</v>
      </c>
      <c r="D16946" s="116">
        <v>64.959999999999994</v>
      </c>
      <c r="E16946" s="11">
        <v>65.14</v>
      </c>
      <c r="F16946" s="12">
        <v>2465295</v>
      </c>
    </row>
    <row r="16947" spans="2:6">
      <c r="B16947" s="21">
        <v>42965</v>
      </c>
      <c r="C16947" s="122" t="s">
        <v>479</v>
      </c>
      <c r="D16947" s="116">
        <v>65.010000000000005</v>
      </c>
      <c r="E16947" s="11">
        <v>64.95</v>
      </c>
      <c r="F16947" s="12">
        <v>958626</v>
      </c>
    </row>
    <row r="16948" spans="2:6">
      <c r="B16948" s="21">
        <v>42965</v>
      </c>
      <c r="C16948" s="122" t="s">
        <v>480</v>
      </c>
      <c r="D16948" s="116">
        <v>102.13</v>
      </c>
      <c r="E16948" s="11">
        <v>101.19</v>
      </c>
      <c r="F16948" s="12">
        <v>3416438</v>
      </c>
    </row>
    <row r="16949" spans="2:6">
      <c r="B16949" s="21">
        <v>42965</v>
      </c>
      <c r="C16949" s="122" t="s">
        <v>481</v>
      </c>
      <c r="D16949" s="116">
        <v>80.09</v>
      </c>
      <c r="E16949" s="11">
        <v>79.97</v>
      </c>
      <c r="F16949" s="12">
        <v>3626698</v>
      </c>
    </row>
    <row r="16950" spans="2:6">
      <c r="B16950" s="21">
        <v>42965</v>
      </c>
      <c r="C16950" s="122" t="s">
        <v>482</v>
      </c>
      <c r="D16950" s="116">
        <v>48.04</v>
      </c>
      <c r="E16950" s="11">
        <v>47.69</v>
      </c>
      <c r="F16950" s="12">
        <v>1037036</v>
      </c>
    </row>
    <row r="16951" spans="2:6">
      <c r="B16951" s="21">
        <v>42965</v>
      </c>
      <c r="C16951" s="122" t="s">
        <v>483</v>
      </c>
      <c r="D16951" s="116">
        <v>16.03</v>
      </c>
      <c r="E16951" s="11">
        <v>15.64</v>
      </c>
      <c r="F16951" s="12">
        <v>5382648</v>
      </c>
    </row>
    <row r="16952" spans="2:6">
      <c r="B16952" s="21">
        <v>42965</v>
      </c>
      <c r="C16952" s="122" t="s">
        <v>484</v>
      </c>
      <c r="D16952" s="116">
        <v>17.5</v>
      </c>
      <c r="E16952" s="11">
        <v>17.12</v>
      </c>
      <c r="F16952" s="12">
        <v>7989307</v>
      </c>
    </row>
    <row r="16953" spans="2:6">
      <c r="B16953" s="21">
        <v>42965</v>
      </c>
      <c r="C16953" s="122" t="s">
        <v>485</v>
      </c>
      <c r="D16953" s="116">
        <v>64.77</v>
      </c>
      <c r="E16953" s="11">
        <v>64.75</v>
      </c>
      <c r="F16953" s="12">
        <v>3196980</v>
      </c>
    </row>
    <row r="16954" spans="2:6">
      <c r="B16954" s="21">
        <v>42965</v>
      </c>
      <c r="C16954" s="122" t="s">
        <v>486</v>
      </c>
      <c r="D16954" s="116">
        <v>39.159999999999997</v>
      </c>
      <c r="E16954" s="11">
        <v>38.96</v>
      </c>
      <c r="F16954" s="12">
        <v>837171</v>
      </c>
    </row>
    <row r="16955" spans="2:6">
      <c r="B16955" s="21">
        <v>42965</v>
      </c>
      <c r="C16955" s="122" t="s">
        <v>487</v>
      </c>
      <c r="D16955" s="116">
        <v>106.99</v>
      </c>
      <c r="E16955" s="11">
        <v>107.99</v>
      </c>
      <c r="F16955" s="12">
        <v>765169</v>
      </c>
    </row>
    <row r="16956" spans="2:6">
      <c r="B16956" s="21">
        <v>42965</v>
      </c>
      <c r="C16956" s="122" t="s">
        <v>488</v>
      </c>
      <c r="D16956" s="116">
        <v>240.85</v>
      </c>
      <c r="E16956" s="11">
        <v>244.2</v>
      </c>
      <c r="F16956" s="12">
        <v>814120</v>
      </c>
    </row>
    <row r="16957" spans="2:6">
      <c r="B16957" s="21">
        <v>42965</v>
      </c>
      <c r="C16957" s="122" t="s">
        <v>489</v>
      </c>
      <c r="D16957" s="116">
        <v>192.84</v>
      </c>
      <c r="E16957" s="11">
        <v>190.82</v>
      </c>
      <c r="F16957" s="12">
        <v>2858501</v>
      </c>
    </row>
    <row r="16958" spans="2:6">
      <c r="B16958" s="21">
        <v>42965</v>
      </c>
      <c r="C16958" s="122" t="s">
        <v>490</v>
      </c>
      <c r="D16958" s="116">
        <v>48</v>
      </c>
      <c r="E16958" s="11">
        <v>47.93</v>
      </c>
      <c r="F16958" s="12">
        <v>1608398</v>
      </c>
    </row>
    <row r="16959" spans="2:6">
      <c r="B16959" s="21">
        <v>42965</v>
      </c>
      <c r="C16959" s="122" t="s">
        <v>491</v>
      </c>
      <c r="D16959" s="116">
        <v>103.36</v>
      </c>
      <c r="E16959" s="11">
        <v>103.9</v>
      </c>
      <c r="F16959" s="12">
        <v>3243552</v>
      </c>
    </row>
    <row r="16960" spans="2:6">
      <c r="B16960" s="21">
        <v>42965</v>
      </c>
      <c r="C16960" s="122" t="s">
        <v>492</v>
      </c>
      <c r="D16960" s="116">
        <v>112.93</v>
      </c>
      <c r="E16960" s="11">
        <v>113.34</v>
      </c>
      <c r="F16960" s="12">
        <v>2249273</v>
      </c>
    </row>
    <row r="16961" spans="2:6">
      <c r="B16961" s="21">
        <v>42965</v>
      </c>
      <c r="C16961" s="122" t="s">
        <v>493</v>
      </c>
      <c r="D16961" s="116">
        <v>112.96</v>
      </c>
      <c r="E16961" s="11">
        <v>111.86</v>
      </c>
      <c r="F16961" s="12">
        <v>1411868</v>
      </c>
    </row>
    <row r="16962" spans="2:6">
      <c r="B16962" s="21">
        <v>42965</v>
      </c>
      <c r="C16962" s="122" t="s">
        <v>494</v>
      </c>
      <c r="D16962" s="116">
        <v>51.56</v>
      </c>
      <c r="E16962" s="11">
        <v>51.68</v>
      </c>
      <c r="F16962" s="12">
        <v>5299712</v>
      </c>
    </row>
    <row r="16963" spans="2:6">
      <c r="B16963" s="21">
        <v>42965</v>
      </c>
      <c r="C16963" s="122" t="s">
        <v>495</v>
      </c>
      <c r="D16963" s="116">
        <v>116.04</v>
      </c>
      <c r="E16963" s="11">
        <v>115.48</v>
      </c>
      <c r="F16963" s="12">
        <v>2760448</v>
      </c>
    </row>
    <row r="16964" spans="2:6">
      <c r="B16964" s="21">
        <v>42965</v>
      </c>
      <c r="C16964" s="122" t="s">
        <v>496</v>
      </c>
      <c r="D16964" s="116">
        <v>102.08</v>
      </c>
      <c r="E16964" s="11">
        <v>102.51</v>
      </c>
      <c r="F16964" s="12">
        <v>5670884</v>
      </c>
    </row>
    <row r="16965" spans="2:6">
      <c r="B16965" s="21">
        <v>42965</v>
      </c>
      <c r="C16965" s="122" t="s">
        <v>497</v>
      </c>
      <c r="D16965" s="116">
        <v>99</v>
      </c>
      <c r="E16965" s="11">
        <v>100.5</v>
      </c>
      <c r="F16965" s="12">
        <v>1053948</v>
      </c>
    </row>
    <row r="16966" spans="2:6">
      <c r="B16966" s="21">
        <v>42965</v>
      </c>
      <c r="C16966" s="122" t="s">
        <v>498</v>
      </c>
      <c r="D16966" s="116">
        <v>62.76</v>
      </c>
      <c r="E16966" s="11">
        <v>62.78</v>
      </c>
      <c r="F16966" s="12">
        <v>2642098</v>
      </c>
    </row>
    <row r="16967" spans="2:6">
      <c r="B16967" s="21">
        <v>42965</v>
      </c>
      <c r="C16967" s="122" t="s">
        <v>499</v>
      </c>
      <c r="D16967" s="116">
        <v>29.09</v>
      </c>
      <c r="E16967" s="11">
        <v>28.59</v>
      </c>
      <c r="F16967" s="12">
        <v>6914942</v>
      </c>
    </row>
    <row r="16968" spans="2:6">
      <c r="B16968" s="21">
        <v>42965</v>
      </c>
      <c r="C16968" s="122" t="s">
        <v>500</v>
      </c>
      <c r="D16968" s="116">
        <v>64.45</v>
      </c>
      <c r="E16968" s="11">
        <v>64.75</v>
      </c>
      <c r="F16968" s="12">
        <v>3082623</v>
      </c>
    </row>
    <row r="16969" spans="2:6">
      <c r="B16969" s="21">
        <v>42965</v>
      </c>
      <c r="C16969" s="122" t="s">
        <v>501</v>
      </c>
      <c r="D16969" s="116">
        <v>113.92</v>
      </c>
      <c r="E16969" s="11">
        <v>113.97</v>
      </c>
      <c r="F16969" s="12">
        <v>922633</v>
      </c>
    </row>
    <row r="16970" spans="2:6">
      <c r="B16970" s="21">
        <v>42965</v>
      </c>
      <c r="C16970" s="122" t="s">
        <v>502</v>
      </c>
      <c r="D16970" s="116">
        <v>75.040000000000006</v>
      </c>
      <c r="E16970" s="11">
        <v>73.91</v>
      </c>
      <c r="F16970" s="12">
        <v>1098317</v>
      </c>
    </row>
    <row r="16971" spans="2:6">
      <c r="B16971" s="21">
        <v>42965</v>
      </c>
      <c r="C16971" s="122" t="s">
        <v>503</v>
      </c>
      <c r="D16971" s="116">
        <v>80.39</v>
      </c>
      <c r="E16971" s="11">
        <v>80.650000000000006</v>
      </c>
      <c r="F16971" s="12">
        <v>851006</v>
      </c>
    </row>
    <row r="16972" spans="2:6">
      <c r="B16972" s="21">
        <v>42965</v>
      </c>
      <c r="C16972" s="122" t="s">
        <v>504</v>
      </c>
      <c r="D16972" s="116">
        <v>97.79</v>
      </c>
      <c r="E16972" s="11">
        <v>98.2</v>
      </c>
      <c r="F16972" s="12">
        <v>490459</v>
      </c>
    </row>
    <row r="16973" spans="2:6">
      <c r="B16973" s="21">
        <v>42965</v>
      </c>
      <c r="C16973" s="122" t="s">
        <v>505</v>
      </c>
      <c r="D16973" s="116">
        <v>147.65</v>
      </c>
      <c r="E16973" s="11">
        <v>148.13</v>
      </c>
      <c r="F16973" s="12">
        <v>887138</v>
      </c>
    </row>
    <row r="16974" spans="2:6">
      <c r="B16974" s="21">
        <v>42965</v>
      </c>
      <c r="C16974" s="122" t="s">
        <v>506</v>
      </c>
      <c r="D16974" s="116">
        <v>66.5</v>
      </c>
      <c r="E16974" s="11">
        <v>66.12</v>
      </c>
      <c r="F16974" s="12">
        <v>1657508</v>
      </c>
    </row>
    <row r="16975" spans="2:6">
      <c r="B16975" s="21">
        <v>42965</v>
      </c>
      <c r="C16975" s="122" t="s">
        <v>507</v>
      </c>
      <c r="D16975" s="116">
        <v>47.85</v>
      </c>
      <c r="E16975" s="11">
        <v>47.69</v>
      </c>
      <c r="F16975" s="12">
        <v>16919130</v>
      </c>
    </row>
    <row r="16976" spans="2:6">
      <c r="B16976" s="21">
        <v>42965</v>
      </c>
      <c r="C16976" s="122" t="s">
        <v>508</v>
      </c>
      <c r="D16976" s="116">
        <v>179.98</v>
      </c>
      <c r="E16976" s="11">
        <v>179.7</v>
      </c>
      <c r="F16976" s="12">
        <v>333163</v>
      </c>
    </row>
    <row r="16977" spans="2:6">
      <c r="B16977" s="21">
        <v>42965</v>
      </c>
      <c r="C16977" s="122" t="s">
        <v>509</v>
      </c>
      <c r="D16977" s="116">
        <v>80.430000000000007</v>
      </c>
      <c r="E16977" s="11">
        <v>80.03</v>
      </c>
      <c r="F16977" s="12">
        <v>5239292</v>
      </c>
    </row>
    <row r="16978" spans="2:6">
      <c r="B16978" s="21">
        <v>42965</v>
      </c>
      <c r="C16978" s="122" t="s">
        <v>510</v>
      </c>
      <c r="D16978" s="116">
        <v>82.46</v>
      </c>
      <c r="E16978" s="11">
        <v>83.2</v>
      </c>
      <c r="F16978" s="12">
        <v>3002888</v>
      </c>
    </row>
    <row r="16979" spans="2:6">
      <c r="B16979" s="21">
        <v>42965</v>
      </c>
      <c r="C16979" s="122" t="s">
        <v>511</v>
      </c>
      <c r="D16979" s="116">
        <v>64.12</v>
      </c>
      <c r="E16979" s="11">
        <v>64.59</v>
      </c>
      <c r="F16979" s="12">
        <v>3423708</v>
      </c>
    </row>
    <row r="16980" spans="2:6">
      <c r="B16980" s="21">
        <v>42965</v>
      </c>
      <c r="C16980" s="122" t="s">
        <v>512</v>
      </c>
      <c r="D16980" s="116">
        <v>51.63</v>
      </c>
      <c r="E16980" s="11">
        <v>51.68</v>
      </c>
      <c r="F16980" s="12">
        <v>17130641</v>
      </c>
    </row>
    <row r="16981" spans="2:6">
      <c r="B16981" s="21">
        <v>42965</v>
      </c>
      <c r="C16981" s="122" t="s">
        <v>513</v>
      </c>
      <c r="D16981" s="116">
        <v>170.92</v>
      </c>
      <c r="E16981" s="11">
        <v>170.08</v>
      </c>
      <c r="F16981" s="12">
        <v>607622</v>
      </c>
    </row>
    <row r="16982" spans="2:6">
      <c r="B16982" s="21">
        <v>42965</v>
      </c>
      <c r="C16982" s="122" t="s">
        <v>514</v>
      </c>
      <c r="D16982" s="116">
        <v>147.72999999999999</v>
      </c>
      <c r="E16982" s="11">
        <v>148.44</v>
      </c>
      <c r="F16982" s="12">
        <v>571736</v>
      </c>
    </row>
    <row r="16983" spans="2:6">
      <c r="B16983" s="21">
        <v>42965</v>
      </c>
      <c r="C16983" s="122" t="s">
        <v>515</v>
      </c>
      <c r="D16983" s="116">
        <v>75.430000000000007</v>
      </c>
      <c r="E16983" s="11">
        <v>75.25</v>
      </c>
      <c r="F16983" s="12">
        <v>1555063</v>
      </c>
    </row>
    <row r="16984" spans="2:6">
      <c r="B16984" s="21">
        <v>42965</v>
      </c>
      <c r="C16984" s="122" t="s">
        <v>516</v>
      </c>
      <c r="D16984" s="116">
        <v>29.09</v>
      </c>
      <c r="E16984" s="11">
        <v>29.07</v>
      </c>
      <c r="F16984" s="12">
        <v>4842778</v>
      </c>
    </row>
    <row r="16985" spans="2:6">
      <c r="B16985" s="21">
        <v>42965</v>
      </c>
      <c r="C16985" s="122" t="s">
        <v>517</v>
      </c>
      <c r="D16985" s="116">
        <v>79.62</v>
      </c>
      <c r="E16985" s="11">
        <v>79.31</v>
      </c>
      <c r="F16985" s="12">
        <v>9752957</v>
      </c>
    </row>
    <row r="16986" spans="2:6">
      <c r="B16986" s="21">
        <v>42965</v>
      </c>
      <c r="C16986" s="122" t="s">
        <v>518</v>
      </c>
      <c r="D16986" s="116">
        <v>55.96</v>
      </c>
      <c r="E16986" s="11">
        <v>56.29</v>
      </c>
      <c r="F16986" s="12">
        <v>1032994</v>
      </c>
    </row>
    <row r="16987" spans="2:6">
      <c r="B16987" s="21">
        <v>42965</v>
      </c>
      <c r="C16987" s="122" t="s">
        <v>519</v>
      </c>
      <c r="D16987" s="116">
        <v>18.95</v>
      </c>
      <c r="E16987" s="11">
        <v>18.88</v>
      </c>
      <c r="F16987" s="12">
        <v>3946906</v>
      </c>
    </row>
    <row r="16988" spans="2:6">
      <c r="B16988" s="21">
        <v>42965</v>
      </c>
      <c r="C16988" s="122" t="s">
        <v>520</v>
      </c>
      <c r="D16988" s="116">
        <v>31.19</v>
      </c>
      <c r="E16988" s="11">
        <v>31.17</v>
      </c>
      <c r="F16988" s="12">
        <v>2798142</v>
      </c>
    </row>
    <row r="16989" spans="2:6">
      <c r="B16989" s="21">
        <v>42965</v>
      </c>
      <c r="C16989" s="122" t="s">
        <v>521</v>
      </c>
      <c r="D16989" s="116">
        <v>96.05</v>
      </c>
      <c r="E16989" s="11">
        <v>96.72</v>
      </c>
      <c r="F16989" s="12">
        <v>1605259</v>
      </c>
    </row>
    <row r="16990" spans="2:6">
      <c r="B16990" s="21">
        <v>42965</v>
      </c>
      <c r="C16990" s="122" t="s">
        <v>522</v>
      </c>
      <c r="D16990" s="116">
        <v>134.51</v>
      </c>
      <c r="E16990" s="11">
        <v>134.9</v>
      </c>
      <c r="F16990" s="12">
        <v>1729642</v>
      </c>
    </row>
    <row r="16991" spans="2:6">
      <c r="B16991" s="21">
        <v>42965</v>
      </c>
      <c r="C16991" s="122" t="s">
        <v>523</v>
      </c>
      <c r="D16991" s="116">
        <v>96.7</v>
      </c>
      <c r="E16991" s="11">
        <v>98.3</v>
      </c>
      <c r="F16991" s="12">
        <v>1130361</v>
      </c>
    </row>
    <row r="16992" spans="2:6">
      <c r="B16992" s="21">
        <v>42965</v>
      </c>
      <c r="C16992" s="122" t="s">
        <v>524</v>
      </c>
      <c r="D16992" s="116">
        <v>48.76</v>
      </c>
      <c r="E16992" s="11">
        <v>49</v>
      </c>
      <c r="F16992" s="12">
        <v>2236647</v>
      </c>
    </row>
    <row r="16993" spans="2:6">
      <c r="B16993" s="21">
        <v>42965</v>
      </c>
      <c r="C16993" s="122" t="s">
        <v>525</v>
      </c>
      <c r="D16993" s="116">
        <v>43.83</v>
      </c>
      <c r="E16993" s="11">
        <v>43.79</v>
      </c>
      <c r="F16993" s="12">
        <v>1644772</v>
      </c>
    </row>
    <row r="16994" spans="2:6">
      <c r="B16994" s="21">
        <v>42965</v>
      </c>
      <c r="C16994" s="122" t="s">
        <v>526</v>
      </c>
      <c r="D16994" s="116">
        <v>61.29</v>
      </c>
      <c r="E16994" s="11">
        <v>61.02</v>
      </c>
      <c r="F16994" s="12">
        <v>1686112</v>
      </c>
    </row>
    <row r="16995" spans="2:6">
      <c r="B16995" s="21">
        <v>42965</v>
      </c>
      <c r="C16995" s="122" t="s">
        <v>527</v>
      </c>
      <c r="D16995" s="116">
        <v>76.180000000000007</v>
      </c>
      <c r="E16995" s="11">
        <v>76.64</v>
      </c>
      <c r="F16995" s="12">
        <v>14324342</v>
      </c>
    </row>
    <row r="16996" spans="2:6">
      <c r="B16996" s="21">
        <v>42965</v>
      </c>
      <c r="C16996" s="122" t="s">
        <v>528</v>
      </c>
      <c r="D16996" s="116">
        <v>53.14</v>
      </c>
      <c r="E16996" s="11">
        <v>52.85</v>
      </c>
      <c r="F16996" s="12">
        <v>1573864</v>
      </c>
    </row>
    <row r="16997" spans="2:6">
      <c r="B16997" s="21">
        <v>42965</v>
      </c>
      <c r="C16997" s="122" t="s">
        <v>529</v>
      </c>
      <c r="D16997" s="116">
        <v>31.75</v>
      </c>
      <c r="E16997" s="11">
        <v>31.45</v>
      </c>
      <c r="F16997" s="12">
        <v>1866100</v>
      </c>
    </row>
    <row r="16998" spans="2:6">
      <c r="B16998" s="21">
        <v>42965</v>
      </c>
      <c r="C16998" s="122" t="s">
        <v>530</v>
      </c>
      <c r="D16998" s="116">
        <v>58.7</v>
      </c>
      <c r="E16998" s="11">
        <v>59.03</v>
      </c>
      <c r="F16998" s="12">
        <v>630930</v>
      </c>
    </row>
    <row r="16999" spans="2:6">
      <c r="B16999" s="21">
        <v>42965</v>
      </c>
      <c r="C16999" s="122" t="s">
        <v>531</v>
      </c>
      <c r="D16999" s="116">
        <v>75.44</v>
      </c>
      <c r="E16999" s="11">
        <v>75.41</v>
      </c>
      <c r="F16999" s="12">
        <v>2053563</v>
      </c>
    </row>
    <row r="17000" spans="2:6">
      <c r="B17000" s="21">
        <v>42965</v>
      </c>
      <c r="C17000" s="122" t="s">
        <v>532</v>
      </c>
      <c r="D17000" s="116">
        <v>112.47</v>
      </c>
      <c r="E17000" s="11">
        <v>111.38</v>
      </c>
      <c r="F17000" s="12">
        <v>1036099</v>
      </c>
    </row>
    <row r="17001" spans="2:6">
      <c r="B17001" s="21">
        <v>42965</v>
      </c>
      <c r="C17001" s="122" t="s">
        <v>533</v>
      </c>
      <c r="D17001" s="116">
        <v>43.77</v>
      </c>
      <c r="E17001" s="11">
        <v>43.92</v>
      </c>
      <c r="F17001" s="12">
        <v>1483039</v>
      </c>
    </row>
    <row r="17002" spans="2:6">
      <c r="B17002" s="21">
        <v>42965</v>
      </c>
      <c r="C17002" s="122" t="s">
        <v>534</v>
      </c>
      <c r="D17002" s="116">
        <v>60.71</v>
      </c>
      <c r="E17002" s="11">
        <v>60.75</v>
      </c>
      <c r="F17002" s="12">
        <v>1513092</v>
      </c>
    </row>
    <row r="17003" spans="2:6">
      <c r="B17003" s="21">
        <v>42968</v>
      </c>
      <c r="C17003" s="122" t="s">
        <v>85</v>
      </c>
      <c r="D17003" s="116">
        <v>61.09</v>
      </c>
      <c r="E17003" s="11">
        <v>61.74</v>
      </c>
      <c r="F17003" s="12">
        <v>1486144</v>
      </c>
    </row>
    <row r="17004" spans="2:6">
      <c r="B17004" s="21">
        <v>42968</v>
      </c>
      <c r="C17004" s="122" t="s">
        <v>86</v>
      </c>
      <c r="D17004" s="116">
        <v>45.73</v>
      </c>
      <c r="E17004" s="11">
        <v>45.71</v>
      </c>
      <c r="F17004" s="12">
        <v>4353949</v>
      </c>
    </row>
    <row r="17005" spans="2:6">
      <c r="B17005" s="21">
        <v>42968</v>
      </c>
      <c r="C17005" s="122" t="s">
        <v>87</v>
      </c>
      <c r="D17005" s="116">
        <v>93.93</v>
      </c>
      <c r="E17005" s="11">
        <v>95.19</v>
      </c>
      <c r="F17005" s="12">
        <v>1968927</v>
      </c>
    </row>
    <row r="17006" spans="2:6">
      <c r="B17006" s="21">
        <v>42968</v>
      </c>
      <c r="C17006" s="122" t="s">
        <v>88</v>
      </c>
      <c r="D17006" s="116">
        <v>157.5</v>
      </c>
      <c r="E17006" s="11">
        <v>157.21</v>
      </c>
      <c r="F17006" s="12">
        <v>26368528</v>
      </c>
    </row>
    <row r="17007" spans="2:6">
      <c r="B17007" s="21">
        <v>42968</v>
      </c>
      <c r="C17007" s="122" t="s">
        <v>89</v>
      </c>
      <c r="D17007" s="116">
        <v>69.92</v>
      </c>
      <c r="E17007" s="11">
        <v>70.7</v>
      </c>
      <c r="F17007" s="12">
        <v>4666390</v>
      </c>
    </row>
    <row r="17008" spans="2:6">
      <c r="B17008" s="21">
        <v>42968</v>
      </c>
      <c r="C17008" s="122" t="s">
        <v>90</v>
      </c>
      <c r="D17008" s="116">
        <v>78.430000000000007</v>
      </c>
      <c r="E17008" s="11">
        <v>78.040000000000006</v>
      </c>
      <c r="F17008" s="12">
        <v>1455125</v>
      </c>
    </row>
    <row r="17009" spans="2:6">
      <c r="B17009" s="21">
        <v>42968</v>
      </c>
      <c r="C17009" s="122" t="s">
        <v>91</v>
      </c>
      <c r="D17009" s="116">
        <v>48.78</v>
      </c>
      <c r="E17009" s="11">
        <v>48.88</v>
      </c>
      <c r="F17009" s="12">
        <v>4281998</v>
      </c>
    </row>
    <row r="17010" spans="2:6">
      <c r="B17010" s="21">
        <v>42968</v>
      </c>
      <c r="C17010" s="122" t="s">
        <v>92</v>
      </c>
      <c r="D17010" s="116">
        <v>127.49</v>
      </c>
      <c r="E17010" s="11">
        <v>128.16999999999999</v>
      </c>
      <c r="F17010" s="12">
        <v>1284472</v>
      </c>
    </row>
    <row r="17011" spans="2:6">
      <c r="B17011" s="21">
        <v>42968</v>
      </c>
      <c r="C17011" s="122" t="s">
        <v>93</v>
      </c>
      <c r="D17011" s="116">
        <v>148.05000000000001</v>
      </c>
      <c r="E17011" s="11">
        <v>149.26</v>
      </c>
      <c r="F17011" s="12">
        <v>1244766</v>
      </c>
    </row>
    <row r="17012" spans="2:6">
      <c r="B17012" s="21">
        <v>42968</v>
      </c>
      <c r="C17012" s="122" t="s">
        <v>94</v>
      </c>
      <c r="D17012" s="116">
        <v>77.81</v>
      </c>
      <c r="E17012" s="11">
        <v>77.7</v>
      </c>
      <c r="F17012" s="12">
        <v>1461306</v>
      </c>
    </row>
    <row r="17013" spans="2:6">
      <c r="B17013" s="21">
        <v>42968</v>
      </c>
      <c r="C17013" s="122" t="s">
        <v>95</v>
      </c>
      <c r="D17013" s="116">
        <v>41.28</v>
      </c>
      <c r="E17013" s="11">
        <v>41.56</v>
      </c>
      <c r="F17013" s="12">
        <v>2617126</v>
      </c>
    </row>
    <row r="17014" spans="2:6">
      <c r="B17014" s="21">
        <v>42968</v>
      </c>
      <c r="C17014" s="122" t="s">
        <v>96</v>
      </c>
      <c r="D17014" s="116">
        <v>104.52</v>
      </c>
      <c r="E17014" s="11">
        <v>102.89</v>
      </c>
      <c r="F17014" s="12">
        <v>4317182</v>
      </c>
    </row>
    <row r="17015" spans="2:6">
      <c r="B17015" s="21">
        <v>42968</v>
      </c>
      <c r="C17015" s="122" t="s">
        <v>97</v>
      </c>
      <c r="D17015" s="116">
        <v>221.08</v>
      </c>
      <c r="E17015" s="11">
        <v>221.15</v>
      </c>
      <c r="F17015" s="12">
        <v>462588</v>
      </c>
    </row>
    <row r="17016" spans="2:6">
      <c r="B17016" s="21">
        <v>42968</v>
      </c>
      <c r="C17016" s="122" t="s">
        <v>98</v>
      </c>
      <c r="D17016" s="116">
        <v>108.37</v>
      </c>
      <c r="E17016" s="11">
        <v>109.75</v>
      </c>
      <c r="F17016" s="12">
        <v>1279193</v>
      </c>
    </row>
    <row r="17017" spans="2:6">
      <c r="B17017" s="21">
        <v>42968</v>
      </c>
      <c r="C17017" s="122" t="s">
        <v>99</v>
      </c>
      <c r="D17017" s="116">
        <v>59.31</v>
      </c>
      <c r="E17017" s="11">
        <v>59.26</v>
      </c>
      <c r="F17017" s="12">
        <v>1293959</v>
      </c>
    </row>
    <row r="17018" spans="2:6">
      <c r="B17018" s="21">
        <v>42968</v>
      </c>
      <c r="C17018" s="122" t="s">
        <v>100</v>
      </c>
      <c r="D17018" s="116">
        <v>72.23</v>
      </c>
      <c r="E17018" s="11">
        <v>72.67</v>
      </c>
      <c r="F17018" s="12">
        <v>1808453</v>
      </c>
    </row>
    <row r="17019" spans="2:6">
      <c r="B17019" s="21">
        <v>42968</v>
      </c>
      <c r="C17019" s="122" t="s">
        <v>101</v>
      </c>
      <c r="D17019" s="116">
        <v>11.1</v>
      </c>
      <c r="E17019" s="11">
        <v>11.23</v>
      </c>
      <c r="F17019" s="12">
        <v>3785502</v>
      </c>
    </row>
    <row r="17020" spans="2:6">
      <c r="B17020" s="21">
        <v>42968</v>
      </c>
      <c r="C17020" s="122" t="s">
        <v>102</v>
      </c>
      <c r="D17020" s="116">
        <v>154.69999999999999</v>
      </c>
      <c r="E17020" s="11">
        <v>154.74</v>
      </c>
      <c r="F17020" s="12">
        <v>1295519</v>
      </c>
    </row>
    <row r="17021" spans="2:6">
      <c r="B17021" s="21">
        <v>42968</v>
      </c>
      <c r="C17021" s="122" t="s">
        <v>103</v>
      </c>
      <c r="D17021" s="116">
        <v>79.510000000000005</v>
      </c>
      <c r="E17021" s="11">
        <v>79.709999999999994</v>
      </c>
      <c r="F17021" s="12">
        <v>1730531</v>
      </c>
    </row>
    <row r="17022" spans="2:6">
      <c r="B17022" s="21">
        <v>42968</v>
      </c>
      <c r="C17022" s="122" t="s">
        <v>104</v>
      </c>
      <c r="D17022" s="116">
        <v>223.88</v>
      </c>
      <c r="E17022" s="11">
        <v>222.97</v>
      </c>
      <c r="F17022" s="12">
        <v>2336168</v>
      </c>
    </row>
    <row r="17023" spans="2:6">
      <c r="B17023" s="21">
        <v>42968</v>
      </c>
      <c r="C17023" s="122" t="s">
        <v>105</v>
      </c>
      <c r="D17023" s="116">
        <v>61.3</v>
      </c>
      <c r="E17023" s="11">
        <v>61.29</v>
      </c>
      <c r="F17023" s="12">
        <v>3000259</v>
      </c>
    </row>
    <row r="17024" spans="2:6">
      <c r="B17024" s="21">
        <v>42968</v>
      </c>
      <c r="C17024" s="122" t="s">
        <v>106</v>
      </c>
      <c r="D17024" s="116">
        <v>45.24</v>
      </c>
      <c r="E17024" s="11">
        <v>45.42</v>
      </c>
      <c r="F17024" s="12">
        <v>1043174</v>
      </c>
    </row>
    <row r="17025" spans="2:6">
      <c r="B17025" s="21">
        <v>42968</v>
      </c>
      <c r="C17025" s="122" t="s">
        <v>107</v>
      </c>
      <c r="D17025" s="116">
        <v>99.75</v>
      </c>
      <c r="E17025" s="11">
        <v>99.38</v>
      </c>
      <c r="F17025" s="12">
        <v>231708</v>
      </c>
    </row>
    <row r="17026" spans="2:6">
      <c r="B17026" s="21">
        <v>42968</v>
      </c>
      <c r="C17026" s="122" t="s">
        <v>108</v>
      </c>
      <c r="D17026" s="116">
        <v>57.9</v>
      </c>
      <c r="E17026" s="11">
        <v>58.13</v>
      </c>
      <c r="F17026" s="12">
        <v>576282</v>
      </c>
    </row>
    <row r="17027" spans="2:6">
      <c r="B17027" s="21">
        <v>42968</v>
      </c>
      <c r="C17027" s="122" t="s">
        <v>109</v>
      </c>
      <c r="D17027" s="116">
        <v>45.29</v>
      </c>
      <c r="E17027" s="11">
        <v>44.91</v>
      </c>
      <c r="F17027" s="12">
        <v>1318162</v>
      </c>
    </row>
    <row r="17028" spans="2:6">
      <c r="B17028" s="21">
        <v>42968</v>
      </c>
      <c r="C17028" s="122" t="s">
        <v>110</v>
      </c>
      <c r="D17028" s="116">
        <v>112.65</v>
      </c>
      <c r="E17028" s="11">
        <v>113.48</v>
      </c>
      <c r="F17028" s="12">
        <v>686049</v>
      </c>
    </row>
    <row r="17029" spans="2:6">
      <c r="B17029" s="21">
        <v>42968</v>
      </c>
      <c r="C17029" s="122" t="s">
        <v>111</v>
      </c>
      <c r="D17029" s="116">
        <v>168.51</v>
      </c>
      <c r="E17029" s="11">
        <v>167.98</v>
      </c>
      <c r="F17029" s="12">
        <v>953391</v>
      </c>
    </row>
    <row r="17030" spans="2:6">
      <c r="B17030" s="21">
        <v>42968</v>
      </c>
      <c r="C17030" s="122" t="s">
        <v>112</v>
      </c>
      <c r="D17030" s="116">
        <v>78.5</v>
      </c>
      <c r="E17030" s="11">
        <v>77.98</v>
      </c>
      <c r="F17030" s="12">
        <v>1178236</v>
      </c>
    </row>
    <row r="17031" spans="2:6">
      <c r="B17031" s="21">
        <v>42968</v>
      </c>
      <c r="C17031" s="122" t="s">
        <v>113</v>
      </c>
      <c r="D17031" s="116">
        <v>92.96</v>
      </c>
      <c r="E17031" s="11">
        <v>92.72</v>
      </c>
      <c r="F17031" s="12">
        <v>2166878</v>
      </c>
    </row>
    <row r="17032" spans="2:6">
      <c r="B17032" s="21">
        <v>42968</v>
      </c>
      <c r="C17032" s="122" t="s">
        <v>114</v>
      </c>
      <c r="D17032" s="116">
        <v>78.2</v>
      </c>
      <c r="E17032" s="11">
        <v>77.48</v>
      </c>
      <c r="F17032" s="12">
        <v>384892</v>
      </c>
    </row>
    <row r="17033" spans="2:6">
      <c r="B17033" s="21">
        <v>42968</v>
      </c>
      <c r="C17033" s="122" t="s">
        <v>115</v>
      </c>
      <c r="D17033" s="116">
        <v>133.55000000000001</v>
      </c>
      <c r="E17033" s="11">
        <v>133.43</v>
      </c>
      <c r="F17033" s="12">
        <v>2599071</v>
      </c>
    </row>
    <row r="17034" spans="2:6">
      <c r="B17034" s="21">
        <v>42968</v>
      </c>
      <c r="C17034" s="122" t="s">
        <v>116</v>
      </c>
      <c r="D17034" s="116">
        <v>44.11</v>
      </c>
      <c r="E17034" s="11">
        <v>43.31</v>
      </c>
      <c r="F17034" s="12">
        <v>14374518</v>
      </c>
    </row>
    <row r="17035" spans="2:6">
      <c r="B17035" s="21">
        <v>42968</v>
      </c>
      <c r="C17035" s="122" t="s">
        <v>117</v>
      </c>
      <c r="D17035" s="116">
        <v>12.42</v>
      </c>
      <c r="E17035" s="11">
        <v>12.05</v>
      </c>
      <c r="F17035" s="12">
        <v>58888505</v>
      </c>
    </row>
    <row r="17036" spans="2:6">
      <c r="B17036" s="21">
        <v>42968</v>
      </c>
      <c r="C17036" s="122" t="s">
        <v>118</v>
      </c>
      <c r="D17036" s="116">
        <v>62.87</v>
      </c>
      <c r="E17036" s="11">
        <v>62.38</v>
      </c>
      <c r="F17036" s="12">
        <v>597560</v>
      </c>
    </row>
    <row r="17037" spans="2:6">
      <c r="B17037" s="21">
        <v>42968</v>
      </c>
      <c r="C17037" s="122" t="s">
        <v>119</v>
      </c>
      <c r="D17037" s="116">
        <v>172.82</v>
      </c>
      <c r="E17037" s="11">
        <v>172.05</v>
      </c>
      <c r="F17037" s="12">
        <v>203498</v>
      </c>
    </row>
    <row r="17038" spans="2:6">
      <c r="B17038" s="21">
        <v>42968</v>
      </c>
      <c r="C17038" s="122" t="s">
        <v>120</v>
      </c>
      <c r="D17038" s="116">
        <v>167.46</v>
      </c>
      <c r="E17038" s="11">
        <v>168.16</v>
      </c>
      <c r="F17038" s="12">
        <v>1533304</v>
      </c>
    </row>
    <row r="17039" spans="2:6">
      <c r="B17039" s="21">
        <v>42968</v>
      </c>
      <c r="C17039" s="122" t="s">
        <v>121</v>
      </c>
      <c r="D17039" s="116">
        <v>138.75</v>
      </c>
      <c r="E17039" s="11">
        <v>137.46</v>
      </c>
      <c r="F17039" s="12">
        <v>820070</v>
      </c>
    </row>
    <row r="17040" spans="2:6">
      <c r="B17040" s="21">
        <v>42968</v>
      </c>
      <c r="C17040" s="122" t="s">
        <v>122</v>
      </c>
      <c r="D17040" s="116">
        <v>140.19</v>
      </c>
      <c r="E17040" s="11">
        <v>141.28</v>
      </c>
      <c r="F17040" s="12">
        <v>1545942</v>
      </c>
    </row>
    <row r="17041" spans="2:6">
      <c r="B17041" s="21">
        <v>42968</v>
      </c>
      <c r="C17041" s="122" t="s">
        <v>123</v>
      </c>
      <c r="D17041" s="116">
        <v>957.57</v>
      </c>
      <c r="E17041" s="11">
        <v>953.29</v>
      </c>
      <c r="F17041" s="12">
        <v>3164483</v>
      </c>
    </row>
    <row r="17042" spans="2:6">
      <c r="B17042" s="21">
        <v>42968</v>
      </c>
      <c r="C17042" s="122" t="s">
        <v>124</v>
      </c>
      <c r="D17042" s="116">
        <v>93.01</v>
      </c>
      <c r="E17042" s="11">
        <v>92.75</v>
      </c>
      <c r="F17042" s="12">
        <v>1151204</v>
      </c>
    </row>
    <row r="17043" spans="2:6">
      <c r="B17043" s="21">
        <v>42968</v>
      </c>
      <c r="C17043" s="122" t="s">
        <v>125</v>
      </c>
      <c r="D17043" s="116">
        <v>125.77</v>
      </c>
      <c r="E17043" s="11">
        <v>126.58</v>
      </c>
      <c r="F17043" s="12">
        <v>306366</v>
      </c>
    </row>
    <row r="17044" spans="2:6">
      <c r="B17044" s="21">
        <v>42968</v>
      </c>
      <c r="C17044" s="122" t="s">
        <v>126</v>
      </c>
      <c r="D17044" s="116">
        <v>191.3</v>
      </c>
      <c r="E17044" s="11">
        <v>192.97</v>
      </c>
      <c r="F17044" s="12">
        <v>1261657</v>
      </c>
    </row>
    <row r="17045" spans="2:6">
      <c r="B17045" s="21">
        <v>42968</v>
      </c>
      <c r="C17045" s="122" t="s">
        <v>127</v>
      </c>
      <c r="D17045" s="116">
        <v>136.74</v>
      </c>
      <c r="E17045" s="11">
        <v>138.16999999999999</v>
      </c>
      <c r="F17045" s="12">
        <v>1278850</v>
      </c>
    </row>
    <row r="17046" spans="2:6">
      <c r="B17046" s="21">
        <v>42968</v>
      </c>
      <c r="C17046" s="122" t="s">
        <v>128</v>
      </c>
      <c r="D17046" s="116">
        <v>53.89</v>
      </c>
      <c r="E17046" s="11">
        <v>53.75</v>
      </c>
      <c r="F17046" s="12">
        <v>604571</v>
      </c>
    </row>
    <row r="17047" spans="2:6">
      <c r="B17047" s="21">
        <v>42968</v>
      </c>
      <c r="C17047" s="122" t="s">
        <v>129</v>
      </c>
      <c r="D17047" s="116">
        <v>40.15</v>
      </c>
      <c r="E17047" s="11">
        <v>39.520000000000003</v>
      </c>
      <c r="F17047" s="12">
        <v>4071353</v>
      </c>
    </row>
    <row r="17048" spans="2:6">
      <c r="B17048" s="21">
        <v>42968</v>
      </c>
      <c r="C17048" s="122" t="s">
        <v>130</v>
      </c>
      <c r="D17048" s="116">
        <v>41.97</v>
      </c>
      <c r="E17048" s="11">
        <v>42.05</v>
      </c>
      <c r="F17048" s="12">
        <v>3677073</v>
      </c>
    </row>
    <row r="17049" spans="2:6">
      <c r="B17049" s="21">
        <v>42968</v>
      </c>
      <c r="C17049" s="122" t="s">
        <v>131</v>
      </c>
      <c r="D17049" s="116">
        <v>145.74</v>
      </c>
      <c r="E17049" s="11">
        <v>145.15</v>
      </c>
      <c r="F17049" s="12">
        <v>1584693</v>
      </c>
    </row>
    <row r="17050" spans="2:6">
      <c r="B17050" s="21">
        <v>42968</v>
      </c>
      <c r="C17050" s="122" t="s">
        <v>132</v>
      </c>
      <c r="D17050" s="116">
        <v>78.3</v>
      </c>
      <c r="E17050" s="11">
        <v>78.709999999999994</v>
      </c>
      <c r="F17050" s="12">
        <v>808713</v>
      </c>
    </row>
    <row r="17051" spans="2:6">
      <c r="B17051" s="21">
        <v>42968</v>
      </c>
      <c r="C17051" s="122" t="s">
        <v>133</v>
      </c>
      <c r="D17051" s="116">
        <v>120.28</v>
      </c>
      <c r="E17051" s="11">
        <v>121.09</v>
      </c>
      <c r="F17051" s="12">
        <v>595426</v>
      </c>
    </row>
    <row r="17052" spans="2:6">
      <c r="B17052" s="21">
        <v>42968</v>
      </c>
      <c r="C17052" s="122" t="s">
        <v>134</v>
      </c>
      <c r="D17052" s="116">
        <v>62</v>
      </c>
      <c r="E17052" s="11">
        <v>61.78</v>
      </c>
      <c r="F17052" s="12">
        <v>3425256</v>
      </c>
    </row>
    <row r="17053" spans="2:6">
      <c r="B17053" s="21">
        <v>42968</v>
      </c>
      <c r="C17053" s="122" t="s">
        <v>135</v>
      </c>
      <c r="D17053" s="116">
        <v>189.25</v>
      </c>
      <c r="E17053" s="11">
        <v>190.31</v>
      </c>
      <c r="F17053" s="12">
        <v>604510</v>
      </c>
    </row>
    <row r="17054" spans="2:6">
      <c r="B17054" s="21">
        <v>42968</v>
      </c>
      <c r="C17054" s="122" t="s">
        <v>136</v>
      </c>
      <c r="D17054" s="116">
        <v>251.89</v>
      </c>
      <c r="E17054" s="11">
        <v>249.62</v>
      </c>
      <c r="F17054" s="12">
        <v>2069348</v>
      </c>
    </row>
    <row r="17055" spans="2:6">
      <c r="B17055" s="21">
        <v>42968</v>
      </c>
      <c r="C17055" s="122" t="s">
        <v>137</v>
      </c>
      <c r="D17055" s="116">
        <v>93.04</v>
      </c>
      <c r="E17055" s="11">
        <v>92.81</v>
      </c>
      <c r="F17055" s="12">
        <v>449585</v>
      </c>
    </row>
    <row r="17056" spans="2:6">
      <c r="B17056" s="21">
        <v>42968</v>
      </c>
      <c r="C17056" s="122" t="s">
        <v>138</v>
      </c>
      <c r="D17056" s="116">
        <v>81.61</v>
      </c>
      <c r="E17056" s="11">
        <v>82.08</v>
      </c>
      <c r="F17056" s="12">
        <v>526780</v>
      </c>
    </row>
    <row r="17057" spans="2:6">
      <c r="B17057" s="21">
        <v>42968</v>
      </c>
      <c r="C17057" s="122" t="s">
        <v>139</v>
      </c>
      <c r="D17057" s="116">
        <v>85.45</v>
      </c>
      <c r="E17057" s="11">
        <v>85.3</v>
      </c>
      <c r="F17057" s="12">
        <v>2505115</v>
      </c>
    </row>
    <row r="17058" spans="2:6">
      <c r="B17058" s="21">
        <v>42968</v>
      </c>
      <c r="C17058" s="122" t="s">
        <v>140</v>
      </c>
      <c r="D17058" s="116">
        <v>178.4</v>
      </c>
      <c r="E17058" s="11">
        <v>176.72</v>
      </c>
      <c r="F17058" s="12">
        <v>577848</v>
      </c>
    </row>
    <row r="17059" spans="2:6">
      <c r="B17059" s="21">
        <v>42968</v>
      </c>
      <c r="C17059" s="122" t="s">
        <v>141</v>
      </c>
      <c r="D17059" s="116">
        <v>510.63</v>
      </c>
      <c r="E17059" s="11">
        <v>517.51</v>
      </c>
      <c r="F17059" s="12">
        <v>361892</v>
      </c>
    </row>
    <row r="17060" spans="2:6">
      <c r="B17060" s="21">
        <v>42968</v>
      </c>
      <c r="C17060" s="122" t="s">
        <v>142</v>
      </c>
      <c r="D17060" s="116">
        <v>235.77</v>
      </c>
      <c r="E17060" s="11">
        <v>235.68</v>
      </c>
      <c r="F17060" s="12">
        <v>2545355</v>
      </c>
    </row>
    <row r="17061" spans="2:6">
      <c r="B17061" s="21">
        <v>42968</v>
      </c>
      <c r="C17061" s="122" t="s">
        <v>143</v>
      </c>
      <c r="D17061" s="116">
        <v>23.58</v>
      </c>
      <c r="E17061" s="11">
        <v>23.38</v>
      </c>
      <c r="F17061" s="12">
        <v>70124750</v>
      </c>
    </row>
    <row r="17062" spans="2:6">
      <c r="B17062" s="21">
        <v>42968</v>
      </c>
      <c r="C17062" s="122" t="s">
        <v>144</v>
      </c>
      <c r="D17062" s="116">
        <v>60.79</v>
      </c>
      <c r="E17062" s="11">
        <v>61.11</v>
      </c>
      <c r="F17062" s="12">
        <v>1677830</v>
      </c>
    </row>
    <row r="17063" spans="2:6">
      <c r="B17063" s="21">
        <v>42968</v>
      </c>
      <c r="C17063" s="122" t="s">
        <v>145</v>
      </c>
      <c r="D17063" s="116">
        <v>46.14</v>
      </c>
      <c r="E17063" s="11">
        <v>45.88</v>
      </c>
      <c r="F17063" s="12">
        <v>5089862</v>
      </c>
    </row>
    <row r="17064" spans="2:6">
      <c r="B17064" s="21">
        <v>42968</v>
      </c>
      <c r="C17064" s="122" t="s">
        <v>146</v>
      </c>
      <c r="D17064" s="116">
        <v>59.47</v>
      </c>
      <c r="E17064" s="11">
        <v>60.45</v>
      </c>
      <c r="F17064" s="12">
        <v>3077446</v>
      </c>
    </row>
    <row r="17065" spans="2:6">
      <c r="B17065" s="21">
        <v>42968</v>
      </c>
      <c r="C17065" s="122" t="s">
        <v>147</v>
      </c>
      <c r="D17065" s="116">
        <v>318.24</v>
      </c>
      <c r="E17065" s="11">
        <v>319.42</v>
      </c>
      <c r="F17065" s="12">
        <v>233213</v>
      </c>
    </row>
    <row r="17066" spans="2:6">
      <c r="B17066" s="21">
        <v>42968</v>
      </c>
      <c r="C17066" s="122" t="s">
        <v>148</v>
      </c>
      <c r="D17066" s="116">
        <v>198.09</v>
      </c>
      <c r="E17066" s="11">
        <v>199.17</v>
      </c>
      <c r="F17066" s="12">
        <v>659764</v>
      </c>
    </row>
    <row r="17067" spans="2:6">
      <c r="B17067" s="21">
        <v>42968</v>
      </c>
      <c r="C17067" s="122" t="s">
        <v>149</v>
      </c>
      <c r="D17067" s="116">
        <v>41.76</v>
      </c>
      <c r="E17067" s="11">
        <v>41.77</v>
      </c>
      <c r="F17067" s="12">
        <v>1372442</v>
      </c>
    </row>
    <row r="17068" spans="2:6">
      <c r="B17068" s="21">
        <v>42968</v>
      </c>
      <c r="C17068" s="122" t="s">
        <v>150</v>
      </c>
      <c r="D17068" s="116">
        <v>32.770000000000003</v>
      </c>
      <c r="E17068" s="11">
        <v>32.54</v>
      </c>
      <c r="F17068" s="12">
        <v>2354727</v>
      </c>
    </row>
    <row r="17069" spans="2:6">
      <c r="B17069" s="21">
        <v>42968</v>
      </c>
      <c r="C17069" s="122" t="s">
        <v>151</v>
      </c>
      <c r="D17069" s="116">
        <v>280.95</v>
      </c>
      <c r="E17069" s="11">
        <v>283.14999999999998</v>
      </c>
      <c r="F17069" s="12">
        <v>850262</v>
      </c>
    </row>
    <row r="17070" spans="2:6">
      <c r="B17070" s="21">
        <v>42968</v>
      </c>
      <c r="C17070" s="122" t="s">
        <v>152</v>
      </c>
      <c r="D17070" s="116">
        <v>52.04</v>
      </c>
      <c r="E17070" s="11">
        <v>52.19</v>
      </c>
      <c r="F17070" s="12">
        <v>3968483</v>
      </c>
    </row>
    <row r="17071" spans="2:6">
      <c r="B17071" s="21">
        <v>42968</v>
      </c>
      <c r="C17071" s="122" t="s">
        <v>153</v>
      </c>
      <c r="D17071" s="116">
        <v>416.36</v>
      </c>
      <c r="E17071" s="11">
        <v>415.37</v>
      </c>
      <c r="F17071" s="12">
        <v>526134</v>
      </c>
    </row>
    <row r="17072" spans="2:6">
      <c r="B17072" s="21">
        <v>42968</v>
      </c>
      <c r="C17072" s="122" t="s">
        <v>154</v>
      </c>
      <c r="D17072" s="116">
        <v>40.07</v>
      </c>
      <c r="E17072" s="11">
        <v>39.590000000000003</v>
      </c>
      <c r="F17072" s="12">
        <v>2373907</v>
      </c>
    </row>
    <row r="17073" spans="2:6">
      <c r="B17073" s="21">
        <v>42968</v>
      </c>
      <c r="C17073" s="122" t="s">
        <v>155</v>
      </c>
      <c r="D17073" s="116">
        <v>56.42</v>
      </c>
      <c r="E17073" s="11">
        <v>56.64</v>
      </c>
      <c r="F17073" s="12">
        <v>4879394</v>
      </c>
    </row>
    <row r="17074" spans="2:6">
      <c r="B17074" s="21">
        <v>42968</v>
      </c>
      <c r="C17074" s="122" t="s">
        <v>156</v>
      </c>
      <c r="D17074" s="116">
        <v>26.91</v>
      </c>
      <c r="E17074" s="11">
        <v>26.89</v>
      </c>
      <c r="F17074" s="12">
        <v>4395652</v>
      </c>
    </row>
    <row r="17075" spans="2:6">
      <c r="B17075" s="21">
        <v>42968</v>
      </c>
      <c r="C17075" s="122" t="s">
        <v>157</v>
      </c>
      <c r="D17075" s="116">
        <v>44.32</v>
      </c>
      <c r="E17075" s="11">
        <v>44.62</v>
      </c>
      <c r="F17075" s="12">
        <v>1336899</v>
      </c>
    </row>
    <row r="17076" spans="2:6">
      <c r="B17076" s="21">
        <v>42968</v>
      </c>
      <c r="C17076" s="122" t="s">
        <v>158</v>
      </c>
      <c r="D17076" s="116">
        <v>119.94</v>
      </c>
      <c r="E17076" s="11">
        <v>120.77</v>
      </c>
      <c r="F17076" s="12">
        <v>474952</v>
      </c>
    </row>
    <row r="17077" spans="2:6">
      <c r="B17077" s="21">
        <v>42968</v>
      </c>
      <c r="C17077" s="122" t="s">
        <v>159</v>
      </c>
      <c r="D17077" s="116">
        <v>66.58</v>
      </c>
      <c r="E17077" s="11">
        <v>65.95</v>
      </c>
      <c r="F17077" s="12">
        <v>15791091</v>
      </c>
    </row>
    <row r="17078" spans="2:6">
      <c r="B17078" s="21">
        <v>42968</v>
      </c>
      <c r="C17078" s="122" t="s">
        <v>160</v>
      </c>
      <c r="D17078" s="116">
        <v>32.4</v>
      </c>
      <c r="E17078" s="11">
        <v>32.56</v>
      </c>
      <c r="F17078" s="12">
        <v>2171028</v>
      </c>
    </row>
    <row r="17079" spans="2:6">
      <c r="B17079" s="21">
        <v>42968</v>
      </c>
      <c r="C17079" s="122" t="s">
        <v>161</v>
      </c>
      <c r="D17079" s="116">
        <v>34.51</v>
      </c>
      <c r="E17079" s="11">
        <v>34.5</v>
      </c>
      <c r="F17079" s="12">
        <v>2225959</v>
      </c>
    </row>
    <row r="17080" spans="2:6">
      <c r="B17080" s="21">
        <v>42968</v>
      </c>
      <c r="C17080" s="122" t="s">
        <v>162</v>
      </c>
      <c r="D17080" s="116">
        <v>64.3</v>
      </c>
      <c r="E17080" s="11">
        <v>64.36</v>
      </c>
      <c r="F17080" s="12">
        <v>1341242</v>
      </c>
    </row>
    <row r="17081" spans="2:6">
      <c r="B17081" s="21">
        <v>42968</v>
      </c>
      <c r="C17081" s="122" t="s">
        <v>163</v>
      </c>
      <c r="D17081" s="116">
        <v>113.75</v>
      </c>
      <c r="E17081" s="11">
        <v>113.6</v>
      </c>
      <c r="F17081" s="12">
        <v>3137367</v>
      </c>
    </row>
    <row r="17082" spans="2:6">
      <c r="B17082" s="21">
        <v>42968</v>
      </c>
      <c r="C17082" s="122" t="s">
        <v>164</v>
      </c>
      <c r="D17082" s="116">
        <v>145.58000000000001</v>
      </c>
      <c r="E17082" s="11">
        <v>145.33000000000001</v>
      </c>
      <c r="F17082" s="12">
        <v>1289348</v>
      </c>
    </row>
    <row r="17083" spans="2:6">
      <c r="B17083" s="21">
        <v>42968</v>
      </c>
      <c r="C17083" s="122" t="s">
        <v>165</v>
      </c>
      <c r="D17083" s="116">
        <v>35.26</v>
      </c>
      <c r="E17083" s="11">
        <v>35.51</v>
      </c>
      <c r="F17083" s="12">
        <v>1490817</v>
      </c>
    </row>
    <row r="17084" spans="2:6">
      <c r="B17084" s="21">
        <v>42968</v>
      </c>
      <c r="C17084" s="122" t="s">
        <v>166</v>
      </c>
      <c r="D17084" s="116">
        <v>96.21</v>
      </c>
      <c r="E17084" s="11">
        <v>97.09</v>
      </c>
      <c r="F17084" s="12">
        <v>924756</v>
      </c>
    </row>
    <row r="17085" spans="2:6">
      <c r="B17085" s="21">
        <v>42968</v>
      </c>
      <c r="C17085" s="122" t="s">
        <v>167</v>
      </c>
      <c r="D17085" s="116">
        <v>64.92</v>
      </c>
      <c r="E17085" s="11">
        <v>65.010000000000005</v>
      </c>
      <c r="F17085" s="12">
        <v>1357428</v>
      </c>
    </row>
    <row r="17086" spans="2:6">
      <c r="B17086" s="21">
        <v>42968</v>
      </c>
      <c r="C17086" s="122" t="s">
        <v>168</v>
      </c>
      <c r="D17086" s="116">
        <v>104.36</v>
      </c>
      <c r="E17086" s="11">
        <v>104.83</v>
      </c>
      <c r="F17086" s="12">
        <v>1666364</v>
      </c>
    </row>
    <row r="17087" spans="2:6">
      <c r="B17087" s="21">
        <v>42968</v>
      </c>
      <c r="C17087" s="122" t="s">
        <v>169</v>
      </c>
      <c r="D17087" s="116">
        <v>67.67</v>
      </c>
      <c r="E17087" s="11">
        <v>68.5</v>
      </c>
      <c r="F17087" s="12">
        <v>2442598</v>
      </c>
    </row>
    <row r="17088" spans="2:6">
      <c r="B17088" s="21">
        <v>42968</v>
      </c>
      <c r="C17088" s="122" t="s">
        <v>170</v>
      </c>
      <c r="D17088" s="116">
        <v>127.45</v>
      </c>
      <c r="E17088" s="11">
        <v>127.43</v>
      </c>
      <c r="F17088" s="12">
        <v>2912503</v>
      </c>
    </row>
    <row r="17089" spans="2:6">
      <c r="B17089" s="21">
        <v>42968</v>
      </c>
      <c r="C17089" s="122" t="s">
        <v>171</v>
      </c>
      <c r="D17089" s="116">
        <v>64.19</v>
      </c>
      <c r="E17089" s="11">
        <v>64.930000000000007</v>
      </c>
      <c r="F17089" s="12">
        <v>1809449</v>
      </c>
    </row>
    <row r="17090" spans="2:6">
      <c r="B17090" s="21">
        <v>42968</v>
      </c>
      <c r="C17090" s="122" t="s">
        <v>172</v>
      </c>
      <c r="D17090" s="116">
        <v>29.09</v>
      </c>
      <c r="E17090" s="11">
        <v>29.18</v>
      </c>
      <c r="F17090" s="12">
        <v>2153972</v>
      </c>
    </row>
    <row r="17091" spans="2:6">
      <c r="B17091" s="21">
        <v>42968</v>
      </c>
      <c r="C17091" s="122" t="s">
        <v>173</v>
      </c>
      <c r="D17091" s="116">
        <v>33.06</v>
      </c>
      <c r="E17091" s="11">
        <v>32.700000000000003</v>
      </c>
      <c r="F17091" s="12">
        <v>6705196</v>
      </c>
    </row>
    <row r="17092" spans="2:6">
      <c r="B17092" s="21">
        <v>42968</v>
      </c>
      <c r="C17092" s="122" t="s">
        <v>174</v>
      </c>
      <c r="D17092" s="116">
        <v>50.15</v>
      </c>
      <c r="E17092" s="11">
        <v>50.4</v>
      </c>
      <c r="F17092" s="12">
        <v>1355978</v>
      </c>
    </row>
    <row r="17093" spans="2:6">
      <c r="B17093" s="21">
        <v>42968</v>
      </c>
      <c r="C17093" s="122" t="s">
        <v>175</v>
      </c>
      <c r="D17093" s="116">
        <v>3.93</v>
      </c>
      <c r="E17093" s="11">
        <v>3.82</v>
      </c>
      <c r="F17093" s="12">
        <v>25778721</v>
      </c>
    </row>
    <row r="17094" spans="2:6">
      <c r="B17094" s="21">
        <v>42968</v>
      </c>
      <c r="C17094" s="122" t="s">
        <v>176</v>
      </c>
      <c r="D17094" s="116">
        <v>66.959999999999994</v>
      </c>
      <c r="E17094" s="11">
        <v>66.86</v>
      </c>
      <c r="F17094" s="12">
        <v>1518114</v>
      </c>
    </row>
    <row r="17095" spans="2:6">
      <c r="B17095" s="21">
        <v>42968</v>
      </c>
      <c r="C17095" s="122" t="s">
        <v>177</v>
      </c>
      <c r="D17095" s="116">
        <v>392.75</v>
      </c>
      <c r="E17095" s="11">
        <v>396.45</v>
      </c>
      <c r="F17095" s="12">
        <v>970803</v>
      </c>
    </row>
    <row r="17096" spans="2:6">
      <c r="B17096" s="21">
        <v>42968</v>
      </c>
      <c r="C17096" s="122" t="s">
        <v>178</v>
      </c>
      <c r="D17096" s="116">
        <v>177.03</v>
      </c>
      <c r="E17096" s="11">
        <v>177.98</v>
      </c>
      <c r="F17096" s="12">
        <v>1081044</v>
      </c>
    </row>
    <row r="17097" spans="2:6">
      <c r="B17097" s="21">
        <v>42968</v>
      </c>
      <c r="C17097" s="122" t="s">
        <v>179</v>
      </c>
      <c r="D17097" s="116">
        <v>77.44</v>
      </c>
      <c r="E17097" s="11">
        <v>76.98</v>
      </c>
      <c r="F17097" s="12">
        <v>689615</v>
      </c>
    </row>
    <row r="17098" spans="2:6">
      <c r="B17098" s="21">
        <v>42968</v>
      </c>
      <c r="C17098" s="122" t="s">
        <v>180</v>
      </c>
      <c r="D17098" s="116">
        <v>71.08</v>
      </c>
      <c r="E17098" s="11">
        <v>71.61</v>
      </c>
      <c r="F17098" s="12">
        <v>2436330</v>
      </c>
    </row>
    <row r="17099" spans="2:6">
      <c r="B17099" s="21">
        <v>42968</v>
      </c>
      <c r="C17099" s="122" t="s">
        <v>181</v>
      </c>
      <c r="D17099" s="116">
        <v>137.91</v>
      </c>
      <c r="E17099" s="11">
        <v>138.83000000000001</v>
      </c>
      <c r="F17099" s="12">
        <v>494261</v>
      </c>
    </row>
    <row r="17100" spans="2:6">
      <c r="B17100" s="21">
        <v>42968</v>
      </c>
      <c r="C17100" s="122" t="s">
        <v>182</v>
      </c>
      <c r="D17100" s="116">
        <v>69.41</v>
      </c>
      <c r="E17100" s="11">
        <v>68.77</v>
      </c>
      <c r="F17100" s="12">
        <v>1230398</v>
      </c>
    </row>
    <row r="17101" spans="2:6">
      <c r="B17101" s="21">
        <v>42968</v>
      </c>
      <c r="C17101" s="122" t="s">
        <v>183</v>
      </c>
      <c r="D17101" s="116">
        <v>40.53</v>
      </c>
      <c r="E17101" s="11">
        <v>40.799999999999997</v>
      </c>
      <c r="F17101" s="12">
        <v>16498132</v>
      </c>
    </row>
    <row r="17102" spans="2:6">
      <c r="B17102" s="21">
        <v>42968</v>
      </c>
      <c r="C17102" s="122" t="s">
        <v>184</v>
      </c>
      <c r="D17102" s="116">
        <v>125.34</v>
      </c>
      <c r="E17102" s="11">
        <v>125.28</v>
      </c>
      <c r="F17102" s="12">
        <v>728889</v>
      </c>
    </row>
    <row r="17103" spans="2:6">
      <c r="B17103" s="21">
        <v>42968</v>
      </c>
      <c r="C17103" s="122" t="s">
        <v>185</v>
      </c>
      <c r="D17103" s="116">
        <v>311.25</v>
      </c>
      <c r="E17103" s="11">
        <v>308.58999999999997</v>
      </c>
      <c r="F17103" s="12">
        <v>1310187</v>
      </c>
    </row>
    <row r="17104" spans="2:6">
      <c r="B17104" s="21">
        <v>42968</v>
      </c>
      <c r="C17104" s="122" t="s">
        <v>186</v>
      </c>
      <c r="D17104" s="116">
        <v>151</v>
      </c>
      <c r="E17104" s="11">
        <v>152.06</v>
      </c>
      <c r="F17104" s="12">
        <v>1129422</v>
      </c>
    </row>
    <row r="17105" spans="2:6">
      <c r="B17105" s="21">
        <v>42968</v>
      </c>
      <c r="C17105" s="122" t="s">
        <v>187</v>
      </c>
      <c r="D17105" s="116">
        <v>48.23</v>
      </c>
      <c r="E17105" s="11">
        <v>48.28</v>
      </c>
      <c r="F17105" s="12">
        <v>942418</v>
      </c>
    </row>
    <row r="17106" spans="2:6">
      <c r="B17106" s="21">
        <v>42968</v>
      </c>
      <c r="C17106" s="122" t="s">
        <v>188</v>
      </c>
      <c r="D17106" s="116">
        <v>83.64</v>
      </c>
      <c r="E17106" s="11">
        <v>84.26</v>
      </c>
      <c r="F17106" s="12">
        <v>1253165</v>
      </c>
    </row>
    <row r="17107" spans="2:6">
      <c r="B17107" s="21">
        <v>42968</v>
      </c>
      <c r="C17107" s="122" t="s">
        <v>189</v>
      </c>
      <c r="D17107" s="116">
        <v>29.05</v>
      </c>
      <c r="E17107" s="11">
        <v>29.28</v>
      </c>
      <c r="F17107" s="12">
        <v>2397037</v>
      </c>
    </row>
    <row r="17108" spans="2:6">
      <c r="B17108" s="21">
        <v>42968</v>
      </c>
      <c r="C17108" s="122" t="s">
        <v>190</v>
      </c>
      <c r="D17108" s="116">
        <v>81.64</v>
      </c>
      <c r="E17108" s="11">
        <v>81.42</v>
      </c>
      <c r="F17108" s="12">
        <v>1409934</v>
      </c>
    </row>
    <row r="17109" spans="2:6">
      <c r="B17109" s="21">
        <v>42968</v>
      </c>
      <c r="C17109" s="122" t="s">
        <v>191</v>
      </c>
      <c r="D17109" s="116">
        <v>24.34</v>
      </c>
      <c r="E17109" s="11">
        <v>24.5</v>
      </c>
      <c r="F17109" s="12">
        <v>4346158</v>
      </c>
    </row>
    <row r="17110" spans="2:6">
      <c r="B17110" s="21">
        <v>42968</v>
      </c>
      <c r="C17110" s="122" t="s">
        <v>192</v>
      </c>
      <c r="D17110" s="116">
        <v>40.409999999999997</v>
      </c>
      <c r="E17110" s="11">
        <v>40.89</v>
      </c>
      <c r="F17110" s="12">
        <v>4171830</v>
      </c>
    </row>
    <row r="17111" spans="2:6">
      <c r="B17111" s="21">
        <v>42968</v>
      </c>
      <c r="C17111" s="122" t="s">
        <v>193</v>
      </c>
      <c r="D17111" s="116">
        <v>124.46</v>
      </c>
      <c r="E17111" s="11">
        <v>123.69</v>
      </c>
      <c r="F17111" s="12">
        <v>1876983</v>
      </c>
    </row>
    <row r="17112" spans="2:6">
      <c r="B17112" s="21">
        <v>42968</v>
      </c>
      <c r="C17112" s="122" t="s">
        <v>194</v>
      </c>
      <c r="D17112" s="116">
        <v>245.19</v>
      </c>
      <c r="E17112" s="11">
        <v>247.7</v>
      </c>
      <c r="F17112" s="12">
        <v>298810</v>
      </c>
    </row>
    <row r="17113" spans="2:6">
      <c r="B17113" s="21">
        <v>42968</v>
      </c>
      <c r="C17113" s="122" t="s">
        <v>195</v>
      </c>
      <c r="D17113" s="116">
        <v>42.9</v>
      </c>
      <c r="E17113" s="11">
        <v>42.5</v>
      </c>
      <c r="F17113" s="12">
        <v>5709605</v>
      </c>
    </row>
    <row r="17114" spans="2:6">
      <c r="B17114" s="21">
        <v>42968</v>
      </c>
      <c r="C17114" s="122" t="s">
        <v>196</v>
      </c>
      <c r="D17114" s="116">
        <v>157.19</v>
      </c>
      <c r="E17114" s="11">
        <v>157.07</v>
      </c>
      <c r="F17114" s="12">
        <v>1857308</v>
      </c>
    </row>
    <row r="17115" spans="2:6">
      <c r="B17115" s="21">
        <v>42968</v>
      </c>
      <c r="C17115" s="122" t="s">
        <v>197</v>
      </c>
      <c r="D17115" s="116">
        <v>19.14</v>
      </c>
      <c r="E17115" s="11">
        <v>19.55</v>
      </c>
      <c r="F17115" s="12">
        <v>8521451</v>
      </c>
    </row>
    <row r="17116" spans="2:6">
      <c r="B17116" s="21">
        <v>42968</v>
      </c>
      <c r="C17116" s="122" t="s">
        <v>198</v>
      </c>
      <c r="D17116" s="116">
        <v>53.84</v>
      </c>
      <c r="E17116" s="11">
        <v>53.82</v>
      </c>
      <c r="F17116" s="12">
        <v>1247510</v>
      </c>
    </row>
    <row r="17117" spans="2:6">
      <c r="B17117" s="21">
        <v>42968</v>
      </c>
      <c r="C17117" s="122" t="s">
        <v>199</v>
      </c>
      <c r="D17117" s="116">
        <v>90.95</v>
      </c>
      <c r="E17117" s="11">
        <v>91.76</v>
      </c>
      <c r="F17117" s="12">
        <v>3512490</v>
      </c>
    </row>
    <row r="17118" spans="2:6">
      <c r="B17118" s="21">
        <v>42968</v>
      </c>
      <c r="C17118" s="122" t="s">
        <v>200</v>
      </c>
      <c r="D17118" s="116">
        <v>30.37</v>
      </c>
      <c r="E17118" s="11">
        <v>30.68</v>
      </c>
      <c r="F17118" s="12">
        <v>24198403</v>
      </c>
    </row>
    <row r="17119" spans="2:6">
      <c r="B17119" s="21">
        <v>42968</v>
      </c>
      <c r="C17119" s="122" t="s">
        <v>201</v>
      </c>
      <c r="D17119" s="116">
        <v>31.51</v>
      </c>
      <c r="E17119" s="11">
        <v>31.79</v>
      </c>
      <c r="F17119" s="12">
        <v>520080</v>
      </c>
    </row>
    <row r="17120" spans="2:6">
      <c r="B17120" s="21">
        <v>42968</v>
      </c>
      <c r="C17120" s="122" t="s">
        <v>202</v>
      </c>
      <c r="D17120" s="116">
        <v>48.7</v>
      </c>
      <c r="E17120" s="11">
        <v>48.7</v>
      </c>
      <c r="F17120" s="12">
        <v>5743488</v>
      </c>
    </row>
    <row r="17121" spans="2:6">
      <c r="B17121" s="21">
        <v>42968</v>
      </c>
      <c r="C17121" s="122" t="s">
        <v>203</v>
      </c>
      <c r="D17121" s="116">
        <v>132.6</v>
      </c>
      <c r="E17121" s="11">
        <v>133.87</v>
      </c>
      <c r="F17121" s="12">
        <v>880583</v>
      </c>
    </row>
    <row r="17122" spans="2:6">
      <c r="B17122" s="21">
        <v>42968</v>
      </c>
      <c r="C17122" s="122" t="s">
        <v>204</v>
      </c>
      <c r="D17122" s="116">
        <v>19.16</v>
      </c>
      <c r="E17122" s="11">
        <v>19.2</v>
      </c>
      <c r="F17122" s="12">
        <v>9557701</v>
      </c>
    </row>
    <row r="17123" spans="2:6">
      <c r="B17123" s="21">
        <v>42968</v>
      </c>
      <c r="C17123" s="122" t="s">
        <v>205</v>
      </c>
      <c r="D17123" s="116">
        <v>70.17</v>
      </c>
      <c r="E17123" s="11">
        <v>69.52</v>
      </c>
      <c r="F17123" s="12">
        <v>2429372</v>
      </c>
    </row>
    <row r="17124" spans="2:6">
      <c r="B17124" s="21">
        <v>42968</v>
      </c>
      <c r="C17124" s="122" t="s">
        <v>206</v>
      </c>
      <c r="D17124" s="116">
        <v>74.58</v>
      </c>
      <c r="E17124" s="11">
        <v>75.09</v>
      </c>
      <c r="F17124" s="12">
        <v>975430</v>
      </c>
    </row>
    <row r="17125" spans="2:6">
      <c r="B17125" s="21">
        <v>42968</v>
      </c>
      <c r="C17125" s="122" t="s">
        <v>207</v>
      </c>
      <c r="D17125" s="116">
        <v>77.69</v>
      </c>
      <c r="E17125" s="11">
        <v>77.64</v>
      </c>
      <c r="F17125" s="12">
        <v>3636861</v>
      </c>
    </row>
    <row r="17126" spans="2:6">
      <c r="B17126" s="21">
        <v>42968</v>
      </c>
      <c r="C17126" s="122" t="s">
        <v>208</v>
      </c>
      <c r="D17126" s="116">
        <v>106.48</v>
      </c>
      <c r="E17126" s="11">
        <v>105.78</v>
      </c>
      <c r="F17126" s="12">
        <v>3560374</v>
      </c>
    </row>
    <row r="17127" spans="2:6">
      <c r="B17127" s="21">
        <v>42968</v>
      </c>
      <c r="C17127" s="122" t="s">
        <v>209</v>
      </c>
      <c r="D17127" s="116">
        <v>108.16</v>
      </c>
      <c r="E17127" s="11">
        <v>108.5</v>
      </c>
      <c r="F17127" s="12">
        <v>1206500</v>
      </c>
    </row>
    <row r="17128" spans="2:6">
      <c r="B17128" s="21">
        <v>42968</v>
      </c>
      <c r="C17128" s="122" t="s">
        <v>210</v>
      </c>
      <c r="D17128" s="116">
        <v>78.81</v>
      </c>
      <c r="E17128" s="11">
        <v>78.739999999999995</v>
      </c>
      <c r="F17128" s="12">
        <v>1325316</v>
      </c>
    </row>
    <row r="17129" spans="2:6">
      <c r="B17129" s="21">
        <v>42968</v>
      </c>
      <c r="C17129" s="122" t="s">
        <v>211</v>
      </c>
      <c r="D17129" s="116">
        <v>47.49</v>
      </c>
      <c r="E17129" s="11">
        <v>47.81</v>
      </c>
      <c r="F17129" s="12">
        <v>4650411</v>
      </c>
    </row>
    <row r="17130" spans="2:6">
      <c r="B17130" s="21">
        <v>42968</v>
      </c>
      <c r="C17130" s="122" t="s">
        <v>212</v>
      </c>
      <c r="D17130" s="116">
        <v>117.47</v>
      </c>
      <c r="E17130" s="11">
        <v>116.52</v>
      </c>
      <c r="F17130" s="12">
        <v>4809147</v>
      </c>
    </row>
    <row r="17131" spans="2:6">
      <c r="B17131" s="21">
        <v>42968</v>
      </c>
      <c r="C17131" s="122" t="s">
        <v>213</v>
      </c>
      <c r="D17131" s="116">
        <v>59.49</v>
      </c>
      <c r="E17131" s="11">
        <v>59.27</v>
      </c>
      <c r="F17131" s="12">
        <v>1555895</v>
      </c>
    </row>
    <row r="17132" spans="2:6">
      <c r="B17132" s="21">
        <v>42968</v>
      </c>
      <c r="C17132" s="122" t="s">
        <v>214</v>
      </c>
      <c r="D17132" s="116">
        <v>74.150000000000006</v>
      </c>
      <c r="E17132" s="11">
        <v>74.709999999999994</v>
      </c>
      <c r="F17132" s="12">
        <v>1898279</v>
      </c>
    </row>
    <row r="17133" spans="2:6">
      <c r="B17133" s="21">
        <v>42968</v>
      </c>
      <c r="C17133" s="122" t="s">
        <v>215</v>
      </c>
      <c r="D17133" s="116">
        <v>105.07</v>
      </c>
      <c r="E17133" s="11">
        <v>105</v>
      </c>
      <c r="F17133" s="12">
        <v>673403</v>
      </c>
    </row>
    <row r="17134" spans="2:6">
      <c r="B17134" s="21">
        <v>42968</v>
      </c>
      <c r="C17134" s="122" t="s">
        <v>216</v>
      </c>
      <c r="D17134" s="116">
        <v>35.659999999999997</v>
      </c>
      <c r="E17134" s="11">
        <v>35.78</v>
      </c>
      <c r="F17134" s="12">
        <v>1921665</v>
      </c>
    </row>
    <row r="17135" spans="2:6">
      <c r="B17135" s="21">
        <v>42968</v>
      </c>
      <c r="C17135" s="122" t="s">
        <v>217</v>
      </c>
      <c r="D17135" s="116">
        <v>80.89</v>
      </c>
      <c r="E17135" s="11">
        <v>81.08</v>
      </c>
      <c r="F17135" s="12">
        <v>2361857</v>
      </c>
    </row>
    <row r="17136" spans="2:6">
      <c r="B17136" s="21">
        <v>42968</v>
      </c>
      <c r="C17136" s="122" t="s">
        <v>218</v>
      </c>
      <c r="D17136" s="116">
        <v>100.64</v>
      </c>
      <c r="E17136" s="11">
        <v>101.17</v>
      </c>
      <c r="F17136" s="12">
        <v>6492673</v>
      </c>
    </row>
    <row r="17137" spans="2:6">
      <c r="B17137" s="21">
        <v>42968</v>
      </c>
      <c r="C17137" s="122" t="s">
        <v>219</v>
      </c>
      <c r="D17137" s="116">
        <v>22.49</v>
      </c>
      <c r="E17137" s="11">
        <v>22.34</v>
      </c>
      <c r="F17137" s="12">
        <v>2601784</v>
      </c>
    </row>
    <row r="17138" spans="2:6">
      <c r="B17138" s="21">
        <v>42968</v>
      </c>
      <c r="C17138" s="122" t="s">
        <v>220</v>
      </c>
      <c r="D17138" s="116">
        <v>21.25</v>
      </c>
      <c r="E17138" s="11">
        <v>21.09</v>
      </c>
      <c r="F17138" s="12">
        <v>1604885</v>
      </c>
    </row>
    <row r="17139" spans="2:6">
      <c r="B17139" s="21">
        <v>42968</v>
      </c>
      <c r="C17139" s="122" t="s">
        <v>221</v>
      </c>
      <c r="D17139" s="116">
        <v>56.95</v>
      </c>
      <c r="E17139" s="11">
        <v>56.65</v>
      </c>
      <c r="F17139" s="12">
        <v>990064</v>
      </c>
    </row>
    <row r="17140" spans="2:6">
      <c r="B17140" s="21">
        <v>42968</v>
      </c>
      <c r="C17140" s="122" t="s">
        <v>222</v>
      </c>
      <c r="D17140" s="116">
        <v>92.53</v>
      </c>
      <c r="E17140" s="11">
        <v>92.91</v>
      </c>
      <c r="F17140" s="12">
        <v>895270</v>
      </c>
    </row>
    <row r="17141" spans="2:6">
      <c r="B17141" s="21">
        <v>42968</v>
      </c>
      <c r="C17141" s="122" t="s">
        <v>223</v>
      </c>
      <c r="D17141" s="116">
        <v>115</v>
      </c>
      <c r="E17141" s="11">
        <v>116.44</v>
      </c>
      <c r="F17141" s="12">
        <v>717858</v>
      </c>
    </row>
    <row r="17142" spans="2:6">
      <c r="B17142" s="21">
        <v>42968</v>
      </c>
      <c r="C17142" s="122" t="s">
        <v>224</v>
      </c>
      <c r="D17142" s="116">
        <v>74.22</v>
      </c>
      <c r="E17142" s="11">
        <v>74.25</v>
      </c>
      <c r="F17142" s="12">
        <v>2500299</v>
      </c>
    </row>
    <row r="17143" spans="2:6">
      <c r="B17143" s="21">
        <v>42968</v>
      </c>
      <c r="C17143" s="122" t="s">
        <v>225</v>
      </c>
      <c r="D17143" s="116">
        <v>83.84</v>
      </c>
      <c r="E17143" s="11">
        <v>83.7</v>
      </c>
      <c r="F17143" s="12">
        <v>915789</v>
      </c>
    </row>
    <row r="17144" spans="2:6">
      <c r="B17144" s="21">
        <v>42968</v>
      </c>
      <c r="C17144" s="122" t="s">
        <v>226</v>
      </c>
      <c r="D17144" s="116">
        <v>91.12</v>
      </c>
      <c r="E17144" s="11">
        <v>91.4</v>
      </c>
      <c r="F17144" s="12">
        <v>562958</v>
      </c>
    </row>
    <row r="17145" spans="2:6">
      <c r="B17145" s="21">
        <v>42968</v>
      </c>
      <c r="C17145" s="122" t="s">
        <v>227</v>
      </c>
      <c r="D17145" s="116">
        <v>28.86</v>
      </c>
      <c r="E17145" s="11">
        <v>29.43</v>
      </c>
      <c r="F17145" s="12">
        <v>3811277</v>
      </c>
    </row>
    <row r="17146" spans="2:6">
      <c r="B17146" s="21">
        <v>42968</v>
      </c>
      <c r="C17146" s="122" t="s">
        <v>228</v>
      </c>
      <c r="D17146" s="116">
        <v>84.12</v>
      </c>
      <c r="E17146" s="11">
        <v>84.51</v>
      </c>
      <c r="F17146" s="12">
        <v>1019621</v>
      </c>
    </row>
    <row r="17147" spans="2:6">
      <c r="B17147" s="21">
        <v>42968</v>
      </c>
      <c r="C17147" s="122" t="s">
        <v>229</v>
      </c>
      <c r="D17147" s="116">
        <v>110.78</v>
      </c>
      <c r="E17147" s="11">
        <v>110.89</v>
      </c>
      <c r="F17147" s="12">
        <v>555276</v>
      </c>
    </row>
    <row r="17148" spans="2:6">
      <c r="B17148" s="21">
        <v>42968</v>
      </c>
      <c r="C17148" s="122" t="s">
        <v>230</v>
      </c>
      <c r="D17148" s="116">
        <v>86.5</v>
      </c>
      <c r="E17148" s="11">
        <v>86.58</v>
      </c>
      <c r="F17148" s="12">
        <v>2090794</v>
      </c>
    </row>
    <row r="17149" spans="2:6">
      <c r="B17149" s="21">
        <v>42968</v>
      </c>
      <c r="C17149" s="122" t="s">
        <v>231</v>
      </c>
      <c r="D17149" s="116">
        <v>56.29</v>
      </c>
      <c r="E17149" s="11">
        <v>56.47</v>
      </c>
      <c r="F17149" s="12">
        <v>1223033</v>
      </c>
    </row>
    <row r="17150" spans="2:6">
      <c r="B17150" s="21">
        <v>42968</v>
      </c>
      <c r="C17150" s="122" t="s">
        <v>232</v>
      </c>
      <c r="D17150" s="116">
        <v>30.33</v>
      </c>
      <c r="E17150" s="11">
        <v>30.34</v>
      </c>
      <c r="F17150" s="12">
        <v>2922873</v>
      </c>
    </row>
    <row r="17151" spans="2:6">
      <c r="B17151" s="21">
        <v>42968</v>
      </c>
      <c r="C17151" s="122" t="s">
        <v>233</v>
      </c>
      <c r="D17151" s="116">
        <v>63.5</v>
      </c>
      <c r="E17151" s="11">
        <v>63.86</v>
      </c>
      <c r="F17151" s="12">
        <v>5171801</v>
      </c>
    </row>
    <row r="17152" spans="2:6">
      <c r="B17152" s="21">
        <v>42968</v>
      </c>
      <c r="C17152" s="122" t="s">
        <v>234</v>
      </c>
      <c r="D17152" s="116">
        <v>83.37</v>
      </c>
      <c r="E17152" s="11">
        <v>83.27</v>
      </c>
      <c r="F17152" s="12">
        <v>1093537</v>
      </c>
    </row>
    <row r="17153" spans="2:6">
      <c r="B17153" s="21">
        <v>42968</v>
      </c>
      <c r="C17153" s="122" t="s">
        <v>235</v>
      </c>
      <c r="D17153" s="116">
        <v>116.85</v>
      </c>
      <c r="E17153" s="11">
        <v>116.84</v>
      </c>
      <c r="F17153" s="12">
        <v>1848516</v>
      </c>
    </row>
    <row r="17154" spans="2:6">
      <c r="B17154" s="21">
        <v>42968</v>
      </c>
      <c r="C17154" s="122" t="s">
        <v>236</v>
      </c>
      <c r="D17154" s="116">
        <v>35.130000000000003</v>
      </c>
      <c r="E17154" s="11">
        <v>34.24</v>
      </c>
      <c r="F17154" s="12">
        <v>8190512</v>
      </c>
    </row>
    <row r="17155" spans="2:6">
      <c r="B17155" s="21">
        <v>42968</v>
      </c>
      <c r="C17155" s="122" t="s">
        <v>237</v>
      </c>
      <c r="D17155" s="116">
        <v>130.16</v>
      </c>
      <c r="E17155" s="11">
        <v>130.4</v>
      </c>
      <c r="F17155" s="12">
        <v>559790</v>
      </c>
    </row>
    <row r="17156" spans="2:6">
      <c r="B17156" s="21">
        <v>42968</v>
      </c>
      <c r="C17156" s="122" t="s">
        <v>238</v>
      </c>
      <c r="D17156" s="116">
        <v>83.69</v>
      </c>
      <c r="E17156" s="11">
        <v>83.75</v>
      </c>
      <c r="F17156" s="12">
        <v>937411</v>
      </c>
    </row>
    <row r="17157" spans="2:6">
      <c r="B17157" s="21">
        <v>42968</v>
      </c>
      <c r="C17157" s="122" t="s">
        <v>239</v>
      </c>
      <c r="D17157" s="116">
        <v>140.07</v>
      </c>
      <c r="E17157" s="11">
        <v>139.84</v>
      </c>
      <c r="F17157" s="12">
        <v>391294</v>
      </c>
    </row>
    <row r="17158" spans="2:6">
      <c r="B17158" s="21">
        <v>42968</v>
      </c>
      <c r="C17158" s="122" t="s">
        <v>240</v>
      </c>
      <c r="D17158" s="116">
        <v>78.97</v>
      </c>
      <c r="E17158" s="11">
        <v>79.78</v>
      </c>
      <c r="F17158" s="12">
        <v>1996930</v>
      </c>
    </row>
    <row r="17159" spans="2:6">
      <c r="B17159" s="21">
        <v>42968</v>
      </c>
      <c r="C17159" s="122" t="s">
        <v>241</v>
      </c>
      <c r="D17159" s="116">
        <v>105.39</v>
      </c>
      <c r="E17159" s="11">
        <v>106.48</v>
      </c>
      <c r="F17159" s="12">
        <v>3541896</v>
      </c>
    </row>
    <row r="17160" spans="2:6">
      <c r="B17160" s="21">
        <v>42968</v>
      </c>
      <c r="C17160" s="122" t="s">
        <v>242</v>
      </c>
      <c r="D17160" s="116">
        <v>82.93</v>
      </c>
      <c r="E17160" s="11">
        <v>83.13</v>
      </c>
      <c r="F17160" s="12">
        <v>1616712</v>
      </c>
    </row>
    <row r="17161" spans="2:6">
      <c r="B17161" s="21">
        <v>42968</v>
      </c>
      <c r="C17161" s="122" t="s">
        <v>243</v>
      </c>
      <c r="D17161" s="116">
        <v>58.01</v>
      </c>
      <c r="E17161" s="11">
        <v>58</v>
      </c>
      <c r="F17161" s="12">
        <v>2080402</v>
      </c>
    </row>
    <row r="17162" spans="2:6">
      <c r="B17162" s="21">
        <v>42968</v>
      </c>
      <c r="C17162" s="122" t="s">
        <v>244</v>
      </c>
      <c r="D17162" s="116">
        <v>83.81</v>
      </c>
      <c r="E17162" s="11">
        <v>83.69</v>
      </c>
      <c r="F17162" s="12">
        <v>2515486</v>
      </c>
    </row>
    <row r="17163" spans="2:6">
      <c r="B17163" s="21">
        <v>42968</v>
      </c>
      <c r="C17163" s="122" t="s">
        <v>245</v>
      </c>
      <c r="D17163" s="116">
        <v>447.2</v>
      </c>
      <c r="E17163" s="11">
        <v>450.29</v>
      </c>
      <c r="F17163" s="12">
        <v>302467</v>
      </c>
    </row>
    <row r="17164" spans="2:6">
      <c r="B17164" s="21">
        <v>42968</v>
      </c>
      <c r="C17164" s="122" t="s">
        <v>246</v>
      </c>
      <c r="D17164" s="116">
        <v>67.290000000000006</v>
      </c>
      <c r="E17164" s="11">
        <v>67.77</v>
      </c>
      <c r="F17164" s="12">
        <v>975948</v>
      </c>
    </row>
    <row r="17165" spans="2:6">
      <c r="B17165" s="21">
        <v>42968</v>
      </c>
      <c r="C17165" s="122" t="s">
        <v>247</v>
      </c>
      <c r="D17165" s="116">
        <v>60.16</v>
      </c>
      <c r="E17165" s="11">
        <v>60.18</v>
      </c>
      <c r="F17165" s="12">
        <v>2639361</v>
      </c>
    </row>
    <row r="17166" spans="2:6">
      <c r="B17166" s="21">
        <v>42968</v>
      </c>
      <c r="C17166" s="122" t="s">
        <v>248</v>
      </c>
      <c r="D17166" s="116">
        <v>63.12</v>
      </c>
      <c r="E17166" s="11">
        <v>62.97</v>
      </c>
      <c r="F17166" s="12">
        <v>1275310</v>
      </c>
    </row>
    <row r="17167" spans="2:6">
      <c r="B17167" s="21">
        <v>42968</v>
      </c>
      <c r="C17167" s="122" t="s">
        <v>249</v>
      </c>
      <c r="D17167" s="116">
        <v>60.65</v>
      </c>
      <c r="E17167" s="11">
        <v>60.33</v>
      </c>
      <c r="F17167" s="12">
        <v>2674387</v>
      </c>
    </row>
    <row r="17168" spans="2:6">
      <c r="B17168" s="21">
        <v>42968</v>
      </c>
      <c r="C17168" s="122" t="s">
        <v>250</v>
      </c>
      <c r="D17168" s="116">
        <v>260.98</v>
      </c>
      <c r="E17168" s="11">
        <v>264.2</v>
      </c>
      <c r="F17168" s="12">
        <v>218225</v>
      </c>
    </row>
    <row r="17169" spans="2:6">
      <c r="B17169" s="21">
        <v>42968</v>
      </c>
      <c r="C17169" s="122" t="s">
        <v>251</v>
      </c>
      <c r="D17169" s="116">
        <v>39.67</v>
      </c>
      <c r="E17169" s="11">
        <v>39.840000000000003</v>
      </c>
      <c r="F17169" s="12">
        <v>2109522</v>
      </c>
    </row>
    <row r="17170" spans="2:6">
      <c r="B17170" s="21">
        <v>42968</v>
      </c>
      <c r="C17170" s="122" t="s">
        <v>252</v>
      </c>
      <c r="D17170" s="116">
        <v>71.13</v>
      </c>
      <c r="E17170" s="11">
        <v>71.14</v>
      </c>
      <c r="F17170" s="12">
        <v>2134123</v>
      </c>
    </row>
    <row r="17171" spans="2:6">
      <c r="B17171" s="21">
        <v>42968</v>
      </c>
      <c r="C17171" s="122" t="s">
        <v>253</v>
      </c>
      <c r="D17171" s="116">
        <v>77.86</v>
      </c>
      <c r="E17171" s="11">
        <v>78.25</v>
      </c>
      <c r="F17171" s="12">
        <v>1480426</v>
      </c>
    </row>
    <row r="17172" spans="2:6">
      <c r="B17172" s="21">
        <v>42968</v>
      </c>
      <c r="C17172" s="122" t="s">
        <v>254</v>
      </c>
      <c r="D17172" s="116">
        <v>50.29</v>
      </c>
      <c r="E17172" s="11">
        <v>51.26</v>
      </c>
      <c r="F17172" s="12">
        <v>1914690</v>
      </c>
    </row>
    <row r="17173" spans="2:6">
      <c r="B17173" s="21">
        <v>42968</v>
      </c>
      <c r="C17173" s="122" t="s">
        <v>255</v>
      </c>
      <c r="D17173" s="116">
        <v>113.15</v>
      </c>
      <c r="E17173" s="11">
        <v>114.22</v>
      </c>
      <c r="F17173" s="12">
        <v>1089024</v>
      </c>
    </row>
    <row r="17174" spans="2:6">
      <c r="B17174" s="21">
        <v>42968</v>
      </c>
      <c r="C17174" s="122" t="s">
        <v>256</v>
      </c>
      <c r="D17174" s="116">
        <v>38.06</v>
      </c>
      <c r="E17174" s="11">
        <v>37.96</v>
      </c>
      <c r="F17174" s="12">
        <v>3094604</v>
      </c>
    </row>
    <row r="17175" spans="2:6">
      <c r="B17175" s="21">
        <v>42968</v>
      </c>
      <c r="C17175" s="122" t="s">
        <v>257</v>
      </c>
      <c r="D17175" s="116">
        <v>54.93</v>
      </c>
      <c r="E17175" s="11">
        <v>54.98</v>
      </c>
      <c r="F17175" s="12">
        <v>885130</v>
      </c>
    </row>
    <row r="17176" spans="2:6">
      <c r="B17176" s="21">
        <v>42968</v>
      </c>
      <c r="C17176" s="122" t="s">
        <v>258</v>
      </c>
      <c r="D17176" s="116">
        <v>143.86000000000001</v>
      </c>
      <c r="E17176" s="11">
        <v>145.03</v>
      </c>
      <c r="F17176" s="12">
        <v>1145184</v>
      </c>
    </row>
    <row r="17177" spans="2:6">
      <c r="B17177" s="21">
        <v>42968</v>
      </c>
      <c r="C17177" s="122" t="s">
        <v>259</v>
      </c>
      <c r="D17177" s="116">
        <v>74.75</v>
      </c>
      <c r="E17177" s="11">
        <v>75.52</v>
      </c>
      <c r="F17177" s="12">
        <v>880901</v>
      </c>
    </row>
    <row r="17178" spans="2:6">
      <c r="B17178" s="21">
        <v>42968</v>
      </c>
      <c r="C17178" s="122" t="s">
        <v>260</v>
      </c>
      <c r="D17178" s="116">
        <v>10.53</v>
      </c>
      <c r="E17178" s="11">
        <v>10.57</v>
      </c>
      <c r="F17178" s="12">
        <v>30152540</v>
      </c>
    </row>
    <row r="17179" spans="2:6">
      <c r="B17179" s="21">
        <v>42968</v>
      </c>
      <c r="C17179" s="122" t="s">
        <v>261</v>
      </c>
      <c r="D17179" s="116">
        <v>40.58</v>
      </c>
      <c r="E17179" s="11">
        <v>39.97</v>
      </c>
      <c r="F17179" s="12">
        <v>5917565</v>
      </c>
    </row>
    <row r="17180" spans="2:6">
      <c r="B17180" s="21">
        <v>42968</v>
      </c>
      <c r="C17180" s="122" t="s">
        <v>262</v>
      </c>
      <c r="D17180" s="116">
        <v>167.16</v>
      </c>
      <c r="E17180" s="11">
        <v>167.78</v>
      </c>
      <c r="F17180" s="12">
        <v>11907488</v>
      </c>
    </row>
    <row r="17181" spans="2:6">
      <c r="B17181" s="21">
        <v>42968</v>
      </c>
      <c r="C17181" s="122" t="s">
        <v>263</v>
      </c>
      <c r="D17181" s="116">
        <v>62.5</v>
      </c>
      <c r="E17181" s="11">
        <v>62.82</v>
      </c>
      <c r="F17181" s="12">
        <v>675593</v>
      </c>
    </row>
    <row r="17182" spans="2:6">
      <c r="B17182" s="21">
        <v>42968</v>
      </c>
      <c r="C17182" s="122" t="s">
        <v>264</v>
      </c>
      <c r="D17182" s="116">
        <v>14.54</v>
      </c>
      <c r="E17182" s="11">
        <v>14.73</v>
      </c>
      <c r="F17182" s="12">
        <v>23227665</v>
      </c>
    </row>
    <row r="17183" spans="2:6">
      <c r="B17183" s="21">
        <v>42968</v>
      </c>
      <c r="C17183" s="122" t="s">
        <v>265</v>
      </c>
      <c r="D17183" s="116">
        <v>206</v>
      </c>
      <c r="E17183" s="11">
        <v>206.33</v>
      </c>
      <c r="F17183" s="12">
        <v>980770</v>
      </c>
    </row>
    <row r="17184" spans="2:6">
      <c r="B17184" s="21">
        <v>42968</v>
      </c>
      <c r="C17184" s="122" t="s">
        <v>266</v>
      </c>
      <c r="D17184" s="116">
        <v>32.869999999999997</v>
      </c>
      <c r="E17184" s="11">
        <v>32.92</v>
      </c>
      <c r="F17184" s="12">
        <v>2855475</v>
      </c>
    </row>
    <row r="17185" spans="2:6">
      <c r="B17185" s="21">
        <v>42968</v>
      </c>
      <c r="C17185" s="122" t="s">
        <v>267</v>
      </c>
      <c r="D17185" s="116">
        <v>116.7</v>
      </c>
      <c r="E17185" s="11">
        <v>116.11</v>
      </c>
      <c r="F17185" s="12">
        <v>527159</v>
      </c>
    </row>
    <row r="17186" spans="2:6">
      <c r="B17186" s="21">
        <v>42968</v>
      </c>
      <c r="C17186" s="122" t="s">
        <v>268</v>
      </c>
      <c r="D17186" s="116">
        <v>89.83</v>
      </c>
      <c r="E17186" s="11">
        <v>90.86</v>
      </c>
      <c r="F17186" s="12">
        <v>1377720</v>
      </c>
    </row>
    <row r="17187" spans="2:6">
      <c r="B17187" s="21">
        <v>42968</v>
      </c>
      <c r="C17187" s="122" t="s">
        <v>269</v>
      </c>
      <c r="D17187" s="116">
        <v>120.64</v>
      </c>
      <c r="E17187" s="11">
        <v>120.77</v>
      </c>
      <c r="F17187" s="12">
        <v>825505</v>
      </c>
    </row>
    <row r="17188" spans="2:6">
      <c r="B17188" s="21">
        <v>42968</v>
      </c>
      <c r="C17188" s="122" t="s">
        <v>270</v>
      </c>
      <c r="D17188" s="116">
        <v>26.33</v>
      </c>
      <c r="E17188" s="11">
        <v>26.21</v>
      </c>
      <c r="F17188" s="12">
        <v>4230043</v>
      </c>
    </row>
    <row r="17189" spans="2:6">
      <c r="B17189" s="21">
        <v>42968</v>
      </c>
      <c r="C17189" s="122" t="s">
        <v>271</v>
      </c>
      <c r="D17189" s="116">
        <v>34</v>
      </c>
      <c r="E17189" s="11">
        <v>31.82</v>
      </c>
      <c r="F17189" s="12">
        <v>23093567</v>
      </c>
    </row>
    <row r="17190" spans="2:6">
      <c r="B17190" s="21">
        <v>42968</v>
      </c>
      <c r="C17190" s="122" t="s">
        <v>272</v>
      </c>
      <c r="D17190" s="116">
        <v>37.700000000000003</v>
      </c>
      <c r="E17190" s="11">
        <v>37.369999999999997</v>
      </c>
      <c r="F17190" s="12">
        <v>722922</v>
      </c>
    </row>
    <row r="17191" spans="2:6">
      <c r="B17191" s="21">
        <v>42968</v>
      </c>
      <c r="C17191" s="122" t="s">
        <v>273</v>
      </c>
      <c r="D17191" s="116">
        <v>37.69</v>
      </c>
      <c r="E17191" s="11">
        <v>37.229999999999997</v>
      </c>
      <c r="F17191" s="12">
        <v>2317197</v>
      </c>
    </row>
    <row r="17192" spans="2:6">
      <c r="B17192" s="21">
        <v>42968</v>
      </c>
      <c r="C17192" s="122" t="s">
        <v>274</v>
      </c>
      <c r="D17192" s="116">
        <v>38.06</v>
      </c>
      <c r="E17192" s="11">
        <v>37.58</v>
      </c>
      <c r="F17192" s="12">
        <v>956218</v>
      </c>
    </row>
    <row r="17193" spans="2:6">
      <c r="B17193" s="21">
        <v>42968</v>
      </c>
      <c r="C17193" s="122" t="s">
        <v>275</v>
      </c>
      <c r="D17193" s="116">
        <v>82.66</v>
      </c>
      <c r="E17193" s="11">
        <v>83.46</v>
      </c>
      <c r="F17193" s="12">
        <v>428427</v>
      </c>
    </row>
    <row r="17194" spans="2:6">
      <c r="B17194" s="21">
        <v>42968</v>
      </c>
      <c r="C17194" s="122" t="s">
        <v>276</v>
      </c>
      <c r="D17194" s="116">
        <v>26.84</v>
      </c>
      <c r="E17194" s="11">
        <v>26.89</v>
      </c>
      <c r="F17194" s="12">
        <v>2001432</v>
      </c>
    </row>
    <row r="17195" spans="2:6">
      <c r="B17195" s="21">
        <v>42968</v>
      </c>
      <c r="C17195" s="122" t="s">
        <v>277</v>
      </c>
      <c r="D17195" s="116">
        <v>27.29</v>
      </c>
      <c r="E17195" s="11">
        <v>27.37</v>
      </c>
      <c r="F17195" s="12">
        <v>4779544</v>
      </c>
    </row>
    <row r="17196" spans="2:6">
      <c r="B17196" s="21">
        <v>42968</v>
      </c>
      <c r="C17196" s="122" t="s">
        <v>278</v>
      </c>
      <c r="D17196" s="116">
        <v>126.95</v>
      </c>
      <c r="E17196" s="11">
        <v>128.1</v>
      </c>
      <c r="F17196" s="12">
        <v>465803</v>
      </c>
    </row>
    <row r="17197" spans="2:6">
      <c r="B17197" s="21">
        <v>42968</v>
      </c>
      <c r="C17197" s="122" t="s">
        <v>279</v>
      </c>
      <c r="D17197" s="116">
        <v>65</v>
      </c>
      <c r="E17197" s="11">
        <v>65.42</v>
      </c>
      <c r="F17197" s="12">
        <v>710550</v>
      </c>
    </row>
    <row r="17198" spans="2:6">
      <c r="B17198" s="21">
        <v>42968</v>
      </c>
      <c r="C17198" s="122" t="s">
        <v>280</v>
      </c>
      <c r="D17198" s="116">
        <v>198.74</v>
      </c>
      <c r="E17198" s="11">
        <v>198.73</v>
      </c>
      <c r="F17198" s="12">
        <v>1201998</v>
      </c>
    </row>
    <row r="17199" spans="2:6">
      <c r="B17199" s="21">
        <v>42968</v>
      </c>
      <c r="C17199" s="122" t="s">
        <v>281</v>
      </c>
      <c r="D17199" s="116">
        <v>24.49</v>
      </c>
      <c r="E17199" s="11">
        <v>24.49</v>
      </c>
      <c r="F17199" s="12">
        <v>46055015</v>
      </c>
    </row>
    <row r="17200" spans="2:6">
      <c r="B17200" s="21">
        <v>42968</v>
      </c>
      <c r="C17200" s="122" t="s">
        <v>282</v>
      </c>
      <c r="D17200" s="116">
        <v>20.5</v>
      </c>
      <c r="E17200" s="11">
        <v>20.78</v>
      </c>
      <c r="F17200" s="12">
        <v>4299276</v>
      </c>
    </row>
    <row r="17201" spans="2:6">
      <c r="B17201" s="21">
        <v>42968</v>
      </c>
      <c r="C17201" s="122" t="s">
        <v>283</v>
      </c>
      <c r="D17201" s="116">
        <v>72.08</v>
      </c>
      <c r="E17201" s="11">
        <v>72.599999999999994</v>
      </c>
      <c r="F17201" s="12">
        <v>5531782</v>
      </c>
    </row>
    <row r="17202" spans="2:6">
      <c r="B17202" s="21">
        <v>42968</v>
      </c>
      <c r="C17202" s="122" t="s">
        <v>284</v>
      </c>
      <c r="D17202" s="116">
        <v>57.15</v>
      </c>
      <c r="E17202" s="11">
        <v>57.29</v>
      </c>
      <c r="F17202" s="12">
        <v>2914816</v>
      </c>
    </row>
    <row r="17203" spans="2:6">
      <c r="B17203" s="21">
        <v>42968</v>
      </c>
      <c r="C17203" s="122" t="s">
        <v>24</v>
      </c>
      <c r="D17203" s="116">
        <v>27.9</v>
      </c>
      <c r="E17203" s="11">
        <v>28.19</v>
      </c>
      <c r="F17203" s="12">
        <v>5138372</v>
      </c>
    </row>
    <row r="17204" spans="2:6">
      <c r="B17204" s="21">
        <v>42968</v>
      </c>
      <c r="C17204" s="122" t="s">
        <v>25</v>
      </c>
      <c r="D17204" s="116">
        <v>34.9</v>
      </c>
      <c r="E17204" s="11">
        <v>34.909999999999997</v>
      </c>
      <c r="F17204" s="12">
        <v>6010367</v>
      </c>
    </row>
    <row r="17205" spans="2:6">
      <c r="B17205" s="21">
        <v>42968</v>
      </c>
      <c r="C17205" s="122" t="s">
        <v>26</v>
      </c>
      <c r="D17205" s="116">
        <v>910</v>
      </c>
      <c r="E17205" s="11">
        <v>906.66</v>
      </c>
      <c r="F17205" s="12">
        <v>943441</v>
      </c>
    </row>
    <row r="17206" spans="2:6">
      <c r="B17206" s="21">
        <v>42968</v>
      </c>
      <c r="C17206" s="122" t="s">
        <v>27</v>
      </c>
      <c r="D17206" s="116">
        <v>925.77</v>
      </c>
      <c r="E17206" s="11">
        <v>920.87</v>
      </c>
      <c r="F17206" s="12">
        <v>1301243</v>
      </c>
    </row>
    <row r="17207" spans="2:6">
      <c r="B17207" s="21">
        <v>42968</v>
      </c>
      <c r="C17207" s="122" t="s">
        <v>28</v>
      </c>
      <c r="D17207" s="116">
        <v>81.75</v>
      </c>
      <c r="E17207" s="11">
        <v>82.67</v>
      </c>
      <c r="F17207" s="12">
        <v>1011706</v>
      </c>
    </row>
    <row r="17208" spans="2:6">
      <c r="B17208" s="21">
        <v>42968</v>
      </c>
      <c r="C17208" s="122" t="s">
        <v>29</v>
      </c>
      <c r="D17208" s="116">
        <v>93.69</v>
      </c>
      <c r="E17208" s="11">
        <v>94.57</v>
      </c>
      <c r="F17208" s="12">
        <v>857678</v>
      </c>
    </row>
    <row r="17209" spans="2:6">
      <c r="B17209" s="21">
        <v>42968</v>
      </c>
      <c r="C17209" s="122" t="s">
        <v>30</v>
      </c>
      <c r="D17209" s="116">
        <v>22.68</v>
      </c>
      <c r="E17209" s="11">
        <v>22.57</v>
      </c>
      <c r="F17209" s="12">
        <v>7888823</v>
      </c>
    </row>
    <row r="17210" spans="2:6">
      <c r="B17210" s="21">
        <v>42968</v>
      </c>
      <c r="C17210" s="122" t="s">
        <v>31</v>
      </c>
      <c r="D17210" s="116">
        <v>51.1</v>
      </c>
      <c r="E17210" s="11">
        <v>50.98</v>
      </c>
      <c r="F17210" s="12">
        <v>770194</v>
      </c>
    </row>
    <row r="17211" spans="2:6">
      <c r="B17211" s="21">
        <v>42968</v>
      </c>
      <c r="C17211" s="122" t="s">
        <v>32</v>
      </c>
      <c r="D17211" s="116">
        <v>222.4</v>
      </c>
      <c r="E17211" s="11">
        <v>220.79</v>
      </c>
      <c r="F17211" s="12">
        <v>2203270</v>
      </c>
    </row>
    <row r="17212" spans="2:6">
      <c r="B17212" s="21">
        <v>42968</v>
      </c>
      <c r="C17212" s="122" t="s">
        <v>33</v>
      </c>
      <c r="D17212" s="116">
        <v>29.71</v>
      </c>
      <c r="E17212" s="11">
        <v>29.74</v>
      </c>
      <c r="F17212" s="12">
        <v>2940012</v>
      </c>
    </row>
    <row r="17213" spans="2:6">
      <c r="B17213" s="21">
        <v>42968</v>
      </c>
      <c r="C17213" s="122" t="s">
        <v>34</v>
      </c>
      <c r="D17213" s="116">
        <v>161</v>
      </c>
      <c r="E17213" s="11">
        <v>158.41</v>
      </c>
      <c r="F17213" s="12">
        <v>864886</v>
      </c>
    </row>
    <row r="17214" spans="2:6">
      <c r="B17214" s="21">
        <v>42968</v>
      </c>
      <c r="C17214" s="122" t="s">
        <v>35</v>
      </c>
      <c r="D17214" s="116">
        <v>38.93</v>
      </c>
      <c r="E17214" s="11">
        <v>38.74</v>
      </c>
      <c r="F17214" s="12">
        <v>5084521</v>
      </c>
    </row>
    <row r="17215" spans="2:6">
      <c r="B17215" s="21">
        <v>42968</v>
      </c>
      <c r="C17215" s="122" t="s">
        <v>36</v>
      </c>
      <c r="D17215" s="116">
        <v>95.55</v>
      </c>
      <c r="E17215" s="11">
        <v>94.84</v>
      </c>
      <c r="F17215" s="12">
        <v>1729285</v>
      </c>
    </row>
    <row r="17216" spans="2:6">
      <c r="B17216" s="21">
        <v>42968</v>
      </c>
      <c r="C17216" s="122" t="s">
        <v>37</v>
      </c>
      <c r="D17216" s="116">
        <v>12.63</v>
      </c>
      <c r="E17216" s="11">
        <v>12.6</v>
      </c>
      <c r="F17216" s="12">
        <v>5118092</v>
      </c>
    </row>
    <row r="17217" spans="2:6">
      <c r="B17217" s="21">
        <v>42968</v>
      </c>
      <c r="C17217" s="122" t="s">
        <v>38</v>
      </c>
      <c r="D17217" s="116">
        <v>23.45</v>
      </c>
      <c r="E17217" s="11">
        <v>23.3</v>
      </c>
      <c r="F17217" s="12">
        <v>3627980</v>
      </c>
    </row>
    <row r="17218" spans="2:6">
      <c r="B17218" s="21">
        <v>42968</v>
      </c>
      <c r="C17218" s="122" t="s">
        <v>39</v>
      </c>
      <c r="D17218" s="116">
        <v>77.510000000000005</v>
      </c>
      <c r="E17218" s="11">
        <v>78.260000000000005</v>
      </c>
      <c r="F17218" s="12">
        <v>1703106</v>
      </c>
    </row>
    <row r="17219" spans="2:6">
      <c r="B17219" s="21">
        <v>42968</v>
      </c>
      <c r="C17219" s="122" t="s">
        <v>40</v>
      </c>
      <c r="D17219" s="116">
        <v>70.77</v>
      </c>
      <c r="E17219" s="11">
        <v>71.98</v>
      </c>
      <c r="F17219" s="12">
        <v>1378290</v>
      </c>
    </row>
    <row r="17220" spans="2:6">
      <c r="B17220" s="21">
        <v>42968</v>
      </c>
      <c r="C17220" s="122" t="s">
        <v>41</v>
      </c>
      <c r="D17220" s="116">
        <v>28.9</v>
      </c>
      <c r="E17220" s="11">
        <v>29.38</v>
      </c>
      <c r="F17220" s="12">
        <v>2386815</v>
      </c>
    </row>
    <row r="17221" spans="2:6">
      <c r="B17221" s="21">
        <v>42968</v>
      </c>
      <c r="C17221" s="122" t="s">
        <v>42</v>
      </c>
      <c r="D17221" s="116">
        <v>147.1</v>
      </c>
      <c r="E17221" s="11">
        <v>149.19999999999999</v>
      </c>
      <c r="F17221" s="12">
        <v>4222473</v>
      </c>
    </row>
    <row r="17222" spans="2:6">
      <c r="B17222" s="21">
        <v>42968</v>
      </c>
      <c r="C17222" s="122" t="s">
        <v>43</v>
      </c>
      <c r="D17222" s="116">
        <v>38.36</v>
      </c>
      <c r="E17222" s="11">
        <v>38.090000000000003</v>
      </c>
      <c r="F17222" s="12">
        <v>3102141</v>
      </c>
    </row>
    <row r="17223" spans="2:6">
      <c r="B17223" s="21">
        <v>42968</v>
      </c>
      <c r="C17223" s="122" t="s">
        <v>44</v>
      </c>
      <c r="D17223" s="116">
        <v>55.65</v>
      </c>
      <c r="E17223" s="11">
        <v>55.28</v>
      </c>
      <c r="F17223" s="12">
        <v>1445729</v>
      </c>
    </row>
    <row r="17224" spans="2:6">
      <c r="B17224" s="21">
        <v>42968</v>
      </c>
      <c r="C17224" s="122" t="s">
        <v>45</v>
      </c>
      <c r="D17224" s="116">
        <v>61.21</v>
      </c>
      <c r="E17224" s="11">
        <v>61.78</v>
      </c>
      <c r="F17224" s="12">
        <v>1689184</v>
      </c>
    </row>
    <row r="17225" spans="2:6">
      <c r="B17225" s="21">
        <v>42968</v>
      </c>
      <c r="C17225" s="122" t="s">
        <v>46</v>
      </c>
      <c r="D17225" s="116">
        <v>46.88</v>
      </c>
      <c r="E17225" s="11">
        <v>47.22</v>
      </c>
      <c r="F17225" s="12">
        <v>1710534</v>
      </c>
    </row>
    <row r="17226" spans="2:6">
      <c r="B17226" s="21">
        <v>42968</v>
      </c>
      <c r="C17226" s="122" t="s">
        <v>47</v>
      </c>
      <c r="D17226" s="116">
        <v>37.39</v>
      </c>
      <c r="E17226" s="11">
        <v>37.630000000000003</v>
      </c>
      <c r="F17226" s="12">
        <v>2504575</v>
      </c>
    </row>
    <row r="17227" spans="2:6">
      <c r="B17227" s="21">
        <v>42968</v>
      </c>
      <c r="C17227" s="122" t="s">
        <v>48</v>
      </c>
      <c r="D17227" s="116">
        <v>134.94</v>
      </c>
      <c r="E17227" s="11">
        <v>135.57</v>
      </c>
      <c r="F17227" s="12">
        <v>1512552</v>
      </c>
    </row>
    <row r="17228" spans="2:6">
      <c r="B17228" s="21">
        <v>42968</v>
      </c>
      <c r="C17228" s="122" t="s">
        <v>49</v>
      </c>
      <c r="D17228" s="116">
        <v>43.57</v>
      </c>
      <c r="E17228" s="11">
        <v>43.25</v>
      </c>
      <c r="F17228" s="12">
        <v>1410232</v>
      </c>
    </row>
    <row r="17229" spans="2:6">
      <c r="B17229" s="21">
        <v>42968</v>
      </c>
      <c r="C17229" s="122" t="s">
        <v>50</v>
      </c>
      <c r="D17229" s="116">
        <v>17.2</v>
      </c>
      <c r="E17229" s="11">
        <v>13.427115000000001</v>
      </c>
      <c r="F17229" s="12">
        <v>6091153</v>
      </c>
    </row>
    <row r="17230" spans="2:6">
      <c r="B17230" s="21">
        <v>42968</v>
      </c>
      <c r="C17230" s="122" t="s">
        <v>51</v>
      </c>
      <c r="D17230" s="116">
        <v>18.48</v>
      </c>
      <c r="E17230" s="11">
        <v>18.57</v>
      </c>
      <c r="F17230" s="12">
        <v>6919149</v>
      </c>
    </row>
    <row r="17231" spans="2:6">
      <c r="B17231" s="21">
        <v>42968</v>
      </c>
      <c r="C17231" s="122" t="s">
        <v>52</v>
      </c>
      <c r="D17231" s="116">
        <v>29.82</v>
      </c>
      <c r="E17231" s="11">
        <v>29.73</v>
      </c>
      <c r="F17231" s="12">
        <v>2314475</v>
      </c>
    </row>
    <row r="17232" spans="2:6">
      <c r="B17232" s="21">
        <v>42968</v>
      </c>
      <c r="C17232" s="122" t="s">
        <v>53</v>
      </c>
      <c r="D17232" s="116">
        <v>34.14</v>
      </c>
      <c r="E17232" s="11">
        <v>33.93</v>
      </c>
      <c r="F17232" s="12">
        <v>2330695</v>
      </c>
    </row>
    <row r="17233" spans="2:6">
      <c r="B17233" s="21">
        <v>42968</v>
      </c>
      <c r="C17233" s="122" t="s">
        <v>54</v>
      </c>
      <c r="D17233" s="116">
        <v>118.7</v>
      </c>
      <c r="E17233" s="11">
        <v>118.56</v>
      </c>
      <c r="F17233" s="12">
        <v>462557</v>
      </c>
    </row>
    <row r="17234" spans="2:6">
      <c r="B17234" s="21">
        <v>42968</v>
      </c>
      <c r="C17234" s="122" t="s">
        <v>55</v>
      </c>
      <c r="D17234" s="116">
        <v>84.76</v>
      </c>
      <c r="E17234" s="11">
        <v>85.41</v>
      </c>
      <c r="F17234" s="12">
        <v>1236274</v>
      </c>
    </row>
    <row r="17235" spans="2:6">
      <c r="B17235" s="21">
        <v>42968</v>
      </c>
      <c r="C17235" s="122" t="s">
        <v>56</v>
      </c>
      <c r="D17235" s="116">
        <v>17.47</v>
      </c>
      <c r="E17235" s="11">
        <v>17.38</v>
      </c>
      <c r="F17235" s="12">
        <v>8325350</v>
      </c>
    </row>
    <row r="17236" spans="2:6">
      <c r="B17236" s="21">
        <v>42968</v>
      </c>
      <c r="C17236" s="122" t="s">
        <v>57</v>
      </c>
      <c r="D17236" s="116">
        <v>107.25</v>
      </c>
      <c r="E17236" s="11">
        <v>107.61</v>
      </c>
      <c r="F17236" s="12">
        <v>642806</v>
      </c>
    </row>
    <row r="17237" spans="2:6">
      <c r="B17237" s="21">
        <v>42968</v>
      </c>
      <c r="C17237" s="122" t="s">
        <v>58</v>
      </c>
      <c r="D17237" s="116">
        <v>248.14</v>
      </c>
      <c r="E17237" s="11">
        <v>249.36</v>
      </c>
      <c r="F17237" s="12">
        <v>710002</v>
      </c>
    </row>
    <row r="17238" spans="2:6">
      <c r="B17238" s="21">
        <v>42968</v>
      </c>
      <c r="C17238" s="122" t="s">
        <v>59</v>
      </c>
      <c r="D17238" s="116">
        <v>139.59</v>
      </c>
      <c r="E17238" s="11">
        <v>140.33000000000001</v>
      </c>
      <c r="F17238" s="12">
        <v>3190691</v>
      </c>
    </row>
    <row r="17239" spans="2:6">
      <c r="B17239" s="21">
        <v>42968</v>
      </c>
      <c r="C17239" s="122" t="s">
        <v>60</v>
      </c>
      <c r="D17239" s="116">
        <v>64.59</v>
      </c>
      <c r="E17239" s="11">
        <v>64.55</v>
      </c>
      <c r="F17239" s="12">
        <v>1616720</v>
      </c>
    </row>
    <row r="17240" spans="2:6">
      <c r="B17240" s="21">
        <v>42968</v>
      </c>
      <c r="C17240" s="122" t="s">
        <v>61</v>
      </c>
      <c r="D17240" s="116">
        <v>151.28</v>
      </c>
      <c r="E17240" s="11">
        <v>150.41</v>
      </c>
      <c r="F17240" s="12">
        <v>664751</v>
      </c>
    </row>
    <row r="17241" spans="2:6">
      <c r="B17241" s="21">
        <v>42968</v>
      </c>
      <c r="C17241" s="122" t="s">
        <v>62</v>
      </c>
      <c r="D17241" s="116">
        <v>134.85</v>
      </c>
      <c r="E17241" s="11">
        <v>134.88</v>
      </c>
      <c r="F17241" s="12">
        <v>271270</v>
      </c>
    </row>
    <row r="17242" spans="2:6">
      <c r="B17242" s="21">
        <v>42968</v>
      </c>
      <c r="C17242" s="122" t="s">
        <v>63</v>
      </c>
      <c r="D17242" s="116">
        <v>189.61</v>
      </c>
      <c r="E17242" s="11">
        <v>190.68</v>
      </c>
      <c r="F17242" s="12">
        <v>576362</v>
      </c>
    </row>
    <row r="17243" spans="2:6">
      <c r="B17243" s="21">
        <v>42968</v>
      </c>
      <c r="C17243" s="122" t="s">
        <v>64</v>
      </c>
      <c r="D17243" s="116">
        <v>121.37</v>
      </c>
      <c r="E17243" s="11">
        <v>120.89</v>
      </c>
      <c r="F17243" s="12">
        <v>989660</v>
      </c>
    </row>
    <row r="17244" spans="2:6">
      <c r="B17244" s="21">
        <v>42968</v>
      </c>
      <c r="C17244" s="122" t="s">
        <v>65</v>
      </c>
      <c r="D17244" s="116">
        <v>45.7</v>
      </c>
      <c r="E17244" s="11">
        <v>45.87</v>
      </c>
      <c r="F17244" s="12">
        <v>1617991</v>
      </c>
    </row>
    <row r="17245" spans="2:6">
      <c r="B17245" s="21">
        <v>42968</v>
      </c>
      <c r="C17245" s="122" t="s">
        <v>66</v>
      </c>
      <c r="D17245" s="116">
        <v>35.090000000000003</v>
      </c>
      <c r="E17245" s="11">
        <v>34.92</v>
      </c>
      <c r="F17245" s="12">
        <v>26493271</v>
      </c>
    </row>
    <row r="17246" spans="2:6">
      <c r="B17246" s="21">
        <v>42968</v>
      </c>
      <c r="C17246" s="122" t="s">
        <v>67</v>
      </c>
      <c r="D17246" s="116">
        <v>134.47999999999999</v>
      </c>
      <c r="E17246" s="11">
        <v>135.91</v>
      </c>
      <c r="F17246" s="12">
        <v>1778862</v>
      </c>
    </row>
    <row r="17247" spans="2:6">
      <c r="B17247" s="21">
        <v>42968</v>
      </c>
      <c r="C17247" s="122" t="s">
        <v>68</v>
      </c>
      <c r="D17247" s="116">
        <v>54.2</v>
      </c>
      <c r="E17247" s="11">
        <v>53.18</v>
      </c>
      <c r="F17247" s="12">
        <v>2274015</v>
      </c>
    </row>
    <row r="17248" spans="2:6">
      <c r="B17248" s="21">
        <v>42968</v>
      </c>
      <c r="C17248" s="122" t="s">
        <v>69</v>
      </c>
      <c r="D17248" s="116">
        <v>20.54</v>
      </c>
      <c r="E17248" s="11">
        <v>20.59</v>
      </c>
      <c r="F17248" s="12">
        <v>3102541</v>
      </c>
    </row>
    <row r="17249" spans="2:6">
      <c r="B17249" s="21">
        <v>42968</v>
      </c>
      <c r="C17249" s="122" t="s">
        <v>70</v>
      </c>
      <c r="D17249" s="116">
        <v>85.09</v>
      </c>
      <c r="E17249" s="11">
        <v>85.13</v>
      </c>
      <c r="F17249" s="12">
        <v>830531</v>
      </c>
    </row>
    <row r="17250" spans="2:6">
      <c r="B17250" s="21">
        <v>42968</v>
      </c>
      <c r="C17250" s="122" t="s">
        <v>71</v>
      </c>
      <c r="D17250" s="116">
        <v>36.97</v>
      </c>
      <c r="E17250" s="11">
        <v>37.58</v>
      </c>
      <c r="F17250" s="12">
        <v>838458</v>
      </c>
    </row>
    <row r="17251" spans="2:6">
      <c r="B17251" s="21">
        <v>42968</v>
      </c>
      <c r="C17251" s="122" t="s">
        <v>72</v>
      </c>
      <c r="D17251" s="116">
        <v>327.35000000000002</v>
      </c>
      <c r="E17251" s="11">
        <v>327.56668000000002</v>
      </c>
      <c r="F17251" s="12">
        <v>1155863.977</v>
      </c>
    </row>
    <row r="17252" spans="2:6">
      <c r="B17252" s="21">
        <v>42968</v>
      </c>
      <c r="C17252" s="122" t="s">
        <v>73</v>
      </c>
      <c r="D17252" s="116">
        <v>119.71</v>
      </c>
      <c r="E17252" s="11">
        <v>118.75</v>
      </c>
      <c r="F17252" s="12">
        <v>437966</v>
      </c>
    </row>
    <row r="17253" spans="2:6">
      <c r="B17253" s="21">
        <v>42968</v>
      </c>
      <c r="C17253" s="122" t="s">
        <v>285</v>
      </c>
      <c r="D17253" s="116">
        <v>135.6</v>
      </c>
      <c r="E17253" s="11">
        <v>135.6</v>
      </c>
      <c r="F17253" s="12">
        <v>1150565</v>
      </c>
    </row>
    <row r="17254" spans="2:6">
      <c r="B17254" s="21">
        <v>42968</v>
      </c>
      <c r="C17254" s="122" t="s">
        <v>286</v>
      </c>
      <c r="D17254" s="116">
        <v>32.81</v>
      </c>
      <c r="E17254" s="11">
        <v>32.880000000000003</v>
      </c>
      <c r="F17254" s="12">
        <v>1435340</v>
      </c>
    </row>
    <row r="17255" spans="2:6">
      <c r="B17255" s="21">
        <v>42968</v>
      </c>
      <c r="C17255" s="122" t="s">
        <v>287</v>
      </c>
      <c r="D17255" s="116">
        <v>96.67</v>
      </c>
      <c r="E17255" s="11">
        <v>97.35</v>
      </c>
      <c r="F17255" s="12">
        <v>766778</v>
      </c>
    </row>
    <row r="17256" spans="2:6">
      <c r="B17256" s="21">
        <v>42968</v>
      </c>
      <c r="C17256" s="122" t="s">
        <v>288</v>
      </c>
      <c r="D17256" s="116">
        <v>37.15</v>
      </c>
      <c r="E17256" s="11">
        <v>38.270000000000003</v>
      </c>
      <c r="F17256" s="12">
        <v>13091925</v>
      </c>
    </row>
    <row r="17257" spans="2:6">
      <c r="B17257" s="21">
        <v>42968</v>
      </c>
      <c r="C17257" s="122" t="s">
        <v>289</v>
      </c>
      <c r="D17257" s="116">
        <v>49.86</v>
      </c>
      <c r="E17257" s="11">
        <v>49.58</v>
      </c>
      <c r="F17257" s="12">
        <v>820219</v>
      </c>
    </row>
    <row r="17258" spans="2:6">
      <c r="B17258" s="21">
        <v>42968</v>
      </c>
      <c r="C17258" s="122" t="s">
        <v>290</v>
      </c>
      <c r="D17258" s="116">
        <v>132.28</v>
      </c>
      <c r="E17258" s="11">
        <v>133.44999999999999</v>
      </c>
      <c r="F17258" s="12">
        <v>4659993</v>
      </c>
    </row>
    <row r="17259" spans="2:6">
      <c r="B17259" s="21">
        <v>42968</v>
      </c>
      <c r="C17259" s="122" t="s">
        <v>291</v>
      </c>
      <c r="D17259" s="116">
        <v>27.13</v>
      </c>
      <c r="E17259" s="11">
        <v>27.14</v>
      </c>
      <c r="F17259" s="12">
        <v>2460335</v>
      </c>
    </row>
    <row r="17260" spans="2:6">
      <c r="B17260" s="21">
        <v>42968</v>
      </c>
      <c r="C17260" s="122" t="s">
        <v>292</v>
      </c>
      <c r="D17260" s="116">
        <v>90.85</v>
      </c>
      <c r="E17260" s="11">
        <v>90.63</v>
      </c>
      <c r="F17260" s="12">
        <v>11502065</v>
      </c>
    </row>
    <row r="17261" spans="2:6">
      <c r="B17261" s="21">
        <v>42968</v>
      </c>
      <c r="C17261" s="122" t="s">
        <v>293</v>
      </c>
      <c r="D17261" s="116">
        <v>44.29</v>
      </c>
      <c r="E17261" s="11">
        <v>43.77</v>
      </c>
      <c r="F17261" s="12">
        <v>1661300</v>
      </c>
    </row>
    <row r="17262" spans="2:6">
      <c r="B17262" s="21">
        <v>42968</v>
      </c>
      <c r="C17262" s="122" t="s">
        <v>294</v>
      </c>
      <c r="D17262" s="116">
        <v>69.97</v>
      </c>
      <c r="E17262" s="11">
        <v>70.2</v>
      </c>
      <c r="F17262" s="12">
        <v>1281028</v>
      </c>
    </row>
    <row r="17263" spans="2:6">
      <c r="B17263" s="21">
        <v>42968</v>
      </c>
      <c r="C17263" s="122" t="s">
        <v>295</v>
      </c>
      <c r="D17263" s="116">
        <v>17.57</v>
      </c>
      <c r="E17263" s="11">
        <v>17.41</v>
      </c>
      <c r="F17263" s="12">
        <v>8797039</v>
      </c>
    </row>
    <row r="17264" spans="2:6">
      <c r="B17264" s="21">
        <v>42968</v>
      </c>
      <c r="C17264" s="122" t="s">
        <v>296</v>
      </c>
      <c r="D17264" s="116">
        <v>84.73</v>
      </c>
      <c r="E17264" s="11">
        <v>84.55</v>
      </c>
      <c r="F17264" s="12">
        <v>1764657</v>
      </c>
    </row>
    <row r="17265" spans="2:6">
      <c r="B17265" s="21">
        <v>42968</v>
      </c>
      <c r="C17265" s="122" t="s">
        <v>297</v>
      </c>
      <c r="D17265" s="116">
        <v>19.38</v>
      </c>
      <c r="E17265" s="11">
        <v>19.71</v>
      </c>
      <c r="F17265" s="12">
        <v>2656753</v>
      </c>
    </row>
    <row r="17266" spans="2:6">
      <c r="B17266" s="21">
        <v>42968</v>
      </c>
      <c r="C17266" s="122" t="s">
        <v>298</v>
      </c>
      <c r="D17266" s="116">
        <v>89.93</v>
      </c>
      <c r="E17266" s="11">
        <v>89.01</v>
      </c>
      <c r="F17266" s="12">
        <v>969306</v>
      </c>
    </row>
    <row r="17267" spans="2:6">
      <c r="B17267" s="21">
        <v>42968</v>
      </c>
      <c r="C17267" s="122" t="s">
        <v>299</v>
      </c>
      <c r="D17267" s="116">
        <v>121.58</v>
      </c>
      <c r="E17267" s="11">
        <v>122.68</v>
      </c>
      <c r="F17267" s="12">
        <v>1103999</v>
      </c>
    </row>
    <row r="17268" spans="2:6">
      <c r="B17268" s="21">
        <v>42968</v>
      </c>
      <c r="C17268" s="122" t="s">
        <v>300</v>
      </c>
      <c r="D17268" s="116">
        <v>18.579999999999998</v>
      </c>
      <c r="E17268" s="11">
        <v>18.55</v>
      </c>
      <c r="F17268" s="12">
        <v>12272055</v>
      </c>
    </row>
    <row r="17269" spans="2:6">
      <c r="B17269" s="21">
        <v>42968</v>
      </c>
      <c r="C17269" s="122" t="s">
        <v>301</v>
      </c>
      <c r="D17269" s="116">
        <v>64.02</v>
      </c>
      <c r="E17269" s="11">
        <v>64.14</v>
      </c>
      <c r="F17269" s="12">
        <v>1309590</v>
      </c>
    </row>
    <row r="17270" spans="2:6">
      <c r="B17270" s="21">
        <v>42968</v>
      </c>
      <c r="C17270" s="122" t="s">
        <v>302</v>
      </c>
      <c r="D17270" s="116">
        <v>45.67</v>
      </c>
      <c r="E17270" s="11">
        <v>45.68</v>
      </c>
      <c r="F17270" s="12">
        <v>9429736</v>
      </c>
    </row>
    <row r="17271" spans="2:6">
      <c r="B17271" s="21">
        <v>42968</v>
      </c>
      <c r="C17271" s="122" t="s">
        <v>303</v>
      </c>
      <c r="D17271" s="116">
        <v>42.14</v>
      </c>
      <c r="E17271" s="11">
        <v>41.95</v>
      </c>
      <c r="F17271" s="12">
        <v>2040272</v>
      </c>
    </row>
    <row r="17272" spans="2:6">
      <c r="B17272" s="21">
        <v>42968</v>
      </c>
      <c r="C17272" s="122" t="s">
        <v>304</v>
      </c>
      <c r="D17272" s="116">
        <v>22.85</v>
      </c>
      <c r="E17272" s="11">
        <v>22.61</v>
      </c>
      <c r="F17272" s="12">
        <v>7690671</v>
      </c>
    </row>
    <row r="17273" spans="2:6">
      <c r="B17273" s="21">
        <v>42968</v>
      </c>
      <c r="C17273" s="122" t="s">
        <v>305</v>
      </c>
      <c r="D17273" s="116">
        <v>37.31</v>
      </c>
      <c r="E17273" s="11">
        <v>37.340000000000003</v>
      </c>
      <c r="F17273" s="12">
        <v>2628285</v>
      </c>
    </row>
    <row r="17274" spans="2:6">
      <c r="B17274" s="21">
        <v>42968</v>
      </c>
      <c r="C17274" s="122" t="s">
        <v>306</v>
      </c>
      <c r="D17274" s="116">
        <v>106.31</v>
      </c>
      <c r="E17274" s="11">
        <v>107.56</v>
      </c>
      <c r="F17274" s="12">
        <v>997392</v>
      </c>
    </row>
    <row r="17275" spans="2:6">
      <c r="B17275" s="21">
        <v>42968</v>
      </c>
      <c r="C17275" s="122" t="s">
        <v>307</v>
      </c>
      <c r="D17275" s="116">
        <v>47.59</v>
      </c>
      <c r="E17275" s="11">
        <v>47.4</v>
      </c>
      <c r="F17275" s="12">
        <v>685643</v>
      </c>
    </row>
    <row r="17276" spans="2:6">
      <c r="B17276" s="21">
        <v>42968</v>
      </c>
      <c r="C17276" s="122" t="s">
        <v>308</v>
      </c>
      <c r="D17276" s="116">
        <v>36.15</v>
      </c>
      <c r="E17276" s="11">
        <v>36.29</v>
      </c>
      <c r="F17276" s="12">
        <v>4045286</v>
      </c>
    </row>
    <row r="17277" spans="2:6">
      <c r="B17277" s="21">
        <v>42968</v>
      </c>
      <c r="C17277" s="122" t="s">
        <v>309</v>
      </c>
      <c r="D17277" s="116">
        <v>46.41</v>
      </c>
      <c r="E17277" s="11">
        <v>46.19</v>
      </c>
      <c r="F17277" s="12">
        <v>1102568</v>
      </c>
    </row>
    <row r="17278" spans="2:6">
      <c r="B17278" s="21">
        <v>42968</v>
      </c>
      <c r="C17278" s="122" t="s">
        <v>310</v>
      </c>
      <c r="D17278" s="116">
        <v>51.89</v>
      </c>
      <c r="E17278" s="11">
        <v>52.11</v>
      </c>
      <c r="F17278" s="12">
        <v>1101614</v>
      </c>
    </row>
    <row r="17279" spans="2:6">
      <c r="B17279" s="21">
        <v>42968</v>
      </c>
      <c r="C17279" s="122" t="s">
        <v>311</v>
      </c>
      <c r="D17279" s="116">
        <v>154.02000000000001</v>
      </c>
      <c r="E17279" s="11">
        <v>153.74</v>
      </c>
      <c r="F17279" s="12">
        <v>375991</v>
      </c>
    </row>
    <row r="17280" spans="2:6">
      <c r="B17280" s="21">
        <v>42968</v>
      </c>
      <c r="C17280" s="122" t="s">
        <v>312</v>
      </c>
      <c r="D17280" s="116">
        <v>34</v>
      </c>
      <c r="E17280" s="11">
        <v>34.06</v>
      </c>
      <c r="F17280" s="12">
        <v>1392938</v>
      </c>
    </row>
    <row r="17281" spans="2:6">
      <c r="B17281" s="21">
        <v>42968</v>
      </c>
      <c r="C17281" s="122" t="s">
        <v>313</v>
      </c>
      <c r="D17281" s="116">
        <v>178</v>
      </c>
      <c r="E17281" s="11">
        <v>180.12</v>
      </c>
      <c r="F17281" s="12">
        <v>368624</v>
      </c>
    </row>
    <row r="17282" spans="2:6">
      <c r="B17282" s="21">
        <v>42968</v>
      </c>
      <c r="C17282" s="122" t="s">
        <v>314</v>
      </c>
      <c r="D17282" s="116">
        <v>77.12</v>
      </c>
      <c r="E17282" s="11">
        <v>77.38</v>
      </c>
      <c r="F17282" s="12">
        <v>3638065</v>
      </c>
    </row>
    <row r="17283" spans="2:6">
      <c r="B17283" s="21">
        <v>42968</v>
      </c>
      <c r="C17283" s="122" t="s">
        <v>315</v>
      </c>
      <c r="D17283" s="116">
        <v>300</v>
      </c>
      <c r="E17283" s="11">
        <v>301.88</v>
      </c>
      <c r="F17283" s="12">
        <v>962243</v>
      </c>
    </row>
    <row r="17284" spans="2:6">
      <c r="B17284" s="21">
        <v>42968</v>
      </c>
      <c r="C17284" s="122" t="s">
        <v>316</v>
      </c>
      <c r="D17284" s="116">
        <v>68.03</v>
      </c>
      <c r="E17284" s="11">
        <v>67.069999999999993</v>
      </c>
      <c r="F17284" s="12">
        <v>1850634</v>
      </c>
    </row>
    <row r="17285" spans="2:6">
      <c r="B17285" s="21">
        <v>42968</v>
      </c>
      <c r="C17285" s="122" t="s">
        <v>317</v>
      </c>
      <c r="D17285" s="116">
        <v>42.3</v>
      </c>
      <c r="E17285" s="11">
        <v>42.4</v>
      </c>
      <c r="F17285" s="12">
        <v>838140</v>
      </c>
    </row>
    <row r="17286" spans="2:6">
      <c r="B17286" s="21">
        <v>42968</v>
      </c>
      <c r="C17286" s="122" t="s">
        <v>318</v>
      </c>
      <c r="D17286" s="116">
        <v>73.87</v>
      </c>
      <c r="E17286" s="11">
        <v>73.849999999999994</v>
      </c>
      <c r="F17286" s="12">
        <v>8139482</v>
      </c>
    </row>
    <row r="17287" spans="2:6">
      <c r="B17287" s="21">
        <v>42968</v>
      </c>
      <c r="C17287" s="122" t="s">
        <v>319</v>
      </c>
      <c r="D17287" s="116">
        <v>161.12</v>
      </c>
      <c r="E17287" s="11">
        <v>158.4</v>
      </c>
      <c r="F17287" s="12">
        <v>1554838</v>
      </c>
    </row>
    <row r="17288" spans="2:6">
      <c r="B17288" s="21">
        <v>42968</v>
      </c>
      <c r="C17288" s="122" t="s">
        <v>320</v>
      </c>
      <c r="D17288" s="116">
        <v>23.95</v>
      </c>
      <c r="E17288" s="11">
        <v>23.98</v>
      </c>
      <c r="F17288" s="12">
        <v>1303349</v>
      </c>
    </row>
    <row r="17289" spans="2:6">
      <c r="B17289" s="21">
        <v>42968</v>
      </c>
      <c r="C17289" s="122" t="s">
        <v>321</v>
      </c>
      <c r="D17289" s="116">
        <v>53.4</v>
      </c>
      <c r="E17289" s="11">
        <v>53.54</v>
      </c>
      <c r="F17289" s="12">
        <v>5128715</v>
      </c>
    </row>
    <row r="17290" spans="2:6">
      <c r="B17290" s="21">
        <v>42968</v>
      </c>
      <c r="C17290" s="122" t="s">
        <v>322</v>
      </c>
      <c r="D17290" s="116">
        <v>52.79</v>
      </c>
      <c r="E17290" s="11">
        <v>52.75</v>
      </c>
      <c r="F17290" s="12">
        <v>1057593</v>
      </c>
    </row>
    <row r="17291" spans="2:6">
      <c r="B17291" s="21">
        <v>42968</v>
      </c>
      <c r="C17291" s="122" t="s">
        <v>323</v>
      </c>
      <c r="D17291" s="116">
        <v>87.33</v>
      </c>
      <c r="E17291" s="11">
        <v>88.1</v>
      </c>
      <c r="F17291" s="12">
        <v>2454483</v>
      </c>
    </row>
    <row r="17292" spans="2:6">
      <c r="B17292" s="21">
        <v>42968</v>
      </c>
      <c r="C17292" s="122" t="s">
        <v>324</v>
      </c>
      <c r="D17292" s="116">
        <v>19.48</v>
      </c>
      <c r="E17292" s="11">
        <v>19.53</v>
      </c>
      <c r="F17292" s="12">
        <v>9380781</v>
      </c>
    </row>
    <row r="17293" spans="2:6">
      <c r="B17293" s="21">
        <v>42968</v>
      </c>
      <c r="C17293" s="122" t="s">
        <v>325</v>
      </c>
      <c r="D17293" s="116">
        <v>131.35</v>
      </c>
      <c r="E17293" s="11">
        <v>131.94</v>
      </c>
      <c r="F17293" s="12">
        <v>1807551</v>
      </c>
    </row>
    <row r="17294" spans="2:6">
      <c r="B17294" s="21">
        <v>42968</v>
      </c>
      <c r="C17294" s="122" t="s">
        <v>326</v>
      </c>
      <c r="D17294" s="116">
        <v>105.85</v>
      </c>
      <c r="E17294" s="11">
        <v>107.45</v>
      </c>
      <c r="F17294" s="12">
        <v>501154</v>
      </c>
    </row>
    <row r="17295" spans="2:6">
      <c r="B17295" s="21">
        <v>42968</v>
      </c>
      <c r="C17295" s="122" t="s">
        <v>327</v>
      </c>
      <c r="D17295" s="116">
        <v>53.16</v>
      </c>
      <c r="E17295" s="11">
        <v>53.23</v>
      </c>
      <c r="F17295" s="12">
        <v>1818062</v>
      </c>
    </row>
    <row r="17296" spans="2:6">
      <c r="B17296" s="21">
        <v>42968</v>
      </c>
      <c r="C17296" s="122" t="s">
        <v>328</v>
      </c>
      <c r="D17296" s="116">
        <v>98.16</v>
      </c>
      <c r="E17296" s="11">
        <v>99.08</v>
      </c>
      <c r="F17296" s="12">
        <v>1494619</v>
      </c>
    </row>
    <row r="17297" spans="2:6">
      <c r="B17297" s="21">
        <v>42968</v>
      </c>
      <c r="C17297" s="122" t="s">
        <v>329</v>
      </c>
      <c r="D17297" s="116">
        <v>36.35</v>
      </c>
      <c r="E17297" s="11">
        <v>36.53</v>
      </c>
      <c r="F17297" s="12">
        <v>1213362</v>
      </c>
    </row>
    <row r="17298" spans="2:6">
      <c r="B17298" s="21">
        <v>42968</v>
      </c>
      <c r="C17298" s="122" t="s">
        <v>330</v>
      </c>
      <c r="D17298" s="116">
        <v>16.63</v>
      </c>
      <c r="E17298" s="11">
        <v>16.420000000000002</v>
      </c>
      <c r="F17298" s="12">
        <v>5981199</v>
      </c>
    </row>
    <row r="17299" spans="2:6">
      <c r="B17299" s="21">
        <v>42968</v>
      </c>
      <c r="C17299" s="122" t="s">
        <v>331</v>
      </c>
      <c r="D17299" s="116">
        <v>158.16999999999999</v>
      </c>
      <c r="E17299" s="11">
        <v>158.36000000000001</v>
      </c>
      <c r="F17299" s="12">
        <v>2195074</v>
      </c>
    </row>
    <row r="17300" spans="2:6">
      <c r="B17300" s="21">
        <v>42968</v>
      </c>
      <c r="C17300" s="122" t="s">
        <v>332</v>
      </c>
      <c r="D17300" s="116">
        <v>81.849999999999994</v>
      </c>
      <c r="E17300" s="11">
        <v>81.53</v>
      </c>
      <c r="F17300" s="12">
        <v>913190</v>
      </c>
    </row>
    <row r="17301" spans="2:6">
      <c r="B17301" s="21">
        <v>42968</v>
      </c>
      <c r="C17301" s="122" t="s">
        <v>333</v>
      </c>
      <c r="D17301" s="116">
        <v>146.06</v>
      </c>
      <c r="E17301" s="11">
        <v>146.13999999999999</v>
      </c>
      <c r="F17301" s="12">
        <v>2343720</v>
      </c>
    </row>
    <row r="17302" spans="2:6">
      <c r="B17302" s="21">
        <v>42968</v>
      </c>
      <c r="C17302" s="122" t="s">
        <v>334</v>
      </c>
      <c r="D17302" s="116">
        <v>130.47</v>
      </c>
      <c r="E17302" s="11">
        <v>130.81</v>
      </c>
      <c r="F17302" s="12">
        <v>654955</v>
      </c>
    </row>
    <row r="17303" spans="2:6">
      <c r="B17303" s="21">
        <v>42968</v>
      </c>
      <c r="C17303" s="122" t="s">
        <v>335</v>
      </c>
      <c r="D17303" s="116">
        <v>42.9</v>
      </c>
      <c r="E17303" s="11">
        <v>43.11</v>
      </c>
      <c r="F17303" s="12">
        <v>3842147</v>
      </c>
    </row>
    <row r="17304" spans="2:6">
      <c r="B17304" s="21">
        <v>42968</v>
      </c>
      <c r="C17304" s="122" t="s">
        <v>336</v>
      </c>
      <c r="D17304" s="116">
        <v>83.33</v>
      </c>
      <c r="E17304" s="11">
        <v>83.52</v>
      </c>
      <c r="F17304" s="12">
        <v>4691489</v>
      </c>
    </row>
    <row r="17305" spans="2:6">
      <c r="B17305" s="21">
        <v>42968</v>
      </c>
      <c r="C17305" s="122" t="s">
        <v>337</v>
      </c>
      <c r="D17305" s="116">
        <v>46.96</v>
      </c>
      <c r="E17305" s="11">
        <v>46.68</v>
      </c>
      <c r="F17305" s="12">
        <v>4899647</v>
      </c>
    </row>
    <row r="17306" spans="2:6">
      <c r="B17306" s="21">
        <v>42968</v>
      </c>
      <c r="C17306" s="122" t="s">
        <v>338</v>
      </c>
      <c r="D17306" s="116">
        <v>30.8</v>
      </c>
      <c r="E17306" s="11">
        <v>31.11</v>
      </c>
      <c r="F17306" s="12">
        <v>6480889</v>
      </c>
    </row>
    <row r="17307" spans="2:6">
      <c r="B17307" s="21">
        <v>42968</v>
      </c>
      <c r="C17307" s="122" t="s">
        <v>339</v>
      </c>
      <c r="D17307" s="116">
        <v>248.52</v>
      </c>
      <c r="E17307" s="11">
        <v>246.91</v>
      </c>
      <c r="F17307" s="12">
        <v>304580</v>
      </c>
    </row>
    <row r="17308" spans="2:6">
      <c r="B17308" s="21">
        <v>42968</v>
      </c>
      <c r="C17308" s="122" t="s">
        <v>340</v>
      </c>
      <c r="D17308" s="116">
        <v>96.38</v>
      </c>
      <c r="E17308" s="11">
        <v>96.23</v>
      </c>
      <c r="F17308" s="12">
        <v>956905</v>
      </c>
    </row>
    <row r="17309" spans="2:6">
      <c r="B17309" s="21">
        <v>42968</v>
      </c>
      <c r="C17309" s="122" t="s">
        <v>341</v>
      </c>
      <c r="D17309" s="116">
        <v>79.5</v>
      </c>
      <c r="E17309" s="11">
        <v>78.349999999999994</v>
      </c>
      <c r="F17309" s="12">
        <v>288787</v>
      </c>
    </row>
    <row r="17310" spans="2:6">
      <c r="B17310" s="21">
        <v>42968</v>
      </c>
      <c r="C17310" s="122" t="s">
        <v>342</v>
      </c>
      <c r="D17310" s="116">
        <v>201.11</v>
      </c>
      <c r="E17310" s="11">
        <v>198.95</v>
      </c>
      <c r="F17310" s="12">
        <v>436446</v>
      </c>
    </row>
    <row r="17311" spans="2:6">
      <c r="B17311" s="21">
        <v>42968</v>
      </c>
      <c r="C17311" s="122" t="s">
        <v>343</v>
      </c>
      <c r="D17311" s="116">
        <v>77.31</v>
      </c>
      <c r="E17311" s="11">
        <v>77.459999999999994</v>
      </c>
      <c r="F17311" s="12">
        <v>1172445</v>
      </c>
    </row>
    <row r="17312" spans="2:6">
      <c r="B17312" s="21">
        <v>42968</v>
      </c>
      <c r="C17312" s="122" t="s">
        <v>344</v>
      </c>
      <c r="D17312" s="116">
        <v>203.8</v>
      </c>
      <c r="E17312" s="11">
        <v>204.55</v>
      </c>
      <c r="F17312" s="12">
        <v>1567560</v>
      </c>
    </row>
    <row r="17313" spans="2:6">
      <c r="B17313" s="21">
        <v>42968</v>
      </c>
      <c r="C17313" s="122" t="s">
        <v>345</v>
      </c>
      <c r="D17313" s="116">
        <v>54.14</v>
      </c>
      <c r="E17313" s="11">
        <v>54.36</v>
      </c>
      <c r="F17313" s="12">
        <v>1257439</v>
      </c>
    </row>
    <row r="17314" spans="2:6">
      <c r="B17314" s="21">
        <v>42968</v>
      </c>
      <c r="C17314" s="122" t="s">
        <v>346</v>
      </c>
      <c r="D17314" s="116">
        <v>63.6</v>
      </c>
      <c r="E17314" s="11">
        <v>64.39</v>
      </c>
      <c r="F17314" s="12">
        <v>5065739</v>
      </c>
    </row>
    <row r="17315" spans="2:6">
      <c r="B17315" s="21">
        <v>42968</v>
      </c>
      <c r="C17315" s="122" t="s">
        <v>347</v>
      </c>
      <c r="D17315" s="116">
        <v>116.82</v>
      </c>
      <c r="E17315" s="11">
        <v>116.85</v>
      </c>
      <c r="F17315" s="12">
        <v>1432169</v>
      </c>
    </row>
    <row r="17316" spans="2:6">
      <c r="B17316" s="21">
        <v>42968</v>
      </c>
      <c r="C17316" s="122" t="s">
        <v>348</v>
      </c>
      <c r="D17316" s="116">
        <v>19.87</v>
      </c>
      <c r="E17316" s="11">
        <v>19.86</v>
      </c>
      <c r="F17316" s="12">
        <v>2588956</v>
      </c>
    </row>
    <row r="17317" spans="2:6">
      <c r="B17317" s="21">
        <v>42968</v>
      </c>
      <c r="C17317" s="122" t="s">
        <v>349</v>
      </c>
      <c r="D17317" s="116">
        <v>50.07</v>
      </c>
      <c r="E17317" s="11">
        <v>49.45</v>
      </c>
      <c r="F17317" s="12">
        <v>3561064</v>
      </c>
    </row>
    <row r="17318" spans="2:6">
      <c r="B17318" s="21">
        <v>42968</v>
      </c>
      <c r="C17318" s="122" t="s">
        <v>350</v>
      </c>
      <c r="D17318" s="116">
        <v>61.48</v>
      </c>
      <c r="E17318" s="11">
        <v>61.97</v>
      </c>
      <c r="F17318" s="12">
        <v>7197199</v>
      </c>
    </row>
    <row r="17319" spans="2:6">
      <c r="B17319" s="21">
        <v>42968</v>
      </c>
      <c r="C17319" s="122" t="s">
        <v>351</v>
      </c>
      <c r="D17319" s="116">
        <v>10.81</v>
      </c>
      <c r="E17319" s="11">
        <v>10.77</v>
      </c>
      <c r="F17319" s="12">
        <v>11220227</v>
      </c>
    </row>
    <row r="17320" spans="2:6">
      <c r="B17320" s="21">
        <v>42968</v>
      </c>
      <c r="C17320" s="122" t="s">
        <v>352</v>
      </c>
      <c r="D17320" s="116">
        <v>45.4</v>
      </c>
      <c r="E17320" s="11">
        <v>44.68</v>
      </c>
      <c r="F17320" s="12">
        <v>8501908</v>
      </c>
    </row>
    <row r="17321" spans="2:6">
      <c r="B17321" s="21">
        <v>42968</v>
      </c>
      <c r="C17321" s="122" t="s">
        <v>353</v>
      </c>
      <c r="D17321" s="116">
        <v>72.47</v>
      </c>
      <c r="E17321" s="11">
        <v>72.150000000000006</v>
      </c>
      <c r="F17321" s="12">
        <v>17734767</v>
      </c>
    </row>
    <row r="17322" spans="2:6">
      <c r="B17322" s="21">
        <v>42968</v>
      </c>
      <c r="C17322" s="122" t="s">
        <v>354</v>
      </c>
      <c r="D17322" s="116">
        <v>86.71</v>
      </c>
      <c r="E17322" s="11">
        <v>87.2</v>
      </c>
      <c r="F17322" s="12">
        <v>1406849</v>
      </c>
    </row>
    <row r="17323" spans="2:6">
      <c r="B17323" s="21">
        <v>42968</v>
      </c>
      <c r="C17323" s="122" t="s">
        <v>355</v>
      </c>
      <c r="D17323" s="116">
        <v>153.46</v>
      </c>
      <c r="E17323" s="11">
        <v>152.49</v>
      </c>
      <c r="F17323" s="12">
        <v>610829</v>
      </c>
    </row>
    <row r="17324" spans="2:6">
      <c r="B17324" s="21">
        <v>42968</v>
      </c>
      <c r="C17324" s="122" t="s">
        <v>356</v>
      </c>
      <c r="D17324" s="116">
        <v>575</v>
      </c>
      <c r="E17324" s="11">
        <v>579.95000000000005</v>
      </c>
      <c r="F17324" s="12">
        <v>124381</v>
      </c>
    </row>
    <row r="17325" spans="2:6">
      <c r="B17325" s="21">
        <v>42968</v>
      </c>
      <c r="C17325" s="122" t="s">
        <v>357</v>
      </c>
      <c r="D17325" s="116">
        <v>30.53</v>
      </c>
      <c r="E17325" s="11">
        <v>29.56</v>
      </c>
      <c r="F17325" s="12">
        <v>26247654</v>
      </c>
    </row>
    <row r="17326" spans="2:6">
      <c r="B17326" s="21">
        <v>42968</v>
      </c>
      <c r="C17326" s="122" t="s">
        <v>358</v>
      </c>
      <c r="D17326" s="116">
        <v>30.71</v>
      </c>
      <c r="E17326" s="11">
        <v>30.44</v>
      </c>
      <c r="F17326" s="12">
        <v>5724002</v>
      </c>
    </row>
    <row r="17327" spans="2:6">
      <c r="B17327" s="21">
        <v>42968</v>
      </c>
      <c r="C17327" s="122" t="s">
        <v>359</v>
      </c>
      <c r="D17327" s="116">
        <v>13.57</v>
      </c>
      <c r="E17327" s="11">
        <v>13.51</v>
      </c>
      <c r="F17327" s="12">
        <v>1411362</v>
      </c>
    </row>
    <row r="17328" spans="2:6">
      <c r="B17328" s="21">
        <v>42968</v>
      </c>
      <c r="C17328" s="122" t="s">
        <v>360</v>
      </c>
      <c r="D17328" s="116">
        <v>23.52</v>
      </c>
      <c r="E17328" s="11">
        <v>23.54</v>
      </c>
      <c r="F17328" s="12">
        <v>4260651</v>
      </c>
    </row>
    <row r="17329" spans="2:6">
      <c r="B17329" s="21">
        <v>42968</v>
      </c>
      <c r="C17329" s="122" t="s">
        <v>361</v>
      </c>
      <c r="D17329" s="116">
        <v>74.900000000000006</v>
      </c>
      <c r="E17329" s="11">
        <v>75.290000000000006</v>
      </c>
      <c r="F17329" s="12">
        <v>942456</v>
      </c>
    </row>
    <row r="17330" spans="2:6">
      <c r="B17330" s="21">
        <v>42968</v>
      </c>
      <c r="C17330" s="122" t="s">
        <v>362</v>
      </c>
      <c r="D17330" s="116">
        <v>150</v>
      </c>
      <c r="E17330" s="11">
        <v>150.44999999999999</v>
      </c>
      <c r="F17330" s="12">
        <v>974480</v>
      </c>
    </row>
    <row r="17331" spans="2:6">
      <c r="B17331" s="21">
        <v>42968</v>
      </c>
      <c r="C17331" s="122" t="s">
        <v>363</v>
      </c>
      <c r="D17331" s="116">
        <v>35.99</v>
      </c>
      <c r="E17331" s="11">
        <v>36.61</v>
      </c>
      <c r="F17331" s="12">
        <v>4879012</v>
      </c>
    </row>
    <row r="17332" spans="2:6">
      <c r="B17332" s="21">
        <v>42968</v>
      </c>
      <c r="C17332" s="122" t="s">
        <v>364</v>
      </c>
      <c r="D17332" s="116">
        <v>166.91</v>
      </c>
      <c r="E17332" s="11">
        <v>166.76</v>
      </c>
      <c r="F17332" s="12">
        <v>6480708</v>
      </c>
    </row>
    <row r="17333" spans="2:6">
      <c r="B17333" s="21">
        <v>42968</v>
      </c>
      <c r="C17333" s="122" t="s">
        <v>365</v>
      </c>
      <c r="D17333" s="116">
        <v>25.25</v>
      </c>
      <c r="E17333" s="11">
        <v>24.51</v>
      </c>
      <c r="F17333" s="12">
        <v>2409377</v>
      </c>
    </row>
    <row r="17334" spans="2:6">
      <c r="B17334" s="21">
        <v>42968</v>
      </c>
      <c r="C17334" s="122" t="s">
        <v>366</v>
      </c>
      <c r="D17334" s="116">
        <v>26.79</v>
      </c>
      <c r="E17334" s="11">
        <v>26.78</v>
      </c>
      <c r="F17334" s="12">
        <v>1430404</v>
      </c>
    </row>
    <row r="17335" spans="2:6">
      <c r="B17335" s="21">
        <v>42968</v>
      </c>
      <c r="C17335" s="122" t="s">
        <v>367</v>
      </c>
      <c r="D17335" s="116">
        <v>54.44</v>
      </c>
      <c r="E17335" s="11">
        <v>53.61</v>
      </c>
      <c r="F17335" s="12">
        <v>14289253</v>
      </c>
    </row>
    <row r="17336" spans="2:6">
      <c r="B17336" s="21">
        <v>42968</v>
      </c>
      <c r="C17336" s="122" t="s">
        <v>368</v>
      </c>
      <c r="D17336" s="116">
        <v>39.659999999999997</v>
      </c>
      <c r="E17336" s="11">
        <v>39.35</v>
      </c>
      <c r="F17336" s="12">
        <v>1622602</v>
      </c>
    </row>
    <row r="17337" spans="2:6">
      <c r="B17337" s="21">
        <v>42968</v>
      </c>
      <c r="C17337" s="122" t="s">
        <v>369</v>
      </c>
      <c r="D17337" s="116">
        <v>267.70999999999998</v>
      </c>
      <c r="E17337" s="11">
        <v>267.7</v>
      </c>
      <c r="F17337" s="12">
        <v>517624</v>
      </c>
    </row>
    <row r="17338" spans="2:6">
      <c r="B17338" s="21">
        <v>42968</v>
      </c>
      <c r="C17338" s="122" t="s">
        <v>370</v>
      </c>
      <c r="D17338" s="116">
        <v>30.22</v>
      </c>
      <c r="E17338" s="11">
        <v>30.29</v>
      </c>
      <c r="F17338" s="12">
        <v>3961274</v>
      </c>
    </row>
    <row r="17339" spans="2:6">
      <c r="B17339" s="21">
        <v>42968</v>
      </c>
      <c r="C17339" s="122" t="s">
        <v>371</v>
      </c>
      <c r="D17339" s="116">
        <v>25.76</v>
      </c>
      <c r="E17339" s="11">
        <v>25.72</v>
      </c>
      <c r="F17339" s="12">
        <v>4640424</v>
      </c>
    </row>
    <row r="17340" spans="2:6">
      <c r="B17340" s="21">
        <v>42968</v>
      </c>
      <c r="C17340" s="122" t="s">
        <v>372</v>
      </c>
      <c r="D17340" s="116">
        <v>118.75</v>
      </c>
      <c r="E17340" s="11">
        <v>117.67</v>
      </c>
      <c r="F17340" s="12">
        <v>1745500</v>
      </c>
    </row>
    <row r="17341" spans="2:6">
      <c r="B17341" s="21">
        <v>42968</v>
      </c>
      <c r="C17341" s="122" t="s">
        <v>373</v>
      </c>
      <c r="D17341" s="116">
        <v>39.76</v>
      </c>
      <c r="E17341" s="11">
        <v>38.950000000000003</v>
      </c>
      <c r="F17341" s="12">
        <v>4478378</v>
      </c>
    </row>
    <row r="17342" spans="2:6">
      <c r="B17342" s="21">
        <v>42968</v>
      </c>
      <c r="C17342" s="122" t="s">
        <v>374</v>
      </c>
      <c r="D17342" s="116">
        <v>87.9</v>
      </c>
      <c r="E17342" s="11">
        <v>87.87</v>
      </c>
      <c r="F17342" s="12">
        <v>729805</v>
      </c>
    </row>
    <row r="17343" spans="2:6">
      <c r="B17343" s="21">
        <v>42968</v>
      </c>
      <c r="C17343" s="122" t="s">
        <v>375</v>
      </c>
      <c r="D17343" s="116">
        <v>54.29</v>
      </c>
      <c r="E17343" s="11">
        <v>53.73</v>
      </c>
      <c r="F17343" s="12">
        <v>1487293</v>
      </c>
    </row>
    <row r="17344" spans="2:6">
      <c r="B17344" s="21">
        <v>42968</v>
      </c>
      <c r="C17344" s="122" t="s">
        <v>376</v>
      </c>
      <c r="D17344" s="116">
        <v>162.49</v>
      </c>
      <c r="E17344" s="11">
        <v>159.15</v>
      </c>
      <c r="F17344" s="12">
        <v>15591767</v>
      </c>
    </row>
    <row r="17345" spans="2:6">
      <c r="B17345" s="21">
        <v>42968</v>
      </c>
      <c r="C17345" s="122" t="s">
        <v>377</v>
      </c>
      <c r="D17345" s="116">
        <v>49.35</v>
      </c>
      <c r="E17345" s="11">
        <v>48.47</v>
      </c>
      <c r="F17345" s="12">
        <v>5160185</v>
      </c>
    </row>
    <row r="17346" spans="2:6">
      <c r="B17346" s="21">
        <v>42968</v>
      </c>
      <c r="C17346" s="122" t="s">
        <v>378</v>
      </c>
      <c r="D17346" s="116">
        <v>13.7</v>
      </c>
      <c r="E17346" s="11">
        <v>13.75</v>
      </c>
      <c r="F17346" s="12">
        <v>472934</v>
      </c>
    </row>
    <row r="17347" spans="2:6">
      <c r="B17347" s="21">
        <v>42968</v>
      </c>
      <c r="C17347" s="122" t="s">
        <v>379</v>
      </c>
      <c r="D17347" s="116">
        <v>13.21</v>
      </c>
      <c r="E17347" s="11">
        <v>13.31</v>
      </c>
      <c r="F17347" s="12">
        <v>1631873</v>
      </c>
    </row>
    <row r="17348" spans="2:6">
      <c r="B17348" s="21">
        <v>42968</v>
      </c>
      <c r="C17348" s="122" t="s">
        <v>380</v>
      </c>
      <c r="D17348" s="116">
        <v>56.94</v>
      </c>
      <c r="E17348" s="11">
        <v>57.88</v>
      </c>
      <c r="F17348" s="12">
        <v>1571492</v>
      </c>
    </row>
    <row r="17349" spans="2:6">
      <c r="B17349" s="21">
        <v>42968</v>
      </c>
      <c r="C17349" s="122" t="s">
        <v>381</v>
      </c>
      <c r="D17349" s="116">
        <v>50.88</v>
      </c>
      <c r="E17349" s="11">
        <v>50.97</v>
      </c>
      <c r="F17349" s="12">
        <v>2216326</v>
      </c>
    </row>
    <row r="17350" spans="2:6">
      <c r="B17350" s="21">
        <v>42968</v>
      </c>
      <c r="C17350" s="122" t="s">
        <v>382</v>
      </c>
      <c r="D17350" s="116">
        <v>76.900000000000006</v>
      </c>
      <c r="E17350" s="11">
        <v>76.91</v>
      </c>
      <c r="F17350" s="12">
        <v>1533809</v>
      </c>
    </row>
    <row r="17351" spans="2:6">
      <c r="B17351" s="21">
        <v>42968</v>
      </c>
      <c r="C17351" s="122" t="s">
        <v>383</v>
      </c>
      <c r="D17351" s="116">
        <v>48.65</v>
      </c>
      <c r="E17351" s="11">
        <v>48.9</v>
      </c>
      <c r="F17351" s="12">
        <v>7293402</v>
      </c>
    </row>
    <row r="17352" spans="2:6">
      <c r="B17352" s="21">
        <v>42968</v>
      </c>
      <c r="C17352" s="122" t="s">
        <v>384</v>
      </c>
      <c r="D17352" s="116">
        <v>198.85</v>
      </c>
      <c r="E17352" s="11">
        <v>197.8</v>
      </c>
      <c r="F17352" s="12">
        <v>1081359</v>
      </c>
    </row>
    <row r="17353" spans="2:6">
      <c r="B17353" s="21">
        <v>42968</v>
      </c>
      <c r="C17353" s="122" t="s">
        <v>385</v>
      </c>
      <c r="D17353" s="116">
        <v>59.13</v>
      </c>
      <c r="E17353" s="11">
        <v>58.84</v>
      </c>
      <c r="F17353" s="12">
        <v>2788993</v>
      </c>
    </row>
    <row r="17354" spans="2:6">
      <c r="B17354" s="21">
        <v>42968</v>
      </c>
      <c r="C17354" s="122" t="s">
        <v>386</v>
      </c>
      <c r="D17354" s="116">
        <v>54.98</v>
      </c>
      <c r="E17354" s="11">
        <v>55.77</v>
      </c>
      <c r="F17354" s="12">
        <v>2433321</v>
      </c>
    </row>
    <row r="17355" spans="2:6">
      <c r="B17355" s="21">
        <v>42968</v>
      </c>
      <c r="C17355" s="122" t="s">
        <v>387</v>
      </c>
      <c r="D17355" s="116">
        <v>16.649999999999999</v>
      </c>
      <c r="E17355" s="11">
        <v>16.579999999999998</v>
      </c>
      <c r="F17355" s="12">
        <v>1436624</v>
      </c>
    </row>
    <row r="17356" spans="2:6">
      <c r="B17356" s="21">
        <v>42968</v>
      </c>
      <c r="C17356" s="122" t="s">
        <v>388</v>
      </c>
      <c r="D17356" s="116">
        <v>63.03</v>
      </c>
      <c r="E17356" s="11">
        <v>63.25</v>
      </c>
      <c r="F17356" s="12">
        <v>1178250</v>
      </c>
    </row>
    <row r="17357" spans="2:6">
      <c r="B17357" s="21">
        <v>42968</v>
      </c>
      <c r="C17357" s="122" t="s">
        <v>389</v>
      </c>
      <c r="D17357" s="116">
        <v>69.239999999999995</v>
      </c>
      <c r="E17357" s="11">
        <v>69.349999999999994</v>
      </c>
      <c r="F17357" s="12">
        <v>868545</v>
      </c>
    </row>
    <row r="17358" spans="2:6">
      <c r="B17358" s="21">
        <v>42968</v>
      </c>
      <c r="C17358" s="122" t="s">
        <v>390</v>
      </c>
      <c r="D17358" s="116">
        <v>1807.4</v>
      </c>
      <c r="E17358" s="11">
        <v>1801.54</v>
      </c>
      <c r="F17358" s="12">
        <v>462987</v>
      </c>
    </row>
    <row r="17359" spans="2:6">
      <c r="B17359" s="21">
        <v>42968</v>
      </c>
      <c r="C17359" s="122" t="s">
        <v>391</v>
      </c>
      <c r="D17359" s="116">
        <v>36.42</v>
      </c>
      <c r="E17359" s="11">
        <v>36.36</v>
      </c>
      <c r="F17359" s="12">
        <v>1870205</v>
      </c>
    </row>
    <row r="17360" spans="2:6">
      <c r="B17360" s="21">
        <v>42968</v>
      </c>
      <c r="C17360" s="122" t="s">
        <v>392</v>
      </c>
      <c r="D17360" s="116">
        <v>46.75</v>
      </c>
      <c r="E17360" s="11">
        <v>46.85</v>
      </c>
      <c r="F17360" s="12">
        <v>1500570</v>
      </c>
    </row>
    <row r="17361" spans="2:6">
      <c r="B17361" s="21">
        <v>42968</v>
      </c>
      <c r="C17361" s="122" t="s">
        <v>393</v>
      </c>
      <c r="D17361" s="116">
        <v>117.8</v>
      </c>
      <c r="E17361" s="11">
        <v>118.26</v>
      </c>
      <c r="F17361" s="12">
        <v>2119494</v>
      </c>
    </row>
    <row r="17362" spans="2:6">
      <c r="B17362" s="21">
        <v>42968</v>
      </c>
      <c r="C17362" s="122" t="s">
        <v>394</v>
      </c>
      <c r="D17362" s="116">
        <v>32.6</v>
      </c>
      <c r="E17362" s="11">
        <v>32.76</v>
      </c>
      <c r="F17362" s="12">
        <v>16934286</v>
      </c>
    </row>
    <row r="17363" spans="2:6">
      <c r="B17363" s="21">
        <v>42968</v>
      </c>
      <c r="C17363" s="122" t="s">
        <v>395</v>
      </c>
      <c r="D17363" s="116">
        <v>63</v>
      </c>
      <c r="E17363" s="11">
        <v>62.73</v>
      </c>
      <c r="F17363" s="12">
        <v>752972</v>
      </c>
    </row>
    <row r="17364" spans="2:6">
      <c r="B17364" s="21">
        <v>42968</v>
      </c>
      <c r="C17364" s="122" t="s">
        <v>396</v>
      </c>
      <c r="D17364" s="116">
        <v>92.38</v>
      </c>
      <c r="E17364" s="11">
        <v>92.86</v>
      </c>
      <c r="F17364" s="12">
        <v>4334337</v>
      </c>
    </row>
    <row r="17365" spans="2:6">
      <c r="B17365" s="21">
        <v>42968</v>
      </c>
      <c r="C17365" s="122" t="s">
        <v>397</v>
      </c>
      <c r="D17365" s="116">
        <v>48.63</v>
      </c>
      <c r="E17365" s="11">
        <v>48.69</v>
      </c>
      <c r="F17365" s="12">
        <v>2615032</v>
      </c>
    </row>
    <row r="17366" spans="2:6">
      <c r="B17366" s="21">
        <v>42968</v>
      </c>
      <c r="C17366" s="122" t="s">
        <v>398</v>
      </c>
      <c r="D17366" s="116">
        <v>155.4</v>
      </c>
      <c r="E17366" s="11">
        <v>155.15</v>
      </c>
      <c r="F17366" s="12">
        <v>682608</v>
      </c>
    </row>
    <row r="17367" spans="2:6">
      <c r="B17367" s="21">
        <v>42968</v>
      </c>
      <c r="C17367" s="122" t="s">
        <v>399</v>
      </c>
      <c r="D17367" s="116">
        <v>25.19</v>
      </c>
      <c r="E17367" s="11">
        <v>25.4</v>
      </c>
      <c r="F17367" s="12">
        <v>3554544</v>
      </c>
    </row>
    <row r="17368" spans="2:6">
      <c r="B17368" s="21">
        <v>42968</v>
      </c>
      <c r="C17368" s="122" t="s">
        <v>400</v>
      </c>
      <c r="D17368" s="116">
        <v>109.78</v>
      </c>
      <c r="E17368" s="11">
        <v>106.51</v>
      </c>
      <c r="F17368" s="12">
        <v>999823</v>
      </c>
    </row>
    <row r="17369" spans="2:6">
      <c r="B17369" s="21">
        <v>42968</v>
      </c>
      <c r="C17369" s="122" t="s">
        <v>401</v>
      </c>
      <c r="D17369" s="116">
        <v>63.48</v>
      </c>
      <c r="E17369" s="11">
        <v>64.150000000000006</v>
      </c>
      <c r="F17369" s="12">
        <v>556102</v>
      </c>
    </row>
    <row r="17370" spans="2:6">
      <c r="B17370" s="21">
        <v>42968</v>
      </c>
      <c r="C17370" s="122" t="s">
        <v>402</v>
      </c>
      <c r="D17370" s="116">
        <v>61.34</v>
      </c>
      <c r="E17370" s="11">
        <v>62.09</v>
      </c>
      <c r="F17370" s="12">
        <v>1779425</v>
      </c>
    </row>
    <row r="17371" spans="2:6">
      <c r="B17371" s="21">
        <v>42968</v>
      </c>
      <c r="C17371" s="122" t="s">
        <v>403</v>
      </c>
      <c r="D17371" s="116">
        <v>115.29</v>
      </c>
      <c r="E17371" s="11">
        <v>116.25</v>
      </c>
      <c r="F17371" s="12">
        <v>2442349</v>
      </c>
    </row>
    <row r="17372" spans="2:6">
      <c r="B17372" s="21">
        <v>42968</v>
      </c>
      <c r="C17372" s="122" t="s">
        <v>404</v>
      </c>
      <c r="D17372" s="116">
        <v>127.34</v>
      </c>
      <c r="E17372" s="11">
        <v>126.6</v>
      </c>
      <c r="F17372" s="12">
        <v>1376148</v>
      </c>
    </row>
    <row r="17373" spans="2:6">
      <c r="B17373" s="21">
        <v>42968</v>
      </c>
      <c r="C17373" s="122" t="s">
        <v>405</v>
      </c>
      <c r="D17373" s="116">
        <v>60.94</v>
      </c>
      <c r="E17373" s="11">
        <v>60.87</v>
      </c>
      <c r="F17373" s="12">
        <v>521422</v>
      </c>
    </row>
    <row r="17374" spans="2:6">
      <c r="B17374" s="21">
        <v>42968</v>
      </c>
      <c r="C17374" s="122" t="s">
        <v>406</v>
      </c>
      <c r="D17374" s="116">
        <v>89.43</v>
      </c>
      <c r="E17374" s="11">
        <v>89.2</v>
      </c>
      <c r="F17374" s="12">
        <v>1105078</v>
      </c>
    </row>
    <row r="17375" spans="2:6">
      <c r="B17375" s="21">
        <v>42968</v>
      </c>
      <c r="C17375" s="122" t="s">
        <v>407</v>
      </c>
      <c r="D17375" s="116">
        <v>102.1</v>
      </c>
      <c r="E17375" s="11">
        <v>102.39</v>
      </c>
      <c r="F17375" s="12">
        <v>1351627</v>
      </c>
    </row>
    <row r="17376" spans="2:6">
      <c r="B17376" s="21">
        <v>42968</v>
      </c>
      <c r="C17376" s="122" t="s">
        <v>408</v>
      </c>
      <c r="D17376" s="116">
        <v>38.86</v>
      </c>
      <c r="E17376" s="11">
        <v>38.94</v>
      </c>
      <c r="F17376" s="12">
        <v>1598832</v>
      </c>
    </row>
    <row r="17377" spans="2:6">
      <c r="B17377" s="21">
        <v>42968</v>
      </c>
      <c r="C17377" s="122" t="s">
        <v>409</v>
      </c>
      <c r="D17377" s="116">
        <v>77.19</v>
      </c>
      <c r="E17377" s="11">
        <v>77.58</v>
      </c>
      <c r="F17377" s="12">
        <v>1111307</v>
      </c>
    </row>
    <row r="17378" spans="2:6">
      <c r="B17378" s="21">
        <v>42968</v>
      </c>
      <c r="C17378" s="122" t="s">
        <v>410</v>
      </c>
      <c r="D17378" s="116">
        <v>102.25</v>
      </c>
      <c r="E17378" s="11">
        <v>101.08</v>
      </c>
      <c r="F17378" s="12">
        <v>1680247</v>
      </c>
    </row>
    <row r="17379" spans="2:6">
      <c r="B17379" s="21">
        <v>42968</v>
      </c>
      <c r="C17379" s="122" t="s">
        <v>411</v>
      </c>
      <c r="D17379" s="116">
        <v>197.01</v>
      </c>
      <c r="E17379" s="11">
        <v>200.37</v>
      </c>
      <c r="F17379" s="12">
        <v>993043</v>
      </c>
    </row>
    <row r="17380" spans="2:6">
      <c r="B17380" s="21">
        <v>42968</v>
      </c>
      <c r="C17380" s="122" t="s">
        <v>412</v>
      </c>
      <c r="D17380" s="116">
        <v>81.41</v>
      </c>
      <c r="E17380" s="11">
        <v>81.900000000000006</v>
      </c>
      <c r="F17380" s="12">
        <v>1686896</v>
      </c>
    </row>
    <row r="17381" spans="2:6">
      <c r="B17381" s="21">
        <v>42968</v>
      </c>
      <c r="C17381" s="122" t="s">
        <v>413</v>
      </c>
      <c r="D17381" s="116">
        <v>120.81</v>
      </c>
      <c r="E17381" s="11">
        <v>120.06</v>
      </c>
      <c r="F17381" s="12">
        <v>898836</v>
      </c>
    </row>
    <row r="17382" spans="2:6">
      <c r="B17382" s="21">
        <v>42968</v>
      </c>
      <c r="C17382" s="122" t="s">
        <v>414</v>
      </c>
      <c r="D17382" s="116">
        <v>34.07</v>
      </c>
      <c r="E17382" s="11">
        <v>33.78</v>
      </c>
      <c r="F17382" s="12">
        <v>1232039</v>
      </c>
    </row>
    <row r="17383" spans="2:6">
      <c r="B17383" s="21">
        <v>42968</v>
      </c>
      <c r="C17383" s="122" t="s">
        <v>415</v>
      </c>
      <c r="D17383" s="116">
        <v>131.62</v>
      </c>
      <c r="E17383" s="11">
        <v>131.21</v>
      </c>
      <c r="F17383" s="12">
        <v>1034088</v>
      </c>
    </row>
    <row r="17384" spans="2:6">
      <c r="B17384" s="21">
        <v>42968</v>
      </c>
      <c r="C17384" s="122" t="s">
        <v>416</v>
      </c>
      <c r="D17384" s="116">
        <v>131.5</v>
      </c>
      <c r="E17384" s="11">
        <v>127.94</v>
      </c>
      <c r="F17384" s="12">
        <v>2213394</v>
      </c>
    </row>
    <row r="17385" spans="2:6">
      <c r="B17385" s="21">
        <v>42968</v>
      </c>
      <c r="C17385" s="122" t="s">
        <v>417</v>
      </c>
      <c r="D17385" s="116">
        <v>59.33</v>
      </c>
      <c r="E17385" s="11">
        <v>59.4</v>
      </c>
      <c r="F17385" s="12">
        <v>4243191</v>
      </c>
    </row>
    <row r="17386" spans="2:6">
      <c r="B17386" s="21">
        <v>42968</v>
      </c>
      <c r="C17386" s="122" t="s">
        <v>418</v>
      </c>
      <c r="D17386" s="116">
        <v>91.55</v>
      </c>
      <c r="E17386" s="11">
        <v>93.08</v>
      </c>
      <c r="F17386" s="12">
        <v>1154499</v>
      </c>
    </row>
    <row r="17387" spans="2:6">
      <c r="B17387" s="21">
        <v>42968</v>
      </c>
      <c r="C17387" s="122" t="s">
        <v>419</v>
      </c>
      <c r="D17387" s="116">
        <v>52</v>
      </c>
      <c r="E17387" s="11">
        <v>51.98</v>
      </c>
      <c r="F17387" s="12">
        <v>5205669</v>
      </c>
    </row>
    <row r="17388" spans="2:6">
      <c r="B17388" s="21">
        <v>42968</v>
      </c>
      <c r="C17388" s="122" t="s">
        <v>420</v>
      </c>
      <c r="D17388" s="116">
        <v>69.62</v>
      </c>
      <c r="E17388" s="11">
        <v>69.33</v>
      </c>
      <c r="F17388" s="12">
        <v>828061</v>
      </c>
    </row>
    <row r="17389" spans="2:6">
      <c r="B17389" s="21">
        <v>42968</v>
      </c>
      <c r="C17389" s="122" t="s">
        <v>421</v>
      </c>
      <c r="D17389" s="116">
        <v>119.18</v>
      </c>
      <c r="E17389" s="11">
        <v>119.99</v>
      </c>
      <c r="F17389" s="12">
        <v>1528141</v>
      </c>
    </row>
    <row r="17390" spans="2:6">
      <c r="B17390" s="21">
        <v>42968</v>
      </c>
      <c r="C17390" s="122" t="s">
        <v>422</v>
      </c>
      <c r="D17390" s="116">
        <v>263.14</v>
      </c>
      <c r="E17390" s="11">
        <v>262.47000000000003</v>
      </c>
      <c r="F17390" s="12">
        <v>215160</v>
      </c>
    </row>
    <row r="17391" spans="2:6">
      <c r="B17391" s="21">
        <v>42968</v>
      </c>
      <c r="C17391" s="122" t="s">
        <v>423</v>
      </c>
      <c r="D17391" s="116">
        <v>64.819999999999993</v>
      </c>
      <c r="E17391" s="11">
        <v>65.53</v>
      </c>
      <c r="F17391" s="12">
        <v>532110</v>
      </c>
    </row>
    <row r="17392" spans="2:6">
      <c r="B17392" s="21">
        <v>42968</v>
      </c>
      <c r="C17392" s="122" t="s">
        <v>424</v>
      </c>
      <c r="D17392" s="116">
        <v>467.75</v>
      </c>
      <c r="E17392" s="11">
        <v>469.74</v>
      </c>
      <c r="F17392" s="12">
        <v>510675</v>
      </c>
    </row>
    <row r="17393" spans="2:6">
      <c r="B17393" s="21">
        <v>42968</v>
      </c>
      <c r="C17393" s="122" t="s">
        <v>425</v>
      </c>
      <c r="D17393" s="116">
        <v>14.06</v>
      </c>
      <c r="E17393" s="11">
        <v>14.04</v>
      </c>
      <c r="F17393" s="12">
        <v>9522610</v>
      </c>
    </row>
    <row r="17394" spans="2:6">
      <c r="B17394" s="21">
        <v>42968</v>
      </c>
      <c r="C17394" s="122" t="s">
        <v>426</v>
      </c>
      <c r="D17394" s="116">
        <v>43.35</v>
      </c>
      <c r="E17394" s="11">
        <v>43.56</v>
      </c>
      <c r="F17394" s="12">
        <v>620414</v>
      </c>
    </row>
    <row r="17395" spans="2:6">
      <c r="B17395" s="21">
        <v>42968</v>
      </c>
      <c r="C17395" s="122" t="s">
        <v>427</v>
      </c>
      <c r="D17395" s="116">
        <v>100.84</v>
      </c>
      <c r="E17395" s="11">
        <v>102.65</v>
      </c>
      <c r="F17395" s="12">
        <v>2513620</v>
      </c>
    </row>
    <row r="17396" spans="2:6">
      <c r="B17396" s="21">
        <v>42968</v>
      </c>
      <c r="C17396" s="122" t="s">
        <v>428</v>
      </c>
      <c r="D17396" s="116">
        <v>77.900000000000006</v>
      </c>
      <c r="E17396" s="11">
        <v>77.72</v>
      </c>
      <c r="F17396" s="12">
        <v>469416</v>
      </c>
    </row>
    <row r="17397" spans="2:6">
      <c r="B17397" s="21">
        <v>42968</v>
      </c>
      <c r="C17397" s="122" t="s">
        <v>429</v>
      </c>
      <c r="D17397" s="116">
        <v>84.6</v>
      </c>
      <c r="E17397" s="11">
        <v>84.9</v>
      </c>
      <c r="F17397" s="12">
        <v>957713</v>
      </c>
    </row>
    <row r="17398" spans="2:6">
      <c r="B17398" s="21">
        <v>42968</v>
      </c>
      <c r="C17398" s="122" t="s">
        <v>430</v>
      </c>
      <c r="D17398" s="116">
        <v>73.06</v>
      </c>
      <c r="E17398" s="11">
        <v>73.44</v>
      </c>
      <c r="F17398" s="12">
        <v>310806</v>
      </c>
    </row>
    <row r="17399" spans="2:6">
      <c r="B17399" s="21">
        <v>42968</v>
      </c>
      <c r="C17399" s="122" t="s">
        <v>431</v>
      </c>
      <c r="D17399" s="116">
        <v>161.36000000000001</v>
      </c>
      <c r="E17399" s="11">
        <v>160.46</v>
      </c>
      <c r="F17399" s="12">
        <v>604955</v>
      </c>
    </row>
    <row r="17400" spans="2:6">
      <c r="B17400" s="21">
        <v>42968</v>
      </c>
      <c r="C17400" s="122" t="s">
        <v>432</v>
      </c>
      <c r="D17400" s="116">
        <v>228.25</v>
      </c>
      <c r="E17400" s="11">
        <v>227.79</v>
      </c>
      <c r="F17400" s="12">
        <v>322976</v>
      </c>
    </row>
    <row r="17401" spans="2:6">
      <c r="B17401" s="21">
        <v>42968</v>
      </c>
      <c r="C17401" s="122" t="s">
        <v>433</v>
      </c>
      <c r="D17401" s="116">
        <v>58.95</v>
      </c>
      <c r="E17401" s="11">
        <v>58.56</v>
      </c>
      <c r="F17401" s="12">
        <v>5277373</v>
      </c>
    </row>
    <row r="17402" spans="2:6">
      <c r="B17402" s="21">
        <v>42968</v>
      </c>
      <c r="C17402" s="122" t="s">
        <v>434</v>
      </c>
      <c r="D17402" s="116">
        <v>17.850000000000001</v>
      </c>
      <c r="E17402" s="11">
        <v>17.600000000000001</v>
      </c>
      <c r="F17402" s="12">
        <v>5596934</v>
      </c>
    </row>
    <row r="17403" spans="2:6">
      <c r="B17403" s="21">
        <v>42968</v>
      </c>
      <c r="C17403" s="122" t="s">
        <v>435</v>
      </c>
      <c r="D17403" s="116">
        <v>63.9</v>
      </c>
      <c r="E17403" s="11">
        <v>64.150000000000006</v>
      </c>
      <c r="F17403" s="12">
        <v>1027865</v>
      </c>
    </row>
    <row r="17404" spans="2:6">
      <c r="B17404" s="21">
        <v>42968</v>
      </c>
      <c r="C17404" s="122" t="s">
        <v>436</v>
      </c>
      <c r="D17404" s="116">
        <v>176.94</v>
      </c>
      <c r="E17404" s="11">
        <v>176.74</v>
      </c>
      <c r="F17404" s="12">
        <v>1043856</v>
      </c>
    </row>
    <row r="17405" spans="2:6">
      <c r="B17405" s="21">
        <v>42968</v>
      </c>
      <c r="C17405" s="122" t="s">
        <v>437</v>
      </c>
      <c r="D17405" s="116">
        <v>142.81</v>
      </c>
      <c r="E17405" s="11">
        <v>144.06</v>
      </c>
      <c r="F17405" s="12">
        <v>492962</v>
      </c>
    </row>
    <row r="17406" spans="2:6">
      <c r="B17406" s="21">
        <v>42968</v>
      </c>
      <c r="C17406" s="122" t="s">
        <v>438</v>
      </c>
      <c r="D17406" s="116">
        <v>53.14</v>
      </c>
      <c r="E17406" s="11">
        <v>53.15</v>
      </c>
      <c r="F17406" s="12">
        <v>12753196</v>
      </c>
    </row>
    <row r="17407" spans="2:6">
      <c r="B17407" s="21">
        <v>42968</v>
      </c>
      <c r="C17407" s="122" t="s">
        <v>439</v>
      </c>
      <c r="D17407" s="116">
        <v>60.93</v>
      </c>
      <c r="E17407" s="11">
        <v>60.51</v>
      </c>
      <c r="F17407" s="12">
        <v>1239469</v>
      </c>
    </row>
    <row r="17408" spans="2:6">
      <c r="B17408" s="21">
        <v>42968</v>
      </c>
      <c r="C17408" s="122" t="s">
        <v>440</v>
      </c>
      <c r="D17408" s="116">
        <v>39.42</v>
      </c>
      <c r="E17408" s="11">
        <v>39.270000000000003</v>
      </c>
      <c r="F17408" s="12">
        <v>5226009</v>
      </c>
    </row>
    <row r="17409" spans="2:6">
      <c r="B17409" s="21">
        <v>42968</v>
      </c>
      <c r="C17409" s="122" t="s">
        <v>441</v>
      </c>
      <c r="D17409" s="116">
        <v>44.98</v>
      </c>
      <c r="E17409" s="11">
        <v>44.84</v>
      </c>
      <c r="F17409" s="12">
        <v>1418846</v>
      </c>
    </row>
    <row r="17410" spans="2:6">
      <c r="B17410" s="21">
        <v>42968</v>
      </c>
      <c r="C17410" s="122" t="s">
        <v>442</v>
      </c>
      <c r="D17410" s="116">
        <v>329</v>
      </c>
      <c r="E17410" s="11">
        <v>329.62</v>
      </c>
      <c r="F17410" s="12">
        <v>696505</v>
      </c>
    </row>
    <row r="17411" spans="2:6">
      <c r="B17411" s="21">
        <v>42968</v>
      </c>
      <c r="C17411" s="122" t="s">
        <v>443</v>
      </c>
      <c r="D17411" s="116">
        <v>53.69</v>
      </c>
      <c r="E17411" s="11">
        <v>52.82</v>
      </c>
      <c r="F17411" s="12">
        <v>1498633</v>
      </c>
    </row>
    <row r="17412" spans="2:6">
      <c r="B17412" s="21">
        <v>42968</v>
      </c>
      <c r="C17412" s="122" t="s">
        <v>444</v>
      </c>
      <c r="D17412" s="116">
        <v>121.63</v>
      </c>
      <c r="E17412" s="11">
        <v>121.85</v>
      </c>
      <c r="F17412" s="12">
        <v>704738</v>
      </c>
    </row>
    <row r="17413" spans="2:6">
      <c r="B17413" s="21">
        <v>42968</v>
      </c>
      <c r="C17413" s="122" t="s">
        <v>445</v>
      </c>
      <c r="D17413" s="116">
        <v>63.11</v>
      </c>
      <c r="E17413" s="11">
        <v>63</v>
      </c>
      <c r="F17413" s="12">
        <v>4498202</v>
      </c>
    </row>
    <row r="17414" spans="2:6">
      <c r="B17414" s="21">
        <v>42968</v>
      </c>
      <c r="C17414" s="122" t="s">
        <v>446</v>
      </c>
      <c r="D17414" s="116">
        <v>96.48</v>
      </c>
      <c r="E17414" s="11">
        <v>97.47</v>
      </c>
      <c r="F17414" s="12">
        <v>507900</v>
      </c>
    </row>
    <row r="17415" spans="2:6">
      <c r="B17415" s="21">
        <v>42968</v>
      </c>
      <c r="C17415" s="122" t="s">
        <v>447</v>
      </c>
      <c r="D17415" s="116">
        <v>145.83000000000001</v>
      </c>
      <c r="E17415" s="11">
        <v>141.69999999999999</v>
      </c>
      <c r="F17415" s="12">
        <v>1854233</v>
      </c>
    </row>
    <row r="17416" spans="2:6">
      <c r="B17416" s="21">
        <v>42968</v>
      </c>
      <c r="C17416" s="122" t="s">
        <v>448</v>
      </c>
      <c r="D17416" s="116">
        <v>85.63</v>
      </c>
      <c r="E17416" s="11">
        <v>85.7</v>
      </c>
      <c r="F17416" s="12">
        <v>1258304</v>
      </c>
    </row>
    <row r="17417" spans="2:6">
      <c r="B17417" s="21">
        <v>42968</v>
      </c>
      <c r="C17417" s="122" t="s">
        <v>449</v>
      </c>
      <c r="D17417" s="116">
        <v>77.319999999999993</v>
      </c>
      <c r="E17417" s="11">
        <v>77.95</v>
      </c>
      <c r="F17417" s="12">
        <v>812017</v>
      </c>
    </row>
    <row r="17418" spans="2:6">
      <c r="B17418" s="21">
        <v>42968</v>
      </c>
      <c r="C17418" s="122" t="s">
        <v>450</v>
      </c>
      <c r="D17418" s="116">
        <v>48.34</v>
      </c>
      <c r="E17418" s="11">
        <v>48.29</v>
      </c>
      <c r="F17418" s="12">
        <v>4699622</v>
      </c>
    </row>
    <row r="17419" spans="2:6">
      <c r="B17419" s="21">
        <v>42968</v>
      </c>
      <c r="C17419" s="122" t="s">
        <v>451</v>
      </c>
      <c r="D17419" s="116">
        <v>153.91999999999999</v>
      </c>
      <c r="E17419" s="11">
        <v>154.58000000000001</v>
      </c>
      <c r="F17419" s="12">
        <v>1146023</v>
      </c>
    </row>
    <row r="17420" spans="2:6">
      <c r="B17420" s="21">
        <v>42968</v>
      </c>
      <c r="C17420" s="122" t="s">
        <v>452</v>
      </c>
      <c r="D17420" s="116">
        <v>150.15</v>
      </c>
      <c r="E17420" s="11">
        <v>149.99</v>
      </c>
      <c r="F17420" s="12">
        <v>769735</v>
      </c>
    </row>
    <row r="17421" spans="2:6">
      <c r="B17421" s="21">
        <v>42968</v>
      </c>
      <c r="C17421" s="122" t="s">
        <v>453</v>
      </c>
      <c r="D17421" s="116">
        <v>70.73</v>
      </c>
      <c r="E17421" s="11">
        <v>71.3</v>
      </c>
      <c r="F17421" s="12">
        <v>858743</v>
      </c>
    </row>
    <row r="17422" spans="2:6">
      <c r="B17422" s="21">
        <v>42968</v>
      </c>
      <c r="C17422" s="122" t="s">
        <v>454</v>
      </c>
      <c r="D17422" s="116">
        <v>116.77</v>
      </c>
      <c r="E17422" s="11">
        <v>118.4</v>
      </c>
      <c r="F17422" s="12">
        <v>1847443</v>
      </c>
    </row>
    <row r="17423" spans="2:6">
      <c r="B17423" s="21">
        <v>42968</v>
      </c>
      <c r="C17423" s="122" t="s">
        <v>455</v>
      </c>
      <c r="D17423" s="116">
        <v>56.06</v>
      </c>
      <c r="E17423" s="11">
        <v>55.78</v>
      </c>
      <c r="F17423" s="12">
        <v>1935318</v>
      </c>
    </row>
    <row r="17424" spans="2:6">
      <c r="B17424" s="21">
        <v>42968</v>
      </c>
      <c r="C17424" s="122" t="s">
        <v>456</v>
      </c>
      <c r="D17424" s="116">
        <v>92.3</v>
      </c>
      <c r="E17424" s="11">
        <v>92.33</v>
      </c>
      <c r="F17424" s="12">
        <v>1349704</v>
      </c>
    </row>
    <row r="17425" spans="2:6">
      <c r="B17425" s="21">
        <v>42968</v>
      </c>
      <c r="C17425" s="122" t="s">
        <v>457</v>
      </c>
      <c r="D17425" s="116">
        <v>31.47</v>
      </c>
      <c r="E17425" s="11">
        <v>31.46</v>
      </c>
      <c r="F17425" s="12">
        <v>3141425</v>
      </c>
    </row>
    <row r="17426" spans="2:6">
      <c r="B17426" s="21">
        <v>42968</v>
      </c>
      <c r="C17426" s="122" t="s">
        <v>458</v>
      </c>
      <c r="D17426" s="116">
        <v>198.17</v>
      </c>
      <c r="E17426" s="11">
        <v>198.12</v>
      </c>
      <c r="F17426" s="12">
        <v>702312</v>
      </c>
    </row>
    <row r="17427" spans="2:6">
      <c r="B17427" s="21">
        <v>42968</v>
      </c>
      <c r="C17427" s="122" t="s">
        <v>459</v>
      </c>
      <c r="D17427" s="116">
        <v>137.44999999999999</v>
      </c>
      <c r="E17427" s="11">
        <v>137.07</v>
      </c>
      <c r="F17427" s="12">
        <v>550978</v>
      </c>
    </row>
    <row r="17428" spans="2:6">
      <c r="B17428" s="21">
        <v>42968</v>
      </c>
      <c r="C17428" s="122" t="s">
        <v>460</v>
      </c>
      <c r="D17428" s="116">
        <v>102.58</v>
      </c>
      <c r="E17428" s="11">
        <v>101.01</v>
      </c>
      <c r="F17428" s="12">
        <v>1365581</v>
      </c>
    </row>
    <row r="17429" spans="2:6">
      <c r="B17429" s="21">
        <v>42968</v>
      </c>
      <c r="C17429" s="122" t="s">
        <v>461</v>
      </c>
      <c r="D17429" s="116">
        <v>30.1</v>
      </c>
      <c r="E17429" s="11">
        <v>30.26</v>
      </c>
      <c r="F17429" s="12">
        <v>4640230</v>
      </c>
    </row>
    <row r="17430" spans="2:6">
      <c r="B17430" s="21">
        <v>42968</v>
      </c>
      <c r="C17430" s="122" t="s">
        <v>462</v>
      </c>
      <c r="D17430" s="116">
        <v>144.25</v>
      </c>
      <c r="E17430" s="11">
        <v>145.13</v>
      </c>
      <c r="F17430" s="12">
        <v>1099681</v>
      </c>
    </row>
    <row r="17431" spans="2:6">
      <c r="B17431" s="21">
        <v>42968</v>
      </c>
      <c r="C17431" s="122" t="s">
        <v>463</v>
      </c>
      <c r="D17431" s="116">
        <v>28.39</v>
      </c>
      <c r="E17431" s="11">
        <v>28.14</v>
      </c>
      <c r="F17431" s="12">
        <v>4275355</v>
      </c>
    </row>
    <row r="17432" spans="2:6">
      <c r="B17432" s="21">
        <v>42968</v>
      </c>
      <c r="C17432" s="122" t="s">
        <v>464</v>
      </c>
      <c r="D17432" s="116">
        <v>51.19</v>
      </c>
      <c r="E17432" s="11">
        <v>51.17</v>
      </c>
      <c r="F17432" s="12">
        <v>2230021</v>
      </c>
    </row>
    <row r="17433" spans="2:6">
      <c r="B17433" s="21">
        <v>42968</v>
      </c>
      <c r="C17433" s="122" t="s">
        <v>465</v>
      </c>
      <c r="D17433" s="116">
        <v>37.49</v>
      </c>
      <c r="E17433" s="11">
        <v>37.58</v>
      </c>
      <c r="F17433" s="12">
        <v>17309101</v>
      </c>
    </row>
    <row r="17434" spans="2:6">
      <c r="B17434" s="21">
        <v>42968</v>
      </c>
      <c r="C17434" s="122" t="s">
        <v>466</v>
      </c>
      <c r="D17434" s="116">
        <v>89.79</v>
      </c>
      <c r="E17434" s="11">
        <v>89.73</v>
      </c>
      <c r="F17434" s="12">
        <v>470309</v>
      </c>
    </row>
    <row r="17435" spans="2:6">
      <c r="B17435" s="21">
        <v>42968</v>
      </c>
      <c r="C17435" s="122" t="s">
        <v>467</v>
      </c>
      <c r="D17435" s="116">
        <v>273.06</v>
      </c>
      <c r="E17435" s="11">
        <v>271.43</v>
      </c>
      <c r="F17435" s="12">
        <v>242328</v>
      </c>
    </row>
    <row r="17436" spans="2:6">
      <c r="B17436" s="21">
        <v>42968</v>
      </c>
      <c r="C17436" s="122" t="s">
        <v>468</v>
      </c>
      <c r="D17436" s="116">
        <v>77.89</v>
      </c>
      <c r="E17436" s="11">
        <v>78.31</v>
      </c>
      <c r="F17436" s="12">
        <v>785707</v>
      </c>
    </row>
    <row r="17437" spans="2:6">
      <c r="B17437" s="21">
        <v>42968</v>
      </c>
      <c r="C17437" s="122" t="s">
        <v>469</v>
      </c>
      <c r="D17437" s="116">
        <v>55.86</v>
      </c>
      <c r="E17437" s="11">
        <v>56.56</v>
      </c>
      <c r="F17437" s="12">
        <v>11604165</v>
      </c>
    </row>
    <row r="17438" spans="2:6">
      <c r="B17438" s="21">
        <v>42968</v>
      </c>
      <c r="C17438" s="122" t="s">
        <v>470</v>
      </c>
      <c r="D17438" s="116">
        <v>88.1</v>
      </c>
      <c r="E17438" s="11">
        <v>87.82</v>
      </c>
      <c r="F17438" s="12">
        <v>1587606</v>
      </c>
    </row>
    <row r="17439" spans="2:6">
      <c r="B17439" s="21">
        <v>42968</v>
      </c>
      <c r="C17439" s="122" t="s">
        <v>471</v>
      </c>
      <c r="D17439" s="116">
        <v>70.489999999999995</v>
      </c>
      <c r="E17439" s="11">
        <v>71.459999999999994</v>
      </c>
      <c r="F17439" s="12">
        <v>5219657</v>
      </c>
    </row>
    <row r="17440" spans="2:6">
      <c r="B17440" s="21">
        <v>42968</v>
      </c>
      <c r="C17440" s="122" t="s">
        <v>472</v>
      </c>
      <c r="D17440" s="116">
        <v>76.599999999999994</v>
      </c>
      <c r="E17440" s="11">
        <v>76.52</v>
      </c>
      <c r="F17440" s="12">
        <v>410203</v>
      </c>
    </row>
    <row r="17441" spans="2:6">
      <c r="B17441" s="21">
        <v>42968</v>
      </c>
      <c r="C17441" s="122" t="s">
        <v>473</v>
      </c>
      <c r="D17441" s="116">
        <v>172.79</v>
      </c>
      <c r="E17441" s="11">
        <v>174.01</v>
      </c>
      <c r="F17441" s="12">
        <v>1184874</v>
      </c>
    </row>
    <row r="17442" spans="2:6">
      <c r="B17442" s="21">
        <v>42968</v>
      </c>
      <c r="C17442" s="122" t="s">
        <v>474</v>
      </c>
      <c r="D17442" s="116">
        <v>39.93</v>
      </c>
      <c r="E17442" s="11">
        <v>40.479999999999997</v>
      </c>
      <c r="F17442" s="12">
        <v>2258788</v>
      </c>
    </row>
    <row r="17443" spans="2:6">
      <c r="B17443" s="21">
        <v>42968</v>
      </c>
      <c r="C17443" s="122" t="s">
        <v>475</v>
      </c>
      <c r="D17443" s="116">
        <v>82.33</v>
      </c>
      <c r="E17443" s="11">
        <v>82.37</v>
      </c>
      <c r="F17443" s="12">
        <v>828067</v>
      </c>
    </row>
    <row r="17444" spans="2:6">
      <c r="B17444" s="21">
        <v>42968</v>
      </c>
      <c r="C17444" s="122" t="s">
        <v>476</v>
      </c>
      <c r="D17444" s="116">
        <v>128.07</v>
      </c>
      <c r="E17444" s="11">
        <v>127.45</v>
      </c>
      <c r="F17444" s="12">
        <v>1063816</v>
      </c>
    </row>
    <row r="17445" spans="2:6">
      <c r="B17445" s="21">
        <v>42968</v>
      </c>
      <c r="C17445" s="122" t="s">
        <v>477</v>
      </c>
      <c r="D17445" s="116">
        <v>54.66</v>
      </c>
      <c r="E17445" s="11">
        <v>54.76</v>
      </c>
      <c r="F17445" s="12">
        <v>1713803</v>
      </c>
    </row>
    <row r="17446" spans="2:6">
      <c r="B17446" s="21">
        <v>42968</v>
      </c>
      <c r="C17446" s="122" t="s">
        <v>478</v>
      </c>
      <c r="D17446" s="116">
        <v>65.16</v>
      </c>
      <c r="E17446" s="11">
        <v>65.11</v>
      </c>
      <c r="F17446" s="12">
        <v>1579462</v>
      </c>
    </row>
    <row r="17447" spans="2:6">
      <c r="B17447" s="21">
        <v>42968</v>
      </c>
      <c r="C17447" s="122" t="s">
        <v>479</v>
      </c>
      <c r="D17447" s="116">
        <v>64.89</v>
      </c>
      <c r="E17447" s="11">
        <v>65.88</v>
      </c>
      <c r="F17447" s="12">
        <v>1017483</v>
      </c>
    </row>
    <row r="17448" spans="2:6">
      <c r="B17448" s="21">
        <v>42968</v>
      </c>
      <c r="C17448" s="122" t="s">
        <v>480</v>
      </c>
      <c r="D17448" s="116">
        <v>101.16</v>
      </c>
      <c r="E17448" s="11">
        <v>102.11</v>
      </c>
      <c r="F17448" s="12">
        <v>3351845</v>
      </c>
    </row>
    <row r="17449" spans="2:6">
      <c r="B17449" s="21">
        <v>42968</v>
      </c>
      <c r="C17449" s="122" t="s">
        <v>481</v>
      </c>
      <c r="D17449" s="116">
        <v>80.14</v>
      </c>
      <c r="E17449" s="11">
        <v>79.89</v>
      </c>
      <c r="F17449" s="12">
        <v>3347304</v>
      </c>
    </row>
    <row r="17450" spans="2:6">
      <c r="B17450" s="21">
        <v>42968</v>
      </c>
      <c r="C17450" s="122" t="s">
        <v>482</v>
      </c>
      <c r="D17450" s="116">
        <v>47.76</v>
      </c>
      <c r="E17450" s="11">
        <v>47.53</v>
      </c>
      <c r="F17450" s="12">
        <v>1021145</v>
      </c>
    </row>
    <row r="17451" spans="2:6">
      <c r="B17451" s="21">
        <v>42968</v>
      </c>
      <c r="C17451" s="122" t="s">
        <v>483</v>
      </c>
      <c r="D17451" s="116">
        <v>15.6</v>
      </c>
      <c r="E17451" s="11">
        <v>15.15</v>
      </c>
      <c r="F17451" s="12">
        <v>5899123</v>
      </c>
    </row>
    <row r="17452" spans="2:6">
      <c r="B17452" s="21">
        <v>42968</v>
      </c>
      <c r="C17452" s="122" t="s">
        <v>484</v>
      </c>
      <c r="D17452" s="116">
        <v>17.07</v>
      </c>
      <c r="E17452" s="11">
        <v>16.59</v>
      </c>
      <c r="F17452" s="12">
        <v>5266652</v>
      </c>
    </row>
    <row r="17453" spans="2:6">
      <c r="B17453" s="21">
        <v>42968</v>
      </c>
      <c r="C17453" s="122" t="s">
        <v>485</v>
      </c>
      <c r="D17453" s="116">
        <v>64.73</v>
      </c>
      <c r="E17453" s="11">
        <v>64.849999999999994</v>
      </c>
      <c r="F17453" s="12">
        <v>2899418</v>
      </c>
    </row>
    <row r="17454" spans="2:6">
      <c r="B17454" s="21">
        <v>42968</v>
      </c>
      <c r="C17454" s="122" t="s">
        <v>486</v>
      </c>
      <c r="D17454" s="116">
        <v>39.08</v>
      </c>
      <c r="E17454" s="11">
        <v>39.340000000000003</v>
      </c>
      <c r="F17454" s="12">
        <v>908420</v>
      </c>
    </row>
    <row r="17455" spans="2:6">
      <c r="B17455" s="21">
        <v>42968</v>
      </c>
      <c r="C17455" s="122" t="s">
        <v>487</v>
      </c>
      <c r="D17455" s="116">
        <v>108.15</v>
      </c>
      <c r="E17455" s="11">
        <v>107.84</v>
      </c>
      <c r="F17455" s="12">
        <v>610647</v>
      </c>
    </row>
    <row r="17456" spans="2:6">
      <c r="B17456" s="21">
        <v>42968</v>
      </c>
      <c r="C17456" s="122" t="s">
        <v>488</v>
      </c>
      <c r="D17456" s="116">
        <v>236.67</v>
      </c>
      <c r="E17456" s="11">
        <v>234.21</v>
      </c>
      <c r="F17456" s="12">
        <v>1805525</v>
      </c>
    </row>
    <row r="17457" spans="2:6">
      <c r="B17457" s="21">
        <v>42968</v>
      </c>
      <c r="C17457" s="122" t="s">
        <v>489</v>
      </c>
      <c r="D17457" s="116">
        <v>190.88</v>
      </c>
      <c r="E17457" s="11">
        <v>192.03</v>
      </c>
      <c r="F17457" s="12">
        <v>1930478</v>
      </c>
    </row>
    <row r="17458" spans="2:6">
      <c r="B17458" s="21">
        <v>42968</v>
      </c>
      <c r="C17458" s="122" t="s">
        <v>490</v>
      </c>
      <c r="D17458" s="116">
        <v>47.93</v>
      </c>
      <c r="E17458" s="11">
        <v>47.33</v>
      </c>
      <c r="F17458" s="12">
        <v>1675570</v>
      </c>
    </row>
    <row r="17459" spans="2:6">
      <c r="B17459" s="21">
        <v>42968</v>
      </c>
      <c r="C17459" s="122" t="s">
        <v>491</v>
      </c>
      <c r="D17459" s="116">
        <v>104.03</v>
      </c>
      <c r="E17459" s="11">
        <v>104.31</v>
      </c>
      <c r="F17459" s="12">
        <v>2274450</v>
      </c>
    </row>
    <row r="17460" spans="2:6">
      <c r="B17460" s="21">
        <v>42968</v>
      </c>
      <c r="C17460" s="122" t="s">
        <v>492</v>
      </c>
      <c r="D17460" s="116">
        <v>113.34</v>
      </c>
      <c r="E17460" s="11">
        <v>113.83</v>
      </c>
      <c r="F17460" s="12">
        <v>1455218</v>
      </c>
    </row>
    <row r="17461" spans="2:6">
      <c r="B17461" s="21">
        <v>42968</v>
      </c>
      <c r="C17461" s="122" t="s">
        <v>493</v>
      </c>
      <c r="D17461" s="116">
        <v>111.71</v>
      </c>
      <c r="E17461" s="11">
        <v>108.4</v>
      </c>
      <c r="F17461" s="12">
        <v>1366683</v>
      </c>
    </row>
    <row r="17462" spans="2:6">
      <c r="B17462" s="21">
        <v>42968</v>
      </c>
      <c r="C17462" s="122" t="s">
        <v>494</v>
      </c>
      <c r="D17462" s="116">
        <v>51.69</v>
      </c>
      <c r="E17462" s="11">
        <v>51.67</v>
      </c>
      <c r="F17462" s="12">
        <v>5131068</v>
      </c>
    </row>
    <row r="17463" spans="2:6">
      <c r="B17463" s="21">
        <v>42968</v>
      </c>
      <c r="C17463" s="122" t="s">
        <v>495</v>
      </c>
      <c r="D17463" s="116">
        <v>115.62</v>
      </c>
      <c r="E17463" s="11">
        <v>115.28</v>
      </c>
      <c r="F17463" s="12">
        <v>1913168</v>
      </c>
    </row>
    <row r="17464" spans="2:6">
      <c r="B17464" s="21">
        <v>42968</v>
      </c>
      <c r="C17464" s="122" t="s">
        <v>496</v>
      </c>
      <c r="D17464" s="116">
        <v>102.62</v>
      </c>
      <c r="E17464" s="11">
        <v>103.22</v>
      </c>
      <c r="F17464" s="12">
        <v>5394959</v>
      </c>
    </row>
    <row r="17465" spans="2:6">
      <c r="B17465" s="21">
        <v>42968</v>
      </c>
      <c r="C17465" s="122" t="s">
        <v>497</v>
      </c>
      <c r="D17465" s="116">
        <v>100.48</v>
      </c>
      <c r="E17465" s="11">
        <v>101.22</v>
      </c>
      <c r="F17465" s="12">
        <v>943587</v>
      </c>
    </row>
    <row r="17466" spans="2:6">
      <c r="B17466" s="21">
        <v>42968</v>
      </c>
      <c r="C17466" s="122" t="s">
        <v>498</v>
      </c>
      <c r="D17466" s="116">
        <v>62.88</v>
      </c>
      <c r="E17466" s="11">
        <v>62.95</v>
      </c>
      <c r="F17466" s="12">
        <v>2066850</v>
      </c>
    </row>
    <row r="17467" spans="2:6">
      <c r="B17467" s="21">
        <v>42968</v>
      </c>
      <c r="C17467" s="122" t="s">
        <v>499</v>
      </c>
      <c r="D17467" s="116">
        <v>28.63</v>
      </c>
      <c r="E17467" s="11">
        <v>28.11</v>
      </c>
      <c r="F17467" s="12">
        <v>4936318</v>
      </c>
    </row>
    <row r="17468" spans="2:6">
      <c r="B17468" s="21">
        <v>42968</v>
      </c>
      <c r="C17468" s="122" t="s">
        <v>500</v>
      </c>
      <c r="D17468" s="116">
        <v>64.66</v>
      </c>
      <c r="E17468" s="11">
        <v>64.7</v>
      </c>
      <c r="F17468" s="12">
        <v>2463927</v>
      </c>
    </row>
    <row r="17469" spans="2:6">
      <c r="B17469" s="21">
        <v>42968</v>
      </c>
      <c r="C17469" s="122" t="s">
        <v>501</v>
      </c>
      <c r="D17469" s="116">
        <v>113.99</v>
      </c>
      <c r="E17469" s="11">
        <v>112.57</v>
      </c>
      <c r="F17469" s="12">
        <v>1021622</v>
      </c>
    </row>
    <row r="17470" spans="2:6">
      <c r="B17470" s="21">
        <v>42968</v>
      </c>
      <c r="C17470" s="122" t="s">
        <v>502</v>
      </c>
      <c r="D17470" s="116">
        <v>73.959999999999994</v>
      </c>
      <c r="E17470" s="11">
        <v>73.88</v>
      </c>
      <c r="F17470" s="12">
        <v>1029775</v>
      </c>
    </row>
    <row r="17471" spans="2:6">
      <c r="B17471" s="21">
        <v>42968</v>
      </c>
      <c r="C17471" s="122" t="s">
        <v>503</v>
      </c>
      <c r="D17471" s="116">
        <v>80.8</v>
      </c>
      <c r="E17471" s="11">
        <v>81.069999999999993</v>
      </c>
      <c r="F17471" s="12">
        <v>535917</v>
      </c>
    </row>
    <row r="17472" spans="2:6">
      <c r="B17472" s="21">
        <v>42968</v>
      </c>
      <c r="C17472" s="122" t="s">
        <v>504</v>
      </c>
      <c r="D17472" s="116">
        <v>98.11</v>
      </c>
      <c r="E17472" s="11">
        <v>98.96</v>
      </c>
      <c r="F17472" s="12">
        <v>539604</v>
      </c>
    </row>
    <row r="17473" spans="2:6">
      <c r="B17473" s="21">
        <v>42968</v>
      </c>
      <c r="C17473" s="122" t="s">
        <v>505</v>
      </c>
      <c r="D17473" s="116">
        <v>148</v>
      </c>
      <c r="E17473" s="11">
        <v>149.01</v>
      </c>
      <c r="F17473" s="12">
        <v>1090074</v>
      </c>
    </row>
    <row r="17474" spans="2:6">
      <c r="B17474" s="21">
        <v>42968</v>
      </c>
      <c r="C17474" s="122" t="s">
        <v>506</v>
      </c>
      <c r="D17474" s="116">
        <v>66.239999999999995</v>
      </c>
      <c r="E17474" s="11">
        <v>67.45</v>
      </c>
      <c r="F17474" s="12">
        <v>1473884</v>
      </c>
    </row>
    <row r="17475" spans="2:6">
      <c r="B17475" s="21">
        <v>42968</v>
      </c>
      <c r="C17475" s="122" t="s">
        <v>507</v>
      </c>
      <c r="D17475" s="116">
        <v>47.83</v>
      </c>
      <c r="E17475" s="11">
        <v>48.14</v>
      </c>
      <c r="F17475" s="12">
        <v>10556849</v>
      </c>
    </row>
    <row r="17476" spans="2:6">
      <c r="B17476" s="21">
        <v>42968</v>
      </c>
      <c r="C17476" s="122" t="s">
        <v>508</v>
      </c>
      <c r="D17476" s="116">
        <v>179.71</v>
      </c>
      <c r="E17476" s="11">
        <v>180.18</v>
      </c>
      <c r="F17476" s="12">
        <v>337110</v>
      </c>
    </row>
    <row r="17477" spans="2:6">
      <c r="B17477" s="21">
        <v>42968</v>
      </c>
      <c r="C17477" s="122" t="s">
        <v>509</v>
      </c>
      <c r="D17477" s="116">
        <v>80.08</v>
      </c>
      <c r="E17477" s="11">
        <v>80.599999999999994</v>
      </c>
      <c r="F17477" s="12">
        <v>5180988</v>
      </c>
    </row>
    <row r="17478" spans="2:6">
      <c r="B17478" s="21">
        <v>42968</v>
      </c>
      <c r="C17478" s="122" t="s">
        <v>510</v>
      </c>
      <c r="D17478" s="116">
        <v>82.98</v>
      </c>
      <c r="E17478" s="11">
        <v>83.86</v>
      </c>
      <c r="F17478" s="12">
        <v>3525831</v>
      </c>
    </row>
    <row r="17479" spans="2:6">
      <c r="B17479" s="21">
        <v>42968</v>
      </c>
      <c r="C17479" s="122" t="s">
        <v>511</v>
      </c>
      <c r="D17479" s="116">
        <v>64.680000000000007</v>
      </c>
      <c r="E17479" s="11">
        <v>64.739999999999995</v>
      </c>
      <c r="F17479" s="12">
        <v>1242654</v>
      </c>
    </row>
    <row r="17480" spans="2:6">
      <c r="B17480" s="21">
        <v>42968</v>
      </c>
      <c r="C17480" s="122" t="s">
        <v>512</v>
      </c>
      <c r="D17480" s="116">
        <v>51.74</v>
      </c>
      <c r="E17480" s="11">
        <v>51.82</v>
      </c>
      <c r="F17480" s="12">
        <v>13503090</v>
      </c>
    </row>
    <row r="17481" spans="2:6">
      <c r="B17481" s="21">
        <v>42968</v>
      </c>
      <c r="C17481" s="122" t="s">
        <v>513</v>
      </c>
      <c r="D17481" s="116">
        <v>170</v>
      </c>
      <c r="E17481" s="11">
        <v>167.8</v>
      </c>
      <c r="F17481" s="12">
        <v>820112</v>
      </c>
    </row>
    <row r="17482" spans="2:6">
      <c r="B17482" s="21">
        <v>42968</v>
      </c>
      <c r="C17482" s="122" t="s">
        <v>514</v>
      </c>
      <c r="D17482" s="116">
        <v>148.63</v>
      </c>
      <c r="E17482" s="11">
        <v>148.93</v>
      </c>
      <c r="F17482" s="12">
        <v>455754</v>
      </c>
    </row>
    <row r="17483" spans="2:6">
      <c r="B17483" s="21">
        <v>42968</v>
      </c>
      <c r="C17483" s="122" t="s">
        <v>515</v>
      </c>
      <c r="D17483" s="116">
        <v>75.290000000000006</v>
      </c>
      <c r="E17483" s="11">
        <v>75.540000000000006</v>
      </c>
      <c r="F17483" s="12">
        <v>1819918</v>
      </c>
    </row>
    <row r="17484" spans="2:6">
      <c r="B17484" s="21">
        <v>42968</v>
      </c>
      <c r="C17484" s="122" t="s">
        <v>516</v>
      </c>
      <c r="D17484" s="116">
        <v>29.04</v>
      </c>
      <c r="E17484" s="11">
        <v>29.01</v>
      </c>
      <c r="F17484" s="12">
        <v>5400470</v>
      </c>
    </row>
    <row r="17485" spans="2:6">
      <c r="B17485" s="21">
        <v>42968</v>
      </c>
      <c r="C17485" s="122" t="s">
        <v>517</v>
      </c>
      <c r="D17485" s="116">
        <v>79.12</v>
      </c>
      <c r="E17485" s="11">
        <v>79.709999999999994</v>
      </c>
      <c r="F17485" s="12">
        <v>9613928</v>
      </c>
    </row>
    <row r="17486" spans="2:6">
      <c r="B17486" s="21">
        <v>42968</v>
      </c>
      <c r="C17486" s="122" t="s">
        <v>518</v>
      </c>
      <c r="D17486" s="116">
        <v>56.18</v>
      </c>
      <c r="E17486" s="11">
        <v>54.33</v>
      </c>
      <c r="F17486" s="12">
        <v>1905085</v>
      </c>
    </row>
    <row r="17487" spans="2:6">
      <c r="B17487" s="21">
        <v>42968</v>
      </c>
      <c r="C17487" s="122" t="s">
        <v>519</v>
      </c>
      <c r="D17487" s="116">
        <v>18.850000000000001</v>
      </c>
      <c r="E17487" s="11">
        <v>18.88</v>
      </c>
      <c r="F17487" s="12">
        <v>2157251</v>
      </c>
    </row>
    <row r="17488" spans="2:6">
      <c r="B17488" s="21">
        <v>42968</v>
      </c>
      <c r="C17488" s="122" t="s">
        <v>520</v>
      </c>
      <c r="D17488" s="116">
        <v>31.22</v>
      </c>
      <c r="E17488" s="11">
        <v>31.48</v>
      </c>
      <c r="F17488" s="12">
        <v>2167823</v>
      </c>
    </row>
    <row r="17489" spans="2:6">
      <c r="B17489" s="21">
        <v>42968</v>
      </c>
      <c r="C17489" s="122" t="s">
        <v>521</v>
      </c>
      <c r="D17489" s="116">
        <v>96.95</v>
      </c>
      <c r="E17489" s="11">
        <v>96.62</v>
      </c>
      <c r="F17489" s="12">
        <v>971602</v>
      </c>
    </row>
    <row r="17490" spans="2:6">
      <c r="B17490" s="21">
        <v>42968</v>
      </c>
      <c r="C17490" s="122" t="s">
        <v>522</v>
      </c>
      <c r="D17490" s="116">
        <v>135.99</v>
      </c>
      <c r="E17490" s="11">
        <v>135.63999999999999</v>
      </c>
      <c r="F17490" s="12">
        <v>1671304</v>
      </c>
    </row>
    <row r="17491" spans="2:6">
      <c r="B17491" s="21">
        <v>42968</v>
      </c>
      <c r="C17491" s="122" t="s">
        <v>523</v>
      </c>
      <c r="D17491" s="116">
        <v>97.9</v>
      </c>
      <c r="E17491" s="11">
        <v>97.8</v>
      </c>
      <c r="F17491" s="12">
        <v>716150</v>
      </c>
    </row>
    <row r="17492" spans="2:6">
      <c r="B17492" s="21">
        <v>42968</v>
      </c>
      <c r="C17492" s="122" t="s">
        <v>524</v>
      </c>
      <c r="D17492" s="116">
        <v>49.1</v>
      </c>
      <c r="E17492" s="11">
        <v>49.21</v>
      </c>
      <c r="F17492" s="12">
        <v>1903323</v>
      </c>
    </row>
    <row r="17493" spans="2:6">
      <c r="B17493" s="21">
        <v>42968</v>
      </c>
      <c r="C17493" s="122" t="s">
        <v>525</v>
      </c>
      <c r="D17493" s="116">
        <v>43.81</v>
      </c>
      <c r="E17493" s="11">
        <v>43.8</v>
      </c>
      <c r="F17493" s="12">
        <v>1008853</v>
      </c>
    </row>
    <row r="17494" spans="2:6">
      <c r="B17494" s="21">
        <v>42968</v>
      </c>
      <c r="C17494" s="122" t="s">
        <v>526</v>
      </c>
      <c r="D17494" s="116">
        <v>61</v>
      </c>
      <c r="E17494" s="11">
        <v>61.13</v>
      </c>
      <c r="F17494" s="12">
        <v>2131375</v>
      </c>
    </row>
    <row r="17495" spans="2:6">
      <c r="B17495" s="21">
        <v>42968</v>
      </c>
      <c r="C17495" s="122" t="s">
        <v>527</v>
      </c>
      <c r="D17495" s="116">
        <v>76.47</v>
      </c>
      <c r="E17495" s="11">
        <v>76.38</v>
      </c>
      <c r="F17495" s="12">
        <v>10084930</v>
      </c>
    </row>
    <row r="17496" spans="2:6">
      <c r="B17496" s="21">
        <v>42968</v>
      </c>
      <c r="C17496" s="122" t="s">
        <v>528</v>
      </c>
      <c r="D17496" s="116">
        <v>52.71</v>
      </c>
      <c r="E17496" s="11">
        <v>52.79</v>
      </c>
      <c r="F17496" s="12">
        <v>1335141</v>
      </c>
    </row>
    <row r="17497" spans="2:6">
      <c r="B17497" s="21">
        <v>42968</v>
      </c>
      <c r="C17497" s="122" t="s">
        <v>529</v>
      </c>
      <c r="D17497" s="116">
        <v>31.39</v>
      </c>
      <c r="E17497" s="11">
        <v>31.23</v>
      </c>
      <c r="F17497" s="12">
        <v>1454610</v>
      </c>
    </row>
    <row r="17498" spans="2:6">
      <c r="B17498" s="21">
        <v>42968</v>
      </c>
      <c r="C17498" s="122" t="s">
        <v>530</v>
      </c>
      <c r="D17498" s="116">
        <v>58.96</v>
      </c>
      <c r="E17498" s="11">
        <v>59.31</v>
      </c>
      <c r="F17498" s="12">
        <v>498663</v>
      </c>
    </row>
    <row r="17499" spans="2:6">
      <c r="B17499" s="21">
        <v>42968</v>
      </c>
      <c r="C17499" s="122" t="s">
        <v>531</v>
      </c>
      <c r="D17499" s="116">
        <v>75.599999999999994</v>
      </c>
      <c r="E17499" s="11">
        <v>75.849999999999994</v>
      </c>
      <c r="F17499" s="12">
        <v>1225264</v>
      </c>
    </row>
    <row r="17500" spans="2:6">
      <c r="B17500" s="21">
        <v>42968</v>
      </c>
      <c r="C17500" s="122" t="s">
        <v>532</v>
      </c>
      <c r="D17500" s="116">
        <v>111.63</v>
      </c>
      <c r="E17500" s="11">
        <v>112.77</v>
      </c>
      <c r="F17500" s="12">
        <v>1260703</v>
      </c>
    </row>
    <row r="17501" spans="2:6">
      <c r="B17501" s="21">
        <v>42968</v>
      </c>
      <c r="C17501" s="122" t="s">
        <v>533</v>
      </c>
      <c r="D17501" s="116">
        <v>43.85</v>
      </c>
      <c r="E17501" s="11">
        <v>43.54</v>
      </c>
      <c r="F17501" s="12">
        <v>1497055</v>
      </c>
    </row>
    <row r="17502" spans="2:6">
      <c r="B17502" s="21">
        <v>42968</v>
      </c>
      <c r="C17502" s="122" t="s">
        <v>534</v>
      </c>
      <c r="D17502" s="116">
        <v>60.82</v>
      </c>
      <c r="E17502" s="11">
        <v>61.35</v>
      </c>
      <c r="F17502" s="12">
        <v>1806313</v>
      </c>
    </row>
    <row r="17503" spans="2:6">
      <c r="B17503" s="21">
        <v>42969</v>
      </c>
      <c r="C17503" s="122" t="s">
        <v>85</v>
      </c>
      <c r="D17503" s="116">
        <v>61.87</v>
      </c>
      <c r="E17503" s="11">
        <v>62.96</v>
      </c>
      <c r="F17503" s="12">
        <v>1666369</v>
      </c>
    </row>
    <row r="17504" spans="2:6">
      <c r="B17504" s="21">
        <v>42969</v>
      </c>
      <c r="C17504" s="122" t="s">
        <v>86</v>
      </c>
      <c r="D17504" s="116">
        <v>45.85</v>
      </c>
      <c r="E17504" s="11">
        <v>45.41</v>
      </c>
      <c r="F17504" s="12">
        <v>4019715</v>
      </c>
    </row>
    <row r="17505" spans="2:6">
      <c r="B17505" s="21">
        <v>42969</v>
      </c>
      <c r="C17505" s="122" t="s">
        <v>87</v>
      </c>
      <c r="D17505" s="116">
        <v>95.23</v>
      </c>
      <c r="E17505" s="11">
        <v>95.8</v>
      </c>
      <c r="F17505" s="12">
        <v>2075160</v>
      </c>
    </row>
    <row r="17506" spans="2:6">
      <c r="B17506" s="21">
        <v>42969</v>
      </c>
      <c r="C17506" s="122" t="s">
        <v>88</v>
      </c>
      <c r="D17506" s="116">
        <v>158.22999999999999</v>
      </c>
      <c r="E17506" s="11">
        <v>159.78</v>
      </c>
      <c r="F17506" s="12">
        <v>21604585</v>
      </c>
    </row>
    <row r="17507" spans="2:6">
      <c r="B17507" s="21">
        <v>42969</v>
      </c>
      <c r="C17507" s="122" t="s">
        <v>89</v>
      </c>
      <c r="D17507" s="116">
        <v>70.91</v>
      </c>
      <c r="E17507" s="11">
        <v>71.75</v>
      </c>
      <c r="F17507" s="12">
        <v>3588963</v>
      </c>
    </row>
    <row r="17508" spans="2:6">
      <c r="B17508" s="21">
        <v>42969</v>
      </c>
      <c r="C17508" s="122" t="s">
        <v>90</v>
      </c>
      <c r="D17508" s="116">
        <v>78.239999999999995</v>
      </c>
      <c r="E17508" s="11">
        <v>79.23</v>
      </c>
      <c r="F17508" s="12">
        <v>1372974</v>
      </c>
    </row>
    <row r="17509" spans="2:6">
      <c r="B17509" s="21">
        <v>42969</v>
      </c>
      <c r="C17509" s="122" t="s">
        <v>91</v>
      </c>
      <c r="D17509" s="116">
        <v>48.95</v>
      </c>
      <c r="E17509" s="11">
        <v>49.71</v>
      </c>
      <c r="F17509" s="12">
        <v>4018805</v>
      </c>
    </row>
    <row r="17510" spans="2:6">
      <c r="B17510" s="21">
        <v>42969</v>
      </c>
      <c r="C17510" s="122" t="s">
        <v>92</v>
      </c>
      <c r="D17510" s="116">
        <v>128.56</v>
      </c>
      <c r="E17510" s="11">
        <v>129.31</v>
      </c>
      <c r="F17510" s="12">
        <v>959492</v>
      </c>
    </row>
    <row r="17511" spans="2:6">
      <c r="B17511" s="21">
        <v>42969</v>
      </c>
      <c r="C17511" s="122" t="s">
        <v>93</v>
      </c>
      <c r="D17511" s="116">
        <v>150.13999999999999</v>
      </c>
      <c r="E17511" s="11">
        <v>152.25</v>
      </c>
      <c r="F17511" s="12">
        <v>1981335</v>
      </c>
    </row>
    <row r="17512" spans="2:6">
      <c r="B17512" s="21">
        <v>42969</v>
      </c>
      <c r="C17512" s="122" t="s">
        <v>94</v>
      </c>
      <c r="D17512" s="116">
        <v>78.12</v>
      </c>
      <c r="E17512" s="11">
        <v>79.17</v>
      </c>
      <c r="F17512" s="12">
        <v>1735941</v>
      </c>
    </row>
    <row r="17513" spans="2:6">
      <c r="B17513" s="21">
        <v>42969</v>
      </c>
      <c r="C17513" s="122" t="s">
        <v>95</v>
      </c>
      <c r="D17513" s="116">
        <v>41.54</v>
      </c>
      <c r="E17513" s="11">
        <v>41.72</v>
      </c>
      <c r="F17513" s="12">
        <v>2857234</v>
      </c>
    </row>
    <row r="17514" spans="2:6">
      <c r="B17514" s="21">
        <v>42969</v>
      </c>
      <c r="C17514" s="122" t="s">
        <v>96</v>
      </c>
      <c r="D17514" s="116">
        <v>104.87</v>
      </c>
      <c r="E17514" s="11">
        <v>103.72</v>
      </c>
      <c r="F17514" s="12">
        <v>2974974</v>
      </c>
    </row>
    <row r="17515" spans="2:6">
      <c r="B17515" s="21">
        <v>42969</v>
      </c>
      <c r="C17515" s="122" t="s">
        <v>97</v>
      </c>
      <c r="D17515" s="116">
        <v>222</v>
      </c>
      <c r="E17515" s="11">
        <v>222.88</v>
      </c>
      <c r="F17515" s="12">
        <v>440793</v>
      </c>
    </row>
    <row r="17516" spans="2:6">
      <c r="B17516" s="21">
        <v>42969</v>
      </c>
      <c r="C17516" s="122" t="s">
        <v>98</v>
      </c>
      <c r="D17516" s="116">
        <v>110.31</v>
      </c>
      <c r="E17516" s="11">
        <v>111.01</v>
      </c>
      <c r="F17516" s="12">
        <v>1709003</v>
      </c>
    </row>
    <row r="17517" spans="2:6">
      <c r="B17517" s="21">
        <v>42969</v>
      </c>
      <c r="C17517" s="122" t="s">
        <v>99</v>
      </c>
      <c r="D17517" s="116">
        <v>59.23</v>
      </c>
      <c r="E17517" s="11">
        <v>59.91</v>
      </c>
      <c r="F17517" s="12">
        <v>1736511</v>
      </c>
    </row>
    <row r="17518" spans="2:6">
      <c r="B17518" s="21">
        <v>42969</v>
      </c>
      <c r="C17518" s="122" t="s">
        <v>100</v>
      </c>
      <c r="D17518" s="116">
        <v>72.64</v>
      </c>
      <c r="E17518" s="11">
        <v>72.81</v>
      </c>
      <c r="F17518" s="12">
        <v>1959054</v>
      </c>
    </row>
    <row r="17519" spans="2:6">
      <c r="B17519" s="21">
        <v>42969</v>
      </c>
      <c r="C17519" s="122" t="s">
        <v>101</v>
      </c>
      <c r="D17519" s="116">
        <v>11.23</v>
      </c>
      <c r="E17519" s="11">
        <v>11.35</v>
      </c>
      <c r="F17519" s="12">
        <v>4243865</v>
      </c>
    </row>
    <row r="17520" spans="2:6">
      <c r="B17520" s="21">
        <v>42969</v>
      </c>
      <c r="C17520" s="122" t="s">
        <v>102</v>
      </c>
      <c r="D17520" s="116">
        <v>154.74</v>
      </c>
      <c r="E17520" s="11">
        <v>156.66</v>
      </c>
      <c r="F17520" s="12">
        <v>1138107</v>
      </c>
    </row>
    <row r="17521" spans="2:6">
      <c r="B17521" s="21">
        <v>42969</v>
      </c>
      <c r="C17521" s="122" t="s">
        <v>103</v>
      </c>
      <c r="D17521" s="116">
        <v>79.900000000000006</v>
      </c>
      <c r="E17521" s="11">
        <v>80.17</v>
      </c>
      <c r="F17521" s="12">
        <v>1149489</v>
      </c>
    </row>
    <row r="17522" spans="2:6">
      <c r="B17522" s="21">
        <v>42969</v>
      </c>
      <c r="C17522" s="122" t="s">
        <v>104</v>
      </c>
      <c r="D17522" s="116">
        <v>223.5</v>
      </c>
      <c r="E17522" s="11">
        <v>223.75</v>
      </c>
      <c r="F17522" s="12">
        <v>1835445</v>
      </c>
    </row>
    <row r="17523" spans="2:6">
      <c r="B17523" s="21">
        <v>42969</v>
      </c>
      <c r="C17523" s="122" t="s">
        <v>105</v>
      </c>
      <c r="D17523" s="116">
        <v>61.35</v>
      </c>
      <c r="E17523" s="11">
        <v>61.22</v>
      </c>
      <c r="F17523" s="12">
        <v>4843562</v>
      </c>
    </row>
    <row r="17524" spans="2:6">
      <c r="B17524" s="21">
        <v>42969</v>
      </c>
      <c r="C17524" s="122" t="s">
        <v>106</v>
      </c>
      <c r="D17524" s="116">
        <v>45.44</v>
      </c>
      <c r="E17524" s="11">
        <v>45.38</v>
      </c>
      <c r="F17524" s="12">
        <v>809798</v>
      </c>
    </row>
    <row r="17525" spans="2:6">
      <c r="B17525" s="21">
        <v>42969</v>
      </c>
      <c r="C17525" s="122" t="s">
        <v>107</v>
      </c>
      <c r="D17525" s="116">
        <v>99.59</v>
      </c>
      <c r="E17525" s="11">
        <v>99.9</v>
      </c>
      <c r="F17525" s="12">
        <v>213047</v>
      </c>
    </row>
    <row r="17526" spans="2:6">
      <c r="B17526" s="21">
        <v>42969</v>
      </c>
      <c r="C17526" s="122" t="s">
        <v>108</v>
      </c>
      <c r="D17526" s="116">
        <v>58.29</v>
      </c>
      <c r="E17526" s="11">
        <v>58.62</v>
      </c>
      <c r="F17526" s="12">
        <v>505869</v>
      </c>
    </row>
    <row r="17527" spans="2:6">
      <c r="B17527" s="21">
        <v>42969</v>
      </c>
      <c r="C17527" s="122" t="s">
        <v>109</v>
      </c>
      <c r="D17527" s="116">
        <v>45.04</v>
      </c>
      <c r="E17527" s="11">
        <v>45.81</v>
      </c>
      <c r="F17527" s="12">
        <v>1285985</v>
      </c>
    </row>
    <row r="17528" spans="2:6">
      <c r="B17528" s="21">
        <v>42969</v>
      </c>
      <c r="C17528" s="122" t="s">
        <v>110</v>
      </c>
      <c r="D17528" s="116">
        <v>113.89</v>
      </c>
      <c r="E17528" s="11">
        <v>115.82</v>
      </c>
      <c r="F17528" s="12">
        <v>974201</v>
      </c>
    </row>
    <row r="17529" spans="2:6">
      <c r="B17529" s="21">
        <v>42969</v>
      </c>
      <c r="C17529" s="122" t="s">
        <v>111</v>
      </c>
      <c r="D17529" s="116">
        <v>167.97</v>
      </c>
      <c r="E17529" s="11">
        <v>172.55</v>
      </c>
      <c r="F17529" s="12">
        <v>900510</v>
      </c>
    </row>
    <row r="17530" spans="2:6">
      <c r="B17530" s="21">
        <v>42969</v>
      </c>
      <c r="C17530" s="122" t="s">
        <v>112</v>
      </c>
      <c r="D17530" s="116">
        <v>78.23</v>
      </c>
      <c r="E17530" s="11">
        <v>77.11</v>
      </c>
      <c r="F17530" s="12">
        <v>1305209</v>
      </c>
    </row>
    <row r="17531" spans="2:6">
      <c r="B17531" s="21">
        <v>42969</v>
      </c>
      <c r="C17531" s="122" t="s">
        <v>113</v>
      </c>
      <c r="D17531" s="116">
        <v>93.11</v>
      </c>
      <c r="E17531" s="11">
        <v>93.77</v>
      </c>
      <c r="F17531" s="12">
        <v>1653433</v>
      </c>
    </row>
    <row r="17532" spans="2:6">
      <c r="B17532" s="21">
        <v>42969</v>
      </c>
      <c r="C17532" s="122" t="s">
        <v>114</v>
      </c>
      <c r="D17532" s="116">
        <v>77.680000000000007</v>
      </c>
      <c r="E17532" s="11">
        <v>78.08</v>
      </c>
      <c r="F17532" s="12">
        <v>508140</v>
      </c>
    </row>
    <row r="17533" spans="2:6">
      <c r="B17533" s="21">
        <v>42969</v>
      </c>
      <c r="C17533" s="122" t="s">
        <v>115</v>
      </c>
      <c r="D17533" s="116">
        <v>133.85</v>
      </c>
      <c r="E17533" s="11">
        <v>138.19999999999999</v>
      </c>
      <c r="F17533" s="12">
        <v>1354275</v>
      </c>
    </row>
    <row r="17534" spans="2:6">
      <c r="B17534" s="21">
        <v>42969</v>
      </c>
      <c r="C17534" s="122" t="s">
        <v>116</v>
      </c>
      <c r="D17534" s="116">
        <v>43.62</v>
      </c>
      <c r="E17534" s="11">
        <v>44.45</v>
      </c>
      <c r="F17534" s="12">
        <v>8664516</v>
      </c>
    </row>
    <row r="17535" spans="2:6">
      <c r="B17535" s="21">
        <v>42969</v>
      </c>
      <c r="C17535" s="122" t="s">
        <v>117</v>
      </c>
      <c r="D17535" s="116">
        <v>12.2</v>
      </c>
      <c r="E17535" s="11">
        <v>12.17</v>
      </c>
      <c r="F17535" s="12">
        <v>39033223</v>
      </c>
    </row>
    <row r="17536" spans="2:6">
      <c r="B17536" s="21">
        <v>42969</v>
      </c>
      <c r="C17536" s="122" t="s">
        <v>118</v>
      </c>
      <c r="D17536" s="116">
        <v>62.57</v>
      </c>
      <c r="E17536" s="11">
        <v>62.94</v>
      </c>
      <c r="F17536" s="12">
        <v>690111</v>
      </c>
    </row>
    <row r="17537" spans="2:6">
      <c r="B17537" s="21">
        <v>42969</v>
      </c>
      <c r="C17537" s="122" t="s">
        <v>119</v>
      </c>
      <c r="D17537" s="116">
        <v>172.83</v>
      </c>
      <c r="E17537" s="11">
        <v>175.4</v>
      </c>
      <c r="F17537" s="12">
        <v>223106</v>
      </c>
    </row>
    <row r="17538" spans="2:6">
      <c r="B17538" s="21">
        <v>42969</v>
      </c>
      <c r="C17538" s="122" t="s">
        <v>120</v>
      </c>
      <c r="D17538" s="116">
        <v>168.86</v>
      </c>
      <c r="E17538" s="11">
        <v>170.07</v>
      </c>
      <c r="F17538" s="12">
        <v>1933548</v>
      </c>
    </row>
    <row r="17539" spans="2:6">
      <c r="B17539" s="21">
        <v>42969</v>
      </c>
      <c r="C17539" s="122" t="s">
        <v>121</v>
      </c>
      <c r="D17539" s="116">
        <v>138.13</v>
      </c>
      <c r="E17539" s="11">
        <v>138.79</v>
      </c>
      <c r="F17539" s="12">
        <v>759301</v>
      </c>
    </row>
    <row r="17540" spans="2:6">
      <c r="B17540" s="21">
        <v>42969</v>
      </c>
      <c r="C17540" s="122" t="s">
        <v>122</v>
      </c>
      <c r="D17540" s="116">
        <v>141.28</v>
      </c>
      <c r="E17540" s="11">
        <v>142.09</v>
      </c>
      <c r="F17540" s="12">
        <v>1030346</v>
      </c>
    </row>
    <row r="17541" spans="2:6">
      <c r="B17541" s="21">
        <v>42969</v>
      </c>
      <c r="C17541" s="122" t="s">
        <v>123</v>
      </c>
      <c r="D17541" s="116">
        <v>955.52</v>
      </c>
      <c r="E17541" s="11">
        <v>966.9</v>
      </c>
      <c r="F17541" s="12">
        <v>2749970</v>
      </c>
    </row>
    <row r="17542" spans="2:6">
      <c r="B17542" s="21">
        <v>42969</v>
      </c>
      <c r="C17542" s="122" t="s">
        <v>124</v>
      </c>
      <c r="D17542" s="116">
        <v>93.01</v>
      </c>
      <c r="E17542" s="11">
        <v>93.43</v>
      </c>
      <c r="F17542" s="12">
        <v>922721</v>
      </c>
    </row>
    <row r="17543" spans="2:6">
      <c r="B17543" s="21">
        <v>42969</v>
      </c>
      <c r="C17543" s="122" t="s">
        <v>125</v>
      </c>
      <c r="D17543" s="116">
        <v>127</v>
      </c>
      <c r="E17543" s="11">
        <v>129</v>
      </c>
      <c r="F17543" s="12">
        <v>333148</v>
      </c>
    </row>
    <row r="17544" spans="2:6">
      <c r="B17544" s="21">
        <v>42969</v>
      </c>
      <c r="C17544" s="122" t="s">
        <v>126</v>
      </c>
      <c r="D17544" s="116">
        <v>192.97</v>
      </c>
      <c r="E17544" s="11">
        <v>194.95</v>
      </c>
      <c r="F17544" s="12">
        <v>1548506</v>
      </c>
    </row>
    <row r="17545" spans="2:6">
      <c r="B17545" s="21">
        <v>42969</v>
      </c>
      <c r="C17545" s="122" t="s">
        <v>127</v>
      </c>
      <c r="D17545" s="116">
        <v>138.65</v>
      </c>
      <c r="E17545" s="11">
        <v>139.57</v>
      </c>
      <c r="F17545" s="12">
        <v>1153916</v>
      </c>
    </row>
    <row r="17546" spans="2:6">
      <c r="B17546" s="21">
        <v>42969</v>
      </c>
      <c r="C17546" s="122" t="s">
        <v>128</v>
      </c>
      <c r="D17546" s="116">
        <v>53.89</v>
      </c>
      <c r="E17546" s="11">
        <v>54.42</v>
      </c>
      <c r="F17546" s="12">
        <v>410730</v>
      </c>
    </row>
    <row r="17547" spans="2:6">
      <c r="B17547" s="21">
        <v>42969</v>
      </c>
      <c r="C17547" s="122" t="s">
        <v>129</v>
      </c>
      <c r="D17547" s="116">
        <v>39.619999999999997</v>
      </c>
      <c r="E17547" s="11">
        <v>39.89</v>
      </c>
      <c r="F17547" s="12">
        <v>3008076</v>
      </c>
    </row>
    <row r="17548" spans="2:6">
      <c r="B17548" s="21">
        <v>42969</v>
      </c>
      <c r="C17548" s="122" t="s">
        <v>130</v>
      </c>
      <c r="D17548" s="116">
        <v>42.21</v>
      </c>
      <c r="E17548" s="11">
        <v>42.27</v>
      </c>
      <c r="F17548" s="12">
        <v>3548035</v>
      </c>
    </row>
    <row r="17549" spans="2:6">
      <c r="B17549" s="21">
        <v>42969</v>
      </c>
      <c r="C17549" s="122" t="s">
        <v>131</v>
      </c>
      <c r="D17549" s="116">
        <v>145.84</v>
      </c>
      <c r="E17549" s="11">
        <v>145.94999999999999</v>
      </c>
      <c r="F17549" s="12">
        <v>1232427</v>
      </c>
    </row>
    <row r="17550" spans="2:6">
      <c r="B17550" s="21">
        <v>42969</v>
      </c>
      <c r="C17550" s="122" t="s">
        <v>132</v>
      </c>
      <c r="D17550" s="116">
        <v>78.92</v>
      </c>
      <c r="E17550" s="11">
        <v>79.7</v>
      </c>
      <c r="F17550" s="12">
        <v>1031422</v>
      </c>
    </row>
    <row r="17551" spans="2:6">
      <c r="B17551" s="21">
        <v>42969</v>
      </c>
      <c r="C17551" s="122" t="s">
        <v>133</v>
      </c>
      <c r="D17551" s="116">
        <v>121.05</v>
      </c>
      <c r="E17551" s="11">
        <v>120.06</v>
      </c>
      <c r="F17551" s="12">
        <v>641118</v>
      </c>
    </row>
    <row r="17552" spans="2:6">
      <c r="B17552" s="21">
        <v>42969</v>
      </c>
      <c r="C17552" s="122" t="s">
        <v>134</v>
      </c>
      <c r="D17552" s="116">
        <v>62.09</v>
      </c>
      <c r="E17552" s="11">
        <v>64.260000000000005</v>
      </c>
      <c r="F17552" s="12">
        <v>7392310</v>
      </c>
    </row>
    <row r="17553" spans="2:6">
      <c r="B17553" s="21">
        <v>42969</v>
      </c>
      <c r="C17553" s="122" t="s">
        <v>135</v>
      </c>
      <c r="D17553" s="116">
        <v>190.43</v>
      </c>
      <c r="E17553" s="11">
        <v>189.08</v>
      </c>
      <c r="F17553" s="12">
        <v>594826</v>
      </c>
    </row>
    <row r="17554" spans="2:6">
      <c r="B17554" s="21">
        <v>42969</v>
      </c>
      <c r="C17554" s="122" t="s">
        <v>136</v>
      </c>
      <c r="D17554" s="116">
        <v>251.83</v>
      </c>
      <c r="E17554" s="11">
        <v>255.19</v>
      </c>
      <c r="F17554" s="12">
        <v>2691691</v>
      </c>
    </row>
    <row r="17555" spans="2:6">
      <c r="B17555" s="21">
        <v>42969</v>
      </c>
      <c r="C17555" s="122" t="s">
        <v>137</v>
      </c>
      <c r="D17555" s="116">
        <v>92.87</v>
      </c>
      <c r="E17555" s="11">
        <v>93.19</v>
      </c>
      <c r="F17555" s="12">
        <v>627220</v>
      </c>
    </row>
    <row r="17556" spans="2:6">
      <c r="B17556" s="21">
        <v>42969</v>
      </c>
      <c r="C17556" s="122" t="s">
        <v>138</v>
      </c>
      <c r="D17556" s="116">
        <v>82.15</v>
      </c>
      <c r="E17556" s="11">
        <v>82.19</v>
      </c>
      <c r="F17556" s="12">
        <v>543816</v>
      </c>
    </row>
    <row r="17557" spans="2:6">
      <c r="B17557" s="21">
        <v>42969</v>
      </c>
      <c r="C17557" s="122" t="s">
        <v>139</v>
      </c>
      <c r="D17557" s="116">
        <v>85.47</v>
      </c>
      <c r="E17557" s="11">
        <v>85.3</v>
      </c>
      <c r="F17557" s="12">
        <v>2155320</v>
      </c>
    </row>
    <row r="17558" spans="2:6">
      <c r="B17558" s="21">
        <v>42969</v>
      </c>
      <c r="C17558" s="122" t="s">
        <v>140</v>
      </c>
      <c r="D17558" s="116">
        <v>177.23</v>
      </c>
      <c r="E17558" s="11">
        <v>181</v>
      </c>
      <c r="F17558" s="12">
        <v>471244</v>
      </c>
    </row>
    <row r="17559" spans="2:6">
      <c r="B17559" s="21">
        <v>42969</v>
      </c>
      <c r="C17559" s="122" t="s">
        <v>141</v>
      </c>
      <c r="D17559" s="116">
        <v>519.14</v>
      </c>
      <c r="E17559" s="11">
        <v>519.13</v>
      </c>
      <c r="F17559" s="12">
        <v>262335</v>
      </c>
    </row>
    <row r="17560" spans="2:6">
      <c r="B17560" s="21">
        <v>42969</v>
      </c>
      <c r="C17560" s="122" t="s">
        <v>142</v>
      </c>
      <c r="D17560" s="116">
        <v>236.16</v>
      </c>
      <c r="E17560" s="11">
        <v>239.75</v>
      </c>
      <c r="F17560" s="12">
        <v>2915687</v>
      </c>
    </row>
    <row r="17561" spans="2:6">
      <c r="B17561" s="21">
        <v>42969</v>
      </c>
      <c r="C17561" s="122" t="s">
        <v>143</v>
      </c>
      <c r="D17561" s="116">
        <v>23.6</v>
      </c>
      <c r="E17561" s="11">
        <v>23.83</v>
      </c>
      <c r="F17561" s="12">
        <v>59228595</v>
      </c>
    </row>
    <row r="17562" spans="2:6">
      <c r="B17562" s="21">
        <v>42969</v>
      </c>
      <c r="C17562" s="122" t="s">
        <v>144</v>
      </c>
      <c r="D17562" s="116">
        <v>61.02</v>
      </c>
      <c r="E17562" s="11">
        <v>62.15</v>
      </c>
      <c r="F17562" s="12">
        <v>1789698</v>
      </c>
    </row>
    <row r="17563" spans="2:6">
      <c r="B17563" s="21">
        <v>42969</v>
      </c>
      <c r="C17563" s="122" t="s">
        <v>145</v>
      </c>
      <c r="D17563" s="116">
        <v>46.07</v>
      </c>
      <c r="E17563" s="11">
        <v>46.13</v>
      </c>
      <c r="F17563" s="12">
        <v>3875049</v>
      </c>
    </row>
    <row r="17564" spans="2:6">
      <c r="B17564" s="21">
        <v>42969</v>
      </c>
      <c r="C17564" s="122" t="s">
        <v>146</v>
      </c>
      <c r="D17564" s="116">
        <v>61.02</v>
      </c>
      <c r="E17564" s="11">
        <v>61.79</v>
      </c>
      <c r="F17564" s="12">
        <v>2890384</v>
      </c>
    </row>
    <row r="17565" spans="2:6">
      <c r="B17565" s="21">
        <v>42969</v>
      </c>
      <c r="C17565" s="122" t="s">
        <v>147</v>
      </c>
      <c r="D17565" s="116">
        <v>319.7</v>
      </c>
      <c r="E17565" s="11">
        <v>320.24</v>
      </c>
      <c r="F17565" s="12">
        <v>210901</v>
      </c>
    </row>
    <row r="17566" spans="2:6">
      <c r="B17566" s="21">
        <v>42969</v>
      </c>
      <c r="C17566" s="122" t="s">
        <v>148</v>
      </c>
      <c r="D17566" s="116">
        <v>199.15</v>
      </c>
      <c r="E17566" s="11">
        <v>200.36</v>
      </c>
      <c r="F17566" s="12">
        <v>855489</v>
      </c>
    </row>
    <row r="17567" spans="2:6">
      <c r="B17567" s="21">
        <v>42969</v>
      </c>
      <c r="C17567" s="122" t="s">
        <v>149</v>
      </c>
      <c r="D17567" s="116">
        <v>41.9</v>
      </c>
      <c r="E17567" s="11">
        <v>42.51</v>
      </c>
      <c r="F17567" s="12">
        <v>2398059</v>
      </c>
    </row>
    <row r="17568" spans="2:6">
      <c r="B17568" s="21">
        <v>42969</v>
      </c>
      <c r="C17568" s="122" t="s">
        <v>150</v>
      </c>
      <c r="D17568" s="116">
        <v>32.619999999999997</v>
      </c>
      <c r="E17568" s="11">
        <v>32.69</v>
      </c>
      <c r="F17568" s="12">
        <v>1874751</v>
      </c>
    </row>
    <row r="17569" spans="2:6">
      <c r="B17569" s="21">
        <v>42969</v>
      </c>
      <c r="C17569" s="122" t="s">
        <v>151</v>
      </c>
      <c r="D17569" s="116">
        <v>284.13</v>
      </c>
      <c r="E17569" s="11">
        <v>286.72000000000003</v>
      </c>
      <c r="F17569" s="12">
        <v>944995</v>
      </c>
    </row>
    <row r="17570" spans="2:6">
      <c r="B17570" s="21">
        <v>42969</v>
      </c>
      <c r="C17570" s="122" t="s">
        <v>152</v>
      </c>
      <c r="D17570" s="116">
        <v>52.28</v>
      </c>
      <c r="E17570" s="11">
        <v>52.66</v>
      </c>
      <c r="F17570" s="12">
        <v>4142293</v>
      </c>
    </row>
    <row r="17571" spans="2:6">
      <c r="B17571" s="21">
        <v>42969</v>
      </c>
      <c r="C17571" s="122" t="s">
        <v>153</v>
      </c>
      <c r="D17571" s="116">
        <v>416.57</v>
      </c>
      <c r="E17571" s="11">
        <v>421.37</v>
      </c>
      <c r="F17571" s="12">
        <v>356589</v>
      </c>
    </row>
    <row r="17572" spans="2:6">
      <c r="B17572" s="21">
        <v>42969</v>
      </c>
      <c r="C17572" s="122" t="s">
        <v>154</v>
      </c>
      <c r="D17572" s="116">
        <v>39.619999999999997</v>
      </c>
      <c r="E17572" s="11">
        <v>39.76</v>
      </c>
      <c r="F17572" s="12">
        <v>1350518</v>
      </c>
    </row>
    <row r="17573" spans="2:6">
      <c r="B17573" s="21">
        <v>42969</v>
      </c>
      <c r="C17573" s="122" t="s">
        <v>155</v>
      </c>
      <c r="D17573" s="116">
        <v>56.79</v>
      </c>
      <c r="E17573" s="11">
        <v>57.67</v>
      </c>
      <c r="F17573" s="12">
        <v>4441031</v>
      </c>
    </row>
    <row r="17574" spans="2:6">
      <c r="B17574" s="21">
        <v>42969</v>
      </c>
      <c r="C17574" s="122" t="s">
        <v>156</v>
      </c>
      <c r="D17574" s="116">
        <v>26.85</v>
      </c>
      <c r="E17574" s="11">
        <v>27.21</v>
      </c>
      <c r="F17574" s="12">
        <v>4223925</v>
      </c>
    </row>
    <row r="17575" spans="2:6">
      <c r="B17575" s="21">
        <v>42969</v>
      </c>
      <c r="C17575" s="122" t="s">
        <v>157</v>
      </c>
      <c r="D17575" s="116">
        <v>44.9</v>
      </c>
      <c r="E17575" s="11">
        <v>44.93</v>
      </c>
      <c r="F17575" s="12">
        <v>2027535</v>
      </c>
    </row>
    <row r="17576" spans="2:6">
      <c r="B17576" s="21">
        <v>42969</v>
      </c>
      <c r="C17576" s="122" t="s">
        <v>158</v>
      </c>
      <c r="D17576" s="116">
        <v>120.77</v>
      </c>
      <c r="E17576" s="11">
        <v>119.62</v>
      </c>
      <c r="F17576" s="12">
        <v>631320</v>
      </c>
    </row>
    <row r="17577" spans="2:6">
      <c r="B17577" s="21">
        <v>42969</v>
      </c>
      <c r="C17577" s="122" t="s">
        <v>159</v>
      </c>
      <c r="D17577" s="116">
        <v>66.290000000000006</v>
      </c>
      <c r="E17577" s="11">
        <v>66.849999999999994</v>
      </c>
      <c r="F17577" s="12">
        <v>13246992</v>
      </c>
    </row>
    <row r="17578" spans="2:6">
      <c r="B17578" s="21">
        <v>42969</v>
      </c>
      <c r="C17578" s="122" t="s">
        <v>160</v>
      </c>
      <c r="D17578" s="116">
        <v>32.49</v>
      </c>
      <c r="E17578" s="11">
        <v>32.51</v>
      </c>
      <c r="F17578" s="12">
        <v>2096041</v>
      </c>
    </row>
    <row r="17579" spans="2:6">
      <c r="B17579" s="21">
        <v>42969</v>
      </c>
      <c r="C17579" s="122" t="s">
        <v>161</v>
      </c>
      <c r="D17579" s="116">
        <v>34.479999999999997</v>
      </c>
      <c r="E17579" s="11">
        <v>34.51</v>
      </c>
      <c r="F17579" s="12">
        <v>2587915</v>
      </c>
    </row>
    <row r="17580" spans="2:6">
      <c r="B17580" s="21">
        <v>42969</v>
      </c>
      <c r="C17580" s="122" t="s">
        <v>162</v>
      </c>
      <c r="D17580" s="116">
        <v>64.400000000000006</v>
      </c>
      <c r="E17580" s="11">
        <v>65.42</v>
      </c>
      <c r="F17580" s="12">
        <v>1745693</v>
      </c>
    </row>
    <row r="17581" spans="2:6">
      <c r="B17581" s="21">
        <v>42969</v>
      </c>
      <c r="C17581" s="122" t="s">
        <v>163</v>
      </c>
      <c r="D17581" s="116">
        <v>114.21</v>
      </c>
      <c r="E17581" s="11">
        <v>115.82</v>
      </c>
      <c r="F17581" s="12">
        <v>3881054</v>
      </c>
    </row>
    <row r="17582" spans="2:6">
      <c r="B17582" s="21">
        <v>42969</v>
      </c>
      <c r="C17582" s="122" t="s">
        <v>164</v>
      </c>
      <c r="D17582" s="116">
        <v>145.41999999999999</v>
      </c>
      <c r="E17582" s="11">
        <v>145.31</v>
      </c>
      <c r="F17582" s="12">
        <v>1054599</v>
      </c>
    </row>
    <row r="17583" spans="2:6">
      <c r="B17583" s="21">
        <v>42969</v>
      </c>
      <c r="C17583" s="122" t="s">
        <v>165</v>
      </c>
      <c r="D17583" s="116">
        <v>35.61</v>
      </c>
      <c r="E17583" s="11">
        <v>35.97</v>
      </c>
      <c r="F17583" s="12">
        <v>2332866</v>
      </c>
    </row>
    <row r="17584" spans="2:6">
      <c r="B17584" s="21">
        <v>42969</v>
      </c>
      <c r="C17584" s="122" t="s">
        <v>166</v>
      </c>
      <c r="D17584" s="116">
        <v>97.2</v>
      </c>
      <c r="E17584" s="11">
        <v>99.11</v>
      </c>
      <c r="F17584" s="12">
        <v>1048420</v>
      </c>
    </row>
    <row r="17585" spans="2:6">
      <c r="B17585" s="21">
        <v>42969</v>
      </c>
      <c r="C17585" s="122" t="s">
        <v>167</v>
      </c>
      <c r="D17585" s="116">
        <v>65.11</v>
      </c>
      <c r="E17585" s="11">
        <v>65.650000000000006</v>
      </c>
      <c r="F17585" s="12">
        <v>1237303</v>
      </c>
    </row>
    <row r="17586" spans="2:6">
      <c r="B17586" s="21">
        <v>42969</v>
      </c>
      <c r="C17586" s="122" t="s">
        <v>168</v>
      </c>
      <c r="D17586" s="116">
        <v>105.04</v>
      </c>
      <c r="E17586" s="11">
        <v>105.74</v>
      </c>
      <c r="F17586" s="12">
        <v>2423077</v>
      </c>
    </row>
    <row r="17587" spans="2:6">
      <c r="B17587" s="21">
        <v>42969</v>
      </c>
      <c r="C17587" s="122" t="s">
        <v>169</v>
      </c>
      <c r="D17587" s="116">
        <v>68.38</v>
      </c>
      <c r="E17587" s="11">
        <v>68.290000000000006</v>
      </c>
      <c r="F17587" s="12">
        <v>2501011</v>
      </c>
    </row>
    <row r="17588" spans="2:6">
      <c r="B17588" s="21">
        <v>42969</v>
      </c>
      <c r="C17588" s="122" t="s">
        <v>170</v>
      </c>
      <c r="D17588" s="116">
        <v>128.13999999999999</v>
      </c>
      <c r="E17588" s="11">
        <v>130.29</v>
      </c>
      <c r="F17588" s="12">
        <v>2797496</v>
      </c>
    </row>
    <row r="17589" spans="2:6">
      <c r="B17589" s="21">
        <v>42969</v>
      </c>
      <c r="C17589" s="122" t="s">
        <v>171</v>
      </c>
      <c r="D17589" s="116">
        <v>65.010000000000005</v>
      </c>
      <c r="E17589" s="11">
        <v>65.37</v>
      </c>
      <c r="F17589" s="12">
        <v>1239992</v>
      </c>
    </row>
    <row r="17590" spans="2:6">
      <c r="B17590" s="21">
        <v>42969</v>
      </c>
      <c r="C17590" s="122" t="s">
        <v>172</v>
      </c>
      <c r="D17590" s="116">
        <v>29.2</v>
      </c>
      <c r="E17590" s="11">
        <v>29.24</v>
      </c>
      <c r="F17590" s="12">
        <v>2849055</v>
      </c>
    </row>
    <row r="17591" spans="2:6">
      <c r="B17591" s="21">
        <v>42969</v>
      </c>
      <c r="C17591" s="122" t="s">
        <v>173</v>
      </c>
      <c r="D17591" s="116">
        <v>32.96</v>
      </c>
      <c r="E17591" s="11">
        <v>33.42</v>
      </c>
      <c r="F17591" s="12">
        <v>4825348</v>
      </c>
    </row>
    <row r="17592" spans="2:6">
      <c r="B17592" s="21">
        <v>42969</v>
      </c>
      <c r="C17592" s="122" t="s">
        <v>174</v>
      </c>
      <c r="D17592" s="116">
        <v>50.46</v>
      </c>
      <c r="E17592" s="11">
        <v>50.37</v>
      </c>
      <c r="F17592" s="12">
        <v>922695</v>
      </c>
    </row>
    <row r="17593" spans="2:6">
      <c r="B17593" s="21">
        <v>42969</v>
      </c>
      <c r="C17593" s="122" t="s">
        <v>175</v>
      </c>
      <c r="D17593" s="116">
        <v>3.83</v>
      </c>
      <c r="E17593" s="11">
        <v>3.85</v>
      </c>
      <c r="F17593" s="12">
        <v>21671340</v>
      </c>
    </row>
    <row r="17594" spans="2:6">
      <c r="B17594" s="21">
        <v>42969</v>
      </c>
      <c r="C17594" s="122" t="s">
        <v>176</v>
      </c>
      <c r="D17594" s="116">
        <v>66.849999999999994</v>
      </c>
      <c r="E17594" s="11">
        <v>67.099999999999994</v>
      </c>
      <c r="F17594" s="12">
        <v>1078244</v>
      </c>
    </row>
    <row r="17595" spans="2:6">
      <c r="B17595" s="21">
        <v>42969</v>
      </c>
      <c r="C17595" s="122" t="s">
        <v>177</v>
      </c>
      <c r="D17595" s="116">
        <v>398.15</v>
      </c>
      <c r="E17595" s="11">
        <v>397.05</v>
      </c>
      <c r="F17595" s="12">
        <v>994184</v>
      </c>
    </row>
    <row r="17596" spans="2:6">
      <c r="B17596" s="21">
        <v>42969</v>
      </c>
      <c r="C17596" s="122" t="s">
        <v>178</v>
      </c>
      <c r="D17596" s="116">
        <v>178</v>
      </c>
      <c r="E17596" s="11">
        <v>179.82</v>
      </c>
      <c r="F17596" s="12">
        <v>1001691</v>
      </c>
    </row>
    <row r="17597" spans="2:6">
      <c r="B17597" s="21">
        <v>42969</v>
      </c>
      <c r="C17597" s="122" t="s">
        <v>179</v>
      </c>
      <c r="D17597" s="116">
        <v>77.239999999999995</v>
      </c>
      <c r="E17597" s="11">
        <v>77.47</v>
      </c>
      <c r="F17597" s="12">
        <v>596069</v>
      </c>
    </row>
    <row r="17598" spans="2:6">
      <c r="B17598" s="21">
        <v>42969</v>
      </c>
      <c r="C17598" s="122" t="s">
        <v>180</v>
      </c>
      <c r="D17598" s="116">
        <v>71.680000000000007</v>
      </c>
      <c r="E17598" s="11">
        <v>71.64</v>
      </c>
      <c r="F17598" s="12">
        <v>2360584</v>
      </c>
    </row>
    <row r="17599" spans="2:6">
      <c r="B17599" s="21">
        <v>42969</v>
      </c>
      <c r="C17599" s="122" t="s">
        <v>181</v>
      </c>
      <c r="D17599" s="116">
        <v>138.69999999999999</v>
      </c>
      <c r="E17599" s="11">
        <v>139.04</v>
      </c>
      <c r="F17599" s="12">
        <v>457159</v>
      </c>
    </row>
    <row r="17600" spans="2:6">
      <c r="B17600" s="21">
        <v>42969</v>
      </c>
      <c r="C17600" s="122" t="s">
        <v>182</v>
      </c>
      <c r="D17600" s="116">
        <v>69.17</v>
      </c>
      <c r="E17600" s="11">
        <v>69.849999999999994</v>
      </c>
      <c r="F17600" s="12">
        <v>1367129</v>
      </c>
    </row>
    <row r="17601" spans="2:6">
      <c r="B17601" s="21">
        <v>42969</v>
      </c>
      <c r="C17601" s="122" t="s">
        <v>183</v>
      </c>
      <c r="D17601" s="116">
        <v>40.93</v>
      </c>
      <c r="E17601" s="11">
        <v>41.35</v>
      </c>
      <c r="F17601" s="12">
        <v>11752279</v>
      </c>
    </row>
    <row r="17602" spans="2:6">
      <c r="B17602" s="21">
        <v>42969</v>
      </c>
      <c r="C17602" s="122" t="s">
        <v>184</v>
      </c>
      <c r="D17602" s="116">
        <v>125.58</v>
      </c>
      <c r="E17602" s="11">
        <v>126.37</v>
      </c>
      <c r="F17602" s="12">
        <v>1137538</v>
      </c>
    </row>
    <row r="17603" spans="2:6">
      <c r="B17603" s="21">
        <v>42969</v>
      </c>
      <c r="C17603" s="122" t="s">
        <v>185</v>
      </c>
      <c r="D17603" s="116">
        <v>305</v>
      </c>
      <c r="E17603" s="11">
        <v>305.51</v>
      </c>
      <c r="F17603" s="12">
        <v>1070413</v>
      </c>
    </row>
    <row r="17604" spans="2:6">
      <c r="B17604" s="21">
        <v>42969</v>
      </c>
      <c r="C17604" s="122" t="s">
        <v>186</v>
      </c>
      <c r="D17604" s="116">
        <v>152.52000000000001</v>
      </c>
      <c r="E17604" s="11">
        <v>153.1</v>
      </c>
      <c r="F17604" s="12">
        <v>1220235</v>
      </c>
    </row>
    <row r="17605" spans="2:6">
      <c r="B17605" s="21">
        <v>42969</v>
      </c>
      <c r="C17605" s="122" t="s">
        <v>187</v>
      </c>
      <c r="D17605" s="116">
        <v>48.25</v>
      </c>
      <c r="E17605" s="11">
        <v>48.26</v>
      </c>
      <c r="F17605" s="12">
        <v>1412319</v>
      </c>
    </row>
    <row r="17606" spans="2:6">
      <c r="B17606" s="21">
        <v>42969</v>
      </c>
      <c r="C17606" s="122" t="s">
        <v>188</v>
      </c>
      <c r="D17606" s="116">
        <v>84.31</v>
      </c>
      <c r="E17606" s="11">
        <v>86.25</v>
      </c>
      <c r="F17606" s="12">
        <v>1085242</v>
      </c>
    </row>
    <row r="17607" spans="2:6">
      <c r="B17607" s="21">
        <v>42969</v>
      </c>
      <c r="C17607" s="122" t="s">
        <v>189</v>
      </c>
      <c r="D17607" s="116">
        <v>29.32</v>
      </c>
      <c r="E17607" s="11">
        <v>29.51</v>
      </c>
      <c r="F17607" s="12">
        <v>2408447</v>
      </c>
    </row>
    <row r="17608" spans="2:6">
      <c r="B17608" s="21">
        <v>42969</v>
      </c>
      <c r="C17608" s="122" t="s">
        <v>190</v>
      </c>
      <c r="D17608" s="116">
        <v>81.709999999999994</v>
      </c>
      <c r="E17608" s="11">
        <v>81.44</v>
      </c>
      <c r="F17608" s="12">
        <v>1878515</v>
      </c>
    </row>
    <row r="17609" spans="2:6">
      <c r="B17609" s="21">
        <v>42969</v>
      </c>
      <c r="C17609" s="122" t="s">
        <v>191</v>
      </c>
      <c r="D17609" s="116">
        <v>24.59</v>
      </c>
      <c r="E17609" s="11">
        <v>24.98</v>
      </c>
      <c r="F17609" s="12">
        <v>3193495</v>
      </c>
    </row>
    <row r="17610" spans="2:6">
      <c r="B17610" s="21">
        <v>42969</v>
      </c>
      <c r="C17610" s="122" t="s">
        <v>192</v>
      </c>
      <c r="D17610" s="116">
        <v>41</v>
      </c>
      <c r="E17610" s="11">
        <v>40.98</v>
      </c>
      <c r="F17610" s="12">
        <v>3943166</v>
      </c>
    </row>
    <row r="17611" spans="2:6">
      <c r="B17611" s="21">
        <v>42969</v>
      </c>
      <c r="C17611" s="122" t="s">
        <v>193</v>
      </c>
      <c r="D17611" s="116">
        <v>124.37</v>
      </c>
      <c r="E17611" s="11">
        <v>124.29</v>
      </c>
      <c r="F17611" s="12">
        <v>1013889</v>
      </c>
    </row>
    <row r="17612" spans="2:6">
      <c r="B17612" s="21">
        <v>42969</v>
      </c>
      <c r="C17612" s="122" t="s">
        <v>194</v>
      </c>
      <c r="D17612" s="116">
        <v>247.35</v>
      </c>
      <c r="E17612" s="11">
        <v>249.12</v>
      </c>
      <c r="F17612" s="12">
        <v>513826</v>
      </c>
    </row>
    <row r="17613" spans="2:6">
      <c r="B17613" s="21">
        <v>42969</v>
      </c>
      <c r="C17613" s="122" t="s">
        <v>195</v>
      </c>
      <c r="D17613" s="116">
        <v>42.64</v>
      </c>
      <c r="E17613" s="11">
        <v>43.19</v>
      </c>
      <c r="F17613" s="12">
        <v>5850212</v>
      </c>
    </row>
    <row r="17614" spans="2:6">
      <c r="B17614" s="21">
        <v>42969</v>
      </c>
      <c r="C17614" s="122" t="s">
        <v>196</v>
      </c>
      <c r="D17614" s="116">
        <v>157.53</v>
      </c>
      <c r="E17614" s="11">
        <v>158.69999999999999</v>
      </c>
      <c r="F17614" s="12">
        <v>2204553</v>
      </c>
    </row>
    <row r="17615" spans="2:6">
      <c r="B17615" s="21">
        <v>42969</v>
      </c>
      <c r="C17615" s="122" t="s">
        <v>197</v>
      </c>
      <c r="D17615" s="116">
        <v>17.48</v>
      </c>
      <c r="E17615" s="11">
        <v>17.71</v>
      </c>
      <c r="F17615" s="12">
        <v>46107617</v>
      </c>
    </row>
    <row r="17616" spans="2:6">
      <c r="B17616" s="21">
        <v>42969</v>
      </c>
      <c r="C17616" s="122" t="s">
        <v>198</v>
      </c>
      <c r="D17616" s="116">
        <v>53.79</v>
      </c>
      <c r="E17616" s="11">
        <v>54</v>
      </c>
      <c r="F17616" s="12">
        <v>1228769</v>
      </c>
    </row>
    <row r="17617" spans="2:6">
      <c r="B17617" s="21">
        <v>42969</v>
      </c>
      <c r="C17617" s="122" t="s">
        <v>199</v>
      </c>
      <c r="D17617" s="116">
        <v>92.43</v>
      </c>
      <c r="E17617" s="11">
        <v>92.95</v>
      </c>
      <c r="F17617" s="12">
        <v>11254365</v>
      </c>
    </row>
    <row r="17618" spans="2:6">
      <c r="B17618" s="21">
        <v>42969</v>
      </c>
      <c r="C17618" s="122" t="s">
        <v>200</v>
      </c>
      <c r="D17618" s="116">
        <v>30.85</v>
      </c>
      <c r="E17618" s="11">
        <v>31.27</v>
      </c>
      <c r="F17618" s="12">
        <v>24747246</v>
      </c>
    </row>
    <row r="17619" spans="2:6">
      <c r="B17619" s="21">
        <v>42969</v>
      </c>
      <c r="C17619" s="122" t="s">
        <v>201</v>
      </c>
      <c r="D17619" s="116">
        <v>31.85</v>
      </c>
      <c r="E17619" s="11">
        <v>31.71</v>
      </c>
      <c r="F17619" s="12">
        <v>901619</v>
      </c>
    </row>
    <row r="17620" spans="2:6">
      <c r="B17620" s="21">
        <v>42969</v>
      </c>
      <c r="C17620" s="122" t="s">
        <v>202</v>
      </c>
      <c r="D17620" s="116">
        <v>49.07</v>
      </c>
      <c r="E17620" s="11">
        <v>49.92</v>
      </c>
      <c r="F17620" s="12">
        <v>5843497</v>
      </c>
    </row>
    <row r="17621" spans="2:6">
      <c r="B17621" s="21">
        <v>42969</v>
      </c>
      <c r="C17621" s="122" t="s">
        <v>203</v>
      </c>
      <c r="D17621" s="116">
        <v>133.91999999999999</v>
      </c>
      <c r="E17621" s="11">
        <v>135.26</v>
      </c>
      <c r="F17621" s="12">
        <v>371850</v>
      </c>
    </row>
    <row r="17622" spans="2:6">
      <c r="B17622" s="21">
        <v>42969</v>
      </c>
      <c r="C17622" s="122" t="s">
        <v>204</v>
      </c>
      <c r="D17622" s="116">
        <v>19.22</v>
      </c>
      <c r="E17622" s="11">
        <v>19.899999999999999</v>
      </c>
      <c r="F17622" s="12">
        <v>11628754</v>
      </c>
    </row>
    <row r="17623" spans="2:6">
      <c r="B17623" s="21">
        <v>42969</v>
      </c>
      <c r="C17623" s="122" t="s">
        <v>205</v>
      </c>
      <c r="D17623" s="116">
        <v>69.72</v>
      </c>
      <c r="E17623" s="11">
        <v>70.150000000000006</v>
      </c>
      <c r="F17623" s="12">
        <v>2918268</v>
      </c>
    </row>
    <row r="17624" spans="2:6">
      <c r="B17624" s="21">
        <v>42969</v>
      </c>
      <c r="C17624" s="122" t="s">
        <v>206</v>
      </c>
      <c r="D17624" s="116">
        <v>75.38</v>
      </c>
      <c r="E17624" s="11">
        <v>76.010000000000005</v>
      </c>
      <c r="F17624" s="12">
        <v>768260</v>
      </c>
    </row>
    <row r="17625" spans="2:6">
      <c r="B17625" s="21">
        <v>42969</v>
      </c>
      <c r="C17625" s="122" t="s">
        <v>207</v>
      </c>
      <c r="D17625" s="116">
        <v>77.849999999999994</v>
      </c>
      <c r="E17625" s="11">
        <v>77.760000000000005</v>
      </c>
      <c r="F17625" s="12">
        <v>5409113</v>
      </c>
    </row>
    <row r="17626" spans="2:6">
      <c r="B17626" s="21">
        <v>42969</v>
      </c>
      <c r="C17626" s="122" t="s">
        <v>208</v>
      </c>
      <c r="D17626" s="116">
        <v>105.99</v>
      </c>
      <c r="E17626" s="11">
        <v>106.36</v>
      </c>
      <c r="F17626" s="12">
        <v>5630885</v>
      </c>
    </row>
    <row r="17627" spans="2:6">
      <c r="B17627" s="21">
        <v>42969</v>
      </c>
      <c r="C17627" s="122" t="s">
        <v>209</v>
      </c>
      <c r="D17627" s="116">
        <v>108.98</v>
      </c>
      <c r="E17627" s="11">
        <v>109.42</v>
      </c>
      <c r="F17627" s="12">
        <v>657549</v>
      </c>
    </row>
    <row r="17628" spans="2:6">
      <c r="B17628" s="21">
        <v>42969</v>
      </c>
      <c r="C17628" s="122" t="s">
        <v>210</v>
      </c>
      <c r="D17628" s="116">
        <v>78.739999999999995</v>
      </c>
      <c r="E17628" s="11">
        <v>78.97</v>
      </c>
      <c r="F17628" s="12">
        <v>1420886</v>
      </c>
    </row>
    <row r="17629" spans="2:6">
      <c r="B17629" s="21">
        <v>42969</v>
      </c>
      <c r="C17629" s="122" t="s">
        <v>211</v>
      </c>
      <c r="D17629" s="116">
        <v>47.92</v>
      </c>
      <c r="E17629" s="11">
        <v>47.15</v>
      </c>
      <c r="F17629" s="12">
        <v>6762811</v>
      </c>
    </row>
    <row r="17630" spans="2:6">
      <c r="B17630" s="21">
        <v>42969</v>
      </c>
      <c r="C17630" s="122" t="s">
        <v>212</v>
      </c>
      <c r="D17630" s="116">
        <v>116.97</v>
      </c>
      <c r="E17630" s="11">
        <v>117.48</v>
      </c>
      <c r="F17630" s="12">
        <v>3052646</v>
      </c>
    </row>
    <row r="17631" spans="2:6">
      <c r="B17631" s="21">
        <v>42969</v>
      </c>
      <c r="C17631" s="122" t="s">
        <v>213</v>
      </c>
      <c r="D17631" s="116">
        <v>59.25</v>
      </c>
      <c r="E17631" s="11">
        <v>59.5</v>
      </c>
      <c r="F17631" s="12">
        <v>2627770</v>
      </c>
    </row>
    <row r="17632" spans="2:6">
      <c r="B17632" s="21">
        <v>42969</v>
      </c>
      <c r="C17632" s="122" t="s">
        <v>214</v>
      </c>
      <c r="D17632" s="116">
        <v>75.150000000000006</v>
      </c>
      <c r="E17632" s="11">
        <v>76.459999999999994</v>
      </c>
      <c r="F17632" s="12">
        <v>2729806</v>
      </c>
    </row>
    <row r="17633" spans="2:6">
      <c r="B17633" s="21">
        <v>42969</v>
      </c>
      <c r="C17633" s="122" t="s">
        <v>215</v>
      </c>
      <c r="D17633" s="116">
        <v>105.19</v>
      </c>
      <c r="E17633" s="11">
        <v>106.84</v>
      </c>
      <c r="F17633" s="12">
        <v>703048</v>
      </c>
    </row>
    <row r="17634" spans="2:6">
      <c r="B17634" s="21">
        <v>42969</v>
      </c>
      <c r="C17634" s="122" t="s">
        <v>216</v>
      </c>
      <c r="D17634" s="116">
        <v>35.729999999999997</v>
      </c>
      <c r="E17634" s="11">
        <v>35.57</v>
      </c>
      <c r="F17634" s="12">
        <v>2681338</v>
      </c>
    </row>
    <row r="17635" spans="2:6">
      <c r="B17635" s="21">
        <v>42969</v>
      </c>
      <c r="C17635" s="122" t="s">
        <v>217</v>
      </c>
      <c r="D17635" s="116">
        <v>81.150000000000006</v>
      </c>
      <c r="E17635" s="11">
        <v>82.52</v>
      </c>
      <c r="F17635" s="12">
        <v>2279837</v>
      </c>
    </row>
    <row r="17636" spans="2:6">
      <c r="B17636" s="21">
        <v>42969</v>
      </c>
      <c r="C17636" s="122" t="s">
        <v>218</v>
      </c>
      <c r="D17636" s="116">
        <v>101.41</v>
      </c>
      <c r="E17636" s="11">
        <v>102.77</v>
      </c>
      <c r="F17636" s="12">
        <v>6888650</v>
      </c>
    </row>
    <row r="17637" spans="2:6">
      <c r="B17637" s="21">
        <v>42969</v>
      </c>
      <c r="C17637" s="122" t="s">
        <v>219</v>
      </c>
      <c r="D17637" s="116">
        <v>22.39</v>
      </c>
      <c r="E17637" s="11">
        <v>22.49</v>
      </c>
      <c r="F17637" s="12">
        <v>2858841</v>
      </c>
    </row>
    <row r="17638" spans="2:6">
      <c r="B17638" s="21">
        <v>42969</v>
      </c>
      <c r="C17638" s="122" t="s">
        <v>220</v>
      </c>
      <c r="D17638" s="116">
        <v>21.09</v>
      </c>
      <c r="E17638" s="11">
        <v>21.22</v>
      </c>
      <c r="F17638" s="12">
        <v>1615573</v>
      </c>
    </row>
    <row r="17639" spans="2:6">
      <c r="B17639" s="21">
        <v>42969</v>
      </c>
      <c r="C17639" s="122" t="s">
        <v>221</v>
      </c>
      <c r="D17639" s="116">
        <v>56.81</v>
      </c>
      <c r="E17639" s="11">
        <v>57.45</v>
      </c>
      <c r="F17639" s="12">
        <v>1555950</v>
      </c>
    </row>
    <row r="17640" spans="2:6">
      <c r="B17640" s="21">
        <v>42969</v>
      </c>
      <c r="C17640" s="122" t="s">
        <v>222</v>
      </c>
      <c r="D17640" s="116">
        <v>93</v>
      </c>
      <c r="E17640" s="11">
        <v>94.18</v>
      </c>
      <c r="F17640" s="12">
        <v>983206</v>
      </c>
    </row>
    <row r="17641" spans="2:6">
      <c r="B17641" s="21">
        <v>42969</v>
      </c>
      <c r="C17641" s="122" t="s">
        <v>223</v>
      </c>
      <c r="D17641" s="116">
        <v>116.46</v>
      </c>
      <c r="E17641" s="11">
        <v>117.63</v>
      </c>
      <c r="F17641" s="12">
        <v>806041</v>
      </c>
    </row>
    <row r="17642" spans="2:6">
      <c r="B17642" s="21">
        <v>42969</v>
      </c>
      <c r="C17642" s="122" t="s">
        <v>224</v>
      </c>
      <c r="D17642" s="116">
        <v>74.510000000000005</v>
      </c>
      <c r="E17642" s="11">
        <v>74.95</v>
      </c>
      <c r="F17642" s="12">
        <v>1771725</v>
      </c>
    </row>
    <row r="17643" spans="2:6">
      <c r="B17643" s="21">
        <v>42969</v>
      </c>
      <c r="C17643" s="122" t="s">
        <v>225</v>
      </c>
      <c r="D17643" s="116">
        <v>84.06</v>
      </c>
      <c r="E17643" s="11">
        <v>84.79</v>
      </c>
      <c r="F17643" s="12">
        <v>604962</v>
      </c>
    </row>
    <row r="17644" spans="2:6">
      <c r="B17644" s="21">
        <v>42969</v>
      </c>
      <c r="C17644" s="122" t="s">
        <v>226</v>
      </c>
      <c r="D17644" s="116">
        <v>91.38</v>
      </c>
      <c r="E17644" s="11">
        <v>91.93</v>
      </c>
      <c r="F17644" s="12">
        <v>794574</v>
      </c>
    </row>
    <row r="17645" spans="2:6">
      <c r="B17645" s="21">
        <v>42969</v>
      </c>
      <c r="C17645" s="122" t="s">
        <v>227</v>
      </c>
      <c r="D17645" s="116">
        <v>29.48</v>
      </c>
      <c r="E17645" s="11">
        <v>29.18</v>
      </c>
      <c r="F17645" s="12">
        <v>2571437</v>
      </c>
    </row>
    <row r="17646" spans="2:6">
      <c r="B17646" s="21">
        <v>42969</v>
      </c>
      <c r="C17646" s="122" t="s">
        <v>228</v>
      </c>
      <c r="D17646" s="116">
        <v>84.63</v>
      </c>
      <c r="E17646" s="11">
        <v>85.3</v>
      </c>
      <c r="F17646" s="12">
        <v>933466</v>
      </c>
    </row>
    <row r="17647" spans="2:6">
      <c r="B17647" s="21">
        <v>42969</v>
      </c>
      <c r="C17647" s="122" t="s">
        <v>229</v>
      </c>
      <c r="D17647" s="116">
        <v>111.02</v>
      </c>
      <c r="E17647" s="11">
        <v>111.37</v>
      </c>
      <c r="F17647" s="12">
        <v>455189</v>
      </c>
    </row>
    <row r="17648" spans="2:6">
      <c r="B17648" s="21">
        <v>42969</v>
      </c>
      <c r="C17648" s="122" t="s">
        <v>230</v>
      </c>
      <c r="D17648" s="116">
        <v>86.58</v>
      </c>
      <c r="E17648" s="11">
        <v>86.55</v>
      </c>
      <c r="F17648" s="12">
        <v>1719810</v>
      </c>
    </row>
    <row r="17649" spans="2:6">
      <c r="B17649" s="21">
        <v>42969</v>
      </c>
      <c r="C17649" s="122" t="s">
        <v>231</v>
      </c>
      <c r="D17649" s="116">
        <v>56.5</v>
      </c>
      <c r="E17649" s="11">
        <v>56.78</v>
      </c>
      <c r="F17649" s="12">
        <v>1026435</v>
      </c>
    </row>
    <row r="17650" spans="2:6">
      <c r="B17650" s="21">
        <v>42969</v>
      </c>
      <c r="C17650" s="122" t="s">
        <v>232</v>
      </c>
      <c r="D17650" s="116">
        <v>30.44</v>
      </c>
      <c r="E17650" s="11">
        <v>30.4</v>
      </c>
      <c r="F17650" s="12">
        <v>3930958</v>
      </c>
    </row>
    <row r="17651" spans="2:6">
      <c r="B17651" s="21">
        <v>42969</v>
      </c>
      <c r="C17651" s="122" t="s">
        <v>233</v>
      </c>
      <c r="D17651" s="116">
        <v>64.12</v>
      </c>
      <c r="E17651" s="11">
        <v>64.78</v>
      </c>
      <c r="F17651" s="12">
        <v>5827738</v>
      </c>
    </row>
    <row r="17652" spans="2:6">
      <c r="B17652" s="21">
        <v>42969</v>
      </c>
      <c r="C17652" s="122" t="s">
        <v>234</v>
      </c>
      <c r="D17652" s="116">
        <v>83.5</v>
      </c>
      <c r="E17652" s="11">
        <v>85.51</v>
      </c>
      <c r="F17652" s="12">
        <v>1946184</v>
      </c>
    </row>
    <row r="17653" spans="2:6">
      <c r="B17653" s="21">
        <v>42969</v>
      </c>
      <c r="C17653" s="122" t="s">
        <v>235</v>
      </c>
      <c r="D17653" s="116">
        <v>117.28</v>
      </c>
      <c r="E17653" s="11">
        <v>119.03</v>
      </c>
      <c r="F17653" s="12">
        <v>2512919</v>
      </c>
    </row>
    <row r="17654" spans="2:6">
      <c r="B17654" s="21">
        <v>42969</v>
      </c>
      <c r="C17654" s="122" t="s">
        <v>236</v>
      </c>
      <c r="D17654" s="116">
        <v>34.369999999999997</v>
      </c>
      <c r="E17654" s="11">
        <v>34.81</v>
      </c>
      <c r="F17654" s="12">
        <v>6177701</v>
      </c>
    </row>
    <row r="17655" spans="2:6">
      <c r="B17655" s="21">
        <v>42969</v>
      </c>
      <c r="C17655" s="122" t="s">
        <v>237</v>
      </c>
      <c r="D17655" s="116">
        <v>130.63</v>
      </c>
      <c r="E17655" s="11">
        <v>131.47999999999999</v>
      </c>
      <c r="F17655" s="12">
        <v>506214</v>
      </c>
    </row>
    <row r="17656" spans="2:6">
      <c r="B17656" s="21">
        <v>42969</v>
      </c>
      <c r="C17656" s="122" t="s">
        <v>238</v>
      </c>
      <c r="D17656" s="116">
        <v>83.76</v>
      </c>
      <c r="E17656" s="11">
        <v>83.93</v>
      </c>
      <c r="F17656" s="12">
        <v>1084932</v>
      </c>
    </row>
    <row r="17657" spans="2:6">
      <c r="B17657" s="21">
        <v>42969</v>
      </c>
      <c r="C17657" s="122" t="s">
        <v>239</v>
      </c>
      <c r="D17657" s="116">
        <v>139.81</v>
      </c>
      <c r="E17657" s="11">
        <v>142.22</v>
      </c>
      <c r="F17657" s="12">
        <v>609388</v>
      </c>
    </row>
    <row r="17658" spans="2:6">
      <c r="B17658" s="21">
        <v>42969</v>
      </c>
      <c r="C17658" s="122" t="s">
        <v>240</v>
      </c>
      <c r="D17658" s="116">
        <v>79.739999999999995</v>
      </c>
      <c r="E17658" s="11">
        <v>80.099999999999994</v>
      </c>
      <c r="F17658" s="12">
        <v>1209804</v>
      </c>
    </row>
    <row r="17659" spans="2:6">
      <c r="B17659" s="21">
        <v>42969</v>
      </c>
      <c r="C17659" s="122" t="s">
        <v>241</v>
      </c>
      <c r="D17659" s="116">
        <v>107.09</v>
      </c>
      <c r="E17659" s="11">
        <v>105.21</v>
      </c>
      <c r="F17659" s="12">
        <v>4659537</v>
      </c>
    </row>
    <row r="17660" spans="2:6">
      <c r="B17660" s="21">
        <v>42969</v>
      </c>
      <c r="C17660" s="122" t="s">
        <v>242</v>
      </c>
      <c r="D17660" s="116">
        <v>83.5</v>
      </c>
      <c r="E17660" s="11">
        <v>84.14</v>
      </c>
      <c r="F17660" s="12">
        <v>799233</v>
      </c>
    </row>
    <row r="17661" spans="2:6">
      <c r="B17661" s="21">
        <v>42969</v>
      </c>
      <c r="C17661" s="122" t="s">
        <v>243</v>
      </c>
      <c r="D17661" s="116">
        <v>58.23</v>
      </c>
      <c r="E17661" s="11">
        <v>58.82</v>
      </c>
      <c r="F17661" s="12">
        <v>2894539</v>
      </c>
    </row>
    <row r="17662" spans="2:6">
      <c r="B17662" s="21">
        <v>42969</v>
      </c>
      <c r="C17662" s="122" t="s">
        <v>244</v>
      </c>
      <c r="D17662" s="116">
        <v>83.91</v>
      </c>
      <c r="E17662" s="11">
        <v>84.24</v>
      </c>
      <c r="F17662" s="12">
        <v>1946655</v>
      </c>
    </row>
    <row r="17663" spans="2:6">
      <c r="B17663" s="21">
        <v>42969</v>
      </c>
      <c r="C17663" s="122" t="s">
        <v>245</v>
      </c>
      <c r="D17663" s="116">
        <v>450.55</v>
      </c>
      <c r="E17663" s="11">
        <v>456.29</v>
      </c>
      <c r="F17663" s="12">
        <v>340139</v>
      </c>
    </row>
    <row r="17664" spans="2:6">
      <c r="B17664" s="21">
        <v>42969</v>
      </c>
      <c r="C17664" s="122" t="s">
        <v>246</v>
      </c>
      <c r="D17664" s="116">
        <v>67.77</v>
      </c>
      <c r="E17664" s="11">
        <v>67.739999999999995</v>
      </c>
      <c r="F17664" s="12">
        <v>1021478</v>
      </c>
    </row>
    <row r="17665" spans="2:6">
      <c r="B17665" s="21">
        <v>42969</v>
      </c>
      <c r="C17665" s="122" t="s">
        <v>247</v>
      </c>
      <c r="D17665" s="116">
        <v>60.4</v>
      </c>
      <c r="E17665" s="11">
        <v>61.26</v>
      </c>
      <c r="F17665" s="12">
        <v>2384910</v>
      </c>
    </row>
    <row r="17666" spans="2:6">
      <c r="B17666" s="21">
        <v>42969</v>
      </c>
      <c r="C17666" s="122" t="s">
        <v>248</v>
      </c>
      <c r="D17666" s="116">
        <v>62.91</v>
      </c>
      <c r="E17666" s="11">
        <v>62.91</v>
      </c>
      <c r="F17666" s="12">
        <v>2193436</v>
      </c>
    </row>
    <row r="17667" spans="2:6">
      <c r="B17667" s="21">
        <v>42969</v>
      </c>
      <c r="C17667" s="122" t="s">
        <v>249</v>
      </c>
      <c r="D17667" s="116">
        <v>60.52</v>
      </c>
      <c r="E17667" s="11">
        <v>61.62</v>
      </c>
      <c r="F17667" s="12">
        <v>2915257</v>
      </c>
    </row>
    <row r="17668" spans="2:6">
      <c r="B17668" s="21">
        <v>42969</v>
      </c>
      <c r="C17668" s="122" t="s">
        <v>250</v>
      </c>
      <c r="D17668" s="116">
        <v>264.55</v>
      </c>
      <c r="E17668" s="11">
        <v>265.23</v>
      </c>
      <c r="F17668" s="12">
        <v>288397</v>
      </c>
    </row>
    <row r="17669" spans="2:6">
      <c r="B17669" s="21">
        <v>42969</v>
      </c>
      <c r="C17669" s="122" t="s">
        <v>251</v>
      </c>
      <c r="D17669" s="116">
        <v>39.950000000000003</v>
      </c>
      <c r="E17669" s="11">
        <v>40.64</v>
      </c>
      <c r="F17669" s="12">
        <v>2276523</v>
      </c>
    </row>
    <row r="17670" spans="2:6">
      <c r="B17670" s="21">
        <v>42969</v>
      </c>
      <c r="C17670" s="122" t="s">
        <v>252</v>
      </c>
      <c r="D17670" s="116">
        <v>71.31</v>
      </c>
      <c r="E17670" s="11">
        <v>71.900000000000006</v>
      </c>
      <c r="F17670" s="12">
        <v>2317420</v>
      </c>
    </row>
    <row r="17671" spans="2:6">
      <c r="B17671" s="21">
        <v>42969</v>
      </c>
      <c r="C17671" s="122" t="s">
        <v>253</v>
      </c>
      <c r="D17671" s="116">
        <v>78.23</v>
      </c>
      <c r="E17671" s="11">
        <v>78.599999999999994</v>
      </c>
      <c r="F17671" s="12">
        <v>1182508</v>
      </c>
    </row>
    <row r="17672" spans="2:6">
      <c r="B17672" s="21">
        <v>42969</v>
      </c>
      <c r="C17672" s="122" t="s">
        <v>254</v>
      </c>
      <c r="D17672" s="116">
        <v>51.17</v>
      </c>
      <c r="E17672" s="11">
        <v>51.41</v>
      </c>
      <c r="F17672" s="12">
        <v>1673156</v>
      </c>
    </row>
    <row r="17673" spans="2:6">
      <c r="B17673" s="21">
        <v>42969</v>
      </c>
      <c r="C17673" s="122" t="s">
        <v>255</v>
      </c>
      <c r="D17673" s="116">
        <v>114.05</v>
      </c>
      <c r="E17673" s="11">
        <v>114.22</v>
      </c>
      <c r="F17673" s="12">
        <v>1433210</v>
      </c>
    </row>
    <row r="17674" spans="2:6">
      <c r="B17674" s="21">
        <v>42969</v>
      </c>
      <c r="C17674" s="122" t="s">
        <v>256</v>
      </c>
      <c r="D17674" s="116">
        <v>37.99</v>
      </c>
      <c r="E17674" s="11">
        <v>38.229999999999997</v>
      </c>
      <c r="F17674" s="12">
        <v>1899469</v>
      </c>
    </row>
    <row r="17675" spans="2:6">
      <c r="B17675" s="21">
        <v>42969</v>
      </c>
      <c r="C17675" s="122" t="s">
        <v>257</v>
      </c>
      <c r="D17675" s="116">
        <v>55.26</v>
      </c>
      <c r="E17675" s="11">
        <v>55.75</v>
      </c>
      <c r="F17675" s="12">
        <v>960343</v>
      </c>
    </row>
    <row r="17676" spans="2:6">
      <c r="B17676" s="21">
        <v>42969</v>
      </c>
      <c r="C17676" s="122" t="s">
        <v>258</v>
      </c>
      <c r="D17676" s="116">
        <v>145.32</v>
      </c>
      <c r="E17676" s="11">
        <v>147.61000000000001</v>
      </c>
      <c r="F17676" s="12">
        <v>944698</v>
      </c>
    </row>
    <row r="17677" spans="2:6">
      <c r="B17677" s="21">
        <v>42969</v>
      </c>
      <c r="C17677" s="122" t="s">
        <v>259</v>
      </c>
      <c r="D17677" s="116">
        <v>75.709999999999994</v>
      </c>
      <c r="E17677" s="11">
        <v>75.819999999999993</v>
      </c>
      <c r="F17677" s="12">
        <v>435982</v>
      </c>
    </row>
    <row r="17678" spans="2:6">
      <c r="B17678" s="21">
        <v>42969</v>
      </c>
      <c r="C17678" s="122" t="s">
        <v>260</v>
      </c>
      <c r="D17678" s="116">
        <v>10.61</v>
      </c>
      <c r="E17678" s="11">
        <v>10.65</v>
      </c>
      <c r="F17678" s="12">
        <v>28676062</v>
      </c>
    </row>
    <row r="17679" spans="2:6">
      <c r="B17679" s="21">
        <v>42969</v>
      </c>
      <c r="C17679" s="122" t="s">
        <v>261</v>
      </c>
      <c r="D17679" s="116">
        <v>40.200000000000003</v>
      </c>
      <c r="E17679" s="11">
        <v>41.4</v>
      </c>
      <c r="F17679" s="12">
        <v>3504280</v>
      </c>
    </row>
    <row r="17680" spans="2:6">
      <c r="B17680" s="21">
        <v>42969</v>
      </c>
      <c r="C17680" s="122" t="s">
        <v>262</v>
      </c>
      <c r="D17680" s="116">
        <v>168.28</v>
      </c>
      <c r="E17680" s="11">
        <v>169.64</v>
      </c>
      <c r="F17680" s="12">
        <v>11390975</v>
      </c>
    </row>
    <row r="17681" spans="2:6">
      <c r="B17681" s="21">
        <v>42969</v>
      </c>
      <c r="C17681" s="122" t="s">
        <v>263</v>
      </c>
      <c r="D17681" s="116">
        <v>62.92</v>
      </c>
      <c r="E17681" s="11">
        <v>63.25</v>
      </c>
      <c r="F17681" s="12">
        <v>756493</v>
      </c>
    </row>
    <row r="17682" spans="2:6">
      <c r="B17682" s="21">
        <v>42969</v>
      </c>
      <c r="C17682" s="122" t="s">
        <v>264</v>
      </c>
      <c r="D17682" s="116">
        <v>14.91</v>
      </c>
      <c r="E17682" s="11">
        <v>15.07</v>
      </c>
      <c r="F17682" s="12">
        <v>31871092</v>
      </c>
    </row>
    <row r="17683" spans="2:6">
      <c r="B17683" s="21">
        <v>42969</v>
      </c>
      <c r="C17683" s="122" t="s">
        <v>265</v>
      </c>
      <c r="D17683" s="116">
        <v>207</v>
      </c>
      <c r="E17683" s="11">
        <v>209.28</v>
      </c>
      <c r="F17683" s="12">
        <v>701472</v>
      </c>
    </row>
    <row r="17684" spans="2:6">
      <c r="B17684" s="21">
        <v>42969</v>
      </c>
      <c r="C17684" s="122" t="s">
        <v>266</v>
      </c>
      <c r="D17684" s="116">
        <v>32.9</v>
      </c>
      <c r="E17684" s="11">
        <v>32.9</v>
      </c>
      <c r="F17684" s="12">
        <v>2610691</v>
      </c>
    </row>
    <row r="17685" spans="2:6">
      <c r="B17685" s="21">
        <v>42969</v>
      </c>
      <c r="C17685" s="122" t="s">
        <v>267</v>
      </c>
      <c r="D17685" s="116">
        <v>116.24</v>
      </c>
      <c r="E17685" s="11">
        <v>116.95</v>
      </c>
      <c r="F17685" s="12">
        <v>582159</v>
      </c>
    </row>
    <row r="17686" spans="2:6">
      <c r="B17686" s="21">
        <v>42969</v>
      </c>
      <c r="C17686" s="122" t="s">
        <v>268</v>
      </c>
      <c r="D17686" s="116">
        <v>91.13</v>
      </c>
      <c r="E17686" s="11">
        <v>91.58</v>
      </c>
      <c r="F17686" s="12">
        <v>1218491</v>
      </c>
    </row>
    <row r="17687" spans="2:6">
      <c r="B17687" s="21">
        <v>42969</v>
      </c>
      <c r="C17687" s="122" t="s">
        <v>269</v>
      </c>
      <c r="D17687" s="116">
        <v>121.15</v>
      </c>
      <c r="E17687" s="11">
        <v>122.62</v>
      </c>
      <c r="F17687" s="12">
        <v>637508</v>
      </c>
    </row>
    <row r="17688" spans="2:6">
      <c r="B17688" s="21">
        <v>42969</v>
      </c>
      <c r="C17688" s="122" t="s">
        <v>270</v>
      </c>
      <c r="D17688" s="116">
        <v>26.29</v>
      </c>
      <c r="E17688" s="11">
        <v>26.62</v>
      </c>
      <c r="F17688" s="12">
        <v>5188296</v>
      </c>
    </row>
    <row r="17689" spans="2:6">
      <c r="B17689" s="21">
        <v>42969</v>
      </c>
      <c r="C17689" s="122" t="s">
        <v>271</v>
      </c>
      <c r="D17689" s="116">
        <v>31.92</v>
      </c>
      <c r="E17689" s="11">
        <v>33.18</v>
      </c>
      <c r="F17689" s="12">
        <v>10510197</v>
      </c>
    </row>
    <row r="17690" spans="2:6">
      <c r="B17690" s="21">
        <v>42969</v>
      </c>
      <c r="C17690" s="122" t="s">
        <v>272</v>
      </c>
      <c r="D17690" s="116">
        <v>37.43</v>
      </c>
      <c r="E17690" s="11">
        <v>37.9</v>
      </c>
      <c r="F17690" s="12">
        <v>684900</v>
      </c>
    </row>
    <row r="17691" spans="2:6">
      <c r="B17691" s="21">
        <v>42969</v>
      </c>
      <c r="C17691" s="122" t="s">
        <v>273</v>
      </c>
      <c r="D17691" s="116">
        <v>37.4</v>
      </c>
      <c r="E17691" s="11">
        <v>37.619999999999997</v>
      </c>
      <c r="F17691" s="12">
        <v>1994727</v>
      </c>
    </row>
    <row r="17692" spans="2:6">
      <c r="B17692" s="21">
        <v>42969</v>
      </c>
      <c r="C17692" s="122" t="s">
        <v>274</v>
      </c>
      <c r="D17692" s="116">
        <v>37.78</v>
      </c>
      <c r="E17692" s="11">
        <v>38.729999999999997</v>
      </c>
      <c r="F17692" s="12">
        <v>1409337</v>
      </c>
    </row>
    <row r="17693" spans="2:6">
      <c r="B17693" s="21">
        <v>42969</v>
      </c>
      <c r="C17693" s="122" t="s">
        <v>275</v>
      </c>
      <c r="D17693" s="116">
        <v>83.82</v>
      </c>
      <c r="E17693" s="11">
        <v>84.46</v>
      </c>
      <c r="F17693" s="12">
        <v>571440</v>
      </c>
    </row>
    <row r="17694" spans="2:6">
      <c r="B17694" s="21">
        <v>42969</v>
      </c>
      <c r="C17694" s="122" t="s">
        <v>276</v>
      </c>
      <c r="D17694" s="116">
        <v>26.99</v>
      </c>
      <c r="E17694" s="11">
        <v>26.98</v>
      </c>
      <c r="F17694" s="12">
        <v>1595015</v>
      </c>
    </row>
    <row r="17695" spans="2:6">
      <c r="B17695" s="21">
        <v>42969</v>
      </c>
      <c r="C17695" s="122" t="s">
        <v>277</v>
      </c>
      <c r="D17695" s="116">
        <v>27.46</v>
      </c>
      <c r="E17695" s="11">
        <v>27.43</v>
      </c>
      <c r="F17695" s="12">
        <v>3124161</v>
      </c>
    </row>
    <row r="17696" spans="2:6">
      <c r="B17696" s="21">
        <v>42969</v>
      </c>
      <c r="C17696" s="122" t="s">
        <v>278</v>
      </c>
      <c r="D17696" s="116">
        <v>128.24</v>
      </c>
      <c r="E17696" s="11">
        <v>126.86</v>
      </c>
      <c r="F17696" s="12">
        <v>433358</v>
      </c>
    </row>
    <row r="17697" spans="2:6">
      <c r="B17697" s="21">
        <v>42969</v>
      </c>
      <c r="C17697" s="122" t="s">
        <v>279</v>
      </c>
      <c r="D17697" s="116">
        <v>65.59</v>
      </c>
      <c r="E17697" s="11">
        <v>65.86</v>
      </c>
      <c r="F17697" s="12">
        <v>777852</v>
      </c>
    </row>
    <row r="17698" spans="2:6">
      <c r="B17698" s="21">
        <v>42969</v>
      </c>
      <c r="C17698" s="122" t="s">
        <v>280</v>
      </c>
      <c r="D17698" s="116">
        <v>199.45</v>
      </c>
      <c r="E17698" s="11">
        <v>201.23</v>
      </c>
      <c r="F17698" s="12">
        <v>877459</v>
      </c>
    </row>
    <row r="17699" spans="2:6">
      <c r="B17699" s="21">
        <v>42969</v>
      </c>
      <c r="C17699" s="122" t="s">
        <v>281</v>
      </c>
      <c r="D17699" s="116">
        <v>24.57</v>
      </c>
      <c r="E17699" s="11">
        <v>24.6</v>
      </c>
      <c r="F17699" s="12">
        <v>29969104</v>
      </c>
    </row>
    <row r="17700" spans="2:6">
      <c r="B17700" s="21">
        <v>42969</v>
      </c>
      <c r="C17700" s="122" t="s">
        <v>282</v>
      </c>
      <c r="D17700" s="116">
        <v>20.83</v>
      </c>
      <c r="E17700" s="11">
        <v>20.57</v>
      </c>
      <c r="F17700" s="12">
        <v>2743294</v>
      </c>
    </row>
    <row r="17701" spans="2:6">
      <c r="B17701" s="21">
        <v>42969</v>
      </c>
      <c r="C17701" s="122" t="s">
        <v>283</v>
      </c>
      <c r="D17701" s="116">
        <v>72.66</v>
      </c>
      <c r="E17701" s="11">
        <v>73.34</v>
      </c>
      <c r="F17701" s="12">
        <v>4729252</v>
      </c>
    </row>
    <row r="17702" spans="2:6">
      <c r="B17702" s="21">
        <v>42969</v>
      </c>
      <c r="C17702" s="122" t="s">
        <v>284</v>
      </c>
      <c r="D17702" s="116">
        <v>57.2</v>
      </c>
      <c r="E17702" s="11">
        <v>57.5</v>
      </c>
      <c r="F17702" s="12">
        <v>1926803</v>
      </c>
    </row>
    <row r="17703" spans="2:6">
      <c r="B17703" s="21">
        <v>42969</v>
      </c>
      <c r="C17703" s="122" t="s">
        <v>24</v>
      </c>
      <c r="D17703" s="116">
        <v>28.27</v>
      </c>
      <c r="E17703" s="11">
        <v>28.5</v>
      </c>
      <c r="F17703" s="12">
        <v>5140645</v>
      </c>
    </row>
    <row r="17704" spans="2:6">
      <c r="B17704" s="21">
        <v>42969</v>
      </c>
      <c r="C17704" s="122" t="s">
        <v>25</v>
      </c>
      <c r="D17704" s="116">
        <v>35</v>
      </c>
      <c r="E17704" s="11">
        <v>35.299999999999997</v>
      </c>
      <c r="F17704" s="12">
        <v>7815068</v>
      </c>
    </row>
    <row r="17705" spans="2:6">
      <c r="B17705" s="21">
        <v>42969</v>
      </c>
      <c r="C17705" s="122" t="s">
        <v>26</v>
      </c>
      <c r="D17705" s="116">
        <v>912.72</v>
      </c>
      <c r="E17705" s="11">
        <v>924.69</v>
      </c>
      <c r="F17705" s="12">
        <v>1166737</v>
      </c>
    </row>
    <row r="17706" spans="2:6">
      <c r="B17706" s="21">
        <v>42969</v>
      </c>
      <c r="C17706" s="122" t="s">
        <v>27</v>
      </c>
      <c r="D17706" s="116">
        <v>926.96</v>
      </c>
      <c r="E17706" s="11">
        <v>940.4</v>
      </c>
      <c r="F17706" s="12">
        <v>1775099</v>
      </c>
    </row>
    <row r="17707" spans="2:6">
      <c r="B17707" s="21">
        <v>42969</v>
      </c>
      <c r="C17707" s="122" t="s">
        <v>28</v>
      </c>
      <c r="D17707" s="116">
        <v>82.96</v>
      </c>
      <c r="E17707" s="11">
        <v>82.64</v>
      </c>
      <c r="F17707" s="12">
        <v>632445</v>
      </c>
    </row>
    <row r="17708" spans="2:6">
      <c r="B17708" s="21">
        <v>42969</v>
      </c>
      <c r="C17708" s="122" t="s">
        <v>29</v>
      </c>
      <c r="D17708" s="116">
        <v>94.74</v>
      </c>
      <c r="E17708" s="11">
        <v>95.85</v>
      </c>
      <c r="F17708" s="12">
        <v>583912</v>
      </c>
    </row>
    <row r="17709" spans="2:6">
      <c r="B17709" s="21">
        <v>42969</v>
      </c>
      <c r="C17709" s="122" t="s">
        <v>30</v>
      </c>
      <c r="D17709" s="116">
        <v>22.73</v>
      </c>
      <c r="E17709" s="11">
        <v>22.96</v>
      </c>
      <c r="F17709" s="12">
        <v>4443682</v>
      </c>
    </row>
    <row r="17710" spans="2:6">
      <c r="B17710" s="21">
        <v>42969</v>
      </c>
      <c r="C17710" s="122" t="s">
        <v>31</v>
      </c>
      <c r="D17710" s="116">
        <v>51.15</v>
      </c>
      <c r="E17710" s="11">
        <v>51.7</v>
      </c>
      <c r="F17710" s="12">
        <v>917405</v>
      </c>
    </row>
    <row r="17711" spans="2:6">
      <c r="B17711" s="21">
        <v>42969</v>
      </c>
      <c r="C17711" s="122" t="s">
        <v>32</v>
      </c>
      <c r="D17711" s="116">
        <v>221.86</v>
      </c>
      <c r="E17711" s="11">
        <v>223.58</v>
      </c>
      <c r="F17711" s="12">
        <v>2021309</v>
      </c>
    </row>
    <row r="17712" spans="2:6">
      <c r="B17712" s="21">
        <v>42969</v>
      </c>
      <c r="C17712" s="122" t="s">
        <v>33</v>
      </c>
      <c r="D17712" s="116">
        <v>29.84</v>
      </c>
      <c r="E17712" s="11">
        <v>29.94</v>
      </c>
      <c r="F17712" s="12">
        <v>1755851</v>
      </c>
    </row>
    <row r="17713" spans="2:6">
      <c r="B17713" s="21">
        <v>42969</v>
      </c>
      <c r="C17713" s="122" t="s">
        <v>34</v>
      </c>
      <c r="D17713" s="116">
        <v>158.97</v>
      </c>
      <c r="E17713" s="11">
        <v>164.42</v>
      </c>
      <c r="F17713" s="12">
        <v>1093491</v>
      </c>
    </row>
    <row r="17714" spans="2:6">
      <c r="B17714" s="21">
        <v>42969</v>
      </c>
      <c r="C17714" s="122" t="s">
        <v>35</v>
      </c>
      <c r="D17714" s="116">
        <v>38.86</v>
      </c>
      <c r="E17714" s="11">
        <v>38.659999999999997</v>
      </c>
      <c r="F17714" s="12">
        <v>6032763</v>
      </c>
    </row>
    <row r="17715" spans="2:6">
      <c r="B17715" s="21">
        <v>42969</v>
      </c>
      <c r="C17715" s="122" t="s">
        <v>36</v>
      </c>
      <c r="D17715" s="116">
        <v>95</v>
      </c>
      <c r="E17715" s="11">
        <v>94.55</v>
      </c>
      <c r="F17715" s="12">
        <v>2230546</v>
      </c>
    </row>
    <row r="17716" spans="2:6">
      <c r="B17716" s="21">
        <v>42969</v>
      </c>
      <c r="C17716" s="122" t="s">
        <v>37</v>
      </c>
      <c r="D17716" s="116">
        <v>12.65</v>
      </c>
      <c r="E17716" s="11">
        <v>12.7</v>
      </c>
      <c r="F17716" s="12">
        <v>4258174</v>
      </c>
    </row>
    <row r="17717" spans="2:6">
      <c r="B17717" s="21">
        <v>42969</v>
      </c>
      <c r="C17717" s="122" t="s">
        <v>38</v>
      </c>
      <c r="D17717" s="116">
        <v>23.4</v>
      </c>
      <c r="E17717" s="11">
        <v>23.45</v>
      </c>
      <c r="F17717" s="12">
        <v>2106852</v>
      </c>
    </row>
    <row r="17718" spans="2:6">
      <c r="B17718" s="21">
        <v>42969</v>
      </c>
      <c r="C17718" s="122" t="s">
        <v>39</v>
      </c>
      <c r="D17718" s="116">
        <v>78.36</v>
      </c>
      <c r="E17718" s="11">
        <v>78.790000000000006</v>
      </c>
      <c r="F17718" s="12">
        <v>1331115</v>
      </c>
    </row>
    <row r="17719" spans="2:6">
      <c r="B17719" s="21">
        <v>42969</v>
      </c>
      <c r="C17719" s="122" t="s">
        <v>40</v>
      </c>
      <c r="D17719" s="116">
        <v>71.98</v>
      </c>
      <c r="E17719" s="11">
        <v>70.930000000000007</v>
      </c>
      <c r="F17719" s="12">
        <v>1176650</v>
      </c>
    </row>
    <row r="17720" spans="2:6">
      <c r="B17720" s="21">
        <v>42969</v>
      </c>
      <c r="C17720" s="122" t="s">
        <v>41</v>
      </c>
      <c r="D17720" s="116">
        <v>29.4</v>
      </c>
      <c r="E17720" s="11">
        <v>28.95</v>
      </c>
      <c r="F17720" s="12">
        <v>3134872</v>
      </c>
    </row>
    <row r="17721" spans="2:6">
      <c r="B17721" s="21">
        <v>42969</v>
      </c>
      <c r="C17721" s="122" t="s">
        <v>42</v>
      </c>
      <c r="D17721" s="116">
        <v>149.29</v>
      </c>
      <c r="E17721" s="11">
        <v>149.91</v>
      </c>
      <c r="F17721" s="12">
        <v>3268114</v>
      </c>
    </row>
    <row r="17722" spans="2:6">
      <c r="B17722" s="21">
        <v>42969</v>
      </c>
      <c r="C17722" s="122" t="s">
        <v>43</v>
      </c>
      <c r="D17722" s="116">
        <v>38.31</v>
      </c>
      <c r="E17722" s="11">
        <v>38.6</v>
      </c>
      <c r="F17722" s="12">
        <v>3767110</v>
      </c>
    </row>
    <row r="17723" spans="2:6">
      <c r="B17723" s="21">
        <v>42969</v>
      </c>
      <c r="C17723" s="122" t="s">
        <v>44</v>
      </c>
      <c r="D17723" s="116">
        <v>55.39</v>
      </c>
      <c r="E17723" s="11">
        <v>55.56</v>
      </c>
      <c r="F17723" s="12">
        <v>1297920</v>
      </c>
    </row>
    <row r="17724" spans="2:6">
      <c r="B17724" s="21">
        <v>42969</v>
      </c>
      <c r="C17724" s="122" t="s">
        <v>45</v>
      </c>
      <c r="D17724" s="116">
        <v>61.88</v>
      </c>
      <c r="E17724" s="11">
        <v>63.32</v>
      </c>
      <c r="F17724" s="12">
        <v>1820222</v>
      </c>
    </row>
    <row r="17725" spans="2:6">
      <c r="B17725" s="21">
        <v>42969</v>
      </c>
      <c r="C17725" s="122" t="s">
        <v>46</v>
      </c>
      <c r="D17725" s="116">
        <v>47.5</v>
      </c>
      <c r="E17725" s="11">
        <v>47.97</v>
      </c>
      <c r="F17725" s="12">
        <v>1532805</v>
      </c>
    </row>
    <row r="17726" spans="2:6">
      <c r="B17726" s="21">
        <v>42969</v>
      </c>
      <c r="C17726" s="122" t="s">
        <v>47</v>
      </c>
      <c r="D17726" s="116">
        <v>37.68</v>
      </c>
      <c r="E17726" s="11">
        <v>37.6</v>
      </c>
      <c r="F17726" s="12">
        <v>3056843</v>
      </c>
    </row>
    <row r="17727" spans="2:6">
      <c r="B17727" s="21">
        <v>42969</v>
      </c>
      <c r="C17727" s="122" t="s">
        <v>48</v>
      </c>
      <c r="D17727" s="116">
        <v>136.01</v>
      </c>
      <c r="E17727" s="11">
        <v>136.9</v>
      </c>
      <c r="F17727" s="12">
        <v>1675930</v>
      </c>
    </row>
    <row r="17728" spans="2:6">
      <c r="B17728" s="21">
        <v>42969</v>
      </c>
      <c r="C17728" s="122" t="s">
        <v>49</v>
      </c>
      <c r="D17728" s="116">
        <v>43.33</v>
      </c>
      <c r="E17728" s="11">
        <v>43.85</v>
      </c>
      <c r="F17728" s="12">
        <v>1417899</v>
      </c>
    </row>
    <row r="17729" spans="2:6">
      <c r="B17729" s="21">
        <v>42969</v>
      </c>
      <c r="C17729" s="122" t="s">
        <v>50</v>
      </c>
      <c r="D17729" s="116">
        <v>17.36</v>
      </c>
      <c r="E17729" s="11">
        <v>13.706363</v>
      </c>
      <c r="F17729" s="12">
        <v>5451087</v>
      </c>
    </row>
    <row r="17730" spans="2:6">
      <c r="B17730" s="21">
        <v>42969</v>
      </c>
      <c r="C17730" s="122" t="s">
        <v>51</v>
      </c>
      <c r="D17730" s="116">
        <v>18.63</v>
      </c>
      <c r="E17730" s="11">
        <v>19.02</v>
      </c>
      <c r="F17730" s="12">
        <v>8431970</v>
      </c>
    </row>
    <row r="17731" spans="2:6">
      <c r="B17731" s="21">
        <v>42969</v>
      </c>
      <c r="C17731" s="122" t="s">
        <v>52</v>
      </c>
      <c r="D17731" s="116">
        <v>29.75</v>
      </c>
      <c r="E17731" s="11">
        <v>30.24</v>
      </c>
      <c r="F17731" s="12">
        <v>2297150</v>
      </c>
    </row>
    <row r="17732" spans="2:6">
      <c r="B17732" s="21">
        <v>42969</v>
      </c>
      <c r="C17732" s="122" t="s">
        <v>53</v>
      </c>
      <c r="D17732" s="116">
        <v>33.979999999999997</v>
      </c>
      <c r="E17732" s="11">
        <v>34.380000000000003</v>
      </c>
      <c r="F17732" s="12">
        <v>1730367</v>
      </c>
    </row>
    <row r="17733" spans="2:6">
      <c r="B17733" s="21">
        <v>42969</v>
      </c>
      <c r="C17733" s="122" t="s">
        <v>54</v>
      </c>
      <c r="D17733" s="116">
        <v>118.86</v>
      </c>
      <c r="E17733" s="11">
        <v>119.99</v>
      </c>
      <c r="F17733" s="12">
        <v>478308</v>
      </c>
    </row>
    <row r="17734" spans="2:6">
      <c r="B17734" s="21">
        <v>42969</v>
      </c>
      <c r="C17734" s="122" t="s">
        <v>55</v>
      </c>
      <c r="D17734" s="116">
        <v>85.49</v>
      </c>
      <c r="E17734" s="11">
        <v>85.65</v>
      </c>
      <c r="F17734" s="12">
        <v>912718</v>
      </c>
    </row>
    <row r="17735" spans="2:6">
      <c r="B17735" s="21">
        <v>42969</v>
      </c>
      <c r="C17735" s="122" t="s">
        <v>56</v>
      </c>
      <c r="D17735" s="116">
        <v>17.440000000000001</v>
      </c>
      <c r="E17735" s="11">
        <v>17.649999999999999</v>
      </c>
      <c r="F17735" s="12">
        <v>7362392</v>
      </c>
    </row>
    <row r="17736" spans="2:6">
      <c r="B17736" s="21">
        <v>42969</v>
      </c>
      <c r="C17736" s="122" t="s">
        <v>57</v>
      </c>
      <c r="D17736" s="116">
        <v>107.62</v>
      </c>
      <c r="E17736" s="11">
        <v>107.76</v>
      </c>
      <c r="F17736" s="12">
        <v>1304264</v>
      </c>
    </row>
    <row r="17737" spans="2:6">
      <c r="B17737" s="21">
        <v>42969</v>
      </c>
      <c r="C17737" s="122" t="s">
        <v>58</v>
      </c>
      <c r="D17737" s="116">
        <v>248.53</v>
      </c>
      <c r="E17737" s="11">
        <v>253.28</v>
      </c>
      <c r="F17737" s="12">
        <v>1322841</v>
      </c>
    </row>
    <row r="17738" spans="2:6">
      <c r="B17738" s="21">
        <v>42969</v>
      </c>
      <c r="C17738" s="122" t="s">
        <v>59</v>
      </c>
      <c r="D17738" s="116">
        <v>140.63999999999999</v>
      </c>
      <c r="E17738" s="11">
        <v>141.01</v>
      </c>
      <c r="F17738" s="12">
        <v>2544446</v>
      </c>
    </row>
    <row r="17739" spans="2:6">
      <c r="B17739" s="21">
        <v>42969</v>
      </c>
      <c r="C17739" s="122" t="s">
        <v>60</v>
      </c>
      <c r="D17739" s="116">
        <v>64.739999999999995</v>
      </c>
      <c r="E17739" s="11">
        <v>65.5</v>
      </c>
      <c r="F17739" s="12">
        <v>1606677</v>
      </c>
    </row>
    <row r="17740" spans="2:6">
      <c r="B17740" s="21">
        <v>42969</v>
      </c>
      <c r="C17740" s="122" t="s">
        <v>61</v>
      </c>
      <c r="D17740" s="116">
        <v>151</v>
      </c>
      <c r="E17740" s="11">
        <v>152.82</v>
      </c>
      <c r="F17740" s="12">
        <v>437834</v>
      </c>
    </row>
    <row r="17741" spans="2:6">
      <c r="B17741" s="21">
        <v>42969</v>
      </c>
      <c r="C17741" s="122" t="s">
        <v>62</v>
      </c>
      <c r="D17741" s="116">
        <v>134.94</v>
      </c>
      <c r="E17741" s="11">
        <v>135.86000000000001</v>
      </c>
      <c r="F17741" s="12">
        <v>180107</v>
      </c>
    </row>
    <row r="17742" spans="2:6">
      <c r="B17742" s="21">
        <v>42969</v>
      </c>
      <c r="C17742" s="122" t="s">
        <v>63</v>
      </c>
      <c r="D17742" s="116">
        <v>191</v>
      </c>
      <c r="E17742" s="11">
        <v>194.76</v>
      </c>
      <c r="F17742" s="12">
        <v>627720</v>
      </c>
    </row>
    <row r="17743" spans="2:6">
      <c r="B17743" s="21">
        <v>42969</v>
      </c>
      <c r="C17743" s="122" t="s">
        <v>64</v>
      </c>
      <c r="D17743" s="116">
        <v>121.1</v>
      </c>
      <c r="E17743" s="11">
        <v>123.86</v>
      </c>
      <c r="F17743" s="12">
        <v>800959</v>
      </c>
    </row>
    <row r="17744" spans="2:6">
      <c r="B17744" s="21">
        <v>42969</v>
      </c>
      <c r="C17744" s="122" t="s">
        <v>65</v>
      </c>
      <c r="D17744" s="116">
        <v>46.01</v>
      </c>
      <c r="E17744" s="11">
        <v>46.4</v>
      </c>
      <c r="F17744" s="12">
        <v>1487969</v>
      </c>
    </row>
    <row r="17745" spans="2:6">
      <c r="B17745" s="21">
        <v>42969</v>
      </c>
      <c r="C17745" s="122" t="s">
        <v>66</v>
      </c>
      <c r="D17745" s="116">
        <v>35.020000000000003</v>
      </c>
      <c r="E17745" s="11">
        <v>34.65</v>
      </c>
      <c r="F17745" s="12">
        <v>26097791</v>
      </c>
    </row>
    <row r="17746" spans="2:6">
      <c r="B17746" s="21">
        <v>42969</v>
      </c>
      <c r="C17746" s="122" t="s">
        <v>67</v>
      </c>
      <c r="D17746" s="116">
        <v>136.13999999999999</v>
      </c>
      <c r="E17746" s="11">
        <v>138.15</v>
      </c>
      <c r="F17746" s="12">
        <v>2260866</v>
      </c>
    </row>
    <row r="17747" spans="2:6">
      <c r="B17747" s="21">
        <v>42969</v>
      </c>
      <c r="C17747" s="122" t="s">
        <v>68</v>
      </c>
      <c r="D17747" s="116">
        <v>53.33</v>
      </c>
      <c r="E17747" s="11">
        <v>53.75</v>
      </c>
      <c r="F17747" s="12">
        <v>1153374</v>
      </c>
    </row>
    <row r="17748" spans="2:6">
      <c r="B17748" s="21">
        <v>42969</v>
      </c>
      <c r="C17748" s="122" t="s">
        <v>69</v>
      </c>
      <c r="D17748" s="116">
        <v>20.68</v>
      </c>
      <c r="E17748" s="11">
        <v>20.9</v>
      </c>
      <c r="F17748" s="12">
        <v>4839818</v>
      </c>
    </row>
    <row r="17749" spans="2:6">
      <c r="B17749" s="21">
        <v>42969</v>
      </c>
      <c r="C17749" s="122" t="s">
        <v>70</v>
      </c>
      <c r="D17749" s="116">
        <v>85.19</v>
      </c>
      <c r="E17749" s="11">
        <v>86.12</v>
      </c>
      <c r="F17749" s="12">
        <v>652249</v>
      </c>
    </row>
    <row r="17750" spans="2:6">
      <c r="B17750" s="21">
        <v>42969</v>
      </c>
      <c r="C17750" s="122" t="s">
        <v>71</v>
      </c>
      <c r="D17750" s="116">
        <v>37.58</v>
      </c>
      <c r="E17750" s="11">
        <v>37.729999999999997</v>
      </c>
      <c r="F17750" s="12">
        <v>849175</v>
      </c>
    </row>
    <row r="17751" spans="2:6">
      <c r="B17751" s="21">
        <v>42969</v>
      </c>
      <c r="C17751" s="122" t="s">
        <v>72</v>
      </c>
      <c r="D17751" s="116">
        <v>327.63335999999998</v>
      </c>
      <c r="E17751" s="11">
        <v>332.2</v>
      </c>
      <c r="F17751" s="12">
        <v>951713.98100000003</v>
      </c>
    </row>
    <row r="17752" spans="2:6">
      <c r="B17752" s="21">
        <v>42969</v>
      </c>
      <c r="C17752" s="122" t="s">
        <v>73</v>
      </c>
      <c r="D17752" s="116">
        <v>119.04</v>
      </c>
      <c r="E17752" s="11">
        <v>119.27</v>
      </c>
      <c r="F17752" s="12">
        <v>460089</v>
      </c>
    </row>
    <row r="17753" spans="2:6">
      <c r="B17753" s="21">
        <v>42969</v>
      </c>
      <c r="C17753" s="122" t="s">
        <v>285</v>
      </c>
      <c r="D17753" s="116">
        <v>136.16999999999999</v>
      </c>
      <c r="E17753" s="11">
        <v>137.87</v>
      </c>
      <c r="F17753" s="12">
        <v>918856</v>
      </c>
    </row>
    <row r="17754" spans="2:6">
      <c r="B17754" s="21">
        <v>42969</v>
      </c>
      <c r="C17754" s="122" t="s">
        <v>286</v>
      </c>
      <c r="D17754" s="116">
        <v>32.94</v>
      </c>
      <c r="E17754" s="11">
        <v>33.25</v>
      </c>
      <c r="F17754" s="12">
        <v>1773322</v>
      </c>
    </row>
    <row r="17755" spans="2:6">
      <c r="B17755" s="21">
        <v>42969</v>
      </c>
      <c r="C17755" s="122" t="s">
        <v>287</v>
      </c>
      <c r="D17755" s="116">
        <v>97.76</v>
      </c>
      <c r="E17755" s="11">
        <v>97.9</v>
      </c>
      <c r="F17755" s="12">
        <v>1041076</v>
      </c>
    </row>
    <row r="17756" spans="2:6">
      <c r="B17756" s="21">
        <v>42969</v>
      </c>
      <c r="C17756" s="122" t="s">
        <v>288</v>
      </c>
      <c r="D17756" s="116">
        <v>38.340000000000003</v>
      </c>
      <c r="E17756" s="11">
        <v>38.619999999999997</v>
      </c>
      <c r="F17756" s="12">
        <v>8637403</v>
      </c>
    </row>
    <row r="17757" spans="2:6">
      <c r="B17757" s="21">
        <v>42969</v>
      </c>
      <c r="C17757" s="122" t="s">
        <v>289</v>
      </c>
      <c r="D17757" s="116">
        <v>49.72</v>
      </c>
      <c r="E17757" s="11">
        <v>50.87</v>
      </c>
      <c r="F17757" s="12">
        <v>1477513</v>
      </c>
    </row>
    <row r="17758" spans="2:6">
      <c r="B17758" s="21">
        <v>42969</v>
      </c>
      <c r="C17758" s="122" t="s">
        <v>290</v>
      </c>
      <c r="D17758" s="116">
        <v>133.27000000000001</v>
      </c>
      <c r="E17758" s="11">
        <v>134.69999999999999</v>
      </c>
      <c r="F17758" s="12">
        <v>4150284</v>
      </c>
    </row>
    <row r="17759" spans="2:6">
      <c r="B17759" s="21">
        <v>42969</v>
      </c>
      <c r="C17759" s="122" t="s">
        <v>291</v>
      </c>
      <c r="D17759" s="116">
        <v>27.3</v>
      </c>
      <c r="E17759" s="11">
        <v>27.57</v>
      </c>
      <c r="F17759" s="12">
        <v>2082615</v>
      </c>
    </row>
    <row r="17760" spans="2:6">
      <c r="B17760" s="21">
        <v>42969</v>
      </c>
      <c r="C17760" s="122" t="s">
        <v>292</v>
      </c>
      <c r="D17760" s="116">
        <v>91.07</v>
      </c>
      <c r="E17760" s="11">
        <v>91.56</v>
      </c>
      <c r="F17760" s="12">
        <v>9211781</v>
      </c>
    </row>
    <row r="17761" spans="2:6">
      <c r="B17761" s="21">
        <v>42969</v>
      </c>
      <c r="C17761" s="122" t="s">
        <v>293</v>
      </c>
      <c r="D17761" s="116">
        <v>44.08</v>
      </c>
      <c r="E17761" s="11">
        <v>44.52</v>
      </c>
      <c r="F17761" s="12">
        <v>908937</v>
      </c>
    </row>
    <row r="17762" spans="2:6">
      <c r="B17762" s="21">
        <v>42969</v>
      </c>
      <c r="C17762" s="122" t="s">
        <v>294</v>
      </c>
      <c r="D17762" s="116">
        <v>70.14</v>
      </c>
      <c r="E17762" s="11">
        <v>70</v>
      </c>
      <c r="F17762" s="12">
        <v>1861151</v>
      </c>
    </row>
    <row r="17763" spans="2:6">
      <c r="B17763" s="21">
        <v>42969</v>
      </c>
      <c r="C17763" s="122" t="s">
        <v>295</v>
      </c>
      <c r="D17763" s="116">
        <v>17.48</v>
      </c>
      <c r="E17763" s="11">
        <v>17.62</v>
      </c>
      <c r="F17763" s="12">
        <v>8196615</v>
      </c>
    </row>
    <row r="17764" spans="2:6">
      <c r="B17764" s="21">
        <v>42969</v>
      </c>
      <c r="C17764" s="122" t="s">
        <v>296</v>
      </c>
      <c r="D17764" s="116">
        <v>84.76</v>
      </c>
      <c r="E17764" s="11">
        <v>85.05</v>
      </c>
      <c r="F17764" s="12">
        <v>2038564</v>
      </c>
    </row>
    <row r="17765" spans="2:6">
      <c r="B17765" s="21">
        <v>42969</v>
      </c>
      <c r="C17765" s="122" t="s">
        <v>297</v>
      </c>
      <c r="D17765" s="116">
        <v>19.739999999999998</v>
      </c>
      <c r="E17765" s="11">
        <v>19.54</v>
      </c>
      <c r="F17765" s="12">
        <v>2395732</v>
      </c>
    </row>
    <row r="17766" spans="2:6">
      <c r="B17766" s="21">
        <v>42969</v>
      </c>
      <c r="C17766" s="122" t="s">
        <v>298</v>
      </c>
      <c r="D17766" s="116">
        <v>89.94</v>
      </c>
      <c r="E17766" s="11">
        <v>91.7</v>
      </c>
      <c r="F17766" s="12">
        <v>879694</v>
      </c>
    </row>
    <row r="17767" spans="2:6">
      <c r="B17767" s="21">
        <v>42969</v>
      </c>
      <c r="C17767" s="122" t="s">
        <v>299</v>
      </c>
      <c r="D17767" s="116">
        <v>122.61</v>
      </c>
      <c r="E17767" s="11">
        <v>122.43</v>
      </c>
      <c r="F17767" s="12">
        <v>855168</v>
      </c>
    </row>
    <row r="17768" spans="2:6">
      <c r="B17768" s="21">
        <v>42969</v>
      </c>
      <c r="C17768" s="122" t="s">
        <v>300</v>
      </c>
      <c r="D17768" s="116">
        <v>18.559999999999999</v>
      </c>
      <c r="E17768" s="11">
        <v>18.79</v>
      </c>
      <c r="F17768" s="12">
        <v>8245090</v>
      </c>
    </row>
    <row r="17769" spans="2:6">
      <c r="B17769" s="21">
        <v>42969</v>
      </c>
      <c r="C17769" s="122" t="s">
        <v>301</v>
      </c>
      <c r="D17769" s="116">
        <v>64.27</v>
      </c>
      <c r="E17769" s="11">
        <v>63.85</v>
      </c>
      <c r="F17769" s="12">
        <v>1668439</v>
      </c>
    </row>
    <row r="17770" spans="2:6">
      <c r="B17770" s="21">
        <v>42969</v>
      </c>
      <c r="C17770" s="122" t="s">
        <v>302</v>
      </c>
      <c r="D17770" s="116">
        <v>45.7</v>
      </c>
      <c r="E17770" s="11">
        <v>45.6</v>
      </c>
      <c r="F17770" s="12">
        <v>10536716</v>
      </c>
    </row>
    <row r="17771" spans="2:6">
      <c r="B17771" s="21">
        <v>42969</v>
      </c>
      <c r="C17771" s="122" t="s">
        <v>303</v>
      </c>
      <c r="D17771" s="116">
        <v>42.17</v>
      </c>
      <c r="E17771" s="11">
        <v>41.8</v>
      </c>
      <c r="F17771" s="12">
        <v>1714149</v>
      </c>
    </row>
    <row r="17772" spans="2:6">
      <c r="B17772" s="21">
        <v>42969</v>
      </c>
      <c r="C17772" s="122" t="s">
        <v>304</v>
      </c>
      <c r="D17772" s="116">
        <v>22.66</v>
      </c>
      <c r="E17772" s="11">
        <v>22.94</v>
      </c>
      <c r="F17772" s="12">
        <v>6503001</v>
      </c>
    </row>
    <row r="17773" spans="2:6">
      <c r="B17773" s="21">
        <v>42969</v>
      </c>
      <c r="C17773" s="122" t="s">
        <v>305</v>
      </c>
      <c r="D17773" s="116">
        <v>37.67</v>
      </c>
      <c r="E17773" s="11">
        <v>38.159999999999997</v>
      </c>
      <c r="F17773" s="12">
        <v>2487161</v>
      </c>
    </row>
    <row r="17774" spans="2:6">
      <c r="B17774" s="21">
        <v>42969</v>
      </c>
      <c r="C17774" s="122" t="s">
        <v>306</v>
      </c>
      <c r="D17774" s="116">
        <v>107.56</v>
      </c>
      <c r="E17774" s="11">
        <v>108.6</v>
      </c>
      <c r="F17774" s="12">
        <v>923620</v>
      </c>
    </row>
    <row r="17775" spans="2:6">
      <c r="B17775" s="21">
        <v>42969</v>
      </c>
      <c r="C17775" s="122" t="s">
        <v>307</v>
      </c>
      <c r="D17775" s="116">
        <v>47.5</v>
      </c>
      <c r="E17775" s="11">
        <v>47.77</v>
      </c>
      <c r="F17775" s="12">
        <v>626669</v>
      </c>
    </row>
    <row r="17776" spans="2:6">
      <c r="B17776" s="21">
        <v>42969</v>
      </c>
      <c r="C17776" s="122" t="s">
        <v>308</v>
      </c>
      <c r="D17776" s="116">
        <v>36.590000000000003</v>
      </c>
      <c r="E17776" s="11">
        <v>36.74</v>
      </c>
      <c r="F17776" s="12">
        <v>3438079</v>
      </c>
    </row>
    <row r="17777" spans="2:6">
      <c r="B17777" s="21">
        <v>42969</v>
      </c>
      <c r="C17777" s="122" t="s">
        <v>309</v>
      </c>
      <c r="D17777" s="116">
        <v>46.32</v>
      </c>
      <c r="E17777" s="11">
        <v>46.41</v>
      </c>
      <c r="F17777" s="12">
        <v>806777</v>
      </c>
    </row>
    <row r="17778" spans="2:6">
      <c r="B17778" s="21">
        <v>42969</v>
      </c>
      <c r="C17778" s="122" t="s">
        <v>310</v>
      </c>
      <c r="D17778" s="116">
        <v>52.05</v>
      </c>
      <c r="E17778" s="11">
        <v>51.93</v>
      </c>
      <c r="F17778" s="12">
        <v>1744061</v>
      </c>
    </row>
    <row r="17779" spans="2:6">
      <c r="B17779" s="21">
        <v>42969</v>
      </c>
      <c r="C17779" s="122" t="s">
        <v>311</v>
      </c>
      <c r="D17779" s="116">
        <v>153.74</v>
      </c>
      <c r="E17779" s="11">
        <v>155.4</v>
      </c>
      <c r="F17779" s="12">
        <v>447974</v>
      </c>
    </row>
    <row r="17780" spans="2:6">
      <c r="B17780" s="21">
        <v>42969</v>
      </c>
      <c r="C17780" s="122" t="s">
        <v>312</v>
      </c>
      <c r="D17780" s="116">
        <v>34.08</v>
      </c>
      <c r="E17780" s="11">
        <v>34.299999999999997</v>
      </c>
      <c r="F17780" s="12">
        <v>1591355</v>
      </c>
    </row>
    <row r="17781" spans="2:6">
      <c r="B17781" s="21">
        <v>42969</v>
      </c>
      <c r="C17781" s="122" t="s">
        <v>313</v>
      </c>
      <c r="D17781" s="116">
        <v>180.83</v>
      </c>
      <c r="E17781" s="11">
        <v>180.67</v>
      </c>
      <c r="F17781" s="12">
        <v>432393</v>
      </c>
    </row>
    <row r="17782" spans="2:6">
      <c r="B17782" s="21">
        <v>42969</v>
      </c>
      <c r="C17782" s="122" t="s">
        <v>314</v>
      </c>
      <c r="D17782" s="116">
        <v>77.53</v>
      </c>
      <c r="E17782" s="11">
        <v>78.260000000000005</v>
      </c>
      <c r="F17782" s="12">
        <v>2131886</v>
      </c>
    </row>
    <row r="17783" spans="2:6">
      <c r="B17783" s="21">
        <v>42969</v>
      </c>
      <c r="C17783" s="122" t="s">
        <v>315</v>
      </c>
      <c r="D17783" s="116">
        <v>303.51</v>
      </c>
      <c r="E17783" s="11">
        <v>304.8</v>
      </c>
      <c r="F17783" s="12">
        <v>960436</v>
      </c>
    </row>
    <row r="17784" spans="2:6">
      <c r="B17784" s="21">
        <v>42969</v>
      </c>
      <c r="C17784" s="122" t="s">
        <v>316</v>
      </c>
      <c r="D17784" s="116">
        <v>67.47</v>
      </c>
      <c r="E17784" s="11">
        <v>67.84</v>
      </c>
      <c r="F17784" s="12">
        <v>1914628</v>
      </c>
    </row>
    <row r="17785" spans="2:6">
      <c r="B17785" s="21">
        <v>42969</v>
      </c>
      <c r="C17785" s="122" t="s">
        <v>317</v>
      </c>
      <c r="D17785" s="116">
        <v>42.4</v>
      </c>
      <c r="E17785" s="11">
        <v>42.72</v>
      </c>
      <c r="F17785" s="12">
        <v>1112655</v>
      </c>
    </row>
    <row r="17786" spans="2:6">
      <c r="B17786" s="21">
        <v>42969</v>
      </c>
      <c r="C17786" s="122" t="s">
        <v>318</v>
      </c>
      <c r="D17786" s="116">
        <v>74.08</v>
      </c>
      <c r="E17786" s="11">
        <v>75.819999999999993</v>
      </c>
      <c r="F17786" s="12">
        <v>7612845</v>
      </c>
    </row>
    <row r="17787" spans="2:6">
      <c r="B17787" s="21">
        <v>42969</v>
      </c>
      <c r="C17787" s="122" t="s">
        <v>319</v>
      </c>
      <c r="D17787" s="116">
        <v>159.21</v>
      </c>
      <c r="E17787" s="11">
        <v>163.81</v>
      </c>
      <c r="F17787" s="12">
        <v>2522343</v>
      </c>
    </row>
    <row r="17788" spans="2:6">
      <c r="B17788" s="21">
        <v>42969</v>
      </c>
      <c r="C17788" s="122" t="s">
        <v>320</v>
      </c>
      <c r="D17788" s="116">
        <v>24</v>
      </c>
      <c r="E17788" s="11">
        <v>24</v>
      </c>
      <c r="F17788" s="12">
        <v>1169383</v>
      </c>
    </row>
    <row r="17789" spans="2:6">
      <c r="B17789" s="21">
        <v>42969</v>
      </c>
      <c r="C17789" s="122" t="s">
        <v>321</v>
      </c>
      <c r="D17789" s="116">
        <v>53.57</v>
      </c>
      <c r="E17789" s="11">
        <v>53.43</v>
      </c>
      <c r="F17789" s="12">
        <v>5358218</v>
      </c>
    </row>
    <row r="17790" spans="2:6">
      <c r="B17790" s="21">
        <v>42969</v>
      </c>
      <c r="C17790" s="122" t="s">
        <v>322</v>
      </c>
      <c r="D17790" s="116">
        <v>52.86</v>
      </c>
      <c r="E17790" s="11">
        <v>53.88</v>
      </c>
      <c r="F17790" s="12">
        <v>1723346</v>
      </c>
    </row>
    <row r="17791" spans="2:6">
      <c r="B17791" s="21">
        <v>42969</v>
      </c>
      <c r="C17791" s="122" t="s">
        <v>323</v>
      </c>
      <c r="D17791" s="116">
        <v>88.65</v>
      </c>
      <c r="E17791" s="11">
        <v>88.77</v>
      </c>
      <c r="F17791" s="12">
        <v>1550294</v>
      </c>
    </row>
    <row r="17792" spans="2:6">
      <c r="B17792" s="21">
        <v>42969</v>
      </c>
      <c r="C17792" s="122" t="s">
        <v>324</v>
      </c>
      <c r="D17792" s="116">
        <v>20.010000000000002</v>
      </c>
      <c r="E17792" s="11">
        <v>20.420000000000002</v>
      </c>
      <c r="F17792" s="12">
        <v>17550697</v>
      </c>
    </row>
    <row r="17793" spans="2:6">
      <c r="B17793" s="21">
        <v>42969</v>
      </c>
      <c r="C17793" s="122" t="s">
        <v>325</v>
      </c>
      <c r="D17793" s="116">
        <v>132.51</v>
      </c>
      <c r="E17793" s="11">
        <v>133.80000000000001</v>
      </c>
      <c r="F17793" s="12">
        <v>2180062</v>
      </c>
    </row>
    <row r="17794" spans="2:6">
      <c r="B17794" s="21">
        <v>42969</v>
      </c>
      <c r="C17794" s="122" t="s">
        <v>326</v>
      </c>
      <c r="D17794" s="116">
        <v>107.45</v>
      </c>
      <c r="E17794" s="11">
        <v>106.89</v>
      </c>
      <c r="F17794" s="12">
        <v>412410</v>
      </c>
    </row>
    <row r="17795" spans="2:6">
      <c r="B17795" s="21">
        <v>42969</v>
      </c>
      <c r="C17795" s="122" t="s">
        <v>327</v>
      </c>
      <c r="D17795" s="116">
        <v>53.36</v>
      </c>
      <c r="E17795" s="11">
        <v>53.03</v>
      </c>
      <c r="F17795" s="12">
        <v>1061410</v>
      </c>
    </row>
    <row r="17796" spans="2:6">
      <c r="B17796" s="21">
        <v>42969</v>
      </c>
      <c r="C17796" s="122" t="s">
        <v>328</v>
      </c>
      <c r="D17796" s="116">
        <v>99.21</v>
      </c>
      <c r="E17796" s="11">
        <v>102</v>
      </c>
      <c r="F17796" s="12">
        <v>2592716</v>
      </c>
    </row>
    <row r="17797" spans="2:6">
      <c r="B17797" s="21">
        <v>42969</v>
      </c>
      <c r="C17797" s="122" t="s">
        <v>329</v>
      </c>
      <c r="D17797" s="116">
        <v>36.58</v>
      </c>
      <c r="E17797" s="11">
        <v>36.99</v>
      </c>
      <c r="F17797" s="12">
        <v>2871843</v>
      </c>
    </row>
    <row r="17798" spans="2:6">
      <c r="B17798" s="21">
        <v>42969</v>
      </c>
      <c r="C17798" s="122" t="s">
        <v>330</v>
      </c>
      <c r="D17798" s="116">
        <v>16.41</v>
      </c>
      <c r="E17798" s="11">
        <v>16.309999999999999</v>
      </c>
      <c r="F17798" s="12">
        <v>4601602</v>
      </c>
    </row>
    <row r="17799" spans="2:6">
      <c r="B17799" s="21">
        <v>42969</v>
      </c>
      <c r="C17799" s="122" t="s">
        <v>331</v>
      </c>
      <c r="D17799" s="116">
        <v>158.5</v>
      </c>
      <c r="E17799" s="11">
        <v>159.63999999999999</v>
      </c>
      <c r="F17799" s="12">
        <v>2122581</v>
      </c>
    </row>
    <row r="17800" spans="2:6">
      <c r="B17800" s="21">
        <v>42969</v>
      </c>
      <c r="C17800" s="122" t="s">
        <v>332</v>
      </c>
      <c r="D17800" s="116">
        <v>81.89</v>
      </c>
      <c r="E17800" s="11">
        <v>82.71</v>
      </c>
      <c r="F17800" s="12">
        <v>1329939</v>
      </c>
    </row>
    <row r="17801" spans="2:6">
      <c r="B17801" s="21">
        <v>42969</v>
      </c>
      <c r="C17801" s="122" t="s">
        <v>333</v>
      </c>
      <c r="D17801" s="116">
        <v>146.44</v>
      </c>
      <c r="E17801" s="11">
        <v>148.28</v>
      </c>
      <c r="F17801" s="12">
        <v>1897388</v>
      </c>
    </row>
    <row r="17802" spans="2:6">
      <c r="B17802" s="21">
        <v>42969</v>
      </c>
      <c r="C17802" s="122" t="s">
        <v>334</v>
      </c>
      <c r="D17802" s="116">
        <v>131.12</v>
      </c>
      <c r="E17802" s="11">
        <v>132.58000000000001</v>
      </c>
      <c r="F17802" s="12">
        <v>555205</v>
      </c>
    </row>
    <row r="17803" spans="2:6">
      <c r="B17803" s="21">
        <v>42969</v>
      </c>
      <c r="C17803" s="122" t="s">
        <v>335</v>
      </c>
      <c r="D17803" s="116">
        <v>43.12</v>
      </c>
      <c r="E17803" s="11">
        <v>43.44</v>
      </c>
      <c r="F17803" s="12">
        <v>3608502</v>
      </c>
    </row>
    <row r="17804" spans="2:6">
      <c r="B17804" s="21">
        <v>42969</v>
      </c>
      <c r="C17804" s="122" t="s">
        <v>336</v>
      </c>
      <c r="D17804" s="116">
        <v>81.459999999999994</v>
      </c>
      <c r="E17804" s="11">
        <v>81.760000000000005</v>
      </c>
      <c r="F17804" s="12">
        <v>9382122</v>
      </c>
    </row>
    <row r="17805" spans="2:6">
      <c r="B17805" s="21">
        <v>42969</v>
      </c>
      <c r="C17805" s="122" t="s">
        <v>337</v>
      </c>
      <c r="D17805" s="116">
        <v>46.76</v>
      </c>
      <c r="E17805" s="11">
        <v>47.17</v>
      </c>
      <c r="F17805" s="12">
        <v>4128821</v>
      </c>
    </row>
    <row r="17806" spans="2:6">
      <c r="B17806" s="21">
        <v>42969</v>
      </c>
      <c r="C17806" s="122" t="s">
        <v>338</v>
      </c>
      <c r="D17806" s="116">
        <v>31.4</v>
      </c>
      <c r="E17806" s="11">
        <v>31.6</v>
      </c>
      <c r="F17806" s="12">
        <v>5748860</v>
      </c>
    </row>
    <row r="17807" spans="2:6">
      <c r="B17807" s="21">
        <v>42969</v>
      </c>
      <c r="C17807" s="122" t="s">
        <v>339</v>
      </c>
      <c r="D17807" s="116">
        <v>247</v>
      </c>
      <c r="E17807" s="11">
        <v>249.58</v>
      </c>
      <c r="F17807" s="12">
        <v>310859</v>
      </c>
    </row>
    <row r="17808" spans="2:6">
      <c r="B17808" s="21">
        <v>42969</v>
      </c>
      <c r="C17808" s="122" t="s">
        <v>340</v>
      </c>
      <c r="D17808" s="116">
        <v>96.4</v>
      </c>
      <c r="E17808" s="11">
        <v>97.3</v>
      </c>
      <c r="F17808" s="12">
        <v>800006</v>
      </c>
    </row>
    <row r="17809" spans="2:6">
      <c r="B17809" s="21">
        <v>42969</v>
      </c>
      <c r="C17809" s="122" t="s">
        <v>341</v>
      </c>
      <c r="D17809" s="116">
        <v>77.75</v>
      </c>
      <c r="E17809" s="11">
        <v>80.400000000000006</v>
      </c>
      <c r="F17809" s="12">
        <v>306034</v>
      </c>
    </row>
    <row r="17810" spans="2:6">
      <c r="B17810" s="21">
        <v>42969</v>
      </c>
      <c r="C17810" s="122" t="s">
        <v>342</v>
      </c>
      <c r="D17810" s="116">
        <v>199.47</v>
      </c>
      <c r="E17810" s="11">
        <v>200.82</v>
      </c>
      <c r="F17810" s="12">
        <v>509828</v>
      </c>
    </row>
    <row r="17811" spans="2:6">
      <c r="B17811" s="21">
        <v>42969</v>
      </c>
      <c r="C17811" s="122" t="s">
        <v>343</v>
      </c>
      <c r="D17811" s="116">
        <v>77.739999999999995</v>
      </c>
      <c r="E17811" s="11">
        <v>78.13</v>
      </c>
      <c r="F17811" s="12">
        <v>971046</v>
      </c>
    </row>
    <row r="17812" spans="2:6">
      <c r="B17812" s="21">
        <v>42969</v>
      </c>
      <c r="C17812" s="122" t="s">
        <v>344</v>
      </c>
      <c r="D17812" s="116">
        <v>205.2</v>
      </c>
      <c r="E17812" s="11">
        <v>205.46</v>
      </c>
      <c r="F17812" s="12">
        <v>2091246</v>
      </c>
    </row>
    <row r="17813" spans="2:6">
      <c r="B17813" s="21">
        <v>42969</v>
      </c>
      <c r="C17813" s="122" t="s">
        <v>345</v>
      </c>
      <c r="D17813" s="116">
        <v>54.38</v>
      </c>
      <c r="E17813" s="11">
        <v>55.38</v>
      </c>
      <c r="F17813" s="12">
        <v>2360412</v>
      </c>
    </row>
    <row r="17814" spans="2:6">
      <c r="B17814" s="21">
        <v>42969</v>
      </c>
      <c r="C17814" s="122" t="s">
        <v>346</v>
      </c>
      <c r="D17814" s="116">
        <v>64.39</v>
      </c>
      <c r="E17814" s="11">
        <v>64.06</v>
      </c>
      <c r="F17814" s="12">
        <v>5031645</v>
      </c>
    </row>
    <row r="17815" spans="2:6">
      <c r="B17815" s="21">
        <v>42969</v>
      </c>
      <c r="C17815" s="122" t="s">
        <v>347</v>
      </c>
      <c r="D17815" s="116">
        <v>116.85</v>
      </c>
      <c r="E17815" s="11">
        <v>117.15</v>
      </c>
      <c r="F17815" s="12">
        <v>1435467</v>
      </c>
    </row>
    <row r="17816" spans="2:6">
      <c r="B17816" s="21">
        <v>42969</v>
      </c>
      <c r="C17816" s="122" t="s">
        <v>348</v>
      </c>
      <c r="D17816" s="116">
        <v>19.989999999999998</v>
      </c>
      <c r="E17816" s="11">
        <v>19.940000000000001</v>
      </c>
      <c r="F17816" s="12">
        <v>3806513</v>
      </c>
    </row>
    <row r="17817" spans="2:6">
      <c r="B17817" s="21">
        <v>42969</v>
      </c>
      <c r="C17817" s="122" t="s">
        <v>349</v>
      </c>
      <c r="D17817" s="116">
        <v>49.71</v>
      </c>
      <c r="E17817" s="11">
        <v>49.67</v>
      </c>
      <c r="F17817" s="12">
        <v>3257469</v>
      </c>
    </row>
    <row r="17818" spans="2:6">
      <c r="B17818" s="21">
        <v>42969</v>
      </c>
      <c r="C17818" s="122" t="s">
        <v>350</v>
      </c>
      <c r="D17818" s="116">
        <v>61.97</v>
      </c>
      <c r="E17818" s="11">
        <v>62.42</v>
      </c>
      <c r="F17818" s="12">
        <v>5515238</v>
      </c>
    </row>
    <row r="17819" spans="2:6">
      <c r="B17819" s="21">
        <v>42969</v>
      </c>
      <c r="C17819" s="122" t="s">
        <v>351</v>
      </c>
      <c r="D17819" s="116">
        <v>10.82</v>
      </c>
      <c r="E17819" s="11">
        <v>10.89</v>
      </c>
      <c r="F17819" s="12">
        <v>10107701</v>
      </c>
    </row>
    <row r="17820" spans="2:6">
      <c r="B17820" s="21">
        <v>42969</v>
      </c>
      <c r="C17820" s="122" t="s">
        <v>352</v>
      </c>
      <c r="D17820" s="116">
        <v>45</v>
      </c>
      <c r="E17820" s="11">
        <v>45.57</v>
      </c>
      <c r="F17820" s="12">
        <v>7130726</v>
      </c>
    </row>
    <row r="17821" spans="2:6">
      <c r="B17821" s="21">
        <v>42969</v>
      </c>
      <c r="C17821" s="122" t="s">
        <v>353</v>
      </c>
      <c r="D17821" s="116">
        <v>72.349999999999994</v>
      </c>
      <c r="E17821" s="11">
        <v>73.16</v>
      </c>
      <c r="F17821" s="12">
        <v>14343674</v>
      </c>
    </row>
    <row r="17822" spans="2:6">
      <c r="B17822" s="21">
        <v>42969</v>
      </c>
      <c r="C17822" s="122" t="s">
        <v>354</v>
      </c>
      <c r="D17822" s="116">
        <v>87.45</v>
      </c>
      <c r="E17822" s="11">
        <v>86.41</v>
      </c>
      <c r="F17822" s="12">
        <v>1275808</v>
      </c>
    </row>
    <row r="17823" spans="2:6">
      <c r="B17823" s="21">
        <v>42969</v>
      </c>
      <c r="C17823" s="122" t="s">
        <v>355</v>
      </c>
      <c r="D17823" s="116">
        <v>152.97</v>
      </c>
      <c r="E17823" s="11">
        <v>153.6</v>
      </c>
      <c r="F17823" s="12">
        <v>458211</v>
      </c>
    </row>
    <row r="17824" spans="2:6">
      <c r="B17824" s="21">
        <v>42969</v>
      </c>
      <c r="C17824" s="122" t="s">
        <v>356</v>
      </c>
      <c r="D17824" s="116">
        <v>581.79</v>
      </c>
      <c r="E17824" s="11">
        <v>592.67999999999995</v>
      </c>
      <c r="F17824" s="12">
        <v>147720</v>
      </c>
    </row>
    <row r="17825" spans="2:6">
      <c r="B17825" s="21">
        <v>42969</v>
      </c>
      <c r="C17825" s="122" t="s">
        <v>357</v>
      </c>
      <c r="D17825" s="116">
        <v>29.85</v>
      </c>
      <c r="E17825" s="11">
        <v>30.45</v>
      </c>
      <c r="F17825" s="12">
        <v>18821168</v>
      </c>
    </row>
    <row r="17826" spans="2:6">
      <c r="B17826" s="21">
        <v>42969</v>
      </c>
      <c r="C17826" s="122" t="s">
        <v>358</v>
      </c>
      <c r="D17826" s="116">
        <v>30.32</v>
      </c>
      <c r="E17826" s="11">
        <v>30.73</v>
      </c>
      <c r="F17826" s="12">
        <v>4604346</v>
      </c>
    </row>
    <row r="17827" spans="2:6">
      <c r="B17827" s="21">
        <v>42969</v>
      </c>
      <c r="C17827" s="122" t="s">
        <v>359</v>
      </c>
      <c r="D17827" s="116">
        <v>13.57</v>
      </c>
      <c r="E17827" s="11">
        <v>13.66</v>
      </c>
      <c r="F17827" s="12">
        <v>1291576</v>
      </c>
    </row>
    <row r="17828" spans="2:6">
      <c r="B17828" s="21">
        <v>42969</v>
      </c>
      <c r="C17828" s="122" t="s">
        <v>360</v>
      </c>
      <c r="D17828" s="116">
        <v>23.64</v>
      </c>
      <c r="E17828" s="11">
        <v>23.49</v>
      </c>
      <c r="F17828" s="12">
        <v>4881518</v>
      </c>
    </row>
    <row r="17829" spans="2:6">
      <c r="B17829" s="21">
        <v>42969</v>
      </c>
      <c r="C17829" s="122" t="s">
        <v>361</v>
      </c>
      <c r="D17829" s="116">
        <v>75.58</v>
      </c>
      <c r="E17829" s="11">
        <v>76.44</v>
      </c>
      <c r="F17829" s="12">
        <v>693772</v>
      </c>
    </row>
    <row r="17830" spans="2:6">
      <c r="B17830" s="21">
        <v>42969</v>
      </c>
      <c r="C17830" s="122" t="s">
        <v>362</v>
      </c>
      <c r="D17830" s="116">
        <v>150.57</v>
      </c>
      <c r="E17830" s="11">
        <v>150.84</v>
      </c>
      <c r="F17830" s="12">
        <v>1350588</v>
      </c>
    </row>
    <row r="17831" spans="2:6">
      <c r="B17831" s="21">
        <v>42969</v>
      </c>
      <c r="C17831" s="122" t="s">
        <v>363</v>
      </c>
      <c r="D17831" s="116">
        <v>36.51</v>
      </c>
      <c r="E17831" s="11">
        <v>36.5</v>
      </c>
      <c r="F17831" s="12">
        <v>3412162</v>
      </c>
    </row>
    <row r="17832" spans="2:6">
      <c r="B17832" s="21">
        <v>42969</v>
      </c>
      <c r="C17832" s="122" t="s">
        <v>364</v>
      </c>
      <c r="D17832" s="116">
        <v>167.76</v>
      </c>
      <c r="E17832" s="11">
        <v>169.34</v>
      </c>
      <c r="F17832" s="12">
        <v>4886326</v>
      </c>
    </row>
    <row r="17833" spans="2:6">
      <c r="B17833" s="21">
        <v>42969</v>
      </c>
      <c r="C17833" s="122" t="s">
        <v>365</v>
      </c>
      <c r="D17833" s="116">
        <v>24.62</v>
      </c>
      <c r="E17833" s="11">
        <v>24.75</v>
      </c>
      <c r="F17833" s="12">
        <v>2748813</v>
      </c>
    </row>
    <row r="17834" spans="2:6">
      <c r="B17834" s="21">
        <v>42969</v>
      </c>
      <c r="C17834" s="122" t="s">
        <v>366</v>
      </c>
      <c r="D17834" s="116">
        <v>26.78</v>
      </c>
      <c r="E17834" s="11">
        <v>26.94</v>
      </c>
      <c r="F17834" s="12">
        <v>1663448</v>
      </c>
    </row>
    <row r="17835" spans="2:6">
      <c r="B17835" s="21">
        <v>42969</v>
      </c>
      <c r="C17835" s="122" t="s">
        <v>367</v>
      </c>
      <c r="D17835" s="116">
        <v>53.92</v>
      </c>
      <c r="E17835" s="11">
        <v>54.13</v>
      </c>
      <c r="F17835" s="12">
        <v>8212816</v>
      </c>
    </row>
    <row r="17836" spans="2:6">
      <c r="B17836" s="21">
        <v>42969</v>
      </c>
      <c r="C17836" s="122" t="s">
        <v>368</v>
      </c>
      <c r="D17836" s="116">
        <v>39.11</v>
      </c>
      <c r="E17836" s="11">
        <v>39.700000000000003</v>
      </c>
      <c r="F17836" s="12">
        <v>2052799</v>
      </c>
    </row>
    <row r="17837" spans="2:6">
      <c r="B17837" s="21">
        <v>42969</v>
      </c>
      <c r="C17837" s="122" t="s">
        <v>369</v>
      </c>
      <c r="D17837" s="116">
        <v>269</v>
      </c>
      <c r="E17837" s="11">
        <v>272.82</v>
      </c>
      <c r="F17837" s="12">
        <v>613174</v>
      </c>
    </row>
    <row r="17838" spans="2:6">
      <c r="B17838" s="21">
        <v>42969</v>
      </c>
      <c r="C17838" s="122" t="s">
        <v>370</v>
      </c>
      <c r="D17838" s="116">
        <v>30.41</v>
      </c>
      <c r="E17838" s="11">
        <v>30.2</v>
      </c>
      <c r="F17838" s="12">
        <v>2455210</v>
      </c>
    </row>
    <row r="17839" spans="2:6">
      <c r="B17839" s="21">
        <v>42969</v>
      </c>
      <c r="C17839" s="122" t="s">
        <v>371</v>
      </c>
      <c r="D17839" s="116">
        <v>25.83</v>
      </c>
      <c r="E17839" s="11">
        <v>25.86</v>
      </c>
      <c r="F17839" s="12">
        <v>6389853</v>
      </c>
    </row>
    <row r="17840" spans="2:6">
      <c r="B17840" s="21">
        <v>42969</v>
      </c>
      <c r="C17840" s="122" t="s">
        <v>372</v>
      </c>
      <c r="D17840" s="116">
        <v>118.18</v>
      </c>
      <c r="E17840" s="11">
        <v>120.4</v>
      </c>
      <c r="F17840" s="12">
        <v>1316530</v>
      </c>
    </row>
    <row r="17841" spans="2:6">
      <c r="B17841" s="21">
        <v>42969</v>
      </c>
      <c r="C17841" s="122" t="s">
        <v>373</v>
      </c>
      <c r="D17841" s="116">
        <v>39.17</v>
      </c>
      <c r="E17841" s="11">
        <v>38.700000000000003</v>
      </c>
      <c r="F17841" s="12">
        <v>3859777</v>
      </c>
    </row>
    <row r="17842" spans="2:6">
      <c r="B17842" s="21">
        <v>42969</v>
      </c>
      <c r="C17842" s="122" t="s">
        <v>374</v>
      </c>
      <c r="D17842" s="116">
        <v>88.1</v>
      </c>
      <c r="E17842" s="11">
        <v>89.06</v>
      </c>
      <c r="F17842" s="12">
        <v>1285931</v>
      </c>
    </row>
    <row r="17843" spans="2:6">
      <c r="B17843" s="21">
        <v>42969</v>
      </c>
      <c r="C17843" s="122" t="s">
        <v>375</v>
      </c>
      <c r="D17843" s="116">
        <v>54.09</v>
      </c>
      <c r="E17843" s="11">
        <v>54.65</v>
      </c>
      <c r="F17843" s="12">
        <v>1724203</v>
      </c>
    </row>
    <row r="17844" spans="2:6">
      <c r="B17844" s="21">
        <v>42969</v>
      </c>
      <c r="C17844" s="122" t="s">
        <v>376</v>
      </c>
      <c r="D17844" s="116">
        <v>160.49</v>
      </c>
      <c r="E17844" s="11">
        <v>162.55000000000001</v>
      </c>
      <c r="F17844" s="12">
        <v>11261403</v>
      </c>
    </row>
    <row r="17845" spans="2:6">
      <c r="B17845" s="21">
        <v>42969</v>
      </c>
      <c r="C17845" s="122" t="s">
        <v>377</v>
      </c>
      <c r="D17845" s="116">
        <v>48.53</v>
      </c>
      <c r="E17845" s="11">
        <v>48.76</v>
      </c>
      <c r="F17845" s="12">
        <v>4921975</v>
      </c>
    </row>
    <row r="17846" spans="2:6">
      <c r="B17846" s="21">
        <v>42969</v>
      </c>
      <c r="C17846" s="122" t="s">
        <v>378</v>
      </c>
      <c r="D17846" s="116">
        <v>13.75</v>
      </c>
      <c r="E17846" s="11">
        <v>13.8</v>
      </c>
      <c r="F17846" s="12">
        <v>245777</v>
      </c>
    </row>
    <row r="17847" spans="2:6">
      <c r="B17847" s="21">
        <v>42969</v>
      </c>
      <c r="C17847" s="122" t="s">
        <v>379</v>
      </c>
      <c r="D17847" s="116">
        <v>13.28</v>
      </c>
      <c r="E17847" s="11">
        <v>13.39</v>
      </c>
      <c r="F17847" s="12">
        <v>1197632</v>
      </c>
    </row>
    <row r="17848" spans="2:6">
      <c r="B17848" s="21">
        <v>42969</v>
      </c>
      <c r="C17848" s="122" t="s">
        <v>380</v>
      </c>
      <c r="D17848" s="116">
        <v>57.8</v>
      </c>
      <c r="E17848" s="11">
        <v>57.38</v>
      </c>
      <c r="F17848" s="12">
        <v>1053048</v>
      </c>
    </row>
    <row r="17849" spans="2:6">
      <c r="B17849" s="21">
        <v>42969</v>
      </c>
      <c r="C17849" s="122" t="s">
        <v>381</v>
      </c>
      <c r="D17849" s="116">
        <v>51.14</v>
      </c>
      <c r="E17849" s="11">
        <v>52.89</v>
      </c>
      <c r="F17849" s="12">
        <v>3455518</v>
      </c>
    </row>
    <row r="17850" spans="2:6">
      <c r="B17850" s="21">
        <v>42969</v>
      </c>
      <c r="C17850" s="122" t="s">
        <v>382</v>
      </c>
      <c r="D17850" s="116">
        <v>77.08</v>
      </c>
      <c r="E17850" s="11">
        <v>78.13</v>
      </c>
      <c r="F17850" s="12">
        <v>1360401</v>
      </c>
    </row>
    <row r="17851" spans="2:6">
      <c r="B17851" s="21">
        <v>42969</v>
      </c>
      <c r="C17851" s="122" t="s">
        <v>383</v>
      </c>
      <c r="D17851" s="116">
        <v>49.12</v>
      </c>
      <c r="E17851" s="11">
        <v>49.26</v>
      </c>
      <c r="F17851" s="12">
        <v>9233010</v>
      </c>
    </row>
    <row r="17852" spans="2:6">
      <c r="B17852" s="21">
        <v>42969</v>
      </c>
      <c r="C17852" s="122" t="s">
        <v>384</v>
      </c>
      <c r="D17852" s="116">
        <v>198.66</v>
      </c>
      <c r="E17852" s="11">
        <v>197.99</v>
      </c>
      <c r="F17852" s="12">
        <v>856344</v>
      </c>
    </row>
    <row r="17853" spans="2:6">
      <c r="B17853" s="21">
        <v>42969</v>
      </c>
      <c r="C17853" s="122" t="s">
        <v>385</v>
      </c>
      <c r="D17853" s="116">
        <v>59.01</v>
      </c>
      <c r="E17853" s="11">
        <v>59.16</v>
      </c>
      <c r="F17853" s="12">
        <v>2563783</v>
      </c>
    </row>
    <row r="17854" spans="2:6">
      <c r="B17854" s="21">
        <v>42969</v>
      </c>
      <c r="C17854" s="122" t="s">
        <v>386</v>
      </c>
      <c r="D17854" s="116">
        <v>56.08</v>
      </c>
      <c r="E17854" s="11">
        <v>56.11</v>
      </c>
      <c r="F17854" s="12">
        <v>2818114</v>
      </c>
    </row>
    <row r="17855" spans="2:6">
      <c r="B17855" s="21">
        <v>42969</v>
      </c>
      <c r="C17855" s="122" t="s">
        <v>387</v>
      </c>
      <c r="D17855" s="116">
        <v>16.66</v>
      </c>
      <c r="E17855" s="11">
        <v>16.7</v>
      </c>
      <c r="F17855" s="12">
        <v>1752462</v>
      </c>
    </row>
    <row r="17856" spans="2:6">
      <c r="B17856" s="21">
        <v>42969</v>
      </c>
      <c r="C17856" s="122" t="s">
        <v>388</v>
      </c>
      <c r="D17856" s="116">
        <v>63.53</v>
      </c>
      <c r="E17856" s="11">
        <v>64.45</v>
      </c>
      <c r="F17856" s="12">
        <v>1633744</v>
      </c>
    </row>
    <row r="17857" spans="2:6">
      <c r="B17857" s="21">
        <v>42969</v>
      </c>
      <c r="C17857" s="122" t="s">
        <v>389</v>
      </c>
      <c r="D17857" s="116">
        <v>69.430000000000007</v>
      </c>
      <c r="E17857" s="11">
        <v>69.67</v>
      </c>
      <c r="F17857" s="12">
        <v>2269622</v>
      </c>
    </row>
    <row r="17858" spans="2:6">
      <c r="B17858" s="21">
        <v>42969</v>
      </c>
      <c r="C17858" s="122" t="s">
        <v>390</v>
      </c>
      <c r="D17858" s="116">
        <v>1812.5</v>
      </c>
      <c r="E17858" s="11">
        <v>1818.2</v>
      </c>
      <c r="F17858" s="12">
        <v>475660</v>
      </c>
    </row>
    <row r="17859" spans="2:6">
      <c r="B17859" s="21">
        <v>42969</v>
      </c>
      <c r="C17859" s="122" t="s">
        <v>391</v>
      </c>
      <c r="D17859" s="116">
        <v>36.47</v>
      </c>
      <c r="E17859" s="11">
        <v>37</v>
      </c>
      <c r="F17859" s="12">
        <v>1680601</v>
      </c>
    </row>
    <row r="17860" spans="2:6">
      <c r="B17860" s="21">
        <v>42969</v>
      </c>
      <c r="C17860" s="122" t="s">
        <v>392</v>
      </c>
      <c r="D17860" s="116">
        <v>46.85</v>
      </c>
      <c r="E17860" s="11">
        <v>47</v>
      </c>
      <c r="F17860" s="12">
        <v>1886751</v>
      </c>
    </row>
    <row r="17861" spans="2:6">
      <c r="B17861" s="21">
        <v>42969</v>
      </c>
      <c r="C17861" s="122" t="s">
        <v>393</v>
      </c>
      <c r="D17861" s="116">
        <v>118.25</v>
      </c>
      <c r="E17861" s="11">
        <v>117.92</v>
      </c>
      <c r="F17861" s="12">
        <v>2313692</v>
      </c>
    </row>
    <row r="17862" spans="2:6">
      <c r="B17862" s="21">
        <v>42969</v>
      </c>
      <c r="C17862" s="122" t="s">
        <v>394</v>
      </c>
      <c r="D17862" s="116">
        <v>32.76</v>
      </c>
      <c r="E17862" s="11">
        <v>33.15</v>
      </c>
      <c r="F17862" s="12">
        <v>13452221</v>
      </c>
    </row>
    <row r="17863" spans="2:6">
      <c r="B17863" s="21">
        <v>42969</v>
      </c>
      <c r="C17863" s="122" t="s">
        <v>395</v>
      </c>
      <c r="D17863" s="116">
        <v>62.96</v>
      </c>
      <c r="E17863" s="11">
        <v>62.87</v>
      </c>
      <c r="F17863" s="12">
        <v>1101142</v>
      </c>
    </row>
    <row r="17864" spans="2:6">
      <c r="B17864" s="21">
        <v>42969</v>
      </c>
      <c r="C17864" s="122" t="s">
        <v>396</v>
      </c>
      <c r="D17864" s="116">
        <v>92.91</v>
      </c>
      <c r="E17864" s="11">
        <v>92.79</v>
      </c>
      <c r="F17864" s="12">
        <v>4731497</v>
      </c>
    </row>
    <row r="17865" spans="2:6">
      <c r="B17865" s="21">
        <v>42969</v>
      </c>
      <c r="C17865" s="122" t="s">
        <v>397</v>
      </c>
      <c r="D17865" s="116">
        <v>48.71</v>
      </c>
      <c r="E17865" s="11">
        <v>48.89</v>
      </c>
      <c r="F17865" s="12">
        <v>2500973</v>
      </c>
    </row>
    <row r="17866" spans="2:6">
      <c r="B17866" s="21">
        <v>42969</v>
      </c>
      <c r="C17866" s="122" t="s">
        <v>398</v>
      </c>
      <c r="D17866" s="116">
        <v>156.05000000000001</v>
      </c>
      <c r="E17866" s="11">
        <v>159.13</v>
      </c>
      <c r="F17866" s="12">
        <v>796047</v>
      </c>
    </row>
    <row r="17867" spans="2:6">
      <c r="B17867" s="21">
        <v>42969</v>
      </c>
      <c r="C17867" s="122" t="s">
        <v>399</v>
      </c>
      <c r="D17867" s="116">
        <v>25.35</v>
      </c>
      <c r="E17867" s="11">
        <v>25.27</v>
      </c>
      <c r="F17867" s="12">
        <v>4335334</v>
      </c>
    </row>
    <row r="17868" spans="2:6">
      <c r="B17868" s="21">
        <v>42969</v>
      </c>
      <c r="C17868" s="122" t="s">
        <v>400</v>
      </c>
      <c r="D17868" s="116">
        <v>106.59</v>
      </c>
      <c r="E17868" s="11">
        <v>108.79</v>
      </c>
      <c r="F17868" s="12">
        <v>841971</v>
      </c>
    </row>
    <row r="17869" spans="2:6">
      <c r="B17869" s="21">
        <v>42969</v>
      </c>
      <c r="C17869" s="122" t="s">
        <v>401</v>
      </c>
      <c r="D17869" s="116">
        <v>64.349999999999994</v>
      </c>
      <c r="E17869" s="11">
        <v>64.94</v>
      </c>
      <c r="F17869" s="12">
        <v>434967</v>
      </c>
    </row>
    <row r="17870" spans="2:6">
      <c r="B17870" s="21">
        <v>42969</v>
      </c>
      <c r="C17870" s="122" t="s">
        <v>402</v>
      </c>
      <c r="D17870" s="116">
        <v>62.2</v>
      </c>
      <c r="E17870" s="11">
        <v>61.7</v>
      </c>
      <c r="F17870" s="12">
        <v>1317785</v>
      </c>
    </row>
    <row r="17871" spans="2:6">
      <c r="B17871" s="21">
        <v>42969</v>
      </c>
      <c r="C17871" s="122" t="s">
        <v>403</v>
      </c>
      <c r="D17871" s="116">
        <v>116.34</v>
      </c>
      <c r="E17871" s="11">
        <v>116.23</v>
      </c>
      <c r="F17871" s="12">
        <v>1882135</v>
      </c>
    </row>
    <row r="17872" spans="2:6">
      <c r="B17872" s="21">
        <v>42969</v>
      </c>
      <c r="C17872" s="122" t="s">
        <v>404</v>
      </c>
      <c r="D17872" s="116">
        <v>126.89</v>
      </c>
      <c r="E17872" s="11">
        <v>127.51</v>
      </c>
      <c r="F17872" s="12">
        <v>1216541</v>
      </c>
    </row>
    <row r="17873" spans="2:6">
      <c r="B17873" s="21">
        <v>42969</v>
      </c>
      <c r="C17873" s="122" t="s">
        <v>405</v>
      </c>
      <c r="D17873" s="116">
        <v>61.14</v>
      </c>
      <c r="E17873" s="11">
        <v>61.4</v>
      </c>
      <c r="F17873" s="12">
        <v>685860</v>
      </c>
    </row>
    <row r="17874" spans="2:6">
      <c r="B17874" s="21">
        <v>42969</v>
      </c>
      <c r="C17874" s="122" t="s">
        <v>406</v>
      </c>
      <c r="D17874" s="116">
        <v>89.12</v>
      </c>
      <c r="E17874" s="11">
        <v>89.48</v>
      </c>
      <c r="F17874" s="12">
        <v>693212</v>
      </c>
    </row>
    <row r="17875" spans="2:6">
      <c r="B17875" s="21">
        <v>42969</v>
      </c>
      <c r="C17875" s="122" t="s">
        <v>407</v>
      </c>
      <c r="D17875" s="116">
        <v>102.66</v>
      </c>
      <c r="E17875" s="11">
        <v>104.54</v>
      </c>
      <c r="F17875" s="12">
        <v>995787</v>
      </c>
    </row>
    <row r="17876" spans="2:6">
      <c r="B17876" s="21">
        <v>42969</v>
      </c>
      <c r="C17876" s="122" t="s">
        <v>408</v>
      </c>
      <c r="D17876" s="116">
        <v>38.89</v>
      </c>
      <c r="E17876" s="11">
        <v>39.04</v>
      </c>
      <c r="F17876" s="12">
        <v>3073678</v>
      </c>
    </row>
    <row r="17877" spans="2:6">
      <c r="B17877" s="21">
        <v>42969</v>
      </c>
      <c r="C17877" s="122" t="s">
        <v>409</v>
      </c>
      <c r="D17877" s="116">
        <v>77.7</v>
      </c>
      <c r="E17877" s="11">
        <v>78.599999999999994</v>
      </c>
      <c r="F17877" s="12">
        <v>890719</v>
      </c>
    </row>
    <row r="17878" spans="2:6">
      <c r="B17878" s="21">
        <v>42969</v>
      </c>
      <c r="C17878" s="122" t="s">
        <v>410</v>
      </c>
      <c r="D17878" s="116">
        <v>101.61</v>
      </c>
      <c r="E17878" s="11">
        <v>101.9</v>
      </c>
      <c r="F17878" s="12">
        <v>1613335</v>
      </c>
    </row>
    <row r="17879" spans="2:6">
      <c r="B17879" s="21">
        <v>42969</v>
      </c>
      <c r="C17879" s="122" t="s">
        <v>411</v>
      </c>
      <c r="D17879" s="116">
        <v>200.58</v>
      </c>
      <c r="E17879" s="11">
        <v>201.59</v>
      </c>
      <c r="F17879" s="12">
        <v>796857</v>
      </c>
    </row>
    <row r="17880" spans="2:6">
      <c r="B17880" s="21">
        <v>42969</v>
      </c>
      <c r="C17880" s="122" t="s">
        <v>412</v>
      </c>
      <c r="D17880" s="116">
        <v>82.12</v>
      </c>
      <c r="E17880" s="11">
        <v>82.23</v>
      </c>
      <c r="F17880" s="12">
        <v>1709073</v>
      </c>
    </row>
    <row r="17881" spans="2:6">
      <c r="B17881" s="21">
        <v>42969</v>
      </c>
      <c r="C17881" s="122" t="s">
        <v>413</v>
      </c>
      <c r="D17881" s="116">
        <v>120.39</v>
      </c>
      <c r="E17881" s="11">
        <v>120.32</v>
      </c>
      <c r="F17881" s="12">
        <v>1098161</v>
      </c>
    </row>
    <row r="17882" spans="2:6">
      <c r="B17882" s="21">
        <v>42969</v>
      </c>
      <c r="C17882" s="122" t="s">
        <v>414</v>
      </c>
      <c r="D17882" s="116">
        <v>33.85</v>
      </c>
      <c r="E17882" s="11">
        <v>34.299999999999997</v>
      </c>
      <c r="F17882" s="12">
        <v>904712</v>
      </c>
    </row>
    <row r="17883" spans="2:6">
      <c r="B17883" s="21">
        <v>42969</v>
      </c>
      <c r="C17883" s="122" t="s">
        <v>415</v>
      </c>
      <c r="D17883" s="116">
        <v>132.08000000000001</v>
      </c>
      <c r="E17883" s="11">
        <v>132.75</v>
      </c>
      <c r="F17883" s="12">
        <v>910498</v>
      </c>
    </row>
    <row r="17884" spans="2:6">
      <c r="B17884" s="21">
        <v>42969</v>
      </c>
      <c r="C17884" s="122" t="s">
        <v>416</v>
      </c>
      <c r="D17884" s="116">
        <v>128.11000000000001</v>
      </c>
      <c r="E17884" s="11">
        <v>128.06</v>
      </c>
      <c r="F17884" s="12">
        <v>1860990</v>
      </c>
    </row>
    <row r="17885" spans="2:6">
      <c r="B17885" s="21">
        <v>42969</v>
      </c>
      <c r="C17885" s="122" t="s">
        <v>417</v>
      </c>
      <c r="D17885" s="116">
        <v>59.72</v>
      </c>
      <c r="E17885" s="11">
        <v>60.84</v>
      </c>
      <c r="F17885" s="12">
        <v>5835707</v>
      </c>
    </row>
    <row r="17886" spans="2:6">
      <c r="B17886" s="21">
        <v>42969</v>
      </c>
      <c r="C17886" s="122" t="s">
        <v>418</v>
      </c>
      <c r="D17886" s="116">
        <v>93.3</v>
      </c>
      <c r="E17886" s="11">
        <v>94.73</v>
      </c>
      <c r="F17886" s="12">
        <v>1055703</v>
      </c>
    </row>
    <row r="17887" spans="2:6">
      <c r="B17887" s="21">
        <v>42969</v>
      </c>
      <c r="C17887" s="122" t="s">
        <v>419</v>
      </c>
      <c r="D17887" s="116">
        <v>52.21</v>
      </c>
      <c r="E17887" s="11">
        <v>52.35</v>
      </c>
      <c r="F17887" s="12">
        <v>4443289</v>
      </c>
    </row>
    <row r="17888" spans="2:6">
      <c r="B17888" s="21">
        <v>42969</v>
      </c>
      <c r="C17888" s="122" t="s">
        <v>420</v>
      </c>
      <c r="D17888" s="116">
        <v>69.739999999999995</v>
      </c>
      <c r="E17888" s="11">
        <v>71.010000000000005</v>
      </c>
      <c r="F17888" s="12">
        <v>806923</v>
      </c>
    </row>
    <row r="17889" spans="2:6">
      <c r="B17889" s="21">
        <v>42969</v>
      </c>
      <c r="C17889" s="122" t="s">
        <v>421</v>
      </c>
      <c r="D17889" s="116">
        <v>120</v>
      </c>
      <c r="E17889" s="11">
        <v>121.01</v>
      </c>
      <c r="F17889" s="12">
        <v>1458435</v>
      </c>
    </row>
    <row r="17890" spans="2:6">
      <c r="B17890" s="21">
        <v>42969</v>
      </c>
      <c r="C17890" s="122" t="s">
        <v>422</v>
      </c>
      <c r="D17890" s="116">
        <v>262.64999999999998</v>
      </c>
      <c r="E17890" s="11">
        <v>263.68</v>
      </c>
      <c r="F17890" s="12">
        <v>254614</v>
      </c>
    </row>
    <row r="17891" spans="2:6">
      <c r="B17891" s="21">
        <v>42969</v>
      </c>
      <c r="C17891" s="122" t="s">
        <v>423</v>
      </c>
      <c r="D17891" s="116">
        <v>65.540000000000006</v>
      </c>
      <c r="E17891" s="11">
        <v>65.290000000000006</v>
      </c>
      <c r="F17891" s="12">
        <v>478755</v>
      </c>
    </row>
    <row r="17892" spans="2:6">
      <c r="B17892" s="21">
        <v>42969</v>
      </c>
      <c r="C17892" s="122" t="s">
        <v>424</v>
      </c>
      <c r="D17892" s="116">
        <v>470</v>
      </c>
      <c r="E17892" s="11">
        <v>478.65</v>
      </c>
      <c r="F17892" s="12">
        <v>503575</v>
      </c>
    </row>
    <row r="17893" spans="2:6">
      <c r="B17893" s="21">
        <v>42969</v>
      </c>
      <c r="C17893" s="122" t="s">
        <v>425</v>
      </c>
      <c r="D17893" s="116">
        <v>14.11</v>
      </c>
      <c r="E17893" s="11">
        <v>14.24</v>
      </c>
      <c r="F17893" s="12">
        <v>10391553</v>
      </c>
    </row>
    <row r="17894" spans="2:6">
      <c r="B17894" s="21">
        <v>42969</v>
      </c>
      <c r="C17894" s="122" t="s">
        <v>426</v>
      </c>
      <c r="D17894" s="116">
        <v>43.66</v>
      </c>
      <c r="E17894" s="11">
        <v>44.07</v>
      </c>
      <c r="F17894" s="12">
        <v>664054</v>
      </c>
    </row>
    <row r="17895" spans="2:6">
      <c r="B17895" s="21">
        <v>42969</v>
      </c>
      <c r="C17895" s="122" t="s">
        <v>427</v>
      </c>
      <c r="D17895" s="116">
        <v>103.22</v>
      </c>
      <c r="E17895" s="11">
        <v>104.89</v>
      </c>
      <c r="F17895" s="12">
        <v>2039607</v>
      </c>
    </row>
    <row r="17896" spans="2:6">
      <c r="B17896" s="21">
        <v>42969</v>
      </c>
      <c r="C17896" s="122" t="s">
        <v>428</v>
      </c>
      <c r="D17896" s="116">
        <v>78.05</v>
      </c>
      <c r="E17896" s="11">
        <v>79</v>
      </c>
      <c r="F17896" s="12">
        <v>449446</v>
      </c>
    </row>
    <row r="17897" spans="2:6">
      <c r="B17897" s="21">
        <v>42969</v>
      </c>
      <c r="C17897" s="122" t="s">
        <v>429</v>
      </c>
      <c r="D17897" s="116">
        <v>85.36</v>
      </c>
      <c r="E17897" s="11">
        <v>85.32</v>
      </c>
      <c r="F17897" s="12">
        <v>948759</v>
      </c>
    </row>
    <row r="17898" spans="2:6">
      <c r="B17898" s="21">
        <v>42969</v>
      </c>
      <c r="C17898" s="122" t="s">
        <v>430</v>
      </c>
      <c r="D17898" s="116">
        <v>73.52</v>
      </c>
      <c r="E17898" s="11">
        <v>74.55</v>
      </c>
      <c r="F17898" s="12">
        <v>501052</v>
      </c>
    </row>
    <row r="17899" spans="2:6">
      <c r="B17899" s="21">
        <v>42969</v>
      </c>
      <c r="C17899" s="122" t="s">
        <v>431</v>
      </c>
      <c r="D17899" s="116">
        <v>161.25</v>
      </c>
      <c r="E17899" s="11">
        <v>163.16999999999999</v>
      </c>
      <c r="F17899" s="12">
        <v>402350</v>
      </c>
    </row>
    <row r="17900" spans="2:6">
      <c r="B17900" s="21">
        <v>42969</v>
      </c>
      <c r="C17900" s="122" t="s">
        <v>432</v>
      </c>
      <c r="D17900" s="116">
        <v>228.46</v>
      </c>
      <c r="E17900" s="11">
        <v>232.5</v>
      </c>
      <c r="F17900" s="12">
        <v>326112</v>
      </c>
    </row>
    <row r="17901" spans="2:6">
      <c r="B17901" s="21">
        <v>42969</v>
      </c>
      <c r="C17901" s="122" t="s">
        <v>433</v>
      </c>
      <c r="D17901" s="116">
        <v>58.8</v>
      </c>
      <c r="E17901" s="11">
        <v>59.19</v>
      </c>
      <c r="F17901" s="12">
        <v>3342689</v>
      </c>
    </row>
    <row r="17902" spans="2:6">
      <c r="B17902" s="21">
        <v>42969</v>
      </c>
      <c r="C17902" s="122" t="s">
        <v>434</v>
      </c>
      <c r="D17902" s="116">
        <v>17.75</v>
      </c>
      <c r="E17902" s="11">
        <v>17.96</v>
      </c>
      <c r="F17902" s="12">
        <v>6119247</v>
      </c>
    </row>
    <row r="17903" spans="2:6">
      <c r="B17903" s="21">
        <v>42969</v>
      </c>
      <c r="C17903" s="122" t="s">
        <v>435</v>
      </c>
      <c r="D17903" s="116">
        <v>64.36</v>
      </c>
      <c r="E17903" s="11">
        <v>64.849999999999994</v>
      </c>
      <c r="F17903" s="12">
        <v>824303</v>
      </c>
    </row>
    <row r="17904" spans="2:6">
      <c r="B17904" s="21">
        <v>42969</v>
      </c>
      <c r="C17904" s="122" t="s">
        <v>436</v>
      </c>
      <c r="D17904" s="116">
        <v>177.38</v>
      </c>
      <c r="E17904" s="11">
        <v>179.22</v>
      </c>
      <c r="F17904" s="12">
        <v>1070450</v>
      </c>
    </row>
    <row r="17905" spans="2:6">
      <c r="B17905" s="21">
        <v>42969</v>
      </c>
      <c r="C17905" s="122" t="s">
        <v>437</v>
      </c>
      <c r="D17905" s="116">
        <v>144.38</v>
      </c>
      <c r="E17905" s="11">
        <v>145.59</v>
      </c>
      <c r="F17905" s="12">
        <v>759868</v>
      </c>
    </row>
    <row r="17906" spans="2:6">
      <c r="B17906" s="21">
        <v>42969</v>
      </c>
      <c r="C17906" s="122" t="s">
        <v>438</v>
      </c>
      <c r="D17906" s="116">
        <v>53.49</v>
      </c>
      <c r="E17906" s="11">
        <v>54.45</v>
      </c>
      <c r="F17906" s="12">
        <v>14547613</v>
      </c>
    </row>
    <row r="17907" spans="2:6">
      <c r="B17907" s="21">
        <v>42969</v>
      </c>
      <c r="C17907" s="122" t="s">
        <v>439</v>
      </c>
      <c r="D17907" s="116">
        <v>60.56</v>
      </c>
      <c r="E17907" s="11">
        <v>60.36</v>
      </c>
      <c r="F17907" s="12">
        <v>1323881</v>
      </c>
    </row>
    <row r="17908" spans="2:6">
      <c r="B17908" s="21">
        <v>42969</v>
      </c>
      <c r="C17908" s="122" t="s">
        <v>440</v>
      </c>
      <c r="D17908" s="116">
        <v>39.54</v>
      </c>
      <c r="E17908" s="11">
        <v>39.770000000000003</v>
      </c>
      <c r="F17908" s="12">
        <v>4925143</v>
      </c>
    </row>
    <row r="17909" spans="2:6">
      <c r="B17909" s="21">
        <v>42969</v>
      </c>
      <c r="C17909" s="122" t="s">
        <v>441</v>
      </c>
      <c r="D17909" s="116">
        <v>44.87</v>
      </c>
      <c r="E17909" s="11">
        <v>45.5</v>
      </c>
      <c r="F17909" s="12">
        <v>2181087</v>
      </c>
    </row>
    <row r="17910" spans="2:6">
      <c r="B17910" s="21">
        <v>42969</v>
      </c>
      <c r="C17910" s="122" t="s">
        <v>442</v>
      </c>
      <c r="D17910" s="116">
        <v>331.16</v>
      </c>
      <c r="E17910" s="11">
        <v>339.03</v>
      </c>
      <c r="F17910" s="12">
        <v>867648</v>
      </c>
    </row>
    <row r="17911" spans="2:6">
      <c r="B17911" s="21">
        <v>42969</v>
      </c>
      <c r="C17911" s="122" t="s">
        <v>443</v>
      </c>
      <c r="D17911" s="116">
        <v>52.94</v>
      </c>
      <c r="E17911" s="11">
        <v>52.15</v>
      </c>
      <c r="F17911" s="12">
        <v>1769176</v>
      </c>
    </row>
    <row r="17912" spans="2:6">
      <c r="B17912" s="21">
        <v>42969</v>
      </c>
      <c r="C17912" s="122" t="s">
        <v>444</v>
      </c>
      <c r="D17912" s="116">
        <v>121.71</v>
      </c>
      <c r="E17912" s="11">
        <v>119.86</v>
      </c>
      <c r="F17912" s="12">
        <v>1324297</v>
      </c>
    </row>
    <row r="17913" spans="2:6">
      <c r="B17913" s="21">
        <v>42969</v>
      </c>
      <c r="C17913" s="122" t="s">
        <v>445</v>
      </c>
      <c r="D17913" s="116">
        <v>63.16</v>
      </c>
      <c r="E17913" s="11">
        <v>63.35</v>
      </c>
      <c r="F17913" s="12">
        <v>4710207</v>
      </c>
    </row>
    <row r="17914" spans="2:6">
      <c r="B17914" s="21">
        <v>42969</v>
      </c>
      <c r="C17914" s="122" t="s">
        <v>446</v>
      </c>
      <c r="D17914" s="116">
        <v>97.53</v>
      </c>
      <c r="E17914" s="11">
        <v>96.98</v>
      </c>
      <c r="F17914" s="12">
        <v>524129</v>
      </c>
    </row>
    <row r="17915" spans="2:6">
      <c r="B17915" s="21">
        <v>42969</v>
      </c>
      <c r="C17915" s="122" t="s">
        <v>447</v>
      </c>
      <c r="D17915" s="116">
        <v>141.94999999999999</v>
      </c>
      <c r="E17915" s="11">
        <v>142</v>
      </c>
      <c r="F17915" s="12">
        <v>1291320</v>
      </c>
    </row>
    <row r="17916" spans="2:6">
      <c r="B17916" s="21">
        <v>42969</v>
      </c>
      <c r="C17916" s="122" t="s">
        <v>448</v>
      </c>
      <c r="D17916" s="116">
        <v>85.74</v>
      </c>
      <c r="E17916" s="11">
        <v>85.75</v>
      </c>
      <c r="F17916" s="12">
        <v>1534251</v>
      </c>
    </row>
    <row r="17917" spans="2:6">
      <c r="B17917" s="21">
        <v>42969</v>
      </c>
      <c r="C17917" s="122" t="s">
        <v>449</v>
      </c>
      <c r="D17917" s="116">
        <v>78.22</v>
      </c>
      <c r="E17917" s="11">
        <v>78.84</v>
      </c>
      <c r="F17917" s="12">
        <v>741884</v>
      </c>
    </row>
    <row r="17918" spans="2:6">
      <c r="B17918" s="21">
        <v>42969</v>
      </c>
      <c r="C17918" s="122" t="s">
        <v>450</v>
      </c>
      <c r="D17918" s="116">
        <v>48.2</v>
      </c>
      <c r="E17918" s="11">
        <v>47.95</v>
      </c>
      <c r="F17918" s="12">
        <v>4134613</v>
      </c>
    </row>
    <row r="17919" spans="2:6">
      <c r="B17919" s="21">
        <v>42969</v>
      </c>
      <c r="C17919" s="122" t="s">
        <v>451</v>
      </c>
      <c r="D17919" s="116">
        <v>154.83000000000001</v>
      </c>
      <c r="E17919" s="11">
        <v>153.22999999999999</v>
      </c>
      <c r="F17919" s="12">
        <v>1052102</v>
      </c>
    </row>
    <row r="17920" spans="2:6">
      <c r="B17920" s="21">
        <v>42969</v>
      </c>
      <c r="C17920" s="122" t="s">
        <v>452</v>
      </c>
      <c r="D17920" s="116">
        <v>150.62</v>
      </c>
      <c r="E17920" s="11">
        <v>152.84</v>
      </c>
      <c r="F17920" s="12">
        <v>668561</v>
      </c>
    </row>
    <row r="17921" spans="2:6">
      <c r="B17921" s="21">
        <v>42969</v>
      </c>
      <c r="C17921" s="122" t="s">
        <v>453</v>
      </c>
      <c r="D17921" s="116">
        <v>71.650000000000006</v>
      </c>
      <c r="E17921" s="11">
        <v>71.900000000000006</v>
      </c>
      <c r="F17921" s="12">
        <v>407161</v>
      </c>
    </row>
    <row r="17922" spans="2:6">
      <c r="B17922" s="21">
        <v>42969</v>
      </c>
      <c r="C17922" s="122" t="s">
        <v>454</v>
      </c>
      <c r="D17922" s="116">
        <v>118.43</v>
      </c>
      <c r="E17922" s="11">
        <v>118.28</v>
      </c>
      <c r="F17922" s="12">
        <v>1169203</v>
      </c>
    </row>
    <row r="17923" spans="2:6">
      <c r="B17923" s="21">
        <v>42969</v>
      </c>
      <c r="C17923" s="122" t="s">
        <v>455</v>
      </c>
      <c r="D17923" s="116">
        <v>56.02</v>
      </c>
      <c r="E17923" s="11">
        <v>56.52</v>
      </c>
      <c r="F17923" s="12">
        <v>2909242</v>
      </c>
    </row>
    <row r="17924" spans="2:6">
      <c r="B17924" s="21">
        <v>42969</v>
      </c>
      <c r="C17924" s="122" t="s">
        <v>456</v>
      </c>
      <c r="D17924" s="116">
        <v>92.62</v>
      </c>
      <c r="E17924" s="11">
        <v>93.64</v>
      </c>
      <c r="F17924" s="12">
        <v>1111934</v>
      </c>
    </row>
    <row r="17925" spans="2:6">
      <c r="B17925" s="21">
        <v>42969</v>
      </c>
      <c r="C17925" s="122" t="s">
        <v>457</v>
      </c>
      <c r="D17925" s="116">
        <v>31.67</v>
      </c>
      <c r="E17925" s="11">
        <v>32.29</v>
      </c>
      <c r="F17925" s="12">
        <v>2640301</v>
      </c>
    </row>
    <row r="17926" spans="2:6">
      <c r="B17926" s="21">
        <v>42969</v>
      </c>
      <c r="C17926" s="122" t="s">
        <v>458</v>
      </c>
      <c r="D17926" s="116">
        <v>198.16</v>
      </c>
      <c r="E17926" s="11">
        <v>196.74</v>
      </c>
      <c r="F17926" s="12">
        <v>940968</v>
      </c>
    </row>
    <row r="17927" spans="2:6">
      <c r="B17927" s="21">
        <v>42969</v>
      </c>
      <c r="C17927" s="122" t="s">
        <v>459</v>
      </c>
      <c r="D17927" s="116">
        <v>137.57</v>
      </c>
      <c r="E17927" s="11">
        <v>138.71</v>
      </c>
      <c r="F17927" s="12">
        <v>700024</v>
      </c>
    </row>
    <row r="17928" spans="2:6">
      <c r="B17928" s="21">
        <v>42969</v>
      </c>
      <c r="C17928" s="122" t="s">
        <v>460</v>
      </c>
      <c r="D17928" s="116">
        <v>101.64</v>
      </c>
      <c r="E17928" s="11">
        <v>103.01</v>
      </c>
      <c r="F17928" s="12">
        <v>981179</v>
      </c>
    </row>
    <row r="17929" spans="2:6">
      <c r="B17929" s="21">
        <v>42969</v>
      </c>
      <c r="C17929" s="122" t="s">
        <v>461</v>
      </c>
      <c r="D17929" s="116">
        <v>30.34</v>
      </c>
      <c r="E17929" s="11">
        <v>30.34</v>
      </c>
      <c r="F17929" s="12">
        <v>6259800</v>
      </c>
    </row>
    <row r="17930" spans="2:6">
      <c r="B17930" s="21">
        <v>42969</v>
      </c>
      <c r="C17930" s="122" t="s">
        <v>462</v>
      </c>
      <c r="D17930" s="116">
        <v>145.22</v>
      </c>
      <c r="E17930" s="11">
        <v>145.51</v>
      </c>
      <c r="F17930" s="12">
        <v>1491759</v>
      </c>
    </row>
    <row r="17931" spans="2:6">
      <c r="B17931" s="21">
        <v>42969</v>
      </c>
      <c r="C17931" s="122" t="s">
        <v>463</v>
      </c>
      <c r="D17931" s="116">
        <v>28.01</v>
      </c>
      <c r="E17931" s="11">
        <v>28.76</v>
      </c>
      <c r="F17931" s="12">
        <v>4910593</v>
      </c>
    </row>
    <row r="17932" spans="2:6">
      <c r="B17932" s="21">
        <v>42969</v>
      </c>
      <c r="C17932" s="122" t="s">
        <v>464</v>
      </c>
      <c r="D17932" s="116">
        <v>51.32</v>
      </c>
      <c r="E17932" s="11">
        <v>51.61</v>
      </c>
      <c r="F17932" s="12">
        <v>1755883</v>
      </c>
    </row>
    <row r="17933" spans="2:6">
      <c r="B17933" s="21">
        <v>42969</v>
      </c>
      <c r="C17933" s="122" t="s">
        <v>465</v>
      </c>
      <c r="D17933" s="116">
        <v>37.69</v>
      </c>
      <c r="E17933" s="11">
        <v>37.979999999999997</v>
      </c>
      <c r="F17933" s="12">
        <v>14737758</v>
      </c>
    </row>
    <row r="17934" spans="2:6">
      <c r="B17934" s="21">
        <v>42969</v>
      </c>
      <c r="C17934" s="122" t="s">
        <v>466</v>
      </c>
      <c r="D17934" s="116">
        <v>89.78</v>
      </c>
      <c r="E17934" s="11">
        <v>89.02</v>
      </c>
      <c r="F17934" s="12">
        <v>1973792</v>
      </c>
    </row>
    <row r="17935" spans="2:6">
      <c r="B17935" s="21">
        <v>42969</v>
      </c>
      <c r="C17935" s="122" t="s">
        <v>467</v>
      </c>
      <c r="D17935" s="116">
        <v>272.35000000000002</v>
      </c>
      <c r="E17935" s="11">
        <v>275.33999999999997</v>
      </c>
      <c r="F17935" s="12">
        <v>335006</v>
      </c>
    </row>
    <row r="17936" spans="2:6">
      <c r="B17936" s="21">
        <v>42969</v>
      </c>
      <c r="C17936" s="122" t="s">
        <v>468</v>
      </c>
      <c r="D17936" s="116">
        <v>78.650000000000006</v>
      </c>
      <c r="E17936" s="11">
        <v>78.75</v>
      </c>
      <c r="F17936" s="12">
        <v>814407</v>
      </c>
    </row>
    <row r="17937" spans="2:6">
      <c r="B17937" s="21">
        <v>42969</v>
      </c>
      <c r="C17937" s="122" t="s">
        <v>469</v>
      </c>
      <c r="D17937" s="116">
        <v>56.72</v>
      </c>
      <c r="E17937" s="11">
        <v>56.54</v>
      </c>
      <c r="F17937" s="12">
        <v>7969503</v>
      </c>
    </row>
    <row r="17938" spans="2:6">
      <c r="B17938" s="21">
        <v>42969</v>
      </c>
      <c r="C17938" s="122" t="s">
        <v>470</v>
      </c>
      <c r="D17938" s="116">
        <v>88.29</v>
      </c>
      <c r="E17938" s="11">
        <v>88.5</v>
      </c>
      <c r="F17938" s="12">
        <v>1174397</v>
      </c>
    </row>
    <row r="17939" spans="2:6">
      <c r="B17939" s="21">
        <v>42969</v>
      </c>
      <c r="C17939" s="122" t="s">
        <v>471</v>
      </c>
      <c r="D17939" s="116">
        <v>71.59</v>
      </c>
      <c r="E17939" s="11">
        <v>71.599999999999994</v>
      </c>
      <c r="F17939" s="12">
        <v>4428805</v>
      </c>
    </row>
    <row r="17940" spans="2:6">
      <c r="B17940" s="21">
        <v>42969</v>
      </c>
      <c r="C17940" s="122" t="s">
        <v>472</v>
      </c>
      <c r="D17940" s="116">
        <v>76.75</v>
      </c>
      <c r="E17940" s="11">
        <v>77.430000000000007</v>
      </c>
      <c r="F17940" s="12">
        <v>351964</v>
      </c>
    </row>
    <row r="17941" spans="2:6">
      <c r="B17941" s="21">
        <v>42969</v>
      </c>
      <c r="C17941" s="122" t="s">
        <v>473</v>
      </c>
      <c r="D17941" s="116">
        <v>174.55</v>
      </c>
      <c r="E17941" s="11">
        <v>176.79</v>
      </c>
      <c r="F17941" s="12">
        <v>1271562</v>
      </c>
    </row>
    <row r="17942" spans="2:6">
      <c r="B17942" s="21">
        <v>42969</v>
      </c>
      <c r="C17942" s="122" t="s">
        <v>474</v>
      </c>
      <c r="D17942" s="116">
        <v>40.659999999999997</v>
      </c>
      <c r="E17942" s="11">
        <v>41.09</v>
      </c>
      <c r="F17942" s="12">
        <v>1729138</v>
      </c>
    </row>
    <row r="17943" spans="2:6">
      <c r="B17943" s="21">
        <v>42969</v>
      </c>
      <c r="C17943" s="122" t="s">
        <v>475</v>
      </c>
      <c r="D17943" s="116">
        <v>82.57</v>
      </c>
      <c r="E17943" s="11">
        <v>83.61</v>
      </c>
      <c r="F17943" s="12">
        <v>1131687</v>
      </c>
    </row>
    <row r="17944" spans="2:6">
      <c r="B17944" s="21">
        <v>42969</v>
      </c>
      <c r="C17944" s="122" t="s">
        <v>476</v>
      </c>
      <c r="D17944" s="116">
        <v>127.92</v>
      </c>
      <c r="E17944" s="11">
        <v>127.77</v>
      </c>
      <c r="F17944" s="12">
        <v>1113622</v>
      </c>
    </row>
    <row r="17945" spans="2:6">
      <c r="B17945" s="21">
        <v>42969</v>
      </c>
      <c r="C17945" s="122" t="s">
        <v>477</v>
      </c>
      <c r="D17945" s="116">
        <v>55.01</v>
      </c>
      <c r="E17945" s="11">
        <v>56.17</v>
      </c>
      <c r="F17945" s="12">
        <v>2515603</v>
      </c>
    </row>
    <row r="17946" spans="2:6">
      <c r="B17946" s="21">
        <v>42969</v>
      </c>
      <c r="C17946" s="122" t="s">
        <v>478</v>
      </c>
      <c r="D17946" s="116">
        <v>65.08</v>
      </c>
      <c r="E17946" s="11">
        <v>64.95</v>
      </c>
      <c r="F17946" s="12">
        <v>2734481</v>
      </c>
    </row>
    <row r="17947" spans="2:6">
      <c r="B17947" s="21">
        <v>42969</v>
      </c>
      <c r="C17947" s="122" t="s">
        <v>479</v>
      </c>
      <c r="D17947" s="116">
        <v>65.87</v>
      </c>
      <c r="E17947" s="11">
        <v>66.33</v>
      </c>
      <c r="F17947" s="12">
        <v>764639</v>
      </c>
    </row>
    <row r="17948" spans="2:6">
      <c r="B17948" s="21">
        <v>42969</v>
      </c>
      <c r="C17948" s="122" t="s">
        <v>480</v>
      </c>
      <c r="D17948" s="116">
        <v>101.65</v>
      </c>
      <c r="E17948" s="11">
        <v>101.8</v>
      </c>
      <c r="F17948" s="12">
        <v>2327926</v>
      </c>
    </row>
    <row r="17949" spans="2:6">
      <c r="B17949" s="21">
        <v>42969</v>
      </c>
      <c r="C17949" s="122" t="s">
        <v>481</v>
      </c>
      <c r="D17949" s="116">
        <v>80.34</v>
      </c>
      <c r="E17949" s="11">
        <v>80.75</v>
      </c>
      <c r="F17949" s="12">
        <v>4359218</v>
      </c>
    </row>
    <row r="17950" spans="2:6">
      <c r="B17950" s="21">
        <v>42969</v>
      </c>
      <c r="C17950" s="122" t="s">
        <v>482</v>
      </c>
      <c r="D17950" s="116">
        <v>47.7</v>
      </c>
      <c r="E17950" s="11">
        <v>48.06</v>
      </c>
      <c r="F17950" s="12">
        <v>1211788</v>
      </c>
    </row>
    <row r="17951" spans="2:6">
      <c r="B17951" s="21">
        <v>42969</v>
      </c>
      <c r="C17951" s="122" t="s">
        <v>483</v>
      </c>
      <c r="D17951" s="116">
        <v>15.2</v>
      </c>
      <c r="E17951" s="11">
        <v>15.42</v>
      </c>
      <c r="F17951" s="12">
        <v>2868874</v>
      </c>
    </row>
    <row r="17952" spans="2:6">
      <c r="B17952" s="21">
        <v>42969</v>
      </c>
      <c r="C17952" s="122" t="s">
        <v>484</v>
      </c>
      <c r="D17952" s="116">
        <v>16.7</v>
      </c>
      <c r="E17952" s="11">
        <v>16.78</v>
      </c>
      <c r="F17952" s="12">
        <v>2545247</v>
      </c>
    </row>
    <row r="17953" spans="2:6">
      <c r="B17953" s="21">
        <v>42969</v>
      </c>
      <c r="C17953" s="122" t="s">
        <v>485</v>
      </c>
      <c r="D17953" s="116">
        <v>64.92</v>
      </c>
      <c r="E17953" s="11">
        <v>64.7</v>
      </c>
      <c r="F17953" s="12">
        <v>3703195</v>
      </c>
    </row>
    <row r="17954" spans="2:6">
      <c r="B17954" s="21">
        <v>42969</v>
      </c>
      <c r="C17954" s="122" t="s">
        <v>486</v>
      </c>
      <c r="D17954" s="116">
        <v>39.340000000000003</v>
      </c>
      <c r="E17954" s="11">
        <v>39.26</v>
      </c>
      <c r="F17954" s="12">
        <v>1065109</v>
      </c>
    </row>
    <row r="17955" spans="2:6">
      <c r="B17955" s="21">
        <v>42969</v>
      </c>
      <c r="C17955" s="122" t="s">
        <v>487</v>
      </c>
      <c r="D17955" s="116">
        <v>107.91</v>
      </c>
      <c r="E17955" s="11">
        <v>108.48</v>
      </c>
      <c r="F17955" s="12">
        <v>401728</v>
      </c>
    </row>
    <row r="17956" spans="2:6">
      <c r="B17956" s="21">
        <v>42969</v>
      </c>
      <c r="C17956" s="122" t="s">
        <v>488</v>
      </c>
      <c r="D17956" s="116">
        <v>236.37</v>
      </c>
      <c r="E17956" s="11">
        <v>231.65</v>
      </c>
      <c r="F17956" s="12">
        <v>2166327</v>
      </c>
    </row>
    <row r="17957" spans="2:6">
      <c r="B17957" s="21">
        <v>42969</v>
      </c>
      <c r="C17957" s="122" t="s">
        <v>489</v>
      </c>
      <c r="D17957" s="116">
        <v>192.15</v>
      </c>
      <c r="E17957" s="11">
        <v>194.79</v>
      </c>
      <c r="F17957" s="12">
        <v>2021865</v>
      </c>
    </row>
    <row r="17958" spans="2:6">
      <c r="B17958" s="21">
        <v>42969</v>
      </c>
      <c r="C17958" s="122" t="s">
        <v>490</v>
      </c>
      <c r="D17958" s="116">
        <v>47.52</v>
      </c>
      <c r="E17958" s="11">
        <v>47.84</v>
      </c>
      <c r="F17958" s="12">
        <v>1397830</v>
      </c>
    </row>
    <row r="17959" spans="2:6">
      <c r="B17959" s="21">
        <v>42969</v>
      </c>
      <c r="C17959" s="122" t="s">
        <v>491</v>
      </c>
      <c r="D17959" s="116">
        <v>104.76</v>
      </c>
      <c r="E17959" s="11">
        <v>106.21</v>
      </c>
      <c r="F17959" s="12">
        <v>2993644</v>
      </c>
    </row>
    <row r="17960" spans="2:6">
      <c r="B17960" s="21">
        <v>42969</v>
      </c>
      <c r="C17960" s="122" t="s">
        <v>492</v>
      </c>
      <c r="D17960" s="116">
        <v>114</v>
      </c>
      <c r="E17960" s="11">
        <v>114.6</v>
      </c>
      <c r="F17960" s="12">
        <v>1594145</v>
      </c>
    </row>
    <row r="17961" spans="2:6">
      <c r="B17961" s="21">
        <v>42969</v>
      </c>
      <c r="C17961" s="122" t="s">
        <v>493</v>
      </c>
      <c r="D17961" s="116">
        <v>109</v>
      </c>
      <c r="E17961" s="11">
        <v>112.44</v>
      </c>
      <c r="F17961" s="12">
        <v>1378650</v>
      </c>
    </row>
    <row r="17962" spans="2:6">
      <c r="B17962" s="21">
        <v>42969</v>
      </c>
      <c r="C17962" s="122" t="s">
        <v>494</v>
      </c>
      <c r="D17962" s="116">
        <v>51.73</v>
      </c>
      <c r="E17962" s="11">
        <v>51.94</v>
      </c>
      <c r="F17962" s="12">
        <v>3115300</v>
      </c>
    </row>
    <row r="17963" spans="2:6">
      <c r="B17963" s="21">
        <v>42969</v>
      </c>
      <c r="C17963" s="122" t="s">
        <v>495</v>
      </c>
      <c r="D17963" s="116">
        <v>115.58</v>
      </c>
      <c r="E17963" s="11">
        <v>115.69</v>
      </c>
      <c r="F17963" s="12">
        <v>2406466</v>
      </c>
    </row>
    <row r="17964" spans="2:6">
      <c r="B17964" s="21">
        <v>42969</v>
      </c>
      <c r="C17964" s="122" t="s">
        <v>496</v>
      </c>
      <c r="D17964" s="116">
        <v>103.44</v>
      </c>
      <c r="E17964" s="11">
        <v>104.07</v>
      </c>
      <c r="F17964" s="12">
        <v>5480959</v>
      </c>
    </row>
    <row r="17965" spans="2:6">
      <c r="B17965" s="21">
        <v>42969</v>
      </c>
      <c r="C17965" s="122" t="s">
        <v>497</v>
      </c>
      <c r="D17965" s="116">
        <v>101.23</v>
      </c>
      <c r="E17965" s="11">
        <v>102.57</v>
      </c>
      <c r="F17965" s="12">
        <v>737244</v>
      </c>
    </row>
    <row r="17966" spans="2:6">
      <c r="B17966" s="21">
        <v>42969</v>
      </c>
      <c r="C17966" s="122" t="s">
        <v>498</v>
      </c>
      <c r="D17966" s="116">
        <v>63.22</v>
      </c>
      <c r="E17966" s="11">
        <v>63.1</v>
      </c>
      <c r="F17966" s="12">
        <v>1335008</v>
      </c>
    </row>
    <row r="17967" spans="2:6">
      <c r="B17967" s="21">
        <v>42969</v>
      </c>
      <c r="C17967" s="122" t="s">
        <v>499</v>
      </c>
      <c r="D17967" s="116">
        <v>28.28</v>
      </c>
      <c r="E17967" s="11">
        <v>28.46</v>
      </c>
      <c r="F17967" s="12">
        <v>5007016</v>
      </c>
    </row>
    <row r="17968" spans="2:6">
      <c r="B17968" s="21">
        <v>42969</v>
      </c>
      <c r="C17968" s="122" t="s">
        <v>500</v>
      </c>
      <c r="D17968" s="116">
        <v>64.900000000000006</v>
      </c>
      <c r="E17968" s="11">
        <v>65.58</v>
      </c>
      <c r="F17968" s="12">
        <v>2865842</v>
      </c>
    </row>
    <row r="17969" spans="2:6">
      <c r="B17969" s="21">
        <v>42969</v>
      </c>
      <c r="C17969" s="122" t="s">
        <v>501</v>
      </c>
      <c r="D17969" s="116">
        <v>112.95</v>
      </c>
      <c r="E17969" s="11">
        <v>115.16</v>
      </c>
      <c r="F17969" s="12">
        <v>1227801</v>
      </c>
    </row>
    <row r="17970" spans="2:6">
      <c r="B17970" s="21">
        <v>42969</v>
      </c>
      <c r="C17970" s="122" t="s">
        <v>502</v>
      </c>
      <c r="D17970" s="116">
        <v>74.06</v>
      </c>
      <c r="E17970" s="11">
        <v>73.38</v>
      </c>
      <c r="F17970" s="12">
        <v>1019110</v>
      </c>
    </row>
    <row r="17971" spans="2:6">
      <c r="B17971" s="21">
        <v>42969</v>
      </c>
      <c r="C17971" s="122" t="s">
        <v>503</v>
      </c>
      <c r="D17971" s="116">
        <v>81.209999999999994</v>
      </c>
      <c r="E17971" s="11">
        <v>82.05</v>
      </c>
      <c r="F17971" s="12">
        <v>633515</v>
      </c>
    </row>
    <row r="17972" spans="2:6">
      <c r="B17972" s="21">
        <v>42969</v>
      </c>
      <c r="C17972" s="122" t="s">
        <v>504</v>
      </c>
      <c r="D17972" s="116">
        <v>99.03</v>
      </c>
      <c r="E17972" s="11">
        <v>100.24</v>
      </c>
      <c r="F17972" s="12">
        <v>644629</v>
      </c>
    </row>
    <row r="17973" spans="2:6">
      <c r="B17973" s="21">
        <v>42969</v>
      </c>
      <c r="C17973" s="122" t="s">
        <v>505</v>
      </c>
      <c r="D17973" s="116">
        <v>149.19</v>
      </c>
      <c r="E17973" s="11">
        <v>155.47999999999999</v>
      </c>
      <c r="F17973" s="12">
        <v>1659747</v>
      </c>
    </row>
    <row r="17974" spans="2:6">
      <c r="B17974" s="21">
        <v>42969</v>
      </c>
      <c r="C17974" s="122" t="s">
        <v>506</v>
      </c>
      <c r="D17974" s="116">
        <v>67.41</v>
      </c>
      <c r="E17974" s="11">
        <v>66.91</v>
      </c>
      <c r="F17974" s="12">
        <v>1417456</v>
      </c>
    </row>
    <row r="17975" spans="2:6">
      <c r="B17975" s="21">
        <v>42969</v>
      </c>
      <c r="C17975" s="122" t="s">
        <v>507</v>
      </c>
      <c r="D17975" s="116">
        <v>48.13</v>
      </c>
      <c r="E17975" s="11">
        <v>48.35</v>
      </c>
      <c r="F17975" s="12">
        <v>11005501</v>
      </c>
    </row>
    <row r="17976" spans="2:6">
      <c r="B17976" s="21">
        <v>42969</v>
      </c>
      <c r="C17976" s="122" t="s">
        <v>508</v>
      </c>
      <c r="D17976" s="116">
        <v>180.51</v>
      </c>
      <c r="E17976" s="11">
        <v>182.84</v>
      </c>
      <c r="F17976" s="12">
        <v>219760</v>
      </c>
    </row>
    <row r="17977" spans="2:6">
      <c r="B17977" s="21">
        <v>42969</v>
      </c>
      <c r="C17977" s="122" t="s">
        <v>509</v>
      </c>
      <c r="D17977" s="116">
        <v>80.8</v>
      </c>
      <c r="E17977" s="11">
        <v>81.28</v>
      </c>
      <c r="F17977" s="12">
        <v>3206809</v>
      </c>
    </row>
    <row r="17978" spans="2:6">
      <c r="B17978" s="21">
        <v>42969</v>
      </c>
      <c r="C17978" s="122" t="s">
        <v>510</v>
      </c>
      <c r="D17978" s="116">
        <v>84.48</v>
      </c>
      <c r="E17978" s="11">
        <v>86.65</v>
      </c>
      <c r="F17978" s="12">
        <v>4423163</v>
      </c>
    </row>
    <row r="17979" spans="2:6">
      <c r="B17979" s="21">
        <v>42969</v>
      </c>
      <c r="C17979" s="122" t="s">
        <v>511</v>
      </c>
      <c r="D17979" s="116">
        <v>64.72</v>
      </c>
      <c r="E17979" s="11">
        <v>64.849999999999994</v>
      </c>
      <c r="F17979" s="12">
        <v>1172746</v>
      </c>
    </row>
    <row r="17980" spans="2:6">
      <c r="B17980" s="21">
        <v>42969</v>
      </c>
      <c r="C17980" s="122" t="s">
        <v>512</v>
      </c>
      <c r="D17980" s="116">
        <v>51.95</v>
      </c>
      <c r="E17980" s="11">
        <v>52.22</v>
      </c>
      <c r="F17980" s="12">
        <v>12984102</v>
      </c>
    </row>
    <row r="17981" spans="2:6">
      <c r="B17981" s="21">
        <v>42969</v>
      </c>
      <c r="C17981" s="122" t="s">
        <v>513</v>
      </c>
      <c r="D17981" s="116">
        <v>168.16</v>
      </c>
      <c r="E17981" s="11">
        <v>169.31</v>
      </c>
      <c r="F17981" s="12">
        <v>827295</v>
      </c>
    </row>
    <row r="17982" spans="2:6">
      <c r="B17982" s="21">
        <v>42969</v>
      </c>
      <c r="C17982" s="122" t="s">
        <v>514</v>
      </c>
      <c r="D17982" s="116">
        <v>149</v>
      </c>
      <c r="E17982" s="11">
        <v>149.49</v>
      </c>
      <c r="F17982" s="12">
        <v>1480212</v>
      </c>
    </row>
    <row r="17983" spans="2:6">
      <c r="B17983" s="21">
        <v>42969</v>
      </c>
      <c r="C17983" s="122" t="s">
        <v>515</v>
      </c>
      <c r="D17983" s="116">
        <v>75.72</v>
      </c>
      <c r="E17983" s="11">
        <v>76.2</v>
      </c>
      <c r="F17983" s="12">
        <v>1526438</v>
      </c>
    </row>
    <row r="17984" spans="2:6">
      <c r="B17984" s="21">
        <v>42969</v>
      </c>
      <c r="C17984" s="122" t="s">
        <v>516</v>
      </c>
      <c r="D17984" s="116">
        <v>29.12</v>
      </c>
      <c r="E17984" s="11">
        <v>29.5</v>
      </c>
      <c r="F17984" s="12">
        <v>2909944</v>
      </c>
    </row>
    <row r="17985" spans="2:6">
      <c r="B17985" s="21">
        <v>42969</v>
      </c>
      <c r="C17985" s="122" t="s">
        <v>517</v>
      </c>
      <c r="D17985" s="116">
        <v>79.8</v>
      </c>
      <c r="E17985" s="11">
        <v>80.02</v>
      </c>
      <c r="F17985" s="12">
        <v>6546099</v>
      </c>
    </row>
    <row r="17986" spans="2:6">
      <c r="B17986" s="21">
        <v>42969</v>
      </c>
      <c r="C17986" s="122" t="s">
        <v>518</v>
      </c>
      <c r="D17986" s="116">
        <v>54.37</v>
      </c>
      <c r="E17986" s="11">
        <v>54.83</v>
      </c>
      <c r="F17986" s="12">
        <v>1340203</v>
      </c>
    </row>
    <row r="17987" spans="2:6">
      <c r="B17987" s="21">
        <v>42969</v>
      </c>
      <c r="C17987" s="122" t="s">
        <v>519</v>
      </c>
      <c r="D17987" s="116">
        <v>18.91</v>
      </c>
      <c r="E17987" s="11">
        <v>19.03</v>
      </c>
      <c r="F17987" s="12">
        <v>1991893</v>
      </c>
    </row>
    <row r="17988" spans="2:6">
      <c r="B17988" s="21">
        <v>42969</v>
      </c>
      <c r="C17988" s="122" t="s">
        <v>520</v>
      </c>
      <c r="D17988" s="116">
        <v>31.5</v>
      </c>
      <c r="E17988" s="11">
        <v>31.38</v>
      </c>
      <c r="F17988" s="12">
        <v>2174592</v>
      </c>
    </row>
    <row r="17989" spans="2:6">
      <c r="B17989" s="21">
        <v>42969</v>
      </c>
      <c r="C17989" s="122" t="s">
        <v>521</v>
      </c>
      <c r="D17989" s="116">
        <v>96.83</v>
      </c>
      <c r="E17989" s="11">
        <v>98.71</v>
      </c>
      <c r="F17989" s="12">
        <v>1144266</v>
      </c>
    </row>
    <row r="17990" spans="2:6">
      <c r="B17990" s="21">
        <v>42969</v>
      </c>
      <c r="C17990" s="122" t="s">
        <v>522</v>
      </c>
      <c r="D17990" s="116">
        <v>136.47999999999999</v>
      </c>
      <c r="E17990" s="11">
        <v>136.15</v>
      </c>
      <c r="F17990" s="12">
        <v>1931775</v>
      </c>
    </row>
    <row r="17991" spans="2:6">
      <c r="B17991" s="21">
        <v>42969</v>
      </c>
      <c r="C17991" s="122" t="s">
        <v>523</v>
      </c>
      <c r="D17991" s="116">
        <v>98.12</v>
      </c>
      <c r="E17991" s="11">
        <v>99.21</v>
      </c>
      <c r="F17991" s="12">
        <v>799509</v>
      </c>
    </row>
    <row r="17992" spans="2:6">
      <c r="B17992" s="21">
        <v>42969</v>
      </c>
      <c r="C17992" s="122" t="s">
        <v>524</v>
      </c>
      <c r="D17992" s="116">
        <v>49.25</v>
      </c>
      <c r="E17992" s="11">
        <v>49.13</v>
      </c>
      <c r="F17992" s="12">
        <v>2257380</v>
      </c>
    </row>
    <row r="17993" spans="2:6">
      <c r="B17993" s="21">
        <v>42969</v>
      </c>
      <c r="C17993" s="122" t="s">
        <v>525</v>
      </c>
      <c r="D17993" s="116">
        <v>43.87</v>
      </c>
      <c r="E17993" s="11">
        <v>44</v>
      </c>
      <c r="F17993" s="12">
        <v>1272916</v>
      </c>
    </row>
    <row r="17994" spans="2:6">
      <c r="B17994" s="21">
        <v>42969</v>
      </c>
      <c r="C17994" s="122" t="s">
        <v>526</v>
      </c>
      <c r="D17994" s="116">
        <v>61.25</v>
      </c>
      <c r="E17994" s="11">
        <v>61.34</v>
      </c>
      <c r="F17994" s="12">
        <v>1587875</v>
      </c>
    </row>
    <row r="17995" spans="2:6">
      <c r="B17995" s="21">
        <v>42969</v>
      </c>
      <c r="C17995" s="122" t="s">
        <v>527</v>
      </c>
      <c r="D17995" s="116">
        <v>76.55</v>
      </c>
      <c r="E17995" s="11">
        <v>76.739999999999995</v>
      </c>
      <c r="F17995" s="12">
        <v>9503600</v>
      </c>
    </row>
    <row r="17996" spans="2:6">
      <c r="B17996" s="21">
        <v>42969</v>
      </c>
      <c r="C17996" s="122" t="s">
        <v>528</v>
      </c>
      <c r="D17996" s="116">
        <v>52.69</v>
      </c>
      <c r="E17996" s="11">
        <v>53.69</v>
      </c>
      <c r="F17996" s="12">
        <v>1649795</v>
      </c>
    </row>
    <row r="17997" spans="2:6">
      <c r="B17997" s="21">
        <v>42969</v>
      </c>
      <c r="C17997" s="122" t="s">
        <v>529</v>
      </c>
      <c r="D17997" s="116">
        <v>31.34</v>
      </c>
      <c r="E17997" s="11">
        <v>31.5</v>
      </c>
      <c r="F17997" s="12">
        <v>1091473</v>
      </c>
    </row>
    <row r="17998" spans="2:6">
      <c r="B17998" s="21">
        <v>42969</v>
      </c>
      <c r="C17998" s="122" t="s">
        <v>530</v>
      </c>
      <c r="D17998" s="116">
        <v>59.35</v>
      </c>
      <c r="E17998" s="11">
        <v>59.96</v>
      </c>
      <c r="F17998" s="12">
        <v>514405</v>
      </c>
    </row>
    <row r="17999" spans="2:6">
      <c r="B17999" s="21">
        <v>42969</v>
      </c>
      <c r="C17999" s="122" t="s">
        <v>531</v>
      </c>
      <c r="D17999" s="116">
        <v>76.010000000000005</v>
      </c>
      <c r="E17999" s="11">
        <v>76.55</v>
      </c>
      <c r="F17999" s="12">
        <v>1215484</v>
      </c>
    </row>
    <row r="18000" spans="2:6">
      <c r="B18000" s="21">
        <v>42969</v>
      </c>
      <c r="C18000" s="122" t="s">
        <v>532</v>
      </c>
      <c r="D18000" s="116">
        <v>112.75</v>
      </c>
      <c r="E18000" s="11">
        <v>113.96</v>
      </c>
      <c r="F18000" s="12">
        <v>1640644</v>
      </c>
    </row>
    <row r="18001" spans="2:6">
      <c r="B18001" s="21">
        <v>42969</v>
      </c>
      <c r="C18001" s="122" t="s">
        <v>533</v>
      </c>
      <c r="D18001" s="116">
        <v>43.71</v>
      </c>
      <c r="E18001" s="11">
        <v>43.99</v>
      </c>
      <c r="F18001" s="12">
        <v>1348195</v>
      </c>
    </row>
    <row r="18002" spans="2:6">
      <c r="B18002" s="21">
        <v>42969</v>
      </c>
      <c r="C18002" s="122" t="s">
        <v>534</v>
      </c>
      <c r="D18002" s="116">
        <v>61.26</v>
      </c>
      <c r="E18002" s="11">
        <v>61.6</v>
      </c>
      <c r="F18002" s="12">
        <v>3459347</v>
      </c>
    </row>
    <row r="18003" spans="2:6">
      <c r="B18003" s="21">
        <v>42970</v>
      </c>
      <c r="C18003" s="122" t="s">
        <v>85</v>
      </c>
      <c r="D18003" s="116">
        <v>62.72</v>
      </c>
      <c r="E18003" s="11">
        <v>62.77</v>
      </c>
      <c r="F18003" s="12">
        <v>1445677</v>
      </c>
    </row>
    <row r="18004" spans="2:6">
      <c r="B18004" s="21">
        <v>42970</v>
      </c>
      <c r="C18004" s="122" t="s">
        <v>86</v>
      </c>
      <c r="D18004" s="116">
        <v>45.17</v>
      </c>
      <c r="E18004" s="11">
        <v>43.97</v>
      </c>
      <c r="F18004" s="12">
        <v>8159201</v>
      </c>
    </row>
    <row r="18005" spans="2:6">
      <c r="B18005" s="21">
        <v>42970</v>
      </c>
      <c r="C18005" s="122" t="s">
        <v>87</v>
      </c>
      <c r="D18005" s="116">
        <v>95.29</v>
      </c>
      <c r="E18005" s="11">
        <v>93.54</v>
      </c>
      <c r="F18005" s="12">
        <v>1775610</v>
      </c>
    </row>
    <row r="18006" spans="2:6">
      <c r="B18006" s="21">
        <v>42970</v>
      </c>
      <c r="C18006" s="122" t="s">
        <v>88</v>
      </c>
      <c r="D18006" s="116">
        <v>159.07</v>
      </c>
      <c r="E18006" s="11">
        <v>159.97999999999999</v>
      </c>
      <c r="F18006" s="12">
        <v>19399081</v>
      </c>
    </row>
    <row r="18007" spans="2:6">
      <c r="B18007" s="21">
        <v>42970</v>
      </c>
      <c r="C18007" s="122" t="s">
        <v>89</v>
      </c>
      <c r="D18007" s="116">
        <v>71.290000000000006</v>
      </c>
      <c r="E18007" s="11">
        <v>71.52</v>
      </c>
      <c r="F18007" s="12">
        <v>3071296</v>
      </c>
    </row>
    <row r="18008" spans="2:6">
      <c r="B18008" s="21">
        <v>42970</v>
      </c>
      <c r="C18008" s="122" t="s">
        <v>90</v>
      </c>
      <c r="D18008" s="116">
        <v>78.98</v>
      </c>
      <c r="E18008" s="11">
        <v>78.14</v>
      </c>
      <c r="F18008" s="12">
        <v>1455723</v>
      </c>
    </row>
    <row r="18009" spans="2:6">
      <c r="B18009" s="21">
        <v>42970</v>
      </c>
      <c r="C18009" s="122" t="s">
        <v>91</v>
      </c>
      <c r="D18009" s="116">
        <v>49.55</v>
      </c>
      <c r="E18009" s="11">
        <v>49.64</v>
      </c>
      <c r="F18009" s="12">
        <v>4558959</v>
      </c>
    </row>
    <row r="18010" spans="2:6">
      <c r="B18010" s="21">
        <v>42970</v>
      </c>
      <c r="C18010" s="122" t="s">
        <v>92</v>
      </c>
      <c r="D18010" s="116">
        <v>128.68</v>
      </c>
      <c r="E18010" s="11">
        <v>128.36000000000001</v>
      </c>
      <c r="F18010" s="12">
        <v>1543279</v>
      </c>
    </row>
    <row r="18011" spans="2:6">
      <c r="B18011" s="21">
        <v>42970</v>
      </c>
      <c r="C18011" s="122" t="s">
        <v>93</v>
      </c>
      <c r="D18011" s="116">
        <v>152.18</v>
      </c>
      <c r="E18011" s="11">
        <v>151.1</v>
      </c>
      <c r="F18011" s="12">
        <v>1355045</v>
      </c>
    </row>
    <row r="18012" spans="2:6">
      <c r="B18012" s="21">
        <v>42970</v>
      </c>
      <c r="C18012" s="122" t="s">
        <v>94</v>
      </c>
      <c r="D18012" s="116">
        <v>78.5</v>
      </c>
      <c r="E18012" s="11">
        <v>79.069999999999993</v>
      </c>
      <c r="F18012" s="12">
        <v>1597943</v>
      </c>
    </row>
    <row r="18013" spans="2:6">
      <c r="B18013" s="21">
        <v>42970</v>
      </c>
      <c r="C18013" s="122" t="s">
        <v>95</v>
      </c>
      <c r="D18013" s="116">
        <v>41.63</v>
      </c>
      <c r="E18013" s="11">
        <v>41.77</v>
      </c>
      <c r="F18013" s="12">
        <v>1865767</v>
      </c>
    </row>
    <row r="18014" spans="2:6">
      <c r="B18014" s="21">
        <v>42970</v>
      </c>
      <c r="C18014" s="122" t="s">
        <v>96</v>
      </c>
      <c r="D18014" s="116">
        <v>103.43</v>
      </c>
      <c r="E18014" s="11">
        <v>103.46</v>
      </c>
      <c r="F18014" s="12">
        <v>13192860</v>
      </c>
    </row>
    <row r="18015" spans="2:6">
      <c r="B18015" s="21">
        <v>42970</v>
      </c>
      <c r="C18015" s="122" t="s">
        <v>97</v>
      </c>
      <c r="D18015" s="116">
        <v>221.68</v>
      </c>
      <c r="E18015" s="11">
        <v>220.83</v>
      </c>
      <c r="F18015" s="12">
        <v>555100</v>
      </c>
    </row>
    <row r="18016" spans="2:6">
      <c r="B18016" s="21">
        <v>42970</v>
      </c>
      <c r="C18016" s="122" t="s">
        <v>98</v>
      </c>
      <c r="D18016" s="116">
        <v>110.91</v>
      </c>
      <c r="E18016" s="11">
        <v>110.65</v>
      </c>
      <c r="F18016" s="12">
        <v>1636197</v>
      </c>
    </row>
    <row r="18017" spans="2:6">
      <c r="B18017" s="21">
        <v>42970</v>
      </c>
      <c r="C18017" s="122" t="s">
        <v>99</v>
      </c>
      <c r="D18017" s="116">
        <v>59.87</v>
      </c>
      <c r="E18017" s="11">
        <v>60.25</v>
      </c>
      <c r="F18017" s="12">
        <v>999483</v>
      </c>
    </row>
    <row r="18018" spans="2:6">
      <c r="B18018" s="21">
        <v>42970</v>
      </c>
      <c r="C18018" s="122" t="s">
        <v>100</v>
      </c>
      <c r="D18018" s="116">
        <v>72.760000000000005</v>
      </c>
      <c r="E18018" s="11">
        <v>73.31</v>
      </c>
      <c r="F18018" s="12">
        <v>2379915</v>
      </c>
    </row>
    <row r="18019" spans="2:6">
      <c r="B18019" s="21">
        <v>42970</v>
      </c>
      <c r="C18019" s="122" t="s">
        <v>101</v>
      </c>
      <c r="D18019" s="116">
        <v>11.34</v>
      </c>
      <c r="E18019" s="11">
        <v>11.35</v>
      </c>
      <c r="F18019" s="12">
        <v>2914410</v>
      </c>
    </row>
    <row r="18020" spans="2:6">
      <c r="B18020" s="21">
        <v>42970</v>
      </c>
      <c r="C18020" s="122" t="s">
        <v>102</v>
      </c>
      <c r="D18020" s="116">
        <v>156.22999999999999</v>
      </c>
      <c r="E18020" s="11">
        <v>156.59</v>
      </c>
      <c r="F18020" s="12">
        <v>1324688</v>
      </c>
    </row>
    <row r="18021" spans="2:6">
      <c r="B18021" s="21">
        <v>42970</v>
      </c>
      <c r="C18021" s="122" t="s">
        <v>103</v>
      </c>
      <c r="D18021" s="116">
        <v>79.63</v>
      </c>
      <c r="E18021" s="11">
        <v>80.06</v>
      </c>
      <c r="F18021" s="12">
        <v>899831</v>
      </c>
    </row>
    <row r="18022" spans="2:6">
      <c r="B18022" s="21">
        <v>42970</v>
      </c>
      <c r="C18022" s="122" t="s">
        <v>104</v>
      </c>
      <c r="D18022" s="116">
        <v>223.39</v>
      </c>
      <c r="E18022" s="11">
        <v>222.27</v>
      </c>
      <c r="F18022" s="12">
        <v>1465046</v>
      </c>
    </row>
    <row r="18023" spans="2:6">
      <c r="B18023" s="21">
        <v>42970</v>
      </c>
      <c r="C18023" s="122" t="s">
        <v>105</v>
      </c>
      <c r="D18023" s="116">
        <v>60.88</v>
      </c>
      <c r="E18023" s="11">
        <v>60.77</v>
      </c>
      <c r="F18023" s="12">
        <v>5305982</v>
      </c>
    </row>
    <row r="18024" spans="2:6">
      <c r="B18024" s="21">
        <v>42970</v>
      </c>
      <c r="C18024" s="122" t="s">
        <v>106</v>
      </c>
      <c r="D18024" s="116">
        <v>45.39</v>
      </c>
      <c r="E18024" s="11">
        <v>45.9</v>
      </c>
      <c r="F18024" s="12">
        <v>1117333</v>
      </c>
    </row>
    <row r="18025" spans="2:6">
      <c r="B18025" s="21">
        <v>42970</v>
      </c>
      <c r="C18025" s="122" t="s">
        <v>107</v>
      </c>
      <c r="D18025" s="116">
        <v>99.37</v>
      </c>
      <c r="E18025" s="11">
        <v>100.06</v>
      </c>
      <c r="F18025" s="12">
        <v>237371</v>
      </c>
    </row>
    <row r="18026" spans="2:6">
      <c r="B18026" s="21">
        <v>42970</v>
      </c>
      <c r="C18026" s="122" t="s">
        <v>108</v>
      </c>
      <c r="D18026" s="116">
        <v>58.39</v>
      </c>
      <c r="E18026" s="11">
        <v>58.21</v>
      </c>
      <c r="F18026" s="12">
        <v>427011</v>
      </c>
    </row>
    <row r="18027" spans="2:6">
      <c r="B18027" s="21">
        <v>42970</v>
      </c>
      <c r="C18027" s="122" t="s">
        <v>109</v>
      </c>
      <c r="D18027" s="116">
        <v>45.55</v>
      </c>
      <c r="E18027" s="11">
        <v>45.42</v>
      </c>
      <c r="F18027" s="12">
        <v>1141795</v>
      </c>
    </row>
    <row r="18028" spans="2:6">
      <c r="B18028" s="21">
        <v>42970</v>
      </c>
      <c r="C18028" s="122" t="s">
        <v>110</v>
      </c>
      <c r="D18028" s="116">
        <v>115.57</v>
      </c>
      <c r="E18028" s="11">
        <v>115.39</v>
      </c>
      <c r="F18028" s="12">
        <v>609259</v>
      </c>
    </row>
    <row r="18029" spans="2:6">
      <c r="B18029" s="21">
        <v>42970</v>
      </c>
      <c r="C18029" s="122" t="s">
        <v>111</v>
      </c>
      <c r="D18029" s="116">
        <v>172.33</v>
      </c>
      <c r="E18029" s="11">
        <v>172.85</v>
      </c>
      <c r="F18029" s="12">
        <v>869702</v>
      </c>
    </row>
    <row r="18030" spans="2:6">
      <c r="B18030" s="21">
        <v>42970</v>
      </c>
      <c r="C18030" s="122" t="s">
        <v>112</v>
      </c>
      <c r="D18030" s="116">
        <v>77.11</v>
      </c>
      <c r="E18030" s="11">
        <v>74.91</v>
      </c>
      <c r="F18030" s="12">
        <v>1577274</v>
      </c>
    </row>
    <row r="18031" spans="2:6">
      <c r="B18031" s="21">
        <v>42970</v>
      </c>
      <c r="C18031" s="122" t="s">
        <v>113</v>
      </c>
      <c r="D18031" s="116">
        <v>93.38</v>
      </c>
      <c r="E18031" s="11">
        <v>93.18</v>
      </c>
      <c r="F18031" s="12">
        <v>1661698</v>
      </c>
    </row>
    <row r="18032" spans="2:6">
      <c r="B18032" s="21">
        <v>42970</v>
      </c>
      <c r="C18032" s="122" t="s">
        <v>114</v>
      </c>
      <c r="D18032" s="116">
        <v>77.81</v>
      </c>
      <c r="E18032" s="11">
        <v>77.09</v>
      </c>
      <c r="F18032" s="12">
        <v>611622</v>
      </c>
    </row>
    <row r="18033" spans="2:6">
      <c r="B18033" s="21">
        <v>42970</v>
      </c>
      <c r="C18033" s="122" t="s">
        <v>115</v>
      </c>
      <c r="D18033" s="116">
        <v>137.83000000000001</v>
      </c>
      <c r="E18033" s="11">
        <v>135.66999999999999</v>
      </c>
      <c r="F18033" s="12">
        <v>1025682</v>
      </c>
    </row>
    <row r="18034" spans="2:6">
      <c r="B18034" s="21">
        <v>42970</v>
      </c>
      <c r="C18034" s="122" t="s">
        <v>116</v>
      </c>
      <c r="D18034" s="116">
        <v>44.2</v>
      </c>
      <c r="E18034" s="11">
        <v>44.02</v>
      </c>
      <c r="F18034" s="12">
        <v>8480893</v>
      </c>
    </row>
    <row r="18035" spans="2:6">
      <c r="B18035" s="21">
        <v>42970</v>
      </c>
      <c r="C18035" s="122" t="s">
        <v>117</v>
      </c>
      <c r="D18035" s="116">
        <v>12</v>
      </c>
      <c r="E18035" s="11">
        <v>12.48</v>
      </c>
      <c r="F18035" s="12">
        <v>44345380</v>
      </c>
    </row>
    <row r="18036" spans="2:6">
      <c r="B18036" s="21">
        <v>42970</v>
      </c>
      <c r="C18036" s="122" t="s">
        <v>118</v>
      </c>
      <c r="D18036" s="116">
        <v>62.59</v>
      </c>
      <c r="E18036" s="11">
        <v>62.46</v>
      </c>
      <c r="F18036" s="12">
        <v>819160</v>
      </c>
    </row>
    <row r="18037" spans="2:6">
      <c r="B18037" s="21">
        <v>42970</v>
      </c>
      <c r="C18037" s="122" t="s">
        <v>119</v>
      </c>
      <c r="D18037" s="116">
        <v>174.29</v>
      </c>
      <c r="E18037" s="11">
        <v>174.19</v>
      </c>
      <c r="F18037" s="12">
        <v>258193</v>
      </c>
    </row>
    <row r="18038" spans="2:6">
      <c r="B18038" s="21">
        <v>42970</v>
      </c>
      <c r="C18038" s="122" t="s">
        <v>120</v>
      </c>
      <c r="D18038" s="116">
        <v>169.66</v>
      </c>
      <c r="E18038" s="11">
        <v>169</v>
      </c>
      <c r="F18038" s="12">
        <v>1279373</v>
      </c>
    </row>
    <row r="18039" spans="2:6">
      <c r="B18039" s="21">
        <v>42970</v>
      </c>
      <c r="C18039" s="122" t="s">
        <v>121</v>
      </c>
      <c r="D18039" s="116">
        <v>137.66</v>
      </c>
      <c r="E18039" s="11">
        <v>138.51</v>
      </c>
      <c r="F18039" s="12">
        <v>1410964</v>
      </c>
    </row>
    <row r="18040" spans="2:6">
      <c r="B18040" s="21">
        <v>42970</v>
      </c>
      <c r="C18040" s="122" t="s">
        <v>122</v>
      </c>
      <c r="D18040" s="116">
        <v>141.99</v>
      </c>
      <c r="E18040" s="11">
        <v>142.84</v>
      </c>
      <c r="F18040" s="12">
        <v>921582</v>
      </c>
    </row>
    <row r="18041" spans="2:6">
      <c r="B18041" s="21">
        <v>42970</v>
      </c>
      <c r="C18041" s="122" t="s">
        <v>123</v>
      </c>
      <c r="D18041" s="116">
        <v>959.38</v>
      </c>
      <c r="E18041" s="11">
        <v>958</v>
      </c>
      <c r="F18041" s="12">
        <v>2668264</v>
      </c>
    </row>
    <row r="18042" spans="2:6">
      <c r="B18042" s="21">
        <v>42970</v>
      </c>
      <c r="C18042" s="122" t="s">
        <v>124</v>
      </c>
      <c r="D18042" s="116">
        <v>93.17</v>
      </c>
      <c r="E18042" s="11">
        <v>93.95</v>
      </c>
      <c r="F18042" s="12">
        <v>1073492</v>
      </c>
    </row>
    <row r="18043" spans="2:6">
      <c r="B18043" s="21">
        <v>42970</v>
      </c>
      <c r="C18043" s="122" t="s">
        <v>125</v>
      </c>
      <c r="D18043" s="116">
        <v>128.19</v>
      </c>
      <c r="E18043" s="11">
        <v>127.26</v>
      </c>
      <c r="F18043" s="12">
        <v>453443</v>
      </c>
    </row>
    <row r="18044" spans="2:6">
      <c r="B18044" s="21">
        <v>42970</v>
      </c>
      <c r="C18044" s="122" t="s">
        <v>126</v>
      </c>
      <c r="D18044" s="116">
        <v>194.24</v>
      </c>
      <c r="E18044" s="11">
        <v>195.23</v>
      </c>
      <c r="F18044" s="12">
        <v>1114140</v>
      </c>
    </row>
    <row r="18045" spans="2:6">
      <c r="B18045" s="21">
        <v>42970</v>
      </c>
      <c r="C18045" s="122" t="s">
        <v>127</v>
      </c>
      <c r="D18045" s="116">
        <v>139.01</v>
      </c>
      <c r="E18045" s="11">
        <v>138.22</v>
      </c>
      <c r="F18045" s="12">
        <v>807013</v>
      </c>
    </row>
    <row r="18046" spans="2:6">
      <c r="B18046" s="21">
        <v>42970</v>
      </c>
      <c r="C18046" s="122" t="s">
        <v>128</v>
      </c>
      <c r="D18046" s="116">
        <v>54.16</v>
      </c>
      <c r="E18046" s="11">
        <v>54.21</v>
      </c>
      <c r="F18046" s="12">
        <v>918252</v>
      </c>
    </row>
    <row r="18047" spans="2:6">
      <c r="B18047" s="21">
        <v>42970</v>
      </c>
      <c r="C18047" s="122" t="s">
        <v>129</v>
      </c>
      <c r="D18047" s="116">
        <v>39.76</v>
      </c>
      <c r="E18047" s="11">
        <v>40.24</v>
      </c>
      <c r="F18047" s="12">
        <v>3809014</v>
      </c>
    </row>
    <row r="18048" spans="2:6">
      <c r="B18048" s="21">
        <v>42970</v>
      </c>
      <c r="C18048" s="122" t="s">
        <v>130</v>
      </c>
      <c r="D18048" s="116">
        <v>42.16</v>
      </c>
      <c r="E18048" s="11">
        <v>42.98</v>
      </c>
      <c r="F18048" s="12">
        <v>3401899</v>
      </c>
    </row>
    <row r="18049" spans="2:6">
      <c r="B18049" s="21">
        <v>42970</v>
      </c>
      <c r="C18049" s="122" t="s">
        <v>131</v>
      </c>
      <c r="D18049" s="116">
        <v>145.36000000000001</v>
      </c>
      <c r="E18049" s="11">
        <v>145.16</v>
      </c>
      <c r="F18049" s="12">
        <v>2214394</v>
      </c>
    </row>
    <row r="18050" spans="2:6">
      <c r="B18050" s="21">
        <v>42970</v>
      </c>
      <c r="C18050" s="122" t="s">
        <v>132</v>
      </c>
      <c r="D18050" s="116">
        <v>79.19</v>
      </c>
      <c r="E18050" s="11">
        <v>79.400000000000006</v>
      </c>
      <c r="F18050" s="12">
        <v>1010623</v>
      </c>
    </row>
    <row r="18051" spans="2:6">
      <c r="B18051" s="21">
        <v>42970</v>
      </c>
      <c r="C18051" s="122" t="s">
        <v>133</v>
      </c>
      <c r="D18051" s="116">
        <v>120.03</v>
      </c>
      <c r="E18051" s="11">
        <v>120.95</v>
      </c>
      <c r="F18051" s="12">
        <v>725277</v>
      </c>
    </row>
    <row r="18052" spans="2:6">
      <c r="B18052" s="21">
        <v>42970</v>
      </c>
      <c r="C18052" s="122" t="s">
        <v>134</v>
      </c>
      <c r="D18052" s="116">
        <v>63.68</v>
      </c>
      <c r="E18052" s="11">
        <v>64.010000000000005</v>
      </c>
      <c r="F18052" s="12">
        <v>5316085</v>
      </c>
    </row>
    <row r="18053" spans="2:6">
      <c r="B18053" s="21">
        <v>42970</v>
      </c>
      <c r="C18053" s="122" t="s">
        <v>135</v>
      </c>
      <c r="D18053" s="116">
        <v>189.01</v>
      </c>
      <c r="E18053" s="11">
        <v>189.78</v>
      </c>
      <c r="F18053" s="12">
        <v>624654</v>
      </c>
    </row>
    <row r="18054" spans="2:6">
      <c r="B18054" s="21">
        <v>42970</v>
      </c>
      <c r="C18054" s="122" t="s">
        <v>136</v>
      </c>
      <c r="D18054" s="116">
        <v>253.92</v>
      </c>
      <c r="E18054" s="11">
        <v>256.92</v>
      </c>
      <c r="F18054" s="12">
        <v>2792759</v>
      </c>
    </row>
    <row r="18055" spans="2:6">
      <c r="B18055" s="21">
        <v>42970</v>
      </c>
      <c r="C18055" s="122" t="s">
        <v>137</v>
      </c>
      <c r="D18055" s="116">
        <v>92.96</v>
      </c>
      <c r="E18055" s="11">
        <v>93.04</v>
      </c>
      <c r="F18055" s="12">
        <v>739884</v>
      </c>
    </row>
    <row r="18056" spans="2:6">
      <c r="B18056" s="21">
        <v>42970</v>
      </c>
      <c r="C18056" s="122" t="s">
        <v>138</v>
      </c>
      <c r="D18056" s="116">
        <v>82.19</v>
      </c>
      <c r="E18056" s="11">
        <v>81.8</v>
      </c>
      <c r="F18056" s="12">
        <v>675518</v>
      </c>
    </row>
    <row r="18057" spans="2:6">
      <c r="B18057" s="21">
        <v>42970</v>
      </c>
      <c r="C18057" s="122" t="s">
        <v>139</v>
      </c>
      <c r="D18057" s="116">
        <v>84.71</v>
      </c>
      <c r="E18057" s="11">
        <v>85.28</v>
      </c>
      <c r="F18057" s="12">
        <v>1960380</v>
      </c>
    </row>
    <row r="18058" spans="2:6">
      <c r="B18058" s="21">
        <v>42970</v>
      </c>
      <c r="C18058" s="122" t="s">
        <v>140</v>
      </c>
      <c r="D18058" s="116">
        <v>179.85</v>
      </c>
      <c r="E18058" s="11">
        <v>175.89</v>
      </c>
      <c r="F18058" s="12">
        <v>511219</v>
      </c>
    </row>
    <row r="18059" spans="2:6">
      <c r="B18059" s="21">
        <v>42970</v>
      </c>
      <c r="C18059" s="122" t="s">
        <v>141</v>
      </c>
      <c r="D18059" s="116">
        <v>517.57000000000005</v>
      </c>
      <c r="E18059" s="11">
        <v>513.34</v>
      </c>
      <c r="F18059" s="12">
        <v>292170</v>
      </c>
    </row>
    <row r="18060" spans="2:6">
      <c r="B18060" s="21">
        <v>42970</v>
      </c>
      <c r="C18060" s="122" t="s">
        <v>142</v>
      </c>
      <c r="D18060" s="116">
        <v>239.36</v>
      </c>
      <c r="E18060" s="11">
        <v>238.09</v>
      </c>
      <c r="F18060" s="12">
        <v>2518274</v>
      </c>
    </row>
    <row r="18061" spans="2:6">
      <c r="B18061" s="21">
        <v>42970</v>
      </c>
      <c r="C18061" s="122" t="s">
        <v>143</v>
      </c>
      <c r="D18061" s="116">
        <v>23.61</v>
      </c>
      <c r="E18061" s="11">
        <v>23.76</v>
      </c>
      <c r="F18061" s="12">
        <v>39825518</v>
      </c>
    </row>
    <row r="18062" spans="2:6">
      <c r="B18062" s="21">
        <v>42970</v>
      </c>
      <c r="C18062" s="122" t="s">
        <v>144</v>
      </c>
      <c r="D18062" s="116">
        <v>62</v>
      </c>
      <c r="E18062" s="11">
        <v>61.45</v>
      </c>
      <c r="F18062" s="12">
        <v>2734197</v>
      </c>
    </row>
    <row r="18063" spans="2:6">
      <c r="B18063" s="21">
        <v>42970</v>
      </c>
      <c r="C18063" s="122" t="s">
        <v>145</v>
      </c>
      <c r="D18063" s="116">
        <v>45.82</v>
      </c>
      <c r="E18063" s="11">
        <v>46.15</v>
      </c>
      <c r="F18063" s="12">
        <v>3294738</v>
      </c>
    </row>
    <row r="18064" spans="2:6">
      <c r="B18064" s="21">
        <v>42970</v>
      </c>
      <c r="C18064" s="122" t="s">
        <v>146</v>
      </c>
      <c r="D18064" s="116">
        <v>61.53</v>
      </c>
      <c r="E18064" s="11">
        <v>62.1</v>
      </c>
      <c r="F18064" s="12">
        <v>4123201</v>
      </c>
    </row>
    <row r="18065" spans="2:6">
      <c r="B18065" s="21">
        <v>42970</v>
      </c>
      <c r="C18065" s="122" t="s">
        <v>147</v>
      </c>
      <c r="D18065" s="116">
        <v>319.83</v>
      </c>
      <c r="E18065" s="11">
        <v>318.66000000000003</v>
      </c>
      <c r="F18065" s="12">
        <v>275370</v>
      </c>
    </row>
    <row r="18066" spans="2:6">
      <c r="B18066" s="21">
        <v>42970</v>
      </c>
      <c r="C18066" s="122" t="s">
        <v>148</v>
      </c>
      <c r="D18066" s="116">
        <v>199.59</v>
      </c>
      <c r="E18066" s="11">
        <v>197.58</v>
      </c>
      <c r="F18066" s="12">
        <v>1158730</v>
      </c>
    </row>
    <row r="18067" spans="2:6">
      <c r="B18067" s="21">
        <v>42970</v>
      </c>
      <c r="C18067" s="122" t="s">
        <v>149</v>
      </c>
      <c r="D18067" s="116">
        <v>42.26</v>
      </c>
      <c r="E18067" s="11">
        <v>42.35</v>
      </c>
      <c r="F18067" s="12">
        <v>1740804</v>
      </c>
    </row>
    <row r="18068" spans="2:6">
      <c r="B18068" s="21">
        <v>42970</v>
      </c>
      <c r="C18068" s="122" t="s">
        <v>150</v>
      </c>
      <c r="D18068" s="116">
        <v>32.51</v>
      </c>
      <c r="E18068" s="11">
        <v>33.04</v>
      </c>
      <c r="F18068" s="12">
        <v>1580026</v>
      </c>
    </row>
    <row r="18069" spans="2:6">
      <c r="B18069" s="21">
        <v>42970</v>
      </c>
      <c r="C18069" s="122" t="s">
        <v>151</v>
      </c>
      <c r="D18069" s="116">
        <v>286</v>
      </c>
      <c r="E18069" s="11">
        <v>282.64</v>
      </c>
      <c r="F18069" s="12">
        <v>1047434</v>
      </c>
    </row>
    <row r="18070" spans="2:6">
      <c r="B18070" s="21">
        <v>42970</v>
      </c>
      <c r="C18070" s="122" t="s">
        <v>152</v>
      </c>
      <c r="D18070" s="116">
        <v>52.26</v>
      </c>
      <c r="E18070" s="11">
        <v>52.77</v>
      </c>
      <c r="F18070" s="12">
        <v>3624967</v>
      </c>
    </row>
    <row r="18071" spans="2:6">
      <c r="B18071" s="21">
        <v>42970</v>
      </c>
      <c r="C18071" s="122" t="s">
        <v>153</v>
      </c>
      <c r="D18071" s="116">
        <v>418.41</v>
      </c>
      <c r="E18071" s="11">
        <v>418.07</v>
      </c>
      <c r="F18071" s="12">
        <v>387412</v>
      </c>
    </row>
    <row r="18072" spans="2:6">
      <c r="B18072" s="21">
        <v>42970</v>
      </c>
      <c r="C18072" s="122" t="s">
        <v>154</v>
      </c>
      <c r="D18072" s="116">
        <v>39.58</v>
      </c>
      <c r="E18072" s="11">
        <v>39.39</v>
      </c>
      <c r="F18072" s="12">
        <v>1783524</v>
      </c>
    </row>
    <row r="18073" spans="2:6">
      <c r="B18073" s="21">
        <v>42970</v>
      </c>
      <c r="C18073" s="122" t="s">
        <v>155</v>
      </c>
      <c r="D18073" s="116">
        <v>57.63</v>
      </c>
      <c r="E18073" s="11">
        <v>57.87</v>
      </c>
      <c r="F18073" s="12">
        <v>4017429</v>
      </c>
    </row>
    <row r="18074" spans="2:6">
      <c r="B18074" s="21">
        <v>42970</v>
      </c>
      <c r="C18074" s="122" t="s">
        <v>156</v>
      </c>
      <c r="D18074" s="116">
        <v>27.06</v>
      </c>
      <c r="E18074" s="11">
        <v>26.84</v>
      </c>
      <c r="F18074" s="12">
        <v>3838696</v>
      </c>
    </row>
    <row r="18075" spans="2:6">
      <c r="B18075" s="21">
        <v>42970</v>
      </c>
      <c r="C18075" s="122" t="s">
        <v>157</v>
      </c>
      <c r="D18075" s="116">
        <v>44.62</v>
      </c>
      <c r="E18075" s="11">
        <v>44.71</v>
      </c>
      <c r="F18075" s="12">
        <v>1425091</v>
      </c>
    </row>
    <row r="18076" spans="2:6">
      <c r="B18076" s="21">
        <v>42970</v>
      </c>
      <c r="C18076" s="122" t="s">
        <v>158</v>
      </c>
      <c r="D18076" s="116">
        <v>119.53</v>
      </c>
      <c r="E18076" s="11">
        <v>121.05</v>
      </c>
      <c r="F18076" s="12">
        <v>433611</v>
      </c>
    </row>
    <row r="18077" spans="2:6">
      <c r="B18077" s="21">
        <v>42970</v>
      </c>
      <c r="C18077" s="122" t="s">
        <v>159</v>
      </c>
      <c r="D18077" s="116">
        <v>66.209999999999994</v>
      </c>
      <c r="E18077" s="11">
        <v>67.23</v>
      </c>
      <c r="F18077" s="12">
        <v>10031623</v>
      </c>
    </row>
    <row r="18078" spans="2:6">
      <c r="B18078" s="21">
        <v>42970</v>
      </c>
      <c r="C18078" s="122" t="s">
        <v>160</v>
      </c>
      <c r="D18078" s="116">
        <v>32.39</v>
      </c>
      <c r="E18078" s="11">
        <v>32.39</v>
      </c>
      <c r="F18078" s="12">
        <v>2704987</v>
      </c>
    </row>
    <row r="18079" spans="2:6">
      <c r="B18079" s="21">
        <v>42970</v>
      </c>
      <c r="C18079" s="122" t="s">
        <v>161</v>
      </c>
      <c r="D18079" s="116">
        <v>34.450000000000003</v>
      </c>
      <c r="E18079" s="11">
        <v>34.22</v>
      </c>
      <c r="F18079" s="12">
        <v>5965787</v>
      </c>
    </row>
    <row r="18080" spans="2:6">
      <c r="B18080" s="21">
        <v>42970</v>
      </c>
      <c r="C18080" s="122" t="s">
        <v>162</v>
      </c>
      <c r="D18080" s="116">
        <v>65.17</v>
      </c>
      <c r="E18080" s="11">
        <v>65.63</v>
      </c>
      <c r="F18080" s="12">
        <v>2296929</v>
      </c>
    </row>
    <row r="18081" spans="2:6">
      <c r="B18081" s="21">
        <v>42970</v>
      </c>
      <c r="C18081" s="122" t="s">
        <v>163</v>
      </c>
      <c r="D18081" s="116">
        <v>115</v>
      </c>
      <c r="E18081" s="11">
        <v>114.75</v>
      </c>
      <c r="F18081" s="12">
        <v>2447632</v>
      </c>
    </row>
    <row r="18082" spans="2:6">
      <c r="B18082" s="21">
        <v>42970</v>
      </c>
      <c r="C18082" s="122" t="s">
        <v>164</v>
      </c>
      <c r="D18082" s="116">
        <v>144.80000000000001</v>
      </c>
      <c r="E18082" s="11">
        <v>144.24</v>
      </c>
      <c r="F18082" s="12">
        <v>1024521</v>
      </c>
    </row>
    <row r="18083" spans="2:6">
      <c r="B18083" s="21">
        <v>42970</v>
      </c>
      <c r="C18083" s="122" t="s">
        <v>165</v>
      </c>
      <c r="D18083" s="116">
        <v>35.68</v>
      </c>
      <c r="E18083" s="11">
        <v>35.53</v>
      </c>
      <c r="F18083" s="12">
        <v>2088299</v>
      </c>
    </row>
    <row r="18084" spans="2:6">
      <c r="B18084" s="21">
        <v>42970</v>
      </c>
      <c r="C18084" s="122" t="s">
        <v>166</v>
      </c>
      <c r="D18084" s="116">
        <v>98.81</v>
      </c>
      <c r="E18084" s="11">
        <v>98.4</v>
      </c>
      <c r="F18084" s="12">
        <v>865003</v>
      </c>
    </row>
    <row r="18085" spans="2:6">
      <c r="B18085" s="21">
        <v>42970</v>
      </c>
      <c r="C18085" s="122" t="s">
        <v>167</v>
      </c>
      <c r="D18085" s="116">
        <v>65.27</v>
      </c>
      <c r="E18085" s="11">
        <v>64.72</v>
      </c>
      <c r="F18085" s="12">
        <v>1972608</v>
      </c>
    </row>
    <row r="18086" spans="2:6">
      <c r="B18086" s="21">
        <v>42970</v>
      </c>
      <c r="C18086" s="122" t="s">
        <v>168</v>
      </c>
      <c r="D18086" s="116">
        <v>105.09</v>
      </c>
      <c r="E18086" s="11">
        <v>106.1</v>
      </c>
      <c r="F18086" s="12">
        <v>2214844</v>
      </c>
    </row>
    <row r="18087" spans="2:6">
      <c r="B18087" s="21">
        <v>42970</v>
      </c>
      <c r="C18087" s="122" t="s">
        <v>169</v>
      </c>
      <c r="D18087" s="116">
        <v>67.739999999999995</v>
      </c>
      <c r="E18087" s="11">
        <v>67.72</v>
      </c>
      <c r="F18087" s="12">
        <v>1888016</v>
      </c>
    </row>
    <row r="18088" spans="2:6">
      <c r="B18088" s="21">
        <v>42970</v>
      </c>
      <c r="C18088" s="122" t="s">
        <v>170</v>
      </c>
      <c r="D18088" s="116">
        <v>129.55000000000001</v>
      </c>
      <c r="E18088" s="11">
        <v>129.19</v>
      </c>
      <c r="F18088" s="12">
        <v>1996262</v>
      </c>
    </row>
    <row r="18089" spans="2:6">
      <c r="B18089" s="21">
        <v>42970</v>
      </c>
      <c r="C18089" s="122" t="s">
        <v>171</v>
      </c>
      <c r="D18089" s="116">
        <v>65.22</v>
      </c>
      <c r="E18089" s="11">
        <v>64.77</v>
      </c>
      <c r="F18089" s="12">
        <v>1387971</v>
      </c>
    </row>
    <row r="18090" spans="2:6">
      <c r="B18090" s="21">
        <v>42970</v>
      </c>
      <c r="C18090" s="122" t="s">
        <v>172</v>
      </c>
      <c r="D18090" s="116">
        <v>29.07</v>
      </c>
      <c r="E18090" s="11">
        <v>28.93</v>
      </c>
      <c r="F18090" s="12">
        <v>1873172</v>
      </c>
    </row>
    <row r="18091" spans="2:6">
      <c r="B18091" s="21">
        <v>42970</v>
      </c>
      <c r="C18091" s="122" t="s">
        <v>173</v>
      </c>
      <c r="D18091" s="116">
        <v>33.14</v>
      </c>
      <c r="E18091" s="11">
        <v>33.5</v>
      </c>
      <c r="F18091" s="12">
        <v>3893949</v>
      </c>
    </row>
    <row r="18092" spans="2:6">
      <c r="B18092" s="21">
        <v>42970</v>
      </c>
      <c r="C18092" s="122" t="s">
        <v>174</v>
      </c>
      <c r="D18092" s="116">
        <v>50.25</v>
      </c>
      <c r="E18092" s="11">
        <v>50.05</v>
      </c>
      <c r="F18092" s="12">
        <v>761863</v>
      </c>
    </row>
    <row r="18093" spans="2:6">
      <c r="B18093" s="21">
        <v>42970</v>
      </c>
      <c r="C18093" s="122" t="s">
        <v>175</v>
      </c>
      <c r="D18093" s="116">
        <v>3.83</v>
      </c>
      <c r="E18093" s="11">
        <v>3.89</v>
      </c>
      <c r="F18093" s="12">
        <v>28390521</v>
      </c>
    </row>
    <row r="18094" spans="2:6">
      <c r="B18094" s="21">
        <v>42970</v>
      </c>
      <c r="C18094" s="122" t="s">
        <v>176</v>
      </c>
      <c r="D18094" s="116">
        <v>66.989999999999995</v>
      </c>
      <c r="E18094" s="11">
        <v>67.09</v>
      </c>
      <c r="F18094" s="12">
        <v>939287</v>
      </c>
    </row>
    <row r="18095" spans="2:6">
      <c r="B18095" s="21">
        <v>42970</v>
      </c>
      <c r="C18095" s="122" t="s">
        <v>177</v>
      </c>
      <c r="D18095" s="116">
        <v>396.29</v>
      </c>
      <c r="E18095" s="11">
        <v>390.33</v>
      </c>
      <c r="F18095" s="12">
        <v>1280580</v>
      </c>
    </row>
    <row r="18096" spans="2:6">
      <c r="B18096" s="21">
        <v>42970</v>
      </c>
      <c r="C18096" s="122" t="s">
        <v>178</v>
      </c>
      <c r="D18096" s="116">
        <v>179.51</v>
      </c>
      <c r="E18096" s="11">
        <v>179.39</v>
      </c>
      <c r="F18096" s="12">
        <v>856588</v>
      </c>
    </row>
    <row r="18097" spans="2:6">
      <c r="B18097" s="21">
        <v>42970</v>
      </c>
      <c r="C18097" s="122" t="s">
        <v>179</v>
      </c>
      <c r="D18097" s="116">
        <v>77.040000000000006</v>
      </c>
      <c r="E18097" s="11">
        <v>76.849999999999994</v>
      </c>
      <c r="F18097" s="12">
        <v>366499</v>
      </c>
    </row>
    <row r="18098" spans="2:6">
      <c r="B18098" s="21">
        <v>42970</v>
      </c>
      <c r="C18098" s="122" t="s">
        <v>180</v>
      </c>
      <c r="D18098" s="116">
        <v>71.5</v>
      </c>
      <c r="E18098" s="11">
        <v>71.22</v>
      </c>
      <c r="F18098" s="12">
        <v>2148122</v>
      </c>
    </row>
    <row r="18099" spans="2:6">
      <c r="B18099" s="21">
        <v>42970</v>
      </c>
      <c r="C18099" s="122" t="s">
        <v>181</v>
      </c>
      <c r="D18099" s="116">
        <v>138.5</v>
      </c>
      <c r="E18099" s="11">
        <v>138.72</v>
      </c>
      <c r="F18099" s="12">
        <v>479599</v>
      </c>
    </row>
    <row r="18100" spans="2:6">
      <c r="B18100" s="21">
        <v>42970</v>
      </c>
      <c r="C18100" s="122" t="s">
        <v>182</v>
      </c>
      <c r="D18100" s="116">
        <v>69.31</v>
      </c>
      <c r="E18100" s="11">
        <v>70.11</v>
      </c>
      <c r="F18100" s="12">
        <v>702513</v>
      </c>
    </row>
    <row r="18101" spans="2:6">
      <c r="B18101" s="21">
        <v>42970</v>
      </c>
      <c r="C18101" s="122" t="s">
        <v>183</v>
      </c>
      <c r="D18101" s="116">
        <v>41.25</v>
      </c>
      <c r="E18101" s="11">
        <v>40.65</v>
      </c>
      <c r="F18101" s="12">
        <v>11720842</v>
      </c>
    </row>
    <row r="18102" spans="2:6">
      <c r="B18102" s="21">
        <v>42970</v>
      </c>
      <c r="C18102" s="122" t="s">
        <v>184</v>
      </c>
      <c r="D18102" s="116">
        <v>125.95</v>
      </c>
      <c r="E18102" s="11">
        <v>125.95</v>
      </c>
      <c r="F18102" s="12">
        <v>1499576</v>
      </c>
    </row>
    <row r="18103" spans="2:6">
      <c r="B18103" s="21">
        <v>42970</v>
      </c>
      <c r="C18103" s="122" t="s">
        <v>185</v>
      </c>
      <c r="D18103" s="116">
        <v>303.16000000000003</v>
      </c>
      <c r="E18103" s="11">
        <v>297.08999999999997</v>
      </c>
      <c r="F18103" s="12">
        <v>1758889</v>
      </c>
    </row>
    <row r="18104" spans="2:6">
      <c r="B18104" s="21">
        <v>42970</v>
      </c>
      <c r="C18104" s="122" t="s">
        <v>186</v>
      </c>
      <c r="D18104" s="116">
        <v>152.47999999999999</v>
      </c>
      <c r="E18104" s="11">
        <v>152.38</v>
      </c>
      <c r="F18104" s="12">
        <v>957926</v>
      </c>
    </row>
    <row r="18105" spans="2:6">
      <c r="B18105" s="21">
        <v>42970</v>
      </c>
      <c r="C18105" s="122" t="s">
        <v>187</v>
      </c>
      <c r="D18105" s="116">
        <v>48.28</v>
      </c>
      <c r="E18105" s="11">
        <v>48.58</v>
      </c>
      <c r="F18105" s="12">
        <v>909946</v>
      </c>
    </row>
    <row r="18106" spans="2:6">
      <c r="B18106" s="21">
        <v>42970</v>
      </c>
      <c r="C18106" s="122" t="s">
        <v>188</v>
      </c>
      <c r="D18106" s="116">
        <v>85.85</v>
      </c>
      <c r="E18106" s="11">
        <v>85.7</v>
      </c>
      <c r="F18106" s="12">
        <v>887215</v>
      </c>
    </row>
    <row r="18107" spans="2:6">
      <c r="B18107" s="21">
        <v>42970</v>
      </c>
      <c r="C18107" s="122" t="s">
        <v>189</v>
      </c>
      <c r="D18107" s="116">
        <v>29.5</v>
      </c>
      <c r="E18107" s="11">
        <v>29.73</v>
      </c>
      <c r="F18107" s="12">
        <v>1606076</v>
      </c>
    </row>
    <row r="18108" spans="2:6">
      <c r="B18108" s="21">
        <v>42970</v>
      </c>
      <c r="C18108" s="122" t="s">
        <v>190</v>
      </c>
      <c r="D18108" s="116">
        <v>81.02</v>
      </c>
      <c r="E18108" s="11">
        <v>81.290000000000006</v>
      </c>
      <c r="F18108" s="12">
        <v>1150782</v>
      </c>
    </row>
    <row r="18109" spans="2:6">
      <c r="B18109" s="21">
        <v>42970</v>
      </c>
      <c r="C18109" s="122" t="s">
        <v>191</v>
      </c>
      <c r="D18109" s="116">
        <v>24.86</v>
      </c>
      <c r="E18109" s="11">
        <v>24.9</v>
      </c>
      <c r="F18109" s="12">
        <v>4718621</v>
      </c>
    </row>
    <row r="18110" spans="2:6">
      <c r="B18110" s="21">
        <v>42970</v>
      </c>
      <c r="C18110" s="122" t="s">
        <v>192</v>
      </c>
      <c r="D18110" s="116">
        <v>40.68</v>
      </c>
      <c r="E18110" s="11">
        <v>40.950000000000003</v>
      </c>
      <c r="F18110" s="12">
        <v>3627225</v>
      </c>
    </row>
    <row r="18111" spans="2:6">
      <c r="B18111" s="21">
        <v>42970</v>
      </c>
      <c r="C18111" s="122" t="s">
        <v>193</v>
      </c>
      <c r="D18111" s="116">
        <v>124.65</v>
      </c>
      <c r="E18111" s="11">
        <v>124.59</v>
      </c>
      <c r="F18111" s="12">
        <v>1395694</v>
      </c>
    </row>
    <row r="18112" spans="2:6">
      <c r="B18112" s="21">
        <v>42970</v>
      </c>
      <c r="C18112" s="122" t="s">
        <v>194</v>
      </c>
      <c r="D18112" s="116">
        <v>248.16</v>
      </c>
      <c r="E18112" s="11">
        <v>246.36</v>
      </c>
      <c r="F18112" s="12">
        <v>233262</v>
      </c>
    </row>
    <row r="18113" spans="2:6">
      <c r="B18113" s="21">
        <v>42970</v>
      </c>
      <c r="C18113" s="122" t="s">
        <v>195</v>
      </c>
      <c r="D18113" s="116">
        <v>42.95</v>
      </c>
      <c r="E18113" s="11">
        <v>43.69</v>
      </c>
      <c r="F18113" s="12">
        <v>5240913</v>
      </c>
    </row>
    <row r="18114" spans="2:6">
      <c r="B18114" s="21">
        <v>42970</v>
      </c>
      <c r="C18114" s="122" t="s">
        <v>196</v>
      </c>
      <c r="D18114" s="116">
        <v>158.62</v>
      </c>
      <c r="E18114" s="11">
        <v>159.37</v>
      </c>
      <c r="F18114" s="12">
        <v>1731439</v>
      </c>
    </row>
    <row r="18115" spans="2:6">
      <c r="B18115" s="21">
        <v>42970</v>
      </c>
      <c r="C18115" s="122" t="s">
        <v>197</v>
      </c>
      <c r="D18115" s="116">
        <v>17.43</v>
      </c>
      <c r="E18115" s="11">
        <v>16.739999999999998</v>
      </c>
      <c r="F18115" s="12">
        <v>26183921</v>
      </c>
    </row>
    <row r="18116" spans="2:6">
      <c r="B18116" s="21">
        <v>42970</v>
      </c>
      <c r="C18116" s="122" t="s">
        <v>198</v>
      </c>
      <c r="D18116" s="116">
        <v>53.94</v>
      </c>
      <c r="E18116" s="11">
        <v>54.19</v>
      </c>
      <c r="F18116" s="12">
        <v>1984017</v>
      </c>
    </row>
    <row r="18117" spans="2:6">
      <c r="B18117" s="21">
        <v>42970</v>
      </c>
      <c r="C18117" s="122" t="s">
        <v>199</v>
      </c>
      <c r="D18117" s="116">
        <v>92.14</v>
      </c>
      <c r="E18117" s="11">
        <v>93.07</v>
      </c>
      <c r="F18117" s="12">
        <v>12034868</v>
      </c>
    </row>
    <row r="18118" spans="2:6">
      <c r="B18118" s="21">
        <v>42970</v>
      </c>
      <c r="C18118" s="122" t="s">
        <v>200</v>
      </c>
      <c r="D18118" s="116">
        <v>31.21</v>
      </c>
      <c r="E18118" s="11">
        <v>30.92</v>
      </c>
      <c r="F18118" s="12">
        <v>22436582</v>
      </c>
    </row>
    <row r="18119" spans="2:6">
      <c r="B18119" s="21">
        <v>42970</v>
      </c>
      <c r="C18119" s="122" t="s">
        <v>201</v>
      </c>
      <c r="D18119" s="116">
        <v>31.66</v>
      </c>
      <c r="E18119" s="11">
        <v>31.33</v>
      </c>
      <c r="F18119" s="12">
        <v>533881</v>
      </c>
    </row>
    <row r="18120" spans="2:6">
      <c r="B18120" s="21">
        <v>42970</v>
      </c>
      <c r="C18120" s="122" t="s">
        <v>202</v>
      </c>
      <c r="D18120" s="116">
        <v>49.56</v>
      </c>
      <c r="E18120" s="11">
        <v>48.87</v>
      </c>
      <c r="F18120" s="12">
        <v>5171403</v>
      </c>
    </row>
    <row r="18121" spans="2:6">
      <c r="B18121" s="21">
        <v>42970</v>
      </c>
      <c r="C18121" s="122" t="s">
        <v>203</v>
      </c>
      <c r="D18121" s="116">
        <v>134.94999999999999</v>
      </c>
      <c r="E18121" s="11">
        <v>134.05000000000001</v>
      </c>
      <c r="F18121" s="12">
        <v>579333</v>
      </c>
    </row>
    <row r="18122" spans="2:6">
      <c r="B18122" s="21">
        <v>42970</v>
      </c>
      <c r="C18122" s="122" t="s">
        <v>204</v>
      </c>
      <c r="D18122" s="116">
        <v>19.760000000000002</v>
      </c>
      <c r="E18122" s="11">
        <v>20.38</v>
      </c>
      <c r="F18122" s="12">
        <v>15849682</v>
      </c>
    </row>
    <row r="18123" spans="2:6">
      <c r="B18123" s="21">
        <v>42970</v>
      </c>
      <c r="C18123" s="122" t="s">
        <v>205</v>
      </c>
      <c r="D18123" s="116">
        <v>70.010000000000005</v>
      </c>
      <c r="E18123" s="11">
        <v>70.02</v>
      </c>
      <c r="F18123" s="12">
        <v>2021408</v>
      </c>
    </row>
    <row r="18124" spans="2:6">
      <c r="B18124" s="21">
        <v>42970</v>
      </c>
      <c r="C18124" s="122" t="s">
        <v>206</v>
      </c>
      <c r="D18124" s="116">
        <v>75.73</v>
      </c>
      <c r="E18124" s="11">
        <v>75.290000000000006</v>
      </c>
      <c r="F18124" s="12">
        <v>1424388</v>
      </c>
    </row>
    <row r="18125" spans="2:6">
      <c r="B18125" s="21">
        <v>42970</v>
      </c>
      <c r="C18125" s="122" t="s">
        <v>207</v>
      </c>
      <c r="D18125" s="116">
        <v>77.5</v>
      </c>
      <c r="E18125" s="11">
        <v>77.61</v>
      </c>
      <c r="F18125" s="12">
        <v>3343254</v>
      </c>
    </row>
    <row r="18126" spans="2:6">
      <c r="B18126" s="21">
        <v>42970</v>
      </c>
      <c r="C18126" s="122" t="s">
        <v>208</v>
      </c>
      <c r="D18126" s="116">
        <v>106.21</v>
      </c>
      <c r="E18126" s="11">
        <v>106.61</v>
      </c>
      <c r="F18126" s="12">
        <v>4185754</v>
      </c>
    </row>
    <row r="18127" spans="2:6">
      <c r="B18127" s="21">
        <v>42970</v>
      </c>
      <c r="C18127" s="122" t="s">
        <v>209</v>
      </c>
      <c r="D18127" s="116">
        <v>109.12</v>
      </c>
      <c r="E18127" s="11">
        <v>110.04</v>
      </c>
      <c r="F18127" s="12">
        <v>608445</v>
      </c>
    </row>
    <row r="18128" spans="2:6">
      <c r="B18128" s="21">
        <v>42970</v>
      </c>
      <c r="C18128" s="122" t="s">
        <v>210</v>
      </c>
      <c r="D18128" s="116">
        <v>78.959999999999994</v>
      </c>
      <c r="E18128" s="11">
        <v>79.22</v>
      </c>
      <c r="F18128" s="12">
        <v>1588755</v>
      </c>
    </row>
    <row r="18129" spans="2:6">
      <c r="B18129" s="21">
        <v>42970</v>
      </c>
      <c r="C18129" s="122" t="s">
        <v>211</v>
      </c>
      <c r="D18129" s="116">
        <v>46.96</v>
      </c>
      <c r="E18129" s="11">
        <v>46.18</v>
      </c>
      <c r="F18129" s="12">
        <v>10997813</v>
      </c>
    </row>
    <row r="18130" spans="2:6">
      <c r="B18130" s="21">
        <v>42970</v>
      </c>
      <c r="C18130" s="122" t="s">
        <v>212</v>
      </c>
      <c r="D18130" s="116">
        <v>117.05</v>
      </c>
      <c r="E18130" s="11">
        <v>116.45</v>
      </c>
      <c r="F18130" s="12">
        <v>2778190</v>
      </c>
    </row>
    <row r="18131" spans="2:6">
      <c r="B18131" s="21">
        <v>42970</v>
      </c>
      <c r="C18131" s="122" t="s">
        <v>213</v>
      </c>
      <c r="D18131" s="116">
        <v>59.14</v>
      </c>
      <c r="E18131" s="11">
        <v>59.31</v>
      </c>
      <c r="F18131" s="12">
        <v>1498603</v>
      </c>
    </row>
    <row r="18132" spans="2:6">
      <c r="B18132" s="21">
        <v>42970</v>
      </c>
      <c r="C18132" s="122" t="s">
        <v>214</v>
      </c>
      <c r="D18132" s="116">
        <v>76</v>
      </c>
      <c r="E18132" s="11">
        <v>76.33</v>
      </c>
      <c r="F18132" s="12">
        <v>2031660</v>
      </c>
    </row>
    <row r="18133" spans="2:6">
      <c r="B18133" s="21">
        <v>42970</v>
      </c>
      <c r="C18133" s="122" t="s">
        <v>215</v>
      </c>
      <c r="D18133" s="116">
        <v>106.46</v>
      </c>
      <c r="E18133" s="11">
        <v>106.74</v>
      </c>
      <c r="F18133" s="12">
        <v>659687</v>
      </c>
    </row>
    <row r="18134" spans="2:6">
      <c r="B18134" s="21">
        <v>42970</v>
      </c>
      <c r="C18134" s="122" t="s">
        <v>216</v>
      </c>
      <c r="D18134" s="116">
        <v>35.450000000000003</v>
      </c>
      <c r="E18134" s="11">
        <v>35.44</v>
      </c>
      <c r="F18134" s="12">
        <v>3306479</v>
      </c>
    </row>
    <row r="18135" spans="2:6">
      <c r="B18135" s="21">
        <v>42970</v>
      </c>
      <c r="C18135" s="122" t="s">
        <v>217</v>
      </c>
      <c r="D18135" s="116">
        <v>82.24</v>
      </c>
      <c r="E18135" s="11">
        <v>81.819999999999993</v>
      </c>
      <c r="F18135" s="12">
        <v>1969228</v>
      </c>
    </row>
    <row r="18136" spans="2:6">
      <c r="B18136" s="21">
        <v>42970</v>
      </c>
      <c r="C18136" s="122" t="s">
        <v>218</v>
      </c>
      <c r="D18136" s="116">
        <v>102.48</v>
      </c>
      <c r="E18136" s="11">
        <v>101.5</v>
      </c>
      <c r="F18136" s="12">
        <v>5954375</v>
      </c>
    </row>
    <row r="18137" spans="2:6">
      <c r="B18137" s="21">
        <v>42970</v>
      </c>
      <c r="C18137" s="122" t="s">
        <v>219</v>
      </c>
      <c r="D18137" s="116">
        <v>22.43</v>
      </c>
      <c r="E18137" s="11">
        <v>22.49</v>
      </c>
      <c r="F18137" s="12">
        <v>2347516</v>
      </c>
    </row>
    <row r="18138" spans="2:6">
      <c r="B18138" s="21">
        <v>42970</v>
      </c>
      <c r="C18138" s="122" t="s">
        <v>220</v>
      </c>
      <c r="D18138" s="116">
        <v>21.15</v>
      </c>
      <c r="E18138" s="11">
        <v>21.2</v>
      </c>
      <c r="F18138" s="12">
        <v>2181408</v>
      </c>
    </row>
    <row r="18139" spans="2:6">
      <c r="B18139" s="21">
        <v>42970</v>
      </c>
      <c r="C18139" s="122" t="s">
        <v>221</v>
      </c>
      <c r="D18139" s="116">
        <v>57.31</v>
      </c>
      <c r="E18139" s="11">
        <v>57.28</v>
      </c>
      <c r="F18139" s="12">
        <v>1399974</v>
      </c>
    </row>
    <row r="18140" spans="2:6">
      <c r="B18140" s="21">
        <v>42970</v>
      </c>
      <c r="C18140" s="122" t="s">
        <v>222</v>
      </c>
      <c r="D18140" s="116">
        <v>93.54</v>
      </c>
      <c r="E18140" s="11">
        <v>94.19</v>
      </c>
      <c r="F18140" s="12">
        <v>830567</v>
      </c>
    </row>
    <row r="18141" spans="2:6">
      <c r="B18141" s="21">
        <v>42970</v>
      </c>
      <c r="C18141" s="122" t="s">
        <v>223</v>
      </c>
      <c r="D18141" s="116">
        <v>117.59</v>
      </c>
      <c r="E18141" s="11">
        <v>118.14</v>
      </c>
      <c r="F18141" s="12">
        <v>702665</v>
      </c>
    </row>
    <row r="18142" spans="2:6">
      <c r="B18142" s="21">
        <v>42970</v>
      </c>
      <c r="C18142" s="122" t="s">
        <v>224</v>
      </c>
      <c r="D18142" s="116">
        <v>74.63</v>
      </c>
      <c r="E18142" s="11">
        <v>74.319999999999993</v>
      </c>
      <c r="F18142" s="12">
        <v>4428806</v>
      </c>
    </row>
    <row r="18143" spans="2:6">
      <c r="B18143" s="21">
        <v>42970</v>
      </c>
      <c r="C18143" s="122" t="s">
        <v>225</v>
      </c>
      <c r="D18143" s="116">
        <v>84.23</v>
      </c>
      <c r="E18143" s="11">
        <v>84.49</v>
      </c>
      <c r="F18143" s="12">
        <v>617205</v>
      </c>
    </row>
    <row r="18144" spans="2:6">
      <c r="B18144" s="21">
        <v>42970</v>
      </c>
      <c r="C18144" s="122" t="s">
        <v>226</v>
      </c>
      <c r="D18144" s="116">
        <v>91.57</v>
      </c>
      <c r="E18144" s="11">
        <v>91.13</v>
      </c>
      <c r="F18144" s="12">
        <v>851160</v>
      </c>
    </row>
    <row r="18145" spans="2:6">
      <c r="B18145" s="21">
        <v>42970</v>
      </c>
      <c r="C18145" s="122" t="s">
        <v>227</v>
      </c>
      <c r="D18145" s="116">
        <v>29.16</v>
      </c>
      <c r="E18145" s="11">
        <v>29.54</v>
      </c>
      <c r="F18145" s="12">
        <v>1908482</v>
      </c>
    </row>
    <row r="18146" spans="2:6">
      <c r="B18146" s="21">
        <v>42970</v>
      </c>
      <c r="C18146" s="122" t="s">
        <v>228</v>
      </c>
      <c r="D18146" s="116">
        <v>84.98</v>
      </c>
      <c r="E18146" s="11">
        <v>83.44</v>
      </c>
      <c r="F18146" s="12">
        <v>1226495</v>
      </c>
    </row>
    <row r="18147" spans="2:6">
      <c r="B18147" s="21">
        <v>42970</v>
      </c>
      <c r="C18147" s="122" t="s">
        <v>229</v>
      </c>
      <c r="D18147" s="116">
        <v>111.33</v>
      </c>
      <c r="E18147" s="11">
        <v>111.89</v>
      </c>
      <c r="F18147" s="12">
        <v>499901</v>
      </c>
    </row>
    <row r="18148" spans="2:6">
      <c r="B18148" s="21">
        <v>42970</v>
      </c>
      <c r="C18148" s="122" t="s">
        <v>230</v>
      </c>
      <c r="D18148" s="116">
        <v>86.57</v>
      </c>
      <c r="E18148" s="11">
        <v>86.88</v>
      </c>
      <c r="F18148" s="12">
        <v>1931889</v>
      </c>
    </row>
    <row r="18149" spans="2:6">
      <c r="B18149" s="21">
        <v>42970</v>
      </c>
      <c r="C18149" s="122" t="s">
        <v>231</v>
      </c>
      <c r="D18149" s="116">
        <v>56.68</v>
      </c>
      <c r="E18149" s="11">
        <v>56.71</v>
      </c>
      <c r="F18149" s="12">
        <v>865988</v>
      </c>
    </row>
    <row r="18150" spans="2:6">
      <c r="B18150" s="21">
        <v>42970</v>
      </c>
      <c r="C18150" s="122" t="s">
        <v>232</v>
      </c>
      <c r="D18150" s="116">
        <v>30.33</v>
      </c>
      <c r="E18150" s="11">
        <v>30.98</v>
      </c>
      <c r="F18150" s="12">
        <v>3320022</v>
      </c>
    </row>
    <row r="18151" spans="2:6">
      <c r="B18151" s="21">
        <v>42970</v>
      </c>
      <c r="C18151" s="122" t="s">
        <v>233</v>
      </c>
      <c r="D18151" s="116">
        <v>64.5</v>
      </c>
      <c r="E18151" s="11">
        <v>64.58</v>
      </c>
      <c r="F18151" s="12">
        <v>4814436</v>
      </c>
    </row>
    <row r="18152" spans="2:6">
      <c r="B18152" s="21">
        <v>42970</v>
      </c>
      <c r="C18152" s="122" t="s">
        <v>234</v>
      </c>
      <c r="D18152" s="116">
        <v>84.93</v>
      </c>
      <c r="E18152" s="11">
        <v>85.07</v>
      </c>
      <c r="F18152" s="12">
        <v>2261974</v>
      </c>
    </row>
    <row r="18153" spans="2:6">
      <c r="B18153" s="21">
        <v>42970</v>
      </c>
      <c r="C18153" s="122" t="s">
        <v>235</v>
      </c>
      <c r="D18153" s="116">
        <v>118.65</v>
      </c>
      <c r="E18153" s="11">
        <v>118.18</v>
      </c>
      <c r="F18153" s="12">
        <v>1297809</v>
      </c>
    </row>
    <row r="18154" spans="2:6">
      <c r="B18154" s="21">
        <v>42970</v>
      </c>
      <c r="C18154" s="122" t="s">
        <v>236</v>
      </c>
      <c r="D18154" s="116">
        <v>34.619999999999997</v>
      </c>
      <c r="E18154" s="11">
        <v>34.89</v>
      </c>
      <c r="F18154" s="12">
        <v>6326628</v>
      </c>
    </row>
    <row r="18155" spans="2:6">
      <c r="B18155" s="21">
        <v>42970</v>
      </c>
      <c r="C18155" s="122" t="s">
        <v>237</v>
      </c>
      <c r="D18155" s="116">
        <v>131.19999999999999</v>
      </c>
      <c r="E18155" s="11">
        <v>130.78</v>
      </c>
      <c r="F18155" s="12">
        <v>470980</v>
      </c>
    </row>
    <row r="18156" spans="2:6">
      <c r="B18156" s="21">
        <v>42970</v>
      </c>
      <c r="C18156" s="122" t="s">
        <v>238</v>
      </c>
      <c r="D18156" s="116">
        <v>83.97</v>
      </c>
      <c r="E18156" s="11">
        <v>84.26</v>
      </c>
      <c r="F18156" s="12">
        <v>825856</v>
      </c>
    </row>
    <row r="18157" spans="2:6">
      <c r="B18157" s="21">
        <v>42970</v>
      </c>
      <c r="C18157" s="122" t="s">
        <v>239</v>
      </c>
      <c r="D18157" s="116">
        <v>141.37</v>
      </c>
      <c r="E18157" s="11">
        <v>140.97999999999999</v>
      </c>
      <c r="F18157" s="12">
        <v>281627</v>
      </c>
    </row>
    <row r="18158" spans="2:6">
      <c r="B18158" s="21">
        <v>42970</v>
      </c>
      <c r="C18158" s="122" t="s">
        <v>240</v>
      </c>
      <c r="D18158" s="116">
        <v>80.150000000000006</v>
      </c>
      <c r="E18158" s="11">
        <v>80.33</v>
      </c>
      <c r="F18158" s="12">
        <v>1817733</v>
      </c>
    </row>
    <row r="18159" spans="2:6">
      <c r="B18159" s="21">
        <v>42970</v>
      </c>
      <c r="C18159" s="122" t="s">
        <v>241</v>
      </c>
      <c r="D18159" s="116">
        <v>105</v>
      </c>
      <c r="E18159" s="11">
        <v>104.45</v>
      </c>
      <c r="F18159" s="12">
        <v>3201246</v>
      </c>
    </row>
    <row r="18160" spans="2:6">
      <c r="B18160" s="21">
        <v>42970</v>
      </c>
      <c r="C18160" s="122" t="s">
        <v>242</v>
      </c>
      <c r="D18160" s="116">
        <v>83.78</v>
      </c>
      <c r="E18160" s="11">
        <v>84.38</v>
      </c>
      <c r="F18160" s="12">
        <v>684080</v>
      </c>
    </row>
    <row r="18161" spans="2:6">
      <c r="B18161" s="21">
        <v>42970</v>
      </c>
      <c r="C18161" s="122" t="s">
        <v>243</v>
      </c>
      <c r="D18161" s="116">
        <v>58.57</v>
      </c>
      <c r="E18161" s="11">
        <v>58.43</v>
      </c>
      <c r="F18161" s="12">
        <v>1946428</v>
      </c>
    </row>
    <row r="18162" spans="2:6">
      <c r="B18162" s="21">
        <v>42970</v>
      </c>
      <c r="C18162" s="122" t="s">
        <v>244</v>
      </c>
      <c r="D18162" s="116">
        <v>84.16</v>
      </c>
      <c r="E18162" s="11">
        <v>85.11</v>
      </c>
      <c r="F18162" s="12">
        <v>2322742</v>
      </c>
    </row>
    <row r="18163" spans="2:6">
      <c r="B18163" s="21">
        <v>42970</v>
      </c>
      <c r="C18163" s="122" t="s">
        <v>245</v>
      </c>
      <c r="D18163" s="116">
        <v>455.71</v>
      </c>
      <c r="E18163" s="11">
        <v>461.8</v>
      </c>
      <c r="F18163" s="12">
        <v>561677</v>
      </c>
    </row>
    <row r="18164" spans="2:6">
      <c r="B18164" s="21">
        <v>42970</v>
      </c>
      <c r="C18164" s="122" t="s">
        <v>246</v>
      </c>
      <c r="D18164" s="116">
        <v>67.75</v>
      </c>
      <c r="E18164" s="11">
        <v>67.98</v>
      </c>
      <c r="F18164" s="12">
        <v>1251373</v>
      </c>
    </row>
    <row r="18165" spans="2:6">
      <c r="B18165" s="21">
        <v>42970</v>
      </c>
      <c r="C18165" s="122" t="s">
        <v>247</v>
      </c>
      <c r="D18165" s="116">
        <v>61.11</v>
      </c>
      <c r="E18165" s="11">
        <v>61.04</v>
      </c>
      <c r="F18165" s="12">
        <v>2739708</v>
      </c>
    </row>
    <row r="18166" spans="2:6">
      <c r="B18166" s="21">
        <v>42970</v>
      </c>
      <c r="C18166" s="122" t="s">
        <v>248</v>
      </c>
      <c r="D18166" s="116">
        <v>62.94</v>
      </c>
      <c r="E18166" s="11">
        <v>63.14</v>
      </c>
      <c r="F18166" s="12">
        <v>1531577</v>
      </c>
    </row>
    <row r="18167" spans="2:6">
      <c r="B18167" s="21">
        <v>42970</v>
      </c>
      <c r="C18167" s="122" t="s">
        <v>249</v>
      </c>
      <c r="D18167" s="116">
        <v>61.48</v>
      </c>
      <c r="E18167" s="11">
        <v>60.93</v>
      </c>
      <c r="F18167" s="12">
        <v>2842328</v>
      </c>
    </row>
    <row r="18168" spans="2:6">
      <c r="B18168" s="21">
        <v>42970</v>
      </c>
      <c r="C18168" s="122" t="s">
        <v>250</v>
      </c>
      <c r="D18168" s="116">
        <v>265.02999999999997</v>
      </c>
      <c r="E18168" s="11">
        <v>267.16000000000003</v>
      </c>
      <c r="F18168" s="12">
        <v>252017</v>
      </c>
    </row>
    <row r="18169" spans="2:6">
      <c r="B18169" s="21">
        <v>42970</v>
      </c>
      <c r="C18169" s="122" t="s">
        <v>251</v>
      </c>
      <c r="D18169" s="116">
        <v>40.28</v>
      </c>
      <c r="E18169" s="11">
        <v>40.590000000000003</v>
      </c>
      <c r="F18169" s="12">
        <v>1740928</v>
      </c>
    </row>
    <row r="18170" spans="2:6">
      <c r="B18170" s="21">
        <v>42970</v>
      </c>
      <c r="C18170" s="122" t="s">
        <v>252</v>
      </c>
      <c r="D18170" s="116">
        <v>71.430000000000007</v>
      </c>
      <c r="E18170" s="11">
        <v>71.209999999999994</v>
      </c>
      <c r="F18170" s="12">
        <v>1182801</v>
      </c>
    </row>
    <row r="18171" spans="2:6">
      <c r="B18171" s="21">
        <v>42970</v>
      </c>
      <c r="C18171" s="122" t="s">
        <v>253</v>
      </c>
      <c r="D18171" s="116">
        <v>78.489999999999995</v>
      </c>
      <c r="E18171" s="11">
        <v>79.17</v>
      </c>
      <c r="F18171" s="12">
        <v>930939</v>
      </c>
    </row>
    <row r="18172" spans="2:6">
      <c r="B18172" s="21">
        <v>42970</v>
      </c>
      <c r="C18172" s="122" t="s">
        <v>254</v>
      </c>
      <c r="D18172" s="116">
        <v>51.34</v>
      </c>
      <c r="E18172" s="11">
        <v>50.87</v>
      </c>
      <c r="F18172" s="12">
        <v>1081527</v>
      </c>
    </row>
    <row r="18173" spans="2:6">
      <c r="B18173" s="21">
        <v>42970</v>
      </c>
      <c r="C18173" s="122" t="s">
        <v>255</v>
      </c>
      <c r="D18173" s="116">
        <v>114</v>
      </c>
      <c r="E18173" s="11">
        <v>112.71</v>
      </c>
      <c r="F18173" s="12">
        <v>2073981</v>
      </c>
    </row>
    <row r="18174" spans="2:6">
      <c r="B18174" s="21">
        <v>42970</v>
      </c>
      <c r="C18174" s="122" t="s">
        <v>256</v>
      </c>
      <c r="D18174" s="116">
        <v>38.200000000000003</v>
      </c>
      <c r="E18174" s="11">
        <v>38.32</v>
      </c>
      <c r="F18174" s="12">
        <v>2752448</v>
      </c>
    </row>
    <row r="18175" spans="2:6">
      <c r="B18175" s="21">
        <v>42970</v>
      </c>
      <c r="C18175" s="122" t="s">
        <v>257</v>
      </c>
      <c r="D18175" s="116">
        <v>55.6</v>
      </c>
      <c r="E18175" s="11">
        <v>55.03</v>
      </c>
      <c r="F18175" s="12">
        <v>886663</v>
      </c>
    </row>
    <row r="18176" spans="2:6">
      <c r="B18176" s="21">
        <v>42970</v>
      </c>
      <c r="C18176" s="122" t="s">
        <v>258</v>
      </c>
      <c r="D18176" s="116">
        <v>147</v>
      </c>
      <c r="E18176" s="11">
        <v>148.09</v>
      </c>
      <c r="F18176" s="12">
        <v>1714617</v>
      </c>
    </row>
    <row r="18177" spans="2:6">
      <c r="B18177" s="21">
        <v>42970</v>
      </c>
      <c r="C18177" s="122" t="s">
        <v>259</v>
      </c>
      <c r="D18177" s="116">
        <v>75.77</v>
      </c>
      <c r="E18177" s="11">
        <v>77.66</v>
      </c>
      <c r="F18177" s="12">
        <v>678378</v>
      </c>
    </row>
    <row r="18178" spans="2:6">
      <c r="B18178" s="21">
        <v>42970</v>
      </c>
      <c r="C18178" s="122" t="s">
        <v>260</v>
      </c>
      <c r="D18178" s="116">
        <v>10.61</v>
      </c>
      <c r="E18178" s="11">
        <v>10.71</v>
      </c>
      <c r="F18178" s="12">
        <v>35405768</v>
      </c>
    </row>
    <row r="18179" spans="2:6">
      <c r="B18179" s="21">
        <v>42970</v>
      </c>
      <c r="C18179" s="122" t="s">
        <v>261</v>
      </c>
      <c r="D18179" s="116">
        <v>41.25</v>
      </c>
      <c r="E18179" s="11">
        <v>41.16</v>
      </c>
      <c r="F18179" s="12">
        <v>2568480</v>
      </c>
    </row>
    <row r="18180" spans="2:6">
      <c r="B18180" s="21">
        <v>42970</v>
      </c>
      <c r="C18180" s="122" t="s">
        <v>262</v>
      </c>
      <c r="D18180" s="116">
        <v>168.84</v>
      </c>
      <c r="E18180" s="11">
        <v>168.71</v>
      </c>
      <c r="F18180" s="12">
        <v>9856473</v>
      </c>
    </row>
    <row r="18181" spans="2:6">
      <c r="B18181" s="21">
        <v>42970</v>
      </c>
      <c r="C18181" s="122" t="s">
        <v>263</v>
      </c>
      <c r="D18181" s="116">
        <v>62.77</v>
      </c>
      <c r="E18181" s="11">
        <v>62.58</v>
      </c>
      <c r="F18181" s="12">
        <v>964187</v>
      </c>
    </row>
    <row r="18182" spans="2:6">
      <c r="B18182" s="21">
        <v>42970</v>
      </c>
      <c r="C18182" s="122" t="s">
        <v>264</v>
      </c>
      <c r="D18182" s="116">
        <v>14.99</v>
      </c>
      <c r="E18182" s="11">
        <v>15.29</v>
      </c>
      <c r="F18182" s="12">
        <v>20105765</v>
      </c>
    </row>
    <row r="18183" spans="2:6">
      <c r="B18183" s="21">
        <v>42970</v>
      </c>
      <c r="C18183" s="122" t="s">
        <v>265</v>
      </c>
      <c r="D18183" s="116">
        <v>208.32</v>
      </c>
      <c r="E18183" s="11">
        <v>207.07</v>
      </c>
      <c r="F18183" s="12">
        <v>1015822</v>
      </c>
    </row>
    <row r="18184" spans="2:6">
      <c r="B18184" s="21">
        <v>42970</v>
      </c>
      <c r="C18184" s="122" t="s">
        <v>266</v>
      </c>
      <c r="D18184" s="116">
        <v>32.9</v>
      </c>
      <c r="E18184" s="11">
        <v>32.93</v>
      </c>
      <c r="F18184" s="12">
        <v>2469313</v>
      </c>
    </row>
    <row r="18185" spans="2:6">
      <c r="B18185" s="21">
        <v>42970</v>
      </c>
      <c r="C18185" s="122" t="s">
        <v>267</v>
      </c>
      <c r="D18185" s="116">
        <v>116.58</v>
      </c>
      <c r="E18185" s="11">
        <v>115.93</v>
      </c>
      <c r="F18185" s="12">
        <v>438361</v>
      </c>
    </row>
    <row r="18186" spans="2:6">
      <c r="B18186" s="21">
        <v>42970</v>
      </c>
      <c r="C18186" s="122" t="s">
        <v>268</v>
      </c>
      <c r="D18186" s="116">
        <v>91.35</v>
      </c>
      <c r="E18186" s="11">
        <v>91.34</v>
      </c>
      <c r="F18186" s="12">
        <v>976197</v>
      </c>
    </row>
    <row r="18187" spans="2:6">
      <c r="B18187" s="21">
        <v>42970</v>
      </c>
      <c r="C18187" s="122" t="s">
        <v>269</v>
      </c>
      <c r="D18187" s="116">
        <v>122.22</v>
      </c>
      <c r="E18187" s="11">
        <v>122.15</v>
      </c>
      <c r="F18187" s="12">
        <v>486825</v>
      </c>
    </row>
    <row r="18188" spans="2:6">
      <c r="B18188" s="21">
        <v>42970</v>
      </c>
      <c r="C18188" s="122" t="s">
        <v>270</v>
      </c>
      <c r="D18188" s="116">
        <v>26.37</v>
      </c>
      <c r="E18188" s="11">
        <v>26.6</v>
      </c>
      <c r="F18188" s="12">
        <v>3592687</v>
      </c>
    </row>
    <row r="18189" spans="2:6">
      <c r="B18189" s="21">
        <v>42970</v>
      </c>
      <c r="C18189" s="122" t="s">
        <v>271</v>
      </c>
      <c r="D18189" s="116">
        <v>33.03</v>
      </c>
      <c r="E18189" s="11">
        <v>35.25</v>
      </c>
      <c r="F18189" s="12">
        <v>8630201</v>
      </c>
    </row>
    <row r="18190" spans="2:6">
      <c r="B18190" s="21">
        <v>42970</v>
      </c>
      <c r="C18190" s="122" t="s">
        <v>272</v>
      </c>
      <c r="D18190" s="116">
        <v>37.729999999999997</v>
      </c>
      <c r="E18190" s="11">
        <v>37.54</v>
      </c>
      <c r="F18190" s="12">
        <v>852828</v>
      </c>
    </row>
    <row r="18191" spans="2:6">
      <c r="B18191" s="21">
        <v>42970</v>
      </c>
      <c r="C18191" s="122" t="s">
        <v>273</v>
      </c>
      <c r="D18191" s="116">
        <v>37.450000000000003</v>
      </c>
      <c r="E18191" s="11">
        <v>37.58</v>
      </c>
      <c r="F18191" s="12">
        <v>903097</v>
      </c>
    </row>
    <row r="18192" spans="2:6">
      <c r="B18192" s="21">
        <v>42970</v>
      </c>
      <c r="C18192" s="122" t="s">
        <v>274</v>
      </c>
      <c r="D18192" s="116">
        <v>38.47</v>
      </c>
      <c r="E18192" s="11">
        <v>38.54</v>
      </c>
      <c r="F18192" s="12">
        <v>994170</v>
      </c>
    </row>
    <row r="18193" spans="2:6">
      <c r="B18193" s="21">
        <v>42970</v>
      </c>
      <c r="C18193" s="122" t="s">
        <v>275</v>
      </c>
      <c r="D18193" s="116">
        <v>84.21</v>
      </c>
      <c r="E18193" s="11">
        <v>84.42</v>
      </c>
      <c r="F18193" s="12">
        <v>584302</v>
      </c>
    </row>
    <row r="18194" spans="2:6">
      <c r="B18194" s="21">
        <v>42970</v>
      </c>
      <c r="C18194" s="122" t="s">
        <v>276</v>
      </c>
      <c r="D18194" s="116">
        <v>26.87</v>
      </c>
      <c r="E18194" s="11">
        <v>26.66</v>
      </c>
      <c r="F18194" s="12">
        <v>2834178</v>
      </c>
    </row>
    <row r="18195" spans="2:6">
      <c r="B18195" s="21">
        <v>42970</v>
      </c>
      <c r="C18195" s="122" t="s">
        <v>277</v>
      </c>
      <c r="D18195" s="116">
        <v>27.38</v>
      </c>
      <c r="E18195" s="11">
        <v>27.15</v>
      </c>
      <c r="F18195" s="12">
        <v>5528372</v>
      </c>
    </row>
    <row r="18196" spans="2:6">
      <c r="B18196" s="21">
        <v>42970</v>
      </c>
      <c r="C18196" s="122" t="s">
        <v>278</v>
      </c>
      <c r="D18196" s="116">
        <v>126.72</v>
      </c>
      <c r="E18196" s="11">
        <v>127.58</v>
      </c>
      <c r="F18196" s="12">
        <v>420936</v>
      </c>
    </row>
    <row r="18197" spans="2:6">
      <c r="B18197" s="21">
        <v>42970</v>
      </c>
      <c r="C18197" s="122" t="s">
        <v>279</v>
      </c>
      <c r="D18197" s="116">
        <v>65.64</v>
      </c>
      <c r="E18197" s="11">
        <v>65.03</v>
      </c>
      <c r="F18197" s="12">
        <v>641212</v>
      </c>
    </row>
    <row r="18198" spans="2:6">
      <c r="B18198" s="21">
        <v>42970</v>
      </c>
      <c r="C18198" s="122" t="s">
        <v>280</v>
      </c>
      <c r="D18198" s="116">
        <v>200.7</v>
      </c>
      <c r="E18198" s="11">
        <v>199.75</v>
      </c>
      <c r="F18198" s="12">
        <v>831294</v>
      </c>
    </row>
    <row r="18199" spans="2:6">
      <c r="B18199" s="21">
        <v>42970</v>
      </c>
      <c r="C18199" s="122" t="s">
        <v>281</v>
      </c>
      <c r="D18199" s="116">
        <v>24.52</v>
      </c>
      <c r="E18199" s="11">
        <v>24.39</v>
      </c>
      <c r="F18199" s="12">
        <v>34533588</v>
      </c>
    </row>
    <row r="18200" spans="2:6">
      <c r="B18200" s="21">
        <v>42970</v>
      </c>
      <c r="C18200" s="122" t="s">
        <v>282</v>
      </c>
      <c r="D18200" s="116">
        <v>20.54</v>
      </c>
      <c r="E18200" s="11">
        <v>21.15</v>
      </c>
      <c r="F18200" s="12">
        <v>3793116</v>
      </c>
    </row>
    <row r="18201" spans="2:6">
      <c r="B18201" s="21">
        <v>42970</v>
      </c>
      <c r="C18201" s="122" t="s">
        <v>283</v>
      </c>
      <c r="D18201" s="116">
        <v>73.27</v>
      </c>
      <c r="E18201" s="11">
        <v>73.739999999999995</v>
      </c>
      <c r="F18201" s="12">
        <v>6499314</v>
      </c>
    </row>
    <row r="18202" spans="2:6">
      <c r="B18202" s="21">
        <v>42970</v>
      </c>
      <c r="C18202" s="122" t="s">
        <v>284</v>
      </c>
      <c r="D18202" s="116">
        <v>57.42</v>
      </c>
      <c r="E18202" s="11">
        <v>57.68</v>
      </c>
      <c r="F18202" s="12">
        <v>3344089</v>
      </c>
    </row>
    <row r="18203" spans="2:6">
      <c r="B18203" s="21">
        <v>42970</v>
      </c>
      <c r="C18203" s="122" t="s">
        <v>24</v>
      </c>
      <c r="D18203" s="116">
        <v>28.24</v>
      </c>
      <c r="E18203" s="11">
        <v>28.48</v>
      </c>
      <c r="F18203" s="12">
        <v>4000838</v>
      </c>
    </row>
    <row r="18204" spans="2:6">
      <c r="B18204" s="21">
        <v>42970</v>
      </c>
      <c r="C18204" s="122" t="s">
        <v>25</v>
      </c>
      <c r="D18204" s="116">
        <v>35.270000000000003</v>
      </c>
      <c r="E18204" s="11">
        <v>35.49</v>
      </c>
      <c r="F18204" s="12">
        <v>6430459</v>
      </c>
    </row>
    <row r="18205" spans="2:6">
      <c r="B18205" s="21">
        <v>42970</v>
      </c>
      <c r="C18205" s="122" t="s">
        <v>26</v>
      </c>
      <c r="D18205" s="116">
        <v>921.93</v>
      </c>
      <c r="E18205" s="11">
        <v>927</v>
      </c>
      <c r="F18205" s="12">
        <v>1090248</v>
      </c>
    </row>
    <row r="18206" spans="2:6">
      <c r="B18206" s="21">
        <v>42970</v>
      </c>
      <c r="C18206" s="122" t="s">
        <v>27</v>
      </c>
      <c r="D18206" s="116">
        <v>937</v>
      </c>
      <c r="E18206" s="11">
        <v>942.58</v>
      </c>
      <c r="F18206" s="12">
        <v>1134464</v>
      </c>
    </row>
    <row r="18207" spans="2:6">
      <c r="B18207" s="21">
        <v>42970</v>
      </c>
      <c r="C18207" s="122" t="s">
        <v>28</v>
      </c>
      <c r="D18207" s="116">
        <v>82.36</v>
      </c>
      <c r="E18207" s="11">
        <v>82.57</v>
      </c>
      <c r="F18207" s="12">
        <v>483693</v>
      </c>
    </row>
    <row r="18208" spans="2:6">
      <c r="B18208" s="21">
        <v>42970</v>
      </c>
      <c r="C18208" s="122" t="s">
        <v>29</v>
      </c>
      <c r="D18208" s="116">
        <v>95.49</v>
      </c>
      <c r="E18208" s="11">
        <v>94.58</v>
      </c>
      <c r="F18208" s="12">
        <v>659621</v>
      </c>
    </row>
    <row r="18209" spans="2:6">
      <c r="B18209" s="21">
        <v>42970</v>
      </c>
      <c r="C18209" s="122" t="s">
        <v>30</v>
      </c>
      <c r="D18209" s="116">
        <v>22.94</v>
      </c>
      <c r="E18209" s="11">
        <v>23.19</v>
      </c>
      <c r="F18209" s="12">
        <v>5527084</v>
      </c>
    </row>
    <row r="18210" spans="2:6">
      <c r="B18210" s="21">
        <v>42970</v>
      </c>
      <c r="C18210" s="122" t="s">
        <v>31</v>
      </c>
      <c r="D18210" s="116">
        <v>51.56</v>
      </c>
      <c r="E18210" s="11">
        <v>52.04</v>
      </c>
      <c r="F18210" s="12">
        <v>1512254</v>
      </c>
    </row>
    <row r="18211" spans="2:6">
      <c r="B18211" s="21">
        <v>42970</v>
      </c>
      <c r="C18211" s="122" t="s">
        <v>32</v>
      </c>
      <c r="D18211" s="116">
        <v>221.9</v>
      </c>
      <c r="E18211" s="11">
        <v>222.74</v>
      </c>
      <c r="F18211" s="12">
        <v>2568023</v>
      </c>
    </row>
    <row r="18212" spans="2:6">
      <c r="B18212" s="21">
        <v>42970</v>
      </c>
      <c r="C18212" s="122" t="s">
        <v>33</v>
      </c>
      <c r="D18212" s="116">
        <v>29.77</v>
      </c>
      <c r="E18212" s="11">
        <v>29.77</v>
      </c>
      <c r="F18212" s="12">
        <v>1438617</v>
      </c>
    </row>
    <row r="18213" spans="2:6">
      <c r="B18213" s="21">
        <v>42970</v>
      </c>
      <c r="C18213" s="122" t="s">
        <v>34</v>
      </c>
      <c r="D18213" s="116">
        <v>163.38</v>
      </c>
      <c r="E18213" s="11">
        <v>161.54</v>
      </c>
      <c r="F18213" s="12">
        <v>608169</v>
      </c>
    </row>
    <row r="18214" spans="2:6">
      <c r="B18214" s="21">
        <v>42970</v>
      </c>
      <c r="C18214" s="122" t="s">
        <v>35</v>
      </c>
      <c r="D18214" s="116">
        <v>38.56</v>
      </c>
      <c r="E18214" s="11">
        <v>39.03</v>
      </c>
      <c r="F18214" s="12">
        <v>4623469</v>
      </c>
    </row>
    <row r="18215" spans="2:6">
      <c r="B18215" s="21">
        <v>42970</v>
      </c>
      <c r="C18215" s="122" t="s">
        <v>36</v>
      </c>
      <c r="D18215" s="116">
        <v>94.59</v>
      </c>
      <c r="E18215" s="11">
        <v>93.92</v>
      </c>
      <c r="F18215" s="12">
        <v>1615971</v>
      </c>
    </row>
    <row r="18216" spans="2:6">
      <c r="B18216" s="21">
        <v>42970</v>
      </c>
      <c r="C18216" s="122" t="s">
        <v>37</v>
      </c>
      <c r="D18216" s="116">
        <v>12.59</v>
      </c>
      <c r="E18216" s="11">
        <v>12.67</v>
      </c>
      <c r="F18216" s="12">
        <v>6006012</v>
      </c>
    </row>
    <row r="18217" spans="2:6">
      <c r="B18217" s="21">
        <v>42970</v>
      </c>
      <c r="C18217" s="122" t="s">
        <v>38</v>
      </c>
      <c r="D18217" s="116">
        <v>23.31</v>
      </c>
      <c r="E18217" s="11">
        <v>23.49</v>
      </c>
      <c r="F18217" s="12">
        <v>1754697</v>
      </c>
    </row>
    <row r="18218" spans="2:6">
      <c r="B18218" s="21">
        <v>42970</v>
      </c>
      <c r="C18218" s="122" t="s">
        <v>39</v>
      </c>
      <c r="D18218" s="116">
        <v>78.62</v>
      </c>
      <c r="E18218" s="11">
        <v>78.900000000000006</v>
      </c>
      <c r="F18218" s="12">
        <v>1789488</v>
      </c>
    </row>
    <row r="18219" spans="2:6">
      <c r="B18219" s="21">
        <v>42970</v>
      </c>
      <c r="C18219" s="122" t="s">
        <v>40</v>
      </c>
      <c r="D18219" s="116">
        <v>70.900000000000006</v>
      </c>
      <c r="E18219" s="11">
        <v>71.58</v>
      </c>
      <c r="F18219" s="12">
        <v>930152</v>
      </c>
    </row>
    <row r="18220" spans="2:6">
      <c r="B18220" s="21">
        <v>42970</v>
      </c>
      <c r="C18220" s="122" t="s">
        <v>41</v>
      </c>
      <c r="D18220" s="116">
        <v>29.03</v>
      </c>
      <c r="E18220" s="11">
        <v>29.46</v>
      </c>
      <c r="F18220" s="12">
        <v>2316948</v>
      </c>
    </row>
    <row r="18221" spans="2:6">
      <c r="B18221" s="21">
        <v>42970</v>
      </c>
      <c r="C18221" s="122" t="s">
        <v>42</v>
      </c>
      <c r="D18221" s="116">
        <v>148.58000000000001</v>
      </c>
      <c r="E18221" s="11">
        <v>149.1</v>
      </c>
      <c r="F18221" s="12">
        <v>5235444</v>
      </c>
    </row>
    <row r="18222" spans="2:6">
      <c r="B18222" s="21">
        <v>42970</v>
      </c>
      <c r="C18222" s="122" t="s">
        <v>43</v>
      </c>
      <c r="D18222" s="116">
        <v>38.36</v>
      </c>
      <c r="E18222" s="11">
        <v>38.79</v>
      </c>
      <c r="F18222" s="12">
        <v>4017760</v>
      </c>
    </row>
    <row r="18223" spans="2:6">
      <c r="B18223" s="21">
        <v>42970</v>
      </c>
      <c r="C18223" s="122" t="s">
        <v>44</v>
      </c>
      <c r="D18223" s="116">
        <v>55.27</v>
      </c>
      <c r="E18223" s="11">
        <v>55.15</v>
      </c>
      <c r="F18223" s="12">
        <v>2066644</v>
      </c>
    </row>
    <row r="18224" spans="2:6">
      <c r="B18224" s="21">
        <v>42970</v>
      </c>
      <c r="C18224" s="122" t="s">
        <v>45</v>
      </c>
      <c r="D18224" s="116">
        <v>62.89</v>
      </c>
      <c r="E18224" s="11">
        <v>63.12</v>
      </c>
      <c r="F18224" s="12">
        <v>1285997</v>
      </c>
    </row>
    <row r="18225" spans="2:6">
      <c r="B18225" s="21">
        <v>42970</v>
      </c>
      <c r="C18225" s="122" t="s">
        <v>46</v>
      </c>
      <c r="D18225" s="116">
        <v>47.7</v>
      </c>
      <c r="E18225" s="11">
        <v>46.85</v>
      </c>
      <c r="F18225" s="12">
        <v>2048269</v>
      </c>
    </row>
    <row r="18226" spans="2:6">
      <c r="B18226" s="21">
        <v>42970</v>
      </c>
      <c r="C18226" s="122" t="s">
        <v>47</v>
      </c>
      <c r="D18226" s="116">
        <v>37.51</v>
      </c>
      <c r="E18226" s="11">
        <v>37.19</v>
      </c>
      <c r="F18226" s="12">
        <v>2260765</v>
      </c>
    </row>
    <row r="18227" spans="2:6">
      <c r="B18227" s="21">
        <v>42970</v>
      </c>
      <c r="C18227" s="122" t="s">
        <v>48</v>
      </c>
      <c r="D18227" s="116">
        <v>136.44999999999999</v>
      </c>
      <c r="E18227" s="11">
        <v>136.41</v>
      </c>
      <c r="F18227" s="12">
        <v>1249167</v>
      </c>
    </row>
    <row r="18228" spans="2:6">
      <c r="B18228" s="21">
        <v>42970</v>
      </c>
      <c r="C18228" s="122" t="s">
        <v>49</v>
      </c>
      <c r="D18228" s="116">
        <v>43.62</v>
      </c>
      <c r="E18228" s="11">
        <v>44.52</v>
      </c>
      <c r="F18228" s="12">
        <v>1795471</v>
      </c>
    </row>
    <row r="18229" spans="2:6">
      <c r="B18229" s="21">
        <v>42970</v>
      </c>
      <c r="C18229" s="122" t="s">
        <v>50</v>
      </c>
      <c r="D18229" s="116">
        <v>17.55</v>
      </c>
      <c r="E18229" s="11">
        <v>13.73739</v>
      </c>
      <c r="F18229" s="12">
        <v>7053018</v>
      </c>
    </row>
    <row r="18230" spans="2:6">
      <c r="B18230" s="21">
        <v>42970</v>
      </c>
      <c r="C18230" s="122" t="s">
        <v>51</v>
      </c>
      <c r="D18230" s="116">
        <v>19.04</v>
      </c>
      <c r="E18230" s="11">
        <v>18.86</v>
      </c>
      <c r="F18230" s="12">
        <v>15066906</v>
      </c>
    </row>
    <row r="18231" spans="2:6">
      <c r="B18231" s="21">
        <v>42970</v>
      </c>
      <c r="C18231" s="122" t="s">
        <v>52</v>
      </c>
      <c r="D18231" s="116">
        <v>30.13</v>
      </c>
      <c r="E18231" s="11">
        <v>30.07</v>
      </c>
      <c r="F18231" s="12">
        <v>1919242</v>
      </c>
    </row>
    <row r="18232" spans="2:6">
      <c r="B18232" s="21">
        <v>42970</v>
      </c>
      <c r="C18232" s="122" t="s">
        <v>53</v>
      </c>
      <c r="D18232" s="116">
        <v>34.28</v>
      </c>
      <c r="E18232" s="11">
        <v>33.92</v>
      </c>
      <c r="F18232" s="12">
        <v>2669000</v>
      </c>
    </row>
    <row r="18233" spans="2:6">
      <c r="B18233" s="21">
        <v>42970</v>
      </c>
      <c r="C18233" s="122" t="s">
        <v>54</v>
      </c>
      <c r="D18233" s="116">
        <v>119.68</v>
      </c>
      <c r="E18233" s="11">
        <v>119.08</v>
      </c>
      <c r="F18233" s="12">
        <v>501912</v>
      </c>
    </row>
    <row r="18234" spans="2:6">
      <c r="B18234" s="21">
        <v>42970</v>
      </c>
      <c r="C18234" s="122" t="s">
        <v>55</v>
      </c>
      <c r="D18234" s="116">
        <v>85.185000000000002</v>
      </c>
      <c r="E18234" s="11">
        <v>85.23</v>
      </c>
      <c r="F18234" s="12">
        <v>1148584</v>
      </c>
    </row>
    <row r="18235" spans="2:6">
      <c r="B18235" s="21">
        <v>42970</v>
      </c>
      <c r="C18235" s="122" t="s">
        <v>56</v>
      </c>
      <c r="D18235" s="116">
        <v>17.579999999999998</v>
      </c>
      <c r="E18235" s="11">
        <v>17.57</v>
      </c>
      <c r="F18235" s="12">
        <v>5307417</v>
      </c>
    </row>
    <row r="18236" spans="2:6">
      <c r="B18236" s="21">
        <v>42970</v>
      </c>
      <c r="C18236" s="122" t="s">
        <v>57</v>
      </c>
      <c r="D18236" s="116">
        <v>107.07</v>
      </c>
      <c r="E18236" s="11">
        <v>107.44</v>
      </c>
      <c r="F18236" s="12">
        <v>2264846</v>
      </c>
    </row>
    <row r="18237" spans="2:6">
      <c r="B18237" s="21">
        <v>42970</v>
      </c>
      <c r="C18237" s="122" t="s">
        <v>58</v>
      </c>
      <c r="D18237" s="116">
        <v>252.07</v>
      </c>
      <c r="E18237" s="11">
        <v>251.99</v>
      </c>
      <c r="F18237" s="12">
        <v>674014</v>
      </c>
    </row>
    <row r="18238" spans="2:6">
      <c r="B18238" s="21">
        <v>42970</v>
      </c>
      <c r="C18238" s="122" t="s">
        <v>59</v>
      </c>
      <c r="D18238" s="116">
        <v>140.69999999999999</v>
      </c>
      <c r="E18238" s="11">
        <v>142.13999999999999</v>
      </c>
      <c r="F18238" s="12">
        <v>4048317</v>
      </c>
    </row>
    <row r="18239" spans="2:6">
      <c r="B18239" s="21">
        <v>42970</v>
      </c>
      <c r="C18239" s="122" t="s">
        <v>60</v>
      </c>
      <c r="D18239" s="116">
        <v>65.349999999999994</v>
      </c>
      <c r="E18239" s="11">
        <v>65.02</v>
      </c>
      <c r="F18239" s="12">
        <v>1282620</v>
      </c>
    </row>
    <row r="18240" spans="2:6">
      <c r="B18240" s="21">
        <v>42970</v>
      </c>
      <c r="C18240" s="122" t="s">
        <v>61</v>
      </c>
      <c r="D18240" s="116">
        <v>155</v>
      </c>
      <c r="E18240" s="11">
        <v>153.61000000000001</v>
      </c>
      <c r="F18240" s="12">
        <v>576335</v>
      </c>
    </row>
    <row r="18241" spans="2:6">
      <c r="B18241" s="21">
        <v>42970</v>
      </c>
      <c r="C18241" s="122" t="s">
        <v>62</v>
      </c>
      <c r="D18241" s="116">
        <v>134.79</v>
      </c>
      <c r="E18241" s="11">
        <v>135.12</v>
      </c>
      <c r="F18241" s="12">
        <v>284559</v>
      </c>
    </row>
    <row r="18242" spans="2:6">
      <c r="B18242" s="21">
        <v>42970</v>
      </c>
      <c r="C18242" s="122" t="s">
        <v>63</v>
      </c>
      <c r="D18242" s="116">
        <v>193.63</v>
      </c>
      <c r="E18242" s="11">
        <v>193.62</v>
      </c>
      <c r="F18242" s="12">
        <v>545848</v>
      </c>
    </row>
    <row r="18243" spans="2:6">
      <c r="B18243" s="21">
        <v>42970</v>
      </c>
      <c r="C18243" s="122" t="s">
        <v>64</v>
      </c>
      <c r="D18243" s="116">
        <v>123.23</v>
      </c>
      <c r="E18243" s="11">
        <v>123.65</v>
      </c>
      <c r="F18243" s="12">
        <v>655005</v>
      </c>
    </row>
    <row r="18244" spans="2:6">
      <c r="B18244" s="21">
        <v>42970</v>
      </c>
      <c r="C18244" s="122" t="s">
        <v>65</v>
      </c>
      <c r="D18244" s="116">
        <v>46.3</v>
      </c>
      <c r="E18244" s="11">
        <v>46.39</v>
      </c>
      <c r="F18244" s="12">
        <v>1390059</v>
      </c>
    </row>
    <row r="18245" spans="2:6">
      <c r="B18245" s="21">
        <v>42970</v>
      </c>
      <c r="C18245" s="122" t="s">
        <v>66</v>
      </c>
      <c r="D18245" s="116">
        <v>34.54</v>
      </c>
      <c r="E18245" s="11">
        <v>34.659999999999997</v>
      </c>
      <c r="F18245" s="12">
        <v>19648134</v>
      </c>
    </row>
    <row r="18246" spans="2:6">
      <c r="B18246" s="21">
        <v>42970</v>
      </c>
      <c r="C18246" s="122" t="s">
        <v>67</v>
      </c>
      <c r="D18246" s="116">
        <v>138.25</v>
      </c>
      <c r="E18246" s="11">
        <v>135.52000000000001</v>
      </c>
      <c r="F18246" s="12">
        <v>2557045</v>
      </c>
    </row>
    <row r="18247" spans="2:6">
      <c r="B18247" s="21">
        <v>42970</v>
      </c>
      <c r="C18247" s="122" t="s">
        <v>68</v>
      </c>
      <c r="D18247" s="116">
        <v>53.48</v>
      </c>
      <c r="E18247" s="11">
        <v>53.67</v>
      </c>
      <c r="F18247" s="12">
        <v>1322189</v>
      </c>
    </row>
    <row r="18248" spans="2:6">
      <c r="B18248" s="21">
        <v>42970</v>
      </c>
      <c r="C18248" s="122" t="s">
        <v>69</v>
      </c>
      <c r="D18248" s="116">
        <v>20.100000000000001</v>
      </c>
      <c r="E18248" s="11">
        <v>19.579999999999998</v>
      </c>
      <c r="F18248" s="12">
        <v>12612746</v>
      </c>
    </row>
    <row r="18249" spans="2:6">
      <c r="B18249" s="21">
        <v>42970</v>
      </c>
      <c r="C18249" s="122" t="s">
        <v>70</v>
      </c>
      <c r="D18249" s="116">
        <v>85.68</v>
      </c>
      <c r="E18249" s="11">
        <v>84.4</v>
      </c>
      <c r="F18249" s="12">
        <v>1509915</v>
      </c>
    </row>
    <row r="18250" spans="2:6">
      <c r="B18250" s="21">
        <v>42970</v>
      </c>
      <c r="C18250" s="122" t="s">
        <v>71</v>
      </c>
      <c r="D18250" s="116">
        <v>37.65</v>
      </c>
      <c r="E18250" s="11">
        <v>38.39</v>
      </c>
      <c r="F18250" s="12">
        <v>1312288</v>
      </c>
    </row>
    <row r="18251" spans="2:6">
      <c r="B18251" s="21">
        <v>42970</v>
      </c>
      <c r="C18251" s="122" t="s">
        <v>72</v>
      </c>
      <c r="D18251" s="116">
        <v>331.27334999999999</v>
      </c>
      <c r="E18251" s="11">
        <v>328.89</v>
      </c>
      <c r="F18251" s="12">
        <v>617762.98800000001</v>
      </c>
    </row>
    <row r="18252" spans="2:6">
      <c r="B18252" s="21">
        <v>42970</v>
      </c>
      <c r="C18252" s="122" t="s">
        <v>73</v>
      </c>
      <c r="D18252" s="116">
        <v>118.76</v>
      </c>
      <c r="E18252" s="11">
        <v>118.72</v>
      </c>
      <c r="F18252" s="12">
        <v>399175</v>
      </c>
    </row>
    <row r="18253" spans="2:6">
      <c r="B18253" s="21">
        <v>42970</v>
      </c>
      <c r="C18253" s="122" t="s">
        <v>285</v>
      </c>
      <c r="D18253" s="116">
        <v>137.19</v>
      </c>
      <c r="E18253" s="11">
        <v>136.47999999999999</v>
      </c>
      <c r="F18253" s="12">
        <v>728984</v>
      </c>
    </row>
    <row r="18254" spans="2:6">
      <c r="B18254" s="21">
        <v>42970</v>
      </c>
      <c r="C18254" s="122" t="s">
        <v>286</v>
      </c>
      <c r="D18254" s="116">
        <v>32.979999999999997</v>
      </c>
      <c r="E18254" s="11">
        <v>32.869999999999997</v>
      </c>
      <c r="F18254" s="12">
        <v>1898634</v>
      </c>
    </row>
    <row r="18255" spans="2:6">
      <c r="B18255" s="21">
        <v>42970</v>
      </c>
      <c r="C18255" s="122" t="s">
        <v>287</v>
      </c>
      <c r="D18255" s="116">
        <v>97.6</v>
      </c>
      <c r="E18255" s="11">
        <v>97.09</v>
      </c>
      <c r="F18255" s="12">
        <v>530098</v>
      </c>
    </row>
    <row r="18256" spans="2:6">
      <c r="B18256" s="21">
        <v>42970</v>
      </c>
      <c r="C18256" s="122" t="s">
        <v>288</v>
      </c>
      <c r="D18256" s="116">
        <v>38.369999999999997</v>
      </c>
      <c r="E18256" s="11">
        <v>38.56</v>
      </c>
      <c r="F18256" s="12">
        <v>6255028</v>
      </c>
    </row>
    <row r="18257" spans="2:6">
      <c r="B18257" s="21">
        <v>42970</v>
      </c>
      <c r="C18257" s="122" t="s">
        <v>289</v>
      </c>
      <c r="D18257" s="116">
        <v>50.6</v>
      </c>
      <c r="E18257" s="11">
        <v>51.33</v>
      </c>
      <c r="F18257" s="12">
        <v>1048766</v>
      </c>
    </row>
    <row r="18258" spans="2:6">
      <c r="B18258" s="21">
        <v>42970</v>
      </c>
      <c r="C18258" s="122" t="s">
        <v>290</v>
      </c>
      <c r="D18258" s="116">
        <v>134.43</v>
      </c>
      <c r="E18258" s="11">
        <v>132.80000000000001</v>
      </c>
      <c r="F18258" s="12">
        <v>5129938</v>
      </c>
    </row>
    <row r="18259" spans="2:6">
      <c r="B18259" s="21">
        <v>42970</v>
      </c>
      <c r="C18259" s="122" t="s">
        <v>291</v>
      </c>
      <c r="D18259" s="116">
        <v>27.42</v>
      </c>
      <c r="E18259" s="11">
        <v>27.33</v>
      </c>
      <c r="F18259" s="12">
        <v>1511077</v>
      </c>
    </row>
    <row r="18260" spans="2:6">
      <c r="B18260" s="21">
        <v>42970</v>
      </c>
      <c r="C18260" s="122" t="s">
        <v>292</v>
      </c>
      <c r="D18260" s="116">
        <v>90.87</v>
      </c>
      <c r="E18260" s="11">
        <v>91.67</v>
      </c>
      <c r="F18260" s="12">
        <v>8811292</v>
      </c>
    </row>
    <row r="18261" spans="2:6">
      <c r="B18261" s="21">
        <v>42970</v>
      </c>
      <c r="C18261" s="122" t="s">
        <v>293</v>
      </c>
      <c r="D18261" s="116">
        <v>44.17</v>
      </c>
      <c r="E18261" s="11">
        <v>44.6</v>
      </c>
      <c r="F18261" s="12">
        <v>1005284</v>
      </c>
    </row>
    <row r="18262" spans="2:6">
      <c r="B18262" s="21">
        <v>42970</v>
      </c>
      <c r="C18262" s="122" t="s">
        <v>294</v>
      </c>
      <c r="D18262" s="116">
        <v>69.69</v>
      </c>
      <c r="E18262" s="11">
        <v>69.91</v>
      </c>
      <c r="F18262" s="12">
        <v>1756368</v>
      </c>
    </row>
    <row r="18263" spans="2:6">
      <c r="B18263" s="21">
        <v>42970</v>
      </c>
      <c r="C18263" s="122" t="s">
        <v>295</v>
      </c>
      <c r="D18263" s="116">
        <v>17.45</v>
      </c>
      <c r="E18263" s="11">
        <v>17.68</v>
      </c>
      <c r="F18263" s="12">
        <v>8521268</v>
      </c>
    </row>
    <row r="18264" spans="2:6">
      <c r="B18264" s="21">
        <v>42970</v>
      </c>
      <c r="C18264" s="122" t="s">
        <v>296</v>
      </c>
      <c r="D18264" s="116">
        <v>84.95</v>
      </c>
      <c r="E18264" s="11">
        <v>84.75</v>
      </c>
      <c r="F18264" s="12">
        <v>1687568</v>
      </c>
    </row>
    <row r="18265" spans="2:6">
      <c r="B18265" s="21">
        <v>42970</v>
      </c>
      <c r="C18265" s="122" t="s">
        <v>297</v>
      </c>
      <c r="D18265" s="116">
        <v>19.52</v>
      </c>
      <c r="E18265" s="11">
        <v>19.79</v>
      </c>
      <c r="F18265" s="12">
        <v>1910796</v>
      </c>
    </row>
    <row r="18266" spans="2:6">
      <c r="B18266" s="21">
        <v>42970</v>
      </c>
      <c r="C18266" s="122" t="s">
        <v>298</v>
      </c>
      <c r="D18266" s="116">
        <v>91.21</v>
      </c>
      <c r="E18266" s="11">
        <v>91.45</v>
      </c>
      <c r="F18266" s="12">
        <v>583580</v>
      </c>
    </row>
    <row r="18267" spans="2:6">
      <c r="B18267" s="21">
        <v>42970</v>
      </c>
      <c r="C18267" s="122" t="s">
        <v>299</v>
      </c>
      <c r="D18267" s="116">
        <v>122.32</v>
      </c>
      <c r="E18267" s="11">
        <v>122.27</v>
      </c>
      <c r="F18267" s="12">
        <v>911689</v>
      </c>
    </row>
    <row r="18268" spans="2:6">
      <c r="B18268" s="21">
        <v>42970</v>
      </c>
      <c r="C18268" s="122" t="s">
        <v>300</v>
      </c>
      <c r="D18268" s="116">
        <v>18.73</v>
      </c>
      <c r="E18268" s="11">
        <v>19.010000000000002</v>
      </c>
      <c r="F18268" s="12">
        <v>8394840</v>
      </c>
    </row>
    <row r="18269" spans="2:6">
      <c r="B18269" s="21">
        <v>42970</v>
      </c>
      <c r="C18269" s="122" t="s">
        <v>301</v>
      </c>
      <c r="D18269" s="116">
        <v>63.53</v>
      </c>
      <c r="E18269" s="11">
        <v>64.05</v>
      </c>
      <c r="F18269" s="12">
        <v>1090167</v>
      </c>
    </row>
    <row r="18270" spans="2:6">
      <c r="B18270" s="21">
        <v>42970</v>
      </c>
      <c r="C18270" s="122" t="s">
        <v>302</v>
      </c>
      <c r="D18270" s="116">
        <v>45.63</v>
      </c>
      <c r="E18270" s="11">
        <v>45.54</v>
      </c>
      <c r="F18270" s="12">
        <v>6528402</v>
      </c>
    </row>
    <row r="18271" spans="2:6">
      <c r="B18271" s="21">
        <v>42970</v>
      </c>
      <c r="C18271" s="122" t="s">
        <v>303</v>
      </c>
      <c r="D18271" s="116">
        <v>41.82</v>
      </c>
      <c r="E18271" s="11">
        <v>41.66</v>
      </c>
      <c r="F18271" s="12">
        <v>1467658</v>
      </c>
    </row>
    <row r="18272" spans="2:6">
      <c r="B18272" s="21">
        <v>42970</v>
      </c>
      <c r="C18272" s="122" t="s">
        <v>304</v>
      </c>
      <c r="D18272" s="116">
        <v>22.9</v>
      </c>
      <c r="E18272" s="11">
        <v>22.96</v>
      </c>
      <c r="F18272" s="12">
        <v>6019666</v>
      </c>
    </row>
    <row r="18273" spans="2:6">
      <c r="B18273" s="21">
        <v>42970</v>
      </c>
      <c r="C18273" s="122" t="s">
        <v>305</v>
      </c>
      <c r="D18273" s="116">
        <v>37.93</v>
      </c>
      <c r="E18273" s="11">
        <v>38.28</v>
      </c>
      <c r="F18273" s="12">
        <v>1963954</v>
      </c>
    </row>
    <row r="18274" spans="2:6">
      <c r="B18274" s="21">
        <v>42970</v>
      </c>
      <c r="C18274" s="122" t="s">
        <v>306</v>
      </c>
      <c r="D18274" s="116">
        <v>107.21</v>
      </c>
      <c r="E18274" s="11">
        <v>105.72</v>
      </c>
      <c r="F18274" s="12">
        <v>1579042</v>
      </c>
    </row>
    <row r="18275" spans="2:6">
      <c r="B18275" s="21">
        <v>42970</v>
      </c>
      <c r="C18275" s="122" t="s">
        <v>307</v>
      </c>
      <c r="D18275" s="116">
        <v>47.5</v>
      </c>
      <c r="E18275" s="11">
        <v>47.49</v>
      </c>
      <c r="F18275" s="12">
        <v>603302</v>
      </c>
    </row>
    <row r="18276" spans="2:6">
      <c r="B18276" s="21">
        <v>42970</v>
      </c>
      <c r="C18276" s="122" t="s">
        <v>308</v>
      </c>
      <c r="D18276" s="116">
        <v>36.479999999999997</v>
      </c>
      <c r="E18276" s="11">
        <v>36.130000000000003</v>
      </c>
      <c r="F18276" s="12">
        <v>3088411</v>
      </c>
    </row>
    <row r="18277" spans="2:6">
      <c r="B18277" s="21">
        <v>42970</v>
      </c>
      <c r="C18277" s="122" t="s">
        <v>309</v>
      </c>
      <c r="D18277" s="116">
        <v>46</v>
      </c>
      <c r="E18277" s="11">
        <v>45.62</v>
      </c>
      <c r="F18277" s="12">
        <v>585371</v>
      </c>
    </row>
    <row r="18278" spans="2:6">
      <c r="B18278" s="21">
        <v>42970</v>
      </c>
      <c r="C18278" s="122" t="s">
        <v>310</v>
      </c>
      <c r="D18278" s="116">
        <v>51.7</v>
      </c>
      <c r="E18278" s="11">
        <v>51.59</v>
      </c>
      <c r="F18278" s="12">
        <v>2290132</v>
      </c>
    </row>
    <row r="18279" spans="2:6">
      <c r="B18279" s="21">
        <v>42970</v>
      </c>
      <c r="C18279" s="122" t="s">
        <v>311</v>
      </c>
      <c r="D18279" s="116">
        <v>154.84</v>
      </c>
      <c r="E18279" s="11">
        <v>153.66</v>
      </c>
      <c r="F18279" s="12">
        <v>808535</v>
      </c>
    </row>
    <row r="18280" spans="2:6">
      <c r="B18280" s="21">
        <v>42970</v>
      </c>
      <c r="C18280" s="122" t="s">
        <v>312</v>
      </c>
      <c r="D18280" s="116">
        <v>34.15</v>
      </c>
      <c r="E18280" s="11">
        <v>34.14</v>
      </c>
      <c r="F18280" s="12">
        <v>1752198</v>
      </c>
    </row>
    <row r="18281" spans="2:6">
      <c r="B18281" s="21">
        <v>42970</v>
      </c>
      <c r="C18281" s="122" t="s">
        <v>313</v>
      </c>
      <c r="D18281" s="116">
        <v>179.88</v>
      </c>
      <c r="E18281" s="11">
        <v>179.28</v>
      </c>
      <c r="F18281" s="12">
        <v>295735</v>
      </c>
    </row>
    <row r="18282" spans="2:6">
      <c r="B18282" s="21">
        <v>42970</v>
      </c>
      <c r="C18282" s="122" t="s">
        <v>314</v>
      </c>
      <c r="D18282" s="116">
        <v>78.2</v>
      </c>
      <c r="E18282" s="11">
        <v>78.150000000000006</v>
      </c>
      <c r="F18282" s="12">
        <v>1801475</v>
      </c>
    </row>
    <row r="18283" spans="2:6">
      <c r="B18283" s="21">
        <v>42970</v>
      </c>
      <c r="C18283" s="122" t="s">
        <v>315</v>
      </c>
      <c r="D18283" s="116">
        <v>304</v>
      </c>
      <c r="E18283" s="11">
        <v>302.83999999999997</v>
      </c>
      <c r="F18283" s="12">
        <v>697111</v>
      </c>
    </row>
    <row r="18284" spans="2:6">
      <c r="B18284" s="21">
        <v>42970</v>
      </c>
      <c r="C18284" s="122" t="s">
        <v>316</v>
      </c>
      <c r="D18284" s="116">
        <v>67.16</v>
      </c>
      <c r="E18284" s="11">
        <v>67.709999999999994</v>
      </c>
      <c r="F18284" s="12">
        <v>1272141</v>
      </c>
    </row>
    <row r="18285" spans="2:6">
      <c r="B18285" s="21">
        <v>42970</v>
      </c>
      <c r="C18285" s="122" t="s">
        <v>317</v>
      </c>
      <c r="D18285" s="116">
        <v>42.68</v>
      </c>
      <c r="E18285" s="11">
        <v>43.01</v>
      </c>
      <c r="F18285" s="12">
        <v>1502638</v>
      </c>
    </row>
    <row r="18286" spans="2:6">
      <c r="B18286" s="21">
        <v>42970</v>
      </c>
      <c r="C18286" s="122" t="s">
        <v>318</v>
      </c>
      <c r="D18286" s="116">
        <v>71.95</v>
      </c>
      <c r="E18286" s="11">
        <v>73.010000000000005</v>
      </c>
      <c r="F18286" s="12">
        <v>26364263</v>
      </c>
    </row>
    <row r="18287" spans="2:6">
      <c r="B18287" s="21">
        <v>42970</v>
      </c>
      <c r="C18287" s="122" t="s">
        <v>319</v>
      </c>
      <c r="D18287" s="116">
        <v>163.13999999999999</v>
      </c>
      <c r="E18287" s="11">
        <v>161.69999999999999</v>
      </c>
      <c r="F18287" s="12">
        <v>1815827</v>
      </c>
    </row>
    <row r="18288" spans="2:6">
      <c r="B18288" s="21">
        <v>42970</v>
      </c>
      <c r="C18288" s="122" t="s">
        <v>320</v>
      </c>
      <c r="D18288" s="116">
        <v>23.85</v>
      </c>
      <c r="E18288" s="11">
        <v>24.01</v>
      </c>
      <c r="F18288" s="12">
        <v>1040204</v>
      </c>
    </row>
    <row r="18289" spans="2:6">
      <c r="B18289" s="21">
        <v>42970</v>
      </c>
      <c r="C18289" s="122" t="s">
        <v>321</v>
      </c>
      <c r="D18289" s="116">
        <v>53.25</v>
      </c>
      <c r="E18289" s="11">
        <v>51.72</v>
      </c>
      <c r="F18289" s="12">
        <v>13365995</v>
      </c>
    </row>
    <row r="18290" spans="2:6">
      <c r="B18290" s="21">
        <v>42970</v>
      </c>
      <c r="C18290" s="122" t="s">
        <v>322</v>
      </c>
      <c r="D18290" s="116">
        <v>53.5</v>
      </c>
      <c r="E18290" s="11">
        <v>54.51</v>
      </c>
      <c r="F18290" s="12">
        <v>2464170</v>
      </c>
    </row>
    <row r="18291" spans="2:6">
      <c r="B18291" s="21">
        <v>42970</v>
      </c>
      <c r="C18291" s="122" t="s">
        <v>323</v>
      </c>
      <c r="D18291" s="116">
        <v>88.39</v>
      </c>
      <c r="E18291" s="11">
        <v>89.36</v>
      </c>
      <c r="F18291" s="12">
        <v>1410024</v>
      </c>
    </row>
    <row r="18292" spans="2:6">
      <c r="B18292" s="21">
        <v>42970</v>
      </c>
      <c r="C18292" s="122" t="s">
        <v>324</v>
      </c>
      <c r="D18292" s="116">
        <v>20.32</v>
      </c>
      <c r="E18292" s="11">
        <v>20.5</v>
      </c>
      <c r="F18292" s="12">
        <v>8871131</v>
      </c>
    </row>
    <row r="18293" spans="2:6">
      <c r="B18293" s="21">
        <v>42970</v>
      </c>
      <c r="C18293" s="122" t="s">
        <v>325</v>
      </c>
      <c r="D18293" s="116">
        <v>133.18</v>
      </c>
      <c r="E18293" s="11">
        <v>133.07</v>
      </c>
      <c r="F18293" s="12">
        <v>2006390</v>
      </c>
    </row>
    <row r="18294" spans="2:6">
      <c r="B18294" s="21">
        <v>42970</v>
      </c>
      <c r="C18294" s="122" t="s">
        <v>326</v>
      </c>
      <c r="D18294" s="116">
        <v>106.77</v>
      </c>
      <c r="E18294" s="11">
        <v>107.62</v>
      </c>
      <c r="F18294" s="12">
        <v>311345</v>
      </c>
    </row>
    <row r="18295" spans="2:6">
      <c r="B18295" s="21">
        <v>42970</v>
      </c>
      <c r="C18295" s="122" t="s">
        <v>327</v>
      </c>
      <c r="D18295" s="116">
        <v>53.2</v>
      </c>
      <c r="E18295" s="11">
        <v>53.78</v>
      </c>
      <c r="F18295" s="12">
        <v>2312824</v>
      </c>
    </row>
    <row r="18296" spans="2:6">
      <c r="B18296" s="21">
        <v>42970</v>
      </c>
      <c r="C18296" s="122" t="s">
        <v>328</v>
      </c>
      <c r="D18296" s="116">
        <v>101.15</v>
      </c>
      <c r="E18296" s="11">
        <v>100.43</v>
      </c>
      <c r="F18296" s="12">
        <v>2749752</v>
      </c>
    </row>
    <row r="18297" spans="2:6">
      <c r="B18297" s="21">
        <v>42970</v>
      </c>
      <c r="C18297" s="122" t="s">
        <v>329</v>
      </c>
      <c r="D18297" s="116">
        <v>36.799999999999997</v>
      </c>
      <c r="E18297" s="11">
        <v>36.72</v>
      </c>
      <c r="F18297" s="12">
        <v>1743371</v>
      </c>
    </row>
    <row r="18298" spans="2:6">
      <c r="B18298" s="21">
        <v>42970</v>
      </c>
      <c r="C18298" s="122" t="s">
        <v>330</v>
      </c>
      <c r="D18298" s="116">
        <v>16.23</v>
      </c>
      <c r="E18298" s="11">
        <v>16.04</v>
      </c>
      <c r="F18298" s="12">
        <v>4998495</v>
      </c>
    </row>
    <row r="18299" spans="2:6">
      <c r="B18299" s="21">
        <v>42970</v>
      </c>
      <c r="C18299" s="122" t="s">
        <v>331</v>
      </c>
      <c r="D18299" s="116">
        <v>159.30000000000001</v>
      </c>
      <c r="E18299" s="11">
        <v>158.81</v>
      </c>
      <c r="F18299" s="12">
        <v>2190674</v>
      </c>
    </row>
    <row r="18300" spans="2:6">
      <c r="B18300" s="21">
        <v>42970</v>
      </c>
      <c r="C18300" s="122" t="s">
        <v>332</v>
      </c>
      <c r="D18300" s="116">
        <v>82.01</v>
      </c>
      <c r="E18300" s="11">
        <v>82.9</v>
      </c>
      <c r="F18300" s="12">
        <v>1242481</v>
      </c>
    </row>
    <row r="18301" spans="2:6">
      <c r="B18301" s="21">
        <v>42970</v>
      </c>
      <c r="C18301" s="122" t="s">
        <v>333</v>
      </c>
      <c r="D18301" s="116">
        <v>147.78</v>
      </c>
      <c r="E18301" s="11">
        <v>147.19</v>
      </c>
      <c r="F18301" s="12">
        <v>1804943</v>
      </c>
    </row>
    <row r="18302" spans="2:6">
      <c r="B18302" s="21">
        <v>42970</v>
      </c>
      <c r="C18302" s="122" t="s">
        <v>334</v>
      </c>
      <c r="D18302" s="116">
        <v>131.93</v>
      </c>
      <c r="E18302" s="11">
        <v>132.02000000000001</v>
      </c>
      <c r="F18302" s="12">
        <v>422722</v>
      </c>
    </row>
    <row r="18303" spans="2:6">
      <c r="B18303" s="21">
        <v>42970</v>
      </c>
      <c r="C18303" s="122" t="s">
        <v>335</v>
      </c>
      <c r="D18303" s="116">
        <v>43.49</v>
      </c>
      <c r="E18303" s="11">
        <v>43.1</v>
      </c>
      <c r="F18303" s="12">
        <v>3860840</v>
      </c>
    </row>
    <row r="18304" spans="2:6">
      <c r="B18304" s="21">
        <v>42970</v>
      </c>
      <c r="C18304" s="122" t="s">
        <v>336</v>
      </c>
      <c r="D18304" s="116">
        <v>81.319999999999993</v>
      </c>
      <c r="E18304" s="11">
        <v>79.75</v>
      </c>
      <c r="F18304" s="12">
        <v>8667498</v>
      </c>
    </row>
    <row r="18305" spans="2:6">
      <c r="B18305" s="21">
        <v>42970</v>
      </c>
      <c r="C18305" s="122" t="s">
        <v>337</v>
      </c>
      <c r="D18305" s="116">
        <v>46.76</v>
      </c>
      <c r="E18305" s="11">
        <v>47.05</v>
      </c>
      <c r="F18305" s="12">
        <v>4402363</v>
      </c>
    </row>
    <row r="18306" spans="2:6">
      <c r="B18306" s="21">
        <v>42970</v>
      </c>
      <c r="C18306" s="122" t="s">
        <v>338</v>
      </c>
      <c r="D18306" s="116">
        <v>31.26</v>
      </c>
      <c r="E18306" s="11">
        <v>31.32</v>
      </c>
      <c r="F18306" s="12">
        <v>6176605</v>
      </c>
    </row>
    <row r="18307" spans="2:6">
      <c r="B18307" s="21">
        <v>42970</v>
      </c>
      <c r="C18307" s="122" t="s">
        <v>339</v>
      </c>
      <c r="D18307" s="116">
        <v>248.6</v>
      </c>
      <c r="E18307" s="11">
        <v>248.06</v>
      </c>
      <c r="F18307" s="12">
        <v>379926</v>
      </c>
    </row>
    <row r="18308" spans="2:6">
      <c r="B18308" s="21">
        <v>42970</v>
      </c>
      <c r="C18308" s="122" t="s">
        <v>340</v>
      </c>
      <c r="D18308" s="116">
        <v>97.1</v>
      </c>
      <c r="E18308" s="11">
        <v>97.06</v>
      </c>
      <c r="F18308" s="12">
        <v>437193</v>
      </c>
    </row>
    <row r="18309" spans="2:6">
      <c r="B18309" s="21">
        <v>42970</v>
      </c>
      <c r="C18309" s="122" t="s">
        <v>341</v>
      </c>
      <c r="D18309" s="116">
        <v>79.650000000000006</v>
      </c>
      <c r="E18309" s="11">
        <v>79.5</v>
      </c>
      <c r="F18309" s="12">
        <v>330976</v>
      </c>
    </row>
    <row r="18310" spans="2:6">
      <c r="B18310" s="21">
        <v>42970</v>
      </c>
      <c r="C18310" s="122" t="s">
        <v>342</v>
      </c>
      <c r="D18310" s="116">
        <v>199.53</v>
      </c>
      <c r="E18310" s="11">
        <v>203.4</v>
      </c>
      <c r="F18310" s="12">
        <v>824022</v>
      </c>
    </row>
    <row r="18311" spans="2:6">
      <c r="B18311" s="21">
        <v>42970</v>
      </c>
      <c r="C18311" s="122" t="s">
        <v>343</v>
      </c>
      <c r="D18311" s="116">
        <v>77.8</v>
      </c>
      <c r="E18311" s="11">
        <v>77.16</v>
      </c>
      <c r="F18311" s="12">
        <v>1156589</v>
      </c>
    </row>
    <row r="18312" spans="2:6">
      <c r="B18312" s="21">
        <v>42970</v>
      </c>
      <c r="C18312" s="122" t="s">
        <v>344</v>
      </c>
      <c r="D18312" s="116">
        <v>204.05</v>
      </c>
      <c r="E18312" s="11">
        <v>202.67</v>
      </c>
      <c r="F18312" s="12">
        <v>1267265</v>
      </c>
    </row>
    <row r="18313" spans="2:6">
      <c r="B18313" s="21">
        <v>42970</v>
      </c>
      <c r="C18313" s="122" t="s">
        <v>345</v>
      </c>
      <c r="D18313" s="116">
        <v>55.49</v>
      </c>
      <c r="E18313" s="11">
        <v>55.16</v>
      </c>
      <c r="F18313" s="12">
        <v>1587431</v>
      </c>
    </row>
    <row r="18314" spans="2:6">
      <c r="B18314" s="21">
        <v>42970</v>
      </c>
      <c r="C18314" s="122" t="s">
        <v>346</v>
      </c>
      <c r="D18314" s="116">
        <v>63.95</v>
      </c>
      <c r="E18314" s="11">
        <v>63.71</v>
      </c>
      <c r="F18314" s="12">
        <v>5198721</v>
      </c>
    </row>
    <row r="18315" spans="2:6">
      <c r="B18315" s="21">
        <v>42970</v>
      </c>
      <c r="C18315" s="122" t="s">
        <v>347</v>
      </c>
      <c r="D18315" s="116">
        <v>116.89</v>
      </c>
      <c r="E18315" s="11">
        <v>116.77</v>
      </c>
      <c r="F18315" s="12">
        <v>1794128</v>
      </c>
    </row>
    <row r="18316" spans="2:6">
      <c r="B18316" s="21">
        <v>42970</v>
      </c>
      <c r="C18316" s="122" t="s">
        <v>348</v>
      </c>
      <c r="D18316" s="116">
        <v>19.899999999999999</v>
      </c>
      <c r="E18316" s="11">
        <v>20.170000000000002</v>
      </c>
      <c r="F18316" s="12">
        <v>2899997</v>
      </c>
    </row>
    <row r="18317" spans="2:6">
      <c r="B18317" s="21">
        <v>42970</v>
      </c>
      <c r="C18317" s="122" t="s">
        <v>349</v>
      </c>
      <c r="D18317" s="116">
        <v>49.43</v>
      </c>
      <c r="E18317" s="11">
        <v>50.17</v>
      </c>
      <c r="F18317" s="12">
        <v>4527197</v>
      </c>
    </row>
    <row r="18318" spans="2:6">
      <c r="B18318" s="21">
        <v>42970</v>
      </c>
      <c r="C18318" s="122" t="s">
        <v>350</v>
      </c>
      <c r="D18318" s="116">
        <v>62.25</v>
      </c>
      <c r="E18318" s="11">
        <v>62.15</v>
      </c>
      <c r="F18318" s="12">
        <v>6434881</v>
      </c>
    </row>
    <row r="18319" spans="2:6">
      <c r="B18319" s="21">
        <v>42970</v>
      </c>
      <c r="C18319" s="122" t="s">
        <v>351</v>
      </c>
      <c r="D18319" s="116">
        <v>10.83</v>
      </c>
      <c r="E18319" s="11">
        <v>11.02</v>
      </c>
      <c r="F18319" s="12">
        <v>6713538</v>
      </c>
    </row>
    <row r="18320" spans="2:6">
      <c r="B18320" s="21">
        <v>42970</v>
      </c>
      <c r="C18320" s="122" t="s">
        <v>352</v>
      </c>
      <c r="D18320" s="116">
        <v>45.2</v>
      </c>
      <c r="E18320" s="11">
        <v>45.8</v>
      </c>
      <c r="F18320" s="12">
        <v>5464753</v>
      </c>
    </row>
    <row r="18321" spans="2:6">
      <c r="B18321" s="21">
        <v>42970</v>
      </c>
      <c r="C18321" s="122" t="s">
        <v>353</v>
      </c>
      <c r="D18321" s="116">
        <v>72.959999999999994</v>
      </c>
      <c r="E18321" s="11">
        <v>72.72</v>
      </c>
      <c r="F18321" s="12">
        <v>13766507</v>
      </c>
    </row>
    <row r="18322" spans="2:6">
      <c r="B18322" s="21">
        <v>42970</v>
      </c>
      <c r="C18322" s="122" t="s">
        <v>354</v>
      </c>
      <c r="D18322" s="116">
        <v>86.16</v>
      </c>
      <c r="E18322" s="11">
        <v>86.21</v>
      </c>
      <c r="F18322" s="12">
        <v>3547256</v>
      </c>
    </row>
    <row r="18323" spans="2:6">
      <c r="B18323" s="21">
        <v>42970</v>
      </c>
      <c r="C18323" s="122" t="s">
        <v>355</v>
      </c>
      <c r="D18323" s="116">
        <v>152.53</v>
      </c>
      <c r="E18323" s="11">
        <v>153.21</v>
      </c>
      <c r="F18323" s="12">
        <v>471481</v>
      </c>
    </row>
    <row r="18324" spans="2:6">
      <c r="B18324" s="21">
        <v>42970</v>
      </c>
      <c r="C18324" s="122" t="s">
        <v>356</v>
      </c>
      <c r="D18324" s="116">
        <v>590.57000000000005</v>
      </c>
      <c r="E18324" s="11">
        <v>590.01</v>
      </c>
      <c r="F18324" s="12">
        <v>114840</v>
      </c>
    </row>
    <row r="18325" spans="2:6">
      <c r="B18325" s="21">
        <v>42970</v>
      </c>
      <c r="C18325" s="122" t="s">
        <v>357</v>
      </c>
      <c r="D18325" s="116">
        <v>29.97</v>
      </c>
      <c r="E18325" s="11">
        <v>30.45</v>
      </c>
      <c r="F18325" s="12">
        <v>21200433</v>
      </c>
    </row>
    <row r="18326" spans="2:6">
      <c r="B18326" s="21">
        <v>42970</v>
      </c>
      <c r="C18326" s="122" t="s">
        <v>358</v>
      </c>
      <c r="D18326" s="116">
        <v>30.51</v>
      </c>
      <c r="E18326" s="11">
        <v>30.32</v>
      </c>
      <c r="F18326" s="12">
        <v>3893356</v>
      </c>
    </row>
    <row r="18327" spans="2:6">
      <c r="B18327" s="21">
        <v>42970</v>
      </c>
      <c r="C18327" s="122" t="s">
        <v>359</v>
      </c>
      <c r="D18327" s="116">
        <v>13.54</v>
      </c>
      <c r="E18327" s="11">
        <v>13.63</v>
      </c>
      <c r="F18327" s="12">
        <v>1154134</v>
      </c>
    </row>
    <row r="18328" spans="2:6">
      <c r="B18328" s="21">
        <v>42970</v>
      </c>
      <c r="C18328" s="122" t="s">
        <v>360</v>
      </c>
      <c r="D18328" s="116">
        <v>23.49</v>
      </c>
      <c r="E18328" s="11">
        <v>23.72</v>
      </c>
      <c r="F18328" s="12">
        <v>3032639</v>
      </c>
    </row>
    <row r="18329" spans="2:6">
      <c r="B18329" s="21">
        <v>42970</v>
      </c>
      <c r="C18329" s="122" t="s">
        <v>361</v>
      </c>
      <c r="D18329" s="116">
        <v>76.13</v>
      </c>
      <c r="E18329" s="11">
        <v>75.69</v>
      </c>
      <c r="F18329" s="12">
        <v>690247</v>
      </c>
    </row>
    <row r="18330" spans="2:6">
      <c r="B18330" s="21">
        <v>42970</v>
      </c>
      <c r="C18330" s="122" t="s">
        <v>362</v>
      </c>
      <c r="D18330" s="116">
        <v>149.63</v>
      </c>
      <c r="E18330" s="11">
        <v>149.63999999999999</v>
      </c>
      <c r="F18330" s="12">
        <v>1445328</v>
      </c>
    </row>
    <row r="18331" spans="2:6">
      <c r="B18331" s="21">
        <v>42970</v>
      </c>
      <c r="C18331" s="122" t="s">
        <v>363</v>
      </c>
      <c r="D18331" s="116">
        <v>36.56</v>
      </c>
      <c r="E18331" s="11">
        <v>36.979999999999997</v>
      </c>
      <c r="F18331" s="12">
        <v>3033791</v>
      </c>
    </row>
    <row r="18332" spans="2:6">
      <c r="B18332" s="21">
        <v>42970</v>
      </c>
      <c r="C18332" s="122" t="s">
        <v>364</v>
      </c>
      <c r="D18332" s="116">
        <v>168.35</v>
      </c>
      <c r="E18332" s="11">
        <v>169.06</v>
      </c>
      <c r="F18332" s="12">
        <v>4632256</v>
      </c>
    </row>
    <row r="18333" spans="2:6">
      <c r="B18333" s="21">
        <v>42970</v>
      </c>
      <c r="C18333" s="122" t="s">
        <v>365</v>
      </c>
      <c r="D18333" s="116">
        <v>24.72</v>
      </c>
      <c r="E18333" s="11">
        <v>24.93</v>
      </c>
      <c r="F18333" s="12">
        <v>2701494</v>
      </c>
    </row>
    <row r="18334" spans="2:6">
      <c r="B18334" s="21">
        <v>42970</v>
      </c>
      <c r="C18334" s="122" t="s">
        <v>366</v>
      </c>
      <c r="D18334" s="116">
        <v>26.92</v>
      </c>
      <c r="E18334" s="11">
        <v>27.03</v>
      </c>
      <c r="F18334" s="12">
        <v>1033588</v>
      </c>
    </row>
    <row r="18335" spans="2:6">
      <c r="B18335" s="21">
        <v>42970</v>
      </c>
      <c r="C18335" s="122" t="s">
        <v>367</v>
      </c>
      <c r="D18335" s="116">
        <v>53.92</v>
      </c>
      <c r="E18335" s="11">
        <v>53.61</v>
      </c>
      <c r="F18335" s="12">
        <v>6409366</v>
      </c>
    </row>
    <row r="18336" spans="2:6">
      <c r="B18336" s="21">
        <v>42970</v>
      </c>
      <c r="C18336" s="122" t="s">
        <v>368</v>
      </c>
      <c r="D18336" s="116">
        <v>39.299999999999997</v>
      </c>
      <c r="E18336" s="11">
        <v>39.06</v>
      </c>
      <c r="F18336" s="12">
        <v>3578719</v>
      </c>
    </row>
    <row r="18337" spans="2:6">
      <c r="B18337" s="21">
        <v>42970</v>
      </c>
      <c r="C18337" s="122" t="s">
        <v>369</v>
      </c>
      <c r="D18337" s="116">
        <v>271.72000000000003</v>
      </c>
      <c r="E18337" s="11">
        <v>270.77</v>
      </c>
      <c r="F18337" s="12">
        <v>413937</v>
      </c>
    </row>
    <row r="18338" spans="2:6">
      <c r="B18338" s="21">
        <v>42970</v>
      </c>
      <c r="C18338" s="122" t="s">
        <v>370</v>
      </c>
      <c r="D18338" s="116">
        <v>30.07</v>
      </c>
      <c r="E18338" s="11">
        <v>30.37</v>
      </c>
      <c r="F18338" s="12">
        <v>3315382</v>
      </c>
    </row>
    <row r="18339" spans="2:6">
      <c r="B18339" s="21">
        <v>42970</v>
      </c>
      <c r="C18339" s="122" t="s">
        <v>371</v>
      </c>
      <c r="D18339" s="116">
        <v>26</v>
      </c>
      <c r="E18339" s="11">
        <v>25.61</v>
      </c>
      <c r="F18339" s="12">
        <v>8988324</v>
      </c>
    </row>
    <row r="18340" spans="2:6">
      <c r="B18340" s="21">
        <v>42970</v>
      </c>
      <c r="C18340" s="122" t="s">
        <v>372</v>
      </c>
      <c r="D18340" s="116">
        <v>119.79</v>
      </c>
      <c r="E18340" s="11">
        <v>118.94</v>
      </c>
      <c r="F18340" s="12">
        <v>951246</v>
      </c>
    </row>
    <row r="18341" spans="2:6">
      <c r="B18341" s="21">
        <v>42970</v>
      </c>
      <c r="C18341" s="122" t="s">
        <v>373</v>
      </c>
      <c r="D18341" s="116">
        <v>38.49</v>
      </c>
      <c r="E18341" s="11">
        <v>38.67</v>
      </c>
      <c r="F18341" s="12">
        <v>2646449</v>
      </c>
    </row>
    <row r="18342" spans="2:6">
      <c r="B18342" s="21">
        <v>42970</v>
      </c>
      <c r="C18342" s="122" t="s">
        <v>374</v>
      </c>
      <c r="D18342" s="116">
        <v>88.48</v>
      </c>
      <c r="E18342" s="11">
        <v>89.21</v>
      </c>
      <c r="F18342" s="12">
        <v>602777</v>
      </c>
    </row>
    <row r="18343" spans="2:6">
      <c r="B18343" s="21">
        <v>42970</v>
      </c>
      <c r="C18343" s="122" t="s">
        <v>375</v>
      </c>
      <c r="D18343" s="116">
        <v>54.27</v>
      </c>
      <c r="E18343" s="11">
        <v>54.91</v>
      </c>
      <c r="F18343" s="12">
        <v>1350872</v>
      </c>
    </row>
    <row r="18344" spans="2:6">
      <c r="B18344" s="21">
        <v>42970</v>
      </c>
      <c r="C18344" s="122" t="s">
        <v>376</v>
      </c>
      <c r="D18344" s="116">
        <v>161.19999999999999</v>
      </c>
      <c r="E18344" s="11">
        <v>165.8</v>
      </c>
      <c r="F18344" s="12">
        <v>14487996</v>
      </c>
    </row>
    <row r="18345" spans="2:6">
      <c r="B18345" s="21">
        <v>42970</v>
      </c>
      <c r="C18345" s="122" t="s">
        <v>377</v>
      </c>
      <c r="D18345" s="116">
        <v>48.66</v>
      </c>
      <c r="E18345" s="11">
        <v>48.69</v>
      </c>
      <c r="F18345" s="12">
        <v>2686901</v>
      </c>
    </row>
    <row r="18346" spans="2:6">
      <c r="B18346" s="21">
        <v>42970</v>
      </c>
      <c r="C18346" s="122" t="s">
        <v>378</v>
      </c>
      <c r="D18346" s="116">
        <v>13.7</v>
      </c>
      <c r="E18346" s="11">
        <v>13.5</v>
      </c>
      <c r="F18346" s="12">
        <v>448181</v>
      </c>
    </row>
    <row r="18347" spans="2:6">
      <c r="B18347" s="21">
        <v>42970</v>
      </c>
      <c r="C18347" s="122" t="s">
        <v>379</v>
      </c>
      <c r="D18347" s="116">
        <v>13.29</v>
      </c>
      <c r="E18347" s="11">
        <v>13.18</v>
      </c>
      <c r="F18347" s="12">
        <v>1586702</v>
      </c>
    </row>
    <row r="18348" spans="2:6">
      <c r="B18348" s="21">
        <v>42970</v>
      </c>
      <c r="C18348" s="122" t="s">
        <v>380</v>
      </c>
      <c r="D18348" s="116">
        <v>57.41</v>
      </c>
      <c r="E18348" s="11">
        <v>58.1</v>
      </c>
      <c r="F18348" s="12">
        <v>955086</v>
      </c>
    </row>
    <row r="18349" spans="2:6">
      <c r="B18349" s="21">
        <v>42970</v>
      </c>
      <c r="C18349" s="122" t="s">
        <v>381</v>
      </c>
      <c r="D18349" s="116">
        <v>52.47</v>
      </c>
      <c r="E18349" s="11">
        <v>53.34</v>
      </c>
      <c r="F18349" s="12">
        <v>3060587</v>
      </c>
    </row>
    <row r="18350" spans="2:6">
      <c r="B18350" s="21">
        <v>42970</v>
      </c>
      <c r="C18350" s="122" t="s">
        <v>382</v>
      </c>
      <c r="D18350" s="116">
        <v>73.69</v>
      </c>
      <c r="E18350" s="11">
        <v>72.66</v>
      </c>
      <c r="F18350" s="12">
        <v>6994031</v>
      </c>
    </row>
    <row r="18351" spans="2:6">
      <c r="B18351" s="21">
        <v>42970</v>
      </c>
      <c r="C18351" s="122" t="s">
        <v>383</v>
      </c>
      <c r="D18351" s="116">
        <v>49.06</v>
      </c>
      <c r="E18351" s="11">
        <v>49.07</v>
      </c>
      <c r="F18351" s="12">
        <v>6895425</v>
      </c>
    </row>
    <row r="18352" spans="2:6">
      <c r="B18352" s="21">
        <v>42970</v>
      </c>
      <c r="C18352" s="122" t="s">
        <v>384</v>
      </c>
      <c r="D18352" s="116">
        <v>197.07</v>
      </c>
      <c r="E18352" s="11">
        <v>195.26</v>
      </c>
      <c r="F18352" s="12">
        <v>1147231</v>
      </c>
    </row>
    <row r="18353" spans="2:6">
      <c r="B18353" s="21">
        <v>42970</v>
      </c>
      <c r="C18353" s="122" t="s">
        <v>385</v>
      </c>
      <c r="D18353" s="116">
        <v>58.93</v>
      </c>
      <c r="E18353" s="11">
        <v>59.6</v>
      </c>
      <c r="F18353" s="12">
        <v>2759772</v>
      </c>
    </row>
    <row r="18354" spans="2:6">
      <c r="B18354" s="21">
        <v>42970</v>
      </c>
      <c r="C18354" s="122" t="s">
        <v>386</v>
      </c>
      <c r="D18354" s="116">
        <v>55.95</v>
      </c>
      <c r="E18354" s="11">
        <v>55.77</v>
      </c>
      <c r="F18354" s="12">
        <v>1303012</v>
      </c>
    </row>
    <row r="18355" spans="2:6">
      <c r="B18355" s="21">
        <v>42970</v>
      </c>
      <c r="C18355" s="122" t="s">
        <v>387</v>
      </c>
      <c r="D18355" s="116">
        <v>16.53</v>
      </c>
      <c r="E18355" s="11">
        <v>16.7</v>
      </c>
      <c r="F18355" s="12">
        <v>1553980</v>
      </c>
    </row>
    <row r="18356" spans="2:6">
      <c r="B18356" s="21">
        <v>42970</v>
      </c>
      <c r="C18356" s="122" t="s">
        <v>388</v>
      </c>
      <c r="D18356" s="116">
        <v>64.040000000000006</v>
      </c>
      <c r="E18356" s="11">
        <v>64.010000000000005</v>
      </c>
      <c r="F18356" s="12">
        <v>1098371</v>
      </c>
    </row>
    <row r="18357" spans="2:6">
      <c r="B18357" s="21">
        <v>42970</v>
      </c>
      <c r="C18357" s="122" t="s">
        <v>389</v>
      </c>
      <c r="D18357" s="116">
        <v>69.62</v>
      </c>
      <c r="E18357" s="11">
        <v>69.900000000000006</v>
      </c>
      <c r="F18357" s="12">
        <v>1066341</v>
      </c>
    </row>
    <row r="18358" spans="2:6">
      <c r="B18358" s="21">
        <v>42970</v>
      </c>
      <c r="C18358" s="122" t="s">
        <v>390</v>
      </c>
      <c r="D18358" s="116">
        <v>1815.89</v>
      </c>
      <c r="E18358" s="11">
        <v>1813.02</v>
      </c>
      <c r="F18358" s="12">
        <v>422204</v>
      </c>
    </row>
    <row r="18359" spans="2:6">
      <c r="B18359" s="21">
        <v>42970</v>
      </c>
      <c r="C18359" s="122" t="s">
        <v>391</v>
      </c>
      <c r="D18359" s="116">
        <v>36.799999999999997</v>
      </c>
      <c r="E18359" s="11">
        <v>36.270000000000003</v>
      </c>
      <c r="F18359" s="12">
        <v>2565098</v>
      </c>
    </row>
    <row r="18360" spans="2:6">
      <c r="B18360" s="21">
        <v>42970</v>
      </c>
      <c r="C18360" s="122" t="s">
        <v>392</v>
      </c>
      <c r="D18360" s="116">
        <v>47.04</v>
      </c>
      <c r="E18360" s="11">
        <v>47.24</v>
      </c>
      <c r="F18360" s="12">
        <v>1916078</v>
      </c>
    </row>
    <row r="18361" spans="2:6">
      <c r="B18361" s="21">
        <v>42970</v>
      </c>
      <c r="C18361" s="122" t="s">
        <v>393</v>
      </c>
      <c r="D18361" s="116">
        <v>117.9</v>
      </c>
      <c r="E18361" s="11">
        <v>117.29</v>
      </c>
      <c r="F18361" s="12">
        <v>2616268</v>
      </c>
    </row>
    <row r="18362" spans="2:6">
      <c r="B18362" s="21">
        <v>42970</v>
      </c>
      <c r="C18362" s="122" t="s">
        <v>394</v>
      </c>
      <c r="D18362" s="116">
        <v>33.07</v>
      </c>
      <c r="E18362" s="11">
        <v>33.24</v>
      </c>
      <c r="F18362" s="12">
        <v>16119454</v>
      </c>
    </row>
    <row r="18363" spans="2:6">
      <c r="B18363" s="21">
        <v>42970</v>
      </c>
      <c r="C18363" s="122" t="s">
        <v>395</v>
      </c>
      <c r="D18363" s="116">
        <v>62.32</v>
      </c>
      <c r="E18363" s="11">
        <v>62.97</v>
      </c>
      <c r="F18363" s="12">
        <v>888472</v>
      </c>
    </row>
    <row r="18364" spans="2:6">
      <c r="B18364" s="21">
        <v>42970</v>
      </c>
      <c r="C18364" s="122" t="s">
        <v>396</v>
      </c>
      <c r="D18364" s="116">
        <v>92.5</v>
      </c>
      <c r="E18364" s="11">
        <v>92.44</v>
      </c>
      <c r="F18364" s="12">
        <v>3631851</v>
      </c>
    </row>
    <row r="18365" spans="2:6">
      <c r="B18365" s="21">
        <v>42970</v>
      </c>
      <c r="C18365" s="122" t="s">
        <v>397</v>
      </c>
      <c r="D18365" s="116">
        <v>48.73</v>
      </c>
      <c r="E18365" s="11">
        <v>48.83</v>
      </c>
      <c r="F18365" s="12">
        <v>1721278</v>
      </c>
    </row>
    <row r="18366" spans="2:6">
      <c r="B18366" s="21">
        <v>42970</v>
      </c>
      <c r="C18366" s="122" t="s">
        <v>398</v>
      </c>
      <c r="D18366" s="116">
        <v>158.33000000000001</v>
      </c>
      <c r="E18366" s="11">
        <v>157.56</v>
      </c>
      <c r="F18366" s="12">
        <v>1478856</v>
      </c>
    </row>
    <row r="18367" spans="2:6">
      <c r="B18367" s="21">
        <v>42970</v>
      </c>
      <c r="C18367" s="122" t="s">
        <v>399</v>
      </c>
      <c r="D18367" s="116">
        <v>25.16</v>
      </c>
      <c r="E18367" s="11">
        <v>24.94</v>
      </c>
      <c r="F18367" s="12">
        <v>4775149</v>
      </c>
    </row>
    <row r="18368" spans="2:6">
      <c r="B18368" s="21">
        <v>42970</v>
      </c>
      <c r="C18368" s="122" t="s">
        <v>400</v>
      </c>
      <c r="D18368" s="116">
        <v>108.34</v>
      </c>
      <c r="E18368" s="11">
        <v>109.16</v>
      </c>
      <c r="F18368" s="12">
        <v>610152</v>
      </c>
    </row>
    <row r="18369" spans="2:6">
      <c r="B18369" s="21">
        <v>42970</v>
      </c>
      <c r="C18369" s="122" t="s">
        <v>401</v>
      </c>
      <c r="D18369" s="116">
        <v>64.930000000000007</v>
      </c>
      <c r="E18369" s="11">
        <v>65.03</v>
      </c>
      <c r="F18369" s="12">
        <v>441253</v>
      </c>
    </row>
    <row r="18370" spans="2:6">
      <c r="B18370" s="21">
        <v>42970</v>
      </c>
      <c r="C18370" s="122" t="s">
        <v>402</v>
      </c>
      <c r="D18370" s="116">
        <v>61.68</v>
      </c>
      <c r="E18370" s="11">
        <v>62.81</v>
      </c>
      <c r="F18370" s="12">
        <v>1415752</v>
      </c>
    </row>
    <row r="18371" spans="2:6">
      <c r="B18371" s="21">
        <v>42970</v>
      </c>
      <c r="C18371" s="122" t="s">
        <v>403</v>
      </c>
      <c r="D18371" s="116">
        <v>116.01</v>
      </c>
      <c r="E18371" s="11">
        <v>115.46</v>
      </c>
      <c r="F18371" s="12">
        <v>2190038</v>
      </c>
    </row>
    <row r="18372" spans="2:6">
      <c r="B18372" s="21">
        <v>42970</v>
      </c>
      <c r="C18372" s="122" t="s">
        <v>404</v>
      </c>
      <c r="D18372" s="116">
        <v>126.6</v>
      </c>
      <c r="E18372" s="11">
        <v>127.53</v>
      </c>
      <c r="F18372" s="12">
        <v>1082518</v>
      </c>
    </row>
    <row r="18373" spans="2:6">
      <c r="B18373" s="21">
        <v>42970</v>
      </c>
      <c r="C18373" s="122" t="s">
        <v>405</v>
      </c>
      <c r="D18373" s="116">
        <v>61.07</v>
      </c>
      <c r="E18373" s="11">
        <v>60.74</v>
      </c>
      <c r="F18373" s="12">
        <v>395069</v>
      </c>
    </row>
    <row r="18374" spans="2:6">
      <c r="B18374" s="21">
        <v>42970</v>
      </c>
      <c r="C18374" s="122" t="s">
        <v>406</v>
      </c>
      <c r="D18374" s="116">
        <v>89.5</v>
      </c>
      <c r="E18374" s="11">
        <v>89.92</v>
      </c>
      <c r="F18374" s="12">
        <v>511654</v>
      </c>
    </row>
    <row r="18375" spans="2:6">
      <c r="B18375" s="21">
        <v>42970</v>
      </c>
      <c r="C18375" s="122" t="s">
        <v>407</v>
      </c>
      <c r="D18375" s="116">
        <v>104.02</v>
      </c>
      <c r="E18375" s="11">
        <v>103.63</v>
      </c>
      <c r="F18375" s="12">
        <v>891459</v>
      </c>
    </row>
    <row r="18376" spans="2:6">
      <c r="B18376" s="21">
        <v>42970</v>
      </c>
      <c r="C18376" s="122" t="s">
        <v>408</v>
      </c>
      <c r="D18376" s="116">
        <v>39.01</v>
      </c>
      <c r="E18376" s="11">
        <v>39.520000000000003</v>
      </c>
      <c r="F18376" s="12">
        <v>3034304</v>
      </c>
    </row>
    <row r="18377" spans="2:6">
      <c r="B18377" s="21">
        <v>42970</v>
      </c>
      <c r="C18377" s="122" t="s">
        <v>409</v>
      </c>
      <c r="D18377" s="116">
        <v>78.16</v>
      </c>
      <c r="E18377" s="11">
        <v>77.42</v>
      </c>
      <c r="F18377" s="12">
        <v>928791</v>
      </c>
    </row>
    <row r="18378" spans="2:6">
      <c r="B18378" s="21">
        <v>42970</v>
      </c>
      <c r="C18378" s="122" t="s">
        <v>410</v>
      </c>
      <c r="D18378" s="116">
        <v>101.12</v>
      </c>
      <c r="E18378" s="11">
        <v>101.1</v>
      </c>
      <c r="F18378" s="12">
        <v>1491073</v>
      </c>
    </row>
    <row r="18379" spans="2:6">
      <c r="B18379" s="21">
        <v>42970</v>
      </c>
      <c r="C18379" s="122" t="s">
        <v>411</v>
      </c>
      <c r="D18379" s="116">
        <v>201.45</v>
      </c>
      <c r="E18379" s="11">
        <v>205.42</v>
      </c>
      <c r="F18379" s="12">
        <v>966284</v>
      </c>
    </row>
    <row r="18380" spans="2:6">
      <c r="B18380" s="21">
        <v>42970</v>
      </c>
      <c r="C18380" s="122" t="s">
        <v>412</v>
      </c>
      <c r="D18380" s="116">
        <v>81.97</v>
      </c>
      <c r="E18380" s="11">
        <v>82.36</v>
      </c>
      <c r="F18380" s="12">
        <v>1159758</v>
      </c>
    </row>
    <row r="18381" spans="2:6">
      <c r="B18381" s="21">
        <v>42970</v>
      </c>
      <c r="C18381" s="122" t="s">
        <v>413</v>
      </c>
      <c r="D18381" s="116">
        <v>120.35</v>
      </c>
      <c r="E18381" s="11">
        <v>120.04</v>
      </c>
      <c r="F18381" s="12">
        <v>1583175</v>
      </c>
    </row>
    <row r="18382" spans="2:6">
      <c r="B18382" s="21">
        <v>42970</v>
      </c>
      <c r="C18382" s="122" t="s">
        <v>414</v>
      </c>
      <c r="D18382" s="116">
        <v>34.07</v>
      </c>
      <c r="E18382" s="11">
        <v>34.42</v>
      </c>
      <c r="F18382" s="12">
        <v>895779</v>
      </c>
    </row>
    <row r="18383" spans="2:6">
      <c r="B18383" s="21">
        <v>42970</v>
      </c>
      <c r="C18383" s="122" t="s">
        <v>415</v>
      </c>
      <c r="D18383" s="116">
        <v>132.63</v>
      </c>
      <c r="E18383" s="11">
        <v>132.38</v>
      </c>
      <c r="F18383" s="12">
        <v>826792</v>
      </c>
    </row>
    <row r="18384" spans="2:6">
      <c r="B18384" s="21">
        <v>42970</v>
      </c>
      <c r="C18384" s="122" t="s">
        <v>416</v>
      </c>
      <c r="D18384" s="116">
        <v>128.12</v>
      </c>
      <c r="E18384" s="11">
        <v>129.71</v>
      </c>
      <c r="F18384" s="12">
        <v>1284356</v>
      </c>
    </row>
    <row r="18385" spans="2:6">
      <c r="B18385" s="21">
        <v>42970</v>
      </c>
      <c r="C18385" s="122" t="s">
        <v>417</v>
      </c>
      <c r="D18385" s="116">
        <v>60.3</v>
      </c>
      <c r="E18385" s="11">
        <v>60.05</v>
      </c>
      <c r="F18385" s="12">
        <v>4531978</v>
      </c>
    </row>
    <row r="18386" spans="2:6">
      <c r="B18386" s="21">
        <v>42970</v>
      </c>
      <c r="C18386" s="122" t="s">
        <v>418</v>
      </c>
      <c r="D18386" s="116">
        <v>94.3</v>
      </c>
      <c r="E18386" s="11">
        <v>94.11</v>
      </c>
      <c r="F18386" s="12">
        <v>676440</v>
      </c>
    </row>
    <row r="18387" spans="2:6">
      <c r="B18387" s="21">
        <v>42970</v>
      </c>
      <c r="C18387" s="122" t="s">
        <v>419</v>
      </c>
      <c r="D18387" s="116">
        <v>52.3</v>
      </c>
      <c r="E18387" s="11">
        <v>52.23</v>
      </c>
      <c r="F18387" s="12">
        <v>5259274</v>
      </c>
    </row>
    <row r="18388" spans="2:6">
      <c r="B18388" s="21">
        <v>42970</v>
      </c>
      <c r="C18388" s="122" t="s">
        <v>420</v>
      </c>
      <c r="D18388" s="116">
        <v>70.53</v>
      </c>
      <c r="E18388" s="11">
        <v>70.67</v>
      </c>
      <c r="F18388" s="12">
        <v>752553</v>
      </c>
    </row>
    <row r="18389" spans="2:6">
      <c r="B18389" s="21">
        <v>42970</v>
      </c>
      <c r="C18389" s="122" t="s">
        <v>421</v>
      </c>
      <c r="D18389" s="116">
        <v>120.45</v>
      </c>
      <c r="E18389" s="11">
        <v>120.62</v>
      </c>
      <c r="F18389" s="12">
        <v>1058534</v>
      </c>
    </row>
    <row r="18390" spans="2:6">
      <c r="B18390" s="21">
        <v>42970</v>
      </c>
      <c r="C18390" s="122" t="s">
        <v>422</v>
      </c>
      <c r="D18390" s="116">
        <v>263.57</v>
      </c>
      <c r="E18390" s="11">
        <v>262.79000000000002</v>
      </c>
      <c r="F18390" s="12">
        <v>194757</v>
      </c>
    </row>
    <row r="18391" spans="2:6">
      <c r="B18391" s="21">
        <v>42970</v>
      </c>
      <c r="C18391" s="122" t="s">
        <v>423</v>
      </c>
      <c r="D18391" s="116">
        <v>65.19</v>
      </c>
      <c r="E18391" s="11">
        <v>65.77</v>
      </c>
      <c r="F18391" s="12">
        <v>642344</v>
      </c>
    </row>
    <row r="18392" spans="2:6">
      <c r="B18392" s="21">
        <v>42970</v>
      </c>
      <c r="C18392" s="122" t="s">
        <v>424</v>
      </c>
      <c r="D18392" s="116">
        <v>475</v>
      </c>
      <c r="E18392" s="11">
        <v>477.15</v>
      </c>
      <c r="F18392" s="12">
        <v>410585</v>
      </c>
    </row>
    <row r="18393" spans="2:6">
      <c r="B18393" s="21">
        <v>42970</v>
      </c>
      <c r="C18393" s="122" t="s">
        <v>425</v>
      </c>
      <c r="D18393" s="116">
        <v>14.13</v>
      </c>
      <c r="E18393" s="11">
        <v>14.31</v>
      </c>
      <c r="F18393" s="12">
        <v>12878209</v>
      </c>
    </row>
    <row r="18394" spans="2:6">
      <c r="B18394" s="21">
        <v>42970</v>
      </c>
      <c r="C18394" s="122" t="s">
        <v>426</v>
      </c>
      <c r="D18394" s="116">
        <v>43.69</v>
      </c>
      <c r="E18394" s="11">
        <v>43.7</v>
      </c>
      <c r="F18394" s="12">
        <v>728747</v>
      </c>
    </row>
    <row r="18395" spans="2:6">
      <c r="B18395" s="21">
        <v>42970</v>
      </c>
      <c r="C18395" s="122" t="s">
        <v>427</v>
      </c>
      <c r="D18395" s="116">
        <v>104.13</v>
      </c>
      <c r="E18395" s="11">
        <v>104</v>
      </c>
      <c r="F18395" s="12">
        <v>1202795</v>
      </c>
    </row>
    <row r="18396" spans="2:6">
      <c r="B18396" s="21">
        <v>42970</v>
      </c>
      <c r="C18396" s="122" t="s">
        <v>428</v>
      </c>
      <c r="D18396" s="116">
        <v>78.44</v>
      </c>
      <c r="E18396" s="11">
        <v>79.010000000000005</v>
      </c>
      <c r="F18396" s="12">
        <v>325934</v>
      </c>
    </row>
    <row r="18397" spans="2:6">
      <c r="B18397" s="21">
        <v>42970</v>
      </c>
      <c r="C18397" s="122" t="s">
        <v>429</v>
      </c>
      <c r="D18397" s="116">
        <v>85.23</v>
      </c>
      <c r="E18397" s="11">
        <v>84.59</v>
      </c>
      <c r="F18397" s="12">
        <v>832643</v>
      </c>
    </row>
    <row r="18398" spans="2:6">
      <c r="B18398" s="21">
        <v>42970</v>
      </c>
      <c r="C18398" s="122" t="s">
        <v>430</v>
      </c>
      <c r="D18398" s="116">
        <v>74.44</v>
      </c>
      <c r="E18398" s="11">
        <v>73.91</v>
      </c>
      <c r="F18398" s="12">
        <v>510925</v>
      </c>
    </row>
    <row r="18399" spans="2:6">
      <c r="B18399" s="21">
        <v>42970</v>
      </c>
      <c r="C18399" s="122" t="s">
        <v>431</v>
      </c>
      <c r="D18399" s="116">
        <v>161.86000000000001</v>
      </c>
      <c r="E18399" s="11">
        <v>160.01</v>
      </c>
      <c r="F18399" s="12">
        <v>551909</v>
      </c>
    </row>
    <row r="18400" spans="2:6">
      <c r="B18400" s="21">
        <v>42970</v>
      </c>
      <c r="C18400" s="122" t="s">
        <v>432</v>
      </c>
      <c r="D18400" s="116">
        <v>230.68</v>
      </c>
      <c r="E18400" s="11">
        <v>231.04</v>
      </c>
      <c r="F18400" s="12">
        <v>315901</v>
      </c>
    </row>
    <row r="18401" spans="2:6">
      <c r="B18401" s="21">
        <v>42970</v>
      </c>
      <c r="C18401" s="122" t="s">
        <v>433</v>
      </c>
      <c r="D18401" s="116">
        <v>59.03</v>
      </c>
      <c r="E18401" s="11">
        <v>58.92</v>
      </c>
      <c r="F18401" s="12">
        <v>3144667</v>
      </c>
    </row>
    <row r="18402" spans="2:6">
      <c r="B18402" s="21">
        <v>42970</v>
      </c>
      <c r="C18402" s="122" t="s">
        <v>434</v>
      </c>
      <c r="D18402" s="116">
        <v>17.89</v>
      </c>
      <c r="E18402" s="11">
        <v>18.38</v>
      </c>
      <c r="F18402" s="12">
        <v>6297247</v>
      </c>
    </row>
    <row r="18403" spans="2:6">
      <c r="B18403" s="21">
        <v>42970</v>
      </c>
      <c r="C18403" s="122" t="s">
        <v>435</v>
      </c>
      <c r="D18403" s="116">
        <v>64.55</v>
      </c>
      <c r="E18403" s="11">
        <v>64.37</v>
      </c>
      <c r="F18403" s="12">
        <v>547989</v>
      </c>
    </row>
    <row r="18404" spans="2:6">
      <c r="B18404" s="21">
        <v>42970</v>
      </c>
      <c r="C18404" s="122" t="s">
        <v>436</v>
      </c>
      <c r="D18404" s="116">
        <v>178.857</v>
      </c>
      <c r="E18404" s="11">
        <v>178.19</v>
      </c>
      <c r="F18404" s="12">
        <v>834575</v>
      </c>
    </row>
    <row r="18405" spans="2:6">
      <c r="B18405" s="21">
        <v>42970</v>
      </c>
      <c r="C18405" s="122" t="s">
        <v>437</v>
      </c>
      <c r="D18405" s="116">
        <v>144.94999999999999</v>
      </c>
      <c r="E18405" s="11">
        <v>146.22999999999999</v>
      </c>
      <c r="F18405" s="12">
        <v>558617</v>
      </c>
    </row>
    <row r="18406" spans="2:6">
      <c r="B18406" s="21">
        <v>42970</v>
      </c>
      <c r="C18406" s="122" t="s">
        <v>438</v>
      </c>
      <c r="D18406" s="116">
        <v>53.96</v>
      </c>
      <c r="E18406" s="11">
        <v>54.08</v>
      </c>
      <c r="F18406" s="12">
        <v>11838533</v>
      </c>
    </row>
    <row r="18407" spans="2:6">
      <c r="B18407" s="21">
        <v>42970</v>
      </c>
      <c r="C18407" s="122" t="s">
        <v>439</v>
      </c>
      <c r="D18407" s="116">
        <v>60.04</v>
      </c>
      <c r="E18407" s="11">
        <v>60.01</v>
      </c>
      <c r="F18407" s="12">
        <v>1300669</v>
      </c>
    </row>
    <row r="18408" spans="2:6">
      <c r="B18408" s="21">
        <v>42970</v>
      </c>
      <c r="C18408" s="122" t="s">
        <v>440</v>
      </c>
      <c r="D18408" s="116">
        <v>39.42</v>
      </c>
      <c r="E18408" s="11">
        <v>39.76</v>
      </c>
      <c r="F18408" s="12">
        <v>4392321</v>
      </c>
    </row>
    <row r="18409" spans="2:6">
      <c r="B18409" s="21">
        <v>42970</v>
      </c>
      <c r="C18409" s="122" t="s">
        <v>441</v>
      </c>
      <c r="D18409" s="116">
        <v>45.3</v>
      </c>
      <c r="E18409" s="11">
        <v>45.3</v>
      </c>
      <c r="F18409" s="12">
        <v>1579677</v>
      </c>
    </row>
    <row r="18410" spans="2:6">
      <c r="B18410" s="21">
        <v>42970</v>
      </c>
      <c r="C18410" s="122" t="s">
        <v>442</v>
      </c>
      <c r="D18410" s="116">
        <v>337.09</v>
      </c>
      <c r="E18410" s="11">
        <v>335.77</v>
      </c>
      <c r="F18410" s="12">
        <v>516047</v>
      </c>
    </row>
    <row r="18411" spans="2:6">
      <c r="B18411" s="21">
        <v>42970</v>
      </c>
      <c r="C18411" s="122" t="s">
        <v>443</v>
      </c>
      <c r="D18411" s="116">
        <v>52.02</v>
      </c>
      <c r="E18411" s="11">
        <v>51.89</v>
      </c>
      <c r="F18411" s="12">
        <v>3010754</v>
      </c>
    </row>
    <row r="18412" spans="2:6">
      <c r="B18412" s="21">
        <v>42970</v>
      </c>
      <c r="C18412" s="122" t="s">
        <v>444</v>
      </c>
      <c r="D18412" s="116">
        <v>119.34</v>
      </c>
      <c r="E18412" s="11">
        <v>118.85</v>
      </c>
      <c r="F18412" s="12">
        <v>2393966</v>
      </c>
    </row>
    <row r="18413" spans="2:6">
      <c r="B18413" s="21">
        <v>42970</v>
      </c>
      <c r="C18413" s="122" t="s">
        <v>445</v>
      </c>
      <c r="D18413" s="116">
        <v>63.1</v>
      </c>
      <c r="E18413" s="11">
        <v>63.19</v>
      </c>
      <c r="F18413" s="12">
        <v>4433403</v>
      </c>
    </row>
    <row r="18414" spans="2:6">
      <c r="B18414" s="21">
        <v>42970</v>
      </c>
      <c r="C18414" s="122" t="s">
        <v>446</v>
      </c>
      <c r="D18414" s="116">
        <v>96.89</v>
      </c>
      <c r="E18414" s="11">
        <v>98.13</v>
      </c>
      <c r="F18414" s="12">
        <v>783600</v>
      </c>
    </row>
    <row r="18415" spans="2:6">
      <c r="B18415" s="21">
        <v>42970</v>
      </c>
      <c r="C18415" s="122" t="s">
        <v>447</v>
      </c>
      <c r="D18415" s="116">
        <v>141.75</v>
      </c>
      <c r="E18415" s="11">
        <v>141.51</v>
      </c>
      <c r="F18415" s="12">
        <v>871685</v>
      </c>
    </row>
    <row r="18416" spans="2:6">
      <c r="B18416" s="21">
        <v>42970</v>
      </c>
      <c r="C18416" s="122" t="s">
        <v>448</v>
      </c>
      <c r="D18416" s="116">
        <v>85.69</v>
      </c>
      <c r="E18416" s="11">
        <v>85.81</v>
      </c>
      <c r="F18416" s="12">
        <v>2124540</v>
      </c>
    </row>
    <row r="18417" spans="2:6">
      <c r="B18417" s="21">
        <v>42970</v>
      </c>
      <c r="C18417" s="122" t="s">
        <v>449</v>
      </c>
      <c r="D18417" s="116">
        <v>78.569999999999993</v>
      </c>
      <c r="E18417" s="11">
        <v>78.53</v>
      </c>
      <c r="F18417" s="12">
        <v>639817</v>
      </c>
    </row>
    <row r="18418" spans="2:6">
      <c r="B18418" s="21">
        <v>42970</v>
      </c>
      <c r="C18418" s="122" t="s">
        <v>450</v>
      </c>
      <c r="D18418" s="116">
        <v>47.99</v>
      </c>
      <c r="E18418" s="11">
        <v>48.04</v>
      </c>
      <c r="F18418" s="12">
        <v>3224177</v>
      </c>
    </row>
    <row r="18419" spans="2:6">
      <c r="B18419" s="21">
        <v>42970</v>
      </c>
      <c r="C18419" s="122" t="s">
        <v>451</v>
      </c>
      <c r="D18419" s="116">
        <v>153.1</v>
      </c>
      <c r="E18419" s="11">
        <v>157.57</v>
      </c>
      <c r="F18419" s="12">
        <v>1731190</v>
      </c>
    </row>
    <row r="18420" spans="2:6">
      <c r="B18420" s="21">
        <v>42970</v>
      </c>
      <c r="C18420" s="122" t="s">
        <v>452</v>
      </c>
      <c r="D18420" s="116">
        <v>151.66999999999999</v>
      </c>
      <c r="E18420" s="11">
        <v>151.29</v>
      </c>
      <c r="F18420" s="12">
        <v>669945</v>
      </c>
    </row>
    <row r="18421" spans="2:6">
      <c r="B18421" s="21">
        <v>42970</v>
      </c>
      <c r="C18421" s="122" t="s">
        <v>453</v>
      </c>
      <c r="D18421" s="116">
        <v>71.86</v>
      </c>
      <c r="E18421" s="11">
        <v>70.91</v>
      </c>
      <c r="F18421" s="12">
        <v>385517</v>
      </c>
    </row>
    <row r="18422" spans="2:6">
      <c r="B18422" s="21">
        <v>42970</v>
      </c>
      <c r="C18422" s="122" t="s">
        <v>454</v>
      </c>
      <c r="D18422" s="116">
        <v>118.23</v>
      </c>
      <c r="E18422" s="11">
        <v>118.63</v>
      </c>
      <c r="F18422" s="12">
        <v>1078941</v>
      </c>
    </row>
    <row r="18423" spans="2:6">
      <c r="B18423" s="21">
        <v>42970</v>
      </c>
      <c r="C18423" s="122" t="s">
        <v>455</v>
      </c>
      <c r="D18423" s="116">
        <v>55.99</v>
      </c>
      <c r="E18423" s="11">
        <v>56.33</v>
      </c>
      <c r="F18423" s="12">
        <v>2330583</v>
      </c>
    </row>
    <row r="18424" spans="2:6">
      <c r="B18424" s="21">
        <v>42970</v>
      </c>
      <c r="C18424" s="122" t="s">
        <v>456</v>
      </c>
      <c r="D18424" s="116">
        <v>92.77</v>
      </c>
      <c r="E18424" s="11">
        <v>93.45</v>
      </c>
      <c r="F18424" s="12">
        <v>1291646</v>
      </c>
    </row>
    <row r="18425" spans="2:6">
      <c r="B18425" s="21">
        <v>42970</v>
      </c>
      <c r="C18425" s="122" t="s">
        <v>457</v>
      </c>
      <c r="D18425" s="116">
        <v>31.12</v>
      </c>
      <c r="E18425" s="11">
        <v>31.01</v>
      </c>
      <c r="F18425" s="12">
        <v>7757275</v>
      </c>
    </row>
    <row r="18426" spans="2:6">
      <c r="B18426" s="21">
        <v>42970</v>
      </c>
      <c r="C18426" s="122" t="s">
        <v>458</v>
      </c>
      <c r="D18426" s="116">
        <v>196.73</v>
      </c>
      <c r="E18426" s="11">
        <v>196.73</v>
      </c>
      <c r="F18426" s="12">
        <v>418197</v>
      </c>
    </row>
    <row r="18427" spans="2:6">
      <c r="B18427" s="21">
        <v>42970</v>
      </c>
      <c r="C18427" s="122" t="s">
        <v>459</v>
      </c>
      <c r="D18427" s="116">
        <v>138.22999999999999</v>
      </c>
      <c r="E18427" s="11">
        <v>137.13999999999999</v>
      </c>
      <c r="F18427" s="12">
        <v>596520</v>
      </c>
    </row>
    <row r="18428" spans="2:6">
      <c r="B18428" s="21">
        <v>42970</v>
      </c>
      <c r="C18428" s="122" t="s">
        <v>460</v>
      </c>
      <c r="D18428" s="116">
        <v>102.53</v>
      </c>
      <c r="E18428" s="11">
        <v>102.71</v>
      </c>
      <c r="F18428" s="12">
        <v>861104</v>
      </c>
    </row>
    <row r="18429" spans="2:6">
      <c r="B18429" s="21">
        <v>42970</v>
      </c>
      <c r="C18429" s="122" t="s">
        <v>461</v>
      </c>
      <c r="D18429" s="116">
        <v>30.2</v>
      </c>
      <c r="E18429" s="11">
        <v>30.31</v>
      </c>
      <c r="F18429" s="12">
        <v>4292320</v>
      </c>
    </row>
    <row r="18430" spans="2:6">
      <c r="B18430" s="21">
        <v>42970</v>
      </c>
      <c r="C18430" s="122" t="s">
        <v>462</v>
      </c>
      <c r="D18430" s="116">
        <v>141</v>
      </c>
      <c r="E18430" s="11">
        <v>138.36000000000001</v>
      </c>
      <c r="F18430" s="12">
        <v>4313112</v>
      </c>
    </row>
    <row r="18431" spans="2:6">
      <c r="B18431" s="21">
        <v>42970</v>
      </c>
      <c r="C18431" s="122" t="s">
        <v>463</v>
      </c>
      <c r="D18431" s="116">
        <v>28.69</v>
      </c>
      <c r="E18431" s="11">
        <v>29.21</v>
      </c>
      <c r="F18431" s="12">
        <v>7929543</v>
      </c>
    </row>
    <row r="18432" spans="2:6">
      <c r="B18432" s="21">
        <v>42970</v>
      </c>
      <c r="C18432" s="122" t="s">
        <v>464</v>
      </c>
      <c r="D18432" s="116">
        <v>51.45</v>
      </c>
      <c r="E18432" s="11">
        <v>51.66</v>
      </c>
      <c r="F18432" s="12">
        <v>1875277</v>
      </c>
    </row>
    <row r="18433" spans="2:6">
      <c r="B18433" s="21">
        <v>42970</v>
      </c>
      <c r="C18433" s="122" t="s">
        <v>465</v>
      </c>
      <c r="D18433" s="116">
        <v>37.85</v>
      </c>
      <c r="E18433" s="11">
        <v>37.92</v>
      </c>
      <c r="F18433" s="12">
        <v>19934880</v>
      </c>
    </row>
    <row r="18434" spans="2:6">
      <c r="B18434" s="21">
        <v>42970</v>
      </c>
      <c r="C18434" s="122" t="s">
        <v>466</v>
      </c>
      <c r="D18434" s="116">
        <v>88.85</v>
      </c>
      <c r="E18434" s="11">
        <v>89.39</v>
      </c>
      <c r="F18434" s="12">
        <v>1441220</v>
      </c>
    </row>
    <row r="18435" spans="2:6">
      <c r="B18435" s="21">
        <v>42970</v>
      </c>
      <c r="C18435" s="122" t="s">
        <v>467</v>
      </c>
      <c r="D18435" s="116">
        <v>274.3</v>
      </c>
      <c r="E18435" s="11">
        <v>271.82</v>
      </c>
      <c r="F18435" s="12">
        <v>246757</v>
      </c>
    </row>
    <row r="18436" spans="2:6">
      <c r="B18436" s="21">
        <v>42970</v>
      </c>
      <c r="C18436" s="122" t="s">
        <v>468</v>
      </c>
      <c r="D18436" s="116">
        <v>78.17</v>
      </c>
      <c r="E18436" s="11">
        <v>78.53</v>
      </c>
      <c r="F18436" s="12">
        <v>758149</v>
      </c>
    </row>
    <row r="18437" spans="2:6">
      <c r="B18437" s="21">
        <v>42970</v>
      </c>
      <c r="C18437" s="122" t="s">
        <v>469</v>
      </c>
      <c r="D18437" s="116">
        <v>56.4</v>
      </c>
      <c r="E18437" s="11">
        <v>56.46</v>
      </c>
      <c r="F18437" s="12">
        <v>4237830</v>
      </c>
    </row>
    <row r="18438" spans="2:6">
      <c r="B18438" s="21">
        <v>42970</v>
      </c>
      <c r="C18438" s="122" t="s">
        <v>470</v>
      </c>
      <c r="D18438" s="116">
        <v>88.06</v>
      </c>
      <c r="E18438" s="11">
        <v>88.72</v>
      </c>
      <c r="F18438" s="12">
        <v>2471491</v>
      </c>
    </row>
    <row r="18439" spans="2:6">
      <c r="B18439" s="21">
        <v>42970</v>
      </c>
      <c r="C18439" s="122" t="s">
        <v>471</v>
      </c>
      <c r="D18439" s="116">
        <v>71.48</v>
      </c>
      <c r="E18439" s="11">
        <v>71.59</v>
      </c>
      <c r="F18439" s="12">
        <v>4399248</v>
      </c>
    </row>
    <row r="18440" spans="2:6">
      <c r="B18440" s="21">
        <v>42970</v>
      </c>
      <c r="C18440" s="122" t="s">
        <v>472</v>
      </c>
      <c r="D18440" s="116">
        <v>76.92</v>
      </c>
      <c r="E18440" s="11">
        <v>77.3</v>
      </c>
      <c r="F18440" s="12">
        <v>304465</v>
      </c>
    </row>
    <row r="18441" spans="2:6">
      <c r="B18441" s="21">
        <v>42970</v>
      </c>
      <c r="C18441" s="122" t="s">
        <v>473</v>
      </c>
      <c r="D18441" s="116">
        <v>176.31</v>
      </c>
      <c r="E18441" s="11">
        <v>175.81</v>
      </c>
      <c r="F18441" s="12">
        <v>2168746</v>
      </c>
    </row>
    <row r="18442" spans="2:6">
      <c r="B18442" s="21">
        <v>42970</v>
      </c>
      <c r="C18442" s="122" t="s">
        <v>474</v>
      </c>
      <c r="D18442" s="116">
        <v>40.86</v>
      </c>
      <c r="E18442" s="11">
        <v>41.34</v>
      </c>
      <c r="F18442" s="12">
        <v>1677119</v>
      </c>
    </row>
    <row r="18443" spans="2:6">
      <c r="B18443" s="21">
        <v>42970</v>
      </c>
      <c r="C18443" s="122" t="s">
        <v>475</v>
      </c>
      <c r="D18443" s="116">
        <v>83.35</v>
      </c>
      <c r="E18443" s="11">
        <v>82.85</v>
      </c>
      <c r="F18443" s="12">
        <v>956839</v>
      </c>
    </row>
    <row r="18444" spans="2:6">
      <c r="B18444" s="21">
        <v>42970</v>
      </c>
      <c r="C18444" s="122" t="s">
        <v>476</v>
      </c>
      <c r="D18444" s="116">
        <v>127.75</v>
      </c>
      <c r="E18444" s="11">
        <v>127.16</v>
      </c>
      <c r="F18444" s="12">
        <v>946955</v>
      </c>
    </row>
    <row r="18445" spans="2:6">
      <c r="B18445" s="21">
        <v>42970</v>
      </c>
      <c r="C18445" s="122" t="s">
        <v>477</v>
      </c>
      <c r="D18445" s="116">
        <v>56</v>
      </c>
      <c r="E18445" s="11">
        <v>57.04</v>
      </c>
      <c r="F18445" s="12">
        <v>4374691</v>
      </c>
    </row>
    <row r="18446" spans="2:6">
      <c r="B18446" s="21">
        <v>42970</v>
      </c>
      <c r="C18446" s="122" t="s">
        <v>478</v>
      </c>
      <c r="D18446" s="116">
        <v>64.91</v>
      </c>
      <c r="E18446" s="11">
        <v>64.56</v>
      </c>
      <c r="F18446" s="12">
        <v>2612291</v>
      </c>
    </row>
    <row r="18447" spans="2:6">
      <c r="B18447" s="21">
        <v>42970</v>
      </c>
      <c r="C18447" s="122" t="s">
        <v>479</v>
      </c>
      <c r="D18447" s="116">
        <v>66.25</v>
      </c>
      <c r="E18447" s="11">
        <v>67.12</v>
      </c>
      <c r="F18447" s="12">
        <v>939436</v>
      </c>
    </row>
    <row r="18448" spans="2:6">
      <c r="B18448" s="21">
        <v>42970</v>
      </c>
      <c r="C18448" s="122" t="s">
        <v>480</v>
      </c>
      <c r="D18448" s="116">
        <v>101.66</v>
      </c>
      <c r="E18448" s="11">
        <v>101.65</v>
      </c>
      <c r="F18448" s="12">
        <v>1619719</v>
      </c>
    </row>
    <row r="18449" spans="2:6">
      <c r="B18449" s="21">
        <v>42970</v>
      </c>
      <c r="C18449" s="122" t="s">
        <v>481</v>
      </c>
      <c r="D18449" s="116">
        <v>80.239999999999995</v>
      </c>
      <c r="E18449" s="11">
        <v>80.89</v>
      </c>
      <c r="F18449" s="12">
        <v>4109286</v>
      </c>
    </row>
    <row r="18450" spans="2:6">
      <c r="B18450" s="21">
        <v>42970</v>
      </c>
      <c r="C18450" s="122" t="s">
        <v>482</v>
      </c>
      <c r="D18450" s="116">
        <v>47.89</v>
      </c>
      <c r="E18450" s="11">
        <v>47.99</v>
      </c>
      <c r="F18450" s="12">
        <v>1143919</v>
      </c>
    </row>
    <row r="18451" spans="2:6">
      <c r="B18451" s="21">
        <v>42970</v>
      </c>
      <c r="C18451" s="122" t="s">
        <v>483</v>
      </c>
      <c r="D18451" s="116">
        <v>15.34</v>
      </c>
      <c r="E18451" s="11">
        <v>15.55</v>
      </c>
      <c r="F18451" s="12">
        <v>1857176</v>
      </c>
    </row>
    <row r="18452" spans="2:6">
      <c r="B18452" s="21">
        <v>42970</v>
      </c>
      <c r="C18452" s="122" t="s">
        <v>484</v>
      </c>
      <c r="D18452" s="116">
        <v>16.75</v>
      </c>
      <c r="E18452" s="11">
        <v>16.989999999999998</v>
      </c>
      <c r="F18452" s="12">
        <v>2529531</v>
      </c>
    </row>
    <row r="18453" spans="2:6">
      <c r="B18453" s="21">
        <v>42970</v>
      </c>
      <c r="C18453" s="122" t="s">
        <v>485</v>
      </c>
      <c r="D18453" s="116">
        <v>64.36</v>
      </c>
      <c r="E18453" s="11">
        <v>62.83</v>
      </c>
      <c r="F18453" s="12">
        <v>4920228</v>
      </c>
    </row>
    <row r="18454" spans="2:6">
      <c r="B18454" s="21">
        <v>42970</v>
      </c>
      <c r="C18454" s="122" t="s">
        <v>486</v>
      </c>
      <c r="D18454" s="116">
        <v>39.31</v>
      </c>
      <c r="E18454" s="11">
        <v>39.340000000000003</v>
      </c>
      <c r="F18454" s="12">
        <v>1131251</v>
      </c>
    </row>
    <row r="18455" spans="2:6">
      <c r="B18455" s="21">
        <v>42970</v>
      </c>
      <c r="C18455" s="122" t="s">
        <v>487</v>
      </c>
      <c r="D18455" s="116">
        <v>108.12</v>
      </c>
      <c r="E18455" s="11">
        <v>107.97</v>
      </c>
      <c r="F18455" s="12">
        <v>290337</v>
      </c>
    </row>
    <row r="18456" spans="2:6">
      <c r="B18456" s="21">
        <v>42970</v>
      </c>
      <c r="C18456" s="122" t="s">
        <v>488</v>
      </c>
      <c r="D18456" s="116">
        <v>231</v>
      </c>
      <c r="E18456" s="11">
        <v>232.06</v>
      </c>
      <c r="F18456" s="12">
        <v>2861063</v>
      </c>
    </row>
    <row r="18457" spans="2:6">
      <c r="B18457" s="21">
        <v>42970</v>
      </c>
      <c r="C18457" s="122" t="s">
        <v>489</v>
      </c>
      <c r="D18457" s="116">
        <v>194.5</v>
      </c>
      <c r="E18457" s="11">
        <v>194.24</v>
      </c>
      <c r="F18457" s="12">
        <v>1547001</v>
      </c>
    </row>
    <row r="18458" spans="2:6">
      <c r="B18458" s="21">
        <v>42970</v>
      </c>
      <c r="C18458" s="122" t="s">
        <v>490</v>
      </c>
      <c r="D18458" s="116">
        <v>47.53</v>
      </c>
      <c r="E18458" s="11">
        <v>47.94</v>
      </c>
      <c r="F18458" s="12">
        <v>1076108</v>
      </c>
    </row>
    <row r="18459" spans="2:6">
      <c r="B18459" s="21">
        <v>42970</v>
      </c>
      <c r="C18459" s="122" t="s">
        <v>491</v>
      </c>
      <c r="D18459" s="116">
        <v>105.78</v>
      </c>
      <c r="E18459" s="11">
        <v>105.04</v>
      </c>
      <c r="F18459" s="12">
        <v>2843988</v>
      </c>
    </row>
    <row r="18460" spans="2:6">
      <c r="B18460" s="21">
        <v>42970</v>
      </c>
      <c r="C18460" s="122" t="s">
        <v>492</v>
      </c>
      <c r="D18460" s="116">
        <v>114.12</v>
      </c>
      <c r="E18460" s="11">
        <v>113.55</v>
      </c>
      <c r="F18460" s="12">
        <v>1528406</v>
      </c>
    </row>
    <row r="18461" spans="2:6">
      <c r="B18461" s="21">
        <v>42970</v>
      </c>
      <c r="C18461" s="122" t="s">
        <v>493</v>
      </c>
      <c r="D18461" s="116">
        <v>111.36</v>
      </c>
      <c r="E18461" s="11">
        <v>108.69</v>
      </c>
      <c r="F18461" s="12">
        <v>1019276</v>
      </c>
    </row>
    <row r="18462" spans="2:6">
      <c r="B18462" s="21">
        <v>42970</v>
      </c>
      <c r="C18462" s="122" t="s">
        <v>494</v>
      </c>
      <c r="D18462" s="116">
        <v>51.66</v>
      </c>
      <c r="E18462" s="11">
        <v>51.81</v>
      </c>
      <c r="F18462" s="12">
        <v>3439995</v>
      </c>
    </row>
    <row r="18463" spans="2:6">
      <c r="B18463" s="21">
        <v>42970</v>
      </c>
      <c r="C18463" s="122" t="s">
        <v>495</v>
      </c>
      <c r="D18463" s="116">
        <v>115.41</v>
      </c>
      <c r="E18463" s="11">
        <v>117.03</v>
      </c>
      <c r="F18463" s="12">
        <v>6203459</v>
      </c>
    </row>
    <row r="18464" spans="2:6">
      <c r="B18464" s="21">
        <v>42970</v>
      </c>
      <c r="C18464" s="122" t="s">
        <v>496</v>
      </c>
      <c r="D18464" s="116">
        <v>103.77</v>
      </c>
      <c r="E18464" s="11">
        <v>103.18</v>
      </c>
      <c r="F18464" s="12">
        <v>5057189</v>
      </c>
    </row>
    <row r="18465" spans="2:6">
      <c r="B18465" s="21">
        <v>42970</v>
      </c>
      <c r="C18465" s="122" t="s">
        <v>497</v>
      </c>
      <c r="D18465" s="116">
        <v>102.31</v>
      </c>
      <c r="E18465" s="11">
        <v>100.91</v>
      </c>
      <c r="F18465" s="12">
        <v>767447</v>
      </c>
    </row>
    <row r="18466" spans="2:6">
      <c r="B18466" s="21">
        <v>42970</v>
      </c>
      <c r="C18466" s="122" t="s">
        <v>498</v>
      </c>
      <c r="D18466" s="116">
        <v>62.86</v>
      </c>
      <c r="E18466" s="11">
        <v>62.6</v>
      </c>
      <c r="F18466" s="12">
        <v>1650105</v>
      </c>
    </row>
    <row r="18467" spans="2:6">
      <c r="B18467" s="21">
        <v>42970</v>
      </c>
      <c r="C18467" s="122" t="s">
        <v>499</v>
      </c>
      <c r="D18467" s="116">
        <v>28.45</v>
      </c>
      <c r="E18467" s="11">
        <v>28.61</v>
      </c>
      <c r="F18467" s="12">
        <v>3646158</v>
      </c>
    </row>
    <row r="18468" spans="2:6">
      <c r="B18468" s="21">
        <v>42970</v>
      </c>
      <c r="C18468" s="122" t="s">
        <v>500</v>
      </c>
      <c r="D18468" s="116">
        <v>65.22</v>
      </c>
      <c r="E18468" s="11">
        <v>65.709999999999994</v>
      </c>
      <c r="F18468" s="12">
        <v>2808682</v>
      </c>
    </row>
    <row r="18469" spans="2:6">
      <c r="B18469" s="21">
        <v>42970</v>
      </c>
      <c r="C18469" s="122" t="s">
        <v>501</v>
      </c>
      <c r="D18469" s="116">
        <v>114.06</v>
      </c>
      <c r="E18469" s="11">
        <v>114.63</v>
      </c>
      <c r="F18469" s="12">
        <v>1265450</v>
      </c>
    </row>
    <row r="18470" spans="2:6">
      <c r="B18470" s="21">
        <v>42970</v>
      </c>
      <c r="C18470" s="122" t="s">
        <v>502</v>
      </c>
      <c r="D18470" s="116">
        <v>73.260000000000005</v>
      </c>
      <c r="E18470" s="11">
        <v>74.06</v>
      </c>
      <c r="F18470" s="12">
        <v>900267</v>
      </c>
    </row>
    <row r="18471" spans="2:6">
      <c r="B18471" s="21">
        <v>42970</v>
      </c>
      <c r="C18471" s="122" t="s">
        <v>503</v>
      </c>
      <c r="D18471" s="116">
        <v>81.87</v>
      </c>
      <c r="E18471" s="11">
        <v>81.209999999999994</v>
      </c>
      <c r="F18471" s="12">
        <v>603061</v>
      </c>
    </row>
    <row r="18472" spans="2:6">
      <c r="B18472" s="21">
        <v>42970</v>
      </c>
      <c r="C18472" s="122" t="s">
        <v>504</v>
      </c>
      <c r="D18472" s="116">
        <v>99.84</v>
      </c>
      <c r="E18472" s="11">
        <v>101.02</v>
      </c>
      <c r="F18472" s="12">
        <v>533698</v>
      </c>
    </row>
    <row r="18473" spans="2:6">
      <c r="B18473" s="21">
        <v>42970</v>
      </c>
      <c r="C18473" s="122" t="s">
        <v>505</v>
      </c>
      <c r="D18473" s="116">
        <v>154.46</v>
      </c>
      <c r="E18473" s="11">
        <v>153.25</v>
      </c>
      <c r="F18473" s="12">
        <v>989435</v>
      </c>
    </row>
    <row r="18474" spans="2:6">
      <c r="B18474" s="21">
        <v>42970</v>
      </c>
      <c r="C18474" s="122" t="s">
        <v>506</v>
      </c>
      <c r="D18474" s="116">
        <v>66.89</v>
      </c>
      <c r="E18474" s="11">
        <v>67.540000000000006</v>
      </c>
      <c r="F18474" s="12">
        <v>1299254</v>
      </c>
    </row>
    <row r="18475" spans="2:6">
      <c r="B18475" s="21">
        <v>42970</v>
      </c>
      <c r="C18475" s="122" t="s">
        <v>507</v>
      </c>
      <c r="D18475" s="116">
        <v>48.26</v>
      </c>
      <c r="E18475" s="11">
        <v>48.28</v>
      </c>
      <c r="F18475" s="12">
        <v>8909187</v>
      </c>
    </row>
    <row r="18476" spans="2:6">
      <c r="B18476" s="21">
        <v>42970</v>
      </c>
      <c r="C18476" s="122" t="s">
        <v>508</v>
      </c>
      <c r="D18476" s="116">
        <v>181.67</v>
      </c>
      <c r="E18476" s="11">
        <v>179.94</v>
      </c>
      <c r="F18476" s="12">
        <v>382771</v>
      </c>
    </row>
    <row r="18477" spans="2:6">
      <c r="B18477" s="21">
        <v>42970</v>
      </c>
      <c r="C18477" s="122" t="s">
        <v>509</v>
      </c>
      <c r="D18477" s="116">
        <v>80.930000000000007</v>
      </c>
      <c r="E18477" s="11">
        <v>81.36</v>
      </c>
      <c r="F18477" s="12">
        <v>3812327</v>
      </c>
    </row>
    <row r="18478" spans="2:6">
      <c r="B18478" s="21">
        <v>42970</v>
      </c>
      <c r="C18478" s="122" t="s">
        <v>510</v>
      </c>
      <c r="D18478" s="116">
        <v>86.42</v>
      </c>
      <c r="E18478" s="11">
        <v>88.31</v>
      </c>
      <c r="F18478" s="12">
        <v>4822994</v>
      </c>
    </row>
    <row r="18479" spans="2:6">
      <c r="B18479" s="21">
        <v>42970</v>
      </c>
      <c r="C18479" s="122" t="s">
        <v>511</v>
      </c>
      <c r="D18479" s="116">
        <v>64.790000000000006</v>
      </c>
      <c r="E18479" s="11">
        <v>65.05</v>
      </c>
      <c r="F18479" s="12">
        <v>1382077</v>
      </c>
    </row>
    <row r="18480" spans="2:6">
      <c r="B18480" s="21">
        <v>42970</v>
      </c>
      <c r="C18480" s="122" t="s">
        <v>512</v>
      </c>
      <c r="D18480" s="116">
        <v>51.83</v>
      </c>
      <c r="E18480" s="11">
        <v>52.03</v>
      </c>
      <c r="F18480" s="12">
        <v>10019524</v>
      </c>
    </row>
    <row r="18481" spans="2:6">
      <c r="B18481" s="21">
        <v>42970</v>
      </c>
      <c r="C18481" s="122" t="s">
        <v>513</v>
      </c>
      <c r="D18481" s="116">
        <v>168</v>
      </c>
      <c r="E18481" s="11">
        <v>168.37</v>
      </c>
      <c r="F18481" s="12">
        <v>573271</v>
      </c>
    </row>
    <row r="18482" spans="2:6">
      <c r="B18482" s="21">
        <v>42970</v>
      </c>
      <c r="C18482" s="122" t="s">
        <v>514</v>
      </c>
      <c r="D18482" s="116">
        <v>148.9</v>
      </c>
      <c r="E18482" s="11">
        <v>148.38999999999999</v>
      </c>
      <c r="F18482" s="12">
        <v>681194</v>
      </c>
    </row>
    <row r="18483" spans="2:6">
      <c r="B18483" s="21">
        <v>42970</v>
      </c>
      <c r="C18483" s="122" t="s">
        <v>515</v>
      </c>
      <c r="D18483" s="116">
        <v>75.88</v>
      </c>
      <c r="E18483" s="11">
        <v>76.03</v>
      </c>
      <c r="F18483" s="12">
        <v>1067339</v>
      </c>
    </row>
    <row r="18484" spans="2:6">
      <c r="B18484" s="21">
        <v>42970</v>
      </c>
      <c r="C18484" s="122" t="s">
        <v>516</v>
      </c>
      <c r="D18484" s="116">
        <v>29.4</v>
      </c>
      <c r="E18484" s="11">
        <v>29.49</v>
      </c>
      <c r="F18484" s="12">
        <v>4670620</v>
      </c>
    </row>
    <row r="18485" spans="2:6">
      <c r="B18485" s="21">
        <v>42970</v>
      </c>
      <c r="C18485" s="122" t="s">
        <v>517</v>
      </c>
      <c r="D18485" s="116">
        <v>80.349999999999994</v>
      </c>
      <c r="E18485" s="11">
        <v>79.959999999999994</v>
      </c>
      <c r="F18485" s="12">
        <v>7799306</v>
      </c>
    </row>
    <row r="18486" spans="2:6">
      <c r="B18486" s="21">
        <v>42970</v>
      </c>
      <c r="C18486" s="122" t="s">
        <v>518</v>
      </c>
      <c r="D18486" s="116">
        <v>54.76</v>
      </c>
      <c r="E18486" s="11">
        <v>54.6</v>
      </c>
      <c r="F18486" s="12">
        <v>936509</v>
      </c>
    </row>
    <row r="18487" spans="2:6">
      <c r="B18487" s="21">
        <v>42970</v>
      </c>
      <c r="C18487" s="122" t="s">
        <v>519</v>
      </c>
      <c r="D18487" s="116">
        <v>18.989999999999998</v>
      </c>
      <c r="E18487" s="11">
        <v>18.97</v>
      </c>
      <c r="F18487" s="12">
        <v>3018316</v>
      </c>
    </row>
    <row r="18488" spans="2:6">
      <c r="B18488" s="21">
        <v>42970</v>
      </c>
      <c r="C18488" s="122" t="s">
        <v>520</v>
      </c>
      <c r="D18488" s="116">
        <v>31.27</v>
      </c>
      <c r="E18488" s="11">
        <v>31.36</v>
      </c>
      <c r="F18488" s="12">
        <v>1384099</v>
      </c>
    </row>
    <row r="18489" spans="2:6">
      <c r="B18489" s="21">
        <v>42970</v>
      </c>
      <c r="C18489" s="122" t="s">
        <v>521</v>
      </c>
      <c r="D18489" s="116">
        <v>97.64</v>
      </c>
      <c r="E18489" s="11">
        <v>97.73</v>
      </c>
      <c r="F18489" s="12">
        <v>638777</v>
      </c>
    </row>
    <row r="18490" spans="2:6">
      <c r="B18490" s="21">
        <v>42970</v>
      </c>
      <c r="C18490" s="122" t="s">
        <v>522</v>
      </c>
      <c r="D18490" s="116">
        <v>133.9</v>
      </c>
      <c r="E18490" s="11">
        <v>134.75</v>
      </c>
      <c r="F18490" s="12">
        <v>1720331</v>
      </c>
    </row>
    <row r="18491" spans="2:6">
      <c r="B18491" s="21">
        <v>42970</v>
      </c>
      <c r="C18491" s="122" t="s">
        <v>523</v>
      </c>
      <c r="D18491" s="116">
        <v>98.98</v>
      </c>
      <c r="E18491" s="11">
        <v>99.84</v>
      </c>
      <c r="F18491" s="12">
        <v>1000367</v>
      </c>
    </row>
    <row r="18492" spans="2:6">
      <c r="B18492" s="21">
        <v>42970</v>
      </c>
      <c r="C18492" s="122" t="s">
        <v>524</v>
      </c>
      <c r="D18492" s="116">
        <v>49.17</v>
      </c>
      <c r="E18492" s="11">
        <v>49.37</v>
      </c>
      <c r="F18492" s="12">
        <v>1729172</v>
      </c>
    </row>
    <row r="18493" spans="2:6">
      <c r="B18493" s="21">
        <v>42970</v>
      </c>
      <c r="C18493" s="122" t="s">
        <v>525</v>
      </c>
      <c r="D18493" s="116">
        <v>43.86</v>
      </c>
      <c r="E18493" s="11">
        <v>43.34</v>
      </c>
      <c r="F18493" s="12">
        <v>1319278</v>
      </c>
    </row>
    <row r="18494" spans="2:6">
      <c r="B18494" s="21">
        <v>42970</v>
      </c>
      <c r="C18494" s="122" t="s">
        <v>526</v>
      </c>
      <c r="D18494" s="116">
        <v>60.97</v>
      </c>
      <c r="E18494" s="11">
        <v>64.010000000000005</v>
      </c>
      <c r="F18494" s="12">
        <v>6880093</v>
      </c>
    </row>
    <row r="18495" spans="2:6">
      <c r="B18495" s="21">
        <v>42970</v>
      </c>
      <c r="C18495" s="122" t="s">
        <v>527</v>
      </c>
      <c r="D18495" s="116">
        <v>76.7</v>
      </c>
      <c r="E18495" s="11">
        <v>76.61</v>
      </c>
      <c r="F18495" s="12">
        <v>7054254</v>
      </c>
    </row>
    <row r="18496" spans="2:6">
      <c r="B18496" s="21">
        <v>42970</v>
      </c>
      <c r="C18496" s="122" t="s">
        <v>528</v>
      </c>
      <c r="D18496" s="116">
        <v>53.37</v>
      </c>
      <c r="E18496" s="11">
        <v>53.22</v>
      </c>
      <c r="F18496" s="12">
        <v>1197734</v>
      </c>
    </row>
    <row r="18497" spans="2:6">
      <c r="B18497" s="21">
        <v>42970</v>
      </c>
      <c r="C18497" s="122" t="s">
        <v>529</v>
      </c>
      <c r="D18497" s="116">
        <v>31.25</v>
      </c>
      <c r="E18497" s="11">
        <v>31.84</v>
      </c>
      <c r="F18497" s="12">
        <v>2482094</v>
      </c>
    </row>
    <row r="18498" spans="2:6">
      <c r="B18498" s="21">
        <v>42970</v>
      </c>
      <c r="C18498" s="122" t="s">
        <v>530</v>
      </c>
      <c r="D18498" s="116">
        <v>59.63</v>
      </c>
      <c r="E18498" s="11">
        <v>59.99</v>
      </c>
      <c r="F18498" s="12">
        <v>838801</v>
      </c>
    </row>
    <row r="18499" spans="2:6">
      <c r="B18499" s="21">
        <v>42970</v>
      </c>
      <c r="C18499" s="122" t="s">
        <v>531</v>
      </c>
      <c r="D18499" s="116">
        <v>76.349999999999994</v>
      </c>
      <c r="E18499" s="11">
        <v>76.41</v>
      </c>
      <c r="F18499" s="12">
        <v>1344015</v>
      </c>
    </row>
    <row r="18500" spans="2:6">
      <c r="B18500" s="21">
        <v>42970</v>
      </c>
      <c r="C18500" s="122" t="s">
        <v>532</v>
      </c>
      <c r="D18500" s="116">
        <v>113.04</v>
      </c>
      <c r="E18500" s="11">
        <v>112.28</v>
      </c>
      <c r="F18500" s="12">
        <v>1317767</v>
      </c>
    </row>
    <row r="18501" spans="2:6">
      <c r="B18501" s="21">
        <v>42970</v>
      </c>
      <c r="C18501" s="122" t="s">
        <v>533</v>
      </c>
      <c r="D18501" s="116">
        <v>43.61</v>
      </c>
      <c r="E18501" s="11">
        <v>43.93</v>
      </c>
      <c r="F18501" s="12">
        <v>1497247</v>
      </c>
    </row>
    <row r="18502" spans="2:6">
      <c r="B18502" s="21">
        <v>42970</v>
      </c>
      <c r="C18502" s="122" t="s">
        <v>534</v>
      </c>
      <c r="D18502" s="116">
        <v>61.44</v>
      </c>
      <c r="E18502" s="11">
        <v>61.36</v>
      </c>
      <c r="F18502" s="12">
        <v>1597889</v>
      </c>
    </row>
    <row r="18503" spans="2:6">
      <c r="B18503" s="21">
        <v>42971</v>
      </c>
      <c r="C18503" s="122" t="s">
        <v>85</v>
      </c>
      <c r="D18503" s="116">
        <v>62.87</v>
      </c>
      <c r="E18503" s="11">
        <v>62.68</v>
      </c>
      <c r="F18503" s="12">
        <v>1584503</v>
      </c>
    </row>
    <row r="18504" spans="2:6">
      <c r="B18504" s="21">
        <v>42971</v>
      </c>
      <c r="C18504" s="122" t="s">
        <v>86</v>
      </c>
      <c r="D18504" s="116">
        <v>44.14</v>
      </c>
      <c r="E18504" s="11">
        <v>42.92</v>
      </c>
      <c r="F18504" s="12">
        <v>7057477</v>
      </c>
    </row>
    <row r="18505" spans="2:6">
      <c r="B18505" s="21">
        <v>42971</v>
      </c>
      <c r="C18505" s="122" t="s">
        <v>87</v>
      </c>
      <c r="D18505" s="116">
        <v>94.18</v>
      </c>
      <c r="E18505" s="11">
        <v>93.1</v>
      </c>
      <c r="F18505" s="12">
        <v>1407762</v>
      </c>
    </row>
    <row r="18506" spans="2:6">
      <c r="B18506" s="21">
        <v>42971</v>
      </c>
      <c r="C18506" s="122" t="s">
        <v>88</v>
      </c>
      <c r="D18506" s="116">
        <v>160.43</v>
      </c>
      <c r="E18506" s="11">
        <v>159.27000000000001</v>
      </c>
      <c r="F18506" s="12">
        <v>19818918</v>
      </c>
    </row>
    <row r="18507" spans="2:6">
      <c r="B18507" s="21">
        <v>42971</v>
      </c>
      <c r="C18507" s="122" t="s">
        <v>89</v>
      </c>
      <c r="D18507" s="116">
        <v>71.72</v>
      </c>
      <c r="E18507" s="11">
        <v>72.11</v>
      </c>
      <c r="F18507" s="12">
        <v>4088257</v>
      </c>
    </row>
    <row r="18508" spans="2:6">
      <c r="B18508" s="21">
        <v>42971</v>
      </c>
      <c r="C18508" s="122" t="s">
        <v>90</v>
      </c>
      <c r="D18508" s="116">
        <v>78.33</v>
      </c>
      <c r="E18508" s="11">
        <v>78.400000000000006</v>
      </c>
      <c r="F18508" s="12">
        <v>1191129</v>
      </c>
    </row>
    <row r="18509" spans="2:6">
      <c r="B18509" s="21">
        <v>42971</v>
      </c>
      <c r="C18509" s="122" t="s">
        <v>91</v>
      </c>
      <c r="D18509" s="116">
        <v>49.74</v>
      </c>
      <c r="E18509" s="11">
        <v>49.38</v>
      </c>
      <c r="F18509" s="12">
        <v>3871755</v>
      </c>
    </row>
    <row r="18510" spans="2:6">
      <c r="B18510" s="21">
        <v>42971</v>
      </c>
      <c r="C18510" s="122" t="s">
        <v>92</v>
      </c>
      <c r="D18510" s="116">
        <v>128.59</v>
      </c>
      <c r="E18510" s="11">
        <v>128.66999999999999</v>
      </c>
      <c r="F18510" s="12">
        <v>1099007</v>
      </c>
    </row>
    <row r="18511" spans="2:6">
      <c r="B18511" s="21">
        <v>42971</v>
      </c>
      <c r="C18511" s="122" t="s">
        <v>93</v>
      </c>
      <c r="D18511" s="116">
        <v>151.22</v>
      </c>
      <c r="E18511" s="11">
        <v>150.81</v>
      </c>
      <c r="F18511" s="12">
        <v>1449409</v>
      </c>
    </row>
    <row r="18512" spans="2:6">
      <c r="B18512" s="21">
        <v>42971</v>
      </c>
      <c r="C18512" s="122" t="s">
        <v>94</v>
      </c>
      <c r="D18512" s="116">
        <v>79.349999999999994</v>
      </c>
      <c r="E18512" s="11">
        <v>79.27</v>
      </c>
      <c r="F18512" s="12">
        <v>1316891</v>
      </c>
    </row>
    <row r="18513" spans="2:6">
      <c r="B18513" s="21">
        <v>42971</v>
      </c>
      <c r="C18513" s="122" t="s">
        <v>95</v>
      </c>
      <c r="D18513" s="116">
        <v>41.75</v>
      </c>
      <c r="E18513" s="11">
        <v>41.08</v>
      </c>
      <c r="F18513" s="12">
        <v>2746125</v>
      </c>
    </row>
    <row r="18514" spans="2:6">
      <c r="B18514" s="21">
        <v>42971</v>
      </c>
      <c r="C18514" s="122" t="s">
        <v>96</v>
      </c>
      <c r="D18514" s="116">
        <v>103.6</v>
      </c>
      <c r="E18514" s="11">
        <v>104.59</v>
      </c>
      <c r="F18514" s="12">
        <v>3041388</v>
      </c>
    </row>
    <row r="18515" spans="2:6">
      <c r="B18515" s="21">
        <v>42971</v>
      </c>
      <c r="C18515" s="122" t="s">
        <v>97</v>
      </c>
      <c r="D18515" s="116">
        <v>221.38</v>
      </c>
      <c r="E18515" s="11">
        <v>222.9</v>
      </c>
      <c r="F18515" s="12">
        <v>332122</v>
      </c>
    </row>
    <row r="18516" spans="2:6">
      <c r="B18516" s="21">
        <v>42971</v>
      </c>
      <c r="C18516" s="122" t="s">
        <v>98</v>
      </c>
      <c r="D18516" s="116">
        <v>111</v>
      </c>
      <c r="E18516" s="11">
        <v>110.61</v>
      </c>
      <c r="F18516" s="12">
        <v>3128431</v>
      </c>
    </row>
    <row r="18517" spans="2:6">
      <c r="B18517" s="21">
        <v>42971</v>
      </c>
      <c r="C18517" s="122" t="s">
        <v>99</v>
      </c>
      <c r="D18517" s="116">
        <v>60.2</v>
      </c>
      <c r="E18517" s="11">
        <v>60.26</v>
      </c>
      <c r="F18517" s="12">
        <v>738300</v>
      </c>
    </row>
    <row r="18518" spans="2:6">
      <c r="B18518" s="21">
        <v>42971</v>
      </c>
      <c r="C18518" s="122" t="s">
        <v>100</v>
      </c>
      <c r="D18518" s="116">
        <v>73.28</v>
      </c>
      <c r="E18518" s="11">
        <v>73.39</v>
      </c>
      <c r="F18518" s="12">
        <v>2123034</v>
      </c>
    </row>
    <row r="18519" spans="2:6">
      <c r="B18519" s="21">
        <v>42971</v>
      </c>
      <c r="C18519" s="122" t="s">
        <v>101</v>
      </c>
      <c r="D18519" s="116">
        <v>11.36</v>
      </c>
      <c r="E18519" s="11">
        <v>11.4</v>
      </c>
      <c r="F18519" s="12">
        <v>4933591</v>
      </c>
    </row>
    <row r="18520" spans="2:6">
      <c r="B18520" s="21">
        <v>42971</v>
      </c>
      <c r="C18520" s="122" t="s">
        <v>102</v>
      </c>
      <c r="D18520" s="116">
        <v>156.79</v>
      </c>
      <c r="E18520" s="11">
        <v>156.15</v>
      </c>
      <c r="F18520" s="12">
        <v>1186888</v>
      </c>
    </row>
    <row r="18521" spans="2:6">
      <c r="B18521" s="21">
        <v>42971</v>
      </c>
      <c r="C18521" s="122" t="s">
        <v>103</v>
      </c>
      <c r="D18521" s="116">
        <v>80.319999999999993</v>
      </c>
      <c r="E18521" s="11">
        <v>80.39</v>
      </c>
      <c r="F18521" s="12">
        <v>1393664</v>
      </c>
    </row>
    <row r="18522" spans="2:6">
      <c r="B18522" s="21">
        <v>42971</v>
      </c>
      <c r="C18522" s="122" t="s">
        <v>104</v>
      </c>
      <c r="D18522" s="116">
        <v>222.68</v>
      </c>
      <c r="E18522" s="11">
        <v>223.7</v>
      </c>
      <c r="F18522" s="12">
        <v>1607531</v>
      </c>
    </row>
    <row r="18523" spans="2:6">
      <c r="B18523" s="21">
        <v>42971</v>
      </c>
      <c r="C18523" s="122" t="s">
        <v>105</v>
      </c>
      <c r="D18523" s="116">
        <v>60.79</v>
      </c>
      <c r="E18523" s="11">
        <v>60.23</v>
      </c>
      <c r="F18523" s="12">
        <v>5389650</v>
      </c>
    </row>
    <row r="18524" spans="2:6">
      <c r="B18524" s="21">
        <v>42971</v>
      </c>
      <c r="C18524" s="122" t="s">
        <v>106</v>
      </c>
      <c r="D18524" s="116">
        <v>45.95</v>
      </c>
      <c r="E18524" s="11">
        <v>45.84</v>
      </c>
      <c r="F18524" s="12">
        <v>975735</v>
      </c>
    </row>
    <row r="18525" spans="2:6">
      <c r="B18525" s="21">
        <v>42971</v>
      </c>
      <c r="C18525" s="122" t="s">
        <v>107</v>
      </c>
      <c r="D18525" s="116">
        <v>99.99</v>
      </c>
      <c r="E18525" s="11">
        <v>98.22</v>
      </c>
      <c r="F18525" s="12">
        <v>238395</v>
      </c>
    </row>
    <row r="18526" spans="2:6">
      <c r="B18526" s="21">
        <v>42971</v>
      </c>
      <c r="C18526" s="122" t="s">
        <v>108</v>
      </c>
      <c r="D18526" s="116">
        <v>58.28</v>
      </c>
      <c r="E18526" s="11">
        <v>58.31</v>
      </c>
      <c r="F18526" s="12">
        <v>667339</v>
      </c>
    </row>
    <row r="18527" spans="2:6">
      <c r="B18527" s="21">
        <v>42971</v>
      </c>
      <c r="C18527" s="122" t="s">
        <v>109</v>
      </c>
      <c r="D18527" s="116">
        <v>45.52</v>
      </c>
      <c r="E18527" s="11">
        <v>45.23</v>
      </c>
      <c r="F18527" s="12">
        <v>1202555</v>
      </c>
    </row>
    <row r="18528" spans="2:6">
      <c r="B18528" s="21">
        <v>42971</v>
      </c>
      <c r="C18528" s="122" t="s">
        <v>110</v>
      </c>
      <c r="D18528" s="116">
        <v>115.63</v>
      </c>
      <c r="E18528" s="11">
        <v>114.86</v>
      </c>
      <c r="F18528" s="12">
        <v>948052</v>
      </c>
    </row>
    <row r="18529" spans="2:6">
      <c r="B18529" s="21">
        <v>42971</v>
      </c>
      <c r="C18529" s="122" t="s">
        <v>111</v>
      </c>
      <c r="D18529" s="116">
        <v>173.5</v>
      </c>
      <c r="E18529" s="11">
        <v>175.31</v>
      </c>
      <c r="F18529" s="12">
        <v>926339</v>
      </c>
    </row>
    <row r="18530" spans="2:6">
      <c r="B18530" s="21">
        <v>42971</v>
      </c>
      <c r="C18530" s="122" t="s">
        <v>112</v>
      </c>
      <c r="D18530" s="116">
        <v>75.180000000000007</v>
      </c>
      <c r="E18530" s="11">
        <v>73.52</v>
      </c>
      <c r="F18530" s="12">
        <v>1933554</v>
      </c>
    </row>
    <row r="18531" spans="2:6">
      <c r="B18531" s="21">
        <v>42971</v>
      </c>
      <c r="C18531" s="122" t="s">
        <v>113</v>
      </c>
      <c r="D18531" s="116">
        <v>93.29</v>
      </c>
      <c r="E18531" s="11">
        <v>91.54</v>
      </c>
      <c r="F18531" s="12">
        <v>3161378</v>
      </c>
    </row>
    <row r="18532" spans="2:6">
      <c r="B18532" s="21">
        <v>42971</v>
      </c>
      <c r="C18532" s="122" t="s">
        <v>114</v>
      </c>
      <c r="D18532" s="116">
        <v>77.239999999999995</v>
      </c>
      <c r="E18532" s="11">
        <v>77.150000000000006</v>
      </c>
      <c r="F18532" s="12">
        <v>360224</v>
      </c>
    </row>
    <row r="18533" spans="2:6">
      <c r="B18533" s="21">
        <v>42971</v>
      </c>
      <c r="C18533" s="122" t="s">
        <v>115</v>
      </c>
      <c r="D18533" s="116">
        <v>136.16499999999999</v>
      </c>
      <c r="E18533" s="11">
        <v>137.78</v>
      </c>
      <c r="F18533" s="12">
        <v>1094317</v>
      </c>
    </row>
    <row r="18534" spans="2:6">
      <c r="B18534" s="21">
        <v>42971</v>
      </c>
      <c r="C18534" s="122" t="s">
        <v>116</v>
      </c>
      <c r="D18534" s="116">
        <v>44.18</v>
      </c>
      <c r="E18534" s="11">
        <v>43.72</v>
      </c>
      <c r="F18534" s="12">
        <v>9252991</v>
      </c>
    </row>
    <row r="18535" spans="2:6">
      <c r="B18535" s="21">
        <v>42971</v>
      </c>
      <c r="C18535" s="122" t="s">
        <v>117</v>
      </c>
      <c r="D18535" s="116">
        <v>12.69</v>
      </c>
      <c r="E18535" s="11">
        <v>12.5</v>
      </c>
      <c r="F18535" s="12">
        <v>37269674</v>
      </c>
    </row>
    <row r="18536" spans="2:6">
      <c r="B18536" s="21">
        <v>42971</v>
      </c>
      <c r="C18536" s="122" t="s">
        <v>118</v>
      </c>
      <c r="D18536" s="116">
        <v>62.55</v>
      </c>
      <c r="E18536" s="11">
        <v>62.51</v>
      </c>
      <c r="F18536" s="12">
        <v>759564</v>
      </c>
    </row>
    <row r="18537" spans="2:6">
      <c r="B18537" s="21">
        <v>42971</v>
      </c>
      <c r="C18537" s="122" t="s">
        <v>119</v>
      </c>
      <c r="D18537" s="116">
        <v>174.9</v>
      </c>
      <c r="E18537" s="11">
        <v>174.73</v>
      </c>
      <c r="F18537" s="12">
        <v>259807</v>
      </c>
    </row>
    <row r="18538" spans="2:6">
      <c r="B18538" s="21">
        <v>42971</v>
      </c>
      <c r="C18538" s="122" t="s">
        <v>120</v>
      </c>
      <c r="D18538" s="116">
        <v>169.28</v>
      </c>
      <c r="E18538" s="11">
        <v>169.95</v>
      </c>
      <c r="F18538" s="12">
        <v>1922440</v>
      </c>
    </row>
    <row r="18539" spans="2:6">
      <c r="B18539" s="21">
        <v>42971</v>
      </c>
      <c r="C18539" s="122" t="s">
        <v>121</v>
      </c>
      <c r="D18539" s="116">
        <v>139.1</v>
      </c>
      <c r="E18539" s="11">
        <v>138.4</v>
      </c>
      <c r="F18539" s="12">
        <v>1066506</v>
      </c>
    </row>
    <row r="18540" spans="2:6">
      <c r="B18540" s="21">
        <v>42971</v>
      </c>
      <c r="C18540" s="122" t="s">
        <v>122</v>
      </c>
      <c r="D18540" s="116">
        <v>143.05000000000001</v>
      </c>
      <c r="E18540" s="11">
        <v>143.80000000000001</v>
      </c>
      <c r="F18540" s="12">
        <v>1578994</v>
      </c>
    </row>
    <row r="18541" spans="2:6">
      <c r="B18541" s="21">
        <v>42971</v>
      </c>
      <c r="C18541" s="122" t="s">
        <v>123</v>
      </c>
      <c r="D18541" s="116">
        <v>957.42</v>
      </c>
      <c r="E18541" s="11">
        <v>952.45</v>
      </c>
      <c r="F18541" s="12">
        <v>5195726</v>
      </c>
    </row>
    <row r="18542" spans="2:6">
      <c r="B18542" s="21">
        <v>42971</v>
      </c>
      <c r="C18542" s="122" t="s">
        <v>124</v>
      </c>
      <c r="D18542" s="116">
        <v>94.12</v>
      </c>
      <c r="E18542" s="11">
        <v>95.05</v>
      </c>
      <c r="F18542" s="12">
        <v>1657256</v>
      </c>
    </row>
    <row r="18543" spans="2:6">
      <c r="B18543" s="21">
        <v>42971</v>
      </c>
      <c r="C18543" s="122" t="s">
        <v>125</v>
      </c>
      <c r="D18543" s="116">
        <v>127.43</v>
      </c>
      <c r="E18543" s="11">
        <v>127.13</v>
      </c>
      <c r="F18543" s="12">
        <v>253709</v>
      </c>
    </row>
    <row r="18544" spans="2:6">
      <c r="B18544" s="21">
        <v>42971</v>
      </c>
      <c r="C18544" s="122" t="s">
        <v>126</v>
      </c>
      <c r="D18544" s="116">
        <v>195.22</v>
      </c>
      <c r="E18544" s="11">
        <v>192.9</v>
      </c>
      <c r="F18544" s="12">
        <v>1186198</v>
      </c>
    </row>
    <row r="18545" spans="2:6">
      <c r="B18545" s="21">
        <v>42971</v>
      </c>
      <c r="C18545" s="122" t="s">
        <v>127</v>
      </c>
      <c r="D18545" s="116">
        <v>138.35</v>
      </c>
      <c r="E18545" s="11">
        <v>137.78</v>
      </c>
      <c r="F18545" s="12">
        <v>724812</v>
      </c>
    </row>
    <row r="18546" spans="2:6">
      <c r="B18546" s="21">
        <v>42971</v>
      </c>
      <c r="C18546" s="122" t="s">
        <v>128</v>
      </c>
      <c r="D18546" s="116">
        <v>54.24</v>
      </c>
      <c r="E18546" s="11">
        <v>53.46</v>
      </c>
      <c r="F18546" s="12">
        <v>987801</v>
      </c>
    </row>
    <row r="18547" spans="2:6">
      <c r="B18547" s="21">
        <v>42971</v>
      </c>
      <c r="C18547" s="122" t="s">
        <v>129</v>
      </c>
      <c r="D18547" s="116">
        <v>40.049999999999997</v>
      </c>
      <c r="E18547" s="11">
        <v>40.03</v>
      </c>
      <c r="F18547" s="12">
        <v>1886505</v>
      </c>
    </row>
    <row r="18548" spans="2:6">
      <c r="B18548" s="21">
        <v>42971</v>
      </c>
      <c r="C18548" s="122" t="s">
        <v>130</v>
      </c>
      <c r="D18548" s="116">
        <v>42.74</v>
      </c>
      <c r="E18548" s="11">
        <v>42.65</v>
      </c>
      <c r="F18548" s="12">
        <v>3917628</v>
      </c>
    </row>
    <row r="18549" spans="2:6">
      <c r="B18549" s="21">
        <v>42971</v>
      </c>
      <c r="C18549" s="122" t="s">
        <v>131</v>
      </c>
      <c r="D18549" s="116">
        <v>145.47</v>
      </c>
      <c r="E18549" s="11">
        <v>145.22999999999999</v>
      </c>
      <c r="F18549" s="12">
        <v>953793</v>
      </c>
    </row>
    <row r="18550" spans="2:6">
      <c r="B18550" s="21">
        <v>42971</v>
      </c>
      <c r="C18550" s="122" t="s">
        <v>132</v>
      </c>
      <c r="D18550" s="116">
        <v>79.48</v>
      </c>
      <c r="E18550" s="11">
        <v>79.39</v>
      </c>
      <c r="F18550" s="12">
        <v>698050</v>
      </c>
    </row>
    <row r="18551" spans="2:6">
      <c r="B18551" s="21">
        <v>42971</v>
      </c>
      <c r="C18551" s="122" t="s">
        <v>133</v>
      </c>
      <c r="D18551" s="116">
        <v>121.23</v>
      </c>
      <c r="E18551" s="11">
        <v>121.27</v>
      </c>
      <c r="F18551" s="12">
        <v>1282083</v>
      </c>
    </row>
    <row r="18552" spans="2:6">
      <c r="B18552" s="21">
        <v>42971</v>
      </c>
      <c r="C18552" s="122" t="s">
        <v>134</v>
      </c>
      <c r="D18552" s="116">
        <v>64.31</v>
      </c>
      <c r="E18552" s="11">
        <v>63.43</v>
      </c>
      <c r="F18552" s="12">
        <v>3906502</v>
      </c>
    </row>
    <row r="18553" spans="2:6">
      <c r="B18553" s="21">
        <v>42971</v>
      </c>
      <c r="C18553" s="122" t="s">
        <v>135</v>
      </c>
      <c r="D18553" s="116">
        <v>190</v>
      </c>
      <c r="E18553" s="11">
        <v>189.34</v>
      </c>
      <c r="F18553" s="12">
        <v>706715</v>
      </c>
    </row>
    <row r="18554" spans="2:6">
      <c r="B18554" s="21">
        <v>42971</v>
      </c>
      <c r="C18554" s="122" t="s">
        <v>136</v>
      </c>
      <c r="D18554" s="116">
        <v>258.67</v>
      </c>
      <c r="E18554" s="11">
        <v>255.05</v>
      </c>
      <c r="F18554" s="12">
        <v>5211896</v>
      </c>
    </row>
    <row r="18555" spans="2:6">
      <c r="B18555" s="21">
        <v>42971</v>
      </c>
      <c r="C18555" s="122" t="s">
        <v>137</v>
      </c>
      <c r="D18555" s="116">
        <v>93.44</v>
      </c>
      <c r="E18555" s="11">
        <v>92.96</v>
      </c>
      <c r="F18555" s="12">
        <v>365344</v>
      </c>
    </row>
    <row r="18556" spans="2:6">
      <c r="B18556" s="21">
        <v>42971</v>
      </c>
      <c r="C18556" s="122" t="s">
        <v>138</v>
      </c>
      <c r="D18556" s="116">
        <v>81.94</v>
      </c>
      <c r="E18556" s="11">
        <v>81.67</v>
      </c>
      <c r="F18556" s="12">
        <v>1160093</v>
      </c>
    </row>
    <row r="18557" spans="2:6">
      <c r="B18557" s="21">
        <v>42971</v>
      </c>
      <c r="C18557" s="122" t="s">
        <v>139</v>
      </c>
      <c r="D18557" s="116">
        <v>85.49</v>
      </c>
      <c r="E18557" s="11">
        <v>85.36</v>
      </c>
      <c r="F18557" s="12">
        <v>2057905</v>
      </c>
    </row>
    <row r="18558" spans="2:6">
      <c r="B18558" s="21">
        <v>42971</v>
      </c>
      <c r="C18558" s="122" t="s">
        <v>140</v>
      </c>
      <c r="D18558" s="116">
        <v>176.81</v>
      </c>
      <c r="E18558" s="11">
        <v>175.49</v>
      </c>
      <c r="F18558" s="12">
        <v>297718</v>
      </c>
    </row>
    <row r="18559" spans="2:6">
      <c r="B18559" s="21">
        <v>42971</v>
      </c>
      <c r="C18559" s="122" t="s">
        <v>141</v>
      </c>
      <c r="D18559" s="116">
        <v>513.66999999999996</v>
      </c>
      <c r="E18559" s="11">
        <v>511.63</v>
      </c>
      <c r="F18559" s="12">
        <v>417239</v>
      </c>
    </row>
    <row r="18560" spans="2:6">
      <c r="B18560" s="21">
        <v>42971</v>
      </c>
      <c r="C18560" s="122" t="s">
        <v>142</v>
      </c>
      <c r="D18560" s="116">
        <v>238.52</v>
      </c>
      <c r="E18560" s="11">
        <v>238.74</v>
      </c>
      <c r="F18560" s="12">
        <v>2553084</v>
      </c>
    </row>
    <row r="18561" spans="2:6">
      <c r="B18561" s="21">
        <v>42971</v>
      </c>
      <c r="C18561" s="122" t="s">
        <v>143</v>
      </c>
      <c r="D18561" s="116">
        <v>23.93</v>
      </c>
      <c r="E18561" s="11">
        <v>23.84</v>
      </c>
      <c r="F18561" s="12">
        <v>39178704</v>
      </c>
    </row>
    <row r="18562" spans="2:6">
      <c r="B18562" s="21">
        <v>42971</v>
      </c>
      <c r="C18562" s="122" t="s">
        <v>144</v>
      </c>
      <c r="D18562" s="116">
        <v>61.69</v>
      </c>
      <c r="E18562" s="11">
        <v>61.51</v>
      </c>
      <c r="F18562" s="12">
        <v>2286060</v>
      </c>
    </row>
    <row r="18563" spans="2:6">
      <c r="B18563" s="21">
        <v>42971</v>
      </c>
      <c r="C18563" s="122" t="s">
        <v>145</v>
      </c>
      <c r="D18563" s="116">
        <v>46.16</v>
      </c>
      <c r="E18563" s="11">
        <v>46.15</v>
      </c>
      <c r="F18563" s="12">
        <v>3775094</v>
      </c>
    </row>
    <row r="18564" spans="2:6">
      <c r="B18564" s="21">
        <v>42971</v>
      </c>
      <c r="C18564" s="122" t="s">
        <v>146</v>
      </c>
      <c r="D18564" s="116">
        <v>62.66</v>
      </c>
      <c r="E18564" s="11">
        <v>61.8</v>
      </c>
      <c r="F18564" s="12">
        <v>3628298</v>
      </c>
    </row>
    <row r="18565" spans="2:6">
      <c r="B18565" s="21">
        <v>42971</v>
      </c>
      <c r="C18565" s="122" t="s">
        <v>147</v>
      </c>
      <c r="D18565" s="116">
        <v>318.70999999999998</v>
      </c>
      <c r="E18565" s="11">
        <v>318.51</v>
      </c>
      <c r="F18565" s="12">
        <v>236439</v>
      </c>
    </row>
    <row r="18566" spans="2:6">
      <c r="B18566" s="21">
        <v>42971</v>
      </c>
      <c r="C18566" s="122" t="s">
        <v>148</v>
      </c>
      <c r="D18566" s="116">
        <v>198.68</v>
      </c>
      <c r="E18566" s="11">
        <v>197.86</v>
      </c>
      <c r="F18566" s="12">
        <v>814613</v>
      </c>
    </row>
    <row r="18567" spans="2:6">
      <c r="B18567" s="21">
        <v>42971</v>
      </c>
      <c r="C18567" s="122" t="s">
        <v>149</v>
      </c>
      <c r="D18567" s="116">
        <v>42.47</v>
      </c>
      <c r="E18567" s="11">
        <v>42.39</v>
      </c>
      <c r="F18567" s="12">
        <v>2014942</v>
      </c>
    </row>
    <row r="18568" spans="2:6">
      <c r="B18568" s="21">
        <v>42971</v>
      </c>
      <c r="C18568" s="122" t="s">
        <v>150</v>
      </c>
      <c r="D18568" s="116">
        <v>33.090000000000003</v>
      </c>
      <c r="E18568" s="11">
        <v>32.82</v>
      </c>
      <c r="F18568" s="12">
        <v>1787191</v>
      </c>
    </row>
    <row r="18569" spans="2:6">
      <c r="B18569" s="21">
        <v>42971</v>
      </c>
      <c r="C18569" s="122" t="s">
        <v>151</v>
      </c>
      <c r="D18569" s="116">
        <v>283.75009999999997</v>
      </c>
      <c r="E18569" s="11">
        <v>285.45</v>
      </c>
      <c r="F18569" s="12">
        <v>801483</v>
      </c>
    </row>
    <row r="18570" spans="2:6">
      <c r="B18570" s="21">
        <v>42971</v>
      </c>
      <c r="C18570" s="122" t="s">
        <v>152</v>
      </c>
      <c r="D18570" s="116">
        <v>52.85</v>
      </c>
      <c r="E18570" s="11">
        <v>52.79</v>
      </c>
      <c r="F18570" s="12">
        <v>3379203</v>
      </c>
    </row>
    <row r="18571" spans="2:6">
      <c r="B18571" s="21">
        <v>42971</v>
      </c>
      <c r="C18571" s="122" t="s">
        <v>153</v>
      </c>
      <c r="D18571" s="116">
        <v>419.37</v>
      </c>
      <c r="E18571" s="11">
        <v>415.94</v>
      </c>
      <c r="F18571" s="12">
        <v>308493</v>
      </c>
    </row>
    <row r="18572" spans="2:6">
      <c r="B18572" s="21">
        <v>42971</v>
      </c>
      <c r="C18572" s="122" t="s">
        <v>154</v>
      </c>
      <c r="D18572" s="116">
        <v>39.53</v>
      </c>
      <c r="E18572" s="11">
        <v>39.21</v>
      </c>
      <c r="F18572" s="12">
        <v>1653095</v>
      </c>
    </row>
    <row r="18573" spans="2:6">
      <c r="B18573" s="21">
        <v>42971</v>
      </c>
      <c r="C18573" s="122" t="s">
        <v>155</v>
      </c>
      <c r="D18573" s="116">
        <v>57.98</v>
      </c>
      <c r="E18573" s="11">
        <v>58.17</v>
      </c>
      <c r="F18573" s="12">
        <v>4470989</v>
      </c>
    </row>
    <row r="18574" spans="2:6">
      <c r="B18574" s="21">
        <v>42971</v>
      </c>
      <c r="C18574" s="122" t="s">
        <v>156</v>
      </c>
      <c r="D18574" s="116">
        <v>26.84</v>
      </c>
      <c r="E18574" s="11">
        <v>26.71</v>
      </c>
      <c r="F18574" s="12">
        <v>3998300</v>
      </c>
    </row>
    <row r="18575" spans="2:6">
      <c r="B18575" s="21">
        <v>42971</v>
      </c>
      <c r="C18575" s="122" t="s">
        <v>157</v>
      </c>
      <c r="D18575" s="116">
        <v>44.95</v>
      </c>
      <c r="E18575" s="11">
        <v>44.35</v>
      </c>
      <c r="F18575" s="12">
        <v>2161366</v>
      </c>
    </row>
    <row r="18576" spans="2:6">
      <c r="B18576" s="21">
        <v>42971</v>
      </c>
      <c r="C18576" s="122" t="s">
        <v>158</v>
      </c>
      <c r="D18576" s="116">
        <v>121.26</v>
      </c>
      <c r="E18576" s="11">
        <v>119.89</v>
      </c>
      <c r="F18576" s="12">
        <v>1021768</v>
      </c>
    </row>
    <row r="18577" spans="2:6">
      <c r="B18577" s="21">
        <v>42971</v>
      </c>
      <c r="C18577" s="122" t="s">
        <v>159</v>
      </c>
      <c r="D18577" s="116">
        <v>67.45</v>
      </c>
      <c r="E18577" s="11">
        <v>67.69</v>
      </c>
      <c r="F18577" s="12">
        <v>11524823</v>
      </c>
    </row>
    <row r="18578" spans="2:6">
      <c r="B18578" s="21">
        <v>42971</v>
      </c>
      <c r="C18578" s="122" t="s">
        <v>160</v>
      </c>
      <c r="D18578" s="116">
        <v>32.47</v>
      </c>
      <c r="E18578" s="11">
        <v>32.42</v>
      </c>
      <c r="F18578" s="12">
        <v>2652919</v>
      </c>
    </row>
    <row r="18579" spans="2:6">
      <c r="B18579" s="21">
        <v>42971</v>
      </c>
      <c r="C18579" s="122" t="s">
        <v>161</v>
      </c>
      <c r="D18579" s="116">
        <v>34.11</v>
      </c>
      <c r="E18579" s="11">
        <v>33.229999999999997</v>
      </c>
      <c r="F18579" s="12">
        <v>5070580</v>
      </c>
    </row>
    <row r="18580" spans="2:6">
      <c r="B18580" s="21">
        <v>42971</v>
      </c>
      <c r="C18580" s="122" t="s">
        <v>162</v>
      </c>
      <c r="D18580" s="116">
        <v>65.930000000000007</v>
      </c>
      <c r="E18580" s="11">
        <v>66.099999999999994</v>
      </c>
      <c r="F18580" s="12">
        <v>2282762</v>
      </c>
    </row>
    <row r="18581" spans="2:6">
      <c r="B18581" s="21">
        <v>42971</v>
      </c>
      <c r="C18581" s="122" t="s">
        <v>163</v>
      </c>
      <c r="D18581" s="116">
        <v>115</v>
      </c>
      <c r="E18581" s="11">
        <v>114.78</v>
      </c>
      <c r="F18581" s="12">
        <v>1861155</v>
      </c>
    </row>
    <row r="18582" spans="2:6">
      <c r="B18582" s="21">
        <v>42971</v>
      </c>
      <c r="C18582" s="122" t="s">
        <v>164</v>
      </c>
      <c r="D18582" s="116">
        <v>144.36000000000001</v>
      </c>
      <c r="E18582" s="11">
        <v>142.76</v>
      </c>
      <c r="F18582" s="12">
        <v>1523777</v>
      </c>
    </row>
    <row r="18583" spans="2:6">
      <c r="B18583" s="21">
        <v>42971</v>
      </c>
      <c r="C18583" s="122" t="s">
        <v>165</v>
      </c>
      <c r="D18583" s="116">
        <v>35.74</v>
      </c>
      <c r="E18583" s="11">
        <v>35.85</v>
      </c>
      <c r="F18583" s="12">
        <v>2103856</v>
      </c>
    </row>
    <row r="18584" spans="2:6">
      <c r="B18584" s="21">
        <v>42971</v>
      </c>
      <c r="C18584" s="122" t="s">
        <v>166</v>
      </c>
      <c r="D18584" s="116">
        <v>99</v>
      </c>
      <c r="E18584" s="11">
        <v>98.46</v>
      </c>
      <c r="F18584" s="12">
        <v>738548</v>
      </c>
    </row>
    <row r="18585" spans="2:6">
      <c r="B18585" s="21">
        <v>42971</v>
      </c>
      <c r="C18585" s="122" t="s">
        <v>167</v>
      </c>
      <c r="D18585" s="116">
        <v>64.900000000000006</v>
      </c>
      <c r="E18585" s="11">
        <v>63.98</v>
      </c>
      <c r="F18585" s="12">
        <v>2233271</v>
      </c>
    </row>
    <row r="18586" spans="2:6">
      <c r="B18586" s="21">
        <v>42971</v>
      </c>
      <c r="C18586" s="122" t="s">
        <v>168</v>
      </c>
      <c r="D18586" s="116">
        <v>106.25</v>
      </c>
      <c r="E18586" s="11">
        <v>106.74</v>
      </c>
      <c r="F18586" s="12">
        <v>1990604</v>
      </c>
    </row>
    <row r="18587" spans="2:6">
      <c r="B18587" s="21">
        <v>42971</v>
      </c>
      <c r="C18587" s="122" t="s">
        <v>169</v>
      </c>
      <c r="D18587" s="116">
        <v>68.14</v>
      </c>
      <c r="E18587" s="11">
        <v>68.180000000000007</v>
      </c>
      <c r="F18587" s="12">
        <v>1682596</v>
      </c>
    </row>
    <row r="18588" spans="2:6">
      <c r="B18588" s="21">
        <v>42971</v>
      </c>
      <c r="C18588" s="122" t="s">
        <v>170</v>
      </c>
      <c r="D18588" s="116">
        <v>129.5</v>
      </c>
      <c r="E18588" s="11">
        <v>130.05000000000001</v>
      </c>
      <c r="F18588" s="12">
        <v>2511527</v>
      </c>
    </row>
    <row r="18589" spans="2:6">
      <c r="B18589" s="21">
        <v>42971</v>
      </c>
      <c r="C18589" s="122" t="s">
        <v>171</v>
      </c>
      <c r="D18589" s="116">
        <v>64.78</v>
      </c>
      <c r="E18589" s="11">
        <v>65.05</v>
      </c>
      <c r="F18589" s="12">
        <v>1632230</v>
      </c>
    </row>
    <row r="18590" spans="2:6">
      <c r="B18590" s="21">
        <v>42971</v>
      </c>
      <c r="C18590" s="122" t="s">
        <v>172</v>
      </c>
      <c r="D18590" s="116">
        <v>28.94</v>
      </c>
      <c r="E18590" s="11">
        <v>29.03</v>
      </c>
      <c r="F18590" s="12">
        <v>3037998</v>
      </c>
    </row>
    <row r="18591" spans="2:6">
      <c r="B18591" s="21">
        <v>42971</v>
      </c>
      <c r="C18591" s="122" t="s">
        <v>173</v>
      </c>
      <c r="D18591" s="116">
        <v>33.68</v>
      </c>
      <c r="E18591" s="11">
        <v>34</v>
      </c>
      <c r="F18591" s="12">
        <v>5454392</v>
      </c>
    </row>
    <row r="18592" spans="2:6">
      <c r="B18592" s="21">
        <v>42971</v>
      </c>
      <c r="C18592" s="122" t="s">
        <v>174</v>
      </c>
      <c r="D18592" s="116">
        <v>50</v>
      </c>
      <c r="E18592" s="11">
        <v>49.6</v>
      </c>
      <c r="F18592" s="12">
        <v>962780</v>
      </c>
    </row>
    <row r="18593" spans="2:6">
      <c r="B18593" s="21">
        <v>42971</v>
      </c>
      <c r="C18593" s="122" t="s">
        <v>175</v>
      </c>
      <c r="D18593" s="116">
        <v>3.88</v>
      </c>
      <c r="E18593" s="11">
        <v>3.86</v>
      </c>
      <c r="F18593" s="12">
        <v>31721854</v>
      </c>
    </row>
    <row r="18594" spans="2:6">
      <c r="B18594" s="21">
        <v>42971</v>
      </c>
      <c r="C18594" s="122" t="s">
        <v>176</v>
      </c>
      <c r="D18594" s="116">
        <v>67.290000000000006</v>
      </c>
      <c r="E18594" s="11">
        <v>66.87</v>
      </c>
      <c r="F18594" s="12">
        <v>1070602</v>
      </c>
    </row>
    <row r="18595" spans="2:6">
      <c r="B18595" s="21">
        <v>42971</v>
      </c>
      <c r="C18595" s="122" t="s">
        <v>177</v>
      </c>
      <c r="D18595" s="116">
        <v>390.09</v>
      </c>
      <c r="E18595" s="11">
        <v>389.23</v>
      </c>
      <c r="F18595" s="12">
        <v>1401056</v>
      </c>
    </row>
    <row r="18596" spans="2:6">
      <c r="B18596" s="21">
        <v>42971</v>
      </c>
      <c r="C18596" s="122" t="s">
        <v>178</v>
      </c>
      <c r="D18596" s="116">
        <v>179.88</v>
      </c>
      <c r="E18596" s="11">
        <v>179.77</v>
      </c>
      <c r="F18596" s="12">
        <v>1242621</v>
      </c>
    </row>
    <row r="18597" spans="2:6">
      <c r="B18597" s="21">
        <v>42971</v>
      </c>
      <c r="C18597" s="122" t="s">
        <v>179</v>
      </c>
      <c r="D18597" s="116">
        <v>76.97</v>
      </c>
      <c r="E18597" s="11">
        <v>76.430000000000007</v>
      </c>
      <c r="F18597" s="12">
        <v>381235</v>
      </c>
    </row>
    <row r="18598" spans="2:6">
      <c r="B18598" s="21">
        <v>42971</v>
      </c>
      <c r="C18598" s="122" t="s">
        <v>180</v>
      </c>
      <c r="D18598" s="116">
        <v>71.34</v>
      </c>
      <c r="E18598" s="11">
        <v>70.78</v>
      </c>
      <c r="F18598" s="12">
        <v>3685781</v>
      </c>
    </row>
    <row r="18599" spans="2:6">
      <c r="B18599" s="21">
        <v>42971</v>
      </c>
      <c r="C18599" s="122" t="s">
        <v>181</v>
      </c>
      <c r="D18599" s="116">
        <v>138.79</v>
      </c>
      <c r="E18599" s="11">
        <v>136.97999999999999</v>
      </c>
      <c r="F18599" s="12">
        <v>600033</v>
      </c>
    </row>
    <row r="18600" spans="2:6">
      <c r="B18600" s="21">
        <v>42971</v>
      </c>
      <c r="C18600" s="122" t="s">
        <v>182</v>
      </c>
      <c r="D18600" s="116">
        <v>70.39</v>
      </c>
      <c r="E18600" s="11">
        <v>70.37</v>
      </c>
      <c r="F18600" s="12">
        <v>880948</v>
      </c>
    </row>
    <row r="18601" spans="2:6">
      <c r="B18601" s="21">
        <v>42971</v>
      </c>
      <c r="C18601" s="122" t="s">
        <v>183</v>
      </c>
      <c r="D18601" s="116">
        <v>40.799999999999997</v>
      </c>
      <c r="E18601" s="11">
        <v>40.14</v>
      </c>
      <c r="F18601" s="12">
        <v>14401728</v>
      </c>
    </row>
    <row r="18602" spans="2:6">
      <c r="B18602" s="21">
        <v>42971</v>
      </c>
      <c r="C18602" s="122" t="s">
        <v>184</v>
      </c>
      <c r="D18602" s="116">
        <v>126.07</v>
      </c>
      <c r="E18602" s="11">
        <v>125.92</v>
      </c>
      <c r="F18602" s="12">
        <v>1326509</v>
      </c>
    </row>
    <row r="18603" spans="2:6">
      <c r="B18603" s="21">
        <v>42971</v>
      </c>
      <c r="C18603" s="122" t="s">
        <v>185</v>
      </c>
      <c r="D18603" s="116">
        <v>301.57</v>
      </c>
      <c r="E18603" s="11">
        <v>301.92</v>
      </c>
      <c r="F18603" s="12">
        <v>2025339</v>
      </c>
    </row>
    <row r="18604" spans="2:6">
      <c r="B18604" s="21">
        <v>42971</v>
      </c>
      <c r="C18604" s="122" t="s">
        <v>186</v>
      </c>
      <c r="D18604" s="116">
        <v>152.51</v>
      </c>
      <c r="E18604" s="11">
        <v>151.80000000000001</v>
      </c>
      <c r="F18604" s="12">
        <v>1074828</v>
      </c>
    </row>
    <row r="18605" spans="2:6">
      <c r="B18605" s="21">
        <v>42971</v>
      </c>
      <c r="C18605" s="122" t="s">
        <v>187</v>
      </c>
      <c r="D18605" s="116">
        <v>48.57</v>
      </c>
      <c r="E18605" s="11">
        <v>48.34</v>
      </c>
      <c r="F18605" s="12">
        <v>1159200</v>
      </c>
    </row>
    <row r="18606" spans="2:6">
      <c r="B18606" s="21">
        <v>42971</v>
      </c>
      <c r="C18606" s="122" t="s">
        <v>188</v>
      </c>
      <c r="D18606" s="116">
        <v>86.07</v>
      </c>
      <c r="E18606" s="11">
        <v>86</v>
      </c>
      <c r="F18606" s="12">
        <v>633957</v>
      </c>
    </row>
    <row r="18607" spans="2:6">
      <c r="B18607" s="21">
        <v>42971</v>
      </c>
      <c r="C18607" s="122" t="s">
        <v>189</v>
      </c>
      <c r="D18607" s="116">
        <v>29.7</v>
      </c>
      <c r="E18607" s="11">
        <v>29.64</v>
      </c>
      <c r="F18607" s="12">
        <v>2072665</v>
      </c>
    </row>
    <row r="18608" spans="2:6">
      <c r="B18608" s="21">
        <v>42971</v>
      </c>
      <c r="C18608" s="122" t="s">
        <v>190</v>
      </c>
      <c r="D18608" s="116">
        <v>81.5</v>
      </c>
      <c r="E18608" s="11">
        <v>81.430000000000007</v>
      </c>
      <c r="F18608" s="12">
        <v>908765</v>
      </c>
    </row>
    <row r="18609" spans="2:6">
      <c r="B18609" s="21">
        <v>42971</v>
      </c>
      <c r="C18609" s="122" t="s">
        <v>191</v>
      </c>
      <c r="D18609" s="116">
        <v>24.89</v>
      </c>
      <c r="E18609" s="11">
        <v>24.98</v>
      </c>
      <c r="F18609" s="12">
        <v>3912293</v>
      </c>
    </row>
    <row r="18610" spans="2:6">
      <c r="B18610" s="21">
        <v>42971</v>
      </c>
      <c r="C18610" s="122" t="s">
        <v>192</v>
      </c>
      <c r="D18610" s="116">
        <v>41.42</v>
      </c>
      <c r="E18610" s="11">
        <v>41.32</v>
      </c>
      <c r="F18610" s="12">
        <v>2883965</v>
      </c>
    </row>
    <row r="18611" spans="2:6">
      <c r="B18611" s="21">
        <v>42971</v>
      </c>
      <c r="C18611" s="122" t="s">
        <v>193</v>
      </c>
      <c r="D18611" s="116">
        <v>127.37</v>
      </c>
      <c r="E18611" s="11">
        <v>129.28</v>
      </c>
      <c r="F18611" s="12">
        <v>4259848</v>
      </c>
    </row>
    <row r="18612" spans="2:6">
      <c r="B18612" s="21">
        <v>42971</v>
      </c>
      <c r="C18612" s="122" t="s">
        <v>194</v>
      </c>
      <c r="D18612" s="116">
        <v>247.03</v>
      </c>
      <c r="E18612" s="11">
        <v>245.66</v>
      </c>
      <c r="F18612" s="12">
        <v>158349</v>
      </c>
    </row>
    <row r="18613" spans="2:6">
      <c r="B18613" s="21">
        <v>42971</v>
      </c>
      <c r="C18613" s="122" t="s">
        <v>195</v>
      </c>
      <c r="D18613" s="116">
        <v>43.52</v>
      </c>
      <c r="E18613" s="11">
        <v>43.3</v>
      </c>
      <c r="F18613" s="12">
        <v>4370046</v>
      </c>
    </row>
    <row r="18614" spans="2:6">
      <c r="B18614" s="21">
        <v>42971</v>
      </c>
      <c r="C18614" s="122" t="s">
        <v>196</v>
      </c>
      <c r="D18614" s="116">
        <v>160</v>
      </c>
      <c r="E18614" s="11">
        <v>151.33000000000001</v>
      </c>
      <c r="F18614" s="12">
        <v>10301697</v>
      </c>
    </row>
    <row r="18615" spans="2:6">
      <c r="B18615" s="21">
        <v>42971</v>
      </c>
      <c r="C18615" s="122" t="s">
        <v>197</v>
      </c>
      <c r="D18615" s="116">
        <v>16.79</v>
      </c>
      <c r="E18615" s="11">
        <v>16.239999999999998</v>
      </c>
      <c r="F18615" s="12">
        <v>16644345</v>
      </c>
    </row>
    <row r="18616" spans="2:6">
      <c r="B18616" s="21">
        <v>42971</v>
      </c>
      <c r="C18616" s="122" t="s">
        <v>198</v>
      </c>
      <c r="D18616" s="116">
        <v>53.95</v>
      </c>
      <c r="E18616" s="11">
        <v>52.48</v>
      </c>
      <c r="F18616" s="12">
        <v>2586962</v>
      </c>
    </row>
    <row r="18617" spans="2:6">
      <c r="B18617" s="21">
        <v>42971</v>
      </c>
      <c r="C18617" s="122" t="s">
        <v>199</v>
      </c>
      <c r="D18617" s="116">
        <v>93.7</v>
      </c>
      <c r="E18617" s="11">
        <v>94.15</v>
      </c>
      <c r="F18617" s="12">
        <v>5494432</v>
      </c>
    </row>
    <row r="18618" spans="2:6">
      <c r="B18618" s="21">
        <v>42971</v>
      </c>
      <c r="C18618" s="122" t="s">
        <v>200</v>
      </c>
      <c r="D18618" s="116">
        <v>30.95</v>
      </c>
      <c r="E18618" s="11">
        <v>31.24</v>
      </c>
      <c r="F18618" s="12">
        <v>22576090</v>
      </c>
    </row>
    <row r="18619" spans="2:6">
      <c r="B18619" s="21">
        <v>42971</v>
      </c>
      <c r="C18619" s="122" t="s">
        <v>201</v>
      </c>
      <c r="D18619" s="116">
        <v>31.4</v>
      </c>
      <c r="E18619" s="11">
        <v>31.16</v>
      </c>
      <c r="F18619" s="12">
        <v>803420</v>
      </c>
    </row>
    <row r="18620" spans="2:6">
      <c r="B18620" s="21">
        <v>42971</v>
      </c>
      <c r="C18620" s="122" t="s">
        <v>202</v>
      </c>
      <c r="D18620" s="116">
        <v>49.09</v>
      </c>
      <c r="E18620" s="11">
        <v>48.38</v>
      </c>
      <c r="F18620" s="12">
        <v>5472868</v>
      </c>
    </row>
    <row r="18621" spans="2:6">
      <c r="B18621" s="21">
        <v>42971</v>
      </c>
      <c r="C18621" s="122" t="s">
        <v>203</v>
      </c>
      <c r="D18621" s="116">
        <v>134.09</v>
      </c>
      <c r="E18621" s="11">
        <v>133.19999999999999</v>
      </c>
      <c r="F18621" s="12">
        <v>590845</v>
      </c>
    </row>
    <row r="18622" spans="2:6">
      <c r="B18622" s="21">
        <v>42971</v>
      </c>
      <c r="C18622" s="122" t="s">
        <v>204</v>
      </c>
      <c r="D18622" s="116">
        <v>20.5</v>
      </c>
      <c r="E18622" s="11">
        <v>20.059999999999999</v>
      </c>
      <c r="F18622" s="12">
        <v>7861927</v>
      </c>
    </row>
    <row r="18623" spans="2:6">
      <c r="B18623" s="21">
        <v>42971</v>
      </c>
      <c r="C18623" s="122" t="s">
        <v>205</v>
      </c>
      <c r="D18623" s="116">
        <v>70.12</v>
      </c>
      <c r="E18623" s="11">
        <v>69.819999999999993</v>
      </c>
      <c r="F18623" s="12">
        <v>1473591</v>
      </c>
    </row>
    <row r="18624" spans="2:6">
      <c r="B18624" s="21">
        <v>42971</v>
      </c>
      <c r="C18624" s="122" t="s">
        <v>206</v>
      </c>
      <c r="D18624" s="116">
        <v>74.959999999999994</v>
      </c>
      <c r="E18624" s="11">
        <v>75.349999999999994</v>
      </c>
      <c r="F18624" s="12">
        <v>980008</v>
      </c>
    </row>
    <row r="18625" spans="2:6">
      <c r="B18625" s="21">
        <v>42971</v>
      </c>
      <c r="C18625" s="122" t="s">
        <v>207</v>
      </c>
      <c r="D18625" s="116">
        <v>77.19</v>
      </c>
      <c r="E18625" s="11">
        <v>75.39</v>
      </c>
      <c r="F18625" s="12">
        <v>9495530</v>
      </c>
    </row>
    <row r="18626" spans="2:6">
      <c r="B18626" s="21">
        <v>42971</v>
      </c>
      <c r="C18626" s="122" t="s">
        <v>208</v>
      </c>
      <c r="D18626" s="116">
        <v>106.5</v>
      </c>
      <c r="E18626" s="11">
        <v>107.44</v>
      </c>
      <c r="F18626" s="12">
        <v>5059721</v>
      </c>
    </row>
    <row r="18627" spans="2:6">
      <c r="B18627" s="21">
        <v>42971</v>
      </c>
      <c r="C18627" s="122" t="s">
        <v>209</v>
      </c>
      <c r="D18627" s="116">
        <v>109.53</v>
      </c>
      <c r="E18627" s="11">
        <v>110</v>
      </c>
      <c r="F18627" s="12">
        <v>722936</v>
      </c>
    </row>
    <row r="18628" spans="2:6">
      <c r="B18628" s="21">
        <v>42971</v>
      </c>
      <c r="C18628" s="122" t="s">
        <v>210</v>
      </c>
      <c r="D18628" s="116">
        <v>79.22</v>
      </c>
      <c r="E18628" s="11">
        <v>79.45</v>
      </c>
      <c r="F18628" s="12">
        <v>2055978</v>
      </c>
    </row>
    <row r="18629" spans="2:6">
      <c r="B18629" s="21">
        <v>42971</v>
      </c>
      <c r="C18629" s="122" t="s">
        <v>211</v>
      </c>
      <c r="D18629" s="116">
        <v>46.48</v>
      </c>
      <c r="E18629" s="11">
        <v>45.21</v>
      </c>
      <c r="F18629" s="12">
        <v>13780242</v>
      </c>
    </row>
    <row r="18630" spans="2:6">
      <c r="B18630" s="21">
        <v>42971</v>
      </c>
      <c r="C18630" s="122" t="s">
        <v>212</v>
      </c>
      <c r="D18630" s="116">
        <v>116.64</v>
      </c>
      <c r="E18630" s="11">
        <v>115.44</v>
      </c>
      <c r="F18630" s="12">
        <v>2738712</v>
      </c>
    </row>
    <row r="18631" spans="2:6">
      <c r="B18631" s="21">
        <v>42971</v>
      </c>
      <c r="C18631" s="122" t="s">
        <v>213</v>
      </c>
      <c r="D18631" s="116">
        <v>59.42</v>
      </c>
      <c r="E18631" s="11">
        <v>59.47</v>
      </c>
      <c r="F18631" s="12">
        <v>1730224</v>
      </c>
    </row>
    <row r="18632" spans="2:6">
      <c r="B18632" s="21">
        <v>42971</v>
      </c>
      <c r="C18632" s="122" t="s">
        <v>214</v>
      </c>
      <c r="D18632" s="116">
        <v>79.260000000000005</v>
      </c>
      <c r="E18632" s="11">
        <v>75.69</v>
      </c>
      <c r="F18632" s="12">
        <v>4917510</v>
      </c>
    </row>
    <row r="18633" spans="2:6">
      <c r="B18633" s="21">
        <v>42971</v>
      </c>
      <c r="C18633" s="122" t="s">
        <v>215</v>
      </c>
      <c r="D18633" s="116">
        <v>106.96</v>
      </c>
      <c r="E18633" s="11">
        <v>106.57</v>
      </c>
      <c r="F18633" s="12">
        <v>511388</v>
      </c>
    </row>
    <row r="18634" spans="2:6">
      <c r="B18634" s="21">
        <v>42971</v>
      </c>
      <c r="C18634" s="122" t="s">
        <v>216</v>
      </c>
      <c r="D18634" s="116">
        <v>35.57</v>
      </c>
      <c r="E18634" s="11">
        <v>35.380000000000003</v>
      </c>
      <c r="F18634" s="12">
        <v>3198511</v>
      </c>
    </row>
    <row r="18635" spans="2:6">
      <c r="B18635" s="21">
        <v>42971</v>
      </c>
      <c r="C18635" s="122" t="s">
        <v>217</v>
      </c>
      <c r="D18635" s="116">
        <v>81.78</v>
      </c>
      <c r="E18635" s="11">
        <v>81.81</v>
      </c>
      <c r="F18635" s="12">
        <v>2043669</v>
      </c>
    </row>
    <row r="18636" spans="2:6">
      <c r="B18636" s="21">
        <v>42971</v>
      </c>
      <c r="C18636" s="122" t="s">
        <v>218</v>
      </c>
      <c r="D18636" s="116">
        <v>101.82</v>
      </c>
      <c r="E18636" s="11">
        <v>101.52</v>
      </c>
      <c r="F18636" s="12">
        <v>6976592</v>
      </c>
    </row>
    <row r="18637" spans="2:6">
      <c r="B18637" s="21">
        <v>42971</v>
      </c>
      <c r="C18637" s="122" t="s">
        <v>219</v>
      </c>
      <c r="D18637" s="116">
        <v>22.44</v>
      </c>
      <c r="E18637" s="11">
        <v>22.52</v>
      </c>
      <c r="F18637" s="12">
        <v>2072630</v>
      </c>
    </row>
    <row r="18638" spans="2:6">
      <c r="B18638" s="21">
        <v>42971</v>
      </c>
      <c r="C18638" s="122" t="s">
        <v>220</v>
      </c>
      <c r="D18638" s="116">
        <v>21.18</v>
      </c>
      <c r="E18638" s="11">
        <v>21.25</v>
      </c>
      <c r="F18638" s="12">
        <v>1557958</v>
      </c>
    </row>
    <row r="18639" spans="2:6">
      <c r="B18639" s="21">
        <v>42971</v>
      </c>
      <c r="C18639" s="122" t="s">
        <v>221</v>
      </c>
      <c r="D18639" s="116">
        <v>57.2607</v>
      </c>
      <c r="E18639" s="11">
        <v>57.31</v>
      </c>
      <c r="F18639" s="12">
        <v>1706060</v>
      </c>
    </row>
    <row r="18640" spans="2:6">
      <c r="B18640" s="21">
        <v>42971</v>
      </c>
      <c r="C18640" s="122" t="s">
        <v>222</v>
      </c>
      <c r="D18640" s="116">
        <v>94.53</v>
      </c>
      <c r="E18640" s="11">
        <v>94.53</v>
      </c>
      <c r="F18640" s="12">
        <v>1277454</v>
      </c>
    </row>
    <row r="18641" spans="2:6">
      <c r="B18641" s="21">
        <v>42971</v>
      </c>
      <c r="C18641" s="122" t="s">
        <v>223</v>
      </c>
      <c r="D18641" s="116">
        <v>118.38</v>
      </c>
      <c r="E18641" s="11">
        <v>117.94</v>
      </c>
      <c r="F18641" s="12">
        <v>1034716</v>
      </c>
    </row>
    <row r="18642" spans="2:6">
      <c r="B18642" s="21">
        <v>42971</v>
      </c>
      <c r="C18642" s="122" t="s">
        <v>224</v>
      </c>
      <c r="D18642" s="116">
        <v>82.21</v>
      </c>
      <c r="E18642" s="11">
        <v>78.5</v>
      </c>
      <c r="F18642" s="12">
        <v>13435933</v>
      </c>
    </row>
    <row r="18643" spans="2:6">
      <c r="B18643" s="21">
        <v>42971</v>
      </c>
      <c r="C18643" s="122" t="s">
        <v>225</v>
      </c>
      <c r="D18643" s="116">
        <v>84.71</v>
      </c>
      <c r="E18643" s="11">
        <v>84.2</v>
      </c>
      <c r="F18643" s="12">
        <v>607290</v>
      </c>
    </row>
    <row r="18644" spans="2:6">
      <c r="B18644" s="21">
        <v>42971</v>
      </c>
      <c r="C18644" s="122" t="s">
        <v>226</v>
      </c>
      <c r="D18644" s="116">
        <v>91.14</v>
      </c>
      <c r="E18644" s="11">
        <v>89.96</v>
      </c>
      <c r="F18644" s="12">
        <v>967487</v>
      </c>
    </row>
    <row r="18645" spans="2:6">
      <c r="B18645" s="21">
        <v>42971</v>
      </c>
      <c r="C18645" s="122" t="s">
        <v>227</v>
      </c>
      <c r="D18645" s="116">
        <v>29.62</v>
      </c>
      <c r="E18645" s="11">
        <v>29.33</v>
      </c>
      <c r="F18645" s="12">
        <v>1852567</v>
      </c>
    </row>
    <row r="18646" spans="2:6">
      <c r="B18646" s="21">
        <v>42971</v>
      </c>
      <c r="C18646" s="122" t="s">
        <v>228</v>
      </c>
      <c r="D18646" s="116">
        <v>83.66</v>
      </c>
      <c r="E18646" s="11">
        <v>82.38</v>
      </c>
      <c r="F18646" s="12">
        <v>1058979</v>
      </c>
    </row>
    <row r="18647" spans="2:6">
      <c r="B18647" s="21">
        <v>42971</v>
      </c>
      <c r="C18647" s="122" t="s">
        <v>229</v>
      </c>
      <c r="D18647" s="116">
        <v>111.83</v>
      </c>
      <c r="E18647" s="11">
        <v>111.74</v>
      </c>
      <c r="F18647" s="12">
        <v>463945</v>
      </c>
    </row>
    <row r="18648" spans="2:6">
      <c r="B18648" s="21">
        <v>42971</v>
      </c>
      <c r="C18648" s="122" t="s">
        <v>230</v>
      </c>
      <c r="D18648" s="116">
        <v>86.74</v>
      </c>
      <c r="E18648" s="11">
        <v>86.77</v>
      </c>
      <c r="F18648" s="12">
        <v>1984917</v>
      </c>
    </row>
    <row r="18649" spans="2:6">
      <c r="B18649" s="21">
        <v>42971</v>
      </c>
      <c r="C18649" s="122" t="s">
        <v>231</v>
      </c>
      <c r="D18649" s="116">
        <v>56.96</v>
      </c>
      <c r="E18649" s="11">
        <v>56.94</v>
      </c>
      <c r="F18649" s="12">
        <v>1261723</v>
      </c>
    </row>
    <row r="18650" spans="2:6">
      <c r="B18650" s="21">
        <v>42971</v>
      </c>
      <c r="C18650" s="122" t="s">
        <v>232</v>
      </c>
      <c r="D18650" s="116">
        <v>30.76</v>
      </c>
      <c r="E18650" s="11">
        <v>31.12</v>
      </c>
      <c r="F18650" s="12">
        <v>3820859</v>
      </c>
    </row>
    <row r="18651" spans="2:6">
      <c r="B18651" s="21">
        <v>42971</v>
      </c>
      <c r="C18651" s="122" t="s">
        <v>233</v>
      </c>
      <c r="D18651" s="116">
        <v>64.59</v>
      </c>
      <c r="E18651" s="11">
        <v>64.349999999999994</v>
      </c>
      <c r="F18651" s="12">
        <v>2952938</v>
      </c>
    </row>
    <row r="18652" spans="2:6">
      <c r="B18652" s="21">
        <v>42971</v>
      </c>
      <c r="C18652" s="122" t="s">
        <v>234</v>
      </c>
      <c r="D18652" s="116">
        <v>85.5</v>
      </c>
      <c r="E18652" s="11">
        <v>85.03</v>
      </c>
      <c r="F18652" s="12">
        <v>1123512</v>
      </c>
    </row>
    <row r="18653" spans="2:6">
      <c r="B18653" s="21">
        <v>42971</v>
      </c>
      <c r="C18653" s="122" t="s">
        <v>235</v>
      </c>
      <c r="D18653" s="116">
        <v>118.49</v>
      </c>
      <c r="E18653" s="11">
        <v>117.82</v>
      </c>
      <c r="F18653" s="12">
        <v>1342750</v>
      </c>
    </row>
    <row r="18654" spans="2:6">
      <c r="B18654" s="21">
        <v>42971</v>
      </c>
      <c r="C18654" s="122" t="s">
        <v>236</v>
      </c>
      <c r="D18654" s="116">
        <v>34.86</v>
      </c>
      <c r="E18654" s="11">
        <v>34.880000000000003</v>
      </c>
      <c r="F18654" s="12">
        <v>5778079</v>
      </c>
    </row>
    <row r="18655" spans="2:6">
      <c r="B18655" s="21">
        <v>42971</v>
      </c>
      <c r="C18655" s="122" t="s">
        <v>237</v>
      </c>
      <c r="D18655" s="116">
        <v>130.78</v>
      </c>
      <c r="E18655" s="11">
        <v>130.33000000000001</v>
      </c>
      <c r="F18655" s="12">
        <v>701884</v>
      </c>
    </row>
    <row r="18656" spans="2:6">
      <c r="B18656" s="21">
        <v>42971</v>
      </c>
      <c r="C18656" s="122" t="s">
        <v>238</v>
      </c>
      <c r="D18656" s="116">
        <v>84.24</v>
      </c>
      <c r="E18656" s="11">
        <v>84.23</v>
      </c>
      <c r="F18656" s="12">
        <v>845818</v>
      </c>
    </row>
    <row r="18657" spans="2:6">
      <c r="B18657" s="21">
        <v>42971</v>
      </c>
      <c r="C18657" s="122" t="s">
        <v>239</v>
      </c>
      <c r="D18657" s="116">
        <v>141.22999999999999</v>
      </c>
      <c r="E18657" s="11">
        <v>140.38</v>
      </c>
      <c r="F18657" s="12">
        <v>221816</v>
      </c>
    </row>
    <row r="18658" spans="2:6">
      <c r="B18658" s="21">
        <v>42971</v>
      </c>
      <c r="C18658" s="122" t="s">
        <v>240</v>
      </c>
      <c r="D18658" s="116">
        <v>80.28</v>
      </c>
      <c r="E18658" s="11">
        <v>80.2</v>
      </c>
      <c r="F18658" s="12">
        <v>1189995</v>
      </c>
    </row>
    <row r="18659" spans="2:6">
      <c r="B18659" s="21">
        <v>42971</v>
      </c>
      <c r="C18659" s="122" t="s">
        <v>241</v>
      </c>
      <c r="D18659" s="116">
        <v>104.79</v>
      </c>
      <c r="E18659" s="11">
        <v>106.01</v>
      </c>
      <c r="F18659" s="12">
        <v>2510998</v>
      </c>
    </row>
    <row r="18660" spans="2:6">
      <c r="B18660" s="21">
        <v>42971</v>
      </c>
      <c r="C18660" s="122" t="s">
        <v>242</v>
      </c>
      <c r="D18660" s="116">
        <v>84.36</v>
      </c>
      <c r="E18660" s="11">
        <v>84.82</v>
      </c>
      <c r="F18660" s="12">
        <v>809258</v>
      </c>
    </row>
    <row r="18661" spans="2:6">
      <c r="B18661" s="21">
        <v>42971</v>
      </c>
      <c r="C18661" s="122" t="s">
        <v>243</v>
      </c>
      <c r="D18661" s="116">
        <v>58.51</v>
      </c>
      <c r="E18661" s="11">
        <v>58.02</v>
      </c>
      <c r="F18661" s="12">
        <v>1523504</v>
      </c>
    </row>
    <row r="18662" spans="2:6">
      <c r="B18662" s="21">
        <v>42971</v>
      </c>
      <c r="C18662" s="122" t="s">
        <v>244</v>
      </c>
      <c r="D18662" s="116">
        <v>84.8</v>
      </c>
      <c r="E18662" s="11">
        <v>84.62</v>
      </c>
      <c r="F18662" s="12">
        <v>2007762</v>
      </c>
    </row>
    <row r="18663" spans="2:6">
      <c r="B18663" s="21">
        <v>42971</v>
      </c>
      <c r="C18663" s="122" t="s">
        <v>245</v>
      </c>
      <c r="D18663" s="116">
        <v>461.93</v>
      </c>
      <c r="E18663" s="11">
        <v>463.53</v>
      </c>
      <c r="F18663" s="12">
        <v>478844</v>
      </c>
    </row>
    <row r="18664" spans="2:6">
      <c r="B18664" s="21">
        <v>42971</v>
      </c>
      <c r="C18664" s="122" t="s">
        <v>246</v>
      </c>
      <c r="D18664" s="116">
        <v>68.13</v>
      </c>
      <c r="E18664" s="11">
        <v>67.97</v>
      </c>
      <c r="F18664" s="12">
        <v>1484310</v>
      </c>
    </row>
    <row r="18665" spans="2:6">
      <c r="B18665" s="21">
        <v>42971</v>
      </c>
      <c r="C18665" s="122" t="s">
        <v>247</v>
      </c>
      <c r="D18665" s="116">
        <v>61.04</v>
      </c>
      <c r="E18665" s="11">
        <v>61.28</v>
      </c>
      <c r="F18665" s="12">
        <v>1100892</v>
      </c>
    </row>
    <row r="18666" spans="2:6">
      <c r="B18666" s="21">
        <v>42971</v>
      </c>
      <c r="C18666" s="122" t="s">
        <v>248</v>
      </c>
      <c r="D18666" s="116">
        <v>63.14</v>
      </c>
      <c r="E18666" s="11">
        <v>62.97</v>
      </c>
      <c r="F18666" s="12">
        <v>1394386</v>
      </c>
    </row>
    <row r="18667" spans="2:6">
      <c r="B18667" s="21">
        <v>42971</v>
      </c>
      <c r="C18667" s="122" t="s">
        <v>249</v>
      </c>
      <c r="D18667" s="116">
        <v>61.06</v>
      </c>
      <c r="E18667" s="11">
        <v>60.51</v>
      </c>
      <c r="F18667" s="12">
        <v>2546519</v>
      </c>
    </row>
    <row r="18668" spans="2:6">
      <c r="B18668" s="21">
        <v>42971</v>
      </c>
      <c r="C18668" s="122" t="s">
        <v>250</v>
      </c>
      <c r="D18668" s="116">
        <v>267.61</v>
      </c>
      <c r="E18668" s="11">
        <v>266.41000000000003</v>
      </c>
      <c r="F18668" s="12">
        <v>396526</v>
      </c>
    </row>
    <row r="18669" spans="2:6">
      <c r="B18669" s="21">
        <v>42971</v>
      </c>
      <c r="C18669" s="122" t="s">
        <v>251</v>
      </c>
      <c r="D18669" s="116">
        <v>40.729999999999997</v>
      </c>
      <c r="E18669" s="11">
        <v>40.94</v>
      </c>
      <c r="F18669" s="12">
        <v>2848549</v>
      </c>
    </row>
    <row r="18670" spans="2:6">
      <c r="B18670" s="21">
        <v>42971</v>
      </c>
      <c r="C18670" s="122" t="s">
        <v>252</v>
      </c>
      <c r="D18670" s="116">
        <v>71.37</v>
      </c>
      <c r="E18670" s="11">
        <v>70.64</v>
      </c>
      <c r="F18670" s="12">
        <v>2530326</v>
      </c>
    </row>
    <row r="18671" spans="2:6">
      <c r="B18671" s="21">
        <v>42971</v>
      </c>
      <c r="C18671" s="122" t="s">
        <v>253</v>
      </c>
      <c r="D18671" s="116">
        <v>79.05</v>
      </c>
      <c r="E18671" s="11">
        <v>78.989999999999995</v>
      </c>
      <c r="F18671" s="12">
        <v>889980</v>
      </c>
    </row>
    <row r="18672" spans="2:6">
      <c r="B18672" s="21">
        <v>42971</v>
      </c>
      <c r="C18672" s="122" t="s">
        <v>254</v>
      </c>
      <c r="D18672" s="116">
        <v>50.95</v>
      </c>
      <c r="E18672" s="11">
        <v>50.82</v>
      </c>
      <c r="F18672" s="12">
        <v>1109929</v>
      </c>
    </row>
    <row r="18673" spans="2:6">
      <c r="B18673" s="21">
        <v>42971</v>
      </c>
      <c r="C18673" s="122" t="s">
        <v>255</v>
      </c>
      <c r="D18673" s="116">
        <v>112.77</v>
      </c>
      <c r="E18673" s="11">
        <v>112.75</v>
      </c>
      <c r="F18673" s="12">
        <v>1269392</v>
      </c>
    </row>
    <row r="18674" spans="2:6">
      <c r="B18674" s="21">
        <v>42971</v>
      </c>
      <c r="C18674" s="122" t="s">
        <v>256</v>
      </c>
      <c r="D18674" s="116">
        <v>38.31</v>
      </c>
      <c r="E18674" s="11">
        <v>38.340000000000003</v>
      </c>
      <c r="F18674" s="12">
        <v>5958665</v>
      </c>
    </row>
    <row r="18675" spans="2:6">
      <c r="B18675" s="21">
        <v>42971</v>
      </c>
      <c r="C18675" s="122" t="s">
        <v>257</v>
      </c>
      <c r="D18675" s="116">
        <v>55.16</v>
      </c>
      <c r="E18675" s="11">
        <v>54.95</v>
      </c>
      <c r="F18675" s="12">
        <v>572310</v>
      </c>
    </row>
    <row r="18676" spans="2:6">
      <c r="B18676" s="21">
        <v>42971</v>
      </c>
      <c r="C18676" s="122" t="s">
        <v>258</v>
      </c>
      <c r="D18676" s="116">
        <v>149.31</v>
      </c>
      <c r="E18676" s="11">
        <v>149.94</v>
      </c>
      <c r="F18676" s="12">
        <v>1838562</v>
      </c>
    </row>
    <row r="18677" spans="2:6">
      <c r="B18677" s="21">
        <v>42971</v>
      </c>
      <c r="C18677" s="122" t="s">
        <v>259</v>
      </c>
      <c r="D18677" s="116">
        <v>77.73</v>
      </c>
      <c r="E18677" s="11">
        <v>77.53</v>
      </c>
      <c r="F18677" s="12">
        <v>877327</v>
      </c>
    </row>
    <row r="18678" spans="2:6">
      <c r="B18678" s="21">
        <v>42971</v>
      </c>
      <c r="C18678" s="122" t="s">
        <v>260</v>
      </c>
      <c r="D18678" s="116">
        <v>10.75</v>
      </c>
      <c r="E18678" s="11">
        <v>10.71</v>
      </c>
      <c r="F18678" s="12">
        <v>33584388</v>
      </c>
    </row>
    <row r="18679" spans="2:6">
      <c r="B18679" s="21">
        <v>42971</v>
      </c>
      <c r="C18679" s="122" t="s">
        <v>261</v>
      </c>
      <c r="D18679" s="116">
        <v>41.32</v>
      </c>
      <c r="E18679" s="11">
        <v>41.15</v>
      </c>
      <c r="F18679" s="12">
        <v>2241232</v>
      </c>
    </row>
    <row r="18680" spans="2:6">
      <c r="B18680" s="21">
        <v>42971</v>
      </c>
      <c r="C18680" s="122" t="s">
        <v>262</v>
      </c>
      <c r="D18680" s="116">
        <v>168.88</v>
      </c>
      <c r="E18680" s="11">
        <v>167.74</v>
      </c>
      <c r="F18680" s="12">
        <v>14030420</v>
      </c>
    </row>
    <row r="18681" spans="2:6">
      <c r="B18681" s="21">
        <v>42971</v>
      </c>
      <c r="C18681" s="122" t="s">
        <v>263</v>
      </c>
      <c r="D18681" s="116">
        <v>62.72</v>
      </c>
      <c r="E18681" s="11">
        <v>62.46</v>
      </c>
      <c r="F18681" s="12">
        <v>754309</v>
      </c>
    </row>
    <row r="18682" spans="2:6">
      <c r="B18682" s="21">
        <v>42971</v>
      </c>
      <c r="C18682" s="122" t="s">
        <v>264</v>
      </c>
      <c r="D18682" s="116">
        <v>15.29</v>
      </c>
      <c r="E18682" s="11">
        <v>15.49</v>
      </c>
      <c r="F18682" s="12">
        <v>22765984</v>
      </c>
    </row>
    <row r="18683" spans="2:6">
      <c r="B18683" s="21">
        <v>42971</v>
      </c>
      <c r="C18683" s="122" t="s">
        <v>265</v>
      </c>
      <c r="D18683" s="116">
        <v>208.02</v>
      </c>
      <c r="E18683" s="11">
        <v>206.67</v>
      </c>
      <c r="F18683" s="12">
        <v>598170</v>
      </c>
    </row>
    <row r="18684" spans="2:6">
      <c r="B18684" s="21">
        <v>42971</v>
      </c>
      <c r="C18684" s="122" t="s">
        <v>266</v>
      </c>
      <c r="D18684" s="116">
        <v>32.89</v>
      </c>
      <c r="E18684" s="11">
        <v>32.67</v>
      </c>
      <c r="F18684" s="12">
        <v>2770799</v>
      </c>
    </row>
    <row r="18685" spans="2:6">
      <c r="B18685" s="21">
        <v>42971</v>
      </c>
      <c r="C18685" s="122" t="s">
        <v>267</v>
      </c>
      <c r="D18685" s="116">
        <v>116.26</v>
      </c>
      <c r="E18685" s="11">
        <v>117.52</v>
      </c>
      <c r="F18685" s="12">
        <v>569811</v>
      </c>
    </row>
    <row r="18686" spans="2:6">
      <c r="B18686" s="21">
        <v>42971</v>
      </c>
      <c r="C18686" s="122" t="s">
        <v>268</v>
      </c>
      <c r="D18686" s="116">
        <v>91.58</v>
      </c>
      <c r="E18686" s="11">
        <v>91.25</v>
      </c>
      <c r="F18686" s="12">
        <v>1185190</v>
      </c>
    </row>
    <row r="18687" spans="2:6">
      <c r="B18687" s="21">
        <v>42971</v>
      </c>
      <c r="C18687" s="122" t="s">
        <v>269</v>
      </c>
      <c r="D18687" s="116">
        <v>122.05</v>
      </c>
      <c r="E18687" s="11">
        <v>121.51</v>
      </c>
      <c r="F18687" s="12">
        <v>448741</v>
      </c>
    </row>
    <row r="18688" spans="2:6">
      <c r="B18688" s="21">
        <v>42971</v>
      </c>
      <c r="C18688" s="122" t="s">
        <v>270</v>
      </c>
      <c r="D18688" s="116">
        <v>26.71</v>
      </c>
      <c r="E18688" s="11">
        <v>26.85</v>
      </c>
      <c r="F18688" s="12">
        <v>3691132</v>
      </c>
    </row>
    <row r="18689" spans="2:6">
      <c r="B18689" s="21">
        <v>42971</v>
      </c>
      <c r="C18689" s="122" t="s">
        <v>271</v>
      </c>
      <c r="D18689" s="116">
        <v>35.6</v>
      </c>
      <c r="E18689" s="11">
        <v>34.770000000000003</v>
      </c>
      <c r="F18689" s="12">
        <v>7686783</v>
      </c>
    </row>
    <row r="18690" spans="2:6">
      <c r="B18690" s="21">
        <v>42971</v>
      </c>
      <c r="C18690" s="122" t="s">
        <v>272</v>
      </c>
      <c r="D18690" s="116">
        <v>37.6</v>
      </c>
      <c r="E18690" s="11">
        <v>37.5</v>
      </c>
      <c r="F18690" s="12">
        <v>998225</v>
      </c>
    </row>
    <row r="18691" spans="2:6">
      <c r="B18691" s="21">
        <v>42971</v>
      </c>
      <c r="C18691" s="122" t="s">
        <v>273</v>
      </c>
      <c r="D18691" s="116">
        <v>37.590000000000003</v>
      </c>
      <c r="E18691" s="11">
        <v>37.44</v>
      </c>
      <c r="F18691" s="12">
        <v>1483752</v>
      </c>
    </row>
    <row r="18692" spans="2:6">
      <c r="B18692" s="21">
        <v>42971</v>
      </c>
      <c r="C18692" s="122" t="s">
        <v>274</v>
      </c>
      <c r="D18692" s="116">
        <v>38.6</v>
      </c>
      <c r="E18692" s="11">
        <v>38.03</v>
      </c>
      <c r="F18692" s="12">
        <v>740502</v>
      </c>
    </row>
    <row r="18693" spans="2:6">
      <c r="B18693" s="21">
        <v>42971</v>
      </c>
      <c r="C18693" s="122" t="s">
        <v>275</v>
      </c>
      <c r="D18693" s="116">
        <v>84.71</v>
      </c>
      <c r="E18693" s="11">
        <v>84.11</v>
      </c>
      <c r="F18693" s="12">
        <v>796227</v>
      </c>
    </row>
    <row r="18694" spans="2:6">
      <c r="B18694" s="21">
        <v>42971</v>
      </c>
      <c r="C18694" s="122" t="s">
        <v>276</v>
      </c>
      <c r="D18694" s="116">
        <v>26.67</v>
      </c>
      <c r="E18694" s="11">
        <v>26.61</v>
      </c>
      <c r="F18694" s="12">
        <v>1574354</v>
      </c>
    </row>
    <row r="18695" spans="2:6">
      <c r="B18695" s="21">
        <v>42971</v>
      </c>
      <c r="C18695" s="122" t="s">
        <v>277</v>
      </c>
      <c r="D18695" s="116">
        <v>27.18</v>
      </c>
      <c r="E18695" s="11">
        <v>27.1</v>
      </c>
      <c r="F18695" s="12">
        <v>4017921</v>
      </c>
    </row>
    <row r="18696" spans="2:6">
      <c r="B18696" s="21">
        <v>42971</v>
      </c>
      <c r="C18696" s="122" t="s">
        <v>278</v>
      </c>
      <c r="D18696" s="116">
        <v>127.96</v>
      </c>
      <c r="E18696" s="11">
        <v>126.86</v>
      </c>
      <c r="F18696" s="12">
        <v>587163</v>
      </c>
    </row>
    <row r="18697" spans="2:6">
      <c r="B18697" s="21">
        <v>42971</v>
      </c>
      <c r="C18697" s="122" t="s">
        <v>279</v>
      </c>
      <c r="D18697" s="116">
        <v>65.12</v>
      </c>
      <c r="E18697" s="11">
        <v>64.88</v>
      </c>
      <c r="F18697" s="12">
        <v>1167335</v>
      </c>
    </row>
    <row r="18698" spans="2:6">
      <c r="B18698" s="21">
        <v>42971</v>
      </c>
      <c r="C18698" s="122" t="s">
        <v>280</v>
      </c>
      <c r="D18698" s="116">
        <v>200.22</v>
      </c>
      <c r="E18698" s="11">
        <v>199.47</v>
      </c>
      <c r="F18698" s="12">
        <v>723525</v>
      </c>
    </row>
    <row r="18699" spans="2:6">
      <c r="B18699" s="21">
        <v>42971</v>
      </c>
      <c r="C18699" s="122" t="s">
        <v>281</v>
      </c>
      <c r="D18699" s="116">
        <v>24.43</v>
      </c>
      <c r="E18699" s="11">
        <v>24.3</v>
      </c>
      <c r="F18699" s="12">
        <v>25547869</v>
      </c>
    </row>
    <row r="18700" spans="2:6">
      <c r="B18700" s="21">
        <v>42971</v>
      </c>
      <c r="C18700" s="122" t="s">
        <v>282</v>
      </c>
      <c r="D18700" s="116">
        <v>21.36</v>
      </c>
      <c r="E18700" s="11">
        <v>20.75</v>
      </c>
      <c r="F18700" s="12">
        <v>6236691</v>
      </c>
    </row>
    <row r="18701" spans="2:6">
      <c r="B18701" s="21">
        <v>42971</v>
      </c>
      <c r="C18701" s="122" t="s">
        <v>283</v>
      </c>
      <c r="D18701" s="116">
        <v>73.87</v>
      </c>
      <c r="E18701" s="11">
        <v>74.02</v>
      </c>
      <c r="F18701" s="12">
        <v>4929321</v>
      </c>
    </row>
    <row r="18702" spans="2:6">
      <c r="B18702" s="21">
        <v>42971</v>
      </c>
      <c r="C18702" s="122" t="s">
        <v>284</v>
      </c>
      <c r="D18702" s="116">
        <v>57.39</v>
      </c>
      <c r="E18702" s="11">
        <v>55.68</v>
      </c>
      <c r="F18702" s="12">
        <v>4606488</v>
      </c>
    </row>
    <row r="18703" spans="2:6">
      <c r="B18703" s="21">
        <v>42971</v>
      </c>
      <c r="C18703" s="122" t="s">
        <v>24</v>
      </c>
      <c r="D18703" s="116">
        <v>28.53</v>
      </c>
      <c r="E18703" s="11">
        <v>28.56</v>
      </c>
      <c r="F18703" s="12">
        <v>6384493</v>
      </c>
    </row>
    <row r="18704" spans="2:6">
      <c r="B18704" s="21">
        <v>42971</v>
      </c>
      <c r="C18704" s="122" t="s">
        <v>25</v>
      </c>
      <c r="D18704" s="116">
        <v>35.64</v>
      </c>
      <c r="E18704" s="11">
        <v>35.520000000000003</v>
      </c>
      <c r="F18704" s="12">
        <v>4955524</v>
      </c>
    </row>
    <row r="18705" spans="2:6">
      <c r="B18705" s="21">
        <v>42971</v>
      </c>
      <c r="C18705" s="122" t="s">
        <v>26</v>
      </c>
      <c r="D18705" s="116">
        <v>928.66</v>
      </c>
      <c r="E18705" s="11">
        <v>921.28</v>
      </c>
      <c r="F18705" s="12">
        <v>1270306</v>
      </c>
    </row>
    <row r="18706" spans="2:6">
      <c r="B18706" s="21">
        <v>42971</v>
      </c>
      <c r="C18706" s="122" t="s">
        <v>27</v>
      </c>
      <c r="D18706" s="116">
        <v>943.71</v>
      </c>
      <c r="E18706" s="11">
        <v>936.89</v>
      </c>
      <c r="F18706" s="12">
        <v>1294559</v>
      </c>
    </row>
    <row r="18707" spans="2:6">
      <c r="B18707" s="21">
        <v>42971</v>
      </c>
      <c r="C18707" s="122" t="s">
        <v>28</v>
      </c>
      <c r="D18707" s="116">
        <v>82.96</v>
      </c>
      <c r="E18707" s="11">
        <v>82.48</v>
      </c>
      <c r="F18707" s="12">
        <v>665710</v>
      </c>
    </row>
    <row r="18708" spans="2:6">
      <c r="B18708" s="21">
        <v>42971</v>
      </c>
      <c r="C18708" s="122" t="s">
        <v>29</v>
      </c>
      <c r="D18708" s="116">
        <v>94.74</v>
      </c>
      <c r="E18708" s="11">
        <v>94.26</v>
      </c>
      <c r="F18708" s="12">
        <v>464316</v>
      </c>
    </row>
    <row r="18709" spans="2:6">
      <c r="B18709" s="21">
        <v>42971</v>
      </c>
      <c r="C18709" s="122" t="s">
        <v>30</v>
      </c>
      <c r="D18709" s="116">
        <v>23.57</v>
      </c>
      <c r="E18709" s="11">
        <v>23.31</v>
      </c>
      <c r="F18709" s="12">
        <v>6441905</v>
      </c>
    </row>
    <row r="18710" spans="2:6">
      <c r="B18710" s="21">
        <v>42971</v>
      </c>
      <c r="C18710" s="122" t="s">
        <v>31</v>
      </c>
      <c r="D18710" s="116">
        <v>52.06</v>
      </c>
      <c r="E18710" s="11">
        <v>52.18</v>
      </c>
      <c r="F18710" s="12">
        <v>1297821</v>
      </c>
    </row>
    <row r="18711" spans="2:6">
      <c r="B18711" s="21">
        <v>42971</v>
      </c>
      <c r="C18711" s="122" t="s">
        <v>32</v>
      </c>
      <c r="D18711" s="116">
        <v>223.77</v>
      </c>
      <c r="E18711" s="11">
        <v>222.99</v>
      </c>
      <c r="F18711" s="12">
        <v>2263028</v>
      </c>
    </row>
    <row r="18712" spans="2:6">
      <c r="B18712" s="21">
        <v>42971</v>
      </c>
      <c r="C18712" s="122" t="s">
        <v>33</v>
      </c>
      <c r="D18712" s="116">
        <v>29.9</v>
      </c>
      <c r="E18712" s="11">
        <v>29.96</v>
      </c>
      <c r="F18712" s="12">
        <v>2133686</v>
      </c>
    </row>
    <row r="18713" spans="2:6">
      <c r="B18713" s="21">
        <v>42971</v>
      </c>
      <c r="C18713" s="122" t="s">
        <v>34</v>
      </c>
      <c r="D18713" s="116">
        <v>161.88</v>
      </c>
      <c r="E18713" s="11">
        <v>158.33000000000001</v>
      </c>
      <c r="F18713" s="12">
        <v>715017</v>
      </c>
    </row>
    <row r="18714" spans="2:6">
      <c r="B18714" s="21">
        <v>42971</v>
      </c>
      <c r="C18714" s="122" t="s">
        <v>35</v>
      </c>
      <c r="D18714" s="116">
        <v>38.97</v>
      </c>
      <c r="E18714" s="11">
        <v>38.79</v>
      </c>
      <c r="F18714" s="12">
        <v>7345872</v>
      </c>
    </row>
    <row r="18715" spans="2:6">
      <c r="B18715" s="21">
        <v>42971</v>
      </c>
      <c r="C18715" s="122" t="s">
        <v>36</v>
      </c>
      <c r="D18715" s="116">
        <v>94.5</v>
      </c>
      <c r="E18715" s="11">
        <v>95.05</v>
      </c>
      <c r="F18715" s="12">
        <v>1824855</v>
      </c>
    </row>
    <row r="18716" spans="2:6">
      <c r="B18716" s="21">
        <v>42971</v>
      </c>
      <c r="C18716" s="122" t="s">
        <v>37</v>
      </c>
      <c r="D18716" s="116">
        <v>12.72</v>
      </c>
      <c r="E18716" s="11">
        <v>12.7</v>
      </c>
      <c r="F18716" s="12">
        <v>4900230</v>
      </c>
    </row>
    <row r="18717" spans="2:6">
      <c r="B18717" s="21">
        <v>42971</v>
      </c>
      <c r="C18717" s="122" t="s">
        <v>38</v>
      </c>
      <c r="D18717" s="116">
        <v>23.77</v>
      </c>
      <c r="E18717" s="11">
        <v>23.85</v>
      </c>
      <c r="F18717" s="12">
        <v>2631971</v>
      </c>
    </row>
    <row r="18718" spans="2:6">
      <c r="B18718" s="21">
        <v>42971</v>
      </c>
      <c r="C18718" s="122" t="s">
        <v>39</v>
      </c>
      <c r="D18718" s="116">
        <v>79.11</v>
      </c>
      <c r="E18718" s="11">
        <v>79.260000000000005</v>
      </c>
      <c r="F18718" s="12">
        <v>1412595</v>
      </c>
    </row>
    <row r="18719" spans="2:6">
      <c r="B18719" s="21">
        <v>42971</v>
      </c>
      <c r="C18719" s="122" t="s">
        <v>40</v>
      </c>
      <c r="D18719" s="116">
        <v>71.510000000000005</v>
      </c>
      <c r="E18719" s="11">
        <v>71.41</v>
      </c>
      <c r="F18719" s="12">
        <v>1510262</v>
      </c>
    </row>
    <row r="18720" spans="2:6">
      <c r="B18720" s="21">
        <v>42971</v>
      </c>
      <c r="C18720" s="122" t="s">
        <v>41</v>
      </c>
      <c r="D18720" s="116">
        <v>29.47</v>
      </c>
      <c r="E18720" s="11">
        <v>29.41</v>
      </c>
      <c r="F18720" s="12">
        <v>3109627</v>
      </c>
    </row>
    <row r="18721" spans="2:6">
      <c r="B18721" s="21">
        <v>42971</v>
      </c>
      <c r="C18721" s="122" t="s">
        <v>42</v>
      </c>
      <c r="D18721" s="116">
        <v>149.72999999999999</v>
      </c>
      <c r="E18721" s="11">
        <v>148.25</v>
      </c>
      <c r="F18721" s="12">
        <v>3736039</v>
      </c>
    </row>
    <row r="18722" spans="2:6">
      <c r="B18722" s="21">
        <v>42971</v>
      </c>
      <c r="C18722" s="122" t="s">
        <v>43</v>
      </c>
      <c r="D18722" s="116">
        <v>38.65</v>
      </c>
      <c r="E18722" s="11">
        <v>38.36</v>
      </c>
      <c r="F18722" s="12">
        <v>2012993</v>
      </c>
    </row>
    <row r="18723" spans="2:6">
      <c r="B18723" s="21">
        <v>42971</v>
      </c>
      <c r="C18723" s="122" t="s">
        <v>44</v>
      </c>
      <c r="D18723" s="116">
        <v>55.28</v>
      </c>
      <c r="E18723" s="11">
        <v>54.63</v>
      </c>
      <c r="F18723" s="12">
        <v>1739042</v>
      </c>
    </row>
    <row r="18724" spans="2:6">
      <c r="B18724" s="21">
        <v>42971</v>
      </c>
      <c r="C18724" s="122" t="s">
        <v>45</v>
      </c>
      <c r="D18724" s="116">
        <v>63.47</v>
      </c>
      <c r="E18724" s="11">
        <v>62.91</v>
      </c>
      <c r="F18724" s="12">
        <v>1445763</v>
      </c>
    </row>
    <row r="18725" spans="2:6">
      <c r="B18725" s="21">
        <v>42971</v>
      </c>
      <c r="C18725" s="122" t="s">
        <v>46</v>
      </c>
      <c r="D18725" s="116">
        <v>46.97</v>
      </c>
      <c r="E18725" s="11">
        <v>47.2</v>
      </c>
      <c r="F18725" s="12">
        <v>1573123</v>
      </c>
    </row>
    <row r="18726" spans="2:6">
      <c r="B18726" s="21">
        <v>42971</v>
      </c>
      <c r="C18726" s="122" t="s">
        <v>47</v>
      </c>
      <c r="D18726" s="116">
        <v>37.24</v>
      </c>
      <c r="E18726" s="11">
        <v>37.54</v>
      </c>
      <c r="F18726" s="12">
        <v>4864663</v>
      </c>
    </row>
    <row r="18727" spans="2:6">
      <c r="B18727" s="21">
        <v>42971</v>
      </c>
      <c r="C18727" s="122" t="s">
        <v>48</v>
      </c>
      <c r="D18727" s="116">
        <v>136.63</v>
      </c>
      <c r="E18727" s="11">
        <v>136.54</v>
      </c>
      <c r="F18727" s="12">
        <v>1920444</v>
      </c>
    </row>
    <row r="18728" spans="2:6">
      <c r="B18728" s="21">
        <v>42971</v>
      </c>
      <c r="C18728" s="122" t="s">
        <v>49</v>
      </c>
      <c r="D18728" s="116">
        <v>44.41</v>
      </c>
      <c r="E18728" s="11">
        <v>44.19</v>
      </c>
      <c r="F18728" s="12">
        <v>1888405</v>
      </c>
    </row>
    <row r="18729" spans="2:6">
      <c r="B18729" s="21">
        <v>42971</v>
      </c>
      <c r="C18729" s="122" t="s">
        <v>50</v>
      </c>
      <c r="D18729" s="116">
        <v>17.72</v>
      </c>
      <c r="E18729" s="11">
        <v>13.923555</v>
      </c>
      <c r="F18729" s="12">
        <v>6636112</v>
      </c>
    </row>
    <row r="18730" spans="2:6">
      <c r="B18730" s="21">
        <v>42971</v>
      </c>
      <c r="C18730" s="122" t="s">
        <v>51</v>
      </c>
      <c r="D18730" s="116">
        <v>18.829999999999998</v>
      </c>
      <c r="E18730" s="11">
        <v>19.41</v>
      </c>
      <c r="F18730" s="12">
        <v>27375516</v>
      </c>
    </row>
    <row r="18731" spans="2:6">
      <c r="B18731" s="21">
        <v>42971</v>
      </c>
      <c r="C18731" s="122" t="s">
        <v>52</v>
      </c>
      <c r="D18731" s="116">
        <v>30.11</v>
      </c>
      <c r="E18731" s="11">
        <v>30.44</v>
      </c>
      <c r="F18731" s="12">
        <v>1969230</v>
      </c>
    </row>
    <row r="18732" spans="2:6">
      <c r="B18732" s="21">
        <v>42971</v>
      </c>
      <c r="C18732" s="122" t="s">
        <v>53</v>
      </c>
      <c r="D18732" s="116">
        <v>31.61</v>
      </c>
      <c r="E18732" s="11">
        <v>32.090000000000003</v>
      </c>
      <c r="F18732" s="12">
        <v>10569189</v>
      </c>
    </row>
    <row r="18733" spans="2:6">
      <c r="B18733" s="21">
        <v>42971</v>
      </c>
      <c r="C18733" s="122" t="s">
        <v>54</v>
      </c>
      <c r="D18733" s="116">
        <v>119.32</v>
      </c>
      <c r="E18733" s="11">
        <v>118.84</v>
      </c>
      <c r="F18733" s="12">
        <v>339552</v>
      </c>
    </row>
    <row r="18734" spans="2:6">
      <c r="B18734" s="21">
        <v>42971</v>
      </c>
      <c r="C18734" s="122" t="s">
        <v>55</v>
      </c>
      <c r="D18734" s="116">
        <v>85.37</v>
      </c>
      <c r="E18734" s="11">
        <v>85.53</v>
      </c>
      <c r="F18734" s="12">
        <v>1425922</v>
      </c>
    </row>
    <row r="18735" spans="2:6">
      <c r="B18735" s="21">
        <v>42971</v>
      </c>
      <c r="C18735" s="122" t="s">
        <v>56</v>
      </c>
      <c r="D18735" s="116">
        <v>17.72</v>
      </c>
      <c r="E18735" s="11">
        <v>17.600000000000001</v>
      </c>
      <c r="F18735" s="12">
        <v>5565114</v>
      </c>
    </row>
    <row r="18736" spans="2:6">
      <c r="B18736" s="21">
        <v>42971</v>
      </c>
      <c r="C18736" s="122" t="s">
        <v>57</v>
      </c>
      <c r="D18736" s="116">
        <v>106.67</v>
      </c>
      <c r="E18736" s="11">
        <v>105.52</v>
      </c>
      <c r="F18736" s="12">
        <v>2298937</v>
      </c>
    </row>
    <row r="18737" spans="2:6">
      <c r="B18737" s="21">
        <v>42971</v>
      </c>
      <c r="C18737" s="122" t="s">
        <v>58</v>
      </c>
      <c r="D18737" s="116">
        <v>252.66</v>
      </c>
      <c r="E18737" s="11">
        <v>251.85</v>
      </c>
      <c r="F18737" s="12">
        <v>600935</v>
      </c>
    </row>
    <row r="18738" spans="2:6">
      <c r="B18738" s="21">
        <v>42971</v>
      </c>
      <c r="C18738" s="122" t="s">
        <v>59</v>
      </c>
      <c r="D18738" s="116">
        <v>142.5</v>
      </c>
      <c r="E18738" s="11">
        <v>142.94</v>
      </c>
      <c r="F18738" s="12">
        <v>3592183</v>
      </c>
    </row>
    <row r="18739" spans="2:6">
      <c r="B18739" s="21">
        <v>42971</v>
      </c>
      <c r="C18739" s="122" t="s">
        <v>60</v>
      </c>
      <c r="D18739" s="116">
        <v>65.599999999999994</v>
      </c>
      <c r="E18739" s="11">
        <v>64.7</v>
      </c>
      <c r="F18739" s="12">
        <v>1515240</v>
      </c>
    </row>
    <row r="18740" spans="2:6">
      <c r="B18740" s="21">
        <v>42971</v>
      </c>
      <c r="C18740" s="122" t="s">
        <v>61</v>
      </c>
      <c r="D18740" s="116">
        <v>153.5</v>
      </c>
      <c r="E18740" s="11">
        <v>152.57</v>
      </c>
      <c r="F18740" s="12">
        <v>424594</v>
      </c>
    </row>
    <row r="18741" spans="2:6">
      <c r="B18741" s="21">
        <v>42971</v>
      </c>
      <c r="C18741" s="122" t="s">
        <v>62</v>
      </c>
      <c r="D18741" s="116">
        <v>135.61000000000001</v>
      </c>
      <c r="E18741" s="11">
        <v>135.22999999999999</v>
      </c>
      <c r="F18741" s="12">
        <v>181388</v>
      </c>
    </row>
    <row r="18742" spans="2:6">
      <c r="B18742" s="21">
        <v>42971</v>
      </c>
      <c r="C18742" s="122" t="s">
        <v>63</v>
      </c>
      <c r="D18742" s="116">
        <v>193.2</v>
      </c>
      <c r="E18742" s="11">
        <v>193.96</v>
      </c>
      <c r="F18742" s="12">
        <v>613071</v>
      </c>
    </row>
    <row r="18743" spans="2:6">
      <c r="B18743" s="21">
        <v>42971</v>
      </c>
      <c r="C18743" s="122" t="s">
        <v>64</v>
      </c>
      <c r="D18743" s="116">
        <v>124.24</v>
      </c>
      <c r="E18743" s="11">
        <v>123.82</v>
      </c>
      <c r="F18743" s="12">
        <v>703808</v>
      </c>
    </row>
    <row r="18744" spans="2:6">
      <c r="B18744" s="21">
        <v>42971</v>
      </c>
      <c r="C18744" s="122" t="s">
        <v>65</v>
      </c>
      <c r="D18744" s="116">
        <v>46.46</v>
      </c>
      <c r="E18744" s="11">
        <v>46.56</v>
      </c>
      <c r="F18744" s="12">
        <v>1330281</v>
      </c>
    </row>
    <row r="18745" spans="2:6">
      <c r="B18745" s="21">
        <v>42971</v>
      </c>
      <c r="C18745" s="122" t="s">
        <v>66</v>
      </c>
      <c r="D18745" s="116">
        <v>34.700000000000003</v>
      </c>
      <c r="E18745" s="11">
        <v>34.71</v>
      </c>
      <c r="F18745" s="12">
        <v>14301892</v>
      </c>
    </row>
    <row r="18746" spans="2:6">
      <c r="B18746" s="21">
        <v>42971</v>
      </c>
      <c r="C18746" s="122" t="s">
        <v>67</v>
      </c>
      <c r="D18746" s="116">
        <v>135.27000000000001</v>
      </c>
      <c r="E18746" s="11">
        <v>135.33000000000001</v>
      </c>
      <c r="F18746" s="12">
        <v>1944156</v>
      </c>
    </row>
    <row r="18747" spans="2:6">
      <c r="B18747" s="21">
        <v>42971</v>
      </c>
      <c r="C18747" s="122" t="s">
        <v>68</v>
      </c>
      <c r="D18747" s="116">
        <v>53.59</v>
      </c>
      <c r="E18747" s="11">
        <v>53.89</v>
      </c>
      <c r="F18747" s="12">
        <v>1635162</v>
      </c>
    </row>
    <row r="18748" spans="2:6">
      <c r="B18748" s="21">
        <v>42971</v>
      </c>
      <c r="C18748" s="122" t="s">
        <v>69</v>
      </c>
      <c r="D18748" s="116">
        <v>19.68</v>
      </c>
      <c r="E18748" s="11">
        <v>19.989999999999998</v>
      </c>
      <c r="F18748" s="12">
        <v>11508934</v>
      </c>
    </row>
    <row r="18749" spans="2:6">
      <c r="B18749" s="21">
        <v>42971</v>
      </c>
      <c r="C18749" s="122" t="s">
        <v>70</v>
      </c>
      <c r="D18749" s="116">
        <v>84.59</v>
      </c>
      <c r="E18749" s="11">
        <v>83.77</v>
      </c>
      <c r="F18749" s="12">
        <v>1551082</v>
      </c>
    </row>
    <row r="18750" spans="2:6">
      <c r="B18750" s="21">
        <v>42971</v>
      </c>
      <c r="C18750" s="122" t="s">
        <v>71</v>
      </c>
      <c r="D18750" s="116">
        <v>38.369999999999997</v>
      </c>
      <c r="E18750" s="11">
        <v>38.53</v>
      </c>
      <c r="F18750" s="12">
        <v>1276366</v>
      </c>
    </row>
    <row r="18751" spans="2:6">
      <c r="B18751" s="21">
        <v>42971</v>
      </c>
      <c r="C18751" s="122" t="s">
        <v>72</v>
      </c>
      <c r="D18751" s="116">
        <v>328.98669999999998</v>
      </c>
      <c r="E18751" s="11">
        <v>330.19335999999998</v>
      </c>
      <c r="F18751" s="12">
        <v>693437.98600000003</v>
      </c>
    </row>
    <row r="18752" spans="2:6">
      <c r="B18752" s="21">
        <v>42971</v>
      </c>
      <c r="C18752" s="122" t="s">
        <v>73</v>
      </c>
      <c r="D18752" s="116">
        <v>119.04</v>
      </c>
      <c r="E18752" s="11">
        <v>118.74</v>
      </c>
      <c r="F18752" s="12">
        <v>374967</v>
      </c>
    </row>
    <row r="18753" spans="2:6">
      <c r="B18753" s="21">
        <v>42971</v>
      </c>
      <c r="C18753" s="122" t="s">
        <v>285</v>
      </c>
      <c r="D18753" s="116">
        <v>136.75</v>
      </c>
      <c r="E18753" s="11">
        <v>135.87</v>
      </c>
      <c r="F18753" s="12">
        <v>740922</v>
      </c>
    </row>
    <row r="18754" spans="2:6">
      <c r="B18754" s="21">
        <v>42971</v>
      </c>
      <c r="C18754" s="122" t="s">
        <v>286</v>
      </c>
      <c r="D18754" s="116">
        <v>32.950000000000003</v>
      </c>
      <c r="E18754" s="11">
        <v>32.58</v>
      </c>
      <c r="F18754" s="12">
        <v>2279366</v>
      </c>
    </row>
    <row r="18755" spans="2:6">
      <c r="B18755" s="21">
        <v>42971</v>
      </c>
      <c r="C18755" s="122" t="s">
        <v>287</v>
      </c>
      <c r="D18755" s="116">
        <v>97.17</v>
      </c>
      <c r="E18755" s="11">
        <v>96.56</v>
      </c>
      <c r="F18755" s="12">
        <v>784065</v>
      </c>
    </row>
    <row r="18756" spans="2:6">
      <c r="B18756" s="21">
        <v>42971</v>
      </c>
      <c r="C18756" s="122" t="s">
        <v>288</v>
      </c>
      <c r="D18756" s="116">
        <v>38.64</v>
      </c>
      <c r="E18756" s="11">
        <v>38.590000000000003</v>
      </c>
      <c r="F18756" s="12">
        <v>5425734</v>
      </c>
    </row>
    <row r="18757" spans="2:6">
      <c r="B18757" s="21">
        <v>42971</v>
      </c>
      <c r="C18757" s="122" t="s">
        <v>289</v>
      </c>
      <c r="D18757" s="116">
        <v>51.43</v>
      </c>
      <c r="E18757" s="11">
        <v>51.33</v>
      </c>
      <c r="F18757" s="12">
        <v>780328</v>
      </c>
    </row>
    <row r="18758" spans="2:6">
      <c r="B18758" s="21">
        <v>42971</v>
      </c>
      <c r="C18758" s="122" t="s">
        <v>290</v>
      </c>
      <c r="D18758" s="116">
        <v>132.82</v>
      </c>
      <c r="E18758" s="11">
        <v>132.88999999999999</v>
      </c>
      <c r="F18758" s="12">
        <v>5398432</v>
      </c>
    </row>
    <row r="18759" spans="2:6">
      <c r="B18759" s="21">
        <v>42971</v>
      </c>
      <c r="C18759" s="122" t="s">
        <v>291</v>
      </c>
      <c r="D18759" s="116">
        <v>27.44</v>
      </c>
      <c r="E18759" s="11">
        <v>27.44</v>
      </c>
      <c r="F18759" s="12">
        <v>1932334</v>
      </c>
    </row>
    <row r="18760" spans="2:6">
      <c r="B18760" s="21">
        <v>42971</v>
      </c>
      <c r="C18760" s="122" t="s">
        <v>292</v>
      </c>
      <c r="D18760" s="116">
        <v>91.93</v>
      </c>
      <c r="E18760" s="11">
        <v>91.52</v>
      </c>
      <c r="F18760" s="12">
        <v>8623165</v>
      </c>
    </row>
    <row r="18761" spans="2:6">
      <c r="B18761" s="21">
        <v>42971</v>
      </c>
      <c r="C18761" s="122" t="s">
        <v>293</v>
      </c>
      <c r="D18761" s="116">
        <v>45.21</v>
      </c>
      <c r="E18761" s="11">
        <v>43.82</v>
      </c>
      <c r="F18761" s="12">
        <v>1771053</v>
      </c>
    </row>
    <row r="18762" spans="2:6">
      <c r="B18762" s="21">
        <v>42971</v>
      </c>
      <c r="C18762" s="122" t="s">
        <v>294</v>
      </c>
      <c r="D18762" s="116">
        <v>69.430000000000007</v>
      </c>
      <c r="E18762" s="11">
        <v>67.91</v>
      </c>
      <c r="F18762" s="12">
        <v>2713748</v>
      </c>
    </row>
    <row r="18763" spans="2:6">
      <c r="B18763" s="21">
        <v>42971</v>
      </c>
      <c r="C18763" s="122" t="s">
        <v>295</v>
      </c>
      <c r="D18763" s="116">
        <v>17.739999999999998</v>
      </c>
      <c r="E18763" s="11">
        <v>17.64</v>
      </c>
      <c r="F18763" s="12">
        <v>8795601</v>
      </c>
    </row>
    <row r="18764" spans="2:6">
      <c r="B18764" s="21">
        <v>42971</v>
      </c>
      <c r="C18764" s="122" t="s">
        <v>296</v>
      </c>
      <c r="D18764" s="116">
        <v>84.5</v>
      </c>
      <c r="E18764" s="11">
        <v>82.8</v>
      </c>
      <c r="F18764" s="12">
        <v>3438057</v>
      </c>
    </row>
    <row r="18765" spans="2:6">
      <c r="B18765" s="21">
        <v>42971</v>
      </c>
      <c r="C18765" s="122" t="s">
        <v>297</v>
      </c>
      <c r="D18765" s="116">
        <v>19.940000000000001</v>
      </c>
      <c r="E18765" s="11">
        <v>19.600000000000001</v>
      </c>
      <c r="F18765" s="12">
        <v>3696747</v>
      </c>
    </row>
    <row r="18766" spans="2:6">
      <c r="B18766" s="21">
        <v>42971</v>
      </c>
      <c r="C18766" s="122" t="s">
        <v>298</v>
      </c>
      <c r="D18766" s="116">
        <v>91.71</v>
      </c>
      <c r="E18766" s="11">
        <v>90.3</v>
      </c>
      <c r="F18766" s="12">
        <v>936205</v>
      </c>
    </row>
    <row r="18767" spans="2:6">
      <c r="B18767" s="21">
        <v>42971</v>
      </c>
      <c r="C18767" s="122" t="s">
        <v>299</v>
      </c>
      <c r="D18767" s="116">
        <v>122.36</v>
      </c>
      <c r="E18767" s="11">
        <v>120.99</v>
      </c>
      <c r="F18767" s="12">
        <v>1170938</v>
      </c>
    </row>
    <row r="18768" spans="2:6">
      <c r="B18768" s="21">
        <v>42971</v>
      </c>
      <c r="C18768" s="122" t="s">
        <v>300</v>
      </c>
      <c r="D18768" s="116">
        <v>19.010000000000002</v>
      </c>
      <c r="E18768" s="11">
        <v>19.05</v>
      </c>
      <c r="F18768" s="12">
        <v>7708403</v>
      </c>
    </row>
    <row r="18769" spans="2:6">
      <c r="B18769" s="21">
        <v>42971</v>
      </c>
      <c r="C18769" s="122" t="s">
        <v>301</v>
      </c>
      <c r="D18769" s="116">
        <v>64.63</v>
      </c>
      <c r="E18769" s="11">
        <v>63.73</v>
      </c>
      <c r="F18769" s="12">
        <v>889234</v>
      </c>
    </row>
    <row r="18770" spans="2:6">
      <c r="B18770" s="21">
        <v>42971</v>
      </c>
      <c r="C18770" s="122" t="s">
        <v>302</v>
      </c>
      <c r="D18770" s="116">
        <v>45.54</v>
      </c>
      <c r="E18770" s="11">
        <v>45.41</v>
      </c>
      <c r="F18770" s="12">
        <v>7534364</v>
      </c>
    </row>
    <row r="18771" spans="2:6">
      <c r="B18771" s="21">
        <v>42971</v>
      </c>
      <c r="C18771" s="122" t="s">
        <v>303</v>
      </c>
      <c r="D18771" s="116">
        <v>42.05</v>
      </c>
      <c r="E18771" s="11">
        <v>41.79</v>
      </c>
      <c r="F18771" s="12">
        <v>2085406</v>
      </c>
    </row>
    <row r="18772" spans="2:6">
      <c r="B18772" s="21">
        <v>42971</v>
      </c>
      <c r="C18772" s="122" t="s">
        <v>304</v>
      </c>
      <c r="D18772" s="116">
        <v>23</v>
      </c>
      <c r="E18772" s="11">
        <v>21.1</v>
      </c>
      <c r="F18772" s="12">
        <v>39085958</v>
      </c>
    </row>
    <row r="18773" spans="2:6">
      <c r="B18773" s="21">
        <v>42971</v>
      </c>
      <c r="C18773" s="122" t="s">
        <v>305</v>
      </c>
      <c r="D18773" s="116">
        <v>38.93</v>
      </c>
      <c r="E18773" s="11">
        <v>38.450000000000003</v>
      </c>
      <c r="F18773" s="12">
        <v>3498082</v>
      </c>
    </row>
    <row r="18774" spans="2:6">
      <c r="B18774" s="21">
        <v>42971</v>
      </c>
      <c r="C18774" s="122" t="s">
        <v>306</v>
      </c>
      <c r="D18774" s="116">
        <v>106</v>
      </c>
      <c r="E18774" s="11">
        <v>104.58</v>
      </c>
      <c r="F18774" s="12">
        <v>1036153</v>
      </c>
    </row>
    <row r="18775" spans="2:6">
      <c r="B18775" s="21">
        <v>42971</v>
      </c>
      <c r="C18775" s="122" t="s">
        <v>307</v>
      </c>
      <c r="D18775" s="116">
        <v>47.58</v>
      </c>
      <c r="E18775" s="11">
        <v>47.21</v>
      </c>
      <c r="F18775" s="12">
        <v>722244</v>
      </c>
    </row>
    <row r="18776" spans="2:6">
      <c r="B18776" s="21">
        <v>42971</v>
      </c>
      <c r="C18776" s="122" t="s">
        <v>308</v>
      </c>
      <c r="D18776" s="116">
        <v>36.58</v>
      </c>
      <c r="E18776" s="11">
        <v>36.25</v>
      </c>
      <c r="F18776" s="12">
        <v>4282954</v>
      </c>
    </row>
    <row r="18777" spans="2:6">
      <c r="B18777" s="21">
        <v>42971</v>
      </c>
      <c r="C18777" s="122" t="s">
        <v>309</v>
      </c>
      <c r="D18777" s="116">
        <v>45.81</v>
      </c>
      <c r="E18777" s="11">
        <v>45.23</v>
      </c>
      <c r="F18777" s="12">
        <v>1049792</v>
      </c>
    </row>
    <row r="18778" spans="2:6">
      <c r="B18778" s="21">
        <v>42971</v>
      </c>
      <c r="C18778" s="122" t="s">
        <v>310</v>
      </c>
      <c r="D18778" s="116">
        <v>51.76</v>
      </c>
      <c r="E18778" s="11">
        <v>51.19</v>
      </c>
      <c r="F18778" s="12">
        <v>893773</v>
      </c>
    </row>
    <row r="18779" spans="2:6">
      <c r="B18779" s="21">
        <v>42971</v>
      </c>
      <c r="C18779" s="122" t="s">
        <v>311</v>
      </c>
      <c r="D18779" s="116">
        <v>153.93</v>
      </c>
      <c r="E18779" s="11">
        <v>154.41999999999999</v>
      </c>
      <c r="F18779" s="12">
        <v>892822</v>
      </c>
    </row>
    <row r="18780" spans="2:6">
      <c r="B18780" s="21">
        <v>42971</v>
      </c>
      <c r="C18780" s="122" t="s">
        <v>312</v>
      </c>
      <c r="D18780" s="116">
        <v>34.26</v>
      </c>
      <c r="E18780" s="11">
        <v>33.950000000000003</v>
      </c>
      <c r="F18780" s="12">
        <v>1242467</v>
      </c>
    </row>
    <row r="18781" spans="2:6">
      <c r="B18781" s="21">
        <v>42971</v>
      </c>
      <c r="C18781" s="122" t="s">
        <v>313</v>
      </c>
      <c r="D18781" s="116">
        <v>179.81</v>
      </c>
      <c r="E18781" s="11">
        <v>180.07</v>
      </c>
      <c r="F18781" s="12">
        <v>267752</v>
      </c>
    </row>
    <row r="18782" spans="2:6">
      <c r="B18782" s="21">
        <v>42971</v>
      </c>
      <c r="C18782" s="122" t="s">
        <v>314</v>
      </c>
      <c r="D18782" s="116">
        <v>78.33</v>
      </c>
      <c r="E18782" s="11">
        <v>78.86</v>
      </c>
      <c r="F18782" s="12">
        <v>4188366</v>
      </c>
    </row>
    <row r="18783" spans="2:6">
      <c r="B18783" s="21">
        <v>42971</v>
      </c>
      <c r="C18783" s="122" t="s">
        <v>315</v>
      </c>
      <c r="D18783" s="116">
        <v>303.51</v>
      </c>
      <c r="E18783" s="11">
        <v>302.60000000000002</v>
      </c>
      <c r="F18783" s="12">
        <v>574443</v>
      </c>
    </row>
    <row r="18784" spans="2:6">
      <c r="B18784" s="21">
        <v>42971</v>
      </c>
      <c r="C18784" s="122" t="s">
        <v>316</v>
      </c>
      <c r="D18784" s="116">
        <v>68.14</v>
      </c>
      <c r="E18784" s="11">
        <v>68</v>
      </c>
      <c r="F18784" s="12">
        <v>2329365</v>
      </c>
    </row>
    <row r="18785" spans="2:6">
      <c r="B18785" s="21">
        <v>42971</v>
      </c>
      <c r="C18785" s="122" t="s">
        <v>317</v>
      </c>
      <c r="D18785" s="116">
        <v>43</v>
      </c>
      <c r="E18785" s="11">
        <v>42.86</v>
      </c>
      <c r="F18785" s="12">
        <v>892447</v>
      </c>
    </row>
    <row r="18786" spans="2:6">
      <c r="B18786" s="21">
        <v>42971</v>
      </c>
      <c r="C18786" s="122" t="s">
        <v>318</v>
      </c>
      <c r="D18786" s="116">
        <v>73.2</v>
      </c>
      <c r="E18786" s="11">
        <v>72.61</v>
      </c>
      <c r="F18786" s="12">
        <v>10580170</v>
      </c>
    </row>
    <row r="18787" spans="2:6">
      <c r="B18787" s="21">
        <v>42971</v>
      </c>
      <c r="C18787" s="122" t="s">
        <v>319</v>
      </c>
      <c r="D18787" s="116">
        <v>162.21</v>
      </c>
      <c r="E18787" s="11">
        <v>158.82</v>
      </c>
      <c r="F18787" s="12">
        <v>1473728</v>
      </c>
    </row>
    <row r="18788" spans="2:6">
      <c r="B18788" s="21">
        <v>42971</v>
      </c>
      <c r="C18788" s="122" t="s">
        <v>320</v>
      </c>
      <c r="D18788" s="116">
        <v>24.08</v>
      </c>
      <c r="E18788" s="11">
        <v>23.99</v>
      </c>
      <c r="F18788" s="12">
        <v>1276883</v>
      </c>
    </row>
    <row r="18789" spans="2:6">
      <c r="B18789" s="21">
        <v>42971</v>
      </c>
      <c r="C18789" s="122" t="s">
        <v>321</v>
      </c>
      <c r="D18789" s="116">
        <v>52.11</v>
      </c>
      <c r="E18789" s="11">
        <v>50.71</v>
      </c>
      <c r="F18789" s="12">
        <v>8511973</v>
      </c>
    </row>
    <row r="18790" spans="2:6">
      <c r="B18790" s="21">
        <v>42971</v>
      </c>
      <c r="C18790" s="122" t="s">
        <v>322</v>
      </c>
      <c r="D18790" s="116">
        <v>54.45</v>
      </c>
      <c r="E18790" s="11">
        <v>54.04</v>
      </c>
      <c r="F18790" s="12">
        <v>2085042</v>
      </c>
    </row>
    <row r="18791" spans="2:6">
      <c r="B18791" s="21">
        <v>42971</v>
      </c>
      <c r="C18791" s="122" t="s">
        <v>323</v>
      </c>
      <c r="D18791" s="116">
        <v>89.4</v>
      </c>
      <c r="E18791" s="11">
        <v>89.51</v>
      </c>
      <c r="F18791" s="12">
        <v>1294449</v>
      </c>
    </row>
    <row r="18792" spans="2:6">
      <c r="B18792" s="21">
        <v>42971</v>
      </c>
      <c r="C18792" s="122" t="s">
        <v>324</v>
      </c>
      <c r="D18792" s="116">
        <v>20.89</v>
      </c>
      <c r="E18792" s="11">
        <v>20.69</v>
      </c>
      <c r="F18792" s="12">
        <v>12329836</v>
      </c>
    </row>
    <row r="18793" spans="2:6">
      <c r="B18793" s="21">
        <v>42971</v>
      </c>
      <c r="C18793" s="122" t="s">
        <v>325</v>
      </c>
      <c r="D18793" s="116">
        <v>133.22999999999999</v>
      </c>
      <c r="E18793" s="11">
        <v>132.96</v>
      </c>
      <c r="F18793" s="12">
        <v>2046557</v>
      </c>
    </row>
    <row r="18794" spans="2:6">
      <c r="B18794" s="21">
        <v>42971</v>
      </c>
      <c r="C18794" s="122" t="s">
        <v>326</v>
      </c>
      <c r="D18794" s="116">
        <v>107.75</v>
      </c>
      <c r="E18794" s="11">
        <v>107.47</v>
      </c>
      <c r="F18794" s="12">
        <v>563499</v>
      </c>
    </row>
    <row r="18795" spans="2:6">
      <c r="B18795" s="21">
        <v>42971</v>
      </c>
      <c r="C18795" s="122" t="s">
        <v>327</v>
      </c>
      <c r="D18795" s="116">
        <v>54.43</v>
      </c>
      <c r="E18795" s="11">
        <v>53.38</v>
      </c>
      <c r="F18795" s="12">
        <v>1093176</v>
      </c>
    </row>
    <row r="18796" spans="2:6">
      <c r="B18796" s="21">
        <v>42971</v>
      </c>
      <c r="C18796" s="122" t="s">
        <v>328</v>
      </c>
      <c r="D18796" s="116">
        <v>100.56</v>
      </c>
      <c r="E18796" s="11">
        <v>99.95</v>
      </c>
      <c r="F18796" s="12">
        <v>1364972</v>
      </c>
    </row>
    <row r="18797" spans="2:6">
      <c r="B18797" s="21">
        <v>42971</v>
      </c>
      <c r="C18797" s="122" t="s">
        <v>329</v>
      </c>
      <c r="D18797" s="116">
        <v>36.86</v>
      </c>
      <c r="E18797" s="11">
        <v>36.479999999999997</v>
      </c>
      <c r="F18797" s="12">
        <v>2227154</v>
      </c>
    </row>
    <row r="18798" spans="2:6">
      <c r="B18798" s="21">
        <v>42971</v>
      </c>
      <c r="C18798" s="122" t="s">
        <v>330</v>
      </c>
      <c r="D18798" s="116">
        <v>16.05</v>
      </c>
      <c r="E18798" s="11">
        <v>16.239999999999998</v>
      </c>
      <c r="F18798" s="12">
        <v>7022047</v>
      </c>
    </row>
    <row r="18799" spans="2:6">
      <c r="B18799" s="21">
        <v>42971</v>
      </c>
      <c r="C18799" s="122" t="s">
        <v>331</v>
      </c>
      <c r="D18799" s="116">
        <v>159.11000000000001</v>
      </c>
      <c r="E18799" s="11">
        <v>158.41</v>
      </c>
      <c r="F18799" s="12">
        <v>1634784</v>
      </c>
    </row>
    <row r="18800" spans="2:6">
      <c r="B18800" s="21">
        <v>42971</v>
      </c>
      <c r="C18800" s="122" t="s">
        <v>332</v>
      </c>
      <c r="D18800" s="116">
        <v>82.95</v>
      </c>
      <c r="E18800" s="11">
        <v>82.69</v>
      </c>
      <c r="F18800" s="12">
        <v>1456730</v>
      </c>
    </row>
    <row r="18801" spans="2:6">
      <c r="B18801" s="21">
        <v>42971</v>
      </c>
      <c r="C18801" s="122" t="s">
        <v>333</v>
      </c>
      <c r="D18801" s="116">
        <v>147.59</v>
      </c>
      <c r="E18801" s="11">
        <v>146.87</v>
      </c>
      <c r="F18801" s="12">
        <v>1249517</v>
      </c>
    </row>
    <row r="18802" spans="2:6">
      <c r="B18802" s="21">
        <v>42971</v>
      </c>
      <c r="C18802" s="122" t="s">
        <v>334</v>
      </c>
      <c r="D18802" s="116">
        <v>132.53</v>
      </c>
      <c r="E18802" s="11">
        <v>132.19999999999999</v>
      </c>
      <c r="F18802" s="12">
        <v>430590</v>
      </c>
    </row>
    <row r="18803" spans="2:6">
      <c r="B18803" s="21">
        <v>42971</v>
      </c>
      <c r="C18803" s="122" t="s">
        <v>335</v>
      </c>
      <c r="D18803" s="116">
        <v>42.99</v>
      </c>
      <c r="E18803" s="11">
        <v>41.88</v>
      </c>
      <c r="F18803" s="12">
        <v>16105553</v>
      </c>
    </row>
    <row r="18804" spans="2:6">
      <c r="B18804" s="21">
        <v>42971</v>
      </c>
      <c r="C18804" s="122" t="s">
        <v>336</v>
      </c>
      <c r="D18804" s="116">
        <v>79.69</v>
      </c>
      <c r="E18804" s="11">
        <v>79.239999999999995</v>
      </c>
      <c r="F18804" s="12">
        <v>7364983</v>
      </c>
    </row>
    <row r="18805" spans="2:6">
      <c r="B18805" s="21">
        <v>42971</v>
      </c>
      <c r="C18805" s="122" t="s">
        <v>337</v>
      </c>
      <c r="D18805" s="116">
        <v>47.22</v>
      </c>
      <c r="E18805" s="11">
        <v>47.6</v>
      </c>
      <c r="F18805" s="12">
        <v>4927740</v>
      </c>
    </row>
    <row r="18806" spans="2:6">
      <c r="B18806" s="21">
        <v>42971</v>
      </c>
      <c r="C18806" s="122" t="s">
        <v>338</v>
      </c>
      <c r="D18806" s="116">
        <v>31.39</v>
      </c>
      <c r="E18806" s="11">
        <v>31.55</v>
      </c>
      <c r="F18806" s="12">
        <v>3451523</v>
      </c>
    </row>
    <row r="18807" spans="2:6">
      <c r="B18807" s="21">
        <v>42971</v>
      </c>
      <c r="C18807" s="122" t="s">
        <v>339</v>
      </c>
      <c r="D18807" s="116">
        <v>248.64</v>
      </c>
      <c r="E18807" s="11">
        <v>245.9</v>
      </c>
      <c r="F18807" s="12">
        <v>338087</v>
      </c>
    </row>
    <row r="18808" spans="2:6">
      <c r="B18808" s="21">
        <v>42971</v>
      </c>
      <c r="C18808" s="122" t="s">
        <v>340</v>
      </c>
      <c r="D18808" s="116">
        <v>96.96</v>
      </c>
      <c r="E18808" s="11">
        <v>94.78</v>
      </c>
      <c r="F18808" s="12">
        <v>1027161</v>
      </c>
    </row>
    <row r="18809" spans="2:6">
      <c r="B18809" s="21">
        <v>42971</v>
      </c>
      <c r="C18809" s="122" t="s">
        <v>341</v>
      </c>
      <c r="D18809" s="116">
        <v>79.900000000000006</v>
      </c>
      <c r="E18809" s="11">
        <v>80</v>
      </c>
      <c r="F18809" s="12">
        <v>314927</v>
      </c>
    </row>
    <row r="18810" spans="2:6">
      <c r="B18810" s="21">
        <v>42971</v>
      </c>
      <c r="C18810" s="122" t="s">
        <v>342</v>
      </c>
      <c r="D18810" s="116">
        <v>203.34</v>
      </c>
      <c r="E18810" s="11">
        <v>199.98</v>
      </c>
      <c r="F18810" s="12">
        <v>623273</v>
      </c>
    </row>
    <row r="18811" spans="2:6">
      <c r="B18811" s="21">
        <v>42971</v>
      </c>
      <c r="C18811" s="122" t="s">
        <v>343</v>
      </c>
      <c r="D18811" s="116">
        <v>77.31</v>
      </c>
      <c r="E18811" s="11">
        <v>76.88</v>
      </c>
      <c r="F18811" s="12">
        <v>874181</v>
      </c>
    </row>
    <row r="18812" spans="2:6">
      <c r="B18812" s="21">
        <v>42971</v>
      </c>
      <c r="C18812" s="122" t="s">
        <v>344</v>
      </c>
      <c r="D18812" s="116">
        <v>203.89</v>
      </c>
      <c r="E18812" s="11">
        <v>202.12</v>
      </c>
      <c r="F18812" s="12">
        <v>1230772</v>
      </c>
    </row>
    <row r="18813" spans="2:6">
      <c r="B18813" s="21">
        <v>42971</v>
      </c>
      <c r="C18813" s="122" t="s">
        <v>345</v>
      </c>
      <c r="D18813" s="116">
        <v>55.1</v>
      </c>
      <c r="E18813" s="11">
        <v>54.98</v>
      </c>
      <c r="F18813" s="12">
        <v>1609352</v>
      </c>
    </row>
    <row r="18814" spans="2:6">
      <c r="B18814" s="21">
        <v>42971</v>
      </c>
      <c r="C18814" s="122" t="s">
        <v>346</v>
      </c>
      <c r="D18814" s="116">
        <v>63.81</v>
      </c>
      <c r="E18814" s="11">
        <v>63.6</v>
      </c>
      <c r="F18814" s="12">
        <v>5238972</v>
      </c>
    </row>
    <row r="18815" spans="2:6">
      <c r="B18815" s="21">
        <v>42971</v>
      </c>
      <c r="C18815" s="122" t="s">
        <v>347</v>
      </c>
      <c r="D18815" s="116">
        <v>116.82</v>
      </c>
      <c r="E18815" s="11">
        <v>116.68</v>
      </c>
      <c r="F18815" s="12">
        <v>935257</v>
      </c>
    </row>
    <row r="18816" spans="2:6">
      <c r="B18816" s="21">
        <v>42971</v>
      </c>
      <c r="C18816" s="122" t="s">
        <v>348</v>
      </c>
      <c r="D18816" s="116">
        <v>20.2</v>
      </c>
      <c r="E18816" s="11">
        <v>20.190000000000001</v>
      </c>
      <c r="F18816" s="12">
        <v>2380246</v>
      </c>
    </row>
    <row r="18817" spans="2:6">
      <c r="B18817" s="21">
        <v>42971</v>
      </c>
      <c r="C18817" s="122" t="s">
        <v>349</v>
      </c>
      <c r="D18817" s="116">
        <v>50.26</v>
      </c>
      <c r="E18817" s="11">
        <v>51.13</v>
      </c>
      <c r="F18817" s="12">
        <v>4070142</v>
      </c>
    </row>
    <row r="18818" spans="2:6">
      <c r="B18818" s="21">
        <v>42971</v>
      </c>
      <c r="C18818" s="122" t="s">
        <v>350</v>
      </c>
      <c r="D18818" s="116">
        <v>62.25</v>
      </c>
      <c r="E18818" s="11">
        <v>62.71</v>
      </c>
      <c r="F18818" s="12">
        <v>7750055</v>
      </c>
    </row>
    <row r="18819" spans="2:6">
      <c r="B18819" s="21">
        <v>42971</v>
      </c>
      <c r="C18819" s="122" t="s">
        <v>351</v>
      </c>
      <c r="D18819" s="116">
        <v>10.97</v>
      </c>
      <c r="E18819" s="11">
        <v>10.99</v>
      </c>
      <c r="F18819" s="12">
        <v>7748814</v>
      </c>
    </row>
    <row r="18820" spans="2:6">
      <c r="B18820" s="21">
        <v>42971</v>
      </c>
      <c r="C18820" s="122" t="s">
        <v>352</v>
      </c>
      <c r="D18820" s="116">
        <v>45.97</v>
      </c>
      <c r="E18820" s="11">
        <v>46</v>
      </c>
      <c r="F18820" s="12">
        <v>6640733</v>
      </c>
    </row>
    <row r="18821" spans="2:6">
      <c r="B18821" s="21">
        <v>42971</v>
      </c>
      <c r="C18821" s="122" t="s">
        <v>353</v>
      </c>
      <c r="D18821" s="116">
        <v>72.739999999999995</v>
      </c>
      <c r="E18821" s="11">
        <v>72.69</v>
      </c>
      <c r="F18821" s="12">
        <v>17098282</v>
      </c>
    </row>
    <row r="18822" spans="2:6">
      <c r="B18822" s="21">
        <v>42971</v>
      </c>
      <c r="C18822" s="122" t="s">
        <v>354</v>
      </c>
      <c r="D18822" s="116">
        <v>86.44</v>
      </c>
      <c r="E18822" s="11">
        <v>86.51</v>
      </c>
      <c r="F18822" s="12">
        <v>870087</v>
      </c>
    </row>
    <row r="18823" spans="2:6">
      <c r="B18823" s="21">
        <v>42971</v>
      </c>
      <c r="C18823" s="122" t="s">
        <v>355</v>
      </c>
      <c r="D18823" s="116">
        <v>153.54</v>
      </c>
      <c r="E18823" s="11">
        <v>152.83000000000001</v>
      </c>
      <c r="F18823" s="12">
        <v>407383</v>
      </c>
    </row>
    <row r="18824" spans="2:6">
      <c r="B18824" s="21">
        <v>42971</v>
      </c>
      <c r="C18824" s="122" t="s">
        <v>356</v>
      </c>
      <c r="D18824" s="116">
        <v>591.54</v>
      </c>
      <c r="E18824" s="11">
        <v>591.83000000000004</v>
      </c>
      <c r="F18824" s="12">
        <v>90390</v>
      </c>
    </row>
    <row r="18825" spans="2:6">
      <c r="B18825" s="21">
        <v>42971</v>
      </c>
      <c r="C18825" s="122" t="s">
        <v>357</v>
      </c>
      <c r="D18825" s="116">
        <v>30.54</v>
      </c>
      <c r="E18825" s="11">
        <v>30.22</v>
      </c>
      <c r="F18825" s="12">
        <v>18056826</v>
      </c>
    </row>
    <row r="18826" spans="2:6">
      <c r="B18826" s="21">
        <v>42971</v>
      </c>
      <c r="C18826" s="122" t="s">
        <v>358</v>
      </c>
      <c r="D18826" s="116">
        <v>30.1</v>
      </c>
      <c r="E18826" s="11">
        <v>30.21</v>
      </c>
      <c r="F18826" s="12">
        <v>6235543</v>
      </c>
    </row>
    <row r="18827" spans="2:6">
      <c r="B18827" s="21">
        <v>42971</v>
      </c>
      <c r="C18827" s="122" t="s">
        <v>359</v>
      </c>
      <c r="D18827" s="116">
        <v>13.66</v>
      </c>
      <c r="E18827" s="11">
        <v>13.62</v>
      </c>
      <c r="F18827" s="12">
        <v>1000600</v>
      </c>
    </row>
    <row r="18828" spans="2:6">
      <c r="B18828" s="21">
        <v>42971</v>
      </c>
      <c r="C18828" s="122" t="s">
        <v>360</v>
      </c>
      <c r="D18828" s="116">
        <v>23.59</v>
      </c>
      <c r="E18828" s="11">
        <v>23.54</v>
      </c>
      <c r="F18828" s="12">
        <v>3315354</v>
      </c>
    </row>
    <row r="18829" spans="2:6">
      <c r="B18829" s="21">
        <v>42971</v>
      </c>
      <c r="C18829" s="122" t="s">
        <v>361</v>
      </c>
      <c r="D18829" s="116">
        <v>75.900000000000006</v>
      </c>
      <c r="E18829" s="11">
        <v>74.94</v>
      </c>
      <c r="F18829" s="12">
        <v>854646</v>
      </c>
    </row>
    <row r="18830" spans="2:6">
      <c r="B18830" s="21">
        <v>42971</v>
      </c>
      <c r="C18830" s="122" t="s">
        <v>362</v>
      </c>
      <c r="D18830" s="116">
        <v>150</v>
      </c>
      <c r="E18830" s="11">
        <v>149.31</v>
      </c>
      <c r="F18830" s="12">
        <v>1291115</v>
      </c>
    </row>
    <row r="18831" spans="2:6">
      <c r="B18831" s="21">
        <v>42971</v>
      </c>
      <c r="C18831" s="122" t="s">
        <v>363</v>
      </c>
      <c r="D18831" s="116">
        <v>36.94</v>
      </c>
      <c r="E18831" s="11">
        <v>36.82</v>
      </c>
      <c r="F18831" s="12">
        <v>4823190</v>
      </c>
    </row>
    <row r="18832" spans="2:6">
      <c r="B18832" s="21">
        <v>42971</v>
      </c>
      <c r="C18832" s="122" t="s">
        <v>364</v>
      </c>
      <c r="D18832" s="116">
        <v>169.86</v>
      </c>
      <c r="E18832" s="11">
        <v>168.13</v>
      </c>
      <c r="F18832" s="12">
        <v>5361749</v>
      </c>
    </row>
    <row r="18833" spans="2:6">
      <c r="B18833" s="21">
        <v>42971</v>
      </c>
      <c r="C18833" s="122" t="s">
        <v>365</v>
      </c>
      <c r="D18833" s="116">
        <v>24.77</v>
      </c>
      <c r="E18833" s="11">
        <v>25.09</v>
      </c>
      <c r="F18833" s="12">
        <v>1993524</v>
      </c>
    </row>
    <row r="18834" spans="2:6">
      <c r="B18834" s="21">
        <v>42971</v>
      </c>
      <c r="C18834" s="122" t="s">
        <v>366</v>
      </c>
      <c r="D18834" s="116">
        <v>27.03</v>
      </c>
      <c r="E18834" s="11">
        <v>26.94</v>
      </c>
      <c r="F18834" s="12">
        <v>9490610</v>
      </c>
    </row>
    <row r="18835" spans="2:6">
      <c r="B18835" s="21">
        <v>42971</v>
      </c>
      <c r="C18835" s="122" t="s">
        <v>367</v>
      </c>
      <c r="D18835" s="116">
        <v>53.93</v>
      </c>
      <c r="E18835" s="11">
        <v>53.84</v>
      </c>
      <c r="F18835" s="12">
        <v>5461911</v>
      </c>
    </row>
    <row r="18836" spans="2:6">
      <c r="B18836" s="21">
        <v>42971</v>
      </c>
      <c r="C18836" s="122" t="s">
        <v>368</v>
      </c>
      <c r="D18836" s="116">
        <v>39.08</v>
      </c>
      <c r="E18836" s="11">
        <v>39.270000000000003</v>
      </c>
      <c r="F18836" s="12">
        <v>2262391</v>
      </c>
    </row>
    <row r="18837" spans="2:6">
      <c r="B18837" s="21">
        <v>42971</v>
      </c>
      <c r="C18837" s="122" t="s">
        <v>369</v>
      </c>
      <c r="D18837" s="116">
        <v>269.88</v>
      </c>
      <c r="E18837" s="11">
        <v>268.54000000000002</v>
      </c>
      <c r="F18837" s="12">
        <v>393600</v>
      </c>
    </row>
    <row r="18838" spans="2:6">
      <c r="B18838" s="21">
        <v>42971</v>
      </c>
      <c r="C18838" s="122" t="s">
        <v>370</v>
      </c>
      <c r="D18838" s="116">
        <v>30.26</v>
      </c>
      <c r="E18838" s="11">
        <v>30.08</v>
      </c>
      <c r="F18838" s="12">
        <v>2080366</v>
      </c>
    </row>
    <row r="18839" spans="2:6">
      <c r="B18839" s="21">
        <v>42971</v>
      </c>
      <c r="C18839" s="122" t="s">
        <v>371</v>
      </c>
      <c r="D18839" s="116">
        <v>25.62</v>
      </c>
      <c r="E18839" s="11">
        <v>25.43</v>
      </c>
      <c r="F18839" s="12">
        <v>4948589</v>
      </c>
    </row>
    <row r="18840" spans="2:6">
      <c r="B18840" s="21">
        <v>42971</v>
      </c>
      <c r="C18840" s="122" t="s">
        <v>372</v>
      </c>
      <c r="D18840" s="116">
        <v>119.06</v>
      </c>
      <c r="E18840" s="11">
        <v>117.74</v>
      </c>
      <c r="F18840" s="12">
        <v>959825</v>
      </c>
    </row>
    <row r="18841" spans="2:6">
      <c r="B18841" s="21">
        <v>42971</v>
      </c>
      <c r="C18841" s="122" t="s">
        <v>373</v>
      </c>
      <c r="D18841" s="116">
        <v>38.76</v>
      </c>
      <c r="E18841" s="11">
        <v>38.81</v>
      </c>
      <c r="F18841" s="12">
        <v>2212374</v>
      </c>
    </row>
    <row r="18842" spans="2:6">
      <c r="B18842" s="21">
        <v>42971</v>
      </c>
      <c r="C18842" s="122" t="s">
        <v>374</v>
      </c>
      <c r="D18842" s="116">
        <v>89.59</v>
      </c>
      <c r="E18842" s="11">
        <v>89.75</v>
      </c>
      <c r="F18842" s="12">
        <v>1746548</v>
      </c>
    </row>
    <row r="18843" spans="2:6">
      <c r="B18843" s="21">
        <v>42971</v>
      </c>
      <c r="C18843" s="122" t="s">
        <v>375</v>
      </c>
      <c r="D18843" s="116">
        <v>54.97</v>
      </c>
      <c r="E18843" s="11">
        <v>54.59</v>
      </c>
      <c r="F18843" s="12">
        <v>1423648</v>
      </c>
    </row>
    <row r="18844" spans="2:6">
      <c r="B18844" s="21">
        <v>42971</v>
      </c>
      <c r="C18844" s="122" t="s">
        <v>376</v>
      </c>
      <c r="D18844" s="116">
        <v>167.1</v>
      </c>
      <c r="E18844" s="11">
        <v>165.19</v>
      </c>
      <c r="F18844" s="12">
        <v>11742501</v>
      </c>
    </row>
    <row r="18845" spans="2:6">
      <c r="B18845" s="21">
        <v>42971</v>
      </c>
      <c r="C18845" s="122" t="s">
        <v>377</v>
      </c>
      <c r="D18845" s="116">
        <v>48.84</v>
      </c>
      <c r="E18845" s="11">
        <v>48.15</v>
      </c>
      <c r="F18845" s="12">
        <v>2920457</v>
      </c>
    </row>
    <row r="18846" spans="2:6">
      <c r="B18846" s="21">
        <v>42971</v>
      </c>
      <c r="C18846" s="122" t="s">
        <v>378</v>
      </c>
      <c r="D18846" s="116">
        <v>13.6</v>
      </c>
      <c r="E18846" s="11">
        <v>13.6</v>
      </c>
      <c r="F18846" s="12">
        <v>271617</v>
      </c>
    </row>
    <row r="18847" spans="2:6">
      <c r="B18847" s="21">
        <v>42971</v>
      </c>
      <c r="C18847" s="122" t="s">
        <v>379</v>
      </c>
      <c r="D18847" s="116">
        <v>13.21</v>
      </c>
      <c r="E18847" s="11">
        <v>13.2</v>
      </c>
      <c r="F18847" s="12">
        <v>1161440</v>
      </c>
    </row>
    <row r="18848" spans="2:6">
      <c r="B18848" s="21">
        <v>42971</v>
      </c>
      <c r="C18848" s="122" t="s">
        <v>380</v>
      </c>
      <c r="D18848" s="116">
        <v>58.19</v>
      </c>
      <c r="E18848" s="11">
        <v>57.5</v>
      </c>
      <c r="F18848" s="12">
        <v>1014952</v>
      </c>
    </row>
    <row r="18849" spans="2:6">
      <c r="B18849" s="21">
        <v>42971</v>
      </c>
      <c r="C18849" s="122" t="s">
        <v>381</v>
      </c>
      <c r="D18849" s="116">
        <v>53.26</v>
      </c>
      <c r="E18849" s="11">
        <v>53.47</v>
      </c>
      <c r="F18849" s="12">
        <v>2814892</v>
      </c>
    </row>
    <row r="18850" spans="2:6">
      <c r="B18850" s="21">
        <v>42971</v>
      </c>
      <c r="C18850" s="122" t="s">
        <v>382</v>
      </c>
      <c r="D18850" s="116">
        <v>72.900000000000006</v>
      </c>
      <c r="E18850" s="11">
        <v>73.010000000000005</v>
      </c>
      <c r="F18850" s="12">
        <v>2574737</v>
      </c>
    </row>
    <row r="18851" spans="2:6">
      <c r="B18851" s="21">
        <v>42971</v>
      </c>
      <c r="C18851" s="122" t="s">
        <v>383</v>
      </c>
      <c r="D18851" s="116">
        <v>49.07</v>
      </c>
      <c r="E18851" s="11">
        <v>49.19</v>
      </c>
      <c r="F18851" s="12">
        <v>7365529</v>
      </c>
    </row>
    <row r="18852" spans="2:6">
      <c r="B18852" s="21">
        <v>42971</v>
      </c>
      <c r="C18852" s="122" t="s">
        <v>384</v>
      </c>
      <c r="D18852" s="116">
        <v>194.72</v>
      </c>
      <c r="E18852" s="11">
        <v>196.44</v>
      </c>
      <c r="F18852" s="12">
        <v>1322568</v>
      </c>
    </row>
    <row r="18853" spans="2:6">
      <c r="B18853" s="21">
        <v>42971</v>
      </c>
      <c r="C18853" s="122" t="s">
        <v>385</v>
      </c>
      <c r="D18853" s="116">
        <v>59.56</v>
      </c>
      <c r="E18853" s="11">
        <v>59.13</v>
      </c>
      <c r="F18853" s="12">
        <v>2387837</v>
      </c>
    </row>
    <row r="18854" spans="2:6">
      <c r="B18854" s="21">
        <v>42971</v>
      </c>
      <c r="C18854" s="122" t="s">
        <v>386</v>
      </c>
      <c r="D18854" s="116">
        <v>55.83</v>
      </c>
      <c r="E18854" s="11">
        <v>55.54</v>
      </c>
      <c r="F18854" s="12">
        <v>1313617</v>
      </c>
    </row>
    <row r="18855" spans="2:6">
      <c r="B18855" s="21">
        <v>42971</v>
      </c>
      <c r="C18855" s="122" t="s">
        <v>387</v>
      </c>
      <c r="D18855" s="116">
        <v>16.777000000000001</v>
      </c>
      <c r="E18855" s="11">
        <v>16.670000000000002</v>
      </c>
      <c r="F18855" s="12">
        <v>1819280</v>
      </c>
    </row>
    <row r="18856" spans="2:6">
      <c r="B18856" s="21">
        <v>42971</v>
      </c>
      <c r="C18856" s="122" t="s">
        <v>388</v>
      </c>
      <c r="D18856" s="116">
        <v>64.099999999999994</v>
      </c>
      <c r="E18856" s="11">
        <v>63.82</v>
      </c>
      <c r="F18856" s="12">
        <v>1215406</v>
      </c>
    </row>
    <row r="18857" spans="2:6">
      <c r="B18857" s="21">
        <v>42971</v>
      </c>
      <c r="C18857" s="122" t="s">
        <v>389</v>
      </c>
      <c r="D18857" s="116">
        <v>69.87</v>
      </c>
      <c r="E18857" s="11">
        <v>69.78</v>
      </c>
      <c r="F18857" s="12">
        <v>1035667</v>
      </c>
    </row>
    <row r="18858" spans="2:6">
      <c r="B18858" s="21">
        <v>42971</v>
      </c>
      <c r="C18858" s="122" t="s">
        <v>390</v>
      </c>
      <c r="D18858" s="116">
        <v>1813.04</v>
      </c>
      <c r="E18858" s="11">
        <v>1815.51</v>
      </c>
      <c r="F18858" s="12">
        <v>316979</v>
      </c>
    </row>
    <row r="18859" spans="2:6">
      <c r="B18859" s="21">
        <v>42971</v>
      </c>
      <c r="C18859" s="122" t="s">
        <v>391</v>
      </c>
      <c r="D18859" s="116">
        <v>38.5</v>
      </c>
      <c r="E18859" s="11">
        <v>36.840000000000003</v>
      </c>
      <c r="F18859" s="12">
        <v>4079798</v>
      </c>
    </row>
    <row r="18860" spans="2:6">
      <c r="B18860" s="21">
        <v>42971</v>
      </c>
      <c r="C18860" s="122" t="s">
        <v>392</v>
      </c>
      <c r="D18860" s="116">
        <v>47.21</v>
      </c>
      <c r="E18860" s="11">
        <v>47.22</v>
      </c>
      <c r="F18860" s="12">
        <v>1266005</v>
      </c>
    </row>
    <row r="18861" spans="2:6">
      <c r="B18861" s="21">
        <v>42971</v>
      </c>
      <c r="C18861" s="122" t="s">
        <v>393</v>
      </c>
      <c r="D18861" s="116">
        <v>117.26</v>
      </c>
      <c r="E18861" s="11">
        <v>116.22</v>
      </c>
      <c r="F18861" s="12">
        <v>4760021</v>
      </c>
    </row>
    <row r="18862" spans="2:6">
      <c r="B18862" s="21">
        <v>42971</v>
      </c>
      <c r="C18862" s="122" t="s">
        <v>394</v>
      </c>
      <c r="D18862" s="116">
        <v>33.369999999999997</v>
      </c>
      <c r="E18862" s="11">
        <v>33.229999999999997</v>
      </c>
      <c r="F18862" s="12">
        <v>11518441</v>
      </c>
    </row>
    <row r="18863" spans="2:6">
      <c r="B18863" s="21">
        <v>42971</v>
      </c>
      <c r="C18863" s="122" t="s">
        <v>395</v>
      </c>
      <c r="D18863" s="116">
        <v>63.39</v>
      </c>
      <c r="E18863" s="11">
        <v>63.07</v>
      </c>
      <c r="F18863" s="12">
        <v>679343</v>
      </c>
    </row>
    <row r="18864" spans="2:6">
      <c r="B18864" s="21">
        <v>42971</v>
      </c>
      <c r="C18864" s="122" t="s">
        <v>396</v>
      </c>
      <c r="D18864" s="116">
        <v>92.44</v>
      </c>
      <c r="E18864" s="11">
        <v>92.27</v>
      </c>
      <c r="F18864" s="12">
        <v>5173720</v>
      </c>
    </row>
    <row r="18865" spans="2:6">
      <c r="B18865" s="21">
        <v>42971</v>
      </c>
      <c r="C18865" s="122" t="s">
        <v>397</v>
      </c>
      <c r="D18865" s="116">
        <v>48.94</v>
      </c>
      <c r="E18865" s="11">
        <v>48.26</v>
      </c>
      <c r="F18865" s="12">
        <v>2618983</v>
      </c>
    </row>
    <row r="18866" spans="2:6">
      <c r="B18866" s="21">
        <v>42971</v>
      </c>
      <c r="C18866" s="122" t="s">
        <v>398</v>
      </c>
      <c r="D18866" s="116">
        <v>157.37</v>
      </c>
      <c r="E18866" s="11">
        <v>156.57</v>
      </c>
      <c r="F18866" s="12">
        <v>587101</v>
      </c>
    </row>
    <row r="18867" spans="2:6">
      <c r="B18867" s="21">
        <v>42971</v>
      </c>
      <c r="C18867" s="122" t="s">
        <v>399</v>
      </c>
      <c r="D18867" s="116">
        <v>25.07</v>
      </c>
      <c r="E18867" s="11">
        <v>24.91</v>
      </c>
      <c r="F18867" s="12">
        <v>2970938</v>
      </c>
    </row>
    <row r="18868" spans="2:6">
      <c r="B18868" s="21">
        <v>42971</v>
      </c>
      <c r="C18868" s="122" t="s">
        <v>400</v>
      </c>
      <c r="D18868" s="116">
        <v>109.45</v>
      </c>
      <c r="E18868" s="11">
        <v>110.12</v>
      </c>
      <c r="F18868" s="12">
        <v>614280</v>
      </c>
    </row>
    <row r="18869" spans="2:6">
      <c r="B18869" s="21">
        <v>42971</v>
      </c>
      <c r="C18869" s="122" t="s">
        <v>401</v>
      </c>
      <c r="D18869" s="116">
        <v>65.13</v>
      </c>
      <c r="E18869" s="11">
        <v>65.180000000000007</v>
      </c>
      <c r="F18869" s="12">
        <v>295909</v>
      </c>
    </row>
    <row r="18870" spans="2:6">
      <c r="B18870" s="21">
        <v>42971</v>
      </c>
      <c r="C18870" s="122" t="s">
        <v>402</v>
      </c>
      <c r="D18870" s="116">
        <v>63</v>
      </c>
      <c r="E18870" s="11">
        <v>62.27</v>
      </c>
      <c r="F18870" s="12">
        <v>1889521</v>
      </c>
    </row>
    <row r="18871" spans="2:6">
      <c r="B18871" s="21">
        <v>42971</v>
      </c>
      <c r="C18871" s="122" t="s">
        <v>403</v>
      </c>
      <c r="D18871" s="116">
        <v>115.66</v>
      </c>
      <c r="E18871" s="11">
        <v>114.52</v>
      </c>
      <c r="F18871" s="12">
        <v>2806028</v>
      </c>
    </row>
    <row r="18872" spans="2:6">
      <c r="B18872" s="21">
        <v>42971</v>
      </c>
      <c r="C18872" s="122" t="s">
        <v>404</v>
      </c>
      <c r="D18872" s="116">
        <v>127.81</v>
      </c>
      <c r="E18872" s="11">
        <v>127.67</v>
      </c>
      <c r="F18872" s="12">
        <v>889519</v>
      </c>
    </row>
    <row r="18873" spans="2:6">
      <c r="B18873" s="21">
        <v>42971</v>
      </c>
      <c r="C18873" s="122" t="s">
        <v>405</v>
      </c>
      <c r="D18873" s="116">
        <v>60.88</v>
      </c>
      <c r="E18873" s="11">
        <v>60.97</v>
      </c>
      <c r="F18873" s="12">
        <v>553022</v>
      </c>
    </row>
    <row r="18874" spans="2:6">
      <c r="B18874" s="21">
        <v>42971</v>
      </c>
      <c r="C18874" s="122" t="s">
        <v>406</v>
      </c>
      <c r="D18874" s="116">
        <v>89.86</v>
      </c>
      <c r="E18874" s="11">
        <v>89.9</v>
      </c>
      <c r="F18874" s="12">
        <v>520673</v>
      </c>
    </row>
    <row r="18875" spans="2:6">
      <c r="B18875" s="21">
        <v>42971</v>
      </c>
      <c r="C18875" s="122" t="s">
        <v>407</v>
      </c>
      <c r="D18875" s="116">
        <v>103.91</v>
      </c>
      <c r="E18875" s="11">
        <v>103.71</v>
      </c>
      <c r="F18875" s="12">
        <v>685316</v>
      </c>
    </row>
    <row r="18876" spans="2:6">
      <c r="B18876" s="21">
        <v>42971</v>
      </c>
      <c r="C18876" s="122" t="s">
        <v>408</v>
      </c>
      <c r="D18876" s="116">
        <v>39.47</v>
      </c>
      <c r="E18876" s="11">
        <v>39.5</v>
      </c>
      <c r="F18876" s="12">
        <v>2133903</v>
      </c>
    </row>
    <row r="18877" spans="2:6">
      <c r="B18877" s="21">
        <v>42971</v>
      </c>
      <c r="C18877" s="122" t="s">
        <v>409</v>
      </c>
      <c r="D18877" s="116">
        <v>77.319999999999993</v>
      </c>
      <c r="E18877" s="11">
        <v>77.5</v>
      </c>
      <c r="F18877" s="12">
        <v>1141900</v>
      </c>
    </row>
    <row r="18878" spans="2:6">
      <c r="B18878" s="21">
        <v>42971</v>
      </c>
      <c r="C18878" s="122" t="s">
        <v>410</v>
      </c>
      <c r="D18878" s="116">
        <v>101.7</v>
      </c>
      <c r="E18878" s="11">
        <v>101.69</v>
      </c>
      <c r="F18878" s="12">
        <v>1724781</v>
      </c>
    </row>
    <row r="18879" spans="2:6">
      <c r="B18879" s="21">
        <v>42971</v>
      </c>
      <c r="C18879" s="122" t="s">
        <v>411</v>
      </c>
      <c r="D18879" s="116">
        <v>205.4</v>
      </c>
      <c r="E18879" s="11">
        <v>204.67</v>
      </c>
      <c r="F18879" s="12">
        <v>727581</v>
      </c>
    </row>
    <row r="18880" spans="2:6">
      <c r="B18880" s="21">
        <v>42971</v>
      </c>
      <c r="C18880" s="122" t="s">
        <v>412</v>
      </c>
      <c r="D18880" s="116">
        <v>82.06</v>
      </c>
      <c r="E18880" s="11">
        <v>83.87</v>
      </c>
      <c r="F18880" s="12">
        <v>2463215</v>
      </c>
    </row>
    <row r="18881" spans="2:6">
      <c r="B18881" s="21">
        <v>42971</v>
      </c>
      <c r="C18881" s="122" t="s">
        <v>413</v>
      </c>
      <c r="D18881" s="116">
        <v>128</v>
      </c>
      <c r="E18881" s="11">
        <v>126.92</v>
      </c>
      <c r="F18881" s="12">
        <v>3806381</v>
      </c>
    </row>
    <row r="18882" spans="2:6">
      <c r="B18882" s="21">
        <v>42971</v>
      </c>
      <c r="C18882" s="122" t="s">
        <v>414</v>
      </c>
      <c r="D18882" s="116">
        <v>34.46</v>
      </c>
      <c r="E18882" s="11">
        <v>34.409999999999997</v>
      </c>
      <c r="F18882" s="12">
        <v>1822856</v>
      </c>
    </row>
    <row r="18883" spans="2:6">
      <c r="B18883" s="21">
        <v>42971</v>
      </c>
      <c r="C18883" s="122" t="s">
        <v>415</v>
      </c>
      <c r="D18883" s="116">
        <v>132.72999999999999</v>
      </c>
      <c r="E18883" s="11">
        <v>132.15</v>
      </c>
      <c r="F18883" s="12">
        <v>624160</v>
      </c>
    </row>
    <row r="18884" spans="2:6">
      <c r="B18884" s="21">
        <v>42971</v>
      </c>
      <c r="C18884" s="122" t="s">
        <v>416</v>
      </c>
      <c r="D18884" s="116">
        <v>129.32</v>
      </c>
      <c r="E18884" s="11">
        <v>128.41</v>
      </c>
      <c r="F18884" s="12">
        <v>970444</v>
      </c>
    </row>
    <row r="18885" spans="2:6">
      <c r="B18885" s="21">
        <v>42971</v>
      </c>
      <c r="C18885" s="122" t="s">
        <v>417</v>
      </c>
      <c r="D18885" s="116">
        <v>60.22</v>
      </c>
      <c r="E18885" s="11">
        <v>60</v>
      </c>
      <c r="F18885" s="12">
        <v>4045282</v>
      </c>
    </row>
    <row r="18886" spans="2:6">
      <c r="B18886" s="21">
        <v>42971</v>
      </c>
      <c r="C18886" s="122" t="s">
        <v>418</v>
      </c>
      <c r="D18886" s="116">
        <v>94.55</v>
      </c>
      <c r="E18886" s="11">
        <v>95.11</v>
      </c>
      <c r="F18886" s="12">
        <v>1461641</v>
      </c>
    </row>
    <row r="18887" spans="2:6">
      <c r="B18887" s="21">
        <v>42971</v>
      </c>
      <c r="C18887" s="122" t="s">
        <v>419</v>
      </c>
      <c r="D18887" s="116">
        <v>52.37</v>
      </c>
      <c r="E18887" s="11">
        <v>52.49</v>
      </c>
      <c r="F18887" s="12">
        <v>6198617</v>
      </c>
    </row>
    <row r="18888" spans="2:6">
      <c r="B18888" s="21">
        <v>42971</v>
      </c>
      <c r="C18888" s="122" t="s">
        <v>420</v>
      </c>
      <c r="D18888" s="116">
        <v>70.989999999999995</v>
      </c>
      <c r="E18888" s="11">
        <v>70.25</v>
      </c>
      <c r="F18888" s="12">
        <v>827546</v>
      </c>
    </row>
    <row r="18889" spans="2:6">
      <c r="B18889" s="21">
        <v>42971</v>
      </c>
      <c r="C18889" s="122" t="s">
        <v>421</v>
      </c>
      <c r="D18889" s="116">
        <v>121.18</v>
      </c>
      <c r="E18889" s="11">
        <v>120.54</v>
      </c>
      <c r="F18889" s="12">
        <v>1407127</v>
      </c>
    </row>
    <row r="18890" spans="2:6">
      <c r="B18890" s="21">
        <v>42971</v>
      </c>
      <c r="C18890" s="122" t="s">
        <v>422</v>
      </c>
      <c r="D18890" s="116">
        <v>262.77999999999997</v>
      </c>
      <c r="E18890" s="11">
        <v>257.61</v>
      </c>
      <c r="F18890" s="12">
        <v>369587</v>
      </c>
    </row>
    <row r="18891" spans="2:6">
      <c r="B18891" s="21">
        <v>42971</v>
      </c>
      <c r="C18891" s="122" t="s">
        <v>423</v>
      </c>
      <c r="D18891" s="116">
        <v>66.069999999999993</v>
      </c>
      <c r="E18891" s="11">
        <v>65.260000000000005</v>
      </c>
      <c r="F18891" s="12">
        <v>1170971</v>
      </c>
    </row>
    <row r="18892" spans="2:6">
      <c r="B18892" s="21">
        <v>42971</v>
      </c>
      <c r="C18892" s="122" t="s">
        <v>424</v>
      </c>
      <c r="D18892" s="116">
        <v>477.27</v>
      </c>
      <c r="E18892" s="11">
        <v>485.26</v>
      </c>
      <c r="F18892" s="12">
        <v>538991</v>
      </c>
    </row>
    <row r="18893" spans="2:6">
      <c r="B18893" s="21">
        <v>42971</v>
      </c>
      <c r="C18893" s="122" t="s">
        <v>425</v>
      </c>
      <c r="D18893" s="116">
        <v>14.38</v>
      </c>
      <c r="E18893" s="11">
        <v>14.45</v>
      </c>
      <c r="F18893" s="12">
        <v>9752725</v>
      </c>
    </row>
    <row r="18894" spans="2:6">
      <c r="B18894" s="21">
        <v>42971</v>
      </c>
      <c r="C18894" s="122" t="s">
        <v>426</v>
      </c>
      <c r="D18894" s="116">
        <v>43.89</v>
      </c>
      <c r="E18894" s="11">
        <v>43.72</v>
      </c>
      <c r="F18894" s="12">
        <v>583631</v>
      </c>
    </row>
    <row r="18895" spans="2:6">
      <c r="B18895" s="21">
        <v>42971</v>
      </c>
      <c r="C18895" s="122" t="s">
        <v>427</v>
      </c>
      <c r="D18895" s="116">
        <v>104.54</v>
      </c>
      <c r="E18895" s="11">
        <v>104.65</v>
      </c>
      <c r="F18895" s="12">
        <v>940123</v>
      </c>
    </row>
    <row r="18896" spans="2:6">
      <c r="B18896" s="21">
        <v>42971</v>
      </c>
      <c r="C18896" s="122" t="s">
        <v>428</v>
      </c>
      <c r="D18896" s="116">
        <v>79.28</v>
      </c>
      <c r="E18896" s="11">
        <v>78.790000000000006</v>
      </c>
      <c r="F18896" s="12">
        <v>640307</v>
      </c>
    </row>
    <row r="18897" spans="2:6">
      <c r="B18897" s="21">
        <v>42971</v>
      </c>
      <c r="C18897" s="122" t="s">
        <v>429</v>
      </c>
      <c r="D18897" s="116">
        <v>85.4</v>
      </c>
      <c r="E18897" s="11">
        <v>85.95</v>
      </c>
      <c r="F18897" s="12">
        <v>1657073</v>
      </c>
    </row>
    <row r="18898" spans="2:6">
      <c r="B18898" s="21">
        <v>42971</v>
      </c>
      <c r="C18898" s="122" t="s">
        <v>430</v>
      </c>
      <c r="D18898" s="116">
        <v>73.819999999999993</v>
      </c>
      <c r="E18898" s="11">
        <v>73.900000000000006</v>
      </c>
      <c r="F18898" s="12">
        <v>439521</v>
      </c>
    </row>
    <row r="18899" spans="2:6">
      <c r="B18899" s="21">
        <v>42971</v>
      </c>
      <c r="C18899" s="122" t="s">
        <v>431</v>
      </c>
      <c r="D18899" s="116">
        <v>160.24</v>
      </c>
      <c r="E18899" s="11">
        <v>160.13</v>
      </c>
      <c r="F18899" s="12">
        <v>600306</v>
      </c>
    </row>
    <row r="18900" spans="2:6">
      <c r="B18900" s="21">
        <v>42971</v>
      </c>
      <c r="C18900" s="122" t="s">
        <v>432</v>
      </c>
      <c r="D18900" s="116">
        <v>231.56</v>
      </c>
      <c r="E18900" s="11">
        <v>229.03</v>
      </c>
      <c r="F18900" s="12">
        <v>282352</v>
      </c>
    </row>
    <row r="18901" spans="2:6">
      <c r="B18901" s="21">
        <v>42971</v>
      </c>
      <c r="C18901" s="122" t="s">
        <v>433</v>
      </c>
      <c r="D18901" s="116">
        <v>59.36</v>
      </c>
      <c r="E18901" s="11">
        <v>58.33</v>
      </c>
      <c r="F18901" s="12">
        <v>4233463</v>
      </c>
    </row>
    <row r="18902" spans="2:6">
      <c r="B18902" s="21">
        <v>42971</v>
      </c>
      <c r="C18902" s="122" t="s">
        <v>434</v>
      </c>
      <c r="D18902" s="116">
        <v>18.350000000000001</v>
      </c>
      <c r="E18902" s="11">
        <v>18.600000000000001</v>
      </c>
      <c r="F18902" s="12">
        <v>7219504</v>
      </c>
    </row>
    <row r="18903" spans="2:6">
      <c r="B18903" s="21">
        <v>42971</v>
      </c>
      <c r="C18903" s="122" t="s">
        <v>435</v>
      </c>
      <c r="D18903" s="116">
        <v>64.459999999999994</v>
      </c>
      <c r="E18903" s="11">
        <v>64.16</v>
      </c>
      <c r="F18903" s="12">
        <v>890137</v>
      </c>
    </row>
    <row r="18904" spans="2:6">
      <c r="B18904" s="21">
        <v>42971</v>
      </c>
      <c r="C18904" s="122" t="s">
        <v>436</v>
      </c>
      <c r="D18904" s="116">
        <v>178.76</v>
      </c>
      <c r="E18904" s="11">
        <v>177.99</v>
      </c>
      <c r="F18904" s="12">
        <v>1031285</v>
      </c>
    </row>
    <row r="18905" spans="2:6">
      <c r="B18905" s="21">
        <v>42971</v>
      </c>
      <c r="C18905" s="122" t="s">
        <v>437</v>
      </c>
      <c r="D18905" s="116">
        <v>146.83000000000001</v>
      </c>
      <c r="E18905" s="11">
        <v>148.08000000000001</v>
      </c>
      <c r="F18905" s="12">
        <v>992257</v>
      </c>
    </row>
    <row r="18906" spans="2:6">
      <c r="B18906" s="21">
        <v>42971</v>
      </c>
      <c r="C18906" s="122" t="s">
        <v>438</v>
      </c>
      <c r="D18906" s="116">
        <v>54.26</v>
      </c>
      <c r="E18906" s="11">
        <v>53.94</v>
      </c>
      <c r="F18906" s="12">
        <v>8716699</v>
      </c>
    </row>
    <row r="18907" spans="2:6">
      <c r="B18907" s="21">
        <v>42971</v>
      </c>
      <c r="C18907" s="122" t="s">
        <v>439</v>
      </c>
      <c r="D18907" s="116">
        <v>59.95</v>
      </c>
      <c r="E18907" s="11">
        <v>60.19</v>
      </c>
      <c r="F18907" s="12">
        <v>1403745</v>
      </c>
    </row>
    <row r="18908" spans="2:6">
      <c r="B18908" s="21">
        <v>42971</v>
      </c>
      <c r="C18908" s="122" t="s">
        <v>440</v>
      </c>
      <c r="D18908" s="116">
        <v>40</v>
      </c>
      <c r="E18908" s="11">
        <v>39.64</v>
      </c>
      <c r="F18908" s="12">
        <v>3604533</v>
      </c>
    </row>
    <row r="18909" spans="2:6">
      <c r="B18909" s="21">
        <v>42971</v>
      </c>
      <c r="C18909" s="122" t="s">
        <v>441</v>
      </c>
      <c r="D18909" s="116">
        <v>45.33</v>
      </c>
      <c r="E18909" s="11">
        <v>44.85</v>
      </c>
      <c r="F18909" s="12">
        <v>1465706</v>
      </c>
    </row>
    <row r="18910" spans="2:6">
      <c r="B18910" s="21">
        <v>42971</v>
      </c>
      <c r="C18910" s="122" t="s">
        <v>442</v>
      </c>
      <c r="D18910" s="116">
        <v>336.82</v>
      </c>
      <c r="E18910" s="11">
        <v>335.56</v>
      </c>
      <c r="F18910" s="12">
        <v>443649</v>
      </c>
    </row>
    <row r="18911" spans="2:6">
      <c r="B18911" s="21">
        <v>42971</v>
      </c>
      <c r="C18911" s="122" t="s">
        <v>443</v>
      </c>
      <c r="D18911" s="116">
        <v>62.29</v>
      </c>
      <c r="E18911" s="11">
        <v>60.54</v>
      </c>
      <c r="F18911" s="12">
        <v>12460373</v>
      </c>
    </row>
    <row r="18912" spans="2:6">
      <c r="B18912" s="21">
        <v>42971</v>
      </c>
      <c r="C18912" s="122" t="s">
        <v>444</v>
      </c>
      <c r="D18912" s="116">
        <v>112.5</v>
      </c>
      <c r="E18912" s="11">
        <v>107.51</v>
      </c>
      <c r="F18912" s="12">
        <v>5352375</v>
      </c>
    </row>
    <row r="18913" spans="2:6">
      <c r="B18913" s="21">
        <v>42971</v>
      </c>
      <c r="C18913" s="122" t="s">
        <v>445</v>
      </c>
      <c r="D18913" s="116">
        <v>63.1</v>
      </c>
      <c r="E18913" s="11">
        <v>62.88</v>
      </c>
      <c r="F18913" s="12">
        <v>5674063</v>
      </c>
    </row>
    <row r="18914" spans="2:6">
      <c r="B18914" s="21">
        <v>42971</v>
      </c>
      <c r="C18914" s="122" t="s">
        <v>446</v>
      </c>
      <c r="D18914" s="116">
        <v>98.1</v>
      </c>
      <c r="E18914" s="11">
        <v>97.1</v>
      </c>
      <c r="F18914" s="12">
        <v>789383</v>
      </c>
    </row>
    <row r="18915" spans="2:6">
      <c r="B18915" s="21">
        <v>42971</v>
      </c>
      <c r="C18915" s="122" t="s">
        <v>447</v>
      </c>
      <c r="D18915" s="116">
        <v>141.87</v>
      </c>
      <c r="E18915" s="11">
        <v>142.83000000000001</v>
      </c>
      <c r="F18915" s="12">
        <v>640076</v>
      </c>
    </row>
    <row r="18916" spans="2:6">
      <c r="B18916" s="21">
        <v>42971</v>
      </c>
      <c r="C18916" s="122" t="s">
        <v>448</v>
      </c>
      <c r="D18916" s="116">
        <v>85.78</v>
      </c>
      <c r="E18916" s="11">
        <v>85.86</v>
      </c>
      <c r="F18916" s="12">
        <v>3215548</v>
      </c>
    </row>
    <row r="18917" spans="2:6">
      <c r="B18917" s="21">
        <v>42971</v>
      </c>
      <c r="C18917" s="122" t="s">
        <v>449</v>
      </c>
      <c r="D18917" s="116">
        <v>78.680000000000007</v>
      </c>
      <c r="E18917" s="11">
        <v>78.55</v>
      </c>
      <c r="F18917" s="12">
        <v>586380</v>
      </c>
    </row>
    <row r="18918" spans="2:6">
      <c r="B18918" s="21">
        <v>42971</v>
      </c>
      <c r="C18918" s="122" t="s">
        <v>450</v>
      </c>
      <c r="D18918" s="116">
        <v>48.03</v>
      </c>
      <c r="E18918" s="11">
        <v>48.02</v>
      </c>
      <c r="F18918" s="12">
        <v>2877765</v>
      </c>
    </row>
    <row r="18919" spans="2:6">
      <c r="B18919" s="21">
        <v>42971</v>
      </c>
      <c r="C18919" s="122" t="s">
        <v>451</v>
      </c>
      <c r="D18919" s="116">
        <v>158.66999999999999</v>
      </c>
      <c r="E18919" s="11">
        <v>156.66</v>
      </c>
      <c r="F18919" s="12">
        <v>2289872</v>
      </c>
    </row>
    <row r="18920" spans="2:6">
      <c r="B18920" s="21">
        <v>42971</v>
      </c>
      <c r="C18920" s="122" t="s">
        <v>452</v>
      </c>
      <c r="D18920" s="116">
        <v>151.15</v>
      </c>
      <c r="E18920" s="11">
        <v>151.44999999999999</v>
      </c>
      <c r="F18920" s="12">
        <v>534912</v>
      </c>
    </row>
    <row r="18921" spans="2:6">
      <c r="B18921" s="21">
        <v>42971</v>
      </c>
      <c r="C18921" s="122" t="s">
        <v>453</v>
      </c>
      <c r="D18921" s="116">
        <v>70.930000000000007</v>
      </c>
      <c r="E18921" s="11">
        <v>71.41</v>
      </c>
      <c r="F18921" s="12">
        <v>523280</v>
      </c>
    </row>
    <row r="18922" spans="2:6">
      <c r="B18922" s="21">
        <v>42971</v>
      </c>
      <c r="C18922" s="122" t="s">
        <v>454</v>
      </c>
      <c r="D18922" s="116">
        <v>118.45</v>
      </c>
      <c r="E18922" s="11">
        <v>119.07</v>
      </c>
      <c r="F18922" s="12">
        <v>897265</v>
      </c>
    </row>
    <row r="18923" spans="2:6">
      <c r="B18923" s="21">
        <v>42971</v>
      </c>
      <c r="C18923" s="122" t="s">
        <v>455</v>
      </c>
      <c r="D18923" s="116">
        <v>56.47</v>
      </c>
      <c r="E18923" s="11">
        <v>56.23</v>
      </c>
      <c r="F18923" s="12">
        <v>1889944</v>
      </c>
    </row>
    <row r="18924" spans="2:6">
      <c r="B18924" s="21">
        <v>42971</v>
      </c>
      <c r="C18924" s="122" t="s">
        <v>456</v>
      </c>
      <c r="D18924" s="116">
        <v>93.72</v>
      </c>
      <c r="E18924" s="11">
        <v>93.78</v>
      </c>
      <c r="F18924" s="12">
        <v>1680675</v>
      </c>
    </row>
    <row r="18925" spans="2:6">
      <c r="B18925" s="21">
        <v>42971</v>
      </c>
      <c r="C18925" s="122" t="s">
        <v>457</v>
      </c>
      <c r="D18925" s="116">
        <v>31.11</v>
      </c>
      <c r="E18925" s="11">
        <v>31.02</v>
      </c>
      <c r="F18925" s="12">
        <v>4542635</v>
      </c>
    </row>
    <row r="18926" spans="2:6">
      <c r="B18926" s="21">
        <v>42971</v>
      </c>
      <c r="C18926" s="122" t="s">
        <v>458</v>
      </c>
      <c r="D18926" s="116">
        <v>198.41</v>
      </c>
      <c r="E18926" s="11">
        <v>196.88</v>
      </c>
      <c r="F18926" s="12">
        <v>1267506</v>
      </c>
    </row>
    <row r="18927" spans="2:6">
      <c r="B18927" s="21">
        <v>42971</v>
      </c>
      <c r="C18927" s="122" t="s">
        <v>459</v>
      </c>
      <c r="D18927" s="116">
        <v>137.4</v>
      </c>
      <c r="E18927" s="11">
        <v>137.16</v>
      </c>
      <c r="F18927" s="12">
        <v>547902</v>
      </c>
    </row>
    <row r="18928" spans="2:6">
      <c r="B18928" s="21">
        <v>42971</v>
      </c>
      <c r="C18928" s="122" t="s">
        <v>460</v>
      </c>
      <c r="D18928" s="116">
        <v>102.93</v>
      </c>
      <c r="E18928" s="11">
        <v>102.5</v>
      </c>
      <c r="F18928" s="12">
        <v>1131686</v>
      </c>
    </row>
    <row r="18929" spans="2:6">
      <c r="B18929" s="21">
        <v>42971</v>
      </c>
      <c r="C18929" s="122" t="s">
        <v>461</v>
      </c>
      <c r="D18929" s="116">
        <v>30.49</v>
      </c>
      <c r="E18929" s="11">
        <v>30.46</v>
      </c>
      <c r="F18929" s="12">
        <v>3220895</v>
      </c>
    </row>
    <row r="18930" spans="2:6">
      <c r="B18930" s="21">
        <v>42971</v>
      </c>
      <c r="C18930" s="122" t="s">
        <v>462</v>
      </c>
      <c r="D18930" s="116">
        <v>138.5</v>
      </c>
      <c r="E18930" s="11">
        <v>138.77000000000001</v>
      </c>
      <c r="F18930" s="12">
        <v>1339958</v>
      </c>
    </row>
    <row r="18931" spans="2:6">
      <c r="B18931" s="21">
        <v>42971</v>
      </c>
      <c r="C18931" s="122" t="s">
        <v>463</v>
      </c>
      <c r="D18931" s="116">
        <v>29.24</v>
      </c>
      <c r="E18931" s="11">
        <v>29.38</v>
      </c>
      <c r="F18931" s="12">
        <v>5116343</v>
      </c>
    </row>
    <row r="18932" spans="2:6">
      <c r="B18932" s="21">
        <v>42971</v>
      </c>
      <c r="C18932" s="122" t="s">
        <v>464</v>
      </c>
      <c r="D18932" s="116">
        <v>52.57</v>
      </c>
      <c r="E18932" s="11">
        <v>51.22</v>
      </c>
      <c r="F18932" s="12">
        <v>5272771</v>
      </c>
    </row>
    <row r="18933" spans="2:6">
      <c r="B18933" s="21">
        <v>42971</v>
      </c>
      <c r="C18933" s="122" t="s">
        <v>465</v>
      </c>
      <c r="D18933" s="116">
        <v>37.96</v>
      </c>
      <c r="E18933" s="11">
        <v>37.68</v>
      </c>
      <c r="F18933" s="12">
        <v>10941782</v>
      </c>
    </row>
    <row r="18934" spans="2:6">
      <c r="B18934" s="21">
        <v>42971</v>
      </c>
      <c r="C18934" s="122" t="s">
        <v>466</v>
      </c>
      <c r="D18934" s="116">
        <v>89.09</v>
      </c>
      <c r="E18934" s="11">
        <v>89.81</v>
      </c>
      <c r="F18934" s="12">
        <v>3484328</v>
      </c>
    </row>
    <row r="18935" spans="2:6">
      <c r="B18935" s="21">
        <v>42971</v>
      </c>
      <c r="C18935" s="122" t="s">
        <v>467</v>
      </c>
      <c r="D18935" s="116">
        <v>275.01</v>
      </c>
      <c r="E18935" s="11">
        <v>271.43</v>
      </c>
      <c r="F18935" s="12">
        <v>431052</v>
      </c>
    </row>
    <row r="18936" spans="2:6">
      <c r="B18936" s="21">
        <v>42971</v>
      </c>
      <c r="C18936" s="122" t="s">
        <v>468</v>
      </c>
      <c r="D18936" s="116">
        <v>78.69</v>
      </c>
      <c r="E18936" s="11">
        <v>78.23</v>
      </c>
      <c r="F18936" s="12">
        <v>963791</v>
      </c>
    </row>
    <row r="18937" spans="2:6">
      <c r="B18937" s="21">
        <v>42971</v>
      </c>
      <c r="C18937" s="122" t="s">
        <v>469</v>
      </c>
      <c r="D18937" s="116">
        <v>57.17</v>
      </c>
      <c r="E18937" s="11">
        <v>54.21</v>
      </c>
      <c r="F18937" s="12">
        <v>15836402</v>
      </c>
    </row>
    <row r="18938" spans="2:6">
      <c r="B18938" s="21">
        <v>42971</v>
      </c>
      <c r="C18938" s="122" t="s">
        <v>470</v>
      </c>
      <c r="D18938" s="116">
        <v>91.49</v>
      </c>
      <c r="E18938" s="11">
        <v>87.55</v>
      </c>
      <c r="F18938" s="12">
        <v>2775132</v>
      </c>
    </row>
    <row r="18939" spans="2:6">
      <c r="B18939" s="21">
        <v>42971</v>
      </c>
      <c r="C18939" s="122" t="s">
        <v>471</v>
      </c>
      <c r="D18939" s="116">
        <v>72.56</v>
      </c>
      <c r="E18939" s="11">
        <v>70.89</v>
      </c>
      <c r="F18939" s="12">
        <v>6690477</v>
      </c>
    </row>
    <row r="18940" spans="2:6">
      <c r="B18940" s="21">
        <v>42971</v>
      </c>
      <c r="C18940" s="122" t="s">
        <v>472</v>
      </c>
      <c r="D18940" s="116">
        <v>77.489999999999995</v>
      </c>
      <c r="E18940" s="11">
        <v>77.099999999999994</v>
      </c>
      <c r="F18940" s="12">
        <v>255067</v>
      </c>
    </row>
    <row r="18941" spans="2:6">
      <c r="B18941" s="21">
        <v>42971</v>
      </c>
      <c r="C18941" s="122" t="s">
        <v>473</v>
      </c>
      <c r="D18941" s="116">
        <v>175.82</v>
      </c>
      <c r="E18941" s="11">
        <v>175.96</v>
      </c>
      <c r="F18941" s="12">
        <v>1176969</v>
      </c>
    </row>
    <row r="18942" spans="2:6">
      <c r="B18942" s="21">
        <v>42971</v>
      </c>
      <c r="C18942" s="122" t="s">
        <v>474</v>
      </c>
      <c r="D18942" s="116">
        <v>42</v>
      </c>
      <c r="E18942" s="11">
        <v>43.32</v>
      </c>
      <c r="F18942" s="12">
        <v>4618961</v>
      </c>
    </row>
    <row r="18943" spans="2:6">
      <c r="B18943" s="21">
        <v>42971</v>
      </c>
      <c r="C18943" s="122" t="s">
        <v>475</v>
      </c>
      <c r="D18943" s="116">
        <v>83.19</v>
      </c>
      <c r="E18943" s="11">
        <v>82.46</v>
      </c>
      <c r="F18943" s="12">
        <v>1212480</v>
      </c>
    </row>
    <row r="18944" spans="2:6">
      <c r="B18944" s="21">
        <v>42971</v>
      </c>
      <c r="C18944" s="122" t="s">
        <v>476</v>
      </c>
      <c r="D18944" s="116">
        <v>127.33</v>
      </c>
      <c r="E18944" s="11">
        <v>125.57</v>
      </c>
      <c r="F18944" s="12">
        <v>1045112</v>
      </c>
    </row>
    <row r="18945" spans="2:6">
      <c r="B18945" s="21">
        <v>42971</v>
      </c>
      <c r="C18945" s="122" t="s">
        <v>477</v>
      </c>
      <c r="D18945" s="116">
        <v>57.51</v>
      </c>
      <c r="E18945" s="11">
        <v>57.69</v>
      </c>
      <c r="F18945" s="12">
        <v>3334648</v>
      </c>
    </row>
    <row r="18946" spans="2:6">
      <c r="B18946" s="21">
        <v>42971</v>
      </c>
      <c r="C18946" s="122" t="s">
        <v>478</v>
      </c>
      <c r="D18946" s="116">
        <v>64.47</v>
      </c>
      <c r="E18946" s="11">
        <v>63.86</v>
      </c>
      <c r="F18946" s="12">
        <v>2519886</v>
      </c>
    </row>
    <row r="18947" spans="2:6">
      <c r="B18947" s="21">
        <v>42971</v>
      </c>
      <c r="C18947" s="122" t="s">
        <v>479</v>
      </c>
      <c r="D18947" s="116">
        <v>67.209999999999994</v>
      </c>
      <c r="E18947" s="11">
        <v>66.7</v>
      </c>
      <c r="F18947" s="12">
        <v>757353</v>
      </c>
    </row>
    <row r="18948" spans="2:6">
      <c r="B18948" s="21">
        <v>42971</v>
      </c>
      <c r="C18948" s="122" t="s">
        <v>480</v>
      </c>
      <c r="D18948" s="116">
        <v>101.74</v>
      </c>
      <c r="E18948" s="11">
        <v>101.32</v>
      </c>
      <c r="F18948" s="12">
        <v>2137572</v>
      </c>
    </row>
    <row r="18949" spans="2:6">
      <c r="B18949" s="21">
        <v>42971</v>
      </c>
      <c r="C18949" s="122" t="s">
        <v>481</v>
      </c>
      <c r="D18949" s="116">
        <v>81.16</v>
      </c>
      <c r="E18949" s="11">
        <v>81.25</v>
      </c>
      <c r="F18949" s="12">
        <v>3511122</v>
      </c>
    </row>
    <row r="18950" spans="2:6">
      <c r="B18950" s="21">
        <v>42971</v>
      </c>
      <c r="C18950" s="122" t="s">
        <v>482</v>
      </c>
      <c r="D18950" s="116">
        <v>48.07</v>
      </c>
      <c r="E18950" s="11">
        <v>47.94</v>
      </c>
      <c r="F18950" s="12">
        <v>918482</v>
      </c>
    </row>
    <row r="18951" spans="2:6">
      <c r="B18951" s="21">
        <v>42971</v>
      </c>
      <c r="C18951" s="122" t="s">
        <v>483</v>
      </c>
      <c r="D18951" s="116">
        <v>15.66</v>
      </c>
      <c r="E18951" s="11">
        <v>15.73</v>
      </c>
      <c r="F18951" s="12">
        <v>2353772</v>
      </c>
    </row>
    <row r="18952" spans="2:6">
      <c r="B18952" s="21">
        <v>42971</v>
      </c>
      <c r="C18952" s="122" t="s">
        <v>484</v>
      </c>
      <c r="D18952" s="116">
        <v>17.14</v>
      </c>
      <c r="E18952" s="11">
        <v>17.05</v>
      </c>
      <c r="F18952" s="12">
        <v>2496762</v>
      </c>
    </row>
    <row r="18953" spans="2:6">
      <c r="B18953" s="21">
        <v>42971</v>
      </c>
      <c r="C18953" s="122" t="s">
        <v>485</v>
      </c>
      <c r="D18953" s="116">
        <v>63.29</v>
      </c>
      <c r="E18953" s="11">
        <v>61.48</v>
      </c>
      <c r="F18953" s="12">
        <v>4637362</v>
      </c>
    </row>
    <row r="18954" spans="2:6">
      <c r="B18954" s="21">
        <v>42971</v>
      </c>
      <c r="C18954" s="122" t="s">
        <v>486</v>
      </c>
      <c r="D18954" s="116">
        <v>39.46</v>
      </c>
      <c r="E18954" s="11">
        <v>39.14</v>
      </c>
      <c r="F18954" s="12">
        <v>2408857</v>
      </c>
    </row>
    <row r="18955" spans="2:6">
      <c r="B18955" s="21">
        <v>42971</v>
      </c>
      <c r="C18955" s="122" t="s">
        <v>487</v>
      </c>
      <c r="D18955" s="116">
        <v>108.34</v>
      </c>
      <c r="E18955" s="11">
        <v>108.62</v>
      </c>
      <c r="F18955" s="12">
        <v>320911</v>
      </c>
    </row>
    <row r="18956" spans="2:6">
      <c r="B18956" s="21">
        <v>42971</v>
      </c>
      <c r="C18956" s="122" t="s">
        <v>488</v>
      </c>
      <c r="D18956" s="116">
        <v>240</v>
      </c>
      <c r="E18956" s="11">
        <v>233.71</v>
      </c>
      <c r="F18956" s="12">
        <v>2884748</v>
      </c>
    </row>
    <row r="18957" spans="2:6">
      <c r="B18957" s="21">
        <v>42971</v>
      </c>
      <c r="C18957" s="122" t="s">
        <v>489</v>
      </c>
      <c r="D18957" s="116">
        <v>194.55</v>
      </c>
      <c r="E18957" s="11">
        <v>194.75</v>
      </c>
      <c r="F18957" s="12">
        <v>1923668</v>
      </c>
    </row>
    <row r="18958" spans="2:6">
      <c r="B18958" s="21">
        <v>42971</v>
      </c>
      <c r="C18958" s="122" t="s">
        <v>490</v>
      </c>
      <c r="D18958" s="116">
        <v>48</v>
      </c>
      <c r="E18958" s="11">
        <v>48.38</v>
      </c>
      <c r="F18958" s="12">
        <v>1602388</v>
      </c>
    </row>
    <row r="18959" spans="2:6">
      <c r="B18959" s="21">
        <v>42971</v>
      </c>
      <c r="C18959" s="122" t="s">
        <v>491</v>
      </c>
      <c r="D18959" s="116">
        <v>105.39</v>
      </c>
      <c r="E18959" s="11">
        <v>104.57</v>
      </c>
      <c r="F18959" s="12">
        <v>2768741</v>
      </c>
    </row>
    <row r="18960" spans="2:6">
      <c r="B18960" s="21">
        <v>42971</v>
      </c>
      <c r="C18960" s="122" t="s">
        <v>492</v>
      </c>
      <c r="D18960" s="116">
        <v>113.84</v>
      </c>
      <c r="E18960" s="11">
        <v>113.35</v>
      </c>
      <c r="F18960" s="12">
        <v>1147527</v>
      </c>
    </row>
    <row r="18961" spans="2:6">
      <c r="B18961" s="21">
        <v>42971</v>
      </c>
      <c r="C18961" s="122" t="s">
        <v>493</v>
      </c>
      <c r="D18961" s="116">
        <v>109</v>
      </c>
      <c r="E18961" s="11">
        <v>107.61</v>
      </c>
      <c r="F18961" s="12">
        <v>973585</v>
      </c>
    </row>
    <row r="18962" spans="2:6">
      <c r="B18962" s="21">
        <v>42971</v>
      </c>
      <c r="C18962" s="122" t="s">
        <v>494</v>
      </c>
      <c r="D18962" s="116">
        <v>52.01</v>
      </c>
      <c r="E18962" s="11">
        <v>51.85</v>
      </c>
      <c r="F18962" s="12">
        <v>2457386</v>
      </c>
    </row>
    <row r="18963" spans="2:6">
      <c r="B18963" s="21">
        <v>42971</v>
      </c>
      <c r="C18963" s="122" t="s">
        <v>495</v>
      </c>
      <c r="D18963" s="116">
        <v>117.21</v>
      </c>
      <c r="E18963" s="11">
        <v>115.3</v>
      </c>
      <c r="F18963" s="12">
        <v>4331020</v>
      </c>
    </row>
    <row r="18964" spans="2:6">
      <c r="B18964" s="21">
        <v>42971</v>
      </c>
      <c r="C18964" s="122" t="s">
        <v>496</v>
      </c>
      <c r="D18964" s="116">
        <v>103.32</v>
      </c>
      <c r="E18964" s="11">
        <v>103.22</v>
      </c>
      <c r="F18964" s="12">
        <v>4082263</v>
      </c>
    </row>
    <row r="18965" spans="2:6">
      <c r="B18965" s="21">
        <v>42971</v>
      </c>
      <c r="C18965" s="122" t="s">
        <v>497</v>
      </c>
      <c r="D18965" s="116">
        <v>101.08</v>
      </c>
      <c r="E18965" s="11">
        <v>101.27</v>
      </c>
      <c r="F18965" s="12">
        <v>497604</v>
      </c>
    </row>
    <row r="18966" spans="2:6">
      <c r="B18966" s="21">
        <v>42971</v>
      </c>
      <c r="C18966" s="122" t="s">
        <v>498</v>
      </c>
      <c r="D18966" s="116">
        <v>63.38</v>
      </c>
      <c r="E18966" s="11">
        <v>62.94</v>
      </c>
      <c r="F18966" s="12">
        <v>1625479</v>
      </c>
    </row>
    <row r="18967" spans="2:6">
      <c r="B18967" s="21">
        <v>42971</v>
      </c>
      <c r="C18967" s="122" t="s">
        <v>499</v>
      </c>
      <c r="D18967" s="116">
        <v>28.54</v>
      </c>
      <c r="E18967" s="11">
        <v>28.65</v>
      </c>
      <c r="F18967" s="12">
        <v>3446322</v>
      </c>
    </row>
    <row r="18968" spans="2:6">
      <c r="B18968" s="21">
        <v>42971</v>
      </c>
      <c r="C18968" s="122" t="s">
        <v>500</v>
      </c>
      <c r="D18968" s="116">
        <v>65.7</v>
      </c>
      <c r="E18968" s="11">
        <v>67.44</v>
      </c>
      <c r="F18968" s="12">
        <v>5491952</v>
      </c>
    </row>
    <row r="18969" spans="2:6">
      <c r="B18969" s="21">
        <v>42971</v>
      </c>
      <c r="C18969" s="122" t="s">
        <v>501</v>
      </c>
      <c r="D18969" s="116">
        <v>115.12</v>
      </c>
      <c r="E18969" s="11">
        <v>114.34</v>
      </c>
      <c r="F18969" s="12">
        <v>1029877</v>
      </c>
    </row>
    <row r="18970" spans="2:6">
      <c r="B18970" s="21">
        <v>42971</v>
      </c>
      <c r="C18970" s="122" t="s">
        <v>502</v>
      </c>
      <c r="D18970" s="116">
        <v>74.72</v>
      </c>
      <c r="E18970" s="11">
        <v>74</v>
      </c>
      <c r="F18970" s="12">
        <v>1505145</v>
      </c>
    </row>
    <row r="18971" spans="2:6">
      <c r="B18971" s="21">
        <v>42971</v>
      </c>
      <c r="C18971" s="122" t="s">
        <v>503</v>
      </c>
      <c r="D18971" s="116">
        <v>81.3</v>
      </c>
      <c r="E18971" s="11">
        <v>80.260000000000005</v>
      </c>
      <c r="F18971" s="12">
        <v>717297</v>
      </c>
    </row>
    <row r="18972" spans="2:6">
      <c r="B18972" s="21">
        <v>42971</v>
      </c>
      <c r="C18972" s="122" t="s">
        <v>504</v>
      </c>
      <c r="D18972" s="116">
        <v>101.1</v>
      </c>
      <c r="E18972" s="11">
        <v>101.5</v>
      </c>
      <c r="F18972" s="12">
        <v>584455</v>
      </c>
    </row>
    <row r="18973" spans="2:6">
      <c r="B18973" s="21">
        <v>42971</v>
      </c>
      <c r="C18973" s="122" t="s">
        <v>505</v>
      </c>
      <c r="D18973" s="116">
        <v>153.6</v>
      </c>
      <c r="E18973" s="11">
        <v>156.08000000000001</v>
      </c>
      <c r="F18973" s="12">
        <v>1148699</v>
      </c>
    </row>
    <row r="18974" spans="2:6">
      <c r="B18974" s="21">
        <v>42971</v>
      </c>
      <c r="C18974" s="122" t="s">
        <v>506</v>
      </c>
      <c r="D18974" s="116">
        <v>67.5</v>
      </c>
      <c r="E18974" s="11">
        <v>67.77</v>
      </c>
      <c r="F18974" s="12">
        <v>1836946</v>
      </c>
    </row>
    <row r="18975" spans="2:6">
      <c r="B18975" s="21">
        <v>42971</v>
      </c>
      <c r="C18975" s="122" t="s">
        <v>507</v>
      </c>
      <c r="D18975" s="116">
        <v>48.35</v>
      </c>
      <c r="E18975" s="11">
        <v>48.31</v>
      </c>
      <c r="F18975" s="12">
        <v>8898226</v>
      </c>
    </row>
    <row r="18976" spans="2:6">
      <c r="B18976" s="21">
        <v>42971</v>
      </c>
      <c r="C18976" s="122" t="s">
        <v>508</v>
      </c>
      <c r="D18976" s="116">
        <v>180.02</v>
      </c>
      <c r="E18976" s="11">
        <v>180.96</v>
      </c>
      <c r="F18976" s="12">
        <v>216120</v>
      </c>
    </row>
    <row r="18977" spans="2:6">
      <c r="B18977" s="21">
        <v>42971</v>
      </c>
      <c r="C18977" s="122" t="s">
        <v>509</v>
      </c>
      <c r="D18977" s="116">
        <v>81.25</v>
      </c>
      <c r="E18977" s="11">
        <v>80.5</v>
      </c>
      <c r="F18977" s="12">
        <v>8015472</v>
      </c>
    </row>
    <row r="18978" spans="2:6">
      <c r="B18978" s="21">
        <v>42971</v>
      </c>
      <c r="C18978" s="122" t="s">
        <v>510</v>
      </c>
      <c r="D18978" s="116">
        <v>89</v>
      </c>
      <c r="E18978" s="11">
        <v>89.45</v>
      </c>
      <c r="F18978" s="12">
        <v>3532936</v>
      </c>
    </row>
    <row r="18979" spans="2:6">
      <c r="B18979" s="21">
        <v>42971</v>
      </c>
      <c r="C18979" s="122" t="s">
        <v>511</v>
      </c>
      <c r="D18979" s="116">
        <v>65</v>
      </c>
      <c r="E18979" s="11">
        <v>64.92</v>
      </c>
      <c r="F18979" s="12">
        <v>798587</v>
      </c>
    </row>
    <row r="18980" spans="2:6">
      <c r="B18980" s="21">
        <v>42971</v>
      </c>
      <c r="C18980" s="122" t="s">
        <v>512</v>
      </c>
      <c r="D18980" s="116">
        <v>52.19</v>
      </c>
      <c r="E18980" s="11">
        <v>52.16</v>
      </c>
      <c r="F18980" s="12">
        <v>12345029</v>
      </c>
    </row>
    <row r="18981" spans="2:6">
      <c r="B18981" s="21">
        <v>42971</v>
      </c>
      <c r="C18981" s="122" t="s">
        <v>513</v>
      </c>
      <c r="D18981" s="116">
        <v>169</v>
      </c>
      <c r="E18981" s="11">
        <v>167.35</v>
      </c>
      <c r="F18981" s="12">
        <v>567827</v>
      </c>
    </row>
    <row r="18982" spans="2:6">
      <c r="B18982" s="21">
        <v>42971</v>
      </c>
      <c r="C18982" s="122" t="s">
        <v>514</v>
      </c>
      <c r="D18982" s="116">
        <v>148.595</v>
      </c>
      <c r="E18982" s="11">
        <v>148.36000000000001</v>
      </c>
      <c r="F18982" s="12">
        <v>378128</v>
      </c>
    </row>
    <row r="18983" spans="2:6">
      <c r="B18983" s="21">
        <v>42971</v>
      </c>
      <c r="C18983" s="122" t="s">
        <v>515</v>
      </c>
      <c r="D18983" s="116">
        <v>76.17</v>
      </c>
      <c r="E18983" s="11">
        <v>75.650000000000006</v>
      </c>
      <c r="F18983" s="12">
        <v>864372</v>
      </c>
    </row>
    <row r="18984" spans="2:6">
      <c r="B18984" s="21">
        <v>42971</v>
      </c>
      <c r="C18984" s="122" t="s">
        <v>516</v>
      </c>
      <c r="D18984" s="116">
        <v>29.43</v>
      </c>
      <c r="E18984" s="11">
        <v>29.47</v>
      </c>
      <c r="F18984" s="12">
        <v>2182394</v>
      </c>
    </row>
    <row r="18985" spans="2:6">
      <c r="B18985" s="21">
        <v>42971</v>
      </c>
      <c r="C18985" s="122" t="s">
        <v>517</v>
      </c>
      <c r="D18985" s="116">
        <v>80.61</v>
      </c>
      <c r="E18985" s="11">
        <v>78.34</v>
      </c>
      <c r="F18985" s="12">
        <v>19128041</v>
      </c>
    </row>
    <row r="18986" spans="2:6">
      <c r="B18986" s="21">
        <v>42971</v>
      </c>
      <c r="C18986" s="122" t="s">
        <v>518</v>
      </c>
      <c r="D18986" s="116">
        <v>54.87</v>
      </c>
      <c r="E18986" s="11">
        <v>54.68</v>
      </c>
      <c r="F18986" s="12">
        <v>1438835</v>
      </c>
    </row>
    <row r="18987" spans="2:6">
      <c r="B18987" s="21">
        <v>42971</v>
      </c>
      <c r="C18987" s="122" t="s">
        <v>519</v>
      </c>
      <c r="D18987" s="116">
        <v>19.059999999999999</v>
      </c>
      <c r="E18987" s="11">
        <v>18.98</v>
      </c>
      <c r="F18987" s="12">
        <v>2451007</v>
      </c>
    </row>
    <row r="18988" spans="2:6">
      <c r="B18988" s="21">
        <v>42971</v>
      </c>
      <c r="C18988" s="122" t="s">
        <v>520</v>
      </c>
      <c r="D18988" s="116">
        <v>31.39</v>
      </c>
      <c r="E18988" s="11">
        <v>31.38</v>
      </c>
      <c r="F18988" s="12">
        <v>1533412</v>
      </c>
    </row>
    <row r="18989" spans="2:6">
      <c r="B18989" s="21">
        <v>42971</v>
      </c>
      <c r="C18989" s="122" t="s">
        <v>521</v>
      </c>
      <c r="D18989" s="116">
        <v>98.15</v>
      </c>
      <c r="E18989" s="11">
        <v>96.97</v>
      </c>
      <c r="F18989" s="12">
        <v>808439</v>
      </c>
    </row>
    <row r="18990" spans="2:6">
      <c r="B18990" s="21">
        <v>42971</v>
      </c>
      <c r="C18990" s="122" t="s">
        <v>522</v>
      </c>
      <c r="D18990" s="116">
        <v>135.30000000000001</v>
      </c>
      <c r="E18990" s="11">
        <v>134.1</v>
      </c>
      <c r="F18990" s="12">
        <v>1474386</v>
      </c>
    </row>
    <row r="18991" spans="2:6">
      <c r="B18991" s="21">
        <v>42971</v>
      </c>
      <c r="C18991" s="122" t="s">
        <v>523</v>
      </c>
      <c r="D18991" s="116">
        <v>99.22</v>
      </c>
      <c r="E18991" s="11">
        <v>99.01</v>
      </c>
      <c r="F18991" s="12">
        <v>576122</v>
      </c>
    </row>
    <row r="18992" spans="2:6">
      <c r="B18992" s="21">
        <v>42971</v>
      </c>
      <c r="C18992" s="122" t="s">
        <v>524</v>
      </c>
      <c r="D18992" s="116">
        <v>49.3</v>
      </c>
      <c r="E18992" s="11">
        <v>49.35</v>
      </c>
      <c r="F18992" s="12">
        <v>1977054</v>
      </c>
    </row>
    <row r="18993" spans="2:6">
      <c r="B18993" s="21">
        <v>42971</v>
      </c>
      <c r="C18993" s="122" t="s">
        <v>525</v>
      </c>
      <c r="D18993" s="116">
        <v>43.44</v>
      </c>
      <c r="E18993" s="11">
        <v>42.52</v>
      </c>
      <c r="F18993" s="12">
        <v>1870530</v>
      </c>
    </row>
    <row r="18994" spans="2:6">
      <c r="B18994" s="21">
        <v>42971</v>
      </c>
      <c r="C18994" s="122" t="s">
        <v>526</v>
      </c>
      <c r="D18994" s="116">
        <v>64</v>
      </c>
      <c r="E18994" s="11">
        <v>64.23</v>
      </c>
      <c r="F18994" s="12">
        <v>2896638</v>
      </c>
    </row>
    <row r="18995" spans="2:6">
      <c r="B18995" s="21">
        <v>42971</v>
      </c>
      <c r="C18995" s="122" t="s">
        <v>527</v>
      </c>
      <c r="D18995" s="116">
        <v>76.5</v>
      </c>
      <c r="E18995" s="11">
        <v>76.33</v>
      </c>
      <c r="F18995" s="12">
        <v>8678316</v>
      </c>
    </row>
    <row r="18996" spans="2:6">
      <c r="B18996" s="21">
        <v>42971</v>
      </c>
      <c r="C18996" s="122" t="s">
        <v>528</v>
      </c>
      <c r="D18996" s="116">
        <v>53</v>
      </c>
      <c r="E18996" s="11">
        <v>54.62</v>
      </c>
      <c r="F18996" s="12">
        <v>3173601</v>
      </c>
    </row>
    <row r="18997" spans="2:6">
      <c r="B18997" s="21">
        <v>42971</v>
      </c>
      <c r="C18997" s="122" t="s">
        <v>529</v>
      </c>
      <c r="D18997" s="116">
        <v>32</v>
      </c>
      <c r="E18997" s="11">
        <v>32.049999999999997</v>
      </c>
      <c r="F18997" s="12">
        <v>2084751</v>
      </c>
    </row>
    <row r="18998" spans="2:6">
      <c r="B18998" s="21">
        <v>42971</v>
      </c>
      <c r="C18998" s="122" t="s">
        <v>530</v>
      </c>
      <c r="D18998" s="116">
        <v>59.99</v>
      </c>
      <c r="E18998" s="11">
        <v>60.1</v>
      </c>
      <c r="F18998" s="12">
        <v>790302</v>
      </c>
    </row>
    <row r="18999" spans="2:6">
      <c r="B18999" s="21">
        <v>42971</v>
      </c>
      <c r="C18999" s="122" t="s">
        <v>531</v>
      </c>
      <c r="D18999" s="116">
        <v>76.540000000000006</v>
      </c>
      <c r="E18999" s="11">
        <v>76.260000000000005</v>
      </c>
      <c r="F18999" s="12">
        <v>1118249</v>
      </c>
    </row>
    <row r="19000" spans="2:6">
      <c r="B19000" s="21">
        <v>42971</v>
      </c>
      <c r="C19000" s="122" t="s">
        <v>532</v>
      </c>
      <c r="D19000" s="116">
        <v>112.83</v>
      </c>
      <c r="E19000" s="11">
        <v>112.85</v>
      </c>
      <c r="F19000" s="12">
        <v>993916</v>
      </c>
    </row>
    <row r="19001" spans="2:6">
      <c r="B19001" s="21">
        <v>42971</v>
      </c>
      <c r="C19001" s="122" t="s">
        <v>533</v>
      </c>
      <c r="D19001" s="116">
        <v>44.21</v>
      </c>
      <c r="E19001" s="11">
        <v>44.38</v>
      </c>
      <c r="F19001" s="12">
        <v>1215884</v>
      </c>
    </row>
    <row r="19002" spans="2:6">
      <c r="B19002" s="21">
        <v>42971</v>
      </c>
      <c r="C19002" s="122" t="s">
        <v>534</v>
      </c>
      <c r="D19002" s="116">
        <v>61.61</v>
      </c>
      <c r="E19002" s="11">
        <v>61.39</v>
      </c>
      <c r="F19002" s="12">
        <v>2098981</v>
      </c>
    </row>
    <row r="19003" spans="2:6">
      <c r="B19003" s="21">
        <v>42972</v>
      </c>
      <c r="C19003" s="122" t="s">
        <v>85</v>
      </c>
      <c r="D19003" s="116">
        <v>63.06</v>
      </c>
      <c r="E19003" s="11">
        <v>62.9</v>
      </c>
      <c r="F19003" s="12">
        <v>1352761</v>
      </c>
    </row>
    <row r="19004" spans="2:6">
      <c r="B19004" s="21">
        <v>42972</v>
      </c>
      <c r="C19004" s="122" t="s">
        <v>86</v>
      </c>
      <c r="D19004" s="116">
        <v>43.09</v>
      </c>
      <c r="E19004" s="11">
        <v>45.25</v>
      </c>
      <c r="F19004" s="12">
        <v>11738415</v>
      </c>
    </row>
    <row r="19005" spans="2:6">
      <c r="B19005" s="21">
        <v>42972</v>
      </c>
      <c r="C19005" s="122" t="s">
        <v>87</v>
      </c>
      <c r="D19005" s="116">
        <v>93.49</v>
      </c>
      <c r="E19005" s="11">
        <v>95.8</v>
      </c>
      <c r="F19005" s="12">
        <v>1633170</v>
      </c>
    </row>
    <row r="19006" spans="2:6">
      <c r="B19006" s="21">
        <v>42972</v>
      </c>
      <c r="C19006" s="122" t="s">
        <v>88</v>
      </c>
      <c r="D19006" s="116">
        <v>159.65</v>
      </c>
      <c r="E19006" s="11">
        <v>159.86000000000001</v>
      </c>
      <c r="F19006" s="12">
        <v>25480063</v>
      </c>
    </row>
    <row r="19007" spans="2:6">
      <c r="B19007" s="21">
        <v>42972</v>
      </c>
      <c r="C19007" s="122" t="s">
        <v>89</v>
      </c>
      <c r="D19007" s="116">
        <v>72.22</v>
      </c>
      <c r="E19007" s="11">
        <v>72.48</v>
      </c>
      <c r="F19007" s="12">
        <v>3871184</v>
      </c>
    </row>
    <row r="19008" spans="2:6">
      <c r="B19008" s="21">
        <v>42972</v>
      </c>
      <c r="C19008" s="122" t="s">
        <v>90</v>
      </c>
      <c r="D19008" s="116">
        <v>78.39</v>
      </c>
      <c r="E19008" s="11">
        <v>78.099999999999994</v>
      </c>
      <c r="F19008" s="12">
        <v>1154263</v>
      </c>
    </row>
    <row r="19009" spans="2:6">
      <c r="B19009" s="21">
        <v>42972</v>
      </c>
      <c r="C19009" s="122" t="s">
        <v>91</v>
      </c>
      <c r="D19009" s="116">
        <v>49.59</v>
      </c>
      <c r="E19009" s="11">
        <v>49.35</v>
      </c>
      <c r="F19009" s="12">
        <v>4852442</v>
      </c>
    </row>
    <row r="19010" spans="2:6">
      <c r="B19010" s="21">
        <v>42972</v>
      </c>
      <c r="C19010" s="122" t="s">
        <v>92</v>
      </c>
      <c r="D19010" s="116">
        <v>129.32</v>
      </c>
      <c r="E19010" s="11">
        <v>129.38999999999999</v>
      </c>
      <c r="F19010" s="12">
        <v>1252413</v>
      </c>
    </row>
    <row r="19011" spans="2:6">
      <c r="B19011" s="21">
        <v>42972</v>
      </c>
      <c r="C19011" s="122" t="s">
        <v>93</v>
      </c>
      <c r="D19011" s="116">
        <v>152</v>
      </c>
      <c r="E19011" s="11">
        <v>151.44999999999999</v>
      </c>
      <c r="F19011" s="12">
        <v>1182292</v>
      </c>
    </row>
    <row r="19012" spans="2:6">
      <c r="B19012" s="21">
        <v>42972</v>
      </c>
      <c r="C19012" s="122" t="s">
        <v>94</v>
      </c>
      <c r="D19012" s="116">
        <v>79.569999999999993</v>
      </c>
      <c r="E19012" s="11">
        <v>78.97</v>
      </c>
      <c r="F19012" s="12">
        <v>1006589</v>
      </c>
    </row>
    <row r="19013" spans="2:6">
      <c r="B19013" s="21">
        <v>42972</v>
      </c>
      <c r="C19013" s="122" t="s">
        <v>95</v>
      </c>
      <c r="D19013" s="116">
        <v>41.38</v>
      </c>
      <c r="E19013" s="11">
        <v>41.75</v>
      </c>
      <c r="F19013" s="12">
        <v>2216740</v>
      </c>
    </row>
    <row r="19014" spans="2:6">
      <c r="B19014" s="21">
        <v>42972</v>
      </c>
      <c r="C19014" s="122" t="s">
        <v>96</v>
      </c>
      <c r="D19014" s="116">
        <v>104.87</v>
      </c>
      <c r="E19014" s="11">
        <v>104.59</v>
      </c>
      <c r="F19014" s="12">
        <v>3448701</v>
      </c>
    </row>
    <row r="19015" spans="2:6">
      <c r="B19015" s="21">
        <v>42972</v>
      </c>
      <c r="C19015" s="122" t="s">
        <v>97</v>
      </c>
      <c r="D19015" s="116">
        <v>223.34</v>
      </c>
      <c r="E19015" s="11">
        <v>222.02</v>
      </c>
      <c r="F19015" s="12">
        <v>394664</v>
      </c>
    </row>
    <row r="19016" spans="2:6">
      <c r="B19016" s="21">
        <v>42972</v>
      </c>
      <c r="C19016" s="122" t="s">
        <v>98</v>
      </c>
      <c r="D19016" s="116">
        <v>115</v>
      </c>
      <c r="E19016" s="11">
        <v>114.97</v>
      </c>
      <c r="F19016" s="12">
        <v>7121029</v>
      </c>
    </row>
    <row r="19017" spans="2:6">
      <c r="B19017" s="21">
        <v>42972</v>
      </c>
      <c r="C19017" s="122" t="s">
        <v>99</v>
      </c>
      <c r="D19017" s="116">
        <v>60.48</v>
      </c>
      <c r="E19017" s="11">
        <v>60.37</v>
      </c>
      <c r="F19017" s="12">
        <v>1089120</v>
      </c>
    </row>
    <row r="19018" spans="2:6">
      <c r="B19018" s="21">
        <v>42972</v>
      </c>
      <c r="C19018" s="122" t="s">
        <v>100</v>
      </c>
      <c r="D19018" s="116">
        <v>73.709999999999994</v>
      </c>
      <c r="E19018" s="11">
        <v>73.569999999999993</v>
      </c>
      <c r="F19018" s="12">
        <v>2067781</v>
      </c>
    </row>
    <row r="19019" spans="2:6">
      <c r="B19019" s="21">
        <v>42972</v>
      </c>
      <c r="C19019" s="122" t="s">
        <v>101</v>
      </c>
      <c r="D19019" s="116">
        <v>11.42</v>
      </c>
      <c r="E19019" s="11">
        <v>11.43</v>
      </c>
      <c r="F19019" s="12">
        <v>2562969</v>
      </c>
    </row>
    <row r="19020" spans="2:6">
      <c r="B19020" s="21">
        <v>42972</v>
      </c>
      <c r="C19020" s="122" t="s">
        <v>102</v>
      </c>
      <c r="D19020" s="116">
        <v>156.33000000000001</v>
      </c>
      <c r="E19020" s="11">
        <v>156.1</v>
      </c>
      <c r="F19020" s="12">
        <v>1041699</v>
      </c>
    </row>
    <row r="19021" spans="2:6">
      <c r="B19021" s="21">
        <v>42972</v>
      </c>
      <c r="C19021" s="122" t="s">
        <v>103</v>
      </c>
      <c r="D19021" s="116">
        <v>80.599999999999994</v>
      </c>
      <c r="E19021" s="11">
        <v>80.91</v>
      </c>
      <c r="F19021" s="12">
        <v>1371019</v>
      </c>
    </row>
    <row r="19022" spans="2:6">
      <c r="B19022" s="21">
        <v>42972</v>
      </c>
      <c r="C19022" s="122" t="s">
        <v>104</v>
      </c>
      <c r="D19022" s="116">
        <v>223.9</v>
      </c>
      <c r="E19022" s="11">
        <v>221.81</v>
      </c>
      <c r="F19022" s="12">
        <v>1239408</v>
      </c>
    </row>
    <row r="19023" spans="2:6">
      <c r="B19023" s="21">
        <v>42972</v>
      </c>
      <c r="C19023" s="122" t="s">
        <v>105</v>
      </c>
      <c r="D19023" s="116">
        <v>60.31</v>
      </c>
      <c r="E19023" s="11">
        <v>60.78</v>
      </c>
      <c r="F19023" s="12">
        <v>5877551</v>
      </c>
    </row>
    <row r="19024" spans="2:6">
      <c r="B19024" s="21">
        <v>42972</v>
      </c>
      <c r="C19024" s="122" t="s">
        <v>106</v>
      </c>
      <c r="D19024" s="116">
        <v>45.93</v>
      </c>
      <c r="E19024" s="11">
        <v>45.75</v>
      </c>
      <c r="F19024" s="12">
        <v>545890</v>
      </c>
    </row>
    <row r="19025" spans="2:6">
      <c r="B19025" s="21">
        <v>42972</v>
      </c>
      <c r="C19025" s="122" t="s">
        <v>107</v>
      </c>
      <c r="D19025" s="116">
        <v>98.48</v>
      </c>
      <c r="E19025" s="11">
        <v>98.49</v>
      </c>
      <c r="F19025" s="12">
        <v>284003</v>
      </c>
    </row>
    <row r="19026" spans="2:6">
      <c r="B19026" s="21">
        <v>42972</v>
      </c>
      <c r="C19026" s="122" t="s">
        <v>108</v>
      </c>
      <c r="D19026" s="116">
        <v>58.54</v>
      </c>
      <c r="E19026" s="11">
        <v>58.38</v>
      </c>
      <c r="F19026" s="12">
        <v>487027</v>
      </c>
    </row>
    <row r="19027" spans="2:6">
      <c r="B19027" s="21">
        <v>42972</v>
      </c>
      <c r="C19027" s="122" t="s">
        <v>109</v>
      </c>
      <c r="D19027" s="116">
        <v>45.49</v>
      </c>
      <c r="E19027" s="11">
        <v>44.98</v>
      </c>
      <c r="F19027" s="12">
        <v>1760730</v>
      </c>
    </row>
    <row r="19028" spans="2:6">
      <c r="B19028" s="21">
        <v>42972</v>
      </c>
      <c r="C19028" s="122" t="s">
        <v>110</v>
      </c>
      <c r="D19028" s="116">
        <v>115.13</v>
      </c>
      <c r="E19028" s="11">
        <v>114.95</v>
      </c>
      <c r="F19028" s="12">
        <v>605600</v>
      </c>
    </row>
    <row r="19029" spans="2:6">
      <c r="B19029" s="21">
        <v>42972</v>
      </c>
      <c r="C19029" s="122" t="s">
        <v>111</v>
      </c>
      <c r="D19029" s="116">
        <v>175.41</v>
      </c>
      <c r="E19029" s="11">
        <v>172.55</v>
      </c>
      <c r="F19029" s="12">
        <v>823047</v>
      </c>
    </row>
    <row r="19030" spans="2:6">
      <c r="B19030" s="21">
        <v>42972</v>
      </c>
      <c r="C19030" s="122" t="s">
        <v>112</v>
      </c>
      <c r="D19030" s="116">
        <v>73.91</v>
      </c>
      <c r="E19030" s="11">
        <v>75.53</v>
      </c>
      <c r="F19030" s="12">
        <v>1675303</v>
      </c>
    </row>
    <row r="19031" spans="2:6">
      <c r="B19031" s="21">
        <v>42972</v>
      </c>
      <c r="C19031" s="122" t="s">
        <v>113</v>
      </c>
      <c r="D19031" s="116">
        <v>91.81</v>
      </c>
      <c r="E19031" s="11">
        <v>92.02</v>
      </c>
      <c r="F19031" s="12">
        <v>2583119</v>
      </c>
    </row>
    <row r="19032" spans="2:6">
      <c r="B19032" s="21">
        <v>42972</v>
      </c>
      <c r="C19032" s="122" t="s">
        <v>114</v>
      </c>
      <c r="D19032" s="116">
        <v>77.58</v>
      </c>
      <c r="E19032" s="11">
        <v>77.62</v>
      </c>
      <c r="F19032" s="12">
        <v>376784</v>
      </c>
    </row>
    <row r="19033" spans="2:6">
      <c r="B19033" s="21">
        <v>42972</v>
      </c>
      <c r="C19033" s="122" t="s">
        <v>115</v>
      </c>
      <c r="D19033" s="116">
        <v>138</v>
      </c>
      <c r="E19033" s="11">
        <v>137.54</v>
      </c>
      <c r="F19033" s="12">
        <v>1491044</v>
      </c>
    </row>
    <row r="19034" spans="2:6">
      <c r="B19034" s="21">
        <v>42972</v>
      </c>
      <c r="C19034" s="122" t="s">
        <v>116</v>
      </c>
      <c r="D19034" s="116">
        <v>43.79</v>
      </c>
      <c r="E19034" s="11">
        <v>43.31</v>
      </c>
      <c r="F19034" s="12">
        <v>6385750</v>
      </c>
    </row>
    <row r="19035" spans="2:6">
      <c r="B19035" s="21">
        <v>42972</v>
      </c>
      <c r="C19035" s="122" t="s">
        <v>117</v>
      </c>
      <c r="D19035" s="116">
        <v>12.51</v>
      </c>
      <c r="E19035" s="11">
        <v>12.43</v>
      </c>
      <c r="F19035" s="12">
        <v>29732049</v>
      </c>
    </row>
    <row r="19036" spans="2:6">
      <c r="B19036" s="21">
        <v>42972</v>
      </c>
      <c r="C19036" s="122" t="s">
        <v>118</v>
      </c>
      <c r="D19036" s="116">
        <v>62.8</v>
      </c>
      <c r="E19036" s="11">
        <v>62.52</v>
      </c>
      <c r="F19036" s="12">
        <v>577148</v>
      </c>
    </row>
    <row r="19037" spans="2:6">
      <c r="B19037" s="21">
        <v>42972</v>
      </c>
      <c r="C19037" s="122" t="s">
        <v>119</v>
      </c>
      <c r="D19037" s="116">
        <v>175.6</v>
      </c>
      <c r="E19037" s="11">
        <v>174.88</v>
      </c>
      <c r="F19037" s="12">
        <v>244209</v>
      </c>
    </row>
    <row r="19038" spans="2:6">
      <c r="B19038" s="21">
        <v>42972</v>
      </c>
      <c r="C19038" s="122" t="s">
        <v>120</v>
      </c>
      <c r="D19038" s="116">
        <v>170.82</v>
      </c>
      <c r="E19038" s="11">
        <v>169.74</v>
      </c>
      <c r="F19038" s="12">
        <v>1510790</v>
      </c>
    </row>
    <row r="19039" spans="2:6">
      <c r="B19039" s="21">
        <v>42972</v>
      </c>
      <c r="C19039" s="122" t="s">
        <v>121</v>
      </c>
      <c r="D19039" s="116">
        <v>139.24</v>
      </c>
      <c r="E19039" s="11">
        <v>138.61000000000001</v>
      </c>
      <c r="F19039" s="12">
        <v>1730459</v>
      </c>
    </row>
    <row r="19040" spans="2:6">
      <c r="B19040" s="21">
        <v>42972</v>
      </c>
      <c r="C19040" s="122" t="s">
        <v>122</v>
      </c>
      <c r="D19040" s="116">
        <v>144.72</v>
      </c>
      <c r="E19040" s="11">
        <v>144.24</v>
      </c>
      <c r="F19040" s="12">
        <v>1253977</v>
      </c>
    </row>
    <row r="19041" spans="2:6">
      <c r="B19041" s="21">
        <v>42972</v>
      </c>
      <c r="C19041" s="122" t="s">
        <v>123</v>
      </c>
      <c r="D19041" s="116">
        <v>956</v>
      </c>
      <c r="E19041" s="11">
        <v>945.26</v>
      </c>
      <c r="F19041" s="12">
        <v>3324791</v>
      </c>
    </row>
    <row r="19042" spans="2:6">
      <c r="B19042" s="21">
        <v>42972</v>
      </c>
      <c r="C19042" s="122" t="s">
        <v>124</v>
      </c>
      <c r="D19042" s="116">
        <v>95.37</v>
      </c>
      <c r="E19042" s="11">
        <v>95.48</v>
      </c>
      <c r="F19042" s="12">
        <v>1012913</v>
      </c>
    </row>
    <row r="19043" spans="2:6">
      <c r="B19043" s="21">
        <v>42972</v>
      </c>
      <c r="C19043" s="122" t="s">
        <v>125</v>
      </c>
      <c r="D19043" s="116">
        <v>127.93</v>
      </c>
      <c r="E19043" s="11">
        <v>127.77</v>
      </c>
      <c r="F19043" s="12">
        <v>192424</v>
      </c>
    </row>
    <row r="19044" spans="2:6">
      <c r="B19044" s="21">
        <v>42972</v>
      </c>
      <c r="C19044" s="122" t="s">
        <v>126</v>
      </c>
      <c r="D19044" s="116">
        <v>193.59</v>
      </c>
      <c r="E19044" s="11">
        <v>192.68</v>
      </c>
      <c r="F19044" s="12">
        <v>1421023</v>
      </c>
    </row>
    <row r="19045" spans="2:6">
      <c r="B19045" s="21">
        <v>42972</v>
      </c>
      <c r="C19045" s="122" t="s">
        <v>127</v>
      </c>
      <c r="D19045" s="116">
        <v>138.41</v>
      </c>
      <c r="E19045" s="11">
        <v>138.05000000000001</v>
      </c>
      <c r="F19045" s="12">
        <v>726313</v>
      </c>
    </row>
    <row r="19046" spans="2:6">
      <c r="B19046" s="21">
        <v>42972</v>
      </c>
      <c r="C19046" s="122" t="s">
        <v>128</v>
      </c>
      <c r="D19046" s="116">
        <v>53.82</v>
      </c>
      <c r="E19046" s="11">
        <v>53.9</v>
      </c>
      <c r="F19046" s="12">
        <v>680895</v>
      </c>
    </row>
    <row r="19047" spans="2:6">
      <c r="B19047" s="21">
        <v>42972</v>
      </c>
      <c r="C19047" s="122" t="s">
        <v>129</v>
      </c>
      <c r="D19047" s="116">
        <v>40.19</v>
      </c>
      <c r="E19047" s="11">
        <v>40.06</v>
      </c>
      <c r="F19047" s="12">
        <v>2399444</v>
      </c>
    </row>
    <row r="19048" spans="2:6">
      <c r="B19048" s="21">
        <v>42972</v>
      </c>
      <c r="C19048" s="122" t="s">
        <v>130</v>
      </c>
      <c r="D19048" s="116">
        <v>42.84</v>
      </c>
      <c r="E19048" s="11">
        <v>42.36</v>
      </c>
      <c r="F19048" s="12">
        <v>3053442</v>
      </c>
    </row>
    <row r="19049" spans="2:6">
      <c r="B19049" s="21">
        <v>42972</v>
      </c>
      <c r="C19049" s="122" t="s">
        <v>131</v>
      </c>
      <c r="D19049" s="116">
        <v>145.05000000000001</v>
      </c>
      <c r="E19049" s="11">
        <v>146.01</v>
      </c>
      <c r="F19049" s="12">
        <v>953222</v>
      </c>
    </row>
    <row r="19050" spans="2:6">
      <c r="B19050" s="21">
        <v>42972</v>
      </c>
      <c r="C19050" s="122" t="s">
        <v>132</v>
      </c>
      <c r="D19050" s="116">
        <v>79.790000000000006</v>
      </c>
      <c r="E19050" s="11">
        <v>79.790000000000006</v>
      </c>
      <c r="F19050" s="12">
        <v>1311514</v>
      </c>
    </row>
    <row r="19051" spans="2:6">
      <c r="B19051" s="21">
        <v>42972</v>
      </c>
      <c r="C19051" s="122" t="s">
        <v>133</v>
      </c>
      <c r="D19051" s="116">
        <v>121.9</v>
      </c>
      <c r="E19051" s="11">
        <v>120.49</v>
      </c>
      <c r="F19051" s="12">
        <v>485042</v>
      </c>
    </row>
    <row r="19052" spans="2:6">
      <c r="B19052" s="21">
        <v>42972</v>
      </c>
      <c r="C19052" s="122" t="s">
        <v>134</v>
      </c>
      <c r="D19052" s="116">
        <v>63.63</v>
      </c>
      <c r="E19052" s="11">
        <v>62.58</v>
      </c>
      <c r="F19052" s="12">
        <v>4363911</v>
      </c>
    </row>
    <row r="19053" spans="2:6">
      <c r="B19053" s="21">
        <v>42972</v>
      </c>
      <c r="C19053" s="122" t="s">
        <v>135</v>
      </c>
      <c r="D19053" s="116">
        <v>189.74</v>
      </c>
      <c r="E19053" s="11">
        <v>188.99</v>
      </c>
      <c r="F19053" s="12">
        <v>599134</v>
      </c>
    </row>
    <row r="19054" spans="2:6">
      <c r="B19054" s="21">
        <v>42972</v>
      </c>
      <c r="C19054" s="122" t="s">
        <v>136</v>
      </c>
      <c r="D19054" s="116">
        <v>252.25</v>
      </c>
      <c r="E19054" s="11">
        <v>245.59</v>
      </c>
      <c r="F19054" s="12">
        <v>6909886</v>
      </c>
    </row>
    <row r="19055" spans="2:6">
      <c r="B19055" s="21">
        <v>42972</v>
      </c>
      <c r="C19055" s="122" t="s">
        <v>137</v>
      </c>
      <c r="D19055" s="116">
        <v>93.39</v>
      </c>
      <c r="E19055" s="11">
        <v>93.67</v>
      </c>
      <c r="F19055" s="12">
        <v>241443</v>
      </c>
    </row>
    <row r="19056" spans="2:6">
      <c r="B19056" s="21">
        <v>42972</v>
      </c>
      <c r="C19056" s="122" t="s">
        <v>138</v>
      </c>
      <c r="D19056" s="116">
        <v>81.95</v>
      </c>
      <c r="E19056" s="11">
        <v>81.96</v>
      </c>
      <c r="F19056" s="12">
        <v>458104</v>
      </c>
    </row>
    <row r="19057" spans="2:6">
      <c r="B19057" s="21">
        <v>42972</v>
      </c>
      <c r="C19057" s="122" t="s">
        <v>139</v>
      </c>
      <c r="D19057" s="116">
        <v>85.5</v>
      </c>
      <c r="E19057" s="11">
        <v>85.47</v>
      </c>
      <c r="F19057" s="12">
        <v>2302086</v>
      </c>
    </row>
    <row r="19058" spans="2:6">
      <c r="B19058" s="21">
        <v>42972</v>
      </c>
      <c r="C19058" s="122" t="s">
        <v>140</v>
      </c>
      <c r="D19058" s="116">
        <v>176.13</v>
      </c>
      <c r="E19058" s="11">
        <v>176.75</v>
      </c>
      <c r="F19058" s="12">
        <v>278036</v>
      </c>
    </row>
    <row r="19059" spans="2:6">
      <c r="B19059" s="21">
        <v>42972</v>
      </c>
      <c r="C19059" s="122" t="s">
        <v>141</v>
      </c>
      <c r="D19059" s="116">
        <v>515.62</v>
      </c>
      <c r="E19059" s="11">
        <v>528.95000000000005</v>
      </c>
      <c r="F19059" s="12">
        <v>630381</v>
      </c>
    </row>
    <row r="19060" spans="2:6">
      <c r="B19060" s="21">
        <v>42972</v>
      </c>
      <c r="C19060" s="122" t="s">
        <v>142</v>
      </c>
      <c r="D19060" s="116">
        <v>239</v>
      </c>
      <c r="E19060" s="11">
        <v>235.89</v>
      </c>
      <c r="F19060" s="12">
        <v>2270276</v>
      </c>
    </row>
    <row r="19061" spans="2:6">
      <c r="B19061" s="21">
        <v>42972</v>
      </c>
      <c r="C19061" s="122" t="s">
        <v>143</v>
      </c>
      <c r="D19061" s="116">
        <v>23.89</v>
      </c>
      <c r="E19061" s="11">
        <v>23.77</v>
      </c>
      <c r="F19061" s="12">
        <v>43511878</v>
      </c>
    </row>
    <row r="19062" spans="2:6">
      <c r="B19062" s="21">
        <v>42972</v>
      </c>
      <c r="C19062" s="122" t="s">
        <v>144</v>
      </c>
      <c r="D19062" s="116">
        <v>61.79</v>
      </c>
      <c r="E19062" s="11">
        <v>61.51</v>
      </c>
      <c r="F19062" s="12">
        <v>2389377</v>
      </c>
    </row>
    <row r="19063" spans="2:6">
      <c r="B19063" s="21">
        <v>42972</v>
      </c>
      <c r="C19063" s="122" t="s">
        <v>145</v>
      </c>
      <c r="D19063" s="116">
        <v>46.33</v>
      </c>
      <c r="E19063" s="11">
        <v>46.15</v>
      </c>
      <c r="F19063" s="12">
        <v>3530190</v>
      </c>
    </row>
    <row r="19064" spans="2:6">
      <c r="B19064" s="21">
        <v>42972</v>
      </c>
      <c r="C19064" s="122" t="s">
        <v>146</v>
      </c>
      <c r="D19064" s="116">
        <v>61.85</v>
      </c>
      <c r="E19064" s="11">
        <v>61.87</v>
      </c>
      <c r="F19064" s="12">
        <v>2252557</v>
      </c>
    </row>
    <row r="19065" spans="2:6">
      <c r="B19065" s="21">
        <v>42972</v>
      </c>
      <c r="C19065" s="122" t="s">
        <v>147</v>
      </c>
      <c r="D19065" s="116">
        <v>319.2</v>
      </c>
      <c r="E19065" s="11">
        <v>318.77999999999997</v>
      </c>
      <c r="F19065" s="12">
        <v>384057</v>
      </c>
    </row>
    <row r="19066" spans="2:6">
      <c r="B19066" s="21">
        <v>42972</v>
      </c>
      <c r="C19066" s="122" t="s">
        <v>148</v>
      </c>
      <c r="D19066" s="116">
        <v>198.09</v>
      </c>
      <c r="E19066" s="11">
        <v>198.57</v>
      </c>
      <c r="F19066" s="12">
        <v>789306</v>
      </c>
    </row>
    <row r="19067" spans="2:6">
      <c r="B19067" s="21">
        <v>42972</v>
      </c>
      <c r="C19067" s="122" t="s">
        <v>149</v>
      </c>
      <c r="D19067" s="116">
        <v>42.63</v>
      </c>
      <c r="E19067" s="11">
        <v>42.67</v>
      </c>
      <c r="F19067" s="12">
        <v>2055562</v>
      </c>
    </row>
    <row r="19068" spans="2:6">
      <c r="B19068" s="21">
        <v>42972</v>
      </c>
      <c r="C19068" s="122" t="s">
        <v>150</v>
      </c>
      <c r="D19068" s="116">
        <v>32.880000000000003</v>
      </c>
      <c r="E19068" s="11">
        <v>33.26</v>
      </c>
      <c r="F19068" s="12">
        <v>2037096</v>
      </c>
    </row>
    <row r="19069" spans="2:6">
      <c r="B19069" s="21">
        <v>42972</v>
      </c>
      <c r="C19069" s="122" t="s">
        <v>151</v>
      </c>
      <c r="D19069" s="116">
        <v>287.31</v>
      </c>
      <c r="E19069" s="11">
        <v>285.06</v>
      </c>
      <c r="F19069" s="12">
        <v>900469</v>
      </c>
    </row>
    <row r="19070" spans="2:6">
      <c r="B19070" s="21">
        <v>42972</v>
      </c>
      <c r="C19070" s="122" t="s">
        <v>152</v>
      </c>
      <c r="D19070" s="116">
        <v>52.89</v>
      </c>
      <c r="E19070" s="11">
        <v>52.65</v>
      </c>
      <c r="F19070" s="12">
        <v>2731558</v>
      </c>
    </row>
    <row r="19071" spans="2:6">
      <c r="B19071" s="21">
        <v>42972</v>
      </c>
      <c r="C19071" s="122" t="s">
        <v>153</v>
      </c>
      <c r="D19071" s="116">
        <v>417.43</v>
      </c>
      <c r="E19071" s="11">
        <v>416.37</v>
      </c>
      <c r="F19071" s="12">
        <v>466698</v>
      </c>
    </row>
    <row r="19072" spans="2:6">
      <c r="B19072" s="21">
        <v>42972</v>
      </c>
      <c r="C19072" s="122" t="s">
        <v>154</v>
      </c>
      <c r="D19072" s="116">
        <v>39.39</v>
      </c>
      <c r="E19072" s="11">
        <v>39.299999999999997</v>
      </c>
      <c r="F19072" s="12">
        <v>1598992</v>
      </c>
    </row>
    <row r="19073" spans="2:6">
      <c r="B19073" s="21">
        <v>42972</v>
      </c>
      <c r="C19073" s="122" t="s">
        <v>155</v>
      </c>
      <c r="D19073" s="116">
        <v>58.29</v>
      </c>
      <c r="E19073" s="11">
        <v>58.37</v>
      </c>
      <c r="F19073" s="12">
        <v>4070765</v>
      </c>
    </row>
    <row r="19074" spans="2:6">
      <c r="B19074" s="21">
        <v>42972</v>
      </c>
      <c r="C19074" s="122" t="s">
        <v>156</v>
      </c>
      <c r="D19074" s="116">
        <v>26.79</v>
      </c>
      <c r="E19074" s="11">
        <v>26.72</v>
      </c>
      <c r="F19074" s="12">
        <v>3666381</v>
      </c>
    </row>
    <row r="19075" spans="2:6">
      <c r="B19075" s="21">
        <v>42972</v>
      </c>
      <c r="C19075" s="122" t="s">
        <v>157</v>
      </c>
      <c r="D19075" s="116">
        <v>44.76</v>
      </c>
      <c r="E19075" s="11">
        <v>44.16</v>
      </c>
      <c r="F19075" s="12">
        <v>1176850</v>
      </c>
    </row>
    <row r="19076" spans="2:6">
      <c r="B19076" s="21">
        <v>42972</v>
      </c>
      <c r="C19076" s="122" t="s">
        <v>158</v>
      </c>
      <c r="D19076" s="116">
        <v>120.38</v>
      </c>
      <c r="E19076" s="11">
        <v>121.46</v>
      </c>
      <c r="F19076" s="12">
        <v>525961</v>
      </c>
    </row>
    <row r="19077" spans="2:6">
      <c r="B19077" s="21">
        <v>42972</v>
      </c>
      <c r="C19077" s="122" t="s">
        <v>159</v>
      </c>
      <c r="D19077" s="116">
        <v>67.8</v>
      </c>
      <c r="E19077" s="11">
        <v>67.849999999999994</v>
      </c>
      <c r="F19077" s="12">
        <v>11883138</v>
      </c>
    </row>
    <row r="19078" spans="2:6">
      <c r="B19078" s="21">
        <v>42972</v>
      </c>
      <c r="C19078" s="122" t="s">
        <v>160</v>
      </c>
      <c r="D19078" s="116">
        <v>32.549999999999997</v>
      </c>
      <c r="E19078" s="11">
        <v>32.5</v>
      </c>
      <c r="F19078" s="12">
        <v>1273325</v>
      </c>
    </row>
    <row r="19079" spans="2:6">
      <c r="B19079" s="21">
        <v>42972</v>
      </c>
      <c r="C19079" s="122" t="s">
        <v>161</v>
      </c>
      <c r="D19079" s="116">
        <v>33.39</v>
      </c>
      <c r="E19079" s="11">
        <v>33.14</v>
      </c>
      <c r="F19079" s="12">
        <v>4241182</v>
      </c>
    </row>
    <row r="19080" spans="2:6">
      <c r="B19080" s="21">
        <v>42972</v>
      </c>
      <c r="C19080" s="122" t="s">
        <v>162</v>
      </c>
      <c r="D19080" s="116">
        <v>66.150000000000006</v>
      </c>
      <c r="E19080" s="11">
        <v>66.08</v>
      </c>
      <c r="F19080" s="12">
        <v>1333142</v>
      </c>
    </row>
    <row r="19081" spans="2:6">
      <c r="B19081" s="21">
        <v>42972</v>
      </c>
      <c r="C19081" s="122" t="s">
        <v>163</v>
      </c>
      <c r="D19081" s="116">
        <v>115.47</v>
      </c>
      <c r="E19081" s="11">
        <v>115.35</v>
      </c>
      <c r="F19081" s="12">
        <v>3282217</v>
      </c>
    </row>
    <row r="19082" spans="2:6">
      <c r="B19082" s="21">
        <v>42972</v>
      </c>
      <c r="C19082" s="122" t="s">
        <v>164</v>
      </c>
      <c r="D19082" s="116">
        <v>142.80000000000001</v>
      </c>
      <c r="E19082" s="11">
        <v>143.63</v>
      </c>
      <c r="F19082" s="12">
        <v>1312740</v>
      </c>
    </row>
    <row r="19083" spans="2:6">
      <c r="B19083" s="21">
        <v>42972</v>
      </c>
      <c r="C19083" s="122" t="s">
        <v>165</v>
      </c>
      <c r="D19083" s="116">
        <v>36</v>
      </c>
      <c r="E19083" s="11">
        <v>35.36</v>
      </c>
      <c r="F19083" s="12">
        <v>1043627</v>
      </c>
    </row>
    <row r="19084" spans="2:6">
      <c r="B19084" s="21">
        <v>42972</v>
      </c>
      <c r="C19084" s="122" t="s">
        <v>166</v>
      </c>
      <c r="D19084" s="116">
        <v>98.9</v>
      </c>
      <c r="E19084" s="11">
        <v>99.77</v>
      </c>
      <c r="F19084" s="12">
        <v>787535</v>
      </c>
    </row>
    <row r="19085" spans="2:6">
      <c r="B19085" s="21">
        <v>42972</v>
      </c>
      <c r="C19085" s="122" t="s">
        <v>167</v>
      </c>
      <c r="D19085" s="116">
        <v>64.099999999999994</v>
      </c>
      <c r="E19085" s="11">
        <v>63.89</v>
      </c>
      <c r="F19085" s="12">
        <v>1792224</v>
      </c>
    </row>
    <row r="19086" spans="2:6">
      <c r="B19086" s="21">
        <v>42972</v>
      </c>
      <c r="C19086" s="122" t="s">
        <v>168</v>
      </c>
      <c r="D19086" s="116">
        <v>107.1</v>
      </c>
      <c r="E19086" s="11">
        <v>106.99</v>
      </c>
      <c r="F19086" s="12">
        <v>2158352</v>
      </c>
    </row>
    <row r="19087" spans="2:6">
      <c r="B19087" s="21">
        <v>42972</v>
      </c>
      <c r="C19087" s="122" t="s">
        <v>169</v>
      </c>
      <c r="D19087" s="116">
        <v>68.25</v>
      </c>
      <c r="E19087" s="11">
        <v>68.17</v>
      </c>
      <c r="F19087" s="12">
        <v>1730940</v>
      </c>
    </row>
    <row r="19088" spans="2:6">
      <c r="B19088" s="21">
        <v>42972</v>
      </c>
      <c r="C19088" s="122" t="s">
        <v>170</v>
      </c>
      <c r="D19088" s="116">
        <v>130.69999999999999</v>
      </c>
      <c r="E19088" s="11">
        <v>129.68</v>
      </c>
      <c r="F19088" s="12">
        <v>2313034</v>
      </c>
    </row>
    <row r="19089" spans="2:6">
      <c r="B19089" s="21">
        <v>42972</v>
      </c>
      <c r="C19089" s="122" t="s">
        <v>171</v>
      </c>
      <c r="D19089" s="116">
        <v>65.34</v>
      </c>
      <c r="E19089" s="11">
        <v>65.25</v>
      </c>
      <c r="F19089" s="12">
        <v>1238879</v>
      </c>
    </row>
    <row r="19090" spans="2:6">
      <c r="B19090" s="21">
        <v>42972</v>
      </c>
      <c r="C19090" s="122" t="s">
        <v>172</v>
      </c>
      <c r="D19090" s="116">
        <v>29.19</v>
      </c>
      <c r="E19090" s="11">
        <v>28.98</v>
      </c>
      <c r="F19090" s="12">
        <v>2082777</v>
      </c>
    </row>
    <row r="19091" spans="2:6">
      <c r="B19091" s="21">
        <v>42972</v>
      </c>
      <c r="C19091" s="122" t="s">
        <v>173</v>
      </c>
      <c r="D19091" s="116">
        <v>34.11</v>
      </c>
      <c r="E19091" s="11">
        <v>33.85</v>
      </c>
      <c r="F19091" s="12">
        <v>2763622</v>
      </c>
    </row>
    <row r="19092" spans="2:6">
      <c r="B19092" s="21">
        <v>42972</v>
      </c>
      <c r="C19092" s="122" t="s">
        <v>174</v>
      </c>
      <c r="D19092" s="116">
        <v>49.78</v>
      </c>
      <c r="E19092" s="11">
        <v>49.74</v>
      </c>
      <c r="F19092" s="12">
        <v>865942</v>
      </c>
    </row>
    <row r="19093" spans="2:6">
      <c r="B19093" s="21">
        <v>42972</v>
      </c>
      <c r="C19093" s="122" t="s">
        <v>175</v>
      </c>
      <c r="D19093" s="116">
        <v>3.89</v>
      </c>
      <c r="E19093" s="11">
        <v>3.79</v>
      </c>
      <c r="F19093" s="12">
        <v>44981414</v>
      </c>
    </row>
    <row r="19094" spans="2:6">
      <c r="B19094" s="21">
        <v>42972</v>
      </c>
      <c r="C19094" s="122" t="s">
        <v>176</v>
      </c>
      <c r="D19094" s="116">
        <v>67.06</v>
      </c>
      <c r="E19094" s="11">
        <v>69.069999999999993</v>
      </c>
      <c r="F19094" s="12">
        <v>2003875</v>
      </c>
    </row>
    <row r="19095" spans="2:6">
      <c r="B19095" s="21">
        <v>42972</v>
      </c>
      <c r="C19095" s="122" t="s">
        <v>177</v>
      </c>
      <c r="D19095" s="116">
        <v>391.42</v>
      </c>
      <c r="E19095" s="11">
        <v>388.79</v>
      </c>
      <c r="F19095" s="12">
        <v>758648</v>
      </c>
    </row>
    <row r="19096" spans="2:6">
      <c r="B19096" s="21">
        <v>42972</v>
      </c>
      <c r="C19096" s="122" t="s">
        <v>178</v>
      </c>
      <c r="D19096" s="116">
        <v>179.95</v>
      </c>
      <c r="E19096" s="11">
        <v>179.3</v>
      </c>
      <c r="F19096" s="12">
        <v>844421</v>
      </c>
    </row>
    <row r="19097" spans="2:6">
      <c r="B19097" s="21">
        <v>42972</v>
      </c>
      <c r="C19097" s="122" t="s">
        <v>179</v>
      </c>
      <c r="D19097" s="116">
        <v>76.77</v>
      </c>
      <c r="E19097" s="11">
        <v>77.459999999999994</v>
      </c>
      <c r="F19097" s="12">
        <v>331475</v>
      </c>
    </row>
    <row r="19098" spans="2:6">
      <c r="B19098" s="21">
        <v>42972</v>
      </c>
      <c r="C19098" s="122" t="s">
        <v>180</v>
      </c>
      <c r="D19098" s="116">
        <v>71.12</v>
      </c>
      <c r="E19098" s="11">
        <v>71.150000000000006</v>
      </c>
      <c r="F19098" s="12">
        <v>2162356</v>
      </c>
    </row>
    <row r="19099" spans="2:6">
      <c r="B19099" s="21">
        <v>42972</v>
      </c>
      <c r="C19099" s="122" t="s">
        <v>181</v>
      </c>
      <c r="D19099" s="116">
        <v>137.19999999999999</v>
      </c>
      <c r="E19099" s="11">
        <v>137.47999999999999</v>
      </c>
      <c r="F19099" s="12">
        <v>367640</v>
      </c>
    </row>
    <row r="19100" spans="2:6">
      <c r="B19100" s="21">
        <v>42972</v>
      </c>
      <c r="C19100" s="122" t="s">
        <v>182</v>
      </c>
      <c r="D19100" s="116">
        <v>70.569999999999993</v>
      </c>
      <c r="E19100" s="11">
        <v>70.319999999999993</v>
      </c>
      <c r="F19100" s="12">
        <v>724670</v>
      </c>
    </row>
    <row r="19101" spans="2:6">
      <c r="B19101" s="21">
        <v>42972</v>
      </c>
      <c r="C19101" s="122" t="s">
        <v>183</v>
      </c>
      <c r="D19101" s="116">
        <v>40.32</v>
      </c>
      <c r="E19101" s="11">
        <v>40.200000000000003</v>
      </c>
      <c r="F19101" s="12">
        <v>13409688</v>
      </c>
    </row>
    <row r="19102" spans="2:6">
      <c r="B19102" s="21">
        <v>42972</v>
      </c>
      <c r="C19102" s="122" t="s">
        <v>184</v>
      </c>
      <c r="D19102" s="116">
        <v>126.29</v>
      </c>
      <c r="E19102" s="11">
        <v>127.1</v>
      </c>
      <c r="F19102" s="12">
        <v>1578881</v>
      </c>
    </row>
    <row r="19103" spans="2:6">
      <c r="B19103" s="21">
        <v>42972</v>
      </c>
      <c r="C19103" s="122" t="s">
        <v>185</v>
      </c>
      <c r="D19103" s="116">
        <v>301.97000000000003</v>
      </c>
      <c r="E19103" s="11">
        <v>308.79000000000002</v>
      </c>
      <c r="F19103" s="12">
        <v>1654110</v>
      </c>
    </row>
    <row r="19104" spans="2:6">
      <c r="B19104" s="21">
        <v>42972</v>
      </c>
      <c r="C19104" s="122" t="s">
        <v>186</v>
      </c>
      <c r="D19104" s="116">
        <v>152.29</v>
      </c>
      <c r="E19104" s="11">
        <v>152.1</v>
      </c>
      <c r="F19104" s="12">
        <v>808812</v>
      </c>
    </row>
    <row r="19105" spans="2:6">
      <c r="B19105" s="21">
        <v>42972</v>
      </c>
      <c r="C19105" s="122" t="s">
        <v>187</v>
      </c>
      <c r="D19105" s="116">
        <v>48.48</v>
      </c>
      <c r="E19105" s="11">
        <v>48.5</v>
      </c>
      <c r="F19105" s="12">
        <v>1424549</v>
      </c>
    </row>
    <row r="19106" spans="2:6">
      <c r="B19106" s="21">
        <v>42972</v>
      </c>
      <c r="C19106" s="122" t="s">
        <v>188</v>
      </c>
      <c r="D19106" s="116">
        <v>86.04</v>
      </c>
      <c r="E19106" s="11">
        <v>85.9</v>
      </c>
      <c r="F19106" s="12">
        <v>1066850</v>
      </c>
    </row>
    <row r="19107" spans="2:6">
      <c r="B19107" s="21">
        <v>42972</v>
      </c>
      <c r="C19107" s="122" t="s">
        <v>189</v>
      </c>
      <c r="D19107" s="116">
        <v>29.79</v>
      </c>
      <c r="E19107" s="11">
        <v>29.73</v>
      </c>
      <c r="F19107" s="12">
        <v>1495872</v>
      </c>
    </row>
    <row r="19108" spans="2:6">
      <c r="B19108" s="21">
        <v>42972</v>
      </c>
      <c r="C19108" s="122" t="s">
        <v>190</v>
      </c>
      <c r="D19108" s="116">
        <v>81.75</v>
      </c>
      <c r="E19108" s="11">
        <v>81.489999999999995</v>
      </c>
      <c r="F19108" s="12">
        <v>1204570</v>
      </c>
    </row>
    <row r="19109" spans="2:6">
      <c r="B19109" s="21">
        <v>42972</v>
      </c>
      <c r="C19109" s="122" t="s">
        <v>191</v>
      </c>
      <c r="D19109" s="116">
        <v>25.03</v>
      </c>
      <c r="E19109" s="11">
        <v>24.85</v>
      </c>
      <c r="F19109" s="12">
        <v>3609751</v>
      </c>
    </row>
    <row r="19110" spans="2:6">
      <c r="B19110" s="21">
        <v>42972</v>
      </c>
      <c r="C19110" s="122" t="s">
        <v>192</v>
      </c>
      <c r="D19110" s="116">
        <v>41.41</v>
      </c>
      <c r="E19110" s="11">
        <v>41.88</v>
      </c>
      <c r="F19110" s="12">
        <v>2469090</v>
      </c>
    </row>
    <row r="19111" spans="2:6">
      <c r="B19111" s="21">
        <v>42972</v>
      </c>
      <c r="C19111" s="122" t="s">
        <v>193</v>
      </c>
      <c r="D19111" s="116">
        <v>129.44999999999999</v>
      </c>
      <c r="E19111" s="11">
        <v>129.09</v>
      </c>
      <c r="F19111" s="12">
        <v>2329483</v>
      </c>
    </row>
    <row r="19112" spans="2:6">
      <c r="B19112" s="21">
        <v>42972</v>
      </c>
      <c r="C19112" s="122" t="s">
        <v>194</v>
      </c>
      <c r="D19112" s="116">
        <v>246.61</v>
      </c>
      <c r="E19112" s="11">
        <v>246.33</v>
      </c>
      <c r="F19112" s="12">
        <v>259818</v>
      </c>
    </row>
    <row r="19113" spans="2:6">
      <c r="B19113" s="21">
        <v>42972</v>
      </c>
      <c r="C19113" s="122" t="s">
        <v>195</v>
      </c>
      <c r="D19113" s="116">
        <v>43.49</v>
      </c>
      <c r="E19113" s="11">
        <v>43.58</v>
      </c>
      <c r="F19113" s="12">
        <v>5393759</v>
      </c>
    </row>
    <row r="19114" spans="2:6">
      <c r="B19114" s="21">
        <v>42972</v>
      </c>
      <c r="C19114" s="122" t="s">
        <v>196</v>
      </c>
      <c r="D19114" s="116">
        <v>152.37</v>
      </c>
      <c r="E19114" s="11">
        <v>152.44999999999999</v>
      </c>
      <c r="F19114" s="12">
        <v>5703470</v>
      </c>
    </row>
    <row r="19115" spans="2:6">
      <c r="B19115" s="21">
        <v>42972</v>
      </c>
      <c r="C19115" s="122" t="s">
        <v>197</v>
      </c>
      <c r="D19115" s="116">
        <v>16.25</v>
      </c>
      <c r="E19115" s="11">
        <v>16.399999999999999</v>
      </c>
      <c r="F19115" s="12">
        <v>10229679</v>
      </c>
    </row>
    <row r="19116" spans="2:6">
      <c r="B19116" s="21">
        <v>42972</v>
      </c>
      <c r="C19116" s="122" t="s">
        <v>198</v>
      </c>
      <c r="D19116" s="116">
        <v>52.67</v>
      </c>
      <c r="E19116" s="11">
        <v>51.4</v>
      </c>
      <c r="F19116" s="12">
        <v>3719945</v>
      </c>
    </row>
    <row r="19117" spans="2:6">
      <c r="B19117" s="21">
        <v>42972</v>
      </c>
      <c r="C19117" s="122" t="s">
        <v>199</v>
      </c>
      <c r="D19117" s="116">
        <v>94</v>
      </c>
      <c r="E19117" s="11">
        <v>94.1</v>
      </c>
      <c r="F19117" s="12">
        <v>5310995</v>
      </c>
    </row>
    <row r="19118" spans="2:6">
      <c r="B19118" s="21">
        <v>42972</v>
      </c>
      <c r="C19118" s="122" t="s">
        <v>200</v>
      </c>
      <c r="D19118" s="116">
        <v>31.39</v>
      </c>
      <c r="E19118" s="11">
        <v>31.44</v>
      </c>
      <c r="F19118" s="12">
        <v>19558253</v>
      </c>
    </row>
    <row r="19119" spans="2:6">
      <c r="B19119" s="21">
        <v>42972</v>
      </c>
      <c r="C19119" s="122" t="s">
        <v>201</v>
      </c>
      <c r="D19119" s="116">
        <v>31.18</v>
      </c>
      <c r="E19119" s="11">
        <v>31.34</v>
      </c>
      <c r="F19119" s="12">
        <v>867362</v>
      </c>
    </row>
    <row r="19120" spans="2:6">
      <c r="B19120" s="21">
        <v>42972</v>
      </c>
      <c r="C19120" s="122" t="s">
        <v>202</v>
      </c>
      <c r="D19120" s="116">
        <v>48.42</v>
      </c>
      <c r="E19120" s="11">
        <v>48.85</v>
      </c>
      <c r="F19120" s="12">
        <v>4292796</v>
      </c>
    </row>
    <row r="19121" spans="2:6">
      <c r="B19121" s="21">
        <v>42972</v>
      </c>
      <c r="C19121" s="122" t="s">
        <v>203</v>
      </c>
      <c r="D19121" s="116">
        <v>133.9</v>
      </c>
      <c r="E19121" s="11">
        <v>133.82</v>
      </c>
      <c r="F19121" s="12">
        <v>454403</v>
      </c>
    </row>
    <row r="19122" spans="2:6">
      <c r="B19122" s="21">
        <v>42972</v>
      </c>
      <c r="C19122" s="122" t="s">
        <v>204</v>
      </c>
      <c r="D19122" s="116">
        <v>20.170000000000002</v>
      </c>
      <c r="E19122" s="11">
        <v>20.23</v>
      </c>
      <c r="F19122" s="12">
        <v>6529342</v>
      </c>
    </row>
    <row r="19123" spans="2:6">
      <c r="B19123" s="21">
        <v>42972</v>
      </c>
      <c r="C19123" s="122" t="s">
        <v>205</v>
      </c>
      <c r="D19123" s="116">
        <v>70.09</v>
      </c>
      <c r="E19123" s="11">
        <v>69.78</v>
      </c>
      <c r="F19123" s="12">
        <v>2958991</v>
      </c>
    </row>
    <row r="19124" spans="2:6">
      <c r="B19124" s="21">
        <v>42972</v>
      </c>
      <c r="C19124" s="122" t="s">
        <v>206</v>
      </c>
      <c r="D19124" s="116">
        <v>75.87</v>
      </c>
      <c r="E19124" s="11">
        <v>75.37</v>
      </c>
      <c r="F19124" s="12">
        <v>988235</v>
      </c>
    </row>
    <row r="19125" spans="2:6">
      <c r="B19125" s="21">
        <v>42972</v>
      </c>
      <c r="C19125" s="122" t="s">
        <v>207</v>
      </c>
      <c r="D19125" s="116">
        <v>75.569999999999993</v>
      </c>
      <c r="E19125" s="11">
        <v>75.349999999999994</v>
      </c>
      <c r="F19125" s="12">
        <v>6416456</v>
      </c>
    </row>
    <row r="19126" spans="2:6">
      <c r="B19126" s="21">
        <v>42972</v>
      </c>
      <c r="C19126" s="122" t="s">
        <v>208</v>
      </c>
      <c r="D19126" s="116">
        <v>107.82</v>
      </c>
      <c r="E19126" s="11">
        <v>108.23</v>
      </c>
      <c r="F19126" s="12">
        <v>4384176</v>
      </c>
    </row>
    <row r="19127" spans="2:6">
      <c r="B19127" s="21">
        <v>42972</v>
      </c>
      <c r="C19127" s="122" t="s">
        <v>209</v>
      </c>
      <c r="D19127" s="116">
        <v>110.37</v>
      </c>
      <c r="E19127" s="11">
        <v>109.44</v>
      </c>
      <c r="F19127" s="12">
        <v>680471</v>
      </c>
    </row>
    <row r="19128" spans="2:6">
      <c r="B19128" s="21">
        <v>42972</v>
      </c>
      <c r="C19128" s="122" t="s">
        <v>210</v>
      </c>
      <c r="D19128" s="116">
        <v>79.680000000000007</v>
      </c>
      <c r="E19128" s="11">
        <v>80.08</v>
      </c>
      <c r="F19128" s="12">
        <v>2475918</v>
      </c>
    </row>
    <row r="19129" spans="2:6">
      <c r="B19129" s="21">
        <v>42972</v>
      </c>
      <c r="C19129" s="122" t="s">
        <v>211</v>
      </c>
      <c r="D19129" s="116">
        <v>45.43</v>
      </c>
      <c r="E19129" s="11">
        <v>46.68</v>
      </c>
      <c r="F19129" s="12">
        <v>13938819</v>
      </c>
    </row>
    <row r="19130" spans="2:6">
      <c r="B19130" s="21">
        <v>42972</v>
      </c>
      <c r="C19130" s="122" t="s">
        <v>212</v>
      </c>
      <c r="D19130" s="116">
        <v>116.08</v>
      </c>
      <c r="E19130" s="11">
        <v>115.84</v>
      </c>
      <c r="F19130" s="12">
        <v>1861059</v>
      </c>
    </row>
    <row r="19131" spans="2:6">
      <c r="B19131" s="21">
        <v>42972</v>
      </c>
      <c r="C19131" s="122" t="s">
        <v>213</v>
      </c>
      <c r="D19131" s="116">
        <v>59.63</v>
      </c>
      <c r="E19131" s="11">
        <v>59.69</v>
      </c>
      <c r="F19131" s="12">
        <v>2776868</v>
      </c>
    </row>
    <row r="19132" spans="2:6">
      <c r="B19132" s="21">
        <v>42972</v>
      </c>
      <c r="C19132" s="122" t="s">
        <v>214</v>
      </c>
      <c r="D19132" s="116">
        <v>76.39</v>
      </c>
      <c r="E19132" s="11">
        <v>77.67</v>
      </c>
      <c r="F19132" s="12">
        <v>2479018</v>
      </c>
    </row>
    <row r="19133" spans="2:6">
      <c r="B19133" s="21">
        <v>42972</v>
      </c>
      <c r="C19133" s="122" t="s">
        <v>215</v>
      </c>
      <c r="D19133" s="116">
        <v>106.74</v>
      </c>
      <c r="E19133" s="11">
        <v>107.02</v>
      </c>
      <c r="F19133" s="12">
        <v>335819</v>
      </c>
    </row>
    <row r="19134" spans="2:6">
      <c r="B19134" s="21">
        <v>42972</v>
      </c>
      <c r="C19134" s="122" t="s">
        <v>216</v>
      </c>
      <c r="D19134" s="116">
        <v>35.6</v>
      </c>
      <c r="E19134" s="11">
        <v>35.78</v>
      </c>
      <c r="F19134" s="12">
        <v>2993899</v>
      </c>
    </row>
    <row r="19135" spans="2:6">
      <c r="B19135" s="21">
        <v>42972</v>
      </c>
      <c r="C19135" s="122" t="s">
        <v>217</v>
      </c>
      <c r="D19135" s="116">
        <v>82.11</v>
      </c>
      <c r="E19135" s="11">
        <v>82.16</v>
      </c>
      <c r="F19135" s="12">
        <v>2342931</v>
      </c>
    </row>
    <row r="19136" spans="2:6">
      <c r="B19136" s="21">
        <v>42972</v>
      </c>
      <c r="C19136" s="122" t="s">
        <v>218</v>
      </c>
      <c r="D19136" s="116">
        <v>101.69</v>
      </c>
      <c r="E19136" s="11">
        <v>102.41</v>
      </c>
      <c r="F19136" s="12">
        <v>6186933</v>
      </c>
    </row>
    <row r="19137" spans="2:6">
      <c r="B19137" s="21">
        <v>42972</v>
      </c>
      <c r="C19137" s="122" t="s">
        <v>219</v>
      </c>
      <c r="D19137" s="116">
        <v>22.57</v>
      </c>
      <c r="E19137" s="11">
        <v>22.66</v>
      </c>
      <c r="F19137" s="12">
        <v>2418582</v>
      </c>
    </row>
    <row r="19138" spans="2:6">
      <c r="B19138" s="21">
        <v>42972</v>
      </c>
      <c r="C19138" s="122" t="s">
        <v>220</v>
      </c>
      <c r="D19138" s="116">
        <v>21.31</v>
      </c>
      <c r="E19138" s="11">
        <v>21.39</v>
      </c>
      <c r="F19138" s="12">
        <v>3199827</v>
      </c>
    </row>
    <row r="19139" spans="2:6">
      <c r="B19139" s="21">
        <v>42972</v>
      </c>
      <c r="C19139" s="122" t="s">
        <v>221</v>
      </c>
      <c r="D19139" s="116">
        <v>57.56</v>
      </c>
      <c r="E19139" s="11">
        <v>56.64</v>
      </c>
      <c r="F19139" s="12">
        <v>1115633</v>
      </c>
    </row>
    <row r="19140" spans="2:6">
      <c r="B19140" s="21">
        <v>42972</v>
      </c>
      <c r="C19140" s="122" t="s">
        <v>222</v>
      </c>
      <c r="D19140" s="116">
        <v>95.44</v>
      </c>
      <c r="E19140" s="11">
        <v>94.26</v>
      </c>
      <c r="F19140" s="12">
        <v>855875</v>
      </c>
    </row>
    <row r="19141" spans="2:6">
      <c r="B19141" s="21">
        <v>42972</v>
      </c>
      <c r="C19141" s="122" t="s">
        <v>223</v>
      </c>
      <c r="D19141" s="116">
        <v>118.62</v>
      </c>
      <c r="E19141" s="11">
        <v>118.14</v>
      </c>
      <c r="F19141" s="12">
        <v>646608</v>
      </c>
    </row>
    <row r="19142" spans="2:6">
      <c r="B19142" s="21">
        <v>42972</v>
      </c>
      <c r="C19142" s="122" t="s">
        <v>224</v>
      </c>
      <c r="D19142" s="116">
        <v>79.88</v>
      </c>
      <c r="E19142" s="11">
        <v>80.39</v>
      </c>
      <c r="F19142" s="12">
        <v>4449475</v>
      </c>
    </row>
    <row r="19143" spans="2:6">
      <c r="B19143" s="21">
        <v>42972</v>
      </c>
      <c r="C19143" s="122" t="s">
        <v>225</v>
      </c>
      <c r="D19143" s="116">
        <v>84.69</v>
      </c>
      <c r="E19143" s="11">
        <v>85.27</v>
      </c>
      <c r="F19143" s="12">
        <v>1201896</v>
      </c>
    </row>
    <row r="19144" spans="2:6">
      <c r="B19144" s="21">
        <v>42972</v>
      </c>
      <c r="C19144" s="122" t="s">
        <v>226</v>
      </c>
      <c r="D19144" s="116">
        <v>90.57</v>
      </c>
      <c r="E19144" s="11">
        <v>90.34</v>
      </c>
      <c r="F19144" s="12">
        <v>934264</v>
      </c>
    </row>
    <row r="19145" spans="2:6">
      <c r="B19145" s="21">
        <v>42972</v>
      </c>
      <c r="C19145" s="122" t="s">
        <v>227</v>
      </c>
      <c r="D19145" s="116">
        <v>29.5</v>
      </c>
      <c r="E19145" s="11">
        <v>29.38</v>
      </c>
      <c r="F19145" s="12">
        <v>1945261</v>
      </c>
    </row>
    <row r="19146" spans="2:6">
      <c r="B19146" s="21">
        <v>42972</v>
      </c>
      <c r="C19146" s="122" t="s">
        <v>228</v>
      </c>
      <c r="D19146" s="116">
        <v>82.96</v>
      </c>
      <c r="E19146" s="11">
        <v>83.68</v>
      </c>
      <c r="F19146" s="12">
        <v>1783345</v>
      </c>
    </row>
    <row r="19147" spans="2:6">
      <c r="B19147" s="21">
        <v>42972</v>
      </c>
      <c r="C19147" s="122" t="s">
        <v>229</v>
      </c>
      <c r="D19147" s="116">
        <v>111.91</v>
      </c>
      <c r="E19147" s="11">
        <v>111.5</v>
      </c>
      <c r="F19147" s="12">
        <v>736733</v>
      </c>
    </row>
    <row r="19148" spans="2:6">
      <c r="B19148" s="21">
        <v>42972</v>
      </c>
      <c r="C19148" s="122" t="s">
        <v>230</v>
      </c>
      <c r="D19148" s="116">
        <v>87.39</v>
      </c>
      <c r="E19148" s="11">
        <v>87.23</v>
      </c>
      <c r="F19148" s="12">
        <v>1708883</v>
      </c>
    </row>
    <row r="19149" spans="2:6">
      <c r="B19149" s="21">
        <v>42972</v>
      </c>
      <c r="C19149" s="122" t="s">
        <v>231</v>
      </c>
      <c r="D19149" s="116">
        <v>57.15</v>
      </c>
      <c r="E19149" s="11">
        <v>57.23</v>
      </c>
      <c r="F19149" s="12">
        <v>1180479</v>
      </c>
    </row>
    <row r="19150" spans="2:6">
      <c r="B19150" s="21">
        <v>42972</v>
      </c>
      <c r="C19150" s="122" t="s">
        <v>232</v>
      </c>
      <c r="D19150" s="116">
        <v>31.25</v>
      </c>
      <c r="E19150" s="11">
        <v>31.16</v>
      </c>
      <c r="F19150" s="12">
        <v>3246941</v>
      </c>
    </row>
    <row r="19151" spans="2:6">
      <c r="B19151" s="21">
        <v>42972</v>
      </c>
      <c r="C19151" s="122" t="s">
        <v>233</v>
      </c>
      <c r="D19151" s="116">
        <v>64.59</v>
      </c>
      <c r="E19151" s="11">
        <v>64.540000000000006</v>
      </c>
      <c r="F19151" s="12">
        <v>2676460</v>
      </c>
    </row>
    <row r="19152" spans="2:6">
      <c r="B19152" s="21">
        <v>42972</v>
      </c>
      <c r="C19152" s="122" t="s">
        <v>234</v>
      </c>
      <c r="D19152" s="116">
        <v>85.38</v>
      </c>
      <c r="E19152" s="11">
        <v>84.88</v>
      </c>
      <c r="F19152" s="12">
        <v>771416</v>
      </c>
    </row>
    <row r="19153" spans="2:6">
      <c r="B19153" s="21">
        <v>42972</v>
      </c>
      <c r="C19153" s="122" t="s">
        <v>235</v>
      </c>
      <c r="D19153" s="116">
        <v>118.19</v>
      </c>
      <c r="E19153" s="11">
        <v>116.93</v>
      </c>
      <c r="F19153" s="12">
        <v>2206081</v>
      </c>
    </row>
    <row r="19154" spans="2:6">
      <c r="B19154" s="21">
        <v>42972</v>
      </c>
      <c r="C19154" s="122" t="s">
        <v>236</v>
      </c>
      <c r="D19154" s="116">
        <v>34.979999999999997</v>
      </c>
      <c r="E19154" s="11">
        <v>34.68</v>
      </c>
      <c r="F19154" s="12">
        <v>6885364</v>
      </c>
    </row>
    <row r="19155" spans="2:6">
      <c r="B19155" s="21">
        <v>42972</v>
      </c>
      <c r="C19155" s="122" t="s">
        <v>237</v>
      </c>
      <c r="D19155" s="116">
        <v>131.09</v>
      </c>
      <c r="E19155" s="11">
        <v>131.04</v>
      </c>
      <c r="F19155" s="12">
        <v>470403</v>
      </c>
    </row>
    <row r="19156" spans="2:6">
      <c r="B19156" s="21">
        <v>42972</v>
      </c>
      <c r="C19156" s="122" t="s">
        <v>238</v>
      </c>
      <c r="D19156" s="116">
        <v>84.44</v>
      </c>
      <c r="E19156" s="11">
        <v>84.48</v>
      </c>
      <c r="F19156" s="12">
        <v>778593</v>
      </c>
    </row>
    <row r="19157" spans="2:6">
      <c r="B19157" s="21">
        <v>42972</v>
      </c>
      <c r="C19157" s="122" t="s">
        <v>239</v>
      </c>
      <c r="D19157" s="116">
        <v>141.12</v>
      </c>
      <c r="E19157" s="11">
        <v>140.69999999999999</v>
      </c>
      <c r="F19157" s="12">
        <v>304007</v>
      </c>
    </row>
    <row r="19158" spans="2:6">
      <c r="B19158" s="21">
        <v>42972</v>
      </c>
      <c r="C19158" s="122" t="s">
        <v>240</v>
      </c>
      <c r="D19158" s="116">
        <v>80.58</v>
      </c>
      <c r="E19158" s="11">
        <v>80.75</v>
      </c>
      <c r="F19158" s="12">
        <v>1606036</v>
      </c>
    </row>
    <row r="19159" spans="2:6">
      <c r="B19159" s="21">
        <v>42972</v>
      </c>
      <c r="C19159" s="122" t="s">
        <v>241</v>
      </c>
      <c r="D19159" s="116">
        <v>105.26</v>
      </c>
      <c r="E19159" s="11">
        <v>106.5</v>
      </c>
      <c r="F19159" s="12">
        <v>3170872</v>
      </c>
    </row>
    <row r="19160" spans="2:6">
      <c r="B19160" s="21">
        <v>42972</v>
      </c>
      <c r="C19160" s="122" t="s">
        <v>242</v>
      </c>
      <c r="D19160" s="116">
        <v>85.15</v>
      </c>
      <c r="E19160" s="11">
        <v>84.87</v>
      </c>
      <c r="F19160" s="12">
        <v>445748</v>
      </c>
    </row>
    <row r="19161" spans="2:6">
      <c r="B19161" s="21">
        <v>42972</v>
      </c>
      <c r="C19161" s="122" t="s">
        <v>243</v>
      </c>
      <c r="D19161" s="116">
        <v>58.39</v>
      </c>
      <c r="E19161" s="11">
        <v>58.56</v>
      </c>
      <c r="F19161" s="12">
        <v>1239543</v>
      </c>
    </row>
    <row r="19162" spans="2:6">
      <c r="B19162" s="21">
        <v>42972</v>
      </c>
      <c r="C19162" s="122" t="s">
        <v>244</v>
      </c>
      <c r="D19162" s="116">
        <v>85.01</v>
      </c>
      <c r="E19162" s="11">
        <v>84.51</v>
      </c>
      <c r="F19162" s="12">
        <v>2211256</v>
      </c>
    </row>
    <row r="19163" spans="2:6">
      <c r="B19163" s="21">
        <v>42972</v>
      </c>
      <c r="C19163" s="122" t="s">
        <v>245</v>
      </c>
      <c r="D19163" s="116">
        <v>465.24</v>
      </c>
      <c r="E19163" s="11">
        <v>466.19</v>
      </c>
      <c r="F19163" s="12">
        <v>438603</v>
      </c>
    </row>
    <row r="19164" spans="2:6">
      <c r="B19164" s="21">
        <v>42972</v>
      </c>
      <c r="C19164" s="122" t="s">
        <v>246</v>
      </c>
      <c r="D19164" s="116">
        <v>68.069999999999993</v>
      </c>
      <c r="E19164" s="11">
        <v>67.94</v>
      </c>
      <c r="F19164" s="12">
        <v>1191219</v>
      </c>
    </row>
    <row r="19165" spans="2:6">
      <c r="B19165" s="21">
        <v>42972</v>
      </c>
      <c r="C19165" s="122" t="s">
        <v>247</v>
      </c>
      <c r="D19165" s="116">
        <v>61.42</v>
      </c>
      <c r="E19165" s="11">
        <v>61.06</v>
      </c>
      <c r="F19165" s="12">
        <v>1860530</v>
      </c>
    </row>
    <row r="19166" spans="2:6">
      <c r="B19166" s="21">
        <v>42972</v>
      </c>
      <c r="C19166" s="122" t="s">
        <v>248</v>
      </c>
      <c r="D19166" s="116">
        <v>63.05</v>
      </c>
      <c r="E19166" s="11">
        <v>63.08</v>
      </c>
      <c r="F19166" s="12">
        <v>1325430</v>
      </c>
    </row>
    <row r="19167" spans="2:6">
      <c r="B19167" s="21">
        <v>42972</v>
      </c>
      <c r="C19167" s="122" t="s">
        <v>249</v>
      </c>
      <c r="D19167" s="116">
        <v>60.73</v>
      </c>
      <c r="E19167" s="11">
        <v>60.79</v>
      </c>
      <c r="F19167" s="12">
        <v>1426493</v>
      </c>
    </row>
    <row r="19168" spans="2:6">
      <c r="B19168" s="21">
        <v>42972</v>
      </c>
      <c r="C19168" s="122" t="s">
        <v>250</v>
      </c>
      <c r="D19168" s="116">
        <v>266.52</v>
      </c>
      <c r="E19168" s="11">
        <v>265.64999999999998</v>
      </c>
      <c r="F19168" s="12">
        <v>226924</v>
      </c>
    </row>
    <row r="19169" spans="2:6">
      <c r="B19169" s="21">
        <v>42972</v>
      </c>
      <c r="C19169" s="122" t="s">
        <v>251</v>
      </c>
      <c r="D19169" s="116">
        <v>41.03</v>
      </c>
      <c r="E19169" s="11">
        <v>41.07</v>
      </c>
      <c r="F19169" s="12">
        <v>2815713</v>
      </c>
    </row>
    <row r="19170" spans="2:6">
      <c r="B19170" s="21">
        <v>42972</v>
      </c>
      <c r="C19170" s="122" t="s">
        <v>252</v>
      </c>
      <c r="D19170" s="116">
        <v>71.040000000000006</v>
      </c>
      <c r="E19170" s="11">
        <v>70.7</v>
      </c>
      <c r="F19170" s="12">
        <v>1734668</v>
      </c>
    </row>
    <row r="19171" spans="2:6">
      <c r="B19171" s="21">
        <v>42972</v>
      </c>
      <c r="C19171" s="122" t="s">
        <v>253</v>
      </c>
      <c r="D19171" s="116">
        <v>79.36</v>
      </c>
      <c r="E19171" s="11">
        <v>79.849999999999994</v>
      </c>
      <c r="F19171" s="12">
        <v>932219</v>
      </c>
    </row>
    <row r="19172" spans="2:6">
      <c r="B19172" s="21">
        <v>42972</v>
      </c>
      <c r="C19172" s="122" t="s">
        <v>254</v>
      </c>
      <c r="D19172" s="116">
        <v>50.91</v>
      </c>
      <c r="E19172" s="11">
        <v>52.05</v>
      </c>
      <c r="F19172" s="12">
        <v>1298633</v>
      </c>
    </row>
    <row r="19173" spans="2:6">
      <c r="B19173" s="21">
        <v>42972</v>
      </c>
      <c r="C19173" s="122" t="s">
        <v>255</v>
      </c>
      <c r="D19173" s="116">
        <v>112.95</v>
      </c>
      <c r="E19173" s="11">
        <v>111.76</v>
      </c>
      <c r="F19173" s="12">
        <v>1206428</v>
      </c>
    </row>
    <row r="19174" spans="2:6">
      <c r="B19174" s="21">
        <v>42972</v>
      </c>
      <c r="C19174" s="122" t="s">
        <v>256</v>
      </c>
      <c r="D19174" s="116">
        <v>38.49</v>
      </c>
      <c r="E19174" s="11">
        <v>38.299999999999997</v>
      </c>
      <c r="F19174" s="12">
        <v>3193260</v>
      </c>
    </row>
    <row r="19175" spans="2:6">
      <c r="B19175" s="21">
        <v>42972</v>
      </c>
      <c r="C19175" s="122" t="s">
        <v>257</v>
      </c>
      <c r="D19175" s="116">
        <v>55.25</v>
      </c>
      <c r="E19175" s="11">
        <v>55.05</v>
      </c>
      <c r="F19175" s="12">
        <v>688229</v>
      </c>
    </row>
    <row r="19176" spans="2:6">
      <c r="B19176" s="21">
        <v>42972</v>
      </c>
      <c r="C19176" s="122" t="s">
        <v>258</v>
      </c>
      <c r="D19176" s="116">
        <v>151.53</v>
      </c>
      <c r="E19176" s="11">
        <v>149.26</v>
      </c>
      <c r="F19176" s="12">
        <v>1171492</v>
      </c>
    </row>
    <row r="19177" spans="2:6">
      <c r="B19177" s="21">
        <v>42972</v>
      </c>
      <c r="C19177" s="122" t="s">
        <v>259</v>
      </c>
      <c r="D19177" s="116">
        <v>77.87</v>
      </c>
      <c r="E19177" s="11">
        <v>76.900000000000006</v>
      </c>
      <c r="F19177" s="12">
        <v>493763</v>
      </c>
    </row>
    <row r="19178" spans="2:6">
      <c r="B19178" s="21">
        <v>42972</v>
      </c>
      <c r="C19178" s="122" t="s">
        <v>260</v>
      </c>
      <c r="D19178" s="116">
        <v>10.77</v>
      </c>
      <c r="E19178" s="11">
        <v>10.82</v>
      </c>
      <c r="F19178" s="12">
        <v>35926827</v>
      </c>
    </row>
    <row r="19179" spans="2:6">
      <c r="B19179" s="21">
        <v>42972</v>
      </c>
      <c r="C19179" s="122" t="s">
        <v>261</v>
      </c>
      <c r="D19179" s="116">
        <v>41.35</v>
      </c>
      <c r="E19179" s="11">
        <v>41.46</v>
      </c>
      <c r="F19179" s="12">
        <v>2564239</v>
      </c>
    </row>
    <row r="19180" spans="2:6">
      <c r="B19180" s="21">
        <v>42972</v>
      </c>
      <c r="C19180" s="122" t="s">
        <v>262</v>
      </c>
      <c r="D19180" s="116">
        <v>167.86</v>
      </c>
      <c r="E19180" s="11">
        <v>166.32</v>
      </c>
      <c r="F19180" s="12">
        <v>12614477</v>
      </c>
    </row>
    <row r="19181" spans="2:6">
      <c r="B19181" s="21">
        <v>42972</v>
      </c>
      <c r="C19181" s="122" t="s">
        <v>263</v>
      </c>
      <c r="D19181" s="116">
        <v>62.76</v>
      </c>
      <c r="E19181" s="11">
        <v>62.35</v>
      </c>
      <c r="F19181" s="12">
        <v>886536</v>
      </c>
    </row>
    <row r="19182" spans="2:6">
      <c r="B19182" s="21">
        <v>42972</v>
      </c>
      <c r="C19182" s="122" t="s">
        <v>264</v>
      </c>
      <c r="D19182" s="116">
        <v>15.71</v>
      </c>
      <c r="E19182" s="11">
        <v>15.29</v>
      </c>
      <c r="F19182" s="12">
        <v>18066313</v>
      </c>
    </row>
    <row r="19183" spans="2:6">
      <c r="B19183" s="21">
        <v>42972</v>
      </c>
      <c r="C19183" s="122" t="s">
        <v>265</v>
      </c>
      <c r="D19183" s="116">
        <v>207.73</v>
      </c>
      <c r="E19183" s="11">
        <v>207.76</v>
      </c>
      <c r="F19183" s="12">
        <v>614224</v>
      </c>
    </row>
    <row r="19184" spans="2:6">
      <c r="B19184" s="21">
        <v>42972</v>
      </c>
      <c r="C19184" s="122" t="s">
        <v>266</v>
      </c>
      <c r="D19184" s="116">
        <v>32.75</v>
      </c>
      <c r="E19184" s="11">
        <v>32.69</v>
      </c>
      <c r="F19184" s="12">
        <v>3779592</v>
      </c>
    </row>
    <row r="19185" spans="2:6">
      <c r="B19185" s="21">
        <v>42972</v>
      </c>
      <c r="C19185" s="122" t="s">
        <v>267</v>
      </c>
      <c r="D19185" s="116">
        <v>117.64</v>
      </c>
      <c r="E19185" s="11">
        <v>117.6</v>
      </c>
      <c r="F19185" s="12">
        <v>408054</v>
      </c>
    </row>
    <row r="19186" spans="2:6">
      <c r="B19186" s="21">
        <v>42972</v>
      </c>
      <c r="C19186" s="122" t="s">
        <v>268</v>
      </c>
      <c r="D19186" s="116">
        <v>91.59</v>
      </c>
      <c r="E19186" s="11">
        <v>91.34</v>
      </c>
      <c r="F19186" s="12">
        <v>830378</v>
      </c>
    </row>
    <row r="19187" spans="2:6">
      <c r="B19187" s="21">
        <v>42972</v>
      </c>
      <c r="C19187" s="122" t="s">
        <v>269</v>
      </c>
      <c r="D19187" s="116">
        <v>121.99</v>
      </c>
      <c r="E19187" s="11">
        <v>122.32</v>
      </c>
      <c r="F19187" s="12">
        <v>869849</v>
      </c>
    </row>
    <row r="19188" spans="2:6">
      <c r="B19188" s="21">
        <v>42972</v>
      </c>
      <c r="C19188" s="122" t="s">
        <v>270</v>
      </c>
      <c r="D19188" s="116">
        <v>26.92</v>
      </c>
      <c r="E19188" s="11">
        <v>26.67</v>
      </c>
      <c r="F19188" s="12">
        <v>4254002</v>
      </c>
    </row>
    <row r="19189" spans="2:6">
      <c r="B19189" s="21">
        <v>42972</v>
      </c>
      <c r="C19189" s="122" t="s">
        <v>271</v>
      </c>
      <c r="D19189" s="116">
        <v>34.82</v>
      </c>
      <c r="E19189" s="11">
        <v>35.880000000000003</v>
      </c>
      <c r="F19189" s="12">
        <v>5206849</v>
      </c>
    </row>
    <row r="19190" spans="2:6">
      <c r="B19190" s="21">
        <v>42972</v>
      </c>
      <c r="C19190" s="122" t="s">
        <v>272</v>
      </c>
      <c r="D19190" s="116">
        <v>37.69</v>
      </c>
      <c r="E19190" s="11">
        <v>37.93</v>
      </c>
      <c r="F19190" s="12">
        <v>736457</v>
      </c>
    </row>
    <row r="19191" spans="2:6">
      <c r="B19191" s="21">
        <v>42972</v>
      </c>
      <c r="C19191" s="122" t="s">
        <v>273</v>
      </c>
      <c r="D19191" s="116">
        <v>37.659999999999997</v>
      </c>
      <c r="E19191" s="11">
        <v>37.770000000000003</v>
      </c>
      <c r="F19191" s="12">
        <v>1071178</v>
      </c>
    </row>
    <row r="19192" spans="2:6">
      <c r="B19192" s="21">
        <v>42972</v>
      </c>
      <c r="C19192" s="122" t="s">
        <v>274</v>
      </c>
      <c r="D19192" s="116">
        <v>38.450000000000003</v>
      </c>
      <c r="E19192" s="11">
        <v>38.409999999999997</v>
      </c>
      <c r="F19192" s="12">
        <v>902389</v>
      </c>
    </row>
    <row r="19193" spans="2:6">
      <c r="B19193" s="21">
        <v>42972</v>
      </c>
      <c r="C19193" s="122" t="s">
        <v>275</v>
      </c>
      <c r="D19193" s="116">
        <v>84.93</v>
      </c>
      <c r="E19193" s="11">
        <v>84.3</v>
      </c>
      <c r="F19193" s="12">
        <v>588858</v>
      </c>
    </row>
    <row r="19194" spans="2:6">
      <c r="B19194" s="21">
        <v>42972</v>
      </c>
      <c r="C19194" s="122" t="s">
        <v>276</v>
      </c>
      <c r="D19194" s="116">
        <v>26.66</v>
      </c>
      <c r="E19194" s="11">
        <v>26.72</v>
      </c>
      <c r="F19194" s="12">
        <v>2628485</v>
      </c>
    </row>
    <row r="19195" spans="2:6">
      <c r="B19195" s="21">
        <v>42972</v>
      </c>
      <c r="C19195" s="122" t="s">
        <v>277</v>
      </c>
      <c r="D19195" s="116">
        <v>27.2</v>
      </c>
      <c r="E19195" s="11">
        <v>27.25</v>
      </c>
      <c r="F19195" s="12">
        <v>3987863</v>
      </c>
    </row>
    <row r="19196" spans="2:6">
      <c r="B19196" s="21">
        <v>42972</v>
      </c>
      <c r="C19196" s="122" t="s">
        <v>278</v>
      </c>
      <c r="D19196" s="116">
        <v>127.05</v>
      </c>
      <c r="E19196" s="11">
        <v>128.32</v>
      </c>
      <c r="F19196" s="12">
        <v>419066</v>
      </c>
    </row>
    <row r="19197" spans="2:6">
      <c r="B19197" s="21">
        <v>42972</v>
      </c>
      <c r="C19197" s="122" t="s">
        <v>279</v>
      </c>
      <c r="D19197" s="116">
        <v>65.05</v>
      </c>
      <c r="E19197" s="11">
        <v>64.69</v>
      </c>
      <c r="F19197" s="12">
        <v>1407834</v>
      </c>
    </row>
    <row r="19198" spans="2:6">
      <c r="B19198" s="21">
        <v>42972</v>
      </c>
      <c r="C19198" s="122" t="s">
        <v>280</v>
      </c>
      <c r="D19198" s="116">
        <v>200.32</v>
      </c>
      <c r="E19198" s="11">
        <v>199.05</v>
      </c>
      <c r="F19198" s="12">
        <v>651470</v>
      </c>
    </row>
    <row r="19199" spans="2:6">
      <c r="B19199" s="21">
        <v>42972</v>
      </c>
      <c r="C19199" s="122" t="s">
        <v>281</v>
      </c>
      <c r="D19199" s="116">
        <v>24.39</v>
      </c>
      <c r="E19199" s="11">
        <v>24.49</v>
      </c>
      <c r="F19199" s="12">
        <v>22867795</v>
      </c>
    </row>
    <row r="19200" spans="2:6">
      <c r="B19200" s="21">
        <v>42972</v>
      </c>
      <c r="C19200" s="122" t="s">
        <v>282</v>
      </c>
      <c r="D19200" s="116">
        <v>20.78</v>
      </c>
      <c r="E19200" s="11">
        <v>21.03</v>
      </c>
      <c r="F19200" s="12">
        <v>3647627</v>
      </c>
    </row>
    <row r="19201" spans="2:6">
      <c r="B19201" s="21">
        <v>42972</v>
      </c>
      <c r="C19201" s="122" t="s">
        <v>283</v>
      </c>
      <c r="D19201" s="116">
        <v>74.23</v>
      </c>
      <c r="E19201" s="11">
        <v>73.790000000000006</v>
      </c>
      <c r="F19201" s="12">
        <v>3729031</v>
      </c>
    </row>
    <row r="19202" spans="2:6">
      <c r="B19202" s="21">
        <v>42972</v>
      </c>
      <c r="C19202" s="122" t="s">
        <v>284</v>
      </c>
      <c r="D19202" s="116">
        <v>56.03</v>
      </c>
      <c r="E19202" s="11">
        <v>55.02</v>
      </c>
      <c r="F19202" s="12">
        <v>3735613</v>
      </c>
    </row>
    <row r="19203" spans="2:6">
      <c r="B19203" s="21">
        <v>42972</v>
      </c>
      <c r="C19203" s="122" t="s">
        <v>24</v>
      </c>
      <c r="D19203" s="116">
        <v>28.61</v>
      </c>
      <c r="E19203" s="11">
        <v>28.66</v>
      </c>
      <c r="F19203" s="12">
        <v>3299854</v>
      </c>
    </row>
    <row r="19204" spans="2:6">
      <c r="B19204" s="21">
        <v>42972</v>
      </c>
      <c r="C19204" s="122" t="s">
        <v>25</v>
      </c>
      <c r="D19204" s="116">
        <v>35.54</v>
      </c>
      <c r="E19204" s="11">
        <v>35.6</v>
      </c>
      <c r="F19204" s="12">
        <v>6685057</v>
      </c>
    </row>
    <row r="19205" spans="2:6">
      <c r="B19205" s="21">
        <v>42972</v>
      </c>
      <c r="C19205" s="122" t="s">
        <v>26</v>
      </c>
      <c r="D19205" s="116">
        <v>923.49</v>
      </c>
      <c r="E19205" s="11">
        <v>915.89</v>
      </c>
      <c r="F19205" s="12">
        <v>1053376</v>
      </c>
    </row>
    <row r="19206" spans="2:6">
      <c r="B19206" s="21">
        <v>42972</v>
      </c>
      <c r="C19206" s="122" t="s">
        <v>27</v>
      </c>
      <c r="D19206" s="116">
        <v>939.21</v>
      </c>
      <c r="E19206" s="11">
        <v>930.5</v>
      </c>
      <c r="F19206" s="12">
        <v>1187313</v>
      </c>
    </row>
    <row r="19207" spans="2:6">
      <c r="B19207" s="21">
        <v>42972</v>
      </c>
      <c r="C19207" s="122" t="s">
        <v>28</v>
      </c>
      <c r="D19207" s="116">
        <v>82.65</v>
      </c>
      <c r="E19207" s="11">
        <v>83.3</v>
      </c>
      <c r="F19207" s="12">
        <v>516067</v>
      </c>
    </row>
    <row r="19208" spans="2:6">
      <c r="B19208" s="21">
        <v>42972</v>
      </c>
      <c r="C19208" s="122" t="s">
        <v>29</v>
      </c>
      <c r="D19208" s="116">
        <v>94.37</v>
      </c>
      <c r="E19208" s="11">
        <v>93.35</v>
      </c>
      <c r="F19208" s="12">
        <v>669249</v>
      </c>
    </row>
    <row r="19209" spans="2:6">
      <c r="B19209" s="21">
        <v>42972</v>
      </c>
      <c r="C19209" s="122" t="s">
        <v>30</v>
      </c>
      <c r="D19209" s="116">
        <v>23.39</v>
      </c>
      <c r="E19209" s="11">
        <v>23.77</v>
      </c>
      <c r="F19209" s="12">
        <v>4467080</v>
      </c>
    </row>
    <row r="19210" spans="2:6">
      <c r="B19210" s="21">
        <v>42972</v>
      </c>
      <c r="C19210" s="122" t="s">
        <v>31</v>
      </c>
      <c r="D19210" s="116">
        <v>52.41</v>
      </c>
      <c r="E19210" s="11">
        <v>52.53</v>
      </c>
      <c r="F19210" s="12">
        <v>627709</v>
      </c>
    </row>
    <row r="19211" spans="2:6">
      <c r="B19211" s="21">
        <v>42972</v>
      </c>
      <c r="C19211" s="122" t="s">
        <v>32</v>
      </c>
      <c r="D19211" s="116">
        <v>223.64</v>
      </c>
      <c r="E19211" s="11">
        <v>222.47</v>
      </c>
      <c r="F19211" s="12">
        <v>2232476</v>
      </c>
    </row>
    <row r="19212" spans="2:6">
      <c r="B19212" s="21">
        <v>42972</v>
      </c>
      <c r="C19212" s="122" t="s">
        <v>33</v>
      </c>
      <c r="D19212" s="116">
        <v>30.09</v>
      </c>
      <c r="E19212" s="11">
        <v>30.07</v>
      </c>
      <c r="F19212" s="12">
        <v>1975220</v>
      </c>
    </row>
    <row r="19213" spans="2:6">
      <c r="B19213" s="21">
        <v>42972</v>
      </c>
      <c r="C19213" s="122" t="s">
        <v>34</v>
      </c>
      <c r="D19213" s="116">
        <v>159.24</v>
      </c>
      <c r="E19213" s="11">
        <v>159.79</v>
      </c>
      <c r="F19213" s="12">
        <v>657699</v>
      </c>
    </row>
    <row r="19214" spans="2:6">
      <c r="B19214" s="21">
        <v>42972</v>
      </c>
      <c r="C19214" s="122" t="s">
        <v>35</v>
      </c>
      <c r="D19214" s="116">
        <v>38.93</v>
      </c>
      <c r="E19214" s="11">
        <v>39.01</v>
      </c>
      <c r="F19214" s="12">
        <v>6167208</v>
      </c>
    </row>
    <row r="19215" spans="2:6">
      <c r="B19215" s="21">
        <v>42972</v>
      </c>
      <c r="C19215" s="122" t="s">
        <v>36</v>
      </c>
      <c r="D19215" s="116">
        <v>95.28</v>
      </c>
      <c r="E19215" s="11">
        <v>95.2</v>
      </c>
      <c r="F19215" s="12">
        <v>988235</v>
      </c>
    </row>
    <row r="19216" spans="2:6">
      <c r="B19216" s="21">
        <v>42972</v>
      </c>
      <c r="C19216" s="122" t="s">
        <v>37</v>
      </c>
      <c r="D19216" s="116">
        <v>12.74</v>
      </c>
      <c r="E19216" s="11">
        <v>12.76</v>
      </c>
      <c r="F19216" s="12">
        <v>7728253</v>
      </c>
    </row>
    <row r="19217" spans="2:6">
      <c r="B19217" s="21">
        <v>42972</v>
      </c>
      <c r="C19217" s="122" t="s">
        <v>38</v>
      </c>
      <c r="D19217" s="116">
        <v>23.91</v>
      </c>
      <c r="E19217" s="11">
        <v>24.27</v>
      </c>
      <c r="F19217" s="12">
        <v>2847364</v>
      </c>
    </row>
    <row r="19218" spans="2:6">
      <c r="B19218" s="21">
        <v>42972</v>
      </c>
      <c r="C19218" s="122" t="s">
        <v>39</v>
      </c>
      <c r="D19218" s="116">
        <v>79.37</v>
      </c>
      <c r="E19218" s="11">
        <v>79.510000000000005</v>
      </c>
      <c r="F19218" s="12">
        <v>1245723</v>
      </c>
    </row>
    <row r="19219" spans="2:6">
      <c r="B19219" s="21">
        <v>42972</v>
      </c>
      <c r="C19219" s="122" t="s">
        <v>40</v>
      </c>
      <c r="D19219" s="116">
        <v>71.790000000000006</v>
      </c>
      <c r="E19219" s="11">
        <v>71.92</v>
      </c>
      <c r="F19219" s="12">
        <v>1300762</v>
      </c>
    </row>
    <row r="19220" spans="2:6">
      <c r="B19220" s="21">
        <v>42972</v>
      </c>
      <c r="C19220" s="122" t="s">
        <v>41</v>
      </c>
      <c r="D19220" s="116">
        <v>29.53</v>
      </c>
      <c r="E19220" s="11">
        <v>29.54</v>
      </c>
      <c r="F19220" s="12">
        <v>2389127</v>
      </c>
    </row>
    <row r="19221" spans="2:6">
      <c r="B19221" s="21">
        <v>42972</v>
      </c>
      <c r="C19221" s="122" t="s">
        <v>42</v>
      </c>
      <c r="D19221" s="116">
        <v>148.51</v>
      </c>
      <c r="E19221" s="11">
        <v>149.65</v>
      </c>
      <c r="F19221" s="12">
        <v>3047971</v>
      </c>
    </row>
    <row r="19222" spans="2:6">
      <c r="B19222" s="21">
        <v>42972</v>
      </c>
      <c r="C19222" s="122" t="s">
        <v>43</v>
      </c>
      <c r="D19222" s="116">
        <v>38.42</v>
      </c>
      <c r="E19222" s="11">
        <v>38.5</v>
      </c>
      <c r="F19222" s="12">
        <v>2626731</v>
      </c>
    </row>
    <row r="19223" spans="2:6">
      <c r="B19223" s="21">
        <v>42972</v>
      </c>
      <c r="C19223" s="122" t="s">
        <v>44</v>
      </c>
      <c r="D19223" s="116">
        <v>54.8</v>
      </c>
      <c r="E19223" s="11">
        <v>55.03</v>
      </c>
      <c r="F19223" s="12">
        <v>2063467</v>
      </c>
    </row>
    <row r="19224" spans="2:6">
      <c r="B19224" s="21">
        <v>42972</v>
      </c>
      <c r="C19224" s="122" t="s">
        <v>45</v>
      </c>
      <c r="D19224" s="116">
        <v>63.16</v>
      </c>
      <c r="E19224" s="11">
        <v>63.48</v>
      </c>
      <c r="F19224" s="12">
        <v>1365008</v>
      </c>
    </row>
    <row r="19225" spans="2:6">
      <c r="B19225" s="21">
        <v>42972</v>
      </c>
      <c r="C19225" s="122" t="s">
        <v>46</v>
      </c>
      <c r="D19225" s="116">
        <v>47.36</v>
      </c>
      <c r="E19225" s="11">
        <v>47.72</v>
      </c>
      <c r="F19225" s="12">
        <v>2382926</v>
      </c>
    </row>
    <row r="19226" spans="2:6">
      <c r="B19226" s="21">
        <v>42972</v>
      </c>
      <c r="C19226" s="122" t="s">
        <v>47</v>
      </c>
      <c r="D19226" s="116">
        <v>37.630000000000003</v>
      </c>
      <c r="E19226" s="11">
        <v>37.909999999999997</v>
      </c>
      <c r="F19226" s="12">
        <v>2976625</v>
      </c>
    </row>
    <row r="19227" spans="2:6">
      <c r="B19227" s="21">
        <v>42972</v>
      </c>
      <c r="C19227" s="122" t="s">
        <v>48</v>
      </c>
      <c r="D19227" s="116">
        <v>137.32</v>
      </c>
      <c r="E19227" s="11">
        <v>136.82</v>
      </c>
      <c r="F19227" s="12">
        <v>1996454</v>
      </c>
    </row>
    <row r="19228" spans="2:6">
      <c r="B19228" s="21">
        <v>42972</v>
      </c>
      <c r="C19228" s="122" t="s">
        <v>49</v>
      </c>
      <c r="D19228" s="116">
        <v>44.44</v>
      </c>
      <c r="E19228" s="11">
        <v>44.78</v>
      </c>
      <c r="F19228" s="12">
        <v>1649496</v>
      </c>
    </row>
    <row r="19229" spans="2:6">
      <c r="B19229" s="21">
        <v>42972</v>
      </c>
      <c r="C19229" s="122" t="s">
        <v>50</v>
      </c>
      <c r="D19229" s="116">
        <v>17.989999999999998</v>
      </c>
      <c r="E19229" s="11">
        <v>13.923555</v>
      </c>
      <c r="F19229" s="12">
        <v>9035773</v>
      </c>
    </row>
    <row r="19230" spans="2:6">
      <c r="B19230" s="21">
        <v>42972</v>
      </c>
      <c r="C19230" s="122" t="s">
        <v>51</v>
      </c>
      <c r="D19230" s="116">
        <v>19.54</v>
      </c>
      <c r="E19230" s="11">
        <v>19.309999999999999</v>
      </c>
      <c r="F19230" s="12">
        <v>13592877</v>
      </c>
    </row>
    <row r="19231" spans="2:6">
      <c r="B19231" s="21">
        <v>42972</v>
      </c>
      <c r="C19231" s="122" t="s">
        <v>52</v>
      </c>
      <c r="D19231" s="116">
        <v>30.47</v>
      </c>
      <c r="E19231" s="11">
        <v>29.71</v>
      </c>
      <c r="F19231" s="12">
        <v>1603935</v>
      </c>
    </row>
    <row r="19232" spans="2:6">
      <c r="B19232" s="21">
        <v>42972</v>
      </c>
      <c r="C19232" s="122" t="s">
        <v>53</v>
      </c>
      <c r="D19232" s="116">
        <v>31.45</v>
      </c>
      <c r="E19232" s="11">
        <v>31.34</v>
      </c>
      <c r="F19232" s="12">
        <v>5070517</v>
      </c>
    </row>
    <row r="19233" spans="2:6">
      <c r="B19233" s="21">
        <v>42972</v>
      </c>
      <c r="C19233" s="122" t="s">
        <v>54</v>
      </c>
      <c r="D19233" s="116">
        <v>119.3</v>
      </c>
      <c r="E19233" s="11">
        <v>119.66</v>
      </c>
      <c r="F19233" s="12">
        <v>333506</v>
      </c>
    </row>
    <row r="19234" spans="2:6">
      <c r="B19234" s="21">
        <v>42972</v>
      </c>
      <c r="C19234" s="122" t="s">
        <v>55</v>
      </c>
      <c r="D19234" s="116">
        <v>85.94</v>
      </c>
      <c r="E19234" s="11">
        <v>85.784999999999997</v>
      </c>
      <c r="F19234" s="12">
        <v>968066</v>
      </c>
    </row>
    <row r="19235" spans="2:6">
      <c r="B19235" s="21">
        <v>42972</v>
      </c>
      <c r="C19235" s="122" t="s">
        <v>56</v>
      </c>
      <c r="D19235" s="116">
        <v>17.62</v>
      </c>
      <c r="E19235" s="11">
        <v>17.7</v>
      </c>
      <c r="F19235" s="12">
        <v>3402191</v>
      </c>
    </row>
    <row r="19236" spans="2:6">
      <c r="B19236" s="21">
        <v>42972</v>
      </c>
      <c r="C19236" s="122" t="s">
        <v>57</v>
      </c>
      <c r="D19236" s="116">
        <v>105.95</v>
      </c>
      <c r="E19236" s="11">
        <v>105.16</v>
      </c>
      <c r="F19236" s="12">
        <v>1361194</v>
      </c>
    </row>
    <row r="19237" spans="2:6">
      <c r="B19237" s="21">
        <v>42972</v>
      </c>
      <c r="C19237" s="122" t="s">
        <v>58</v>
      </c>
      <c r="D19237" s="116">
        <v>252.18</v>
      </c>
      <c r="E19237" s="11">
        <v>253</v>
      </c>
      <c r="F19237" s="12">
        <v>688469</v>
      </c>
    </row>
    <row r="19238" spans="2:6">
      <c r="B19238" s="21">
        <v>42972</v>
      </c>
      <c r="C19238" s="122" t="s">
        <v>59</v>
      </c>
      <c r="D19238" s="116">
        <v>143.30000000000001</v>
      </c>
      <c r="E19238" s="11">
        <v>143.74</v>
      </c>
      <c r="F19238" s="12">
        <v>2872893</v>
      </c>
    </row>
    <row r="19239" spans="2:6">
      <c r="B19239" s="21">
        <v>42972</v>
      </c>
      <c r="C19239" s="122" t="s">
        <v>60</v>
      </c>
      <c r="D19239" s="116">
        <v>64.98</v>
      </c>
      <c r="E19239" s="11">
        <v>65.41</v>
      </c>
      <c r="F19239" s="12">
        <v>1803318</v>
      </c>
    </row>
    <row r="19240" spans="2:6">
      <c r="B19240" s="21">
        <v>42972</v>
      </c>
      <c r="C19240" s="122" t="s">
        <v>61</v>
      </c>
      <c r="D19240" s="116">
        <v>153</v>
      </c>
      <c r="E19240" s="11">
        <v>151.08000000000001</v>
      </c>
      <c r="F19240" s="12">
        <v>525967</v>
      </c>
    </row>
    <row r="19241" spans="2:6">
      <c r="B19241" s="21">
        <v>42972</v>
      </c>
      <c r="C19241" s="122" t="s">
        <v>62</v>
      </c>
      <c r="D19241" s="116">
        <v>135.41999999999999</v>
      </c>
      <c r="E19241" s="11">
        <v>135.91999999999999</v>
      </c>
      <c r="F19241" s="12">
        <v>168842</v>
      </c>
    </row>
    <row r="19242" spans="2:6">
      <c r="B19242" s="21">
        <v>42972</v>
      </c>
      <c r="C19242" s="122" t="s">
        <v>63</v>
      </c>
      <c r="D19242" s="116">
        <v>195.29</v>
      </c>
      <c r="E19242" s="11">
        <v>192.19</v>
      </c>
      <c r="F19242" s="12">
        <v>555710</v>
      </c>
    </row>
    <row r="19243" spans="2:6">
      <c r="B19243" s="21">
        <v>42972</v>
      </c>
      <c r="C19243" s="122" t="s">
        <v>64</v>
      </c>
      <c r="D19243" s="116">
        <v>124.38</v>
      </c>
      <c r="E19243" s="11">
        <v>121.76</v>
      </c>
      <c r="F19243" s="12">
        <v>712089</v>
      </c>
    </row>
    <row r="19244" spans="2:6">
      <c r="B19244" s="21">
        <v>42972</v>
      </c>
      <c r="C19244" s="122" t="s">
        <v>65</v>
      </c>
      <c r="D19244" s="116">
        <v>46.82</v>
      </c>
      <c r="E19244" s="11">
        <v>46.52</v>
      </c>
      <c r="F19244" s="12">
        <v>1360234</v>
      </c>
    </row>
    <row r="19245" spans="2:6">
      <c r="B19245" s="21">
        <v>42972</v>
      </c>
      <c r="C19245" s="122" t="s">
        <v>66</v>
      </c>
      <c r="D19245" s="116">
        <v>34.82</v>
      </c>
      <c r="E19245" s="11">
        <v>34.67</v>
      </c>
      <c r="F19245" s="12">
        <v>14726829</v>
      </c>
    </row>
    <row r="19246" spans="2:6">
      <c r="B19246" s="21">
        <v>42972</v>
      </c>
      <c r="C19246" s="122" t="s">
        <v>67</v>
      </c>
      <c r="D19246" s="116">
        <v>135.66</v>
      </c>
      <c r="E19246" s="11">
        <v>137.35</v>
      </c>
      <c r="F19246" s="12">
        <v>1530029</v>
      </c>
    </row>
    <row r="19247" spans="2:6">
      <c r="B19247" s="21">
        <v>42972</v>
      </c>
      <c r="C19247" s="122" t="s">
        <v>68</v>
      </c>
      <c r="D19247" s="116">
        <v>54.13</v>
      </c>
      <c r="E19247" s="11">
        <v>54.59</v>
      </c>
      <c r="F19247" s="12">
        <v>2015714</v>
      </c>
    </row>
    <row r="19248" spans="2:6">
      <c r="B19248" s="21">
        <v>42972</v>
      </c>
      <c r="C19248" s="122" t="s">
        <v>69</v>
      </c>
      <c r="D19248" s="116">
        <v>20.100000000000001</v>
      </c>
      <c r="E19248" s="11">
        <v>20.2</v>
      </c>
      <c r="F19248" s="12">
        <v>6046212</v>
      </c>
    </row>
    <row r="19249" spans="2:6">
      <c r="B19249" s="21">
        <v>42972</v>
      </c>
      <c r="C19249" s="122" t="s">
        <v>70</v>
      </c>
      <c r="D19249" s="116">
        <v>84.28</v>
      </c>
      <c r="E19249" s="11">
        <v>84.63</v>
      </c>
      <c r="F19249" s="12">
        <v>1171884</v>
      </c>
    </row>
    <row r="19250" spans="2:6">
      <c r="B19250" s="21">
        <v>42972</v>
      </c>
      <c r="C19250" s="122" t="s">
        <v>71</v>
      </c>
      <c r="D19250" s="116">
        <v>38.729999999999997</v>
      </c>
      <c r="E19250" s="11">
        <v>38.47</v>
      </c>
      <c r="F19250" s="12">
        <v>947599</v>
      </c>
    </row>
    <row r="19251" spans="2:6">
      <c r="B19251" s="21">
        <v>42972</v>
      </c>
      <c r="C19251" s="122" t="s">
        <v>72</v>
      </c>
      <c r="D19251" s="116">
        <v>330.35</v>
      </c>
      <c r="E19251" s="11">
        <v>326.21001999999999</v>
      </c>
      <c r="F19251" s="12">
        <v>821180.98400000005</v>
      </c>
    </row>
    <row r="19252" spans="2:6">
      <c r="B19252" s="21">
        <v>42972</v>
      </c>
      <c r="C19252" s="122" t="s">
        <v>73</v>
      </c>
      <c r="D19252" s="116">
        <v>119.05</v>
      </c>
      <c r="E19252" s="11">
        <v>118.75</v>
      </c>
      <c r="F19252" s="12">
        <v>356533</v>
      </c>
    </row>
    <row r="19253" spans="2:6">
      <c r="B19253" s="21">
        <v>42972</v>
      </c>
      <c r="C19253" s="122" t="s">
        <v>285</v>
      </c>
      <c r="D19253" s="116">
        <v>136.71</v>
      </c>
      <c r="E19253" s="11">
        <v>136.81</v>
      </c>
      <c r="F19253" s="12">
        <v>621712</v>
      </c>
    </row>
    <row r="19254" spans="2:6">
      <c r="B19254" s="21">
        <v>42972</v>
      </c>
      <c r="C19254" s="122" t="s">
        <v>286</v>
      </c>
      <c r="D19254" s="116">
        <v>32.78</v>
      </c>
      <c r="E19254" s="11">
        <v>32.770000000000003</v>
      </c>
      <c r="F19254" s="12">
        <v>2035190</v>
      </c>
    </row>
    <row r="19255" spans="2:6">
      <c r="B19255" s="21">
        <v>42972</v>
      </c>
      <c r="C19255" s="122" t="s">
        <v>287</v>
      </c>
      <c r="D19255" s="116">
        <v>96.98</v>
      </c>
      <c r="E19255" s="11">
        <v>97.66</v>
      </c>
      <c r="F19255" s="12">
        <v>833254</v>
      </c>
    </row>
    <row r="19256" spans="2:6">
      <c r="B19256" s="21">
        <v>42972</v>
      </c>
      <c r="C19256" s="122" t="s">
        <v>288</v>
      </c>
      <c r="D19256" s="116">
        <v>38.869999999999997</v>
      </c>
      <c r="E19256" s="11">
        <v>38.83</v>
      </c>
      <c r="F19256" s="12">
        <v>3941935</v>
      </c>
    </row>
    <row r="19257" spans="2:6">
      <c r="B19257" s="21">
        <v>42972</v>
      </c>
      <c r="C19257" s="122" t="s">
        <v>289</v>
      </c>
      <c r="D19257" s="116">
        <v>51.65</v>
      </c>
      <c r="E19257" s="11">
        <v>51.94</v>
      </c>
      <c r="F19257" s="12">
        <v>590662</v>
      </c>
    </row>
    <row r="19258" spans="2:6">
      <c r="B19258" s="21">
        <v>42972</v>
      </c>
      <c r="C19258" s="122" t="s">
        <v>290</v>
      </c>
      <c r="D19258" s="116">
        <v>131.91</v>
      </c>
      <c r="E19258" s="11">
        <v>131.68</v>
      </c>
      <c r="F19258" s="12">
        <v>4133347</v>
      </c>
    </row>
    <row r="19259" spans="2:6">
      <c r="B19259" s="21">
        <v>42972</v>
      </c>
      <c r="C19259" s="122" t="s">
        <v>291</v>
      </c>
      <c r="D19259" s="116">
        <v>27.61</v>
      </c>
      <c r="E19259" s="11">
        <v>27.54</v>
      </c>
      <c r="F19259" s="12">
        <v>1317258</v>
      </c>
    </row>
    <row r="19260" spans="2:6">
      <c r="B19260" s="21">
        <v>42972</v>
      </c>
      <c r="C19260" s="122" t="s">
        <v>292</v>
      </c>
      <c r="D19260" s="116">
        <v>91.88</v>
      </c>
      <c r="E19260" s="11">
        <v>91.89</v>
      </c>
      <c r="F19260" s="12">
        <v>11794644</v>
      </c>
    </row>
    <row r="19261" spans="2:6">
      <c r="B19261" s="21">
        <v>42972</v>
      </c>
      <c r="C19261" s="122" t="s">
        <v>293</v>
      </c>
      <c r="D19261" s="116">
        <v>43.89</v>
      </c>
      <c r="E19261" s="11">
        <v>45.34</v>
      </c>
      <c r="F19261" s="12">
        <v>1878660</v>
      </c>
    </row>
    <row r="19262" spans="2:6">
      <c r="B19262" s="21">
        <v>42972</v>
      </c>
      <c r="C19262" s="122" t="s">
        <v>294</v>
      </c>
      <c r="D19262" s="116">
        <v>68</v>
      </c>
      <c r="E19262" s="11">
        <v>67.709999999999994</v>
      </c>
      <c r="F19262" s="12">
        <v>2241284</v>
      </c>
    </row>
    <row r="19263" spans="2:6">
      <c r="B19263" s="21">
        <v>42972</v>
      </c>
      <c r="C19263" s="122" t="s">
        <v>295</v>
      </c>
      <c r="D19263" s="116">
        <v>17.61</v>
      </c>
      <c r="E19263" s="11">
        <v>17.59</v>
      </c>
      <c r="F19263" s="12">
        <v>6758589</v>
      </c>
    </row>
    <row r="19264" spans="2:6">
      <c r="B19264" s="21">
        <v>42972</v>
      </c>
      <c r="C19264" s="122" t="s">
        <v>296</v>
      </c>
      <c r="D19264" s="116">
        <v>83.28</v>
      </c>
      <c r="E19264" s="11">
        <v>82.6</v>
      </c>
      <c r="F19264" s="12">
        <v>3285798</v>
      </c>
    </row>
    <row r="19265" spans="2:6">
      <c r="B19265" s="21">
        <v>42972</v>
      </c>
      <c r="C19265" s="122" t="s">
        <v>297</v>
      </c>
      <c r="D19265" s="116">
        <v>19.670000000000002</v>
      </c>
      <c r="E19265" s="11">
        <v>19.850000000000001</v>
      </c>
      <c r="F19265" s="12">
        <v>2382409</v>
      </c>
    </row>
    <row r="19266" spans="2:6">
      <c r="B19266" s="21">
        <v>42972</v>
      </c>
      <c r="C19266" s="122" t="s">
        <v>298</v>
      </c>
      <c r="D19266" s="116">
        <v>90.71</v>
      </c>
      <c r="E19266" s="11">
        <v>90.48</v>
      </c>
      <c r="F19266" s="12">
        <v>474123</v>
      </c>
    </row>
    <row r="19267" spans="2:6">
      <c r="B19267" s="21">
        <v>42972</v>
      </c>
      <c r="C19267" s="122" t="s">
        <v>299</v>
      </c>
      <c r="D19267" s="116">
        <v>121.07</v>
      </c>
      <c r="E19267" s="11">
        <v>121.52</v>
      </c>
      <c r="F19267" s="12">
        <v>997383</v>
      </c>
    </row>
    <row r="19268" spans="2:6">
      <c r="B19268" s="21">
        <v>42972</v>
      </c>
      <c r="C19268" s="122" t="s">
        <v>300</v>
      </c>
      <c r="D19268" s="116">
        <v>19.12</v>
      </c>
      <c r="E19268" s="11">
        <v>19.170000000000002</v>
      </c>
      <c r="F19268" s="12">
        <v>7981740</v>
      </c>
    </row>
    <row r="19269" spans="2:6">
      <c r="B19269" s="21">
        <v>42972</v>
      </c>
      <c r="C19269" s="122" t="s">
        <v>301</v>
      </c>
      <c r="D19269" s="116">
        <v>64.14</v>
      </c>
      <c r="E19269" s="11">
        <v>64.39</v>
      </c>
      <c r="F19269" s="12">
        <v>1551315</v>
      </c>
    </row>
    <row r="19270" spans="2:6">
      <c r="B19270" s="21">
        <v>42972</v>
      </c>
      <c r="C19270" s="122" t="s">
        <v>302</v>
      </c>
      <c r="D19270" s="116">
        <v>45.6</v>
      </c>
      <c r="E19270" s="11">
        <v>45.57</v>
      </c>
      <c r="F19270" s="12">
        <v>8807143</v>
      </c>
    </row>
    <row r="19271" spans="2:6">
      <c r="B19271" s="21">
        <v>42972</v>
      </c>
      <c r="C19271" s="122" t="s">
        <v>303</v>
      </c>
      <c r="D19271" s="116">
        <v>41.98</v>
      </c>
      <c r="E19271" s="11">
        <v>42.29</v>
      </c>
      <c r="F19271" s="12">
        <v>1312807</v>
      </c>
    </row>
    <row r="19272" spans="2:6">
      <c r="B19272" s="21">
        <v>42972</v>
      </c>
      <c r="C19272" s="122" t="s">
        <v>304</v>
      </c>
      <c r="D19272" s="116">
        <v>21.32</v>
      </c>
      <c r="E19272" s="11">
        <v>21.74</v>
      </c>
      <c r="F19272" s="12">
        <v>31786570</v>
      </c>
    </row>
    <row r="19273" spans="2:6">
      <c r="B19273" s="21">
        <v>42972</v>
      </c>
      <c r="C19273" s="122" t="s">
        <v>305</v>
      </c>
      <c r="D19273" s="116">
        <v>38.450000000000003</v>
      </c>
      <c r="E19273" s="11">
        <v>39.22</v>
      </c>
      <c r="F19273" s="12">
        <v>2792571</v>
      </c>
    </row>
    <row r="19274" spans="2:6">
      <c r="B19274" s="21">
        <v>42972</v>
      </c>
      <c r="C19274" s="122" t="s">
        <v>306</v>
      </c>
      <c r="D19274" s="116">
        <v>104.75</v>
      </c>
      <c r="E19274" s="11">
        <v>104.37</v>
      </c>
      <c r="F19274" s="12">
        <v>1515201</v>
      </c>
    </row>
    <row r="19275" spans="2:6">
      <c r="B19275" s="21">
        <v>42972</v>
      </c>
      <c r="C19275" s="122" t="s">
        <v>307</v>
      </c>
      <c r="D19275" s="116">
        <v>47.33</v>
      </c>
      <c r="E19275" s="11">
        <v>47.48</v>
      </c>
      <c r="F19275" s="12">
        <v>1045242</v>
      </c>
    </row>
    <row r="19276" spans="2:6">
      <c r="B19276" s="21">
        <v>42972</v>
      </c>
      <c r="C19276" s="122" t="s">
        <v>308</v>
      </c>
      <c r="D19276" s="116">
        <v>36.39</v>
      </c>
      <c r="E19276" s="11">
        <v>36.56</v>
      </c>
      <c r="F19276" s="12">
        <v>3048311</v>
      </c>
    </row>
    <row r="19277" spans="2:6">
      <c r="B19277" s="21">
        <v>42972</v>
      </c>
      <c r="C19277" s="122" t="s">
        <v>309</v>
      </c>
      <c r="D19277" s="116">
        <v>45.37</v>
      </c>
      <c r="E19277" s="11">
        <v>45.32</v>
      </c>
      <c r="F19277" s="12">
        <v>585197</v>
      </c>
    </row>
    <row r="19278" spans="2:6">
      <c r="B19278" s="21">
        <v>42972</v>
      </c>
      <c r="C19278" s="122" t="s">
        <v>310</v>
      </c>
      <c r="D19278" s="116">
        <v>51.21</v>
      </c>
      <c r="E19278" s="11">
        <v>51.61</v>
      </c>
      <c r="F19278" s="12">
        <v>1276227</v>
      </c>
    </row>
    <row r="19279" spans="2:6">
      <c r="B19279" s="21">
        <v>42972</v>
      </c>
      <c r="C19279" s="122" t="s">
        <v>311</v>
      </c>
      <c r="D19279" s="116">
        <v>154.91999999999999</v>
      </c>
      <c r="E19279" s="11">
        <v>154.77000000000001</v>
      </c>
      <c r="F19279" s="12">
        <v>729120</v>
      </c>
    </row>
    <row r="19280" spans="2:6">
      <c r="B19280" s="21">
        <v>42972</v>
      </c>
      <c r="C19280" s="122" t="s">
        <v>312</v>
      </c>
      <c r="D19280" s="116">
        <v>34.01</v>
      </c>
      <c r="E19280" s="11">
        <v>34.299999999999997</v>
      </c>
      <c r="F19280" s="12">
        <v>968323</v>
      </c>
    </row>
    <row r="19281" spans="2:6">
      <c r="B19281" s="21">
        <v>42972</v>
      </c>
      <c r="C19281" s="122" t="s">
        <v>313</v>
      </c>
      <c r="D19281" s="116">
        <v>180.77</v>
      </c>
      <c r="E19281" s="11">
        <v>179.22</v>
      </c>
      <c r="F19281" s="12">
        <v>240743</v>
      </c>
    </row>
    <row r="19282" spans="2:6">
      <c r="B19282" s="21">
        <v>42972</v>
      </c>
      <c r="C19282" s="122" t="s">
        <v>314</v>
      </c>
      <c r="D19282" s="116">
        <v>78.959999999999994</v>
      </c>
      <c r="E19282" s="11">
        <v>78.790000000000006</v>
      </c>
      <c r="F19282" s="12">
        <v>2171482</v>
      </c>
    </row>
    <row r="19283" spans="2:6">
      <c r="B19283" s="21">
        <v>42972</v>
      </c>
      <c r="C19283" s="122" t="s">
        <v>315</v>
      </c>
      <c r="D19283" s="116">
        <v>303.92</v>
      </c>
      <c r="E19283" s="11">
        <v>302.8</v>
      </c>
      <c r="F19283" s="12">
        <v>571101</v>
      </c>
    </row>
    <row r="19284" spans="2:6">
      <c r="B19284" s="21">
        <v>42972</v>
      </c>
      <c r="C19284" s="122" t="s">
        <v>316</v>
      </c>
      <c r="D19284" s="116">
        <v>68.52</v>
      </c>
      <c r="E19284" s="11">
        <v>68.180000000000007</v>
      </c>
      <c r="F19284" s="12">
        <v>1179143</v>
      </c>
    </row>
    <row r="19285" spans="2:6">
      <c r="B19285" s="21">
        <v>42972</v>
      </c>
      <c r="C19285" s="122" t="s">
        <v>317</v>
      </c>
      <c r="D19285" s="116">
        <v>42.99</v>
      </c>
      <c r="E19285" s="11">
        <v>42.87</v>
      </c>
      <c r="F19285" s="12">
        <v>1142007</v>
      </c>
    </row>
    <row r="19286" spans="2:6">
      <c r="B19286" s="21">
        <v>42972</v>
      </c>
      <c r="C19286" s="122" t="s">
        <v>318</v>
      </c>
      <c r="D19286" s="116">
        <v>72.63</v>
      </c>
      <c r="E19286" s="11">
        <v>73.349999999999994</v>
      </c>
      <c r="F19286" s="12">
        <v>6425491</v>
      </c>
    </row>
    <row r="19287" spans="2:6">
      <c r="B19287" s="21">
        <v>42972</v>
      </c>
      <c r="C19287" s="122" t="s">
        <v>319</v>
      </c>
      <c r="D19287" s="116">
        <v>159.30000000000001</v>
      </c>
      <c r="E19287" s="11">
        <v>157.86000000000001</v>
      </c>
      <c r="F19287" s="12">
        <v>1272017</v>
      </c>
    </row>
    <row r="19288" spans="2:6">
      <c r="B19288" s="21">
        <v>42972</v>
      </c>
      <c r="C19288" s="122" t="s">
        <v>320</v>
      </c>
      <c r="D19288" s="116">
        <v>24.08</v>
      </c>
      <c r="E19288" s="11">
        <v>24.23</v>
      </c>
      <c r="F19288" s="12">
        <v>975631</v>
      </c>
    </row>
    <row r="19289" spans="2:6">
      <c r="B19289" s="21">
        <v>42972</v>
      </c>
      <c r="C19289" s="122" t="s">
        <v>321</v>
      </c>
      <c r="D19289" s="116">
        <v>50.9</v>
      </c>
      <c r="E19289" s="11">
        <v>52.68</v>
      </c>
      <c r="F19289" s="12">
        <v>8842651</v>
      </c>
    </row>
    <row r="19290" spans="2:6">
      <c r="B19290" s="21">
        <v>42972</v>
      </c>
      <c r="C19290" s="122" t="s">
        <v>322</v>
      </c>
      <c r="D19290" s="116">
        <v>54.35</v>
      </c>
      <c r="E19290" s="11">
        <v>54.29</v>
      </c>
      <c r="F19290" s="12">
        <v>2001263</v>
      </c>
    </row>
    <row r="19291" spans="2:6">
      <c r="B19291" s="21">
        <v>42972</v>
      </c>
      <c r="C19291" s="122" t="s">
        <v>323</v>
      </c>
      <c r="D19291" s="116">
        <v>90.3</v>
      </c>
      <c r="E19291" s="11">
        <v>90.26</v>
      </c>
      <c r="F19291" s="12">
        <v>2309431</v>
      </c>
    </row>
    <row r="19292" spans="2:6">
      <c r="B19292" s="21">
        <v>42972</v>
      </c>
      <c r="C19292" s="122" t="s">
        <v>324</v>
      </c>
      <c r="D19292" s="116">
        <v>20.65</v>
      </c>
      <c r="E19292" s="11">
        <v>21.11</v>
      </c>
      <c r="F19292" s="12">
        <v>8701564</v>
      </c>
    </row>
    <row r="19293" spans="2:6">
      <c r="B19293" s="21">
        <v>42972</v>
      </c>
      <c r="C19293" s="122" t="s">
        <v>325</v>
      </c>
      <c r="D19293" s="116">
        <v>133.30000000000001</v>
      </c>
      <c r="E19293" s="11">
        <v>132.75</v>
      </c>
      <c r="F19293" s="12">
        <v>2215524</v>
      </c>
    </row>
    <row r="19294" spans="2:6">
      <c r="B19294" s="21">
        <v>42972</v>
      </c>
      <c r="C19294" s="122" t="s">
        <v>326</v>
      </c>
      <c r="D19294" s="116">
        <v>107.56</v>
      </c>
      <c r="E19294" s="11">
        <v>107.09</v>
      </c>
      <c r="F19294" s="12">
        <v>374706</v>
      </c>
    </row>
    <row r="19295" spans="2:6">
      <c r="B19295" s="21">
        <v>42972</v>
      </c>
      <c r="C19295" s="122" t="s">
        <v>327</v>
      </c>
      <c r="D19295" s="116">
        <v>53.63</v>
      </c>
      <c r="E19295" s="11">
        <v>54.26</v>
      </c>
      <c r="F19295" s="12">
        <v>1323820</v>
      </c>
    </row>
    <row r="19296" spans="2:6">
      <c r="B19296" s="21">
        <v>42972</v>
      </c>
      <c r="C19296" s="122" t="s">
        <v>328</v>
      </c>
      <c r="D19296" s="116">
        <v>100.79</v>
      </c>
      <c r="E19296" s="11">
        <v>100.66</v>
      </c>
      <c r="F19296" s="12">
        <v>1346355</v>
      </c>
    </row>
    <row r="19297" spans="2:6">
      <c r="B19297" s="21">
        <v>42972</v>
      </c>
      <c r="C19297" s="122" t="s">
        <v>329</v>
      </c>
      <c r="D19297" s="116">
        <v>36.630000000000003</v>
      </c>
      <c r="E19297" s="11">
        <v>36.31</v>
      </c>
      <c r="F19297" s="12">
        <v>2201369</v>
      </c>
    </row>
    <row r="19298" spans="2:6">
      <c r="B19298" s="21">
        <v>42972</v>
      </c>
      <c r="C19298" s="122" t="s">
        <v>330</v>
      </c>
      <c r="D19298" s="116">
        <v>16.309999999999999</v>
      </c>
      <c r="E19298" s="11">
        <v>16.47</v>
      </c>
      <c r="F19298" s="12">
        <v>4798796</v>
      </c>
    </row>
    <row r="19299" spans="2:6">
      <c r="B19299" s="21">
        <v>42972</v>
      </c>
      <c r="C19299" s="122" t="s">
        <v>331</v>
      </c>
      <c r="D19299" s="116">
        <v>158.88999999999999</v>
      </c>
      <c r="E19299" s="11">
        <v>158.82</v>
      </c>
      <c r="F19299" s="12">
        <v>2019582</v>
      </c>
    </row>
    <row r="19300" spans="2:6">
      <c r="B19300" s="21">
        <v>42972</v>
      </c>
      <c r="C19300" s="122" t="s">
        <v>332</v>
      </c>
      <c r="D19300" s="116">
        <v>82.82</v>
      </c>
      <c r="E19300" s="11">
        <v>82.63</v>
      </c>
      <c r="F19300" s="12">
        <v>770343</v>
      </c>
    </row>
    <row r="19301" spans="2:6">
      <c r="B19301" s="21">
        <v>42972</v>
      </c>
      <c r="C19301" s="122" t="s">
        <v>333</v>
      </c>
      <c r="D19301" s="116">
        <v>147.66</v>
      </c>
      <c r="E19301" s="11">
        <v>147.58000000000001</v>
      </c>
      <c r="F19301" s="12">
        <v>954681</v>
      </c>
    </row>
    <row r="19302" spans="2:6">
      <c r="B19302" s="21">
        <v>42972</v>
      </c>
      <c r="C19302" s="122" t="s">
        <v>334</v>
      </c>
      <c r="D19302" s="116">
        <v>132.83000000000001</v>
      </c>
      <c r="E19302" s="11">
        <v>132.38999999999999</v>
      </c>
      <c r="F19302" s="12">
        <v>597536</v>
      </c>
    </row>
    <row r="19303" spans="2:6">
      <c r="B19303" s="21">
        <v>42972</v>
      </c>
      <c r="C19303" s="122" t="s">
        <v>335</v>
      </c>
      <c r="D19303" s="116">
        <v>41.96</v>
      </c>
      <c r="E19303" s="11">
        <v>41.48</v>
      </c>
      <c r="F19303" s="12">
        <v>11397771</v>
      </c>
    </row>
    <row r="19304" spans="2:6">
      <c r="B19304" s="21">
        <v>42972</v>
      </c>
      <c r="C19304" s="122" t="s">
        <v>336</v>
      </c>
      <c r="D19304" s="116">
        <v>79.42</v>
      </c>
      <c r="E19304" s="11">
        <v>79.06</v>
      </c>
      <c r="F19304" s="12">
        <v>4231172</v>
      </c>
    </row>
    <row r="19305" spans="2:6">
      <c r="B19305" s="21">
        <v>42972</v>
      </c>
      <c r="C19305" s="122" t="s">
        <v>337</v>
      </c>
      <c r="D19305" s="116">
        <v>47.73</v>
      </c>
      <c r="E19305" s="11">
        <v>47.99</v>
      </c>
      <c r="F19305" s="12">
        <v>5658282</v>
      </c>
    </row>
    <row r="19306" spans="2:6">
      <c r="B19306" s="21">
        <v>42972</v>
      </c>
      <c r="C19306" s="122" t="s">
        <v>338</v>
      </c>
      <c r="D19306" s="116">
        <v>31.6</v>
      </c>
      <c r="E19306" s="11">
        <v>31.83</v>
      </c>
      <c r="F19306" s="12">
        <v>4741353</v>
      </c>
    </row>
    <row r="19307" spans="2:6">
      <c r="B19307" s="21">
        <v>42972</v>
      </c>
      <c r="C19307" s="122" t="s">
        <v>339</v>
      </c>
      <c r="D19307" s="116">
        <v>247.1</v>
      </c>
      <c r="E19307" s="11">
        <v>247.06</v>
      </c>
      <c r="F19307" s="12">
        <v>310912</v>
      </c>
    </row>
    <row r="19308" spans="2:6">
      <c r="B19308" s="21">
        <v>42972</v>
      </c>
      <c r="C19308" s="122" t="s">
        <v>340</v>
      </c>
      <c r="D19308" s="116">
        <v>95.1</v>
      </c>
      <c r="E19308" s="11">
        <v>94.91</v>
      </c>
      <c r="F19308" s="12">
        <v>812107</v>
      </c>
    </row>
    <row r="19309" spans="2:6">
      <c r="B19309" s="21">
        <v>42972</v>
      </c>
      <c r="C19309" s="122" t="s">
        <v>341</v>
      </c>
      <c r="D19309" s="116">
        <v>80.3</v>
      </c>
      <c r="E19309" s="11">
        <v>79.3</v>
      </c>
      <c r="F19309" s="12">
        <v>309688</v>
      </c>
    </row>
    <row r="19310" spans="2:6">
      <c r="B19310" s="21">
        <v>42972</v>
      </c>
      <c r="C19310" s="122" t="s">
        <v>342</v>
      </c>
      <c r="D19310" s="116">
        <v>200.53</v>
      </c>
      <c r="E19310" s="11">
        <v>195.54</v>
      </c>
      <c r="F19310" s="12">
        <v>943185</v>
      </c>
    </row>
    <row r="19311" spans="2:6">
      <c r="B19311" s="21">
        <v>42972</v>
      </c>
      <c r="C19311" s="122" t="s">
        <v>343</v>
      </c>
      <c r="D19311" s="116">
        <v>77.209999999999994</v>
      </c>
      <c r="E19311" s="11">
        <v>76.959999999999994</v>
      </c>
      <c r="F19311" s="12">
        <v>1698241</v>
      </c>
    </row>
    <row r="19312" spans="2:6">
      <c r="B19312" s="21">
        <v>42972</v>
      </c>
      <c r="C19312" s="122" t="s">
        <v>344</v>
      </c>
      <c r="D19312" s="116">
        <v>203.44</v>
      </c>
      <c r="E19312" s="11">
        <v>202.13</v>
      </c>
      <c r="F19312" s="12">
        <v>1238228</v>
      </c>
    </row>
    <row r="19313" spans="2:6">
      <c r="B19313" s="21">
        <v>42972</v>
      </c>
      <c r="C19313" s="122" t="s">
        <v>345</v>
      </c>
      <c r="D19313" s="116">
        <v>55.17</v>
      </c>
      <c r="E19313" s="11">
        <v>55.22</v>
      </c>
      <c r="F19313" s="12">
        <v>1810028</v>
      </c>
    </row>
    <row r="19314" spans="2:6">
      <c r="B19314" s="21">
        <v>42972</v>
      </c>
      <c r="C19314" s="122" t="s">
        <v>346</v>
      </c>
      <c r="D19314" s="116">
        <v>63.89</v>
      </c>
      <c r="E19314" s="11">
        <v>64.08</v>
      </c>
      <c r="F19314" s="12">
        <v>4860642</v>
      </c>
    </row>
    <row r="19315" spans="2:6">
      <c r="B19315" s="21">
        <v>42972</v>
      </c>
      <c r="C19315" s="122" t="s">
        <v>347</v>
      </c>
      <c r="D19315" s="116">
        <v>116.67</v>
      </c>
      <c r="E19315" s="11">
        <v>116.85</v>
      </c>
      <c r="F19315" s="12">
        <v>903491</v>
      </c>
    </row>
    <row r="19316" spans="2:6">
      <c r="B19316" s="21">
        <v>42972</v>
      </c>
      <c r="C19316" s="122" t="s">
        <v>348</v>
      </c>
      <c r="D19316" s="116">
        <v>20.34</v>
      </c>
      <c r="E19316" s="11">
        <v>20.37</v>
      </c>
      <c r="F19316" s="12">
        <v>2300796</v>
      </c>
    </row>
    <row r="19317" spans="2:6">
      <c r="B19317" s="21">
        <v>42972</v>
      </c>
      <c r="C19317" s="122" t="s">
        <v>349</v>
      </c>
      <c r="D19317" s="116">
        <v>51.47</v>
      </c>
      <c r="E19317" s="11">
        <v>51.72</v>
      </c>
      <c r="F19317" s="12">
        <v>3101428</v>
      </c>
    </row>
    <row r="19318" spans="2:6">
      <c r="B19318" s="21">
        <v>42972</v>
      </c>
      <c r="C19318" s="122" t="s">
        <v>350</v>
      </c>
      <c r="D19318" s="116">
        <v>62.87</v>
      </c>
      <c r="E19318" s="11">
        <v>62.94</v>
      </c>
      <c r="F19318" s="12">
        <v>5274946</v>
      </c>
    </row>
    <row r="19319" spans="2:6">
      <c r="B19319" s="21">
        <v>42972</v>
      </c>
      <c r="C19319" s="122" t="s">
        <v>351</v>
      </c>
      <c r="D19319" s="116">
        <v>11.07</v>
      </c>
      <c r="E19319" s="11">
        <v>11.05</v>
      </c>
      <c r="F19319" s="12">
        <v>7086851</v>
      </c>
    </row>
    <row r="19320" spans="2:6">
      <c r="B19320" s="21">
        <v>42972</v>
      </c>
      <c r="C19320" s="122" t="s">
        <v>352</v>
      </c>
      <c r="D19320" s="116">
        <v>46.17</v>
      </c>
      <c r="E19320" s="11">
        <v>45.94</v>
      </c>
      <c r="F19320" s="12">
        <v>5659431</v>
      </c>
    </row>
    <row r="19321" spans="2:6">
      <c r="B19321" s="21">
        <v>42972</v>
      </c>
      <c r="C19321" s="122" t="s">
        <v>353</v>
      </c>
      <c r="D19321" s="116">
        <v>72.86</v>
      </c>
      <c r="E19321" s="11">
        <v>72.819999999999993</v>
      </c>
      <c r="F19321" s="12">
        <v>12794301</v>
      </c>
    </row>
    <row r="19322" spans="2:6">
      <c r="B19322" s="21">
        <v>42972</v>
      </c>
      <c r="C19322" s="122" t="s">
        <v>354</v>
      </c>
      <c r="D19322" s="116">
        <v>86.76</v>
      </c>
      <c r="E19322" s="11">
        <v>86.88</v>
      </c>
      <c r="F19322" s="12">
        <v>872762</v>
      </c>
    </row>
    <row r="19323" spans="2:6">
      <c r="B19323" s="21">
        <v>42972</v>
      </c>
      <c r="C19323" s="122" t="s">
        <v>355</v>
      </c>
      <c r="D19323" s="116">
        <v>153.31</v>
      </c>
      <c r="E19323" s="11">
        <v>153.80000000000001</v>
      </c>
      <c r="F19323" s="12">
        <v>488166</v>
      </c>
    </row>
    <row r="19324" spans="2:6">
      <c r="B19324" s="21">
        <v>42972</v>
      </c>
      <c r="C19324" s="122" t="s">
        <v>356</v>
      </c>
      <c r="D19324" s="116">
        <v>594.09</v>
      </c>
      <c r="E19324" s="11">
        <v>590.38</v>
      </c>
      <c r="F19324" s="12">
        <v>107074</v>
      </c>
    </row>
    <row r="19325" spans="2:6">
      <c r="B19325" s="21">
        <v>42972</v>
      </c>
      <c r="C19325" s="122" t="s">
        <v>357</v>
      </c>
      <c r="D19325" s="116">
        <v>30.3</v>
      </c>
      <c r="E19325" s="11">
        <v>30.29</v>
      </c>
      <c r="F19325" s="12">
        <v>13929789</v>
      </c>
    </row>
    <row r="19326" spans="2:6">
      <c r="B19326" s="21">
        <v>42972</v>
      </c>
      <c r="C19326" s="122" t="s">
        <v>358</v>
      </c>
      <c r="D19326" s="116">
        <v>30.27</v>
      </c>
      <c r="E19326" s="11">
        <v>30.53</v>
      </c>
      <c r="F19326" s="12">
        <v>3856561</v>
      </c>
    </row>
    <row r="19327" spans="2:6">
      <c r="B19327" s="21">
        <v>42972</v>
      </c>
      <c r="C19327" s="122" t="s">
        <v>359</v>
      </c>
      <c r="D19327" s="116">
        <v>13.67</v>
      </c>
      <c r="E19327" s="11">
        <v>13.63</v>
      </c>
      <c r="F19327" s="12">
        <v>1078369</v>
      </c>
    </row>
    <row r="19328" spans="2:6">
      <c r="B19328" s="21">
        <v>42972</v>
      </c>
      <c r="C19328" s="122" t="s">
        <v>360</v>
      </c>
      <c r="D19328" s="116">
        <v>23.65</v>
      </c>
      <c r="E19328" s="11">
        <v>23.65</v>
      </c>
      <c r="F19328" s="12">
        <v>2207924</v>
      </c>
    </row>
    <row r="19329" spans="2:6">
      <c r="B19329" s="21">
        <v>42972</v>
      </c>
      <c r="C19329" s="122" t="s">
        <v>361</v>
      </c>
      <c r="D19329" s="116">
        <v>75.25</v>
      </c>
      <c r="E19329" s="11">
        <v>75.75</v>
      </c>
      <c r="F19329" s="12">
        <v>560380</v>
      </c>
    </row>
    <row r="19330" spans="2:6">
      <c r="B19330" s="21">
        <v>42972</v>
      </c>
      <c r="C19330" s="122" t="s">
        <v>362</v>
      </c>
      <c r="D19330" s="116">
        <v>149.66</v>
      </c>
      <c r="E19330" s="11">
        <v>150.1</v>
      </c>
      <c r="F19330" s="12">
        <v>1259107</v>
      </c>
    </row>
    <row r="19331" spans="2:6">
      <c r="B19331" s="21">
        <v>42972</v>
      </c>
      <c r="C19331" s="122" t="s">
        <v>363</v>
      </c>
      <c r="D19331" s="116">
        <v>37</v>
      </c>
      <c r="E19331" s="11">
        <v>36.99</v>
      </c>
      <c r="F19331" s="12">
        <v>4172170</v>
      </c>
    </row>
    <row r="19332" spans="2:6">
      <c r="B19332" s="21">
        <v>42972</v>
      </c>
      <c r="C19332" s="122" t="s">
        <v>364</v>
      </c>
      <c r="D19332" s="116">
        <v>168.58</v>
      </c>
      <c r="E19332" s="11">
        <v>165.95</v>
      </c>
      <c r="F19332" s="12">
        <v>4064040</v>
      </c>
    </row>
    <row r="19333" spans="2:6">
      <c r="B19333" s="21">
        <v>42972</v>
      </c>
      <c r="C19333" s="122" t="s">
        <v>365</v>
      </c>
      <c r="D19333" s="116">
        <v>25.2</v>
      </c>
      <c r="E19333" s="11">
        <v>25.31</v>
      </c>
      <c r="F19333" s="12">
        <v>2622597</v>
      </c>
    </row>
    <row r="19334" spans="2:6">
      <c r="B19334" s="21">
        <v>42972</v>
      </c>
      <c r="C19334" s="122" t="s">
        <v>366</v>
      </c>
      <c r="D19334" s="116">
        <v>27.07</v>
      </c>
      <c r="E19334" s="11">
        <v>27.11</v>
      </c>
      <c r="F19334" s="12">
        <v>1393070</v>
      </c>
    </row>
    <row r="19335" spans="2:6">
      <c r="B19335" s="21">
        <v>42972</v>
      </c>
      <c r="C19335" s="122" t="s">
        <v>367</v>
      </c>
      <c r="D19335" s="116">
        <v>54.03</v>
      </c>
      <c r="E19335" s="11">
        <v>53.9</v>
      </c>
      <c r="F19335" s="12">
        <v>6416622</v>
      </c>
    </row>
    <row r="19336" spans="2:6">
      <c r="B19336" s="21">
        <v>42972</v>
      </c>
      <c r="C19336" s="122" t="s">
        <v>368</v>
      </c>
      <c r="D19336" s="116">
        <v>39.39</v>
      </c>
      <c r="E19336" s="11">
        <v>39.49</v>
      </c>
      <c r="F19336" s="12">
        <v>1521676</v>
      </c>
    </row>
    <row r="19337" spans="2:6">
      <c r="B19337" s="21">
        <v>42972</v>
      </c>
      <c r="C19337" s="122" t="s">
        <v>369</v>
      </c>
      <c r="D19337" s="116">
        <v>269.99</v>
      </c>
      <c r="E19337" s="11">
        <v>269.33</v>
      </c>
      <c r="F19337" s="12">
        <v>616140</v>
      </c>
    </row>
    <row r="19338" spans="2:6">
      <c r="B19338" s="21">
        <v>42972</v>
      </c>
      <c r="C19338" s="122" t="s">
        <v>370</v>
      </c>
      <c r="D19338" s="116">
        <v>30.21</v>
      </c>
      <c r="E19338" s="11">
        <v>30.52</v>
      </c>
      <c r="F19338" s="12">
        <v>2024457</v>
      </c>
    </row>
    <row r="19339" spans="2:6">
      <c r="B19339" s="21">
        <v>42972</v>
      </c>
      <c r="C19339" s="122" t="s">
        <v>371</v>
      </c>
      <c r="D19339" s="116">
        <v>25.32</v>
      </c>
      <c r="E19339" s="11">
        <v>24.58</v>
      </c>
      <c r="F19339" s="12">
        <v>7480305</v>
      </c>
    </row>
    <row r="19340" spans="2:6">
      <c r="B19340" s="21">
        <v>42972</v>
      </c>
      <c r="C19340" s="122" t="s">
        <v>372</v>
      </c>
      <c r="D19340" s="116">
        <v>118.53</v>
      </c>
      <c r="E19340" s="11">
        <v>118.21</v>
      </c>
      <c r="F19340" s="12">
        <v>989767</v>
      </c>
    </row>
    <row r="19341" spans="2:6">
      <c r="B19341" s="21">
        <v>42972</v>
      </c>
      <c r="C19341" s="122" t="s">
        <v>373</v>
      </c>
      <c r="D19341" s="116">
        <v>38.97</v>
      </c>
      <c r="E19341" s="11">
        <v>38.54</v>
      </c>
      <c r="F19341" s="12">
        <v>1987261</v>
      </c>
    </row>
    <row r="19342" spans="2:6">
      <c r="B19342" s="21">
        <v>42972</v>
      </c>
      <c r="C19342" s="122" t="s">
        <v>374</v>
      </c>
      <c r="D19342" s="116">
        <v>89.93</v>
      </c>
      <c r="E19342" s="11">
        <v>89.73</v>
      </c>
      <c r="F19342" s="12">
        <v>1356373</v>
      </c>
    </row>
    <row r="19343" spans="2:6">
      <c r="B19343" s="21">
        <v>42972</v>
      </c>
      <c r="C19343" s="122" t="s">
        <v>375</v>
      </c>
      <c r="D19343" s="116">
        <v>54.94</v>
      </c>
      <c r="E19343" s="11">
        <v>54.71</v>
      </c>
      <c r="F19343" s="12">
        <v>1671782</v>
      </c>
    </row>
    <row r="19344" spans="2:6">
      <c r="B19344" s="21">
        <v>42972</v>
      </c>
      <c r="C19344" s="122" t="s">
        <v>376</v>
      </c>
      <c r="D19344" s="116">
        <v>166.17</v>
      </c>
      <c r="E19344" s="11">
        <v>163.81</v>
      </c>
      <c r="F19344" s="12">
        <v>8930022</v>
      </c>
    </row>
    <row r="19345" spans="2:6">
      <c r="B19345" s="21">
        <v>42972</v>
      </c>
      <c r="C19345" s="122" t="s">
        <v>377</v>
      </c>
      <c r="D19345" s="116">
        <v>48.33</v>
      </c>
      <c r="E19345" s="11">
        <v>48.12</v>
      </c>
      <c r="F19345" s="12">
        <v>3008859</v>
      </c>
    </row>
    <row r="19346" spans="2:6">
      <c r="B19346" s="21">
        <v>42972</v>
      </c>
      <c r="C19346" s="122" t="s">
        <v>378</v>
      </c>
      <c r="D19346" s="116">
        <v>13.65</v>
      </c>
      <c r="E19346" s="11">
        <v>13.75</v>
      </c>
      <c r="F19346" s="12">
        <v>222052</v>
      </c>
    </row>
    <row r="19347" spans="2:6">
      <c r="B19347" s="21">
        <v>42972</v>
      </c>
      <c r="C19347" s="122" t="s">
        <v>379</v>
      </c>
      <c r="D19347" s="116">
        <v>13.28</v>
      </c>
      <c r="E19347" s="11">
        <v>13.42</v>
      </c>
      <c r="F19347" s="12">
        <v>1492854</v>
      </c>
    </row>
    <row r="19348" spans="2:6">
      <c r="B19348" s="21">
        <v>42972</v>
      </c>
      <c r="C19348" s="122" t="s">
        <v>380</v>
      </c>
      <c r="D19348" s="116">
        <v>57.8</v>
      </c>
      <c r="E19348" s="11">
        <v>58.04</v>
      </c>
      <c r="F19348" s="12">
        <v>913351</v>
      </c>
    </row>
    <row r="19349" spans="2:6">
      <c r="B19349" s="21">
        <v>42972</v>
      </c>
      <c r="C19349" s="122" t="s">
        <v>381</v>
      </c>
      <c r="D19349" s="116">
        <v>53.65</v>
      </c>
      <c r="E19349" s="11">
        <v>53.66</v>
      </c>
      <c r="F19349" s="12">
        <v>1893018</v>
      </c>
    </row>
    <row r="19350" spans="2:6">
      <c r="B19350" s="21">
        <v>42972</v>
      </c>
      <c r="C19350" s="122" t="s">
        <v>382</v>
      </c>
      <c r="D19350" s="116">
        <v>73.17</v>
      </c>
      <c r="E19350" s="11">
        <v>73.13</v>
      </c>
      <c r="F19350" s="12">
        <v>2677071</v>
      </c>
    </row>
    <row r="19351" spans="2:6">
      <c r="B19351" s="21">
        <v>42972</v>
      </c>
      <c r="C19351" s="122" t="s">
        <v>383</v>
      </c>
      <c r="D19351" s="116">
        <v>49.44</v>
      </c>
      <c r="E19351" s="11">
        <v>49.24</v>
      </c>
      <c r="F19351" s="12">
        <v>7853334</v>
      </c>
    </row>
    <row r="19352" spans="2:6">
      <c r="B19352" s="21">
        <v>42972</v>
      </c>
      <c r="C19352" s="122" t="s">
        <v>384</v>
      </c>
      <c r="D19352" s="116">
        <v>196.59</v>
      </c>
      <c r="E19352" s="11">
        <v>202.28</v>
      </c>
      <c r="F19352" s="12">
        <v>1375913</v>
      </c>
    </row>
    <row r="19353" spans="2:6">
      <c r="B19353" s="21">
        <v>42972</v>
      </c>
      <c r="C19353" s="122" t="s">
        <v>385</v>
      </c>
      <c r="D19353" s="116">
        <v>59.21</v>
      </c>
      <c r="E19353" s="11">
        <v>59.22</v>
      </c>
      <c r="F19353" s="12">
        <v>1925903</v>
      </c>
    </row>
    <row r="19354" spans="2:6">
      <c r="B19354" s="21">
        <v>42972</v>
      </c>
      <c r="C19354" s="122" t="s">
        <v>386</v>
      </c>
      <c r="D19354" s="116">
        <v>55.77</v>
      </c>
      <c r="E19354" s="11">
        <v>56.22</v>
      </c>
      <c r="F19354" s="12">
        <v>1065322</v>
      </c>
    </row>
    <row r="19355" spans="2:6">
      <c r="B19355" s="21">
        <v>42972</v>
      </c>
      <c r="C19355" s="122" t="s">
        <v>387</v>
      </c>
      <c r="D19355" s="116">
        <v>16.71</v>
      </c>
      <c r="E19355" s="11">
        <v>16.86</v>
      </c>
      <c r="F19355" s="12">
        <v>1699962</v>
      </c>
    </row>
    <row r="19356" spans="2:6">
      <c r="B19356" s="21">
        <v>42972</v>
      </c>
      <c r="C19356" s="122" t="s">
        <v>388</v>
      </c>
      <c r="D19356" s="116">
        <v>64.209999999999994</v>
      </c>
      <c r="E19356" s="11">
        <v>64.010000000000005</v>
      </c>
      <c r="F19356" s="12">
        <v>954425</v>
      </c>
    </row>
    <row r="19357" spans="2:6">
      <c r="B19357" s="21">
        <v>42972</v>
      </c>
      <c r="C19357" s="122" t="s">
        <v>389</v>
      </c>
      <c r="D19357" s="116">
        <v>70</v>
      </c>
      <c r="E19357" s="11">
        <v>70.08</v>
      </c>
      <c r="F19357" s="12">
        <v>1353434</v>
      </c>
    </row>
    <row r="19358" spans="2:6">
      <c r="B19358" s="21">
        <v>42972</v>
      </c>
      <c r="C19358" s="122" t="s">
        <v>390</v>
      </c>
      <c r="D19358" s="116">
        <v>1822.83</v>
      </c>
      <c r="E19358" s="11">
        <v>1793.48</v>
      </c>
      <c r="F19358" s="12">
        <v>423164</v>
      </c>
    </row>
    <row r="19359" spans="2:6">
      <c r="B19359" s="21">
        <v>42972</v>
      </c>
      <c r="C19359" s="122" t="s">
        <v>391</v>
      </c>
      <c r="D19359" s="116">
        <v>37.43</v>
      </c>
      <c r="E19359" s="11">
        <v>37.75</v>
      </c>
      <c r="F19359" s="12">
        <v>2391649</v>
      </c>
    </row>
    <row r="19360" spans="2:6">
      <c r="B19360" s="21">
        <v>42972</v>
      </c>
      <c r="C19360" s="122" t="s">
        <v>392</v>
      </c>
      <c r="D19360" s="116">
        <v>47.37</v>
      </c>
      <c r="E19360" s="11">
        <v>47.29</v>
      </c>
      <c r="F19360" s="12">
        <v>1167877</v>
      </c>
    </row>
    <row r="19361" spans="2:6">
      <c r="B19361" s="21">
        <v>42972</v>
      </c>
      <c r="C19361" s="122" t="s">
        <v>393</v>
      </c>
      <c r="D19361" s="116">
        <v>116.74</v>
      </c>
      <c r="E19361" s="11">
        <v>115.85</v>
      </c>
      <c r="F19361" s="12">
        <v>3443198</v>
      </c>
    </row>
    <row r="19362" spans="2:6">
      <c r="B19362" s="21">
        <v>42972</v>
      </c>
      <c r="C19362" s="122" t="s">
        <v>394</v>
      </c>
      <c r="D19362" s="116">
        <v>33.28</v>
      </c>
      <c r="E19362" s="11">
        <v>33.39</v>
      </c>
      <c r="F19362" s="12">
        <v>14393883</v>
      </c>
    </row>
    <row r="19363" spans="2:6">
      <c r="B19363" s="21">
        <v>42972</v>
      </c>
      <c r="C19363" s="122" t="s">
        <v>395</v>
      </c>
      <c r="D19363" s="116">
        <v>63.35</v>
      </c>
      <c r="E19363" s="11">
        <v>63.33</v>
      </c>
      <c r="F19363" s="12">
        <v>857261</v>
      </c>
    </row>
    <row r="19364" spans="2:6">
      <c r="B19364" s="21">
        <v>42972</v>
      </c>
      <c r="C19364" s="122" t="s">
        <v>396</v>
      </c>
      <c r="D19364" s="116">
        <v>92.65</v>
      </c>
      <c r="E19364" s="11">
        <v>92.51</v>
      </c>
      <c r="F19364" s="12">
        <v>4932978</v>
      </c>
    </row>
    <row r="19365" spans="2:6">
      <c r="B19365" s="21">
        <v>42972</v>
      </c>
      <c r="C19365" s="122" t="s">
        <v>397</v>
      </c>
      <c r="D19365" s="116">
        <v>48.43</v>
      </c>
      <c r="E19365" s="11">
        <v>48.4</v>
      </c>
      <c r="F19365" s="12">
        <v>2406726</v>
      </c>
    </row>
    <row r="19366" spans="2:6">
      <c r="B19366" s="21">
        <v>42972</v>
      </c>
      <c r="C19366" s="122" t="s">
        <v>398</v>
      </c>
      <c r="D19366" s="116">
        <v>157.36000000000001</v>
      </c>
      <c r="E19366" s="11">
        <v>157.30000000000001</v>
      </c>
      <c r="F19366" s="12">
        <v>621106</v>
      </c>
    </row>
    <row r="19367" spans="2:6">
      <c r="B19367" s="21">
        <v>42972</v>
      </c>
      <c r="C19367" s="122" t="s">
        <v>399</v>
      </c>
      <c r="D19367" s="116">
        <v>25.01</v>
      </c>
      <c r="E19367" s="11">
        <v>25.31</v>
      </c>
      <c r="F19367" s="12">
        <v>3184484</v>
      </c>
    </row>
    <row r="19368" spans="2:6">
      <c r="B19368" s="21">
        <v>42972</v>
      </c>
      <c r="C19368" s="122" t="s">
        <v>400</v>
      </c>
      <c r="D19368" s="116">
        <v>110.55</v>
      </c>
      <c r="E19368" s="11">
        <v>110.36</v>
      </c>
      <c r="F19368" s="12">
        <v>524525</v>
      </c>
    </row>
    <row r="19369" spans="2:6">
      <c r="B19369" s="21">
        <v>42972</v>
      </c>
      <c r="C19369" s="122" t="s">
        <v>401</v>
      </c>
      <c r="D19369" s="116">
        <v>65.400000000000006</v>
      </c>
      <c r="E19369" s="11">
        <v>65.349999999999994</v>
      </c>
      <c r="F19369" s="12">
        <v>294001</v>
      </c>
    </row>
    <row r="19370" spans="2:6">
      <c r="B19370" s="21">
        <v>42972</v>
      </c>
      <c r="C19370" s="122" t="s">
        <v>402</v>
      </c>
      <c r="D19370" s="116">
        <v>62.6</v>
      </c>
      <c r="E19370" s="11">
        <v>62.58</v>
      </c>
      <c r="F19370" s="12">
        <v>1303269</v>
      </c>
    </row>
    <row r="19371" spans="2:6">
      <c r="B19371" s="21">
        <v>42972</v>
      </c>
      <c r="C19371" s="122" t="s">
        <v>403</v>
      </c>
      <c r="D19371" s="116">
        <v>115.19</v>
      </c>
      <c r="E19371" s="11">
        <v>114.8</v>
      </c>
      <c r="F19371" s="12">
        <v>3109531</v>
      </c>
    </row>
    <row r="19372" spans="2:6">
      <c r="B19372" s="21">
        <v>42972</v>
      </c>
      <c r="C19372" s="122" t="s">
        <v>404</v>
      </c>
      <c r="D19372" s="116">
        <v>128.18</v>
      </c>
      <c r="E19372" s="11">
        <v>127.88</v>
      </c>
      <c r="F19372" s="12">
        <v>991080</v>
      </c>
    </row>
    <row r="19373" spans="2:6">
      <c r="B19373" s="21">
        <v>42972</v>
      </c>
      <c r="C19373" s="122" t="s">
        <v>405</v>
      </c>
      <c r="D19373" s="116">
        <v>61.26</v>
      </c>
      <c r="E19373" s="11">
        <v>61.51</v>
      </c>
      <c r="F19373" s="12">
        <v>416158</v>
      </c>
    </row>
    <row r="19374" spans="2:6">
      <c r="B19374" s="21">
        <v>42972</v>
      </c>
      <c r="C19374" s="122" t="s">
        <v>406</v>
      </c>
      <c r="D19374" s="116">
        <v>90.1</v>
      </c>
      <c r="E19374" s="11">
        <v>90.02</v>
      </c>
      <c r="F19374" s="12">
        <v>597781</v>
      </c>
    </row>
    <row r="19375" spans="2:6">
      <c r="B19375" s="21">
        <v>42972</v>
      </c>
      <c r="C19375" s="122" t="s">
        <v>407</v>
      </c>
      <c r="D19375" s="116">
        <v>103.98</v>
      </c>
      <c r="E19375" s="11">
        <v>103.72</v>
      </c>
      <c r="F19375" s="12">
        <v>863929</v>
      </c>
    </row>
    <row r="19376" spans="2:6">
      <c r="B19376" s="21">
        <v>42972</v>
      </c>
      <c r="C19376" s="122" t="s">
        <v>408</v>
      </c>
      <c r="D19376" s="116">
        <v>39.56</v>
      </c>
      <c r="E19376" s="11">
        <v>39.590000000000003</v>
      </c>
      <c r="F19376" s="12">
        <v>1597293</v>
      </c>
    </row>
    <row r="19377" spans="2:6">
      <c r="B19377" s="21">
        <v>42972</v>
      </c>
      <c r="C19377" s="122" t="s">
        <v>409</v>
      </c>
      <c r="D19377" s="116">
        <v>77.819999999999993</v>
      </c>
      <c r="E19377" s="11">
        <v>77.42</v>
      </c>
      <c r="F19377" s="12">
        <v>1060784</v>
      </c>
    </row>
    <row r="19378" spans="2:6">
      <c r="B19378" s="21">
        <v>42972</v>
      </c>
      <c r="C19378" s="122" t="s">
        <v>410</v>
      </c>
      <c r="D19378" s="116">
        <v>102.13</v>
      </c>
      <c r="E19378" s="11">
        <v>102.82</v>
      </c>
      <c r="F19378" s="12">
        <v>2069580</v>
      </c>
    </row>
    <row r="19379" spans="2:6">
      <c r="B19379" s="21">
        <v>42972</v>
      </c>
      <c r="C19379" s="122" t="s">
        <v>411</v>
      </c>
      <c r="D19379" s="116">
        <v>204.66</v>
      </c>
      <c r="E19379" s="11">
        <v>203.87</v>
      </c>
      <c r="F19379" s="12">
        <v>569306</v>
      </c>
    </row>
    <row r="19380" spans="2:6">
      <c r="B19380" s="21">
        <v>42972</v>
      </c>
      <c r="C19380" s="122" t="s">
        <v>412</v>
      </c>
      <c r="D19380" s="116">
        <v>84.3</v>
      </c>
      <c r="E19380" s="11">
        <v>83.42</v>
      </c>
      <c r="F19380" s="12">
        <v>1778851</v>
      </c>
    </row>
    <row r="19381" spans="2:6">
      <c r="B19381" s="21">
        <v>42972</v>
      </c>
      <c r="C19381" s="122" t="s">
        <v>413</v>
      </c>
      <c r="D19381" s="116">
        <v>127.53</v>
      </c>
      <c r="E19381" s="11">
        <v>125.9</v>
      </c>
      <c r="F19381" s="12">
        <v>1507695</v>
      </c>
    </row>
    <row r="19382" spans="2:6">
      <c r="B19382" s="21">
        <v>42972</v>
      </c>
      <c r="C19382" s="122" t="s">
        <v>414</v>
      </c>
      <c r="D19382" s="116">
        <v>34.6</v>
      </c>
      <c r="E19382" s="11">
        <v>34.61</v>
      </c>
      <c r="F19382" s="12">
        <v>853452</v>
      </c>
    </row>
    <row r="19383" spans="2:6">
      <c r="B19383" s="21">
        <v>42972</v>
      </c>
      <c r="C19383" s="122" t="s">
        <v>415</v>
      </c>
      <c r="D19383" s="116">
        <v>132.37</v>
      </c>
      <c r="E19383" s="11">
        <v>132.41999999999999</v>
      </c>
      <c r="F19383" s="12">
        <v>527578</v>
      </c>
    </row>
    <row r="19384" spans="2:6">
      <c r="B19384" s="21">
        <v>42972</v>
      </c>
      <c r="C19384" s="122" t="s">
        <v>416</v>
      </c>
      <c r="D19384" s="116">
        <v>129</v>
      </c>
      <c r="E19384" s="11">
        <v>129.19999999999999</v>
      </c>
      <c r="F19384" s="12">
        <v>1266810</v>
      </c>
    </row>
    <row r="19385" spans="2:6">
      <c r="B19385" s="21">
        <v>42972</v>
      </c>
      <c r="C19385" s="122" t="s">
        <v>417</v>
      </c>
      <c r="D19385" s="116">
        <v>60.33</v>
      </c>
      <c r="E19385" s="11">
        <v>59.97</v>
      </c>
      <c r="F19385" s="12">
        <v>4087413</v>
      </c>
    </row>
    <row r="19386" spans="2:6">
      <c r="B19386" s="21">
        <v>42972</v>
      </c>
      <c r="C19386" s="122" t="s">
        <v>418</v>
      </c>
      <c r="D19386" s="116">
        <v>98.35</v>
      </c>
      <c r="E19386" s="11">
        <v>98.82</v>
      </c>
      <c r="F19386" s="12">
        <v>9833611</v>
      </c>
    </row>
    <row r="19387" spans="2:6">
      <c r="B19387" s="21">
        <v>42972</v>
      </c>
      <c r="C19387" s="122" t="s">
        <v>419</v>
      </c>
      <c r="D19387" s="116">
        <v>52.78</v>
      </c>
      <c r="E19387" s="11">
        <v>52.03</v>
      </c>
      <c r="F19387" s="12">
        <v>8684669</v>
      </c>
    </row>
    <row r="19388" spans="2:6">
      <c r="B19388" s="21">
        <v>42972</v>
      </c>
      <c r="C19388" s="122" t="s">
        <v>420</v>
      </c>
      <c r="D19388" s="116">
        <v>70.52</v>
      </c>
      <c r="E19388" s="11">
        <v>70.930000000000007</v>
      </c>
      <c r="F19388" s="12">
        <v>837493</v>
      </c>
    </row>
    <row r="19389" spans="2:6">
      <c r="B19389" s="21">
        <v>42972</v>
      </c>
      <c r="C19389" s="122" t="s">
        <v>421</v>
      </c>
      <c r="D19389" s="116">
        <v>120.98</v>
      </c>
      <c r="E19389" s="11">
        <v>120.44</v>
      </c>
      <c r="F19389" s="12">
        <v>962020</v>
      </c>
    </row>
    <row r="19390" spans="2:6">
      <c r="B19390" s="21">
        <v>42972</v>
      </c>
      <c r="C19390" s="122" t="s">
        <v>422</v>
      </c>
      <c r="D19390" s="116">
        <v>257.5</v>
      </c>
      <c r="E19390" s="11">
        <v>260.24</v>
      </c>
      <c r="F19390" s="12">
        <v>301985</v>
      </c>
    </row>
    <row r="19391" spans="2:6">
      <c r="B19391" s="21">
        <v>42972</v>
      </c>
      <c r="C19391" s="122" t="s">
        <v>423</v>
      </c>
      <c r="D19391" s="116">
        <v>65.489999999999995</v>
      </c>
      <c r="E19391" s="11">
        <v>65.75</v>
      </c>
      <c r="F19391" s="12">
        <v>766083</v>
      </c>
    </row>
    <row r="19392" spans="2:6">
      <c r="B19392" s="21">
        <v>42972</v>
      </c>
      <c r="C19392" s="122" t="s">
        <v>424</v>
      </c>
      <c r="D19392" s="116">
        <v>485.25</v>
      </c>
      <c r="E19392" s="11">
        <v>477.8</v>
      </c>
      <c r="F19392" s="12">
        <v>531653</v>
      </c>
    </row>
    <row r="19393" spans="2:6">
      <c r="B19393" s="21">
        <v>42972</v>
      </c>
      <c r="C19393" s="122" t="s">
        <v>425</v>
      </c>
      <c r="D19393" s="116">
        <v>14.5</v>
      </c>
      <c r="E19393" s="11">
        <v>14.45</v>
      </c>
      <c r="F19393" s="12">
        <v>7536367</v>
      </c>
    </row>
    <row r="19394" spans="2:6">
      <c r="B19394" s="21">
        <v>42972</v>
      </c>
      <c r="C19394" s="122" t="s">
        <v>426</v>
      </c>
      <c r="D19394" s="116">
        <v>43.99</v>
      </c>
      <c r="E19394" s="11">
        <v>44.04</v>
      </c>
      <c r="F19394" s="12">
        <v>535899</v>
      </c>
    </row>
    <row r="19395" spans="2:6">
      <c r="B19395" s="21">
        <v>42972</v>
      </c>
      <c r="C19395" s="122" t="s">
        <v>427</v>
      </c>
      <c r="D19395" s="116">
        <v>105.38</v>
      </c>
      <c r="E19395" s="11">
        <v>105.33</v>
      </c>
      <c r="F19395" s="12">
        <v>1071031</v>
      </c>
    </row>
    <row r="19396" spans="2:6">
      <c r="B19396" s="21">
        <v>42972</v>
      </c>
      <c r="C19396" s="122" t="s">
        <v>428</v>
      </c>
      <c r="D19396" s="116">
        <v>79.22</v>
      </c>
      <c r="E19396" s="11">
        <v>78.75</v>
      </c>
      <c r="F19396" s="12">
        <v>420445</v>
      </c>
    </row>
    <row r="19397" spans="2:6">
      <c r="B19397" s="21">
        <v>42972</v>
      </c>
      <c r="C19397" s="122" t="s">
        <v>429</v>
      </c>
      <c r="D19397" s="116">
        <v>86.11</v>
      </c>
      <c r="E19397" s="11">
        <v>87.2</v>
      </c>
      <c r="F19397" s="12">
        <v>1178720</v>
      </c>
    </row>
    <row r="19398" spans="2:6">
      <c r="B19398" s="21">
        <v>42972</v>
      </c>
      <c r="C19398" s="122" t="s">
        <v>430</v>
      </c>
      <c r="D19398" s="116">
        <v>74.3</v>
      </c>
      <c r="E19398" s="11">
        <v>74.2</v>
      </c>
      <c r="F19398" s="12">
        <v>459764</v>
      </c>
    </row>
    <row r="19399" spans="2:6">
      <c r="B19399" s="21">
        <v>42972</v>
      </c>
      <c r="C19399" s="122" t="s">
        <v>431</v>
      </c>
      <c r="D19399" s="116">
        <v>160.94999999999999</v>
      </c>
      <c r="E19399" s="11">
        <v>159.61000000000001</v>
      </c>
      <c r="F19399" s="12">
        <v>597010</v>
      </c>
    </row>
    <row r="19400" spans="2:6">
      <c r="B19400" s="21">
        <v>42972</v>
      </c>
      <c r="C19400" s="122" t="s">
        <v>432</v>
      </c>
      <c r="D19400" s="116">
        <v>229.59</v>
      </c>
      <c r="E19400" s="11">
        <v>230.76</v>
      </c>
      <c r="F19400" s="12">
        <v>247206</v>
      </c>
    </row>
    <row r="19401" spans="2:6">
      <c r="B19401" s="21">
        <v>42972</v>
      </c>
      <c r="C19401" s="122" t="s">
        <v>433</v>
      </c>
      <c r="D19401" s="116">
        <v>58.39</v>
      </c>
      <c r="E19401" s="11">
        <v>59.38</v>
      </c>
      <c r="F19401" s="12">
        <v>6287651</v>
      </c>
    </row>
    <row r="19402" spans="2:6">
      <c r="B19402" s="21">
        <v>42972</v>
      </c>
      <c r="C19402" s="122" t="s">
        <v>434</v>
      </c>
      <c r="D19402" s="116">
        <v>18.649999999999999</v>
      </c>
      <c r="E19402" s="11">
        <v>18.170000000000002</v>
      </c>
      <c r="F19402" s="12">
        <v>5547701</v>
      </c>
    </row>
    <row r="19403" spans="2:6">
      <c r="B19403" s="21">
        <v>42972</v>
      </c>
      <c r="C19403" s="122" t="s">
        <v>435</v>
      </c>
      <c r="D19403" s="116">
        <v>64.27</v>
      </c>
      <c r="E19403" s="11">
        <v>64.37</v>
      </c>
      <c r="F19403" s="12">
        <v>1045760</v>
      </c>
    </row>
    <row r="19404" spans="2:6">
      <c r="B19404" s="21">
        <v>42972</v>
      </c>
      <c r="C19404" s="122" t="s">
        <v>436</v>
      </c>
      <c r="D19404" s="116">
        <v>178.8</v>
      </c>
      <c r="E19404" s="11">
        <v>178.03</v>
      </c>
      <c r="F19404" s="12">
        <v>792062</v>
      </c>
    </row>
    <row r="19405" spans="2:6">
      <c r="B19405" s="21">
        <v>42972</v>
      </c>
      <c r="C19405" s="122" t="s">
        <v>437</v>
      </c>
      <c r="D19405" s="116">
        <v>151.82</v>
      </c>
      <c r="E19405" s="11">
        <v>152.1</v>
      </c>
      <c r="F19405" s="12">
        <v>4331677</v>
      </c>
    </row>
    <row r="19406" spans="2:6">
      <c r="B19406" s="21">
        <v>42972</v>
      </c>
      <c r="C19406" s="122" t="s">
        <v>438</v>
      </c>
      <c r="D19406" s="116">
        <v>54.62</v>
      </c>
      <c r="E19406" s="11">
        <v>54.36</v>
      </c>
      <c r="F19406" s="12">
        <v>8601120</v>
      </c>
    </row>
    <row r="19407" spans="2:6">
      <c r="B19407" s="21">
        <v>42972</v>
      </c>
      <c r="C19407" s="122" t="s">
        <v>439</v>
      </c>
      <c r="D19407" s="116">
        <v>60.23</v>
      </c>
      <c r="E19407" s="11">
        <v>60.08</v>
      </c>
      <c r="F19407" s="12">
        <v>1032292</v>
      </c>
    </row>
    <row r="19408" spans="2:6">
      <c r="B19408" s="21">
        <v>42972</v>
      </c>
      <c r="C19408" s="122" t="s">
        <v>440</v>
      </c>
      <c r="D19408" s="116">
        <v>39.79</v>
      </c>
      <c r="E19408" s="11">
        <v>39.76</v>
      </c>
      <c r="F19408" s="12">
        <v>3112035</v>
      </c>
    </row>
    <row r="19409" spans="2:6">
      <c r="B19409" s="21">
        <v>42972</v>
      </c>
      <c r="C19409" s="122" t="s">
        <v>441</v>
      </c>
      <c r="D19409" s="116">
        <v>45</v>
      </c>
      <c r="E19409" s="11">
        <v>44.82</v>
      </c>
      <c r="F19409" s="12">
        <v>1718334</v>
      </c>
    </row>
    <row r="19410" spans="2:6">
      <c r="B19410" s="21">
        <v>42972</v>
      </c>
      <c r="C19410" s="122" t="s">
        <v>442</v>
      </c>
      <c r="D19410" s="116">
        <v>336.77</v>
      </c>
      <c r="E19410" s="11">
        <v>339.16</v>
      </c>
      <c r="F19410" s="12">
        <v>529524</v>
      </c>
    </row>
    <row r="19411" spans="2:6">
      <c r="B19411" s="21">
        <v>42972</v>
      </c>
      <c r="C19411" s="122" t="s">
        <v>443</v>
      </c>
      <c r="D19411" s="116">
        <v>62</v>
      </c>
      <c r="E19411" s="11">
        <v>62.68</v>
      </c>
      <c r="F19411" s="12">
        <v>5573384</v>
      </c>
    </row>
    <row r="19412" spans="2:6">
      <c r="B19412" s="21">
        <v>42972</v>
      </c>
      <c r="C19412" s="122" t="s">
        <v>444</v>
      </c>
      <c r="D19412" s="116">
        <v>107.55</v>
      </c>
      <c r="E19412" s="11">
        <v>105.15</v>
      </c>
      <c r="F19412" s="12">
        <v>2441067</v>
      </c>
    </row>
    <row r="19413" spans="2:6">
      <c r="B19413" s="21">
        <v>42972</v>
      </c>
      <c r="C19413" s="122" t="s">
        <v>445</v>
      </c>
      <c r="D19413" s="116">
        <v>63.11</v>
      </c>
      <c r="E19413" s="11">
        <v>63.88</v>
      </c>
      <c r="F19413" s="12">
        <v>5712609</v>
      </c>
    </row>
    <row r="19414" spans="2:6">
      <c r="B19414" s="21">
        <v>42972</v>
      </c>
      <c r="C19414" s="122" t="s">
        <v>446</v>
      </c>
      <c r="D19414" s="116">
        <v>97.46</v>
      </c>
      <c r="E19414" s="11">
        <v>97.85</v>
      </c>
      <c r="F19414" s="12">
        <v>341475</v>
      </c>
    </row>
    <row r="19415" spans="2:6">
      <c r="B19415" s="21">
        <v>42972</v>
      </c>
      <c r="C19415" s="122" t="s">
        <v>447</v>
      </c>
      <c r="D19415" s="116">
        <v>142.88</v>
      </c>
      <c r="E19415" s="11">
        <v>144.91</v>
      </c>
      <c r="F19415" s="12">
        <v>655680</v>
      </c>
    </row>
    <row r="19416" spans="2:6">
      <c r="B19416" s="21">
        <v>42972</v>
      </c>
      <c r="C19416" s="122" t="s">
        <v>448</v>
      </c>
      <c r="D19416" s="116">
        <v>86</v>
      </c>
      <c r="E19416" s="11">
        <v>86.22</v>
      </c>
      <c r="F19416" s="12">
        <v>949437</v>
      </c>
    </row>
    <row r="19417" spans="2:6">
      <c r="B19417" s="21">
        <v>42972</v>
      </c>
      <c r="C19417" s="122" t="s">
        <v>449</v>
      </c>
      <c r="D19417" s="116">
        <v>78.75</v>
      </c>
      <c r="E19417" s="11">
        <v>78.489999999999995</v>
      </c>
      <c r="F19417" s="12">
        <v>873155</v>
      </c>
    </row>
    <row r="19418" spans="2:6">
      <c r="B19418" s="21">
        <v>42972</v>
      </c>
      <c r="C19418" s="122" t="s">
        <v>450</v>
      </c>
      <c r="D19418" s="116">
        <v>48.2</v>
      </c>
      <c r="E19418" s="11">
        <v>48.31</v>
      </c>
      <c r="F19418" s="12">
        <v>3792612</v>
      </c>
    </row>
    <row r="19419" spans="2:6">
      <c r="B19419" s="21">
        <v>42972</v>
      </c>
      <c r="C19419" s="122" t="s">
        <v>451</v>
      </c>
      <c r="D19419" s="116">
        <v>157.16999999999999</v>
      </c>
      <c r="E19419" s="11">
        <v>159.04</v>
      </c>
      <c r="F19419" s="12">
        <v>1501224</v>
      </c>
    </row>
    <row r="19420" spans="2:6">
      <c r="B19420" s="21">
        <v>42972</v>
      </c>
      <c r="C19420" s="122" t="s">
        <v>452</v>
      </c>
      <c r="D19420" s="116">
        <v>151.99</v>
      </c>
      <c r="E19420" s="11">
        <v>151.27000000000001</v>
      </c>
      <c r="F19420" s="12">
        <v>580159</v>
      </c>
    </row>
    <row r="19421" spans="2:6">
      <c r="B19421" s="21">
        <v>42972</v>
      </c>
      <c r="C19421" s="122" t="s">
        <v>453</v>
      </c>
      <c r="D19421" s="116">
        <v>71.87</v>
      </c>
      <c r="E19421" s="11">
        <v>71.72</v>
      </c>
      <c r="F19421" s="12">
        <v>553404</v>
      </c>
    </row>
    <row r="19422" spans="2:6">
      <c r="B19422" s="21">
        <v>42972</v>
      </c>
      <c r="C19422" s="122" t="s">
        <v>454</v>
      </c>
      <c r="D19422" s="116">
        <v>119.07</v>
      </c>
      <c r="E19422" s="11">
        <v>119.03</v>
      </c>
      <c r="F19422" s="12">
        <v>996816</v>
      </c>
    </row>
    <row r="19423" spans="2:6">
      <c r="B19423" s="21">
        <v>42972</v>
      </c>
      <c r="C19423" s="122" t="s">
        <v>455</v>
      </c>
      <c r="D19423" s="116">
        <v>56.5</v>
      </c>
      <c r="E19423" s="11">
        <v>56.41</v>
      </c>
      <c r="F19423" s="12">
        <v>1932867</v>
      </c>
    </row>
    <row r="19424" spans="2:6">
      <c r="B19424" s="21">
        <v>42972</v>
      </c>
      <c r="C19424" s="122" t="s">
        <v>456</v>
      </c>
      <c r="D19424" s="116">
        <v>94.05</v>
      </c>
      <c r="E19424" s="11">
        <v>93.47</v>
      </c>
      <c r="F19424" s="12">
        <v>2205520</v>
      </c>
    </row>
    <row r="19425" spans="2:6">
      <c r="B19425" s="21">
        <v>42972</v>
      </c>
      <c r="C19425" s="122" t="s">
        <v>457</v>
      </c>
      <c r="D19425" s="116">
        <v>31.07</v>
      </c>
      <c r="E19425" s="11">
        <v>31.25</v>
      </c>
      <c r="F19425" s="12">
        <v>3504783</v>
      </c>
    </row>
    <row r="19426" spans="2:6">
      <c r="B19426" s="21">
        <v>42972</v>
      </c>
      <c r="C19426" s="122" t="s">
        <v>458</v>
      </c>
      <c r="D19426" s="116">
        <v>197.44</v>
      </c>
      <c r="E19426" s="11">
        <v>198.32</v>
      </c>
      <c r="F19426" s="12">
        <v>689197</v>
      </c>
    </row>
    <row r="19427" spans="2:6">
      <c r="B19427" s="21">
        <v>42972</v>
      </c>
      <c r="C19427" s="122" t="s">
        <v>459</v>
      </c>
      <c r="D19427" s="116">
        <v>137.82</v>
      </c>
      <c r="E19427" s="11">
        <v>138.83000000000001</v>
      </c>
      <c r="F19427" s="12">
        <v>636271</v>
      </c>
    </row>
    <row r="19428" spans="2:6">
      <c r="B19428" s="21">
        <v>42972</v>
      </c>
      <c r="C19428" s="122" t="s">
        <v>460</v>
      </c>
      <c r="D19428" s="116">
        <v>102.74</v>
      </c>
      <c r="E19428" s="11">
        <v>101.98</v>
      </c>
      <c r="F19428" s="12">
        <v>1105720</v>
      </c>
    </row>
    <row r="19429" spans="2:6">
      <c r="B19429" s="21">
        <v>42972</v>
      </c>
      <c r="C19429" s="122" t="s">
        <v>461</v>
      </c>
      <c r="D19429" s="116">
        <v>30.53</v>
      </c>
      <c r="E19429" s="11">
        <v>30.54</v>
      </c>
      <c r="F19429" s="12">
        <v>2908220</v>
      </c>
    </row>
    <row r="19430" spans="2:6">
      <c r="B19430" s="21">
        <v>42972</v>
      </c>
      <c r="C19430" s="122" t="s">
        <v>462</v>
      </c>
      <c r="D19430" s="116">
        <v>139.94</v>
      </c>
      <c r="E19430" s="11">
        <v>139.88</v>
      </c>
      <c r="F19430" s="12">
        <v>1397244</v>
      </c>
    </row>
    <row r="19431" spans="2:6">
      <c r="B19431" s="21">
        <v>42972</v>
      </c>
      <c r="C19431" s="122" t="s">
        <v>463</v>
      </c>
      <c r="D19431" s="116">
        <v>29.51</v>
      </c>
      <c r="E19431" s="11">
        <v>29.47</v>
      </c>
      <c r="F19431" s="12">
        <v>4326262</v>
      </c>
    </row>
    <row r="19432" spans="2:6">
      <c r="B19432" s="21">
        <v>42972</v>
      </c>
      <c r="C19432" s="122" t="s">
        <v>464</v>
      </c>
      <c r="D19432" s="116">
        <v>51.37</v>
      </c>
      <c r="E19432" s="11">
        <v>52.32</v>
      </c>
      <c r="F19432" s="12">
        <v>3897682</v>
      </c>
    </row>
    <row r="19433" spans="2:6">
      <c r="B19433" s="21">
        <v>42972</v>
      </c>
      <c r="C19433" s="122" t="s">
        <v>465</v>
      </c>
      <c r="D19433" s="116">
        <v>37.82</v>
      </c>
      <c r="E19433" s="11">
        <v>37.99</v>
      </c>
      <c r="F19433" s="12">
        <v>14187866</v>
      </c>
    </row>
    <row r="19434" spans="2:6">
      <c r="B19434" s="21">
        <v>42972</v>
      </c>
      <c r="C19434" s="122" t="s">
        <v>466</v>
      </c>
      <c r="D19434" s="116">
        <v>90.19</v>
      </c>
      <c r="E19434" s="11">
        <v>91</v>
      </c>
      <c r="F19434" s="12">
        <v>2467997</v>
      </c>
    </row>
    <row r="19435" spans="2:6">
      <c r="B19435" s="21">
        <v>42972</v>
      </c>
      <c r="C19435" s="122" t="s">
        <v>467</v>
      </c>
      <c r="D19435" s="116">
        <v>272.77999999999997</v>
      </c>
      <c r="E19435" s="11">
        <v>270.64999999999998</v>
      </c>
      <c r="F19435" s="12">
        <v>342200</v>
      </c>
    </row>
    <row r="19436" spans="2:6">
      <c r="B19436" s="21">
        <v>42972</v>
      </c>
      <c r="C19436" s="122" t="s">
        <v>468</v>
      </c>
      <c r="D19436" s="116">
        <v>78.7</v>
      </c>
      <c r="E19436" s="11">
        <v>78.489999999999995</v>
      </c>
      <c r="F19436" s="12">
        <v>941510</v>
      </c>
    </row>
    <row r="19437" spans="2:6">
      <c r="B19437" s="21">
        <v>42972</v>
      </c>
      <c r="C19437" s="122" t="s">
        <v>469</v>
      </c>
      <c r="D19437" s="116">
        <v>54.41</v>
      </c>
      <c r="E19437" s="11">
        <v>55.01</v>
      </c>
      <c r="F19437" s="12">
        <v>6979927</v>
      </c>
    </row>
    <row r="19438" spans="2:6">
      <c r="B19438" s="21">
        <v>42972</v>
      </c>
      <c r="C19438" s="122" t="s">
        <v>470</v>
      </c>
      <c r="D19438" s="116">
        <v>87.77</v>
      </c>
      <c r="E19438" s="11">
        <v>88</v>
      </c>
      <c r="F19438" s="12">
        <v>1740342</v>
      </c>
    </row>
    <row r="19439" spans="2:6">
      <c r="B19439" s="21">
        <v>42972</v>
      </c>
      <c r="C19439" s="122" t="s">
        <v>471</v>
      </c>
      <c r="D19439" s="116">
        <v>71.3</v>
      </c>
      <c r="E19439" s="11">
        <v>71.67</v>
      </c>
      <c r="F19439" s="12">
        <v>2965942</v>
      </c>
    </row>
    <row r="19440" spans="2:6">
      <c r="B19440" s="21">
        <v>42972</v>
      </c>
      <c r="C19440" s="122" t="s">
        <v>472</v>
      </c>
      <c r="D19440" s="116">
        <v>77.45</v>
      </c>
      <c r="E19440" s="11">
        <v>77.7</v>
      </c>
      <c r="F19440" s="12">
        <v>279473</v>
      </c>
    </row>
    <row r="19441" spans="2:6">
      <c r="B19441" s="21">
        <v>42972</v>
      </c>
      <c r="C19441" s="122" t="s">
        <v>473</v>
      </c>
      <c r="D19441" s="116">
        <v>176.54</v>
      </c>
      <c r="E19441" s="11">
        <v>177.22</v>
      </c>
      <c r="F19441" s="12">
        <v>1537681</v>
      </c>
    </row>
    <row r="19442" spans="2:6">
      <c r="B19442" s="21">
        <v>42972</v>
      </c>
      <c r="C19442" s="122" t="s">
        <v>474</v>
      </c>
      <c r="D19442" s="116">
        <v>42.24</v>
      </c>
      <c r="E19442" s="11">
        <v>41.72</v>
      </c>
      <c r="F19442" s="12">
        <v>4011818</v>
      </c>
    </row>
    <row r="19443" spans="2:6">
      <c r="B19443" s="21">
        <v>42972</v>
      </c>
      <c r="C19443" s="122" t="s">
        <v>475</v>
      </c>
      <c r="D19443" s="116">
        <v>82.9</v>
      </c>
      <c r="E19443" s="11">
        <v>83.9</v>
      </c>
      <c r="F19443" s="12">
        <v>1510082</v>
      </c>
    </row>
    <row r="19444" spans="2:6">
      <c r="B19444" s="21">
        <v>42972</v>
      </c>
      <c r="C19444" s="122" t="s">
        <v>476</v>
      </c>
      <c r="D19444" s="116">
        <v>125.99</v>
      </c>
      <c r="E19444" s="11">
        <v>126.47</v>
      </c>
      <c r="F19444" s="12">
        <v>1332234</v>
      </c>
    </row>
    <row r="19445" spans="2:6">
      <c r="B19445" s="21">
        <v>42972</v>
      </c>
      <c r="C19445" s="122" t="s">
        <v>477</v>
      </c>
      <c r="D19445" s="116">
        <v>57.86</v>
      </c>
      <c r="E19445" s="11">
        <v>59.58</v>
      </c>
      <c r="F19445" s="12">
        <v>3487088</v>
      </c>
    </row>
    <row r="19446" spans="2:6">
      <c r="B19446" s="21">
        <v>42972</v>
      </c>
      <c r="C19446" s="122" t="s">
        <v>478</v>
      </c>
      <c r="D19446" s="116">
        <v>64.28</v>
      </c>
      <c r="E19446" s="11">
        <v>63.25</v>
      </c>
      <c r="F19446" s="12">
        <v>2691718</v>
      </c>
    </row>
    <row r="19447" spans="2:6">
      <c r="B19447" s="21">
        <v>42972</v>
      </c>
      <c r="C19447" s="122" t="s">
        <v>479</v>
      </c>
      <c r="D19447" s="116">
        <v>66.989999999999995</v>
      </c>
      <c r="E19447" s="11">
        <v>66.400000000000006</v>
      </c>
      <c r="F19447" s="12">
        <v>1033163</v>
      </c>
    </row>
    <row r="19448" spans="2:6">
      <c r="B19448" s="21">
        <v>42972</v>
      </c>
      <c r="C19448" s="122" t="s">
        <v>480</v>
      </c>
      <c r="D19448" s="116">
        <v>101.48</v>
      </c>
      <c r="E19448" s="11">
        <v>101.42</v>
      </c>
      <c r="F19448" s="12">
        <v>3067882</v>
      </c>
    </row>
    <row r="19449" spans="2:6">
      <c r="B19449" s="21">
        <v>42972</v>
      </c>
      <c r="C19449" s="122" t="s">
        <v>481</v>
      </c>
      <c r="D19449" s="116">
        <v>81.58</v>
      </c>
      <c r="E19449" s="11">
        <v>80.98</v>
      </c>
      <c r="F19449" s="12">
        <v>2627684</v>
      </c>
    </row>
    <row r="19450" spans="2:6">
      <c r="B19450" s="21">
        <v>42972</v>
      </c>
      <c r="C19450" s="122" t="s">
        <v>482</v>
      </c>
      <c r="D19450" s="116">
        <v>48.2</v>
      </c>
      <c r="E19450" s="11">
        <v>48.43</v>
      </c>
      <c r="F19450" s="12">
        <v>1244130</v>
      </c>
    </row>
    <row r="19451" spans="2:6">
      <c r="B19451" s="21">
        <v>42972</v>
      </c>
      <c r="C19451" s="122" t="s">
        <v>483</v>
      </c>
      <c r="D19451" s="116">
        <v>15.83</v>
      </c>
      <c r="E19451" s="11">
        <v>15.94</v>
      </c>
      <c r="F19451" s="12">
        <v>2344912</v>
      </c>
    </row>
    <row r="19452" spans="2:6">
      <c r="B19452" s="21">
        <v>42972</v>
      </c>
      <c r="C19452" s="122" t="s">
        <v>484</v>
      </c>
      <c r="D19452" s="116">
        <v>17.079999999999998</v>
      </c>
      <c r="E19452" s="11">
        <v>17.18</v>
      </c>
      <c r="F19452" s="12">
        <v>2683064</v>
      </c>
    </row>
    <row r="19453" spans="2:6">
      <c r="B19453" s="21">
        <v>42972</v>
      </c>
      <c r="C19453" s="122" t="s">
        <v>485</v>
      </c>
      <c r="D19453" s="116">
        <v>61.7</v>
      </c>
      <c r="E19453" s="11">
        <v>63.36</v>
      </c>
      <c r="F19453" s="12">
        <v>4620513</v>
      </c>
    </row>
    <row r="19454" spans="2:6">
      <c r="B19454" s="21">
        <v>42972</v>
      </c>
      <c r="C19454" s="122" t="s">
        <v>486</v>
      </c>
      <c r="D19454" s="116">
        <v>39.229999999999997</v>
      </c>
      <c r="E19454" s="11">
        <v>39.04</v>
      </c>
      <c r="F19454" s="12">
        <v>1538207</v>
      </c>
    </row>
    <row r="19455" spans="2:6">
      <c r="B19455" s="21">
        <v>42972</v>
      </c>
      <c r="C19455" s="122" t="s">
        <v>487</v>
      </c>
      <c r="D19455" s="116">
        <v>108.81</v>
      </c>
      <c r="E19455" s="11">
        <v>108.94</v>
      </c>
      <c r="F19455" s="12">
        <v>286411</v>
      </c>
    </row>
    <row r="19456" spans="2:6">
      <c r="B19456" s="21">
        <v>42972</v>
      </c>
      <c r="C19456" s="122" t="s">
        <v>488</v>
      </c>
      <c r="D19456" s="116">
        <v>215.44</v>
      </c>
      <c r="E19456" s="11">
        <v>212.36</v>
      </c>
      <c r="F19456" s="12">
        <v>7890175</v>
      </c>
    </row>
    <row r="19457" spans="2:6">
      <c r="B19457" s="21">
        <v>42972</v>
      </c>
      <c r="C19457" s="122" t="s">
        <v>489</v>
      </c>
      <c r="D19457" s="116">
        <v>195.33</v>
      </c>
      <c r="E19457" s="11">
        <v>194.36</v>
      </c>
      <c r="F19457" s="12">
        <v>1374959</v>
      </c>
    </row>
    <row r="19458" spans="2:6">
      <c r="B19458" s="21">
        <v>42972</v>
      </c>
      <c r="C19458" s="122" t="s">
        <v>490</v>
      </c>
      <c r="D19458" s="116">
        <v>48.55</v>
      </c>
      <c r="E19458" s="11">
        <v>48.55</v>
      </c>
      <c r="F19458" s="12">
        <v>707987</v>
      </c>
    </row>
    <row r="19459" spans="2:6">
      <c r="B19459" s="21">
        <v>42972</v>
      </c>
      <c r="C19459" s="122" t="s">
        <v>491</v>
      </c>
      <c r="D19459" s="116">
        <v>105.3</v>
      </c>
      <c r="E19459" s="11">
        <v>105.25</v>
      </c>
      <c r="F19459" s="12">
        <v>2473268</v>
      </c>
    </row>
    <row r="19460" spans="2:6">
      <c r="B19460" s="21">
        <v>42972</v>
      </c>
      <c r="C19460" s="122" t="s">
        <v>492</v>
      </c>
      <c r="D19460" s="116">
        <v>113.74</v>
      </c>
      <c r="E19460" s="11">
        <v>113.4</v>
      </c>
      <c r="F19460" s="12">
        <v>2015061</v>
      </c>
    </row>
    <row r="19461" spans="2:6">
      <c r="B19461" s="21">
        <v>42972</v>
      </c>
      <c r="C19461" s="122" t="s">
        <v>493</v>
      </c>
      <c r="D19461" s="116">
        <v>108.05</v>
      </c>
      <c r="E19461" s="11">
        <v>107.26</v>
      </c>
      <c r="F19461" s="12">
        <v>1073001</v>
      </c>
    </row>
    <row r="19462" spans="2:6">
      <c r="B19462" s="21">
        <v>42972</v>
      </c>
      <c r="C19462" s="122" t="s">
        <v>494</v>
      </c>
      <c r="D19462" s="116">
        <v>52.09</v>
      </c>
      <c r="E19462" s="11">
        <v>52.07</v>
      </c>
      <c r="F19462" s="12">
        <v>3130463</v>
      </c>
    </row>
    <row r="19463" spans="2:6">
      <c r="B19463" s="21">
        <v>42972</v>
      </c>
      <c r="C19463" s="122" t="s">
        <v>495</v>
      </c>
      <c r="D19463" s="116">
        <v>115.78</v>
      </c>
      <c r="E19463" s="11">
        <v>115.07</v>
      </c>
      <c r="F19463" s="12">
        <v>2246101</v>
      </c>
    </row>
    <row r="19464" spans="2:6">
      <c r="B19464" s="21">
        <v>42972</v>
      </c>
      <c r="C19464" s="122" t="s">
        <v>496</v>
      </c>
      <c r="D19464" s="116">
        <v>103.65</v>
      </c>
      <c r="E19464" s="11">
        <v>103.35</v>
      </c>
      <c r="F19464" s="12">
        <v>4467738</v>
      </c>
    </row>
    <row r="19465" spans="2:6">
      <c r="B19465" s="21">
        <v>42972</v>
      </c>
      <c r="C19465" s="122" t="s">
        <v>497</v>
      </c>
      <c r="D19465" s="116">
        <v>101.49</v>
      </c>
      <c r="E19465" s="11">
        <v>101.99</v>
      </c>
      <c r="F19465" s="12">
        <v>389192</v>
      </c>
    </row>
    <row r="19466" spans="2:6">
      <c r="B19466" s="21">
        <v>42972</v>
      </c>
      <c r="C19466" s="122" t="s">
        <v>498</v>
      </c>
      <c r="D19466" s="116">
        <v>63.02</v>
      </c>
      <c r="E19466" s="11">
        <v>63.42</v>
      </c>
      <c r="F19466" s="12">
        <v>1339518</v>
      </c>
    </row>
    <row r="19467" spans="2:6">
      <c r="B19467" s="21">
        <v>42972</v>
      </c>
      <c r="C19467" s="122" t="s">
        <v>499</v>
      </c>
      <c r="D19467" s="116">
        <v>28.75</v>
      </c>
      <c r="E19467" s="11">
        <v>29.19</v>
      </c>
      <c r="F19467" s="12">
        <v>4203064</v>
      </c>
    </row>
    <row r="19468" spans="2:6">
      <c r="B19468" s="21">
        <v>42972</v>
      </c>
      <c r="C19468" s="122" t="s">
        <v>500</v>
      </c>
      <c r="D19468" s="116">
        <v>67.790000000000006</v>
      </c>
      <c r="E19468" s="11">
        <v>67.67</v>
      </c>
      <c r="F19468" s="12">
        <v>3915941</v>
      </c>
    </row>
    <row r="19469" spans="2:6">
      <c r="B19469" s="21">
        <v>42972</v>
      </c>
      <c r="C19469" s="122" t="s">
        <v>501</v>
      </c>
      <c r="D19469" s="116">
        <v>114.69</v>
      </c>
      <c r="E19469" s="11">
        <v>113.13</v>
      </c>
      <c r="F19469" s="12">
        <v>1383047</v>
      </c>
    </row>
    <row r="19470" spans="2:6">
      <c r="B19470" s="21">
        <v>42972</v>
      </c>
      <c r="C19470" s="122" t="s">
        <v>502</v>
      </c>
      <c r="D19470" s="116">
        <v>74.16</v>
      </c>
      <c r="E19470" s="11">
        <v>74.7</v>
      </c>
      <c r="F19470" s="12">
        <v>1263129</v>
      </c>
    </row>
    <row r="19471" spans="2:6">
      <c r="B19471" s="21">
        <v>42972</v>
      </c>
      <c r="C19471" s="122" t="s">
        <v>503</v>
      </c>
      <c r="D19471" s="116">
        <v>80.75</v>
      </c>
      <c r="E19471" s="11">
        <v>79.67</v>
      </c>
      <c r="F19471" s="12">
        <v>994589</v>
      </c>
    </row>
    <row r="19472" spans="2:6">
      <c r="B19472" s="21">
        <v>42972</v>
      </c>
      <c r="C19472" s="122" t="s">
        <v>504</v>
      </c>
      <c r="D19472" s="116">
        <v>101.78</v>
      </c>
      <c r="E19472" s="11">
        <v>101.44</v>
      </c>
      <c r="F19472" s="12">
        <v>364992</v>
      </c>
    </row>
    <row r="19473" spans="2:6">
      <c r="B19473" s="21">
        <v>42972</v>
      </c>
      <c r="C19473" s="122" t="s">
        <v>505</v>
      </c>
      <c r="D19473" s="116">
        <v>156.88</v>
      </c>
      <c r="E19473" s="11">
        <v>153.27000000000001</v>
      </c>
      <c r="F19473" s="12">
        <v>943835</v>
      </c>
    </row>
    <row r="19474" spans="2:6">
      <c r="B19474" s="21">
        <v>42972</v>
      </c>
      <c r="C19474" s="122" t="s">
        <v>506</v>
      </c>
      <c r="D19474" s="116">
        <v>68</v>
      </c>
      <c r="E19474" s="11">
        <v>67.89</v>
      </c>
      <c r="F19474" s="12">
        <v>1167369</v>
      </c>
    </row>
    <row r="19475" spans="2:6">
      <c r="B19475" s="21">
        <v>42972</v>
      </c>
      <c r="C19475" s="122" t="s">
        <v>507</v>
      </c>
      <c r="D19475" s="116">
        <v>48.48</v>
      </c>
      <c r="E19475" s="11">
        <v>48.68</v>
      </c>
      <c r="F19475" s="12">
        <v>9846677</v>
      </c>
    </row>
    <row r="19476" spans="2:6">
      <c r="B19476" s="21">
        <v>42972</v>
      </c>
      <c r="C19476" s="122" t="s">
        <v>508</v>
      </c>
      <c r="D19476" s="116">
        <v>181.32</v>
      </c>
      <c r="E19476" s="11">
        <v>179.42</v>
      </c>
      <c r="F19476" s="12">
        <v>327661</v>
      </c>
    </row>
    <row r="19477" spans="2:6">
      <c r="B19477" s="21">
        <v>42972</v>
      </c>
      <c r="C19477" s="122" t="s">
        <v>509</v>
      </c>
      <c r="D19477" s="116">
        <v>80.8</v>
      </c>
      <c r="E19477" s="11">
        <v>81.13</v>
      </c>
      <c r="F19477" s="12">
        <v>5216763</v>
      </c>
    </row>
    <row r="19478" spans="2:6">
      <c r="B19478" s="21">
        <v>42972</v>
      </c>
      <c r="C19478" s="122" t="s">
        <v>510</v>
      </c>
      <c r="D19478" s="116">
        <v>89.15</v>
      </c>
      <c r="E19478" s="11">
        <v>90.25</v>
      </c>
      <c r="F19478" s="12">
        <v>3264270</v>
      </c>
    </row>
    <row r="19479" spans="2:6">
      <c r="B19479" s="21">
        <v>42972</v>
      </c>
      <c r="C19479" s="122" t="s">
        <v>511</v>
      </c>
      <c r="D19479" s="116">
        <v>65.239999999999995</v>
      </c>
      <c r="E19479" s="11">
        <v>65.099999999999994</v>
      </c>
      <c r="F19479" s="12">
        <v>1259059</v>
      </c>
    </row>
    <row r="19480" spans="2:6">
      <c r="B19480" s="21">
        <v>42972</v>
      </c>
      <c r="C19480" s="122" t="s">
        <v>512</v>
      </c>
      <c r="D19480" s="116">
        <v>52.27</v>
      </c>
      <c r="E19480" s="11">
        <v>51.77</v>
      </c>
      <c r="F19480" s="12">
        <v>15307840</v>
      </c>
    </row>
    <row r="19481" spans="2:6">
      <c r="B19481" s="21">
        <v>42972</v>
      </c>
      <c r="C19481" s="122" t="s">
        <v>513</v>
      </c>
      <c r="D19481" s="116">
        <v>168.19</v>
      </c>
      <c r="E19481" s="11">
        <v>168.45</v>
      </c>
      <c r="F19481" s="12">
        <v>400382</v>
      </c>
    </row>
    <row r="19482" spans="2:6">
      <c r="B19482" s="21">
        <v>42972</v>
      </c>
      <c r="C19482" s="122" t="s">
        <v>514</v>
      </c>
      <c r="D19482" s="116">
        <v>148.68</v>
      </c>
      <c r="E19482" s="11">
        <v>148.88</v>
      </c>
      <c r="F19482" s="12">
        <v>947000</v>
      </c>
    </row>
    <row r="19483" spans="2:6">
      <c r="B19483" s="21">
        <v>42972</v>
      </c>
      <c r="C19483" s="122" t="s">
        <v>515</v>
      </c>
      <c r="D19483" s="116">
        <v>75.95</v>
      </c>
      <c r="E19483" s="11">
        <v>75.89</v>
      </c>
      <c r="F19483" s="12">
        <v>972461</v>
      </c>
    </row>
    <row r="19484" spans="2:6">
      <c r="B19484" s="21">
        <v>42972</v>
      </c>
      <c r="C19484" s="122" t="s">
        <v>516</v>
      </c>
      <c r="D19484" s="116">
        <v>29.55</v>
      </c>
      <c r="E19484" s="11">
        <v>29.39</v>
      </c>
      <c r="F19484" s="12">
        <v>3669218</v>
      </c>
    </row>
    <row r="19485" spans="2:6">
      <c r="B19485" s="21">
        <v>42972</v>
      </c>
      <c r="C19485" s="122" t="s">
        <v>517</v>
      </c>
      <c r="D19485" s="116">
        <v>78.5</v>
      </c>
      <c r="E19485" s="11">
        <v>78.63</v>
      </c>
      <c r="F19485" s="12">
        <v>9902189</v>
      </c>
    </row>
    <row r="19486" spans="2:6">
      <c r="B19486" s="21">
        <v>42972</v>
      </c>
      <c r="C19486" s="122" t="s">
        <v>518</v>
      </c>
      <c r="D19486" s="116">
        <v>54.97</v>
      </c>
      <c r="E19486" s="11">
        <v>55.23</v>
      </c>
      <c r="F19486" s="12">
        <v>1043536</v>
      </c>
    </row>
    <row r="19487" spans="2:6">
      <c r="B19487" s="21">
        <v>42972</v>
      </c>
      <c r="C19487" s="122" t="s">
        <v>519</v>
      </c>
      <c r="D19487" s="116">
        <v>19</v>
      </c>
      <c r="E19487" s="11">
        <v>19</v>
      </c>
      <c r="F19487" s="12">
        <v>1687458</v>
      </c>
    </row>
    <row r="19488" spans="2:6">
      <c r="B19488" s="21">
        <v>42972</v>
      </c>
      <c r="C19488" s="122" t="s">
        <v>520</v>
      </c>
      <c r="D19488" s="116">
        <v>31.56</v>
      </c>
      <c r="E19488" s="11">
        <v>31.7</v>
      </c>
      <c r="F19488" s="12">
        <v>2943638</v>
      </c>
    </row>
    <row r="19489" spans="2:6">
      <c r="B19489" s="21">
        <v>42972</v>
      </c>
      <c r="C19489" s="122" t="s">
        <v>521</v>
      </c>
      <c r="D19489" s="116">
        <v>97.31</v>
      </c>
      <c r="E19489" s="11">
        <v>96.99</v>
      </c>
      <c r="F19489" s="12">
        <v>1038714</v>
      </c>
    </row>
    <row r="19490" spans="2:6">
      <c r="B19490" s="21">
        <v>42972</v>
      </c>
      <c r="C19490" s="122" t="s">
        <v>522</v>
      </c>
      <c r="D19490" s="116">
        <v>133.85</v>
      </c>
      <c r="E19490" s="11">
        <v>134.65</v>
      </c>
      <c r="F19490" s="12">
        <v>1128882</v>
      </c>
    </row>
    <row r="19491" spans="2:6">
      <c r="B19491" s="21">
        <v>42972</v>
      </c>
      <c r="C19491" s="122" t="s">
        <v>523</v>
      </c>
      <c r="D19491" s="116">
        <v>99.38</v>
      </c>
      <c r="E19491" s="11">
        <v>99.56</v>
      </c>
      <c r="F19491" s="12">
        <v>661067</v>
      </c>
    </row>
    <row r="19492" spans="2:6">
      <c r="B19492" s="21">
        <v>42972</v>
      </c>
      <c r="C19492" s="122" t="s">
        <v>524</v>
      </c>
      <c r="D19492" s="116">
        <v>49.53</v>
      </c>
      <c r="E19492" s="11">
        <v>49.37</v>
      </c>
      <c r="F19492" s="12">
        <v>2099752</v>
      </c>
    </row>
    <row r="19493" spans="2:6">
      <c r="B19493" s="21">
        <v>42972</v>
      </c>
      <c r="C19493" s="122" t="s">
        <v>525</v>
      </c>
      <c r="D19493" s="116">
        <v>42.53</v>
      </c>
      <c r="E19493" s="11">
        <v>43.01</v>
      </c>
      <c r="F19493" s="12">
        <v>1776531</v>
      </c>
    </row>
    <row r="19494" spans="2:6">
      <c r="B19494" s="21">
        <v>42972</v>
      </c>
      <c r="C19494" s="122" t="s">
        <v>526</v>
      </c>
      <c r="D19494" s="116">
        <v>64.52</v>
      </c>
      <c r="E19494" s="11">
        <v>64.75</v>
      </c>
      <c r="F19494" s="12">
        <v>3122660</v>
      </c>
    </row>
    <row r="19495" spans="2:6">
      <c r="B19495" s="21">
        <v>42972</v>
      </c>
      <c r="C19495" s="122" t="s">
        <v>527</v>
      </c>
      <c r="D19495" s="116">
        <v>76.56</v>
      </c>
      <c r="E19495" s="11">
        <v>76.72</v>
      </c>
      <c r="F19495" s="12">
        <v>6844875</v>
      </c>
    </row>
    <row r="19496" spans="2:6">
      <c r="B19496" s="21">
        <v>42972</v>
      </c>
      <c r="C19496" s="122" t="s">
        <v>528</v>
      </c>
      <c r="D19496" s="116">
        <v>54.7</v>
      </c>
      <c r="E19496" s="11">
        <v>54.8</v>
      </c>
      <c r="F19496" s="12">
        <v>1864467</v>
      </c>
    </row>
    <row r="19497" spans="2:6">
      <c r="B19497" s="21">
        <v>42972</v>
      </c>
      <c r="C19497" s="122" t="s">
        <v>529</v>
      </c>
      <c r="D19497" s="116">
        <v>32.159999999999997</v>
      </c>
      <c r="E19497" s="11">
        <v>32.26</v>
      </c>
      <c r="F19497" s="12">
        <v>981954</v>
      </c>
    </row>
    <row r="19498" spans="2:6">
      <c r="B19498" s="21">
        <v>42972</v>
      </c>
      <c r="C19498" s="122" t="s">
        <v>530</v>
      </c>
      <c r="D19498" s="116">
        <v>60.38</v>
      </c>
      <c r="E19498" s="11">
        <v>60.48</v>
      </c>
      <c r="F19498" s="12">
        <v>555727</v>
      </c>
    </row>
    <row r="19499" spans="2:6">
      <c r="B19499" s="21">
        <v>42972</v>
      </c>
      <c r="C19499" s="122" t="s">
        <v>531</v>
      </c>
      <c r="D19499" s="116">
        <v>76.569999999999993</v>
      </c>
      <c r="E19499" s="11">
        <v>75.83</v>
      </c>
      <c r="F19499" s="12">
        <v>1188818</v>
      </c>
    </row>
    <row r="19500" spans="2:6">
      <c r="B19500" s="21">
        <v>42972</v>
      </c>
      <c r="C19500" s="122" t="s">
        <v>532</v>
      </c>
      <c r="D19500" s="116">
        <v>113.49</v>
      </c>
      <c r="E19500" s="11">
        <v>113.19</v>
      </c>
      <c r="F19500" s="12">
        <v>750381</v>
      </c>
    </row>
    <row r="19501" spans="2:6">
      <c r="B19501" s="21">
        <v>42972</v>
      </c>
      <c r="C19501" s="122" t="s">
        <v>533</v>
      </c>
      <c r="D19501" s="116">
        <v>44.42</v>
      </c>
      <c r="E19501" s="11">
        <v>44.7</v>
      </c>
      <c r="F19501" s="12">
        <v>1381288</v>
      </c>
    </row>
    <row r="19502" spans="2:6">
      <c r="B19502" s="21">
        <v>42972</v>
      </c>
      <c r="C19502" s="122" t="s">
        <v>534</v>
      </c>
      <c r="D19502" s="116">
        <v>61.73</v>
      </c>
      <c r="E19502" s="11">
        <v>61.33</v>
      </c>
      <c r="F19502" s="12">
        <v>1965984</v>
      </c>
    </row>
    <row r="19503" spans="2:6">
      <c r="B19503" s="21">
        <v>42975</v>
      </c>
      <c r="C19503" s="122" t="s">
        <v>85</v>
      </c>
      <c r="D19503" s="116">
        <v>63.1</v>
      </c>
      <c r="E19503" s="11">
        <v>63.46</v>
      </c>
      <c r="F19503" s="12">
        <v>1290434</v>
      </c>
    </row>
    <row r="19504" spans="2:6">
      <c r="B19504" s="21">
        <v>42975</v>
      </c>
      <c r="C19504" s="122" t="s">
        <v>86</v>
      </c>
      <c r="D19504" s="116">
        <v>45.23</v>
      </c>
      <c r="E19504" s="11">
        <v>44.95</v>
      </c>
      <c r="F19504" s="12">
        <v>6969256</v>
      </c>
    </row>
    <row r="19505" spans="2:6">
      <c r="B19505" s="21">
        <v>42975</v>
      </c>
      <c r="C19505" s="122" t="s">
        <v>87</v>
      </c>
      <c r="D19505" s="116">
        <v>95.94</v>
      </c>
      <c r="E19505" s="11">
        <v>94.66</v>
      </c>
      <c r="F19505" s="12">
        <v>1108307</v>
      </c>
    </row>
    <row r="19506" spans="2:6">
      <c r="B19506" s="21">
        <v>42975</v>
      </c>
      <c r="C19506" s="122" t="s">
        <v>88</v>
      </c>
      <c r="D19506" s="116">
        <v>160.13999999999999</v>
      </c>
      <c r="E19506" s="11">
        <v>161.47</v>
      </c>
      <c r="F19506" s="12">
        <v>25965972</v>
      </c>
    </row>
    <row r="19507" spans="2:6">
      <c r="B19507" s="21">
        <v>42975</v>
      </c>
      <c r="C19507" s="122" t="s">
        <v>89</v>
      </c>
      <c r="D19507" s="116">
        <v>72.67</v>
      </c>
      <c r="E19507" s="11">
        <v>73.319999999999993</v>
      </c>
      <c r="F19507" s="12">
        <v>4574394</v>
      </c>
    </row>
    <row r="19508" spans="2:6">
      <c r="B19508" s="21">
        <v>42975</v>
      </c>
      <c r="C19508" s="122" t="s">
        <v>90</v>
      </c>
      <c r="D19508" s="116">
        <v>78.38</v>
      </c>
      <c r="E19508" s="11">
        <v>78.66</v>
      </c>
      <c r="F19508" s="12">
        <v>1210930</v>
      </c>
    </row>
    <row r="19509" spans="2:6">
      <c r="B19509" s="21">
        <v>42975</v>
      </c>
      <c r="C19509" s="122" t="s">
        <v>91</v>
      </c>
      <c r="D19509" s="116">
        <v>49.54</v>
      </c>
      <c r="E19509" s="11">
        <v>50.26</v>
      </c>
      <c r="F19509" s="12">
        <v>6126858</v>
      </c>
    </row>
    <row r="19510" spans="2:6">
      <c r="B19510" s="21">
        <v>42975</v>
      </c>
      <c r="C19510" s="122" t="s">
        <v>92</v>
      </c>
      <c r="D19510" s="116">
        <v>129.71</v>
      </c>
      <c r="E19510" s="11">
        <v>129.24</v>
      </c>
      <c r="F19510" s="12">
        <v>999874</v>
      </c>
    </row>
    <row r="19511" spans="2:6">
      <c r="B19511" s="21">
        <v>42975</v>
      </c>
      <c r="C19511" s="122" t="s">
        <v>93</v>
      </c>
      <c r="D19511" s="116">
        <v>151.87</v>
      </c>
      <c r="E19511" s="11">
        <v>151.79</v>
      </c>
      <c r="F19511" s="12">
        <v>952629</v>
      </c>
    </row>
    <row r="19512" spans="2:6">
      <c r="B19512" s="21">
        <v>42975</v>
      </c>
      <c r="C19512" s="122" t="s">
        <v>94</v>
      </c>
      <c r="D19512" s="116">
        <v>79.209999999999994</v>
      </c>
      <c r="E19512" s="11">
        <v>79.44</v>
      </c>
      <c r="F19512" s="12">
        <v>1888471</v>
      </c>
    </row>
    <row r="19513" spans="2:6">
      <c r="B19513" s="21">
        <v>42975</v>
      </c>
      <c r="C19513" s="122" t="s">
        <v>95</v>
      </c>
      <c r="D19513" s="116">
        <v>41.75</v>
      </c>
      <c r="E19513" s="11">
        <v>41.77</v>
      </c>
      <c r="F19513" s="12">
        <v>2466774</v>
      </c>
    </row>
    <row r="19514" spans="2:6">
      <c r="B19514" s="21">
        <v>42975</v>
      </c>
      <c r="C19514" s="122" t="s">
        <v>96</v>
      </c>
      <c r="D19514" s="116">
        <v>104.88</v>
      </c>
      <c r="E19514" s="11">
        <v>104.76</v>
      </c>
      <c r="F19514" s="12">
        <v>1656338</v>
      </c>
    </row>
    <row r="19515" spans="2:6">
      <c r="B19515" s="21">
        <v>42975</v>
      </c>
      <c r="C19515" s="122" t="s">
        <v>97</v>
      </c>
      <c r="D19515" s="116">
        <v>223.39</v>
      </c>
      <c r="E19515" s="11">
        <v>223.68</v>
      </c>
      <c r="F19515" s="12">
        <v>278301</v>
      </c>
    </row>
    <row r="19516" spans="2:6">
      <c r="B19516" s="21">
        <v>42975</v>
      </c>
      <c r="C19516" s="122" t="s">
        <v>98</v>
      </c>
      <c r="D19516" s="116">
        <v>115.06</v>
      </c>
      <c r="E19516" s="11">
        <v>111.48</v>
      </c>
      <c r="F19516" s="12">
        <v>3618404</v>
      </c>
    </row>
    <row r="19517" spans="2:6">
      <c r="B19517" s="21">
        <v>42975</v>
      </c>
      <c r="C19517" s="122" t="s">
        <v>99</v>
      </c>
      <c r="D19517" s="116">
        <v>60.56</v>
      </c>
      <c r="E19517" s="11">
        <v>60.57</v>
      </c>
      <c r="F19517" s="12">
        <v>588435</v>
      </c>
    </row>
    <row r="19518" spans="2:6">
      <c r="B19518" s="21">
        <v>42975</v>
      </c>
      <c r="C19518" s="122" t="s">
        <v>100</v>
      </c>
      <c r="D19518" s="116">
        <v>73.75</v>
      </c>
      <c r="E19518" s="11">
        <v>74.099999999999994</v>
      </c>
      <c r="F19518" s="12">
        <v>1768144</v>
      </c>
    </row>
    <row r="19519" spans="2:6">
      <c r="B19519" s="21">
        <v>42975</v>
      </c>
      <c r="C19519" s="122" t="s">
        <v>101</v>
      </c>
      <c r="D19519" s="116">
        <v>11.47</v>
      </c>
      <c r="E19519" s="11">
        <v>11.19</v>
      </c>
      <c r="F19519" s="12">
        <v>4903669</v>
      </c>
    </row>
    <row r="19520" spans="2:6">
      <c r="B19520" s="21">
        <v>42975</v>
      </c>
      <c r="C19520" s="122" t="s">
        <v>102</v>
      </c>
      <c r="D19520" s="116">
        <v>156.26</v>
      </c>
      <c r="E19520" s="11">
        <v>156.53</v>
      </c>
      <c r="F19520" s="12">
        <v>995664</v>
      </c>
    </row>
    <row r="19521" spans="2:6">
      <c r="B19521" s="21">
        <v>42975</v>
      </c>
      <c r="C19521" s="122" t="s">
        <v>103</v>
      </c>
      <c r="D19521" s="116">
        <v>80.86</v>
      </c>
      <c r="E19521" s="11">
        <v>80.8</v>
      </c>
      <c r="F19521" s="12">
        <v>2031895</v>
      </c>
    </row>
    <row r="19522" spans="2:6">
      <c r="B19522" s="21">
        <v>42975</v>
      </c>
      <c r="C19522" s="122" t="s">
        <v>104</v>
      </c>
      <c r="D19522" s="116">
        <v>221.82</v>
      </c>
      <c r="E19522" s="11">
        <v>223.94</v>
      </c>
      <c r="F19522" s="12">
        <v>1519986</v>
      </c>
    </row>
    <row r="19523" spans="2:6">
      <c r="B19523" s="21">
        <v>42975</v>
      </c>
      <c r="C19523" s="122" t="s">
        <v>105</v>
      </c>
      <c r="D19523" s="116">
        <v>60.66</v>
      </c>
      <c r="E19523" s="11">
        <v>60.66</v>
      </c>
      <c r="F19523" s="12">
        <v>6586408</v>
      </c>
    </row>
    <row r="19524" spans="2:6">
      <c r="B19524" s="21">
        <v>42975</v>
      </c>
      <c r="C19524" s="122" t="s">
        <v>106</v>
      </c>
      <c r="D19524" s="116">
        <v>45.77</v>
      </c>
      <c r="E19524" s="11">
        <v>45.51</v>
      </c>
      <c r="F19524" s="12">
        <v>544161</v>
      </c>
    </row>
    <row r="19525" spans="2:6">
      <c r="B19525" s="21">
        <v>42975</v>
      </c>
      <c r="C19525" s="122" t="s">
        <v>107</v>
      </c>
      <c r="D19525" s="116">
        <v>98.38</v>
      </c>
      <c r="E19525" s="11">
        <v>95.44</v>
      </c>
      <c r="F19525" s="12">
        <v>526416</v>
      </c>
    </row>
    <row r="19526" spans="2:6">
      <c r="B19526" s="21">
        <v>42975</v>
      </c>
      <c r="C19526" s="122" t="s">
        <v>108</v>
      </c>
      <c r="D19526" s="116">
        <v>58.43</v>
      </c>
      <c r="E19526" s="11">
        <v>58.3</v>
      </c>
      <c r="F19526" s="12">
        <v>408067</v>
      </c>
    </row>
    <row r="19527" spans="2:6">
      <c r="B19527" s="21">
        <v>42975</v>
      </c>
      <c r="C19527" s="122" t="s">
        <v>109</v>
      </c>
      <c r="D19527" s="116">
        <v>45.06</v>
      </c>
      <c r="E19527" s="11">
        <v>45.14</v>
      </c>
      <c r="F19527" s="12">
        <v>1111360</v>
      </c>
    </row>
    <row r="19528" spans="2:6">
      <c r="B19528" s="21">
        <v>42975</v>
      </c>
      <c r="C19528" s="122" t="s">
        <v>110</v>
      </c>
      <c r="D19528" s="116">
        <v>115.93</v>
      </c>
      <c r="E19528" s="11">
        <v>115.43</v>
      </c>
      <c r="F19528" s="12">
        <v>594832</v>
      </c>
    </row>
    <row r="19529" spans="2:6">
      <c r="B19529" s="21">
        <v>42975</v>
      </c>
      <c r="C19529" s="122" t="s">
        <v>111</v>
      </c>
      <c r="D19529" s="116">
        <v>173.02</v>
      </c>
      <c r="E19529" s="11">
        <v>175.11</v>
      </c>
      <c r="F19529" s="12">
        <v>598291</v>
      </c>
    </row>
    <row r="19530" spans="2:6">
      <c r="B19530" s="21">
        <v>42975</v>
      </c>
      <c r="C19530" s="122" t="s">
        <v>112</v>
      </c>
      <c r="D19530" s="116">
        <v>75.680000000000007</v>
      </c>
      <c r="E19530" s="11">
        <v>74.31</v>
      </c>
      <c r="F19530" s="12">
        <v>1584649</v>
      </c>
    </row>
    <row r="19531" spans="2:6">
      <c r="B19531" s="21">
        <v>42975</v>
      </c>
      <c r="C19531" s="122" t="s">
        <v>113</v>
      </c>
      <c r="D19531" s="116">
        <v>90.37</v>
      </c>
      <c r="E19531" s="11">
        <v>90.65</v>
      </c>
      <c r="F19531" s="12">
        <v>3103970</v>
      </c>
    </row>
    <row r="19532" spans="2:6">
      <c r="B19532" s="21">
        <v>42975</v>
      </c>
      <c r="C19532" s="122" t="s">
        <v>114</v>
      </c>
      <c r="D19532" s="116">
        <v>77.97</v>
      </c>
      <c r="E19532" s="11">
        <v>78.05</v>
      </c>
      <c r="F19532" s="12">
        <v>425135</v>
      </c>
    </row>
    <row r="19533" spans="2:6">
      <c r="B19533" s="21">
        <v>42975</v>
      </c>
      <c r="C19533" s="122" t="s">
        <v>115</v>
      </c>
      <c r="D19533" s="116">
        <v>138.54</v>
      </c>
      <c r="E19533" s="11">
        <v>139.02000000000001</v>
      </c>
      <c r="F19533" s="12">
        <v>1340608</v>
      </c>
    </row>
    <row r="19534" spans="2:6">
      <c r="B19534" s="21">
        <v>42975</v>
      </c>
      <c r="C19534" s="122" t="s">
        <v>116</v>
      </c>
      <c r="D19534" s="116">
        <v>43.36</v>
      </c>
      <c r="E19534" s="11">
        <v>43.63</v>
      </c>
      <c r="F19534" s="12">
        <v>5545131</v>
      </c>
    </row>
    <row r="19535" spans="2:6">
      <c r="B19535" s="21">
        <v>42975</v>
      </c>
      <c r="C19535" s="122" t="s">
        <v>117</v>
      </c>
      <c r="D19535" s="116">
        <v>12.53</v>
      </c>
      <c r="E19535" s="11">
        <v>12.23</v>
      </c>
      <c r="F19535" s="12">
        <v>35969587</v>
      </c>
    </row>
    <row r="19536" spans="2:6">
      <c r="B19536" s="21">
        <v>42975</v>
      </c>
      <c r="C19536" s="122" t="s">
        <v>118</v>
      </c>
      <c r="D19536" s="116">
        <v>62.59</v>
      </c>
      <c r="E19536" s="11">
        <v>62.38</v>
      </c>
      <c r="F19536" s="12">
        <v>431946</v>
      </c>
    </row>
    <row r="19537" spans="2:6">
      <c r="B19537" s="21">
        <v>42975</v>
      </c>
      <c r="C19537" s="122" t="s">
        <v>119</v>
      </c>
      <c r="D19537" s="116">
        <v>175.9</v>
      </c>
      <c r="E19537" s="11">
        <v>173.99</v>
      </c>
      <c r="F19537" s="12">
        <v>156372</v>
      </c>
    </row>
    <row r="19538" spans="2:6">
      <c r="B19538" s="21">
        <v>42975</v>
      </c>
      <c r="C19538" s="122" t="s">
        <v>120</v>
      </c>
      <c r="D19538" s="116">
        <v>170.86</v>
      </c>
      <c r="E19538" s="11">
        <v>171.78</v>
      </c>
      <c r="F19538" s="12">
        <v>2359529</v>
      </c>
    </row>
    <row r="19539" spans="2:6">
      <c r="B19539" s="21">
        <v>42975</v>
      </c>
      <c r="C19539" s="122" t="s">
        <v>121</v>
      </c>
      <c r="D19539" s="116">
        <v>139.07</v>
      </c>
      <c r="E19539" s="11">
        <v>137.75</v>
      </c>
      <c r="F19539" s="12">
        <v>1644360</v>
      </c>
    </row>
    <row r="19540" spans="2:6">
      <c r="B19540" s="21">
        <v>42975</v>
      </c>
      <c r="C19540" s="122" t="s">
        <v>122</v>
      </c>
      <c r="D19540" s="116">
        <v>144.29</v>
      </c>
      <c r="E19540" s="11">
        <v>145.78</v>
      </c>
      <c r="F19540" s="12">
        <v>1577274</v>
      </c>
    </row>
    <row r="19541" spans="2:6">
      <c r="B19541" s="21">
        <v>42975</v>
      </c>
      <c r="C19541" s="122" t="s">
        <v>123</v>
      </c>
      <c r="D19541" s="116">
        <v>946.54</v>
      </c>
      <c r="E19541" s="11">
        <v>946.02</v>
      </c>
      <c r="F19541" s="12">
        <v>2596737</v>
      </c>
    </row>
    <row r="19542" spans="2:6">
      <c r="B19542" s="21">
        <v>42975</v>
      </c>
      <c r="C19542" s="122" t="s">
        <v>124</v>
      </c>
      <c r="D19542" s="116">
        <v>96.77</v>
      </c>
      <c r="E19542" s="11">
        <v>98.55</v>
      </c>
      <c r="F19542" s="12">
        <v>2550995</v>
      </c>
    </row>
    <row r="19543" spans="2:6">
      <c r="B19543" s="21">
        <v>42975</v>
      </c>
      <c r="C19543" s="122" t="s">
        <v>125</v>
      </c>
      <c r="D19543" s="116">
        <v>128.1</v>
      </c>
      <c r="E19543" s="11">
        <v>127.64</v>
      </c>
      <c r="F19543" s="12">
        <v>205857</v>
      </c>
    </row>
    <row r="19544" spans="2:6">
      <c r="B19544" s="21">
        <v>42975</v>
      </c>
      <c r="C19544" s="122" t="s">
        <v>126</v>
      </c>
      <c r="D19544" s="116">
        <v>193.04</v>
      </c>
      <c r="E19544" s="11">
        <v>193.48</v>
      </c>
      <c r="F19544" s="12">
        <v>1576667</v>
      </c>
    </row>
    <row r="19545" spans="2:6">
      <c r="B19545" s="21">
        <v>42975</v>
      </c>
      <c r="C19545" s="122" t="s">
        <v>127</v>
      </c>
      <c r="D19545" s="116">
        <v>138.34</v>
      </c>
      <c r="E19545" s="11">
        <v>138.38</v>
      </c>
      <c r="F19545" s="12">
        <v>656714</v>
      </c>
    </row>
    <row r="19546" spans="2:6">
      <c r="B19546" s="21">
        <v>42975</v>
      </c>
      <c r="C19546" s="122" t="s">
        <v>128</v>
      </c>
      <c r="D19546" s="116">
        <v>54.09</v>
      </c>
      <c r="E19546" s="11">
        <v>54.17</v>
      </c>
      <c r="F19546" s="12">
        <v>502191</v>
      </c>
    </row>
    <row r="19547" spans="2:6">
      <c r="B19547" s="21">
        <v>42975</v>
      </c>
      <c r="C19547" s="122" t="s">
        <v>129</v>
      </c>
      <c r="D19547" s="116">
        <v>39.99</v>
      </c>
      <c r="E19547" s="11">
        <v>39.35</v>
      </c>
      <c r="F19547" s="12">
        <v>3888722</v>
      </c>
    </row>
    <row r="19548" spans="2:6">
      <c r="B19548" s="21">
        <v>42975</v>
      </c>
      <c r="C19548" s="122" t="s">
        <v>130</v>
      </c>
      <c r="D19548" s="116">
        <v>42.22</v>
      </c>
      <c r="E19548" s="11">
        <v>41.27</v>
      </c>
      <c r="F19548" s="12">
        <v>4321156</v>
      </c>
    </row>
    <row r="19549" spans="2:6">
      <c r="B19549" s="21">
        <v>42975</v>
      </c>
      <c r="C19549" s="122" t="s">
        <v>131</v>
      </c>
      <c r="D19549" s="116">
        <v>146.68</v>
      </c>
      <c r="E19549" s="11">
        <v>145.78</v>
      </c>
      <c r="F19549" s="12">
        <v>540607</v>
      </c>
    </row>
    <row r="19550" spans="2:6">
      <c r="B19550" s="21">
        <v>42975</v>
      </c>
      <c r="C19550" s="122" t="s">
        <v>132</v>
      </c>
      <c r="D19550" s="116">
        <v>80</v>
      </c>
      <c r="E19550" s="11">
        <v>79.75</v>
      </c>
      <c r="F19550" s="12">
        <v>734568</v>
      </c>
    </row>
    <row r="19551" spans="2:6">
      <c r="B19551" s="21">
        <v>42975</v>
      </c>
      <c r="C19551" s="122" t="s">
        <v>133</v>
      </c>
      <c r="D19551" s="116">
        <v>120.7</v>
      </c>
      <c r="E19551" s="11">
        <v>119.3</v>
      </c>
      <c r="F19551" s="12">
        <v>772196</v>
      </c>
    </row>
    <row r="19552" spans="2:6">
      <c r="B19552" s="21">
        <v>42975</v>
      </c>
      <c r="C19552" s="122" t="s">
        <v>134</v>
      </c>
      <c r="D19552" s="116">
        <v>63.09</v>
      </c>
      <c r="E19552" s="11">
        <v>62.75</v>
      </c>
      <c r="F19552" s="12">
        <v>3947118</v>
      </c>
    </row>
    <row r="19553" spans="2:6">
      <c r="B19553" s="21">
        <v>42975</v>
      </c>
      <c r="C19553" s="122" t="s">
        <v>135</v>
      </c>
      <c r="D19553" s="116">
        <v>189.04</v>
      </c>
      <c r="E19553" s="11">
        <v>188.33</v>
      </c>
      <c r="F19553" s="12">
        <v>839504</v>
      </c>
    </row>
    <row r="19554" spans="2:6">
      <c r="B19554" s="21">
        <v>42975</v>
      </c>
      <c r="C19554" s="122" t="s">
        <v>136</v>
      </c>
      <c r="D19554" s="116">
        <v>247.04</v>
      </c>
      <c r="E19554" s="11">
        <v>243.25</v>
      </c>
      <c r="F19554" s="12">
        <v>3417374</v>
      </c>
    </row>
    <row r="19555" spans="2:6">
      <c r="B19555" s="21">
        <v>42975</v>
      </c>
      <c r="C19555" s="122" t="s">
        <v>137</v>
      </c>
      <c r="D19555" s="116">
        <v>94</v>
      </c>
      <c r="E19555" s="11">
        <v>93.3</v>
      </c>
      <c r="F19555" s="12">
        <v>420139</v>
      </c>
    </row>
    <row r="19556" spans="2:6">
      <c r="B19556" s="21">
        <v>42975</v>
      </c>
      <c r="C19556" s="122" t="s">
        <v>138</v>
      </c>
      <c r="D19556" s="116">
        <v>82.1</v>
      </c>
      <c r="E19556" s="11">
        <v>82</v>
      </c>
      <c r="F19556" s="12">
        <v>551524</v>
      </c>
    </row>
    <row r="19557" spans="2:6">
      <c r="B19557" s="21">
        <v>42975</v>
      </c>
      <c r="C19557" s="122" t="s">
        <v>139</v>
      </c>
      <c r="D19557" s="116">
        <v>85.66</v>
      </c>
      <c r="E19557" s="11">
        <v>85.41</v>
      </c>
      <c r="F19557" s="12">
        <v>2105519</v>
      </c>
    </row>
    <row r="19558" spans="2:6">
      <c r="B19558" s="21">
        <v>42975</v>
      </c>
      <c r="C19558" s="122" t="s">
        <v>140</v>
      </c>
      <c r="D19558" s="116">
        <v>177.3</v>
      </c>
      <c r="E19558" s="11">
        <v>174.79</v>
      </c>
      <c r="F19558" s="12">
        <v>237170</v>
      </c>
    </row>
    <row r="19559" spans="2:6">
      <c r="B19559" s="21">
        <v>42975</v>
      </c>
      <c r="C19559" s="122" t="s">
        <v>141</v>
      </c>
      <c r="D19559" s="116">
        <v>529.75</v>
      </c>
      <c r="E19559" s="11">
        <v>525.4</v>
      </c>
      <c r="F19559" s="12">
        <v>280185</v>
      </c>
    </row>
    <row r="19560" spans="2:6">
      <c r="B19560" s="21">
        <v>42975</v>
      </c>
      <c r="C19560" s="122" t="s">
        <v>142</v>
      </c>
      <c r="D19560" s="116">
        <v>236.22</v>
      </c>
      <c r="E19560" s="11">
        <v>237.18</v>
      </c>
      <c r="F19560" s="12">
        <v>2394983</v>
      </c>
    </row>
    <row r="19561" spans="2:6">
      <c r="B19561" s="21">
        <v>42975</v>
      </c>
      <c r="C19561" s="122" t="s">
        <v>143</v>
      </c>
      <c r="D19561" s="116">
        <v>23.84</v>
      </c>
      <c r="E19561" s="11">
        <v>23.72</v>
      </c>
      <c r="F19561" s="12">
        <v>37155026</v>
      </c>
    </row>
    <row r="19562" spans="2:6">
      <c r="B19562" s="21">
        <v>42975</v>
      </c>
      <c r="C19562" s="122" t="s">
        <v>144</v>
      </c>
      <c r="D19562" s="116">
        <v>61.64</v>
      </c>
      <c r="E19562" s="11">
        <v>61.64</v>
      </c>
      <c r="F19562" s="12">
        <v>2386411</v>
      </c>
    </row>
    <row r="19563" spans="2:6">
      <c r="B19563" s="21">
        <v>42975</v>
      </c>
      <c r="C19563" s="122" t="s">
        <v>145</v>
      </c>
      <c r="D19563" s="116">
        <v>46.32</v>
      </c>
      <c r="E19563" s="11">
        <v>46.14</v>
      </c>
      <c r="F19563" s="12">
        <v>3320504</v>
      </c>
    </row>
    <row r="19564" spans="2:6">
      <c r="B19564" s="21">
        <v>42975</v>
      </c>
      <c r="C19564" s="122" t="s">
        <v>146</v>
      </c>
      <c r="D19564" s="116">
        <v>62.45</v>
      </c>
      <c r="E19564" s="11">
        <v>62.47</v>
      </c>
      <c r="F19564" s="12">
        <v>5878297</v>
      </c>
    </row>
    <row r="19565" spans="2:6">
      <c r="B19565" s="21">
        <v>42975</v>
      </c>
      <c r="C19565" s="122" t="s">
        <v>147</v>
      </c>
      <c r="D19565" s="116">
        <v>319.32</v>
      </c>
      <c r="E19565" s="11">
        <v>319.52</v>
      </c>
      <c r="F19565" s="12">
        <v>461132</v>
      </c>
    </row>
    <row r="19566" spans="2:6">
      <c r="B19566" s="21">
        <v>42975</v>
      </c>
      <c r="C19566" s="122" t="s">
        <v>148</v>
      </c>
      <c r="D19566" s="116">
        <v>199.17</v>
      </c>
      <c r="E19566" s="11">
        <v>199.05</v>
      </c>
      <c r="F19566" s="12">
        <v>457529</v>
      </c>
    </row>
    <row r="19567" spans="2:6">
      <c r="B19567" s="21">
        <v>42975</v>
      </c>
      <c r="C19567" s="122" t="s">
        <v>149</v>
      </c>
      <c r="D19567" s="116">
        <v>42.84</v>
      </c>
      <c r="E19567" s="11">
        <v>42.6</v>
      </c>
      <c r="F19567" s="12">
        <v>1480641</v>
      </c>
    </row>
    <row r="19568" spans="2:6">
      <c r="B19568" s="21">
        <v>42975</v>
      </c>
      <c r="C19568" s="122" t="s">
        <v>150</v>
      </c>
      <c r="D19568" s="116">
        <v>33.270000000000003</v>
      </c>
      <c r="E19568" s="11">
        <v>33.25</v>
      </c>
      <c r="F19568" s="12">
        <v>2518129</v>
      </c>
    </row>
    <row r="19569" spans="2:6">
      <c r="B19569" s="21">
        <v>42975</v>
      </c>
      <c r="C19569" s="122" t="s">
        <v>151</v>
      </c>
      <c r="D19569" s="116">
        <v>288.12</v>
      </c>
      <c r="E19569" s="11">
        <v>292.3</v>
      </c>
      <c r="F19569" s="12">
        <v>1447800</v>
      </c>
    </row>
    <row r="19570" spans="2:6">
      <c r="B19570" s="21">
        <v>42975</v>
      </c>
      <c r="C19570" s="122" t="s">
        <v>152</v>
      </c>
      <c r="D19570" s="116">
        <v>52.78</v>
      </c>
      <c r="E19570" s="11">
        <v>52.27</v>
      </c>
      <c r="F19570" s="12">
        <v>2107920</v>
      </c>
    </row>
    <row r="19571" spans="2:6">
      <c r="B19571" s="21">
        <v>42975</v>
      </c>
      <c r="C19571" s="122" t="s">
        <v>153</v>
      </c>
      <c r="D19571" s="116">
        <v>417.33</v>
      </c>
      <c r="E19571" s="11">
        <v>414.34</v>
      </c>
      <c r="F19571" s="12">
        <v>499428</v>
      </c>
    </row>
    <row r="19572" spans="2:6">
      <c r="B19572" s="21">
        <v>42975</v>
      </c>
      <c r="C19572" s="122" t="s">
        <v>154</v>
      </c>
      <c r="D19572" s="116">
        <v>39.33</v>
      </c>
      <c r="E19572" s="11">
        <v>39.08</v>
      </c>
      <c r="F19572" s="12">
        <v>1666361</v>
      </c>
    </row>
    <row r="19573" spans="2:6">
      <c r="B19573" s="21">
        <v>42975</v>
      </c>
      <c r="C19573" s="122" t="s">
        <v>155</v>
      </c>
      <c r="D19573" s="116">
        <v>58.64</v>
      </c>
      <c r="E19573" s="11">
        <v>58.58</v>
      </c>
      <c r="F19573" s="12">
        <v>3292255</v>
      </c>
    </row>
    <row r="19574" spans="2:6">
      <c r="B19574" s="21">
        <v>42975</v>
      </c>
      <c r="C19574" s="122" t="s">
        <v>156</v>
      </c>
      <c r="D19574" s="116">
        <v>26.8</v>
      </c>
      <c r="E19574" s="11">
        <v>26.97</v>
      </c>
      <c r="F19574" s="12">
        <v>3326571</v>
      </c>
    </row>
    <row r="19575" spans="2:6">
      <c r="B19575" s="21">
        <v>42975</v>
      </c>
      <c r="C19575" s="122" t="s">
        <v>157</v>
      </c>
      <c r="D19575" s="116">
        <v>44.19</v>
      </c>
      <c r="E19575" s="11">
        <v>44.25</v>
      </c>
      <c r="F19575" s="12">
        <v>1123329</v>
      </c>
    </row>
    <row r="19576" spans="2:6">
      <c r="B19576" s="21">
        <v>42975</v>
      </c>
      <c r="C19576" s="122" t="s">
        <v>158</v>
      </c>
      <c r="D19576" s="116">
        <v>121.8</v>
      </c>
      <c r="E19576" s="11">
        <v>120.25</v>
      </c>
      <c r="F19576" s="12">
        <v>630178</v>
      </c>
    </row>
    <row r="19577" spans="2:6">
      <c r="B19577" s="21">
        <v>42975</v>
      </c>
      <c r="C19577" s="122" t="s">
        <v>159</v>
      </c>
      <c r="D19577" s="116">
        <v>68.08</v>
      </c>
      <c r="E19577" s="11">
        <v>67.81</v>
      </c>
      <c r="F19577" s="12">
        <v>10797585</v>
      </c>
    </row>
    <row r="19578" spans="2:6">
      <c r="B19578" s="21">
        <v>42975</v>
      </c>
      <c r="C19578" s="122" t="s">
        <v>160</v>
      </c>
      <c r="D19578" s="116">
        <v>32.630000000000003</v>
      </c>
      <c r="E19578" s="11">
        <v>32.61</v>
      </c>
      <c r="F19578" s="12">
        <v>1446764</v>
      </c>
    </row>
    <row r="19579" spans="2:6">
      <c r="B19579" s="21">
        <v>42975</v>
      </c>
      <c r="C19579" s="122" t="s">
        <v>161</v>
      </c>
      <c r="D19579" s="116">
        <v>33.11</v>
      </c>
      <c r="E19579" s="11">
        <v>32.53</v>
      </c>
      <c r="F19579" s="12">
        <v>3975052</v>
      </c>
    </row>
    <row r="19580" spans="2:6">
      <c r="B19580" s="21">
        <v>42975</v>
      </c>
      <c r="C19580" s="122" t="s">
        <v>162</v>
      </c>
      <c r="D19580" s="116">
        <v>66.38</v>
      </c>
      <c r="E19580" s="11">
        <v>66.39</v>
      </c>
      <c r="F19580" s="12">
        <v>1198851</v>
      </c>
    </row>
    <row r="19581" spans="2:6">
      <c r="B19581" s="21">
        <v>42975</v>
      </c>
      <c r="C19581" s="122" t="s">
        <v>163</v>
      </c>
      <c r="D19581" s="116">
        <v>115.76</v>
      </c>
      <c r="E19581" s="11">
        <v>115.07</v>
      </c>
      <c r="F19581" s="12">
        <v>2011033</v>
      </c>
    </row>
    <row r="19582" spans="2:6">
      <c r="B19582" s="21">
        <v>42975</v>
      </c>
      <c r="C19582" s="122" t="s">
        <v>164</v>
      </c>
      <c r="D19582" s="116">
        <v>143.29</v>
      </c>
      <c r="E19582" s="11">
        <v>141.78</v>
      </c>
      <c r="F19582" s="12">
        <v>1541145</v>
      </c>
    </row>
    <row r="19583" spans="2:6">
      <c r="B19583" s="21">
        <v>42975</v>
      </c>
      <c r="C19583" s="122" t="s">
        <v>165</v>
      </c>
      <c r="D19583" s="116">
        <v>35.53</v>
      </c>
      <c r="E19583" s="11">
        <v>35.5</v>
      </c>
      <c r="F19583" s="12">
        <v>1326930</v>
      </c>
    </row>
    <row r="19584" spans="2:6">
      <c r="B19584" s="21">
        <v>42975</v>
      </c>
      <c r="C19584" s="122" t="s">
        <v>166</v>
      </c>
      <c r="D19584" s="116">
        <v>100</v>
      </c>
      <c r="E19584" s="11">
        <v>100.15</v>
      </c>
      <c r="F19584" s="12">
        <v>720810</v>
      </c>
    </row>
    <row r="19585" spans="2:6">
      <c r="B19585" s="21">
        <v>42975</v>
      </c>
      <c r="C19585" s="122" t="s">
        <v>167</v>
      </c>
      <c r="D19585" s="116">
        <v>64.13</v>
      </c>
      <c r="E19585" s="11">
        <v>63.75</v>
      </c>
      <c r="F19585" s="12">
        <v>1301353</v>
      </c>
    </row>
    <row r="19586" spans="2:6">
      <c r="B19586" s="21">
        <v>42975</v>
      </c>
      <c r="C19586" s="122" t="s">
        <v>168</v>
      </c>
      <c r="D19586" s="116">
        <v>107.09</v>
      </c>
      <c r="E19586" s="11">
        <v>107.05</v>
      </c>
      <c r="F19586" s="12">
        <v>3116488</v>
      </c>
    </row>
    <row r="19587" spans="2:6">
      <c r="B19587" s="21">
        <v>42975</v>
      </c>
      <c r="C19587" s="122" t="s">
        <v>169</v>
      </c>
      <c r="D19587" s="116">
        <v>68.17</v>
      </c>
      <c r="E19587" s="11">
        <v>68.55</v>
      </c>
      <c r="F19587" s="12">
        <v>1713866</v>
      </c>
    </row>
    <row r="19588" spans="2:6">
      <c r="B19588" s="21">
        <v>42975</v>
      </c>
      <c r="C19588" s="122" t="s">
        <v>170</v>
      </c>
      <c r="D19588" s="116">
        <v>130.65</v>
      </c>
      <c r="E19588" s="11">
        <v>131.65</v>
      </c>
      <c r="F19588" s="12">
        <v>3266645</v>
      </c>
    </row>
    <row r="19589" spans="2:6">
      <c r="B19589" s="21">
        <v>42975</v>
      </c>
      <c r="C19589" s="122" t="s">
        <v>171</v>
      </c>
      <c r="D19589" s="116">
        <v>65.3</v>
      </c>
      <c r="E19589" s="11">
        <v>64.63</v>
      </c>
      <c r="F19589" s="12">
        <v>1646486</v>
      </c>
    </row>
    <row r="19590" spans="2:6">
      <c r="B19590" s="21">
        <v>42975</v>
      </c>
      <c r="C19590" s="122" t="s">
        <v>172</v>
      </c>
      <c r="D19590" s="116">
        <v>29.1</v>
      </c>
      <c r="E19590" s="11">
        <v>29.03</v>
      </c>
      <c r="F19590" s="12">
        <v>4411776</v>
      </c>
    </row>
    <row r="19591" spans="2:6">
      <c r="B19591" s="21">
        <v>42975</v>
      </c>
      <c r="C19591" s="122" t="s">
        <v>173</v>
      </c>
      <c r="D19591" s="116">
        <v>33.94</v>
      </c>
      <c r="E19591" s="11">
        <v>33.47</v>
      </c>
      <c r="F19591" s="12">
        <v>5160391</v>
      </c>
    </row>
    <row r="19592" spans="2:6">
      <c r="B19592" s="21">
        <v>42975</v>
      </c>
      <c r="C19592" s="122" t="s">
        <v>174</v>
      </c>
      <c r="D19592" s="116">
        <v>49.78</v>
      </c>
      <c r="E19592" s="11">
        <v>49.74</v>
      </c>
      <c r="F19592" s="12">
        <v>1239227</v>
      </c>
    </row>
    <row r="19593" spans="2:6">
      <c r="B19593" s="21">
        <v>42975</v>
      </c>
      <c r="C19593" s="122" t="s">
        <v>175</v>
      </c>
      <c r="D19593" s="116">
        <v>3.79</v>
      </c>
      <c r="E19593" s="11">
        <v>3.65</v>
      </c>
      <c r="F19593" s="12">
        <v>40486003</v>
      </c>
    </row>
    <row r="19594" spans="2:6">
      <c r="B19594" s="21">
        <v>42975</v>
      </c>
      <c r="C19594" s="122" t="s">
        <v>176</v>
      </c>
      <c r="D19594" s="116">
        <v>69.5</v>
      </c>
      <c r="E19594" s="11">
        <v>71.05</v>
      </c>
      <c r="F19594" s="12">
        <v>3135906</v>
      </c>
    </row>
    <row r="19595" spans="2:6">
      <c r="B19595" s="21">
        <v>42975</v>
      </c>
      <c r="C19595" s="122" t="s">
        <v>177</v>
      </c>
      <c r="D19595" s="116">
        <v>390.88</v>
      </c>
      <c r="E19595" s="11">
        <v>389.23</v>
      </c>
      <c r="F19595" s="12">
        <v>988045</v>
      </c>
    </row>
    <row r="19596" spans="2:6">
      <c r="B19596" s="21">
        <v>42975</v>
      </c>
      <c r="C19596" s="122" t="s">
        <v>178</v>
      </c>
      <c r="D19596" s="116">
        <v>180.04</v>
      </c>
      <c r="E19596" s="11">
        <v>180.5</v>
      </c>
      <c r="F19596" s="12">
        <v>895714</v>
      </c>
    </row>
    <row r="19597" spans="2:6">
      <c r="B19597" s="21">
        <v>42975</v>
      </c>
      <c r="C19597" s="122" t="s">
        <v>179</v>
      </c>
      <c r="D19597" s="116">
        <v>77.59</v>
      </c>
      <c r="E19597" s="11">
        <v>77.09</v>
      </c>
      <c r="F19597" s="12">
        <v>382507</v>
      </c>
    </row>
    <row r="19598" spans="2:6">
      <c r="B19598" s="21">
        <v>42975</v>
      </c>
      <c r="C19598" s="122" t="s">
        <v>180</v>
      </c>
      <c r="D19598" s="116">
        <v>71.28</v>
      </c>
      <c r="E19598" s="11">
        <v>70.900000000000006</v>
      </c>
      <c r="F19598" s="12">
        <v>3106097</v>
      </c>
    </row>
    <row r="19599" spans="2:6">
      <c r="B19599" s="21">
        <v>42975</v>
      </c>
      <c r="C19599" s="122" t="s">
        <v>181</v>
      </c>
      <c r="D19599" s="116">
        <v>137.72999999999999</v>
      </c>
      <c r="E19599" s="11">
        <v>137.5</v>
      </c>
      <c r="F19599" s="12">
        <v>590446</v>
      </c>
    </row>
    <row r="19600" spans="2:6">
      <c r="B19600" s="21">
        <v>42975</v>
      </c>
      <c r="C19600" s="122" t="s">
        <v>182</v>
      </c>
      <c r="D19600" s="116">
        <v>70.540000000000006</v>
      </c>
      <c r="E19600" s="11">
        <v>69.239999999999995</v>
      </c>
      <c r="F19600" s="12">
        <v>1521028</v>
      </c>
    </row>
    <row r="19601" spans="2:6">
      <c r="B19601" s="21">
        <v>42975</v>
      </c>
      <c r="C19601" s="122" t="s">
        <v>183</v>
      </c>
      <c r="D19601" s="116">
        <v>40.340000000000003</v>
      </c>
      <c r="E19601" s="11">
        <v>40.340000000000003</v>
      </c>
      <c r="F19601" s="12">
        <v>8331393</v>
      </c>
    </row>
    <row r="19602" spans="2:6">
      <c r="B19602" s="21">
        <v>42975</v>
      </c>
      <c r="C19602" s="122" t="s">
        <v>184</v>
      </c>
      <c r="D19602" s="116">
        <v>127.63</v>
      </c>
      <c r="E19602" s="11">
        <v>126.93</v>
      </c>
      <c r="F19602" s="12">
        <v>669780</v>
      </c>
    </row>
    <row r="19603" spans="2:6">
      <c r="B19603" s="21">
        <v>42975</v>
      </c>
      <c r="C19603" s="122" t="s">
        <v>185</v>
      </c>
      <c r="D19603" s="116">
        <v>309.38</v>
      </c>
      <c r="E19603" s="11">
        <v>312.02</v>
      </c>
      <c r="F19603" s="12">
        <v>1760339</v>
      </c>
    </row>
    <row r="19604" spans="2:6">
      <c r="B19604" s="21">
        <v>42975</v>
      </c>
      <c r="C19604" s="122" t="s">
        <v>186</v>
      </c>
      <c r="D19604" s="116">
        <v>152.91</v>
      </c>
      <c r="E19604" s="11">
        <v>152.71</v>
      </c>
      <c r="F19604" s="12">
        <v>702515</v>
      </c>
    </row>
    <row r="19605" spans="2:6">
      <c r="B19605" s="21">
        <v>42975</v>
      </c>
      <c r="C19605" s="122" t="s">
        <v>187</v>
      </c>
      <c r="D19605" s="116">
        <v>48.57</v>
      </c>
      <c r="E19605" s="11">
        <v>48.63</v>
      </c>
      <c r="F19605" s="12">
        <v>1184564</v>
      </c>
    </row>
    <row r="19606" spans="2:6">
      <c r="B19606" s="21">
        <v>42975</v>
      </c>
      <c r="C19606" s="122" t="s">
        <v>188</v>
      </c>
      <c r="D19606" s="116">
        <v>86</v>
      </c>
      <c r="E19606" s="11">
        <v>86.34</v>
      </c>
      <c r="F19606" s="12">
        <v>690171</v>
      </c>
    </row>
    <row r="19607" spans="2:6">
      <c r="B19607" s="21">
        <v>42975</v>
      </c>
      <c r="C19607" s="122" t="s">
        <v>189</v>
      </c>
      <c r="D19607" s="116">
        <v>29.8</v>
      </c>
      <c r="E19607" s="11">
        <v>29.93</v>
      </c>
      <c r="F19607" s="12">
        <v>1949806</v>
      </c>
    </row>
    <row r="19608" spans="2:6">
      <c r="B19608" s="21">
        <v>42975</v>
      </c>
      <c r="C19608" s="122" t="s">
        <v>190</v>
      </c>
      <c r="D19608" s="116">
        <v>81.69</v>
      </c>
      <c r="E19608" s="11">
        <v>80.55</v>
      </c>
      <c r="F19608" s="12">
        <v>1356122</v>
      </c>
    </row>
    <row r="19609" spans="2:6">
      <c r="B19609" s="21">
        <v>42975</v>
      </c>
      <c r="C19609" s="122" t="s">
        <v>191</v>
      </c>
      <c r="D19609" s="116">
        <v>24.77</v>
      </c>
      <c r="E19609" s="11">
        <v>24.76</v>
      </c>
      <c r="F19609" s="12">
        <v>3121784</v>
      </c>
    </row>
    <row r="19610" spans="2:6">
      <c r="B19610" s="21">
        <v>42975</v>
      </c>
      <c r="C19610" s="122" t="s">
        <v>192</v>
      </c>
      <c r="D19610" s="116">
        <v>41.85</v>
      </c>
      <c r="E19610" s="11">
        <v>41.9</v>
      </c>
      <c r="F19610" s="12">
        <v>3427772</v>
      </c>
    </row>
    <row r="19611" spans="2:6">
      <c r="B19611" s="21">
        <v>42975</v>
      </c>
      <c r="C19611" s="122" t="s">
        <v>193</v>
      </c>
      <c r="D19611" s="116">
        <v>129.19999999999999</v>
      </c>
      <c r="E19611" s="11">
        <v>127.99</v>
      </c>
      <c r="F19611" s="12">
        <v>2006812</v>
      </c>
    </row>
    <row r="19612" spans="2:6">
      <c r="B19612" s="21">
        <v>42975</v>
      </c>
      <c r="C19612" s="122" t="s">
        <v>194</v>
      </c>
      <c r="D19612" s="116">
        <v>247.25</v>
      </c>
      <c r="E19612" s="11">
        <v>247.63</v>
      </c>
      <c r="F19612" s="12">
        <v>288490</v>
      </c>
    </row>
    <row r="19613" spans="2:6">
      <c r="B19613" s="21">
        <v>42975</v>
      </c>
      <c r="C19613" s="122" t="s">
        <v>195</v>
      </c>
      <c r="D19613" s="116">
        <v>43.6</v>
      </c>
      <c r="E19613" s="11">
        <v>43.05</v>
      </c>
      <c r="F19613" s="12">
        <v>4593413</v>
      </c>
    </row>
    <row r="19614" spans="2:6">
      <c r="B19614" s="21">
        <v>42975</v>
      </c>
      <c r="C19614" s="122" t="s">
        <v>196</v>
      </c>
      <c r="D19614" s="116">
        <v>151.9</v>
      </c>
      <c r="E19614" s="11">
        <v>152.55000000000001</v>
      </c>
      <c r="F19614" s="12">
        <v>3776438</v>
      </c>
    </row>
    <row r="19615" spans="2:6">
      <c r="B19615" s="21">
        <v>42975</v>
      </c>
      <c r="C19615" s="122" t="s">
        <v>197</v>
      </c>
      <c r="D19615" s="116">
        <v>16.399999999999999</v>
      </c>
      <c r="E19615" s="11">
        <v>16.09</v>
      </c>
      <c r="F19615" s="12">
        <v>6945266</v>
      </c>
    </row>
    <row r="19616" spans="2:6">
      <c r="B19616" s="21">
        <v>42975</v>
      </c>
      <c r="C19616" s="122" t="s">
        <v>198</v>
      </c>
      <c r="D19616" s="116">
        <v>51.52</v>
      </c>
      <c r="E19616" s="11">
        <v>50.74</v>
      </c>
      <c r="F19616" s="12">
        <v>3410673</v>
      </c>
    </row>
    <row r="19617" spans="2:6">
      <c r="B19617" s="21">
        <v>42975</v>
      </c>
      <c r="C19617" s="122" t="s">
        <v>199</v>
      </c>
      <c r="D19617" s="116">
        <v>94.08</v>
      </c>
      <c r="E19617" s="11">
        <v>93.66</v>
      </c>
      <c r="F19617" s="12">
        <v>5536074</v>
      </c>
    </row>
    <row r="19618" spans="2:6">
      <c r="B19618" s="21">
        <v>42975</v>
      </c>
      <c r="C19618" s="122" t="s">
        <v>200</v>
      </c>
      <c r="D19618" s="116">
        <v>31.6</v>
      </c>
      <c r="E19618" s="11">
        <v>31.54</v>
      </c>
      <c r="F19618" s="12">
        <v>12958921</v>
      </c>
    </row>
    <row r="19619" spans="2:6">
      <c r="B19619" s="21">
        <v>42975</v>
      </c>
      <c r="C19619" s="122" t="s">
        <v>201</v>
      </c>
      <c r="D19619" s="116">
        <v>31.51</v>
      </c>
      <c r="E19619" s="11">
        <v>31.22</v>
      </c>
      <c r="F19619" s="12">
        <v>512008</v>
      </c>
    </row>
    <row r="19620" spans="2:6">
      <c r="B19620" s="21">
        <v>42975</v>
      </c>
      <c r="C19620" s="122" t="s">
        <v>202</v>
      </c>
      <c r="D19620" s="116">
        <v>49</v>
      </c>
      <c r="E19620" s="11">
        <v>49.5</v>
      </c>
      <c r="F19620" s="12">
        <v>5519167</v>
      </c>
    </row>
    <row r="19621" spans="2:6">
      <c r="B19621" s="21">
        <v>42975</v>
      </c>
      <c r="C19621" s="122" t="s">
        <v>203</v>
      </c>
      <c r="D19621" s="116">
        <v>134.35</v>
      </c>
      <c r="E19621" s="11">
        <v>133.86000000000001</v>
      </c>
      <c r="F19621" s="12">
        <v>413695</v>
      </c>
    </row>
    <row r="19622" spans="2:6">
      <c r="B19622" s="21">
        <v>42975</v>
      </c>
      <c r="C19622" s="122" t="s">
        <v>204</v>
      </c>
      <c r="D19622" s="116">
        <v>20.25</v>
      </c>
      <c r="E19622" s="11">
        <v>20.74</v>
      </c>
      <c r="F19622" s="12">
        <v>8732269</v>
      </c>
    </row>
    <row r="19623" spans="2:6">
      <c r="B19623" s="21">
        <v>42975</v>
      </c>
      <c r="C19623" s="122" t="s">
        <v>205</v>
      </c>
      <c r="D19623" s="116">
        <v>69.98</v>
      </c>
      <c r="E19623" s="11">
        <v>69.959999999999994</v>
      </c>
      <c r="F19623" s="12">
        <v>2961937</v>
      </c>
    </row>
    <row r="19624" spans="2:6">
      <c r="B19624" s="21">
        <v>42975</v>
      </c>
      <c r="C19624" s="122" t="s">
        <v>206</v>
      </c>
      <c r="D19624" s="116">
        <v>75.540000000000006</v>
      </c>
      <c r="E19624" s="11">
        <v>75.599999999999994</v>
      </c>
      <c r="F19624" s="12">
        <v>1161423</v>
      </c>
    </row>
    <row r="19625" spans="2:6">
      <c r="B19625" s="21">
        <v>42975</v>
      </c>
      <c r="C19625" s="122" t="s">
        <v>207</v>
      </c>
      <c r="D19625" s="116">
        <v>75.5</v>
      </c>
      <c r="E19625" s="11">
        <v>75.459999999999994</v>
      </c>
      <c r="F19625" s="12">
        <v>5068311</v>
      </c>
    </row>
    <row r="19626" spans="2:6">
      <c r="B19626" s="21">
        <v>42975</v>
      </c>
      <c r="C19626" s="122" t="s">
        <v>208</v>
      </c>
      <c r="D19626" s="116">
        <v>108.54</v>
      </c>
      <c r="E19626" s="11">
        <v>107.76</v>
      </c>
      <c r="F19626" s="12">
        <v>3681644</v>
      </c>
    </row>
    <row r="19627" spans="2:6">
      <c r="B19627" s="21">
        <v>42975</v>
      </c>
      <c r="C19627" s="122" t="s">
        <v>209</v>
      </c>
      <c r="D19627" s="116">
        <v>109.49</v>
      </c>
      <c r="E19627" s="11">
        <v>108.94</v>
      </c>
      <c r="F19627" s="12">
        <v>764187</v>
      </c>
    </row>
    <row r="19628" spans="2:6">
      <c r="B19628" s="21">
        <v>42975</v>
      </c>
      <c r="C19628" s="122" t="s">
        <v>210</v>
      </c>
      <c r="D19628" s="116">
        <v>80.22</v>
      </c>
      <c r="E19628" s="11">
        <v>80.14</v>
      </c>
      <c r="F19628" s="12">
        <v>1700881</v>
      </c>
    </row>
    <row r="19629" spans="2:6">
      <c r="B19629" s="21">
        <v>42975</v>
      </c>
      <c r="C19629" s="122" t="s">
        <v>211</v>
      </c>
      <c r="D19629" s="116">
        <v>46.83</v>
      </c>
      <c r="E19629" s="11">
        <v>46.95</v>
      </c>
      <c r="F19629" s="12">
        <v>7816364</v>
      </c>
    </row>
    <row r="19630" spans="2:6">
      <c r="B19630" s="21">
        <v>42975</v>
      </c>
      <c r="C19630" s="122" t="s">
        <v>212</v>
      </c>
      <c r="D19630" s="116">
        <v>116.44</v>
      </c>
      <c r="E19630" s="11">
        <v>115.96</v>
      </c>
      <c r="F19630" s="12">
        <v>1471488</v>
      </c>
    </row>
    <row r="19631" spans="2:6">
      <c r="B19631" s="21">
        <v>42975</v>
      </c>
      <c r="C19631" s="122" t="s">
        <v>213</v>
      </c>
      <c r="D19631" s="116">
        <v>59.83</v>
      </c>
      <c r="E19631" s="11">
        <v>59.1</v>
      </c>
      <c r="F19631" s="12">
        <v>1200014</v>
      </c>
    </row>
    <row r="19632" spans="2:6">
      <c r="B19632" s="21">
        <v>42975</v>
      </c>
      <c r="C19632" s="122" t="s">
        <v>214</v>
      </c>
      <c r="D19632" s="116">
        <v>77.739999999999995</v>
      </c>
      <c r="E19632" s="11">
        <v>77.37</v>
      </c>
      <c r="F19632" s="12">
        <v>2803672</v>
      </c>
    </row>
    <row r="19633" spans="2:6">
      <c r="B19633" s="21">
        <v>42975</v>
      </c>
      <c r="C19633" s="122" t="s">
        <v>215</v>
      </c>
      <c r="D19633" s="116">
        <v>107.35</v>
      </c>
      <c r="E19633" s="11">
        <v>107.04</v>
      </c>
      <c r="F19633" s="12">
        <v>912688</v>
      </c>
    </row>
    <row r="19634" spans="2:6">
      <c r="B19634" s="21">
        <v>42975</v>
      </c>
      <c r="C19634" s="122" t="s">
        <v>216</v>
      </c>
      <c r="D19634" s="116">
        <v>35.81</v>
      </c>
      <c r="E19634" s="11">
        <v>35.31</v>
      </c>
      <c r="F19634" s="12">
        <v>3213248</v>
      </c>
    </row>
    <row r="19635" spans="2:6">
      <c r="B19635" s="21">
        <v>42975</v>
      </c>
      <c r="C19635" s="122" t="s">
        <v>217</v>
      </c>
      <c r="D19635" s="116">
        <v>82.42</v>
      </c>
      <c r="E19635" s="11">
        <v>82.37</v>
      </c>
      <c r="F19635" s="12">
        <v>1710600</v>
      </c>
    </row>
    <row r="19636" spans="2:6">
      <c r="B19636" s="21">
        <v>42975</v>
      </c>
      <c r="C19636" s="122" t="s">
        <v>218</v>
      </c>
      <c r="D19636" s="116">
        <v>102.49</v>
      </c>
      <c r="E19636" s="11">
        <v>102.56</v>
      </c>
      <c r="F19636" s="12">
        <v>5630425</v>
      </c>
    </row>
    <row r="19637" spans="2:6">
      <c r="B19637" s="21">
        <v>42975</v>
      </c>
      <c r="C19637" s="122" t="s">
        <v>219</v>
      </c>
      <c r="D19637" s="116">
        <v>22.71</v>
      </c>
      <c r="E19637" s="11">
        <v>22.81</v>
      </c>
      <c r="F19637" s="12">
        <v>4610439</v>
      </c>
    </row>
    <row r="19638" spans="2:6">
      <c r="B19638" s="21">
        <v>42975</v>
      </c>
      <c r="C19638" s="122" t="s">
        <v>220</v>
      </c>
      <c r="D19638" s="116">
        <v>21.45</v>
      </c>
      <c r="E19638" s="11">
        <v>21.52</v>
      </c>
      <c r="F19638" s="12">
        <v>2160897</v>
      </c>
    </row>
    <row r="19639" spans="2:6">
      <c r="B19639" s="21">
        <v>42975</v>
      </c>
      <c r="C19639" s="122" t="s">
        <v>221</v>
      </c>
      <c r="D19639" s="116">
        <v>56.61</v>
      </c>
      <c r="E19639" s="11">
        <v>56.66</v>
      </c>
      <c r="F19639" s="12">
        <v>901075</v>
      </c>
    </row>
    <row r="19640" spans="2:6">
      <c r="B19640" s="21">
        <v>42975</v>
      </c>
      <c r="C19640" s="122" t="s">
        <v>222</v>
      </c>
      <c r="D19640" s="116">
        <v>94.52</v>
      </c>
      <c r="E19640" s="11">
        <v>94.49</v>
      </c>
      <c r="F19640" s="12">
        <v>972686</v>
      </c>
    </row>
    <row r="19641" spans="2:6">
      <c r="B19641" s="21">
        <v>42975</v>
      </c>
      <c r="C19641" s="122" t="s">
        <v>223</v>
      </c>
      <c r="D19641" s="116">
        <v>118.29</v>
      </c>
      <c r="E19641" s="11">
        <v>117.57</v>
      </c>
      <c r="F19641" s="12">
        <v>793195</v>
      </c>
    </row>
    <row r="19642" spans="2:6">
      <c r="B19642" s="21">
        <v>42975</v>
      </c>
      <c r="C19642" s="122" t="s">
        <v>224</v>
      </c>
      <c r="D19642" s="116">
        <v>80.78</v>
      </c>
      <c r="E19642" s="11">
        <v>80.38</v>
      </c>
      <c r="F19642" s="12">
        <v>2474987</v>
      </c>
    </row>
    <row r="19643" spans="2:6">
      <c r="B19643" s="21">
        <v>42975</v>
      </c>
      <c r="C19643" s="122" t="s">
        <v>225</v>
      </c>
      <c r="D19643" s="116">
        <v>85.66</v>
      </c>
      <c r="E19643" s="11">
        <v>84.48</v>
      </c>
      <c r="F19643" s="12">
        <v>687637</v>
      </c>
    </row>
    <row r="19644" spans="2:6">
      <c r="B19644" s="21">
        <v>42975</v>
      </c>
      <c r="C19644" s="122" t="s">
        <v>226</v>
      </c>
      <c r="D19644" s="116">
        <v>90.57</v>
      </c>
      <c r="E19644" s="11">
        <v>90.34</v>
      </c>
      <c r="F19644" s="12">
        <v>1198449</v>
      </c>
    </row>
    <row r="19645" spans="2:6">
      <c r="B19645" s="21">
        <v>42975</v>
      </c>
      <c r="C19645" s="122" t="s">
        <v>227</v>
      </c>
      <c r="D19645" s="116">
        <v>29.49</v>
      </c>
      <c r="E19645" s="11">
        <v>29.3</v>
      </c>
      <c r="F19645" s="12">
        <v>1661239</v>
      </c>
    </row>
    <row r="19646" spans="2:6">
      <c r="B19646" s="21">
        <v>42975</v>
      </c>
      <c r="C19646" s="122" t="s">
        <v>228</v>
      </c>
      <c r="D19646" s="116">
        <v>83.65</v>
      </c>
      <c r="E19646" s="11">
        <v>84.84</v>
      </c>
      <c r="F19646" s="12">
        <v>2017553</v>
      </c>
    </row>
    <row r="19647" spans="2:6">
      <c r="B19647" s="21">
        <v>42975</v>
      </c>
      <c r="C19647" s="122" t="s">
        <v>229</v>
      </c>
      <c r="D19647" s="116">
        <v>111.69</v>
      </c>
      <c r="E19647" s="11">
        <v>112.14</v>
      </c>
      <c r="F19647" s="12">
        <v>552087</v>
      </c>
    </row>
    <row r="19648" spans="2:6">
      <c r="B19648" s="21">
        <v>42975</v>
      </c>
      <c r="C19648" s="122" t="s">
        <v>230</v>
      </c>
      <c r="D19648" s="116">
        <v>87.37</v>
      </c>
      <c r="E19648" s="11">
        <v>87.42</v>
      </c>
      <c r="F19648" s="12">
        <v>1185375</v>
      </c>
    </row>
    <row r="19649" spans="2:6">
      <c r="B19649" s="21">
        <v>42975</v>
      </c>
      <c r="C19649" s="122" t="s">
        <v>231</v>
      </c>
      <c r="D19649" s="116">
        <v>57.54</v>
      </c>
      <c r="E19649" s="11">
        <v>57.32</v>
      </c>
      <c r="F19649" s="12">
        <v>1053436</v>
      </c>
    </row>
    <row r="19650" spans="2:6">
      <c r="B19650" s="21">
        <v>42975</v>
      </c>
      <c r="C19650" s="122" t="s">
        <v>232</v>
      </c>
      <c r="D19650" s="116">
        <v>31.27</v>
      </c>
      <c r="E19650" s="11">
        <v>30.93</v>
      </c>
      <c r="F19650" s="12">
        <v>2966973</v>
      </c>
    </row>
    <row r="19651" spans="2:6">
      <c r="B19651" s="21">
        <v>42975</v>
      </c>
      <c r="C19651" s="122" t="s">
        <v>233</v>
      </c>
      <c r="D19651" s="116">
        <v>64.72</v>
      </c>
      <c r="E19651" s="11">
        <v>64.67</v>
      </c>
      <c r="F19651" s="12">
        <v>4408139</v>
      </c>
    </row>
    <row r="19652" spans="2:6">
      <c r="B19652" s="21">
        <v>42975</v>
      </c>
      <c r="C19652" s="122" t="s">
        <v>234</v>
      </c>
      <c r="D19652" s="116">
        <v>84.89</v>
      </c>
      <c r="E19652" s="11">
        <v>84.79</v>
      </c>
      <c r="F19652" s="12">
        <v>737182</v>
      </c>
    </row>
    <row r="19653" spans="2:6">
      <c r="B19653" s="21">
        <v>42975</v>
      </c>
      <c r="C19653" s="122" t="s">
        <v>235</v>
      </c>
      <c r="D19653" s="116">
        <v>117.52</v>
      </c>
      <c r="E19653" s="11">
        <v>118.73</v>
      </c>
      <c r="F19653" s="12">
        <v>1775285</v>
      </c>
    </row>
    <row r="19654" spans="2:6">
      <c r="B19654" s="21">
        <v>42975</v>
      </c>
      <c r="C19654" s="122" t="s">
        <v>236</v>
      </c>
      <c r="D19654" s="116">
        <v>34.75</v>
      </c>
      <c r="E19654" s="11">
        <v>34.81</v>
      </c>
      <c r="F19654" s="12">
        <v>5075346</v>
      </c>
    </row>
    <row r="19655" spans="2:6">
      <c r="B19655" s="21">
        <v>42975</v>
      </c>
      <c r="C19655" s="122" t="s">
        <v>237</v>
      </c>
      <c r="D19655" s="116">
        <v>131.01</v>
      </c>
      <c r="E19655" s="11">
        <v>131.46</v>
      </c>
      <c r="F19655" s="12">
        <v>745024</v>
      </c>
    </row>
    <row r="19656" spans="2:6">
      <c r="B19656" s="21">
        <v>42975</v>
      </c>
      <c r="C19656" s="122" t="s">
        <v>238</v>
      </c>
      <c r="D19656" s="116">
        <v>84.66</v>
      </c>
      <c r="E19656" s="11">
        <v>84.59</v>
      </c>
      <c r="F19656" s="12">
        <v>825298</v>
      </c>
    </row>
    <row r="19657" spans="2:6">
      <c r="B19657" s="21">
        <v>42975</v>
      </c>
      <c r="C19657" s="122" t="s">
        <v>239</v>
      </c>
      <c r="D19657" s="116">
        <v>141</v>
      </c>
      <c r="E19657" s="11">
        <v>140.62</v>
      </c>
      <c r="F19657" s="12">
        <v>476730</v>
      </c>
    </row>
    <row r="19658" spans="2:6">
      <c r="B19658" s="21">
        <v>42975</v>
      </c>
      <c r="C19658" s="122" t="s">
        <v>240</v>
      </c>
      <c r="D19658" s="116">
        <v>81</v>
      </c>
      <c r="E19658" s="11">
        <v>80.86</v>
      </c>
      <c r="F19658" s="12">
        <v>1014252</v>
      </c>
    </row>
    <row r="19659" spans="2:6">
      <c r="B19659" s="21">
        <v>42975</v>
      </c>
      <c r="C19659" s="122" t="s">
        <v>241</v>
      </c>
      <c r="D19659" s="116">
        <v>105</v>
      </c>
      <c r="E19659" s="11">
        <v>105.96</v>
      </c>
      <c r="F19659" s="12">
        <v>3841515</v>
      </c>
    </row>
    <row r="19660" spans="2:6">
      <c r="B19660" s="21">
        <v>42975</v>
      </c>
      <c r="C19660" s="122" t="s">
        <v>242</v>
      </c>
      <c r="D19660" s="116">
        <v>85.22</v>
      </c>
      <c r="E19660" s="11">
        <v>85.43</v>
      </c>
      <c r="F19660" s="12">
        <v>738589</v>
      </c>
    </row>
    <row r="19661" spans="2:6">
      <c r="B19661" s="21">
        <v>42975</v>
      </c>
      <c r="C19661" s="122" t="s">
        <v>243</v>
      </c>
      <c r="D19661" s="116">
        <v>58.68</v>
      </c>
      <c r="E19661" s="11">
        <v>58.4</v>
      </c>
      <c r="F19661" s="12">
        <v>1526444</v>
      </c>
    </row>
    <row r="19662" spans="2:6">
      <c r="B19662" s="21">
        <v>42975</v>
      </c>
      <c r="C19662" s="122" t="s">
        <v>244</v>
      </c>
      <c r="D19662" s="116">
        <v>84.35</v>
      </c>
      <c r="E19662" s="11">
        <v>83.4</v>
      </c>
      <c r="F19662" s="12">
        <v>2377458</v>
      </c>
    </row>
    <row r="19663" spans="2:6">
      <c r="B19663" s="21">
        <v>42975</v>
      </c>
      <c r="C19663" s="122" t="s">
        <v>245</v>
      </c>
      <c r="D19663" s="116">
        <v>467.68</v>
      </c>
      <c r="E19663" s="11">
        <v>462.91</v>
      </c>
      <c r="F19663" s="12">
        <v>304901</v>
      </c>
    </row>
    <row r="19664" spans="2:6">
      <c r="B19664" s="21">
        <v>42975</v>
      </c>
      <c r="C19664" s="122" t="s">
        <v>246</v>
      </c>
      <c r="D19664" s="116">
        <v>67.989999999999995</v>
      </c>
      <c r="E19664" s="11">
        <v>67.37</v>
      </c>
      <c r="F19664" s="12">
        <v>915453</v>
      </c>
    </row>
    <row r="19665" spans="2:6">
      <c r="B19665" s="21">
        <v>42975</v>
      </c>
      <c r="C19665" s="122" t="s">
        <v>247</v>
      </c>
      <c r="D19665" s="116">
        <v>60.88</v>
      </c>
      <c r="E19665" s="11">
        <v>60.83</v>
      </c>
      <c r="F19665" s="12">
        <v>1324847</v>
      </c>
    </row>
    <row r="19666" spans="2:6">
      <c r="B19666" s="21">
        <v>42975</v>
      </c>
      <c r="C19666" s="122" t="s">
        <v>248</v>
      </c>
      <c r="D19666" s="116">
        <v>63.11</v>
      </c>
      <c r="E19666" s="11">
        <v>63.27</v>
      </c>
      <c r="F19666" s="12">
        <v>1147000</v>
      </c>
    </row>
    <row r="19667" spans="2:6">
      <c r="B19667" s="21">
        <v>42975</v>
      </c>
      <c r="C19667" s="122" t="s">
        <v>249</v>
      </c>
      <c r="D19667" s="116">
        <v>61.06</v>
      </c>
      <c r="E19667" s="11">
        <v>61.17</v>
      </c>
      <c r="F19667" s="12">
        <v>2196113</v>
      </c>
    </row>
    <row r="19668" spans="2:6">
      <c r="B19668" s="21">
        <v>42975</v>
      </c>
      <c r="C19668" s="122" t="s">
        <v>250</v>
      </c>
      <c r="D19668" s="116">
        <v>265.87</v>
      </c>
      <c r="E19668" s="11">
        <v>266.07</v>
      </c>
      <c r="F19668" s="12">
        <v>236526</v>
      </c>
    </row>
    <row r="19669" spans="2:6">
      <c r="B19669" s="21">
        <v>42975</v>
      </c>
      <c r="C19669" s="122" t="s">
        <v>251</v>
      </c>
      <c r="D19669" s="116">
        <v>41.17</v>
      </c>
      <c r="E19669" s="11">
        <v>41.03</v>
      </c>
      <c r="F19669" s="12">
        <v>2748808</v>
      </c>
    </row>
    <row r="19670" spans="2:6">
      <c r="B19670" s="21">
        <v>42975</v>
      </c>
      <c r="C19670" s="122" t="s">
        <v>252</v>
      </c>
      <c r="D19670" s="116">
        <v>70.98</v>
      </c>
      <c r="E19670" s="11">
        <v>70.44</v>
      </c>
      <c r="F19670" s="12">
        <v>1319877</v>
      </c>
    </row>
    <row r="19671" spans="2:6">
      <c r="B19671" s="21">
        <v>42975</v>
      </c>
      <c r="C19671" s="122" t="s">
        <v>253</v>
      </c>
      <c r="D19671" s="116">
        <v>80</v>
      </c>
      <c r="E19671" s="11">
        <v>79.84</v>
      </c>
      <c r="F19671" s="12">
        <v>786728</v>
      </c>
    </row>
    <row r="19672" spans="2:6">
      <c r="B19672" s="21">
        <v>42975</v>
      </c>
      <c r="C19672" s="122" t="s">
        <v>254</v>
      </c>
      <c r="D19672" s="116">
        <v>52.14</v>
      </c>
      <c r="E19672" s="11">
        <v>51.53</v>
      </c>
      <c r="F19672" s="12">
        <v>1563237</v>
      </c>
    </row>
    <row r="19673" spans="2:6">
      <c r="B19673" s="21">
        <v>42975</v>
      </c>
      <c r="C19673" s="122" t="s">
        <v>255</v>
      </c>
      <c r="D19673" s="116">
        <v>112.56</v>
      </c>
      <c r="E19673" s="11">
        <v>113.11</v>
      </c>
      <c r="F19673" s="12">
        <v>1050249</v>
      </c>
    </row>
    <row r="19674" spans="2:6">
      <c r="B19674" s="21">
        <v>42975</v>
      </c>
      <c r="C19674" s="122" t="s">
        <v>256</v>
      </c>
      <c r="D19674" s="116">
        <v>38.369999999999997</v>
      </c>
      <c r="E19674" s="11">
        <v>38.270000000000003</v>
      </c>
      <c r="F19674" s="12">
        <v>3883171</v>
      </c>
    </row>
    <row r="19675" spans="2:6">
      <c r="B19675" s="21">
        <v>42975</v>
      </c>
      <c r="C19675" s="122" t="s">
        <v>257</v>
      </c>
      <c r="D19675" s="116">
        <v>55.26</v>
      </c>
      <c r="E19675" s="11">
        <v>55.44</v>
      </c>
      <c r="F19675" s="12">
        <v>656840</v>
      </c>
    </row>
    <row r="19676" spans="2:6">
      <c r="B19676" s="21">
        <v>42975</v>
      </c>
      <c r="C19676" s="122" t="s">
        <v>258</v>
      </c>
      <c r="D19676" s="116">
        <v>143.72</v>
      </c>
      <c r="E19676" s="11">
        <v>142.53</v>
      </c>
      <c r="F19676" s="12">
        <v>6694741</v>
      </c>
    </row>
    <row r="19677" spans="2:6">
      <c r="B19677" s="21">
        <v>42975</v>
      </c>
      <c r="C19677" s="122" t="s">
        <v>259</v>
      </c>
      <c r="D19677" s="116">
        <v>76.989999999999995</v>
      </c>
      <c r="E19677" s="11">
        <v>77.27</v>
      </c>
      <c r="F19677" s="12">
        <v>595756</v>
      </c>
    </row>
    <row r="19678" spans="2:6">
      <c r="B19678" s="21">
        <v>42975</v>
      </c>
      <c r="C19678" s="122" t="s">
        <v>260</v>
      </c>
      <c r="D19678" s="116">
        <v>10.86</v>
      </c>
      <c r="E19678" s="11">
        <v>10.79</v>
      </c>
      <c r="F19678" s="12">
        <v>22307395</v>
      </c>
    </row>
    <row r="19679" spans="2:6">
      <c r="B19679" s="21">
        <v>42975</v>
      </c>
      <c r="C19679" s="122" t="s">
        <v>261</v>
      </c>
      <c r="D19679" s="116">
        <v>41.75</v>
      </c>
      <c r="E19679" s="11">
        <v>41.58</v>
      </c>
      <c r="F19679" s="12">
        <v>2448062</v>
      </c>
    </row>
    <row r="19680" spans="2:6">
      <c r="B19680" s="21">
        <v>42975</v>
      </c>
      <c r="C19680" s="122" t="s">
        <v>262</v>
      </c>
      <c r="D19680" s="116">
        <v>166.91</v>
      </c>
      <c r="E19680" s="11">
        <v>167.24</v>
      </c>
      <c r="F19680" s="12">
        <v>8553741</v>
      </c>
    </row>
    <row r="19681" spans="2:6">
      <c r="B19681" s="21">
        <v>42975</v>
      </c>
      <c r="C19681" s="122" t="s">
        <v>263</v>
      </c>
      <c r="D19681" s="116">
        <v>62.66</v>
      </c>
      <c r="E19681" s="11">
        <v>61.95</v>
      </c>
      <c r="F19681" s="12">
        <v>656841</v>
      </c>
    </row>
    <row r="19682" spans="2:6">
      <c r="B19682" s="21">
        <v>42975</v>
      </c>
      <c r="C19682" s="122" t="s">
        <v>264</v>
      </c>
      <c r="D19682" s="116">
        <v>15.4</v>
      </c>
      <c r="E19682" s="11">
        <v>15.53</v>
      </c>
      <c r="F19682" s="12">
        <v>13379262</v>
      </c>
    </row>
    <row r="19683" spans="2:6">
      <c r="B19683" s="21">
        <v>42975</v>
      </c>
      <c r="C19683" s="122" t="s">
        <v>265</v>
      </c>
      <c r="D19683" s="116">
        <v>208.43</v>
      </c>
      <c r="E19683" s="11">
        <v>208.84</v>
      </c>
      <c r="F19683" s="12">
        <v>640079</v>
      </c>
    </row>
    <row r="19684" spans="2:6">
      <c r="B19684" s="21">
        <v>42975</v>
      </c>
      <c r="C19684" s="122" t="s">
        <v>266</v>
      </c>
      <c r="D19684" s="116">
        <v>32.770000000000003</v>
      </c>
      <c r="E19684" s="11">
        <v>32.799999999999997</v>
      </c>
      <c r="F19684" s="12">
        <v>2285908</v>
      </c>
    </row>
    <row r="19685" spans="2:6">
      <c r="B19685" s="21">
        <v>42975</v>
      </c>
      <c r="C19685" s="122" t="s">
        <v>267</v>
      </c>
      <c r="D19685" s="116">
        <v>117.59</v>
      </c>
      <c r="E19685" s="11">
        <v>117.71</v>
      </c>
      <c r="F19685" s="12">
        <v>262832</v>
      </c>
    </row>
    <row r="19686" spans="2:6">
      <c r="B19686" s="21">
        <v>42975</v>
      </c>
      <c r="C19686" s="122" t="s">
        <v>268</v>
      </c>
      <c r="D19686" s="116">
        <v>91.64</v>
      </c>
      <c r="E19686" s="11">
        <v>91.79</v>
      </c>
      <c r="F19686" s="12">
        <v>671562</v>
      </c>
    </row>
    <row r="19687" spans="2:6">
      <c r="B19687" s="21">
        <v>42975</v>
      </c>
      <c r="C19687" s="122" t="s">
        <v>269</v>
      </c>
      <c r="D19687" s="116">
        <v>122.66</v>
      </c>
      <c r="E19687" s="11">
        <v>122.83</v>
      </c>
      <c r="F19687" s="12">
        <v>445820</v>
      </c>
    </row>
    <row r="19688" spans="2:6">
      <c r="B19688" s="21">
        <v>42975</v>
      </c>
      <c r="C19688" s="122" t="s">
        <v>270</v>
      </c>
      <c r="D19688" s="116">
        <v>26.73</v>
      </c>
      <c r="E19688" s="11">
        <v>26.59</v>
      </c>
      <c r="F19688" s="12">
        <v>4845857</v>
      </c>
    </row>
    <row r="19689" spans="2:6">
      <c r="B19689" s="21">
        <v>42975</v>
      </c>
      <c r="C19689" s="122" t="s">
        <v>271</v>
      </c>
      <c r="D19689" s="116">
        <v>35.92</v>
      </c>
      <c r="E19689" s="11">
        <v>35.700000000000003</v>
      </c>
      <c r="F19689" s="12">
        <v>3763764</v>
      </c>
    </row>
    <row r="19690" spans="2:6">
      <c r="B19690" s="21">
        <v>42975</v>
      </c>
      <c r="C19690" s="122" t="s">
        <v>272</v>
      </c>
      <c r="D19690" s="116">
        <v>37.979999999999997</v>
      </c>
      <c r="E19690" s="11">
        <v>37.479999999999997</v>
      </c>
      <c r="F19690" s="12">
        <v>1955945</v>
      </c>
    </row>
    <row r="19691" spans="2:6">
      <c r="B19691" s="21">
        <v>42975</v>
      </c>
      <c r="C19691" s="122" t="s">
        <v>273</v>
      </c>
      <c r="D19691" s="116">
        <v>38.06</v>
      </c>
      <c r="E19691" s="11">
        <v>37.700000000000003</v>
      </c>
      <c r="F19691" s="12">
        <v>1997038</v>
      </c>
    </row>
    <row r="19692" spans="2:6">
      <c r="B19692" s="21">
        <v>42975</v>
      </c>
      <c r="C19692" s="122" t="s">
        <v>274</v>
      </c>
      <c r="D19692" s="116">
        <v>38.44</v>
      </c>
      <c r="E19692" s="11">
        <v>38.4</v>
      </c>
      <c r="F19692" s="12">
        <v>936376</v>
      </c>
    </row>
    <row r="19693" spans="2:6">
      <c r="B19693" s="21">
        <v>42975</v>
      </c>
      <c r="C19693" s="122" t="s">
        <v>275</v>
      </c>
      <c r="D19693" s="116">
        <v>84.35</v>
      </c>
      <c r="E19693" s="11">
        <v>84.54</v>
      </c>
      <c r="F19693" s="12">
        <v>542004</v>
      </c>
    </row>
    <row r="19694" spans="2:6">
      <c r="B19694" s="21">
        <v>42975</v>
      </c>
      <c r="C19694" s="122" t="s">
        <v>276</v>
      </c>
      <c r="D19694" s="116">
        <v>26.86</v>
      </c>
      <c r="E19694" s="11">
        <v>26.76</v>
      </c>
      <c r="F19694" s="12">
        <v>1549647</v>
      </c>
    </row>
    <row r="19695" spans="2:6">
      <c r="B19695" s="21">
        <v>42975</v>
      </c>
      <c r="C19695" s="122" t="s">
        <v>277</v>
      </c>
      <c r="D19695" s="116">
        <v>27.31</v>
      </c>
      <c r="E19695" s="11">
        <v>27.25</v>
      </c>
      <c r="F19695" s="12">
        <v>5471216</v>
      </c>
    </row>
    <row r="19696" spans="2:6">
      <c r="B19696" s="21">
        <v>42975</v>
      </c>
      <c r="C19696" s="122" t="s">
        <v>278</v>
      </c>
      <c r="D19696" s="116">
        <v>128.29</v>
      </c>
      <c r="E19696" s="11">
        <v>125.41</v>
      </c>
      <c r="F19696" s="12">
        <v>379820</v>
      </c>
    </row>
    <row r="19697" spans="2:6">
      <c r="B19697" s="21">
        <v>42975</v>
      </c>
      <c r="C19697" s="122" t="s">
        <v>279</v>
      </c>
      <c r="D19697" s="116">
        <v>64.95</v>
      </c>
      <c r="E19697" s="11">
        <v>64.489999999999995</v>
      </c>
      <c r="F19697" s="12">
        <v>697203</v>
      </c>
    </row>
    <row r="19698" spans="2:6">
      <c r="B19698" s="21">
        <v>42975</v>
      </c>
      <c r="C19698" s="122" t="s">
        <v>280</v>
      </c>
      <c r="D19698" s="116">
        <v>199.91</v>
      </c>
      <c r="E19698" s="11">
        <v>197.87</v>
      </c>
      <c r="F19698" s="12">
        <v>808647</v>
      </c>
    </row>
    <row r="19699" spans="2:6">
      <c r="B19699" s="21">
        <v>42975</v>
      </c>
      <c r="C19699" s="122" t="s">
        <v>281</v>
      </c>
      <c r="D19699" s="116">
        <v>24.53</v>
      </c>
      <c r="E19699" s="11">
        <v>24.47</v>
      </c>
      <c r="F19699" s="12">
        <v>23937590</v>
      </c>
    </row>
    <row r="19700" spans="2:6">
      <c r="B19700" s="21">
        <v>42975</v>
      </c>
      <c r="C19700" s="122" t="s">
        <v>282</v>
      </c>
      <c r="D19700" s="116">
        <v>21.05</v>
      </c>
      <c r="E19700" s="11">
        <v>20.73</v>
      </c>
      <c r="F19700" s="12">
        <v>3709511</v>
      </c>
    </row>
    <row r="19701" spans="2:6">
      <c r="B19701" s="21">
        <v>42975</v>
      </c>
      <c r="C19701" s="122" t="s">
        <v>283</v>
      </c>
      <c r="D19701" s="116">
        <v>74.900000000000006</v>
      </c>
      <c r="E19701" s="11">
        <v>74.69</v>
      </c>
      <c r="F19701" s="12">
        <v>18800009</v>
      </c>
    </row>
    <row r="19702" spans="2:6">
      <c r="B19702" s="21">
        <v>42975</v>
      </c>
      <c r="C19702" s="122" t="s">
        <v>284</v>
      </c>
      <c r="D19702" s="116">
        <v>55.05</v>
      </c>
      <c r="E19702" s="11">
        <v>54.28</v>
      </c>
      <c r="F19702" s="12">
        <v>3675518</v>
      </c>
    </row>
    <row r="19703" spans="2:6">
      <c r="B19703" s="21">
        <v>42975</v>
      </c>
      <c r="C19703" s="122" t="s">
        <v>24</v>
      </c>
      <c r="D19703" s="116">
        <v>28.74</v>
      </c>
      <c r="E19703" s="11">
        <v>28.76</v>
      </c>
      <c r="F19703" s="12">
        <v>4009158</v>
      </c>
    </row>
    <row r="19704" spans="2:6">
      <c r="B19704" s="21">
        <v>42975</v>
      </c>
      <c r="C19704" s="122" t="s">
        <v>25</v>
      </c>
      <c r="D19704" s="116">
        <v>35.68</v>
      </c>
      <c r="E19704" s="11">
        <v>35.51</v>
      </c>
      <c r="F19704" s="12">
        <v>8008769</v>
      </c>
    </row>
    <row r="19705" spans="2:6">
      <c r="B19705" s="21">
        <v>42975</v>
      </c>
      <c r="C19705" s="122" t="s">
        <v>26</v>
      </c>
      <c r="D19705" s="116">
        <v>916</v>
      </c>
      <c r="E19705" s="11">
        <v>913.81</v>
      </c>
      <c r="F19705" s="12">
        <v>1086484</v>
      </c>
    </row>
    <row r="19706" spans="2:6">
      <c r="B19706" s="21">
        <v>42975</v>
      </c>
      <c r="C19706" s="122" t="s">
        <v>27</v>
      </c>
      <c r="D19706" s="116">
        <v>931.88</v>
      </c>
      <c r="E19706" s="11">
        <v>928.13</v>
      </c>
      <c r="F19706" s="12">
        <v>1049397</v>
      </c>
    </row>
    <row r="19707" spans="2:6">
      <c r="B19707" s="21">
        <v>42975</v>
      </c>
      <c r="C19707" s="122" t="s">
        <v>28</v>
      </c>
      <c r="D19707" s="116">
        <v>83.48</v>
      </c>
      <c r="E19707" s="11">
        <v>82.95</v>
      </c>
      <c r="F19707" s="12">
        <v>411841</v>
      </c>
    </row>
    <row r="19708" spans="2:6">
      <c r="B19708" s="21">
        <v>42975</v>
      </c>
      <c r="C19708" s="122" t="s">
        <v>29</v>
      </c>
      <c r="D19708" s="116">
        <v>93.65</v>
      </c>
      <c r="E19708" s="11">
        <v>93.87</v>
      </c>
      <c r="F19708" s="12">
        <v>562869</v>
      </c>
    </row>
    <row r="19709" spans="2:6">
      <c r="B19709" s="21">
        <v>42975</v>
      </c>
      <c r="C19709" s="122" t="s">
        <v>30</v>
      </c>
      <c r="D19709" s="116">
        <v>23.81</v>
      </c>
      <c r="E19709" s="11">
        <v>23.39</v>
      </c>
      <c r="F19709" s="12">
        <v>3807941</v>
      </c>
    </row>
    <row r="19710" spans="2:6">
      <c r="B19710" s="21">
        <v>42975</v>
      </c>
      <c r="C19710" s="122" t="s">
        <v>31</v>
      </c>
      <c r="D19710" s="116">
        <v>52.58</v>
      </c>
      <c r="E19710" s="11">
        <v>52.05</v>
      </c>
      <c r="F19710" s="12">
        <v>654662</v>
      </c>
    </row>
    <row r="19711" spans="2:6">
      <c r="B19711" s="21">
        <v>42975</v>
      </c>
      <c r="C19711" s="122" t="s">
        <v>32</v>
      </c>
      <c r="D19711" s="116">
        <v>222.91</v>
      </c>
      <c r="E19711" s="11">
        <v>220.35</v>
      </c>
      <c r="F19711" s="12">
        <v>2641607</v>
      </c>
    </row>
    <row r="19712" spans="2:6">
      <c r="B19712" s="21">
        <v>42975</v>
      </c>
      <c r="C19712" s="122" t="s">
        <v>33</v>
      </c>
      <c r="D19712" s="116">
        <v>30.15</v>
      </c>
      <c r="E19712" s="11">
        <v>30.32</v>
      </c>
      <c r="F19712" s="12">
        <v>1409240</v>
      </c>
    </row>
    <row r="19713" spans="2:6">
      <c r="B19713" s="21">
        <v>42975</v>
      </c>
      <c r="C19713" s="122" t="s">
        <v>34</v>
      </c>
      <c r="D19713" s="116">
        <v>159.6</v>
      </c>
      <c r="E19713" s="11">
        <v>156.25</v>
      </c>
      <c r="F19713" s="12">
        <v>936313</v>
      </c>
    </row>
    <row r="19714" spans="2:6">
      <c r="B19714" s="21">
        <v>42975</v>
      </c>
      <c r="C19714" s="122" t="s">
        <v>35</v>
      </c>
      <c r="D19714" s="116">
        <v>39.07</v>
      </c>
      <c r="E19714" s="11">
        <v>38.79</v>
      </c>
      <c r="F19714" s="12">
        <v>7348340</v>
      </c>
    </row>
    <row r="19715" spans="2:6">
      <c r="B19715" s="21">
        <v>42975</v>
      </c>
      <c r="C19715" s="122" t="s">
        <v>36</v>
      </c>
      <c r="D19715" s="116">
        <v>95.29</v>
      </c>
      <c r="E19715" s="11">
        <v>94.63</v>
      </c>
      <c r="F19715" s="12">
        <v>1091130</v>
      </c>
    </row>
    <row r="19716" spans="2:6">
      <c r="B19716" s="21">
        <v>42975</v>
      </c>
      <c r="C19716" s="122" t="s">
        <v>37</v>
      </c>
      <c r="D19716" s="116">
        <v>12.79</v>
      </c>
      <c r="E19716" s="11">
        <v>12.72</v>
      </c>
      <c r="F19716" s="12">
        <v>5827509</v>
      </c>
    </row>
    <row r="19717" spans="2:6">
      <c r="B19717" s="21">
        <v>42975</v>
      </c>
      <c r="C19717" s="122" t="s">
        <v>38</v>
      </c>
      <c r="D19717" s="116">
        <v>24.26</v>
      </c>
      <c r="E19717" s="11">
        <v>24.51</v>
      </c>
      <c r="F19717" s="12">
        <v>3384974</v>
      </c>
    </row>
    <row r="19718" spans="2:6">
      <c r="B19718" s="21">
        <v>42975</v>
      </c>
      <c r="C19718" s="122" t="s">
        <v>39</v>
      </c>
      <c r="D19718" s="116">
        <v>79.430000000000007</v>
      </c>
      <c r="E19718" s="11">
        <v>79.16</v>
      </c>
      <c r="F19718" s="12">
        <v>1370116</v>
      </c>
    </row>
    <row r="19719" spans="2:6">
      <c r="B19719" s="21">
        <v>42975</v>
      </c>
      <c r="C19719" s="122" t="s">
        <v>40</v>
      </c>
      <c r="D19719" s="116">
        <v>72.010000000000005</v>
      </c>
      <c r="E19719" s="11">
        <v>71.239999999999995</v>
      </c>
      <c r="F19719" s="12">
        <v>931688</v>
      </c>
    </row>
    <row r="19720" spans="2:6">
      <c r="B19720" s="21">
        <v>42975</v>
      </c>
      <c r="C19720" s="122" t="s">
        <v>41</v>
      </c>
      <c r="D19720" s="116">
        <v>29.56</v>
      </c>
      <c r="E19720" s="11">
        <v>29.28</v>
      </c>
      <c r="F19720" s="12">
        <v>1639758</v>
      </c>
    </row>
    <row r="19721" spans="2:6">
      <c r="B19721" s="21">
        <v>42975</v>
      </c>
      <c r="C19721" s="122" t="s">
        <v>42</v>
      </c>
      <c r="D19721" s="116">
        <v>151.94</v>
      </c>
      <c r="E19721" s="11">
        <v>151.38999999999999</v>
      </c>
      <c r="F19721" s="12">
        <v>6845407</v>
      </c>
    </row>
    <row r="19722" spans="2:6">
      <c r="B19722" s="21">
        <v>42975</v>
      </c>
      <c r="C19722" s="122" t="s">
        <v>43</v>
      </c>
      <c r="D19722" s="116">
        <v>38.61</v>
      </c>
      <c r="E19722" s="11">
        <v>38.299999999999997</v>
      </c>
      <c r="F19722" s="12">
        <v>3576828</v>
      </c>
    </row>
    <row r="19723" spans="2:6">
      <c r="B19723" s="21">
        <v>42975</v>
      </c>
      <c r="C19723" s="122" t="s">
        <v>44</v>
      </c>
      <c r="D19723" s="116">
        <v>54.69</v>
      </c>
      <c r="E19723" s="11">
        <v>54.49</v>
      </c>
      <c r="F19723" s="12">
        <v>2611392</v>
      </c>
    </row>
    <row r="19724" spans="2:6">
      <c r="B19724" s="21">
        <v>42975</v>
      </c>
      <c r="C19724" s="122" t="s">
        <v>45</v>
      </c>
      <c r="D19724" s="116">
        <v>63.72</v>
      </c>
      <c r="E19724" s="11">
        <v>63.17</v>
      </c>
      <c r="F19724" s="12">
        <v>1517796</v>
      </c>
    </row>
    <row r="19725" spans="2:6">
      <c r="B19725" s="21">
        <v>42975</v>
      </c>
      <c r="C19725" s="122" t="s">
        <v>46</v>
      </c>
      <c r="D19725" s="116">
        <v>47.76</v>
      </c>
      <c r="E19725" s="11">
        <v>47.06</v>
      </c>
      <c r="F19725" s="12">
        <v>1590900</v>
      </c>
    </row>
    <row r="19726" spans="2:6">
      <c r="B19726" s="21">
        <v>42975</v>
      </c>
      <c r="C19726" s="122" t="s">
        <v>47</v>
      </c>
      <c r="D19726" s="116">
        <v>38.020000000000003</v>
      </c>
      <c r="E19726" s="11">
        <v>37.49</v>
      </c>
      <c r="F19726" s="12">
        <v>3264486</v>
      </c>
    </row>
    <row r="19727" spans="2:6">
      <c r="B19727" s="21">
        <v>42975</v>
      </c>
      <c r="C19727" s="122" t="s">
        <v>48</v>
      </c>
      <c r="D19727" s="116">
        <v>137.13999999999999</v>
      </c>
      <c r="E19727" s="11">
        <v>136.87</v>
      </c>
      <c r="F19727" s="12">
        <v>1515963</v>
      </c>
    </row>
    <row r="19728" spans="2:6">
      <c r="B19728" s="21">
        <v>42975</v>
      </c>
      <c r="C19728" s="122" t="s">
        <v>49</v>
      </c>
      <c r="D19728" s="116">
        <v>44.72</v>
      </c>
      <c r="E19728" s="11">
        <v>43.49</v>
      </c>
      <c r="F19728" s="12">
        <v>2233272</v>
      </c>
    </row>
    <row r="19729" spans="2:6">
      <c r="B19729" s="21">
        <v>42975</v>
      </c>
      <c r="C19729" s="122" t="s">
        <v>50</v>
      </c>
      <c r="D19729" s="116">
        <v>17.98</v>
      </c>
      <c r="E19729" s="11">
        <v>13.799445</v>
      </c>
      <c r="F19729" s="12">
        <v>7495126</v>
      </c>
    </row>
    <row r="19730" spans="2:6">
      <c r="B19730" s="21">
        <v>42975</v>
      </c>
      <c r="C19730" s="122" t="s">
        <v>51</v>
      </c>
      <c r="D19730" s="116">
        <v>19.350000000000001</v>
      </c>
      <c r="E19730" s="11">
        <v>19.18</v>
      </c>
      <c r="F19730" s="12">
        <v>13043958</v>
      </c>
    </row>
    <row r="19731" spans="2:6">
      <c r="B19731" s="21">
        <v>42975</v>
      </c>
      <c r="C19731" s="122" t="s">
        <v>52</v>
      </c>
      <c r="D19731" s="116">
        <v>29.79</v>
      </c>
      <c r="E19731" s="11">
        <v>29.61</v>
      </c>
      <c r="F19731" s="12">
        <v>3079498</v>
      </c>
    </row>
    <row r="19732" spans="2:6">
      <c r="B19732" s="21">
        <v>42975</v>
      </c>
      <c r="C19732" s="122" t="s">
        <v>53</v>
      </c>
      <c r="D19732" s="116">
        <v>31.39</v>
      </c>
      <c r="E19732" s="11">
        <v>31.05</v>
      </c>
      <c r="F19732" s="12">
        <v>3190906</v>
      </c>
    </row>
    <row r="19733" spans="2:6">
      <c r="B19733" s="21">
        <v>42975</v>
      </c>
      <c r="C19733" s="122" t="s">
        <v>54</v>
      </c>
      <c r="D19733" s="116">
        <v>120.28</v>
      </c>
      <c r="E19733" s="11">
        <v>121.33</v>
      </c>
      <c r="F19733" s="12">
        <v>1433525</v>
      </c>
    </row>
    <row r="19734" spans="2:6">
      <c r="B19734" s="21">
        <v>42975</v>
      </c>
      <c r="C19734" s="122" t="s">
        <v>55</v>
      </c>
      <c r="D19734" s="116">
        <v>85.75</v>
      </c>
      <c r="E19734" s="11">
        <v>84.79</v>
      </c>
      <c r="F19734" s="12">
        <v>842546</v>
      </c>
    </row>
    <row r="19735" spans="2:6">
      <c r="B19735" s="21">
        <v>42975</v>
      </c>
      <c r="C19735" s="122" t="s">
        <v>56</v>
      </c>
      <c r="D19735" s="116">
        <v>17.77</v>
      </c>
      <c r="E19735" s="11">
        <v>17.53</v>
      </c>
      <c r="F19735" s="12">
        <v>4154317</v>
      </c>
    </row>
    <row r="19736" spans="2:6">
      <c r="B19736" s="21">
        <v>42975</v>
      </c>
      <c r="C19736" s="122" t="s">
        <v>57</v>
      </c>
      <c r="D19736" s="116">
        <v>105.27</v>
      </c>
      <c r="E19736" s="11">
        <v>104.47</v>
      </c>
      <c r="F19736" s="12">
        <v>1606883</v>
      </c>
    </row>
    <row r="19737" spans="2:6">
      <c r="B19737" s="21">
        <v>42975</v>
      </c>
      <c r="C19737" s="122" t="s">
        <v>58</v>
      </c>
      <c r="D19737" s="116">
        <v>253.09</v>
      </c>
      <c r="E19737" s="11">
        <v>255.07</v>
      </c>
      <c r="F19737" s="12">
        <v>1186182</v>
      </c>
    </row>
    <row r="19738" spans="2:6">
      <c r="B19738" s="21">
        <v>42975</v>
      </c>
      <c r="C19738" s="122" t="s">
        <v>59</v>
      </c>
      <c r="D19738" s="116">
        <v>144.11000000000001</v>
      </c>
      <c r="E19738" s="11">
        <v>142.51</v>
      </c>
      <c r="F19738" s="12">
        <v>5134463</v>
      </c>
    </row>
    <row r="19739" spans="2:6">
      <c r="B19739" s="21">
        <v>42975</v>
      </c>
      <c r="C19739" s="122" t="s">
        <v>60</v>
      </c>
      <c r="D19739" s="116">
        <v>65.53</v>
      </c>
      <c r="E19739" s="11">
        <v>65.3</v>
      </c>
      <c r="F19739" s="12">
        <v>1274578</v>
      </c>
    </row>
    <row r="19740" spans="2:6">
      <c r="B19740" s="21">
        <v>42975</v>
      </c>
      <c r="C19740" s="122" t="s">
        <v>61</v>
      </c>
      <c r="D19740" s="116">
        <v>151.28</v>
      </c>
      <c r="E19740" s="11">
        <v>150.44</v>
      </c>
      <c r="F19740" s="12">
        <v>528063</v>
      </c>
    </row>
    <row r="19741" spans="2:6">
      <c r="B19741" s="21">
        <v>42975</v>
      </c>
      <c r="C19741" s="122" t="s">
        <v>62</v>
      </c>
      <c r="D19741" s="116">
        <v>136.25</v>
      </c>
      <c r="E19741" s="11">
        <v>136.13999999999999</v>
      </c>
      <c r="F19741" s="12">
        <v>170709</v>
      </c>
    </row>
    <row r="19742" spans="2:6">
      <c r="B19742" s="21">
        <v>42975</v>
      </c>
      <c r="C19742" s="122" t="s">
        <v>63</v>
      </c>
      <c r="D19742" s="116">
        <v>193.68</v>
      </c>
      <c r="E19742" s="11">
        <v>197.05</v>
      </c>
      <c r="F19742" s="12">
        <v>833040</v>
      </c>
    </row>
    <row r="19743" spans="2:6">
      <c r="B19743" s="21">
        <v>42975</v>
      </c>
      <c r="C19743" s="122" t="s">
        <v>64</v>
      </c>
      <c r="D19743" s="116">
        <v>121.65</v>
      </c>
      <c r="E19743" s="11">
        <v>123.54</v>
      </c>
      <c r="F19743" s="12">
        <v>1052579</v>
      </c>
    </row>
    <row r="19744" spans="2:6">
      <c r="B19744" s="21">
        <v>42975</v>
      </c>
      <c r="C19744" s="122" t="s">
        <v>65</v>
      </c>
      <c r="D19744" s="116">
        <v>46.56</v>
      </c>
      <c r="E19744" s="11">
        <v>46.62</v>
      </c>
      <c r="F19744" s="12">
        <v>1525770</v>
      </c>
    </row>
    <row r="19745" spans="2:6">
      <c r="B19745" s="21">
        <v>42975</v>
      </c>
      <c r="C19745" s="122" t="s">
        <v>66</v>
      </c>
      <c r="D19745" s="116">
        <v>34.78</v>
      </c>
      <c r="E19745" s="11">
        <v>34.65</v>
      </c>
      <c r="F19745" s="12">
        <v>20712876</v>
      </c>
    </row>
    <row r="19746" spans="2:6">
      <c r="B19746" s="21">
        <v>42975</v>
      </c>
      <c r="C19746" s="122" t="s">
        <v>67</v>
      </c>
      <c r="D19746" s="116">
        <v>137.29</v>
      </c>
      <c r="E19746" s="11">
        <v>137.9</v>
      </c>
      <c r="F19746" s="12">
        <v>1471306</v>
      </c>
    </row>
    <row r="19747" spans="2:6">
      <c r="B19747" s="21">
        <v>42975</v>
      </c>
      <c r="C19747" s="122" t="s">
        <v>68</v>
      </c>
      <c r="D19747" s="116">
        <v>54.68</v>
      </c>
      <c r="E19747" s="11">
        <v>53.86</v>
      </c>
      <c r="F19747" s="12">
        <v>1377933</v>
      </c>
    </row>
    <row r="19748" spans="2:6">
      <c r="B19748" s="21">
        <v>42975</v>
      </c>
      <c r="C19748" s="122" t="s">
        <v>69</v>
      </c>
      <c r="D19748" s="116">
        <v>20.329999999999998</v>
      </c>
      <c r="E19748" s="11">
        <v>20.27</v>
      </c>
      <c r="F19748" s="12">
        <v>3292928</v>
      </c>
    </row>
    <row r="19749" spans="2:6">
      <c r="B19749" s="21">
        <v>42975</v>
      </c>
      <c r="C19749" s="122" t="s">
        <v>70</v>
      </c>
      <c r="D19749" s="116">
        <v>85</v>
      </c>
      <c r="E19749" s="11">
        <v>83.86</v>
      </c>
      <c r="F19749" s="12">
        <v>1410586</v>
      </c>
    </row>
    <row r="19750" spans="2:6">
      <c r="B19750" s="21">
        <v>42975</v>
      </c>
      <c r="C19750" s="122" t="s">
        <v>71</v>
      </c>
      <c r="D19750" s="116">
        <v>38.47</v>
      </c>
      <c r="E19750" s="11">
        <v>39.06</v>
      </c>
      <c r="F19750" s="12">
        <v>1781238</v>
      </c>
    </row>
    <row r="19751" spans="2:6">
      <c r="B19751" s="21">
        <v>42975</v>
      </c>
      <c r="C19751" s="122" t="s">
        <v>72</v>
      </c>
      <c r="D19751" s="116">
        <v>327.32666</v>
      </c>
      <c r="E19751" s="11">
        <v>328.66669999999999</v>
      </c>
      <c r="F19751" s="12">
        <v>554225.98899999994</v>
      </c>
    </row>
    <row r="19752" spans="2:6">
      <c r="B19752" s="21">
        <v>42975</v>
      </c>
      <c r="C19752" s="122" t="s">
        <v>73</v>
      </c>
      <c r="D19752" s="116">
        <v>118.91</v>
      </c>
      <c r="E19752" s="11">
        <v>118.84</v>
      </c>
      <c r="F19752" s="12">
        <v>344512</v>
      </c>
    </row>
    <row r="19753" spans="2:6">
      <c r="B19753" s="21">
        <v>42975</v>
      </c>
      <c r="C19753" s="122" t="s">
        <v>285</v>
      </c>
      <c r="D19753" s="116">
        <v>137.11000000000001</v>
      </c>
      <c r="E19753" s="11">
        <v>136.53</v>
      </c>
      <c r="F19753" s="12">
        <v>591756</v>
      </c>
    </row>
    <row r="19754" spans="2:6">
      <c r="B19754" s="21">
        <v>42975</v>
      </c>
      <c r="C19754" s="122" t="s">
        <v>286</v>
      </c>
      <c r="D19754" s="116">
        <v>32.93</v>
      </c>
      <c r="E19754" s="11">
        <v>32.450000000000003</v>
      </c>
      <c r="F19754" s="12">
        <v>1798430</v>
      </c>
    </row>
    <row r="19755" spans="2:6">
      <c r="B19755" s="21">
        <v>42975</v>
      </c>
      <c r="C19755" s="122" t="s">
        <v>287</v>
      </c>
      <c r="D19755" s="116">
        <v>98.05</v>
      </c>
      <c r="E19755" s="11">
        <v>99.12</v>
      </c>
      <c r="F19755" s="12">
        <v>633704</v>
      </c>
    </row>
    <row r="19756" spans="2:6">
      <c r="B19756" s="21">
        <v>42975</v>
      </c>
      <c r="C19756" s="122" t="s">
        <v>288</v>
      </c>
      <c r="D19756" s="116">
        <v>38.909999999999997</v>
      </c>
      <c r="E19756" s="11">
        <v>38.840000000000003</v>
      </c>
      <c r="F19756" s="12">
        <v>2652650</v>
      </c>
    </row>
    <row r="19757" spans="2:6">
      <c r="B19757" s="21">
        <v>42975</v>
      </c>
      <c r="C19757" s="122" t="s">
        <v>289</v>
      </c>
      <c r="D19757" s="116">
        <v>52.31</v>
      </c>
      <c r="E19757" s="11">
        <v>52.23</v>
      </c>
      <c r="F19757" s="12">
        <v>811577</v>
      </c>
    </row>
    <row r="19758" spans="2:6">
      <c r="B19758" s="21">
        <v>42975</v>
      </c>
      <c r="C19758" s="122" t="s">
        <v>290</v>
      </c>
      <c r="D19758" s="116">
        <v>131.68</v>
      </c>
      <c r="E19758" s="11">
        <v>131.74</v>
      </c>
      <c r="F19758" s="12">
        <v>5349181</v>
      </c>
    </row>
    <row r="19759" spans="2:6">
      <c r="B19759" s="21">
        <v>42975</v>
      </c>
      <c r="C19759" s="122" t="s">
        <v>291</v>
      </c>
      <c r="D19759" s="116">
        <v>27.6</v>
      </c>
      <c r="E19759" s="11">
        <v>27.53</v>
      </c>
      <c r="F19759" s="12">
        <v>1082450</v>
      </c>
    </row>
    <row r="19760" spans="2:6">
      <c r="B19760" s="21">
        <v>42975</v>
      </c>
      <c r="C19760" s="122" t="s">
        <v>292</v>
      </c>
      <c r="D19760" s="116">
        <v>92.16</v>
      </c>
      <c r="E19760" s="11">
        <v>91.6</v>
      </c>
      <c r="F19760" s="12">
        <v>7292915</v>
      </c>
    </row>
    <row r="19761" spans="2:6">
      <c r="B19761" s="21">
        <v>42975</v>
      </c>
      <c r="C19761" s="122" t="s">
        <v>293</v>
      </c>
      <c r="D19761" s="116">
        <v>45.4</v>
      </c>
      <c r="E19761" s="11">
        <v>45.06</v>
      </c>
      <c r="F19761" s="12">
        <v>1408111</v>
      </c>
    </row>
    <row r="19762" spans="2:6">
      <c r="B19762" s="21">
        <v>42975</v>
      </c>
      <c r="C19762" s="122" t="s">
        <v>294</v>
      </c>
      <c r="D19762" s="116">
        <v>67.760000000000005</v>
      </c>
      <c r="E19762" s="11">
        <v>66.78</v>
      </c>
      <c r="F19762" s="12">
        <v>2045489</v>
      </c>
    </row>
    <row r="19763" spans="2:6">
      <c r="B19763" s="21">
        <v>42975</v>
      </c>
      <c r="C19763" s="122" t="s">
        <v>295</v>
      </c>
      <c r="D19763" s="116">
        <v>17.600000000000001</v>
      </c>
      <c r="E19763" s="11">
        <v>17.39</v>
      </c>
      <c r="F19763" s="12">
        <v>4875326</v>
      </c>
    </row>
    <row r="19764" spans="2:6">
      <c r="B19764" s="21">
        <v>42975</v>
      </c>
      <c r="C19764" s="122" t="s">
        <v>296</v>
      </c>
      <c r="D19764" s="116">
        <v>82.78</v>
      </c>
      <c r="E19764" s="11">
        <v>82.14</v>
      </c>
      <c r="F19764" s="12">
        <v>2644318</v>
      </c>
    </row>
    <row r="19765" spans="2:6">
      <c r="B19765" s="21">
        <v>42975</v>
      </c>
      <c r="C19765" s="122" t="s">
        <v>297</v>
      </c>
      <c r="D19765" s="116">
        <v>19.75</v>
      </c>
      <c r="E19765" s="11">
        <v>19.39</v>
      </c>
      <c r="F19765" s="12">
        <v>2124961</v>
      </c>
    </row>
    <row r="19766" spans="2:6">
      <c r="B19766" s="21">
        <v>42975</v>
      </c>
      <c r="C19766" s="122" t="s">
        <v>298</v>
      </c>
      <c r="D19766" s="116">
        <v>90.6</v>
      </c>
      <c r="E19766" s="11">
        <v>91.54</v>
      </c>
      <c r="F19766" s="12">
        <v>981566</v>
      </c>
    </row>
    <row r="19767" spans="2:6">
      <c r="B19767" s="21">
        <v>42975</v>
      </c>
      <c r="C19767" s="122" t="s">
        <v>299</v>
      </c>
      <c r="D19767" s="116">
        <v>121.88</v>
      </c>
      <c r="E19767" s="11">
        <v>122.37</v>
      </c>
      <c r="F19767" s="12">
        <v>1127037</v>
      </c>
    </row>
    <row r="19768" spans="2:6">
      <c r="B19768" s="21">
        <v>42975</v>
      </c>
      <c r="C19768" s="122" t="s">
        <v>300</v>
      </c>
      <c r="D19768" s="116">
        <v>19.21</v>
      </c>
      <c r="E19768" s="11">
        <v>19.010000000000002</v>
      </c>
      <c r="F19768" s="12">
        <v>7887048</v>
      </c>
    </row>
    <row r="19769" spans="2:6">
      <c r="B19769" s="21">
        <v>42975</v>
      </c>
      <c r="C19769" s="122" t="s">
        <v>301</v>
      </c>
      <c r="D19769" s="116">
        <v>64.3</v>
      </c>
      <c r="E19769" s="11">
        <v>63.48</v>
      </c>
      <c r="F19769" s="12">
        <v>1516683</v>
      </c>
    </row>
    <row r="19770" spans="2:6">
      <c r="B19770" s="21">
        <v>42975</v>
      </c>
      <c r="C19770" s="122" t="s">
        <v>302</v>
      </c>
      <c r="D19770" s="116">
        <v>45.63</v>
      </c>
      <c r="E19770" s="11">
        <v>45.42</v>
      </c>
      <c r="F19770" s="12">
        <v>8024028</v>
      </c>
    </row>
    <row r="19771" spans="2:6">
      <c r="B19771" s="21">
        <v>42975</v>
      </c>
      <c r="C19771" s="122" t="s">
        <v>303</v>
      </c>
      <c r="D19771" s="116">
        <v>42.05</v>
      </c>
      <c r="E19771" s="11">
        <v>42.46</v>
      </c>
      <c r="F19771" s="12">
        <v>1153123</v>
      </c>
    </row>
    <row r="19772" spans="2:6">
      <c r="B19772" s="21">
        <v>42975</v>
      </c>
      <c r="C19772" s="122" t="s">
        <v>304</v>
      </c>
      <c r="D19772" s="116">
        <v>21.3</v>
      </c>
      <c r="E19772" s="11">
        <v>21.72</v>
      </c>
      <c r="F19772" s="12">
        <v>16487894</v>
      </c>
    </row>
    <row r="19773" spans="2:6">
      <c r="B19773" s="21">
        <v>42975</v>
      </c>
      <c r="C19773" s="122" t="s">
        <v>305</v>
      </c>
      <c r="D19773" s="116">
        <v>39.270000000000003</v>
      </c>
      <c r="E19773" s="11">
        <v>39.549999999999997</v>
      </c>
      <c r="F19773" s="12">
        <v>2281354</v>
      </c>
    </row>
    <row r="19774" spans="2:6">
      <c r="B19774" s="21">
        <v>42975</v>
      </c>
      <c r="C19774" s="122" t="s">
        <v>306</v>
      </c>
      <c r="D19774" s="116">
        <v>104.29</v>
      </c>
      <c r="E19774" s="11">
        <v>103.46</v>
      </c>
      <c r="F19774" s="12">
        <v>1909040</v>
      </c>
    </row>
    <row r="19775" spans="2:6">
      <c r="B19775" s="21">
        <v>42975</v>
      </c>
      <c r="C19775" s="122" t="s">
        <v>307</v>
      </c>
      <c r="D19775" s="116">
        <v>47.47</v>
      </c>
      <c r="E19775" s="11">
        <v>46.9</v>
      </c>
      <c r="F19775" s="12">
        <v>613316</v>
      </c>
    </row>
    <row r="19776" spans="2:6">
      <c r="B19776" s="21">
        <v>42975</v>
      </c>
      <c r="C19776" s="122" t="s">
        <v>308</v>
      </c>
      <c r="D19776" s="116">
        <v>36.700000000000003</v>
      </c>
      <c r="E19776" s="11">
        <v>36.450000000000003</v>
      </c>
      <c r="F19776" s="12">
        <v>2107179</v>
      </c>
    </row>
    <row r="19777" spans="2:6">
      <c r="B19777" s="21">
        <v>42975</v>
      </c>
      <c r="C19777" s="122" t="s">
        <v>309</v>
      </c>
      <c r="D19777" s="116">
        <v>45.54</v>
      </c>
      <c r="E19777" s="11">
        <v>44.96</v>
      </c>
      <c r="F19777" s="12">
        <v>656626</v>
      </c>
    </row>
    <row r="19778" spans="2:6">
      <c r="B19778" s="21">
        <v>42975</v>
      </c>
      <c r="C19778" s="122" t="s">
        <v>310</v>
      </c>
      <c r="D19778" s="116">
        <v>51.62</v>
      </c>
      <c r="E19778" s="11">
        <v>50.92</v>
      </c>
      <c r="F19778" s="12">
        <v>1704967</v>
      </c>
    </row>
    <row r="19779" spans="2:6">
      <c r="B19779" s="21">
        <v>42975</v>
      </c>
      <c r="C19779" s="122" t="s">
        <v>311</v>
      </c>
      <c r="D19779" s="116">
        <v>155.41</v>
      </c>
      <c r="E19779" s="11">
        <v>153.22</v>
      </c>
      <c r="F19779" s="12">
        <v>654561</v>
      </c>
    </row>
    <row r="19780" spans="2:6">
      <c r="B19780" s="21">
        <v>42975</v>
      </c>
      <c r="C19780" s="122" t="s">
        <v>312</v>
      </c>
      <c r="D19780" s="116">
        <v>34.35</v>
      </c>
      <c r="E19780" s="11">
        <v>34.24</v>
      </c>
      <c r="F19780" s="12">
        <v>1288947</v>
      </c>
    </row>
    <row r="19781" spans="2:6">
      <c r="B19781" s="21">
        <v>42975</v>
      </c>
      <c r="C19781" s="122" t="s">
        <v>313</v>
      </c>
      <c r="D19781" s="116">
        <v>179.86</v>
      </c>
      <c r="E19781" s="11">
        <v>178.9</v>
      </c>
      <c r="F19781" s="12">
        <v>957562</v>
      </c>
    </row>
    <row r="19782" spans="2:6">
      <c r="B19782" s="21">
        <v>42975</v>
      </c>
      <c r="C19782" s="122" t="s">
        <v>314</v>
      </c>
      <c r="D19782" s="116">
        <v>79.099999999999994</v>
      </c>
      <c r="E19782" s="11">
        <v>78.84</v>
      </c>
      <c r="F19782" s="12">
        <v>1923195</v>
      </c>
    </row>
    <row r="19783" spans="2:6">
      <c r="B19783" s="21">
        <v>42975</v>
      </c>
      <c r="C19783" s="122" t="s">
        <v>315</v>
      </c>
      <c r="D19783" s="116">
        <v>303.73</v>
      </c>
      <c r="E19783" s="11">
        <v>303.61</v>
      </c>
      <c r="F19783" s="12">
        <v>830378</v>
      </c>
    </row>
    <row r="19784" spans="2:6">
      <c r="B19784" s="21">
        <v>42975</v>
      </c>
      <c r="C19784" s="122" t="s">
        <v>316</v>
      </c>
      <c r="D19784" s="116">
        <v>68.180000000000007</v>
      </c>
      <c r="E19784" s="11">
        <v>67.900000000000006</v>
      </c>
      <c r="F19784" s="12">
        <v>1094516</v>
      </c>
    </row>
    <row r="19785" spans="2:6">
      <c r="B19785" s="21">
        <v>42975</v>
      </c>
      <c r="C19785" s="122" t="s">
        <v>317</v>
      </c>
      <c r="D19785" s="116">
        <v>42.96</v>
      </c>
      <c r="E19785" s="11">
        <v>43.08</v>
      </c>
      <c r="F19785" s="12">
        <v>1178281</v>
      </c>
    </row>
    <row r="19786" spans="2:6">
      <c r="B19786" s="21">
        <v>42975</v>
      </c>
      <c r="C19786" s="122" t="s">
        <v>318</v>
      </c>
      <c r="D19786" s="116">
        <v>74.400000000000006</v>
      </c>
      <c r="E19786" s="11">
        <v>73.8</v>
      </c>
      <c r="F19786" s="12">
        <v>6499807</v>
      </c>
    </row>
    <row r="19787" spans="2:6">
      <c r="B19787" s="21">
        <v>42975</v>
      </c>
      <c r="C19787" s="122" t="s">
        <v>319</v>
      </c>
      <c r="D19787" s="116">
        <v>158.33000000000001</v>
      </c>
      <c r="E19787" s="11">
        <v>160.66999999999999</v>
      </c>
      <c r="F19787" s="12">
        <v>1258222</v>
      </c>
    </row>
    <row r="19788" spans="2:6">
      <c r="B19788" s="21">
        <v>42975</v>
      </c>
      <c r="C19788" s="122" t="s">
        <v>320</v>
      </c>
      <c r="D19788" s="116">
        <v>24.23</v>
      </c>
      <c r="E19788" s="11">
        <v>24.04</v>
      </c>
      <c r="F19788" s="12">
        <v>792784</v>
      </c>
    </row>
    <row r="19789" spans="2:6">
      <c r="B19789" s="21">
        <v>42975</v>
      </c>
      <c r="C19789" s="122" t="s">
        <v>321</v>
      </c>
      <c r="D19789" s="116">
        <v>52.61</v>
      </c>
      <c r="E19789" s="11">
        <v>51.75</v>
      </c>
      <c r="F19789" s="12">
        <v>8370210</v>
      </c>
    </row>
    <row r="19790" spans="2:6">
      <c r="B19790" s="21">
        <v>42975</v>
      </c>
      <c r="C19790" s="122" t="s">
        <v>322</v>
      </c>
      <c r="D19790" s="116">
        <v>54.33</v>
      </c>
      <c r="E19790" s="11">
        <v>55.02</v>
      </c>
      <c r="F19790" s="12">
        <v>2093658</v>
      </c>
    </row>
    <row r="19791" spans="2:6">
      <c r="B19791" s="21">
        <v>42975</v>
      </c>
      <c r="C19791" s="122" t="s">
        <v>323</v>
      </c>
      <c r="D19791" s="116">
        <v>90.57</v>
      </c>
      <c r="E19791" s="11">
        <v>90.32</v>
      </c>
      <c r="F19791" s="12">
        <v>1392436</v>
      </c>
    </row>
    <row r="19792" spans="2:6">
      <c r="B19792" s="21">
        <v>42975</v>
      </c>
      <c r="C19792" s="122" t="s">
        <v>324</v>
      </c>
      <c r="D19792" s="116">
        <v>21.2</v>
      </c>
      <c r="E19792" s="11">
        <v>21.16</v>
      </c>
      <c r="F19792" s="12">
        <v>5801144</v>
      </c>
    </row>
    <row r="19793" spans="2:6">
      <c r="B19793" s="21">
        <v>42975</v>
      </c>
      <c r="C19793" s="122" t="s">
        <v>325</v>
      </c>
      <c r="D19793" s="116">
        <v>133.15</v>
      </c>
      <c r="E19793" s="11">
        <v>133.85</v>
      </c>
      <c r="F19793" s="12">
        <v>2154721</v>
      </c>
    </row>
    <row r="19794" spans="2:6">
      <c r="B19794" s="21">
        <v>42975</v>
      </c>
      <c r="C19794" s="122" t="s">
        <v>326</v>
      </c>
      <c r="D19794" s="116">
        <v>107.09</v>
      </c>
      <c r="E19794" s="11">
        <v>106.33</v>
      </c>
      <c r="F19794" s="12">
        <v>529125</v>
      </c>
    </row>
    <row r="19795" spans="2:6">
      <c r="B19795" s="21">
        <v>42975</v>
      </c>
      <c r="C19795" s="122" t="s">
        <v>327</v>
      </c>
      <c r="D19795" s="116">
        <v>54.37</v>
      </c>
      <c r="E19795" s="11">
        <v>53.08</v>
      </c>
      <c r="F19795" s="12">
        <v>997906</v>
      </c>
    </row>
    <row r="19796" spans="2:6">
      <c r="B19796" s="21">
        <v>42975</v>
      </c>
      <c r="C19796" s="122" t="s">
        <v>328</v>
      </c>
      <c r="D19796" s="116">
        <v>100.99</v>
      </c>
      <c r="E19796" s="11">
        <v>100.71</v>
      </c>
      <c r="F19796" s="12">
        <v>1389257</v>
      </c>
    </row>
    <row r="19797" spans="2:6">
      <c r="B19797" s="21">
        <v>42975</v>
      </c>
      <c r="C19797" s="122" t="s">
        <v>329</v>
      </c>
      <c r="D19797" s="116">
        <v>36.54</v>
      </c>
      <c r="E19797" s="11">
        <v>36.299999999999997</v>
      </c>
      <c r="F19797" s="12">
        <v>2283837</v>
      </c>
    </row>
    <row r="19798" spans="2:6">
      <c r="B19798" s="21">
        <v>42975</v>
      </c>
      <c r="C19798" s="122" t="s">
        <v>330</v>
      </c>
      <c r="D19798" s="116">
        <v>16.5</v>
      </c>
      <c r="E19798" s="11">
        <v>16.47</v>
      </c>
      <c r="F19798" s="12">
        <v>5403906</v>
      </c>
    </row>
    <row r="19799" spans="2:6">
      <c r="B19799" s="21">
        <v>42975</v>
      </c>
      <c r="C19799" s="122" t="s">
        <v>331</v>
      </c>
      <c r="D19799" s="116">
        <v>159.04</v>
      </c>
      <c r="E19799" s="11">
        <v>159.66999999999999</v>
      </c>
      <c r="F19799" s="12">
        <v>2027283</v>
      </c>
    </row>
    <row r="19800" spans="2:6">
      <c r="B19800" s="21">
        <v>42975</v>
      </c>
      <c r="C19800" s="122" t="s">
        <v>332</v>
      </c>
      <c r="D19800" s="116">
        <v>83.06</v>
      </c>
      <c r="E19800" s="11">
        <v>83.76</v>
      </c>
      <c r="F19800" s="12">
        <v>1156223</v>
      </c>
    </row>
    <row r="19801" spans="2:6">
      <c r="B19801" s="21">
        <v>42975</v>
      </c>
      <c r="C19801" s="122" t="s">
        <v>333</v>
      </c>
      <c r="D19801" s="116">
        <v>148.15</v>
      </c>
      <c r="E19801" s="11">
        <v>148.33000000000001</v>
      </c>
      <c r="F19801" s="12">
        <v>1019134</v>
      </c>
    </row>
    <row r="19802" spans="2:6">
      <c r="B19802" s="21">
        <v>42975</v>
      </c>
      <c r="C19802" s="122" t="s">
        <v>334</v>
      </c>
      <c r="D19802" s="116">
        <v>132.5</v>
      </c>
      <c r="E19802" s="11">
        <v>132.68</v>
      </c>
      <c r="F19802" s="12">
        <v>410784</v>
      </c>
    </row>
    <row r="19803" spans="2:6">
      <c r="B19803" s="21">
        <v>42975</v>
      </c>
      <c r="C19803" s="122" t="s">
        <v>335</v>
      </c>
      <c r="D19803" s="116">
        <v>41.62</v>
      </c>
      <c r="E19803" s="11">
        <v>41.3</v>
      </c>
      <c r="F19803" s="12">
        <v>12895750</v>
      </c>
    </row>
    <row r="19804" spans="2:6">
      <c r="B19804" s="21">
        <v>42975</v>
      </c>
      <c r="C19804" s="122" t="s">
        <v>336</v>
      </c>
      <c r="D19804" s="116">
        <v>79.569999999999993</v>
      </c>
      <c r="E19804" s="11">
        <v>79.59</v>
      </c>
      <c r="F19804" s="12">
        <v>4900822</v>
      </c>
    </row>
    <row r="19805" spans="2:6">
      <c r="B19805" s="21">
        <v>42975</v>
      </c>
      <c r="C19805" s="122" t="s">
        <v>337</v>
      </c>
      <c r="D19805" s="116">
        <v>47.88</v>
      </c>
      <c r="E19805" s="11">
        <v>47.57</v>
      </c>
      <c r="F19805" s="12">
        <v>5223892</v>
      </c>
    </row>
    <row r="19806" spans="2:6">
      <c r="B19806" s="21">
        <v>42975</v>
      </c>
      <c r="C19806" s="122" t="s">
        <v>338</v>
      </c>
      <c r="D19806" s="116">
        <v>31.82</v>
      </c>
      <c r="E19806" s="11">
        <v>31.69</v>
      </c>
      <c r="F19806" s="12">
        <v>5722455</v>
      </c>
    </row>
    <row r="19807" spans="2:6">
      <c r="B19807" s="21">
        <v>42975</v>
      </c>
      <c r="C19807" s="122" t="s">
        <v>339</v>
      </c>
      <c r="D19807" s="116">
        <v>247.58</v>
      </c>
      <c r="E19807" s="11">
        <v>247.12</v>
      </c>
      <c r="F19807" s="12">
        <v>230042</v>
      </c>
    </row>
    <row r="19808" spans="2:6">
      <c r="B19808" s="21">
        <v>42975</v>
      </c>
      <c r="C19808" s="122" t="s">
        <v>340</v>
      </c>
      <c r="D19808" s="116">
        <v>95.22</v>
      </c>
      <c r="E19808" s="11">
        <v>94.65</v>
      </c>
      <c r="F19808" s="12">
        <v>731806</v>
      </c>
    </row>
    <row r="19809" spans="2:6">
      <c r="B19809" s="21">
        <v>42975</v>
      </c>
      <c r="C19809" s="122" t="s">
        <v>341</v>
      </c>
      <c r="D19809" s="116">
        <v>79.7</v>
      </c>
      <c r="E19809" s="11">
        <v>79.95</v>
      </c>
      <c r="F19809" s="12">
        <v>267166</v>
      </c>
    </row>
    <row r="19810" spans="2:6">
      <c r="B19810" s="21">
        <v>42975</v>
      </c>
      <c r="C19810" s="122" t="s">
        <v>342</v>
      </c>
      <c r="D19810" s="116">
        <v>195.54</v>
      </c>
      <c r="E19810" s="11">
        <v>200.35</v>
      </c>
      <c r="F19810" s="12">
        <v>1160404</v>
      </c>
    </row>
    <row r="19811" spans="2:6">
      <c r="B19811" s="21">
        <v>42975</v>
      </c>
      <c r="C19811" s="122" t="s">
        <v>343</v>
      </c>
      <c r="D19811" s="116">
        <v>77.12</v>
      </c>
      <c r="E19811" s="11">
        <v>77.44</v>
      </c>
      <c r="F19811" s="12">
        <v>2344106</v>
      </c>
    </row>
    <row r="19812" spans="2:6">
      <c r="B19812" s="21">
        <v>42975</v>
      </c>
      <c r="C19812" s="122" t="s">
        <v>344</v>
      </c>
      <c r="D19812" s="116">
        <v>202.78</v>
      </c>
      <c r="E19812" s="11">
        <v>202.46</v>
      </c>
      <c r="F19812" s="12">
        <v>1174724</v>
      </c>
    </row>
    <row r="19813" spans="2:6">
      <c r="B19813" s="21">
        <v>42975</v>
      </c>
      <c r="C19813" s="122" t="s">
        <v>345</v>
      </c>
      <c r="D19813" s="116">
        <v>55.4</v>
      </c>
      <c r="E19813" s="11">
        <v>55.16</v>
      </c>
      <c r="F19813" s="12">
        <v>1643021</v>
      </c>
    </row>
    <row r="19814" spans="2:6">
      <c r="B19814" s="21">
        <v>42975</v>
      </c>
      <c r="C19814" s="122" t="s">
        <v>346</v>
      </c>
      <c r="D19814" s="116">
        <v>64</v>
      </c>
      <c r="E19814" s="11">
        <v>63.93</v>
      </c>
      <c r="F19814" s="12">
        <v>6742026</v>
      </c>
    </row>
    <row r="19815" spans="2:6">
      <c r="B19815" s="21">
        <v>42975</v>
      </c>
      <c r="C19815" s="122" t="s">
        <v>347</v>
      </c>
      <c r="D19815" s="116">
        <v>116.85</v>
      </c>
      <c r="E19815" s="11">
        <v>116.64</v>
      </c>
      <c r="F19815" s="12">
        <v>664313</v>
      </c>
    </row>
    <row r="19816" spans="2:6">
      <c r="B19816" s="21">
        <v>42975</v>
      </c>
      <c r="C19816" s="122" t="s">
        <v>348</v>
      </c>
      <c r="D19816" s="116">
        <v>20.399999999999999</v>
      </c>
      <c r="E19816" s="11">
        <v>20.07</v>
      </c>
      <c r="F19816" s="12">
        <v>3441699</v>
      </c>
    </row>
    <row r="19817" spans="2:6">
      <c r="B19817" s="21">
        <v>42975</v>
      </c>
      <c r="C19817" s="122" t="s">
        <v>349</v>
      </c>
      <c r="D19817" s="116">
        <v>52.33</v>
      </c>
      <c r="E19817" s="11">
        <v>52.52</v>
      </c>
      <c r="F19817" s="12">
        <v>5812351</v>
      </c>
    </row>
    <row r="19818" spans="2:6">
      <c r="B19818" s="21">
        <v>42975</v>
      </c>
      <c r="C19818" s="122" t="s">
        <v>350</v>
      </c>
      <c r="D19818" s="116">
        <v>63.11</v>
      </c>
      <c r="E19818" s="11">
        <v>63.32</v>
      </c>
      <c r="F19818" s="12">
        <v>7498151</v>
      </c>
    </row>
    <row r="19819" spans="2:6">
      <c r="B19819" s="21">
        <v>42975</v>
      </c>
      <c r="C19819" s="122" t="s">
        <v>351</v>
      </c>
      <c r="D19819" s="116">
        <v>11.05</v>
      </c>
      <c r="E19819" s="11">
        <v>10.92</v>
      </c>
      <c r="F19819" s="12">
        <v>8585247</v>
      </c>
    </row>
    <row r="19820" spans="2:6">
      <c r="B19820" s="21">
        <v>42975</v>
      </c>
      <c r="C19820" s="122" t="s">
        <v>352</v>
      </c>
      <c r="D19820" s="116">
        <v>46.16</v>
      </c>
      <c r="E19820" s="11">
        <v>45.48</v>
      </c>
      <c r="F19820" s="12">
        <v>6526699</v>
      </c>
    </row>
    <row r="19821" spans="2:6">
      <c r="B19821" s="21">
        <v>42975</v>
      </c>
      <c r="C19821" s="122" t="s">
        <v>353</v>
      </c>
      <c r="D19821" s="116">
        <v>73.06</v>
      </c>
      <c r="E19821" s="11">
        <v>72.83</v>
      </c>
      <c r="F19821" s="12">
        <v>14569715</v>
      </c>
    </row>
    <row r="19822" spans="2:6">
      <c r="B19822" s="21">
        <v>42975</v>
      </c>
      <c r="C19822" s="122" t="s">
        <v>354</v>
      </c>
      <c r="D19822" s="116">
        <v>87.02</v>
      </c>
      <c r="E19822" s="11">
        <v>87.3</v>
      </c>
      <c r="F19822" s="12">
        <v>725924</v>
      </c>
    </row>
    <row r="19823" spans="2:6">
      <c r="B19823" s="21">
        <v>42975</v>
      </c>
      <c r="C19823" s="122" t="s">
        <v>355</v>
      </c>
      <c r="D19823" s="116">
        <v>154.04</v>
      </c>
      <c r="E19823" s="11">
        <v>152</v>
      </c>
      <c r="F19823" s="12">
        <v>481452</v>
      </c>
    </row>
    <row r="19824" spans="2:6">
      <c r="B19824" s="21">
        <v>42975</v>
      </c>
      <c r="C19824" s="122" t="s">
        <v>356</v>
      </c>
      <c r="D19824" s="116">
        <v>591.94000000000005</v>
      </c>
      <c r="E19824" s="11">
        <v>594.05999999999995</v>
      </c>
      <c r="F19824" s="12">
        <v>67676</v>
      </c>
    </row>
    <row r="19825" spans="2:6">
      <c r="B19825" s="21">
        <v>42975</v>
      </c>
      <c r="C19825" s="122" t="s">
        <v>357</v>
      </c>
      <c r="D19825" s="116">
        <v>30.43</v>
      </c>
      <c r="E19825" s="11">
        <v>31.08</v>
      </c>
      <c r="F19825" s="12">
        <v>22530969</v>
      </c>
    </row>
    <row r="19826" spans="2:6">
      <c r="B19826" s="21">
        <v>42975</v>
      </c>
      <c r="C19826" s="122" t="s">
        <v>358</v>
      </c>
      <c r="D19826" s="116">
        <v>30.77</v>
      </c>
      <c r="E19826" s="11">
        <v>30.83</v>
      </c>
      <c r="F19826" s="12">
        <v>3920642</v>
      </c>
    </row>
    <row r="19827" spans="2:6">
      <c r="B19827" s="21">
        <v>42975</v>
      </c>
      <c r="C19827" s="122" t="s">
        <v>359</v>
      </c>
      <c r="D19827" s="116">
        <v>13.67</v>
      </c>
      <c r="E19827" s="11">
        <v>13.6</v>
      </c>
      <c r="F19827" s="12">
        <v>1127756</v>
      </c>
    </row>
    <row r="19828" spans="2:6">
      <c r="B19828" s="21">
        <v>42975</v>
      </c>
      <c r="C19828" s="122" t="s">
        <v>360</v>
      </c>
      <c r="D19828" s="116">
        <v>23.74</v>
      </c>
      <c r="E19828" s="11">
        <v>23.41</v>
      </c>
      <c r="F19828" s="12">
        <v>3843453</v>
      </c>
    </row>
    <row r="19829" spans="2:6">
      <c r="B19829" s="21">
        <v>42975</v>
      </c>
      <c r="C19829" s="122" t="s">
        <v>361</v>
      </c>
      <c r="D19829" s="116">
        <v>76</v>
      </c>
      <c r="E19829" s="11">
        <v>75.63</v>
      </c>
      <c r="F19829" s="12">
        <v>546231</v>
      </c>
    </row>
    <row r="19830" spans="2:6">
      <c r="B19830" s="21">
        <v>42975</v>
      </c>
      <c r="C19830" s="122" t="s">
        <v>362</v>
      </c>
      <c r="D19830" s="116">
        <v>150.30000000000001</v>
      </c>
      <c r="E19830" s="11">
        <v>150.88</v>
      </c>
      <c r="F19830" s="12">
        <v>874935</v>
      </c>
    </row>
    <row r="19831" spans="2:6">
      <c r="B19831" s="21">
        <v>42975</v>
      </c>
      <c r="C19831" s="122" t="s">
        <v>363</v>
      </c>
      <c r="D19831" s="116">
        <v>37.270000000000003</v>
      </c>
      <c r="E19831" s="11">
        <v>38.299999999999997</v>
      </c>
      <c r="F19831" s="12">
        <v>9008652</v>
      </c>
    </row>
    <row r="19832" spans="2:6">
      <c r="B19832" s="21">
        <v>42975</v>
      </c>
      <c r="C19832" s="122" t="s">
        <v>364</v>
      </c>
      <c r="D19832" s="116">
        <v>166.43</v>
      </c>
      <c r="E19832" s="11">
        <v>167.12</v>
      </c>
      <c r="F19832" s="12">
        <v>3657264</v>
      </c>
    </row>
    <row r="19833" spans="2:6">
      <c r="B19833" s="21">
        <v>42975</v>
      </c>
      <c r="C19833" s="122" t="s">
        <v>365</v>
      </c>
      <c r="D19833" s="116">
        <v>25.21</v>
      </c>
      <c r="E19833" s="11">
        <v>25.39</v>
      </c>
      <c r="F19833" s="12">
        <v>2680456</v>
      </c>
    </row>
    <row r="19834" spans="2:6">
      <c r="B19834" s="21">
        <v>42975</v>
      </c>
      <c r="C19834" s="122" t="s">
        <v>366</v>
      </c>
      <c r="D19834" s="116">
        <v>27.14</v>
      </c>
      <c r="E19834" s="11">
        <v>27.09</v>
      </c>
      <c r="F19834" s="12">
        <v>1073021</v>
      </c>
    </row>
    <row r="19835" spans="2:6">
      <c r="B19835" s="21">
        <v>42975</v>
      </c>
      <c r="C19835" s="122" t="s">
        <v>367</v>
      </c>
      <c r="D19835" s="116">
        <v>54.07</v>
      </c>
      <c r="E19835" s="11">
        <v>53.73</v>
      </c>
      <c r="F19835" s="12">
        <v>5269393</v>
      </c>
    </row>
    <row r="19836" spans="2:6">
      <c r="B19836" s="21">
        <v>42975</v>
      </c>
      <c r="C19836" s="122" t="s">
        <v>368</v>
      </c>
      <c r="D19836" s="116">
        <v>39.590000000000003</v>
      </c>
      <c r="E19836" s="11">
        <v>39.36</v>
      </c>
      <c r="F19836" s="12">
        <v>1555134</v>
      </c>
    </row>
    <row r="19837" spans="2:6">
      <c r="B19837" s="21">
        <v>42975</v>
      </c>
      <c r="C19837" s="122" t="s">
        <v>369</v>
      </c>
      <c r="D19837" s="116">
        <v>270</v>
      </c>
      <c r="E19837" s="11">
        <v>267.89999999999998</v>
      </c>
      <c r="F19837" s="12">
        <v>492880</v>
      </c>
    </row>
    <row r="19838" spans="2:6">
      <c r="B19838" s="21">
        <v>42975</v>
      </c>
      <c r="C19838" s="122" t="s">
        <v>370</v>
      </c>
      <c r="D19838" s="116">
        <v>30.6</v>
      </c>
      <c r="E19838" s="11">
        <v>30.34</v>
      </c>
      <c r="F19838" s="12">
        <v>3049095</v>
      </c>
    </row>
    <row r="19839" spans="2:6">
      <c r="B19839" s="21">
        <v>42975</v>
      </c>
      <c r="C19839" s="122" t="s">
        <v>371</v>
      </c>
      <c r="D19839" s="116">
        <v>24.6</v>
      </c>
      <c r="E19839" s="11">
        <v>24.57</v>
      </c>
      <c r="F19839" s="12">
        <v>5501520</v>
      </c>
    </row>
    <row r="19840" spans="2:6">
      <c r="B19840" s="21">
        <v>42975</v>
      </c>
      <c r="C19840" s="122" t="s">
        <v>372</v>
      </c>
      <c r="D19840" s="116">
        <v>118.58</v>
      </c>
      <c r="E19840" s="11">
        <v>117.76</v>
      </c>
      <c r="F19840" s="12">
        <v>2370991</v>
      </c>
    </row>
    <row r="19841" spans="2:6">
      <c r="B19841" s="21">
        <v>42975</v>
      </c>
      <c r="C19841" s="122" t="s">
        <v>373</v>
      </c>
      <c r="D19841" s="116">
        <v>38.729999999999997</v>
      </c>
      <c r="E19841" s="11">
        <v>38.340000000000003</v>
      </c>
      <c r="F19841" s="12">
        <v>1464696</v>
      </c>
    </row>
    <row r="19842" spans="2:6">
      <c r="B19842" s="21">
        <v>42975</v>
      </c>
      <c r="C19842" s="122" t="s">
        <v>374</v>
      </c>
      <c r="D19842" s="116">
        <v>89.98</v>
      </c>
      <c r="E19842" s="11">
        <v>88.96</v>
      </c>
      <c r="F19842" s="12">
        <v>617063</v>
      </c>
    </row>
    <row r="19843" spans="2:6">
      <c r="B19843" s="21">
        <v>42975</v>
      </c>
      <c r="C19843" s="122" t="s">
        <v>375</v>
      </c>
      <c r="D19843" s="116">
        <v>54.91</v>
      </c>
      <c r="E19843" s="11">
        <v>54.58</v>
      </c>
      <c r="F19843" s="12">
        <v>1675455</v>
      </c>
    </row>
    <row r="19844" spans="2:6">
      <c r="B19844" s="21">
        <v>42975</v>
      </c>
      <c r="C19844" s="122" t="s">
        <v>376</v>
      </c>
      <c r="D19844" s="116">
        <v>164.58</v>
      </c>
      <c r="E19844" s="11">
        <v>164.97</v>
      </c>
      <c r="F19844" s="12">
        <v>9737393</v>
      </c>
    </row>
    <row r="19845" spans="2:6">
      <c r="B19845" s="21">
        <v>42975</v>
      </c>
      <c r="C19845" s="122" t="s">
        <v>377</v>
      </c>
      <c r="D19845" s="116">
        <v>48.27</v>
      </c>
      <c r="E19845" s="11">
        <v>48.18</v>
      </c>
      <c r="F19845" s="12">
        <v>2455777</v>
      </c>
    </row>
    <row r="19846" spans="2:6">
      <c r="B19846" s="21">
        <v>42975</v>
      </c>
      <c r="C19846" s="122" t="s">
        <v>378</v>
      </c>
      <c r="D19846" s="116">
        <v>13.8</v>
      </c>
      <c r="E19846" s="11">
        <v>13.8</v>
      </c>
      <c r="F19846" s="12">
        <v>297064</v>
      </c>
    </row>
    <row r="19847" spans="2:6">
      <c r="B19847" s="21">
        <v>42975</v>
      </c>
      <c r="C19847" s="122" t="s">
        <v>379</v>
      </c>
      <c r="D19847" s="116">
        <v>13.37</v>
      </c>
      <c r="E19847" s="11">
        <v>13.43</v>
      </c>
      <c r="F19847" s="12">
        <v>1557919</v>
      </c>
    </row>
    <row r="19848" spans="2:6">
      <c r="B19848" s="21">
        <v>42975</v>
      </c>
      <c r="C19848" s="122" t="s">
        <v>380</v>
      </c>
      <c r="D19848" s="116">
        <v>58.02</v>
      </c>
      <c r="E19848" s="11">
        <v>57.21</v>
      </c>
      <c r="F19848" s="12">
        <v>1031785</v>
      </c>
    </row>
    <row r="19849" spans="2:6">
      <c r="B19849" s="21">
        <v>42975</v>
      </c>
      <c r="C19849" s="122" t="s">
        <v>381</v>
      </c>
      <c r="D19849" s="116">
        <v>53.67</v>
      </c>
      <c r="E19849" s="11">
        <v>52.95</v>
      </c>
      <c r="F19849" s="12">
        <v>2083201</v>
      </c>
    </row>
    <row r="19850" spans="2:6">
      <c r="B19850" s="21">
        <v>42975</v>
      </c>
      <c r="C19850" s="122" t="s">
        <v>382</v>
      </c>
      <c r="D19850" s="116">
        <v>73.430000000000007</v>
      </c>
      <c r="E19850" s="11">
        <v>73.19</v>
      </c>
      <c r="F19850" s="12">
        <v>1373471</v>
      </c>
    </row>
    <row r="19851" spans="2:6">
      <c r="B19851" s="21">
        <v>42975</v>
      </c>
      <c r="C19851" s="122" t="s">
        <v>383</v>
      </c>
      <c r="D19851" s="116">
        <v>49.39</v>
      </c>
      <c r="E19851" s="11">
        <v>49.24</v>
      </c>
      <c r="F19851" s="12">
        <v>6211310</v>
      </c>
    </row>
    <row r="19852" spans="2:6">
      <c r="B19852" s="21">
        <v>42975</v>
      </c>
      <c r="C19852" s="122" t="s">
        <v>384</v>
      </c>
      <c r="D19852" s="116">
        <v>202.49</v>
      </c>
      <c r="E19852" s="11">
        <v>198.06</v>
      </c>
      <c r="F19852" s="12">
        <v>1038292</v>
      </c>
    </row>
    <row r="19853" spans="2:6">
      <c r="B19853" s="21">
        <v>42975</v>
      </c>
      <c r="C19853" s="122" t="s">
        <v>385</v>
      </c>
      <c r="D19853" s="116">
        <v>59.33</v>
      </c>
      <c r="E19853" s="11">
        <v>59.13</v>
      </c>
      <c r="F19853" s="12">
        <v>2381073</v>
      </c>
    </row>
    <row r="19854" spans="2:6">
      <c r="B19854" s="21">
        <v>42975</v>
      </c>
      <c r="C19854" s="122" t="s">
        <v>386</v>
      </c>
      <c r="D19854" s="116">
        <v>56.38</v>
      </c>
      <c r="E19854" s="11">
        <v>56.49</v>
      </c>
      <c r="F19854" s="12">
        <v>1812578</v>
      </c>
    </row>
    <row r="19855" spans="2:6">
      <c r="B19855" s="21">
        <v>42975</v>
      </c>
      <c r="C19855" s="122" t="s">
        <v>387</v>
      </c>
      <c r="D19855" s="116">
        <v>16.920000000000002</v>
      </c>
      <c r="E19855" s="11">
        <v>16.760000000000002</v>
      </c>
      <c r="F19855" s="12">
        <v>1123478</v>
      </c>
    </row>
    <row r="19856" spans="2:6">
      <c r="B19856" s="21">
        <v>42975</v>
      </c>
      <c r="C19856" s="122" t="s">
        <v>388</v>
      </c>
      <c r="D19856" s="116">
        <v>64.45</v>
      </c>
      <c r="E19856" s="11">
        <v>64.400000000000006</v>
      </c>
      <c r="F19856" s="12">
        <v>1119734</v>
      </c>
    </row>
    <row r="19857" spans="2:6">
      <c r="B19857" s="21">
        <v>42975</v>
      </c>
      <c r="C19857" s="122" t="s">
        <v>389</v>
      </c>
      <c r="D19857" s="116">
        <v>70.3</v>
      </c>
      <c r="E19857" s="11">
        <v>70.31</v>
      </c>
      <c r="F19857" s="12">
        <v>3101972</v>
      </c>
    </row>
    <row r="19858" spans="2:6">
      <c r="B19858" s="21">
        <v>42975</v>
      </c>
      <c r="C19858" s="122" t="s">
        <v>390</v>
      </c>
      <c r="D19858" s="116">
        <v>1800</v>
      </c>
      <c r="E19858" s="11">
        <v>1789.91</v>
      </c>
      <c r="F19858" s="12">
        <v>485755</v>
      </c>
    </row>
    <row r="19859" spans="2:6">
      <c r="B19859" s="21">
        <v>42975</v>
      </c>
      <c r="C19859" s="122" t="s">
        <v>391</v>
      </c>
      <c r="D19859" s="116">
        <v>37.729999999999997</v>
      </c>
      <c r="E19859" s="11">
        <v>37.65</v>
      </c>
      <c r="F19859" s="12">
        <v>1430074</v>
      </c>
    </row>
    <row r="19860" spans="2:6">
      <c r="B19860" s="21">
        <v>42975</v>
      </c>
      <c r="C19860" s="122" t="s">
        <v>392</v>
      </c>
      <c r="D19860" s="116">
        <v>47.36</v>
      </c>
      <c r="E19860" s="11">
        <v>47.3</v>
      </c>
      <c r="F19860" s="12">
        <v>2886702</v>
      </c>
    </row>
    <row r="19861" spans="2:6">
      <c r="B19861" s="21">
        <v>42975</v>
      </c>
      <c r="C19861" s="122" t="s">
        <v>393</v>
      </c>
      <c r="D19861" s="116">
        <v>116.12</v>
      </c>
      <c r="E19861" s="11">
        <v>115.54</v>
      </c>
      <c r="F19861" s="12">
        <v>2932692</v>
      </c>
    </row>
    <row r="19862" spans="2:6">
      <c r="B19862" s="21">
        <v>42975</v>
      </c>
      <c r="C19862" s="122" t="s">
        <v>394</v>
      </c>
      <c r="D19862" s="116">
        <v>33.5</v>
      </c>
      <c r="E19862" s="11">
        <v>33.47</v>
      </c>
      <c r="F19862" s="12">
        <v>12365346</v>
      </c>
    </row>
    <row r="19863" spans="2:6">
      <c r="B19863" s="21">
        <v>42975</v>
      </c>
      <c r="C19863" s="122" t="s">
        <v>395</v>
      </c>
      <c r="D19863" s="116">
        <v>63.37</v>
      </c>
      <c r="E19863" s="11">
        <v>63.32</v>
      </c>
      <c r="F19863" s="12">
        <v>613963</v>
      </c>
    </row>
    <row r="19864" spans="2:6">
      <c r="B19864" s="21">
        <v>42975</v>
      </c>
      <c r="C19864" s="122" t="s">
        <v>396</v>
      </c>
      <c r="D19864" s="116">
        <v>92.52</v>
      </c>
      <c r="E19864" s="11">
        <v>92.47</v>
      </c>
      <c r="F19864" s="12">
        <v>5386538</v>
      </c>
    </row>
    <row r="19865" spans="2:6">
      <c r="B19865" s="21">
        <v>42975</v>
      </c>
      <c r="C19865" s="122" t="s">
        <v>397</v>
      </c>
      <c r="D19865" s="116">
        <v>47.45</v>
      </c>
      <c r="E19865" s="11">
        <v>47.31</v>
      </c>
      <c r="F19865" s="12">
        <v>6050127</v>
      </c>
    </row>
    <row r="19866" spans="2:6">
      <c r="B19866" s="21">
        <v>42975</v>
      </c>
      <c r="C19866" s="122" t="s">
        <v>398</v>
      </c>
      <c r="D19866" s="116">
        <v>157.72999999999999</v>
      </c>
      <c r="E19866" s="11">
        <v>158.41</v>
      </c>
      <c r="F19866" s="12">
        <v>656635</v>
      </c>
    </row>
    <row r="19867" spans="2:6">
      <c r="B19867" s="21">
        <v>42975</v>
      </c>
      <c r="C19867" s="122" t="s">
        <v>399</v>
      </c>
      <c r="D19867" s="116">
        <v>25.34</v>
      </c>
      <c r="E19867" s="11">
        <v>25.3</v>
      </c>
      <c r="F19867" s="12">
        <v>2619702</v>
      </c>
    </row>
    <row r="19868" spans="2:6">
      <c r="B19868" s="21">
        <v>42975</v>
      </c>
      <c r="C19868" s="122" t="s">
        <v>400</v>
      </c>
      <c r="D19868" s="116">
        <v>110.46</v>
      </c>
      <c r="E19868" s="11">
        <v>109.06</v>
      </c>
      <c r="F19868" s="12">
        <v>560158</v>
      </c>
    </row>
    <row r="19869" spans="2:6">
      <c r="B19869" s="21">
        <v>42975</v>
      </c>
      <c r="C19869" s="122" t="s">
        <v>401</v>
      </c>
      <c r="D19869" s="116">
        <v>65.64</v>
      </c>
      <c r="E19869" s="11">
        <v>65.709999999999994</v>
      </c>
      <c r="F19869" s="12">
        <v>318114</v>
      </c>
    </row>
    <row r="19870" spans="2:6">
      <c r="B19870" s="21">
        <v>42975</v>
      </c>
      <c r="C19870" s="122" t="s">
        <v>402</v>
      </c>
      <c r="D19870" s="116">
        <v>62.7</v>
      </c>
      <c r="E19870" s="11">
        <v>62.43</v>
      </c>
      <c r="F19870" s="12">
        <v>1348051</v>
      </c>
    </row>
    <row r="19871" spans="2:6">
      <c r="B19871" s="21">
        <v>42975</v>
      </c>
      <c r="C19871" s="122" t="s">
        <v>403</v>
      </c>
      <c r="D19871" s="116">
        <v>115.22</v>
      </c>
      <c r="E19871" s="11">
        <v>115.54</v>
      </c>
      <c r="F19871" s="12">
        <v>2736576</v>
      </c>
    </row>
    <row r="19872" spans="2:6">
      <c r="B19872" s="21">
        <v>42975</v>
      </c>
      <c r="C19872" s="122" t="s">
        <v>404</v>
      </c>
      <c r="D19872" s="116">
        <v>128.44999999999999</v>
      </c>
      <c r="E19872" s="11">
        <v>127.55</v>
      </c>
      <c r="F19872" s="12">
        <v>1720068</v>
      </c>
    </row>
    <row r="19873" spans="2:6">
      <c r="B19873" s="21">
        <v>42975</v>
      </c>
      <c r="C19873" s="122" t="s">
        <v>405</v>
      </c>
      <c r="D19873" s="116">
        <v>61.89</v>
      </c>
      <c r="E19873" s="11">
        <v>60.95</v>
      </c>
      <c r="F19873" s="12">
        <v>561772</v>
      </c>
    </row>
    <row r="19874" spans="2:6">
      <c r="B19874" s="21">
        <v>42975</v>
      </c>
      <c r="C19874" s="122" t="s">
        <v>406</v>
      </c>
      <c r="D19874" s="116">
        <v>90.21</v>
      </c>
      <c r="E19874" s="11">
        <v>90.44</v>
      </c>
      <c r="F19874" s="12">
        <v>595333</v>
      </c>
    </row>
    <row r="19875" spans="2:6">
      <c r="B19875" s="21">
        <v>42975</v>
      </c>
      <c r="C19875" s="122" t="s">
        <v>407</v>
      </c>
      <c r="D19875" s="116">
        <v>103.88</v>
      </c>
      <c r="E19875" s="11">
        <v>104.15</v>
      </c>
      <c r="F19875" s="12">
        <v>809406</v>
      </c>
    </row>
    <row r="19876" spans="2:6">
      <c r="B19876" s="21">
        <v>42975</v>
      </c>
      <c r="C19876" s="122" t="s">
        <v>408</v>
      </c>
      <c r="D19876" s="116">
        <v>39.61</v>
      </c>
      <c r="E19876" s="11">
        <v>39.53</v>
      </c>
      <c r="F19876" s="12">
        <v>2119880</v>
      </c>
    </row>
    <row r="19877" spans="2:6">
      <c r="B19877" s="21">
        <v>42975</v>
      </c>
      <c r="C19877" s="122" t="s">
        <v>409</v>
      </c>
      <c r="D19877" s="116">
        <v>77.64</v>
      </c>
      <c r="E19877" s="11">
        <v>78.37</v>
      </c>
      <c r="F19877" s="12">
        <v>1620259</v>
      </c>
    </row>
    <row r="19878" spans="2:6">
      <c r="B19878" s="21">
        <v>42975</v>
      </c>
      <c r="C19878" s="122" t="s">
        <v>410</v>
      </c>
      <c r="D19878" s="116">
        <v>102.89</v>
      </c>
      <c r="E19878" s="11">
        <v>102.68</v>
      </c>
      <c r="F19878" s="12">
        <v>1375690</v>
      </c>
    </row>
    <row r="19879" spans="2:6">
      <c r="B19879" s="21">
        <v>42975</v>
      </c>
      <c r="C19879" s="122" t="s">
        <v>411</v>
      </c>
      <c r="D19879" s="116">
        <v>203.85</v>
      </c>
      <c r="E19879" s="11">
        <v>204.3</v>
      </c>
      <c r="F19879" s="12">
        <v>613539</v>
      </c>
    </row>
    <row r="19880" spans="2:6">
      <c r="B19880" s="21">
        <v>42975</v>
      </c>
      <c r="C19880" s="122" t="s">
        <v>412</v>
      </c>
      <c r="D19880" s="116">
        <v>84.11</v>
      </c>
      <c r="E19880" s="11">
        <v>83.65</v>
      </c>
      <c r="F19880" s="12">
        <v>2285609</v>
      </c>
    </row>
    <row r="19881" spans="2:6">
      <c r="B19881" s="21">
        <v>42975</v>
      </c>
      <c r="C19881" s="122" t="s">
        <v>413</v>
      </c>
      <c r="D19881" s="116">
        <v>126.11</v>
      </c>
      <c r="E19881" s="11">
        <v>126.23</v>
      </c>
      <c r="F19881" s="12">
        <v>1043649</v>
      </c>
    </row>
    <row r="19882" spans="2:6">
      <c r="B19882" s="21">
        <v>42975</v>
      </c>
      <c r="C19882" s="122" t="s">
        <v>414</v>
      </c>
      <c r="D19882" s="116">
        <v>34.9</v>
      </c>
      <c r="E19882" s="11">
        <v>34.89</v>
      </c>
      <c r="F19882" s="12">
        <v>1535838</v>
      </c>
    </row>
    <row r="19883" spans="2:6">
      <c r="B19883" s="21">
        <v>42975</v>
      </c>
      <c r="C19883" s="122" t="s">
        <v>415</v>
      </c>
      <c r="D19883" s="116">
        <v>132.6</v>
      </c>
      <c r="E19883" s="11">
        <v>132.08000000000001</v>
      </c>
      <c r="F19883" s="12">
        <v>479045</v>
      </c>
    </row>
    <row r="19884" spans="2:6">
      <c r="B19884" s="21">
        <v>42975</v>
      </c>
      <c r="C19884" s="122" t="s">
        <v>416</v>
      </c>
      <c r="D19884" s="116">
        <v>128.91999999999999</v>
      </c>
      <c r="E19884" s="11">
        <v>128.46</v>
      </c>
      <c r="F19884" s="12">
        <v>1525722</v>
      </c>
    </row>
    <row r="19885" spans="2:6">
      <c r="B19885" s="21">
        <v>42975</v>
      </c>
      <c r="C19885" s="122" t="s">
        <v>417</v>
      </c>
      <c r="D19885" s="116">
        <v>60.31</v>
      </c>
      <c r="E19885" s="11">
        <v>60.53</v>
      </c>
      <c r="F19885" s="12">
        <v>4660643</v>
      </c>
    </row>
    <row r="19886" spans="2:6">
      <c r="B19886" s="21">
        <v>42975</v>
      </c>
      <c r="C19886" s="122" t="s">
        <v>418</v>
      </c>
      <c r="D19886" s="116">
        <v>97.46</v>
      </c>
      <c r="E19886" s="11">
        <v>95.55</v>
      </c>
      <c r="F19886" s="12">
        <v>34428151</v>
      </c>
    </row>
    <row r="19887" spans="2:6">
      <c r="B19887" s="21">
        <v>42975</v>
      </c>
      <c r="C19887" s="122" t="s">
        <v>419</v>
      </c>
      <c r="D19887" s="116">
        <v>51.77</v>
      </c>
      <c r="E19887" s="11">
        <v>51.81</v>
      </c>
      <c r="F19887" s="12">
        <v>4519020</v>
      </c>
    </row>
    <row r="19888" spans="2:6">
      <c r="B19888" s="21">
        <v>42975</v>
      </c>
      <c r="C19888" s="122" t="s">
        <v>420</v>
      </c>
      <c r="D19888" s="116">
        <v>71.150000000000006</v>
      </c>
      <c r="E19888" s="11">
        <v>70.599999999999994</v>
      </c>
      <c r="F19888" s="12">
        <v>722053</v>
      </c>
    </row>
    <row r="19889" spans="2:6">
      <c r="B19889" s="21">
        <v>42975</v>
      </c>
      <c r="C19889" s="122" t="s">
        <v>421</v>
      </c>
      <c r="D19889" s="116">
        <v>120.68</v>
      </c>
      <c r="E19889" s="11">
        <v>120.76</v>
      </c>
      <c r="F19889" s="12">
        <v>1537409</v>
      </c>
    </row>
    <row r="19890" spans="2:6">
      <c r="B19890" s="21">
        <v>42975</v>
      </c>
      <c r="C19890" s="122" t="s">
        <v>422</v>
      </c>
      <c r="D19890" s="116">
        <v>258.86</v>
      </c>
      <c r="E19890" s="11">
        <v>252.89</v>
      </c>
      <c r="F19890" s="12">
        <v>582611</v>
      </c>
    </row>
    <row r="19891" spans="2:6">
      <c r="B19891" s="21">
        <v>42975</v>
      </c>
      <c r="C19891" s="122" t="s">
        <v>423</v>
      </c>
      <c r="D19891" s="116">
        <v>65.87</v>
      </c>
      <c r="E19891" s="11">
        <v>64.34</v>
      </c>
      <c r="F19891" s="12">
        <v>972301</v>
      </c>
    </row>
    <row r="19892" spans="2:6">
      <c r="B19892" s="21">
        <v>42975</v>
      </c>
      <c r="C19892" s="122" t="s">
        <v>424</v>
      </c>
      <c r="D19892" s="116">
        <v>483.92</v>
      </c>
      <c r="E19892" s="11">
        <v>479.22</v>
      </c>
      <c r="F19892" s="12">
        <v>831240</v>
      </c>
    </row>
    <row r="19893" spans="2:6">
      <c r="B19893" s="21">
        <v>42975</v>
      </c>
      <c r="C19893" s="122" t="s">
        <v>425</v>
      </c>
      <c r="D19893" s="116">
        <v>14.46</v>
      </c>
      <c r="E19893" s="11">
        <v>14.29</v>
      </c>
      <c r="F19893" s="12">
        <v>15370356</v>
      </c>
    </row>
    <row r="19894" spans="2:6">
      <c r="B19894" s="21">
        <v>42975</v>
      </c>
      <c r="C19894" s="122" t="s">
        <v>426</v>
      </c>
      <c r="D19894" s="116">
        <v>44.1</v>
      </c>
      <c r="E19894" s="11">
        <v>44.1</v>
      </c>
      <c r="F19894" s="12">
        <v>1035228</v>
      </c>
    </row>
    <row r="19895" spans="2:6">
      <c r="B19895" s="21">
        <v>42975</v>
      </c>
      <c r="C19895" s="122" t="s">
        <v>427</v>
      </c>
      <c r="D19895" s="116">
        <v>105.4</v>
      </c>
      <c r="E19895" s="11">
        <v>105.59</v>
      </c>
      <c r="F19895" s="12">
        <v>1425968</v>
      </c>
    </row>
    <row r="19896" spans="2:6">
      <c r="B19896" s="21">
        <v>42975</v>
      </c>
      <c r="C19896" s="122" t="s">
        <v>428</v>
      </c>
      <c r="D19896" s="116">
        <v>79.150000000000006</v>
      </c>
      <c r="E19896" s="11">
        <v>78.42</v>
      </c>
      <c r="F19896" s="12">
        <v>307702</v>
      </c>
    </row>
    <row r="19897" spans="2:6">
      <c r="B19897" s="21">
        <v>42975</v>
      </c>
      <c r="C19897" s="122" t="s">
        <v>429</v>
      </c>
      <c r="D19897" s="116">
        <v>87.08</v>
      </c>
      <c r="E19897" s="11">
        <v>87.23</v>
      </c>
      <c r="F19897" s="12">
        <v>847187</v>
      </c>
    </row>
    <row r="19898" spans="2:6">
      <c r="B19898" s="21">
        <v>42975</v>
      </c>
      <c r="C19898" s="122" t="s">
        <v>430</v>
      </c>
      <c r="D19898" s="116">
        <v>74.23</v>
      </c>
      <c r="E19898" s="11">
        <v>75.540000000000006</v>
      </c>
      <c r="F19898" s="12">
        <v>620577</v>
      </c>
    </row>
    <row r="19899" spans="2:6">
      <c r="B19899" s="21">
        <v>42975</v>
      </c>
      <c r="C19899" s="122" t="s">
        <v>431</v>
      </c>
      <c r="D19899" s="116">
        <v>160.44999999999999</v>
      </c>
      <c r="E19899" s="11">
        <v>159.57</v>
      </c>
      <c r="F19899" s="12">
        <v>341197</v>
      </c>
    </row>
    <row r="19900" spans="2:6">
      <c r="B19900" s="21">
        <v>42975</v>
      </c>
      <c r="C19900" s="122" t="s">
        <v>432</v>
      </c>
      <c r="D19900" s="116">
        <v>231.41</v>
      </c>
      <c r="E19900" s="11">
        <v>230</v>
      </c>
      <c r="F19900" s="12">
        <v>346221</v>
      </c>
    </row>
    <row r="19901" spans="2:6">
      <c r="B19901" s="21">
        <v>42975</v>
      </c>
      <c r="C19901" s="122" t="s">
        <v>433</v>
      </c>
      <c r="D19901" s="116">
        <v>59.45</v>
      </c>
      <c r="E19901" s="11">
        <v>59.02</v>
      </c>
      <c r="F19901" s="12">
        <v>2764555</v>
      </c>
    </row>
    <row r="19902" spans="2:6">
      <c r="B19902" s="21">
        <v>42975</v>
      </c>
      <c r="C19902" s="122" t="s">
        <v>434</v>
      </c>
      <c r="D19902" s="116">
        <v>18.100000000000001</v>
      </c>
      <c r="E19902" s="11">
        <v>17.59</v>
      </c>
      <c r="F19902" s="12">
        <v>7521269</v>
      </c>
    </row>
    <row r="19903" spans="2:6">
      <c r="B19903" s="21">
        <v>42975</v>
      </c>
      <c r="C19903" s="122" t="s">
        <v>435</v>
      </c>
      <c r="D19903" s="116">
        <v>64.489999999999995</v>
      </c>
      <c r="E19903" s="11">
        <v>64.39</v>
      </c>
      <c r="F19903" s="12">
        <v>558445</v>
      </c>
    </row>
    <row r="19904" spans="2:6">
      <c r="B19904" s="21">
        <v>42975</v>
      </c>
      <c r="C19904" s="122" t="s">
        <v>436</v>
      </c>
      <c r="D19904" s="116">
        <v>178.42</v>
      </c>
      <c r="E19904" s="11">
        <v>178.24</v>
      </c>
      <c r="F19904" s="12">
        <v>754266</v>
      </c>
    </row>
    <row r="19905" spans="2:6">
      <c r="B19905" s="21">
        <v>42975</v>
      </c>
      <c r="C19905" s="122" t="s">
        <v>437</v>
      </c>
      <c r="D19905" s="116">
        <v>151.87</v>
      </c>
      <c r="E19905" s="11">
        <v>152.36000000000001</v>
      </c>
      <c r="F19905" s="12">
        <v>2211973</v>
      </c>
    </row>
    <row r="19906" spans="2:6">
      <c r="B19906" s="21">
        <v>42975</v>
      </c>
      <c r="C19906" s="122" t="s">
        <v>438</v>
      </c>
      <c r="D19906" s="116">
        <v>54.54</v>
      </c>
      <c r="E19906" s="11">
        <v>54.4</v>
      </c>
      <c r="F19906" s="12">
        <v>6643652</v>
      </c>
    </row>
    <row r="19907" spans="2:6">
      <c r="B19907" s="21">
        <v>42975</v>
      </c>
      <c r="C19907" s="122" t="s">
        <v>439</v>
      </c>
      <c r="D19907" s="116">
        <v>60.64</v>
      </c>
      <c r="E19907" s="11">
        <v>60.59</v>
      </c>
      <c r="F19907" s="12">
        <v>1478338</v>
      </c>
    </row>
    <row r="19908" spans="2:6">
      <c r="B19908" s="21">
        <v>42975</v>
      </c>
      <c r="C19908" s="122" t="s">
        <v>440</v>
      </c>
      <c r="D19908" s="116">
        <v>39.840000000000003</v>
      </c>
      <c r="E19908" s="11">
        <v>39.54</v>
      </c>
      <c r="F19908" s="12">
        <v>3292007</v>
      </c>
    </row>
    <row r="19909" spans="2:6">
      <c r="B19909" s="21">
        <v>42975</v>
      </c>
      <c r="C19909" s="122" t="s">
        <v>441</v>
      </c>
      <c r="D19909" s="116">
        <v>44.86</v>
      </c>
      <c r="E19909" s="11">
        <v>44.26</v>
      </c>
      <c r="F19909" s="12">
        <v>1402968</v>
      </c>
    </row>
    <row r="19910" spans="2:6">
      <c r="B19910" s="21">
        <v>42975</v>
      </c>
      <c r="C19910" s="122" t="s">
        <v>442</v>
      </c>
      <c r="D19910" s="116">
        <v>337.82</v>
      </c>
      <c r="E19910" s="11">
        <v>338.92</v>
      </c>
      <c r="F19910" s="12">
        <v>481214</v>
      </c>
    </row>
    <row r="19911" spans="2:6">
      <c r="B19911" s="21">
        <v>42975</v>
      </c>
      <c r="C19911" s="122" t="s">
        <v>443</v>
      </c>
      <c r="D19911" s="116">
        <v>63.69</v>
      </c>
      <c r="E19911" s="11">
        <v>62.69</v>
      </c>
      <c r="F19911" s="12">
        <v>2379236</v>
      </c>
    </row>
    <row r="19912" spans="2:6">
      <c r="B19912" s="21">
        <v>42975</v>
      </c>
      <c r="C19912" s="122" t="s">
        <v>444</v>
      </c>
      <c r="D19912" s="116">
        <v>105.1</v>
      </c>
      <c r="E19912" s="11">
        <v>105.4</v>
      </c>
      <c r="F19912" s="12">
        <v>1888435</v>
      </c>
    </row>
    <row r="19913" spans="2:6">
      <c r="B19913" s="21">
        <v>42975</v>
      </c>
      <c r="C19913" s="122" t="s">
        <v>445</v>
      </c>
      <c r="D19913" s="116">
        <v>63.84</v>
      </c>
      <c r="E19913" s="11">
        <v>63.45</v>
      </c>
      <c r="F19913" s="12">
        <v>4505590</v>
      </c>
    </row>
    <row r="19914" spans="2:6">
      <c r="B19914" s="21">
        <v>42975</v>
      </c>
      <c r="C19914" s="122" t="s">
        <v>446</v>
      </c>
      <c r="D19914" s="116">
        <v>98.25</v>
      </c>
      <c r="E19914" s="11">
        <v>96.83</v>
      </c>
      <c r="F19914" s="12">
        <v>523672</v>
      </c>
    </row>
    <row r="19915" spans="2:6">
      <c r="B19915" s="21">
        <v>42975</v>
      </c>
      <c r="C19915" s="122" t="s">
        <v>447</v>
      </c>
      <c r="D19915" s="116">
        <v>145.32</v>
      </c>
      <c r="E19915" s="11">
        <v>144.76</v>
      </c>
      <c r="F19915" s="12">
        <v>320351</v>
      </c>
    </row>
    <row r="19916" spans="2:6">
      <c r="B19916" s="21">
        <v>42975</v>
      </c>
      <c r="C19916" s="122" t="s">
        <v>448</v>
      </c>
      <c r="D19916" s="116">
        <v>86.31</v>
      </c>
      <c r="E19916" s="11">
        <v>86.01</v>
      </c>
      <c r="F19916" s="12">
        <v>1108919</v>
      </c>
    </row>
    <row r="19917" spans="2:6">
      <c r="B19917" s="21">
        <v>42975</v>
      </c>
      <c r="C19917" s="122" t="s">
        <v>449</v>
      </c>
      <c r="D19917" s="116">
        <v>78.83</v>
      </c>
      <c r="E19917" s="11">
        <v>78.790000000000006</v>
      </c>
      <c r="F19917" s="12">
        <v>751312</v>
      </c>
    </row>
    <row r="19918" spans="2:6">
      <c r="B19918" s="21">
        <v>42975</v>
      </c>
      <c r="C19918" s="122" t="s">
        <v>450</v>
      </c>
      <c r="D19918" s="116">
        <v>48.43</v>
      </c>
      <c r="E19918" s="11">
        <v>48.35</v>
      </c>
      <c r="F19918" s="12">
        <v>2549333</v>
      </c>
    </row>
    <row r="19919" spans="2:6">
      <c r="B19919" s="21">
        <v>42975</v>
      </c>
      <c r="C19919" s="122" t="s">
        <v>451</v>
      </c>
      <c r="D19919" s="116">
        <v>159.19999999999999</v>
      </c>
      <c r="E19919" s="11">
        <v>156.83000000000001</v>
      </c>
      <c r="F19919" s="12">
        <v>1100911</v>
      </c>
    </row>
    <row r="19920" spans="2:6">
      <c r="B19920" s="21">
        <v>42975</v>
      </c>
      <c r="C19920" s="122" t="s">
        <v>452</v>
      </c>
      <c r="D19920" s="116">
        <v>151.52000000000001</v>
      </c>
      <c r="E19920" s="11">
        <v>151.99</v>
      </c>
      <c r="F19920" s="12">
        <v>568253</v>
      </c>
    </row>
    <row r="19921" spans="2:6">
      <c r="B19921" s="21">
        <v>42975</v>
      </c>
      <c r="C19921" s="122" t="s">
        <v>453</v>
      </c>
      <c r="D19921" s="116">
        <v>71.819999999999993</v>
      </c>
      <c r="E19921" s="11">
        <v>72.099999999999994</v>
      </c>
      <c r="F19921" s="12">
        <v>492999</v>
      </c>
    </row>
    <row r="19922" spans="2:6">
      <c r="B19922" s="21">
        <v>42975</v>
      </c>
      <c r="C19922" s="122" t="s">
        <v>454</v>
      </c>
      <c r="D19922" s="116">
        <v>119.57</v>
      </c>
      <c r="E19922" s="11">
        <v>119.21</v>
      </c>
      <c r="F19922" s="12">
        <v>742749</v>
      </c>
    </row>
    <row r="19923" spans="2:6">
      <c r="B19923" s="21">
        <v>42975</v>
      </c>
      <c r="C19923" s="122" t="s">
        <v>455</v>
      </c>
      <c r="D19923" s="116">
        <v>56.54</v>
      </c>
      <c r="E19923" s="11">
        <v>55.77</v>
      </c>
      <c r="F19923" s="12">
        <v>2521792</v>
      </c>
    </row>
    <row r="19924" spans="2:6">
      <c r="B19924" s="21">
        <v>42975</v>
      </c>
      <c r="C19924" s="122" t="s">
        <v>456</v>
      </c>
      <c r="D19924" s="116">
        <v>93.65</v>
      </c>
      <c r="E19924" s="11">
        <v>92.9</v>
      </c>
      <c r="F19924" s="12">
        <v>1351448</v>
      </c>
    </row>
    <row r="19925" spans="2:6">
      <c r="B19925" s="21">
        <v>42975</v>
      </c>
      <c r="C19925" s="122" t="s">
        <v>457</v>
      </c>
      <c r="D19925" s="116">
        <v>31.34</v>
      </c>
      <c r="E19925" s="11">
        <v>31.49</v>
      </c>
      <c r="F19925" s="12">
        <v>2856317</v>
      </c>
    </row>
    <row r="19926" spans="2:6">
      <c r="B19926" s="21">
        <v>42975</v>
      </c>
      <c r="C19926" s="122" t="s">
        <v>458</v>
      </c>
      <c r="D19926" s="116">
        <v>198.5</v>
      </c>
      <c r="E19926" s="11">
        <v>197.88</v>
      </c>
      <c r="F19926" s="12">
        <v>1336078</v>
      </c>
    </row>
    <row r="19927" spans="2:6">
      <c r="B19927" s="21">
        <v>42975</v>
      </c>
      <c r="C19927" s="122" t="s">
        <v>459</v>
      </c>
      <c r="D19927" s="116">
        <v>138.94999999999999</v>
      </c>
      <c r="E19927" s="11">
        <v>138.66999999999999</v>
      </c>
      <c r="F19927" s="12">
        <v>702865</v>
      </c>
    </row>
    <row r="19928" spans="2:6">
      <c r="B19928" s="21">
        <v>42975</v>
      </c>
      <c r="C19928" s="122" t="s">
        <v>460</v>
      </c>
      <c r="D19928" s="116">
        <v>102.09</v>
      </c>
      <c r="E19928" s="11">
        <v>100.7</v>
      </c>
      <c r="F19928" s="12">
        <v>1952162</v>
      </c>
    </row>
    <row r="19929" spans="2:6">
      <c r="B19929" s="21">
        <v>42975</v>
      </c>
      <c r="C19929" s="122" t="s">
        <v>461</v>
      </c>
      <c r="D19929" s="116">
        <v>30.74</v>
      </c>
      <c r="E19929" s="11">
        <v>30.29</v>
      </c>
      <c r="F19929" s="12">
        <v>3713368</v>
      </c>
    </row>
    <row r="19930" spans="2:6">
      <c r="B19930" s="21">
        <v>42975</v>
      </c>
      <c r="C19930" s="122" t="s">
        <v>462</v>
      </c>
      <c r="D19930" s="116">
        <v>140.6</v>
      </c>
      <c r="E19930" s="11">
        <v>139.57</v>
      </c>
      <c r="F19930" s="12">
        <v>1190710</v>
      </c>
    </row>
    <row r="19931" spans="2:6">
      <c r="B19931" s="21">
        <v>42975</v>
      </c>
      <c r="C19931" s="122" t="s">
        <v>463</v>
      </c>
      <c r="D19931" s="116">
        <v>29.59</v>
      </c>
      <c r="E19931" s="11">
        <v>29.92</v>
      </c>
      <c r="F19931" s="12">
        <v>5855167</v>
      </c>
    </row>
    <row r="19932" spans="2:6">
      <c r="B19932" s="21">
        <v>42975</v>
      </c>
      <c r="C19932" s="122" t="s">
        <v>464</v>
      </c>
      <c r="D19932" s="116">
        <v>52.01</v>
      </c>
      <c r="E19932" s="11">
        <v>52.14</v>
      </c>
      <c r="F19932" s="12">
        <v>3114356</v>
      </c>
    </row>
    <row r="19933" spans="2:6">
      <c r="B19933" s="21">
        <v>42975</v>
      </c>
      <c r="C19933" s="122" t="s">
        <v>465</v>
      </c>
      <c r="D19933" s="116">
        <v>38</v>
      </c>
      <c r="E19933" s="11">
        <v>37.94</v>
      </c>
      <c r="F19933" s="12">
        <v>10128540</v>
      </c>
    </row>
    <row r="19934" spans="2:6">
      <c r="B19934" s="21">
        <v>42975</v>
      </c>
      <c r="C19934" s="122" t="s">
        <v>466</v>
      </c>
      <c r="D19934" s="116">
        <v>91.04</v>
      </c>
      <c r="E19934" s="11">
        <v>89.49</v>
      </c>
      <c r="F19934" s="12">
        <v>3669640</v>
      </c>
    </row>
    <row r="19935" spans="2:6">
      <c r="B19935" s="21">
        <v>42975</v>
      </c>
      <c r="C19935" s="122" t="s">
        <v>467</v>
      </c>
      <c r="D19935" s="116">
        <v>271.12</v>
      </c>
      <c r="E19935" s="11">
        <v>271.08</v>
      </c>
      <c r="F19935" s="12">
        <v>325204</v>
      </c>
    </row>
    <row r="19936" spans="2:6">
      <c r="B19936" s="21">
        <v>42975</v>
      </c>
      <c r="C19936" s="122" t="s">
        <v>468</v>
      </c>
      <c r="D19936" s="116">
        <v>78.56</v>
      </c>
      <c r="E19936" s="11">
        <v>77.77</v>
      </c>
      <c r="F19936" s="12">
        <v>1256974</v>
      </c>
    </row>
    <row r="19937" spans="2:6">
      <c r="B19937" s="21">
        <v>42975</v>
      </c>
      <c r="C19937" s="122" t="s">
        <v>469</v>
      </c>
      <c r="D19937" s="116">
        <v>54.62</v>
      </c>
      <c r="E19937" s="11">
        <v>54.44</v>
      </c>
      <c r="F19937" s="12">
        <v>6368469</v>
      </c>
    </row>
    <row r="19938" spans="2:6">
      <c r="B19938" s="21">
        <v>42975</v>
      </c>
      <c r="C19938" s="122" t="s">
        <v>470</v>
      </c>
      <c r="D19938" s="116">
        <v>88.53</v>
      </c>
      <c r="E19938" s="11">
        <v>89.35</v>
      </c>
      <c r="F19938" s="12">
        <v>1434303</v>
      </c>
    </row>
    <row r="19939" spans="2:6">
      <c r="B19939" s="21">
        <v>42975</v>
      </c>
      <c r="C19939" s="122" t="s">
        <v>471</v>
      </c>
      <c r="D19939" s="116">
        <v>72</v>
      </c>
      <c r="E19939" s="11">
        <v>71.8</v>
      </c>
      <c r="F19939" s="12">
        <v>4734263</v>
      </c>
    </row>
    <row r="19940" spans="2:6">
      <c r="B19940" s="21">
        <v>42975</v>
      </c>
      <c r="C19940" s="122" t="s">
        <v>472</v>
      </c>
      <c r="D19940" s="116">
        <v>77.709999999999994</v>
      </c>
      <c r="E19940" s="11">
        <v>77.209999999999994</v>
      </c>
      <c r="F19940" s="12">
        <v>357304</v>
      </c>
    </row>
    <row r="19941" spans="2:6">
      <c r="B19941" s="21">
        <v>42975</v>
      </c>
      <c r="C19941" s="122" t="s">
        <v>473</v>
      </c>
      <c r="D19941" s="116">
        <v>177.8</v>
      </c>
      <c r="E19941" s="11">
        <v>178.43</v>
      </c>
      <c r="F19941" s="12">
        <v>1462175</v>
      </c>
    </row>
    <row r="19942" spans="2:6">
      <c r="B19942" s="21">
        <v>42975</v>
      </c>
      <c r="C19942" s="122" t="s">
        <v>474</v>
      </c>
      <c r="D19942" s="116">
        <v>41.64</v>
      </c>
      <c r="E19942" s="11">
        <v>41.98</v>
      </c>
      <c r="F19942" s="12">
        <v>1776653</v>
      </c>
    </row>
    <row r="19943" spans="2:6">
      <c r="B19943" s="21">
        <v>42975</v>
      </c>
      <c r="C19943" s="122" t="s">
        <v>475</v>
      </c>
      <c r="D19943" s="116">
        <v>84.11</v>
      </c>
      <c r="E19943" s="11">
        <v>84.14</v>
      </c>
      <c r="F19943" s="12">
        <v>1054766</v>
      </c>
    </row>
    <row r="19944" spans="2:6">
      <c r="B19944" s="21">
        <v>42975</v>
      </c>
      <c r="C19944" s="122" t="s">
        <v>476</v>
      </c>
      <c r="D19944" s="116">
        <v>124.92</v>
      </c>
      <c r="E19944" s="11">
        <v>123.23</v>
      </c>
      <c r="F19944" s="12">
        <v>2534881</v>
      </c>
    </row>
    <row r="19945" spans="2:6">
      <c r="B19945" s="21">
        <v>42975</v>
      </c>
      <c r="C19945" s="122" t="s">
        <v>477</v>
      </c>
      <c r="D19945" s="116">
        <v>59.71</v>
      </c>
      <c r="E19945" s="11">
        <v>58.96</v>
      </c>
      <c r="F19945" s="12">
        <v>2058012</v>
      </c>
    </row>
    <row r="19946" spans="2:6">
      <c r="B19946" s="21">
        <v>42975</v>
      </c>
      <c r="C19946" s="122" t="s">
        <v>478</v>
      </c>
      <c r="D19946" s="116">
        <v>63.26</v>
      </c>
      <c r="E19946" s="11">
        <v>62.55</v>
      </c>
      <c r="F19946" s="12">
        <v>2425122</v>
      </c>
    </row>
    <row r="19947" spans="2:6">
      <c r="B19947" s="21">
        <v>42975</v>
      </c>
      <c r="C19947" s="122" t="s">
        <v>479</v>
      </c>
      <c r="D19947" s="116">
        <v>66.72</v>
      </c>
      <c r="E19947" s="11">
        <v>67.5</v>
      </c>
      <c r="F19947" s="12">
        <v>1213235</v>
      </c>
    </row>
    <row r="19948" spans="2:6">
      <c r="B19948" s="21">
        <v>42975</v>
      </c>
      <c r="C19948" s="122" t="s">
        <v>480</v>
      </c>
      <c r="D19948" s="116">
        <v>101.46</v>
      </c>
      <c r="E19948" s="11">
        <v>101.7</v>
      </c>
      <c r="F19948" s="12">
        <v>2789899</v>
      </c>
    </row>
    <row r="19949" spans="2:6">
      <c r="B19949" s="21">
        <v>42975</v>
      </c>
      <c r="C19949" s="122" t="s">
        <v>481</v>
      </c>
      <c r="D19949" s="116">
        <v>81.44</v>
      </c>
      <c r="E19949" s="11">
        <v>80.760000000000005</v>
      </c>
      <c r="F19949" s="12">
        <v>3088454</v>
      </c>
    </row>
    <row r="19950" spans="2:6">
      <c r="B19950" s="21">
        <v>42975</v>
      </c>
      <c r="C19950" s="122" t="s">
        <v>482</v>
      </c>
      <c r="D19950" s="116">
        <v>48.54</v>
      </c>
      <c r="E19950" s="11">
        <v>48.09</v>
      </c>
      <c r="F19950" s="12">
        <v>730408</v>
      </c>
    </row>
    <row r="19951" spans="2:6">
      <c r="B19951" s="21">
        <v>42975</v>
      </c>
      <c r="C19951" s="122" t="s">
        <v>483</v>
      </c>
      <c r="D19951" s="116">
        <v>15.9</v>
      </c>
      <c r="E19951" s="11">
        <v>15.78</v>
      </c>
      <c r="F19951" s="12">
        <v>2056665</v>
      </c>
    </row>
    <row r="19952" spans="2:6">
      <c r="B19952" s="21">
        <v>42975</v>
      </c>
      <c r="C19952" s="122" t="s">
        <v>484</v>
      </c>
      <c r="D19952" s="116">
        <v>17.010000000000002</v>
      </c>
      <c r="E19952" s="11">
        <v>16.93</v>
      </c>
      <c r="F19952" s="12">
        <v>3802610</v>
      </c>
    </row>
    <row r="19953" spans="2:6">
      <c r="B19953" s="21">
        <v>42975</v>
      </c>
      <c r="C19953" s="122" t="s">
        <v>485</v>
      </c>
      <c r="D19953" s="116">
        <v>63.21</v>
      </c>
      <c r="E19953" s="11">
        <v>63.15</v>
      </c>
      <c r="F19953" s="12">
        <v>4137998</v>
      </c>
    </row>
    <row r="19954" spans="2:6">
      <c r="B19954" s="21">
        <v>42975</v>
      </c>
      <c r="C19954" s="122" t="s">
        <v>486</v>
      </c>
      <c r="D19954" s="116">
        <v>39.049999999999997</v>
      </c>
      <c r="E19954" s="11">
        <v>38.93</v>
      </c>
      <c r="F19954" s="12">
        <v>1492900</v>
      </c>
    </row>
    <row r="19955" spans="2:6">
      <c r="B19955" s="21">
        <v>42975</v>
      </c>
      <c r="C19955" s="122" t="s">
        <v>487</v>
      </c>
      <c r="D19955" s="116">
        <v>109.18</v>
      </c>
      <c r="E19955" s="11">
        <v>109.07</v>
      </c>
      <c r="F19955" s="12">
        <v>748890</v>
      </c>
    </row>
    <row r="19956" spans="2:6">
      <c r="B19956" s="21">
        <v>42975</v>
      </c>
      <c r="C19956" s="122" t="s">
        <v>488</v>
      </c>
      <c r="D19956" s="116">
        <v>210.2</v>
      </c>
      <c r="E19956" s="11">
        <v>207.75</v>
      </c>
      <c r="F19956" s="12">
        <v>2745197</v>
      </c>
    </row>
    <row r="19957" spans="2:6">
      <c r="B19957" s="21">
        <v>42975</v>
      </c>
      <c r="C19957" s="122" t="s">
        <v>489</v>
      </c>
      <c r="D19957" s="116">
        <v>194.59</v>
      </c>
      <c r="E19957" s="11">
        <v>195.09</v>
      </c>
      <c r="F19957" s="12">
        <v>2009912</v>
      </c>
    </row>
    <row r="19958" spans="2:6">
      <c r="B19958" s="21">
        <v>42975</v>
      </c>
      <c r="C19958" s="122" t="s">
        <v>490</v>
      </c>
      <c r="D19958" s="116">
        <v>48.56</v>
      </c>
      <c r="E19958" s="11">
        <v>48.27</v>
      </c>
      <c r="F19958" s="12">
        <v>657469</v>
      </c>
    </row>
    <row r="19959" spans="2:6">
      <c r="B19959" s="21">
        <v>42975</v>
      </c>
      <c r="C19959" s="122" t="s">
        <v>491</v>
      </c>
      <c r="D19959" s="116">
        <v>105.4</v>
      </c>
      <c r="E19959" s="11">
        <v>104.55</v>
      </c>
      <c r="F19959" s="12">
        <v>2764562</v>
      </c>
    </row>
    <row r="19960" spans="2:6">
      <c r="B19960" s="21">
        <v>42975</v>
      </c>
      <c r="C19960" s="122" t="s">
        <v>492</v>
      </c>
      <c r="D19960" s="116">
        <v>113.79</v>
      </c>
      <c r="E19960" s="11">
        <v>113.79</v>
      </c>
      <c r="F19960" s="12">
        <v>1928017</v>
      </c>
    </row>
    <row r="19961" spans="2:6">
      <c r="B19961" s="21">
        <v>42975</v>
      </c>
      <c r="C19961" s="122" t="s">
        <v>493</v>
      </c>
      <c r="D19961" s="116">
        <v>108.5</v>
      </c>
      <c r="E19961" s="11">
        <v>110.71</v>
      </c>
      <c r="F19961" s="12">
        <v>1338229</v>
      </c>
    </row>
    <row r="19962" spans="2:6">
      <c r="B19962" s="21">
        <v>42975</v>
      </c>
      <c r="C19962" s="122" t="s">
        <v>494</v>
      </c>
      <c r="D19962" s="116">
        <v>52.16</v>
      </c>
      <c r="E19962" s="11">
        <v>51.96</v>
      </c>
      <c r="F19962" s="12">
        <v>2397406</v>
      </c>
    </row>
    <row r="19963" spans="2:6">
      <c r="B19963" s="21">
        <v>42975</v>
      </c>
      <c r="C19963" s="122" t="s">
        <v>495</v>
      </c>
      <c r="D19963" s="116">
        <v>115.29</v>
      </c>
      <c r="E19963" s="11">
        <v>115.33</v>
      </c>
      <c r="F19963" s="12">
        <v>3479907</v>
      </c>
    </row>
    <row r="19964" spans="2:6">
      <c r="B19964" s="21">
        <v>42975</v>
      </c>
      <c r="C19964" s="122" t="s">
        <v>496</v>
      </c>
      <c r="D19964" s="116">
        <v>103.65</v>
      </c>
      <c r="E19964" s="11">
        <v>103.78</v>
      </c>
      <c r="F19964" s="12">
        <v>3919911</v>
      </c>
    </row>
    <row r="19965" spans="2:6">
      <c r="B19965" s="21">
        <v>42975</v>
      </c>
      <c r="C19965" s="122" t="s">
        <v>497</v>
      </c>
      <c r="D19965" s="116">
        <v>102.21</v>
      </c>
      <c r="E19965" s="11">
        <v>102.89</v>
      </c>
      <c r="F19965" s="12">
        <v>556184</v>
      </c>
    </row>
    <row r="19966" spans="2:6">
      <c r="B19966" s="21">
        <v>42975</v>
      </c>
      <c r="C19966" s="122" t="s">
        <v>498</v>
      </c>
      <c r="D19966" s="116">
        <v>63.43</v>
      </c>
      <c r="E19966" s="11">
        <v>63.22</v>
      </c>
      <c r="F19966" s="12">
        <v>1265564</v>
      </c>
    </row>
    <row r="19967" spans="2:6">
      <c r="B19967" s="21">
        <v>42975</v>
      </c>
      <c r="C19967" s="122" t="s">
        <v>499</v>
      </c>
      <c r="D19967" s="116">
        <v>29.16</v>
      </c>
      <c r="E19967" s="11">
        <v>29.43</v>
      </c>
      <c r="F19967" s="12">
        <v>3879099</v>
      </c>
    </row>
    <row r="19968" spans="2:6">
      <c r="B19968" s="21">
        <v>42975</v>
      </c>
      <c r="C19968" s="122" t="s">
        <v>500</v>
      </c>
      <c r="D19968" s="116">
        <v>68.900000000000006</v>
      </c>
      <c r="E19968" s="11">
        <v>68.42</v>
      </c>
      <c r="F19968" s="12">
        <v>6445791</v>
      </c>
    </row>
    <row r="19969" spans="2:6">
      <c r="B19969" s="21">
        <v>42975</v>
      </c>
      <c r="C19969" s="122" t="s">
        <v>501</v>
      </c>
      <c r="D19969" s="116">
        <v>113.46</v>
      </c>
      <c r="E19969" s="11">
        <v>115.94</v>
      </c>
      <c r="F19969" s="12">
        <v>1655066</v>
      </c>
    </row>
    <row r="19970" spans="2:6">
      <c r="B19970" s="21">
        <v>42975</v>
      </c>
      <c r="C19970" s="122" t="s">
        <v>502</v>
      </c>
      <c r="D19970" s="116">
        <v>75.510000000000005</v>
      </c>
      <c r="E19970" s="11">
        <v>74.45</v>
      </c>
      <c r="F19970" s="12">
        <v>1200169</v>
      </c>
    </row>
    <row r="19971" spans="2:6">
      <c r="B19971" s="21">
        <v>42975</v>
      </c>
      <c r="C19971" s="122" t="s">
        <v>503</v>
      </c>
      <c r="D19971" s="116">
        <v>80</v>
      </c>
      <c r="E19971" s="11">
        <v>79.23</v>
      </c>
      <c r="F19971" s="12">
        <v>652977</v>
      </c>
    </row>
    <row r="19972" spans="2:6">
      <c r="B19972" s="21">
        <v>42975</v>
      </c>
      <c r="C19972" s="122" t="s">
        <v>504</v>
      </c>
      <c r="D19972" s="116">
        <v>101.93</v>
      </c>
      <c r="E19972" s="11">
        <v>102.21</v>
      </c>
      <c r="F19972" s="12">
        <v>764386</v>
      </c>
    </row>
    <row r="19973" spans="2:6">
      <c r="B19973" s="21">
        <v>42975</v>
      </c>
      <c r="C19973" s="122" t="s">
        <v>505</v>
      </c>
      <c r="D19973" s="116">
        <v>154.63999999999999</v>
      </c>
      <c r="E19973" s="11">
        <v>153.4</v>
      </c>
      <c r="F19973" s="12">
        <v>1187856</v>
      </c>
    </row>
    <row r="19974" spans="2:6">
      <c r="B19974" s="21">
        <v>42975</v>
      </c>
      <c r="C19974" s="122" t="s">
        <v>506</v>
      </c>
      <c r="D19974" s="116">
        <v>67.900000000000006</v>
      </c>
      <c r="E19974" s="11">
        <v>67.510000000000005</v>
      </c>
      <c r="F19974" s="12">
        <v>828195</v>
      </c>
    </row>
    <row r="19975" spans="2:6">
      <c r="B19975" s="21">
        <v>42975</v>
      </c>
      <c r="C19975" s="122" t="s">
        <v>507</v>
      </c>
      <c r="D19975" s="116">
        <v>48.65</v>
      </c>
      <c r="E19975" s="11">
        <v>48.61</v>
      </c>
      <c r="F19975" s="12">
        <v>6329391</v>
      </c>
    </row>
    <row r="19976" spans="2:6">
      <c r="B19976" s="21">
        <v>42975</v>
      </c>
      <c r="C19976" s="122" t="s">
        <v>508</v>
      </c>
      <c r="D19976" s="116">
        <v>180</v>
      </c>
      <c r="E19976" s="11">
        <v>179.94</v>
      </c>
      <c r="F19976" s="12">
        <v>491782</v>
      </c>
    </row>
    <row r="19977" spans="2:6">
      <c r="B19977" s="21">
        <v>42975</v>
      </c>
      <c r="C19977" s="122" t="s">
        <v>509</v>
      </c>
      <c r="D19977" s="116">
        <v>81.319999999999993</v>
      </c>
      <c r="E19977" s="11">
        <v>81.16</v>
      </c>
      <c r="F19977" s="12">
        <v>3859569</v>
      </c>
    </row>
    <row r="19978" spans="2:6">
      <c r="B19978" s="21">
        <v>42975</v>
      </c>
      <c r="C19978" s="122" t="s">
        <v>510</v>
      </c>
      <c r="D19978" s="116">
        <v>91.03</v>
      </c>
      <c r="E19978" s="11">
        <v>90.56</v>
      </c>
      <c r="F19978" s="12">
        <v>4310475</v>
      </c>
    </row>
    <row r="19979" spans="2:6">
      <c r="B19979" s="21">
        <v>42975</v>
      </c>
      <c r="C19979" s="122" t="s">
        <v>511</v>
      </c>
      <c r="D19979" s="116">
        <v>65.27</v>
      </c>
      <c r="E19979" s="11">
        <v>65.38</v>
      </c>
      <c r="F19979" s="12">
        <v>933166</v>
      </c>
    </row>
    <row r="19980" spans="2:6">
      <c r="B19980" s="21">
        <v>42975</v>
      </c>
      <c r="C19980" s="122" t="s">
        <v>512</v>
      </c>
      <c r="D19980" s="116">
        <v>51.95</v>
      </c>
      <c r="E19980" s="11">
        <v>51.63</v>
      </c>
      <c r="F19980" s="12">
        <v>12425896</v>
      </c>
    </row>
    <row r="19981" spans="2:6">
      <c r="B19981" s="21">
        <v>42975</v>
      </c>
      <c r="C19981" s="122" t="s">
        <v>513</v>
      </c>
      <c r="D19981" s="116">
        <v>168.78</v>
      </c>
      <c r="E19981" s="11">
        <v>168.19</v>
      </c>
      <c r="F19981" s="12">
        <v>400040</v>
      </c>
    </row>
    <row r="19982" spans="2:6">
      <c r="B19982" s="21">
        <v>42975</v>
      </c>
      <c r="C19982" s="122" t="s">
        <v>514</v>
      </c>
      <c r="D19982" s="116">
        <v>149</v>
      </c>
      <c r="E19982" s="11">
        <v>148</v>
      </c>
      <c r="F19982" s="12">
        <v>705725</v>
      </c>
    </row>
    <row r="19983" spans="2:6">
      <c r="B19983" s="21">
        <v>42975</v>
      </c>
      <c r="C19983" s="122" t="s">
        <v>515</v>
      </c>
      <c r="D19983" s="116">
        <v>76.010000000000005</v>
      </c>
      <c r="E19983" s="11">
        <v>76.260000000000005</v>
      </c>
      <c r="F19983" s="12">
        <v>1986116</v>
      </c>
    </row>
    <row r="19984" spans="2:6">
      <c r="B19984" s="21">
        <v>42975</v>
      </c>
      <c r="C19984" s="122" t="s">
        <v>516</v>
      </c>
      <c r="D19984" s="116">
        <v>29.45</v>
      </c>
      <c r="E19984" s="11">
        <v>29.17</v>
      </c>
      <c r="F19984" s="12">
        <v>3010959</v>
      </c>
    </row>
    <row r="19985" spans="2:6">
      <c r="B19985" s="21">
        <v>42975</v>
      </c>
      <c r="C19985" s="122" t="s">
        <v>517</v>
      </c>
      <c r="D19985" s="116">
        <v>78.41</v>
      </c>
      <c r="E19985" s="11">
        <v>78.03</v>
      </c>
      <c r="F19985" s="12">
        <v>8621494</v>
      </c>
    </row>
    <row r="19986" spans="2:6">
      <c r="B19986" s="21">
        <v>42975</v>
      </c>
      <c r="C19986" s="122" t="s">
        <v>518</v>
      </c>
      <c r="D19986" s="116">
        <v>55.65</v>
      </c>
      <c r="E19986" s="11">
        <v>55.17</v>
      </c>
      <c r="F19986" s="12">
        <v>1553185</v>
      </c>
    </row>
    <row r="19987" spans="2:6">
      <c r="B19987" s="21">
        <v>42975</v>
      </c>
      <c r="C19987" s="122" t="s">
        <v>519</v>
      </c>
      <c r="D19987" s="116">
        <v>19.079999999999998</v>
      </c>
      <c r="E19987" s="11">
        <v>19.04</v>
      </c>
      <c r="F19987" s="12">
        <v>2604439</v>
      </c>
    </row>
    <row r="19988" spans="2:6">
      <c r="B19988" s="21">
        <v>42975</v>
      </c>
      <c r="C19988" s="122" t="s">
        <v>520</v>
      </c>
      <c r="D19988" s="116">
        <v>31.79</v>
      </c>
      <c r="E19988" s="11">
        <v>31.77</v>
      </c>
      <c r="F19988" s="12">
        <v>1968269</v>
      </c>
    </row>
    <row r="19989" spans="2:6">
      <c r="B19989" s="21">
        <v>42975</v>
      </c>
      <c r="C19989" s="122" t="s">
        <v>521</v>
      </c>
      <c r="D19989" s="116">
        <v>97.1</v>
      </c>
      <c r="E19989" s="11">
        <v>96.31</v>
      </c>
      <c r="F19989" s="12">
        <v>1229615</v>
      </c>
    </row>
    <row r="19990" spans="2:6">
      <c r="B19990" s="21">
        <v>42975</v>
      </c>
      <c r="C19990" s="122" t="s">
        <v>522</v>
      </c>
      <c r="D19990" s="116">
        <v>134.86000000000001</v>
      </c>
      <c r="E19990" s="11">
        <v>133.9</v>
      </c>
      <c r="F19990" s="12">
        <v>1976028</v>
      </c>
    </row>
    <row r="19991" spans="2:6">
      <c r="B19991" s="21">
        <v>42975</v>
      </c>
      <c r="C19991" s="122" t="s">
        <v>523</v>
      </c>
      <c r="D19991" s="116">
        <v>99.77</v>
      </c>
      <c r="E19991" s="11">
        <v>99.57</v>
      </c>
      <c r="F19991" s="12">
        <v>1541067</v>
      </c>
    </row>
    <row r="19992" spans="2:6">
      <c r="B19992" s="21">
        <v>42975</v>
      </c>
      <c r="C19992" s="122" t="s">
        <v>524</v>
      </c>
      <c r="D19992" s="116">
        <v>49.49</v>
      </c>
      <c r="E19992" s="11">
        <v>49.54</v>
      </c>
      <c r="F19992" s="12">
        <v>1474159</v>
      </c>
    </row>
    <row r="19993" spans="2:6">
      <c r="B19993" s="21">
        <v>42975</v>
      </c>
      <c r="C19993" s="122" t="s">
        <v>525</v>
      </c>
      <c r="D19993" s="116">
        <v>42.65</v>
      </c>
      <c r="E19993" s="11">
        <v>41.85</v>
      </c>
      <c r="F19993" s="12">
        <v>1589825</v>
      </c>
    </row>
    <row r="19994" spans="2:6">
      <c r="B19994" s="21">
        <v>42975</v>
      </c>
      <c r="C19994" s="122" t="s">
        <v>526</v>
      </c>
      <c r="D19994" s="116">
        <v>64.75</v>
      </c>
      <c r="E19994" s="11">
        <v>65.180000000000007</v>
      </c>
      <c r="F19994" s="12">
        <v>2068585</v>
      </c>
    </row>
    <row r="19995" spans="2:6">
      <c r="B19995" s="21">
        <v>42975</v>
      </c>
      <c r="C19995" s="122" t="s">
        <v>527</v>
      </c>
      <c r="D19995" s="116">
        <v>76.900000000000006</v>
      </c>
      <c r="E19995" s="11">
        <v>76.47</v>
      </c>
      <c r="F19995" s="12">
        <v>8229665</v>
      </c>
    </row>
    <row r="19996" spans="2:6">
      <c r="B19996" s="21">
        <v>42975</v>
      </c>
      <c r="C19996" s="122" t="s">
        <v>528</v>
      </c>
      <c r="D19996" s="116">
        <v>54.91</v>
      </c>
      <c r="E19996" s="11">
        <v>55.16</v>
      </c>
      <c r="F19996" s="12">
        <v>1751721</v>
      </c>
    </row>
    <row r="19997" spans="2:6">
      <c r="B19997" s="21">
        <v>42975</v>
      </c>
      <c r="C19997" s="122" t="s">
        <v>529</v>
      </c>
      <c r="D19997" s="116">
        <v>32.42</v>
      </c>
      <c r="E19997" s="11">
        <v>32.31</v>
      </c>
      <c r="F19997" s="12">
        <v>1713589</v>
      </c>
    </row>
    <row r="19998" spans="2:6">
      <c r="B19998" s="21">
        <v>42975</v>
      </c>
      <c r="C19998" s="122" t="s">
        <v>530</v>
      </c>
      <c r="D19998" s="116">
        <v>60.76</v>
      </c>
      <c r="E19998" s="11">
        <v>61.16</v>
      </c>
      <c r="F19998" s="12">
        <v>941682</v>
      </c>
    </row>
    <row r="19999" spans="2:6">
      <c r="B19999" s="21">
        <v>42975</v>
      </c>
      <c r="C19999" s="122" t="s">
        <v>531</v>
      </c>
      <c r="D19999" s="116">
        <v>76.13</v>
      </c>
      <c r="E19999" s="11">
        <v>76.209999999999994</v>
      </c>
      <c r="F19999" s="12">
        <v>1262842</v>
      </c>
    </row>
    <row r="20000" spans="2:6">
      <c r="B20000" s="21">
        <v>42975</v>
      </c>
      <c r="C20000" s="122" t="s">
        <v>532</v>
      </c>
      <c r="D20000" s="116">
        <v>113.57</v>
      </c>
      <c r="E20000" s="11">
        <v>112.89</v>
      </c>
      <c r="F20000" s="12">
        <v>769563</v>
      </c>
    </row>
    <row r="20001" spans="2:6">
      <c r="B20001" s="21">
        <v>42975</v>
      </c>
      <c r="C20001" s="122" t="s">
        <v>533</v>
      </c>
      <c r="D20001" s="116">
        <v>44.84</v>
      </c>
      <c r="E20001" s="11">
        <v>44.28</v>
      </c>
      <c r="F20001" s="12">
        <v>1772034</v>
      </c>
    </row>
    <row r="20002" spans="2:6">
      <c r="B20002" s="21">
        <v>42975</v>
      </c>
      <c r="C20002" s="122" t="s">
        <v>534</v>
      </c>
      <c r="D20002" s="116">
        <v>61.53</v>
      </c>
      <c r="E20002" s="11">
        <v>61.54</v>
      </c>
      <c r="F20002" s="12">
        <v>2102054</v>
      </c>
    </row>
    <row r="20003" spans="2:6">
      <c r="B20003" s="21">
        <v>42976</v>
      </c>
      <c r="C20003" s="122" t="s">
        <v>85</v>
      </c>
      <c r="D20003" s="116">
        <v>63.04</v>
      </c>
      <c r="E20003" s="11">
        <v>63.49</v>
      </c>
      <c r="F20003" s="12">
        <v>1206649</v>
      </c>
    </row>
    <row r="20004" spans="2:6">
      <c r="B20004" s="21">
        <v>42976</v>
      </c>
      <c r="C20004" s="122" t="s">
        <v>86</v>
      </c>
      <c r="D20004" s="116">
        <v>44.53</v>
      </c>
      <c r="E20004" s="11">
        <v>44.56</v>
      </c>
      <c r="F20004" s="12">
        <v>5195211</v>
      </c>
    </row>
    <row r="20005" spans="2:6">
      <c r="B20005" s="21">
        <v>42976</v>
      </c>
      <c r="C20005" s="122" t="s">
        <v>87</v>
      </c>
      <c r="D20005" s="116">
        <v>93.9</v>
      </c>
      <c r="E20005" s="11">
        <v>95.12</v>
      </c>
      <c r="F20005" s="12">
        <v>1749409</v>
      </c>
    </row>
    <row r="20006" spans="2:6">
      <c r="B20006" s="21">
        <v>42976</v>
      </c>
      <c r="C20006" s="122" t="s">
        <v>88</v>
      </c>
      <c r="D20006" s="116">
        <v>160.1</v>
      </c>
      <c r="E20006" s="11">
        <v>162.91</v>
      </c>
      <c r="F20006" s="12">
        <v>29516910</v>
      </c>
    </row>
    <row r="20007" spans="2:6">
      <c r="B20007" s="21">
        <v>42976</v>
      </c>
      <c r="C20007" s="122" t="s">
        <v>89</v>
      </c>
      <c r="D20007" s="116">
        <v>72.78</v>
      </c>
      <c r="E20007" s="11">
        <v>73.89</v>
      </c>
      <c r="F20007" s="12">
        <v>3390799</v>
      </c>
    </row>
    <row r="20008" spans="2:6">
      <c r="B20008" s="21">
        <v>42976</v>
      </c>
      <c r="C20008" s="122" t="s">
        <v>90</v>
      </c>
      <c r="D20008" s="116">
        <v>78.16</v>
      </c>
      <c r="E20008" s="11">
        <v>78.56</v>
      </c>
      <c r="F20008" s="12">
        <v>1279567</v>
      </c>
    </row>
    <row r="20009" spans="2:6">
      <c r="B20009" s="21">
        <v>42976</v>
      </c>
      <c r="C20009" s="122" t="s">
        <v>91</v>
      </c>
      <c r="D20009" s="116">
        <v>49.91</v>
      </c>
      <c r="E20009" s="11">
        <v>50.15</v>
      </c>
      <c r="F20009" s="12">
        <v>4117441</v>
      </c>
    </row>
    <row r="20010" spans="2:6">
      <c r="B20010" s="21">
        <v>42976</v>
      </c>
      <c r="C20010" s="122" t="s">
        <v>92</v>
      </c>
      <c r="D20010" s="116">
        <v>128.47</v>
      </c>
      <c r="E20010" s="11">
        <v>129.66</v>
      </c>
      <c r="F20010" s="12">
        <v>1170831</v>
      </c>
    </row>
    <row r="20011" spans="2:6">
      <c r="B20011" s="21">
        <v>42976</v>
      </c>
      <c r="C20011" s="122" t="s">
        <v>93</v>
      </c>
      <c r="D20011" s="116">
        <v>150.55000000000001</v>
      </c>
      <c r="E20011" s="11">
        <v>152.13999999999999</v>
      </c>
      <c r="F20011" s="12">
        <v>1189020</v>
      </c>
    </row>
    <row r="20012" spans="2:6">
      <c r="B20012" s="21">
        <v>42976</v>
      </c>
      <c r="C20012" s="122" t="s">
        <v>94</v>
      </c>
      <c r="D20012" s="116">
        <v>78.69</v>
      </c>
      <c r="E20012" s="11">
        <v>79.55</v>
      </c>
      <c r="F20012" s="12">
        <v>2737165</v>
      </c>
    </row>
    <row r="20013" spans="2:6">
      <c r="B20013" s="21">
        <v>42976</v>
      </c>
      <c r="C20013" s="122" t="s">
        <v>95</v>
      </c>
      <c r="D20013" s="116">
        <v>41.79</v>
      </c>
      <c r="E20013" s="11">
        <v>41.74</v>
      </c>
      <c r="F20013" s="12">
        <v>2379345</v>
      </c>
    </row>
    <row r="20014" spans="2:6">
      <c r="B20014" s="21">
        <v>42976</v>
      </c>
      <c r="C20014" s="122" t="s">
        <v>96</v>
      </c>
      <c r="D20014" s="116">
        <v>103.99</v>
      </c>
      <c r="E20014" s="11">
        <v>105.12</v>
      </c>
      <c r="F20014" s="12">
        <v>2553929</v>
      </c>
    </row>
    <row r="20015" spans="2:6">
      <c r="B20015" s="21">
        <v>42976</v>
      </c>
      <c r="C20015" s="122" t="s">
        <v>97</v>
      </c>
      <c r="D20015" s="116">
        <v>221.65</v>
      </c>
      <c r="E20015" s="11">
        <v>223.64</v>
      </c>
      <c r="F20015" s="12">
        <v>321837</v>
      </c>
    </row>
    <row r="20016" spans="2:6">
      <c r="B20016" s="21">
        <v>42976</v>
      </c>
      <c r="C20016" s="122" t="s">
        <v>98</v>
      </c>
      <c r="D20016" s="116">
        <v>109.65</v>
      </c>
      <c r="E20016" s="11">
        <v>111.27</v>
      </c>
      <c r="F20016" s="12">
        <v>1859022</v>
      </c>
    </row>
    <row r="20017" spans="2:6">
      <c r="B20017" s="21">
        <v>42976</v>
      </c>
      <c r="C20017" s="122" t="s">
        <v>99</v>
      </c>
      <c r="D20017" s="116">
        <v>60.65</v>
      </c>
      <c r="E20017" s="11">
        <v>60.42</v>
      </c>
      <c r="F20017" s="12">
        <v>842701</v>
      </c>
    </row>
    <row r="20018" spans="2:6">
      <c r="B20018" s="21">
        <v>42976</v>
      </c>
      <c r="C20018" s="122" t="s">
        <v>100</v>
      </c>
      <c r="D20018" s="116">
        <v>74.16</v>
      </c>
      <c r="E20018" s="11">
        <v>73.94</v>
      </c>
      <c r="F20018" s="12">
        <v>1748926</v>
      </c>
    </row>
    <row r="20019" spans="2:6">
      <c r="B20019" s="21">
        <v>42976</v>
      </c>
      <c r="C20019" s="122" t="s">
        <v>101</v>
      </c>
      <c r="D20019" s="116">
        <v>11.19</v>
      </c>
      <c r="E20019" s="11">
        <v>11.17</v>
      </c>
      <c r="F20019" s="12">
        <v>3624411</v>
      </c>
    </row>
    <row r="20020" spans="2:6">
      <c r="B20020" s="21">
        <v>42976</v>
      </c>
      <c r="C20020" s="122" t="s">
        <v>102</v>
      </c>
      <c r="D20020" s="116">
        <v>155.59</v>
      </c>
      <c r="E20020" s="11">
        <v>156.41999999999999</v>
      </c>
      <c r="F20020" s="12">
        <v>1275576</v>
      </c>
    </row>
    <row r="20021" spans="2:6">
      <c r="B20021" s="21">
        <v>42976</v>
      </c>
      <c r="C20021" s="122" t="s">
        <v>103</v>
      </c>
      <c r="D20021" s="116">
        <v>80.349999999999994</v>
      </c>
      <c r="E20021" s="11">
        <v>81.709999999999994</v>
      </c>
      <c r="F20021" s="12">
        <v>2225161</v>
      </c>
    </row>
    <row r="20022" spans="2:6">
      <c r="B20022" s="21">
        <v>42976</v>
      </c>
      <c r="C20022" s="122" t="s">
        <v>104</v>
      </c>
      <c r="D20022" s="116">
        <v>223.94</v>
      </c>
      <c r="E20022" s="11">
        <v>223.58</v>
      </c>
      <c r="F20022" s="12">
        <v>1335307</v>
      </c>
    </row>
    <row r="20023" spans="2:6">
      <c r="B20023" s="21">
        <v>42976</v>
      </c>
      <c r="C20023" s="122" t="s">
        <v>105</v>
      </c>
      <c r="D20023" s="116">
        <v>60.2</v>
      </c>
      <c r="E20023" s="11">
        <v>60.21</v>
      </c>
      <c r="F20023" s="12">
        <v>4870010</v>
      </c>
    </row>
    <row r="20024" spans="2:6">
      <c r="B20024" s="21">
        <v>42976</v>
      </c>
      <c r="C20024" s="122" t="s">
        <v>106</v>
      </c>
      <c r="D20024" s="116">
        <v>45.58</v>
      </c>
      <c r="E20024" s="11">
        <v>44.97</v>
      </c>
      <c r="F20024" s="12">
        <v>562860</v>
      </c>
    </row>
    <row r="20025" spans="2:6">
      <c r="B20025" s="21">
        <v>42976</v>
      </c>
      <c r="C20025" s="122" t="s">
        <v>107</v>
      </c>
      <c r="D20025" s="116">
        <v>94.47</v>
      </c>
      <c r="E20025" s="11">
        <v>94.52</v>
      </c>
      <c r="F20025" s="12">
        <v>464450</v>
      </c>
    </row>
    <row r="20026" spans="2:6">
      <c r="B20026" s="21">
        <v>42976</v>
      </c>
      <c r="C20026" s="122" t="s">
        <v>108</v>
      </c>
      <c r="D20026" s="116">
        <v>57.87</v>
      </c>
      <c r="E20026" s="11">
        <v>58.04</v>
      </c>
      <c r="F20026" s="12">
        <v>497241</v>
      </c>
    </row>
    <row r="20027" spans="2:6">
      <c r="B20027" s="21">
        <v>42976</v>
      </c>
      <c r="C20027" s="122" t="s">
        <v>109</v>
      </c>
      <c r="D20027" s="116">
        <v>44.81</v>
      </c>
      <c r="E20027" s="11">
        <v>45.71</v>
      </c>
      <c r="F20027" s="12">
        <v>1986532</v>
      </c>
    </row>
    <row r="20028" spans="2:6">
      <c r="B20028" s="21">
        <v>42976</v>
      </c>
      <c r="C20028" s="122" t="s">
        <v>110</v>
      </c>
      <c r="D20028" s="116">
        <v>114.8</v>
      </c>
      <c r="E20028" s="11">
        <v>114.46</v>
      </c>
      <c r="F20028" s="12">
        <v>627342</v>
      </c>
    </row>
    <row r="20029" spans="2:6">
      <c r="B20029" s="21">
        <v>42976</v>
      </c>
      <c r="C20029" s="122" t="s">
        <v>111</v>
      </c>
      <c r="D20029" s="116">
        <v>173.03</v>
      </c>
      <c r="E20029" s="11">
        <v>173.99</v>
      </c>
      <c r="F20029" s="12">
        <v>699245</v>
      </c>
    </row>
    <row r="20030" spans="2:6">
      <c r="B20030" s="21">
        <v>42976</v>
      </c>
      <c r="C20030" s="122" t="s">
        <v>112</v>
      </c>
      <c r="D20030" s="116">
        <v>73.87</v>
      </c>
      <c r="E20030" s="11">
        <v>74.38</v>
      </c>
      <c r="F20030" s="12">
        <v>1164083</v>
      </c>
    </row>
    <row r="20031" spans="2:6">
      <c r="B20031" s="21">
        <v>42976</v>
      </c>
      <c r="C20031" s="122" t="s">
        <v>113</v>
      </c>
      <c r="D20031" s="116">
        <v>90</v>
      </c>
      <c r="E20031" s="11">
        <v>90.82</v>
      </c>
      <c r="F20031" s="12">
        <v>1826476</v>
      </c>
    </row>
    <row r="20032" spans="2:6">
      <c r="B20032" s="21">
        <v>42976</v>
      </c>
      <c r="C20032" s="122" t="s">
        <v>114</v>
      </c>
      <c r="D20032" s="116">
        <v>77.72</v>
      </c>
      <c r="E20032" s="11">
        <v>77.77</v>
      </c>
      <c r="F20032" s="12">
        <v>271894</v>
      </c>
    </row>
    <row r="20033" spans="2:6">
      <c r="B20033" s="21">
        <v>42976</v>
      </c>
      <c r="C20033" s="122" t="s">
        <v>115</v>
      </c>
      <c r="D20033" s="116">
        <v>137.94999999999999</v>
      </c>
      <c r="E20033" s="11">
        <v>138.38</v>
      </c>
      <c r="F20033" s="12">
        <v>908621</v>
      </c>
    </row>
    <row r="20034" spans="2:6">
      <c r="B20034" s="21">
        <v>42976</v>
      </c>
      <c r="C20034" s="122" t="s">
        <v>116</v>
      </c>
      <c r="D20034" s="116">
        <v>43.02</v>
      </c>
      <c r="E20034" s="11">
        <v>44.02</v>
      </c>
      <c r="F20034" s="12">
        <v>6768784</v>
      </c>
    </row>
    <row r="20035" spans="2:6">
      <c r="B20035" s="21">
        <v>42976</v>
      </c>
      <c r="C20035" s="122" t="s">
        <v>117</v>
      </c>
      <c r="D20035" s="116">
        <v>12</v>
      </c>
      <c r="E20035" s="11">
        <v>12.15</v>
      </c>
      <c r="F20035" s="12">
        <v>33618112</v>
      </c>
    </row>
    <row r="20036" spans="2:6">
      <c r="B20036" s="21">
        <v>42976</v>
      </c>
      <c r="C20036" s="122" t="s">
        <v>118</v>
      </c>
      <c r="D20036" s="116">
        <v>61.84</v>
      </c>
      <c r="E20036" s="11">
        <v>62.57</v>
      </c>
      <c r="F20036" s="12">
        <v>678243</v>
      </c>
    </row>
    <row r="20037" spans="2:6">
      <c r="B20037" s="21">
        <v>42976</v>
      </c>
      <c r="C20037" s="122" t="s">
        <v>119</v>
      </c>
      <c r="D20037" s="116">
        <v>171.76</v>
      </c>
      <c r="E20037" s="11">
        <v>173.88</v>
      </c>
      <c r="F20037" s="12">
        <v>203183</v>
      </c>
    </row>
    <row r="20038" spans="2:6">
      <c r="B20038" s="21">
        <v>42976</v>
      </c>
      <c r="C20038" s="122" t="s">
        <v>120</v>
      </c>
      <c r="D20038" s="116">
        <v>170.66</v>
      </c>
      <c r="E20038" s="11">
        <v>172.23</v>
      </c>
      <c r="F20038" s="12">
        <v>1483019</v>
      </c>
    </row>
    <row r="20039" spans="2:6">
      <c r="B20039" s="21">
        <v>42976</v>
      </c>
      <c r="C20039" s="122" t="s">
        <v>121</v>
      </c>
      <c r="D20039" s="116">
        <v>136.11000000000001</v>
      </c>
      <c r="E20039" s="11">
        <v>137.38</v>
      </c>
      <c r="F20039" s="12">
        <v>1508411</v>
      </c>
    </row>
    <row r="20040" spans="2:6">
      <c r="B20040" s="21">
        <v>42976</v>
      </c>
      <c r="C20040" s="122" t="s">
        <v>122</v>
      </c>
      <c r="D20040" s="116">
        <v>145.09</v>
      </c>
      <c r="E20040" s="11">
        <v>145.88999999999999</v>
      </c>
      <c r="F20040" s="12">
        <v>1178480</v>
      </c>
    </row>
    <row r="20041" spans="2:6">
      <c r="B20041" s="21">
        <v>42976</v>
      </c>
      <c r="C20041" s="122" t="s">
        <v>123</v>
      </c>
      <c r="D20041" s="116">
        <v>940</v>
      </c>
      <c r="E20041" s="11">
        <v>954.06</v>
      </c>
      <c r="F20041" s="12">
        <v>2874299</v>
      </c>
    </row>
    <row r="20042" spans="2:6">
      <c r="B20042" s="21">
        <v>42976</v>
      </c>
      <c r="C20042" s="122" t="s">
        <v>124</v>
      </c>
      <c r="D20042" s="116">
        <v>97.69</v>
      </c>
      <c r="E20042" s="11">
        <v>98.81</v>
      </c>
      <c r="F20042" s="12">
        <v>2014765</v>
      </c>
    </row>
    <row r="20043" spans="2:6">
      <c r="B20043" s="21">
        <v>42976</v>
      </c>
      <c r="C20043" s="122" t="s">
        <v>125</v>
      </c>
      <c r="D20043" s="116">
        <v>127.16</v>
      </c>
      <c r="E20043" s="11">
        <v>126.57</v>
      </c>
      <c r="F20043" s="12">
        <v>352295</v>
      </c>
    </row>
    <row r="20044" spans="2:6">
      <c r="B20044" s="21">
        <v>42976</v>
      </c>
      <c r="C20044" s="122" t="s">
        <v>126</v>
      </c>
      <c r="D20044" s="116">
        <v>192.79</v>
      </c>
      <c r="E20044" s="11">
        <v>193.83</v>
      </c>
      <c r="F20044" s="12">
        <v>1116707</v>
      </c>
    </row>
    <row r="20045" spans="2:6">
      <c r="B20045" s="21">
        <v>42976</v>
      </c>
      <c r="C20045" s="122" t="s">
        <v>127</v>
      </c>
      <c r="D20045" s="116">
        <v>137.5</v>
      </c>
      <c r="E20045" s="11">
        <v>137.9</v>
      </c>
      <c r="F20045" s="12">
        <v>944389</v>
      </c>
    </row>
    <row r="20046" spans="2:6">
      <c r="B20046" s="21">
        <v>42976</v>
      </c>
      <c r="C20046" s="122" t="s">
        <v>128</v>
      </c>
      <c r="D20046" s="116">
        <v>53.9</v>
      </c>
      <c r="E20046" s="11">
        <v>54.33</v>
      </c>
      <c r="F20046" s="12">
        <v>852890</v>
      </c>
    </row>
    <row r="20047" spans="2:6">
      <c r="B20047" s="21">
        <v>42976</v>
      </c>
      <c r="C20047" s="122" t="s">
        <v>129</v>
      </c>
      <c r="D20047" s="116">
        <v>38.840000000000003</v>
      </c>
      <c r="E20047" s="11">
        <v>38.869999999999997</v>
      </c>
      <c r="F20047" s="12">
        <v>3111475</v>
      </c>
    </row>
    <row r="20048" spans="2:6">
      <c r="B20048" s="21">
        <v>42976</v>
      </c>
      <c r="C20048" s="122" t="s">
        <v>130</v>
      </c>
      <c r="D20048" s="116">
        <v>40.98</v>
      </c>
      <c r="E20048" s="11">
        <v>40.71</v>
      </c>
      <c r="F20048" s="12">
        <v>5420160</v>
      </c>
    </row>
    <row r="20049" spans="2:6">
      <c r="B20049" s="21">
        <v>42976</v>
      </c>
      <c r="C20049" s="122" t="s">
        <v>131</v>
      </c>
      <c r="D20049" s="116">
        <v>144.79</v>
      </c>
      <c r="E20049" s="11">
        <v>145.37</v>
      </c>
      <c r="F20049" s="12">
        <v>458583</v>
      </c>
    </row>
    <row r="20050" spans="2:6">
      <c r="B20050" s="21">
        <v>42976</v>
      </c>
      <c r="C20050" s="122" t="s">
        <v>132</v>
      </c>
      <c r="D20050" s="116">
        <v>79.33</v>
      </c>
      <c r="E20050" s="11">
        <v>80.16</v>
      </c>
      <c r="F20050" s="12">
        <v>785796</v>
      </c>
    </row>
    <row r="20051" spans="2:6">
      <c r="B20051" s="21">
        <v>42976</v>
      </c>
      <c r="C20051" s="122" t="s">
        <v>133</v>
      </c>
      <c r="D20051" s="116">
        <v>119.36</v>
      </c>
      <c r="E20051" s="11">
        <v>118.65</v>
      </c>
      <c r="F20051" s="12">
        <v>705736</v>
      </c>
    </row>
    <row r="20052" spans="2:6">
      <c r="B20052" s="21">
        <v>42976</v>
      </c>
      <c r="C20052" s="122" t="s">
        <v>134</v>
      </c>
      <c r="D20052" s="116">
        <v>62.04</v>
      </c>
      <c r="E20052" s="11">
        <v>63.48</v>
      </c>
      <c r="F20052" s="12">
        <v>4496744</v>
      </c>
    </row>
    <row r="20053" spans="2:6">
      <c r="B20053" s="21">
        <v>42976</v>
      </c>
      <c r="C20053" s="122" t="s">
        <v>135</v>
      </c>
      <c r="D20053" s="116">
        <v>188.45</v>
      </c>
      <c r="E20053" s="11">
        <v>187.28</v>
      </c>
      <c r="F20053" s="12">
        <v>538600</v>
      </c>
    </row>
    <row r="20054" spans="2:6">
      <c r="B20054" s="21">
        <v>42976</v>
      </c>
      <c r="C20054" s="122" t="s">
        <v>136</v>
      </c>
      <c r="D20054" s="116">
        <v>241.29</v>
      </c>
      <c r="E20054" s="11">
        <v>241.73</v>
      </c>
      <c r="F20054" s="12">
        <v>3353577</v>
      </c>
    </row>
    <row r="20055" spans="2:6">
      <c r="B20055" s="21">
        <v>42976</v>
      </c>
      <c r="C20055" s="122" t="s">
        <v>137</v>
      </c>
      <c r="D20055" s="116">
        <v>93.1</v>
      </c>
      <c r="E20055" s="11">
        <v>93.45</v>
      </c>
      <c r="F20055" s="12">
        <v>442099</v>
      </c>
    </row>
    <row r="20056" spans="2:6">
      <c r="B20056" s="21">
        <v>42976</v>
      </c>
      <c r="C20056" s="122" t="s">
        <v>138</v>
      </c>
      <c r="D20056" s="116">
        <v>82</v>
      </c>
      <c r="E20056" s="11">
        <v>81.36</v>
      </c>
      <c r="F20056" s="12">
        <v>630647</v>
      </c>
    </row>
    <row r="20057" spans="2:6">
      <c r="B20057" s="21">
        <v>42976</v>
      </c>
      <c r="C20057" s="122" t="s">
        <v>139</v>
      </c>
      <c r="D20057" s="116">
        <v>84.75</v>
      </c>
      <c r="E20057" s="11">
        <v>85.42</v>
      </c>
      <c r="F20057" s="12">
        <v>2779385</v>
      </c>
    </row>
    <row r="20058" spans="2:6">
      <c r="B20058" s="21">
        <v>42976</v>
      </c>
      <c r="C20058" s="122" t="s">
        <v>140</v>
      </c>
      <c r="D20058" s="116">
        <v>173.74</v>
      </c>
      <c r="E20058" s="11">
        <v>173.99</v>
      </c>
      <c r="F20058" s="12">
        <v>316755</v>
      </c>
    </row>
    <row r="20059" spans="2:6">
      <c r="B20059" s="21">
        <v>42976</v>
      </c>
      <c r="C20059" s="122" t="s">
        <v>141</v>
      </c>
      <c r="D20059" s="116">
        <v>520.67999999999995</v>
      </c>
      <c r="E20059" s="11">
        <v>522.38</v>
      </c>
      <c r="F20059" s="12">
        <v>265346</v>
      </c>
    </row>
    <row r="20060" spans="2:6">
      <c r="B20060" s="21">
        <v>42976</v>
      </c>
      <c r="C20060" s="122" t="s">
        <v>142</v>
      </c>
      <c r="D20060" s="116">
        <v>237.21</v>
      </c>
      <c r="E20060" s="11">
        <v>240.49</v>
      </c>
      <c r="F20060" s="12">
        <v>3535465</v>
      </c>
    </row>
    <row r="20061" spans="2:6">
      <c r="B20061" s="21">
        <v>42976</v>
      </c>
      <c r="C20061" s="122" t="s">
        <v>143</v>
      </c>
      <c r="D20061" s="116">
        <v>23.22</v>
      </c>
      <c r="E20061" s="11">
        <v>23.58</v>
      </c>
      <c r="F20061" s="12">
        <v>60897162</v>
      </c>
    </row>
    <row r="20062" spans="2:6">
      <c r="B20062" s="21">
        <v>42976</v>
      </c>
      <c r="C20062" s="122" t="s">
        <v>144</v>
      </c>
      <c r="D20062" s="116">
        <v>61.42</v>
      </c>
      <c r="E20062" s="11">
        <v>61.41</v>
      </c>
      <c r="F20062" s="12">
        <v>1562198</v>
      </c>
    </row>
    <row r="20063" spans="2:6">
      <c r="B20063" s="21">
        <v>42976</v>
      </c>
      <c r="C20063" s="122" t="s">
        <v>145</v>
      </c>
      <c r="D20063" s="116">
        <v>45.68</v>
      </c>
      <c r="E20063" s="11">
        <v>46.07</v>
      </c>
      <c r="F20063" s="12">
        <v>5024094</v>
      </c>
    </row>
    <row r="20064" spans="2:6">
      <c r="B20064" s="21">
        <v>42976</v>
      </c>
      <c r="C20064" s="122" t="s">
        <v>146</v>
      </c>
      <c r="D20064" s="116">
        <v>58.17</v>
      </c>
      <c r="E20064" s="11">
        <v>55.02</v>
      </c>
      <c r="F20064" s="12">
        <v>34926055</v>
      </c>
    </row>
    <row r="20065" spans="2:6">
      <c r="B20065" s="21">
        <v>42976</v>
      </c>
      <c r="C20065" s="122" t="s">
        <v>147</v>
      </c>
      <c r="D20065" s="116">
        <v>319.02</v>
      </c>
      <c r="E20065" s="11">
        <v>319.52</v>
      </c>
      <c r="F20065" s="12">
        <v>154613</v>
      </c>
    </row>
    <row r="20066" spans="2:6">
      <c r="B20066" s="21">
        <v>42976</v>
      </c>
      <c r="C20066" s="122" t="s">
        <v>148</v>
      </c>
      <c r="D20066" s="116">
        <v>198.11</v>
      </c>
      <c r="E20066" s="11">
        <v>198.9</v>
      </c>
      <c r="F20066" s="12">
        <v>805037</v>
      </c>
    </row>
    <row r="20067" spans="2:6">
      <c r="B20067" s="21">
        <v>42976</v>
      </c>
      <c r="C20067" s="122" t="s">
        <v>149</v>
      </c>
      <c r="D20067" s="116">
        <v>42.12</v>
      </c>
      <c r="E20067" s="11">
        <v>42.4</v>
      </c>
      <c r="F20067" s="12">
        <v>965093</v>
      </c>
    </row>
    <row r="20068" spans="2:6">
      <c r="B20068" s="21">
        <v>42976</v>
      </c>
      <c r="C20068" s="122" t="s">
        <v>150</v>
      </c>
      <c r="D20068" s="116">
        <v>33.1</v>
      </c>
      <c r="E20068" s="11">
        <v>33.75</v>
      </c>
      <c r="F20068" s="12">
        <v>2252996</v>
      </c>
    </row>
    <row r="20069" spans="2:6">
      <c r="B20069" s="21">
        <v>42976</v>
      </c>
      <c r="C20069" s="122" t="s">
        <v>151</v>
      </c>
      <c r="D20069" s="116">
        <v>289.36</v>
      </c>
      <c r="E20069" s="11">
        <v>293.58</v>
      </c>
      <c r="F20069" s="12">
        <v>903293</v>
      </c>
    </row>
    <row r="20070" spans="2:6">
      <c r="B20070" s="21">
        <v>42976</v>
      </c>
      <c r="C20070" s="122" t="s">
        <v>152</v>
      </c>
      <c r="D20070" s="116">
        <v>51.77</v>
      </c>
      <c r="E20070" s="11">
        <v>52.09</v>
      </c>
      <c r="F20070" s="12">
        <v>3194579</v>
      </c>
    </row>
    <row r="20071" spans="2:6">
      <c r="B20071" s="21">
        <v>42976</v>
      </c>
      <c r="C20071" s="122" t="s">
        <v>153</v>
      </c>
      <c r="D20071" s="116">
        <v>410.5</v>
      </c>
      <c r="E20071" s="11">
        <v>414.13</v>
      </c>
      <c r="F20071" s="12">
        <v>505509</v>
      </c>
    </row>
    <row r="20072" spans="2:6">
      <c r="B20072" s="21">
        <v>42976</v>
      </c>
      <c r="C20072" s="122" t="s">
        <v>154</v>
      </c>
      <c r="D20072" s="116">
        <v>38.950000000000003</v>
      </c>
      <c r="E20072" s="11">
        <v>39.06</v>
      </c>
      <c r="F20072" s="12">
        <v>1843668</v>
      </c>
    </row>
    <row r="20073" spans="2:6">
      <c r="B20073" s="21">
        <v>42976</v>
      </c>
      <c r="C20073" s="122" t="s">
        <v>155</v>
      </c>
      <c r="D20073" s="116">
        <v>58.35</v>
      </c>
      <c r="E20073" s="11">
        <v>58.86</v>
      </c>
      <c r="F20073" s="12">
        <v>3984514</v>
      </c>
    </row>
    <row r="20074" spans="2:6">
      <c r="B20074" s="21">
        <v>42976</v>
      </c>
      <c r="C20074" s="122" t="s">
        <v>156</v>
      </c>
      <c r="D20074" s="116">
        <v>26.88</v>
      </c>
      <c r="E20074" s="11">
        <v>27.05</v>
      </c>
      <c r="F20074" s="12">
        <v>3163075</v>
      </c>
    </row>
    <row r="20075" spans="2:6">
      <c r="B20075" s="21">
        <v>42976</v>
      </c>
      <c r="C20075" s="122" t="s">
        <v>157</v>
      </c>
      <c r="D20075" s="116">
        <v>43.91</v>
      </c>
      <c r="E20075" s="11">
        <v>44.37</v>
      </c>
      <c r="F20075" s="12">
        <v>1589595</v>
      </c>
    </row>
    <row r="20076" spans="2:6">
      <c r="B20076" s="21">
        <v>42976</v>
      </c>
      <c r="C20076" s="122" t="s">
        <v>158</v>
      </c>
      <c r="D20076" s="116">
        <v>120.22</v>
      </c>
      <c r="E20076" s="11">
        <v>119.5</v>
      </c>
      <c r="F20076" s="12">
        <v>483189</v>
      </c>
    </row>
    <row r="20077" spans="2:6">
      <c r="B20077" s="21">
        <v>42976</v>
      </c>
      <c r="C20077" s="122" t="s">
        <v>159</v>
      </c>
      <c r="D20077" s="116">
        <v>66.7</v>
      </c>
      <c r="E20077" s="11">
        <v>67.48</v>
      </c>
      <c r="F20077" s="12">
        <v>12447985</v>
      </c>
    </row>
    <row r="20078" spans="2:6">
      <c r="B20078" s="21">
        <v>42976</v>
      </c>
      <c r="C20078" s="122" t="s">
        <v>160</v>
      </c>
      <c r="D20078" s="116">
        <v>32.450000000000003</v>
      </c>
      <c r="E20078" s="11">
        <v>32.67</v>
      </c>
      <c r="F20078" s="12">
        <v>1966668</v>
      </c>
    </row>
    <row r="20079" spans="2:6">
      <c r="B20079" s="21">
        <v>42976</v>
      </c>
      <c r="C20079" s="122" t="s">
        <v>161</v>
      </c>
      <c r="D20079" s="116">
        <v>32.520000000000003</v>
      </c>
      <c r="E20079" s="11">
        <v>32.43</v>
      </c>
      <c r="F20079" s="12">
        <v>4218040</v>
      </c>
    </row>
    <row r="20080" spans="2:6">
      <c r="B20080" s="21">
        <v>42976</v>
      </c>
      <c r="C20080" s="122" t="s">
        <v>162</v>
      </c>
      <c r="D20080" s="116">
        <v>66.14</v>
      </c>
      <c r="E20080" s="11">
        <v>66.400000000000006</v>
      </c>
      <c r="F20080" s="12">
        <v>1779438</v>
      </c>
    </row>
    <row r="20081" spans="2:6">
      <c r="B20081" s="21">
        <v>42976</v>
      </c>
      <c r="C20081" s="122" t="s">
        <v>163</v>
      </c>
      <c r="D20081" s="116">
        <v>114.38</v>
      </c>
      <c r="E20081" s="11">
        <v>116.01</v>
      </c>
      <c r="F20081" s="12">
        <v>4355661</v>
      </c>
    </row>
    <row r="20082" spans="2:6">
      <c r="B20082" s="21">
        <v>42976</v>
      </c>
      <c r="C20082" s="122" t="s">
        <v>164</v>
      </c>
      <c r="D20082" s="116">
        <v>140.59</v>
      </c>
      <c r="E20082" s="11">
        <v>141.88999999999999</v>
      </c>
      <c r="F20082" s="12">
        <v>1242597</v>
      </c>
    </row>
    <row r="20083" spans="2:6">
      <c r="B20083" s="21">
        <v>42976</v>
      </c>
      <c r="C20083" s="122" t="s">
        <v>165</v>
      </c>
      <c r="D20083" s="116">
        <v>35.159999999999997</v>
      </c>
      <c r="E20083" s="11">
        <v>35.15</v>
      </c>
      <c r="F20083" s="12">
        <v>1129203</v>
      </c>
    </row>
    <row r="20084" spans="2:6">
      <c r="B20084" s="21">
        <v>42976</v>
      </c>
      <c r="C20084" s="122" t="s">
        <v>166</v>
      </c>
      <c r="D20084" s="116">
        <v>100</v>
      </c>
      <c r="E20084" s="11">
        <v>100.34</v>
      </c>
      <c r="F20084" s="12">
        <v>634092</v>
      </c>
    </row>
    <row r="20085" spans="2:6">
      <c r="B20085" s="21">
        <v>42976</v>
      </c>
      <c r="C20085" s="122" t="s">
        <v>167</v>
      </c>
      <c r="D20085" s="116">
        <v>63.35</v>
      </c>
      <c r="E20085" s="11">
        <v>63.27</v>
      </c>
      <c r="F20085" s="12">
        <v>2210772</v>
      </c>
    </row>
    <row r="20086" spans="2:6">
      <c r="B20086" s="21">
        <v>42976</v>
      </c>
      <c r="C20086" s="122" t="s">
        <v>168</v>
      </c>
      <c r="D20086" s="116">
        <v>107</v>
      </c>
      <c r="E20086" s="11">
        <v>107.02</v>
      </c>
      <c r="F20086" s="12">
        <v>1821407</v>
      </c>
    </row>
    <row r="20087" spans="2:6">
      <c r="B20087" s="21">
        <v>42976</v>
      </c>
      <c r="C20087" s="122" t="s">
        <v>169</v>
      </c>
      <c r="D20087" s="116">
        <v>67.790000000000006</v>
      </c>
      <c r="E20087" s="11">
        <v>68.11</v>
      </c>
      <c r="F20087" s="12">
        <v>1978559</v>
      </c>
    </row>
    <row r="20088" spans="2:6">
      <c r="B20088" s="21">
        <v>42976</v>
      </c>
      <c r="C20088" s="122" t="s">
        <v>170</v>
      </c>
      <c r="D20088" s="116">
        <v>130.74</v>
      </c>
      <c r="E20088" s="11">
        <v>132.44</v>
      </c>
      <c r="F20088" s="12">
        <v>2197476</v>
      </c>
    </row>
    <row r="20089" spans="2:6">
      <c r="B20089" s="21">
        <v>42976</v>
      </c>
      <c r="C20089" s="122" t="s">
        <v>171</v>
      </c>
      <c r="D20089" s="116">
        <v>64.27</v>
      </c>
      <c r="E20089" s="11">
        <v>65.27</v>
      </c>
      <c r="F20089" s="12">
        <v>1439554</v>
      </c>
    </row>
    <row r="20090" spans="2:6">
      <c r="B20090" s="21">
        <v>42976</v>
      </c>
      <c r="C20090" s="122" t="s">
        <v>172</v>
      </c>
      <c r="D20090" s="116">
        <v>28.7</v>
      </c>
      <c r="E20090" s="11">
        <v>28.83</v>
      </c>
      <c r="F20090" s="12">
        <v>2052743</v>
      </c>
    </row>
    <row r="20091" spans="2:6">
      <c r="B20091" s="21">
        <v>42976</v>
      </c>
      <c r="C20091" s="122" t="s">
        <v>173</v>
      </c>
      <c r="D20091" s="116">
        <v>32.92</v>
      </c>
      <c r="E20091" s="11">
        <v>33.31</v>
      </c>
      <c r="F20091" s="12">
        <v>4448499</v>
      </c>
    </row>
    <row r="20092" spans="2:6">
      <c r="B20092" s="21">
        <v>42976</v>
      </c>
      <c r="C20092" s="122" t="s">
        <v>174</v>
      </c>
      <c r="D20092" s="116">
        <v>49.73</v>
      </c>
      <c r="E20092" s="11">
        <v>49.52</v>
      </c>
      <c r="F20092" s="12">
        <v>869592</v>
      </c>
    </row>
    <row r="20093" spans="2:6">
      <c r="B20093" s="21">
        <v>42976</v>
      </c>
      <c r="C20093" s="122" t="s">
        <v>175</v>
      </c>
      <c r="D20093" s="116">
        <v>3.59</v>
      </c>
      <c r="E20093" s="11">
        <v>3.64</v>
      </c>
      <c r="F20093" s="12">
        <v>27107447</v>
      </c>
    </row>
    <row r="20094" spans="2:6">
      <c r="B20094" s="21">
        <v>42976</v>
      </c>
      <c r="C20094" s="122" t="s">
        <v>176</v>
      </c>
      <c r="D20094" s="116">
        <v>70.69</v>
      </c>
      <c r="E20094" s="11">
        <v>71.569999999999993</v>
      </c>
      <c r="F20094" s="12">
        <v>2945777</v>
      </c>
    </row>
    <row r="20095" spans="2:6">
      <c r="B20095" s="21">
        <v>42976</v>
      </c>
      <c r="C20095" s="122" t="s">
        <v>177</v>
      </c>
      <c r="D20095" s="116">
        <v>386.6</v>
      </c>
      <c r="E20095" s="11">
        <v>388.82</v>
      </c>
      <c r="F20095" s="12">
        <v>1118780</v>
      </c>
    </row>
    <row r="20096" spans="2:6">
      <c r="B20096" s="21">
        <v>42976</v>
      </c>
      <c r="C20096" s="122" t="s">
        <v>178</v>
      </c>
      <c r="D20096" s="116">
        <v>179.77</v>
      </c>
      <c r="E20096" s="11">
        <v>180.09</v>
      </c>
      <c r="F20096" s="12">
        <v>960916</v>
      </c>
    </row>
    <row r="20097" spans="2:6">
      <c r="B20097" s="21">
        <v>42976</v>
      </c>
      <c r="C20097" s="122" t="s">
        <v>179</v>
      </c>
      <c r="D20097" s="116">
        <v>76.73</v>
      </c>
      <c r="E20097" s="11">
        <v>76.78</v>
      </c>
      <c r="F20097" s="12">
        <v>308435</v>
      </c>
    </row>
    <row r="20098" spans="2:6">
      <c r="B20098" s="21">
        <v>42976</v>
      </c>
      <c r="C20098" s="122" t="s">
        <v>180</v>
      </c>
      <c r="D20098" s="116">
        <v>70.78</v>
      </c>
      <c r="E20098" s="11">
        <v>71.3</v>
      </c>
      <c r="F20098" s="12">
        <v>2692276</v>
      </c>
    </row>
    <row r="20099" spans="2:6">
      <c r="B20099" s="21">
        <v>42976</v>
      </c>
      <c r="C20099" s="122" t="s">
        <v>181</v>
      </c>
      <c r="D20099" s="116">
        <v>137.30000000000001</v>
      </c>
      <c r="E20099" s="11">
        <v>137.37</v>
      </c>
      <c r="F20099" s="12">
        <v>434729</v>
      </c>
    </row>
    <row r="20100" spans="2:6">
      <c r="B20100" s="21">
        <v>42976</v>
      </c>
      <c r="C20100" s="122" t="s">
        <v>182</v>
      </c>
      <c r="D20100" s="116">
        <v>68.260000000000005</v>
      </c>
      <c r="E20100" s="11">
        <v>68.59</v>
      </c>
      <c r="F20100" s="12">
        <v>1707961</v>
      </c>
    </row>
    <row r="20101" spans="2:6">
      <c r="B20101" s="21">
        <v>42976</v>
      </c>
      <c r="C20101" s="122" t="s">
        <v>183</v>
      </c>
      <c r="D20101" s="116">
        <v>40.17</v>
      </c>
      <c r="E20101" s="11">
        <v>40.159999999999997</v>
      </c>
      <c r="F20101" s="12">
        <v>9145966</v>
      </c>
    </row>
    <row r="20102" spans="2:6">
      <c r="B20102" s="21">
        <v>42976</v>
      </c>
      <c r="C20102" s="122" t="s">
        <v>184</v>
      </c>
      <c r="D20102" s="116">
        <v>126.26</v>
      </c>
      <c r="E20102" s="11">
        <v>126.38</v>
      </c>
      <c r="F20102" s="12">
        <v>955898</v>
      </c>
    </row>
    <row r="20103" spans="2:6">
      <c r="B20103" s="21">
        <v>42976</v>
      </c>
      <c r="C20103" s="122" t="s">
        <v>185</v>
      </c>
      <c r="D20103" s="116">
        <v>310.06</v>
      </c>
      <c r="E20103" s="11">
        <v>310.37</v>
      </c>
      <c r="F20103" s="12">
        <v>1202129</v>
      </c>
    </row>
    <row r="20104" spans="2:6">
      <c r="B20104" s="21">
        <v>42976</v>
      </c>
      <c r="C20104" s="122" t="s">
        <v>186</v>
      </c>
      <c r="D20104" s="116">
        <v>152</v>
      </c>
      <c r="E20104" s="11">
        <v>154.84</v>
      </c>
      <c r="F20104" s="12">
        <v>1600959</v>
      </c>
    </row>
    <row r="20105" spans="2:6">
      <c r="B20105" s="21">
        <v>42976</v>
      </c>
      <c r="C20105" s="122" t="s">
        <v>187</v>
      </c>
      <c r="D20105" s="116">
        <v>48.75</v>
      </c>
      <c r="E20105" s="11">
        <v>48.74</v>
      </c>
      <c r="F20105" s="12">
        <v>903000</v>
      </c>
    </row>
    <row r="20106" spans="2:6">
      <c r="B20106" s="21">
        <v>42976</v>
      </c>
      <c r="C20106" s="122" t="s">
        <v>188</v>
      </c>
      <c r="D20106" s="116">
        <v>85.9</v>
      </c>
      <c r="E20106" s="11">
        <v>86.22</v>
      </c>
      <c r="F20106" s="12">
        <v>645912</v>
      </c>
    </row>
    <row r="20107" spans="2:6">
      <c r="B20107" s="21">
        <v>42976</v>
      </c>
      <c r="C20107" s="122" t="s">
        <v>189</v>
      </c>
      <c r="D20107" s="116">
        <v>30</v>
      </c>
      <c r="E20107" s="11">
        <v>29.89</v>
      </c>
      <c r="F20107" s="12">
        <v>3252086</v>
      </c>
    </row>
    <row r="20108" spans="2:6">
      <c r="B20108" s="21">
        <v>42976</v>
      </c>
      <c r="C20108" s="122" t="s">
        <v>190</v>
      </c>
      <c r="D20108" s="116">
        <v>79.75</v>
      </c>
      <c r="E20108" s="11">
        <v>79.739999999999995</v>
      </c>
      <c r="F20108" s="12">
        <v>3162819</v>
      </c>
    </row>
    <row r="20109" spans="2:6">
      <c r="B20109" s="21">
        <v>42976</v>
      </c>
      <c r="C20109" s="122" t="s">
        <v>191</v>
      </c>
      <c r="D20109" s="116">
        <v>24.55</v>
      </c>
      <c r="E20109" s="11">
        <v>24.87</v>
      </c>
      <c r="F20109" s="12">
        <v>3011072</v>
      </c>
    </row>
    <row r="20110" spans="2:6">
      <c r="B20110" s="21">
        <v>42976</v>
      </c>
      <c r="C20110" s="122" t="s">
        <v>192</v>
      </c>
      <c r="D20110" s="116">
        <v>41.51</v>
      </c>
      <c r="E20110" s="11">
        <v>41.71</v>
      </c>
      <c r="F20110" s="12">
        <v>1660569</v>
      </c>
    </row>
    <row r="20111" spans="2:6">
      <c r="B20111" s="21">
        <v>42976</v>
      </c>
      <c r="C20111" s="122" t="s">
        <v>193</v>
      </c>
      <c r="D20111" s="116">
        <v>127.58</v>
      </c>
      <c r="E20111" s="11">
        <v>130.74</v>
      </c>
      <c r="F20111" s="12">
        <v>5738341</v>
      </c>
    </row>
    <row r="20112" spans="2:6">
      <c r="B20112" s="21">
        <v>42976</v>
      </c>
      <c r="C20112" s="122" t="s">
        <v>194</v>
      </c>
      <c r="D20112" s="116">
        <v>247.15</v>
      </c>
      <c r="E20112" s="11">
        <v>246.15</v>
      </c>
      <c r="F20112" s="12">
        <v>567392</v>
      </c>
    </row>
    <row r="20113" spans="2:6">
      <c r="B20113" s="21">
        <v>42976</v>
      </c>
      <c r="C20113" s="122" t="s">
        <v>195</v>
      </c>
      <c r="D20113" s="116">
        <v>42.72</v>
      </c>
      <c r="E20113" s="11">
        <v>42.85</v>
      </c>
      <c r="F20113" s="12">
        <v>4592905</v>
      </c>
    </row>
    <row r="20114" spans="2:6">
      <c r="B20114" s="21">
        <v>42976</v>
      </c>
      <c r="C20114" s="122" t="s">
        <v>196</v>
      </c>
      <c r="D20114" s="116">
        <v>152.38</v>
      </c>
      <c r="E20114" s="11">
        <v>153.56</v>
      </c>
      <c r="F20114" s="12">
        <v>2446201</v>
      </c>
    </row>
    <row r="20115" spans="2:6">
      <c r="B20115" s="21">
        <v>42976</v>
      </c>
      <c r="C20115" s="122" t="s">
        <v>197</v>
      </c>
      <c r="D20115" s="116">
        <v>16.46</v>
      </c>
      <c r="E20115" s="11">
        <v>16.510000000000002</v>
      </c>
      <c r="F20115" s="12">
        <v>9446178</v>
      </c>
    </row>
    <row r="20116" spans="2:6">
      <c r="B20116" s="21">
        <v>42976</v>
      </c>
      <c r="C20116" s="122" t="s">
        <v>198</v>
      </c>
      <c r="D20116" s="116">
        <v>50.81</v>
      </c>
      <c r="E20116" s="11">
        <v>50.81</v>
      </c>
      <c r="F20116" s="12">
        <v>2419918</v>
      </c>
    </row>
    <row r="20117" spans="2:6">
      <c r="B20117" s="21">
        <v>42976</v>
      </c>
      <c r="C20117" s="122" t="s">
        <v>199</v>
      </c>
      <c r="D20117" s="116">
        <v>92.75</v>
      </c>
      <c r="E20117" s="11">
        <v>93.83</v>
      </c>
      <c r="F20117" s="12">
        <v>3242789</v>
      </c>
    </row>
    <row r="20118" spans="2:6">
      <c r="B20118" s="21">
        <v>42976</v>
      </c>
      <c r="C20118" s="122" t="s">
        <v>200</v>
      </c>
      <c r="D20118" s="116">
        <v>31.26</v>
      </c>
      <c r="E20118" s="11">
        <v>31.48</v>
      </c>
      <c r="F20118" s="12">
        <v>16362658</v>
      </c>
    </row>
    <row r="20119" spans="2:6">
      <c r="B20119" s="21">
        <v>42976</v>
      </c>
      <c r="C20119" s="122" t="s">
        <v>201</v>
      </c>
      <c r="D20119" s="116">
        <v>31.04</v>
      </c>
      <c r="E20119" s="11">
        <v>31.26</v>
      </c>
      <c r="F20119" s="12">
        <v>586883</v>
      </c>
    </row>
    <row r="20120" spans="2:6">
      <c r="B20120" s="21">
        <v>42976</v>
      </c>
      <c r="C20120" s="122" t="s">
        <v>202</v>
      </c>
      <c r="D20120" s="116">
        <v>49</v>
      </c>
      <c r="E20120" s="11">
        <v>49.78</v>
      </c>
      <c r="F20120" s="12">
        <v>5912984</v>
      </c>
    </row>
    <row r="20121" spans="2:6">
      <c r="B20121" s="21">
        <v>42976</v>
      </c>
      <c r="C20121" s="122" t="s">
        <v>203</v>
      </c>
      <c r="D20121" s="116">
        <v>133.13</v>
      </c>
      <c r="E20121" s="11">
        <v>132.97</v>
      </c>
      <c r="F20121" s="12">
        <v>396479</v>
      </c>
    </row>
    <row r="20122" spans="2:6">
      <c r="B20122" s="21">
        <v>42976</v>
      </c>
      <c r="C20122" s="122" t="s">
        <v>204</v>
      </c>
      <c r="D20122" s="116">
        <v>20.61</v>
      </c>
      <c r="E20122" s="11">
        <v>20.63</v>
      </c>
      <c r="F20122" s="12">
        <v>7801763</v>
      </c>
    </row>
    <row r="20123" spans="2:6">
      <c r="B20123" s="21">
        <v>42976</v>
      </c>
      <c r="C20123" s="122" t="s">
        <v>205</v>
      </c>
      <c r="D20123" s="116">
        <v>69.39</v>
      </c>
      <c r="E20123" s="11">
        <v>69.650000000000006</v>
      </c>
      <c r="F20123" s="12">
        <v>1666305</v>
      </c>
    </row>
    <row r="20124" spans="2:6">
      <c r="B20124" s="21">
        <v>42976</v>
      </c>
      <c r="C20124" s="122" t="s">
        <v>206</v>
      </c>
      <c r="D20124" s="116">
        <v>74.989999999999995</v>
      </c>
      <c r="E20124" s="11">
        <v>76.42</v>
      </c>
      <c r="F20124" s="12">
        <v>1428231</v>
      </c>
    </row>
    <row r="20125" spans="2:6">
      <c r="B20125" s="21">
        <v>42976</v>
      </c>
      <c r="C20125" s="122" t="s">
        <v>207</v>
      </c>
      <c r="D20125" s="116">
        <v>75.430000000000007</v>
      </c>
      <c r="E20125" s="11">
        <v>76.09</v>
      </c>
      <c r="F20125" s="12">
        <v>4516156</v>
      </c>
    </row>
    <row r="20126" spans="2:6">
      <c r="B20126" s="21">
        <v>42976</v>
      </c>
      <c r="C20126" s="122" t="s">
        <v>208</v>
      </c>
      <c r="D20126" s="116">
        <v>107.43</v>
      </c>
      <c r="E20126" s="11">
        <v>107.86</v>
      </c>
      <c r="F20126" s="12">
        <v>3230570</v>
      </c>
    </row>
    <row r="20127" spans="2:6">
      <c r="B20127" s="21">
        <v>42976</v>
      </c>
      <c r="C20127" s="122" t="s">
        <v>209</v>
      </c>
      <c r="D20127" s="116">
        <v>108.15</v>
      </c>
      <c r="E20127" s="11">
        <v>108.47</v>
      </c>
      <c r="F20127" s="12">
        <v>700452</v>
      </c>
    </row>
    <row r="20128" spans="2:6">
      <c r="B20128" s="21">
        <v>42976</v>
      </c>
      <c r="C20128" s="122" t="s">
        <v>210</v>
      </c>
      <c r="D20128" s="116">
        <v>80.2</v>
      </c>
      <c r="E20128" s="11">
        <v>80.239999999999995</v>
      </c>
      <c r="F20128" s="12">
        <v>2065061</v>
      </c>
    </row>
    <row r="20129" spans="2:6">
      <c r="B20129" s="21">
        <v>42976</v>
      </c>
      <c r="C20129" s="122" t="s">
        <v>211</v>
      </c>
      <c r="D20129" s="116">
        <v>46.14</v>
      </c>
      <c r="E20129" s="11">
        <v>46.62</v>
      </c>
      <c r="F20129" s="12">
        <v>5648758</v>
      </c>
    </row>
    <row r="20130" spans="2:6">
      <c r="B20130" s="21">
        <v>42976</v>
      </c>
      <c r="C20130" s="122" t="s">
        <v>212</v>
      </c>
      <c r="D20130" s="116">
        <v>115</v>
      </c>
      <c r="E20130" s="11">
        <v>115.89</v>
      </c>
      <c r="F20130" s="12">
        <v>2578263</v>
      </c>
    </row>
    <row r="20131" spans="2:6">
      <c r="B20131" s="21">
        <v>42976</v>
      </c>
      <c r="C20131" s="122" t="s">
        <v>213</v>
      </c>
      <c r="D20131" s="116">
        <v>58.52</v>
      </c>
      <c r="E20131" s="11">
        <v>58.45</v>
      </c>
      <c r="F20131" s="12">
        <v>2706905</v>
      </c>
    </row>
    <row r="20132" spans="2:6">
      <c r="B20132" s="21">
        <v>42976</v>
      </c>
      <c r="C20132" s="122" t="s">
        <v>214</v>
      </c>
      <c r="D20132" s="116">
        <v>76.680000000000007</v>
      </c>
      <c r="E20132" s="11">
        <v>76.89</v>
      </c>
      <c r="F20132" s="12">
        <v>2378540</v>
      </c>
    </row>
    <row r="20133" spans="2:6">
      <c r="B20133" s="21">
        <v>42976</v>
      </c>
      <c r="C20133" s="122" t="s">
        <v>215</v>
      </c>
      <c r="D20133" s="116">
        <v>106.61</v>
      </c>
      <c r="E20133" s="11">
        <v>106.79</v>
      </c>
      <c r="F20133" s="12">
        <v>753910</v>
      </c>
    </row>
    <row r="20134" spans="2:6">
      <c r="B20134" s="21">
        <v>42976</v>
      </c>
      <c r="C20134" s="122" t="s">
        <v>216</v>
      </c>
      <c r="D20134" s="116">
        <v>35.01</v>
      </c>
      <c r="E20134" s="11">
        <v>35.28</v>
      </c>
      <c r="F20134" s="12">
        <v>3194157</v>
      </c>
    </row>
    <row r="20135" spans="2:6">
      <c r="B20135" s="21">
        <v>42976</v>
      </c>
      <c r="C20135" s="122" t="s">
        <v>217</v>
      </c>
      <c r="D20135" s="116">
        <v>81.8</v>
      </c>
      <c r="E20135" s="11">
        <v>81.99</v>
      </c>
      <c r="F20135" s="12">
        <v>1989942</v>
      </c>
    </row>
    <row r="20136" spans="2:6">
      <c r="B20136" s="21">
        <v>42976</v>
      </c>
      <c r="C20136" s="122" t="s">
        <v>218</v>
      </c>
      <c r="D20136" s="116">
        <v>102</v>
      </c>
      <c r="E20136" s="11">
        <v>102.57</v>
      </c>
      <c r="F20136" s="12">
        <v>6011650</v>
      </c>
    </row>
    <row r="20137" spans="2:6">
      <c r="B20137" s="21">
        <v>42976</v>
      </c>
      <c r="C20137" s="122" t="s">
        <v>219</v>
      </c>
      <c r="D20137" s="116">
        <v>22.56</v>
      </c>
      <c r="E20137" s="11">
        <v>22.45</v>
      </c>
      <c r="F20137" s="12">
        <v>3895986</v>
      </c>
    </row>
    <row r="20138" spans="2:6">
      <c r="B20138" s="21">
        <v>42976</v>
      </c>
      <c r="C20138" s="122" t="s">
        <v>220</v>
      </c>
      <c r="D20138" s="116">
        <v>21.4</v>
      </c>
      <c r="E20138" s="11">
        <v>21.18</v>
      </c>
      <c r="F20138" s="12">
        <v>2850055</v>
      </c>
    </row>
    <row r="20139" spans="2:6">
      <c r="B20139" s="21">
        <v>42976</v>
      </c>
      <c r="C20139" s="122" t="s">
        <v>221</v>
      </c>
      <c r="D20139" s="116">
        <v>56.29</v>
      </c>
      <c r="E20139" s="11">
        <v>57.77</v>
      </c>
      <c r="F20139" s="12">
        <v>3636594</v>
      </c>
    </row>
    <row r="20140" spans="2:6">
      <c r="B20140" s="21">
        <v>42976</v>
      </c>
      <c r="C20140" s="122" t="s">
        <v>222</v>
      </c>
      <c r="D20140" s="116">
        <v>93.78</v>
      </c>
      <c r="E20140" s="11">
        <v>94.26</v>
      </c>
      <c r="F20140" s="12">
        <v>873824</v>
      </c>
    </row>
    <row r="20141" spans="2:6">
      <c r="B20141" s="21">
        <v>42976</v>
      </c>
      <c r="C20141" s="122" t="s">
        <v>223</v>
      </c>
      <c r="D20141" s="116">
        <v>117.55</v>
      </c>
      <c r="E20141" s="11">
        <v>117.37</v>
      </c>
      <c r="F20141" s="12">
        <v>858955</v>
      </c>
    </row>
    <row r="20142" spans="2:6">
      <c r="B20142" s="21">
        <v>42976</v>
      </c>
      <c r="C20142" s="122" t="s">
        <v>224</v>
      </c>
      <c r="D20142" s="116">
        <v>79.59</v>
      </c>
      <c r="E20142" s="11">
        <v>79.7</v>
      </c>
      <c r="F20142" s="12">
        <v>3087448</v>
      </c>
    </row>
    <row r="20143" spans="2:6">
      <c r="B20143" s="21">
        <v>42976</v>
      </c>
      <c r="C20143" s="122" t="s">
        <v>225</v>
      </c>
      <c r="D20143" s="116">
        <v>83.62</v>
      </c>
      <c r="E20143" s="11">
        <v>83.85</v>
      </c>
      <c r="F20143" s="12">
        <v>890028</v>
      </c>
    </row>
    <row r="20144" spans="2:6">
      <c r="B20144" s="21">
        <v>42976</v>
      </c>
      <c r="C20144" s="122" t="s">
        <v>226</v>
      </c>
      <c r="D20144" s="116">
        <v>90.3</v>
      </c>
      <c r="E20144" s="11">
        <v>90.4</v>
      </c>
      <c r="F20144" s="12">
        <v>868622</v>
      </c>
    </row>
    <row r="20145" spans="2:6">
      <c r="B20145" s="21">
        <v>42976</v>
      </c>
      <c r="C20145" s="122" t="s">
        <v>227</v>
      </c>
      <c r="D20145" s="116">
        <v>29.35</v>
      </c>
      <c r="E20145" s="11">
        <v>29.41</v>
      </c>
      <c r="F20145" s="12">
        <v>1708369</v>
      </c>
    </row>
    <row r="20146" spans="2:6">
      <c r="B20146" s="21">
        <v>42976</v>
      </c>
      <c r="C20146" s="122" t="s">
        <v>228</v>
      </c>
      <c r="D20146" s="116">
        <v>84.4</v>
      </c>
      <c r="E20146" s="11">
        <v>82.64</v>
      </c>
      <c r="F20146" s="12">
        <v>2381086</v>
      </c>
    </row>
    <row r="20147" spans="2:6">
      <c r="B20147" s="21">
        <v>42976</v>
      </c>
      <c r="C20147" s="122" t="s">
        <v>229</v>
      </c>
      <c r="D20147" s="116">
        <v>112.29</v>
      </c>
      <c r="E20147" s="11">
        <v>112.11</v>
      </c>
      <c r="F20147" s="12">
        <v>511991</v>
      </c>
    </row>
    <row r="20148" spans="2:6">
      <c r="B20148" s="21">
        <v>42976</v>
      </c>
      <c r="C20148" s="122" t="s">
        <v>230</v>
      </c>
      <c r="D20148" s="116">
        <v>87.55</v>
      </c>
      <c r="E20148" s="11">
        <v>87.5</v>
      </c>
      <c r="F20148" s="12">
        <v>1828384</v>
      </c>
    </row>
    <row r="20149" spans="2:6">
      <c r="B20149" s="21">
        <v>42976</v>
      </c>
      <c r="C20149" s="122" t="s">
        <v>231</v>
      </c>
      <c r="D20149" s="116">
        <v>57.13</v>
      </c>
      <c r="E20149" s="11">
        <v>57.07</v>
      </c>
      <c r="F20149" s="12">
        <v>973653</v>
      </c>
    </row>
    <row r="20150" spans="2:6">
      <c r="B20150" s="21">
        <v>42976</v>
      </c>
      <c r="C20150" s="122" t="s">
        <v>232</v>
      </c>
      <c r="D20150" s="116">
        <v>30.59</v>
      </c>
      <c r="E20150" s="11">
        <v>30.99</v>
      </c>
      <c r="F20150" s="12">
        <v>3438410</v>
      </c>
    </row>
    <row r="20151" spans="2:6">
      <c r="B20151" s="21">
        <v>42976</v>
      </c>
      <c r="C20151" s="122" t="s">
        <v>233</v>
      </c>
      <c r="D20151" s="116">
        <v>64.36</v>
      </c>
      <c r="E20151" s="11">
        <v>64.22</v>
      </c>
      <c r="F20151" s="12">
        <v>3168088</v>
      </c>
    </row>
    <row r="20152" spans="2:6">
      <c r="B20152" s="21">
        <v>42976</v>
      </c>
      <c r="C20152" s="122" t="s">
        <v>234</v>
      </c>
      <c r="D20152" s="116">
        <v>84.31</v>
      </c>
      <c r="E20152" s="11">
        <v>84.7</v>
      </c>
      <c r="F20152" s="12">
        <v>853101</v>
      </c>
    </row>
    <row r="20153" spans="2:6">
      <c r="B20153" s="21">
        <v>42976</v>
      </c>
      <c r="C20153" s="122" t="s">
        <v>235</v>
      </c>
      <c r="D20153" s="116">
        <v>117.47</v>
      </c>
      <c r="E20153" s="11">
        <v>119.23</v>
      </c>
      <c r="F20153" s="12">
        <v>1302000</v>
      </c>
    </row>
    <row r="20154" spans="2:6">
      <c r="B20154" s="21">
        <v>42976</v>
      </c>
      <c r="C20154" s="122" t="s">
        <v>236</v>
      </c>
      <c r="D20154" s="116">
        <v>34.479999999999997</v>
      </c>
      <c r="E20154" s="11">
        <v>35.200000000000003</v>
      </c>
      <c r="F20154" s="12">
        <v>7118320</v>
      </c>
    </row>
    <row r="20155" spans="2:6">
      <c r="B20155" s="21">
        <v>42976</v>
      </c>
      <c r="C20155" s="122" t="s">
        <v>237</v>
      </c>
      <c r="D20155" s="116">
        <v>130.97</v>
      </c>
      <c r="E20155" s="11">
        <v>130.87</v>
      </c>
      <c r="F20155" s="12">
        <v>573537</v>
      </c>
    </row>
    <row r="20156" spans="2:6">
      <c r="B20156" s="21">
        <v>42976</v>
      </c>
      <c r="C20156" s="122" t="s">
        <v>238</v>
      </c>
      <c r="D20156" s="116">
        <v>84.79</v>
      </c>
      <c r="E20156" s="11">
        <v>84.42</v>
      </c>
      <c r="F20156" s="12">
        <v>1071608</v>
      </c>
    </row>
    <row r="20157" spans="2:6">
      <c r="B20157" s="21">
        <v>42976</v>
      </c>
      <c r="C20157" s="122" t="s">
        <v>239</v>
      </c>
      <c r="D20157" s="116">
        <v>140.07</v>
      </c>
      <c r="E20157" s="11">
        <v>140.80000000000001</v>
      </c>
      <c r="F20157" s="12">
        <v>321917</v>
      </c>
    </row>
    <row r="20158" spans="2:6">
      <c r="B20158" s="21">
        <v>42976</v>
      </c>
      <c r="C20158" s="122" t="s">
        <v>240</v>
      </c>
      <c r="D20158" s="116">
        <v>81</v>
      </c>
      <c r="E20158" s="11">
        <v>80.45</v>
      </c>
      <c r="F20158" s="12">
        <v>1333625</v>
      </c>
    </row>
    <row r="20159" spans="2:6">
      <c r="B20159" s="21">
        <v>42976</v>
      </c>
      <c r="C20159" s="122" t="s">
        <v>241</v>
      </c>
      <c r="D20159" s="116">
        <v>105.56</v>
      </c>
      <c r="E20159" s="11">
        <v>105.7</v>
      </c>
      <c r="F20159" s="12">
        <v>1826456</v>
      </c>
    </row>
    <row r="20160" spans="2:6">
      <c r="B20160" s="21">
        <v>42976</v>
      </c>
      <c r="C20160" s="122" t="s">
        <v>242</v>
      </c>
      <c r="D20160" s="116">
        <v>84.85</v>
      </c>
      <c r="E20160" s="11">
        <v>84.57</v>
      </c>
      <c r="F20160" s="12">
        <v>661439</v>
      </c>
    </row>
    <row r="20161" spans="2:6">
      <c r="B20161" s="21">
        <v>42976</v>
      </c>
      <c r="C20161" s="122" t="s">
        <v>243</v>
      </c>
      <c r="D20161" s="116">
        <v>58.13</v>
      </c>
      <c r="E20161" s="11">
        <v>58.35</v>
      </c>
      <c r="F20161" s="12">
        <v>2015904</v>
      </c>
    </row>
    <row r="20162" spans="2:6">
      <c r="B20162" s="21">
        <v>42976</v>
      </c>
      <c r="C20162" s="122" t="s">
        <v>244</v>
      </c>
      <c r="D20162" s="116">
        <v>82.62</v>
      </c>
      <c r="E20162" s="11">
        <v>83.15</v>
      </c>
      <c r="F20162" s="12">
        <v>2322118</v>
      </c>
    </row>
    <row r="20163" spans="2:6">
      <c r="B20163" s="21">
        <v>42976</v>
      </c>
      <c r="C20163" s="122" t="s">
        <v>245</v>
      </c>
      <c r="D20163" s="116">
        <v>462.11</v>
      </c>
      <c r="E20163" s="11">
        <v>466.24</v>
      </c>
      <c r="F20163" s="12">
        <v>329828</v>
      </c>
    </row>
    <row r="20164" spans="2:6">
      <c r="B20164" s="21">
        <v>42976</v>
      </c>
      <c r="C20164" s="122" t="s">
        <v>246</v>
      </c>
      <c r="D20164" s="116">
        <v>67.41</v>
      </c>
      <c r="E20164" s="11">
        <v>67.150000000000006</v>
      </c>
      <c r="F20164" s="12">
        <v>1039413</v>
      </c>
    </row>
    <row r="20165" spans="2:6">
      <c r="B20165" s="21">
        <v>42976</v>
      </c>
      <c r="C20165" s="122" t="s">
        <v>247</v>
      </c>
      <c r="D20165" s="116">
        <v>60.44</v>
      </c>
      <c r="E20165" s="11">
        <v>61.18</v>
      </c>
      <c r="F20165" s="12">
        <v>1029774</v>
      </c>
    </row>
    <row r="20166" spans="2:6">
      <c r="B20166" s="21">
        <v>42976</v>
      </c>
      <c r="C20166" s="122" t="s">
        <v>248</v>
      </c>
      <c r="D20166" s="116">
        <v>63.41</v>
      </c>
      <c r="E20166" s="11">
        <v>63.29</v>
      </c>
      <c r="F20166" s="12">
        <v>647325</v>
      </c>
    </row>
    <row r="20167" spans="2:6">
      <c r="B20167" s="21">
        <v>42976</v>
      </c>
      <c r="C20167" s="122" t="s">
        <v>249</v>
      </c>
      <c r="D20167" s="116">
        <v>60.9</v>
      </c>
      <c r="E20167" s="11">
        <v>61.38</v>
      </c>
      <c r="F20167" s="12">
        <v>2420508</v>
      </c>
    </row>
    <row r="20168" spans="2:6">
      <c r="B20168" s="21">
        <v>42976</v>
      </c>
      <c r="C20168" s="122" t="s">
        <v>250</v>
      </c>
      <c r="D20168" s="116">
        <v>266.06</v>
      </c>
      <c r="E20168" s="11">
        <v>264.64</v>
      </c>
      <c r="F20168" s="12">
        <v>220722</v>
      </c>
    </row>
    <row r="20169" spans="2:6">
      <c r="B20169" s="21">
        <v>42976</v>
      </c>
      <c r="C20169" s="122" t="s">
        <v>251</v>
      </c>
      <c r="D20169" s="116">
        <v>40.46</v>
      </c>
      <c r="E20169" s="11">
        <v>40.67</v>
      </c>
      <c r="F20169" s="12">
        <v>1750992</v>
      </c>
    </row>
    <row r="20170" spans="2:6">
      <c r="B20170" s="21">
        <v>42976</v>
      </c>
      <c r="C20170" s="122" t="s">
        <v>252</v>
      </c>
      <c r="D20170" s="116">
        <v>70.16</v>
      </c>
      <c r="E20170" s="11">
        <v>70.52</v>
      </c>
      <c r="F20170" s="12">
        <v>2684823</v>
      </c>
    </row>
    <row r="20171" spans="2:6">
      <c r="B20171" s="21">
        <v>42976</v>
      </c>
      <c r="C20171" s="122" t="s">
        <v>253</v>
      </c>
      <c r="D20171" s="116">
        <v>80.11</v>
      </c>
      <c r="E20171" s="11">
        <v>79.849999999999994</v>
      </c>
      <c r="F20171" s="12">
        <v>995923</v>
      </c>
    </row>
    <row r="20172" spans="2:6">
      <c r="B20172" s="21">
        <v>42976</v>
      </c>
      <c r="C20172" s="122" t="s">
        <v>254</v>
      </c>
      <c r="D20172" s="116">
        <v>51.24</v>
      </c>
      <c r="E20172" s="11">
        <v>51.13</v>
      </c>
      <c r="F20172" s="12">
        <v>1523782</v>
      </c>
    </row>
    <row r="20173" spans="2:6">
      <c r="B20173" s="21">
        <v>42976</v>
      </c>
      <c r="C20173" s="122" t="s">
        <v>255</v>
      </c>
      <c r="D20173" s="116">
        <v>112.32</v>
      </c>
      <c r="E20173" s="11">
        <v>111.83</v>
      </c>
      <c r="F20173" s="12">
        <v>1366091</v>
      </c>
    </row>
    <row r="20174" spans="2:6">
      <c r="B20174" s="21">
        <v>42976</v>
      </c>
      <c r="C20174" s="122" t="s">
        <v>256</v>
      </c>
      <c r="D20174" s="116">
        <v>38.29</v>
      </c>
      <c r="E20174" s="11">
        <v>38.22</v>
      </c>
      <c r="F20174" s="12">
        <v>2429776</v>
      </c>
    </row>
    <row r="20175" spans="2:6">
      <c r="B20175" s="21">
        <v>42976</v>
      </c>
      <c r="C20175" s="122" t="s">
        <v>257</v>
      </c>
      <c r="D20175" s="116">
        <v>55.23</v>
      </c>
      <c r="E20175" s="11">
        <v>55.9</v>
      </c>
      <c r="F20175" s="12">
        <v>1248072</v>
      </c>
    </row>
    <row r="20176" spans="2:6">
      <c r="B20176" s="21">
        <v>42976</v>
      </c>
      <c r="C20176" s="122" t="s">
        <v>258</v>
      </c>
      <c r="D20176" s="116">
        <v>141</v>
      </c>
      <c r="E20176" s="11">
        <v>143.99</v>
      </c>
      <c r="F20176" s="12">
        <v>3171414</v>
      </c>
    </row>
    <row r="20177" spans="2:6">
      <c r="B20177" s="21">
        <v>42976</v>
      </c>
      <c r="C20177" s="122" t="s">
        <v>259</v>
      </c>
      <c r="D20177" s="116">
        <v>77.489999999999995</v>
      </c>
      <c r="E20177" s="11">
        <v>78.08</v>
      </c>
      <c r="F20177" s="12">
        <v>670578</v>
      </c>
    </row>
    <row r="20178" spans="2:6">
      <c r="B20178" s="21">
        <v>42976</v>
      </c>
      <c r="C20178" s="122" t="s">
        <v>260</v>
      </c>
      <c r="D20178" s="116">
        <v>10.75</v>
      </c>
      <c r="E20178" s="11">
        <v>10.84</v>
      </c>
      <c r="F20178" s="12">
        <v>29807261</v>
      </c>
    </row>
    <row r="20179" spans="2:6">
      <c r="B20179" s="21">
        <v>42976</v>
      </c>
      <c r="C20179" s="122" t="s">
        <v>261</v>
      </c>
      <c r="D20179" s="116">
        <v>41.39</v>
      </c>
      <c r="E20179" s="11">
        <v>41.41</v>
      </c>
      <c r="F20179" s="12">
        <v>1745329</v>
      </c>
    </row>
    <row r="20180" spans="2:6">
      <c r="B20180" s="21">
        <v>42976</v>
      </c>
      <c r="C20180" s="122" t="s">
        <v>262</v>
      </c>
      <c r="D20180" s="116">
        <v>165.25</v>
      </c>
      <c r="E20180" s="11">
        <v>168.05</v>
      </c>
      <c r="F20180" s="12">
        <v>11120986</v>
      </c>
    </row>
    <row r="20181" spans="2:6">
      <c r="B20181" s="21">
        <v>42976</v>
      </c>
      <c r="C20181" s="122" t="s">
        <v>263</v>
      </c>
      <c r="D20181" s="116">
        <v>61.62</v>
      </c>
      <c r="E20181" s="11">
        <v>61.94</v>
      </c>
      <c r="F20181" s="12">
        <v>592247</v>
      </c>
    </row>
    <row r="20182" spans="2:6">
      <c r="B20182" s="21">
        <v>42976</v>
      </c>
      <c r="C20182" s="122" t="s">
        <v>264</v>
      </c>
      <c r="D20182" s="116">
        <v>15.494999999999999</v>
      </c>
      <c r="E20182" s="11">
        <v>15.21</v>
      </c>
      <c r="F20182" s="12">
        <v>30041480</v>
      </c>
    </row>
    <row r="20183" spans="2:6">
      <c r="B20183" s="21">
        <v>42976</v>
      </c>
      <c r="C20183" s="122" t="s">
        <v>265</v>
      </c>
      <c r="D20183" s="116">
        <v>207.46</v>
      </c>
      <c r="E20183" s="11">
        <v>211.3</v>
      </c>
      <c r="F20183" s="12">
        <v>824346</v>
      </c>
    </row>
    <row r="20184" spans="2:6">
      <c r="B20184" s="21">
        <v>42976</v>
      </c>
      <c r="C20184" s="122" t="s">
        <v>266</v>
      </c>
      <c r="D20184" s="116">
        <v>32.909999999999997</v>
      </c>
      <c r="E20184" s="11">
        <v>32.659999999999997</v>
      </c>
      <c r="F20184" s="12">
        <v>2394048</v>
      </c>
    </row>
    <row r="20185" spans="2:6">
      <c r="B20185" s="21">
        <v>42976</v>
      </c>
      <c r="C20185" s="122" t="s">
        <v>267</v>
      </c>
      <c r="D20185" s="116">
        <v>117.15</v>
      </c>
      <c r="E20185" s="11">
        <v>117.74</v>
      </c>
      <c r="F20185" s="12">
        <v>281871</v>
      </c>
    </row>
    <row r="20186" spans="2:6">
      <c r="B20186" s="21">
        <v>42976</v>
      </c>
      <c r="C20186" s="122" t="s">
        <v>268</v>
      </c>
      <c r="D20186" s="116">
        <v>91.34</v>
      </c>
      <c r="E20186" s="11">
        <v>91.94</v>
      </c>
      <c r="F20186" s="12">
        <v>931362</v>
      </c>
    </row>
    <row r="20187" spans="2:6">
      <c r="B20187" s="21">
        <v>42976</v>
      </c>
      <c r="C20187" s="122" t="s">
        <v>269</v>
      </c>
      <c r="D20187" s="116">
        <v>122.19</v>
      </c>
      <c r="E20187" s="11">
        <v>123.02</v>
      </c>
      <c r="F20187" s="12">
        <v>576663</v>
      </c>
    </row>
    <row r="20188" spans="2:6">
      <c r="B20188" s="21">
        <v>42976</v>
      </c>
      <c r="C20188" s="122" t="s">
        <v>270</v>
      </c>
      <c r="D20188" s="116">
        <v>26.33</v>
      </c>
      <c r="E20188" s="11">
        <v>26.26</v>
      </c>
      <c r="F20188" s="12">
        <v>4285010</v>
      </c>
    </row>
    <row r="20189" spans="2:6">
      <c r="B20189" s="21">
        <v>42976</v>
      </c>
      <c r="C20189" s="122" t="s">
        <v>271</v>
      </c>
      <c r="D20189" s="116">
        <v>34.85</v>
      </c>
      <c r="E20189" s="11">
        <v>35.159999999999997</v>
      </c>
      <c r="F20189" s="12">
        <v>4668947</v>
      </c>
    </row>
    <row r="20190" spans="2:6">
      <c r="B20190" s="21">
        <v>42976</v>
      </c>
      <c r="C20190" s="122" t="s">
        <v>272</v>
      </c>
      <c r="D20190" s="116">
        <v>37.26</v>
      </c>
      <c r="E20190" s="11">
        <v>37.71</v>
      </c>
      <c r="F20190" s="12">
        <v>613441</v>
      </c>
    </row>
    <row r="20191" spans="2:6">
      <c r="B20191" s="21">
        <v>42976</v>
      </c>
      <c r="C20191" s="122" t="s">
        <v>273</v>
      </c>
      <c r="D20191" s="116">
        <v>37.42</v>
      </c>
      <c r="E20191" s="11">
        <v>38.25</v>
      </c>
      <c r="F20191" s="12">
        <v>1606572</v>
      </c>
    </row>
    <row r="20192" spans="2:6">
      <c r="B20192" s="21">
        <v>42976</v>
      </c>
      <c r="C20192" s="122" t="s">
        <v>274</v>
      </c>
      <c r="D20192" s="116">
        <v>38.049999999999997</v>
      </c>
      <c r="E20192" s="11">
        <v>38.659999999999997</v>
      </c>
      <c r="F20192" s="12">
        <v>822440</v>
      </c>
    </row>
    <row r="20193" spans="2:6">
      <c r="B20193" s="21">
        <v>42976</v>
      </c>
      <c r="C20193" s="122" t="s">
        <v>275</v>
      </c>
      <c r="D20193" s="116">
        <v>83.98</v>
      </c>
      <c r="E20193" s="11">
        <v>84.43</v>
      </c>
      <c r="F20193" s="12">
        <v>633195</v>
      </c>
    </row>
    <row r="20194" spans="2:6">
      <c r="B20194" s="21">
        <v>42976</v>
      </c>
      <c r="C20194" s="122" t="s">
        <v>276</v>
      </c>
      <c r="D20194" s="116">
        <v>26.56</v>
      </c>
      <c r="E20194" s="11">
        <v>26.91</v>
      </c>
      <c r="F20194" s="12">
        <v>1749741</v>
      </c>
    </row>
    <row r="20195" spans="2:6">
      <c r="B20195" s="21">
        <v>42976</v>
      </c>
      <c r="C20195" s="122" t="s">
        <v>277</v>
      </c>
      <c r="D20195" s="116">
        <v>27.12</v>
      </c>
      <c r="E20195" s="11">
        <v>27.35</v>
      </c>
      <c r="F20195" s="12">
        <v>4241898</v>
      </c>
    </row>
    <row r="20196" spans="2:6">
      <c r="B20196" s="21">
        <v>42976</v>
      </c>
      <c r="C20196" s="122" t="s">
        <v>278</v>
      </c>
      <c r="D20196" s="116">
        <v>125.36</v>
      </c>
      <c r="E20196" s="11">
        <v>125.71</v>
      </c>
      <c r="F20196" s="12">
        <v>373712</v>
      </c>
    </row>
    <row r="20197" spans="2:6">
      <c r="B20197" s="21">
        <v>42976</v>
      </c>
      <c r="C20197" s="122" t="s">
        <v>279</v>
      </c>
      <c r="D20197" s="116">
        <v>64.260000000000005</v>
      </c>
      <c r="E20197" s="11">
        <v>64.459999999999994</v>
      </c>
      <c r="F20197" s="12">
        <v>1812778</v>
      </c>
    </row>
    <row r="20198" spans="2:6">
      <c r="B20198" s="21">
        <v>42976</v>
      </c>
      <c r="C20198" s="122" t="s">
        <v>280</v>
      </c>
      <c r="D20198" s="116">
        <v>198.27</v>
      </c>
      <c r="E20198" s="11">
        <v>200.95</v>
      </c>
      <c r="F20198" s="12">
        <v>984868</v>
      </c>
    </row>
    <row r="20199" spans="2:6">
      <c r="B20199" s="21">
        <v>42976</v>
      </c>
      <c r="C20199" s="122" t="s">
        <v>281</v>
      </c>
      <c r="D20199" s="116">
        <v>24.33</v>
      </c>
      <c r="E20199" s="11">
        <v>24.44</v>
      </c>
      <c r="F20199" s="12">
        <v>23910062</v>
      </c>
    </row>
    <row r="20200" spans="2:6">
      <c r="B20200" s="21">
        <v>42976</v>
      </c>
      <c r="C20200" s="122" t="s">
        <v>282</v>
      </c>
      <c r="D20200" s="116">
        <v>20.58</v>
      </c>
      <c r="E20200" s="11">
        <v>20.71</v>
      </c>
      <c r="F20200" s="12">
        <v>3802747</v>
      </c>
    </row>
    <row r="20201" spans="2:6">
      <c r="B20201" s="21">
        <v>42976</v>
      </c>
      <c r="C20201" s="122" t="s">
        <v>283</v>
      </c>
      <c r="D20201" s="116">
        <v>74.290000000000006</v>
      </c>
      <c r="E20201" s="11">
        <v>75.739999999999995</v>
      </c>
      <c r="F20201" s="12">
        <v>10688590</v>
      </c>
    </row>
    <row r="20202" spans="2:6">
      <c r="B20202" s="21">
        <v>42976</v>
      </c>
      <c r="C20202" s="122" t="s">
        <v>284</v>
      </c>
      <c r="D20202" s="116">
        <v>54.41</v>
      </c>
      <c r="E20202" s="11">
        <v>53.93</v>
      </c>
      <c r="F20202" s="12">
        <v>4260868</v>
      </c>
    </row>
    <row r="20203" spans="2:6">
      <c r="B20203" s="21">
        <v>42976</v>
      </c>
      <c r="C20203" s="122" t="s">
        <v>24</v>
      </c>
      <c r="D20203" s="116">
        <v>28.37</v>
      </c>
      <c r="E20203" s="11">
        <v>28.57</v>
      </c>
      <c r="F20203" s="12">
        <v>4724061</v>
      </c>
    </row>
    <row r="20204" spans="2:6">
      <c r="B20204" s="21">
        <v>42976</v>
      </c>
      <c r="C20204" s="122" t="s">
        <v>25</v>
      </c>
      <c r="D20204" s="116">
        <v>35.35</v>
      </c>
      <c r="E20204" s="11">
        <v>35.520000000000003</v>
      </c>
      <c r="F20204" s="12">
        <v>5520441</v>
      </c>
    </row>
    <row r="20205" spans="2:6">
      <c r="B20205" s="21">
        <v>42976</v>
      </c>
      <c r="C20205" s="122" t="s">
        <v>26</v>
      </c>
      <c r="D20205" s="116">
        <v>905.1</v>
      </c>
      <c r="E20205" s="11">
        <v>921.29</v>
      </c>
      <c r="F20205" s="12">
        <v>1185564</v>
      </c>
    </row>
    <row r="20206" spans="2:6">
      <c r="B20206" s="21">
        <v>42976</v>
      </c>
      <c r="C20206" s="122" t="s">
        <v>27</v>
      </c>
      <c r="D20206" s="116">
        <v>919.95</v>
      </c>
      <c r="E20206" s="11">
        <v>935.75</v>
      </c>
      <c r="F20206" s="12">
        <v>1158576</v>
      </c>
    </row>
    <row r="20207" spans="2:6">
      <c r="B20207" s="21">
        <v>42976</v>
      </c>
      <c r="C20207" s="122" t="s">
        <v>28</v>
      </c>
      <c r="D20207" s="116">
        <v>82.35</v>
      </c>
      <c r="E20207" s="11">
        <v>81.83</v>
      </c>
      <c r="F20207" s="12">
        <v>543380</v>
      </c>
    </row>
    <row r="20208" spans="2:6">
      <c r="B20208" s="21">
        <v>42976</v>
      </c>
      <c r="C20208" s="122" t="s">
        <v>29</v>
      </c>
      <c r="D20208" s="116">
        <v>93.22</v>
      </c>
      <c r="E20208" s="11">
        <v>93.99</v>
      </c>
      <c r="F20208" s="12">
        <v>493388</v>
      </c>
    </row>
    <row r="20209" spans="2:6">
      <c r="B20209" s="21">
        <v>42976</v>
      </c>
      <c r="C20209" s="122" t="s">
        <v>30</v>
      </c>
      <c r="D20209" s="116">
        <v>23.18</v>
      </c>
      <c r="E20209" s="11">
        <v>23.59</v>
      </c>
      <c r="F20209" s="12">
        <v>2951045</v>
      </c>
    </row>
    <row r="20210" spans="2:6">
      <c r="B20210" s="21">
        <v>42976</v>
      </c>
      <c r="C20210" s="122" t="s">
        <v>31</v>
      </c>
      <c r="D20210" s="116">
        <v>51.74</v>
      </c>
      <c r="E20210" s="11">
        <v>51.49</v>
      </c>
      <c r="F20210" s="12">
        <v>870113</v>
      </c>
    </row>
    <row r="20211" spans="2:6">
      <c r="B20211" s="21">
        <v>42976</v>
      </c>
      <c r="C20211" s="122" t="s">
        <v>32</v>
      </c>
      <c r="D20211" s="116">
        <v>217.27</v>
      </c>
      <c r="E20211" s="11">
        <v>219.96</v>
      </c>
      <c r="F20211" s="12">
        <v>2369131</v>
      </c>
    </row>
    <row r="20212" spans="2:6">
      <c r="B20212" s="21">
        <v>42976</v>
      </c>
      <c r="C20212" s="122" t="s">
        <v>33</v>
      </c>
      <c r="D20212" s="116">
        <v>30.05</v>
      </c>
      <c r="E20212" s="11">
        <v>30.2</v>
      </c>
      <c r="F20212" s="12">
        <v>1783225</v>
      </c>
    </row>
    <row r="20213" spans="2:6">
      <c r="B20213" s="21">
        <v>42976</v>
      </c>
      <c r="C20213" s="122" t="s">
        <v>34</v>
      </c>
      <c r="D20213" s="116">
        <v>157.19999999999999</v>
      </c>
      <c r="E20213" s="11">
        <v>157.16</v>
      </c>
      <c r="F20213" s="12">
        <v>889480</v>
      </c>
    </row>
    <row r="20214" spans="2:6">
      <c r="B20214" s="21">
        <v>42976</v>
      </c>
      <c r="C20214" s="122" t="s">
        <v>35</v>
      </c>
      <c r="D20214" s="116">
        <v>38.659999999999997</v>
      </c>
      <c r="E20214" s="11">
        <v>38.72</v>
      </c>
      <c r="F20214" s="12">
        <v>5120540</v>
      </c>
    </row>
    <row r="20215" spans="2:6">
      <c r="B20215" s="21">
        <v>42976</v>
      </c>
      <c r="C20215" s="122" t="s">
        <v>36</v>
      </c>
      <c r="D20215" s="116">
        <v>94.37</v>
      </c>
      <c r="E20215" s="11">
        <v>94.83</v>
      </c>
      <c r="F20215" s="12">
        <v>1159221</v>
      </c>
    </row>
    <row r="20216" spans="2:6">
      <c r="B20216" s="21">
        <v>42976</v>
      </c>
      <c r="C20216" s="122" t="s">
        <v>37</v>
      </c>
      <c r="D20216" s="116">
        <v>12.55</v>
      </c>
      <c r="E20216" s="11">
        <v>12.59</v>
      </c>
      <c r="F20216" s="12">
        <v>6435206</v>
      </c>
    </row>
    <row r="20217" spans="2:6">
      <c r="B20217" s="21">
        <v>42976</v>
      </c>
      <c r="C20217" s="122" t="s">
        <v>38</v>
      </c>
      <c r="D20217" s="116">
        <v>24.32</v>
      </c>
      <c r="E20217" s="11">
        <v>24.39</v>
      </c>
      <c r="F20217" s="12">
        <v>3131637</v>
      </c>
    </row>
    <row r="20218" spans="2:6">
      <c r="B20218" s="21">
        <v>42976</v>
      </c>
      <c r="C20218" s="122" t="s">
        <v>39</v>
      </c>
      <c r="D20218" s="116">
        <v>78.319999999999993</v>
      </c>
      <c r="E20218" s="11">
        <v>77.59</v>
      </c>
      <c r="F20218" s="12">
        <v>2808739</v>
      </c>
    </row>
    <row r="20219" spans="2:6">
      <c r="B20219" s="21">
        <v>42976</v>
      </c>
      <c r="C20219" s="122" t="s">
        <v>40</v>
      </c>
      <c r="D20219" s="116">
        <v>71.489999999999995</v>
      </c>
      <c r="E20219" s="11">
        <v>71.930000000000007</v>
      </c>
      <c r="F20219" s="12">
        <v>1509339</v>
      </c>
    </row>
    <row r="20220" spans="2:6">
      <c r="B20220" s="21">
        <v>42976</v>
      </c>
      <c r="C20220" s="122" t="s">
        <v>41</v>
      </c>
      <c r="D20220" s="116">
        <v>29.36</v>
      </c>
      <c r="E20220" s="11">
        <v>29.51</v>
      </c>
      <c r="F20220" s="12">
        <v>3439597</v>
      </c>
    </row>
    <row r="20221" spans="2:6">
      <c r="B20221" s="21">
        <v>42976</v>
      </c>
      <c r="C20221" s="122" t="s">
        <v>42</v>
      </c>
      <c r="D20221" s="116">
        <v>150.07</v>
      </c>
      <c r="E20221" s="11">
        <v>149.84</v>
      </c>
      <c r="F20221" s="12">
        <v>5368723</v>
      </c>
    </row>
    <row r="20222" spans="2:6">
      <c r="B20222" s="21">
        <v>42976</v>
      </c>
      <c r="C20222" s="122" t="s">
        <v>43</v>
      </c>
      <c r="D20222" s="116">
        <v>37.909999999999997</v>
      </c>
      <c r="E20222" s="11">
        <v>38.130000000000003</v>
      </c>
      <c r="F20222" s="12">
        <v>3788506</v>
      </c>
    </row>
    <row r="20223" spans="2:6">
      <c r="B20223" s="21">
        <v>42976</v>
      </c>
      <c r="C20223" s="122" t="s">
        <v>44</v>
      </c>
      <c r="D20223" s="116">
        <v>54.04</v>
      </c>
      <c r="E20223" s="11">
        <v>54.33</v>
      </c>
      <c r="F20223" s="12">
        <v>2049423</v>
      </c>
    </row>
    <row r="20224" spans="2:6">
      <c r="B20224" s="21">
        <v>42976</v>
      </c>
      <c r="C20224" s="122" t="s">
        <v>45</v>
      </c>
      <c r="D20224" s="116">
        <v>62.82</v>
      </c>
      <c r="E20224" s="11">
        <v>62.89</v>
      </c>
      <c r="F20224" s="12">
        <v>1796137</v>
      </c>
    </row>
    <row r="20225" spans="2:6">
      <c r="B20225" s="21">
        <v>42976</v>
      </c>
      <c r="C20225" s="122" t="s">
        <v>46</v>
      </c>
      <c r="D20225" s="116">
        <v>46.8</v>
      </c>
      <c r="E20225" s="11">
        <v>47.07</v>
      </c>
      <c r="F20225" s="12">
        <v>1214349</v>
      </c>
    </row>
    <row r="20226" spans="2:6">
      <c r="B20226" s="21">
        <v>42976</v>
      </c>
      <c r="C20226" s="122" t="s">
        <v>47</v>
      </c>
      <c r="D20226" s="116">
        <v>37.24</v>
      </c>
      <c r="E20226" s="11">
        <v>37.770000000000003</v>
      </c>
      <c r="F20226" s="12">
        <v>2657797</v>
      </c>
    </row>
    <row r="20227" spans="2:6">
      <c r="B20227" s="21">
        <v>42976</v>
      </c>
      <c r="C20227" s="122" t="s">
        <v>48</v>
      </c>
      <c r="D20227" s="116">
        <v>136.22999999999999</v>
      </c>
      <c r="E20227" s="11">
        <v>137.63</v>
      </c>
      <c r="F20227" s="12">
        <v>1699449</v>
      </c>
    </row>
    <row r="20228" spans="2:6">
      <c r="B20228" s="21">
        <v>42976</v>
      </c>
      <c r="C20228" s="122" t="s">
        <v>49</v>
      </c>
      <c r="D20228" s="116">
        <v>43.27</v>
      </c>
      <c r="E20228" s="11">
        <v>43.13</v>
      </c>
      <c r="F20228" s="12">
        <v>1695551</v>
      </c>
    </row>
    <row r="20229" spans="2:6">
      <c r="B20229" s="21">
        <v>42976</v>
      </c>
      <c r="C20229" s="122" t="s">
        <v>50</v>
      </c>
      <c r="D20229" s="116">
        <v>17.649999999999999</v>
      </c>
      <c r="E20229" s="11">
        <v>13.900283999999999</v>
      </c>
      <c r="F20229" s="12">
        <v>5905678</v>
      </c>
    </row>
    <row r="20230" spans="2:6">
      <c r="B20230" s="21">
        <v>42976</v>
      </c>
      <c r="C20230" s="122" t="s">
        <v>51</v>
      </c>
      <c r="D20230" s="116">
        <v>19.04</v>
      </c>
      <c r="E20230" s="11">
        <v>19.21</v>
      </c>
      <c r="F20230" s="12">
        <v>9552919</v>
      </c>
    </row>
    <row r="20231" spans="2:6">
      <c r="B20231" s="21">
        <v>42976</v>
      </c>
      <c r="C20231" s="122" t="s">
        <v>52</v>
      </c>
      <c r="D20231" s="116">
        <v>29.36</v>
      </c>
      <c r="E20231" s="11">
        <v>29.23</v>
      </c>
      <c r="F20231" s="12">
        <v>3646023</v>
      </c>
    </row>
    <row r="20232" spans="2:6">
      <c r="B20232" s="21">
        <v>42976</v>
      </c>
      <c r="C20232" s="122" t="s">
        <v>53</v>
      </c>
      <c r="D20232" s="116">
        <v>31.02</v>
      </c>
      <c r="E20232" s="11">
        <v>30.97</v>
      </c>
      <c r="F20232" s="12">
        <v>2644264</v>
      </c>
    </row>
    <row r="20233" spans="2:6">
      <c r="B20233" s="21">
        <v>42976</v>
      </c>
      <c r="C20233" s="122" t="s">
        <v>54</v>
      </c>
      <c r="D20233" s="116">
        <v>120.76</v>
      </c>
      <c r="E20233" s="11">
        <v>121.51</v>
      </c>
      <c r="F20233" s="12">
        <v>779843</v>
      </c>
    </row>
    <row r="20234" spans="2:6">
      <c r="B20234" s="21">
        <v>42976</v>
      </c>
      <c r="C20234" s="122" t="s">
        <v>55</v>
      </c>
      <c r="D20234" s="116">
        <v>85</v>
      </c>
      <c r="E20234" s="11">
        <v>84.215000000000003</v>
      </c>
      <c r="F20234" s="12">
        <v>1194826</v>
      </c>
    </row>
    <row r="20235" spans="2:6">
      <c r="B20235" s="21">
        <v>42976</v>
      </c>
      <c r="C20235" s="122" t="s">
        <v>56</v>
      </c>
      <c r="D20235" s="116">
        <v>17.38</v>
      </c>
      <c r="E20235" s="11">
        <v>17.68</v>
      </c>
      <c r="F20235" s="12">
        <v>4484911</v>
      </c>
    </row>
    <row r="20236" spans="2:6">
      <c r="B20236" s="21">
        <v>42976</v>
      </c>
      <c r="C20236" s="122" t="s">
        <v>57</v>
      </c>
      <c r="D20236" s="116">
        <v>104.57</v>
      </c>
      <c r="E20236" s="11">
        <v>104.94</v>
      </c>
      <c r="F20236" s="12">
        <v>1120162</v>
      </c>
    </row>
    <row r="20237" spans="2:6">
      <c r="B20237" s="21">
        <v>42976</v>
      </c>
      <c r="C20237" s="122" t="s">
        <v>58</v>
      </c>
      <c r="D20237" s="116">
        <v>254.13</v>
      </c>
      <c r="E20237" s="11">
        <v>255.67</v>
      </c>
      <c r="F20237" s="12">
        <v>1025306</v>
      </c>
    </row>
    <row r="20238" spans="2:6">
      <c r="B20238" s="21">
        <v>42976</v>
      </c>
      <c r="C20238" s="122" t="s">
        <v>59</v>
      </c>
      <c r="D20238" s="116">
        <v>142.1</v>
      </c>
      <c r="E20238" s="11">
        <v>143.13999999999999</v>
      </c>
      <c r="F20238" s="12">
        <v>3009520</v>
      </c>
    </row>
    <row r="20239" spans="2:6">
      <c r="B20239" s="21">
        <v>42976</v>
      </c>
      <c r="C20239" s="122" t="s">
        <v>60</v>
      </c>
      <c r="D20239" s="116">
        <v>64.98</v>
      </c>
      <c r="E20239" s="11">
        <v>64.819999999999993</v>
      </c>
      <c r="F20239" s="12">
        <v>1251993</v>
      </c>
    </row>
    <row r="20240" spans="2:6">
      <c r="B20240" s="21">
        <v>42976</v>
      </c>
      <c r="C20240" s="122" t="s">
        <v>61</v>
      </c>
      <c r="D20240" s="116">
        <v>149.32</v>
      </c>
      <c r="E20240" s="11">
        <v>150.32</v>
      </c>
      <c r="F20240" s="12">
        <v>451299</v>
      </c>
    </row>
    <row r="20241" spans="2:6">
      <c r="B20241" s="21">
        <v>42976</v>
      </c>
      <c r="C20241" s="122" t="s">
        <v>62</v>
      </c>
      <c r="D20241" s="116">
        <v>135.24</v>
      </c>
      <c r="E20241" s="11">
        <v>135.94999999999999</v>
      </c>
      <c r="F20241" s="12">
        <v>224375</v>
      </c>
    </row>
    <row r="20242" spans="2:6">
      <c r="B20242" s="21">
        <v>42976</v>
      </c>
      <c r="C20242" s="122" t="s">
        <v>63</v>
      </c>
      <c r="D20242" s="116">
        <v>194.99</v>
      </c>
      <c r="E20242" s="11">
        <v>195.94</v>
      </c>
      <c r="F20242" s="12">
        <v>496868</v>
      </c>
    </row>
    <row r="20243" spans="2:6">
      <c r="B20243" s="21">
        <v>42976</v>
      </c>
      <c r="C20243" s="122" t="s">
        <v>64</v>
      </c>
      <c r="D20243" s="116">
        <v>122.62</v>
      </c>
      <c r="E20243" s="11">
        <v>124.97</v>
      </c>
      <c r="F20243" s="12">
        <v>1128195</v>
      </c>
    </row>
    <row r="20244" spans="2:6">
      <c r="B20244" s="21">
        <v>42976</v>
      </c>
      <c r="C20244" s="122" t="s">
        <v>65</v>
      </c>
      <c r="D20244" s="116">
        <v>46.53</v>
      </c>
      <c r="E20244" s="11">
        <v>46.4</v>
      </c>
      <c r="F20244" s="12">
        <v>1293117</v>
      </c>
    </row>
    <row r="20245" spans="2:6">
      <c r="B20245" s="21">
        <v>42976</v>
      </c>
      <c r="C20245" s="122" t="s">
        <v>66</v>
      </c>
      <c r="D20245" s="116">
        <v>34.51</v>
      </c>
      <c r="E20245" s="11">
        <v>34.729999999999997</v>
      </c>
      <c r="F20245" s="12">
        <v>15843668</v>
      </c>
    </row>
    <row r="20246" spans="2:6">
      <c r="B20246" s="21">
        <v>42976</v>
      </c>
      <c r="C20246" s="122" t="s">
        <v>67</v>
      </c>
      <c r="D20246" s="116">
        <v>136.76</v>
      </c>
      <c r="E20246" s="11">
        <v>138.01</v>
      </c>
      <c r="F20246" s="12">
        <v>1019651</v>
      </c>
    </row>
    <row r="20247" spans="2:6">
      <c r="B20247" s="21">
        <v>42976</v>
      </c>
      <c r="C20247" s="122" t="s">
        <v>68</v>
      </c>
      <c r="D20247" s="116">
        <v>53.55</v>
      </c>
      <c r="E20247" s="11">
        <v>53.2</v>
      </c>
      <c r="F20247" s="12">
        <v>1882671</v>
      </c>
    </row>
    <row r="20248" spans="2:6">
      <c r="B20248" s="21">
        <v>42976</v>
      </c>
      <c r="C20248" s="122" t="s">
        <v>69</v>
      </c>
      <c r="D20248" s="116">
        <v>20.18</v>
      </c>
      <c r="E20248" s="11">
        <v>19.989999999999998</v>
      </c>
      <c r="F20248" s="12">
        <v>3986516</v>
      </c>
    </row>
    <row r="20249" spans="2:6">
      <c r="B20249" s="21">
        <v>42976</v>
      </c>
      <c r="C20249" s="122" t="s">
        <v>70</v>
      </c>
      <c r="D20249" s="116">
        <v>83.4</v>
      </c>
      <c r="E20249" s="11">
        <v>84.28</v>
      </c>
      <c r="F20249" s="12">
        <v>1551532</v>
      </c>
    </row>
    <row r="20250" spans="2:6">
      <c r="B20250" s="21">
        <v>42976</v>
      </c>
      <c r="C20250" s="122" t="s">
        <v>71</v>
      </c>
      <c r="D20250" s="116">
        <v>39.03</v>
      </c>
      <c r="E20250" s="11">
        <v>39.24</v>
      </c>
      <c r="F20250" s="12">
        <v>1368719</v>
      </c>
    </row>
    <row r="20251" spans="2:6">
      <c r="B20251" s="21">
        <v>42976</v>
      </c>
      <c r="C20251" s="122" t="s">
        <v>72</v>
      </c>
      <c r="D20251" s="116">
        <v>327.23334</v>
      </c>
      <c r="E20251" s="11">
        <v>329.13335999999998</v>
      </c>
      <c r="F20251" s="12">
        <v>822287.98400000005</v>
      </c>
    </row>
    <row r="20252" spans="2:6">
      <c r="B20252" s="21">
        <v>42976</v>
      </c>
      <c r="C20252" s="122" t="s">
        <v>73</v>
      </c>
      <c r="D20252" s="116">
        <v>118.16</v>
      </c>
      <c r="E20252" s="11">
        <v>118.08</v>
      </c>
      <c r="F20252" s="12">
        <v>498665</v>
      </c>
    </row>
    <row r="20253" spans="2:6">
      <c r="B20253" s="21">
        <v>42976</v>
      </c>
      <c r="C20253" s="122" t="s">
        <v>285</v>
      </c>
      <c r="D20253" s="116">
        <v>135.87</v>
      </c>
      <c r="E20253" s="11">
        <v>136.85</v>
      </c>
      <c r="F20253" s="12">
        <v>912060</v>
      </c>
    </row>
    <row r="20254" spans="2:6">
      <c r="B20254" s="21">
        <v>42976</v>
      </c>
      <c r="C20254" s="122" t="s">
        <v>286</v>
      </c>
      <c r="D20254" s="116">
        <v>32.08</v>
      </c>
      <c r="E20254" s="11">
        <v>32.229999999999997</v>
      </c>
      <c r="F20254" s="12">
        <v>2824879</v>
      </c>
    </row>
    <row r="20255" spans="2:6">
      <c r="B20255" s="21">
        <v>42976</v>
      </c>
      <c r="C20255" s="122" t="s">
        <v>287</v>
      </c>
      <c r="D20255" s="116">
        <v>98.75</v>
      </c>
      <c r="E20255" s="11">
        <v>100.06</v>
      </c>
      <c r="F20255" s="12">
        <v>911680</v>
      </c>
    </row>
    <row r="20256" spans="2:6">
      <c r="B20256" s="21">
        <v>42976</v>
      </c>
      <c r="C20256" s="122" t="s">
        <v>288</v>
      </c>
      <c r="D20256" s="116">
        <v>38.700000000000003</v>
      </c>
      <c r="E20256" s="11">
        <v>38.75</v>
      </c>
      <c r="F20256" s="12">
        <v>2576848</v>
      </c>
    </row>
    <row r="20257" spans="2:6">
      <c r="B20257" s="21">
        <v>42976</v>
      </c>
      <c r="C20257" s="122" t="s">
        <v>289</v>
      </c>
      <c r="D20257" s="116">
        <v>51.96</v>
      </c>
      <c r="E20257" s="11">
        <v>53.17</v>
      </c>
      <c r="F20257" s="12">
        <v>1014165</v>
      </c>
    </row>
    <row r="20258" spans="2:6">
      <c r="B20258" s="21">
        <v>42976</v>
      </c>
      <c r="C20258" s="122" t="s">
        <v>290</v>
      </c>
      <c r="D20258" s="116">
        <v>131.57</v>
      </c>
      <c r="E20258" s="11">
        <v>132.21</v>
      </c>
      <c r="F20258" s="12">
        <v>3277875</v>
      </c>
    </row>
    <row r="20259" spans="2:6">
      <c r="B20259" s="21">
        <v>42976</v>
      </c>
      <c r="C20259" s="122" t="s">
        <v>291</v>
      </c>
      <c r="D20259" s="116">
        <v>27.31</v>
      </c>
      <c r="E20259" s="11">
        <v>27.43</v>
      </c>
      <c r="F20259" s="12">
        <v>1461690</v>
      </c>
    </row>
    <row r="20260" spans="2:6">
      <c r="B20260" s="21">
        <v>42976</v>
      </c>
      <c r="C20260" s="122" t="s">
        <v>292</v>
      </c>
      <c r="D20260" s="116">
        <v>90.45</v>
      </c>
      <c r="E20260" s="11">
        <v>91.1</v>
      </c>
      <c r="F20260" s="12">
        <v>10886082</v>
      </c>
    </row>
    <row r="20261" spans="2:6">
      <c r="B20261" s="21">
        <v>42976</v>
      </c>
      <c r="C20261" s="122" t="s">
        <v>293</v>
      </c>
      <c r="D20261" s="116">
        <v>44.52</v>
      </c>
      <c r="E20261" s="11">
        <v>44.54</v>
      </c>
      <c r="F20261" s="12">
        <v>1316841</v>
      </c>
    </row>
    <row r="20262" spans="2:6">
      <c r="B20262" s="21">
        <v>42976</v>
      </c>
      <c r="C20262" s="122" t="s">
        <v>294</v>
      </c>
      <c r="D20262" s="116">
        <v>66.760000000000005</v>
      </c>
      <c r="E20262" s="11">
        <v>66.3</v>
      </c>
      <c r="F20262" s="12">
        <v>1833893</v>
      </c>
    </row>
    <row r="20263" spans="2:6">
      <c r="B20263" s="21">
        <v>42976</v>
      </c>
      <c r="C20263" s="122" t="s">
        <v>295</v>
      </c>
      <c r="D20263" s="116">
        <v>17.14</v>
      </c>
      <c r="E20263" s="11">
        <v>17.25</v>
      </c>
      <c r="F20263" s="12">
        <v>9544361</v>
      </c>
    </row>
    <row r="20264" spans="2:6">
      <c r="B20264" s="21">
        <v>42976</v>
      </c>
      <c r="C20264" s="122" t="s">
        <v>296</v>
      </c>
      <c r="D20264" s="116">
        <v>81.78</v>
      </c>
      <c r="E20264" s="11">
        <v>81.44</v>
      </c>
      <c r="F20264" s="12">
        <v>3491903</v>
      </c>
    </row>
    <row r="20265" spans="2:6">
      <c r="B20265" s="21">
        <v>42976</v>
      </c>
      <c r="C20265" s="122" t="s">
        <v>297</v>
      </c>
      <c r="D20265" s="116">
        <v>19.399999999999999</v>
      </c>
      <c r="E20265" s="11">
        <v>19.29</v>
      </c>
      <c r="F20265" s="12">
        <v>3053348</v>
      </c>
    </row>
    <row r="20266" spans="2:6">
      <c r="B20266" s="21">
        <v>42976</v>
      </c>
      <c r="C20266" s="122" t="s">
        <v>298</v>
      </c>
      <c r="D20266" s="116">
        <v>90.8</v>
      </c>
      <c r="E20266" s="11">
        <v>92.39</v>
      </c>
      <c r="F20266" s="12">
        <v>463597</v>
      </c>
    </row>
    <row r="20267" spans="2:6">
      <c r="B20267" s="21">
        <v>42976</v>
      </c>
      <c r="C20267" s="122" t="s">
        <v>299</v>
      </c>
      <c r="D20267" s="116">
        <v>122.24</v>
      </c>
      <c r="E20267" s="11">
        <v>122.38</v>
      </c>
      <c r="F20267" s="12">
        <v>1693267</v>
      </c>
    </row>
    <row r="20268" spans="2:6">
      <c r="B20268" s="21">
        <v>42976</v>
      </c>
      <c r="C20268" s="122" t="s">
        <v>300</v>
      </c>
      <c r="D20268" s="116">
        <v>18.920000000000002</v>
      </c>
      <c r="E20268" s="11">
        <v>19.02</v>
      </c>
      <c r="F20268" s="12">
        <v>8202006</v>
      </c>
    </row>
    <row r="20269" spans="2:6">
      <c r="B20269" s="21">
        <v>42976</v>
      </c>
      <c r="C20269" s="122" t="s">
        <v>301</v>
      </c>
      <c r="D20269" s="116">
        <v>62.98</v>
      </c>
      <c r="E20269" s="11">
        <v>63.56</v>
      </c>
      <c r="F20269" s="12">
        <v>1896776</v>
      </c>
    </row>
    <row r="20270" spans="2:6">
      <c r="B20270" s="21">
        <v>42976</v>
      </c>
      <c r="C20270" s="122" t="s">
        <v>302</v>
      </c>
      <c r="D20270" s="116">
        <v>45.4</v>
      </c>
      <c r="E20270" s="11">
        <v>45.45</v>
      </c>
      <c r="F20270" s="12">
        <v>7762162</v>
      </c>
    </row>
    <row r="20271" spans="2:6">
      <c r="B20271" s="21">
        <v>42976</v>
      </c>
      <c r="C20271" s="122" t="s">
        <v>303</v>
      </c>
      <c r="D20271" s="116">
        <v>42.05</v>
      </c>
      <c r="E20271" s="11">
        <v>42.32</v>
      </c>
      <c r="F20271" s="12">
        <v>1146673</v>
      </c>
    </row>
    <row r="20272" spans="2:6">
      <c r="B20272" s="21">
        <v>42976</v>
      </c>
      <c r="C20272" s="122" t="s">
        <v>304</v>
      </c>
      <c r="D20272" s="116">
        <v>21.71</v>
      </c>
      <c r="E20272" s="11">
        <v>21.81</v>
      </c>
      <c r="F20272" s="12">
        <v>8744714</v>
      </c>
    </row>
    <row r="20273" spans="2:6">
      <c r="B20273" s="21">
        <v>42976</v>
      </c>
      <c r="C20273" s="122" t="s">
        <v>305</v>
      </c>
      <c r="D20273" s="116">
        <v>39.049999999999997</v>
      </c>
      <c r="E20273" s="11">
        <v>39.15</v>
      </c>
      <c r="F20273" s="12">
        <v>2639710</v>
      </c>
    </row>
    <row r="20274" spans="2:6">
      <c r="B20274" s="21">
        <v>42976</v>
      </c>
      <c r="C20274" s="122" t="s">
        <v>306</v>
      </c>
      <c r="D20274" s="116">
        <v>103</v>
      </c>
      <c r="E20274" s="11">
        <v>102.97</v>
      </c>
      <c r="F20274" s="12">
        <v>1473820</v>
      </c>
    </row>
    <row r="20275" spans="2:6">
      <c r="B20275" s="21">
        <v>42976</v>
      </c>
      <c r="C20275" s="122" t="s">
        <v>307</v>
      </c>
      <c r="D20275" s="116">
        <v>46.55</v>
      </c>
      <c r="E20275" s="11">
        <v>46.62</v>
      </c>
      <c r="F20275" s="12">
        <v>639579</v>
      </c>
    </row>
    <row r="20276" spans="2:6">
      <c r="B20276" s="21">
        <v>42976</v>
      </c>
      <c r="C20276" s="122" t="s">
        <v>308</v>
      </c>
      <c r="D20276" s="116">
        <v>36.020000000000003</v>
      </c>
      <c r="E20276" s="11">
        <v>36.520000000000003</v>
      </c>
      <c r="F20276" s="12">
        <v>3069974</v>
      </c>
    </row>
    <row r="20277" spans="2:6">
      <c r="B20277" s="21">
        <v>42976</v>
      </c>
      <c r="C20277" s="122" t="s">
        <v>309</v>
      </c>
      <c r="D20277" s="116">
        <v>44.71</v>
      </c>
      <c r="E20277" s="11">
        <v>45.27</v>
      </c>
      <c r="F20277" s="12">
        <v>839184</v>
      </c>
    </row>
    <row r="20278" spans="2:6">
      <c r="B20278" s="21">
        <v>42976</v>
      </c>
      <c r="C20278" s="122" t="s">
        <v>310</v>
      </c>
      <c r="D20278" s="116">
        <v>50.52</v>
      </c>
      <c r="E20278" s="11">
        <v>50.49</v>
      </c>
      <c r="F20278" s="12">
        <v>1557296</v>
      </c>
    </row>
    <row r="20279" spans="2:6">
      <c r="B20279" s="21">
        <v>42976</v>
      </c>
      <c r="C20279" s="122" t="s">
        <v>311</v>
      </c>
      <c r="D20279" s="116">
        <v>152.57</v>
      </c>
      <c r="E20279" s="11">
        <v>152.88</v>
      </c>
      <c r="F20279" s="12">
        <v>610233</v>
      </c>
    </row>
    <row r="20280" spans="2:6">
      <c r="B20280" s="21">
        <v>42976</v>
      </c>
      <c r="C20280" s="122" t="s">
        <v>312</v>
      </c>
      <c r="D20280" s="116">
        <v>34.07</v>
      </c>
      <c r="E20280" s="11">
        <v>33.92</v>
      </c>
      <c r="F20280" s="12">
        <v>846690</v>
      </c>
    </row>
    <row r="20281" spans="2:6">
      <c r="B20281" s="21">
        <v>42976</v>
      </c>
      <c r="C20281" s="122" t="s">
        <v>313</v>
      </c>
      <c r="D20281" s="116">
        <v>179.5</v>
      </c>
      <c r="E20281" s="11">
        <v>181.83</v>
      </c>
      <c r="F20281" s="12">
        <v>297594</v>
      </c>
    </row>
    <row r="20282" spans="2:6">
      <c r="B20282" s="21">
        <v>42976</v>
      </c>
      <c r="C20282" s="122" t="s">
        <v>314</v>
      </c>
      <c r="D20282" s="116">
        <v>78.540000000000006</v>
      </c>
      <c r="E20282" s="11">
        <v>78.55</v>
      </c>
      <c r="F20282" s="12">
        <v>2154254</v>
      </c>
    </row>
    <row r="20283" spans="2:6">
      <c r="B20283" s="21">
        <v>42976</v>
      </c>
      <c r="C20283" s="122" t="s">
        <v>315</v>
      </c>
      <c r="D20283" s="116">
        <v>304.5</v>
      </c>
      <c r="E20283" s="11">
        <v>308.14</v>
      </c>
      <c r="F20283" s="12">
        <v>1277557</v>
      </c>
    </row>
    <row r="20284" spans="2:6">
      <c r="B20284" s="21">
        <v>42976</v>
      </c>
      <c r="C20284" s="122" t="s">
        <v>316</v>
      </c>
      <c r="D20284" s="116">
        <v>66.91</v>
      </c>
      <c r="E20284" s="11">
        <v>67.16</v>
      </c>
      <c r="F20284" s="12">
        <v>1128819</v>
      </c>
    </row>
    <row r="20285" spans="2:6">
      <c r="B20285" s="21">
        <v>42976</v>
      </c>
      <c r="C20285" s="122" t="s">
        <v>317</v>
      </c>
      <c r="D20285" s="116">
        <v>43.14</v>
      </c>
      <c r="E20285" s="11">
        <v>43.06</v>
      </c>
      <c r="F20285" s="12">
        <v>887700</v>
      </c>
    </row>
    <row r="20286" spans="2:6">
      <c r="B20286" s="21">
        <v>42976</v>
      </c>
      <c r="C20286" s="122" t="s">
        <v>318</v>
      </c>
      <c r="D20286" s="116">
        <v>73.72</v>
      </c>
      <c r="E20286" s="11">
        <v>73.45</v>
      </c>
      <c r="F20286" s="12">
        <v>6833332</v>
      </c>
    </row>
    <row r="20287" spans="2:6">
      <c r="B20287" s="21">
        <v>42976</v>
      </c>
      <c r="C20287" s="122" t="s">
        <v>319</v>
      </c>
      <c r="D20287" s="116">
        <v>158.62</v>
      </c>
      <c r="E20287" s="11">
        <v>162.32</v>
      </c>
      <c r="F20287" s="12">
        <v>1232082</v>
      </c>
    </row>
    <row r="20288" spans="2:6">
      <c r="B20288" s="21">
        <v>42976</v>
      </c>
      <c r="C20288" s="122" t="s">
        <v>320</v>
      </c>
      <c r="D20288" s="116">
        <v>23.71</v>
      </c>
      <c r="E20288" s="11">
        <v>23.69</v>
      </c>
      <c r="F20288" s="12">
        <v>1234120</v>
      </c>
    </row>
    <row r="20289" spans="2:6">
      <c r="B20289" s="21">
        <v>42976</v>
      </c>
      <c r="C20289" s="122" t="s">
        <v>321</v>
      </c>
      <c r="D20289" s="116">
        <v>51.22</v>
      </c>
      <c r="E20289" s="11">
        <v>51.46</v>
      </c>
      <c r="F20289" s="12">
        <v>5508515</v>
      </c>
    </row>
    <row r="20290" spans="2:6">
      <c r="B20290" s="21">
        <v>42976</v>
      </c>
      <c r="C20290" s="122" t="s">
        <v>322</v>
      </c>
      <c r="D20290" s="116">
        <v>54.7</v>
      </c>
      <c r="E20290" s="11">
        <v>54.92</v>
      </c>
      <c r="F20290" s="12">
        <v>1331501</v>
      </c>
    </row>
    <row r="20291" spans="2:6">
      <c r="B20291" s="21">
        <v>42976</v>
      </c>
      <c r="C20291" s="122" t="s">
        <v>323</v>
      </c>
      <c r="D20291" s="116">
        <v>89.67</v>
      </c>
      <c r="E20291" s="11">
        <v>89.6</v>
      </c>
      <c r="F20291" s="12">
        <v>1803163</v>
      </c>
    </row>
    <row r="20292" spans="2:6">
      <c r="B20292" s="21">
        <v>42976</v>
      </c>
      <c r="C20292" s="122" t="s">
        <v>324</v>
      </c>
      <c r="D20292" s="116">
        <v>20.87</v>
      </c>
      <c r="E20292" s="11">
        <v>20.94</v>
      </c>
      <c r="F20292" s="12">
        <v>7143685</v>
      </c>
    </row>
    <row r="20293" spans="2:6">
      <c r="B20293" s="21">
        <v>42976</v>
      </c>
      <c r="C20293" s="122" t="s">
        <v>325</v>
      </c>
      <c r="D20293" s="116">
        <v>133.1</v>
      </c>
      <c r="E20293" s="11">
        <v>133.84</v>
      </c>
      <c r="F20293" s="12">
        <v>2122335</v>
      </c>
    </row>
    <row r="20294" spans="2:6">
      <c r="B20294" s="21">
        <v>42976</v>
      </c>
      <c r="C20294" s="122" t="s">
        <v>326</v>
      </c>
      <c r="D20294" s="116">
        <v>106.24</v>
      </c>
      <c r="E20294" s="11">
        <v>105.78</v>
      </c>
      <c r="F20294" s="12">
        <v>453108</v>
      </c>
    </row>
    <row r="20295" spans="2:6">
      <c r="B20295" s="21">
        <v>42976</v>
      </c>
      <c r="C20295" s="122" t="s">
        <v>327</v>
      </c>
      <c r="D20295" s="116">
        <v>53.18</v>
      </c>
      <c r="E20295" s="11">
        <v>52.75</v>
      </c>
      <c r="F20295" s="12">
        <v>797127</v>
      </c>
    </row>
    <row r="20296" spans="2:6">
      <c r="B20296" s="21">
        <v>42976</v>
      </c>
      <c r="C20296" s="122" t="s">
        <v>328</v>
      </c>
      <c r="D20296" s="116">
        <v>99.91</v>
      </c>
      <c r="E20296" s="11">
        <v>100.23</v>
      </c>
      <c r="F20296" s="12">
        <v>1286210</v>
      </c>
    </row>
    <row r="20297" spans="2:6">
      <c r="B20297" s="21">
        <v>42976</v>
      </c>
      <c r="C20297" s="122" t="s">
        <v>329</v>
      </c>
      <c r="D20297" s="116">
        <v>36.159999999999997</v>
      </c>
      <c r="E20297" s="11">
        <v>36.31</v>
      </c>
      <c r="F20297" s="12">
        <v>1797222</v>
      </c>
    </row>
    <row r="20298" spans="2:6">
      <c r="B20298" s="21">
        <v>42976</v>
      </c>
      <c r="C20298" s="122" t="s">
        <v>330</v>
      </c>
      <c r="D20298" s="116">
        <v>16.37</v>
      </c>
      <c r="E20298" s="11">
        <v>16.11</v>
      </c>
      <c r="F20298" s="12">
        <v>4443951</v>
      </c>
    </row>
    <row r="20299" spans="2:6">
      <c r="B20299" s="21">
        <v>42976</v>
      </c>
      <c r="C20299" s="122" t="s">
        <v>331</v>
      </c>
      <c r="D20299" s="116">
        <v>159.19999999999999</v>
      </c>
      <c r="E20299" s="11">
        <v>159.38</v>
      </c>
      <c r="F20299" s="12">
        <v>3283371</v>
      </c>
    </row>
    <row r="20300" spans="2:6">
      <c r="B20300" s="21">
        <v>42976</v>
      </c>
      <c r="C20300" s="122" t="s">
        <v>332</v>
      </c>
      <c r="D20300" s="116">
        <v>82.89</v>
      </c>
      <c r="E20300" s="11">
        <v>83.83</v>
      </c>
      <c r="F20300" s="12">
        <v>1519881</v>
      </c>
    </row>
    <row r="20301" spans="2:6">
      <c r="B20301" s="21">
        <v>42976</v>
      </c>
      <c r="C20301" s="122" t="s">
        <v>333</v>
      </c>
      <c r="D20301" s="116">
        <v>147.16</v>
      </c>
      <c r="E20301" s="11">
        <v>147.21</v>
      </c>
      <c r="F20301" s="12">
        <v>1308671</v>
      </c>
    </row>
    <row r="20302" spans="2:6">
      <c r="B20302" s="21">
        <v>42976</v>
      </c>
      <c r="C20302" s="122" t="s">
        <v>334</v>
      </c>
      <c r="D20302" s="116">
        <v>131.99</v>
      </c>
      <c r="E20302" s="11">
        <v>133.03</v>
      </c>
      <c r="F20302" s="12">
        <v>455095</v>
      </c>
    </row>
    <row r="20303" spans="2:6">
      <c r="B20303" s="21">
        <v>42976</v>
      </c>
      <c r="C20303" s="122" t="s">
        <v>335</v>
      </c>
      <c r="D20303" s="116">
        <v>41.29</v>
      </c>
      <c r="E20303" s="11">
        <v>41.89</v>
      </c>
      <c r="F20303" s="12">
        <v>7619638</v>
      </c>
    </row>
    <row r="20304" spans="2:6">
      <c r="B20304" s="21">
        <v>42976</v>
      </c>
      <c r="C20304" s="122" t="s">
        <v>336</v>
      </c>
      <c r="D20304" s="116">
        <v>79.36</v>
      </c>
      <c r="E20304" s="11">
        <v>79.72</v>
      </c>
      <c r="F20304" s="12">
        <v>4130854</v>
      </c>
    </row>
    <row r="20305" spans="2:6">
      <c r="B20305" s="21">
        <v>42976</v>
      </c>
      <c r="C20305" s="122" t="s">
        <v>337</v>
      </c>
      <c r="D20305" s="116">
        <v>47</v>
      </c>
      <c r="E20305" s="11">
        <v>46.73</v>
      </c>
      <c r="F20305" s="12">
        <v>6216907</v>
      </c>
    </row>
    <row r="20306" spans="2:6">
      <c r="B20306" s="21">
        <v>42976</v>
      </c>
      <c r="C20306" s="122" t="s">
        <v>338</v>
      </c>
      <c r="D20306" s="116">
        <v>31.52</v>
      </c>
      <c r="E20306" s="11">
        <v>32.04</v>
      </c>
      <c r="F20306" s="12">
        <v>3862742</v>
      </c>
    </row>
    <row r="20307" spans="2:6">
      <c r="B20307" s="21">
        <v>42976</v>
      </c>
      <c r="C20307" s="122" t="s">
        <v>339</v>
      </c>
      <c r="D20307" s="116">
        <v>245.9</v>
      </c>
      <c r="E20307" s="11">
        <v>248.57</v>
      </c>
      <c r="F20307" s="12">
        <v>328839</v>
      </c>
    </row>
    <row r="20308" spans="2:6">
      <c r="B20308" s="21">
        <v>42976</v>
      </c>
      <c r="C20308" s="122" t="s">
        <v>340</v>
      </c>
      <c r="D20308" s="116">
        <v>94.64</v>
      </c>
      <c r="E20308" s="11">
        <v>95.36</v>
      </c>
      <c r="F20308" s="12">
        <v>684352</v>
      </c>
    </row>
    <row r="20309" spans="2:6">
      <c r="B20309" s="21">
        <v>42976</v>
      </c>
      <c r="C20309" s="122" t="s">
        <v>341</v>
      </c>
      <c r="D20309" s="116">
        <v>79.05</v>
      </c>
      <c r="E20309" s="11">
        <v>80.150000000000006</v>
      </c>
      <c r="F20309" s="12">
        <v>332586</v>
      </c>
    </row>
    <row r="20310" spans="2:6">
      <c r="B20310" s="21">
        <v>42976</v>
      </c>
      <c r="C20310" s="122" t="s">
        <v>342</v>
      </c>
      <c r="D20310" s="116">
        <v>198.49</v>
      </c>
      <c r="E20310" s="11">
        <v>202.82</v>
      </c>
      <c r="F20310" s="12">
        <v>815332</v>
      </c>
    </row>
    <row r="20311" spans="2:6">
      <c r="B20311" s="21">
        <v>42976</v>
      </c>
      <c r="C20311" s="122" t="s">
        <v>343</v>
      </c>
      <c r="D20311" s="116">
        <v>76.959999999999994</v>
      </c>
      <c r="E20311" s="11">
        <v>77</v>
      </c>
      <c r="F20311" s="12">
        <v>1165696</v>
      </c>
    </row>
    <row r="20312" spans="2:6">
      <c r="B20312" s="21">
        <v>42976</v>
      </c>
      <c r="C20312" s="122" t="s">
        <v>344</v>
      </c>
      <c r="D20312" s="116">
        <v>202.2</v>
      </c>
      <c r="E20312" s="11">
        <v>202.92</v>
      </c>
      <c r="F20312" s="12">
        <v>991291</v>
      </c>
    </row>
    <row r="20313" spans="2:6">
      <c r="B20313" s="21">
        <v>42976</v>
      </c>
      <c r="C20313" s="122" t="s">
        <v>345</v>
      </c>
      <c r="D20313" s="116">
        <v>55.04</v>
      </c>
      <c r="E20313" s="11">
        <v>55.37</v>
      </c>
      <c r="F20313" s="12">
        <v>1459292</v>
      </c>
    </row>
    <row r="20314" spans="2:6">
      <c r="B20314" s="21">
        <v>42976</v>
      </c>
      <c r="C20314" s="122" t="s">
        <v>346</v>
      </c>
      <c r="D20314" s="116">
        <v>63.62</v>
      </c>
      <c r="E20314" s="11">
        <v>63.81</v>
      </c>
      <c r="F20314" s="12">
        <v>4329317</v>
      </c>
    </row>
    <row r="20315" spans="2:6">
      <c r="B20315" s="21">
        <v>42976</v>
      </c>
      <c r="C20315" s="122" t="s">
        <v>347</v>
      </c>
      <c r="D20315" s="116">
        <v>116.48</v>
      </c>
      <c r="E20315" s="11">
        <v>116.59</v>
      </c>
      <c r="F20315" s="12">
        <v>890195</v>
      </c>
    </row>
    <row r="20316" spans="2:6">
      <c r="B20316" s="21">
        <v>42976</v>
      </c>
      <c r="C20316" s="122" t="s">
        <v>348</v>
      </c>
      <c r="D20316" s="116">
        <v>19.920000000000002</v>
      </c>
      <c r="E20316" s="11">
        <v>19.940000000000001</v>
      </c>
      <c r="F20316" s="12">
        <v>2898583</v>
      </c>
    </row>
    <row r="20317" spans="2:6">
      <c r="B20317" s="21">
        <v>42976</v>
      </c>
      <c r="C20317" s="122" t="s">
        <v>349</v>
      </c>
      <c r="D20317" s="116">
        <v>52.17</v>
      </c>
      <c r="E20317" s="11">
        <v>51.43</v>
      </c>
      <c r="F20317" s="12">
        <v>5375924</v>
      </c>
    </row>
    <row r="20318" spans="2:6">
      <c r="B20318" s="21">
        <v>42976</v>
      </c>
      <c r="C20318" s="122" t="s">
        <v>350</v>
      </c>
      <c r="D20318" s="116">
        <v>63.13</v>
      </c>
      <c r="E20318" s="11">
        <v>63.12</v>
      </c>
      <c r="F20318" s="12">
        <v>6564714</v>
      </c>
    </row>
    <row r="20319" spans="2:6">
      <c r="B20319" s="21">
        <v>42976</v>
      </c>
      <c r="C20319" s="122" t="s">
        <v>351</v>
      </c>
      <c r="D20319" s="116">
        <v>10.84</v>
      </c>
      <c r="E20319" s="11">
        <v>10.88</v>
      </c>
      <c r="F20319" s="12">
        <v>7702913</v>
      </c>
    </row>
    <row r="20320" spans="2:6">
      <c r="B20320" s="21">
        <v>42976</v>
      </c>
      <c r="C20320" s="122" t="s">
        <v>352</v>
      </c>
      <c r="D20320" s="116">
        <v>44.72</v>
      </c>
      <c r="E20320" s="11">
        <v>45.35</v>
      </c>
      <c r="F20320" s="12">
        <v>8776148</v>
      </c>
    </row>
    <row r="20321" spans="2:6">
      <c r="B20321" s="21">
        <v>42976</v>
      </c>
      <c r="C20321" s="122" t="s">
        <v>353</v>
      </c>
      <c r="D20321" s="116">
        <v>72.25</v>
      </c>
      <c r="E20321" s="11">
        <v>73.05</v>
      </c>
      <c r="F20321" s="12">
        <v>11478382</v>
      </c>
    </row>
    <row r="20322" spans="2:6">
      <c r="B20322" s="21">
        <v>42976</v>
      </c>
      <c r="C20322" s="122" t="s">
        <v>354</v>
      </c>
      <c r="D20322" s="116">
        <v>86.89</v>
      </c>
      <c r="E20322" s="11">
        <v>86.94</v>
      </c>
      <c r="F20322" s="12">
        <v>881155</v>
      </c>
    </row>
    <row r="20323" spans="2:6">
      <c r="B20323" s="21">
        <v>42976</v>
      </c>
      <c r="C20323" s="122" t="s">
        <v>355</v>
      </c>
      <c r="D20323" s="116">
        <v>149.93</v>
      </c>
      <c r="E20323" s="11">
        <v>150.13</v>
      </c>
      <c r="F20323" s="12">
        <v>906582</v>
      </c>
    </row>
    <row r="20324" spans="2:6">
      <c r="B20324" s="21">
        <v>42976</v>
      </c>
      <c r="C20324" s="122" t="s">
        <v>356</v>
      </c>
      <c r="D20324" s="116">
        <v>590.96</v>
      </c>
      <c r="E20324" s="11">
        <v>591.96</v>
      </c>
      <c r="F20324" s="12">
        <v>110724</v>
      </c>
    </row>
    <row r="20325" spans="2:6">
      <c r="B20325" s="21">
        <v>42976</v>
      </c>
      <c r="C20325" s="122" t="s">
        <v>357</v>
      </c>
      <c r="D20325" s="116">
        <v>30.75</v>
      </c>
      <c r="E20325" s="11">
        <v>31.48</v>
      </c>
      <c r="F20325" s="12">
        <v>23151883</v>
      </c>
    </row>
    <row r="20326" spans="2:6">
      <c r="B20326" s="21">
        <v>42976</v>
      </c>
      <c r="C20326" s="122" t="s">
        <v>358</v>
      </c>
      <c r="D20326" s="116">
        <v>30.56</v>
      </c>
      <c r="E20326" s="11">
        <v>30.5</v>
      </c>
      <c r="F20326" s="12">
        <v>4719968</v>
      </c>
    </row>
    <row r="20327" spans="2:6">
      <c r="B20327" s="21">
        <v>42976</v>
      </c>
      <c r="C20327" s="122" t="s">
        <v>359</v>
      </c>
      <c r="D20327" s="116">
        <v>13.38</v>
      </c>
      <c r="E20327" s="11">
        <v>13.52</v>
      </c>
      <c r="F20327" s="12">
        <v>1563277</v>
      </c>
    </row>
    <row r="20328" spans="2:6">
      <c r="B20328" s="21">
        <v>42976</v>
      </c>
      <c r="C20328" s="122" t="s">
        <v>360</v>
      </c>
      <c r="D20328" s="116">
        <v>23.04</v>
      </c>
      <c r="E20328" s="11">
        <v>23.58</v>
      </c>
      <c r="F20328" s="12">
        <v>4851335</v>
      </c>
    </row>
    <row r="20329" spans="2:6">
      <c r="B20329" s="21">
        <v>42976</v>
      </c>
      <c r="C20329" s="122" t="s">
        <v>361</v>
      </c>
      <c r="D20329" s="116">
        <v>75.13</v>
      </c>
      <c r="E20329" s="11">
        <v>75.209999999999994</v>
      </c>
      <c r="F20329" s="12">
        <v>766268</v>
      </c>
    </row>
    <row r="20330" spans="2:6">
      <c r="B20330" s="21">
        <v>42976</v>
      </c>
      <c r="C20330" s="122" t="s">
        <v>362</v>
      </c>
      <c r="D20330" s="116">
        <v>151.03</v>
      </c>
      <c r="E20330" s="11">
        <v>150.72</v>
      </c>
      <c r="F20330" s="12">
        <v>1399251</v>
      </c>
    </row>
    <row r="20331" spans="2:6">
      <c r="B20331" s="21">
        <v>42976</v>
      </c>
      <c r="C20331" s="122" t="s">
        <v>363</v>
      </c>
      <c r="D20331" s="116">
        <v>38.89</v>
      </c>
      <c r="E20331" s="11">
        <v>38.04</v>
      </c>
      <c r="F20331" s="12">
        <v>7079194</v>
      </c>
    </row>
    <row r="20332" spans="2:6">
      <c r="B20332" s="21">
        <v>42976</v>
      </c>
      <c r="C20332" s="122" t="s">
        <v>364</v>
      </c>
      <c r="D20332" s="116">
        <v>165</v>
      </c>
      <c r="E20332" s="11">
        <v>168.81</v>
      </c>
      <c r="F20332" s="12">
        <v>4620920</v>
      </c>
    </row>
    <row r="20333" spans="2:6">
      <c r="B20333" s="21">
        <v>42976</v>
      </c>
      <c r="C20333" s="122" t="s">
        <v>365</v>
      </c>
      <c r="D20333" s="116">
        <v>25.09</v>
      </c>
      <c r="E20333" s="11">
        <v>25.43</v>
      </c>
      <c r="F20333" s="12">
        <v>2092886</v>
      </c>
    </row>
    <row r="20334" spans="2:6">
      <c r="B20334" s="21">
        <v>42976</v>
      </c>
      <c r="C20334" s="122" t="s">
        <v>366</v>
      </c>
      <c r="D20334" s="116">
        <v>27.12</v>
      </c>
      <c r="E20334" s="11">
        <v>26.98</v>
      </c>
      <c r="F20334" s="12">
        <v>940248</v>
      </c>
    </row>
    <row r="20335" spans="2:6">
      <c r="B20335" s="21">
        <v>42976</v>
      </c>
      <c r="C20335" s="122" t="s">
        <v>367</v>
      </c>
      <c r="D20335" s="116">
        <v>52.74</v>
      </c>
      <c r="E20335" s="11">
        <v>52.73</v>
      </c>
      <c r="F20335" s="12">
        <v>12539931</v>
      </c>
    </row>
    <row r="20336" spans="2:6">
      <c r="B20336" s="21">
        <v>42976</v>
      </c>
      <c r="C20336" s="122" t="s">
        <v>368</v>
      </c>
      <c r="D20336" s="116">
        <v>39.19</v>
      </c>
      <c r="E20336" s="11">
        <v>39.07</v>
      </c>
      <c r="F20336" s="12">
        <v>2226231</v>
      </c>
    </row>
    <row r="20337" spans="2:6">
      <c r="B20337" s="21">
        <v>42976</v>
      </c>
      <c r="C20337" s="122" t="s">
        <v>369</v>
      </c>
      <c r="D20337" s="116">
        <v>269.70999999999998</v>
      </c>
      <c r="E20337" s="11">
        <v>270.72000000000003</v>
      </c>
      <c r="F20337" s="12">
        <v>473663</v>
      </c>
    </row>
    <row r="20338" spans="2:6">
      <c r="B20338" s="21">
        <v>42976</v>
      </c>
      <c r="C20338" s="122" t="s">
        <v>370</v>
      </c>
      <c r="D20338" s="116">
        <v>30.14</v>
      </c>
      <c r="E20338" s="11">
        <v>30.36</v>
      </c>
      <c r="F20338" s="12">
        <v>1958623</v>
      </c>
    </row>
    <row r="20339" spans="2:6">
      <c r="B20339" s="21">
        <v>42976</v>
      </c>
      <c r="C20339" s="122" t="s">
        <v>371</v>
      </c>
      <c r="D20339" s="116">
        <v>24.48</v>
      </c>
      <c r="E20339" s="11">
        <v>24.95</v>
      </c>
      <c r="F20339" s="12">
        <v>4618349</v>
      </c>
    </row>
    <row r="20340" spans="2:6">
      <c r="B20340" s="21">
        <v>42976</v>
      </c>
      <c r="C20340" s="122" t="s">
        <v>372</v>
      </c>
      <c r="D20340" s="116">
        <v>116.9</v>
      </c>
      <c r="E20340" s="11">
        <v>119.4</v>
      </c>
      <c r="F20340" s="12">
        <v>1047942</v>
      </c>
    </row>
    <row r="20341" spans="2:6">
      <c r="B20341" s="21">
        <v>42976</v>
      </c>
      <c r="C20341" s="122" t="s">
        <v>373</v>
      </c>
      <c r="D20341" s="116">
        <v>37.92</v>
      </c>
      <c r="E20341" s="11">
        <v>38.03</v>
      </c>
      <c r="F20341" s="12">
        <v>1444536</v>
      </c>
    </row>
    <row r="20342" spans="2:6">
      <c r="B20342" s="21">
        <v>42976</v>
      </c>
      <c r="C20342" s="122" t="s">
        <v>374</v>
      </c>
      <c r="D20342" s="116">
        <v>88.05</v>
      </c>
      <c r="E20342" s="11">
        <v>88.54</v>
      </c>
      <c r="F20342" s="12">
        <v>743183</v>
      </c>
    </row>
    <row r="20343" spans="2:6">
      <c r="B20343" s="21">
        <v>42976</v>
      </c>
      <c r="C20343" s="122" t="s">
        <v>375</v>
      </c>
      <c r="D20343" s="116">
        <v>54.27</v>
      </c>
      <c r="E20343" s="11">
        <v>54.93</v>
      </c>
      <c r="F20343" s="12">
        <v>1884029</v>
      </c>
    </row>
    <row r="20344" spans="2:6">
      <c r="B20344" s="21">
        <v>42976</v>
      </c>
      <c r="C20344" s="122" t="s">
        <v>376</v>
      </c>
      <c r="D20344" s="116">
        <v>162.59</v>
      </c>
      <c r="E20344" s="11">
        <v>164.7</v>
      </c>
      <c r="F20344" s="12">
        <v>8102357</v>
      </c>
    </row>
    <row r="20345" spans="2:6">
      <c r="B20345" s="21">
        <v>42976</v>
      </c>
      <c r="C20345" s="122" t="s">
        <v>377</v>
      </c>
      <c r="D20345" s="116">
        <v>47.66</v>
      </c>
      <c r="E20345" s="11">
        <v>47.59</v>
      </c>
      <c r="F20345" s="12">
        <v>3086135</v>
      </c>
    </row>
    <row r="20346" spans="2:6">
      <c r="B20346" s="21">
        <v>42976</v>
      </c>
      <c r="C20346" s="122" t="s">
        <v>378</v>
      </c>
      <c r="D20346" s="116">
        <v>13.65</v>
      </c>
      <c r="E20346" s="11">
        <v>13.7</v>
      </c>
      <c r="F20346" s="12">
        <v>279743</v>
      </c>
    </row>
    <row r="20347" spans="2:6">
      <c r="B20347" s="21">
        <v>42976</v>
      </c>
      <c r="C20347" s="122" t="s">
        <v>379</v>
      </c>
      <c r="D20347" s="116">
        <v>13.36</v>
      </c>
      <c r="E20347" s="11">
        <v>13.36</v>
      </c>
      <c r="F20347" s="12">
        <v>2164742</v>
      </c>
    </row>
    <row r="20348" spans="2:6">
      <c r="B20348" s="21">
        <v>42976</v>
      </c>
      <c r="C20348" s="122" t="s">
        <v>380</v>
      </c>
      <c r="D20348" s="116">
        <v>57.48</v>
      </c>
      <c r="E20348" s="11">
        <v>57.14</v>
      </c>
      <c r="F20348" s="12">
        <v>1088591</v>
      </c>
    </row>
    <row r="20349" spans="2:6">
      <c r="B20349" s="21">
        <v>42976</v>
      </c>
      <c r="C20349" s="122" t="s">
        <v>381</v>
      </c>
      <c r="D20349" s="116">
        <v>52.65</v>
      </c>
      <c r="E20349" s="11">
        <v>53.22</v>
      </c>
      <c r="F20349" s="12">
        <v>2118075</v>
      </c>
    </row>
    <row r="20350" spans="2:6">
      <c r="B20350" s="21">
        <v>42976</v>
      </c>
      <c r="C20350" s="122" t="s">
        <v>382</v>
      </c>
      <c r="D20350" s="116">
        <v>73</v>
      </c>
      <c r="E20350" s="11">
        <v>72.83</v>
      </c>
      <c r="F20350" s="12">
        <v>2101336</v>
      </c>
    </row>
    <row r="20351" spans="2:6">
      <c r="B20351" s="21">
        <v>42976</v>
      </c>
      <c r="C20351" s="122" t="s">
        <v>383</v>
      </c>
      <c r="D20351" s="116">
        <v>48.88</v>
      </c>
      <c r="E20351" s="11">
        <v>49.45</v>
      </c>
      <c r="F20351" s="12">
        <v>7245889</v>
      </c>
    </row>
    <row r="20352" spans="2:6">
      <c r="B20352" s="21">
        <v>42976</v>
      </c>
      <c r="C20352" s="122" t="s">
        <v>384</v>
      </c>
      <c r="D20352" s="116">
        <v>197.39</v>
      </c>
      <c r="E20352" s="11">
        <v>197.02</v>
      </c>
      <c r="F20352" s="12">
        <v>878431</v>
      </c>
    </row>
    <row r="20353" spans="2:6">
      <c r="B20353" s="21">
        <v>42976</v>
      </c>
      <c r="C20353" s="122" t="s">
        <v>385</v>
      </c>
      <c r="D20353" s="116">
        <v>58.82</v>
      </c>
      <c r="E20353" s="11">
        <v>59.08</v>
      </c>
      <c r="F20353" s="12">
        <v>2825465</v>
      </c>
    </row>
    <row r="20354" spans="2:6">
      <c r="B20354" s="21">
        <v>42976</v>
      </c>
      <c r="C20354" s="122" t="s">
        <v>386</v>
      </c>
      <c r="D20354" s="116">
        <v>56.26</v>
      </c>
      <c r="E20354" s="11">
        <v>56.59</v>
      </c>
      <c r="F20354" s="12">
        <v>1198166</v>
      </c>
    </row>
    <row r="20355" spans="2:6">
      <c r="B20355" s="21">
        <v>42976</v>
      </c>
      <c r="C20355" s="122" t="s">
        <v>387</v>
      </c>
      <c r="D20355" s="116">
        <v>16.600000000000001</v>
      </c>
      <c r="E20355" s="11">
        <v>16.66</v>
      </c>
      <c r="F20355" s="12">
        <v>1223842</v>
      </c>
    </row>
    <row r="20356" spans="2:6">
      <c r="B20356" s="21">
        <v>42976</v>
      </c>
      <c r="C20356" s="122" t="s">
        <v>388</v>
      </c>
      <c r="D20356" s="116">
        <v>64.2</v>
      </c>
      <c r="E20356" s="11">
        <v>65.16</v>
      </c>
      <c r="F20356" s="12">
        <v>1671773</v>
      </c>
    </row>
    <row r="20357" spans="2:6">
      <c r="B20357" s="21">
        <v>42976</v>
      </c>
      <c r="C20357" s="122" t="s">
        <v>389</v>
      </c>
      <c r="D20357" s="116">
        <v>70.2</v>
      </c>
      <c r="E20357" s="11">
        <v>70.260000000000005</v>
      </c>
      <c r="F20357" s="12">
        <v>1051578</v>
      </c>
    </row>
    <row r="20358" spans="2:6">
      <c r="B20358" s="21">
        <v>42976</v>
      </c>
      <c r="C20358" s="122" t="s">
        <v>390</v>
      </c>
      <c r="D20358" s="116">
        <v>1775.9</v>
      </c>
      <c r="E20358" s="11">
        <v>1807.06</v>
      </c>
      <c r="F20358" s="12">
        <v>488963</v>
      </c>
    </row>
    <row r="20359" spans="2:6">
      <c r="B20359" s="21">
        <v>42976</v>
      </c>
      <c r="C20359" s="122" t="s">
        <v>391</v>
      </c>
      <c r="D20359" s="116">
        <v>37.47</v>
      </c>
      <c r="E20359" s="11">
        <v>37.909999999999997</v>
      </c>
      <c r="F20359" s="12">
        <v>1421821</v>
      </c>
    </row>
    <row r="20360" spans="2:6">
      <c r="B20360" s="21">
        <v>42976</v>
      </c>
      <c r="C20360" s="122" t="s">
        <v>392</v>
      </c>
      <c r="D20360" s="116">
        <v>47.33</v>
      </c>
      <c r="E20360" s="11">
        <v>47.11</v>
      </c>
      <c r="F20360" s="12">
        <v>1288929</v>
      </c>
    </row>
    <row r="20361" spans="2:6">
      <c r="B20361" s="21">
        <v>42976</v>
      </c>
      <c r="C20361" s="122" t="s">
        <v>393</v>
      </c>
      <c r="D20361" s="116">
        <v>115.55</v>
      </c>
      <c r="E20361" s="11">
        <v>115.84</v>
      </c>
      <c r="F20361" s="12">
        <v>2348661</v>
      </c>
    </row>
    <row r="20362" spans="2:6">
      <c r="B20362" s="21">
        <v>42976</v>
      </c>
      <c r="C20362" s="122" t="s">
        <v>394</v>
      </c>
      <c r="D20362" s="116">
        <v>33.43</v>
      </c>
      <c r="E20362" s="11">
        <v>33.5</v>
      </c>
      <c r="F20362" s="12">
        <v>12224026</v>
      </c>
    </row>
    <row r="20363" spans="2:6">
      <c r="B20363" s="21">
        <v>42976</v>
      </c>
      <c r="C20363" s="122" t="s">
        <v>395</v>
      </c>
      <c r="D20363" s="116">
        <v>62.64</v>
      </c>
      <c r="E20363" s="11">
        <v>62.66</v>
      </c>
      <c r="F20363" s="12">
        <v>970676</v>
      </c>
    </row>
    <row r="20364" spans="2:6">
      <c r="B20364" s="21">
        <v>42976</v>
      </c>
      <c r="C20364" s="122" t="s">
        <v>396</v>
      </c>
      <c r="D20364" s="116">
        <v>92.48</v>
      </c>
      <c r="E20364" s="11">
        <v>92.32</v>
      </c>
      <c r="F20364" s="12">
        <v>3676277</v>
      </c>
    </row>
    <row r="20365" spans="2:6">
      <c r="B20365" s="21">
        <v>42976</v>
      </c>
      <c r="C20365" s="122" t="s">
        <v>397</v>
      </c>
      <c r="D20365" s="116">
        <v>47.15</v>
      </c>
      <c r="E20365" s="11">
        <v>47.63</v>
      </c>
      <c r="F20365" s="12">
        <v>3208804</v>
      </c>
    </row>
    <row r="20366" spans="2:6">
      <c r="B20366" s="21">
        <v>42976</v>
      </c>
      <c r="C20366" s="122" t="s">
        <v>398</v>
      </c>
      <c r="D20366" s="116">
        <v>157.5</v>
      </c>
      <c r="E20366" s="11">
        <v>159.19999999999999</v>
      </c>
      <c r="F20366" s="12">
        <v>772205</v>
      </c>
    </row>
    <row r="20367" spans="2:6">
      <c r="B20367" s="21">
        <v>42976</v>
      </c>
      <c r="C20367" s="122" t="s">
        <v>399</v>
      </c>
      <c r="D20367" s="116">
        <v>25.11</v>
      </c>
      <c r="E20367" s="11">
        <v>25.31</v>
      </c>
      <c r="F20367" s="12">
        <v>3058256</v>
      </c>
    </row>
    <row r="20368" spans="2:6">
      <c r="B20368" s="21">
        <v>42976</v>
      </c>
      <c r="C20368" s="122" t="s">
        <v>400</v>
      </c>
      <c r="D20368" s="116">
        <v>108.59</v>
      </c>
      <c r="E20368" s="11">
        <v>108.5</v>
      </c>
      <c r="F20368" s="12">
        <v>646926</v>
      </c>
    </row>
    <row r="20369" spans="2:6">
      <c r="B20369" s="21">
        <v>42976</v>
      </c>
      <c r="C20369" s="122" t="s">
        <v>401</v>
      </c>
      <c r="D20369" s="116">
        <v>65.39</v>
      </c>
      <c r="E20369" s="11">
        <v>65.88</v>
      </c>
      <c r="F20369" s="12">
        <v>319334</v>
      </c>
    </row>
    <row r="20370" spans="2:6">
      <c r="B20370" s="21">
        <v>42976</v>
      </c>
      <c r="C20370" s="122" t="s">
        <v>402</v>
      </c>
      <c r="D20370" s="116">
        <v>62.32</v>
      </c>
      <c r="E20370" s="11">
        <v>62.18</v>
      </c>
      <c r="F20370" s="12">
        <v>1398511</v>
      </c>
    </row>
    <row r="20371" spans="2:6">
      <c r="B20371" s="21">
        <v>42976</v>
      </c>
      <c r="C20371" s="122" t="s">
        <v>403</v>
      </c>
      <c r="D20371" s="116">
        <v>115.16</v>
      </c>
      <c r="E20371" s="11">
        <v>116.55</v>
      </c>
      <c r="F20371" s="12">
        <v>2741937</v>
      </c>
    </row>
    <row r="20372" spans="2:6">
      <c r="B20372" s="21">
        <v>42976</v>
      </c>
      <c r="C20372" s="122" t="s">
        <v>404</v>
      </c>
      <c r="D20372" s="116">
        <v>126.04</v>
      </c>
      <c r="E20372" s="11">
        <v>126.27</v>
      </c>
      <c r="F20372" s="12">
        <v>2052831</v>
      </c>
    </row>
    <row r="20373" spans="2:6">
      <c r="B20373" s="21">
        <v>42976</v>
      </c>
      <c r="C20373" s="122" t="s">
        <v>405</v>
      </c>
      <c r="D20373" s="116">
        <v>60.45</v>
      </c>
      <c r="E20373" s="11">
        <v>61.06</v>
      </c>
      <c r="F20373" s="12">
        <v>670892</v>
      </c>
    </row>
    <row r="20374" spans="2:6">
      <c r="B20374" s="21">
        <v>42976</v>
      </c>
      <c r="C20374" s="122" t="s">
        <v>406</v>
      </c>
      <c r="D20374" s="116">
        <v>90.59</v>
      </c>
      <c r="E20374" s="11">
        <v>90.41</v>
      </c>
      <c r="F20374" s="12">
        <v>347763</v>
      </c>
    </row>
    <row r="20375" spans="2:6">
      <c r="B20375" s="21">
        <v>42976</v>
      </c>
      <c r="C20375" s="122" t="s">
        <v>407</v>
      </c>
      <c r="D20375" s="116">
        <v>103.45</v>
      </c>
      <c r="E20375" s="11">
        <v>103.86</v>
      </c>
      <c r="F20375" s="12">
        <v>866886</v>
      </c>
    </row>
    <row r="20376" spans="2:6">
      <c r="B20376" s="21">
        <v>42976</v>
      </c>
      <c r="C20376" s="122" t="s">
        <v>408</v>
      </c>
      <c r="D20376" s="116">
        <v>39.590000000000003</v>
      </c>
      <c r="E20376" s="11">
        <v>39.380000000000003</v>
      </c>
      <c r="F20376" s="12">
        <v>1443889</v>
      </c>
    </row>
    <row r="20377" spans="2:6">
      <c r="B20377" s="21">
        <v>42976</v>
      </c>
      <c r="C20377" s="122" t="s">
        <v>409</v>
      </c>
      <c r="D20377" s="116">
        <v>77.48</v>
      </c>
      <c r="E20377" s="11">
        <v>77.650000000000006</v>
      </c>
      <c r="F20377" s="12">
        <v>1262593</v>
      </c>
    </row>
    <row r="20378" spans="2:6">
      <c r="B20378" s="21">
        <v>42976</v>
      </c>
      <c r="C20378" s="122" t="s">
        <v>410</v>
      </c>
      <c r="D20378" s="116">
        <v>101.3</v>
      </c>
      <c r="E20378" s="11">
        <v>101.32</v>
      </c>
      <c r="F20378" s="12">
        <v>1753994</v>
      </c>
    </row>
    <row r="20379" spans="2:6">
      <c r="B20379" s="21">
        <v>42976</v>
      </c>
      <c r="C20379" s="122" t="s">
        <v>411</v>
      </c>
      <c r="D20379" s="116">
        <v>204.34</v>
      </c>
      <c r="E20379" s="11">
        <v>205.57</v>
      </c>
      <c r="F20379" s="12">
        <v>527453</v>
      </c>
    </row>
    <row r="20380" spans="2:6">
      <c r="B20380" s="21">
        <v>42976</v>
      </c>
      <c r="C20380" s="122" t="s">
        <v>412</v>
      </c>
      <c r="D20380" s="116">
        <v>83.5</v>
      </c>
      <c r="E20380" s="11">
        <v>83.5</v>
      </c>
      <c r="F20380" s="12">
        <v>1697342</v>
      </c>
    </row>
    <row r="20381" spans="2:6">
      <c r="B20381" s="21">
        <v>42976</v>
      </c>
      <c r="C20381" s="122" t="s">
        <v>413</v>
      </c>
      <c r="D20381" s="116">
        <v>125.87</v>
      </c>
      <c r="E20381" s="11">
        <v>126.62</v>
      </c>
      <c r="F20381" s="12">
        <v>909765</v>
      </c>
    </row>
    <row r="20382" spans="2:6">
      <c r="B20382" s="21">
        <v>42976</v>
      </c>
      <c r="C20382" s="122" t="s">
        <v>414</v>
      </c>
      <c r="D20382" s="116">
        <v>34.5</v>
      </c>
      <c r="E20382" s="11">
        <v>35.26</v>
      </c>
      <c r="F20382" s="12">
        <v>1314257</v>
      </c>
    </row>
    <row r="20383" spans="2:6">
      <c r="B20383" s="21">
        <v>42976</v>
      </c>
      <c r="C20383" s="122" t="s">
        <v>415</v>
      </c>
      <c r="D20383" s="116">
        <v>130.15</v>
      </c>
      <c r="E20383" s="11">
        <v>130.88</v>
      </c>
      <c r="F20383" s="12">
        <v>576709</v>
      </c>
    </row>
    <row r="20384" spans="2:6">
      <c r="B20384" s="21">
        <v>42976</v>
      </c>
      <c r="C20384" s="122" t="s">
        <v>416</v>
      </c>
      <c r="D20384" s="116">
        <v>127.08</v>
      </c>
      <c r="E20384" s="11">
        <v>127.96</v>
      </c>
      <c r="F20384" s="12">
        <v>1677886</v>
      </c>
    </row>
    <row r="20385" spans="2:6">
      <c r="B20385" s="21">
        <v>42976</v>
      </c>
      <c r="C20385" s="122" t="s">
        <v>417</v>
      </c>
      <c r="D20385" s="116">
        <v>59.82</v>
      </c>
      <c r="E20385" s="11">
        <v>61.01</v>
      </c>
      <c r="F20385" s="12">
        <v>4359308</v>
      </c>
    </row>
    <row r="20386" spans="2:6">
      <c r="B20386" s="21">
        <v>42976</v>
      </c>
      <c r="C20386" s="122" t="s">
        <v>418</v>
      </c>
      <c r="D20386" s="116">
        <v>95.41</v>
      </c>
      <c r="E20386" s="11">
        <v>96</v>
      </c>
      <c r="F20386" s="12">
        <v>3382304</v>
      </c>
    </row>
    <row r="20387" spans="2:6">
      <c r="B20387" s="21">
        <v>42976</v>
      </c>
      <c r="C20387" s="122" t="s">
        <v>419</v>
      </c>
      <c r="D20387" s="116">
        <v>51.31</v>
      </c>
      <c r="E20387" s="11">
        <v>51.81</v>
      </c>
      <c r="F20387" s="12">
        <v>4980898</v>
      </c>
    </row>
    <row r="20388" spans="2:6">
      <c r="B20388" s="21">
        <v>42976</v>
      </c>
      <c r="C20388" s="122" t="s">
        <v>420</v>
      </c>
      <c r="D20388" s="116">
        <v>69.91</v>
      </c>
      <c r="E20388" s="11">
        <v>70.459999999999994</v>
      </c>
      <c r="F20388" s="12">
        <v>510672</v>
      </c>
    </row>
    <row r="20389" spans="2:6">
      <c r="B20389" s="21">
        <v>42976</v>
      </c>
      <c r="C20389" s="122" t="s">
        <v>421</v>
      </c>
      <c r="D20389" s="116">
        <v>119.39</v>
      </c>
      <c r="E20389" s="11">
        <v>120.33</v>
      </c>
      <c r="F20389" s="12">
        <v>1470121</v>
      </c>
    </row>
    <row r="20390" spans="2:6">
      <c r="B20390" s="21">
        <v>42976</v>
      </c>
      <c r="C20390" s="122" t="s">
        <v>422</v>
      </c>
      <c r="D20390" s="116">
        <v>251.84</v>
      </c>
      <c r="E20390" s="11">
        <v>252.49</v>
      </c>
      <c r="F20390" s="12">
        <v>491116</v>
      </c>
    </row>
    <row r="20391" spans="2:6">
      <c r="B20391" s="21">
        <v>42976</v>
      </c>
      <c r="C20391" s="122" t="s">
        <v>423</v>
      </c>
      <c r="D20391" s="116">
        <v>63.97</v>
      </c>
      <c r="E20391" s="11">
        <v>63.38</v>
      </c>
      <c r="F20391" s="12">
        <v>1703391</v>
      </c>
    </row>
    <row r="20392" spans="2:6">
      <c r="B20392" s="21">
        <v>42976</v>
      </c>
      <c r="C20392" s="122" t="s">
        <v>424</v>
      </c>
      <c r="D20392" s="116">
        <v>476.88</v>
      </c>
      <c r="E20392" s="11">
        <v>479.03</v>
      </c>
      <c r="F20392" s="12">
        <v>546294</v>
      </c>
    </row>
    <row r="20393" spans="2:6">
      <c r="B20393" s="21">
        <v>42976</v>
      </c>
      <c r="C20393" s="122" t="s">
        <v>425</v>
      </c>
      <c r="D20393" s="116">
        <v>14.1</v>
      </c>
      <c r="E20393" s="11">
        <v>14.16</v>
      </c>
      <c r="F20393" s="12">
        <v>13822954</v>
      </c>
    </row>
    <row r="20394" spans="2:6">
      <c r="B20394" s="21">
        <v>42976</v>
      </c>
      <c r="C20394" s="122" t="s">
        <v>426</v>
      </c>
      <c r="D20394" s="116">
        <v>43.83</v>
      </c>
      <c r="E20394" s="11">
        <v>44.45</v>
      </c>
      <c r="F20394" s="12">
        <v>772638</v>
      </c>
    </row>
    <row r="20395" spans="2:6">
      <c r="B20395" s="21">
        <v>42976</v>
      </c>
      <c r="C20395" s="122" t="s">
        <v>427</v>
      </c>
      <c r="D20395" s="116">
        <v>104.59</v>
      </c>
      <c r="E20395" s="11">
        <v>105.52</v>
      </c>
      <c r="F20395" s="12">
        <v>1476983</v>
      </c>
    </row>
    <row r="20396" spans="2:6">
      <c r="B20396" s="21">
        <v>42976</v>
      </c>
      <c r="C20396" s="122" t="s">
        <v>428</v>
      </c>
      <c r="D20396" s="116">
        <v>77.36</v>
      </c>
      <c r="E20396" s="11">
        <v>77.540000000000006</v>
      </c>
      <c r="F20396" s="12">
        <v>539323</v>
      </c>
    </row>
    <row r="20397" spans="2:6">
      <c r="B20397" s="21">
        <v>42976</v>
      </c>
      <c r="C20397" s="122" t="s">
        <v>429</v>
      </c>
      <c r="D20397" s="116">
        <v>86.42</v>
      </c>
      <c r="E20397" s="11">
        <v>86.83</v>
      </c>
      <c r="F20397" s="12">
        <v>548922</v>
      </c>
    </row>
    <row r="20398" spans="2:6">
      <c r="B20398" s="21">
        <v>42976</v>
      </c>
      <c r="C20398" s="122" t="s">
        <v>430</v>
      </c>
      <c r="D20398" s="116">
        <v>75.040000000000006</v>
      </c>
      <c r="E20398" s="11">
        <v>74.95</v>
      </c>
      <c r="F20398" s="12">
        <v>491837</v>
      </c>
    </row>
    <row r="20399" spans="2:6">
      <c r="B20399" s="21">
        <v>42976</v>
      </c>
      <c r="C20399" s="122" t="s">
        <v>431</v>
      </c>
      <c r="D20399" s="116">
        <v>158.72</v>
      </c>
      <c r="E20399" s="11">
        <v>160.38</v>
      </c>
      <c r="F20399" s="12">
        <v>482461</v>
      </c>
    </row>
    <row r="20400" spans="2:6">
      <c r="B20400" s="21">
        <v>42976</v>
      </c>
      <c r="C20400" s="122" t="s">
        <v>432</v>
      </c>
      <c r="D20400" s="116">
        <v>229</v>
      </c>
      <c r="E20400" s="11">
        <v>229.47</v>
      </c>
      <c r="F20400" s="12">
        <v>282490</v>
      </c>
    </row>
    <row r="20401" spans="2:6">
      <c r="B20401" s="21">
        <v>42976</v>
      </c>
      <c r="C20401" s="122" t="s">
        <v>433</v>
      </c>
      <c r="D20401" s="116">
        <v>58.61</v>
      </c>
      <c r="E20401" s="11">
        <v>58.69</v>
      </c>
      <c r="F20401" s="12">
        <v>2649369</v>
      </c>
    </row>
    <row r="20402" spans="2:6">
      <c r="B20402" s="21">
        <v>42976</v>
      </c>
      <c r="C20402" s="122" t="s">
        <v>434</v>
      </c>
      <c r="D20402" s="116">
        <v>17.41</v>
      </c>
      <c r="E20402" s="11">
        <v>17.399999999999999</v>
      </c>
      <c r="F20402" s="12">
        <v>7529267</v>
      </c>
    </row>
    <row r="20403" spans="2:6">
      <c r="B20403" s="21">
        <v>42976</v>
      </c>
      <c r="C20403" s="122" t="s">
        <v>435</v>
      </c>
      <c r="D20403" s="116">
        <v>64.31</v>
      </c>
      <c r="E20403" s="11">
        <v>64.88</v>
      </c>
      <c r="F20403" s="12">
        <v>774044</v>
      </c>
    </row>
    <row r="20404" spans="2:6">
      <c r="B20404" s="21">
        <v>42976</v>
      </c>
      <c r="C20404" s="122" t="s">
        <v>436</v>
      </c>
      <c r="D20404" s="116">
        <v>179.72900000000001</v>
      </c>
      <c r="E20404" s="11">
        <v>182.11</v>
      </c>
      <c r="F20404" s="12">
        <v>2016151</v>
      </c>
    </row>
    <row r="20405" spans="2:6">
      <c r="B20405" s="21">
        <v>42976</v>
      </c>
      <c r="C20405" s="122" t="s">
        <v>437</v>
      </c>
      <c r="D20405" s="116">
        <v>152.13</v>
      </c>
      <c r="E20405" s="11">
        <v>152</v>
      </c>
      <c r="F20405" s="12">
        <v>1792102</v>
      </c>
    </row>
    <row r="20406" spans="2:6">
      <c r="B20406" s="21">
        <v>42976</v>
      </c>
      <c r="C20406" s="122" t="s">
        <v>438</v>
      </c>
      <c r="D20406" s="116">
        <v>54.04</v>
      </c>
      <c r="E20406" s="11">
        <v>54.1</v>
      </c>
      <c r="F20406" s="12">
        <v>6212403</v>
      </c>
    </row>
    <row r="20407" spans="2:6">
      <c r="B20407" s="21">
        <v>42976</v>
      </c>
      <c r="C20407" s="122" t="s">
        <v>439</v>
      </c>
      <c r="D20407" s="116">
        <v>60.35</v>
      </c>
      <c r="E20407" s="11">
        <v>59.94</v>
      </c>
      <c r="F20407" s="12">
        <v>1253527</v>
      </c>
    </row>
    <row r="20408" spans="2:6">
      <c r="B20408" s="21">
        <v>42976</v>
      </c>
      <c r="C20408" s="122" t="s">
        <v>440</v>
      </c>
      <c r="D20408" s="116">
        <v>38.99</v>
      </c>
      <c r="E20408" s="11">
        <v>39.18</v>
      </c>
      <c r="F20408" s="12">
        <v>8217515</v>
      </c>
    </row>
    <row r="20409" spans="2:6">
      <c r="B20409" s="21">
        <v>42976</v>
      </c>
      <c r="C20409" s="122" t="s">
        <v>441</v>
      </c>
      <c r="D20409" s="116">
        <v>44.1</v>
      </c>
      <c r="E20409" s="11">
        <v>43.99</v>
      </c>
      <c r="F20409" s="12">
        <v>2616032</v>
      </c>
    </row>
    <row r="20410" spans="2:6">
      <c r="B20410" s="21">
        <v>42976</v>
      </c>
      <c r="C20410" s="122" t="s">
        <v>442</v>
      </c>
      <c r="D20410" s="116">
        <v>337.18</v>
      </c>
      <c r="E20410" s="11">
        <v>333.14</v>
      </c>
      <c r="F20410" s="12">
        <v>576225</v>
      </c>
    </row>
    <row r="20411" spans="2:6">
      <c r="B20411" s="21">
        <v>42976</v>
      </c>
      <c r="C20411" s="122" t="s">
        <v>443</v>
      </c>
      <c r="D20411" s="116">
        <v>62.21</v>
      </c>
      <c r="E20411" s="11">
        <v>62.77</v>
      </c>
      <c r="F20411" s="12">
        <v>1882600</v>
      </c>
    </row>
    <row r="20412" spans="2:6">
      <c r="B20412" s="21">
        <v>42976</v>
      </c>
      <c r="C20412" s="122" t="s">
        <v>444</v>
      </c>
      <c r="D20412" s="116">
        <v>105.5</v>
      </c>
      <c r="E20412" s="11">
        <v>104.7</v>
      </c>
      <c r="F20412" s="12">
        <v>1368003</v>
      </c>
    </row>
    <row r="20413" spans="2:6">
      <c r="B20413" s="21">
        <v>42976</v>
      </c>
      <c r="C20413" s="122" t="s">
        <v>445</v>
      </c>
      <c r="D20413" s="116">
        <v>63.26</v>
      </c>
      <c r="E20413" s="11">
        <v>63.5</v>
      </c>
      <c r="F20413" s="12">
        <v>4076319</v>
      </c>
    </row>
    <row r="20414" spans="2:6">
      <c r="B20414" s="21">
        <v>42976</v>
      </c>
      <c r="C20414" s="122" t="s">
        <v>446</v>
      </c>
      <c r="D20414" s="116">
        <v>96.58</v>
      </c>
      <c r="E20414" s="11">
        <v>96.16</v>
      </c>
      <c r="F20414" s="12">
        <v>337586</v>
      </c>
    </row>
    <row r="20415" spans="2:6">
      <c r="B20415" s="21">
        <v>42976</v>
      </c>
      <c r="C20415" s="122" t="s">
        <v>447</v>
      </c>
      <c r="D20415" s="116">
        <v>144.18</v>
      </c>
      <c r="E20415" s="11">
        <v>145.69999999999999</v>
      </c>
      <c r="F20415" s="12">
        <v>620103</v>
      </c>
    </row>
    <row r="20416" spans="2:6">
      <c r="B20416" s="21">
        <v>42976</v>
      </c>
      <c r="C20416" s="122" t="s">
        <v>448</v>
      </c>
      <c r="D20416" s="116">
        <v>85.76</v>
      </c>
      <c r="E20416" s="11">
        <v>85.95</v>
      </c>
      <c r="F20416" s="12">
        <v>985691</v>
      </c>
    </row>
    <row r="20417" spans="2:6">
      <c r="B20417" s="21">
        <v>42976</v>
      </c>
      <c r="C20417" s="122" t="s">
        <v>449</v>
      </c>
      <c r="D20417" s="116">
        <v>78.14</v>
      </c>
      <c r="E20417" s="11">
        <v>78.8</v>
      </c>
      <c r="F20417" s="12">
        <v>807812</v>
      </c>
    </row>
    <row r="20418" spans="2:6">
      <c r="B20418" s="21">
        <v>42976</v>
      </c>
      <c r="C20418" s="122" t="s">
        <v>450</v>
      </c>
      <c r="D20418" s="116">
        <v>48.41</v>
      </c>
      <c r="E20418" s="11">
        <v>48.18</v>
      </c>
      <c r="F20418" s="12">
        <v>2334275</v>
      </c>
    </row>
    <row r="20419" spans="2:6">
      <c r="B20419" s="21">
        <v>42976</v>
      </c>
      <c r="C20419" s="122" t="s">
        <v>451</v>
      </c>
      <c r="D20419" s="116">
        <v>156.41999999999999</v>
      </c>
      <c r="E20419" s="11">
        <v>156.25</v>
      </c>
      <c r="F20419" s="12">
        <v>1068538</v>
      </c>
    </row>
    <row r="20420" spans="2:6">
      <c r="B20420" s="21">
        <v>42976</v>
      </c>
      <c r="C20420" s="122" t="s">
        <v>452</v>
      </c>
      <c r="D20420" s="116">
        <v>150.77000000000001</v>
      </c>
      <c r="E20420" s="11">
        <v>150.91999999999999</v>
      </c>
      <c r="F20420" s="12">
        <v>952189</v>
      </c>
    </row>
    <row r="20421" spans="2:6">
      <c r="B20421" s="21">
        <v>42976</v>
      </c>
      <c r="C20421" s="122" t="s">
        <v>453</v>
      </c>
      <c r="D20421" s="116">
        <v>71.77</v>
      </c>
      <c r="E20421" s="11">
        <v>72.02</v>
      </c>
      <c r="F20421" s="12">
        <v>438577</v>
      </c>
    </row>
    <row r="20422" spans="2:6">
      <c r="B20422" s="21">
        <v>42976</v>
      </c>
      <c r="C20422" s="122" t="s">
        <v>454</v>
      </c>
      <c r="D20422" s="116">
        <v>119.27</v>
      </c>
      <c r="E20422" s="11">
        <v>118.78</v>
      </c>
      <c r="F20422" s="12">
        <v>639700</v>
      </c>
    </row>
    <row r="20423" spans="2:6">
      <c r="B20423" s="21">
        <v>42976</v>
      </c>
      <c r="C20423" s="122" t="s">
        <v>455</v>
      </c>
      <c r="D20423" s="116">
        <v>54.74</v>
      </c>
      <c r="E20423" s="11">
        <v>55.12</v>
      </c>
      <c r="F20423" s="12">
        <v>1731769</v>
      </c>
    </row>
    <row r="20424" spans="2:6">
      <c r="B20424" s="21">
        <v>42976</v>
      </c>
      <c r="C20424" s="122" t="s">
        <v>456</v>
      </c>
      <c r="D20424" s="116">
        <v>91.88</v>
      </c>
      <c r="E20424" s="11">
        <v>92</v>
      </c>
      <c r="F20424" s="12">
        <v>2191834</v>
      </c>
    </row>
    <row r="20425" spans="2:6">
      <c r="B20425" s="21">
        <v>42976</v>
      </c>
      <c r="C20425" s="122" t="s">
        <v>457</v>
      </c>
      <c r="D20425" s="116">
        <v>31.2</v>
      </c>
      <c r="E20425" s="11">
        <v>31.45</v>
      </c>
      <c r="F20425" s="12">
        <v>3357869</v>
      </c>
    </row>
    <row r="20426" spans="2:6">
      <c r="B20426" s="21">
        <v>42976</v>
      </c>
      <c r="C20426" s="122" t="s">
        <v>458</v>
      </c>
      <c r="D20426" s="116">
        <v>197.28</v>
      </c>
      <c r="E20426" s="11">
        <v>198.4</v>
      </c>
      <c r="F20426" s="12">
        <v>715925</v>
      </c>
    </row>
    <row r="20427" spans="2:6">
      <c r="B20427" s="21">
        <v>42976</v>
      </c>
      <c r="C20427" s="122" t="s">
        <v>459</v>
      </c>
      <c r="D20427" s="116">
        <v>138.21</v>
      </c>
      <c r="E20427" s="11">
        <v>139.01</v>
      </c>
      <c r="F20427" s="12">
        <v>611521</v>
      </c>
    </row>
    <row r="20428" spans="2:6">
      <c r="B20428" s="21">
        <v>42976</v>
      </c>
      <c r="C20428" s="122" t="s">
        <v>460</v>
      </c>
      <c r="D20428" s="116">
        <v>99.98</v>
      </c>
      <c r="E20428" s="11">
        <v>101.52</v>
      </c>
      <c r="F20428" s="12">
        <v>1137735</v>
      </c>
    </row>
    <row r="20429" spans="2:6">
      <c r="B20429" s="21">
        <v>42976</v>
      </c>
      <c r="C20429" s="122" t="s">
        <v>461</v>
      </c>
      <c r="D20429" s="116">
        <v>30.04</v>
      </c>
      <c r="E20429" s="11">
        <v>30.12</v>
      </c>
      <c r="F20429" s="12">
        <v>5722722</v>
      </c>
    </row>
    <row r="20430" spans="2:6">
      <c r="B20430" s="21">
        <v>42976</v>
      </c>
      <c r="C20430" s="122" t="s">
        <v>462</v>
      </c>
      <c r="D20430" s="116">
        <v>139</v>
      </c>
      <c r="E20430" s="11">
        <v>139.41</v>
      </c>
      <c r="F20430" s="12">
        <v>786037</v>
      </c>
    </row>
    <row r="20431" spans="2:6">
      <c r="B20431" s="21">
        <v>42976</v>
      </c>
      <c r="C20431" s="122" t="s">
        <v>463</v>
      </c>
      <c r="D20431" s="116">
        <v>29.65</v>
      </c>
      <c r="E20431" s="11">
        <v>29.69</v>
      </c>
      <c r="F20431" s="12">
        <v>5745522</v>
      </c>
    </row>
    <row r="20432" spans="2:6">
      <c r="B20432" s="21">
        <v>42976</v>
      </c>
      <c r="C20432" s="122" t="s">
        <v>464</v>
      </c>
      <c r="D20432" s="116">
        <v>52.14</v>
      </c>
      <c r="E20432" s="11">
        <v>52.29</v>
      </c>
      <c r="F20432" s="12">
        <v>2537684</v>
      </c>
    </row>
    <row r="20433" spans="2:6">
      <c r="B20433" s="21">
        <v>42976</v>
      </c>
      <c r="C20433" s="122" t="s">
        <v>465</v>
      </c>
      <c r="D20433" s="116">
        <v>37.75</v>
      </c>
      <c r="E20433" s="11">
        <v>37.85</v>
      </c>
      <c r="F20433" s="12">
        <v>9590990</v>
      </c>
    </row>
    <row r="20434" spans="2:6">
      <c r="B20434" s="21">
        <v>42976</v>
      </c>
      <c r="C20434" s="122" t="s">
        <v>466</v>
      </c>
      <c r="D20434" s="116">
        <v>88.39</v>
      </c>
      <c r="E20434" s="11">
        <v>89.39</v>
      </c>
      <c r="F20434" s="12">
        <v>1102794</v>
      </c>
    </row>
    <row r="20435" spans="2:6">
      <c r="B20435" s="21">
        <v>42976</v>
      </c>
      <c r="C20435" s="122" t="s">
        <v>467</v>
      </c>
      <c r="D20435" s="116">
        <v>269.38</v>
      </c>
      <c r="E20435" s="11">
        <v>274.75</v>
      </c>
      <c r="F20435" s="12">
        <v>390228</v>
      </c>
    </row>
    <row r="20436" spans="2:6">
      <c r="B20436" s="21">
        <v>42976</v>
      </c>
      <c r="C20436" s="122" t="s">
        <v>468</v>
      </c>
      <c r="D20436" s="116">
        <v>77.27</v>
      </c>
      <c r="E20436" s="11">
        <v>78.53</v>
      </c>
      <c r="F20436" s="12">
        <v>1294203</v>
      </c>
    </row>
    <row r="20437" spans="2:6">
      <c r="B20437" s="21">
        <v>42976</v>
      </c>
      <c r="C20437" s="122" t="s">
        <v>469</v>
      </c>
      <c r="D20437" s="116">
        <v>54.19</v>
      </c>
      <c r="E20437" s="11">
        <v>54.55</v>
      </c>
      <c r="F20437" s="12">
        <v>4347842</v>
      </c>
    </row>
    <row r="20438" spans="2:6">
      <c r="B20438" s="21">
        <v>42976</v>
      </c>
      <c r="C20438" s="122" t="s">
        <v>470</v>
      </c>
      <c r="D20438" s="116">
        <v>88.69</v>
      </c>
      <c r="E20438" s="11">
        <v>88.28</v>
      </c>
      <c r="F20438" s="12">
        <v>1154054</v>
      </c>
    </row>
    <row r="20439" spans="2:6">
      <c r="B20439" s="21">
        <v>42976</v>
      </c>
      <c r="C20439" s="122" t="s">
        <v>471</v>
      </c>
      <c r="D20439" s="116">
        <v>71.34</v>
      </c>
      <c r="E20439" s="11">
        <v>71.489999999999995</v>
      </c>
      <c r="F20439" s="12">
        <v>3228820</v>
      </c>
    </row>
    <row r="20440" spans="2:6">
      <c r="B20440" s="21">
        <v>42976</v>
      </c>
      <c r="C20440" s="122" t="s">
        <v>472</v>
      </c>
      <c r="D20440" s="116">
        <v>76.59</v>
      </c>
      <c r="E20440" s="11">
        <v>76.81</v>
      </c>
      <c r="F20440" s="12">
        <v>320378</v>
      </c>
    </row>
    <row r="20441" spans="2:6">
      <c r="B20441" s="21">
        <v>42976</v>
      </c>
      <c r="C20441" s="122" t="s">
        <v>473</v>
      </c>
      <c r="D20441" s="116">
        <v>177.69</v>
      </c>
      <c r="E20441" s="11">
        <v>180.52</v>
      </c>
      <c r="F20441" s="12">
        <v>1549544</v>
      </c>
    </row>
    <row r="20442" spans="2:6">
      <c r="B20442" s="21">
        <v>42976</v>
      </c>
      <c r="C20442" s="122" t="s">
        <v>474</v>
      </c>
      <c r="D20442" s="116">
        <v>41.6</v>
      </c>
      <c r="E20442" s="11">
        <v>41.69</v>
      </c>
      <c r="F20442" s="12">
        <v>2329700</v>
      </c>
    </row>
    <row r="20443" spans="2:6">
      <c r="B20443" s="21">
        <v>42976</v>
      </c>
      <c r="C20443" s="122" t="s">
        <v>475</v>
      </c>
      <c r="D20443" s="116">
        <v>83.5</v>
      </c>
      <c r="E20443" s="11">
        <v>84.03</v>
      </c>
      <c r="F20443" s="12">
        <v>1089994</v>
      </c>
    </row>
    <row r="20444" spans="2:6">
      <c r="B20444" s="21">
        <v>42976</v>
      </c>
      <c r="C20444" s="122" t="s">
        <v>476</v>
      </c>
      <c r="D20444" s="116">
        <v>122.6</v>
      </c>
      <c r="E20444" s="11">
        <v>123.01</v>
      </c>
      <c r="F20444" s="12">
        <v>1476237</v>
      </c>
    </row>
    <row r="20445" spans="2:6">
      <c r="B20445" s="21">
        <v>42976</v>
      </c>
      <c r="C20445" s="122" t="s">
        <v>477</v>
      </c>
      <c r="D20445" s="116">
        <v>58.48</v>
      </c>
      <c r="E20445" s="11">
        <v>58.76</v>
      </c>
      <c r="F20445" s="12">
        <v>1391878</v>
      </c>
    </row>
    <row r="20446" spans="2:6">
      <c r="B20446" s="21">
        <v>42976</v>
      </c>
      <c r="C20446" s="122" t="s">
        <v>478</v>
      </c>
      <c r="D20446" s="116">
        <v>62.59</v>
      </c>
      <c r="E20446" s="11">
        <v>62.18</v>
      </c>
      <c r="F20446" s="12">
        <v>2287820</v>
      </c>
    </row>
    <row r="20447" spans="2:6">
      <c r="B20447" s="21">
        <v>42976</v>
      </c>
      <c r="C20447" s="122" t="s">
        <v>479</v>
      </c>
      <c r="D20447" s="116">
        <v>67.14</v>
      </c>
      <c r="E20447" s="11">
        <v>67.77</v>
      </c>
      <c r="F20447" s="12">
        <v>880906</v>
      </c>
    </row>
    <row r="20448" spans="2:6">
      <c r="B20448" s="21">
        <v>42976</v>
      </c>
      <c r="C20448" s="122" t="s">
        <v>480</v>
      </c>
      <c r="D20448" s="116">
        <v>101.59</v>
      </c>
      <c r="E20448" s="11">
        <v>101.38</v>
      </c>
      <c r="F20448" s="12">
        <v>2256389</v>
      </c>
    </row>
    <row r="20449" spans="2:6">
      <c r="B20449" s="21">
        <v>42976</v>
      </c>
      <c r="C20449" s="122" t="s">
        <v>481</v>
      </c>
      <c r="D20449" s="116">
        <v>80.08</v>
      </c>
      <c r="E20449" s="11">
        <v>81.03</v>
      </c>
      <c r="F20449" s="12">
        <v>3729606</v>
      </c>
    </row>
    <row r="20450" spans="2:6">
      <c r="B20450" s="21">
        <v>42976</v>
      </c>
      <c r="C20450" s="122" t="s">
        <v>482</v>
      </c>
      <c r="D20450" s="116">
        <v>47.87</v>
      </c>
      <c r="E20450" s="11">
        <v>48.16</v>
      </c>
      <c r="F20450" s="12">
        <v>1339219</v>
      </c>
    </row>
    <row r="20451" spans="2:6">
      <c r="B20451" s="21">
        <v>42976</v>
      </c>
      <c r="C20451" s="122" t="s">
        <v>483</v>
      </c>
      <c r="D20451" s="116">
        <v>15.5</v>
      </c>
      <c r="E20451" s="11">
        <v>15.34</v>
      </c>
      <c r="F20451" s="12">
        <v>4402234</v>
      </c>
    </row>
    <row r="20452" spans="2:6">
      <c r="B20452" s="21">
        <v>42976</v>
      </c>
      <c r="C20452" s="122" t="s">
        <v>484</v>
      </c>
      <c r="D20452" s="116">
        <v>16.73</v>
      </c>
      <c r="E20452" s="11">
        <v>16.43</v>
      </c>
      <c r="F20452" s="12">
        <v>4966624</v>
      </c>
    </row>
    <row r="20453" spans="2:6">
      <c r="B20453" s="21">
        <v>42976</v>
      </c>
      <c r="C20453" s="122" t="s">
        <v>485</v>
      </c>
      <c r="D20453" s="116">
        <v>62.11</v>
      </c>
      <c r="E20453" s="11">
        <v>62.89</v>
      </c>
      <c r="F20453" s="12">
        <v>5212843</v>
      </c>
    </row>
    <row r="20454" spans="2:6">
      <c r="B20454" s="21">
        <v>42976</v>
      </c>
      <c r="C20454" s="122" t="s">
        <v>486</v>
      </c>
      <c r="D20454" s="116">
        <v>38.99</v>
      </c>
      <c r="E20454" s="11">
        <v>38.72</v>
      </c>
      <c r="F20454" s="12">
        <v>1143404</v>
      </c>
    </row>
    <row r="20455" spans="2:6">
      <c r="B20455" s="21">
        <v>42976</v>
      </c>
      <c r="C20455" s="122" t="s">
        <v>487</v>
      </c>
      <c r="D20455" s="116">
        <v>108.39</v>
      </c>
      <c r="E20455" s="11">
        <v>106.93</v>
      </c>
      <c r="F20455" s="12">
        <v>694185</v>
      </c>
    </row>
    <row r="20456" spans="2:6">
      <c r="B20456" s="21">
        <v>42976</v>
      </c>
      <c r="C20456" s="122" t="s">
        <v>488</v>
      </c>
      <c r="D20456" s="116">
        <v>205.14</v>
      </c>
      <c r="E20456" s="11">
        <v>211.78</v>
      </c>
      <c r="F20456" s="12">
        <v>1754801</v>
      </c>
    </row>
    <row r="20457" spans="2:6">
      <c r="B20457" s="21">
        <v>42976</v>
      </c>
      <c r="C20457" s="122" t="s">
        <v>489</v>
      </c>
      <c r="D20457" s="116">
        <v>194.83</v>
      </c>
      <c r="E20457" s="11">
        <v>196.73</v>
      </c>
      <c r="F20457" s="12">
        <v>2072225</v>
      </c>
    </row>
    <row r="20458" spans="2:6">
      <c r="B20458" s="21">
        <v>42976</v>
      </c>
      <c r="C20458" s="122" t="s">
        <v>490</v>
      </c>
      <c r="D20458" s="116">
        <v>47.58</v>
      </c>
      <c r="E20458" s="11">
        <v>47.93</v>
      </c>
      <c r="F20458" s="12">
        <v>768128</v>
      </c>
    </row>
    <row r="20459" spans="2:6">
      <c r="B20459" s="21">
        <v>42976</v>
      </c>
      <c r="C20459" s="122" t="s">
        <v>491</v>
      </c>
      <c r="D20459" s="116">
        <v>103.77</v>
      </c>
      <c r="E20459" s="11">
        <v>104.97</v>
      </c>
      <c r="F20459" s="12">
        <v>3191604</v>
      </c>
    </row>
    <row r="20460" spans="2:6">
      <c r="B20460" s="21">
        <v>42976</v>
      </c>
      <c r="C20460" s="122" t="s">
        <v>492</v>
      </c>
      <c r="D20460" s="116">
        <v>113.55</v>
      </c>
      <c r="E20460" s="11">
        <v>114.89</v>
      </c>
      <c r="F20460" s="12">
        <v>2083098</v>
      </c>
    </row>
    <row r="20461" spans="2:6">
      <c r="B20461" s="21">
        <v>42976</v>
      </c>
      <c r="C20461" s="122" t="s">
        <v>493</v>
      </c>
      <c r="D20461" s="116">
        <v>109.58</v>
      </c>
      <c r="E20461" s="11">
        <v>114.94</v>
      </c>
      <c r="F20461" s="12">
        <v>2941873</v>
      </c>
    </row>
    <row r="20462" spans="2:6">
      <c r="B20462" s="21">
        <v>42976</v>
      </c>
      <c r="C20462" s="122" t="s">
        <v>494</v>
      </c>
      <c r="D20462" s="116">
        <v>51.36</v>
      </c>
      <c r="E20462" s="11">
        <v>51.5</v>
      </c>
      <c r="F20462" s="12">
        <v>5577488</v>
      </c>
    </row>
    <row r="20463" spans="2:6">
      <c r="B20463" s="21">
        <v>42976</v>
      </c>
      <c r="C20463" s="122" t="s">
        <v>495</v>
      </c>
      <c r="D20463" s="116">
        <v>115.06</v>
      </c>
      <c r="E20463" s="11">
        <v>118.7</v>
      </c>
      <c r="F20463" s="12">
        <v>5572881</v>
      </c>
    </row>
    <row r="20464" spans="2:6">
      <c r="B20464" s="21">
        <v>42976</v>
      </c>
      <c r="C20464" s="122" t="s">
        <v>496</v>
      </c>
      <c r="D20464" s="116">
        <v>102.92</v>
      </c>
      <c r="E20464" s="11">
        <v>103.77</v>
      </c>
      <c r="F20464" s="12">
        <v>7135312</v>
      </c>
    </row>
    <row r="20465" spans="2:6">
      <c r="B20465" s="21">
        <v>42976</v>
      </c>
      <c r="C20465" s="122" t="s">
        <v>497</v>
      </c>
      <c r="D20465" s="116">
        <v>102.39</v>
      </c>
      <c r="E20465" s="11">
        <v>102.89</v>
      </c>
      <c r="F20465" s="12">
        <v>473281</v>
      </c>
    </row>
    <row r="20466" spans="2:6">
      <c r="B20466" s="21">
        <v>42976</v>
      </c>
      <c r="C20466" s="122" t="s">
        <v>498</v>
      </c>
      <c r="D20466" s="116">
        <v>62.72</v>
      </c>
      <c r="E20466" s="11">
        <v>63.06</v>
      </c>
      <c r="F20466" s="12">
        <v>1023558</v>
      </c>
    </row>
    <row r="20467" spans="2:6">
      <c r="B20467" s="21">
        <v>42976</v>
      </c>
      <c r="C20467" s="122" t="s">
        <v>499</v>
      </c>
      <c r="D20467" s="116">
        <v>29.31</v>
      </c>
      <c r="E20467" s="11">
        <v>29.28</v>
      </c>
      <c r="F20467" s="12">
        <v>3358510</v>
      </c>
    </row>
    <row r="20468" spans="2:6">
      <c r="B20468" s="21">
        <v>42976</v>
      </c>
      <c r="C20468" s="122" t="s">
        <v>500</v>
      </c>
      <c r="D20468" s="116">
        <v>68.23</v>
      </c>
      <c r="E20468" s="11">
        <v>67.92</v>
      </c>
      <c r="F20468" s="12">
        <v>3557717</v>
      </c>
    </row>
    <row r="20469" spans="2:6">
      <c r="B20469" s="21">
        <v>42976</v>
      </c>
      <c r="C20469" s="122" t="s">
        <v>501</v>
      </c>
      <c r="D20469" s="116">
        <v>115.44</v>
      </c>
      <c r="E20469" s="11">
        <v>116.5</v>
      </c>
      <c r="F20469" s="12">
        <v>1777764</v>
      </c>
    </row>
    <row r="20470" spans="2:6">
      <c r="B20470" s="21">
        <v>42976</v>
      </c>
      <c r="C20470" s="122" t="s">
        <v>502</v>
      </c>
      <c r="D20470" s="116">
        <v>74.36</v>
      </c>
      <c r="E20470" s="11">
        <v>74.16</v>
      </c>
      <c r="F20470" s="12">
        <v>649891</v>
      </c>
    </row>
    <row r="20471" spans="2:6">
      <c r="B20471" s="21">
        <v>42976</v>
      </c>
      <c r="C20471" s="122" t="s">
        <v>503</v>
      </c>
      <c r="D20471" s="116">
        <v>79.290000000000006</v>
      </c>
      <c r="E20471" s="11">
        <v>79.52</v>
      </c>
      <c r="F20471" s="12">
        <v>813138</v>
      </c>
    </row>
    <row r="20472" spans="2:6">
      <c r="B20472" s="21">
        <v>42976</v>
      </c>
      <c r="C20472" s="122" t="s">
        <v>504</v>
      </c>
      <c r="D20472" s="116">
        <v>101.81</v>
      </c>
      <c r="E20472" s="11">
        <v>101.62</v>
      </c>
      <c r="F20472" s="12">
        <v>851062</v>
      </c>
    </row>
    <row r="20473" spans="2:6">
      <c r="B20473" s="21">
        <v>42976</v>
      </c>
      <c r="C20473" s="122" t="s">
        <v>505</v>
      </c>
      <c r="D20473" s="116">
        <v>151.86000000000001</v>
      </c>
      <c r="E20473" s="11">
        <v>152.88999999999999</v>
      </c>
      <c r="F20473" s="12">
        <v>888423</v>
      </c>
    </row>
    <row r="20474" spans="2:6">
      <c r="B20474" s="21">
        <v>42976</v>
      </c>
      <c r="C20474" s="122" t="s">
        <v>506</v>
      </c>
      <c r="D20474" s="116">
        <v>67.63</v>
      </c>
      <c r="E20474" s="11">
        <v>67.790000000000006</v>
      </c>
      <c r="F20474" s="12">
        <v>1315173</v>
      </c>
    </row>
    <row r="20475" spans="2:6">
      <c r="B20475" s="21">
        <v>42976</v>
      </c>
      <c r="C20475" s="122" t="s">
        <v>507</v>
      </c>
      <c r="D20475" s="116">
        <v>48.36</v>
      </c>
      <c r="E20475" s="11">
        <v>48.51</v>
      </c>
      <c r="F20475" s="12">
        <v>6044054</v>
      </c>
    </row>
    <row r="20476" spans="2:6">
      <c r="B20476" s="21">
        <v>42976</v>
      </c>
      <c r="C20476" s="122" t="s">
        <v>508</v>
      </c>
      <c r="D20476" s="116">
        <v>179.21</v>
      </c>
      <c r="E20476" s="11">
        <v>180.33</v>
      </c>
      <c r="F20476" s="12">
        <v>366962</v>
      </c>
    </row>
    <row r="20477" spans="2:6">
      <c r="B20477" s="21">
        <v>42976</v>
      </c>
      <c r="C20477" s="122" t="s">
        <v>509</v>
      </c>
      <c r="D20477" s="116">
        <v>80.900000000000006</v>
      </c>
      <c r="E20477" s="11">
        <v>81.42</v>
      </c>
      <c r="F20477" s="12">
        <v>3304000</v>
      </c>
    </row>
    <row r="20478" spans="2:6">
      <c r="B20478" s="21">
        <v>42976</v>
      </c>
      <c r="C20478" s="122" t="s">
        <v>510</v>
      </c>
      <c r="D20478" s="116">
        <v>89.43</v>
      </c>
      <c r="E20478" s="11">
        <v>90.07</v>
      </c>
      <c r="F20478" s="12">
        <v>3632064</v>
      </c>
    </row>
    <row r="20479" spans="2:6">
      <c r="B20479" s="21">
        <v>42976</v>
      </c>
      <c r="C20479" s="122" t="s">
        <v>511</v>
      </c>
      <c r="D20479" s="116">
        <v>65.489999999999995</v>
      </c>
      <c r="E20479" s="11">
        <v>65.260000000000005</v>
      </c>
      <c r="F20479" s="12">
        <v>1026557</v>
      </c>
    </row>
    <row r="20480" spans="2:6">
      <c r="B20480" s="21">
        <v>42976</v>
      </c>
      <c r="C20480" s="122" t="s">
        <v>512</v>
      </c>
      <c r="D20480" s="116">
        <v>51.21</v>
      </c>
      <c r="E20480" s="11">
        <v>51.42</v>
      </c>
      <c r="F20480" s="12">
        <v>10715516</v>
      </c>
    </row>
    <row r="20481" spans="2:6">
      <c r="B20481" s="21">
        <v>42976</v>
      </c>
      <c r="C20481" s="122" t="s">
        <v>513</v>
      </c>
      <c r="D20481" s="116">
        <v>167.4</v>
      </c>
      <c r="E20481" s="11">
        <v>168.02</v>
      </c>
      <c r="F20481" s="12">
        <v>427800</v>
      </c>
    </row>
    <row r="20482" spans="2:6">
      <c r="B20482" s="21">
        <v>42976</v>
      </c>
      <c r="C20482" s="122" t="s">
        <v>514</v>
      </c>
      <c r="D20482" s="116">
        <v>147.1</v>
      </c>
      <c r="E20482" s="11">
        <v>147.87</v>
      </c>
      <c r="F20482" s="12">
        <v>804439</v>
      </c>
    </row>
    <row r="20483" spans="2:6">
      <c r="B20483" s="21">
        <v>42976</v>
      </c>
      <c r="C20483" s="122" t="s">
        <v>515</v>
      </c>
      <c r="D20483" s="116">
        <v>76.12</v>
      </c>
      <c r="E20483" s="11">
        <v>76.75</v>
      </c>
      <c r="F20483" s="12">
        <v>1407643</v>
      </c>
    </row>
    <row r="20484" spans="2:6">
      <c r="B20484" s="21">
        <v>42976</v>
      </c>
      <c r="C20484" s="122" t="s">
        <v>516</v>
      </c>
      <c r="D20484" s="116">
        <v>28.95</v>
      </c>
      <c r="E20484" s="11">
        <v>29.17</v>
      </c>
      <c r="F20484" s="12">
        <v>2919044</v>
      </c>
    </row>
    <row r="20485" spans="2:6">
      <c r="B20485" s="21">
        <v>42976</v>
      </c>
      <c r="C20485" s="122" t="s">
        <v>517</v>
      </c>
      <c r="D20485" s="116">
        <v>77.67</v>
      </c>
      <c r="E20485" s="11">
        <v>78.77</v>
      </c>
      <c r="F20485" s="12">
        <v>7665191</v>
      </c>
    </row>
    <row r="20486" spans="2:6">
      <c r="B20486" s="21">
        <v>42976</v>
      </c>
      <c r="C20486" s="122" t="s">
        <v>518</v>
      </c>
      <c r="D20486" s="116">
        <v>54.74</v>
      </c>
      <c r="E20486" s="11">
        <v>55.26</v>
      </c>
      <c r="F20486" s="12">
        <v>821686</v>
      </c>
    </row>
    <row r="20487" spans="2:6">
      <c r="B20487" s="21">
        <v>42976</v>
      </c>
      <c r="C20487" s="122" t="s">
        <v>519</v>
      </c>
      <c r="D20487" s="116">
        <v>18.97</v>
      </c>
      <c r="E20487" s="11">
        <v>19.07</v>
      </c>
      <c r="F20487" s="12">
        <v>3047709</v>
      </c>
    </row>
    <row r="20488" spans="2:6">
      <c r="B20488" s="21">
        <v>42976</v>
      </c>
      <c r="C20488" s="122" t="s">
        <v>520</v>
      </c>
      <c r="D20488" s="116">
        <v>31.75</v>
      </c>
      <c r="E20488" s="11">
        <v>31.52</v>
      </c>
      <c r="F20488" s="12">
        <v>3129431</v>
      </c>
    </row>
    <row r="20489" spans="2:6">
      <c r="B20489" s="21">
        <v>42976</v>
      </c>
      <c r="C20489" s="122" t="s">
        <v>521</v>
      </c>
      <c r="D20489" s="116">
        <v>95.75</v>
      </c>
      <c r="E20489" s="11">
        <v>96.65</v>
      </c>
      <c r="F20489" s="12">
        <v>655821</v>
      </c>
    </row>
    <row r="20490" spans="2:6">
      <c r="B20490" s="21">
        <v>42976</v>
      </c>
      <c r="C20490" s="122" t="s">
        <v>522</v>
      </c>
      <c r="D20490" s="116">
        <v>133.44999999999999</v>
      </c>
      <c r="E20490" s="11">
        <v>135.25</v>
      </c>
      <c r="F20490" s="12">
        <v>1136652</v>
      </c>
    </row>
    <row r="20491" spans="2:6">
      <c r="B20491" s="21">
        <v>42976</v>
      </c>
      <c r="C20491" s="122" t="s">
        <v>523</v>
      </c>
      <c r="D20491" s="116">
        <v>98.53</v>
      </c>
      <c r="E20491" s="11">
        <v>98.37</v>
      </c>
      <c r="F20491" s="12">
        <v>1756414</v>
      </c>
    </row>
    <row r="20492" spans="2:6">
      <c r="B20492" s="21">
        <v>42976</v>
      </c>
      <c r="C20492" s="122" t="s">
        <v>524</v>
      </c>
      <c r="D20492" s="116">
        <v>49.6</v>
      </c>
      <c r="E20492" s="11">
        <v>49.5</v>
      </c>
      <c r="F20492" s="12">
        <v>1991329</v>
      </c>
    </row>
    <row r="20493" spans="2:6">
      <c r="B20493" s="21">
        <v>42976</v>
      </c>
      <c r="C20493" s="122" t="s">
        <v>525</v>
      </c>
      <c r="D20493" s="116">
        <v>41.56</v>
      </c>
      <c r="E20493" s="11">
        <v>41.79</v>
      </c>
      <c r="F20493" s="12">
        <v>1781947</v>
      </c>
    </row>
    <row r="20494" spans="2:6">
      <c r="B20494" s="21">
        <v>42976</v>
      </c>
      <c r="C20494" s="122" t="s">
        <v>526</v>
      </c>
      <c r="D20494" s="116">
        <v>64.680000000000007</v>
      </c>
      <c r="E20494" s="11">
        <v>65.760000000000005</v>
      </c>
      <c r="F20494" s="12">
        <v>2034049</v>
      </c>
    </row>
    <row r="20495" spans="2:6">
      <c r="B20495" s="21">
        <v>42976</v>
      </c>
      <c r="C20495" s="122" t="s">
        <v>527</v>
      </c>
      <c r="D20495" s="116">
        <v>76.209999999999994</v>
      </c>
      <c r="E20495" s="11">
        <v>76.45</v>
      </c>
      <c r="F20495" s="12">
        <v>7060375</v>
      </c>
    </row>
    <row r="20496" spans="2:6">
      <c r="B20496" s="21">
        <v>42976</v>
      </c>
      <c r="C20496" s="122" t="s">
        <v>528</v>
      </c>
      <c r="D20496" s="116">
        <v>54.94</v>
      </c>
      <c r="E20496" s="11">
        <v>55.7</v>
      </c>
      <c r="F20496" s="12">
        <v>2251171</v>
      </c>
    </row>
    <row r="20497" spans="2:6">
      <c r="B20497" s="21">
        <v>42976</v>
      </c>
      <c r="C20497" s="122" t="s">
        <v>529</v>
      </c>
      <c r="D20497" s="116">
        <v>32.1</v>
      </c>
      <c r="E20497" s="11">
        <v>32.24</v>
      </c>
      <c r="F20497" s="12">
        <v>1123790</v>
      </c>
    </row>
    <row r="20498" spans="2:6">
      <c r="B20498" s="21">
        <v>42976</v>
      </c>
      <c r="C20498" s="122" t="s">
        <v>530</v>
      </c>
      <c r="D20498" s="116">
        <v>60.68</v>
      </c>
      <c r="E20498" s="11">
        <v>61.11</v>
      </c>
      <c r="F20498" s="12">
        <v>712462</v>
      </c>
    </row>
    <row r="20499" spans="2:6">
      <c r="B20499" s="21">
        <v>42976</v>
      </c>
      <c r="C20499" s="122" t="s">
        <v>531</v>
      </c>
      <c r="D20499" s="116">
        <v>76.010000000000005</v>
      </c>
      <c r="E20499" s="11">
        <v>76.09</v>
      </c>
      <c r="F20499" s="12">
        <v>1203624</v>
      </c>
    </row>
    <row r="20500" spans="2:6">
      <c r="B20500" s="21">
        <v>42976</v>
      </c>
      <c r="C20500" s="122" t="s">
        <v>532</v>
      </c>
      <c r="D20500" s="116">
        <v>112.38</v>
      </c>
      <c r="E20500" s="11">
        <v>112.82</v>
      </c>
      <c r="F20500" s="12">
        <v>704265</v>
      </c>
    </row>
    <row r="20501" spans="2:6">
      <c r="B20501" s="21">
        <v>42976</v>
      </c>
      <c r="C20501" s="122" t="s">
        <v>533</v>
      </c>
      <c r="D20501" s="116">
        <v>43.67</v>
      </c>
      <c r="E20501" s="11">
        <v>43.71</v>
      </c>
      <c r="F20501" s="12">
        <v>2427338</v>
      </c>
    </row>
    <row r="20502" spans="2:6">
      <c r="B20502" s="21">
        <v>42976</v>
      </c>
      <c r="C20502" s="122" t="s">
        <v>534</v>
      </c>
      <c r="D20502" s="116">
        <v>61.36</v>
      </c>
      <c r="E20502" s="11">
        <v>61.5</v>
      </c>
      <c r="F20502" s="12">
        <v>1331328</v>
      </c>
    </row>
    <row r="20503" spans="2:6">
      <c r="B20503" s="21">
        <v>42977</v>
      </c>
      <c r="C20503" s="122" t="s">
        <v>85</v>
      </c>
      <c r="D20503" s="116">
        <v>63.4</v>
      </c>
      <c r="E20503" s="11">
        <v>63.9</v>
      </c>
      <c r="F20503" s="12">
        <v>1072530</v>
      </c>
    </row>
    <row r="20504" spans="2:6">
      <c r="B20504" s="21">
        <v>42977</v>
      </c>
      <c r="C20504" s="122" t="s">
        <v>86</v>
      </c>
      <c r="D20504" s="116">
        <v>44.54</v>
      </c>
      <c r="E20504" s="11">
        <v>44.32</v>
      </c>
      <c r="F20504" s="12">
        <v>5472629</v>
      </c>
    </row>
    <row r="20505" spans="2:6">
      <c r="B20505" s="21">
        <v>42977</v>
      </c>
      <c r="C20505" s="122" t="s">
        <v>87</v>
      </c>
      <c r="D20505" s="116">
        <v>95.12</v>
      </c>
      <c r="E20505" s="11">
        <v>96.81</v>
      </c>
      <c r="F20505" s="12">
        <v>1441156</v>
      </c>
    </row>
    <row r="20506" spans="2:6">
      <c r="B20506" s="21">
        <v>42977</v>
      </c>
      <c r="C20506" s="122" t="s">
        <v>88</v>
      </c>
      <c r="D20506" s="116">
        <v>163.80000000000001</v>
      </c>
      <c r="E20506" s="11">
        <v>163.35</v>
      </c>
      <c r="F20506" s="12">
        <v>27269584</v>
      </c>
    </row>
    <row r="20507" spans="2:6">
      <c r="B20507" s="21">
        <v>42977</v>
      </c>
      <c r="C20507" s="122" t="s">
        <v>89</v>
      </c>
      <c r="D20507" s="116">
        <v>73.620999999999995</v>
      </c>
      <c r="E20507" s="11">
        <v>73.92</v>
      </c>
      <c r="F20507" s="12">
        <v>3189119</v>
      </c>
    </row>
    <row r="20508" spans="2:6">
      <c r="B20508" s="21">
        <v>42977</v>
      </c>
      <c r="C20508" s="122" t="s">
        <v>90</v>
      </c>
      <c r="D20508" s="116">
        <v>78.430000000000007</v>
      </c>
      <c r="E20508" s="11">
        <v>78.33</v>
      </c>
      <c r="F20508" s="12">
        <v>1267028</v>
      </c>
    </row>
    <row r="20509" spans="2:6">
      <c r="B20509" s="21">
        <v>42977</v>
      </c>
      <c r="C20509" s="122" t="s">
        <v>91</v>
      </c>
      <c r="D20509" s="116">
        <v>50.02</v>
      </c>
      <c r="E20509" s="11">
        <v>50.11</v>
      </c>
      <c r="F20509" s="12">
        <v>2926346</v>
      </c>
    </row>
    <row r="20510" spans="2:6">
      <c r="B20510" s="21">
        <v>42977</v>
      </c>
      <c r="C20510" s="122" t="s">
        <v>92</v>
      </c>
      <c r="D20510" s="116">
        <v>129.65</v>
      </c>
      <c r="E20510" s="11">
        <v>129.79</v>
      </c>
      <c r="F20510" s="12">
        <v>1149129</v>
      </c>
    </row>
    <row r="20511" spans="2:6">
      <c r="B20511" s="21">
        <v>42977</v>
      </c>
      <c r="C20511" s="122" t="s">
        <v>93</v>
      </c>
      <c r="D20511" s="116">
        <v>152.05000000000001</v>
      </c>
      <c r="E20511" s="11">
        <v>153.66999999999999</v>
      </c>
      <c r="F20511" s="12">
        <v>1466018</v>
      </c>
    </row>
    <row r="20512" spans="2:6">
      <c r="B20512" s="21">
        <v>42977</v>
      </c>
      <c r="C20512" s="122" t="s">
        <v>94</v>
      </c>
      <c r="D20512" s="116">
        <v>82.13</v>
      </c>
      <c r="E20512" s="11">
        <v>83.72</v>
      </c>
      <c r="F20512" s="12">
        <v>6868364</v>
      </c>
    </row>
    <row r="20513" spans="2:6">
      <c r="B20513" s="21">
        <v>42977</v>
      </c>
      <c r="C20513" s="122" t="s">
        <v>95</v>
      </c>
      <c r="D20513" s="116">
        <v>41.66</v>
      </c>
      <c r="E20513" s="11">
        <v>41.86</v>
      </c>
      <c r="F20513" s="12">
        <v>2160333</v>
      </c>
    </row>
    <row r="20514" spans="2:6">
      <c r="B20514" s="21">
        <v>42977</v>
      </c>
      <c r="C20514" s="122" t="s">
        <v>96</v>
      </c>
      <c r="D20514" s="116">
        <v>105.28</v>
      </c>
      <c r="E20514" s="11">
        <v>105.93</v>
      </c>
      <c r="F20514" s="12">
        <v>8830992</v>
      </c>
    </row>
    <row r="20515" spans="2:6">
      <c r="B20515" s="21">
        <v>42977</v>
      </c>
      <c r="C20515" s="122" t="s">
        <v>97</v>
      </c>
      <c r="D20515" s="116">
        <v>223.33</v>
      </c>
      <c r="E20515" s="11">
        <v>225.09</v>
      </c>
      <c r="F20515" s="12">
        <v>314843</v>
      </c>
    </row>
    <row r="20516" spans="2:6">
      <c r="B20516" s="21">
        <v>42977</v>
      </c>
      <c r="C20516" s="122" t="s">
        <v>98</v>
      </c>
      <c r="D20516" s="116">
        <v>111.27</v>
      </c>
      <c r="E20516" s="11">
        <v>113.29</v>
      </c>
      <c r="F20516" s="12">
        <v>1459278</v>
      </c>
    </row>
    <row r="20517" spans="2:6">
      <c r="B20517" s="21">
        <v>42977</v>
      </c>
      <c r="C20517" s="122" t="s">
        <v>99</v>
      </c>
      <c r="D20517" s="116">
        <v>60.34</v>
      </c>
      <c r="E20517" s="11">
        <v>60.3</v>
      </c>
      <c r="F20517" s="12">
        <v>712235</v>
      </c>
    </row>
    <row r="20518" spans="2:6">
      <c r="B20518" s="21">
        <v>42977</v>
      </c>
      <c r="C20518" s="122" t="s">
        <v>100</v>
      </c>
      <c r="D20518" s="116">
        <v>73.959999999999994</v>
      </c>
      <c r="E20518" s="11">
        <v>73.75</v>
      </c>
      <c r="F20518" s="12">
        <v>1356829</v>
      </c>
    </row>
    <row r="20519" spans="2:6">
      <c r="B20519" s="21">
        <v>42977</v>
      </c>
      <c r="C20519" s="122" t="s">
        <v>101</v>
      </c>
      <c r="D20519" s="116">
        <v>11.15</v>
      </c>
      <c r="E20519" s="11">
        <v>11.06</v>
      </c>
      <c r="F20519" s="12">
        <v>4393291</v>
      </c>
    </row>
    <row r="20520" spans="2:6">
      <c r="B20520" s="21">
        <v>42977</v>
      </c>
      <c r="C20520" s="122" t="s">
        <v>102</v>
      </c>
      <c r="D20520" s="116">
        <v>156.21</v>
      </c>
      <c r="E20520" s="11">
        <v>156.9</v>
      </c>
      <c r="F20520" s="12">
        <v>879386</v>
      </c>
    </row>
    <row r="20521" spans="2:6">
      <c r="B20521" s="21">
        <v>42977</v>
      </c>
      <c r="C20521" s="122" t="s">
        <v>103</v>
      </c>
      <c r="D20521" s="116">
        <v>81.69</v>
      </c>
      <c r="E20521" s="11">
        <v>82.06</v>
      </c>
      <c r="F20521" s="12">
        <v>2065749</v>
      </c>
    </row>
    <row r="20522" spans="2:6">
      <c r="B20522" s="21">
        <v>42977</v>
      </c>
      <c r="C20522" s="122" t="s">
        <v>104</v>
      </c>
      <c r="D20522" s="116">
        <v>223.43</v>
      </c>
      <c r="E20522" s="11">
        <v>223.86</v>
      </c>
      <c r="F20522" s="12">
        <v>1526474</v>
      </c>
    </row>
    <row r="20523" spans="2:6">
      <c r="B20523" s="21">
        <v>42977</v>
      </c>
      <c r="C20523" s="122" t="s">
        <v>105</v>
      </c>
      <c r="D20523" s="116">
        <v>60.17</v>
      </c>
      <c r="E20523" s="11">
        <v>60.2</v>
      </c>
      <c r="F20523" s="12">
        <v>4420069</v>
      </c>
    </row>
    <row r="20524" spans="2:6">
      <c r="B20524" s="21">
        <v>42977</v>
      </c>
      <c r="C20524" s="122" t="s">
        <v>106</v>
      </c>
      <c r="D20524" s="116">
        <v>44.89</v>
      </c>
      <c r="E20524" s="11">
        <v>45.39</v>
      </c>
      <c r="F20524" s="12">
        <v>623075</v>
      </c>
    </row>
    <row r="20525" spans="2:6">
      <c r="B20525" s="21">
        <v>42977</v>
      </c>
      <c r="C20525" s="122" t="s">
        <v>107</v>
      </c>
      <c r="D20525" s="116">
        <v>94.31</v>
      </c>
      <c r="E20525" s="11">
        <v>94.78</v>
      </c>
      <c r="F20525" s="12">
        <v>373804</v>
      </c>
    </row>
    <row r="20526" spans="2:6">
      <c r="B20526" s="21">
        <v>42977</v>
      </c>
      <c r="C20526" s="122" t="s">
        <v>108</v>
      </c>
      <c r="D20526" s="116">
        <v>57.7</v>
      </c>
      <c r="E20526" s="11">
        <v>57.82</v>
      </c>
      <c r="F20526" s="12">
        <v>637029</v>
      </c>
    </row>
    <row r="20527" spans="2:6">
      <c r="B20527" s="21">
        <v>42977</v>
      </c>
      <c r="C20527" s="122" t="s">
        <v>109</v>
      </c>
      <c r="D20527" s="116">
        <v>45.72</v>
      </c>
      <c r="E20527" s="11">
        <v>46.47</v>
      </c>
      <c r="F20527" s="12">
        <v>1820729</v>
      </c>
    </row>
    <row r="20528" spans="2:6">
      <c r="B20528" s="21">
        <v>42977</v>
      </c>
      <c r="C20528" s="122" t="s">
        <v>110</v>
      </c>
      <c r="D20528" s="116">
        <v>114.55</v>
      </c>
      <c r="E20528" s="11">
        <v>115.17</v>
      </c>
      <c r="F20528" s="12">
        <v>717582</v>
      </c>
    </row>
    <row r="20529" spans="2:6">
      <c r="B20529" s="21">
        <v>42977</v>
      </c>
      <c r="C20529" s="122" t="s">
        <v>111</v>
      </c>
      <c r="D20529" s="116">
        <v>173.55</v>
      </c>
      <c r="E20529" s="11">
        <v>174.88</v>
      </c>
      <c r="F20529" s="12">
        <v>589413</v>
      </c>
    </row>
    <row r="20530" spans="2:6">
      <c r="B20530" s="21">
        <v>42977</v>
      </c>
      <c r="C20530" s="122" t="s">
        <v>112</v>
      </c>
      <c r="D20530" s="116">
        <v>74.3</v>
      </c>
      <c r="E20530" s="11">
        <v>74.13</v>
      </c>
      <c r="F20530" s="12">
        <v>920495</v>
      </c>
    </row>
    <row r="20531" spans="2:6">
      <c r="B20531" s="21">
        <v>42977</v>
      </c>
      <c r="C20531" s="122" t="s">
        <v>113</v>
      </c>
      <c r="D20531" s="116">
        <v>90.83</v>
      </c>
      <c r="E20531" s="11">
        <v>90.07</v>
      </c>
      <c r="F20531" s="12">
        <v>2437331</v>
      </c>
    </row>
    <row r="20532" spans="2:6">
      <c r="B20532" s="21">
        <v>42977</v>
      </c>
      <c r="C20532" s="122" t="s">
        <v>114</v>
      </c>
      <c r="D20532" s="116">
        <v>77.739999999999995</v>
      </c>
      <c r="E20532" s="11">
        <v>78.3</v>
      </c>
      <c r="F20532" s="12">
        <v>292355</v>
      </c>
    </row>
    <row r="20533" spans="2:6">
      <c r="B20533" s="21">
        <v>42977</v>
      </c>
      <c r="C20533" s="122" t="s">
        <v>115</v>
      </c>
      <c r="D20533" s="116">
        <v>137.94999999999999</v>
      </c>
      <c r="E20533" s="11">
        <v>138.44999999999999</v>
      </c>
      <c r="F20533" s="12">
        <v>1252027</v>
      </c>
    </row>
    <row r="20534" spans="2:6">
      <c r="B20534" s="21">
        <v>42977</v>
      </c>
      <c r="C20534" s="122" t="s">
        <v>116</v>
      </c>
      <c r="D20534" s="116">
        <v>44</v>
      </c>
      <c r="E20534" s="11">
        <v>45.47</v>
      </c>
      <c r="F20534" s="12">
        <v>8797177</v>
      </c>
    </row>
    <row r="20535" spans="2:6">
      <c r="B20535" s="21">
        <v>42977</v>
      </c>
      <c r="C20535" s="122" t="s">
        <v>117</v>
      </c>
      <c r="D20535" s="116">
        <v>12.19</v>
      </c>
      <c r="E20535" s="11">
        <v>12.67</v>
      </c>
      <c r="F20535" s="12">
        <v>43932966</v>
      </c>
    </row>
    <row r="20536" spans="2:6">
      <c r="B20536" s="21">
        <v>42977</v>
      </c>
      <c r="C20536" s="122" t="s">
        <v>118</v>
      </c>
      <c r="D20536" s="116">
        <v>62.51</v>
      </c>
      <c r="E20536" s="11">
        <v>62.68</v>
      </c>
      <c r="F20536" s="12">
        <v>684474</v>
      </c>
    </row>
    <row r="20537" spans="2:6">
      <c r="B20537" s="21">
        <v>42977</v>
      </c>
      <c r="C20537" s="122" t="s">
        <v>119</v>
      </c>
      <c r="D20537" s="116">
        <v>173.87</v>
      </c>
      <c r="E20537" s="11">
        <v>174.04</v>
      </c>
      <c r="F20537" s="12">
        <v>172627</v>
      </c>
    </row>
    <row r="20538" spans="2:6">
      <c r="B20538" s="21">
        <v>42977</v>
      </c>
      <c r="C20538" s="122" t="s">
        <v>120</v>
      </c>
      <c r="D20538" s="116">
        <v>172.19</v>
      </c>
      <c r="E20538" s="11">
        <v>173.65</v>
      </c>
      <c r="F20538" s="12">
        <v>2311262</v>
      </c>
    </row>
    <row r="20539" spans="2:6">
      <c r="B20539" s="21">
        <v>42977</v>
      </c>
      <c r="C20539" s="122" t="s">
        <v>121</v>
      </c>
      <c r="D20539" s="116">
        <v>137.43</v>
      </c>
      <c r="E20539" s="11">
        <v>137.19999999999999</v>
      </c>
      <c r="F20539" s="12">
        <v>763953</v>
      </c>
    </row>
    <row r="20540" spans="2:6">
      <c r="B20540" s="21">
        <v>42977</v>
      </c>
      <c r="C20540" s="122" t="s">
        <v>122</v>
      </c>
      <c r="D20540" s="116">
        <v>145.65</v>
      </c>
      <c r="E20540" s="11">
        <v>147.52000000000001</v>
      </c>
      <c r="F20540" s="12">
        <v>1753040</v>
      </c>
    </row>
    <row r="20541" spans="2:6">
      <c r="B20541" s="21">
        <v>42977</v>
      </c>
      <c r="C20541" s="122" t="s">
        <v>123</v>
      </c>
      <c r="D20541" s="116">
        <v>958.44</v>
      </c>
      <c r="E20541" s="11">
        <v>967.59</v>
      </c>
      <c r="F20541" s="12">
        <v>2904604</v>
      </c>
    </row>
    <row r="20542" spans="2:6">
      <c r="B20542" s="21">
        <v>42977</v>
      </c>
      <c r="C20542" s="122" t="s">
        <v>124</v>
      </c>
      <c r="D20542" s="116">
        <v>99.3</v>
      </c>
      <c r="E20542" s="11">
        <v>100.62</v>
      </c>
      <c r="F20542" s="12">
        <v>2076545</v>
      </c>
    </row>
    <row r="20543" spans="2:6">
      <c r="B20543" s="21">
        <v>42977</v>
      </c>
      <c r="C20543" s="122" t="s">
        <v>125</v>
      </c>
      <c r="D20543" s="116">
        <v>126.23</v>
      </c>
      <c r="E20543" s="11">
        <v>127.91</v>
      </c>
      <c r="F20543" s="12">
        <v>247399</v>
      </c>
    </row>
    <row r="20544" spans="2:6">
      <c r="B20544" s="21">
        <v>42977</v>
      </c>
      <c r="C20544" s="122" t="s">
        <v>126</v>
      </c>
      <c r="D20544" s="116">
        <v>193.52</v>
      </c>
      <c r="E20544" s="11">
        <v>191.5</v>
      </c>
      <c r="F20544" s="12">
        <v>1892414</v>
      </c>
    </row>
    <row r="20545" spans="2:6">
      <c r="B20545" s="21">
        <v>42977</v>
      </c>
      <c r="C20545" s="122" t="s">
        <v>127</v>
      </c>
      <c r="D20545" s="116">
        <v>137.79</v>
      </c>
      <c r="E20545" s="11">
        <v>138.15</v>
      </c>
      <c r="F20545" s="12">
        <v>734022</v>
      </c>
    </row>
    <row r="20546" spans="2:6">
      <c r="B20546" s="21">
        <v>42977</v>
      </c>
      <c r="C20546" s="122" t="s">
        <v>128</v>
      </c>
      <c r="D20546" s="116">
        <v>54.37</v>
      </c>
      <c r="E20546" s="11">
        <v>55.07</v>
      </c>
      <c r="F20546" s="12">
        <v>629352</v>
      </c>
    </row>
    <row r="20547" spans="2:6">
      <c r="B20547" s="21">
        <v>42977</v>
      </c>
      <c r="C20547" s="122" t="s">
        <v>129</v>
      </c>
      <c r="D20547" s="116">
        <v>38.71</v>
      </c>
      <c r="E20547" s="11">
        <v>38.369999999999997</v>
      </c>
      <c r="F20547" s="12">
        <v>4721319</v>
      </c>
    </row>
    <row r="20548" spans="2:6">
      <c r="B20548" s="21">
        <v>42977</v>
      </c>
      <c r="C20548" s="122" t="s">
        <v>130</v>
      </c>
      <c r="D20548" s="116">
        <v>40.33</v>
      </c>
      <c r="E20548" s="11">
        <v>40.520000000000003</v>
      </c>
      <c r="F20548" s="12">
        <v>3042696</v>
      </c>
    </row>
    <row r="20549" spans="2:6">
      <c r="B20549" s="21">
        <v>42977</v>
      </c>
      <c r="C20549" s="122" t="s">
        <v>131</v>
      </c>
      <c r="D20549" s="116">
        <v>145.35</v>
      </c>
      <c r="E20549" s="11">
        <v>145.51</v>
      </c>
      <c r="F20549" s="12">
        <v>879193</v>
      </c>
    </row>
    <row r="20550" spans="2:6">
      <c r="B20550" s="21">
        <v>42977</v>
      </c>
      <c r="C20550" s="122" t="s">
        <v>132</v>
      </c>
      <c r="D20550" s="116">
        <v>80.099999999999994</v>
      </c>
      <c r="E20550" s="11">
        <v>80.31</v>
      </c>
      <c r="F20550" s="12">
        <v>984157</v>
      </c>
    </row>
    <row r="20551" spans="2:6">
      <c r="B20551" s="21">
        <v>42977</v>
      </c>
      <c r="C20551" s="122" t="s">
        <v>133</v>
      </c>
      <c r="D20551" s="116">
        <v>118.56</v>
      </c>
      <c r="E20551" s="11">
        <v>119.4</v>
      </c>
      <c r="F20551" s="12">
        <v>911667</v>
      </c>
    </row>
    <row r="20552" spans="2:6">
      <c r="B20552" s="21">
        <v>42977</v>
      </c>
      <c r="C20552" s="122" t="s">
        <v>134</v>
      </c>
      <c r="D20552" s="116">
        <v>63.53</v>
      </c>
      <c r="E20552" s="11">
        <v>65.680000000000007</v>
      </c>
      <c r="F20552" s="12">
        <v>7465837</v>
      </c>
    </row>
    <row r="20553" spans="2:6">
      <c r="B20553" s="21">
        <v>42977</v>
      </c>
      <c r="C20553" s="122" t="s">
        <v>135</v>
      </c>
      <c r="D20553" s="116">
        <v>187.16</v>
      </c>
      <c r="E20553" s="11">
        <v>186.92</v>
      </c>
      <c r="F20553" s="12">
        <v>627947</v>
      </c>
    </row>
    <row r="20554" spans="2:6">
      <c r="B20554" s="21">
        <v>42977</v>
      </c>
      <c r="C20554" s="122" t="s">
        <v>136</v>
      </c>
      <c r="D20554" s="116">
        <v>241.56</v>
      </c>
      <c r="E20554" s="11">
        <v>246.02</v>
      </c>
      <c r="F20554" s="12">
        <v>2192433</v>
      </c>
    </row>
    <row r="20555" spans="2:6">
      <c r="B20555" s="21">
        <v>42977</v>
      </c>
      <c r="C20555" s="122" t="s">
        <v>137</v>
      </c>
      <c r="D20555" s="116">
        <v>93.48</v>
      </c>
      <c r="E20555" s="11">
        <v>94.03</v>
      </c>
      <c r="F20555" s="12">
        <v>412799</v>
      </c>
    </row>
    <row r="20556" spans="2:6">
      <c r="B20556" s="21">
        <v>42977</v>
      </c>
      <c r="C20556" s="122" t="s">
        <v>138</v>
      </c>
      <c r="D20556" s="116">
        <v>81.3</v>
      </c>
      <c r="E20556" s="11">
        <v>80.849999999999994</v>
      </c>
      <c r="F20556" s="12">
        <v>1156095</v>
      </c>
    </row>
    <row r="20557" spans="2:6">
      <c r="B20557" s="21">
        <v>42977</v>
      </c>
      <c r="C20557" s="122" t="s">
        <v>139</v>
      </c>
      <c r="D20557" s="116">
        <v>85.38</v>
      </c>
      <c r="E20557" s="11">
        <v>85.69</v>
      </c>
      <c r="F20557" s="12">
        <v>2131663</v>
      </c>
    </row>
    <row r="20558" spans="2:6">
      <c r="B20558" s="21">
        <v>42977</v>
      </c>
      <c r="C20558" s="122" t="s">
        <v>140</v>
      </c>
      <c r="D20558" s="116">
        <v>173.97</v>
      </c>
      <c r="E20558" s="11">
        <v>174.4</v>
      </c>
      <c r="F20558" s="12">
        <v>321463</v>
      </c>
    </row>
    <row r="20559" spans="2:6">
      <c r="B20559" s="21">
        <v>42977</v>
      </c>
      <c r="C20559" s="122" t="s">
        <v>141</v>
      </c>
      <c r="D20559" s="116">
        <v>522.49</v>
      </c>
      <c r="E20559" s="11">
        <v>529.53</v>
      </c>
      <c r="F20559" s="12">
        <v>293165</v>
      </c>
    </row>
    <row r="20560" spans="2:6">
      <c r="B20560" s="21">
        <v>42977</v>
      </c>
      <c r="C20560" s="122" t="s">
        <v>142</v>
      </c>
      <c r="D20560" s="116">
        <v>240.99</v>
      </c>
      <c r="E20560" s="11">
        <v>240.46</v>
      </c>
      <c r="F20560" s="12">
        <v>2801097</v>
      </c>
    </row>
    <row r="20561" spans="2:6">
      <c r="B20561" s="21">
        <v>42977</v>
      </c>
      <c r="C20561" s="122" t="s">
        <v>143</v>
      </c>
      <c r="D20561" s="116">
        <v>23.73</v>
      </c>
      <c r="E20561" s="11">
        <v>23.87</v>
      </c>
      <c r="F20561" s="12">
        <v>58412886</v>
      </c>
    </row>
    <row r="20562" spans="2:6">
      <c r="B20562" s="21">
        <v>42977</v>
      </c>
      <c r="C20562" s="122" t="s">
        <v>144</v>
      </c>
      <c r="D20562" s="116">
        <v>61.3</v>
      </c>
      <c r="E20562" s="11">
        <v>61.48</v>
      </c>
      <c r="F20562" s="12">
        <v>1918743</v>
      </c>
    </row>
    <row r="20563" spans="2:6">
      <c r="B20563" s="21">
        <v>42977</v>
      </c>
      <c r="C20563" s="122" t="s">
        <v>145</v>
      </c>
      <c r="D20563" s="116">
        <v>46.1</v>
      </c>
      <c r="E20563" s="11">
        <v>46.3</v>
      </c>
      <c r="F20563" s="12">
        <v>4387524</v>
      </c>
    </row>
    <row r="20564" spans="2:6">
      <c r="B20564" s="21">
        <v>42977</v>
      </c>
      <c r="C20564" s="122" t="s">
        <v>146</v>
      </c>
      <c r="D20564" s="116">
        <v>55.34</v>
      </c>
      <c r="E20564" s="11">
        <v>54.19</v>
      </c>
      <c r="F20564" s="12">
        <v>14220881</v>
      </c>
    </row>
    <row r="20565" spans="2:6">
      <c r="B20565" s="21">
        <v>42977</v>
      </c>
      <c r="C20565" s="122" t="s">
        <v>147</v>
      </c>
      <c r="D20565" s="116">
        <v>319.44</v>
      </c>
      <c r="E20565" s="11">
        <v>319.06</v>
      </c>
      <c r="F20565" s="12">
        <v>290557</v>
      </c>
    </row>
    <row r="20566" spans="2:6">
      <c r="B20566" s="21">
        <v>42977</v>
      </c>
      <c r="C20566" s="122" t="s">
        <v>148</v>
      </c>
      <c r="D20566" s="116">
        <v>198.5</v>
      </c>
      <c r="E20566" s="11">
        <v>197.9</v>
      </c>
      <c r="F20566" s="12">
        <v>813853</v>
      </c>
    </row>
    <row r="20567" spans="2:6">
      <c r="B20567" s="21">
        <v>42977</v>
      </c>
      <c r="C20567" s="122" t="s">
        <v>149</v>
      </c>
      <c r="D20567" s="116">
        <v>42.45</v>
      </c>
      <c r="E20567" s="11">
        <v>42.61</v>
      </c>
      <c r="F20567" s="12">
        <v>1083785</v>
      </c>
    </row>
    <row r="20568" spans="2:6">
      <c r="B20568" s="21">
        <v>42977</v>
      </c>
      <c r="C20568" s="122" t="s">
        <v>150</v>
      </c>
      <c r="D20568" s="116">
        <v>33.6</v>
      </c>
      <c r="E20568" s="11">
        <v>33.51</v>
      </c>
      <c r="F20568" s="12">
        <v>1637489</v>
      </c>
    </row>
    <row r="20569" spans="2:6">
      <c r="B20569" s="21">
        <v>42977</v>
      </c>
      <c r="C20569" s="122" t="s">
        <v>151</v>
      </c>
      <c r="D20569" s="116">
        <v>291.45999999999998</v>
      </c>
      <c r="E20569" s="11">
        <v>303.75</v>
      </c>
      <c r="F20569" s="12">
        <v>1916770</v>
      </c>
    </row>
    <row r="20570" spans="2:6">
      <c r="B20570" s="21">
        <v>42977</v>
      </c>
      <c r="C20570" s="122" t="s">
        <v>152</v>
      </c>
      <c r="D20570" s="116">
        <v>52.1</v>
      </c>
      <c r="E20570" s="11">
        <v>52.36</v>
      </c>
      <c r="F20570" s="12">
        <v>2430825</v>
      </c>
    </row>
    <row r="20571" spans="2:6">
      <c r="B20571" s="21">
        <v>42977</v>
      </c>
      <c r="C20571" s="122" t="s">
        <v>153</v>
      </c>
      <c r="D20571" s="116">
        <v>414.76</v>
      </c>
      <c r="E20571" s="11">
        <v>416.2</v>
      </c>
      <c r="F20571" s="12">
        <v>404805</v>
      </c>
    </row>
    <row r="20572" spans="2:6">
      <c r="B20572" s="21">
        <v>42977</v>
      </c>
      <c r="C20572" s="122" t="s">
        <v>154</v>
      </c>
      <c r="D20572" s="116">
        <v>38.909999999999997</v>
      </c>
      <c r="E20572" s="11">
        <v>39.51</v>
      </c>
      <c r="F20572" s="12">
        <v>1640681</v>
      </c>
    </row>
    <row r="20573" spans="2:6">
      <c r="B20573" s="21">
        <v>42977</v>
      </c>
      <c r="C20573" s="122" t="s">
        <v>155</v>
      </c>
      <c r="D20573" s="116">
        <v>58.87</v>
      </c>
      <c r="E20573" s="11">
        <v>59.38</v>
      </c>
      <c r="F20573" s="12">
        <v>5327786</v>
      </c>
    </row>
    <row r="20574" spans="2:6">
      <c r="B20574" s="21">
        <v>42977</v>
      </c>
      <c r="C20574" s="122" t="s">
        <v>156</v>
      </c>
      <c r="D20574" s="116">
        <v>26.94</v>
      </c>
      <c r="E20574" s="11">
        <v>27.08</v>
      </c>
      <c r="F20574" s="12">
        <v>2767233</v>
      </c>
    </row>
    <row r="20575" spans="2:6">
      <c r="B20575" s="21">
        <v>42977</v>
      </c>
      <c r="C20575" s="122" t="s">
        <v>157</v>
      </c>
      <c r="D20575" s="116">
        <v>44.31</v>
      </c>
      <c r="E20575" s="11">
        <v>44.78</v>
      </c>
      <c r="F20575" s="12">
        <v>5686115</v>
      </c>
    </row>
    <row r="20576" spans="2:6">
      <c r="B20576" s="21">
        <v>42977</v>
      </c>
      <c r="C20576" s="122" t="s">
        <v>158</v>
      </c>
      <c r="D20576" s="116">
        <v>119.23</v>
      </c>
      <c r="E20576" s="11">
        <v>120.19</v>
      </c>
      <c r="F20576" s="12">
        <v>409881</v>
      </c>
    </row>
    <row r="20577" spans="2:6">
      <c r="B20577" s="21">
        <v>42977</v>
      </c>
      <c r="C20577" s="122" t="s">
        <v>159</v>
      </c>
      <c r="D20577" s="116">
        <v>67.7</v>
      </c>
      <c r="E20577" s="11">
        <v>68.010000000000005</v>
      </c>
      <c r="F20577" s="12">
        <v>9152007</v>
      </c>
    </row>
    <row r="20578" spans="2:6">
      <c r="B20578" s="21">
        <v>42977</v>
      </c>
      <c r="C20578" s="122" t="s">
        <v>160</v>
      </c>
      <c r="D20578" s="116">
        <v>32.590000000000003</v>
      </c>
      <c r="E20578" s="11">
        <v>32.93</v>
      </c>
      <c r="F20578" s="12">
        <v>1883895</v>
      </c>
    </row>
    <row r="20579" spans="2:6">
      <c r="B20579" s="21">
        <v>42977</v>
      </c>
      <c r="C20579" s="122" t="s">
        <v>161</v>
      </c>
      <c r="D20579" s="116">
        <v>32.369999999999997</v>
      </c>
      <c r="E20579" s="11">
        <v>32.74</v>
      </c>
      <c r="F20579" s="12">
        <v>5479079</v>
      </c>
    </row>
    <row r="20580" spans="2:6">
      <c r="B20580" s="21">
        <v>42977</v>
      </c>
      <c r="C20580" s="122" t="s">
        <v>162</v>
      </c>
      <c r="D20580" s="116">
        <v>66.34</v>
      </c>
      <c r="E20580" s="11">
        <v>66.489999999999995</v>
      </c>
      <c r="F20580" s="12">
        <v>1696076</v>
      </c>
    </row>
    <row r="20581" spans="2:6">
      <c r="B20581" s="21">
        <v>42977</v>
      </c>
      <c r="C20581" s="122" t="s">
        <v>163</v>
      </c>
      <c r="D20581" s="116">
        <v>116.12</v>
      </c>
      <c r="E20581" s="11">
        <v>117.55</v>
      </c>
      <c r="F20581" s="12">
        <v>3401022</v>
      </c>
    </row>
    <row r="20582" spans="2:6">
      <c r="B20582" s="21">
        <v>42977</v>
      </c>
      <c r="C20582" s="122" t="s">
        <v>164</v>
      </c>
      <c r="D20582" s="116">
        <v>142.53</v>
      </c>
      <c r="E20582" s="11">
        <v>141.16</v>
      </c>
      <c r="F20582" s="12">
        <v>1223837</v>
      </c>
    </row>
    <row r="20583" spans="2:6">
      <c r="B20583" s="21">
        <v>42977</v>
      </c>
      <c r="C20583" s="122" t="s">
        <v>165</v>
      </c>
      <c r="D20583" s="116">
        <v>35.14</v>
      </c>
      <c r="E20583" s="11">
        <v>35.46</v>
      </c>
      <c r="F20583" s="12">
        <v>1378475</v>
      </c>
    </row>
    <row r="20584" spans="2:6">
      <c r="B20584" s="21">
        <v>42977</v>
      </c>
      <c r="C20584" s="122" t="s">
        <v>166</v>
      </c>
      <c r="D20584" s="116">
        <v>100.41</v>
      </c>
      <c r="E20584" s="11">
        <v>100.27</v>
      </c>
      <c r="F20584" s="12">
        <v>728417</v>
      </c>
    </row>
    <row r="20585" spans="2:6">
      <c r="B20585" s="21">
        <v>42977</v>
      </c>
      <c r="C20585" s="122" t="s">
        <v>167</v>
      </c>
      <c r="D20585" s="116">
        <v>63.26</v>
      </c>
      <c r="E20585" s="11">
        <v>64.510000000000005</v>
      </c>
      <c r="F20585" s="12">
        <v>2319840</v>
      </c>
    </row>
    <row r="20586" spans="2:6">
      <c r="B20586" s="21">
        <v>42977</v>
      </c>
      <c r="C20586" s="122" t="s">
        <v>168</v>
      </c>
      <c r="D20586" s="116">
        <v>106.79</v>
      </c>
      <c r="E20586" s="11">
        <v>107.27</v>
      </c>
      <c r="F20586" s="12">
        <v>1967276</v>
      </c>
    </row>
    <row r="20587" spans="2:6">
      <c r="B20587" s="21">
        <v>42977</v>
      </c>
      <c r="C20587" s="122" t="s">
        <v>169</v>
      </c>
      <c r="D20587" s="116">
        <v>68.17</v>
      </c>
      <c r="E20587" s="11">
        <v>68.540000000000006</v>
      </c>
      <c r="F20587" s="12">
        <v>1411753</v>
      </c>
    </row>
    <row r="20588" spans="2:6">
      <c r="B20588" s="21">
        <v>42977</v>
      </c>
      <c r="C20588" s="122" t="s">
        <v>170</v>
      </c>
      <c r="D20588" s="116">
        <v>132.41999999999999</v>
      </c>
      <c r="E20588" s="11">
        <v>134.34</v>
      </c>
      <c r="F20588" s="12">
        <v>3569380</v>
      </c>
    </row>
    <row r="20589" spans="2:6">
      <c r="B20589" s="21">
        <v>42977</v>
      </c>
      <c r="C20589" s="122" t="s">
        <v>171</v>
      </c>
      <c r="D20589" s="116">
        <v>65.180000000000007</v>
      </c>
      <c r="E20589" s="11">
        <v>66.13</v>
      </c>
      <c r="F20589" s="12">
        <v>1231704</v>
      </c>
    </row>
    <row r="20590" spans="2:6">
      <c r="B20590" s="21">
        <v>42977</v>
      </c>
      <c r="C20590" s="122" t="s">
        <v>172</v>
      </c>
      <c r="D20590" s="116">
        <v>28.8</v>
      </c>
      <c r="E20590" s="11">
        <v>28.94</v>
      </c>
      <c r="F20590" s="12">
        <v>2158544</v>
      </c>
    </row>
    <row r="20591" spans="2:6">
      <c r="B20591" s="21">
        <v>42977</v>
      </c>
      <c r="C20591" s="122" t="s">
        <v>173</v>
      </c>
      <c r="D20591" s="116">
        <v>33.340000000000003</v>
      </c>
      <c r="E20591" s="11">
        <v>33.39</v>
      </c>
      <c r="F20591" s="12">
        <v>3180831</v>
      </c>
    </row>
    <row r="20592" spans="2:6">
      <c r="B20592" s="21">
        <v>42977</v>
      </c>
      <c r="C20592" s="122" t="s">
        <v>174</v>
      </c>
      <c r="D20592" s="116">
        <v>49.39</v>
      </c>
      <c r="E20592" s="11">
        <v>49.6</v>
      </c>
      <c r="F20592" s="12">
        <v>955642</v>
      </c>
    </row>
    <row r="20593" spans="2:6">
      <c r="B20593" s="21">
        <v>42977</v>
      </c>
      <c r="C20593" s="122" t="s">
        <v>175</v>
      </c>
      <c r="D20593" s="116">
        <v>3.61</v>
      </c>
      <c r="E20593" s="11">
        <v>3.61</v>
      </c>
      <c r="F20593" s="12">
        <v>23431511</v>
      </c>
    </row>
    <row r="20594" spans="2:6">
      <c r="B20594" s="21">
        <v>42977</v>
      </c>
      <c r="C20594" s="122" t="s">
        <v>176</v>
      </c>
      <c r="D20594" s="116">
        <v>72.3</v>
      </c>
      <c r="E20594" s="11">
        <v>73.06</v>
      </c>
      <c r="F20594" s="12">
        <v>4058920</v>
      </c>
    </row>
    <row r="20595" spans="2:6">
      <c r="B20595" s="21">
        <v>42977</v>
      </c>
      <c r="C20595" s="122" t="s">
        <v>177</v>
      </c>
      <c r="D20595" s="116">
        <v>388.22</v>
      </c>
      <c r="E20595" s="11">
        <v>393.37</v>
      </c>
      <c r="F20595" s="12">
        <v>953889</v>
      </c>
    </row>
    <row r="20596" spans="2:6">
      <c r="B20596" s="21">
        <v>42977</v>
      </c>
      <c r="C20596" s="122" t="s">
        <v>178</v>
      </c>
      <c r="D20596" s="116">
        <v>179.65</v>
      </c>
      <c r="E20596" s="11">
        <v>179.67</v>
      </c>
      <c r="F20596" s="12">
        <v>905858</v>
      </c>
    </row>
    <row r="20597" spans="2:6">
      <c r="B20597" s="21">
        <v>42977</v>
      </c>
      <c r="C20597" s="122" t="s">
        <v>179</v>
      </c>
      <c r="D20597" s="116">
        <v>76.680000000000007</v>
      </c>
      <c r="E20597" s="11">
        <v>76.83</v>
      </c>
      <c r="F20597" s="12">
        <v>359106</v>
      </c>
    </row>
    <row r="20598" spans="2:6">
      <c r="B20598" s="21">
        <v>42977</v>
      </c>
      <c r="C20598" s="122" t="s">
        <v>180</v>
      </c>
      <c r="D20598" s="116">
        <v>71.099999999999994</v>
      </c>
      <c r="E20598" s="11">
        <v>70.95</v>
      </c>
      <c r="F20598" s="12">
        <v>2076750</v>
      </c>
    </row>
    <row r="20599" spans="2:6">
      <c r="B20599" s="21">
        <v>42977</v>
      </c>
      <c r="C20599" s="122" t="s">
        <v>181</v>
      </c>
      <c r="D20599" s="116">
        <v>137.11000000000001</v>
      </c>
      <c r="E20599" s="11">
        <v>137.35</v>
      </c>
      <c r="F20599" s="12">
        <v>489502</v>
      </c>
    </row>
    <row r="20600" spans="2:6">
      <c r="B20600" s="21">
        <v>42977</v>
      </c>
      <c r="C20600" s="122" t="s">
        <v>182</v>
      </c>
      <c r="D20600" s="116">
        <v>68.73</v>
      </c>
      <c r="E20600" s="11">
        <v>68.650000000000006</v>
      </c>
      <c r="F20600" s="12">
        <v>1790849</v>
      </c>
    </row>
    <row r="20601" spans="2:6">
      <c r="B20601" s="21">
        <v>42977</v>
      </c>
      <c r="C20601" s="122" t="s">
        <v>183</v>
      </c>
      <c r="D20601" s="116">
        <v>40.1</v>
      </c>
      <c r="E20601" s="11">
        <v>40.82</v>
      </c>
      <c r="F20601" s="12">
        <v>11902136</v>
      </c>
    </row>
    <row r="20602" spans="2:6">
      <c r="B20602" s="21">
        <v>42977</v>
      </c>
      <c r="C20602" s="122" t="s">
        <v>184</v>
      </c>
      <c r="D20602" s="116">
        <v>126.41</v>
      </c>
      <c r="E20602" s="11">
        <v>126.06</v>
      </c>
      <c r="F20602" s="12">
        <v>1202331</v>
      </c>
    </row>
    <row r="20603" spans="2:6">
      <c r="B20603" s="21">
        <v>42977</v>
      </c>
      <c r="C20603" s="122" t="s">
        <v>185</v>
      </c>
      <c r="D20603" s="116">
        <v>310.37</v>
      </c>
      <c r="E20603" s="11">
        <v>315.13</v>
      </c>
      <c r="F20603" s="12">
        <v>1122158</v>
      </c>
    </row>
    <row r="20604" spans="2:6">
      <c r="B20604" s="21">
        <v>42977</v>
      </c>
      <c r="C20604" s="122" t="s">
        <v>186</v>
      </c>
      <c r="D20604" s="116">
        <v>155</v>
      </c>
      <c r="E20604" s="11">
        <v>157.79</v>
      </c>
      <c r="F20604" s="12">
        <v>1580929</v>
      </c>
    </row>
    <row r="20605" spans="2:6">
      <c r="B20605" s="21">
        <v>42977</v>
      </c>
      <c r="C20605" s="122" t="s">
        <v>187</v>
      </c>
      <c r="D20605" s="116">
        <v>48.67</v>
      </c>
      <c r="E20605" s="11">
        <v>48.57</v>
      </c>
      <c r="F20605" s="12">
        <v>884731</v>
      </c>
    </row>
    <row r="20606" spans="2:6">
      <c r="B20606" s="21">
        <v>42977</v>
      </c>
      <c r="C20606" s="122" t="s">
        <v>188</v>
      </c>
      <c r="D20606" s="116">
        <v>86.2</v>
      </c>
      <c r="E20606" s="11">
        <v>86.43</v>
      </c>
      <c r="F20606" s="12">
        <v>774707</v>
      </c>
    </row>
    <row r="20607" spans="2:6">
      <c r="B20607" s="21">
        <v>42977</v>
      </c>
      <c r="C20607" s="122" t="s">
        <v>189</v>
      </c>
      <c r="D20607" s="116">
        <v>29.81</v>
      </c>
      <c r="E20607" s="11">
        <v>29.66</v>
      </c>
      <c r="F20607" s="12">
        <v>2518580</v>
      </c>
    </row>
    <row r="20608" spans="2:6">
      <c r="B20608" s="21">
        <v>42977</v>
      </c>
      <c r="C20608" s="122" t="s">
        <v>190</v>
      </c>
      <c r="D20608" s="116">
        <v>79.739999999999995</v>
      </c>
      <c r="E20608" s="11">
        <v>80.09</v>
      </c>
      <c r="F20608" s="12">
        <v>2096258</v>
      </c>
    </row>
    <row r="20609" spans="2:6">
      <c r="B20609" s="21">
        <v>42977</v>
      </c>
      <c r="C20609" s="122" t="s">
        <v>191</v>
      </c>
      <c r="D20609" s="116">
        <v>24.72</v>
      </c>
      <c r="E20609" s="11">
        <v>24.79</v>
      </c>
      <c r="F20609" s="12">
        <v>2578395</v>
      </c>
    </row>
    <row r="20610" spans="2:6">
      <c r="B20610" s="21">
        <v>42977</v>
      </c>
      <c r="C20610" s="122" t="s">
        <v>192</v>
      </c>
      <c r="D20610" s="116">
        <v>41.71</v>
      </c>
      <c r="E20610" s="11">
        <v>41.2</v>
      </c>
      <c r="F20610" s="12">
        <v>2641939</v>
      </c>
    </row>
    <row r="20611" spans="2:6">
      <c r="B20611" s="21">
        <v>42977</v>
      </c>
      <c r="C20611" s="122" t="s">
        <v>193</v>
      </c>
      <c r="D20611" s="116">
        <v>131.22</v>
      </c>
      <c r="E20611" s="11">
        <v>130.54</v>
      </c>
      <c r="F20611" s="12">
        <v>2524116</v>
      </c>
    </row>
    <row r="20612" spans="2:6">
      <c r="B20612" s="21">
        <v>42977</v>
      </c>
      <c r="C20612" s="122" t="s">
        <v>194</v>
      </c>
      <c r="D20612" s="116">
        <v>246.55</v>
      </c>
      <c r="E20612" s="11">
        <v>246.11</v>
      </c>
      <c r="F20612" s="12">
        <v>443610</v>
      </c>
    </row>
    <row r="20613" spans="2:6">
      <c r="B20613" s="21">
        <v>42977</v>
      </c>
      <c r="C20613" s="122" t="s">
        <v>195</v>
      </c>
      <c r="D20613" s="116">
        <v>42.63</v>
      </c>
      <c r="E20613" s="11">
        <v>43.41</v>
      </c>
      <c r="F20613" s="12">
        <v>6846918</v>
      </c>
    </row>
    <row r="20614" spans="2:6">
      <c r="B20614" s="21">
        <v>42977</v>
      </c>
      <c r="C20614" s="122" t="s">
        <v>196</v>
      </c>
      <c r="D20614" s="116">
        <v>153.71</v>
      </c>
      <c r="E20614" s="11">
        <v>154.44</v>
      </c>
      <c r="F20614" s="12">
        <v>2493492</v>
      </c>
    </row>
    <row r="20615" spans="2:6">
      <c r="B20615" s="21">
        <v>42977</v>
      </c>
      <c r="C20615" s="122" t="s">
        <v>197</v>
      </c>
      <c r="D20615" s="116">
        <v>16.05</v>
      </c>
      <c r="E20615" s="11">
        <v>16.53</v>
      </c>
      <c r="F20615" s="12">
        <v>8595740</v>
      </c>
    </row>
    <row r="20616" spans="2:6">
      <c r="B20616" s="21">
        <v>42977</v>
      </c>
      <c r="C20616" s="122" t="s">
        <v>198</v>
      </c>
      <c r="D20616" s="116">
        <v>50.74</v>
      </c>
      <c r="E20616" s="11">
        <v>50.25</v>
      </c>
      <c r="F20616" s="12">
        <v>4388555</v>
      </c>
    </row>
    <row r="20617" spans="2:6">
      <c r="B20617" s="21">
        <v>42977</v>
      </c>
      <c r="C20617" s="122" t="s">
        <v>199</v>
      </c>
      <c r="D20617" s="116">
        <v>93.83</v>
      </c>
      <c r="E20617" s="11">
        <v>94.86</v>
      </c>
      <c r="F20617" s="12">
        <v>3808110</v>
      </c>
    </row>
    <row r="20618" spans="2:6">
      <c r="B20618" s="21">
        <v>42977</v>
      </c>
      <c r="C20618" s="122" t="s">
        <v>200</v>
      </c>
      <c r="D20618" s="116">
        <v>31.47</v>
      </c>
      <c r="E20618" s="11">
        <v>31.99</v>
      </c>
      <c r="F20618" s="12">
        <v>22988730</v>
      </c>
    </row>
    <row r="20619" spans="2:6">
      <c r="B20619" s="21">
        <v>42977</v>
      </c>
      <c r="C20619" s="122" t="s">
        <v>201</v>
      </c>
      <c r="D20619" s="116">
        <v>31.26</v>
      </c>
      <c r="E20619" s="11">
        <v>31.31</v>
      </c>
      <c r="F20619" s="12">
        <v>775520</v>
      </c>
    </row>
    <row r="20620" spans="2:6">
      <c r="B20620" s="21">
        <v>42977</v>
      </c>
      <c r="C20620" s="122" t="s">
        <v>202</v>
      </c>
      <c r="D20620" s="116">
        <v>49.69</v>
      </c>
      <c r="E20620" s="11">
        <v>50.41</v>
      </c>
      <c r="F20620" s="12">
        <v>6197489</v>
      </c>
    </row>
    <row r="20621" spans="2:6">
      <c r="B20621" s="21">
        <v>42977</v>
      </c>
      <c r="C20621" s="122" t="s">
        <v>203</v>
      </c>
      <c r="D20621" s="116">
        <v>132.88</v>
      </c>
      <c r="E20621" s="11">
        <v>133.77000000000001</v>
      </c>
      <c r="F20621" s="12">
        <v>301752</v>
      </c>
    </row>
    <row r="20622" spans="2:6">
      <c r="B20622" s="21">
        <v>42977</v>
      </c>
      <c r="C20622" s="122" t="s">
        <v>204</v>
      </c>
      <c r="D20622" s="116">
        <v>20.57</v>
      </c>
      <c r="E20622" s="11">
        <v>20.41</v>
      </c>
      <c r="F20622" s="12">
        <v>10934913</v>
      </c>
    </row>
    <row r="20623" spans="2:6">
      <c r="B20623" s="21">
        <v>42977</v>
      </c>
      <c r="C20623" s="122" t="s">
        <v>205</v>
      </c>
      <c r="D20623" s="116">
        <v>69.58</v>
      </c>
      <c r="E20623" s="11">
        <v>69.67</v>
      </c>
      <c r="F20623" s="12">
        <v>1943424</v>
      </c>
    </row>
    <row r="20624" spans="2:6">
      <c r="B20624" s="21">
        <v>42977</v>
      </c>
      <c r="C20624" s="122" t="s">
        <v>206</v>
      </c>
      <c r="D20624" s="116">
        <v>76.42</v>
      </c>
      <c r="E20624" s="11">
        <v>76.989999999999995</v>
      </c>
      <c r="F20624" s="12">
        <v>1375841</v>
      </c>
    </row>
    <row r="20625" spans="2:6">
      <c r="B20625" s="21">
        <v>42977</v>
      </c>
      <c r="C20625" s="122" t="s">
        <v>207</v>
      </c>
      <c r="D20625" s="116">
        <v>76.09</v>
      </c>
      <c r="E20625" s="11">
        <v>76.38</v>
      </c>
      <c r="F20625" s="12">
        <v>3607038</v>
      </c>
    </row>
    <row r="20626" spans="2:6">
      <c r="B20626" s="21">
        <v>42977</v>
      </c>
      <c r="C20626" s="122" t="s">
        <v>208</v>
      </c>
      <c r="D20626" s="116">
        <v>107.58</v>
      </c>
      <c r="E20626" s="11">
        <v>107.73</v>
      </c>
      <c r="F20626" s="12">
        <v>3126032</v>
      </c>
    </row>
    <row r="20627" spans="2:6">
      <c r="B20627" s="21">
        <v>42977</v>
      </c>
      <c r="C20627" s="122" t="s">
        <v>209</v>
      </c>
      <c r="D20627" s="116">
        <v>107.88</v>
      </c>
      <c r="E20627" s="11">
        <v>108.76</v>
      </c>
      <c r="F20627" s="12">
        <v>623973</v>
      </c>
    </row>
    <row r="20628" spans="2:6">
      <c r="B20628" s="21">
        <v>42977</v>
      </c>
      <c r="C20628" s="122" t="s">
        <v>210</v>
      </c>
      <c r="D20628" s="116">
        <v>79.45</v>
      </c>
      <c r="E20628" s="11">
        <v>78.819999999999993</v>
      </c>
      <c r="F20628" s="12">
        <v>1726965</v>
      </c>
    </row>
    <row r="20629" spans="2:6">
      <c r="B20629" s="21">
        <v>42977</v>
      </c>
      <c r="C20629" s="122" t="s">
        <v>211</v>
      </c>
      <c r="D20629" s="116">
        <v>46.46</v>
      </c>
      <c r="E20629" s="11">
        <v>46.83</v>
      </c>
      <c r="F20629" s="12">
        <v>5960151</v>
      </c>
    </row>
    <row r="20630" spans="2:6">
      <c r="B20630" s="21">
        <v>42977</v>
      </c>
      <c r="C20630" s="122" t="s">
        <v>212</v>
      </c>
      <c r="D20630" s="116">
        <v>115.42</v>
      </c>
      <c r="E20630" s="11">
        <v>115.49</v>
      </c>
      <c r="F20630" s="12">
        <v>1809757</v>
      </c>
    </row>
    <row r="20631" spans="2:6">
      <c r="B20631" s="21">
        <v>42977</v>
      </c>
      <c r="C20631" s="122" t="s">
        <v>213</v>
      </c>
      <c r="D20631" s="116">
        <v>58.49</v>
      </c>
      <c r="E20631" s="11">
        <v>58.97</v>
      </c>
      <c r="F20631" s="12">
        <v>1775314</v>
      </c>
    </row>
    <row r="20632" spans="2:6">
      <c r="B20632" s="21">
        <v>42977</v>
      </c>
      <c r="C20632" s="122" t="s">
        <v>214</v>
      </c>
      <c r="D20632" s="116">
        <v>76.709999999999994</v>
      </c>
      <c r="E20632" s="11">
        <v>76.73</v>
      </c>
      <c r="F20632" s="12">
        <v>4236879</v>
      </c>
    </row>
    <row r="20633" spans="2:6">
      <c r="B20633" s="21">
        <v>42977</v>
      </c>
      <c r="C20633" s="122" t="s">
        <v>215</v>
      </c>
      <c r="D20633" s="116">
        <v>106.72</v>
      </c>
      <c r="E20633" s="11">
        <v>107.26</v>
      </c>
      <c r="F20633" s="12">
        <v>477124</v>
      </c>
    </row>
    <row r="20634" spans="2:6">
      <c r="B20634" s="21">
        <v>42977</v>
      </c>
      <c r="C20634" s="122" t="s">
        <v>216</v>
      </c>
      <c r="D20634" s="116">
        <v>35.270000000000003</v>
      </c>
      <c r="E20634" s="11">
        <v>35.44</v>
      </c>
      <c r="F20634" s="12">
        <v>2878337</v>
      </c>
    </row>
    <row r="20635" spans="2:6">
      <c r="B20635" s="21">
        <v>42977</v>
      </c>
      <c r="C20635" s="122" t="s">
        <v>217</v>
      </c>
      <c r="D20635" s="116">
        <v>81.83</v>
      </c>
      <c r="E20635" s="11">
        <v>82.14</v>
      </c>
      <c r="F20635" s="12">
        <v>1940347</v>
      </c>
    </row>
    <row r="20636" spans="2:6">
      <c r="B20636" s="21">
        <v>42977</v>
      </c>
      <c r="C20636" s="122" t="s">
        <v>218</v>
      </c>
      <c r="D20636" s="116">
        <v>102.48</v>
      </c>
      <c r="E20636" s="11">
        <v>102.87</v>
      </c>
      <c r="F20636" s="12">
        <v>6573211</v>
      </c>
    </row>
    <row r="20637" spans="2:6">
      <c r="B20637" s="21">
        <v>42977</v>
      </c>
      <c r="C20637" s="122" t="s">
        <v>219</v>
      </c>
      <c r="D20637" s="116">
        <v>22.45</v>
      </c>
      <c r="E20637" s="11">
        <v>22.19</v>
      </c>
      <c r="F20637" s="12">
        <v>2739080</v>
      </c>
    </row>
    <row r="20638" spans="2:6">
      <c r="B20638" s="21">
        <v>42977</v>
      </c>
      <c r="C20638" s="122" t="s">
        <v>220</v>
      </c>
      <c r="D20638" s="116">
        <v>21.12</v>
      </c>
      <c r="E20638" s="11">
        <v>20.85</v>
      </c>
      <c r="F20638" s="12">
        <v>2501276</v>
      </c>
    </row>
    <row r="20639" spans="2:6">
      <c r="B20639" s="21">
        <v>42977</v>
      </c>
      <c r="C20639" s="122" t="s">
        <v>221</v>
      </c>
      <c r="D20639" s="116">
        <v>57.56</v>
      </c>
      <c r="E20639" s="11">
        <v>57.2</v>
      </c>
      <c r="F20639" s="12">
        <v>1586876</v>
      </c>
    </row>
    <row r="20640" spans="2:6">
      <c r="B20640" s="21">
        <v>42977</v>
      </c>
      <c r="C20640" s="122" t="s">
        <v>222</v>
      </c>
      <c r="D20640" s="116">
        <v>94.3</v>
      </c>
      <c r="E20640" s="11">
        <v>95.05</v>
      </c>
      <c r="F20640" s="12">
        <v>816816</v>
      </c>
    </row>
    <row r="20641" spans="2:6">
      <c r="B20641" s="21">
        <v>42977</v>
      </c>
      <c r="C20641" s="122" t="s">
        <v>223</v>
      </c>
      <c r="D20641" s="116">
        <v>117.12</v>
      </c>
      <c r="E20641" s="11">
        <v>118.06</v>
      </c>
      <c r="F20641" s="12">
        <v>500763</v>
      </c>
    </row>
    <row r="20642" spans="2:6">
      <c r="B20642" s="21">
        <v>42977</v>
      </c>
      <c r="C20642" s="122" t="s">
        <v>224</v>
      </c>
      <c r="D20642" s="116">
        <v>79.760000000000005</v>
      </c>
      <c r="E20642" s="11">
        <v>79.72</v>
      </c>
      <c r="F20642" s="12">
        <v>2771319</v>
      </c>
    </row>
    <row r="20643" spans="2:6">
      <c r="B20643" s="21">
        <v>42977</v>
      </c>
      <c r="C20643" s="122" t="s">
        <v>225</v>
      </c>
      <c r="D20643" s="116">
        <v>83.88</v>
      </c>
      <c r="E20643" s="11">
        <v>84.74</v>
      </c>
      <c r="F20643" s="12">
        <v>477778</v>
      </c>
    </row>
    <row r="20644" spans="2:6">
      <c r="B20644" s="21">
        <v>42977</v>
      </c>
      <c r="C20644" s="122" t="s">
        <v>226</v>
      </c>
      <c r="D20644" s="116">
        <v>90.3</v>
      </c>
      <c r="E20644" s="11">
        <v>90.79</v>
      </c>
      <c r="F20644" s="12">
        <v>739939</v>
      </c>
    </row>
    <row r="20645" spans="2:6">
      <c r="B20645" s="21">
        <v>42977</v>
      </c>
      <c r="C20645" s="122" t="s">
        <v>227</v>
      </c>
      <c r="D20645" s="116">
        <v>29.35</v>
      </c>
      <c r="E20645" s="11">
        <v>29.47</v>
      </c>
      <c r="F20645" s="12">
        <v>1979321</v>
      </c>
    </row>
    <row r="20646" spans="2:6">
      <c r="B20646" s="21">
        <v>42977</v>
      </c>
      <c r="C20646" s="122" t="s">
        <v>228</v>
      </c>
      <c r="D20646" s="116">
        <v>82.64</v>
      </c>
      <c r="E20646" s="11">
        <v>82.88</v>
      </c>
      <c r="F20646" s="12">
        <v>1228233</v>
      </c>
    </row>
    <row r="20647" spans="2:6">
      <c r="B20647" s="21">
        <v>42977</v>
      </c>
      <c r="C20647" s="122" t="s">
        <v>229</v>
      </c>
      <c r="D20647" s="116">
        <v>112</v>
      </c>
      <c r="E20647" s="11">
        <v>111.97</v>
      </c>
      <c r="F20647" s="12">
        <v>498531</v>
      </c>
    </row>
    <row r="20648" spans="2:6">
      <c r="B20648" s="21">
        <v>42977</v>
      </c>
      <c r="C20648" s="122" t="s">
        <v>230</v>
      </c>
      <c r="D20648" s="116">
        <v>87.32</v>
      </c>
      <c r="E20648" s="11">
        <v>87.28</v>
      </c>
      <c r="F20648" s="12">
        <v>1425728</v>
      </c>
    </row>
    <row r="20649" spans="2:6">
      <c r="B20649" s="21">
        <v>42977</v>
      </c>
      <c r="C20649" s="122" t="s">
        <v>231</v>
      </c>
      <c r="D20649" s="116">
        <v>57.06</v>
      </c>
      <c r="E20649" s="11">
        <v>57.52</v>
      </c>
      <c r="F20649" s="12">
        <v>1069909</v>
      </c>
    </row>
    <row r="20650" spans="2:6">
      <c r="B20650" s="21">
        <v>42977</v>
      </c>
      <c r="C20650" s="122" t="s">
        <v>232</v>
      </c>
      <c r="D20650" s="116">
        <v>30.75</v>
      </c>
      <c r="E20650" s="11">
        <v>30.96</v>
      </c>
      <c r="F20650" s="12">
        <v>3214434</v>
      </c>
    </row>
    <row r="20651" spans="2:6">
      <c r="B20651" s="21">
        <v>42977</v>
      </c>
      <c r="C20651" s="122" t="s">
        <v>233</v>
      </c>
      <c r="D20651" s="116">
        <v>63.85</v>
      </c>
      <c r="E20651" s="11">
        <v>64.900000000000006</v>
      </c>
      <c r="F20651" s="12">
        <v>4320993</v>
      </c>
    </row>
    <row r="20652" spans="2:6">
      <c r="B20652" s="21">
        <v>42977</v>
      </c>
      <c r="C20652" s="122" t="s">
        <v>234</v>
      </c>
      <c r="D20652" s="116">
        <v>84.59</v>
      </c>
      <c r="E20652" s="11">
        <v>84.43</v>
      </c>
      <c r="F20652" s="12">
        <v>754264</v>
      </c>
    </row>
    <row r="20653" spans="2:6">
      <c r="B20653" s="21">
        <v>42977</v>
      </c>
      <c r="C20653" s="122" t="s">
        <v>235</v>
      </c>
      <c r="D20653" s="116">
        <v>119.42</v>
      </c>
      <c r="E20653" s="11">
        <v>121.97</v>
      </c>
      <c r="F20653" s="12">
        <v>2193431</v>
      </c>
    </row>
    <row r="20654" spans="2:6">
      <c r="B20654" s="21">
        <v>42977</v>
      </c>
      <c r="C20654" s="122" t="s">
        <v>236</v>
      </c>
      <c r="D20654" s="116">
        <v>35.14</v>
      </c>
      <c r="E20654" s="11">
        <v>35.69</v>
      </c>
      <c r="F20654" s="12">
        <v>8288851</v>
      </c>
    </row>
    <row r="20655" spans="2:6">
      <c r="B20655" s="21">
        <v>42977</v>
      </c>
      <c r="C20655" s="122" t="s">
        <v>237</v>
      </c>
      <c r="D20655" s="116">
        <v>130.87</v>
      </c>
      <c r="E20655" s="11">
        <v>130.97999999999999</v>
      </c>
      <c r="F20655" s="12">
        <v>606062</v>
      </c>
    </row>
    <row r="20656" spans="2:6">
      <c r="B20656" s="21">
        <v>42977</v>
      </c>
      <c r="C20656" s="122" t="s">
        <v>238</v>
      </c>
      <c r="D20656" s="116">
        <v>84.32</v>
      </c>
      <c r="E20656" s="11">
        <v>84.08</v>
      </c>
      <c r="F20656" s="12">
        <v>709048</v>
      </c>
    </row>
    <row r="20657" spans="2:6">
      <c r="B20657" s="21">
        <v>42977</v>
      </c>
      <c r="C20657" s="122" t="s">
        <v>239</v>
      </c>
      <c r="D20657" s="116">
        <v>140.57</v>
      </c>
      <c r="E20657" s="11">
        <v>141.41999999999999</v>
      </c>
      <c r="F20657" s="12">
        <v>221695</v>
      </c>
    </row>
    <row r="20658" spans="2:6">
      <c r="B20658" s="21">
        <v>42977</v>
      </c>
      <c r="C20658" s="122" t="s">
        <v>240</v>
      </c>
      <c r="D20658" s="116">
        <v>80.3</v>
      </c>
      <c r="E20658" s="11">
        <v>80.3</v>
      </c>
      <c r="F20658" s="12">
        <v>1047290</v>
      </c>
    </row>
    <row r="20659" spans="2:6">
      <c r="B20659" s="21">
        <v>42977</v>
      </c>
      <c r="C20659" s="122" t="s">
        <v>241</v>
      </c>
      <c r="D20659" s="116">
        <v>105.65</v>
      </c>
      <c r="E20659" s="11">
        <v>105.66</v>
      </c>
      <c r="F20659" s="12">
        <v>1805047</v>
      </c>
    </row>
    <row r="20660" spans="2:6">
      <c r="B20660" s="21">
        <v>42977</v>
      </c>
      <c r="C20660" s="122" t="s">
        <v>242</v>
      </c>
      <c r="D20660" s="116">
        <v>84.85</v>
      </c>
      <c r="E20660" s="11">
        <v>85.75</v>
      </c>
      <c r="F20660" s="12">
        <v>1962393</v>
      </c>
    </row>
    <row r="20661" spans="2:6">
      <c r="B20661" s="21">
        <v>42977</v>
      </c>
      <c r="C20661" s="122" t="s">
        <v>243</v>
      </c>
      <c r="D20661" s="116">
        <v>58.36</v>
      </c>
      <c r="E20661" s="11">
        <v>58.63</v>
      </c>
      <c r="F20661" s="12">
        <v>1890906</v>
      </c>
    </row>
    <row r="20662" spans="2:6">
      <c r="B20662" s="21">
        <v>42977</v>
      </c>
      <c r="C20662" s="122" t="s">
        <v>244</v>
      </c>
      <c r="D20662" s="116">
        <v>82.92</v>
      </c>
      <c r="E20662" s="11">
        <v>83.67</v>
      </c>
      <c r="F20662" s="12">
        <v>2245659</v>
      </c>
    </row>
    <row r="20663" spans="2:6">
      <c r="B20663" s="21">
        <v>42977</v>
      </c>
      <c r="C20663" s="122" t="s">
        <v>245</v>
      </c>
      <c r="D20663" s="116">
        <v>465.77</v>
      </c>
      <c r="E20663" s="11">
        <v>465.67</v>
      </c>
      <c r="F20663" s="12">
        <v>325371</v>
      </c>
    </row>
    <row r="20664" spans="2:6">
      <c r="B20664" s="21">
        <v>42977</v>
      </c>
      <c r="C20664" s="122" t="s">
        <v>246</v>
      </c>
      <c r="D20664" s="116">
        <v>67.069999999999993</v>
      </c>
      <c r="E20664" s="11">
        <v>67.31</v>
      </c>
      <c r="F20664" s="12">
        <v>1323675</v>
      </c>
    </row>
    <row r="20665" spans="2:6">
      <c r="B20665" s="21">
        <v>42977</v>
      </c>
      <c r="C20665" s="122" t="s">
        <v>247</v>
      </c>
      <c r="D20665" s="116">
        <v>60.75</v>
      </c>
      <c r="E20665" s="11">
        <v>61.78</v>
      </c>
      <c r="F20665" s="12">
        <v>1399550</v>
      </c>
    </row>
    <row r="20666" spans="2:6">
      <c r="B20666" s="21">
        <v>42977</v>
      </c>
      <c r="C20666" s="122" t="s">
        <v>248</v>
      </c>
      <c r="D20666" s="116">
        <v>63.33</v>
      </c>
      <c r="E20666" s="11">
        <v>63.24</v>
      </c>
      <c r="F20666" s="12">
        <v>883110</v>
      </c>
    </row>
    <row r="20667" spans="2:6">
      <c r="B20667" s="21">
        <v>42977</v>
      </c>
      <c r="C20667" s="122" t="s">
        <v>249</v>
      </c>
      <c r="D20667" s="116">
        <v>61.09</v>
      </c>
      <c r="E20667" s="11">
        <v>61.53</v>
      </c>
      <c r="F20667" s="12">
        <v>1957415</v>
      </c>
    </row>
    <row r="20668" spans="2:6">
      <c r="B20668" s="21">
        <v>42977</v>
      </c>
      <c r="C20668" s="122" t="s">
        <v>250</v>
      </c>
      <c r="D20668" s="116">
        <v>264.23</v>
      </c>
      <c r="E20668" s="11">
        <v>266.35000000000002</v>
      </c>
      <c r="F20668" s="12">
        <v>201592</v>
      </c>
    </row>
    <row r="20669" spans="2:6">
      <c r="B20669" s="21">
        <v>42977</v>
      </c>
      <c r="C20669" s="122" t="s">
        <v>251</v>
      </c>
      <c r="D20669" s="116">
        <v>40.630000000000003</v>
      </c>
      <c r="E20669" s="11">
        <v>40.909999999999997</v>
      </c>
      <c r="F20669" s="12">
        <v>1168185</v>
      </c>
    </row>
    <row r="20670" spans="2:6">
      <c r="B20670" s="21">
        <v>42977</v>
      </c>
      <c r="C20670" s="122" t="s">
        <v>252</v>
      </c>
      <c r="D20670" s="116">
        <v>70.5</v>
      </c>
      <c r="E20670" s="11">
        <v>71.05</v>
      </c>
      <c r="F20670" s="12">
        <v>2561602</v>
      </c>
    </row>
    <row r="20671" spans="2:6">
      <c r="B20671" s="21">
        <v>42977</v>
      </c>
      <c r="C20671" s="122" t="s">
        <v>253</v>
      </c>
      <c r="D20671" s="116">
        <v>79.73</v>
      </c>
      <c r="E20671" s="11">
        <v>79.38</v>
      </c>
      <c r="F20671" s="12">
        <v>636461</v>
      </c>
    </row>
    <row r="20672" spans="2:6">
      <c r="B20672" s="21">
        <v>42977</v>
      </c>
      <c r="C20672" s="122" t="s">
        <v>254</v>
      </c>
      <c r="D20672" s="116">
        <v>51</v>
      </c>
      <c r="E20672" s="11">
        <v>51.52</v>
      </c>
      <c r="F20672" s="12">
        <v>1536913</v>
      </c>
    </row>
    <row r="20673" spans="2:6">
      <c r="B20673" s="21">
        <v>42977</v>
      </c>
      <c r="C20673" s="122" t="s">
        <v>255</v>
      </c>
      <c r="D20673" s="116">
        <v>112.02</v>
      </c>
      <c r="E20673" s="11">
        <v>112.69</v>
      </c>
      <c r="F20673" s="12">
        <v>929201</v>
      </c>
    </row>
    <row r="20674" spans="2:6">
      <c r="B20674" s="21">
        <v>42977</v>
      </c>
      <c r="C20674" s="122" t="s">
        <v>256</v>
      </c>
      <c r="D20674" s="116">
        <v>38.22</v>
      </c>
      <c r="E20674" s="11">
        <v>37.840000000000003</v>
      </c>
      <c r="F20674" s="12">
        <v>4002276</v>
      </c>
    </row>
    <row r="20675" spans="2:6">
      <c r="B20675" s="21">
        <v>42977</v>
      </c>
      <c r="C20675" s="122" t="s">
        <v>257</v>
      </c>
      <c r="D20675" s="116">
        <v>55.96</v>
      </c>
      <c r="E20675" s="11">
        <v>56.12</v>
      </c>
      <c r="F20675" s="12">
        <v>984160</v>
      </c>
    </row>
    <row r="20676" spans="2:6">
      <c r="B20676" s="21">
        <v>42977</v>
      </c>
      <c r="C20676" s="122" t="s">
        <v>258</v>
      </c>
      <c r="D20676" s="116">
        <v>144</v>
      </c>
      <c r="E20676" s="11">
        <v>143.44</v>
      </c>
      <c r="F20676" s="12">
        <v>3355881</v>
      </c>
    </row>
    <row r="20677" spans="2:6">
      <c r="B20677" s="21">
        <v>42977</v>
      </c>
      <c r="C20677" s="122" t="s">
        <v>259</v>
      </c>
      <c r="D20677" s="116">
        <v>77.69</v>
      </c>
      <c r="E20677" s="11">
        <v>77.59</v>
      </c>
      <c r="F20677" s="12">
        <v>807869</v>
      </c>
    </row>
    <row r="20678" spans="2:6">
      <c r="B20678" s="21">
        <v>42977</v>
      </c>
      <c r="C20678" s="122" t="s">
        <v>260</v>
      </c>
      <c r="D20678" s="116">
        <v>10.82</v>
      </c>
      <c r="E20678" s="11">
        <v>10.94</v>
      </c>
      <c r="F20678" s="12">
        <v>23629293</v>
      </c>
    </row>
    <row r="20679" spans="2:6">
      <c r="B20679" s="21">
        <v>42977</v>
      </c>
      <c r="C20679" s="122" t="s">
        <v>261</v>
      </c>
      <c r="D20679" s="116">
        <v>41.26</v>
      </c>
      <c r="E20679" s="11">
        <v>42.06</v>
      </c>
      <c r="F20679" s="12">
        <v>1810764</v>
      </c>
    </row>
    <row r="20680" spans="2:6">
      <c r="B20680" s="21">
        <v>42977</v>
      </c>
      <c r="C20680" s="122" t="s">
        <v>262</v>
      </c>
      <c r="D20680" s="116">
        <v>168.17</v>
      </c>
      <c r="E20680" s="11">
        <v>169.92</v>
      </c>
      <c r="F20680" s="12">
        <v>11138293</v>
      </c>
    </row>
    <row r="20681" spans="2:6">
      <c r="B20681" s="21">
        <v>42977</v>
      </c>
      <c r="C20681" s="122" t="s">
        <v>263</v>
      </c>
      <c r="D20681" s="116">
        <v>62.07</v>
      </c>
      <c r="E20681" s="11">
        <v>62.01</v>
      </c>
      <c r="F20681" s="12">
        <v>846336</v>
      </c>
    </row>
    <row r="20682" spans="2:6">
      <c r="B20682" s="21">
        <v>42977</v>
      </c>
      <c r="C20682" s="122" t="s">
        <v>264</v>
      </c>
      <c r="D20682" s="116">
        <v>15.15</v>
      </c>
      <c r="E20682" s="11">
        <v>14.56</v>
      </c>
      <c r="F20682" s="12">
        <v>23625880</v>
      </c>
    </row>
    <row r="20683" spans="2:6">
      <c r="B20683" s="21">
        <v>42977</v>
      </c>
      <c r="C20683" s="122" t="s">
        <v>265</v>
      </c>
      <c r="D20683" s="116">
        <v>212.18</v>
      </c>
      <c r="E20683" s="11">
        <v>213.78</v>
      </c>
      <c r="F20683" s="12">
        <v>1010673</v>
      </c>
    </row>
    <row r="20684" spans="2:6">
      <c r="B20684" s="21">
        <v>42977</v>
      </c>
      <c r="C20684" s="122" t="s">
        <v>266</v>
      </c>
      <c r="D20684" s="116">
        <v>32.68</v>
      </c>
      <c r="E20684" s="11">
        <v>32.6</v>
      </c>
      <c r="F20684" s="12">
        <v>3458174</v>
      </c>
    </row>
    <row r="20685" spans="2:6">
      <c r="B20685" s="21">
        <v>42977</v>
      </c>
      <c r="C20685" s="122" t="s">
        <v>267</v>
      </c>
      <c r="D20685" s="116">
        <v>117.92</v>
      </c>
      <c r="E20685" s="11">
        <v>118.64</v>
      </c>
      <c r="F20685" s="12">
        <v>478592</v>
      </c>
    </row>
    <row r="20686" spans="2:6">
      <c r="B20686" s="21">
        <v>42977</v>
      </c>
      <c r="C20686" s="122" t="s">
        <v>268</v>
      </c>
      <c r="D20686" s="116">
        <v>91.95</v>
      </c>
      <c r="E20686" s="11">
        <v>92.39</v>
      </c>
      <c r="F20686" s="12">
        <v>883042</v>
      </c>
    </row>
    <row r="20687" spans="2:6">
      <c r="B20687" s="21">
        <v>42977</v>
      </c>
      <c r="C20687" s="122" t="s">
        <v>269</v>
      </c>
      <c r="D20687" s="116">
        <v>123.04</v>
      </c>
      <c r="E20687" s="11">
        <v>123.21</v>
      </c>
      <c r="F20687" s="12">
        <v>572912</v>
      </c>
    </row>
    <row r="20688" spans="2:6">
      <c r="B20688" s="21">
        <v>42977</v>
      </c>
      <c r="C20688" s="122" t="s">
        <v>270</v>
      </c>
      <c r="D20688" s="116">
        <v>26.28</v>
      </c>
      <c r="E20688" s="11">
        <v>26.3</v>
      </c>
      <c r="F20688" s="12">
        <v>3905272</v>
      </c>
    </row>
    <row r="20689" spans="2:6">
      <c r="B20689" s="21">
        <v>42977</v>
      </c>
      <c r="C20689" s="122" t="s">
        <v>271</v>
      </c>
      <c r="D20689" s="116">
        <v>35.369999999999997</v>
      </c>
      <c r="E20689" s="11">
        <v>35.24</v>
      </c>
      <c r="F20689" s="12">
        <v>3936544</v>
      </c>
    </row>
    <row r="20690" spans="2:6">
      <c r="B20690" s="21">
        <v>42977</v>
      </c>
      <c r="C20690" s="122" t="s">
        <v>272</v>
      </c>
      <c r="D20690" s="116">
        <v>37.74</v>
      </c>
      <c r="E20690" s="11">
        <v>38.47</v>
      </c>
      <c r="F20690" s="12">
        <v>919306</v>
      </c>
    </row>
    <row r="20691" spans="2:6">
      <c r="B20691" s="21">
        <v>42977</v>
      </c>
      <c r="C20691" s="122" t="s">
        <v>273</v>
      </c>
      <c r="D20691" s="116">
        <v>38.119999999999997</v>
      </c>
      <c r="E20691" s="11">
        <v>38.630000000000003</v>
      </c>
      <c r="F20691" s="12">
        <v>2182816</v>
      </c>
    </row>
    <row r="20692" spans="2:6">
      <c r="B20692" s="21">
        <v>42977</v>
      </c>
      <c r="C20692" s="122" t="s">
        <v>274</v>
      </c>
      <c r="D20692" s="116">
        <v>38.619999999999997</v>
      </c>
      <c r="E20692" s="11">
        <v>38.97</v>
      </c>
      <c r="F20692" s="12">
        <v>820396</v>
      </c>
    </row>
    <row r="20693" spans="2:6">
      <c r="B20693" s="21">
        <v>42977</v>
      </c>
      <c r="C20693" s="122" t="s">
        <v>275</v>
      </c>
      <c r="D20693" s="116">
        <v>84.18</v>
      </c>
      <c r="E20693" s="11">
        <v>84.48</v>
      </c>
      <c r="F20693" s="12">
        <v>591496</v>
      </c>
    </row>
    <row r="20694" spans="2:6">
      <c r="B20694" s="21">
        <v>42977</v>
      </c>
      <c r="C20694" s="122" t="s">
        <v>276</v>
      </c>
      <c r="D20694" s="116">
        <v>26.9</v>
      </c>
      <c r="E20694" s="11">
        <v>27.01</v>
      </c>
      <c r="F20694" s="12">
        <v>2059699</v>
      </c>
    </row>
    <row r="20695" spans="2:6">
      <c r="B20695" s="21">
        <v>42977</v>
      </c>
      <c r="C20695" s="122" t="s">
        <v>277</v>
      </c>
      <c r="D20695" s="116">
        <v>27.29</v>
      </c>
      <c r="E20695" s="11">
        <v>27.45</v>
      </c>
      <c r="F20695" s="12">
        <v>3726457</v>
      </c>
    </row>
    <row r="20696" spans="2:6">
      <c r="B20696" s="21">
        <v>42977</v>
      </c>
      <c r="C20696" s="122" t="s">
        <v>278</v>
      </c>
      <c r="D20696" s="116">
        <v>125.55</v>
      </c>
      <c r="E20696" s="11">
        <v>126.54</v>
      </c>
      <c r="F20696" s="12">
        <v>276580</v>
      </c>
    </row>
    <row r="20697" spans="2:6">
      <c r="B20697" s="21">
        <v>42977</v>
      </c>
      <c r="C20697" s="122" t="s">
        <v>279</v>
      </c>
      <c r="D20697" s="116">
        <v>64.42</v>
      </c>
      <c r="E20697" s="11">
        <v>64.8</v>
      </c>
      <c r="F20697" s="12">
        <v>1586256</v>
      </c>
    </row>
    <row r="20698" spans="2:6">
      <c r="B20698" s="21">
        <v>42977</v>
      </c>
      <c r="C20698" s="122" t="s">
        <v>280</v>
      </c>
      <c r="D20698" s="116">
        <v>200.95</v>
      </c>
      <c r="E20698" s="11">
        <v>201.22</v>
      </c>
      <c r="F20698" s="12">
        <v>893766</v>
      </c>
    </row>
    <row r="20699" spans="2:6">
      <c r="B20699" s="21">
        <v>42977</v>
      </c>
      <c r="C20699" s="122" t="s">
        <v>281</v>
      </c>
      <c r="D20699" s="116">
        <v>24.49</v>
      </c>
      <c r="E20699" s="11">
        <v>24.28</v>
      </c>
      <c r="F20699" s="12">
        <v>33875996</v>
      </c>
    </row>
    <row r="20700" spans="2:6">
      <c r="B20700" s="21">
        <v>42977</v>
      </c>
      <c r="C20700" s="122" t="s">
        <v>282</v>
      </c>
      <c r="D20700" s="116">
        <v>20.7</v>
      </c>
      <c r="E20700" s="11">
        <v>20.89</v>
      </c>
      <c r="F20700" s="12">
        <v>3121047</v>
      </c>
    </row>
    <row r="20701" spans="2:6">
      <c r="B20701" s="21">
        <v>42977</v>
      </c>
      <c r="C20701" s="122" t="s">
        <v>283</v>
      </c>
      <c r="D20701" s="116">
        <v>75.819999999999993</v>
      </c>
      <c r="E20701" s="11">
        <v>81.23</v>
      </c>
      <c r="F20701" s="12">
        <v>35927090</v>
      </c>
    </row>
    <row r="20702" spans="2:6">
      <c r="B20702" s="21">
        <v>42977</v>
      </c>
      <c r="C20702" s="122" t="s">
        <v>284</v>
      </c>
      <c r="D20702" s="116">
        <v>53.95</v>
      </c>
      <c r="E20702" s="11">
        <v>53.75</v>
      </c>
      <c r="F20702" s="12">
        <v>3923453</v>
      </c>
    </row>
    <row r="20703" spans="2:6">
      <c r="B20703" s="21">
        <v>42977</v>
      </c>
      <c r="C20703" s="122" t="s">
        <v>24</v>
      </c>
      <c r="D20703" s="116">
        <v>28.55</v>
      </c>
      <c r="E20703" s="11">
        <v>28.64</v>
      </c>
      <c r="F20703" s="12">
        <v>4876736</v>
      </c>
    </row>
    <row r="20704" spans="2:6">
      <c r="B20704" s="21">
        <v>42977</v>
      </c>
      <c r="C20704" s="122" t="s">
        <v>25</v>
      </c>
      <c r="D20704" s="116">
        <v>35.54</v>
      </c>
      <c r="E20704" s="11">
        <v>35.82</v>
      </c>
      <c r="F20704" s="12">
        <v>7263792</v>
      </c>
    </row>
    <row r="20705" spans="2:6">
      <c r="B20705" s="21">
        <v>42977</v>
      </c>
      <c r="C20705" s="122" t="s">
        <v>26</v>
      </c>
      <c r="D20705" s="116">
        <v>920.05</v>
      </c>
      <c r="E20705" s="11">
        <v>929.57</v>
      </c>
      <c r="F20705" s="12">
        <v>1301225</v>
      </c>
    </row>
    <row r="20706" spans="2:6">
      <c r="B20706" s="21">
        <v>42977</v>
      </c>
      <c r="C20706" s="122" t="s">
        <v>27</v>
      </c>
      <c r="D20706" s="116">
        <v>935.67</v>
      </c>
      <c r="E20706" s="11">
        <v>943.63</v>
      </c>
      <c r="F20706" s="12">
        <v>1120342</v>
      </c>
    </row>
    <row r="20707" spans="2:6">
      <c r="B20707" s="21">
        <v>42977</v>
      </c>
      <c r="C20707" s="122" t="s">
        <v>28</v>
      </c>
      <c r="D20707" s="116">
        <v>81.87</v>
      </c>
      <c r="E20707" s="11">
        <v>82.9</v>
      </c>
      <c r="F20707" s="12">
        <v>621717</v>
      </c>
    </row>
    <row r="20708" spans="2:6">
      <c r="B20708" s="21">
        <v>42977</v>
      </c>
      <c r="C20708" s="122" t="s">
        <v>29</v>
      </c>
      <c r="D20708" s="116">
        <v>93.94</v>
      </c>
      <c r="E20708" s="11">
        <v>94.52</v>
      </c>
      <c r="F20708" s="12">
        <v>565803</v>
      </c>
    </row>
    <row r="20709" spans="2:6">
      <c r="B20709" s="21">
        <v>42977</v>
      </c>
      <c r="C20709" s="122" t="s">
        <v>30</v>
      </c>
      <c r="D20709" s="116">
        <v>23.51</v>
      </c>
      <c r="E20709" s="11">
        <v>23.48</v>
      </c>
      <c r="F20709" s="12">
        <v>2400804</v>
      </c>
    </row>
    <row r="20710" spans="2:6">
      <c r="B20710" s="21">
        <v>42977</v>
      </c>
      <c r="C20710" s="122" t="s">
        <v>31</v>
      </c>
      <c r="D20710" s="116">
        <v>51.39</v>
      </c>
      <c r="E20710" s="11">
        <v>51.73</v>
      </c>
      <c r="F20710" s="12">
        <v>743241</v>
      </c>
    </row>
    <row r="20711" spans="2:6">
      <c r="B20711" s="21">
        <v>42977</v>
      </c>
      <c r="C20711" s="122" t="s">
        <v>32</v>
      </c>
      <c r="D20711" s="116">
        <v>220.25</v>
      </c>
      <c r="E20711" s="11">
        <v>222.42</v>
      </c>
      <c r="F20711" s="12">
        <v>2411427</v>
      </c>
    </row>
    <row r="20712" spans="2:6">
      <c r="B20712" s="21">
        <v>42977</v>
      </c>
      <c r="C20712" s="122" t="s">
        <v>33</v>
      </c>
      <c r="D20712" s="116">
        <v>30.23</v>
      </c>
      <c r="E20712" s="11">
        <v>29.98</v>
      </c>
      <c r="F20712" s="12">
        <v>2740920</v>
      </c>
    </row>
    <row r="20713" spans="2:6">
      <c r="B20713" s="21">
        <v>42977</v>
      </c>
      <c r="C20713" s="122" t="s">
        <v>34</v>
      </c>
      <c r="D20713" s="116">
        <v>157.1</v>
      </c>
      <c r="E20713" s="11">
        <v>159.63999999999999</v>
      </c>
      <c r="F20713" s="12">
        <v>719402</v>
      </c>
    </row>
    <row r="20714" spans="2:6">
      <c r="B20714" s="21">
        <v>42977</v>
      </c>
      <c r="C20714" s="122" t="s">
        <v>35</v>
      </c>
      <c r="D20714" s="116">
        <v>38.61</v>
      </c>
      <c r="E20714" s="11">
        <v>38.67</v>
      </c>
      <c r="F20714" s="12">
        <v>4481885</v>
      </c>
    </row>
    <row r="20715" spans="2:6">
      <c r="B20715" s="21">
        <v>42977</v>
      </c>
      <c r="C20715" s="122" t="s">
        <v>36</v>
      </c>
      <c r="D20715" s="116">
        <v>94.96</v>
      </c>
      <c r="E20715" s="11">
        <v>95.28</v>
      </c>
      <c r="F20715" s="12">
        <v>1117012</v>
      </c>
    </row>
    <row r="20716" spans="2:6">
      <c r="B20716" s="21">
        <v>42977</v>
      </c>
      <c r="C20716" s="122" t="s">
        <v>37</v>
      </c>
      <c r="D20716" s="116">
        <v>12.56</v>
      </c>
      <c r="E20716" s="11">
        <v>12.67</v>
      </c>
      <c r="F20716" s="12">
        <v>4608222</v>
      </c>
    </row>
    <row r="20717" spans="2:6">
      <c r="B20717" s="21">
        <v>42977</v>
      </c>
      <c r="C20717" s="122" t="s">
        <v>38</v>
      </c>
      <c r="D20717" s="116">
        <v>24.29</v>
      </c>
      <c r="E20717" s="11">
        <v>24.13</v>
      </c>
      <c r="F20717" s="12">
        <v>3068861</v>
      </c>
    </row>
    <row r="20718" spans="2:6">
      <c r="B20718" s="21">
        <v>42977</v>
      </c>
      <c r="C20718" s="122" t="s">
        <v>39</v>
      </c>
      <c r="D20718" s="116">
        <v>77.47</v>
      </c>
      <c r="E20718" s="11">
        <v>77.39</v>
      </c>
      <c r="F20718" s="12">
        <v>1429189</v>
      </c>
    </row>
    <row r="20719" spans="2:6">
      <c r="B20719" s="21">
        <v>42977</v>
      </c>
      <c r="C20719" s="122" t="s">
        <v>40</v>
      </c>
      <c r="D20719" s="116">
        <v>71.81</v>
      </c>
      <c r="E20719" s="11">
        <v>72.510000000000005</v>
      </c>
      <c r="F20719" s="12">
        <v>2275484</v>
      </c>
    </row>
    <row r="20720" spans="2:6">
      <c r="B20720" s="21">
        <v>42977</v>
      </c>
      <c r="C20720" s="122" t="s">
        <v>41</v>
      </c>
      <c r="D20720" s="116">
        <v>29.46</v>
      </c>
      <c r="E20720" s="11">
        <v>29.54</v>
      </c>
      <c r="F20720" s="12">
        <v>2782085</v>
      </c>
    </row>
    <row r="20721" spans="2:6">
      <c r="B20721" s="21">
        <v>42977</v>
      </c>
      <c r="C20721" s="122" t="s">
        <v>42</v>
      </c>
      <c r="D20721" s="116">
        <v>150</v>
      </c>
      <c r="E20721" s="11">
        <v>150</v>
      </c>
      <c r="F20721" s="12">
        <v>3640966</v>
      </c>
    </row>
    <row r="20722" spans="2:6">
      <c r="B20722" s="21">
        <v>42977</v>
      </c>
      <c r="C20722" s="122" t="s">
        <v>43</v>
      </c>
      <c r="D20722" s="116">
        <v>37.82</v>
      </c>
      <c r="E20722" s="11">
        <v>38.43</v>
      </c>
      <c r="F20722" s="12">
        <v>3510993</v>
      </c>
    </row>
    <row r="20723" spans="2:6">
      <c r="B20723" s="21">
        <v>42977</v>
      </c>
      <c r="C20723" s="122" t="s">
        <v>44</v>
      </c>
      <c r="D20723" s="116">
        <v>54.12</v>
      </c>
      <c r="E20723" s="11">
        <v>54.35</v>
      </c>
      <c r="F20723" s="12">
        <v>1915000</v>
      </c>
    </row>
    <row r="20724" spans="2:6">
      <c r="B20724" s="21">
        <v>42977</v>
      </c>
      <c r="C20724" s="122" t="s">
        <v>45</v>
      </c>
      <c r="D20724" s="116">
        <v>62.93</v>
      </c>
      <c r="E20724" s="11">
        <v>64.319999999999993</v>
      </c>
      <c r="F20724" s="12">
        <v>2070475</v>
      </c>
    </row>
    <row r="20725" spans="2:6">
      <c r="B20725" s="21">
        <v>42977</v>
      </c>
      <c r="C20725" s="122" t="s">
        <v>46</v>
      </c>
      <c r="D20725" s="116">
        <v>47.06</v>
      </c>
      <c r="E20725" s="11">
        <v>47.19</v>
      </c>
      <c r="F20725" s="12">
        <v>1151010</v>
      </c>
    </row>
    <row r="20726" spans="2:6">
      <c r="B20726" s="21">
        <v>42977</v>
      </c>
      <c r="C20726" s="122" t="s">
        <v>47</v>
      </c>
      <c r="D20726" s="116">
        <v>37.76</v>
      </c>
      <c r="E20726" s="11">
        <v>37.92</v>
      </c>
      <c r="F20726" s="12">
        <v>1971643</v>
      </c>
    </row>
    <row r="20727" spans="2:6">
      <c r="B20727" s="21">
        <v>42977</v>
      </c>
      <c r="C20727" s="122" t="s">
        <v>48</v>
      </c>
      <c r="D20727" s="116">
        <v>137.63</v>
      </c>
      <c r="E20727" s="11">
        <v>138.04</v>
      </c>
      <c r="F20727" s="12">
        <v>1784080</v>
      </c>
    </row>
    <row r="20728" spans="2:6">
      <c r="B20728" s="21">
        <v>42977</v>
      </c>
      <c r="C20728" s="122" t="s">
        <v>49</v>
      </c>
      <c r="D20728" s="116">
        <v>43.11</v>
      </c>
      <c r="E20728" s="11">
        <v>42.65</v>
      </c>
      <c r="F20728" s="12">
        <v>1898595</v>
      </c>
    </row>
    <row r="20729" spans="2:6">
      <c r="B20729" s="21">
        <v>42977</v>
      </c>
      <c r="C20729" s="122" t="s">
        <v>50</v>
      </c>
      <c r="D20729" s="116">
        <v>17.88</v>
      </c>
      <c r="E20729" s="11">
        <v>13.946825</v>
      </c>
      <c r="F20729" s="12">
        <v>6278045</v>
      </c>
    </row>
    <row r="20730" spans="2:6">
      <c r="B20730" s="21">
        <v>42977</v>
      </c>
      <c r="C20730" s="122" t="s">
        <v>51</v>
      </c>
      <c r="D20730" s="116">
        <v>19.2</v>
      </c>
      <c r="E20730" s="11">
        <v>19.170000000000002</v>
      </c>
      <c r="F20730" s="12">
        <v>7960241</v>
      </c>
    </row>
    <row r="20731" spans="2:6">
      <c r="B20731" s="21">
        <v>42977</v>
      </c>
      <c r="C20731" s="122" t="s">
        <v>52</v>
      </c>
      <c r="D20731" s="116">
        <v>27</v>
      </c>
      <c r="E20731" s="11">
        <v>26.81</v>
      </c>
      <c r="F20731" s="12">
        <v>8428397</v>
      </c>
    </row>
    <row r="20732" spans="2:6">
      <c r="B20732" s="21">
        <v>42977</v>
      </c>
      <c r="C20732" s="122" t="s">
        <v>53</v>
      </c>
      <c r="D20732" s="116">
        <v>30.9</v>
      </c>
      <c r="E20732" s="11">
        <v>30.86</v>
      </c>
      <c r="F20732" s="12">
        <v>2425549</v>
      </c>
    </row>
    <row r="20733" spans="2:6">
      <c r="B20733" s="21">
        <v>42977</v>
      </c>
      <c r="C20733" s="122" t="s">
        <v>54</v>
      </c>
      <c r="D20733" s="116">
        <v>121.56</v>
      </c>
      <c r="E20733" s="11">
        <v>122.34</v>
      </c>
      <c r="F20733" s="12">
        <v>938593</v>
      </c>
    </row>
    <row r="20734" spans="2:6">
      <c r="B20734" s="21">
        <v>42977</v>
      </c>
      <c r="C20734" s="122" t="s">
        <v>55</v>
      </c>
      <c r="D20734" s="116">
        <v>84.02</v>
      </c>
      <c r="E20734" s="11">
        <v>84.81</v>
      </c>
      <c r="F20734" s="12">
        <v>1402728</v>
      </c>
    </row>
    <row r="20735" spans="2:6">
      <c r="B20735" s="21">
        <v>42977</v>
      </c>
      <c r="C20735" s="122" t="s">
        <v>56</v>
      </c>
      <c r="D20735" s="116">
        <v>17.66</v>
      </c>
      <c r="E20735" s="11">
        <v>18.02</v>
      </c>
      <c r="F20735" s="12">
        <v>5945175</v>
      </c>
    </row>
    <row r="20736" spans="2:6">
      <c r="B20736" s="21">
        <v>42977</v>
      </c>
      <c r="C20736" s="122" t="s">
        <v>57</v>
      </c>
      <c r="D20736" s="116">
        <v>104.86</v>
      </c>
      <c r="E20736" s="11">
        <v>104.4</v>
      </c>
      <c r="F20736" s="12">
        <v>873725</v>
      </c>
    </row>
    <row r="20737" spans="2:6">
      <c r="B20737" s="21">
        <v>42977</v>
      </c>
      <c r="C20737" s="122" t="s">
        <v>58</v>
      </c>
      <c r="D20737" s="116">
        <v>255.65</v>
      </c>
      <c r="E20737" s="11">
        <v>254.24</v>
      </c>
      <c r="F20737" s="12">
        <v>617384</v>
      </c>
    </row>
    <row r="20738" spans="2:6">
      <c r="B20738" s="21">
        <v>42977</v>
      </c>
      <c r="C20738" s="122" t="s">
        <v>59</v>
      </c>
      <c r="D20738" s="116">
        <v>143.26</v>
      </c>
      <c r="E20738" s="11">
        <v>142.56</v>
      </c>
      <c r="F20738" s="12">
        <v>2735966</v>
      </c>
    </row>
    <row r="20739" spans="2:6">
      <c r="B20739" s="21">
        <v>42977</v>
      </c>
      <c r="C20739" s="122" t="s">
        <v>60</v>
      </c>
      <c r="D20739" s="116">
        <v>64.790000000000006</v>
      </c>
      <c r="E20739" s="11">
        <v>64.83</v>
      </c>
      <c r="F20739" s="12">
        <v>1473621</v>
      </c>
    </row>
    <row r="20740" spans="2:6">
      <c r="B20740" s="21">
        <v>42977</v>
      </c>
      <c r="C20740" s="122" t="s">
        <v>61</v>
      </c>
      <c r="D20740" s="116">
        <v>150.1</v>
      </c>
      <c r="E20740" s="11">
        <v>152.71</v>
      </c>
      <c r="F20740" s="12">
        <v>552972</v>
      </c>
    </row>
    <row r="20741" spans="2:6">
      <c r="B20741" s="21">
        <v>42977</v>
      </c>
      <c r="C20741" s="122" t="s">
        <v>62</v>
      </c>
      <c r="D20741" s="116">
        <v>135.66999999999999</v>
      </c>
      <c r="E20741" s="11">
        <v>136.22</v>
      </c>
      <c r="F20741" s="12">
        <v>256626</v>
      </c>
    </row>
    <row r="20742" spans="2:6">
      <c r="B20742" s="21">
        <v>42977</v>
      </c>
      <c r="C20742" s="122" t="s">
        <v>63</v>
      </c>
      <c r="D20742" s="116">
        <v>196.36</v>
      </c>
      <c r="E20742" s="11">
        <v>199.74</v>
      </c>
      <c r="F20742" s="12">
        <v>798799</v>
      </c>
    </row>
    <row r="20743" spans="2:6">
      <c r="B20743" s="21">
        <v>42977</v>
      </c>
      <c r="C20743" s="122" t="s">
        <v>64</v>
      </c>
      <c r="D20743" s="116">
        <v>125.87</v>
      </c>
      <c r="E20743" s="11">
        <v>138.27000000000001</v>
      </c>
      <c r="F20743" s="12">
        <v>2758913</v>
      </c>
    </row>
    <row r="20744" spans="2:6">
      <c r="B20744" s="21">
        <v>42977</v>
      </c>
      <c r="C20744" s="122" t="s">
        <v>65</v>
      </c>
      <c r="D20744" s="116">
        <v>46.52</v>
      </c>
      <c r="E20744" s="11">
        <v>46.52</v>
      </c>
      <c r="F20744" s="12">
        <v>1691997</v>
      </c>
    </row>
    <row r="20745" spans="2:6">
      <c r="B20745" s="21">
        <v>42977</v>
      </c>
      <c r="C20745" s="122" t="s">
        <v>66</v>
      </c>
      <c r="D20745" s="116">
        <v>34.75</v>
      </c>
      <c r="E20745" s="11">
        <v>34.89</v>
      </c>
      <c r="F20745" s="12">
        <v>18565007</v>
      </c>
    </row>
    <row r="20746" spans="2:6">
      <c r="B20746" s="21">
        <v>42977</v>
      </c>
      <c r="C20746" s="122" t="s">
        <v>67</v>
      </c>
      <c r="D20746" s="116">
        <v>137.79</v>
      </c>
      <c r="E20746" s="11">
        <v>139.97</v>
      </c>
      <c r="F20746" s="12">
        <v>1859200</v>
      </c>
    </row>
    <row r="20747" spans="2:6">
      <c r="B20747" s="21">
        <v>42977</v>
      </c>
      <c r="C20747" s="122" t="s">
        <v>68</v>
      </c>
      <c r="D20747" s="116">
        <v>53.29</v>
      </c>
      <c r="E20747" s="11">
        <v>53.86</v>
      </c>
      <c r="F20747" s="12">
        <v>1149174</v>
      </c>
    </row>
    <row r="20748" spans="2:6">
      <c r="B20748" s="21">
        <v>42977</v>
      </c>
      <c r="C20748" s="122" t="s">
        <v>69</v>
      </c>
      <c r="D20748" s="116">
        <v>19.82</v>
      </c>
      <c r="E20748" s="11">
        <v>19.8</v>
      </c>
      <c r="F20748" s="12">
        <v>5404063</v>
      </c>
    </row>
    <row r="20749" spans="2:6">
      <c r="B20749" s="21">
        <v>42977</v>
      </c>
      <c r="C20749" s="122" t="s">
        <v>70</v>
      </c>
      <c r="D20749" s="116">
        <v>84.04</v>
      </c>
      <c r="E20749" s="11">
        <v>85.53</v>
      </c>
      <c r="F20749" s="12">
        <v>1521383</v>
      </c>
    </row>
    <row r="20750" spans="2:6">
      <c r="B20750" s="21">
        <v>42977</v>
      </c>
      <c r="C20750" s="122" t="s">
        <v>71</v>
      </c>
      <c r="D20750" s="116">
        <v>39.11</v>
      </c>
      <c r="E20750" s="11">
        <v>39.51</v>
      </c>
      <c r="F20750" s="12">
        <v>1358005</v>
      </c>
    </row>
    <row r="20751" spans="2:6">
      <c r="B20751" s="21">
        <v>42977</v>
      </c>
      <c r="C20751" s="122" t="s">
        <v>72</v>
      </c>
      <c r="D20751" s="116">
        <v>327.37</v>
      </c>
      <c r="E20751" s="11">
        <v>332.01334000000003</v>
      </c>
      <c r="F20751" s="12">
        <v>636746.98699999996</v>
      </c>
    </row>
    <row r="20752" spans="2:6">
      <c r="B20752" s="21">
        <v>42977</v>
      </c>
      <c r="C20752" s="122" t="s">
        <v>73</v>
      </c>
      <c r="D20752" s="116">
        <v>118.11</v>
      </c>
      <c r="E20752" s="11">
        <v>120.29</v>
      </c>
      <c r="F20752" s="12">
        <v>487555</v>
      </c>
    </row>
    <row r="20753" spans="2:6">
      <c r="B20753" s="21">
        <v>42977</v>
      </c>
      <c r="C20753" s="122" t="s">
        <v>285</v>
      </c>
      <c r="D20753" s="116">
        <v>136.75</v>
      </c>
      <c r="E20753" s="11">
        <v>136.94</v>
      </c>
      <c r="F20753" s="12">
        <v>1016927</v>
      </c>
    </row>
    <row r="20754" spans="2:6">
      <c r="B20754" s="21">
        <v>42977</v>
      </c>
      <c r="C20754" s="122" t="s">
        <v>286</v>
      </c>
      <c r="D20754" s="116">
        <v>32.229999999999997</v>
      </c>
      <c r="E20754" s="11">
        <v>32.44</v>
      </c>
      <c r="F20754" s="12">
        <v>2307370</v>
      </c>
    </row>
    <row r="20755" spans="2:6">
      <c r="B20755" s="21">
        <v>42977</v>
      </c>
      <c r="C20755" s="122" t="s">
        <v>287</v>
      </c>
      <c r="D20755" s="116">
        <v>99.96</v>
      </c>
      <c r="E20755" s="11">
        <v>99.78</v>
      </c>
      <c r="F20755" s="12">
        <v>1297447</v>
      </c>
    </row>
    <row r="20756" spans="2:6">
      <c r="B20756" s="21">
        <v>42977</v>
      </c>
      <c r="C20756" s="122" t="s">
        <v>288</v>
      </c>
      <c r="D20756" s="116">
        <v>38.93</v>
      </c>
      <c r="E20756" s="11">
        <v>39.14</v>
      </c>
      <c r="F20756" s="12">
        <v>3427063</v>
      </c>
    </row>
    <row r="20757" spans="2:6">
      <c r="B20757" s="21">
        <v>42977</v>
      </c>
      <c r="C20757" s="122" t="s">
        <v>289</v>
      </c>
      <c r="D20757" s="116">
        <v>53.1</v>
      </c>
      <c r="E20757" s="11">
        <v>53.75</v>
      </c>
      <c r="F20757" s="12">
        <v>593933</v>
      </c>
    </row>
    <row r="20758" spans="2:6">
      <c r="B20758" s="21">
        <v>42977</v>
      </c>
      <c r="C20758" s="122" t="s">
        <v>290</v>
      </c>
      <c r="D20758" s="116">
        <v>132</v>
      </c>
      <c r="E20758" s="11">
        <v>131.07</v>
      </c>
      <c r="F20758" s="12">
        <v>5430781</v>
      </c>
    </row>
    <row r="20759" spans="2:6">
      <c r="B20759" s="21">
        <v>42977</v>
      </c>
      <c r="C20759" s="122" t="s">
        <v>291</v>
      </c>
      <c r="D20759" s="116">
        <v>27.42</v>
      </c>
      <c r="E20759" s="11">
        <v>27.64</v>
      </c>
      <c r="F20759" s="12">
        <v>2508867</v>
      </c>
    </row>
    <row r="20760" spans="2:6">
      <c r="B20760" s="21">
        <v>42977</v>
      </c>
      <c r="C20760" s="122" t="s">
        <v>292</v>
      </c>
      <c r="D20760" s="116">
        <v>91.25</v>
      </c>
      <c r="E20760" s="11">
        <v>91.31</v>
      </c>
      <c r="F20760" s="12">
        <v>9165342</v>
      </c>
    </row>
    <row r="20761" spans="2:6">
      <c r="B20761" s="21">
        <v>42977</v>
      </c>
      <c r="C20761" s="122" t="s">
        <v>293</v>
      </c>
      <c r="D20761" s="116">
        <v>44.53</v>
      </c>
      <c r="E20761" s="11">
        <v>44.29</v>
      </c>
      <c r="F20761" s="12">
        <v>1459868</v>
      </c>
    </row>
    <row r="20762" spans="2:6">
      <c r="B20762" s="21">
        <v>42977</v>
      </c>
      <c r="C20762" s="122" t="s">
        <v>294</v>
      </c>
      <c r="D20762" s="116">
        <v>66</v>
      </c>
      <c r="E20762" s="11">
        <v>66.05</v>
      </c>
      <c r="F20762" s="12">
        <v>2120328</v>
      </c>
    </row>
    <row r="20763" spans="2:6">
      <c r="B20763" s="21">
        <v>42977</v>
      </c>
      <c r="C20763" s="122" t="s">
        <v>295</v>
      </c>
      <c r="D20763" s="116">
        <v>17.3</v>
      </c>
      <c r="E20763" s="11">
        <v>17.28</v>
      </c>
      <c r="F20763" s="12">
        <v>6742602</v>
      </c>
    </row>
    <row r="20764" spans="2:6">
      <c r="B20764" s="21">
        <v>42977</v>
      </c>
      <c r="C20764" s="122" t="s">
        <v>296</v>
      </c>
      <c r="D20764" s="116">
        <v>81.5</v>
      </c>
      <c r="E20764" s="11">
        <v>81.93</v>
      </c>
      <c r="F20764" s="12">
        <v>3426840</v>
      </c>
    </row>
    <row r="20765" spans="2:6">
      <c r="B20765" s="21">
        <v>42977</v>
      </c>
      <c r="C20765" s="122" t="s">
        <v>297</v>
      </c>
      <c r="D20765" s="116">
        <v>19.25</v>
      </c>
      <c r="E20765" s="11">
        <v>19.440000000000001</v>
      </c>
      <c r="F20765" s="12">
        <v>2770785</v>
      </c>
    </row>
    <row r="20766" spans="2:6">
      <c r="B20766" s="21">
        <v>42977</v>
      </c>
      <c r="C20766" s="122" t="s">
        <v>298</v>
      </c>
      <c r="D20766" s="116">
        <v>92.17</v>
      </c>
      <c r="E20766" s="11">
        <v>93.53</v>
      </c>
      <c r="F20766" s="12">
        <v>538179</v>
      </c>
    </row>
    <row r="20767" spans="2:6">
      <c r="B20767" s="21">
        <v>42977</v>
      </c>
      <c r="C20767" s="122" t="s">
        <v>299</v>
      </c>
      <c r="D20767" s="116">
        <v>122.05</v>
      </c>
      <c r="E20767" s="11">
        <v>122.3</v>
      </c>
      <c r="F20767" s="12">
        <v>1089838</v>
      </c>
    </row>
    <row r="20768" spans="2:6">
      <c r="B20768" s="21">
        <v>42977</v>
      </c>
      <c r="C20768" s="122" t="s">
        <v>300</v>
      </c>
      <c r="D20768" s="116">
        <v>19.010000000000002</v>
      </c>
      <c r="E20768" s="11">
        <v>19.07</v>
      </c>
      <c r="F20768" s="12">
        <v>9498280</v>
      </c>
    </row>
    <row r="20769" spans="2:6">
      <c r="B20769" s="21">
        <v>42977</v>
      </c>
      <c r="C20769" s="122" t="s">
        <v>301</v>
      </c>
      <c r="D20769" s="116">
        <v>63.67</v>
      </c>
      <c r="E20769" s="11">
        <v>65.989999999999995</v>
      </c>
      <c r="F20769" s="12">
        <v>1741235</v>
      </c>
    </row>
    <row r="20770" spans="2:6">
      <c r="B20770" s="21">
        <v>42977</v>
      </c>
      <c r="C20770" s="122" t="s">
        <v>302</v>
      </c>
      <c r="D20770" s="116">
        <v>45.36</v>
      </c>
      <c r="E20770" s="11">
        <v>45.39</v>
      </c>
      <c r="F20770" s="12">
        <v>7134910</v>
      </c>
    </row>
    <row r="20771" spans="2:6">
      <c r="B20771" s="21">
        <v>42977</v>
      </c>
      <c r="C20771" s="122" t="s">
        <v>303</v>
      </c>
      <c r="D20771" s="116">
        <v>42.31</v>
      </c>
      <c r="E20771" s="11">
        <v>42.07</v>
      </c>
      <c r="F20771" s="12">
        <v>2239443</v>
      </c>
    </row>
    <row r="20772" spans="2:6">
      <c r="B20772" s="21">
        <v>42977</v>
      </c>
      <c r="C20772" s="122" t="s">
        <v>304</v>
      </c>
      <c r="D20772" s="116">
        <v>21.85</v>
      </c>
      <c r="E20772" s="11">
        <v>22.2</v>
      </c>
      <c r="F20772" s="12">
        <v>10805424</v>
      </c>
    </row>
    <row r="20773" spans="2:6">
      <c r="B20773" s="21">
        <v>42977</v>
      </c>
      <c r="C20773" s="122" t="s">
        <v>305</v>
      </c>
      <c r="D20773" s="116">
        <v>39.14</v>
      </c>
      <c r="E20773" s="11">
        <v>39.71</v>
      </c>
      <c r="F20773" s="12">
        <v>3721709</v>
      </c>
    </row>
    <row r="20774" spans="2:6">
      <c r="B20774" s="21">
        <v>42977</v>
      </c>
      <c r="C20774" s="122" t="s">
        <v>306</v>
      </c>
      <c r="D20774" s="116">
        <v>102.8</v>
      </c>
      <c r="E20774" s="11">
        <v>102.74</v>
      </c>
      <c r="F20774" s="12">
        <v>2092686</v>
      </c>
    </row>
    <row r="20775" spans="2:6">
      <c r="B20775" s="21">
        <v>42977</v>
      </c>
      <c r="C20775" s="122" t="s">
        <v>307</v>
      </c>
      <c r="D20775" s="116">
        <v>46.61</v>
      </c>
      <c r="E20775" s="11">
        <v>46.62</v>
      </c>
      <c r="F20775" s="12">
        <v>447656</v>
      </c>
    </row>
    <row r="20776" spans="2:6">
      <c r="B20776" s="21">
        <v>42977</v>
      </c>
      <c r="C20776" s="122" t="s">
        <v>308</v>
      </c>
      <c r="D20776" s="116">
        <v>36.58</v>
      </c>
      <c r="E20776" s="11">
        <v>36.06</v>
      </c>
      <c r="F20776" s="12">
        <v>3697427</v>
      </c>
    </row>
    <row r="20777" spans="2:6">
      <c r="B20777" s="21">
        <v>42977</v>
      </c>
      <c r="C20777" s="122" t="s">
        <v>309</v>
      </c>
      <c r="D20777" s="116">
        <v>45.28</v>
      </c>
      <c r="E20777" s="11">
        <v>46.08</v>
      </c>
      <c r="F20777" s="12">
        <v>1400678</v>
      </c>
    </row>
    <row r="20778" spans="2:6">
      <c r="B20778" s="21">
        <v>42977</v>
      </c>
      <c r="C20778" s="122" t="s">
        <v>310</v>
      </c>
      <c r="D20778" s="116">
        <v>50.57</v>
      </c>
      <c r="E20778" s="11">
        <v>50.71</v>
      </c>
      <c r="F20778" s="12">
        <v>914545</v>
      </c>
    </row>
    <row r="20779" spans="2:6">
      <c r="B20779" s="21">
        <v>42977</v>
      </c>
      <c r="C20779" s="122" t="s">
        <v>311</v>
      </c>
      <c r="D20779" s="116">
        <v>152.66999999999999</v>
      </c>
      <c r="E20779" s="11">
        <v>153.84</v>
      </c>
      <c r="F20779" s="12">
        <v>598109</v>
      </c>
    </row>
    <row r="20780" spans="2:6">
      <c r="B20780" s="21">
        <v>42977</v>
      </c>
      <c r="C20780" s="122" t="s">
        <v>312</v>
      </c>
      <c r="D20780" s="116">
        <v>33.92</v>
      </c>
      <c r="E20780" s="11">
        <v>34.29</v>
      </c>
      <c r="F20780" s="12">
        <v>737718</v>
      </c>
    </row>
    <row r="20781" spans="2:6">
      <c r="B20781" s="21">
        <v>42977</v>
      </c>
      <c r="C20781" s="122" t="s">
        <v>313</v>
      </c>
      <c r="D20781" s="116">
        <v>181.85</v>
      </c>
      <c r="E20781" s="11">
        <v>181.61</v>
      </c>
      <c r="F20781" s="12">
        <v>343866</v>
      </c>
    </row>
    <row r="20782" spans="2:6">
      <c r="B20782" s="21">
        <v>42977</v>
      </c>
      <c r="C20782" s="122" t="s">
        <v>314</v>
      </c>
      <c r="D20782" s="116">
        <v>79.099999999999994</v>
      </c>
      <c r="E20782" s="11">
        <v>80.489999999999995</v>
      </c>
      <c r="F20782" s="12">
        <v>5036911</v>
      </c>
    </row>
    <row r="20783" spans="2:6">
      <c r="B20783" s="21">
        <v>42977</v>
      </c>
      <c r="C20783" s="122" t="s">
        <v>315</v>
      </c>
      <c r="D20783" s="116">
        <v>306.42</v>
      </c>
      <c r="E20783" s="11">
        <v>306.3</v>
      </c>
      <c r="F20783" s="12">
        <v>1273020</v>
      </c>
    </row>
    <row r="20784" spans="2:6">
      <c r="B20784" s="21">
        <v>42977</v>
      </c>
      <c r="C20784" s="122" t="s">
        <v>316</v>
      </c>
      <c r="D20784" s="116">
        <v>67.31</v>
      </c>
      <c r="E20784" s="11">
        <v>67.78</v>
      </c>
      <c r="F20784" s="12">
        <v>1012008</v>
      </c>
    </row>
    <row r="20785" spans="2:6">
      <c r="B20785" s="21">
        <v>42977</v>
      </c>
      <c r="C20785" s="122" t="s">
        <v>317</v>
      </c>
      <c r="D20785" s="116">
        <v>43</v>
      </c>
      <c r="E20785" s="11">
        <v>42.77</v>
      </c>
      <c r="F20785" s="12">
        <v>1459226</v>
      </c>
    </row>
    <row r="20786" spans="2:6">
      <c r="B20786" s="21">
        <v>42977</v>
      </c>
      <c r="C20786" s="122" t="s">
        <v>318</v>
      </c>
      <c r="D20786" s="116">
        <v>73.5</v>
      </c>
      <c r="E20786" s="11">
        <v>73.91</v>
      </c>
      <c r="F20786" s="12">
        <v>6621544</v>
      </c>
    </row>
    <row r="20787" spans="2:6">
      <c r="B20787" s="21">
        <v>42977</v>
      </c>
      <c r="C20787" s="122" t="s">
        <v>319</v>
      </c>
      <c r="D20787" s="116">
        <v>162.43</v>
      </c>
      <c r="E20787" s="11">
        <v>164.99</v>
      </c>
      <c r="F20787" s="12">
        <v>1571260</v>
      </c>
    </row>
    <row r="20788" spans="2:6">
      <c r="B20788" s="21">
        <v>42977</v>
      </c>
      <c r="C20788" s="122" t="s">
        <v>320</v>
      </c>
      <c r="D20788" s="116">
        <v>23.71</v>
      </c>
      <c r="E20788" s="11">
        <v>23.75</v>
      </c>
      <c r="F20788" s="12">
        <v>820503</v>
      </c>
    </row>
    <row r="20789" spans="2:6">
      <c r="B20789" s="21">
        <v>42977</v>
      </c>
      <c r="C20789" s="122" t="s">
        <v>321</v>
      </c>
      <c r="D20789" s="116">
        <v>51.35</v>
      </c>
      <c r="E20789" s="11">
        <v>51.52</v>
      </c>
      <c r="F20789" s="12">
        <v>4232678</v>
      </c>
    </row>
    <row r="20790" spans="2:6">
      <c r="B20790" s="21">
        <v>42977</v>
      </c>
      <c r="C20790" s="122" t="s">
        <v>322</v>
      </c>
      <c r="D20790" s="116">
        <v>54.91</v>
      </c>
      <c r="E20790" s="11">
        <v>54.6</v>
      </c>
      <c r="F20790" s="12">
        <v>2050887</v>
      </c>
    </row>
    <row r="20791" spans="2:6">
      <c r="B20791" s="21">
        <v>42977</v>
      </c>
      <c r="C20791" s="122" t="s">
        <v>323</v>
      </c>
      <c r="D20791" s="116">
        <v>89.42</v>
      </c>
      <c r="E20791" s="11">
        <v>90.33</v>
      </c>
      <c r="F20791" s="12">
        <v>2194192</v>
      </c>
    </row>
    <row r="20792" spans="2:6">
      <c r="B20792" s="21">
        <v>42977</v>
      </c>
      <c r="C20792" s="122" t="s">
        <v>324</v>
      </c>
      <c r="D20792" s="116">
        <v>20.94</v>
      </c>
      <c r="E20792" s="11">
        <v>20.83</v>
      </c>
      <c r="F20792" s="12">
        <v>4482950</v>
      </c>
    </row>
    <row r="20793" spans="2:6">
      <c r="B20793" s="21">
        <v>42977</v>
      </c>
      <c r="C20793" s="122" t="s">
        <v>325</v>
      </c>
      <c r="D20793" s="116">
        <v>133.93</v>
      </c>
      <c r="E20793" s="11">
        <v>133.80000000000001</v>
      </c>
      <c r="F20793" s="12">
        <v>3225061</v>
      </c>
    </row>
    <row r="20794" spans="2:6">
      <c r="B20794" s="21">
        <v>42977</v>
      </c>
      <c r="C20794" s="122" t="s">
        <v>326</v>
      </c>
      <c r="D20794" s="116">
        <v>105.65</v>
      </c>
      <c r="E20794" s="11">
        <v>106.62</v>
      </c>
      <c r="F20794" s="12">
        <v>327809</v>
      </c>
    </row>
    <row r="20795" spans="2:6">
      <c r="B20795" s="21">
        <v>42977</v>
      </c>
      <c r="C20795" s="122" t="s">
        <v>327</v>
      </c>
      <c r="D20795" s="116">
        <v>52.65</v>
      </c>
      <c r="E20795" s="11">
        <v>53.17</v>
      </c>
      <c r="F20795" s="12">
        <v>911539</v>
      </c>
    </row>
    <row r="20796" spans="2:6">
      <c r="B20796" s="21">
        <v>42977</v>
      </c>
      <c r="C20796" s="122" t="s">
        <v>328</v>
      </c>
      <c r="D20796" s="116">
        <v>100.76</v>
      </c>
      <c r="E20796" s="11">
        <v>103.64</v>
      </c>
      <c r="F20796" s="12">
        <v>1954360</v>
      </c>
    </row>
    <row r="20797" spans="2:6">
      <c r="B20797" s="21">
        <v>42977</v>
      </c>
      <c r="C20797" s="122" t="s">
        <v>329</v>
      </c>
      <c r="D20797" s="116">
        <v>36.369999999999997</v>
      </c>
      <c r="E20797" s="11">
        <v>36.369999999999997</v>
      </c>
      <c r="F20797" s="12">
        <v>2264839</v>
      </c>
    </row>
    <row r="20798" spans="2:6">
      <c r="B20798" s="21">
        <v>42977</v>
      </c>
      <c r="C20798" s="122" t="s">
        <v>330</v>
      </c>
      <c r="D20798" s="116">
        <v>16.100000000000001</v>
      </c>
      <c r="E20798" s="11">
        <v>16.12</v>
      </c>
      <c r="F20798" s="12">
        <v>3123292</v>
      </c>
    </row>
    <row r="20799" spans="2:6">
      <c r="B20799" s="21">
        <v>42977</v>
      </c>
      <c r="C20799" s="122" t="s">
        <v>331</v>
      </c>
      <c r="D20799" s="116">
        <v>158.4</v>
      </c>
      <c r="E20799" s="11">
        <v>159.53</v>
      </c>
      <c r="F20799" s="12">
        <v>2236471</v>
      </c>
    </row>
    <row r="20800" spans="2:6">
      <c r="B20800" s="21">
        <v>42977</v>
      </c>
      <c r="C20800" s="122" t="s">
        <v>332</v>
      </c>
      <c r="D20800" s="116">
        <v>84</v>
      </c>
      <c r="E20800" s="11">
        <v>85.68</v>
      </c>
      <c r="F20800" s="12">
        <v>2855081</v>
      </c>
    </row>
    <row r="20801" spans="2:6">
      <c r="B20801" s="21">
        <v>42977</v>
      </c>
      <c r="C20801" s="122" t="s">
        <v>333</v>
      </c>
      <c r="D20801" s="116">
        <v>146.77000000000001</v>
      </c>
      <c r="E20801" s="11">
        <v>146.69999999999999</v>
      </c>
      <c r="F20801" s="12">
        <v>1002311</v>
      </c>
    </row>
    <row r="20802" spans="2:6">
      <c r="B20802" s="21">
        <v>42977</v>
      </c>
      <c r="C20802" s="122" t="s">
        <v>334</v>
      </c>
      <c r="D20802" s="116">
        <v>132.97</v>
      </c>
      <c r="E20802" s="11">
        <v>134.44</v>
      </c>
      <c r="F20802" s="12">
        <v>467491</v>
      </c>
    </row>
    <row r="20803" spans="2:6">
      <c r="B20803" s="21">
        <v>42977</v>
      </c>
      <c r="C20803" s="122" t="s">
        <v>335</v>
      </c>
      <c r="D20803" s="116">
        <v>41.76</v>
      </c>
      <c r="E20803" s="11">
        <v>41.63</v>
      </c>
      <c r="F20803" s="12">
        <v>27452227</v>
      </c>
    </row>
    <row r="20804" spans="2:6">
      <c r="B20804" s="21">
        <v>42977</v>
      </c>
      <c r="C20804" s="122" t="s">
        <v>336</v>
      </c>
      <c r="D20804" s="116">
        <v>79.7</v>
      </c>
      <c r="E20804" s="11">
        <v>79.86</v>
      </c>
      <c r="F20804" s="12">
        <v>3725782</v>
      </c>
    </row>
    <row r="20805" spans="2:6">
      <c r="B20805" s="21">
        <v>42977</v>
      </c>
      <c r="C20805" s="122" t="s">
        <v>337</v>
      </c>
      <c r="D20805" s="116">
        <v>46.84</v>
      </c>
      <c r="E20805" s="11">
        <v>47.06</v>
      </c>
      <c r="F20805" s="12">
        <v>4954847</v>
      </c>
    </row>
    <row r="20806" spans="2:6">
      <c r="B20806" s="21">
        <v>42977</v>
      </c>
      <c r="C20806" s="122" t="s">
        <v>338</v>
      </c>
      <c r="D20806" s="116">
        <v>32.049999999999997</v>
      </c>
      <c r="E20806" s="11">
        <v>32.119999999999997</v>
      </c>
      <c r="F20806" s="12">
        <v>5344892</v>
      </c>
    </row>
    <row r="20807" spans="2:6">
      <c r="B20807" s="21">
        <v>42977</v>
      </c>
      <c r="C20807" s="122" t="s">
        <v>339</v>
      </c>
      <c r="D20807" s="116">
        <v>248.81</v>
      </c>
      <c r="E20807" s="11">
        <v>250.85</v>
      </c>
      <c r="F20807" s="12">
        <v>316751</v>
      </c>
    </row>
    <row r="20808" spans="2:6">
      <c r="B20808" s="21">
        <v>42977</v>
      </c>
      <c r="C20808" s="122" t="s">
        <v>340</v>
      </c>
      <c r="D20808" s="116">
        <v>95.19</v>
      </c>
      <c r="E20808" s="11">
        <v>95.58</v>
      </c>
      <c r="F20808" s="12">
        <v>573008</v>
      </c>
    </row>
    <row r="20809" spans="2:6">
      <c r="B20809" s="21">
        <v>42977</v>
      </c>
      <c r="C20809" s="122" t="s">
        <v>341</v>
      </c>
      <c r="D20809" s="116">
        <v>80.150000000000006</v>
      </c>
      <c r="E20809" s="11">
        <v>82.1</v>
      </c>
      <c r="F20809" s="12">
        <v>260823</v>
      </c>
    </row>
    <row r="20810" spans="2:6">
      <c r="B20810" s="21">
        <v>42977</v>
      </c>
      <c r="C20810" s="122" t="s">
        <v>342</v>
      </c>
      <c r="D20810" s="116">
        <v>202.88</v>
      </c>
      <c r="E20810" s="11">
        <v>213.8</v>
      </c>
      <c r="F20810" s="12">
        <v>1200309</v>
      </c>
    </row>
    <row r="20811" spans="2:6">
      <c r="B20811" s="21">
        <v>42977</v>
      </c>
      <c r="C20811" s="122" t="s">
        <v>343</v>
      </c>
      <c r="D20811" s="116">
        <v>76.92</v>
      </c>
      <c r="E20811" s="11">
        <v>77.41</v>
      </c>
      <c r="F20811" s="12">
        <v>1269003</v>
      </c>
    </row>
    <row r="20812" spans="2:6">
      <c r="B20812" s="21">
        <v>42977</v>
      </c>
      <c r="C20812" s="122" t="s">
        <v>344</v>
      </c>
      <c r="D20812" s="116">
        <v>202.92</v>
      </c>
      <c r="E20812" s="11">
        <v>203.69</v>
      </c>
      <c r="F20812" s="12">
        <v>1196205</v>
      </c>
    </row>
    <row r="20813" spans="2:6">
      <c r="B20813" s="21">
        <v>42977</v>
      </c>
      <c r="C20813" s="122" t="s">
        <v>345</v>
      </c>
      <c r="D20813" s="116">
        <v>55.33</v>
      </c>
      <c r="E20813" s="11">
        <v>55.95</v>
      </c>
      <c r="F20813" s="12">
        <v>1542507</v>
      </c>
    </row>
    <row r="20814" spans="2:6">
      <c r="B20814" s="21">
        <v>42977</v>
      </c>
      <c r="C20814" s="122" t="s">
        <v>346</v>
      </c>
      <c r="D20814" s="116">
        <v>63.92</v>
      </c>
      <c r="E20814" s="11">
        <v>64.05</v>
      </c>
      <c r="F20814" s="12">
        <v>4378515</v>
      </c>
    </row>
    <row r="20815" spans="2:6">
      <c r="B20815" s="21">
        <v>42977</v>
      </c>
      <c r="C20815" s="122" t="s">
        <v>347</v>
      </c>
      <c r="D20815" s="116">
        <v>116.59</v>
      </c>
      <c r="E20815" s="11">
        <v>116.88</v>
      </c>
      <c r="F20815" s="12">
        <v>1233727</v>
      </c>
    </row>
    <row r="20816" spans="2:6">
      <c r="B20816" s="21">
        <v>42977</v>
      </c>
      <c r="C20816" s="122" t="s">
        <v>348</v>
      </c>
      <c r="D20816" s="116">
        <v>19.899999999999999</v>
      </c>
      <c r="E20816" s="11">
        <v>19.82</v>
      </c>
      <c r="F20816" s="12">
        <v>2004824</v>
      </c>
    </row>
    <row r="20817" spans="2:6">
      <c r="B20817" s="21">
        <v>42977</v>
      </c>
      <c r="C20817" s="122" t="s">
        <v>349</v>
      </c>
      <c r="D20817" s="116">
        <v>51.53</v>
      </c>
      <c r="E20817" s="11">
        <v>52.33</v>
      </c>
      <c r="F20817" s="12">
        <v>4249938</v>
      </c>
    </row>
    <row r="20818" spans="2:6">
      <c r="B20818" s="21">
        <v>42977</v>
      </c>
      <c r="C20818" s="122" t="s">
        <v>350</v>
      </c>
      <c r="D20818" s="116">
        <v>63.14</v>
      </c>
      <c r="E20818" s="11">
        <v>63.12</v>
      </c>
      <c r="F20818" s="12">
        <v>5022455</v>
      </c>
    </row>
    <row r="20819" spans="2:6">
      <c r="B20819" s="21">
        <v>42977</v>
      </c>
      <c r="C20819" s="122" t="s">
        <v>351</v>
      </c>
      <c r="D20819" s="116">
        <v>10.81</v>
      </c>
      <c r="E20819" s="11">
        <v>10.9</v>
      </c>
      <c r="F20819" s="12">
        <v>8904797</v>
      </c>
    </row>
    <row r="20820" spans="2:6">
      <c r="B20820" s="21">
        <v>42977</v>
      </c>
      <c r="C20820" s="122" t="s">
        <v>352</v>
      </c>
      <c r="D20820" s="116">
        <v>45.44</v>
      </c>
      <c r="E20820" s="11">
        <v>45.66</v>
      </c>
      <c r="F20820" s="12">
        <v>5672867</v>
      </c>
    </row>
    <row r="20821" spans="2:6">
      <c r="B20821" s="21">
        <v>42977</v>
      </c>
      <c r="C20821" s="122" t="s">
        <v>353</v>
      </c>
      <c r="D20821" s="116">
        <v>73.010000000000005</v>
      </c>
      <c r="E20821" s="11">
        <v>74.010000000000005</v>
      </c>
      <c r="F20821" s="12">
        <v>16897801</v>
      </c>
    </row>
    <row r="20822" spans="2:6">
      <c r="B20822" s="21">
        <v>42977</v>
      </c>
      <c r="C20822" s="122" t="s">
        <v>354</v>
      </c>
      <c r="D20822" s="116">
        <v>86.98</v>
      </c>
      <c r="E20822" s="11">
        <v>87.66</v>
      </c>
      <c r="F20822" s="12">
        <v>572475</v>
      </c>
    </row>
    <row r="20823" spans="2:6">
      <c r="B20823" s="21">
        <v>42977</v>
      </c>
      <c r="C20823" s="122" t="s">
        <v>355</v>
      </c>
      <c r="D20823" s="116">
        <v>149.75</v>
      </c>
      <c r="E20823" s="11">
        <v>149.29</v>
      </c>
      <c r="F20823" s="12">
        <v>658285</v>
      </c>
    </row>
    <row r="20824" spans="2:6">
      <c r="B20824" s="21">
        <v>42977</v>
      </c>
      <c r="C20824" s="122" t="s">
        <v>356</v>
      </c>
      <c r="D20824" s="116">
        <v>590.99</v>
      </c>
      <c r="E20824" s="11">
        <v>598.4</v>
      </c>
      <c r="F20824" s="12">
        <v>107075</v>
      </c>
    </row>
    <row r="20825" spans="2:6">
      <c r="B20825" s="21">
        <v>42977</v>
      </c>
      <c r="C20825" s="122" t="s">
        <v>357</v>
      </c>
      <c r="D20825" s="116">
        <v>31.65</v>
      </c>
      <c r="E20825" s="11">
        <v>31.61</v>
      </c>
      <c r="F20825" s="12">
        <v>17467885</v>
      </c>
    </row>
    <row r="20826" spans="2:6">
      <c r="B20826" s="21">
        <v>42977</v>
      </c>
      <c r="C20826" s="122" t="s">
        <v>358</v>
      </c>
      <c r="D20826" s="116">
        <v>30.4</v>
      </c>
      <c r="E20826" s="11">
        <v>30.59</v>
      </c>
      <c r="F20826" s="12">
        <v>7085883</v>
      </c>
    </row>
    <row r="20827" spans="2:6">
      <c r="B20827" s="21">
        <v>42977</v>
      </c>
      <c r="C20827" s="122" t="s">
        <v>359</v>
      </c>
      <c r="D20827" s="116">
        <v>13.38</v>
      </c>
      <c r="E20827" s="11">
        <v>13.28</v>
      </c>
      <c r="F20827" s="12">
        <v>2187136</v>
      </c>
    </row>
    <row r="20828" spans="2:6">
      <c r="B20828" s="21">
        <v>42977</v>
      </c>
      <c r="C20828" s="122" t="s">
        <v>360</v>
      </c>
      <c r="D20828" s="116">
        <v>23.41</v>
      </c>
      <c r="E20828" s="11">
        <v>23.72</v>
      </c>
      <c r="F20828" s="12">
        <v>4219176</v>
      </c>
    </row>
    <row r="20829" spans="2:6">
      <c r="B20829" s="21">
        <v>42977</v>
      </c>
      <c r="C20829" s="122" t="s">
        <v>361</v>
      </c>
      <c r="D20829" s="116">
        <v>75.150000000000006</v>
      </c>
      <c r="E20829" s="11">
        <v>75.08</v>
      </c>
      <c r="F20829" s="12">
        <v>585812</v>
      </c>
    </row>
    <row r="20830" spans="2:6">
      <c r="B20830" s="21">
        <v>42977</v>
      </c>
      <c r="C20830" s="122" t="s">
        <v>362</v>
      </c>
      <c r="D20830" s="116">
        <v>150.41999999999999</v>
      </c>
      <c r="E20830" s="11">
        <v>150.62</v>
      </c>
      <c r="F20830" s="12">
        <v>1061563</v>
      </c>
    </row>
    <row r="20831" spans="2:6">
      <c r="B20831" s="21">
        <v>42977</v>
      </c>
      <c r="C20831" s="122" t="s">
        <v>363</v>
      </c>
      <c r="D20831" s="116">
        <v>37.979999999999997</v>
      </c>
      <c r="E20831" s="11">
        <v>38.06</v>
      </c>
      <c r="F20831" s="12">
        <v>3991519</v>
      </c>
    </row>
    <row r="20832" spans="2:6">
      <c r="B20832" s="21">
        <v>42977</v>
      </c>
      <c r="C20832" s="122" t="s">
        <v>364</v>
      </c>
      <c r="D20832" s="116">
        <v>169.5</v>
      </c>
      <c r="E20832" s="11">
        <v>174.69</v>
      </c>
      <c r="F20832" s="12">
        <v>8034743</v>
      </c>
    </row>
    <row r="20833" spans="2:6">
      <c r="B20833" s="21">
        <v>42977</v>
      </c>
      <c r="C20833" s="122" t="s">
        <v>365</v>
      </c>
      <c r="D20833" s="116">
        <v>25.24</v>
      </c>
      <c r="E20833" s="11">
        <v>25.51</v>
      </c>
      <c r="F20833" s="12">
        <v>2264572</v>
      </c>
    </row>
    <row r="20834" spans="2:6">
      <c r="B20834" s="21">
        <v>42977</v>
      </c>
      <c r="C20834" s="122" t="s">
        <v>366</v>
      </c>
      <c r="D20834" s="116">
        <v>26.92</v>
      </c>
      <c r="E20834" s="11">
        <v>26.91</v>
      </c>
      <c r="F20834" s="12">
        <v>810254</v>
      </c>
    </row>
    <row r="20835" spans="2:6">
      <c r="B20835" s="21">
        <v>42977</v>
      </c>
      <c r="C20835" s="122" t="s">
        <v>367</v>
      </c>
      <c r="D20835" s="116">
        <v>52.8</v>
      </c>
      <c r="E20835" s="11">
        <v>52.56</v>
      </c>
      <c r="F20835" s="12">
        <v>7434491</v>
      </c>
    </row>
    <row r="20836" spans="2:6">
      <c r="B20836" s="21">
        <v>42977</v>
      </c>
      <c r="C20836" s="122" t="s">
        <v>368</v>
      </c>
      <c r="D20836" s="116">
        <v>39.090000000000003</v>
      </c>
      <c r="E20836" s="11">
        <v>38.89</v>
      </c>
      <c r="F20836" s="12">
        <v>3337976</v>
      </c>
    </row>
    <row r="20837" spans="2:6">
      <c r="B20837" s="21">
        <v>42977</v>
      </c>
      <c r="C20837" s="122" t="s">
        <v>369</v>
      </c>
      <c r="D20837" s="116">
        <v>270.81</v>
      </c>
      <c r="E20837" s="11">
        <v>271.01</v>
      </c>
      <c r="F20837" s="12">
        <v>304543</v>
      </c>
    </row>
    <row r="20838" spans="2:6">
      <c r="B20838" s="21">
        <v>42977</v>
      </c>
      <c r="C20838" s="122" t="s">
        <v>370</v>
      </c>
      <c r="D20838" s="116">
        <v>30.28</v>
      </c>
      <c r="E20838" s="11">
        <v>30.45</v>
      </c>
      <c r="F20838" s="12">
        <v>2068258</v>
      </c>
    </row>
    <row r="20839" spans="2:6">
      <c r="B20839" s="21">
        <v>42977</v>
      </c>
      <c r="C20839" s="122" t="s">
        <v>371</v>
      </c>
      <c r="D20839" s="116">
        <v>24.94</v>
      </c>
      <c r="E20839" s="11">
        <v>24.85</v>
      </c>
      <c r="F20839" s="12">
        <v>2929910</v>
      </c>
    </row>
    <row r="20840" spans="2:6">
      <c r="B20840" s="21">
        <v>42977</v>
      </c>
      <c r="C20840" s="122" t="s">
        <v>372</v>
      </c>
      <c r="D20840" s="116">
        <v>119.38</v>
      </c>
      <c r="E20840" s="11">
        <v>120.79</v>
      </c>
      <c r="F20840" s="12">
        <v>1195754</v>
      </c>
    </row>
    <row r="20841" spans="2:6">
      <c r="B20841" s="21">
        <v>42977</v>
      </c>
      <c r="C20841" s="122" t="s">
        <v>373</v>
      </c>
      <c r="D20841" s="116">
        <v>37.979999999999997</v>
      </c>
      <c r="E20841" s="11">
        <v>38.22</v>
      </c>
      <c r="F20841" s="12">
        <v>1629484</v>
      </c>
    </row>
    <row r="20842" spans="2:6">
      <c r="B20842" s="21">
        <v>42977</v>
      </c>
      <c r="C20842" s="122" t="s">
        <v>374</v>
      </c>
      <c r="D20842" s="116">
        <v>88.35</v>
      </c>
      <c r="E20842" s="11">
        <v>88.31</v>
      </c>
      <c r="F20842" s="12">
        <v>709162</v>
      </c>
    </row>
    <row r="20843" spans="2:6">
      <c r="B20843" s="21">
        <v>42977</v>
      </c>
      <c r="C20843" s="122" t="s">
        <v>375</v>
      </c>
      <c r="D20843" s="116">
        <v>54.93</v>
      </c>
      <c r="E20843" s="11">
        <v>55.68</v>
      </c>
      <c r="F20843" s="12">
        <v>1504109</v>
      </c>
    </row>
    <row r="20844" spans="2:6">
      <c r="B20844" s="21">
        <v>42977</v>
      </c>
      <c r="C20844" s="122" t="s">
        <v>376</v>
      </c>
      <c r="D20844" s="116">
        <v>165.5</v>
      </c>
      <c r="E20844" s="11">
        <v>165.68</v>
      </c>
      <c r="F20844" s="12">
        <v>9610039</v>
      </c>
    </row>
    <row r="20845" spans="2:6">
      <c r="B20845" s="21">
        <v>42977</v>
      </c>
      <c r="C20845" s="122" t="s">
        <v>377</v>
      </c>
      <c r="D20845" s="116">
        <v>47.45</v>
      </c>
      <c r="E20845" s="11">
        <v>47.5</v>
      </c>
      <c r="F20845" s="12">
        <v>4971443</v>
      </c>
    </row>
    <row r="20846" spans="2:6">
      <c r="B20846" s="21">
        <v>42977</v>
      </c>
      <c r="C20846" s="122" t="s">
        <v>378</v>
      </c>
      <c r="D20846" s="116">
        <v>13.65</v>
      </c>
      <c r="E20846" s="11">
        <v>13.6</v>
      </c>
      <c r="F20846" s="12">
        <v>618906</v>
      </c>
    </row>
    <row r="20847" spans="2:6">
      <c r="B20847" s="21">
        <v>42977</v>
      </c>
      <c r="C20847" s="122" t="s">
        <v>379</v>
      </c>
      <c r="D20847" s="116">
        <v>13.36</v>
      </c>
      <c r="E20847" s="11">
        <v>13.3</v>
      </c>
      <c r="F20847" s="12">
        <v>1641848</v>
      </c>
    </row>
    <row r="20848" spans="2:6">
      <c r="B20848" s="21">
        <v>42977</v>
      </c>
      <c r="C20848" s="122" t="s">
        <v>380</v>
      </c>
      <c r="D20848" s="116">
        <v>56.89</v>
      </c>
      <c r="E20848" s="11">
        <v>56.92</v>
      </c>
      <c r="F20848" s="12">
        <v>1221776</v>
      </c>
    </row>
    <row r="20849" spans="2:6">
      <c r="B20849" s="21">
        <v>42977</v>
      </c>
      <c r="C20849" s="122" t="s">
        <v>381</v>
      </c>
      <c r="D20849" s="116">
        <v>52.88</v>
      </c>
      <c r="E20849" s="11">
        <v>54.01</v>
      </c>
      <c r="F20849" s="12">
        <v>3410206</v>
      </c>
    </row>
    <row r="20850" spans="2:6">
      <c r="B20850" s="21">
        <v>42977</v>
      </c>
      <c r="C20850" s="122" t="s">
        <v>382</v>
      </c>
      <c r="D20850" s="116">
        <v>72.81</v>
      </c>
      <c r="E20850" s="11">
        <v>72.31</v>
      </c>
      <c r="F20850" s="12">
        <v>1613196</v>
      </c>
    </row>
    <row r="20851" spans="2:6">
      <c r="B20851" s="21">
        <v>42977</v>
      </c>
      <c r="C20851" s="122" t="s">
        <v>383</v>
      </c>
      <c r="D20851" s="116">
        <v>49.5</v>
      </c>
      <c r="E20851" s="11">
        <v>49.8</v>
      </c>
      <c r="F20851" s="12">
        <v>6957444</v>
      </c>
    </row>
    <row r="20852" spans="2:6">
      <c r="B20852" s="21">
        <v>42977</v>
      </c>
      <c r="C20852" s="122" t="s">
        <v>384</v>
      </c>
      <c r="D20852" s="116">
        <v>197.07</v>
      </c>
      <c r="E20852" s="11">
        <v>198.09</v>
      </c>
      <c r="F20852" s="12">
        <v>1033261</v>
      </c>
    </row>
    <row r="20853" spans="2:6">
      <c r="B20853" s="21">
        <v>42977</v>
      </c>
      <c r="C20853" s="122" t="s">
        <v>385</v>
      </c>
      <c r="D20853" s="116">
        <v>58.86</v>
      </c>
      <c r="E20853" s="11">
        <v>59.17</v>
      </c>
      <c r="F20853" s="12">
        <v>2855922</v>
      </c>
    </row>
    <row r="20854" spans="2:6">
      <c r="B20854" s="21">
        <v>42977</v>
      </c>
      <c r="C20854" s="122" t="s">
        <v>386</v>
      </c>
      <c r="D20854" s="116">
        <v>56.59</v>
      </c>
      <c r="E20854" s="11">
        <v>56.62</v>
      </c>
      <c r="F20854" s="12">
        <v>1298246</v>
      </c>
    </row>
    <row r="20855" spans="2:6">
      <c r="B20855" s="21">
        <v>42977</v>
      </c>
      <c r="C20855" s="122" t="s">
        <v>387</v>
      </c>
      <c r="D20855" s="116">
        <v>16.670000000000002</v>
      </c>
      <c r="E20855" s="11">
        <v>16.75</v>
      </c>
      <c r="F20855" s="12">
        <v>1586669</v>
      </c>
    </row>
    <row r="20856" spans="2:6">
      <c r="B20856" s="21">
        <v>42977</v>
      </c>
      <c r="C20856" s="122" t="s">
        <v>388</v>
      </c>
      <c r="D20856" s="116">
        <v>65.11</v>
      </c>
      <c r="E20856" s="11">
        <v>66.08</v>
      </c>
      <c r="F20856" s="12">
        <v>1402990</v>
      </c>
    </row>
    <row r="20857" spans="2:6">
      <c r="B20857" s="21">
        <v>42977</v>
      </c>
      <c r="C20857" s="122" t="s">
        <v>389</v>
      </c>
      <c r="D20857" s="116">
        <v>70.19</v>
      </c>
      <c r="E20857" s="11">
        <v>70.11</v>
      </c>
      <c r="F20857" s="12">
        <v>1223131</v>
      </c>
    </row>
    <row r="20858" spans="2:6">
      <c r="B20858" s="21">
        <v>42977</v>
      </c>
      <c r="C20858" s="122" t="s">
        <v>390</v>
      </c>
      <c r="D20858" s="116">
        <v>1809.1</v>
      </c>
      <c r="E20858" s="11">
        <v>1813</v>
      </c>
      <c r="F20858" s="12">
        <v>333409</v>
      </c>
    </row>
    <row r="20859" spans="2:6">
      <c r="B20859" s="21">
        <v>42977</v>
      </c>
      <c r="C20859" s="122" t="s">
        <v>391</v>
      </c>
      <c r="D20859" s="116">
        <v>37.880000000000003</v>
      </c>
      <c r="E20859" s="11">
        <v>38.29</v>
      </c>
      <c r="F20859" s="12">
        <v>1546363</v>
      </c>
    </row>
    <row r="20860" spans="2:6">
      <c r="B20860" s="21">
        <v>42977</v>
      </c>
      <c r="C20860" s="122" t="s">
        <v>392</v>
      </c>
      <c r="D20860" s="116">
        <v>47.1</v>
      </c>
      <c r="E20860" s="11">
        <v>46.83</v>
      </c>
      <c r="F20860" s="12">
        <v>1330294</v>
      </c>
    </row>
    <row r="20861" spans="2:6">
      <c r="B20861" s="21">
        <v>42977</v>
      </c>
      <c r="C20861" s="122" t="s">
        <v>393</v>
      </c>
      <c r="D20861" s="116">
        <v>115.13</v>
      </c>
      <c r="E20861" s="11">
        <v>115.15</v>
      </c>
      <c r="F20861" s="12">
        <v>2491784</v>
      </c>
    </row>
    <row r="20862" spans="2:6">
      <c r="B20862" s="21">
        <v>42977</v>
      </c>
      <c r="C20862" s="122" t="s">
        <v>394</v>
      </c>
      <c r="D20862" s="116">
        <v>33.479999999999997</v>
      </c>
      <c r="E20862" s="11">
        <v>33.450000000000003</v>
      </c>
      <c r="F20862" s="12">
        <v>11759928</v>
      </c>
    </row>
    <row r="20863" spans="2:6">
      <c r="B20863" s="21">
        <v>42977</v>
      </c>
      <c r="C20863" s="122" t="s">
        <v>395</v>
      </c>
      <c r="D20863" s="116">
        <v>62.33</v>
      </c>
      <c r="E20863" s="11">
        <v>62.56</v>
      </c>
      <c r="F20863" s="12">
        <v>772338</v>
      </c>
    </row>
    <row r="20864" spans="2:6">
      <c r="B20864" s="21">
        <v>42977</v>
      </c>
      <c r="C20864" s="122" t="s">
        <v>396</v>
      </c>
      <c r="D20864" s="116">
        <v>92.08</v>
      </c>
      <c r="E20864" s="11">
        <v>91.87</v>
      </c>
      <c r="F20864" s="12">
        <v>4709627</v>
      </c>
    </row>
    <row r="20865" spans="2:6">
      <c r="B20865" s="21">
        <v>42977</v>
      </c>
      <c r="C20865" s="122" t="s">
        <v>397</v>
      </c>
      <c r="D20865" s="116">
        <v>47.6</v>
      </c>
      <c r="E20865" s="11">
        <v>46.57</v>
      </c>
      <c r="F20865" s="12">
        <v>5079286</v>
      </c>
    </row>
    <row r="20866" spans="2:6">
      <c r="B20866" s="21">
        <v>42977</v>
      </c>
      <c r="C20866" s="122" t="s">
        <v>398</v>
      </c>
      <c r="D20866" s="116">
        <v>159.11000000000001</v>
      </c>
      <c r="E20866" s="11">
        <v>160.46</v>
      </c>
      <c r="F20866" s="12">
        <v>821264</v>
      </c>
    </row>
    <row r="20867" spans="2:6">
      <c r="B20867" s="21">
        <v>42977</v>
      </c>
      <c r="C20867" s="122" t="s">
        <v>399</v>
      </c>
      <c r="D20867" s="116">
        <v>25.31</v>
      </c>
      <c r="E20867" s="11">
        <v>25.51</v>
      </c>
      <c r="F20867" s="12">
        <v>3057063</v>
      </c>
    </row>
    <row r="20868" spans="2:6">
      <c r="B20868" s="21">
        <v>42977</v>
      </c>
      <c r="C20868" s="122" t="s">
        <v>400</v>
      </c>
      <c r="D20868" s="116">
        <v>108.54</v>
      </c>
      <c r="E20868" s="11">
        <v>111.14</v>
      </c>
      <c r="F20868" s="12">
        <v>709293</v>
      </c>
    </row>
    <row r="20869" spans="2:6">
      <c r="B20869" s="21">
        <v>42977</v>
      </c>
      <c r="C20869" s="122" t="s">
        <v>401</v>
      </c>
      <c r="D20869" s="116">
        <v>65.87</v>
      </c>
      <c r="E20869" s="11">
        <v>66.19</v>
      </c>
      <c r="F20869" s="12">
        <v>439600</v>
      </c>
    </row>
    <row r="20870" spans="2:6">
      <c r="B20870" s="21">
        <v>42977</v>
      </c>
      <c r="C20870" s="122" t="s">
        <v>402</v>
      </c>
      <c r="D20870" s="116">
        <v>62.1</v>
      </c>
      <c r="E20870" s="11">
        <v>62.46</v>
      </c>
      <c r="F20870" s="12">
        <v>1822173</v>
      </c>
    </row>
    <row r="20871" spans="2:6">
      <c r="B20871" s="21">
        <v>42977</v>
      </c>
      <c r="C20871" s="122" t="s">
        <v>403</v>
      </c>
      <c r="D20871" s="116">
        <v>116</v>
      </c>
      <c r="E20871" s="11">
        <v>116.43</v>
      </c>
      <c r="F20871" s="12">
        <v>2903638</v>
      </c>
    </row>
    <row r="20872" spans="2:6">
      <c r="B20872" s="21">
        <v>42977</v>
      </c>
      <c r="C20872" s="122" t="s">
        <v>404</v>
      </c>
      <c r="D20872" s="116">
        <v>126.55</v>
      </c>
      <c r="E20872" s="11">
        <v>125.79</v>
      </c>
      <c r="F20872" s="12">
        <v>2300505</v>
      </c>
    </row>
    <row r="20873" spans="2:6">
      <c r="B20873" s="21">
        <v>42977</v>
      </c>
      <c r="C20873" s="122" t="s">
        <v>405</v>
      </c>
      <c r="D20873" s="116">
        <v>60.94</v>
      </c>
      <c r="E20873" s="11">
        <v>60.99</v>
      </c>
      <c r="F20873" s="12">
        <v>583807</v>
      </c>
    </row>
    <row r="20874" spans="2:6">
      <c r="B20874" s="21">
        <v>42977</v>
      </c>
      <c r="C20874" s="122" t="s">
        <v>406</v>
      </c>
      <c r="D20874" s="116">
        <v>90.23</v>
      </c>
      <c r="E20874" s="11">
        <v>89.99</v>
      </c>
      <c r="F20874" s="12">
        <v>500659</v>
      </c>
    </row>
    <row r="20875" spans="2:6">
      <c r="B20875" s="21">
        <v>42977</v>
      </c>
      <c r="C20875" s="122" t="s">
        <v>407</v>
      </c>
      <c r="D20875" s="116">
        <v>103.62</v>
      </c>
      <c r="E20875" s="11">
        <v>103.81</v>
      </c>
      <c r="F20875" s="12">
        <v>1301360</v>
      </c>
    </row>
    <row r="20876" spans="2:6">
      <c r="B20876" s="21">
        <v>42977</v>
      </c>
      <c r="C20876" s="122" t="s">
        <v>408</v>
      </c>
      <c r="D20876" s="116">
        <v>39.270000000000003</v>
      </c>
      <c r="E20876" s="11">
        <v>39.18</v>
      </c>
      <c r="F20876" s="12">
        <v>1825193</v>
      </c>
    </row>
    <row r="20877" spans="2:6">
      <c r="B20877" s="21">
        <v>42977</v>
      </c>
      <c r="C20877" s="122" t="s">
        <v>409</v>
      </c>
      <c r="D20877" s="116">
        <v>77.31</v>
      </c>
      <c r="E20877" s="11">
        <v>77.52</v>
      </c>
      <c r="F20877" s="12">
        <v>1494459</v>
      </c>
    </row>
    <row r="20878" spans="2:6">
      <c r="B20878" s="21">
        <v>42977</v>
      </c>
      <c r="C20878" s="122" t="s">
        <v>410</v>
      </c>
      <c r="D20878" s="116">
        <v>101.82</v>
      </c>
      <c r="E20878" s="11">
        <v>102.14</v>
      </c>
      <c r="F20878" s="12">
        <v>1744093</v>
      </c>
    </row>
    <row r="20879" spans="2:6">
      <c r="B20879" s="21">
        <v>42977</v>
      </c>
      <c r="C20879" s="122" t="s">
        <v>411</v>
      </c>
      <c r="D20879" s="116">
        <v>205.1</v>
      </c>
      <c r="E20879" s="11">
        <v>205.94</v>
      </c>
      <c r="F20879" s="12">
        <v>519693</v>
      </c>
    </row>
    <row r="20880" spans="2:6">
      <c r="B20880" s="21">
        <v>42977</v>
      </c>
      <c r="C20880" s="122" t="s">
        <v>412</v>
      </c>
      <c r="D20880" s="116">
        <v>83.5</v>
      </c>
      <c r="E20880" s="11">
        <v>83.6</v>
      </c>
      <c r="F20880" s="12">
        <v>1853829</v>
      </c>
    </row>
    <row r="20881" spans="2:6">
      <c r="B20881" s="21">
        <v>42977</v>
      </c>
      <c r="C20881" s="122" t="s">
        <v>413</v>
      </c>
      <c r="D20881" s="116">
        <v>126.53</v>
      </c>
      <c r="E20881" s="11">
        <v>126.04</v>
      </c>
      <c r="F20881" s="12">
        <v>735729</v>
      </c>
    </row>
    <row r="20882" spans="2:6">
      <c r="B20882" s="21">
        <v>42977</v>
      </c>
      <c r="C20882" s="122" t="s">
        <v>414</v>
      </c>
      <c r="D20882" s="116">
        <v>35.14</v>
      </c>
      <c r="E20882" s="11">
        <v>35.380000000000003</v>
      </c>
      <c r="F20882" s="12">
        <v>1953580</v>
      </c>
    </row>
    <row r="20883" spans="2:6">
      <c r="B20883" s="21">
        <v>42977</v>
      </c>
      <c r="C20883" s="122" t="s">
        <v>415</v>
      </c>
      <c r="D20883" s="116">
        <v>130.88</v>
      </c>
      <c r="E20883" s="11">
        <v>130.63999999999999</v>
      </c>
      <c r="F20883" s="12">
        <v>1885801</v>
      </c>
    </row>
    <row r="20884" spans="2:6">
      <c r="B20884" s="21">
        <v>42977</v>
      </c>
      <c r="C20884" s="122" t="s">
        <v>416</v>
      </c>
      <c r="D20884" s="116">
        <v>127.63</v>
      </c>
      <c r="E20884" s="11">
        <v>128.80000000000001</v>
      </c>
      <c r="F20884" s="12">
        <v>1366280</v>
      </c>
    </row>
    <row r="20885" spans="2:6">
      <c r="B20885" s="21">
        <v>42977</v>
      </c>
      <c r="C20885" s="122" t="s">
        <v>417</v>
      </c>
      <c r="D20885" s="116">
        <v>61.05</v>
      </c>
      <c r="E20885" s="11">
        <v>61.77</v>
      </c>
      <c r="F20885" s="12">
        <v>5695990</v>
      </c>
    </row>
    <row r="20886" spans="2:6">
      <c r="B20886" s="21">
        <v>42977</v>
      </c>
      <c r="C20886" s="122" t="s">
        <v>418</v>
      </c>
      <c r="D20886" s="116">
        <v>95.87</v>
      </c>
      <c r="E20886" s="11">
        <v>95.79</v>
      </c>
      <c r="F20886" s="12">
        <v>1909190</v>
      </c>
    </row>
    <row r="20887" spans="2:6">
      <c r="B20887" s="21">
        <v>42977</v>
      </c>
      <c r="C20887" s="122" t="s">
        <v>419</v>
      </c>
      <c r="D20887" s="116">
        <v>51.75</v>
      </c>
      <c r="E20887" s="11">
        <v>52.12</v>
      </c>
      <c r="F20887" s="12">
        <v>4876156</v>
      </c>
    </row>
    <row r="20888" spans="2:6">
      <c r="B20888" s="21">
        <v>42977</v>
      </c>
      <c r="C20888" s="122" t="s">
        <v>420</v>
      </c>
      <c r="D20888" s="116">
        <v>70.760000000000005</v>
      </c>
      <c r="E20888" s="11">
        <v>73.12</v>
      </c>
      <c r="F20888" s="12">
        <v>831993</v>
      </c>
    </row>
    <row r="20889" spans="2:6">
      <c r="B20889" s="21">
        <v>42977</v>
      </c>
      <c r="C20889" s="122" t="s">
        <v>421</v>
      </c>
      <c r="D20889" s="116">
        <v>120.24</v>
      </c>
      <c r="E20889" s="11">
        <v>121.63</v>
      </c>
      <c r="F20889" s="12">
        <v>1254178</v>
      </c>
    </row>
    <row r="20890" spans="2:6">
      <c r="B20890" s="21">
        <v>42977</v>
      </c>
      <c r="C20890" s="122" t="s">
        <v>422</v>
      </c>
      <c r="D20890" s="116">
        <v>251.91</v>
      </c>
      <c r="E20890" s="11">
        <v>251.75</v>
      </c>
      <c r="F20890" s="12">
        <v>405476</v>
      </c>
    </row>
    <row r="20891" spans="2:6">
      <c r="B20891" s="21">
        <v>42977</v>
      </c>
      <c r="C20891" s="122" t="s">
        <v>423</v>
      </c>
      <c r="D20891" s="116">
        <v>63.25</v>
      </c>
      <c r="E20891" s="11">
        <v>63.63</v>
      </c>
      <c r="F20891" s="12">
        <v>1659914</v>
      </c>
    </row>
    <row r="20892" spans="2:6">
      <c r="B20892" s="21">
        <v>42977</v>
      </c>
      <c r="C20892" s="122" t="s">
        <v>424</v>
      </c>
      <c r="D20892" s="116">
        <v>480.51</v>
      </c>
      <c r="E20892" s="11">
        <v>487.12</v>
      </c>
      <c r="F20892" s="12">
        <v>729405</v>
      </c>
    </row>
    <row r="20893" spans="2:6">
      <c r="B20893" s="21">
        <v>42977</v>
      </c>
      <c r="C20893" s="122" t="s">
        <v>425</v>
      </c>
      <c r="D20893" s="116">
        <v>14.17</v>
      </c>
      <c r="E20893" s="11">
        <v>14.24</v>
      </c>
      <c r="F20893" s="12">
        <v>9641674</v>
      </c>
    </row>
    <row r="20894" spans="2:6">
      <c r="B20894" s="21">
        <v>42977</v>
      </c>
      <c r="C20894" s="122" t="s">
        <v>426</v>
      </c>
      <c r="D20894" s="116">
        <v>44.41</v>
      </c>
      <c r="E20894" s="11">
        <v>44.25</v>
      </c>
      <c r="F20894" s="12">
        <v>659877</v>
      </c>
    </row>
    <row r="20895" spans="2:6">
      <c r="B20895" s="21">
        <v>42977</v>
      </c>
      <c r="C20895" s="122" t="s">
        <v>427</v>
      </c>
      <c r="D20895" s="116">
        <v>105.5</v>
      </c>
      <c r="E20895" s="11">
        <v>106.16</v>
      </c>
      <c r="F20895" s="12">
        <v>2916623</v>
      </c>
    </row>
    <row r="20896" spans="2:6">
      <c r="B20896" s="21">
        <v>42977</v>
      </c>
      <c r="C20896" s="122" t="s">
        <v>428</v>
      </c>
      <c r="D20896" s="116">
        <v>77.650000000000006</v>
      </c>
      <c r="E20896" s="11">
        <v>78.2</v>
      </c>
      <c r="F20896" s="12">
        <v>383042</v>
      </c>
    </row>
    <row r="20897" spans="2:6">
      <c r="B20897" s="21">
        <v>42977</v>
      </c>
      <c r="C20897" s="122" t="s">
        <v>429</v>
      </c>
      <c r="D20897" s="116">
        <v>86.57</v>
      </c>
      <c r="E20897" s="11">
        <v>86.95</v>
      </c>
      <c r="F20897" s="12">
        <v>1121044</v>
      </c>
    </row>
    <row r="20898" spans="2:6">
      <c r="B20898" s="21">
        <v>42977</v>
      </c>
      <c r="C20898" s="122" t="s">
        <v>430</v>
      </c>
      <c r="D20898" s="116">
        <v>74.95</v>
      </c>
      <c r="E20898" s="11">
        <v>75.58</v>
      </c>
      <c r="F20898" s="12">
        <v>439869</v>
      </c>
    </row>
    <row r="20899" spans="2:6">
      <c r="B20899" s="21">
        <v>42977</v>
      </c>
      <c r="C20899" s="122" t="s">
        <v>431</v>
      </c>
      <c r="D20899" s="116">
        <v>160.38999999999999</v>
      </c>
      <c r="E20899" s="11">
        <v>162.62</v>
      </c>
      <c r="F20899" s="12">
        <v>383121</v>
      </c>
    </row>
    <row r="20900" spans="2:6">
      <c r="B20900" s="21">
        <v>42977</v>
      </c>
      <c r="C20900" s="122" t="s">
        <v>432</v>
      </c>
      <c r="D20900" s="116">
        <v>229.62</v>
      </c>
      <c r="E20900" s="11">
        <v>231.63</v>
      </c>
      <c r="F20900" s="12">
        <v>349131</v>
      </c>
    </row>
    <row r="20901" spans="2:6">
      <c r="B20901" s="21">
        <v>42977</v>
      </c>
      <c r="C20901" s="122" t="s">
        <v>433</v>
      </c>
      <c r="D20901" s="116">
        <v>58.74</v>
      </c>
      <c r="E20901" s="11">
        <v>58.43</v>
      </c>
      <c r="F20901" s="12">
        <v>3179226</v>
      </c>
    </row>
    <row r="20902" spans="2:6">
      <c r="B20902" s="21">
        <v>42977</v>
      </c>
      <c r="C20902" s="122" t="s">
        <v>434</v>
      </c>
      <c r="D20902" s="116">
        <v>17.309999999999999</v>
      </c>
      <c r="E20902" s="11">
        <v>17.36</v>
      </c>
      <c r="F20902" s="12">
        <v>5036294</v>
      </c>
    </row>
    <row r="20903" spans="2:6">
      <c r="B20903" s="21">
        <v>42977</v>
      </c>
      <c r="C20903" s="122" t="s">
        <v>435</v>
      </c>
      <c r="D20903" s="116">
        <v>64.83</v>
      </c>
      <c r="E20903" s="11">
        <v>65.08</v>
      </c>
      <c r="F20903" s="12">
        <v>732066</v>
      </c>
    </row>
    <row r="20904" spans="2:6">
      <c r="B20904" s="21">
        <v>42977</v>
      </c>
      <c r="C20904" s="122" t="s">
        <v>436</v>
      </c>
      <c r="D20904" s="116">
        <v>183.21</v>
      </c>
      <c r="E20904" s="11">
        <v>182.15</v>
      </c>
      <c r="F20904" s="12">
        <v>1260101</v>
      </c>
    </row>
    <row r="20905" spans="2:6">
      <c r="B20905" s="21">
        <v>42977</v>
      </c>
      <c r="C20905" s="122" t="s">
        <v>437</v>
      </c>
      <c r="D20905" s="116">
        <v>151.11000000000001</v>
      </c>
      <c r="E20905" s="11">
        <v>153.04</v>
      </c>
      <c r="F20905" s="12">
        <v>2149061</v>
      </c>
    </row>
    <row r="20906" spans="2:6">
      <c r="B20906" s="21">
        <v>42977</v>
      </c>
      <c r="C20906" s="122" t="s">
        <v>438</v>
      </c>
      <c r="D20906" s="116">
        <v>54.04</v>
      </c>
      <c r="E20906" s="11">
        <v>54.52</v>
      </c>
      <c r="F20906" s="12">
        <v>5596567</v>
      </c>
    </row>
    <row r="20907" spans="2:6">
      <c r="B20907" s="21">
        <v>42977</v>
      </c>
      <c r="C20907" s="122" t="s">
        <v>439</v>
      </c>
      <c r="D20907" s="116">
        <v>59.97</v>
      </c>
      <c r="E20907" s="11">
        <v>59.75</v>
      </c>
      <c r="F20907" s="12">
        <v>712422</v>
      </c>
    </row>
    <row r="20908" spans="2:6">
      <c r="B20908" s="21">
        <v>42977</v>
      </c>
      <c r="C20908" s="122" t="s">
        <v>440</v>
      </c>
      <c r="D20908" s="116">
        <v>39.31</v>
      </c>
      <c r="E20908" s="11">
        <v>39.57</v>
      </c>
      <c r="F20908" s="12">
        <v>4627781</v>
      </c>
    </row>
    <row r="20909" spans="2:6">
      <c r="B20909" s="21">
        <v>42977</v>
      </c>
      <c r="C20909" s="122" t="s">
        <v>441</v>
      </c>
      <c r="D20909" s="116">
        <v>43.82</v>
      </c>
      <c r="E20909" s="11">
        <v>44.31</v>
      </c>
      <c r="F20909" s="12">
        <v>1502309</v>
      </c>
    </row>
    <row r="20910" spans="2:6">
      <c r="B20910" s="21">
        <v>42977</v>
      </c>
      <c r="C20910" s="122" t="s">
        <v>442</v>
      </c>
      <c r="D20910" s="116">
        <v>333.13</v>
      </c>
      <c r="E20910" s="11">
        <v>338</v>
      </c>
      <c r="F20910" s="12">
        <v>743201</v>
      </c>
    </row>
    <row r="20911" spans="2:6">
      <c r="B20911" s="21">
        <v>42977</v>
      </c>
      <c r="C20911" s="122" t="s">
        <v>443</v>
      </c>
      <c r="D20911" s="116">
        <v>62.52</v>
      </c>
      <c r="E20911" s="11">
        <v>62.92</v>
      </c>
      <c r="F20911" s="12">
        <v>1360953</v>
      </c>
    </row>
    <row r="20912" spans="2:6">
      <c r="B20912" s="21">
        <v>42977</v>
      </c>
      <c r="C20912" s="122" t="s">
        <v>444</v>
      </c>
      <c r="D20912" s="116">
        <v>104.77</v>
      </c>
      <c r="E20912" s="11">
        <v>104.24</v>
      </c>
      <c r="F20912" s="12">
        <v>1772435</v>
      </c>
    </row>
    <row r="20913" spans="2:6">
      <c r="B20913" s="21">
        <v>42977</v>
      </c>
      <c r="C20913" s="122" t="s">
        <v>445</v>
      </c>
      <c r="D20913" s="116">
        <v>63.4</v>
      </c>
      <c r="E20913" s="11">
        <v>63.39</v>
      </c>
      <c r="F20913" s="12">
        <v>4629119</v>
      </c>
    </row>
    <row r="20914" spans="2:6">
      <c r="B20914" s="21">
        <v>42977</v>
      </c>
      <c r="C20914" s="122" t="s">
        <v>446</v>
      </c>
      <c r="D20914" s="116">
        <v>96.03</v>
      </c>
      <c r="E20914" s="11">
        <v>97.05</v>
      </c>
      <c r="F20914" s="12">
        <v>437223</v>
      </c>
    </row>
    <row r="20915" spans="2:6">
      <c r="B20915" s="21">
        <v>42977</v>
      </c>
      <c r="C20915" s="122" t="s">
        <v>447</v>
      </c>
      <c r="D20915" s="116">
        <v>145.68</v>
      </c>
      <c r="E20915" s="11">
        <v>146.15</v>
      </c>
      <c r="F20915" s="12">
        <v>512569</v>
      </c>
    </row>
    <row r="20916" spans="2:6">
      <c r="B20916" s="21">
        <v>42977</v>
      </c>
      <c r="C20916" s="122" t="s">
        <v>448</v>
      </c>
      <c r="D20916" s="116">
        <v>86</v>
      </c>
      <c r="E20916" s="11">
        <v>85.5</v>
      </c>
      <c r="F20916" s="12">
        <v>1044003</v>
      </c>
    </row>
    <row r="20917" spans="2:6">
      <c r="B20917" s="21">
        <v>42977</v>
      </c>
      <c r="C20917" s="122" t="s">
        <v>449</v>
      </c>
      <c r="D20917" s="116">
        <v>78.709999999999994</v>
      </c>
      <c r="E20917" s="11">
        <v>79.599999999999994</v>
      </c>
      <c r="F20917" s="12">
        <v>519793</v>
      </c>
    </row>
    <row r="20918" spans="2:6">
      <c r="B20918" s="21">
        <v>42977</v>
      </c>
      <c r="C20918" s="122" t="s">
        <v>450</v>
      </c>
      <c r="D20918" s="116">
        <v>48.15</v>
      </c>
      <c r="E20918" s="11">
        <v>48.21</v>
      </c>
      <c r="F20918" s="12">
        <v>2461169</v>
      </c>
    </row>
    <row r="20919" spans="2:6">
      <c r="B20919" s="21">
        <v>42977</v>
      </c>
      <c r="C20919" s="122" t="s">
        <v>451</v>
      </c>
      <c r="D20919" s="116">
        <v>156.69999999999999</v>
      </c>
      <c r="E20919" s="11">
        <v>157.02000000000001</v>
      </c>
      <c r="F20919" s="12">
        <v>909058</v>
      </c>
    </row>
    <row r="20920" spans="2:6">
      <c r="B20920" s="21">
        <v>42977</v>
      </c>
      <c r="C20920" s="122" t="s">
        <v>452</v>
      </c>
      <c r="D20920" s="116">
        <v>150.58000000000001</v>
      </c>
      <c r="E20920" s="11">
        <v>153.54</v>
      </c>
      <c r="F20920" s="12">
        <v>1195383</v>
      </c>
    </row>
    <row r="20921" spans="2:6">
      <c r="B20921" s="21">
        <v>42977</v>
      </c>
      <c r="C20921" s="122" t="s">
        <v>453</v>
      </c>
      <c r="D20921" s="116">
        <v>72.290000000000006</v>
      </c>
      <c r="E20921" s="11">
        <v>72.260000000000005</v>
      </c>
      <c r="F20921" s="12">
        <v>489165</v>
      </c>
    </row>
    <row r="20922" spans="2:6">
      <c r="B20922" s="21">
        <v>42977</v>
      </c>
      <c r="C20922" s="122" t="s">
        <v>454</v>
      </c>
      <c r="D20922" s="116">
        <v>118.49</v>
      </c>
      <c r="E20922" s="11">
        <v>117.75</v>
      </c>
      <c r="F20922" s="12">
        <v>645281</v>
      </c>
    </row>
    <row r="20923" spans="2:6">
      <c r="B20923" s="21">
        <v>42977</v>
      </c>
      <c r="C20923" s="122" t="s">
        <v>455</v>
      </c>
      <c r="D20923" s="116">
        <v>55.23</v>
      </c>
      <c r="E20923" s="11">
        <v>55.49</v>
      </c>
      <c r="F20923" s="12">
        <v>2015911</v>
      </c>
    </row>
    <row r="20924" spans="2:6">
      <c r="B20924" s="21">
        <v>42977</v>
      </c>
      <c r="C20924" s="122" t="s">
        <v>456</v>
      </c>
      <c r="D20924" s="116">
        <v>92.13</v>
      </c>
      <c r="E20924" s="11">
        <v>92.4</v>
      </c>
      <c r="F20924" s="12">
        <v>1497324</v>
      </c>
    </row>
    <row r="20925" spans="2:6">
      <c r="B20925" s="21">
        <v>42977</v>
      </c>
      <c r="C20925" s="122" t="s">
        <v>457</v>
      </c>
      <c r="D20925" s="116">
        <v>31.36</v>
      </c>
      <c r="E20925" s="11">
        <v>31.5</v>
      </c>
      <c r="F20925" s="12">
        <v>3807194</v>
      </c>
    </row>
    <row r="20926" spans="2:6">
      <c r="B20926" s="21">
        <v>42977</v>
      </c>
      <c r="C20926" s="122" t="s">
        <v>458</v>
      </c>
      <c r="D20926" s="116">
        <v>198.4</v>
      </c>
      <c r="E20926" s="11">
        <v>199.54</v>
      </c>
      <c r="F20926" s="12">
        <v>1127301</v>
      </c>
    </row>
    <row r="20927" spans="2:6">
      <c r="B20927" s="21">
        <v>42977</v>
      </c>
      <c r="C20927" s="122" t="s">
        <v>459</v>
      </c>
      <c r="D20927" s="116">
        <v>138.25</v>
      </c>
      <c r="E20927" s="11">
        <v>139.78</v>
      </c>
      <c r="F20927" s="12">
        <v>693613</v>
      </c>
    </row>
    <row r="20928" spans="2:6">
      <c r="B20928" s="21">
        <v>42977</v>
      </c>
      <c r="C20928" s="122" t="s">
        <v>460</v>
      </c>
      <c r="D20928" s="116">
        <v>101.8</v>
      </c>
      <c r="E20928" s="11">
        <v>103.94</v>
      </c>
      <c r="F20928" s="12">
        <v>1602888</v>
      </c>
    </row>
    <row r="20929" spans="2:6">
      <c r="B20929" s="21">
        <v>42977</v>
      </c>
      <c r="C20929" s="122" t="s">
        <v>461</v>
      </c>
      <c r="D20929" s="116">
        <v>30.1</v>
      </c>
      <c r="E20929" s="11">
        <v>30.66</v>
      </c>
      <c r="F20929" s="12">
        <v>5629844</v>
      </c>
    </row>
    <row r="20930" spans="2:6">
      <c r="B20930" s="21">
        <v>42977</v>
      </c>
      <c r="C20930" s="122" t="s">
        <v>462</v>
      </c>
      <c r="D20930" s="116">
        <v>139.19999999999999</v>
      </c>
      <c r="E20930" s="11">
        <v>139.33000000000001</v>
      </c>
      <c r="F20930" s="12">
        <v>790030</v>
      </c>
    </row>
    <row r="20931" spans="2:6">
      <c r="B20931" s="21">
        <v>42977</v>
      </c>
      <c r="C20931" s="122" t="s">
        <v>463</v>
      </c>
      <c r="D20931" s="116">
        <v>29.7</v>
      </c>
      <c r="E20931" s="11">
        <v>29.89</v>
      </c>
      <c r="F20931" s="12">
        <v>4665805</v>
      </c>
    </row>
    <row r="20932" spans="2:6">
      <c r="B20932" s="21">
        <v>42977</v>
      </c>
      <c r="C20932" s="122" t="s">
        <v>464</v>
      </c>
      <c r="D20932" s="116">
        <v>52.31</v>
      </c>
      <c r="E20932" s="11">
        <v>52.71</v>
      </c>
      <c r="F20932" s="12">
        <v>3101260</v>
      </c>
    </row>
    <row r="20933" spans="2:6">
      <c r="B20933" s="21">
        <v>42977</v>
      </c>
      <c r="C20933" s="122" t="s">
        <v>465</v>
      </c>
      <c r="D20933" s="116">
        <v>37.82</v>
      </c>
      <c r="E20933" s="11">
        <v>37.67</v>
      </c>
      <c r="F20933" s="12">
        <v>12433601</v>
      </c>
    </row>
    <row r="20934" spans="2:6">
      <c r="B20934" s="21">
        <v>42977</v>
      </c>
      <c r="C20934" s="122" t="s">
        <v>466</v>
      </c>
      <c r="D20934" s="116">
        <v>89.43</v>
      </c>
      <c r="E20934" s="11">
        <v>89.63</v>
      </c>
      <c r="F20934" s="12">
        <v>711805</v>
      </c>
    </row>
    <row r="20935" spans="2:6">
      <c r="B20935" s="21">
        <v>42977</v>
      </c>
      <c r="C20935" s="122" t="s">
        <v>467</v>
      </c>
      <c r="D20935" s="116">
        <v>274.81</v>
      </c>
      <c r="E20935" s="11">
        <v>276.51</v>
      </c>
      <c r="F20935" s="12">
        <v>282322</v>
      </c>
    </row>
    <row r="20936" spans="2:6">
      <c r="B20936" s="21">
        <v>42977</v>
      </c>
      <c r="C20936" s="122" t="s">
        <v>468</v>
      </c>
      <c r="D20936" s="116">
        <v>78.63</v>
      </c>
      <c r="E20936" s="11">
        <v>78.86</v>
      </c>
      <c r="F20936" s="12">
        <v>766642</v>
      </c>
    </row>
    <row r="20937" spans="2:6">
      <c r="B20937" s="21">
        <v>42977</v>
      </c>
      <c r="C20937" s="122" t="s">
        <v>469</v>
      </c>
      <c r="D20937" s="116">
        <v>54.57</v>
      </c>
      <c r="E20937" s="11">
        <v>54.32</v>
      </c>
      <c r="F20937" s="12">
        <v>3494538</v>
      </c>
    </row>
    <row r="20938" spans="2:6">
      <c r="B20938" s="21">
        <v>42977</v>
      </c>
      <c r="C20938" s="122" t="s">
        <v>470</v>
      </c>
      <c r="D20938" s="116">
        <v>88.04</v>
      </c>
      <c r="E20938" s="11">
        <v>87.65</v>
      </c>
      <c r="F20938" s="12">
        <v>1429383</v>
      </c>
    </row>
    <row r="20939" spans="2:6">
      <c r="B20939" s="21">
        <v>42977</v>
      </c>
      <c r="C20939" s="122" t="s">
        <v>471</v>
      </c>
      <c r="D20939" s="116">
        <v>71.41</v>
      </c>
      <c r="E20939" s="11">
        <v>72.05</v>
      </c>
      <c r="F20939" s="12">
        <v>3216456</v>
      </c>
    </row>
    <row r="20940" spans="2:6">
      <c r="B20940" s="21">
        <v>42977</v>
      </c>
      <c r="C20940" s="122" t="s">
        <v>472</v>
      </c>
      <c r="D20940" s="116">
        <v>76.790000000000006</v>
      </c>
      <c r="E20940" s="11">
        <v>76.94</v>
      </c>
      <c r="F20940" s="12">
        <v>236326</v>
      </c>
    </row>
    <row r="20941" spans="2:6">
      <c r="B20941" s="21">
        <v>42977</v>
      </c>
      <c r="C20941" s="122" t="s">
        <v>473</v>
      </c>
      <c r="D20941" s="116">
        <v>180.97</v>
      </c>
      <c r="E20941" s="11">
        <v>182.95</v>
      </c>
      <c r="F20941" s="12">
        <v>1445303</v>
      </c>
    </row>
    <row r="20942" spans="2:6">
      <c r="B20942" s="21">
        <v>42977</v>
      </c>
      <c r="C20942" s="122" t="s">
        <v>474</v>
      </c>
      <c r="D20942" s="116">
        <v>41.79</v>
      </c>
      <c r="E20942" s="11">
        <v>42.57</v>
      </c>
      <c r="F20942" s="12">
        <v>1909579</v>
      </c>
    </row>
    <row r="20943" spans="2:6">
      <c r="B20943" s="21">
        <v>42977</v>
      </c>
      <c r="C20943" s="122" t="s">
        <v>475</v>
      </c>
      <c r="D20943" s="116">
        <v>84.05</v>
      </c>
      <c r="E20943" s="11">
        <v>83.82</v>
      </c>
      <c r="F20943" s="12">
        <v>921471</v>
      </c>
    </row>
    <row r="20944" spans="2:6">
      <c r="B20944" s="21">
        <v>42977</v>
      </c>
      <c r="C20944" s="122" t="s">
        <v>476</v>
      </c>
      <c r="D20944" s="116">
        <v>123.21</v>
      </c>
      <c r="E20944" s="11">
        <v>121.81</v>
      </c>
      <c r="F20944" s="12">
        <v>1349165</v>
      </c>
    </row>
    <row r="20945" spans="2:6">
      <c r="B20945" s="21">
        <v>42977</v>
      </c>
      <c r="C20945" s="122" t="s">
        <v>477</v>
      </c>
      <c r="D20945" s="116">
        <v>58.7</v>
      </c>
      <c r="E20945" s="11">
        <v>58.95</v>
      </c>
      <c r="F20945" s="12">
        <v>1339291</v>
      </c>
    </row>
    <row r="20946" spans="2:6">
      <c r="B20946" s="21">
        <v>42977</v>
      </c>
      <c r="C20946" s="122" t="s">
        <v>478</v>
      </c>
      <c r="D20946" s="116">
        <v>61.97</v>
      </c>
      <c r="E20946" s="11">
        <v>62.49</v>
      </c>
      <c r="F20946" s="12">
        <v>1987886</v>
      </c>
    </row>
    <row r="20947" spans="2:6">
      <c r="B20947" s="21">
        <v>42977</v>
      </c>
      <c r="C20947" s="122" t="s">
        <v>479</v>
      </c>
      <c r="D20947" s="116">
        <v>67.72</v>
      </c>
      <c r="E20947" s="11">
        <v>68.2</v>
      </c>
      <c r="F20947" s="12">
        <v>597568</v>
      </c>
    </row>
    <row r="20948" spans="2:6">
      <c r="B20948" s="21">
        <v>42977</v>
      </c>
      <c r="C20948" s="122" t="s">
        <v>480</v>
      </c>
      <c r="D20948" s="116">
        <v>101.35</v>
      </c>
      <c r="E20948" s="11">
        <v>101.34</v>
      </c>
      <c r="F20948" s="12">
        <v>2149147</v>
      </c>
    </row>
    <row r="20949" spans="2:6">
      <c r="B20949" s="21">
        <v>42977</v>
      </c>
      <c r="C20949" s="122" t="s">
        <v>481</v>
      </c>
      <c r="D20949" s="116">
        <v>81.209999999999994</v>
      </c>
      <c r="E20949" s="11">
        <v>82.31</v>
      </c>
      <c r="F20949" s="12">
        <v>4522163</v>
      </c>
    </row>
    <row r="20950" spans="2:6">
      <c r="B20950" s="21">
        <v>42977</v>
      </c>
      <c r="C20950" s="122" t="s">
        <v>482</v>
      </c>
      <c r="D20950" s="116">
        <v>48.23</v>
      </c>
      <c r="E20950" s="11">
        <v>48.97</v>
      </c>
      <c r="F20950" s="12">
        <v>896809</v>
      </c>
    </row>
    <row r="20951" spans="2:6">
      <c r="B20951" s="21">
        <v>42977</v>
      </c>
      <c r="C20951" s="122" t="s">
        <v>483</v>
      </c>
      <c r="D20951" s="116">
        <v>15.35</v>
      </c>
      <c r="E20951" s="11">
        <v>15.18</v>
      </c>
      <c r="F20951" s="12">
        <v>3784429</v>
      </c>
    </row>
    <row r="20952" spans="2:6">
      <c r="B20952" s="21">
        <v>42977</v>
      </c>
      <c r="C20952" s="122" t="s">
        <v>484</v>
      </c>
      <c r="D20952" s="116">
        <v>16.420000000000002</v>
      </c>
      <c r="E20952" s="11">
        <v>16.23</v>
      </c>
      <c r="F20952" s="12">
        <v>3042842</v>
      </c>
    </row>
    <row r="20953" spans="2:6">
      <c r="B20953" s="21">
        <v>42977</v>
      </c>
      <c r="C20953" s="122" t="s">
        <v>485</v>
      </c>
      <c r="D20953" s="116">
        <v>62.73</v>
      </c>
      <c r="E20953" s="11">
        <v>62.02</v>
      </c>
      <c r="F20953" s="12">
        <v>4694651</v>
      </c>
    </row>
    <row r="20954" spans="2:6">
      <c r="B20954" s="21">
        <v>42977</v>
      </c>
      <c r="C20954" s="122" t="s">
        <v>486</v>
      </c>
      <c r="D20954" s="116">
        <v>38.64</v>
      </c>
      <c r="E20954" s="11">
        <v>38.74</v>
      </c>
      <c r="F20954" s="12">
        <v>1474653</v>
      </c>
    </row>
    <row r="20955" spans="2:6">
      <c r="B20955" s="21">
        <v>42977</v>
      </c>
      <c r="C20955" s="122" t="s">
        <v>487</v>
      </c>
      <c r="D20955" s="116">
        <v>106.83</v>
      </c>
      <c r="E20955" s="11">
        <v>106.54</v>
      </c>
      <c r="F20955" s="12">
        <v>790300</v>
      </c>
    </row>
    <row r="20956" spans="2:6">
      <c r="B20956" s="21">
        <v>42977</v>
      </c>
      <c r="C20956" s="122" t="s">
        <v>488</v>
      </c>
      <c r="D20956" s="116">
        <v>211.38</v>
      </c>
      <c r="E20956" s="11">
        <v>213.57</v>
      </c>
      <c r="F20956" s="12">
        <v>1511175</v>
      </c>
    </row>
    <row r="20957" spans="2:6">
      <c r="B20957" s="21">
        <v>42977</v>
      </c>
      <c r="C20957" s="122" t="s">
        <v>489</v>
      </c>
      <c r="D20957" s="116">
        <v>196.38</v>
      </c>
      <c r="E20957" s="11">
        <v>195.88</v>
      </c>
      <c r="F20957" s="12">
        <v>1506690</v>
      </c>
    </row>
    <row r="20958" spans="2:6">
      <c r="B20958" s="21">
        <v>42977</v>
      </c>
      <c r="C20958" s="122" t="s">
        <v>490</v>
      </c>
      <c r="D20958" s="116">
        <v>47.97</v>
      </c>
      <c r="E20958" s="11">
        <v>48.15</v>
      </c>
      <c r="F20958" s="12">
        <v>755951</v>
      </c>
    </row>
    <row r="20959" spans="2:6">
      <c r="B20959" s="21">
        <v>42977</v>
      </c>
      <c r="C20959" s="122" t="s">
        <v>491</v>
      </c>
      <c r="D20959" s="116">
        <v>105</v>
      </c>
      <c r="E20959" s="11">
        <v>104.94</v>
      </c>
      <c r="F20959" s="12">
        <v>2593256</v>
      </c>
    </row>
    <row r="20960" spans="2:6">
      <c r="B20960" s="21">
        <v>42977</v>
      </c>
      <c r="C20960" s="122" t="s">
        <v>492</v>
      </c>
      <c r="D20960" s="116">
        <v>114.88</v>
      </c>
      <c r="E20960" s="11">
        <v>114.97</v>
      </c>
      <c r="F20960" s="12">
        <v>1968539</v>
      </c>
    </row>
    <row r="20961" spans="2:6">
      <c r="B20961" s="21">
        <v>42977</v>
      </c>
      <c r="C20961" s="122" t="s">
        <v>493</v>
      </c>
      <c r="D20961" s="116">
        <v>115.1</v>
      </c>
      <c r="E20961" s="11">
        <v>119.19</v>
      </c>
      <c r="F20961" s="12">
        <v>3207177</v>
      </c>
    </row>
    <row r="20962" spans="2:6">
      <c r="B20962" s="21">
        <v>42977</v>
      </c>
      <c r="C20962" s="122" t="s">
        <v>494</v>
      </c>
      <c r="D20962" s="116">
        <v>51.53</v>
      </c>
      <c r="E20962" s="11">
        <v>51.59</v>
      </c>
      <c r="F20962" s="12">
        <v>3370436</v>
      </c>
    </row>
    <row r="20963" spans="2:6">
      <c r="B20963" s="21">
        <v>42977</v>
      </c>
      <c r="C20963" s="122" t="s">
        <v>495</v>
      </c>
      <c r="D20963" s="116">
        <v>118.95</v>
      </c>
      <c r="E20963" s="11">
        <v>119.6</v>
      </c>
      <c r="F20963" s="12">
        <v>5214285</v>
      </c>
    </row>
    <row r="20964" spans="2:6">
      <c r="B20964" s="21">
        <v>42977</v>
      </c>
      <c r="C20964" s="122" t="s">
        <v>496</v>
      </c>
      <c r="D20964" s="116">
        <v>103.7</v>
      </c>
      <c r="E20964" s="11">
        <v>103.73</v>
      </c>
      <c r="F20964" s="12">
        <v>8712708</v>
      </c>
    </row>
    <row r="20965" spans="2:6">
      <c r="B20965" s="21">
        <v>42977</v>
      </c>
      <c r="C20965" s="122" t="s">
        <v>497</v>
      </c>
      <c r="D20965" s="116">
        <v>103.08</v>
      </c>
      <c r="E20965" s="11">
        <v>103.86</v>
      </c>
      <c r="F20965" s="12">
        <v>549909</v>
      </c>
    </row>
    <row r="20966" spans="2:6">
      <c r="B20966" s="21">
        <v>42977</v>
      </c>
      <c r="C20966" s="122" t="s">
        <v>498</v>
      </c>
      <c r="D20966" s="116">
        <v>62.91</v>
      </c>
      <c r="E20966" s="11">
        <v>62.54</v>
      </c>
      <c r="F20966" s="12">
        <v>1384901</v>
      </c>
    </row>
    <row r="20967" spans="2:6">
      <c r="B20967" s="21">
        <v>42977</v>
      </c>
      <c r="C20967" s="122" t="s">
        <v>499</v>
      </c>
      <c r="D20967" s="116">
        <v>29.25</v>
      </c>
      <c r="E20967" s="11">
        <v>29.13</v>
      </c>
      <c r="F20967" s="12">
        <v>3571927</v>
      </c>
    </row>
    <row r="20968" spans="2:6">
      <c r="B20968" s="21">
        <v>42977</v>
      </c>
      <c r="C20968" s="122" t="s">
        <v>500</v>
      </c>
      <c r="D20968" s="116">
        <v>68.52</v>
      </c>
      <c r="E20968" s="11">
        <v>68.41</v>
      </c>
      <c r="F20968" s="12">
        <v>3248108</v>
      </c>
    </row>
    <row r="20969" spans="2:6">
      <c r="B20969" s="21">
        <v>42977</v>
      </c>
      <c r="C20969" s="122" t="s">
        <v>501</v>
      </c>
      <c r="D20969" s="116">
        <v>116.6</v>
      </c>
      <c r="E20969" s="11">
        <v>121.86</v>
      </c>
      <c r="F20969" s="12">
        <v>2265021</v>
      </c>
    </row>
    <row r="20970" spans="2:6">
      <c r="B20970" s="21">
        <v>42977</v>
      </c>
      <c r="C20970" s="122" t="s">
        <v>502</v>
      </c>
      <c r="D20970" s="116">
        <v>73.53</v>
      </c>
      <c r="E20970" s="11">
        <v>74.260000000000005</v>
      </c>
      <c r="F20970" s="12">
        <v>1008888</v>
      </c>
    </row>
    <row r="20971" spans="2:6">
      <c r="B20971" s="21">
        <v>42977</v>
      </c>
      <c r="C20971" s="122" t="s">
        <v>503</v>
      </c>
      <c r="D20971" s="116">
        <v>79.62</v>
      </c>
      <c r="E20971" s="11">
        <v>80.16</v>
      </c>
      <c r="F20971" s="12">
        <v>957638</v>
      </c>
    </row>
    <row r="20972" spans="2:6">
      <c r="B20972" s="21">
        <v>42977</v>
      </c>
      <c r="C20972" s="122" t="s">
        <v>504</v>
      </c>
      <c r="D20972" s="116">
        <v>101.54</v>
      </c>
      <c r="E20972" s="11">
        <v>102.52</v>
      </c>
      <c r="F20972" s="12">
        <v>469680</v>
      </c>
    </row>
    <row r="20973" spans="2:6">
      <c r="B20973" s="21">
        <v>42977</v>
      </c>
      <c r="C20973" s="122" t="s">
        <v>505</v>
      </c>
      <c r="D20973" s="116">
        <v>152.52000000000001</v>
      </c>
      <c r="E20973" s="11">
        <v>156.29</v>
      </c>
      <c r="F20973" s="12">
        <v>1246885</v>
      </c>
    </row>
    <row r="20974" spans="2:6">
      <c r="B20974" s="21">
        <v>42977</v>
      </c>
      <c r="C20974" s="122" t="s">
        <v>506</v>
      </c>
      <c r="D20974" s="116">
        <v>67.510000000000005</v>
      </c>
      <c r="E20974" s="11">
        <v>68.13</v>
      </c>
      <c r="F20974" s="12">
        <v>1005162</v>
      </c>
    </row>
    <row r="20975" spans="2:6">
      <c r="B20975" s="21">
        <v>42977</v>
      </c>
      <c r="C20975" s="122" t="s">
        <v>507</v>
      </c>
      <c r="D20975" s="116">
        <v>48.33</v>
      </c>
      <c r="E20975" s="11">
        <v>48.12</v>
      </c>
      <c r="F20975" s="12">
        <v>10758395</v>
      </c>
    </row>
    <row r="20976" spans="2:6">
      <c r="B20976" s="21">
        <v>42977</v>
      </c>
      <c r="C20976" s="122" t="s">
        <v>508</v>
      </c>
      <c r="D20976" s="116">
        <v>180.12</v>
      </c>
      <c r="E20976" s="11">
        <v>181.06</v>
      </c>
      <c r="F20976" s="12">
        <v>398234</v>
      </c>
    </row>
    <row r="20977" spans="2:6">
      <c r="B20977" s="21">
        <v>42977</v>
      </c>
      <c r="C20977" s="122" t="s">
        <v>509</v>
      </c>
      <c r="D20977" s="116">
        <v>81.56</v>
      </c>
      <c r="E20977" s="11">
        <v>81.78</v>
      </c>
      <c r="F20977" s="12">
        <v>3509321</v>
      </c>
    </row>
    <row r="20978" spans="2:6">
      <c r="B20978" s="21">
        <v>42977</v>
      </c>
      <c r="C20978" s="122" t="s">
        <v>510</v>
      </c>
      <c r="D20978" s="116">
        <v>88.75</v>
      </c>
      <c r="E20978" s="11">
        <v>90.3</v>
      </c>
      <c r="F20978" s="12">
        <v>3651310</v>
      </c>
    </row>
    <row r="20979" spans="2:6">
      <c r="B20979" s="21">
        <v>42977</v>
      </c>
      <c r="C20979" s="122" t="s">
        <v>511</v>
      </c>
      <c r="D20979" s="116">
        <v>65.16</v>
      </c>
      <c r="E20979" s="11">
        <v>65.11</v>
      </c>
      <c r="F20979" s="12">
        <v>1204412</v>
      </c>
    </row>
    <row r="20980" spans="2:6">
      <c r="B20980" s="21">
        <v>42977</v>
      </c>
      <c r="C20980" s="122" t="s">
        <v>512</v>
      </c>
      <c r="D20980" s="116">
        <v>51.46</v>
      </c>
      <c r="E20980" s="11">
        <v>51.36</v>
      </c>
      <c r="F20980" s="12">
        <v>11427543</v>
      </c>
    </row>
    <row r="20981" spans="2:6">
      <c r="B20981" s="21">
        <v>42977</v>
      </c>
      <c r="C20981" s="122" t="s">
        <v>513</v>
      </c>
      <c r="D20981" s="116">
        <v>168.05</v>
      </c>
      <c r="E20981" s="11">
        <v>168.91</v>
      </c>
      <c r="F20981" s="12">
        <v>553117</v>
      </c>
    </row>
    <row r="20982" spans="2:6">
      <c r="B20982" s="21">
        <v>42977</v>
      </c>
      <c r="C20982" s="122" t="s">
        <v>514</v>
      </c>
      <c r="D20982" s="116">
        <v>147.9</v>
      </c>
      <c r="E20982" s="11">
        <v>147.77000000000001</v>
      </c>
      <c r="F20982" s="12">
        <v>382418</v>
      </c>
    </row>
    <row r="20983" spans="2:6">
      <c r="B20983" s="21">
        <v>42977</v>
      </c>
      <c r="C20983" s="122" t="s">
        <v>515</v>
      </c>
      <c r="D20983" s="116">
        <v>76.72</v>
      </c>
      <c r="E20983" s="11">
        <v>76.95</v>
      </c>
      <c r="F20983" s="12">
        <v>1847790</v>
      </c>
    </row>
    <row r="20984" spans="2:6">
      <c r="B20984" s="21">
        <v>42977</v>
      </c>
      <c r="C20984" s="122" t="s">
        <v>516</v>
      </c>
      <c r="D20984" s="116">
        <v>29.1</v>
      </c>
      <c r="E20984" s="11">
        <v>29.13</v>
      </c>
      <c r="F20984" s="12">
        <v>2932842</v>
      </c>
    </row>
    <row r="20985" spans="2:6">
      <c r="B20985" s="21">
        <v>42977</v>
      </c>
      <c r="C20985" s="122" t="s">
        <v>517</v>
      </c>
      <c r="D20985" s="116">
        <v>78.819999999999993</v>
      </c>
      <c r="E20985" s="11">
        <v>78.540000000000006</v>
      </c>
      <c r="F20985" s="12">
        <v>5829829</v>
      </c>
    </row>
    <row r="20986" spans="2:6">
      <c r="B20986" s="21">
        <v>42977</v>
      </c>
      <c r="C20986" s="122" t="s">
        <v>518</v>
      </c>
      <c r="D20986" s="116">
        <v>55.09</v>
      </c>
      <c r="E20986" s="11">
        <v>56.14</v>
      </c>
      <c r="F20986" s="12">
        <v>998408</v>
      </c>
    </row>
    <row r="20987" spans="2:6">
      <c r="B20987" s="21">
        <v>42977</v>
      </c>
      <c r="C20987" s="122" t="s">
        <v>519</v>
      </c>
      <c r="D20987" s="116">
        <v>19.02</v>
      </c>
      <c r="E20987" s="11">
        <v>18.93</v>
      </c>
      <c r="F20987" s="12">
        <v>4001353</v>
      </c>
    </row>
    <row r="20988" spans="2:6">
      <c r="B20988" s="21">
        <v>42977</v>
      </c>
      <c r="C20988" s="122" t="s">
        <v>520</v>
      </c>
      <c r="D20988" s="116">
        <v>31.49</v>
      </c>
      <c r="E20988" s="11">
        <v>31.75</v>
      </c>
      <c r="F20988" s="12">
        <v>2417418</v>
      </c>
    </row>
    <row r="20989" spans="2:6">
      <c r="B20989" s="21">
        <v>42977</v>
      </c>
      <c r="C20989" s="122" t="s">
        <v>521</v>
      </c>
      <c r="D20989" s="116">
        <v>96.75</v>
      </c>
      <c r="E20989" s="11">
        <v>98.32</v>
      </c>
      <c r="F20989" s="12">
        <v>831309</v>
      </c>
    </row>
    <row r="20990" spans="2:6">
      <c r="B20990" s="21">
        <v>42977</v>
      </c>
      <c r="C20990" s="122" t="s">
        <v>522</v>
      </c>
      <c r="D20990" s="116">
        <v>135.31</v>
      </c>
      <c r="E20990" s="11">
        <v>136.1</v>
      </c>
      <c r="F20990" s="12">
        <v>1012724</v>
      </c>
    </row>
    <row r="20991" spans="2:6">
      <c r="B20991" s="21">
        <v>42977</v>
      </c>
      <c r="C20991" s="122" t="s">
        <v>523</v>
      </c>
      <c r="D20991" s="116">
        <v>97.97</v>
      </c>
      <c r="E20991" s="11">
        <v>98.43</v>
      </c>
      <c r="F20991" s="12">
        <v>924195</v>
      </c>
    </row>
    <row r="20992" spans="2:6">
      <c r="B20992" s="21">
        <v>42977</v>
      </c>
      <c r="C20992" s="122" t="s">
        <v>524</v>
      </c>
      <c r="D20992" s="116">
        <v>49.51</v>
      </c>
      <c r="E20992" s="11">
        <v>49.48</v>
      </c>
      <c r="F20992" s="12">
        <v>1988064</v>
      </c>
    </row>
    <row r="20993" spans="2:6">
      <c r="B20993" s="21">
        <v>42977</v>
      </c>
      <c r="C20993" s="122" t="s">
        <v>525</v>
      </c>
      <c r="D20993" s="116">
        <v>41.78</v>
      </c>
      <c r="E20993" s="11">
        <v>41.3</v>
      </c>
      <c r="F20993" s="12">
        <v>1716047</v>
      </c>
    </row>
    <row r="20994" spans="2:6">
      <c r="B20994" s="21">
        <v>42977</v>
      </c>
      <c r="C20994" s="122" t="s">
        <v>526</v>
      </c>
      <c r="D20994" s="116">
        <v>65.95</v>
      </c>
      <c r="E20994" s="11">
        <v>66.09</v>
      </c>
      <c r="F20994" s="12">
        <v>1691581</v>
      </c>
    </row>
    <row r="20995" spans="2:6">
      <c r="B20995" s="21">
        <v>42977</v>
      </c>
      <c r="C20995" s="122" t="s">
        <v>527</v>
      </c>
      <c r="D20995" s="116">
        <v>76.239999999999995</v>
      </c>
      <c r="E20995" s="11">
        <v>76.099999999999994</v>
      </c>
      <c r="F20995" s="12">
        <v>8217965</v>
      </c>
    </row>
    <row r="20996" spans="2:6">
      <c r="B20996" s="21">
        <v>42977</v>
      </c>
      <c r="C20996" s="122" t="s">
        <v>528</v>
      </c>
      <c r="D20996" s="116">
        <v>55.51</v>
      </c>
      <c r="E20996" s="11">
        <v>55.67</v>
      </c>
      <c r="F20996" s="12">
        <v>1879751</v>
      </c>
    </row>
    <row r="20997" spans="2:6">
      <c r="B20997" s="21">
        <v>42977</v>
      </c>
      <c r="C20997" s="122" t="s">
        <v>529</v>
      </c>
      <c r="D20997" s="116">
        <v>32.229999999999997</v>
      </c>
      <c r="E20997" s="11">
        <v>32.299999999999997</v>
      </c>
      <c r="F20997" s="12">
        <v>1079688</v>
      </c>
    </row>
    <row r="20998" spans="2:6">
      <c r="B20998" s="21">
        <v>42977</v>
      </c>
      <c r="C20998" s="122" t="s">
        <v>530</v>
      </c>
      <c r="D20998" s="116">
        <v>61.05</v>
      </c>
      <c r="E20998" s="11">
        <v>61.55</v>
      </c>
      <c r="F20998" s="12">
        <v>676033</v>
      </c>
    </row>
    <row r="20999" spans="2:6">
      <c r="B20999" s="21">
        <v>42977</v>
      </c>
      <c r="C20999" s="122" t="s">
        <v>531</v>
      </c>
      <c r="D20999" s="116">
        <v>76.05</v>
      </c>
      <c r="E20999" s="11">
        <v>76.02</v>
      </c>
      <c r="F20999" s="12">
        <v>1657721</v>
      </c>
    </row>
    <row r="21000" spans="2:6">
      <c r="B21000" s="21">
        <v>42977</v>
      </c>
      <c r="C21000" s="122" t="s">
        <v>532</v>
      </c>
      <c r="D21000" s="116">
        <v>112.81</v>
      </c>
      <c r="E21000" s="11">
        <v>113.01</v>
      </c>
      <c r="F21000" s="12">
        <v>1080046</v>
      </c>
    </row>
    <row r="21001" spans="2:6">
      <c r="B21001" s="21">
        <v>42977</v>
      </c>
      <c r="C21001" s="122" t="s">
        <v>533</v>
      </c>
      <c r="D21001" s="116">
        <v>43.74</v>
      </c>
      <c r="E21001" s="11">
        <v>43.82</v>
      </c>
      <c r="F21001" s="12">
        <v>1536056</v>
      </c>
    </row>
    <row r="21002" spans="2:6">
      <c r="B21002" s="21">
        <v>42977</v>
      </c>
      <c r="C21002" s="122" t="s">
        <v>534</v>
      </c>
      <c r="D21002" s="116">
        <v>61.52</v>
      </c>
      <c r="E21002" s="11">
        <v>61.94</v>
      </c>
      <c r="F21002" s="12">
        <v>2101838</v>
      </c>
    </row>
    <row r="21003" spans="2:6">
      <c r="B21003" s="21">
        <v>42978</v>
      </c>
      <c r="C21003" s="122" t="s">
        <v>85</v>
      </c>
      <c r="D21003" s="116">
        <v>64</v>
      </c>
      <c r="E21003" s="11">
        <v>64.72</v>
      </c>
      <c r="F21003" s="12">
        <v>1930071</v>
      </c>
    </row>
    <row r="21004" spans="2:6">
      <c r="B21004" s="21">
        <v>42978</v>
      </c>
      <c r="C21004" s="122" t="s">
        <v>86</v>
      </c>
      <c r="D21004" s="116">
        <v>44.54</v>
      </c>
      <c r="E21004" s="11">
        <v>44.74</v>
      </c>
      <c r="F21004" s="12">
        <v>3799621</v>
      </c>
    </row>
    <row r="21005" spans="2:6">
      <c r="B21005" s="21">
        <v>42978</v>
      </c>
      <c r="C21005" s="122" t="s">
        <v>87</v>
      </c>
      <c r="D21005" s="116">
        <v>97.29</v>
      </c>
      <c r="E21005" s="11">
        <v>97.9</v>
      </c>
      <c r="F21005" s="12">
        <v>1913359</v>
      </c>
    </row>
    <row r="21006" spans="2:6">
      <c r="B21006" s="21">
        <v>42978</v>
      </c>
      <c r="C21006" s="122" t="s">
        <v>88</v>
      </c>
      <c r="D21006" s="116">
        <v>163.63999999999999</v>
      </c>
      <c r="E21006" s="11">
        <v>164</v>
      </c>
      <c r="F21006" s="12">
        <v>26785096</v>
      </c>
    </row>
    <row r="21007" spans="2:6">
      <c r="B21007" s="21">
        <v>42978</v>
      </c>
      <c r="C21007" s="122" t="s">
        <v>89</v>
      </c>
      <c r="D21007" s="116">
        <v>74.11</v>
      </c>
      <c r="E21007" s="11">
        <v>75.3</v>
      </c>
      <c r="F21007" s="12">
        <v>6177574</v>
      </c>
    </row>
    <row r="21008" spans="2:6">
      <c r="B21008" s="21">
        <v>42978</v>
      </c>
      <c r="C21008" s="122" t="s">
        <v>90</v>
      </c>
      <c r="D21008" s="116">
        <v>78.650000000000006</v>
      </c>
      <c r="E21008" s="11">
        <v>80.25</v>
      </c>
      <c r="F21008" s="12">
        <v>1301215</v>
      </c>
    </row>
    <row r="21009" spans="2:6">
      <c r="B21009" s="21">
        <v>42978</v>
      </c>
      <c r="C21009" s="122" t="s">
        <v>91</v>
      </c>
      <c r="D21009" s="116">
        <v>50.3</v>
      </c>
      <c r="E21009" s="11">
        <v>50.94</v>
      </c>
      <c r="F21009" s="12">
        <v>6207801</v>
      </c>
    </row>
    <row r="21010" spans="2:6">
      <c r="B21010" s="21">
        <v>42978</v>
      </c>
      <c r="C21010" s="122" t="s">
        <v>92</v>
      </c>
      <c r="D21010" s="116">
        <v>130</v>
      </c>
      <c r="E21010" s="11">
        <v>130.76</v>
      </c>
      <c r="F21010" s="12">
        <v>2003487</v>
      </c>
    </row>
    <row r="21011" spans="2:6">
      <c r="B21011" s="21">
        <v>42978</v>
      </c>
      <c r="C21011" s="122" t="s">
        <v>93</v>
      </c>
      <c r="D21011" s="116">
        <v>154.36000000000001</v>
      </c>
      <c r="E21011" s="11">
        <v>155.16</v>
      </c>
      <c r="F21011" s="12">
        <v>1895007</v>
      </c>
    </row>
    <row r="21012" spans="2:6">
      <c r="B21012" s="21">
        <v>42978</v>
      </c>
      <c r="C21012" s="122" t="s">
        <v>94</v>
      </c>
      <c r="D21012" s="116">
        <v>84.34</v>
      </c>
      <c r="E21012" s="11">
        <v>83.67</v>
      </c>
      <c r="F21012" s="12">
        <v>5136798</v>
      </c>
    </row>
    <row r="21013" spans="2:6">
      <c r="B21013" s="21">
        <v>42978</v>
      </c>
      <c r="C21013" s="122" t="s">
        <v>95</v>
      </c>
      <c r="D21013" s="116">
        <v>41.71</v>
      </c>
      <c r="E21013" s="11">
        <v>41.32</v>
      </c>
      <c r="F21013" s="12">
        <v>4198526</v>
      </c>
    </row>
    <row r="21014" spans="2:6">
      <c r="B21014" s="21">
        <v>42978</v>
      </c>
      <c r="C21014" s="122" t="s">
        <v>96</v>
      </c>
      <c r="D21014" s="116">
        <v>106.49</v>
      </c>
      <c r="E21014" s="11">
        <v>106.47</v>
      </c>
      <c r="F21014" s="12">
        <v>2100323</v>
      </c>
    </row>
    <row r="21015" spans="2:6">
      <c r="B21015" s="21">
        <v>42978</v>
      </c>
      <c r="C21015" s="122" t="s">
        <v>97</v>
      </c>
      <c r="D21015" s="116">
        <v>226</v>
      </c>
      <c r="E21015" s="11">
        <v>225.5</v>
      </c>
      <c r="F21015" s="12">
        <v>386343</v>
      </c>
    </row>
    <row r="21016" spans="2:6">
      <c r="B21016" s="21">
        <v>42978</v>
      </c>
      <c r="C21016" s="122" t="s">
        <v>98</v>
      </c>
      <c r="D21016" s="116">
        <v>113.63</v>
      </c>
      <c r="E21016" s="11">
        <v>114.46</v>
      </c>
      <c r="F21016" s="12">
        <v>1467187</v>
      </c>
    </row>
    <row r="21017" spans="2:6">
      <c r="B21017" s="21">
        <v>42978</v>
      </c>
      <c r="C21017" s="122" t="s">
        <v>99</v>
      </c>
      <c r="D21017" s="116">
        <v>60.3</v>
      </c>
      <c r="E21017" s="11">
        <v>59.99</v>
      </c>
      <c r="F21017" s="12">
        <v>2029054</v>
      </c>
    </row>
    <row r="21018" spans="2:6">
      <c r="B21018" s="21">
        <v>42978</v>
      </c>
      <c r="C21018" s="122" t="s">
        <v>100</v>
      </c>
      <c r="D21018" s="116">
        <v>73.87</v>
      </c>
      <c r="E21018" s="11">
        <v>73.63</v>
      </c>
      <c r="F21018" s="12">
        <v>2787413</v>
      </c>
    </row>
    <row r="21019" spans="2:6">
      <c r="B21019" s="21">
        <v>42978</v>
      </c>
      <c r="C21019" s="122" t="s">
        <v>101</v>
      </c>
      <c r="D21019" s="116">
        <v>11.07</v>
      </c>
      <c r="E21019" s="11">
        <v>11.04</v>
      </c>
      <c r="F21019" s="12">
        <v>3912996</v>
      </c>
    </row>
    <row r="21020" spans="2:6">
      <c r="B21020" s="21">
        <v>42978</v>
      </c>
      <c r="C21020" s="122" t="s">
        <v>102</v>
      </c>
      <c r="D21020" s="116">
        <v>157.55000000000001</v>
      </c>
      <c r="E21020" s="11">
        <v>157.69999999999999</v>
      </c>
      <c r="F21020" s="12">
        <v>2647608</v>
      </c>
    </row>
    <row r="21021" spans="2:6">
      <c r="B21021" s="21">
        <v>42978</v>
      </c>
      <c r="C21021" s="122" t="s">
        <v>103</v>
      </c>
      <c r="D21021" s="116">
        <v>82.22</v>
      </c>
      <c r="E21021" s="11">
        <v>82.55</v>
      </c>
      <c r="F21021" s="12">
        <v>3854419</v>
      </c>
    </row>
    <row r="21022" spans="2:6">
      <c r="B21022" s="21">
        <v>42978</v>
      </c>
      <c r="C21022" s="122" t="s">
        <v>104</v>
      </c>
      <c r="D21022" s="116">
        <v>225.11</v>
      </c>
      <c r="E21022" s="11">
        <v>229.48</v>
      </c>
      <c r="F21022" s="12">
        <v>2582921</v>
      </c>
    </row>
    <row r="21023" spans="2:6">
      <c r="B21023" s="21">
        <v>42978</v>
      </c>
      <c r="C21023" s="122" t="s">
        <v>105</v>
      </c>
      <c r="D21023" s="116">
        <v>60.41</v>
      </c>
      <c r="E21023" s="11">
        <v>60.48</v>
      </c>
      <c r="F21023" s="12">
        <v>7299881</v>
      </c>
    </row>
    <row r="21024" spans="2:6">
      <c r="B21024" s="21">
        <v>42978</v>
      </c>
      <c r="C21024" s="122" t="s">
        <v>106</v>
      </c>
      <c r="D21024" s="116">
        <v>45.43</v>
      </c>
      <c r="E21024" s="11">
        <v>45.33</v>
      </c>
      <c r="F21024" s="12">
        <v>779506</v>
      </c>
    </row>
    <row r="21025" spans="2:6">
      <c r="B21025" s="21">
        <v>42978</v>
      </c>
      <c r="C21025" s="122" t="s">
        <v>107</v>
      </c>
      <c r="D21025" s="116">
        <v>95.02</v>
      </c>
      <c r="E21025" s="11">
        <v>94.69</v>
      </c>
      <c r="F21025" s="12">
        <v>563159</v>
      </c>
    </row>
    <row r="21026" spans="2:6">
      <c r="B21026" s="21">
        <v>42978</v>
      </c>
      <c r="C21026" s="122" t="s">
        <v>108</v>
      </c>
      <c r="D21026" s="116">
        <v>58.01</v>
      </c>
      <c r="E21026" s="11">
        <v>57.9</v>
      </c>
      <c r="F21026" s="12">
        <v>688678</v>
      </c>
    </row>
    <row r="21027" spans="2:6">
      <c r="B21027" s="21">
        <v>42978</v>
      </c>
      <c r="C21027" s="122" t="s">
        <v>109</v>
      </c>
      <c r="D21027" s="116">
        <v>46.63</v>
      </c>
      <c r="E21027" s="11">
        <v>47.15</v>
      </c>
      <c r="F21027" s="12">
        <v>1721387</v>
      </c>
    </row>
    <row r="21028" spans="2:6">
      <c r="B21028" s="21">
        <v>42978</v>
      </c>
      <c r="C21028" s="122" t="s">
        <v>110</v>
      </c>
      <c r="D21028" s="116">
        <v>116.22</v>
      </c>
      <c r="E21028" s="11">
        <v>116.26</v>
      </c>
      <c r="F21028" s="12">
        <v>909158</v>
      </c>
    </row>
    <row r="21029" spans="2:6">
      <c r="B21029" s="21">
        <v>42978</v>
      </c>
      <c r="C21029" s="122" t="s">
        <v>111</v>
      </c>
      <c r="D21029" s="116">
        <v>175.05</v>
      </c>
      <c r="E21029" s="11">
        <v>176.74</v>
      </c>
      <c r="F21029" s="12">
        <v>999270</v>
      </c>
    </row>
    <row r="21030" spans="2:6">
      <c r="B21030" s="21">
        <v>42978</v>
      </c>
      <c r="C21030" s="122" t="s">
        <v>112</v>
      </c>
      <c r="D21030" s="116">
        <v>74.510000000000005</v>
      </c>
      <c r="E21030" s="11">
        <v>74.66</v>
      </c>
      <c r="F21030" s="12">
        <v>1000261</v>
      </c>
    </row>
    <row r="21031" spans="2:6">
      <c r="B21031" s="21">
        <v>42978</v>
      </c>
      <c r="C21031" s="122" t="s">
        <v>113</v>
      </c>
      <c r="D21031" s="116">
        <v>90.27</v>
      </c>
      <c r="E21031" s="11">
        <v>90.5</v>
      </c>
      <c r="F21031" s="12">
        <v>2850286</v>
      </c>
    </row>
    <row r="21032" spans="2:6">
      <c r="B21032" s="21">
        <v>42978</v>
      </c>
      <c r="C21032" s="122" t="s">
        <v>114</v>
      </c>
      <c r="D21032" s="116">
        <v>78.709999999999994</v>
      </c>
      <c r="E21032" s="11">
        <v>78.709999999999994</v>
      </c>
      <c r="F21032" s="12">
        <v>488028</v>
      </c>
    </row>
    <row r="21033" spans="2:6">
      <c r="B21033" s="21">
        <v>42978</v>
      </c>
      <c r="C21033" s="122" t="s">
        <v>115</v>
      </c>
      <c r="D21033" s="116">
        <v>138.82</v>
      </c>
      <c r="E21033" s="11">
        <v>142.41</v>
      </c>
      <c r="F21033" s="12">
        <v>2158787</v>
      </c>
    </row>
    <row r="21034" spans="2:6">
      <c r="B21034" s="21">
        <v>42978</v>
      </c>
      <c r="C21034" s="122" t="s">
        <v>116</v>
      </c>
      <c r="D21034" s="116">
        <v>45.43</v>
      </c>
      <c r="E21034" s="11">
        <v>45.12</v>
      </c>
      <c r="F21034" s="12">
        <v>9213406</v>
      </c>
    </row>
    <row r="21035" spans="2:6">
      <c r="B21035" s="21">
        <v>42978</v>
      </c>
      <c r="C21035" s="122" t="s">
        <v>117</v>
      </c>
      <c r="D21035" s="116">
        <v>12.82</v>
      </c>
      <c r="E21035" s="11">
        <v>13</v>
      </c>
      <c r="F21035" s="12">
        <v>51822102</v>
      </c>
    </row>
    <row r="21036" spans="2:6">
      <c r="B21036" s="21">
        <v>42978</v>
      </c>
      <c r="C21036" s="122" t="s">
        <v>118</v>
      </c>
      <c r="D21036" s="116">
        <v>62.7</v>
      </c>
      <c r="E21036" s="11">
        <v>63.25</v>
      </c>
      <c r="F21036" s="12">
        <v>1187850</v>
      </c>
    </row>
    <row r="21037" spans="2:6">
      <c r="B21037" s="21">
        <v>42978</v>
      </c>
      <c r="C21037" s="122" t="s">
        <v>119</v>
      </c>
      <c r="D21037" s="116">
        <v>174.93</v>
      </c>
      <c r="E21037" s="11">
        <v>176.69</v>
      </c>
      <c r="F21037" s="12">
        <v>306332</v>
      </c>
    </row>
    <row r="21038" spans="2:6">
      <c r="B21038" s="21">
        <v>42978</v>
      </c>
      <c r="C21038" s="122" t="s">
        <v>120</v>
      </c>
      <c r="D21038" s="116">
        <v>173.74</v>
      </c>
      <c r="E21038" s="11">
        <v>177.77</v>
      </c>
      <c r="F21038" s="12">
        <v>3977490</v>
      </c>
    </row>
    <row r="21039" spans="2:6">
      <c r="B21039" s="21">
        <v>42978</v>
      </c>
      <c r="C21039" s="122" t="s">
        <v>121</v>
      </c>
      <c r="D21039" s="116">
        <v>137.94</v>
      </c>
      <c r="E21039" s="11">
        <v>138.51</v>
      </c>
      <c r="F21039" s="12">
        <v>863852</v>
      </c>
    </row>
    <row r="21040" spans="2:6">
      <c r="B21040" s="21">
        <v>42978</v>
      </c>
      <c r="C21040" s="122" t="s">
        <v>122</v>
      </c>
      <c r="D21040" s="116">
        <v>147.38</v>
      </c>
      <c r="E21040" s="11">
        <v>148.05000000000001</v>
      </c>
      <c r="F21040" s="12">
        <v>2293248</v>
      </c>
    </row>
    <row r="21041" spans="2:6">
      <c r="B21041" s="21">
        <v>42978</v>
      </c>
      <c r="C21041" s="122" t="s">
        <v>123</v>
      </c>
      <c r="D21041" s="116">
        <v>974.7</v>
      </c>
      <c r="E21041" s="11">
        <v>980.6</v>
      </c>
      <c r="F21041" s="12">
        <v>3331488</v>
      </c>
    </row>
    <row r="21042" spans="2:6">
      <c r="B21042" s="21">
        <v>42978</v>
      </c>
      <c r="C21042" s="122" t="s">
        <v>124</v>
      </c>
      <c r="D21042" s="116">
        <v>101</v>
      </c>
      <c r="E21042" s="11">
        <v>100.15</v>
      </c>
      <c r="F21042" s="12">
        <v>1562988</v>
      </c>
    </row>
    <row r="21043" spans="2:6">
      <c r="B21043" s="21">
        <v>42978</v>
      </c>
      <c r="C21043" s="122" t="s">
        <v>125</v>
      </c>
      <c r="D21043" s="116">
        <v>128.38999999999999</v>
      </c>
      <c r="E21043" s="11">
        <v>128.82</v>
      </c>
      <c r="F21043" s="12">
        <v>466412</v>
      </c>
    </row>
    <row r="21044" spans="2:6">
      <c r="B21044" s="21">
        <v>42978</v>
      </c>
      <c r="C21044" s="122" t="s">
        <v>126</v>
      </c>
      <c r="D21044" s="116">
        <v>192.71</v>
      </c>
      <c r="E21044" s="11">
        <v>196.04</v>
      </c>
      <c r="F21044" s="12">
        <v>2436990</v>
      </c>
    </row>
    <row r="21045" spans="2:6">
      <c r="B21045" s="21">
        <v>42978</v>
      </c>
      <c r="C21045" s="122" t="s">
        <v>127</v>
      </c>
      <c r="D21045" s="116">
        <v>138.30000000000001</v>
      </c>
      <c r="E21045" s="11">
        <v>139.16</v>
      </c>
      <c r="F21045" s="12">
        <v>1403670</v>
      </c>
    </row>
    <row r="21046" spans="2:6">
      <c r="B21046" s="21">
        <v>42978</v>
      </c>
      <c r="C21046" s="122" t="s">
        <v>128</v>
      </c>
      <c r="D21046" s="116">
        <v>55.33</v>
      </c>
      <c r="E21046" s="11">
        <v>55.69</v>
      </c>
      <c r="F21046" s="12">
        <v>714602</v>
      </c>
    </row>
    <row r="21047" spans="2:6">
      <c r="B21047" s="21">
        <v>42978</v>
      </c>
      <c r="C21047" s="122" t="s">
        <v>129</v>
      </c>
      <c r="D21047" s="116">
        <v>38.369999999999997</v>
      </c>
      <c r="E21047" s="11">
        <v>38.840000000000003</v>
      </c>
      <c r="F21047" s="12">
        <v>4989529</v>
      </c>
    </row>
    <row r="21048" spans="2:6">
      <c r="B21048" s="21">
        <v>42978</v>
      </c>
      <c r="C21048" s="122" t="s">
        <v>130</v>
      </c>
      <c r="D21048" s="116">
        <v>40.869999999999997</v>
      </c>
      <c r="E21048" s="11">
        <v>40.93</v>
      </c>
      <c r="F21048" s="12">
        <v>4414286</v>
      </c>
    </row>
    <row r="21049" spans="2:6">
      <c r="B21049" s="21">
        <v>42978</v>
      </c>
      <c r="C21049" s="122" t="s">
        <v>131</v>
      </c>
      <c r="D21049" s="116">
        <v>146</v>
      </c>
      <c r="E21049" s="11">
        <v>145.37</v>
      </c>
      <c r="F21049" s="12">
        <v>1192697</v>
      </c>
    </row>
    <row r="21050" spans="2:6">
      <c r="B21050" s="21">
        <v>42978</v>
      </c>
      <c r="C21050" s="122" t="s">
        <v>132</v>
      </c>
      <c r="D21050" s="116">
        <v>80.5</v>
      </c>
      <c r="E21050" s="11">
        <v>80.94</v>
      </c>
      <c r="F21050" s="12">
        <v>1078636</v>
      </c>
    </row>
    <row r="21051" spans="2:6">
      <c r="B21051" s="21">
        <v>42978</v>
      </c>
      <c r="C21051" s="122" t="s">
        <v>133</v>
      </c>
      <c r="D21051" s="116">
        <v>119.72</v>
      </c>
      <c r="E21051" s="11">
        <v>121.31</v>
      </c>
      <c r="F21051" s="12">
        <v>1034344</v>
      </c>
    </row>
    <row r="21052" spans="2:6">
      <c r="B21052" s="21">
        <v>42978</v>
      </c>
      <c r="C21052" s="122" t="s">
        <v>134</v>
      </c>
      <c r="D21052" s="116">
        <v>66</v>
      </c>
      <c r="E21052" s="11">
        <v>65.56</v>
      </c>
      <c r="F21052" s="12">
        <v>7621654</v>
      </c>
    </row>
    <row r="21053" spans="2:6">
      <c r="B21053" s="21">
        <v>42978</v>
      </c>
      <c r="C21053" s="122" t="s">
        <v>135</v>
      </c>
      <c r="D21053" s="116">
        <v>187.34</v>
      </c>
      <c r="E21053" s="11">
        <v>187.73</v>
      </c>
      <c r="F21053" s="12">
        <v>997523</v>
      </c>
    </row>
    <row r="21054" spans="2:6">
      <c r="B21054" s="21">
        <v>42978</v>
      </c>
      <c r="C21054" s="122" t="s">
        <v>136</v>
      </c>
      <c r="D21054" s="116">
        <v>246.62</v>
      </c>
      <c r="E21054" s="11">
        <v>252.07</v>
      </c>
      <c r="F21054" s="12">
        <v>2949091</v>
      </c>
    </row>
    <row r="21055" spans="2:6">
      <c r="B21055" s="21">
        <v>42978</v>
      </c>
      <c r="C21055" s="122" t="s">
        <v>137</v>
      </c>
      <c r="D21055" s="116">
        <v>94.15</v>
      </c>
      <c r="E21055" s="11">
        <v>94.26</v>
      </c>
      <c r="F21055" s="12">
        <v>653322</v>
      </c>
    </row>
    <row r="21056" spans="2:6">
      <c r="B21056" s="21">
        <v>42978</v>
      </c>
      <c r="C21056" s="122" t="s">
        <v>138</v>
      </c>
      <c r="D21056" s="116">
        <v>80.98</v>
      </c>
      <c r="E21056" s="11">
        <v>80.900000000000006</v>
      </c>
      <c r="F21056" s="12">
        <v>1195291</v>
      </c>
    </row>
    <row r="21057" spans="2:6">
      <c r="B21057" s="21">
        <v>42978</v>
      </c>
      <c r="C21057" s="122" t="s">
        <v>139</v>
      </c>
      <c r="D21057" s="116">
        <v>86</v>
      </c>
      <c r="E21057" s="11">
        <v>86.1</v>
      </c>
      <c r="F21057" s="12">
        <v>3792290</v>
      </c>
    </row>
    <row r="21058" spans="2:6">
      <c r="B21058" s="21">
        <v>42978</v>
      </c>
      <c r="C21058" s="122" t="s">
        <v>140</v>
      </c>
      <c r="D21058" s="116">
        <v>174.97</v>
      </c>
      <c r="E21058" s="11">
        <v>176.79</v>
      </c>
      <c r="F21058" s="12">
        <v>511114</v>
      </c>
    </row>
    <row r="21059" spans="2:6">
      <c r="B21059" s="21">
        <v>42978</v>
      </c>
      <c r="C21059" s="122" t="s">
        <v>141</v>
      </c>
      <c r="D21059" s="116">
        <v>529.66</v>
      </c>
      <c r="E21059" s="11">
        <v>528.44000000000005</v>
      </c>
      <c r="F21059" s="12">
        <v>376572</v>
      </c>
    </row>
    <row r="21060" spans="2:6">
      <c r="B21060" s="21">
        <v>42978</v>
      </c>
      <c r="C21060" s="122" t="s">
        <v>142</v>
      </c>
      <c r="D21060" s="116">
        <v>241</v>
      </c>
      <c r="E21060" s="11">
        <v>239.66</v>
      </c>
      <c r="F21060" s="12">
        <v>3075798</v>
      </c>
    </row>
    <row r="21061" spans="2:6">
      <c r="B21061" s="21">
        <v>42978</v>
      </c>
      <c r="C21061" s="122" t="s">
        <v>143</v>
      </c>
      <c r="D21061" s="116">
        <v>24.03</v>
      </c>
      <c r="E21061" s="11">
        <v>23.89</v>
      </c>
      <c r="F21061" s="12">
        <v>62362421</v>
      </c>
    </row>
    <row r="21062" spans="2:6">
      <c r="B21062" s="21">
        <v>42978</v>
      </c>
      <c r="C21062" s="122" t="s">
        <v>144</v>
      </c>
      <c r="D21062" s="116">
        <v>61.78</v>
      </c>
      <c r="E21062" s="11">
        <v>62.04</v>
      </c>
      <c r="F21062" s="12">
        <v>3532667</v>
      </c>
    </row>
    <row r="21063" spans="2:6">
      <c r="B21063" s="21">
        <v>42978</v>
      </c>
      <c r="C21063" s="122" t="s">
        <v>145</v>
      </c>
      <c r="D21063" s="116">
        <v>46.59</v>
      </c>
      <c r="E21063" s="11">
        <v>46.09</v>
      </c>
      <c r="F21063" s="12">
        <v>4276801</v>
      </c>
    </row>
    <row r="21064" spans="2:6">
      <c r="B21064" s="21">
        <v>42978</v>
      </c>
      <c r="C21064" s="122" t="s">
        <v>146</v>
      </c>
      <c r="D21064" s="116">
        <v>54.4</v>
      </c>
      <c r="E21064" s="11">
        <v>54.26</v>
      </c>
      <c r="F21064" s="12">
        <v>8395717</v>
      </c>
    </row>
    <row r="21065" spans="2:6">
      <c r="B21065" s="21">
        <v>42978</v>
      </c>
      <c r="C21065" s="122" t="s">
        <v>147</v>
      </c>
      <c r="D21065" s="116">
        <v>319.39999999999998</v>
      </c>
      <c r="E21065" s="11">
        <v>320.81</v>
      </c>
      <c r="F21065" s="12">
        <v>833379</v>
      </c>
    </row>
    <row r="21066" spans="2:6">
      <c r="B21066" s="21">
        <v>42978</v>
      </c>
      <c r="C21066" s="122" t="s">
        <v>148</v>
      </c>
      <c r="D21066" s="116">
        <v>198.28</v>
      </c>
      <c r="E21066" s="11">
        <v>199.44</v>
      </c>
      <c r="F21066" s="12">
        <v>1150999</v>
      </c>
    </row>
    <row r="21067" spans="2:6">
      <c r="B21067" s="21">
        <v>42978</v>
      </c>
      <c r="C21067" s="122" t="s">
        <v>149</v>
      </c>
      <c r="D21067" s="116">
        <v>42.87</v>
      </c>
      <c r="E21067" s="11">
        <v>43.23</v>
      </c>
      <c r="F21067" s="12">
        <v>2089601</v>
      </c>
    </row>
    <row r="21068" spans="2:6">
      <c r="B21068" s="21">
        <v>42978</v>
      </c>
      <c r="C21068" s="122" t="s">
        <v>150</v>
      </c>
      <c r="D21068" s="116">
        <v>33.99</v>
      </c>
      <c r="E21068" s="11">
        <v>33.9</v>
      </c>
      <c r="F21068" s="12">
        <v>3648374</v>
      </c>
    </row>
    <row r="21069" spans="2:6">
      <c r="B21069" s="21">
        <v>42978</v>
      </c>
      <c r="C21069" s="122" t="s">
        <v>151</v>
      </c>
      <c r="D21069" s="116">
        <v>304.58999999999997</v>
      </c>
      <c r="E21069" s="11">
        <v>316.56</v>
      </c>
      <c r="F21069" s="12">
        <v>2503588</v>
      </c>
    </row>
    <row r="21070" spans="2:6">
      <c r="B21070" s="21">
        <v>42978</v>
      </c>
      <c r="C21070" s="122" t="s">
        <v>152</v>
      </c>
      <c r="D21070" s="116">
        <v>52.51</v>
      </c>
      <c r="E21070" s="11">
        <v>52.28</v>
      </c>
      <c r="F21070" s="12">
        <v>3049376</v>
      </c>
    </row>
    <row r="21071" spans="2:6">
      <c r="B21071" s="21">
        <v>42978</v>
      </c>
      <c r="C21071" s="122" t="s">
        <v>153</v>
      </c>
      <c r="D21071" s="116">
        <v>415.71</v>
      </c>
      <c r="E21071" s="11">
        <v>419.01</v>
      </c>
      <c r="F21071" s="12">
        <v>502230</v>
      </c>
    </row>
    <row r="21072" spans="2:6">
      <c r="B21072" s="21">
        <v>42978</v>
      </c>
      <c r="C21072" s="122" t="s">
        <v>154</v>
      </c>
      <c r="D21072" s="116">
        <v>39.72</v>
      </c>
      <c r="E21072" s="11">
        <v>39.99</v>
      </c>
      <c r="F21072" s="12">
        <v>2097198</v>
      </c>
    </row>
    <row r="21073" spans="2:6">
      <c r="B21073" s="21">
        <v>42978</v>
      </c>
      <c r="C21073" s="122" t="s">
        <v>155</v>
      </c>
      <c r="D21073" s="116">
        <v>59.63</v>
      </c>
      <c r="E21073" s="11">
        <v>60.48</v>
      </c>
      <c r="F21073" s="12">
        <v>9716921</v>
      </c>
    </row>
    <row r="21074" spans="2:6">
      <c r="B21074" s="21">
        <v>42978</v>
      </c>
      <c r="C21074" s="122" t="s">
        <v>156</v>
      </c>
      <c r="D21074" s="116">
        <v>27.18</v>
      </c>
      <c r="E21074" s="11">
        <v>27.55</v>
      </c>
      <c r="F21074" s="12">
        <v>6984100</v>
      </c>
    </row>
    <row r="21075" spans="2:6">
      <c r="B21075" s="21">
        <v>42978</v>
      </c>
      <c r="C21075" s="122" t="s">
        <v>157</v>
      </c>
      <c r="D21075" s="116">
        <v>45.02</v>
      </c>
      <c r="E21075" s="11">
        <v>46.41</v>
      </c>
      <c r="F21075" s="12">
        <v>2473119</v>
      </c>
    </row>
    <row r="21076" spans="2:6">
      <c r="B21076" s="21">
        <v>42978</v>
      </c>
      <c r="C21076" s="122" t="s">
        <v>158</v>
      </c>
      <c r="D21076" s="116">
        <v>120.46</v>
      </c>
      <c r="E21076" s="11">
        <v>120.6</v>
      </c>
      <c r="F21076" s="12">
        <v>830023</v>
      </c>
    </row>
    <row r="21077" spans="2:6">
      <c r="B21077" s="21">
        <v>42978</v>
      </c>
      <c r="C21077" s="122" t="s">
        <v>159</v>
      </c>
      <c r="D21077" s="116">
        <v>68.150000000000006</v>
      </c>
      <c r="E21077" s="11">
        <v>68.03</v>
      </c>
      <c r="F21077" s="12">
        <v>12439281</v>
      </c>
    </row>
    <row r="21078" spans="2:6">
      <c r="B21078" s="21">
        <v>42978</v>
      </c>
      <c r="C21078" s="122" t="s">
        <v>160</v>
      </c>
      <c r="D21078" s="116">
        <v>32.9</v>
      </c>
      <c r="E21078" s="11">
        <v>33.18</v>
      </c>
      <c r="F21078" s="12">
        <v>1802725</v>
      </c>
    </row>
    <row r="21079" spans="2:6">
      <c r="B21079" s="21">
        <v>42978</v>
      </c>
      <c r="C21079" s="122" t="s">
        <v>161</v>
      </c>
      <c r="D21079" s="116">
        <v>32.51</v>
      </c>
      <c r="E21079" s="11">
        <v>32.46</v>
      </c>
      <c r="F21079" s="12">
        <v>4150183</v>
      </c>
    </row>
    <row r="21080" spans="2:6">
      <c r="B21080" s="21">
        <v>42978</v>
      </c>
      <c r="C21080" s="122" t="s">
        <v>162</v>
      </c>
      <c r="D21080" s="116">
        <v>66.47</v>
      </c>
      <c r="E21080" s="11">
        <v>67.459999999999994</v>
      </c>
      <c r="F21080" s="12">
        <v>2667933</v>
      </c>
    </row>
    <row r="21081" spans="2:6">
      <c r="B21081" s="21">
        <v>42978</v>
      </c>
      <c r="C21081" s="122" t="s">
        <v>163</v>
      </c>
      <c r="D21081" s="116">
        <v>117.95</v>
      </c>
      <c r="E21081" s="11">
        <v>117.49</v>
      </c>
      <c r="F21081" s="12">
        <v>3357695</v>
      </c>
    </row>
    <row r="21082" spans="2:6">
      <c r="B21082" s="21">
        <v>42978</v>
      </c>
      <c r="C21082" s="122" t="s">
        <v>164</v>
      </c>
      <c r="D21082" s="116">
        <v>141.6</v>
      </c>
      <c r="E21082" s="11">
        <v>141.41999999999999</v>
      </c>
      <c r="F21082" s="12">
        <v>1858489</v>
      </c>
    </row>
    <row r="21083" spans="2:6">
      <c r="B21083" s="21">
        <v>42978</v>
      </c>
      <c r="C21083" s="122" t="s">
        <v>165</v>
      </c>
      <c r="D21083" s="116">
        <v>35.65</v>
      </c>
      <c r="E21083" s="11">
        <v>36.08</v>
      </c>
      <c r="F21083" s="12">
        <v>2051115</v>
      </c>
    </row>
    <row r="21084" spans="2:6">
      <c r="B21084" s="21">
        <v>42978</v>
      </c>
      <c r="C21084" s="122" t="s">
        <v>166</v>
      </c>
      <c r="D21084" s="116">
        <v>100.64</v>
      </c>
      <c r="E21084" s="11">
        <v>100.89</v>
      </c>
      <c r="F21084" s="12">
        <v>987395</v>
      </c>
    </row>
    <row r="21085" spans="2:6">
      <c r="B21085" s="21">
        <v>42978</v>
      </c>
      <c r="C21085" s="122" t="s">
        <v>167</v>
      </c>
      <c r="D21085" s="116">
        <v>64.569999999999993</v>
      </c>
      <c r="E21085" s="11">
        <v>64.06</v>
      </c>
      <c r="F21085" s="12">
        <v>1508741</v>
      </c>
    </row>
    <row r="21086" spans="2:6">
      <c r="B21086" s="21">
        <v>42978</v>
      </c>
      <c r="C21086" s="122" t="s">
        <v>168</v>
      </c>
      <c r="D21086" s="116">
        <v>107.63</v>
      </c>
      <c r="E21086" s="11">
        <v>108.44</v>
      </c>
      <c r="F21086" s="12">
        <v>2253365</v>
      </c>
    </row>
    <row r="21087" spans="2:6">
      <c r="B21087" s="21">
        <v>42978</v>
      </c>
      <c r="C21087" s="122" t="s">
        <v>169</v>
      </c>
      <c r="D21087" s="116">
        <v>68.89</v>
      </c>
      <c r="E21087" s="11">
        <v>69.48</v>
      </c>
      <c r="F21087" s="12">
        <v>3059965</v>
      </c>
    </row>
    <row r="21088" spans="2:6">
      <c r="B21088" s="21">
        <v>42978</v>
      </c>
      <c r="C21088" s="122" t="s">
        <v>170</v>
      </c>
      <c r="D21088" s="116">
        <v>135.46</v>
      </c>
      <c r="E21088" s="11">
        <v>138.93</v>
      </c>
      <c r="F21088" s="12">
        <v>6387501</v>
      </c>
    </row>
    <row r="21089" spans="2:6">
      <c r="B21089" s="21">
        <v>42978</v>
      </c>
      <c r="C21089" s="122" t="s">
        <v>171</v>
      </c>
      <c r="D21089" s="116">
        <v>66.260000000000005</v>
      </c>
      <c r="E21089" s="11">
        <v>67.78</v>
      </c>
      <c r="F21089" s="12">
        <v>2238417</v>
      </c>
    </row>
    <row r="21090" spans="2:6">
      <c r="B21090" s="21">
        <v>42978</v>
      </c>
      <c r="C21090" s="122" t="s">
        <v>172</v>
      </c>
      <c r="D21090" s="116">
        <v>29.11</v>
      </c>
      <c r="E21090" s="11">
        <v>28.99</v>
      </c>
      <c r="F21090" s="12">
        <v>3119674</v>
      </c>
    </row>
    <row r="21091" spans="2:6">
      <c r="B21091" s="21">
        <v>42978</v>
      </c>
      <c r="C21091" s="122" t="s">
        <v>173</v>
      </c>
      <c r="D21091" s="116">
        <v>33.590000000000003</v>
      </c>
      <c r="E21091" s="11">
        <v>33.130000000000003</v>
      </c>
      <c r="F21091" s="12">
        <v>3633574</v>
      </c>
    </row>
    <row r="21092" spans="2:6">
      <c r="B21092" s="21">
        <v>42978</v>
      </c>
      <c r="C21092" s="122" t="s">
        <v>174</v>
      </c>
      <c r="D21092" s="116">
        <v>49.63</v>
      </c>
      <c r="E21092" s="11">
        <v>50.17</v>
      </c>
      <c r="F21092" s="12">
        <v>1338395</v>
      </c>
    </row>
    <row r="21093" spans="2:6">
      <c r="B21093" s="21">
        <v>42978</v>
      </c>
      <c r="C21093" s="122" t="s">
        <v>175</v>
      </c>
      <c r="D21093" s="116">
        <v>3.64</v>
      </c>
      <c r="E21093" s="11">
        <v>3.64</v>
      </c>
      <c r="F21093" s="12">
        <v>28194087</v>
      </c>
    </row>
    <row r="21094" spans="2:6">
      <c r="B21094" s="21">
        <v>42978</v>
      </c>
      <c r="C21094" s="122" t="s">
        <v>176</v>
      </c>
      <c r="D21094" s="116">
        <v>73</v>
      </c>
      <c r="E21094" s="11">
        <v>70.63</v>
      </c>
      <c r="F21094" s="12">
        <v>2689769</v>
      </c>
    </row>
    <row r="21095" spans="2:6">
      <c r="B21095" s="21">
        <v>42978</v>
      </c>
      <c r="C21095" s="122" t="s">
        <v>177</v>
      </c>
      <c r="D21095" s="116">
        <v>394.54</v>
      </c>
      <c r="E21095" s="11">
        <v>398.54</v>
      </c>
      <c r="F21095" s="12">
        <v>1921821</v>
      </c>
    </row>
    <row r="21096" spans="2:6">
      <c r="B21096" s="21">
        <v>42978</v>
      </c>
      <c r="C21096" s="122" t="s">
        <v>178</v>
      </c>
      <c r="D21096" s="116">
        <v>180.01</v>
      </c>
      <c r="E21096" s="11">
        <v>182.06</v>
      </c>
      <c r="F21096" s="12">
        <v>1443536</v>
      </c>
    </row>
    <row r="21097" spans="2:6">
      <c r="B21097" s="21">
        <v>42978</v>
      </c>
      <c r="C21097" s="122" t="s">
        <v>179</v>
      </c>
      <c r="D21097" s="116">
        <v>76.92</v>
      </c>
      <c r="E21097" s="11">
        <v>76.84</v>
      </c>
      <c r="F21097" s="12">
        <v>434854</v>
      </c>
    </row>
    <row r="21098" spans="2:6">
      <c r="B21098" s="21">
        <v>42978</v>
      </c>
      <c r="C21098" s="122" t="s">
        <v>180</v>
      </c>
      <c r="D21098" s="116">
        <v>71.040000000000006</v>
      </c>
      <c r="E21098" s="11">
        <v>71.64</v>
      </c>
      <c r="F21098" s="12">
        <v>2947833</v>
      </c>
    </row>
    <row r="21099" spans="2:6">
      <c r="B21099" s="21">
        <v>42978</v>
      </c>
      <c r="C21099" s="122" t="s">
        <v>181</v>
      </c>
      <c r="D21099" s="116">
        <v>137.59</v>
      </c>
      <c r="E21099" s="11">
        <v>138.53</v>
      </c>
      <c r="F21099" s="12">
        <v>780125</v>
      </c>
    </row>
    <row r="21100" spans="2:6">
      <c r="B21100" s="21">
        <v>42978</v>
      </c>
      <c r="C21100" s="122" t="s">
        <v>182</v>
      </c>
      <c r="D21100" s="116">
        <v>69.06</v>
      </c>
      <c r="E21100" s="11">
        <v>68.25</v>
      </c>
      <c r="F21100" s="12">
        <v>1906330</v>
      </c>
    </row>
    <row r="21101" spans="2:6">
      <c r="B21101" s="21">
        <v>42978</v>
      </c>
      <c r="C21101" s="122" t="s">
        <v>183</v>
      </c>
      <c r="D21101" s="116">
        <v>40.89</v>
      </c>
      <c r="E21101" s="11">
        <v>40.61</v>
      </c>
      <c r="F21101" s="12">
        <v>14273373</v>
      </c>
    </row>
    <row r="21102" spans="2:6">
      <c r="B21102" s="21">
        <v>42978</v>
      </c>
      <c r="C21102" s="122" t="s">
        <v>184</v>
      </c>
      <c r="D21102" s="116">
        <v>126.61</v>
      </c>
      <c r="E21102" s="11">
        <v>125.8</v>
      </c>
      <c r="F21102" s="12">
        <v>1034748</v>
      </c>
    </row>
    <row r="21103" spans="2:6">
      <c r="B21103" s="21">
        <v>42978</v>
      </c>
      <c r="C21103" s="122" t="s">
        <v>185</v>
      </c>
      <c r="D21103" s="116">
        <v>316.51</v>
      </c>
      <c r="E21103" s="11">
        <v>316.70999999999998</v>
      </c>
      <c r="F21103" s="12">
        <v>899536</v>
      </c>
    </row>
    <row r="21104" spans="2:6">
      <c r="B21104" s="21">
        <v>42978</v>
      </c>
      <c r="C21104" s="122" t="s">
        <v>186</v>
      </c>
      <c r="D21104" s="116">
        <v>158.24</v>
      </c>
      <c r="E21104" s="11">
        <v>159.38</v>
      </c>
      <c r="F21104" s="12">
        <v>1405078</v>
      </c>
    </row>
    <row r="21105" spans="2:6">
      <c r="B21105" s="21">
        <v>42978</v>
      </c>
      <c r="C21105" s="122" t="s">
        <v>187</v>
      </c>
      <c r="D21105" s="116">
        <v>48.61</v>
      </c>
      <c r="E21105" s="11">
        <v>48.54</v>
      </c>
      <c r="F21105" s="12">
        <v>1580560</v>
      </c>
    </row>
    <row r="21106" spans="2:6">
      <c r="B21106" s="21">
        <v>42978</v>
      </c>
      <c r="C21106" s="122" t="s">
        <v>188</v>
      </c>
      <c r="D21106" s="116">
        <v>86.89</v>
      </c>
      <c r="E21106" s="11">
        <v>88.85</v>
      </c>
      <c r="F21106" s="12">
        <v>1335210</v>
      </c>
    </row>
    <row r="21107" spans="2:6">
      <c r="B21107" s="21">
        <v>42978</v>
      </c>
      <c r="C21107" s="122" t="s">
        <v>189</v>
      </c>
      <c r="D21107" s="116">
        <v>29.69</v>
      </c>
      <c r="E21107" s="11">
        <v>29.62</v>
      </c>
      <c r="F21107" s="12">
        <v>3481165</v>
      </c>
    </row>
    <row r="21108" spans="2:6">
      <c r="B21108" s="21">
        <v>42978</v>
      </c>
      <c r="C21108" s="122" t="s">
        <v>190</v>
      </c>
      <c r="D21108" s="116">
        <v>80.52</v>
      </c>
      <c r="E21108" s="11">
        <v>79.61</v>
      </c>
      <c r="F21108" s="12">
        <v>3606116</v>
      </c>
    </row>
    <row r="21109" spans="2:6">
      <c r="B21109" s="21">
        <v>42978</v>
      </c>
      <c r="C21109" s="122" t="s">
        <v>191</v>
      </c>
      <c r="D21109" s="116">
        <v>24.94</v>
      </c>
      <c r="E21109" s="11">
        <v>25.55</v>
      </c>
      <c r="F21109" s="12">
        <v>7633297</v>
      </c>
    </row>
    <row r="21110" spans="2:6">
      <c r="B21110" s="21">
        <v>42978</v>
      </c>
      <c r="C21110" s="122" t="s">
        <v>192</v>
      </c>
      <c r="D21110" s="116">
        <v>41.52</v>
      </c>
      <c r="E21110" s="11">
        <v>41.7</v>
      </c>
      <c r="F21110" s="12">
        <v>3482220</v>
      </c>
    </row>
    <row r="21111" spans="2:6">
      <c r="B21111" s="21">
        <v>42978</v>
      </c>
      <c r="C21111" s="122" t="s">
        <v>193</v>
      </c>
      <c r="D21111" s="116">
        <v>130.79</v>
      </c>
      <c r="E21111" s="11">
        <v>131.05000000000001</v>
      </c>
      <c r="F21111" s="12">
        <v>1573724</v>
      </c>
    </row>
    <row r="21112" spans="2:6">
      <c r="B21112" s="21">
        <v>42978</v>
      </c>
      <c r="C21112" s="122" t="s">
        <v>194</v>
      </c>
      <c r="D21112" s="116">
        <v>245.91</v>
      </c>
      <c r="E21112" s="11">
        <v>250.83</v>
      </c>
      <c r="F21112" s="12">
        <v>594524</v>
      </c>
    </row>
    <row r="21113" spans="2:6">
      <c r="B21113" s="21">
        <v>42978</v>
      </c>
      <c r="C21113" s="122" t="s">
        <v>195</v>
      </c>
      <c r="D21113" s="116">
        <v>43.78</v>
      </c>
      <c r="E21113" s="11">
        <v>43.66</v>
      </c>
      <c r="F21113" s="12">
        <v>7660109</v>
      </c>
    </row>
    <row r="21114" spans="2:6">
      <c r="B21114" s="21">
        <v>42978</v>
      </c>
      <c r="C21114" s="122" t="s">
        <v>196</v>
      </c>
      <c r="D21114" s="116">
        <v>156.22</v>
      </c>
      <c r="E21114" s="11">
        <v>156.74</v>
      </c>
      <c r="F21114" s="12">
        <v>4567709</v>
      </c>
    </row>
    <row r="21115" spans="2:6">
      <c r="B21115" s="21">
        <v>42978</v>
      </c>
      <c r="C21115" s="122" t="s">
        <v>197</v>
      </c>
      <c r="D21115" s="116">
        <v>16.54</v>
      </c>
      <c r="E21115" s="11">
        <v>16.579999999999998</v>
      </c>
      <c r="F21115" s="12">
        <v>6093413</v>
      </c>
    </row>
    <row r="21116" spans="2:6">
      <c r="B21116" s="21">
        <v>42978</v>
      </c>
      <c r="C21116" s="122" t="s">
        <v>198</v>
      </c>
      <c r="D21116" s="116">
        <v>46.99</v>
      </c>
      <c r="E21116" s="11">
        <v>46.2</v>
      </c>
      <c r="F21116" s="12">
        <v>8726938</v>
      </c>
    </row>
    <row r="21117" spans="2:6">
      <c r="B21117" s="21">
        <v>42978</v>
      </c>
      <c r="C21117" s="122" t="s">
        <v>199</v>
      </c>
      <c r="D21117" s="116">
        <v>94.94</v>
      </c>
      <c r="E21117" s="11">
        <v>95.49</v>
      </c>
      <c r="F21117" s="12">
        <v>5098235</v>
      </c>
    </row>
    <row r="21118" spans="2:6">
      <c r="B21118" s="21">
        <v>42978</v>
      </c>
      <c r="C21118" s="122" t="s">
        <v>200</v>
      </c>
      <c r="D21118" s="116">
        <v>32.1</v>
      </c>
      <c r="E21118" s="11">
        <v>32.21</v>
      </c>
      <c r="F21118" s="12">
        <v>27800153</v>
      </c>
    </row>
    <row r="21119" spans="2:6">
      <c r="B21119" s="21">
        <v>42978</v>
      </c>
      <c r="C21119" s="122" t="s">
        <v>201</v>
      </c>
      <c r="D21119" s="116">
        <v>31.37</v>
      </c>
      <c r="E21119" s="11">
        <v>31.51</v>
      </c>
      <c r="F21119" s="12">
        <v>922823</v>
      </c>
    </row>
    <row r="21120" spans="2:6">
      <c r="B21120" s="21">
        <v>42978</v>
      </c>
      <c r="C21120" s="122" t="s">
        <v>202</v>
      </c>
      <c r="D21120" s="116">
        <v>50.39</v>
      </c>
      <c r="E21120" s="11">
        <v>50.2</v>
      </c>
      <c r="F21120" s="12">
        <v>5919647</v>
      </c>
    </row>
    <row r="21121" spans="2:6">
      <c r="B21121" s="21">
        <v>42978</v>
      </c>
      <c r="C21121" s="122" t="s">
        <v>203</v>
      </c>
      <c r="D21121" s="116">
        <v>133.91</v>
      </c>
      <c r="E21121" s="11">
        <v>135.01</v>
      </c>
      <c r="F21121" s="12">
        <v>466555</v>
      </c>
    </row>
    <row r="21122" spans="2:6">
      <c r="B21122" s="21">
        <v>42978</v>
      </c>
      <c r="C21122" s="122" t="s">
        <v>204</v>
      </c>
      <c r="D21122" s="116">
        <v>19.940000000000001</v>
      </c>
      <c r="E21122" s="11">
        <v>19.72</v>
      </c>
      <c r="F21122" s="12">
        <v>7348360</v>
      </c>
    </row>
    <row r="21123" spans="2:6">
      <c r="B21123" s="21">
        <v>42978</v>
      </c>
      <c r="C21123" s="122" t="s">
        <v>205</v>
      </c>
      <c r="D21123" s="116">
        <v>69.84</v>
      </c>
      <c r="E21123" s="11">
        <v>70.77</v>
      </c>
      <c r="F21123" s="12">
        <v>3379067</v>
      </c>
    </row>
    <row r="21124" spans="2:6">
      <c r="B21124" s="21">
        <v>42978</v>
      </c>
      <c r="C21124" s="122" t="s">
        <v>206</v>
      </c>
      <c r="D21124" s="116">
        <v>77.22</v>
      </c>
      <c r="E21124" s="11">
        <v>78.209999999999994</v>
      </c>
      <c r="F21124" s="12">
        <v>1369844</v>
      </c>
    </row>
    <row r="21125" spans="2:6">
      <c r="B21125" s="21">
        <v>42978</v>
      </c>
      <c r="C21125" s="122" t="s">
        <v>207</v>
      </c>
      <c r="D21125" s="116">
        <v>76.5</v>
      </c>
      <c r="E21125" s="11">
        <v>77.34</v>
      </c>
      <c r="F21125" s="12">
        <v>5518707</v>
      </c>
    </row>
    <row r="21126" spans="2:6">
      <c r="B21126" s="21">
        <v>42978</v>
      </c>
      <c r="C21126" s="122" t="s">
        <v>208</v>
      </c>
      <c r="D21126" s="116">
        <v>108</v>
      </c>
      <c r="E21126" s="11">
        <v>107.62</v>
      </c>
      <c r="F21126" s="12">
        <v>5508243</v>
      </c>
    </row>
    <row r="21127" spans="2:6">
      <c r="B21127" s="21">
        <v>42978</v>
      </c>
      <c r="C21127" s="122" t="s">
        <v>209</v>
      </c>
      <c r="D21127" s="116">
        <v>109.57</v>
      </c>
      <c r="E21127" s="11">
        <v>110.97</v>
      </c>
      <c r="F21127" s="12">
        <v>1291586</v>
      </c>
    </row>
    <row r="21128" spans="2:6">
      <c r="B21128" s="21">
        <v>42978</v>
      </c>
      <c r="C21128" s="122" t="s">
        <v>210</v>
      </c>
      <c r="D21128" s="116">
        <v>78.89</v>
      </c>
      <c r="E21128" s="11">
        <v>78.77</v>
      </c>
      <c r="F21128" s="12">
        <v>2010335</v>
      </c>
    </row>
    <row r="21129" spans="2:6">
      <c r="B21129" s="21">
        <v>42978</v>
      </c>
      <c r="C21129" s="122" t="s">
        <v>211</v>
      </c>
      <c r="D21129" s="116">
        <v>47</v>
      </c>
      <c r="E21129" s="11">
        <v>47.19</v>
      </c>
      <c r="F21129" s="12">
        <v>5937151</v>
      </c>
    </row>
    <row r="21130" spans="2:6">
      <c r="B21130" s="21">
        <v>42978</v>
      </c>
      <c r="C21130" s="122" t="s">
        <v>212</v>
      </c>
      <c r="D21130" s="116">
        <v>115.95</v>
      </c>
      <c r="E21130" s="11">
        <v>115.93</v>
      </c>
      <c r="F21130" s="12">
        <v>2067730</v>
      </c>
    </row>
    <row r="21131" spans="2:6">
      <c r="B21131" s="21">
        <v>42978</v>
      </c>
      <c r="C21131" s="122" t="s">
        <v>213</v>
      </c>
      <c r="D21131" s="116">
        <v>58.97</v>
      </c>
      <c r="E21131" s="11">
        <v>58.95</v>
      </c>
      <c r="F21131" s="12">
        <v>2321778</v>
      </c>
    </row>
    <row r="21132" spans="2:6">
      <c r="B21132" s="21">
        <v>42978</v>
      </c>
      <c r="C21132" s="122" t="s">
        <v>214</v>
      </c>
      <c r="D21132" s="116">
        <v>72.5</v>
      </c>
      <c r="E21132" s="11">
        <v>72.56</v>
      </c>
      <c r="F21132" s="12">
        <v>12436464</v>
      </c>
    </row>
    <row r="21133" spans="2:6">
      <c r="B21133" s="21">
        <v>42978</v>
      </c>
      <c r="C21133" s="122" t="s">
        <v>215</v>
      </c>
      <c r="D21133" s="116">
        <v>107.41</v>
      </c>
      <c r="E21133" s="11">
        <v>108.35</v>
      </c>
      <c r="F21133" s="12">
        <v>796403</v>
      </c>
    </row>
    <row r="21134" spans="2:6">
      <c r="B21134" s="21">
        <v>42978</v>
      </c>
      <c r="C21134" s="122" t="s">
        <v>216</v>
      </c>
      <c r="D21134" s="116">
        <v>35.57</v>
      </c>
      <c r="E21134" s="11">
        <v>36.15</v>
      </c>
      <c r="F21134" s="12">
        <v>3532665</v>
      </c>
    </row>
    <row r="21135" spans="2:6">
      <c r="B21135" s="21">
        <v>42978</v>
      </c>
      <c r="C21135" s="122" t="s">
        <v>217</v>
      </c>
      <c r="D21135" s="116">
        <v>82.43</v>
      </c>
      <c r="E21135" s="11">
        <v>83.42</v>
      </c>
      <c r="F21135" s="12">
        <v>2797533</v>
      </c>
    </row>
    <row r="21136" spans="2:6">
      <c r="B21136" s="21">
        <v>42978</v>
      </c>
      <c r="C21136" s="122" t="s">
        <v>218</v>
      </c>
      <c r="D21136" s="116">
        <v>103</v>
      </c>
      <c r="E21136" s="11">
        <v>101.2</v>
      </c>
      <c r="F21136" s="12">
        <v>9823832</v>
      </c>
    </row>
    <row r="21137" spans="2:6">
      <c r="B21137" s="21">
        <v>42978</v>
      </c>
      <c r="C21137" s="122" t="s">
        <v>219</v>
      </c>
      <c r="D21137" s="116">
        <v>22.13</v>
      </c>
      <c r="E21137" s="11">
        <v>22.21</v>
      </c>
      <c r="F21137" s="12">
        <v>2606133</v>
      </c>
    </row>
    <row r="21138" spans="2:6">
      <c r="B21138" s="21">
        <v>42978</v>
      </c>
      <c r="C21138" s="122" t="s">
        <v>220</v>
      </c>
      <c r="D21138" s="116">
        <v>20.94</v>
      </c>
      <c r="E21138" s="11">
        <v>21.01</v>
      </c>
      <c r="F21138" s="12">
        <v>2055414</v>
      </c>
    </row>
    <row r="21139" spans="2:6">
      <c r="B21139" s="21">
        <v>42978</v>
      </c>
      <c r="C21139" s="122" t="s">
        <v>221</v>
      </c>
      <c r="D21139" s="116">
        <v>57.38</v>
      </c>
      <c r="E21139" s="11">
        <v>57.29</v>
      </c>
      <c r="F21139" s="12">
        <v>1734503</v>
      </c>
    </row>
    <row r="21140" spans="2:6">
      <c r="B21140" s="21">
        <v>42978</v>
      </c>
      <c r="C21140" s="122" t="s">
        <v>222</v>
      </c>
      <c r="D21140" s="116">
        <v>95.57</v>
      </c>
      <c r="E21140" s="11">
        <v>96.4</v>
      </c>
      <c r="F21140" s="12">
        <v>1721595</v>
      </c>
    </row>
    <row r="21141" spans="2:6">
      <c r="B21141" s="21">
        <v>42978</v>
      </c>
      <c r="C21141" s="122" t="s">
        <v>223</v>
      </c>
      <c r="D21141" s="116">
        <v>118.3</v>
      </c>
      <c r="E21141" s="11">
        <v>118.34</v>
      </c>
      <c r="F21141" s="12">
        <v>1093368</v>
      </c>
    </row>
    <row r="21142" spans="2:6">
      <c r="B21142" s="21">
        <v>42978</v>
      </c>
      <c r="C21142" s="122" t="s">
        <v>224</v>
      </c>
      <c r="D21142" s="116">
        <v>79.23</v>
      </c>
      <c r="E21142" s="11">
        <v>79.64</v>
      </c>
      <c r="F21142" s="12">
        <v>3672871</v>
      </c>
    </row>
    <row r="21143" spans="2:6">
      <c r="B21143" s="21">
        <v>42978</v>
      </c>
      <c r="C21143" s="122" t="s">
        <v>225</v>
      </c>
      <c r="D21143" s="116">
        <v>85.1</v>
      </c>
      <c r="E21143" s="11">
        <v>84.88</v>
      </c>
      <c r="F21143" s="12">
        <v>705092</v>
      </c>
    </row>
    <row r="21144" spans="2:6">
      <c r="B21144" s="21">
        <v>42978</v>
      </c>
      <c r="C21144" s="122" t="s">
        <v>226</v>
      </c>
      <c r="D21144" s="116">
        <v>90.79</v>
      </c>
      <c r="E21144" s="11">
        <v>91.05</v>
      </c>
      <c r="F21144" s="12">
        <v>1063953</v>
      </c>
    </row>
    <row r="21145" spans="2:6">
      <c r="B21145" s="21">
        <v>42978</v>
      </c>
      <c r="C21145" s="122" t="s">
        <v>227</v>
      </c>
      <c r="D21145" s="116">
        <v>29.57</v>
      </c>
      <c r="E21145" s="11">
        <v>29.72</v>
      </c>
      <c r="F21145" s="12">
        <v>2611244</v>
      </c>
    </row>
    <row r="21146" spans="2:6">
      <c r="B21146" s="21">
        <v>42978</v>
      </c>
      <c r="C21146" s="122" t="s">
        <v>228</v>
      </c>
      <c r="D21146" s="116">
        <v>82.82</v>
      </c>
      <c r="E21146" s="11">
        <v>82.09</v>
      </c>
      <c r="F21146" s="12">
        <v>1625774</v>
      </c>
    </row>
    <row r="21147" spans="2:6">
      <c r="B21147" s="21">
        <v>42978</v>
      </c>
      <c r="C21147" s="122" t="s">
        <v>229</v>
      </c>
      <c r="D21147" s="116">
        <v>112.06</v>
      </c>
      <c r="E21147" s="11">
        <v>112.32</v>
      </c>
      <c r="F21147" s="12">
        <v>631278</v>
      </c>
    </row>
    <row r="21148" spans="2:6">
      <c r="B21148" s="21">
        <v>42978</v>
      </c>
      <c r="C21148" s="122" t="s">
        <v>230</v>
      </c>
      <c r="D21148" s="116">
        <v>87.38</v>
      </c>
      <c r="E21148" s="11">
        <v>87.3</v>
      </c>
      <c r="F21148" s="12">
        <v>2188330</v>
      </c>
    </row>
    <row r="21149" spans="2:6">
      <c r="B21149" s="21">
        <v>42978</v>
      </c>
      <c r="C21149" s="122" t="s">
        <v>231</v>
      </c>
      <c r="D21149" s="116">
        <v>57.71</v>
      </c>
      <c r="E21149" s="11">
        <v>58.56</v>
      </c>
      <c r="F21149" s="12">
        <v>1624246</v>
      </c>
    </row>
    <row r="21150" spans="2:6">
      <c r="B21150" s="21">
        <v>42978</v>
      </c>
      <c r="C21150" s="122" t="s">
        <v>232</v>
      </c>
      <c r="D21150" s="116">
        <v>31.26</v>
      </c>
      <c r="E21150" s="11">
        <v>31.4</v>
      </c>
      <c r="F21150" s="12">
        <v>5333134</v>
      </c>
    </row>
    <row r="21151" spans="2:6">
      <c r="B21151" s="21">
        <v>42978</v>
      </c>
      <c r="C21151" s="122" t="s">
        <v>233</v>
      </c>
      <c r="D21151" s="116">
        <v>65.06</v>
      </c>
      <c r="E21151" s="11">
        <v>66.650000000000006</v>
      </c>
      <c r="F21151" s="12">
        <v>43802070</v>
      </c>
    </row>
    <row r="21152" spans="2:6">
      <c r="B21152" s="21">
        <v>42978</v>
      </c>
      <c r="C21152" s="122" t="s">
        <v>234</v>
      </c>
      <c r="D21152" s="116">
        <v>84.88</v>
      </c>
      <c r="E21152" s="11">
        <v>85</v>
      </c>
      <c r="F21152" s="12">
        <v>1503285</v>
      </c>
    </row>
    <row r="21153" spans="2:6">
      <c r="B21153" s="21">
        <v>42978</v>
      </c>
      <c r="C21153" s="122" t="s">
        <v>235</v>
      </c>
      <c r="D21153" s="116">
        <v>122</v>
      </c>
      <c r="E21153" s="11">
        <v>121.5</v>
      </c>
      <c r="F21153" s="12">
        <v>2617627</v>
      </c>
    </row>
    <row r="21154" spans="2:6">
      <c r="B21154" s="21">
        <v>42978</v>
      </c>
      <c r="C21154" s="122" t="s">
        <v>236</v>
      </c>
      <c r="D21154" s="116">
        <v>35.85</v>
      </c>
      <c r="E21154" s="11">
        <v>36.130000000000003</v>
      </c>
      <c r="F21154" s="12">
        <v>8591090</v>
      </c>
    </row>
    <row r="21155" spans="2:6">
      <c r="B21155" s="21">
        <v>42978</v>
      </c>
      <c r="C21155" s="122" t="s">
        <v>237</v>
      </c>
      <c r="D21155" s="116">
        <v>131.58000000000001</v>
      </c>
      <c r="E21155" s="11">
        <v>133.30000000000001</v>
      </c>
      <c r="F21155" s="12">
        <v>1254924</v>
      </c>
    </row>
    <row r="21156" spans="2:6">
      <c r="B21156" s="21">
        <v>42978</v>
      </c>
      <c r="C21156" s="122" t="s">
        <v>238</v>
      </c>
      <c r="D21156" s="116">
        <v>84.08</v>
      </c>
      <c r="E21156" s="11">
        <v>84.27</v>
      </c>
      <c r="F21156" s="12">
        <v>1328945</v>
      </c>
    </row>
    <row r="21157" spans="2:6">
      <c r="B21157" s="21">
        <v>42978</v>
      </c>
      <c r="C21157" s="122" t="s">
        <v>239</v>
      </c>
      <c r="D21157" s="116">
        <v>141.78</v>
      </c>
      <c r="E21157" s="11">
        <v>142.47</v>
      </c>
      <c r="F21157" s="12">
        <v>425417</v>
      </c>
    </row>
    <row r="21158" spans="2:6">
      <c r="B21158" s="21">
        <v>42978</v>
      </c>
      <c r="C21158" s="122" t="s">
        <v>240</v>
      </c>
      <c r="D21158" s="116">
        <v>80.510000000000005</v>
      </c>
      <c r="E21158" s="11">
        <v>80.180000000000007</v>
      </c>
      <c r="F21158" s="12">
        <v>1547440</v>
      </c>
    </row>
    <row r="21159" spans="2:6">
      <c r="B21159" s="21">
        <v>42978</v>
      </c>
      <c r="C21159" s="122" t="s">
        <v>241</v>
      </c>
      <c r="D21159" s="116">
        <v>106</v>
      </c>
      <c r="E21159" s="11">
        <v>106.99</v>
      </c>
      <c r="F21159" s="12">
        <v>2085013</v>
      </c>
    </row>
    <row r="21160" spans="2:6">
      <c r="B21160" s="21">
        <v>42978</v>
      </c>
      <c r="C21160" s="122" t="s">
        <v>242</v>
      </c>
      <c r="D21160" s="116">
        <v>86.04</v>
      </c>
      <c r="E21160" s="11">
        <v>86.2</v>
      </c>
      <c r="F21160" s="12">
        <v>1003989</v>
      </c>
    </row>
    <row r="21161" spans="2:6">
      <c r="B21161" s="21">
        <v>42978</v>
      </c>
      <c r="C21161" s="122" t="s">
        <v>243</v>
      </c>
      <c r="D21161" s="116">
        <v>58.9</v>
      </c>
      <c r="E21161" s="11">
        <v>59.04</v>
      </c>
      <c r="F21161" s="12">
        <v>2415193</v>
      </c>
    </row>
    <row r="21162" spans="2:6">
      <c r="B21162" s="21">
        <v>42978</v>
      </c>
      <c r="C21162" s="122" t="s">
        <v>244</v>
      </c>
      <c r="D21162" s="116">
        <v>84</v>
      </c>
      <c r="E21162" s="11">
        <v>84.99</v>
      </c>
      <c r="F21162" s="12">
        <v>4803859</v>
      </c>
    </row>
    <row r="21163" spans="2:6">
      <c r="B21163" s="21">
        <v>42978</v>
      </c>
      <c r="C21163" s="122" t="s">
        <v>245</v>
      </c>
      <c r="D21163" s="116">
        <v>467.01</v>
      </c>
      <c r="E21163" s="11">
        <v>468.41</v>
      </c>
      <c r="F21163" s="12">
        <v>466647</v>
      </c>
    </row>
    <row r="21164" spans="2:6">
      <c r="B21164" s="21">
        <v>42978</v>
      </c>
      <c r="C21164" s="122" t="s">
        <v>246</v>
      </c>
      <c r="D21164" s="116">
        <v>67.33</v>
      </c>
      <c r="E21164" s="11">
        <v>67.150000000000006</v>
      </c>
      <c r="F21164" s="12">
        <v>2363046</v>
      </c>
    </row>
    <row r="21165" spans="2:6">
      <c r="B21165" s="21">
        <v>42978</v>
      </c>
      <c r="C21165" s="122" t="s">
        <v>247</v>
      </c>
      <c r="D21165" s="116">
        <v>62.01</v>
      </c>
      <c r="E21165" s="11">
        <v>62.34</v>
      </c>
      <c r="F21165" s="12">
        <v>1679424</v>
      </c>
    </row>
    <row r="21166" spans="2:6">
      <c r="B21166" s="21">
        <v>42978</v>
      </c>
      <c r="C21166" s="122" t="s">
        <v>248</v>
      </c>
      <c r="D21166" s="116">
        <v>63.3</v>
      </c>
      <c r="E21166" s="11">
        <v>63</v>
      </c>
      <c r="F21166" s="12">
        <v>1782221</v>
      </c>
    </row>
    <row r="21167" spans="2:6">
      <c r="B21167" s="21">
        <v>42978</v>
      </c>
      <c r="C21167" s="122" t="s">
        <v>249</v>
      </c>
      <c r="D21167" s="116">
        <v>61.74</v>
      </c>
      <c r="E21167" s="11">
        <v>62.82</v>
      </c>
      <c r="F21167" s="12">
        <v>3122156</v>
      </c>
    </row>
    <row r="21168" spans="2:6">
      <c r="B21168" s="21">
        <v>42978</v>
      </c>
      <c r="C21168" s="122" t="s">
        <v>250</v>
      </c>
      <c r="D21168" s="116">
        <v>266.77</v>
      </c>
      <c r="E21168" s="11">
        <v>265.97000000000003</v>
      </c>
      <c r="F21168" s="12">
        <v>428093</v>
      </c>
    </row>
    <row r="21169" spans="2:6">
      <c r="B21169" s="21">
        <v>42978</v>
      </c>
      <c r="C21169" s="122" t="s">
        <v>251</v>
      </c>
      <c r="D21169" s="116">
        <v>41.01</v>
      </c>
      <c r="E21169" s="11">
        <v>41.01</v>
      </c>
      <c r="F21169" s="12">
        <v>2330783</v>
      </c>
    </row>
    <row r="21170" spans="2:6">
      <c r="B21170" s="21">
        <v>42978</v>
      </c>
      <c r="C21170" s="122" t="s">
        <v>252</v>
      </c>
      <c r="D21170" s="116">
        <v>71.45</v>
      </c>
      <c r="E21170" s="11">
        <v>71.760000000000005</v>
      </c>
      <c r="F21170" s="12">
        <v>2252886</v>
      </c>
    </row>
    <row r="21171" spans="2:6">
      <c r="B21171" s="21">
        <v>42978</v>
      </c>
      <c r="C21171" s="122" t="s">
        <v>253</v>
      </c>
      <c r="D21171" s="116">
        <v>79.47</v>
      </c>
      <c r="E21171" s="11">
        <v>79.17</v>
      </c>
      <c r="F21171" s="12">
        <v>1125638</v>
      </c>
    </row>
    <row r="21172" spans="2:6">
      <c r="B21172" s="21">
        <v>42978</v>
      </c>
      <c r="C21172" s="122" t="s">
        <v>254</v>
      </c>
      <c r="D21172" s="116">
        <v>51.76</v>
      </c>
      <c r="E21172" s="11">
        <v>52.41</v>
      </c>
      <c r="F21172" s="12">
        <v>1364981</v>
      </c>
    </row>
    <row r="21173" spans="2:6">
      <c r="B21173" s="21">
        <v>42978</v>
      </c>
      <c r="C21173" s="122" t="s">
        <v>255</v>
      </c>
      <c r="D21173" s="116">
        <v>112.82</v>
      </c>
      <c r="E21173" s="11">
        <v>113.66</v>
      </c>
      <c r="F21173" s="12">
        <v>1091382</v>
      </c>
    </row>
    <row r="21174" spans="2:6">
      <c r="B21174" s="21">
        <v>42978</v>
      </c>
      <c r="C21174" s="122" t="s">
        <v>256</v>
      </c>
      <c r="D21174" s="116">
        <v>38</v>
      </c>
      <c r="E21174" s="11">
        <v>37.869999999999997</v>
      </c>
      <c r="F21174" s="12">
        <v>6435502</v>
      </c>
    </row>
    <row r="21175" spans="2:6">
      <c r="B21175" s="21">
        <v>42978</v>
      </c>
      <c r="C21175" s="122" t="s">
        <v>257</v>
      </c>
      <c r="D21175" s="116">
        <v>56.16</v>
      </c>
      <c r="E21175" s="11">
        <v>56.1</v>
      </c>
      <c r="F21175" s="12">
        <v>1161346</v>
      </c>
    </row>
    <row r="21176" spans="2:6">
      <c r="B21176" s="21">
        <v>42978</v>
      </c>
      <c r="C21176" s="122" t="s">
        <v>258</v>
      </c>
      <c r="D21176" s="116">
        <v>145.32</v>
      </c>
      <c r="E21176" s="11">
        <v>148.36000000000001</v>
      </c>
      <c r="F21176" s="12">
        <v>2383246</v>
      </c>
    </row>
    <row r="21177" spans="2:6">
      <c r="B21177" s="21">
        <v>42978</v>
      </c>
      <c r="C21177" s="122" t="s">
        <v>259</v>
      </c>
      <c r="D21177" s="116">
        <v>77.78</v>
      </c>
      <c r="E21177" s="11">
        <v>77.63</v>
      </c>
      <c r="F21177" s="12">
        <v>1160131</v>
      </c>
    </row>
    <row r="21178" spans="2:6">
      <c r="B21178" s="21">
        <v>42978</v>
      </c>
      <c r="C21178" s="122" t="s">
        <v>260</v>
      </c>
      <c r="D21178" s="116">
        <v>10.97</v>
      </c>
      <c r="E21178" s="11">
        <v>11.03</v>
      </c>
      <c r="F21178" s="12">
        <v>54208921</v>
      </c>
    </row>
    <row r="21179" spans="2:6">
      <c r="B21179" s="21">
        <v>42978</v>
      </c>
      <c r="C21179" s="122" t="s">
        <v>261</v>
      </c>
      <c r="D21179" s="116">
        <v>42.19</v>
      </c>
      <c r="E21179" s="11">
        <v>42.67</v>
      </c>
      <c r="F21179" s="12">
        <v>2436864</v>
      </c>
    </row>
    <row r="21180" spans="2:6">
      <c r="B21180" s="21">
        <v>42978</v>
      </c>
      <c r="C21180" s="122" t="s">
        <v>262</v>
      </c>
      <c r="D21180" s="116">
        <v>170.4</v>
      </c>
      <c r="E21180" s="11">
        <v>171.97</v>
      </c>
      <c r="F21180" s="12">
        <v>17226465</v>
      </c>
    </row>
    <row r="21181" spans="2:6">
      <c r="B21181" s="21">
        <v>42978</v>
      </c>
      <c r="C21181" s="122" t="s">
        <v>263</v>
      </c>
      <c r="D21181" s="116">
        <v>62.36</v>
      </c>
      <c r="E21181" s="11">
        <v>62.53</v>
      </c>
      <c r="F21181" s="12">
        <v>1258223</v>
      </c>
    </row>
    <row r="21182" spans="2:6">
      <c r="B21182" s="21">
        <v>42978</v>
      </c>
      <c r="C21182" s="122" t="s">
        <v>264</v>
      </c>
      <c r="D21182" s="116">
        <v>14.83</v>
      </c>
      <c r="E21182" s="11">
        <v>14.78</v>
      </c>
      <c r="F21182" s="12">
        <v>19899613</v>
      </c>
    </row>
    <row r="21183" spans="2:6">
      <c r="B21183" s="21">
        <v>42978</v>
      </c>
      <c r="C21183" s="122" t="s">
        <v>265</v>
      </c>
      <c r="D21183" s="116">
        <v>214.75</v>
      </c>
      <c r="E21183" s="11">
        <v>214.38</v>
      </c>
      <c r="F21183" s="12">
        <v>1088535</v>
      </c>
    </row>
    <row r="21184" spans="2:6">
      <c r="B21184" s="21">
        <v>42978</v>
      </c>
      <c r="C21184" s="122" t="s">
        <v>266</v>
      </c>
      <c r="D21184" s="116">
        <v>32.630000000000003</v>
      </c>
      <c r="E21184" s="11">
        <v>32.58</v>
      </c>
      <c r="F21184" s="12">
        <v>3853281</v>
      </c>
    </row>
    <row r="21185" spans="2:6">
      <c r="B21185" s="21">
        <v>42978</v>
      </c>
      <c r="C21185" s="122" t="s">
        <v>267</v>
      </c>
      <c r="D21185" s="116">
        <v>118.34</v>
      </c>
      <c r="E21185" s="11">
        <v>119.38</v>
      </c>
      <c r="F21185" s="12">
        <v>666007</v>
      </c>
    </row>
    <row r="21186" spans="2:6">
      <c r="B21186" s="21">
        <v>42978</v>
      </c>
      <c r="C21186" s="122" t="s">
        <v>268</v>
      </c>
      <c r="D21186" s="116">
        <v>92.72</v>
      </c>
      <c r="E21186" s="11">
        <v>92.92</v>
      </c>
      <c r="F21186" s="12">
        <v>1430376</v>
      </c>
    </row>
    <row r="21187" spans="2:6">
      <c r="B21187" s="21">
        <v>42978</v>
      </c>
      <c r="C21187" s="122" t="s">
        <v>269</v>
      </c>
      <c r="D21187" s="116">
        <v>123.74</v>
      </c>
      <c r="E21187" s="11">
        <v>123.71</v>
      </c>
      <c r="F21187" s="12">
        <v>844490</v>
      </c>
    </row>
    <row r="21188" spans="2:6">
      <c r="B21188" s="21">
        <v>42978</v>
      </c>
      <c r="C21188" s="122" t="s">
        <v>270</v>
      </c>
      <c r="D21188" s="116">
        <v>26.38</v>
      </c>
      <c r="E21188" s="11">
        <v>26.13</v>
      </c>
      <c r="F21188" s="12">
        <v>4751157</v>
      </c>
    </row>
    <row r="21189" spans="2:6">
      <c r="B21189" s="21">
        <v>42978</v>
      </c>
      <c r="C21189" s="122" t="s">
        <v>271</v>
      </c>
      <c r="D21189" s="116">
        <v>35.29</v>
      </c>
      <c r="E21189" s="11">
        <v>35.229999999999997</v>
      </c>
      <c r="F21189" s="12">
        <v>4801654</v>
      </c>
    </row>
    <row r="21190" spans="2:6">
      <c r="B21190" s="21">
        <v>42978</v>
      </c>
      <c r="C21190" s="122" t="s">
        <v>272</v>
      </c>
      <c r="D21190" s="116">
        <v>38.53</v>
      </c>
      <c r="E21190" s="11">
        <v>38</v>
      </c>
      <c r="F21190" s="12">
        <v>968683</v>
      </c>
    </row>
    <row r="21191" spans="2:6">
      <c r="B21191" s="21">
        <v>42978</v>
      </c>
      <c r="C21191" s="122" t="s">
        <v>273</v>
      </c>
      <c r="D21191" s="116">
        <v>38.729999999999997</v>
      </c>
      <c r="E21191" s="11">
        <v>38.57</v>
      </c>
      <c r="F21191" s="12">
        <v>2484837</v>
      </c>
    </row>
    <row r="21192" spans="2:6">
      <c r="B21192" s="21">
        <v>42978</v>
      </c>
      <c r="C21192" s="122" t="s">
        <v>274</v>
      </c>
      <c r="D21192" s="116">
        <v>39.19</v>
      </c>
      <c r="E21192" s="11">
        <v>39.28</v>
      </c>
      <c r="F21192" s="12">
        <v>946852</v>
      </c>
    </row>
    <row r="21193" spans="2:6">
      <c r="B21193" s="21">
        <v>42978</v>
      </c>
      <c r="C21193" s="122" t="s">
        <v>275</v>
      </c>
      <c r="D21193" s="116">
        <v>88.18</v>
      </c>
      <c r="E21193" s="11">
        <v>86.22</v>
      </c>
      <c r="F21193" s="12">
        <v>2516511</v>
      </c>
    </row>
    <row r="21194" spans="2:6">
      <c r="B21194" s="21">
        <v>42978</v>
      </c>
      <c r="C21194" s="122" t="s">
        <v>276</v>
      </c>
      <c r="D21194" s="116">
        <v>27.02</v>
      </c>
      <c r="E21194" s="11">
        <v>27.1</v>
      </c>
      <c r="F21194" s="12">
        <v>2528483</v>
      </c>
    </row>
    <row r="21195" spans="2:6">
      <c r="B21195" s="21">
        <v>42978</v>
      </c>
      <c r="C21195" s="122" t="s">
        <v>277</v>
      </c>
      <c r="D21195" s="116">
        <v>27.5</v>
      </c>
      <c r="E21195" s="11">
        <v>27.59</v>
      </c>
      <c r="F21195" s="12">
        <v>6287742</v>
      </c>
    </row>
    <row r="21196" spans="2:6">
      <c r="B21196" s="21">
        <v>42978</v>
      </c>
      <c r="C21196" s="122" t="s">
        <v>278</v>
      </c>
      <c r="D21196" s="116">
        <v>126.87</v>
      </c>
      <c r="E21196" s="11">
        <v>126.93</v>
      </c>
      <c r="F21196" s="12">
        <v>507690</v>
      </c>
    </row>
    <row r="21197" spans="2:6">
      <c r="B21197" s="21">
        <v>42978</v>
      </c>
      <c r="C21197" s="122" t="s">
        <v>279</v>
      </c>
      <c r="D21197" s="116">
        <v>64.849999999999994</v>
      </c>
      <c r="E21197" s="11">
        <v>64.97</v>
      </c>
      <c r="F21197" s="12">
        <v>1293294</v>
      </c>
    </row>
    <row r="21198" spans="2:6">
      <c r="B21198" s="21">
        <v>42978</v>
      </c>
      <c r="C21198" s="122" t="s">
        <v>280</v>
      </c>
      <c r="D21198" s="116">
        <v>201.74</v>
      </c>
      <c r="E21198" s="11">
        <v>201.35</v>
      </c>
      <c r="F21198" s="12">
        <v>842702</v>
      </c>
    </row>
    <row r="21199" spans="2:6">
      <c r="B21199" s="21">
        <v>42978</v>
      </c>
      <c r="C21199" s="122" t="s">
        <v>281</v>
      </c>
      <c r="D21199" s="116">
        <v>24.41</v>
      </c>
      <c r="E21199" s="11">
        <v>24.55</v>
      </c>
      <c r="F21199" s="12">
        <v>55284334</v>
      </c>
    </row>
    <row r="21200" spans="2:6">
      <c r="B21200" s="21">
        <v>42978</v>
      </c>
      <c r="C21200" s="122" t="s">
        <v>282</v>
      </c>
      <c r="D21200" s="116">
        <v>20.99</v>
      </c>
      <c r="E21200" s="11">
        <v>20.75</v>
      </c>
      <c r="F21200" s="12">
        <v>4855411</v>
      </c>
    </row>
    <row r="21201" spans="2:6">
      <c r="B21201" s="21">
        <v>42978</v>
      </c>
      <c r="C21201" s="122" t="s">
        <v>283</v>
      </c>
      <c r="D21201" s="116">
        <v>81.5</v>
      </c>
      <c r="E21201" s="11">
        <v>83.71</v>
      </c>
      <c r="F21201" s="12">
        <v>30895655</v>
      </c>
    </row>
    <row r="21202" spans="2:6">
      <c r="B21202" s="21">
        <v>42978</v>
      </c>
      <c r="C21202" s="122" t="s">
        <v>284</v>
      </c>
      <c r="D21202" s="116">
        <v>53.42</v>
      </c>
      <c r="E21202" s="11">
        <v>53.26</v>
      </c>
      <c r="F21202" s="12">
        <v>6367691</v>
      </c>
    </row>
    <row r="21203" spans="2:6">
      <c r="B21203" s="21">
        <v>42978</v>
      </c>
      <c r="C21203" s="122" t="s">
        <v>24</v>
      </c>
      <c r="D21203" s="116">
        <v>28.78</v>
      </c>
      <c r="E21203" s="11">
        <v>28.76</v>
      </c>
      <c r="F21203" s="12">
        <v>4451425</v>
      </c>
    </row>
    <row r="21204" spans="2:6">
      <c r="B21204" s="21">
        <v>42978</v>
      </c>
      <c r="C21204" s="122" t="s">
        <v>25</v>
      </c>
      <c r="D21204" s="116">
        <v>35.9</v>
      </c>
      <c r="E21204" s="11">
        <v>36.54</v>
      </c>
      <c r="F21204" s="12">
        <v>13597837</v>
      </c>
    </row>
    <row r="21205" spans="2:6">
      <c r="B21205" s="21">
        <v>42978</v>
      </c>
      <c r="C21205" s="122" t="s">
        <v>26</v>
      </c>
      <c r="D21205" s="116">
        <v>931.76</v>
      </c>
      <c r="E21205" s="11">
        <v>939.33</v>
      </c>
      <c r="F21205" s="12">
        <v>1582579</v>
      </c>
    </row>
    <row r="21206" spans="2:6">
      <c r="B21206" s="21">
        <v>42978</v>
      </c>
      <c r="C21206" s="122" t="s">
        <v>27</v>
      </c>
      <c r="D21206" s="116">
        <v>946.3</v>
      </c>
      <c r="E21206" s="11">
        <v>955.24</v>
      </c>
      <c r="F21206" s="12">
        <v>1693313</v>
      </c>
    </row>
    <row r="21207" spans="2:6">
      <c r="B21207" s="21">
        <v>42978</v>
      </c>
      <c r="C21207" s="122" t="s">
        <v>28</v>
      </c>
      <c r="D21207" s="116">
        <v>82.91</v>
      </c>
      <c r="E21207" s="11">
        <v>82.83</v>
      </c>
      <c r="F21207" s="12">
        <v>1037592</v>
      </c>
    </row>
    <row r="21208" spans="2:6">
      <c r="B21208" s="21">
        <v>42978</v>
      </c>
      <c r="C21208" s="122" t="s">
        <v>29</v>
      </c>
      <c r="D21208" s="116">
        <v>95</v>
      </c>
      <c r="E21208" s="11">
        <v>95.49</v>
      </c>
      <c r="F21208" s="12">
        <v>692465</v>
      </c>
    </row>
    <row r="21209" spans="2:6">
      <c r="B21209" s="21">
        <v>42978</v>
      </c>
      <c r="C21209" s="122" t="s">
        <v>30</v>
      </c>
      <c r="D21209" s="116">
        <v>23.5</v>
      </c>
      <c r="E21209" s="11">
        <v>23.62</v>
      </c>
      <c r="F21209" s="12">
        <v>3502242</v>
      </c>
    </row>
    <row r="21210" spans="2:6">
      <c r="B21210" s="21">
        <v>42978</v>
      </c>
      <c r="C21210" s="122" t="s">
        <v>31</v>
      </c>
      <c r="D21210" s="116">
        <v>51.83</v>
      </c>
      <c r="E21210" s="11">
        <v>51.5</v>
      </c>
      <c r="F21210" s="12">
        <v>957043</v>
      </c>
    </row>
    <row r="21211" spans="2:6">
      <c r="B21211" s="21">
        <v>42978</v>
      </c>
      <c r="C21211" s="122" t="s">
        <v>32</v>
      </c>
      <c r="D21211" s="116">
        <v>223.25</v>
      </c>
      <c r="E21211" s="11">
        <v>223.74</v>
      </c>
      <c r="F21211" s="12">
        <v>2240611</v>
      </c>
    </row>
    <row r="21212" spans="2:6">
      <c r="B21212" s="21">
        <v>42978</v>
      </c>
      <c r="C21212" s="122" t="s">
        <v>33</v>
      </c>
      <c r="D21212" s="116">
        <v>30.18</v>
      </c>
      <c r="E21212" s="11">
        <v>30.3</v>
      </c>
      <c r="F21212" s="12">
        <v>1859212</v>
      </c>
    </row>
    <row r="21213" spans="2:6">
      <c r="B21213" s="21">
        <v>42978</v>
      </c>
      <c r="C21213" s="122" t="s">
        <v>34</v>
      </c>
      <c r="D21213" s="116">
        <v>160.88</v>
      </c>
      <c r="E21213" s="11">
        <v>162.57</v>
      </c>
      <c r="F21213" s="12">
        <v>800188</v>
      </c>
    </row>
    <row r="21214" spans="2:6">
      <c r="B21214" s="21">
        <v>42978</v>
      </c>
      <c r="C21214" s="122" t="s">
        <v>35</v>
      </c>
      <c r="D21214" s="116">
        <v>38.9</v>
      </c>
      <c r="E21214" s="11">
        <v>38.97</v>
      </c>
      <c r="F21214" s="12">
        <v>7303673</v>
      </c>
    </row>
    <row r="21215" spans="2:6">
      <c r="B21215" s="21">
        <v>42978</v>
      </c>
      <c r="C21215" s="122" t="s">
        <v>36</v>
      </c>
      <c r="D21215" s="116">
        <v>96</v>
      </c>
      <c r="E21215" s="11">
        <v>98.25</v>
      </c>
      <c r="F21215" s="12">
        <v>1687514</v>
      </c>
    </row>
    <row r="21216" spans="2:6">
      <c r="B21216" s="21">
        <v>42978</v>
      </c>
      <c r="C21216" s="122" t="s">
        <v>37</v>
      </c>
      <c r="D21216" s="116">
        <v>12.76</v>
      </c>
      <c r="E21216" s="11">
        <v>12.59</v>
      </c>
      <c r="F21216" s="12">
        <v>6058882</v>
      </c>
    </row>
    <row r="21217" spans="2:6">
      <c r="B21217" s="21">
        <v>42978</v>
      </c>
      <c r="C21217" s="122" t="s">
        <v>38</v>
      </c>
      <c r="D21217" s="116">
        <v>24.13</v>
      </c>
      <c r="E21217" s="11">
        <v>24.26</v>
      </c>
      <c r="F21217" s="12">
        <v>4124152</v>
      </c>
    </row>
    <row r="21218" spans="2:6">
      <c r="B21218" s="21">
        <v>42978</v>
      </c>
      <c r="C21218" s="122" t="s">
        <v>39</v>
      </c>
      <c r="D21218" s="116">
        <v>77.61</v>
      </c>
      <c r="E21218" s="11">
        <v>78.66</v>
      </c>
      <c r="F21218" s="12">
        <v>2127023</v>
      </c>
    </row>
    <row r="21219" spans="2:6">
      <c r="B21219" s="21">
        <v>42978</v>
      </c>
      <c r="C21219" s="122" t="s">
        <v>40</v>
      </c>
      <c r="D21219" s="116">
        <v>72.81</v>
      </c>
      <c r="E21219" s="11">
        <v>73.22</v>
      </c>
      <c r="F21219" s="12">
        <v>2598013</v>
      </c>
    </row>
    <row r="21220" spans="2:6">
      <c r="B21220" s="21">
        <v>42978</v>
      </c>
      <c r="C21220" s="122" t="s">
        <v>41</v>
      </c>
      <c r="D21220" s="116">
        <v>29.59</v>
      </c>
      <c r="E21220" s="11">
        <v>29.81</v>
      </c>
      <c r="F21220" s="12">
        <v>3045571</v>
      </c>
    </row>
    <row r="21221" spans="2:6">
      <c r="B21221" s="21">
        <v>42978</v>
      </c>
      <c r="C21221" s="122" t="s">
        <v>42</v>
      </c>
      <c r="D21221" s="116">
        <v>150.61000000000001</v>
      </c>
      <c r="E21221" s="11">
        <v>149.87</v>
      </c>
      <c r="F21221" s="12">
        <v>6083340</v>
      </c>
    </row>
    <row r="21222" spans="2:6">
      <c r="B21222" s="21">
        <v>42978</v>
      </c>
      <c r="C21222" s="122" t="s">
        <v>43</v>
      </c>
      <c r="D21222" s="116">
        <v>38.729999999999997</v>
      </c>
      <c r="E21222" s="11">
        <v>38.9</v>
      </c>
      <c r="F21222" s="12">
        <v>3421745</v>
      </c>
    </row>
    <row r="21223" spans="2:6">
      <c r="B21223" s="21">
        <v>42978</v>
      </c>
      <c r="C21223" s="122" t="s">
        <v>44</v>
      </c>
      <c r="D21223" s="116">
        <v>54.43</v>
      </c>
      <c r="E21223" s="11">
        <v>54.07</v>
      </c>
      <c r="F21223" s="12">
        <v>2141665</v>
      </c>
    </row>
    <row r="21224" spans="2:6">
      <c r="B21224" s="21">
        <v>42978</v>
      </c>
      <c r="C21224" s="122" t="s">
        <v>45</v>
      </c>
      <c r="D21224" s="116">
        <v>64.33</v>
      </c>
      <c r="E21224" s="11">
        <v>64.33</v>
      </c>
      <c r="F21224" s="12">
        <v>2797893</v>
      </c>
    </row>
    <row r="21225" spans="2:6">
      <c r="B21225" s="21">
        <v>42978</v>
      </c>
      <c r="C21225" s="122" t="s">
        <v>46</v>
      </c>
      <c r="D21225" s="116">
        <v>47.33</v>
      </c>
      <c r="E21225" s="11">
        <v>47.01</v>
      </c>
      <c r="F21225" s="12">
        <v>1860379</v>
      </c>
    </row>
    <row r="21226" spans="2:6">
      <c r="B21226" s="21">
        <v>42978</v>
      </c>
      <c r="C21226" s="122" t="s">
        <v>47</v>
      </c>
      <c r="D21226" s="116">
        <v>38.08</v>
      </c>
      <c r="E21226" s="11">
        <v>38.6</v>
      </c>
      <c r="F21226" s="12">
        <v>2745633</v>
      </c>
    </row>
    <row r="21227" spans="2:6">
      <c r="B21227" s="21">
        <v>42978</v>
      </c>
      <c r="C21227" s="122" t="s">
        <v>48</v>
      </c>
      <c r="D21227" s="116">
        <v>138.41</v>
      </c>
      <c r="E21227" s="11">
        <v>138.27000000000001</v>
      </c>
      <c r="F21227" s="12">
        <v>2985305</v>
      </c>
    </row>
    <row r="21228" spans="2:6">
      <c r="B21228" s="21">
        <v>42978</v>
      </c>
      <c r="C21228" s="122" t="s">
        <v>49</v>
      </c>
      <c r="D21228" s="116">
        <v>42.9</v>
      </c>
      <c r="E21228" s="11">
        <v>42.34</v>
      </c>
      <c r="F21228" s="12">
        <v>2558855</v>
      </c>
    </row>
    <row r="21229" spans="2:6">
      <c r="B21229" s="21">
        <v>42978</v>
      </c>
      <c r="C21229" s="122" t="s">
        <v>50</v>
      </c>
      <c r="D21229" s="116">
        <v>17.98</v>
      </c>
      <c r="E21229" s="11">
        <v>14.00888</v>
      </c>
      <c r="F21229" s="12">
        <v>11328969</v>
      </c>
    </row>
    <row r="21230" spans="2:6">
      <c r="B21230" s="21">
        <v>42978</v>
      </c>
      <c r="C21230" s="122" t="s">
        <v>51</v>
      </c>
      <c r="D21230" s="116">
        <v>19.260000000000002</v>
      </c>
      <c r="E21230" s="11">
        <v>19.079999999999998</v>
      </c>
      <c r="F21230" s="12">
        <v>10435388</v>
      </c>
    </row>
    <row r="21231" spans="2:6">
      <c r="B21231" s="21">
        <v>42978</v>
      </c>
      <c r="C21231" s="122" t="s">
        <v>52</v>
      </c>
      <c r="D21231" s="116">
        <v>26.75</v>
      </c>
      <c r="E21231" s="11">
        <v>26.74</v>
      </c>
      <c r="F21231" s="12">
        <v>6106333</v>
      </c>
    </row>
    <row r="21232" spans="2:6">
      <c r="B21232" s="21">
        <v>42978</v>
      </c>
      <c r="C21232" s="122" t="s">
        <v>53</v>
      </c>
      <c r="D21232" s="116">
        <v>30.82</v>
      </c>
      <c r="E21232" s="11">
        <v>30.74</v>
      </c>
      <c r="F21232" s="12">
        <v>3174477</v>
      </c>
    </row>
    <row r="21233" spans="2:6">
      <c r="B21233" s="21">
        <v>42978</v>
      </c>
      <c r="C21233" s="122" t="s">
        <v>54</v>
      </c>
      <c r="D21233" s="116">
        <v>122.45</v>
      </c>
      <c r="E21233" s="11">
        <v>122.9</v>
      </c>
      <c r="F21233" s="12">
        <v>881750</v>
      </c>
    </row>
    <row r="21234" spans="2:6">
      <c r="B21234" s="21">
        <v>42978</v>
      </c>
      <c r="C21234" s="122" t="s">
        <v>55</v>
      </c>
      <c r="D21234" s="116">
        <v>85.09</v>
      </c>
      <c r="E21234" s="11">
        <v>86.84</v>
      </c>
      <c r="F21234" s="12">
        <v>1248440</v>
      </c>
    </row>
    <row r="21235" spans="2:6">
      <c r="B21235" s="21">
        <v>42978</v>
      </c>
      <c r="C21235" s="122" t="s">
        <v>56</v>
      </c>
      <c r="D21235" s="116">
        <v>18.09</v>
      </c>
      <c r="E21235" s="11">
        <v>18.12</v>
      </c>
      <c r="F21235" s="12">
        <v>7167379</v>
      </c>
    </row>
    <row r="21236" spans="2:6">
      <c r="B21236" s="21">
        <v>42978</v>
      </c>
      <c r="C21236" s="122" t="s">
        <v>57</v>
      </c>
      <c r="D21236" s="116">
        <v>104.23</v>
      </c>
      <c r="E21236" s="11">
        <v>104.92</v>
      </c>
      <c r="F21236" s="12">
        <v>769413</v>
      </c>
    </row>
    <row r="21237" spans="2:6">
      <c r="B21237" s="21">
        <v>42978</v>
      </c>
      <c r="C21237" s="122" t="s">
        <v>58</v>
      </c>
      <c r="D21237" s="116">
        <v>254.99</v>
      </c>
      <c r="E21237" s="11">
        <v>257.62</v>
      </c>
      <c r="F21237" s="12">
        <v>1017200</v>
      </c>
    </row>
    <row r="21238" spans="2:6">
      <c r="B21238" s="21">
        <v>42978</v>
      </c>
      <c r="C21238" s="122" t="s">
        <v>59</v>
      </c>
      <c r="D21238" s="116">
        <v>143.02000000000001</v>
      </c>
      <c r="E21238" s="11">
        <v>143.03</v>
      </c>
      <c r="F21238" s="12">
        <v>3656428</v>
      </c>
    </row>
    <row r="21239" spans="2:6">
      <c r="B21239" s="21">
        <v>42978</v>
      </c>
      <c r="C21239" s="122" t="s">
        <v>60</v>
      </c>
      <c r="D21239" s="116">
        <v>64.989999999999995</v>
      </c>
      <c r="E21239" s="11">
        <v>64.67</v>
      </c>
      <c r="F21239" s="12">
        <v>1748089</v>
      </c>
    </row>
    <row r="21240" spans="2:6">
      <c r="B21240" s="21">
        <v>42978</v>
      </c>
      <c r="C21240" s="122" t="s">
        <v>61</v>
      </c>
      <c r="D21240" s="116">
        <v>153.46</v>
      </c>
      <c r="E21240" s="11">
        <v>155.43</v>
      </c>
      <c r="F21240" s="12">
        <v>642409</v>
      </c>
    </row>
    <row r="21241" spans="2:6">
      <c r="B21241" s="21">
        <v>42978</v>
      </c>
      <c r="C21241" s="122" t="s">
        <v>62</v>
      </c>
      <c r="D21241" s="116">
        <v>136.66</v>
      </c>
      <c r="E21241" s="11">
        <v>136.85</v>
      </c>
      <c r="F21241" s="12">
        <v>282616</v>
      </c>
    </row>
    <row r="21242" spans="2:6">
      <c r="B21242" s="21">
        <v>42978</v>
      </c>
      <c r="C21242" s="122" t="s">
        <v>63</v>
      </c>
      <c r="D21242" s="116">
        <v>200</v>
      </c>
      <c r="E21242" s="11">
        <v>204.46</v>
      </c>
      <c r="F21242" s="12">
        <v>1387386</v>
      </c>
    </row>
    <row r="21243" spans="2:6">
      <c r="B21243" s="21">
        <v>42978</v>
      </c>
      <c r="C21243" s="122" t="s">
        <v>64</v>
      </c>
      <c r="D21243" s="116">
        <v>140</v>
      </c>
      <c r="E21243" s="11">
        <v>137.41</v>
      </c>
      <c r="F21243" s="12">
        <v>3812634</v>
      </c>
    </row>
    <row r="21244" spans="2:6">
      <c r="B21244" s="21">
        <v>42978</v>
      </c>
      <c r="C21244" s="122" t="s">
        <v>65</v>
      </c>
      <c r="D21244" s="116">
        <v>46.62</v>
      </c>
      <c r="E21244" s="11">
        <v>46.84</v>
      </c>
      <c r="F21244" s="12">
        <v>3253406</v>
      </c>
    </row>
    <row r="21245" spans="2:6">
      <c r="B21245" s="21">
        <v>42978</v>
      </c>
      <c r="C21245" s="122" t="s">
        <v>66</v>
      </c>
      <c r="D21245" s="116">
        <v>34.94</v>
      </c>
      <c r="E21245" s="11">
        <v>35.07</v>
      </c>
      <c r="F21245" s="12">
        <v>16366772</v>
      </c>
    </row>
    <row r="21246" spans="2:6">
      <c r="B21246" s="21">
        <v>42978</v>
      </c>
      <c r="C21246" s="122" t="s">
        <v>67</v>
      </c>
      <c r="D21246" s="116">
        <v>140.07</v>
      </c>
      <c r="E21246" s="11">
        <v>141.44999999999999</v>
      </c>
      <c r="F21246" s="12">
        <v>2337152</v>
      </c>
    </row>
    <row r="21247" spans="2:6">
      <c r="B21247" s="21">
        <v>42978</v>
      </c>
      <c r="C21247" s="122" t="s">
        <v>68</v>
      </c>
      <c r="D21247" s="116">
        <v>54.05</v>
      </c>
      <c r="E21247" s="11">
        <v>53.87</v>
      </c>
      <c r="F21247" s="12">
        <v>1795231</v>
      </c>
    </row>
    <row r="21248" spans="2:6">
      <c r="B21248" s="21">
        <v>42978</v>
      </c>
      <c r="C21248" s="122" t="s">
        <v>69</v>
      </c>
      <c r="D21248" s="116">
        <v>19.920000000000002</v>
      </c>
      <c r="E21248" s="11">
        <v>20.14</v>
      </c>
      <c r="F21248" s="12">
        <v>6141394</v>
      </c>
    </row>
    <row r="21249" spans="2:6">
      <c r="B21249" s="21">
        <v>42978</v>
      </c>
      <c r="C21249" s="122" t="s">
        <v>70</v>
      </c>
      <c r="D21249" s="116">
        <v>85.88</v>
      </c>
      <c r="E21249" s="11">
        <v>85.39</v>
      </c>
      <c r="F21249" s="12">
        <v>2176009</v>
      </c>
    </row>
    <row r="21250" spans="2:6">
      <c r="B21250" s="21">
        <v>42978</v>
      </c>
      <c r="C21250" s="122" t="s">
        <v>71</v>
      </c>
      <c r="D21250" s="116">
        <v>39.6</v>
      </c>
      <c r="E21250" s="11">
        <v>39.42</v>
      </c>
      <c r="F21250" s="12">
        <v>1388147</v>
      </c>
    </row>
    <row r="21251" spans="2:6">
      <c r="B21251" s="21">
        <v>42978</v>
      </c>
      <c r="C21251" s="122" t="s">
        <v>72</v>
      </c>
      <c r="D21251" s="116">
        <v>332.00335999999999</v>
      </c>
      <c r="E21251" s="11">
        <v>334.89</v>
      </c>
      <c r="F21251" s="12">
        <v>1382543.9720000001</v>
      </c>
    </row>
    <row r="21252" spans="2:6">
      <c r="B21252" s="21">
        <v>42978</v>
      </c>
      <c r="C21252" s="122" t="s">
        <v>73</v>
      </c>
      <c r="D21252" s="116">
        <v>120.5</v>
      </c>
      <c r="E21252" s="11">
        <v>120.59</v>
      </c>
      <c r="F21252" s="12">
        <v>546032</v>
      </c>
    </row>
    <row r="21253" spans="2:6">
      <c r="B21253" s="21">
        <v>42978</v>
      </c>
      <c r="C21253" s="122" t="s">
        <v>285</v>
      </c>
      <c r="D21253" s="116">
        <v>137.41</v>
      </c>
      <c r="E21253" s="11">
        <v>137.51</v>
      </c>
      <c r="F21253" s="12">
        <v>867792</v>
      </c>
    </row>
    <row r="21254" spans="2:6">
      <c r="B21254" s="21">
        <v>42978</v>
      </c>
      <c r="C21254" s="122" t="s">
        <v>286</v>
      </c>
      <c r="D21254" s="116">
        <v>32.65</v>
      </c>
      <c r="E21254" s="11">
        <v>32.78</v>
      </c>
      <c r="F21254" s="12">
        <v>1991565</v>
      </c>
    </row>
    <row r="21255" spans="2:6">
      <c r="B21255" s="21">
        <v>42978</v>
      </c>
      <c r="C21255" s="122" t="s">
        <v>287</v>
      </c>
      <c r="D21255" s="116">
        <v>100.1</v>
      </c>
      <c r="E21255" s="11">
        <v>98.89</v>
      </c>
      <c r="F21255" s="12">
        <v>1021889</v>
      </c>
    </row>
    <row r="21256" spans="2:6">
      <c r="B21256" s="21">
        <v>42978</v>
      </c>
      <c r="C21256" s="122" t="s">
        <v>288</v>
      </c>
      <c r="D21256" s="116">
        <v>39.340000000000003</v>
      </c>
      <c r="E21256" s="11">
        <v>39.590000000000003</v>
      </c>
      <c r="F21256" s="12">
        <v>7634270</v>
      </c>
    </row>
    <row r="21257" spans="2:6">
      <c r="B21257" s="21">
        <v>42978</v>
      </c>
      <c r="C21257" s="122" t="s">
        <v>289</v>
      </c>
      <c r="D21257" s="116">
        <v>54.01</v>
      </c>
      <c r="E21257" s="11">
        <v>54.49</v>
      </c>
      <c r="F21257" s="12">
        <v>824417</v>
      </c>
    </row>
    <row r="21258" spans="2:6">
      <c r="B21258" s="21">
        <v>42978</v>
      </c>
      <c r="C21258" s="122" t="s">
        <v>290</v>
      </c>
      <c r="D21258" s="116">
        <v>131.38999999999999</v>
      </c>
      <c r="E21258" s="11">
        <v>132.37</v>
      </c>
      <c r="F21258" s="12">
        <v>7407143</v>
      </c>
    </row>
    <row r="21259" spans="2:6">
      <c r="B21259" s="21">
        <v>42978</v>
      </c>
      <c r="C21259" s="122" t="s">
        <v>291</v>
      </c>
      <c r="D21259" s="116">
        <v>27.62</v>
      </c>
      <c r="E21259" s="11">
        <v>27.73</v>
      </c>
      <c r="F21259" s="12">
        <v>2990496</v>
      </c>
    </row>
    <row r="21260" spans="2:6">
      <c r="B21260" s="21">
        <v>42978</v>
      </c>
      <c r="C21260" s="122" t="s">
        <v>292</v>
      </c>
      <c r="D21260" s="116">
        <v>91.81</v>
      </c>
      <c r="E21260" s="11">
        <v>90.89</v>
      </c>
      <c r="F21260" s="12">
        <v>13217404</v>
      </c>
    </row>
    <row r="21261" spans="2:6">
      <c r="B21261" s="21">
        <v>42978</v>
      </c>
      <c r="C21261" s="122" t="s">
        <v>293</v>
      </c>
      <c r="D21261" s="116">
        <v>44.29</v>
      </c>
      <c r="E21261" s="11">
        <v>44.62</v>
      </c>
      <c r="F21261" s="12">
        <v>1460250</v>
      </c>
    </row>
    <row r="21262" spans="2:6">
      <c r="B21262" s="21">
        <v>42978</v>
      </c>
      <c r="C21262" s="122" t="s">
        <v>294</v>
      </c>
      <c r="D21262" s="116">
        <v>65.64</v>
      </c>
      <c r="E21262" s="11">
        <v>65.459999999999994</v>
      </c>
      <c r="F21262" s="12">
        <v>3006513</v>
      </c>
    </row>
    <row r="21263" spans="2:6">
      <c r="B21263" s="21">
        <v>42978</v>
      </c>
      <c r="C21263" s="122" t="s">
        <v>295</v>
      </c>
      <c r="D21263" s="116">
        <v>17.36</v>
      </c>
      <c r="E21263" s="11">
        <v>17.21</v>
      </c>
      <c r="F21263" s="12">
        <v>6444268</v>
      </c>
    </row>
    <row r="21264" spans="2:6">
      <c r="B21264" s="21">
        <v>42978</v>
      </c>
      <c r="C21264" s="122" t="s">
        <v>296</v>
      </c>
      <c r="D21264" s="116">
        <v>81.099999999999994</v>
      </c>
      <c r="E21264" s="11">
        <v>80.75</v>
      </c>
      <c r="F21264" s="12">
        <v>5374072</v>
      </c>
    </row>
    <row r="21265" spans="2:6">
      <c r="B21265" s="21">
        <v>42978</v>
      </c>
      <c r="C21265" s="122" t="s">
        <v>297</v>
      </c>
      <c r="D21265" s="116">
        <v>19.53</v>
      </c>
      <c r="E21265" s="11">
        <v>19.62</v>
      </c>
      <c r="F21265" s="12">
        <v>3452017</v>
      </c>
    </row>
    <row r="21266" spans="2:6">
      <c r="B21266" s="21">
        <v>42978</v>
      </c>
      <c r="C21266" s="122" t="s">
        <v>298</v>
      </c>
      <c r="D21266" s="116">
        <v>93.95</v>
      </c>
      <c r="E21266" s="11">
        <v>93.69</v>
      </c>
      <c r="F21266" s="12">
        <v>1038919</v>
      </c>
    </row>
    <row r="21267" spans="2:6">
      <c r="B21267" s="21">
        <v>42978</v>
      </c>
      <c r="C21267" s="122" t="s">
        <v>299</v>
      </c>
      <c r="D21267" s="116">
        <v>122.41</v>
      </c>
      <c r="E21267" s="11">
        <v>123.29</v>
      </c>
      <c r="F21267" s="12">
        <v>1520455</v>
      </c>
    </row>
    <row r="21268" spans="2:6">
      <c r="B21268" s="21">
        <v>42978</v>
      </c>
      <c r="C21268" s="122" t="s">
        <v>300</v>
      </c>
      <c r="D21268" s="116">
        <v>19.13</v>
      </c>
      <c r="E21268" s="11">
        <v>19.329999999999998</v>
      </c>
      <c r="F21268" s="12">
        <v>11783160</v>
      </c>
    </row>
    <row r="21269" spans="2:6">
      <c r="B21269" s="21">
        <v>42978</v>
      </c>
      <c r="C21269" s="122" t="s">
        <v>301</v>
      </c>
      <c r="D21269" s="116">
        <v>66.13</v>
      </c>
      <c r="E21269" s="11">
        <v>67.150000000000006</v>
      </c>
      <c r="F21269" s="12">
        <v>2155802</v>
      </c>
    </row>
    <row r="21270" spans="2:6">
      <c r="B21270" s="21">
        <v>42978</v>
      </c>
      <c r="C21270" s="122" t="s">
        <v>302</v>
      </c>
      <c r="D21270" s="116">
        <v>45.4</v>
      </c>
      <c r="E21270" s="11">
        <v>45.55</v>
      </c>
      <c r="F21270" s="12">
        <v>14264572</v>
      </c>
    </row>
    <row r="21271" spans="2:6">
      <c r="B21271" s="21">
        <v>42978</v>
      </c>
      <c r="C21271" s="122" t="s">
        <v>303</v>
      </c>
      <c r="D21271" s="116">
        <v>42.05</v>
      </c>
      <c r="E21271" s="11">
        <v>42.22</v>
      </c>
      <c r="F21271" s="12">
        <v>1633030</v>
      </c>
    </row>
    <row r="21272" spans="2:6">
      <c r="B21272" s="21">
        <v>42978</v>
      </c>
      <c r="C21272" s="122" t="s">
        <v>304</v>
      </c>
      <c r="D21272" s="116">
        <v>22.15</v>
      </c>
      <c r="E21272" s="11">
        <v>21.87</v>
      </c>
      <c r="F21272" s="12">
        <v>15823714</v>
      </c>
    </row>
    <row r="21273" spans="2:6">
      <c r="B21273" s="21">
        <v>42978</v>
      </c>
      <c r="C21273" s="122" t="s">
        <v>305</v>
      </c>
      <c r="D21273" s="116">
        <v>39.76</v>
      </c>
      <c r="E21273" s="11">
        <v>39.78</v>
      </c>
      <c r="F21273" s="12">
        <v>3829359</v>
      </c>
    </row>
    <row r="21274" spans="2:6">
      <c r="B21274" s="21">
        <v>42978</v>
      </c>
      <c r="C21274" s="122" t="s">
        <v>306</v>
      </c>
      <c r="D21274" s="116">
        <v>103.03</v>
      </c>
      <c r="E21274" s="11">
        <v>103.43</v>
      </c>
      <c r="F21274" s="12">
        <v>1321400</v>
      </c>
    </row>
    <row r="21275" spans="2:6">
      <c r="B21275" s="21">
        <v>42978</v>
      </c>
      <c r="C21275" s="122" t="s">
        <v>307</v>
      </c>
      <c r="D21275" s="116">
        <v>46.7</v>
      </c>
      <c r="E21275" s="11">
        <v>46.58</v>
      </c>
      <c r="F21275" s="12">
        <v>904279</v>
      </c>
    </row>
    <row r="21276" spans="2:6">
      <c r="B21276" s="21">
        <v>42978</v>
      </c>
      <c r="C21276" s="122" t="s">
        <v>308</v>
      </c>
      <c r="D21276" s="116">
        <v>36.4</v>
      </c>
      <c r="E21276" s="11">
        <v>36.22</v>
      </c>
      <c r="F21276" s="12">
        <v>4525145</v>
      </c>
    </row>
    <row r="21277" spans="2:6">
      <c r="B21277" s="21">
        <v>42978</v>
      </c>
      <c r="C21277" s="122" t="s">
        <v>309</v>
      </c>
      <c r="D21277" s="116">
        <v>46.23</v>
      </c>
      <c r="E21277" s="11">
        <v>45.97</v>
      </c>
      <c r="F21277" s="12">
        <v>1017969</v>
      </c>
    </row>
    <row r="21278" spans="2:6">
      <c r="B21278" s="21">
        <v>42978</v>
      </c>
      <c r="C21278" s="122" t="s">
        <v>310</v>
      </c>
      <c r="D21278" s="116">
        <v>50.86</v>
      </c>
      <c r="E21278" s="11">
        <v>51.76</v>
      </c>
      <c r="F21278" s="12">
        <v>1538423</v>
      </c>
    </row>
    <row r="21279" spans="2:6">
      <c r="B21279" s="21">
        <v>42978</v>
      </c>
      <c r="C21279" s="122" t="s">
        <v>311</v>
      </c>
      <c r="D21279" s="116">
        <v>154.52000000000001</v>
      </c>
      <c r="E21279" s="11">
        <v>156.87</v>
      </c>
      <c r="F21279" s="12">
        <v>656504</v>
      </c>
    </row>
    <row r="21280" spans="2:6">
      <c r="B21280" s="21">
        <v>42978</v>
      </c>
      <c r="C21280" s="122" t="s">
        <v>312</v>
      </c>
      <c r="D21280" s="116">
        <v>34.340000000000003</v>
      </c>
      <c r="E21280" s="11">
        <v>34.65</v>
      </c>
      <c r="F21280" s="12">
        <v>1468202</v>
      </c>
    </row>
    <row r="21281" spans="2:6">
      <c r="B21281" s="21">
        <v>42978</v>
      </c>
      <c r="C21281" s="122" t="s">
        <v>313</v>
      </c>
      <c r="D21281" s="116">
        <v>182.04</v>
      </c>
      <c r="E21281" s="11">
        <v>181.48</v>
      </c>
      <c r="F21281" s="12">
        <v>326830</v>
      </c>
    </row>
    <row r="21282" spans="2:6">
      <c r="B21282" s="21">
        <v>42978</v>
      </c>
      <c r="C21282" s="122" t="s">
        <v>314</v>
      </c>
      <c r="D21282" s="116">
        <v>80.77</v>
      </c>
      <c r="E21282" s="11">
        <v>81.290000000000006</v>
      </c>
      <c r="F21282" s="12">
        <v>3939473</v>
      </c>
    </row>
    <row r="21283" spans="2:6">
      <c r="B21283" s="21">
        <v>42978</v>
      </c>
      <c r="C21283" s="122" t="s">
        <v>315</v>
      </c>
      <c r="D21283" s="116">
        <v>306.86</v>
      </c>
      <c r="E21283" s="11">
        <v>305.39</v>
      </c>
      <c r="F21283" s="12">
        <v>982395</v>
      </c>
    </row>
    <row r="21284" spans="2:6">
      <c r="B21284" s="21">
        <v>42978</v>
      </c>
      <c r="C21284" s="122" t="s">
        <v>316</v>
      </c>
      <c r="D21284" s="116">
        <v>68.09</v>
      </c>
      <c r="E21284" s="11">
        <v>67.86</v>
      </c>
      <c r="F21284" s="12">
        <v>1887054</v>
      </c>
    </row>
    <row r="21285" spans="2:6">
      <c r="B21285" s="21">
        <v>42978</v>
      </c>
      <c r="C21285" s="122" t="s">
        <v>317</v>
      </c>
      <c r="D21285" s="116">
        <v>42.77</v>
      </c>
      <c r="E21285" s="11">
        <v>42.74</v>
      </c>
      <c r="F21285" s="12">
        <v>981644</v>
      </c>
    </row>
    <row r="21286" spans="2:6">
      <c r="B21286" s="21">
        <v>42978</v>
      </c>
      <c r="C21286" s="122" t="s">
        <v>318</v>
      </c>
      <c r="D21286" s="116">
        <v>74.5</v>
      </c>
      <c r="E21286" s="11">
        <v>73.89</v>
      </c>
      <c r="F21286" s="12">
        <v>9008880</v>
      </c>
    </row>
    <row r="21287" spans="2:6">
      <c r="B21287" s="21">
        <v>42978</v>
      </c>
      <c r="C21287" s="122" t="s">
        <v>319</v>
      </c>
      <c r="D21287" s="116">
        <v>165.62</v>
      </c>
      <c r="E21287" s="11">
        <v>165.98</v>
      </c>
      <c r="F21287" s="12">
        <v>1792443</v>
      </c>
    </row>
    <row r="21288" spans="2:6">
      <c r="B21288" s="21">
        <v>42978</v>
      </c>
      <c r="C21288" s="122" t="s">
        <v>320</v>
      </c>
      <c r="D21288" s="116">
        <v>23.82</v>
      </c>
      <c r="E21288" s="11">
        <v>23.68</v>
      </c>
      <c r="F21288" s="12">
        <v>1317344</v>
      </c>
    </row>
    <row r="21289" spans="2:6">
      <c r="B21289" s="21">
        <v>42978</v>
      </c>
      <c r="C21289" s="122" t="s">
        <v>321</v>
      </c>
      <c r="D21289" s="116">
        <v>51.85</v>
      </c>
      <c r="E21289" s="11">
        <v>52.14</v>
      </c>
      <c r="F21289" s="12">
        <v>4515753</v>
      </c>
    </row>
    <row r="21290" spans="2:6">
      <c r="B21290" s="21">
        <v>42978</v>
      </c>
      <c r="C21290" s="122" t="s">
        <v>322</v>
      </c>
      <c r="D21290" s="116">
        <v>54.6</v>
      </c>
      <c r="E21290" s="11">
        <v>54.43</v>
      </c>
      <c r="F21290" s="12">
        <v>1125176</v>
      </c>
    </row>
    <row r="21291" spans="2:6">
      <c r="B21291" s="21">
        <v>42978</v>
      </c>
      <c r="C21291" s="122" t="s">
        <v>323</v>
      </c>
      <c r="D21291" s="116">
        <v>90.86</v>
      </c>
      <c r="E21291" s="11">
        <v>90.59</v>
      </c>
      <c r="F21291" s="12">
        <v>2609403</v>
      </c>
    </row>
    <row r="21292" spans="2:6">
      <c r="B21292" s="21">
        <v>42978</v>
      </c>
      <c r="C21292" s="122" t="s">
        <v>324</v>
      </c>
      <c r="D21292" s="116">
        <v>20.83</v>
      </c>
      <c r="E21292" s="11">
        <v>20.77</v>
      </c>
      <c r="F21292" s="12">
        <v>7947877</v>
      </c>
    </row>
    <row r="21293" spans="2:6">
      <c r="B21293" s="21">
        <v>42978</v>
      </c>
      <c r="C21293" s="122" t="s">
        <v>325</v>
      </c>
      <c r="D21293" s="116">
        <v>134.19999999999999</v>
      </c>
      <c r="E21293" s="11">
        <v>133.30000000000001</v>
      </c>
      <c r="F21293" s="12">
        <v>4374730</v>
      </c>
    </row>
    <row r="21294" spans="2:6">
      <c r="B21294" s="21">
        <v>42978</v>
      </c>
      <c r="C21294" s="122" t="s">
        <v>326</v>
      </c>
      <c r="D21294" s="116">
        <v>106.79</v>
      </c>
      <c r="E21294" s="11">
        <v>106.46</v>
      </c>
      <c r="F21294" s="12">
        <v>501024</v>
      </c>
    </row>
    <row r="21295" spans="2:6">
      <c r="B21295" s="21">
        <v>42978</v>
      </c>
      <c r="C21295" s="122" t="s">
        <v>327</v>
      </c>
      <c r="D21295" s="116">
        <v>53.33</v>
      </c>
      <c r="E21295" s="11">
        <v>52.77</v>
      </c>
      <c r="F21295" s="12">
        <v>1206280</v>
      </c>
    </row>
    <row r="21296" spans="2:6">
      <c r="B21296" s="21">
        <v>42978</v>
      </c>
      <c r="C21296" s="122" t="s">
        <v>328</v>
      </c>
      <c r="D21296" s="116">
        <v>103.71</v>
      </c>
      <c r="E21296" s="11">
        <v>103.58</v>
      </c>
      <c r="F21296" s="12">
        <v>1837314</v>
      </c>
    </row>
    <row r="21297" spans="2:6">
      <c r="B21297" s="21">
        <v>42978</v>
      </c>
      <c r="C21297" s="122" t="s">
        <v>329</v>
      </c>
      <c r="D21297" s="116">
        <v>36.6</v>
      </c>
      <c r="E21297" s="11">
        <v>36.770000000000003</v>
      </c>
      <c r="F21297" s="12">
        <v>2970483</v>
      </c>
    </row>
    <row r="21298" spans="2:6">
      <c r="B21298" s="21">
        <v>42978</v>
      </c>
      <c r="C21298" s="122" t="s">
        <v>330</v>
      </c>
      <c r="D21298" s="116">
        <v>16.13</v>
      </c>
      <c r="E21298" s="11">
        <v>16.22</v>
      </c>
      <c r="F21298" s="12">
        <v>5861006</v>
      </c>
    </row>
    <row r="21299" spans="2:6">
      <c r="B21299" s="21">
        <v>42978</v>
      </c>
      <c r="C21299" s="122" t="s">
        <v>331</v>
      </c>
      <c r="D21299" s="116">
        <v>159.77000000000001</v>
      </c>
      <c r="E21299" s="11">
        <v>159.97</v>
      </c>
      <c r="F21299" s="12">
        <v>2717014</v>
      </c>
    </row>
    <row r="21300" spans="2:6">
      <c r="B21300" s="21">
        <v>42978</v>
      </c>
      <c r="C21300" s="122" t="s">
        <v>332</v>
      </c>
      <c r="D21300" s="116">
        <v>85.84</v>
      </c>
      <c r="E21300" s="11">
        <v>86.8</v>
      </c>
      <c r="F21300" s="12">
        <v>2108496</v>
      </c>
    </row>
    <row r="21301" spans="2:6">
      <c r="B21301" s="21">
        <v>42978</v>
      </c>
      <c r="C21301" s="122" t="s">
        <v>333</v>
      </c>
      <c r="D21301" s="116">
        <v>147.18</v>
      </c>
      <c r="E21301" s="11">
        <v>149.31</v>
      </c>
      <c r="F21301" s="12">
        <v>1873415</v>
      </c>
    </row>
    <row r="21302" spans="2:6">
      <c r="B21302" s="21">
        <v>42978</v>
      </c>
      <c r="C21302" s="122" t="s">
        <v>334</v>
      </c>
      <c r="D21302" s="116">
        <v>134.72999999999999</v>
      </c>
      <c r="E21302" s="11">
        <v>134.03</v>
      </c>
      <c r="F21302" s="12">
        <v>1020771</v>
      </c>
    </row>
    <row r="21303" spans="2:6">
      <c r="B21303" s="21">
        <v>42978</v>
      </c>
      <c r="C21303" s="122" t="s">
        <v>335</v>
      </c>
      <c r="D21303" s="116">
        <v>41.55</v>
      </c>
      <c r="E21303" s="11">
        <v>40.659999999999997</v>
      </c>
      <c r="F21303" s="12">
        <v>16939170</v>
      </c>
    </row>
    <row r="21304" spans="2:6">
      <c r="B21304" s="21">
        <v>42978</v>
      </c>
      <c r="C21304" s="122" t="s">
        <v>336</v>
      </c>
      <c r="D21304" s="116">
        <v>80</v>
      </c>
      <c r="E21304" s="11">
        <v>80.62</v>
      </c>
      <c r="F21304" s="12">
        <v>5661945</v>
      </c>
    </row>
    <row r="21305" spans="2:6">
      <c r="B21305" s="21">
        <v>42978</v>
      </c>
      <c r="C21305" s="122" t="s">
        <v>337</v>
      </c>
      <c r="D21305" s="116">
        <v>47.23</v>
      </c>
      <c r="E21305" s="11">
        <v>46.83</v>
      </c>
      <c r="F21305" s="12">
        <v>5991149</v>
      </c>
    </row>
    <row r="21306" spans="2:6">
      <c r="B21306" s="21">
        <v>42978</v>
      </c>
      <c r="C21306" s="122" t="s">
        <v>338</v>
      </c>
      <c r="D21306" s="116">
        <v>32.25</v>
      </c>
      <c r="E21306" s="11">
        <v>32.96</v>
      </c>
      <c r="F21306" s="12">
        <v>10560752</v>
      </c>
    </row>
    <row r="21307" spans="2:6">
      <c r="B21307" s="21">
        <v>42978</v>
      </c>
      <c r="C21307" s="122" t="s">
        <v>339</v>
      </c>
      <c r="D21307" s="116">
        <v>252.45</v>
      </c>
      <c r="E21307" s="11">
        <v>253.12</v>
      </c>
      <c r="F21307" s="12">
        <v>399548</v>
      </c>
    </row>
    <row r="21308" spans="2:6">
      <c r="B21308" s="21">
        <v>42978</v>
      </c>
      <c r="C21308" s="122" t="s">
        <v>340</v>
      </c>
      <c r="D21308" s="116">
        <v>95.11</v>
      </c>
      <c r="E21308" s="11">
        <v>95.13</v>
      </c>
      <c r="F21308" s="12">
        <v>806131</v>
      </c>
    </row>
    <row r="21309" spans="2:6">
      <c r="B21309" s="21">
        <v>42978</v>
      </c>
      <c r="C21309" s="122" t="s">
        <v>341</v>
      </c>
      <c r="D21309" s="116">
        <v>82.85</v>
      </c>
      <c r="E21309" s="11">
        <v>82.35</v>
      </c>
      <c r="F21309" s="12">
        <v>297697</v>
      </c>
    </row>
    <row r="21310" spans="2:6">
      <c r="B21310" s="21">
        <v>42978</v>
      </c>
      <c r="C21310" s="122" t="s">
        <v>342</v>
      </c>
      <c r="D21310" s="116">
        <v>215</v>
      </c>
      <c r="E21310" s="11">
        <v>211.99</v>
      </c>
      <c r="F21310" s="12">
        <v>1464619</v>
      </c>
    </row>
    <row r="21311" spans="2:6">
      <c r="B21311" s="21">
        <v>42978</v>
      </c>
      <c r="C21311" s="122" t="s">
        <v>343</v>
      </c>
      <c r="D21311" s="116">
        <v>77.66</v>
      </c>
      <c r="E21311" s="11">
        <v>78.08</v>
      </c>
      <c r="F21311" s="12">
        <v>1888658</v>
      </c>
    </row>
    <row r="21312" spans="2:6">
      <c r="B21312" s="21">
        <v>42978</v>
      </c>
      <c r="C21312" s="122" t="s">
        <v>344</v>
      </c>
      <c r="D21312" s="116">
        <v>204.32</v>
      </c>
      <c r="E21312" s="11">
        <v>204.32</v>
      </c>
      <c r="F21312" s="12">
        <v>1567911</v>
      </c>
    </row>
    <row r="21313" spans="2:6">
      <c r="B21313" s="21">
        <v>42978</v>
      </c>
      <c r="C21313" s="122" t="s">
        <v>345</v>
      </c>
      <c r="D21313" s="116">
        <v>56.05</v>
      </c>
      <c r="E21313" s="11">
        <v>55.82</v>
      </c>
      <c r="F21313" s="12">
        <v>2030305</v>
      </c>
    </row>
    <row r="21314" spans="2:6">
      <c r="B21314" s="21">
        <v>42978</v>
      </c>
      <c r="C21314" s="122" t="s">
        <v>346</v>
      </c>
      <c r="D21314" s="116">
        <v>64.23</v>
      </c>
      <c r="E21314" s="11">
        <v>63.4</v>
      </c>
      <c r="F21314" s="12">
        <v>8028716</v>
      </c>
    </row>
    <row r="21315" spans="2:6">
      <c r="B21315" s="21">
        <v>42978</v>
      </c>
      <c r="C21315" s="122" t="s">
        <v>347</v>
      </c>
      <c r="D21315" s="116">
        <v>116.89</v>
      </c>
      <c r="E21315" s="11">
        <v>117.2</v>
      </c>
      <c r="F21315" s="12">
        <v>1505936</v>
      </c>
    </row>
    <row r="21316" spans="2:6">
      <c r="B21316" s="21">
        <v>42978</v>
      </c>
      <c r="C21316" s="122" t="s">
        <v>348</v>
      </c>
      <c r="D21316" s="116">
        <v>19.940000000000001</v>
      </c>
      <c r="E21316" s="11">
        <v>19.98</v>
      </c>
      <c r="F21316" s="12">
        <v>3491877</v>
      </c>
    </row>
    <row r="21317" spans="2:6">
      <c r="B21317" s="21">
        <v>42978</v>
      </c>
      <c r="C21317" s="122" t="s">
        <v>349</v>
      </c>
      <c r="D21317" s="116">
        <v>52.55</v>
      </c>
      <c r="E21317" s="11">
        <v>52.45</v>
      </c>
      <c r="F21317" s="12">
        <v>4895517</v>
      </c>
    </row>
    <row r="21318" spans="2:6">
      <c r="B21318" s="21">
        <v>42978</v>
      </c>
      <c r="C21318" s="122" t="s">
        <v>350</v>
      </c>
      <c r="D21318" s="116">
        <v>63.35</v>
      </c>
      <c r="E21318" s="11">
        <v>63.86</v>
      </c>
      <c r="F21318" s="12">
        <v>12902957</v>
      </c>
    </row>
    <row r="21319" spans="2:6">
      <c r="B21319" s="21">
        <v>42978</v>
      </c>
      <c r="C21319" s="122" t="s">
        <v>351</v>
      </c>
      <c r="D21319" s="116">
        <v>10.98</v>
      </c>
      <c r="E21319" s="11">
        <v>11.12</v>
      </c>
      <c r="F21319" s="12">
        <v>15377172</v>
      </c>
    </row>
    <row r="21320" spans="2:6">
      <c r="B21320" s="21">
        <v>42978</v>
      </c>
      <c r="C21320" s="122" t="s">
        <v>352</v>
      </c>
      <c r="D21320" s="116">
        <v>46</v>
      </c>
      <c r="E21320" s="11">
        <v>45.5</v>
      </c>
      <c r="F21320" s="12">
        <v>7890839</v>
      </c>
    </row>
    <row r="21321" spans="2:6">
      <c r="B21321" s="21">
        <v>42978</v>
      </c>
      <c r="C21321" s="122" t="s">
        <v>353</v>
      </c>
      <c r="D21321" s="116">
        <v>74.03</v>
      </c>
      <c r="E21321" s="11">
        <v>74.77</v>
      </c>
      <c r="F21321" s="12">
        <v>27652811</v>
      </c>
    </row>
    <row r="21322" spans="2:6">
      <c r="B21322" s="21">
        <v>42978</v>
      </c>
      <c r="C21322" s="122" t="s">
        <v>354</v>
      </c>
      <c r="D21322" s="116">
        <v>87.9</v>
      </c>
      <c r="E21322" s="11">
        <v>88.12</v>
      </c>
      <c r="F21322" s="12">
        <v>1269359</v>
      </c>
    </row>
    <row r="21323" spans="2:6">
      <c r="B21323" s="21">
        <v>42978</v>
      </c>
      <c r="C21323" s="122" t="s">
        <v>355</v>
      </c>
      <c r="D21323" s="116">
        <v>150.05000000000001</v>
      </c>
      <c r="E21323" s="11">
        <v>147.86000000000001</v>
      </c>
      <c r="F21323" s="12">
        <v>570402</v>
      </c>
    </row>
    <row r="21324" spans="2:6">
      <c r="B21324" s="21">
        <v>42978</v>
      </c>
      <c r="C21324" s="122" t="s">
        <v>356</v>
      </c>
      <c r="D21324" s="116">
        <v>599</v>
      </c>
      <c r="E21324" s="11">
        <v>605.09</v>
      </c>
      <c r="F21324" s="12">
        <v>162677</v>
      </c>
    </row>
    <row r="21325" spans="2:6">
      <c r="B21325" s="21">
        <v>42978</v>
      </c>
      <c r="C21325" s="122" t="s">
        <v>357</v>
      </c>
      <c r="D21325" s="116">
        <v>31.61</v>
      </c>
      <c r="E21325" s="11">
        <v>31.97</v>
      </c>
      <c r="F21325" s="12">
        <v>25693965</v>
      </c>
    </row>
    <row r="21326" spans="2:6">
      <c r="B21326" s="21">
        <v>42978</v>
      </c>
      <c r="C21326" s="122" t="s">
        <v>358</v>
      </c>
      <c r="D21326" s="116">
        <v>30.81</v>
      </c>
      <c r="E21326" s="11">
        <v>31.48</v>
      </c>
      <c r="F21326" s="12">
        <v>6685889</v>
      </c>
    </row>
    <row r="21327" spans="2:6">
      <c r="B21327" s="21">
        <v>42978</v>
      </c>
      <c r="C21327" s="122" t="s">
        <v>359</v>
      </c>
      <c r="D21327" s="116">
        <v>13.39</v>
      </c>
      <c r="E21327" s="11">
        <v>13.2</v>
      </c>
      <c r="F21327" s="12">
        <v>3318181</v>
      </c>
    </row>
    <row r="21328" spans="2:6">
      <c r="B21328" s="21">
        <v>42978</v>
      </c>
      <c r="C21328" s="122" t="s">
        <v>360</v>
      </c>
      <c r="D21328" s="116">
        <v>23.94</v>
      </c>
      <c r="E21328" s="11">
        <v>23.77</v>
      </c>
      <c r="F21328" s="12">
        <v>5628876</v>
      </c>
    </row>
    <row r="21329" spans="2:6">
      <c r="B21329" s="21">
        <v>42978</v>
      </c>
      <c r="C21329" s="122" t="s">
        <v>361</v>
      </c>
      <c r="D21329" s="116">
        <v>75.17</v>
      </c>
      <c r="E21329" s="11">
        <v>75.38</v>
      </c>
      <c r="F21329" s="12">
        <v>587548</v>
      </c>
    </row>
    <row r="21330" spans="2:6">
      <c r="B21330" s="21">
        <v>42978</v>
      </c>
      <c r="C21330" s="122" t="s">
        <v>362</v>
      </c>
      <c r="D21330" s="116">
        <v>151</v>
      </c>
      <c r="E21330" s="11">
        <v>150.51</v>
      </c>
      <c r="F21330" s="12">
        <v>1706515</v>
      </c>
    </row>
    <row r="21331" spans="2:6">
      <c r="B21331" s="21">
        <v>42978</v>
      </c>
      <c r="C21331" s="122" t="s">
        <v>363</v>
      </c>
      <c r="D21331" s="116">
        <v>38.14</v>
      </c>
      <c r="E21331" s="11">
        <v>38.340000000000003</v>
      </c>
      <c r="F21331" s="12">
        <v>6009426</v>
      </c>
    </row>
    <row r="21332" spans="2:6">
      <c r="B21332" s="21">
        <v>42978</v>
      </c>
      <c r="C21332" s="122" t="s">
        <v>364</v>
      </c>
      <c r="D21332" s="116">
        <v>175.45</v>
      </c>
      <c r="E21332" s="11">
        <v>174.71</v>
      </c>
      <c r="F21332" s="12">
        <v>6940990</v>
      </c>
    </row>
    <row r="21333" spans="2:6">
      <c r="B21333" s="21">
        <v>42978</v>
      </c>
      <c r="C21333" s="122" t="s">
        <v>365</v>
      </c>
      <c r="D21333" s="116">
        <v>25.73</v>
      </c>
      <c r="E21333" s="11">
        <v>26.13</v>
      </c>
      <c r="F21333" s="12">
        <v>3086086</v>
      </c>
    </row>
    <row r="21334" spans="2:6">
      <c r="B21334" s="21">
        <v>42978</v>
      </c>
      <c r="C21334" s="122" t="s">
        <v>366</v>
      </c>
      <c r="D21334" s="116">
        <v>26.89</v>
      </c>
      <c r="E21334" s="11">
        <v>26.87</v>
      </c>
      <c r="F21334" s="12">
        <v>1699814</v>
      </c>
    </row>
    <row r="21335" spans="2:6">
      <c r="B21335" s="21">
        <v>42978</v>
      </c>
      <c r="C21335" s="122" t="s">
        <v>367</v>
      </c>
      <c r="D21335" s="116">
        <v>52.6</v>
      </c>
      <c r="E21335" s="11">
        <v>52.81</v>
      </c>
      <c r="F21335" s="12">
        <v>7728916</v>
      </c>
    </row>
    <row r="21336" spans="2:6">
      <c r="B21336" s="21">
        <v>42978</v>
      </c>
      <c r="C21336" s="122" t="s">
        <v>368</v>
      </c>
      <c r="D21336" s="116">
        <v>38.909999999999997</v>
      </c>
      <c r="E21336" s="11">
        <v>38.85</v>
      </c>
      <c r="F21336" s="12">
        <v>3247518</v>
      </c>
    </row>
    <row r="21337" spans="2:6">
      <c r="B21337" s="21">
        <v>42978</v>
      </c>
      <c r="C21337" s="122" t="s">
        <v>369</v>
      </c>
      <c r="D21337" s="116">
        <v>271.73</v>
      </c>
      <c r="E21337" s="11">
        <v>272.20999999999998</v>
      </c>
      <c r="F21337" s="12">
        <v>689516</v>
      </c>
    </row>
    <row r="21338" spans="2:6">
      <c r="B21338" s="21">
        <v>42978</v>
      </c>
      <c r="C21338" s="122" t="s">
        <v>370</v>
      </c>
      <c r="D21338" s="116">
        <v>30.65</v>
      </c>
      <c r="E21338" s="11">
        <v>30.67</v>
      </c>
      <c r="F21338" s="12">
        <v>2686158</v>
      </c>
    </row>
    <row r="21339" spans="2:6">
      <c r="B21339" s="21">
        <v>42978</v>
      </c>
      <c r="C21339" s="122" t="s">
        <v>371</v>
      </c>
      <c r="D21339" s="116">
        <v>24.83</v>
      </c>
      <c r="E21339" s="11">
        <v>24.91</v>
      </c>
      <c r="F21339" s="12">
        <v>6573515</v>
      </c>
    </row>
    <row r="21340" spans="2:6">
      <c r="B21340" s="21">
        <v>42978</v>
      </c>
      <c r="C21340" s="122" t="s">
        <v>372</v>
      </c>
      <c r="D21340" s="116">
        <v>121.46</v>
      </c>
      <c r="E21340" s="11">
        <v>120.52</v>
      </c>
      <c r="F21340" s="12">
        <v>1427567</v>
      </c>
    </row>
    <row r="21341" spans="2:6">
      <c r="B21341" s="21">
        <v>42978</v>
      </c>
      <c r="C21341" s="122" t="s">
        <v>373</v>
      </c>
      <c r="D21341" s="116">
        <v>38.46</v>
      </c>
      <c r="E21341" s="11">
        <v>38.659999999999997</v>
      </c>
      <c r="F21341" s="12">
        <v>2719921</v>
      </c>
    </row>
    <row r="21342" spans="2:6">
      <c r="B21342" s="21">
        <v>42978</v>
      </c>
      <c r="C21342" s="122" t="s">
        <v>374</v>
      </c>
      <c r="D21342" s="116">
        <v>88.37</v>
      </c>
      <c r="E21342" s="11">
        <v>88.5</v>
      </c>
      <c r="F21342" s="12">
        <v>962099</v>
      </c>
    </row>
    <row r="21343" spans="2:6">
      <c r="B21343" s="21">
        <v>42978</v>
      </c>
      <c r="C21343" s="122" t="s">
        <v>375</v>
      </c>
      <c r="D21343" s="116">
        <v>56.1</v>
      </c>
      <c r="E21343" s="11">
        <v>55.11</v>
      </c>
      <c r="F21343" s="12">
        <v>1714437</v>
      </c>
    </row>
    <row r="21344" spans="2:6">
      <c r="B21344" s="21">
        <v>42978</v>
      </c>
      <c r="C21344" s="122" t="s">
        <v>376</v>
      </c>
      <c r="D21344" s="116">
        <v>166.5</v>
      </c>
      <c r="E21344" s="11">
        <v>169.44</v>
      </c>
      <c r="F21344" s="12">
        <v>15317105</v>
      </c>
    </row>
    <row r="21345" spans="2:6">
      <c r="B21345" s="21">
        <v>42978</v>
      </c>
      <c r="C21345" s="122" t="s">
        <v>377</v>
      </c>
      <c r="D21345" s="116">
        <v>47.79</v>
      </c>
      <c r="E21345" s="11">
        <v>48.28</v>
      </c>
      <c r="F21345" s="12">
        <v>3895050</v>
      </c>
    </row>
    <row r="21346" spans="2:6">
      <c r="B21346" s="21">
        <v>42978</v>
      </c>
      <c r="C21346" s="122" t="s">
        <v>378</v>
      </c>
      <c r="D21346" s="116">
        <v>13.6</v>
      </c>
      <c r="E21346" s="11">
        <v>13.7</v>
      </c>
      <c r="F21346" s="12">
        <v>398530</v>
      </c>
    </row>
    <row r="21347" spans="2:6">
      <c r="B21347" s="21">
        <v>42978</v>
      </c>
      <c r="C21347" s="122" t="s">
        <v>379</v>
      </c>
      <c r="D21347" s="116">
        <v>13.32</v>
      </c>
      <c r="E21347" s="11">
        <v>13.37</v>
      </c>
      <c r="F21347" s="12">
        <v>1226563</v>
      </c>
    </row>
    <row r="21348" spans="2:6">
      <c r="B21348" s="21">
        <v>42978</v>
      </c>
      <c r="C21348" s="122" t="s">
        <v>380</v>
      </c>
      <c r="D21348" s="116">
        <v>57.1</v>
      </c>
      <c r="E21348" s="11">
        <v>57.56</v>
      </c>
      <c r="F21348" s="12">
        <v>2771715</v>
      </c>
    </row>
    <row r="21349" spans="2:6">
      <c r="B21349" s="21">
        <v>42978</v>
      </c>
      <c r="C21349" s="122" t="s">
        <v>381</v>
      </c>
      <c r="D21349" s="116">
        <v>54.4</v>
      </c>
      <c r="E21349" s="11">
        <v>54.16</v>
      </c>
      <c r="F21349" s="12">
        <v>3619636</v>
      </c>
    </row>
    <row r="21350" spans="2:6">
      <c r="B21350" s="21">
        <v>42978</v>
      </c>
      <c r="C21350" s="122" t="s">
        <v>382</v>
      </c>
      <c r="D21350" s="116">
        <v>72.31</v>
      </c>
      <c r="E21350" s="11">
        <v>72.38</v>
      </c>
      <c r="F21350" s="12">
        <v>3040023</v>
      </c>
    </row>
    <row r="21351" spans="2:6">
      <c r="B21351" s="21">
        <v>42978</v>
      </c>
      <c r="C21351" s="122" t="s">
        <v>383</v>
      </c>
      <c r="D21351" s="116">
        <v>49.88</v>
      </c>
      <c r="E21351" s="11">
        <v>50.33</v>
      </c>
      <c r="F21351" s="12">
        <v>12958147</v>
      </c>
    </row>
    <row r="21352" spans="2:6">
      <c r="B21352" s="21">
        <v>42978</v>
      </c>
      <c r="C21352" s="122" t="s">
        <v>384</v>
      </c>
      <c r="D21352" s="116">
        <v>198</v>
      </c>
      <c r="E21352" s="11">
        <v>196.13</v>
      </c>
      <c r="F21352" s="12">
        <v>1332813</v>
      </c>
    </row>
    <row r="21353" spans="2:6">
      <c r="B21353" s="21">
        <v>42978</v>
      </c>
      <c r="C21353" s="122" t="s">
        <v>385</v>
      </c>
      <c r="D21353" s="116">
        <v>59.47</v>
      </c>
      <c r="E21353" s="11">
        <v>59.7</v>
      </c>
      <c r="F21353" s="12">
        <v>3729611</v>
      </c>
    </row>
    <row r="21354" spans="2:6">
      <c r="B21354" s="21">
        <v>42978</v>
      </c>
      <c r="C21354" s="122" t="s">
        <v>386</v>
      </c>
      <c r="D21354" s="116">
        <v>56.81</v>
      </c>
      <c r="E21354" s="11">
        <v>57.03</v>
      </c>
      <c r="F21354" s="12">
        <v>1420965</v>
      </c>
    </row>
    <row r="21355" spans="2:6">
      <c r="B21355" s="21">
        <v>42978</v>
      </c>
      <c r="C21355" s="122" t="s">
        <v>387</v>
      </c>
      <c r="D21355" s="116">
        <v>16.79</v>
      </c>
      <c r="E21355" s="11">
        <v>16.7</v>
      </c>
      <c r="F21355" s="12">
        <v>1878380</v>
      </c>
    </row>
    <row r="21356" spans="2:6">
      <c r="B21356" s="21">
        <v>42978</v>
      </c>
      <c r="C21356" s="122" t="s">
        <v>388</v>
      </c>
      <c r="D21356" s="116">
        <v>66.34</v>
      </c>
      <c r="E21356" s="11">
        <v>66.33</v>
      </c>
      <c r="F21356" s="12">
        <v>1163548</v>
      </c>
    </row>
    <row r="21357" spans="2:6">
      <c r="B21357" s="21">
        <v>42978</v>
      </c>
      <c r="C21357" s="122" t="s">
        <v>389</v>
      </c>
      <c r="D21357" s="116">
        <v>70.2</v>
      </c>
      <c r="E21357" s="11">
        <v>70.38</v>
      </c>
      <c r="F21357" s="12">
        <v>2498337</v>
      </c>
    </row>
    <row r="21358" spans="2:6">
      <c r="B21358" s="21">
        <v>42978</v>
      </c>
      <c r="C21358" s="122" t="s">
        <v>390</v>
      </c>
      <c r="D21358" s="116">
        <v>1821.82</v>
      </c>
      <c r="E21358" s="11">
        <v>1852.08</v>
      </c>
      <c r="F21358" s="12">
        <v>532469</v>
      </c>
    </row>
    <row r="21359" spans="2:6">
      <c r="B21359" s="21">
        <v>42978</v>
      </c>
      <c r="C21359" s="122" t="s">
        <v>391</v>
      </c>
      <c r="D21359" s="116">
        <v>38.44</v>
      </c>
      <c r="E21359" s="11">
        <v>38.5</v>
      </c>
      <c r="F21359" s="12">
        <v>1486995</v>
      </c>
    </row>
    <row r="21360" spans="2:6">
      <c r="B21360" s="21">
        <v>42978</v>
      </c>
      <c r="C21360" s="122" t="s">
        <v>392</v>
      </c>
      <c r="D21360" s="116">
        <v>46.86</v>
      </c>
      <c r="E21360" s="11">
        <v>46.84</v>
      </c>
      <c r="F21360" s="12">
        <v>2684229</v>
      </c>
    </row>
    <row r="21361" spans="2:6">
      <c r="B21361" s="21">
        <v>42978</v>
      </c>
      <c r="C21361" s="122" t="s">
        <v>393</v>
      </c>
      <c r="D21361" s="116">
        <v>115.24</v>
      </c>
      <c r="E21361" s="11">
        <v>115.73</v>
      </c>
      <c r="F21361" s="12">
        <v>4709458</v>
      </c>
    </row>
    <row r="21362" spans="2:6">
      <c r="B21362" s="21">
        <v>42978</v>
      </c>
      <c r="C21362" s="122" t="s">
        <v>394</v>
      </c>
      <c r="D21362" s="116">
        <v>33.5</v>
      </c>
      <c r="E21362" s="11">
        <v>33.92</v>
      </c>
      <c r="F21362" s="12">
        <v>25901790</v>
      </c>
    </row>
    <row r="21363" spans="2:6">
      <c r="B21363" s="21">
        <v>42978</v>
      </c>
      <c r="C21363" s="122" t="s">
        <v>395</v>
      </c>
      <c r="D21363" s="116">
        <v>62.83</v>
      </c>
      <c r="E21363" s="11">
        <v>62.52</v>
      </c>
      <c r="F21363" s="12">
        <v>1056820</v>
      </c>
    </row>
    <row r="21364" spans="2:6">
      <c r="B21364" s="21">
        <v>42978</v>
      </c>
      <c r="C21364" s="122" t="s">
        <v>396</v>
      </c>
      <c r="D21364" s="116">
        <v>91.89</v>
      </c>
      <c r="E21364" s="11">
        <v>92.27</v>
      </c>
      <c r="F21364" s="12">
        <v>5864440</v>
      </c>
    </row>
    <row r="21365" spans="2:6">
      <c r="B21365" s="21">
        <v>42978</v>
      </c>
      <c r="C21365" s="122" t="s">
        <v>397</v>
      </c>
      <c r="D21365" s="116">
        <v>46.52</v>
      </c>
      <c r="E21365" s="11">
        <v>46.48</v>
      </c>
      <c r="F21365" s="12">
        <v>4557229</v>
      </c>
    </row>
    <row r="21366" spans="2:6">
      <c r="B21366" s="21">
        <v>42978</v>
      </c>
      <c r="C21366" s="122" t="s">
        <v>398</v>
      </c>
      <c r="D21366" s="116">
        <v>161.05000000000001</v>
      </c>
      <c r="E21366" s="11">
        <v>160.88999999999999</v>
      </c>
      <c r="F21366" s="12">
        <v>864169</v>
      </c>
    </row>
    <row r="21367" spans="2:6">
      <c r="B21367" s="21">
        <v>42978</v>
      </c>
      <c r="C21367" s="122" t="s">
        <v>399</v>
      </c>
      <c r="D21367" s="116">
        <v>25.6</v>
      </c>
      <c r="E21367" s="11">
        <v>25.82</v>
      </c>
      <c r="F21367" s="12">
        <v>3618549</v>
      </c>
    </row>
    <row r="21368" spans="2:6">
      <c r="B21368" s="21">
        <v>42978</v>
      </c>
      <c r="C21368" s="122" t="s">
        <v>400</v>
      </c>
      <c r="D21368" s="116">
        <v>111.34</v>
      </c>
      <c r="E21368" s="11">
        <v>112.41</v>
      </c>
      <c r="F21368" s="12">
        <v>829022</v>
      </c>
    </row>
    <row r="21369" spans="2:6">
      <c r="B21369" s="21">
        <v>42978</v>
      </c>
      <c r="C21369" s="122" t="s">
        <v>401</v>
      </c>
      <c r="D21369" s="116">
        <v>66.349999999999994</v>
      </c>
      <c r="E21369" s="11">
        <v>66.989999999999995</v>
      </c>
      <c r="F21369" s="12">
        <v>424081</v>
      </c>
    </row>
    <row r="21370" spans="2:6">
      <c r="B21370" s="21">
        <v>42978</v>
      </c>
      <c r="C21370" s="122" t="s">
        <v>402</v>
      </c>
      <c r="D21370" s="116">
        <v>62.74</v>
      </c>
      <c r="E21370" s="11">
        <v>63.36</v>
      </c>
      <c r="F21370" s="12">
        <v>2991075</v>
      </c>
    </row>
    <row r="21371" spans="2:6">
      <c r="B21371" s="21">
        <v>42978</v>
      </c>
      <c r="C21371" s="122" t="s">
        <v>403</v>
      </c>
      <c r="D21371" s="116">
        <v>116.73</v>
      </c>
      <c r="E21371" s="11">
        <v>116.93</v>
      </c>
      <c r="F21371" s="12">
        <v>4282986</v>
      </c>
    </row>
    <row r="21372" spans="2:6">
      <c r="B21372" s="21">
        <v>42978</v>
      </c>
      <c r="C21372" s="122" t="s">
        <v>404</v>
      </c>
      <c r="D21372" s="116">
        <v>126.29</v>
      </c>
      <c r="E21372" s="11">
        <v>125.41</v>
      </c>
      <c r="F21372" s="12">
        <v>2777083</v>
      </c>
    </row>
    <row r="21373" spans="2:6">
      <c r="B21373" s="21">
        <v>42978</v>
      </c>
      <c r="C21373" s="122" t="s">
        <v>405</v>
      </c>
      <c r="D21373" s="116">
        <v>61.24</v>
      </c>
      <c r="E21373" s="11">
        <v>62.05</v>
      </c>
      <c r="F21373" s="12">
        <v>1140796</v>
      </c>
    </row>
    <row r="21374" spans="2:6">
      <c r="B21374" s="21">
        <v>42978</v>
      </c>
      <c r="C21374" s="122" t="s">
        <v>406</v>
      </c>
      <c r="D21374" s="116">
        <v>90.09</v>
      </c>
      <c r="E21374" s="11">
        <v>89.97</v>
      </c>
      <c r="F21374" s="12">
        <v>559309</v>
      </c>
    </row>
    <row r="21375" spans="2:6">
      <c r="B21375" s="21">
        <v>42978</v>
      </c>
      <c r="C21375" s="122" t="s">
        <v>407</v>
      </c>
      <c r="D21375" s="116">
        <v>104.22</v>
      </c>
      <c r="E21375" s="11">
        <v>104.32</v>
      </c>
      <c r="F21375" s="12">
        <v>1714443</v>
      </c>
    </row>
    <row r="21376" spans="2:6">
      <c r="B21376" s="21">
        <v>42978</v>
      </c>
      <c r="C21376" s="122" t="s">
        <v>408</v>
      </c>
      <c r="D21376" s="116">
        <v>39.26</v>
      </c>
      <c r="E21376" s="11">
        <v>39.24</v>
      </c>
      <c r="F21376" s="12">
        <v>2086220</v>
      </c>
    </row>
    <row r="21377" spans="2:6">
      <c r="B21377" s="21">
        <v>42978</v>
      </c>
      <c r="C21377" s="122" t="s">
        <v>409</v>
      </c>
      <c r="D21377" s="116">
        <v>77.41</v>
      </c>
      <c r="E21377" s="11">
        <v>78.959999999999994</v>
      </c>
      <c r="F21377" s="12">
        <v>1293995</v>
      </c>
    </row>
    <row r="21378" spans="2:6">
      <c r="B21378" s="21">
        <v>42978</v>
      </c>
      <c r="C21378" s="122" t="s">
        <v>410</v>
      </c>
      <c r="D21378" s="116">
        <v>102.52</v>
      </c>
      <c r="E21378" s="11">
        <v>102.08</v>
      </c>
      <c r="F21378" s="12">
        <v>2214351</v>
      </c>
    </row>
    <row r="21379" spans="2:6">
      <c r="B21379" s="21">
        <v>42978</v>
      </c>
      <c r="C21379" s="122" t="s">
        <v>411</v>
      </c>
      <c r="D21379" s="116">
        <v>206.14</v>
      </c>
      <c r="E21379" s="11">
        <v>205.34</v>
      </c>
      <c r="F21379" s="12">
        <v>858092</v>
      </c>
    </row>
    <row r="21380" spans="2:6">
      <c r="B21380" s="21">
        <v>42978</v>
      </c>
      <c r="C21380" s="122" t="s">
        <v>412</v>
      </c>
      <c r="D21380" s="116">
        <v>83.97</v>
      </c>
      <c r="E21380" s="11">
        <v>83.81</v>
      </c>
      <c r="F21380" s="12">
        <v>2445980</v>
      </c>
    </row>
    <row r="21381" spans="2:6">
      <c r="B21381" s="21">
        <v>42978</v>
      </c>
      <c r="C21381" s="122" t="s">
        <v>413</v>
      </c>
      <c r="D21381" s="116">
        <v>126.55</v>
      </c>
      <c r="E21381" s="11">
        <v>125.89</v>
      </c>
      <c r="F21381" s="12">
        <v>602829</v>
      </c>
    </row>
    <row r="21382" spans="2:6">
      <c r="B21382" s="21">
        <v>42978</v>
      </c>
      <c r="C21382" s="122" t="s">
        <v>414</v>
      </c>
      <c r="D21382" s="116">
        <v>35.5</v>
      </c>
      <c r="E21382" s="11">
        <v>35.93</v>
      </c>
      <c r="F21382" s="12">
        <v>1465418</v>
      </c>
    </row>
    <row r="21383" spans="2:6">
      <c r="B21383" s="21">
        <v>42978</v>
      </c>
      <c r="C21383" s="122" t="s">
        <v>415</v>
      </c>
      <c r="D21383" s="116">
        <v>130.63999999999999</v>
      </c>
      <c r="E21383" s="11">
        <v>131.54</v>
      </c>
      <c r="F21383" s="12">
        <v>1149423</v>
      </c>
    </row>
    <row r="21384" spans="2:6">
      <c r="B21384" s="21">
        <v>42978</v>
      </c>
      <c r="C21384" s="122" t="s">
        <v>416</v>
      </c>
      <c r="D21384" s="116">
        <v>129.82</v>
      </c>
      <c r="E21384" s="11">
        <v>129.65</v>
      </c>
      <c r="F21384" s="12">
        <v>1296672</v>
      </c>
    </row>
    <row r="21385" spans="2:6">
      <c r="B21385" s="21">
        <v>42978</v>
      </c>
      <c r="C21385" s="122" t="s">
        <v>417</v>
      </c>
      <c r="D21385" s="116">
        <v>62</v>
      </c>
      <c r="E21385" s="11">
        <v>61.68</v>
      </c>
      <c r="F21385" s="12">
        <v>6145817</v>
      </c>
    </row>
    <row r="21386" spans="2:6">
      <c r="B21386" s="21">
        <v>42978</v>
      </c>
      <c r="C21386" s="122" t="s">
        <v>418</v>
      </c>
      <c r="D21386" s="116">
        <v>95.96</v>
      </c>
      <c r="E21386" s="11">
        <v>96.03</v>
      </c>
      <c r="F21386" s="12">
        <v>1835676</v>
      </c>
    </row>
    <row r="21387" spans="2:6">
      <c r="B21387" s="21">
        <v>42978</v>
      </c>
      <c r="C21387" s="122" t="s">
        <v>419</v>
      </c>
      <c r="D21387" s="116">
        <v>52.26</v>
      </c>
      <c r="E21387" s="11">
        <v>52.27</v>
      </c>
      <c r="F21387" s="12">
        <v>8215791</v>
      </c>
    </row>
    <row r="21388" spans="2:6">
      <c r="B21388" s="21">
        <v>42978</v>
      </c>
      <c r="C21388" s="122" t="s">
        <v>420</v>
      </c>
      <c r="D21388" s="116">
        <v>73.19</v>
      </c>
      <c r="E21388" s="11">
        <v>73.22</v>
      </c>
      <c r="F21388" s="12">
        <v>810963</v>
      </c>
    </row>
    <row r="21389" spans="2:6">
      <c r="B21389" s="21">
        <v>42978</v>
      </c>
      <c r="C21389" s="122" t="s">
        <v>421</v>
      </c>
      <c r="D21389" s="116">
        <v>122.35</v>
      </c>
      <c r="E21389" s="11">
        <v>124.46</v>
      </c>
      <c r="F21389" s="12">
        <v>1784088</v>
      </c>
    </row>
    <row r="21390" spans="2:6">
      <c r="B21390" s="21">
        <v>42978</v>
      </c>
      <c r="C21390" s="122" t="s">
        <v>422</v>
      </c>
      <c r="D21390" s="116">
        <v>251.74</v>
      </c>
      <c r="E21390" s="11">
        <v>252.48</v>
      </c>
      <c r="F21390" s="12">
        <v>529013</v>
      </c>
    </row>
    <row r="21391" spans="2:6">
      <c r="B21391" s="21">
        <v>42978</v>
      </c>
      <c r="C21391" s="122" t="s">
        <v>423</v>
      </c>
      <c r="D21391" s="116">
        <v>63.95</v>
      </c>
      <c r="E21391" s="11">
        <v>64.319999999999993</v>
      </c>
      <c r="F21391" s="12">
        <v>1153481</v>
      </c>
    </row>
    <row r="21392" spans="2:6">
      <c r="B21392" s="21">
        <v>42978</v>
      </c>
      <c r="C21392" s="122" t="s">
        <v>424</v>
      </c>
      <c r="D21392" s="116">
        <v>488.4</v>
      </c>
      <c r="E21392" s="11">
        <v>496.9</v>
      </c>
      <c r="F21392" s="12">
        <v>872340</v>
      </c>
    </row>
    <row r="21393" spans="2:6">
      <c r="B21393" s="21">
        <v>42978</v>
      </c>
      <c r="C21393" s="122" t="s">
        <v>425</v>
      </c>
      <c r="D21393" s="116">
        <v>14.28</v>
      </c>
      <c r="E21393" s="11">
        <v>14.11</v>
      </c>
      <c r="F21393" s="12">
        <v>10356256</v>
      </c>
    </row>
    <row r="21394" spans="2:6">
      <c r="B21394" s="21">
        <v>42978</v>
      </c>
      <c r="C21394" s="122" t="s">
        <v>426</v>
      </c>
      <c r="D21394" s="116">
        <v>44.44</v>
      </c>
      <c r="E21394" s="11">
        <v>45.3</v>
      </c>
      <c r="F21394" s="12">
        <v>1028666</v>
      </c>
    </row>
    <row r="21395" spans="2:6">
      <c r="B21395" s="21">
        <v>42978</v>
      </c>
      <c r="C21395" s="122" t="s">
        <v>427</v>
      </c>
      <c r="D21395" s="116">
        <v>106.5</v>
      </c>
      <c r="E21395" s="11">
        <v>107.5</v>
      </c>
      <c r="F21395" s="12">
        <v>1912012</v>
      </c>
    </row>
    <row r="21396" spans="2:6">
      <c r="B21396" s="21">
        <v>42978</v>
      </c>
      <c r="C21396" s="122" t="s">
        <v>428</v>
      </c>
      <c r="D21396" s="116">
        <v>78.56</v>
      </c>
      <c r="E21396" s="11">
        <v>78.319999999999993</v>
      </c>
      <c r="F21396" s="12">
        <v>436539</v>
      </c>
    </row>
    <row r="21397" spans="2:6">
      <c r="B21397" s="21">
        <v>42978</v>
      </c>
      <c r="C21397" s="122" t="s">
        <v>429</v>
      </c>
      <c r="D21397" s="116">
        <v>87.27</v>
      </c>
      <c r="E21397" s="11">
        <v>87.89</v>
      </c>
      <c r="F21397" s="12">
        <v>1088341</v>
      </c>
    </row>
    <row r="21398" spans="2:6">
      <c r="B21398" s="21">
        <v>42978</v>
      </c>
      <c r="C21398" s="122" t="s">
        <v>430</v>
      </c>
      <c r="D21398" s="116">
        <v>76</v>
      </c>
      <c r="E21398" s="11">
        <v>77.58</v>
      </c>
      <c r="F21398" s="12">
        <v>742952</v>
      </c>
    </row>
    <row r="21399" spans="2:6">
      <c r="B21399" s="21">
        <v>42978</v>
      </c>
      <c r="C21399" s="122" t="s">
        <v>431</v>
      </c>
      <c r="D21399" s="116">
        <v>163.41</v>
      </c>
      <c r="E21399" s="11">
        <v>164.06</v>
      </c>
      <c r="F21399" s="12">
        <v>582938</v>
      </c>
    </row>
    <row r="21400" spans="2:6">
      <c r="B21400" s="21">
        <v>42978</v>
      </c>
      <c r="C21400" s="122" t="s">
        <v>432</v>
      </c>
      <c r="D21400" s="116">
        <v>232.26</v>
      </c>
      <c r="E21400" s="11">
        <v>230.66</v>
      </c>
      <c r="F21400" s="12">
        <v>426416</v>
      </c>
    </row>
    <row r="21401" spans="2:6">
      <c r="B21401" s="21">
        <v>42978</v>
      </c>
      <c r="C21401" s="122" t="s">
        <v>433</v>
      </c>
      <c r="D21401" s="116">
        <v>58.5</v>
      </c>
      <c r="E21401" s="11">
        <v>58.45</v>
      </c>
      <c r="F21401" s="12">
        <v>3369989</v>
      </c>
    </row>
    <row r="21402" spans="2:6">
      <c r="B21402" s="21">
        <v>42978</v>
      </c>
      <c r="C21402" s="122" t="s">
        <v>434</v>
      </c>
      <c r="D21402" s="116">
        <v>17.489999999999998</v>
      </c>
      <c r="E21402" s="11">
        <v>17.36</v>
      </c>
      <c r="F21402" s="12">
        <v>5289810</v>
      </c>
    </row>
    <row r="21403" spans="2:6">
      <c r="B21403" s="21">
        <v>42978</v>
      </c>
      <c r="C21403" s="122" t="s">
        <v>435</v>
      </c>
      <c r="D21403" s="116">
        <v>65.2</v>
      </c>
      <c r="E21403" s="11">
        <v>65.239999999999995</v>
      </c>
      <c r="F21403" s="12">
        <v>980255</v>
      </c>
    </row>
    <row r="21404" spans="2:6">
      <c r="B21404" s="21">
        <v>42978</v>
      </c>
      <c r="C21404" s="122" t="s">
        <v>436</v>
      </c>
      <c r="D21404" s="116">
        <v>182.87</v>
      </c>
      <c r="E21404" s="11">
        <v>182.01</v>
      </c>
      <c r="F21404" s="12">
        <v>1272431</v>
      </c>
    </row>
    <row r="21405" spans="2:6">
      <c r="B21405" s="21">
        <v>42978</v>
      </c>
      <c r="C21405" s="122" t="s">
        <v>437</v>
      </c>
      <c r="D21405" s="116">
        <v>153.07</v>
      </c>
      <c r="E21405" s="11">
        <v>153.55000000000001</v>
      </c>
      <c r="F21405" s="12">
        <v>23507738</v>
      </c>
    </row>
    <row r="21406" spans="2:6">
      <c r="B21406" s="21">
        <v>42978</v>
      </c>
      <c r="C21406" s="122" t="s">
        <v>438</v>
      </c>
      <c r="D21406" s="116">
        <v>54.68</v>
      </c>
      <c r="E21406" s="11">
        <v>54.86</v>
      </c>
      <c r="F21406" s="12">
        <v>8245287</v>
      </c>
    </row>
    <row r="21407" spans="2:6">
      <c r="B21407" s="21">
        <v>42978</v>
      </c>
      <c r="C21407" s="122" t="s">
        <v>439</v>
      </c>
      <c r="D21407" s="116">
        <v>59.8</v>
      </c>
      <c r="E21407" s="11">
        <v>60.38</v>
      </c>
      <c r="F21407" s="12">
        <v>1057693</v>
      </c>
    </row>
    <row r="21408" spans="2:6">
      <c r="B21408" s="21">
        <v>42978</v>
      </c>
      <c r="C21408" s="122" t="s">
        <v>440</v>
      </c>
      <c r="D21408" s="116">
        <v>39.83</v>
      </c>
      <c r="E21408" s="11">
        <v>39.9</v>
      </c>
      <c r="F21408" s="12">
        <v>7435809</v>
      </c>
    </row>
    <row r="21409" spans="2:6">
      <c r="B21409" s="21">
        <v>42978</v>
      </c>
      <c r="C21409" s="122" t="s">
        <v>441</v>
      </c>
      <c r="D21409" s="116">
        <v>44.4</v>
      </c>
      <c r="E21409" s="11">
        <v>44.38</v>
      </c>
      <c r="F21409" s="12">
        <v>2456482</v>
      </c>
    </row>
    <row r="21410" spans="2:6">
      <c r="B21410" s="21">
        <v>42978</v>
      </c>
      <c r="C21410" s="122" t="s">
        <v>442</v>
      </c>
      <c r="D21410" s="116">
        <v>339.89</v>
      </c>
      <c r="E21410" s="11">
        <v>339.27</v>
      </c>
      <c r="F21410" s="12">
        <v>746221</v>
      </c>
    </row>
    <row r="21411" spans="2:6">
      <c r="B21411" s="21">
        <v>42978</v>
      </c>
      <c r="C21411" s="122" t="s">
        <v>443</v>
      </c>
      <c r="D21411" s="116">
        <v>63.28</v>
      </c>
      <c r="E21411" s="11">
        <v>63.07</v>
      </c>
      <c r="F21411" s="12">
        <v>1372933</v>
      </c>
    </row>
    <row r="21412" spans="2:6">
      <c r="B21412" s="21">
        <v>42978</v>
      </c>
      <c r="C21412" s="122" t="s">
        <v>444</v>
      </c>
      <c r="D21412" s="116">
        <v>104.37</v>
      </c>
      <c r="E21412" s="11">
        <v>104.76</v>
      </c>
      <c r="F21412" s="12">
        <v>1493677</v>
      </c>
    </row>
    <row r="21413" spans="2:6">
      <c r="B21413" s="21">
        <v>42978</v>
      </c>
      <c r="C21413" s="122" t="s">
        <v>445</v>
      </c>
      <c r="D21413" s="116">
        <v>63.6</v>
      </c>
      <c r="E21413" s="11">
        <v>63.51</v>
      </c>
      <c r="F21413" s="12">
        <v>5833538</v>
      </c>
    </row>
    <row r="21414" spans="2:6">
      <c r="B21414" s="21">
        <v>42978</v>
      </c>
      <c r="C21414" s="122" t="s">
        <v>446</v>
      </c>
      <c r="D21414" s="116">
        <v>97.4</v>
      </c>
      <c r="E21414" s="11">
        <v>96.38</v>
      </c>
      <c r="F21414" s="12">
        <v>1232782</v>
      </c>
    </row>
    <row r="21415" spans="2:6">
      <c r="B21415" s="21">
        <v>42978</v>
      </c>
      <c r="C21415" s="122" t="s">
        <v>447</v>
      </c>
      <c r="D21415" s="116">
        <v>146.47</v>
      </c>
      <c r="E21415" s="11">
        <v>147.57</v>
      </c>
      <c r="F21415" s="12">
        <v>442279</v>
      </c>
    </row>
    <row r="21416" spans="2:6">
      <c r="B21416" s="21">
        <v>42978</v>
      </c>
      <c r="C21416" s="122" t="s">
        <v>448</v>
      </c>
      <c r="D21416" s="116">
        <v>85.72</v>
      </c>
      <c r="E21416" s="11">
        <v>85.65</v>
      </c>
      <c r="F21416" s="12">
        <v>1250378</v>
      </c>
    </row>
    <row r="21417" spans="2:6">
      <c r="B21417" s="21">
        <v>42978</v>
      </c>
      <c r="C21417" s="122" t="s">
        <v>449</v>
      </c>
      <c r="D21417" s="116">
        <v>79.75</v>
      </c>
      <c r="E21417" s="11">
        <v>80.42</v>
      </c>
      <c r="F21417" s="12">
        <v>907816</v>
      </c>
    </row>
    <row r="21418" spans="2:6">
      <c r="B21418" s="21">
        <v>42978</v>
      </c>
      <c r="C21418" s="122" t="s">
        <v>450</v>
      </c>
      <c r="D21418" s="116">
        <v>48.35</v>
      </c>
      <c r="E21418" s="11">
        <v>48.26</v>
      </c>
      <c r="F21418" s="12">
        <v>4325517</v>
      </c>
    </row>
    <row r="21419" spans="2:6">
      <c r="B21419" s="21">
        <v>42978</v>
      </c>
      <c r="C21419" s="122" t="s">
        <v>451</v>
      </c>
      <c r="D21419" s="116">
        <v>157.53</v>
      </c>
      <c r="E21419" s="11">
        <v>156.85</v>
      </c>
      <c r="F21419" s="12">
        <v>2279528</v>
      </c>
    </row>
    <row r="21420" spans="2:6">
      <c r="B21420" s="21">
        <v>42978</v>
      </c>
      <c r="C21420" s="122" t="s">
        <v>452</v>
      </c>
      <c r="D21420" s="116">
        <v>154</v>
      </c>
      <c r="E21420" s="11">
        <v>154.33000000000001</v>
      </c>
      <c r="F21420" s="12">
        <v>1373095</v>
      </c>
    </row>
    <row r="21421" spans="2:6">
      <c r="B21421" s="21">
        <v>42978</v>
      </c>
      <c r="C21421" s="122" t="s">
        <v>453</v>
      </c>
      <c r="D21421" s="116">
        <v>72.36</v>
      </c>
      <c r="E21421" s="11">
        <v>71.89</v>
      </c>
      <c r="F21421" s="12">
        <v>633389</v>
      </c>
    </row>
    <row r="21422" spans="2:6">
      <c r="B21422" s="21">
        <v>42978</v>
      </c>
      <c r="C21422" s="122" t="s">
        <v>454</v>
      </c>
      <c r="D21422" s="116">
        <v>117.97</v>
      </c>
      <c r="E21422" s="11">
        <v>117.93</v>
      </c>
      <c r="F21422" s="12">
        <v>829327</v>
      </c>
    </row>
    <row r="21423" spans="2:6">
      <c r="B21423" s="21">
        <v>42978</v>
      </c>
      <c r="C21423" s="122" t="s">
        <v>455</v>
      </c>
      <c r="D21423" s="116">
        <v>55.77</v>
      </c>
      <c r="E21423" s="11">
        <v>55.1</v>
      </c>
      <c r="F21423" s="12">
        <v>2478934</v>
      </c>
    </row>
    <row r="21424" spans="2:6">
      <c r="B21424" s="21">
        <v>42978</v>
      </c>
      <c r="C21424" s="122" t="s">
        <v>456</v>
      </c>
      <c r="D21424" s="116">
        <v>92.9</v>
      </c>
      <c r="E21424" s="11">
        <v>92.49</v>
      </c>
      <c r="F21424" s="12">
        <v>2088953</v>
      </c>
    </row>
    <row r="21425" spans="2:6">
      <c r="B21425" s="21">
        <v>42978</v>
      </c>
      <c r="C21425" s="122" t="s">
        <v>457</v>
      </c>
      <c r="D21425" s="116">
        <v>31.8</v>
      </c>
      <c r="E21425" s="11">
        <v>31.53</v>
      </c>
      <c r="F21425" s="12">
        <v>4289317</v>
      </c>
    </row>
    <row r="21426" spans="2:6">
      <c r="B21426" s="21">
        <v>42978</v>
      </c>
      <c r="C21426" s="122" t="s">
        <v>458</v>
      </c>
      <c r="D21426" s="116">
        <v>199.73</v>
      </c>
      <c r="E21426" s="11">
        <v>200.1</v>
      </c>
      <c r="F21426" s="12">
        <v>1937476</v>
      </c>
    </row>
    <row r="21427" spans="2:6">
      <c r="B21427" s="21">
        <v>42978</v>
      </c>
      <c r="C21427" s="122" t="s">
        <v>459</v>
      </c>
      <c r="D21427" s="116">
        <v>140.72</v>
      </c>
      <c r="E21427" s="11">
        <v>144</v>
      </c>
      <c r="F21427" s="12">
        <v>1705296</v>
      </c>
    </row>
    <row r="21428" spans="2:6">
      <c r="B21428" s="21">
        <v>42978</v>
      </c>
      <c r="C21428" s="122" t="s">
        <v>460</v>
      </c>
      <c r="D21428" s="116">
        <v>104.01</v>
      </c>
      <c r="E21428" s="11">
        <v>105.36</v>
      </c>
      <c r="F21428" s="12">
        <v>1412895</v>
      </c>
    </row>
    <row r="21429" spans="2:6">
      <c r="B21429" s="21">
        <v>42978</v>
      </c>
      <c r="C21429" s="122" t="s">
        <v>461</v>
      </c>
      <c r="D21429" s="116">
        <v>30.72</v>
      </c>
      <c r="E21429" s="11">
        <v>30.79</v>
      </c>
      <c r="F21429" s="12">
        <v>5132643</v>
      </c>
    </row>
    <row r="21430" spans="2:6">
      <c r="B21430" s="21">
        <v>42978</v>
      </c>
      <c r="C21430" s="122" t="s">
        <v>462</v>
      </c>
      <c r="D21430" s="116">
        <v>139.33000000000001</v>
      </c>
      <c r="E21430" s="11">
        <v>141.37</v>
      </c>
      <c r="F21430" s="12">
        <v>1305903</v>
      </c>
    </row>
    <row r="21431" spans="2:6">
      <c r="B21431" s="21">
        <v>42978</v>
      </c>
      <c r="C21431" s="122" t="s">
        <v>463</v>
      </c>
      <c r="D21431" s="116">
        <v>30</v>
      </c>
      <c r="E21431" s="11">
        <v>29.98</v>
      </c>
      <c r="F21431" s="12">
        <v>4337251</v>
      </c>
    </row>
    <row r="21432" spans="2:6">
      <c r="B21432" s="21">
        <v>42978</v>
      </c>
      <c r="C21432" s="122" t="s">
        <v>464</v>
      </c>
      <c r="D21432" s="116">
        <v>52.85</v>
      </c>
      <c r="E21432" s="11">
        <v>52.67</v>
      </c>
      <c r="F21432" s="12">
        <v>3133955</v>
      </c>
    </row>
    <row r="21433" spans="2:6">
      <c r="B21433" s="21">
        <v>42978</v>
      </c>
      <c r="C21433" s="122" t="s">
        <v>465</v>
      </c>
      <c r="D21433" s="116">
        <v>37.74</v>
      </c>
      <c r="E21433" s="11">
        <v>37.46</v>
      </c>
      <c r="F21433" s="12">
        <v>20738519</v>
      </c>
    </row>
    <row r="21434" spans="2:6">
      <c r="B21434" s="21">
        <v>42978</v>
      </c>
      <c r="C21434" s="122" t="s">
        <v>466</v>
      </c>
      <c r="D21434" s="116">
        <v>89.87</v>
      </c>
      <c r="E21434" s="11">
        <v>89.75</v>
      </c>
      <c r="F21434" s="12">
        <v>1241757</v>
      </c>
    </row>
    <row r="21435" spans="2:6">
      <c r="B21435" s="21">
        <v>42978</v>
      </c>
      <c r="C21435" s="122" t="s">
        <v>467</v>
      </c>
      <c r="D21435" s="116">
        <v>255.12</v>
      </c>
      <c r="E21435" s="11">
        <v>260.66000000000003</v>
      </c>
      <c r="F21435" s="12">
        <v>555893</v>
      </c>
    </row>
    <row r="21436" spans="2:6">
      <c r="B21436" s="21">
        <v>42978</v>
      </c>
      <c r="C21436" s="122" t="s">
        <v>468</v>
      </c>
      <c r="D21436" s="116">
        <v>79.099999999999994</v>
      </c>
      <c r="E21436" s="11">
        <v>79.599999999999994</v>
      </c>
      <c r="F21436" s="12">
        <v>982223</v>
      </c>
    </row>
    <row r="21437" spans="2:6">
      <c r="B21437" s="21">
        <v>42978</v>
      </c>
      <c r="C21437" s="122" t="s">
        <v>469</v>
      </c>
      <c r="D21437" s="116">
        <v>54.28</v>
      </c>
      <c r="E21437" s="11">
        <v>54.53</v>
      </c>
      <c r="F21437" s="12">
        <v>6017827</v>
      </c>
    </row>
    <row r="21438" spans="2:6">
      <c r="B21438" s="21">
        <v>42978</v>
      </c>
      <c r="C21438" s="122" t="s">
        <v>470</v>
      </c>
      <c r="D21438" s="116">
        <v>88.18</v>
      </c>
      <c r="E21438" s="11">
        <v>91.4</v>
      </c>
      <c r="F21438" s="12">
        <v>2117472</v>
      </c>
    </row>
    <row r="21439" spans="2:6">
      <c r="B21439" s="21">
        <v>42978</v>
      </c>
      <c r="C21439" s="122" t="s">
        <v>471</v>
      </c>
      <c r="D21439" s="116">
        <v>71.83</v>
      </c>
      <c r="E21439" s="11">
        <v>72.3</v>
      </c>
      <c r="F21439" s="12">
        <v>4532690</v>
      </c>
    </row>
    <row r="21440" spans="2:6">
      <c r="B21440" s="21">
        <v>42978</v>
      </c>
      <c r="C21440" s="122" t="s">
        <v>472</v>
      </c>
      <c r="D21440" s="116">
        <v>77.13</v>
      </c>
      <c r="E21440" s="11">
        <v>76.97</v>
      </c>
      <c r="F21440" s="12">
        <v>517690</v>
      </c>
    </row>
    <row r="21441" spans="2:6">
      <c r="B21441" s="21">
        <v>42978</v>
      </c>
      <c r="C21441" s="122" t="s">
        <v>473</v>
      </c>
      <c r="D21441" s="116">
        <v>183.49</v>
      </c>
      <c r="E21441" s="11">
        <v>187.14</v>
      </c>
      <c r="F21441" s="12">
        <v>2035478</v>
      </c>
    </row>
    <row r="21442" spans="2:6">
      <c r="B21442" s="21">
        <v>42978</v>
      </c>
      <c r="C21442" s="122" t="s">
        <v>474</v>
      </c>
      <c r="D21442" s="116">
        <v>42.64</v>
      </c>
      <c r="E21442" s="11">
        <v>42.73</v>
      </c>
      <c r="F21442" s="12">
        <v>1934427</v>
      </c>
    </row>
    <row r="21443" spans="2:6">
      <c r="B21443" s="21">
        <v>42978</v>
      </c>
      <c r="C21443" s="122" t="s">
        <v>475</v>
      </c>
      <c r="D21443" s="116">
        <v>84.16</v>
      </c>
      <c r="E21443" s="11">
        <v>84.36</v>
      </c>
      <c r="F21443" s="12">
        <v>1407027</v>
      </c>
    </row>
    <row r="21444" spans="2:6">
      <c r="B21444" s="21">
        <v>42978</v>
      </c>
      <c r="C21444" s="122" t="s">
        <v>476</v>
      </c>
      <c r="D21444" s="116">
        <v>122.05</v>
      </c>
      <c r="E21444" s="11">
        <v>121.18</v>
      </c>
      <c r="F21444" s="12">
        <v>2156565</v>
      </c>
    </row>
    <row r="21445" spans="2:6">
      <c r="B21445" s="21">
        <v>42978</v>
      </c>
      <c r="C21445" s="122" t="s">
        <v>477</v>
      </c>
      <c r="D21445" s="116">
        <v>59.48</v>
      </c>
      <c r="E21445" s="11">
        <v>59.51</v>
      </c>
      <c r="F21445" s="12">
        <v>2288432</v>
      </c>
    </row>
    <row r="21446" spans="2:6">
      <c r="B21446" s="21">
        <v>42978</v>
      </c>
      <c r="C21446" s="122" t="s">
        <v>478</v>
      </c>
      <c r="D21446" s="116">
        <v>62.3</v>
      </c>
      <c r="E21446" s="11">
        <v>63.3</v>
      </c>
      <c r="F21446" s="12">
        <v>3244449</v>
      </c>
    </row>
    <row r="21447" spans="2:6">
      <c r="B21447" s="21">
        <v>42978</v>
      </c>
      <c r="C21447" s="122" t="s">
        <v>479</v>
      </c>
      <c r="D21447" s="116">
        <v>68.5</v>
      </c>
      <c r="E21447" s="11">
        <v>69.12</v>
      </c>
      <c r="F21447" s="12">
        <v>1244517</v>
      </c>
    </row>
    <row r="21448" spans="2:6">
      <c r="B21448" s="21">
        <v>42978</v>
      </c>
      <c r="C21448" s="122" t="s">
        <v>480</v>
      </c>
      <c r="D21448" s="116">
        <v>101.55</v>
      </c>
      <c r="E21448" s="11">
        <v>101.1</v>
      </c>
      <c r="F21448" s="12">
        <v>4639859</v>
      </c>
    </row>
    <row r="21449" spans="2:6">
      <c r="B21449" s="21">
        <v>42978</v>
      </c>
      <c r="C21449" s="122" t="s">
        <v>481</v>
      </c>
      <c r="D21449" s="116">
        <v>82.44</v>
      </c>
      <c r="E21449" s="11">
        <v>82.82</v>
      </c>
      <c r="F21449" s="12">
        <v>4411338</v>
      </c>
    </row>
    <row r="21450" spans="2:6">
      <c r="B21450" s="21">
        <v>42978</v>
      </c>
      <c r="C21450" s="122" t="s">
        <v>482</v>
      </c>
      <c r="D21450" s="116">
        <v>49.12</v>
      </c>
      <c r="E21450" s="11">
        <v>49.09</v>
      </c>
      <c r="F21450" s="12">
        <v>1154001</v>
      </c>
    </row>
    <row r="21451" spans="2:6">
      <c r="B21451" s="21">
        <v>42978</v>
      </c>
      <c r="C21451" s="122" t="s">
        <v>483</v>
      </c>
      <c r="D21451" s="116">
        <v>15.21</v>
      </c>
      <c r="E21451" s="11">
        <v>15.1</v>
      </c>
      <c r="F21451" s="12">
        <v>3602310</v>
      </c>
    </row>
    <row r="21452" spans="2:6">
      <c r="B21452" s="21">
        <v>42978</v>
      </c>
      <c r="C21452" s="122" t="s">
        <v>484</v>
      </c>
      <c r="D21452" s="116">
        <v>16.27</v>
      </c>
      <c r="E21452" s="11">
        <v>16.149999999999999</v>
      </c>
      <c r="F21452" s="12">
        <v>5090857</v>
      </c>
    </row>
    <row r="21453" spans="2:6">
      <c r="B21453" s="21">
        <v>42978</v>
      </c>
      <c r="C21453" s="122" t="s">
        <v>485</v>
      </c>
      <c r="D21453" s="116">
        <v>62.49</v>
      </c>
      <c r="E21453" s="11">
        <v>61.96</v>
      </c>
      <c r="F21453" s="12">
        <v>3909256</v>
      </c>
    </row>
    <row r="21454" spans="2:6">
      <c r="B21454" s="21">
        <v>42978</v>
      </c>
      <c r="C21454" s="122" t="s">
        <v>486</v>
      </c>
      <c r="D21454" s="116">
        <v>38.82</v>
      </c>
      <c r="E21454" s="11">
        <v>38.82</v>
      </c>
      <c r="F21454" s="12">
        <v>2049552</v>
      </c>
    </row>
    <row r="21455" spans="2:6">
      <c r="B21455" s="21">
        <v>42978</v>
      </c>
      <c r="C21455" s="122" t="s">
        <v>487</v>
      </c>
      <c r="D21455" s="116">
        <v>107.1</v>
      </c>
      <c r="E21455" s="11">
        <v>108.13</v>
      </c>
      <c r="F21455" s="12">
        <v>529572</v>
      </c>
    </row>
    <row r="21456" spans="2:6">
      <c r="B21456" s="21">
        <v>42978</v>
      </c>
      <c r="C21456" s="122" t="s">
        <v>488</v>
      </c>
      <c r="D21456" s="116">
        <v>214.82</v>
      </c>
      <c r="E21456" s="11">
        <v>221.01</v>
      </c>
      <c r="F21456" s="12">
        <v>2071694</v>
      </c>
    </row>
    <row r="21457" spans="2:6">
      <c r="B21457" s="21">
        <v>42978</v>
      </c>
      <c r="C21457" s="122" t="s">
        <v>489</v>
      </c>
      <c r="D21457" s="116">
        <v>196.93</v>
      </c>
      <c r="E21457" s="11">
        <v>198.9</v>
      </c>
      <c r="F21457" s="12">
        <v>2990177</v>
      </c>
    </row>
    <row r="21458" spans="2:6">
      <c r="B21458" s="21">
        <v>42978</v>
      </c>
      <c r="C21458" s="122" t="s">
        <v>490</v>
      </c>
      <c r="D21458" s="116">
        <v>48.32</v>
      </c>
      <c r="E21458" s="11">
        <v>48.18</v>
      </c>
      <c r="F21458" s="12">
        <v>1137035</v>
      </c>
    </row>
    <row r="21459" spans="2:6">
      <c r="B21459" s="21">
        <v>42978</v>
      </c>
      <c r="C21459" s="122" t="s">
        <v>491</v>
      </c>
      <c r="D21459" s="116">
        <v>105.31</v>
      </c>
      <c r="E21459" s="11">
        <v>105.3</v>
      </c>
      <c r="F21459" s="12">
        <v>2744371</v>
      </c>
    </row>
    <row r="21460" spans="2:6">
      <c r="B21460" s="21">
        <v>42978</v>
      </c>
      <c r="C21460" s="122" t="s">
        <v>492</v>
      </c>
      <c r="D21460" s="116">
        <v>115.47</v>
      </c>
      <c r="E21460" s="11">
        <v>114.36</v>
      </c>
      <c r="F21460" s="12">
        <v>3262164</v>
      </c>
    </row>
    <row r="21461" spans="2:6">
      <c r="B21461" s="21">
        <v>42978</v>
      </c>
      <c r="C21461" s="122" t="s">
        <v>493</v>
      </c>
      <c r="D21461" s="116">
        <v>119.59</v>
      </c>
      <c r="E21461" s="11">
        <v>118.06</v>
      </c>
      <c r="F21461" s="12">
        <v>1734265</v>
      </c>
    </row>
    <row r="21462" spans="2:6">
      <c r="B21462" s="21">
        <v>42978</v>
      </c>
      <c r="C21462" s="122" t="s">
        <v>494</v>
      </c>
      <c r="D21462" s="116">
        <v>51.82</v>
      </c>
      <c r="E21462" s="11">
        <v>51.25</v>
      </c>
      <c r="F21462" s="12">
        <v>5196902</v>
      </c>
    </row>
    <row r="21463" spans="2:6">
      <c r="B21463" s="21">
        <v>42978</v>
      </c>
      <c r="C21463" s="122" t="s">
        <v>495</v>
      </c>
      <c r="D21463" s="116">
        <v>119.63</v>
      </c>
      <c r="E21463" s="11">
        <v>119.72</v>
      </c>
      <c r="F21463" s="12">
        <v>3979041</v>
      </c>
    </row>
    <row r="21464" spans="2:6">
      <c r="B21464" s="21">
        <v>42978</v>
      </c>
      <c r="C21464" s="122" t="s">
        <v>496</v>
      </c>
      <c r="D21464" s="116">
        <v>104.06</v>
      </c>
      <c r="E21464" s="11">
        <v>103.52</v>
      </c>
      <c r="F21464" s="12">
        <v>13766043</v>
      </c>
    </row>
    <row r="21465" spans="2:6">
      <c r="B21465" s="21">
        <v>42978</v>
      </c>
      <c r="C21465" s="122" t="s">
        <v>497</v>
      </c>
      <c r="D21465" s="116">
        <v>104.08</v>
      </c>
      <c r="E21465" s="11">
        <v>106.25</v>
      </c>
      <c r="F21465" s="12">
        <v>990902</v>
      </c>
    </row>
    <row r="21466" spans="2:6">
      <c r="B21466" s="21">
        <v>42978</v>
      </c>
      <c r="C21466" s="122" t="s">
        <v>498</v>
      </c>
      <c r="D21466" s="116">
        <v>62.79</v>
      </c>
      <c r="E21466" s="11">
        <v>62.87</v>
      </c>
      <c r="F21466" s="12">
        <v>2317123</v>
      </c>
    </row>
    <row r="21467" spans="2:6">
      <c r="B21467" s="21">
        <v>42978</v>
      </c>
      <c r="C21467" s="122" t="s">
        <v>499</v>
      </c>
      <c r="D21467" s="116">
        <v>29.2</v>
      </c>
      <c r="E21467" s="11">
        <v>28.6</v>
      </c>
      <c r="F21467" s="12">
        <v>6510326</v>
      </c>
    </row>
    <row r="21468" spans="2:6">
      <c r="B21468" s="21">
        <v>42978</v>
      </c>
      <c r="C21468" s="122" t="s">
        <v>500</v>
      </c>
      <c r="D21468" s="116">
        <v>68.650000000000006</v>
      </c>
      <c r="E21468" s="11">
        <v>68.099999999999994</v>
      </c>
      <c r="F21468" s="12">
        <v>4434442</v>
      </c>
    </row>
    <row r="21469" spans="2:6">
      <c r="B21469" s="21">
        <v>42978</v>
      </c>
      <c r="C21469" s="122" t="s">
        <v>501</v>
      </c>
      <c r="D21469" s="116">
        <v>122.82</v>
      </c>
      <c r="E21469" s="11">
        <v>121.26</v>
      </c>
      <c r="F21469" s="12">
        <v>2081141</v>
      </c>
    </row>
    <row r="21470" spans="2:6">
      <c r="B21470" s="21">
        <v>42978</v>
      </c>
      <c r="C21470" s="122" t="s">
        <v>502</v>
      </c>
      <c r="D21470" s="116">
        <v>74.53</v>
      </c>
      <c r="E21470" s="11">
        <v>74.489999999999995</v>
      </c>
      <c r="F21470" s="12">
        <v>1249921</v>
      </c>
    </row>
    <row r="21471" spans="2:6">
      <c r="B21471" s="21">
        <v>42978</v>
      </c>
      <c r="C21471" s="122" t="s">
        <v>503</v>
      </c>
      <c r="D21471" s="116">
        <v>80.25</v>
      </c>
      <c r="E21471" s="11">
        <v>81.05</v>
      </c>
      <c r="F21471" s="12">
        <v>660407</v>
      </c>
    </row>
    <row r="21472" spans="2:6">
      <c r="B21472" s="21">
        <v>42978</v>
      </c>
      <c r="C21472" s="122" t="s">
        <v>504</v>
      </c>
      <c r="D21472" s="116">
        <v>103</v>
      </c>
      <c r="E21472" s="11">
        <v>103.75</v>
      </c>
      <c r="F21472" s="12">
        <v>875773</v>
      </c>
    </row>
    <row r="21473" spans="2:6">
      <c r="B21473" s="21">
        <v>42978</v>
      </c>
      <c r="C21473" s="122" t="s">
        <v>505</v>
      </c>
      <c r="D21473" s="116">
        <v>156.57</v>
      </c>
      <c r="E21473" s="11">
        <v>160.54</v>
      </c>
      <c r="F21473" s="12">
        <v>3329549</v>
      </c>
    </row>
    <row r="21474" spans="2:6">
      <c r="B21474" s="21">
        <v>42978</v>
      </c>
      <c r="C21474" s="122" t="s">
        <v>506</v>
      </c>
      <c r="D21474" s="116">
        <v>68.19</v>
      </c>
      <c r="E21474" s="11">
        <v>68.44</v>
      </c>
      <c r="F21474" s="12">
        <v>1741117</v>
      </c>
    </row>
    <row r="21475" spans="2:6">
      <c r="B21475" s="21">
        <v>42978</v>
      </c>
      <c r="C21475" s="122" t="s">
        <v>507</v>
      </c>
      <c r="D21475" s="116">
        <v>48.26</v>
      </c>
      <c r="E21475" s="11">
        <v>47.97</v>
      </c>
      <c r="F21475" s="12">
        <v>14237666</v>
      </c>
    </row>
    <row r="21476" spans="2:6">
      <c r="B21476" s="21">
        <v>42978</v>
      </c>
      <c r="C21476" s="122" t="s">
        <v>508</v>
      </c>
      <c r="D21476" s="116">
        <v>182.02</v>
      </c>
      <c r="E21476" s="11">
        <v>183.48</v>
      </c>
      <c r="F21476" s="12">
        <v>555987</v>
      </c>
    </row>
    <row r="21477" spans="2:6">
      <c r="B21477" s="21">
        <v>42978</v>
      </c>
      <c r="C21477" s="122" t="s">
        <v>509</v>
      </c>
      <c r="D21477" s="116">
        <v>81.94</v>
      </c>
      <c r="E21477" s="11">
        <v>81.5</v>
      </c>
      <c r="F21477" s="12">
        <v>5024951</v>
      </c>
    </row>
    <row r="21478" spans="2:6">
      <c r="B21478" s="21">
        <v>42978</v>
      </c>
      <c r="C21478" s="122" t="s">
        <v>510</v>
      </c>
      <c r="D21478" s="116">
        <v>90.3</v>
      </c>
      <c r="E21478" s="11">
        <v>88.27</v>
      </c>
      <c r="F21478" s="12">
        <v>4599879</v>
      </c>
    </row>
    <row r="21479" spans="2:6">
      <c r="B21479" s="21">
        <v>42978</v>
      </c>
      <c r="C21479" s="122" t="s">
        <v>511</v>
      </c>
      <c r="D21479" s="116">
        <v>65.16</v>
      </c>
      <c r="E21479" s="11">
        <v>65.22</v>
      </c>
      <c r="F21479" s="12">
        <v>1232676</v>
      </c>
    </row>
    <row r="21480" spans="2:6">
      <c r="B21480" s="21">
        <v>42978</v>
      </c>
      <c r="C21480" s="122" t="s">
        <v>512</v>
      </c>
      <c r="D21480" s="116">
        <v>51</v>
      </c>
      <c r="E21480" s="11">
        <v>51.07</v>
      </c>
      <c r="F21480" s="12">
        <v>25231147</v>
      </c>
    </row>
    <row r="21481" spans="2:6">
      <c r="B21481" s="21">
        <v>42978</v>
      </c>
      <c r="C21481" s="122" t="s">
        <v>513</v>
      </c>
      <c r="D21481" s="116">
        <v>169.75</v>
      </c>
      <c r="E21481" s="11">
        <v>171.62</v>
      </c>
      <c r="F21481" s="12">
        <v>648812</v>
      </c>
    </row>
    <row r="21482" spans="2:6">
      <c r="B21482" s="21">
        <v>42978</v>
      </c>
      <c r="C21482" s="122" t="s">
        <v>514</v>
      </c>
      <c r="D21482" s="116">
        <v>148.36000000000001</v>
      </c>
      <c r="E21482" s="11">
        <v>148.47</v>
      </c>
      <c r="F21482" s="12">
        <v>758004</v>
      </c>
    </row>
    <row r="21483" spans="2:6">
      <c r="B21483" s="21">
        <v>42978</v>
      </c>
      <c r="C21483" s="122" t="s">
        <v>515</v>
      </c>
      <c r="D21483" s="116">
        <v>77.03</v>
      </c>
      <c r="E21483" s="11">
        <v>77.11</v>
      </c>
      <c r="F21483" s="12">
        <v>2115528</v>
      </c>
    </row>
    <row r="21484" spans="2:6">
      <c r="B21484" s="21">
        <v>42978</v>
      </c>
      <c r="C21484" s="122" t="s">
        <v>516</v>
      </c>
      <c r="D21484" s="116">
        <v>29.21</v>
      </c>
      <c r="E21484" s="11">
        <v>29.73</v>
      </c>
      <c r="F21484" s="12">
        <v>3758641</v>
      </c>
    </row>
    <row r="21485" spans="2:6">
      <c r="B21485" s="21">
        <v>42978</v>
      </c>
      <c r="C21485" s="122" t="s">
        <v>517</v>
      </c>
      <c r="D21485" s="116">
        <v>78.599999999999994</v>
      </c>
      <c r="E21485" s="11">
        <v>78.069999999999993</v>
      </c>
      <c r="F21485" s="12">
        <v>8194750</v>
      </c>
    </row>
    <row r="21486" spans="2:6">
      <c r="B21486" s="21">
        <v>42978</v>
      </c>
      <c r="C21486" s="122" t="s">
        <v>518</v>
      </c>
      <c r="D21486" s="116">
        <v>56.54</v>
      </c>
      <c r="E21486" s="11">
        <v>56.91</v>
      </c>
      <c r="F21486" s="12">
        <v>1323753</v>
      </c>
    </row>
    <row r="21487" spans="2:6">
      <c r="B21487" s="21">
        <v>42978</v>
      </c>
      <c r="C21487" s="122" t="s">
        <v>519</v>
      </c>
      <c r="D21487" s="116">
        <v>19.05</v>
      </c>
      <c r="E21487" s="11">
        <v>18.920000000000002</v>
      </c>
      <c r="F21487" s="12">
        <v>4088154</v>
      </c>
    </row>
    <row r="21488" spans="2:6">
      <c r="B21488" s="21">
        <v>42978</v>
      </c>
      <c r="C21488" s="122" t="s">
        <v>520</v>
      </c>
      <c r="D21488" s="116">
        <v>32.04</v>
      </c>
      <c r="E21488" s="11">
        <v>32.61</v>
      </c>
      <c r="F21488" s="12">
        <v>4681774</v>
      </c>
    </row>
    <row r="21489" spans="2:6">
      <c r="B21489" s="21">
        <v>42978</v>
      </c>
      <c r="C21489" s="122" t="s">
        <v>521</v>
      </c>
      <c r="D21489" s="116">
        <v>98.94</v>
      </c>
      <c r="E21489" s="11">
        <v>99.68</v>
      </c>
      <c r="F21489" s="12">
        <v>1175245</v>
      </c>
    </row>
    <row r="21490" spans="2:6">
      <c r="B21490" s="21">
        <v>42978</v>
      </c>
      <c r="C21490" s="122" t="s">
        <v>522</v>
      </c>
      <c r="D21490" s="116">
        <v>137.11000000000001</v>
      </c>
      <c r="E21490" s="11">
        <v>138.99</v>
      </c>
      <c r="F21490" s="12">
        <v>2629673</v>
      </c>
    </row>
    <row r="21491" spans="2:6">
      <c r="B21491" s="21">
        <v>42978</v>
      </c>
      <c r="C21491" s="122" t="s">
        <v>523</v>
      </c>
      <c r="D21491" s="116">
        <v>99.32</v>
      </c>
      <c r="E21491" s="11">
        <v>99.69</v>
      </c>
      <c r="F21491" s="12">
        <v>1112408</v>
      </c>
    </row>
    <row r="21492" spans="2:6">
      <c r="B21492" s="21">
        <v>42978</v>
      </c>
      <c r="C21492" s="122" t="s">
        <v>524</v>
      </c>
      <c r="D21492" s="116">
        <v>49.55</v>
      </c>
      <c r="E21492" s="11">
        <v>49.5</v>
      </c>
      <c r="F21492" s="12">
        <v>3020798</v>
      </c>
    </row>
    <row r="21493" spans="2:6">
      <c r="B21493" s="21">
        <v>42978</v>
      </c>
      <c r="C21493" s="122" t="s">
        <v>525</v>
      </c>
      <c r="D21493" s="116">
        <v>41.41</v>
      </c>
      <c r="E21493" s="11">
        <v>40.96</v>
      </c>
      <c r="F21493" s="12">
        <v>2944660</v>
      </c>
    </row>
    <row r="21494" spans="2:6">
      <c r="B21494" s="21">
        <v>42978</v>
      </c>
      <c r="C21494" s="122" t="s">
        <v>526</v>
      </c>
      <c r="D21494" s="116">
        <v>66.48</v>
      </c>
      <c r="E21494" s="11">
        <v>66.06</v>
      </c>
      <c r="F21494" s="12">
        <v>1543126</v>
      </c>
    </row>
    <row r="21495" spans="2:6">
      <c r="B21495" s="21">
        <v>42978</v>
      </c>
      <c r="C21495" s="122" t="s">
        <v>527</v>
      </c>
      <c r="D21495" s="116">
        <v>76.27</v>
      </c>
      <c r="E21495" s="11">
        <v>76.33</v>
      </c>
      <c r="F21495" s="12">
        <v>15641735</v>
      </c>
    </row>
    <row r="21496" spans="2:6">
      <c r="B21496" s="21">
        <v>42978</v>
      </c>
      <c r="C21496" s="122" t="s">
        <v>528</v>
      </c>
      <c r="D21496" s="116">
        <v>55.66</v>
      </c>
      <c r="E21496" s="11">
        <v>56.57</v>
      </c>
      <c r="F21496" s="12">
        <v>1517889</v>
      </c>
    </row>
    <row r="21497" spans="2:6">
      <c r="B21497" s="21">
        <v>42978</v>
      </c>
      <c r="C21497" s="122" t="s">
        <v>529</v>
      </c>
      <c r="D21497" s="116">
        <v>32.35</v>
      </c>
      <c r="E21497" s="11">
        <v>32.270000000000003</v>
      </c>
      <c r="F21497" s="12">
        <v>2065636</v>
      </c>
    </row>
    <row r="21498" spans="2:6">
      <c r="B21498" s="21">
        <v>42978</v>
      </c>
      <c r="C21498" s="122" t="s">
        <v>530</v>
      </c>
      <c r="D21498" s="116">
        <v>61.85</v>
      </c>
      <c r="E21498" s="11">
        <v>62.07</v>
      </c>
      <c r="F21498" s="12">
        <v>814462</v>
      </c>
    </row>
    <row r="21499" spans="2:6">
      <c r="B21499" s="21">
        <v>42978</v>
      </c>
      <c r="C21499" s="122" t="s">
        <v>531</v>
      </c>
      <c r="D21499" s="116">
        <v>76.099999999999994</v>
      </c>
      <c r="E21499" s="11">
        <v>76.819999999999993</v>
      </c>
      <c r="F21499" s="12">
        <v>1934693</v>
      </c>
    </row>
    <row r="21500" spans="2:6">
      <c r="B21500" s="21">
        <v>42978</v>
      </c>
      <c r="C21500" s="122" t="s">
        <v>532</v>
      </c>
      <c r="D21500" s="116">
        <v>113.51</v>
      </c>
      <c r="E21500" s="11">
        <v>114.27</v>
      </c>
      <c r="F21500" s="12">
        <v>1231400</v>
      </c>
    </row>
    <row r="21501" spans="2:6">
      <c r="B21501" s="21">
        <v>42978</v>
      </c>
      <c r="C21501" s="122" t="s">
        <v>533</v>
      </c>
      <c r="D21501" s="116">
        <v>43.93</v>
      </c>
      <c r="E21501" s="11">
        <v>43.66</v>
      </c>
      <c r="F21501" s="12">
        <v>1648939</v>
      </c>
    </row>
    <row r="21502" spans="2:6">
      <c r="B21502" s="21">
        <v>42978</v>
      </c>
      <c r="C21502" s="122" t="s">
        <v>534</v>
      </c>
      <c r="D21502" s="116">
        <v>62.16</v>
      </c>
      <c r="E21502" s="11">
        <v>62.7</v>
      </c>
      <c r="F21502" s="12">
        <v>2934224</v>
      </c>
    </row>
    <row r="21503" spans="2:6">
      <c r="B21503" s="21">
        <v>42979</v>
      </c>
      <c r="C21503" s="122" t="s">
        <v>85</v>
      </c>
      <c r="D21503" s="117">
        <v>64.900000000000006</v>
      </c>
      <c r="E21503" s="96">
        <v>64.38</v>
      </c>
      <c r="F21503" s="12">
        <v>1224667</v>
      </c>
    </row>
    <row r="21504" spans="2:6">
      <c r="B21504" s="21">
        <v>42979</v>
      </c>
      <c r="C21504" s="122" t="s">
        <v>86</v>
      </c>
      <c r="D21504" s="117">
        <v>44.85</v>
      </c>
      <c r="E21504" s="96">
        <v>45.31</v>
      </c>
      <c r="F21504" s="12">
        <v>4569439</v>
      </c>
    </row>
    <row r="21505" spans="2:6">
      <c r="B21505" s="21">
        <v>42979</v>
      </c>
      <c r="C21505" s="122" t="s">
        <v>87</v>
      </c>
      <c r="D21505" s="117">
        <v>98.31</v>
      </c>
      <c r="E21505" s="96">
        <v>98.06</v>
      </c>
      <c r="F21505" s="12">
        <v>1095568</v>
      </c>
    </row>
    <row r="21506" spans="2:6">
      <c r="B21506" s="21">
        <v>42979</v>
      </c>
      <c r="C21506" s="122" t="s">
        <v>88</v>
      </c>
      <c r="D21506" s="117">
        <v>164.8</v>
      </c>
      <c r="E21506" s="96">
        <v>164.05</v>
      </c>
      <c r="F21506" s="12">
        <v>16591051</v>
      </c>
    </row>
    <row r="21507" spans="2:6">
      <c r="B21507" s="21">
        <v>42979</v>
      </c>
      <c r="C21507" s="122" t="s">
        <v>89</v>
      </c>
      <c r="D21507" s="117">
        <v>75.59</v>
      </c>
      <c r="E21507" s="96">
        <v>75.42</v>
      </c>
      <c r="F21507" s="12">
        <v>3831839</v>
      </c>
    </row>
    <row r="21508" spans="2:6">
      <c r="B21508" s="21">
        <v>42979</v>
      </c>
      <c r="C21508" s="122" t="s">
        <v>90</v>
      </c>
      <c r="D21508" s="117">
        <v>80.459999999999994</v>
      </c>
      <c r="E21508" s="96">
        <v>80.239999999999995</v>
      </c>
      <c r="F21508" s="12">
        <v>1248437</v>
      </c>
    </row>
    <row r="21509" spans="2:6">
      <c r="B21509" s="21">
        <v>42979</v>
      </c>
      <c r="C21509" s="122" t="s">
        <v>91</v>
      </c>
      <c r="D21509" s="117">
        <v>51.03</v>
      </c>
      <c r="E21509" s="96">
        <v>51.18</v>
      </c>
      <c r="F21509" s="12">
        <v>4599498</v>
      </c>
    </row>
    <row r="21510" spans="2:6">
      <c r="B21510" s="21">
        <v>42979</v>
      </c>
      <c r="C21510" s="122" t="s">
        <v>92</v>
      </c>
      <c r="D21510" s="117">
        <v>130.94999999999999</v>
      </c>
      <c r="E21510" s="96">
        <v>130.1</v>
      </c>
      <c r="F21510" s="12">
        <v>1528282</v>
      </c>
    </row>
    <row r="21511" spans="2:6">
      <c r="B21511" s="21">
        <v>42979</v>
      </c>
      <c r="C21511" s="122" t="s">
        <v>93</v>
      </c>
      <c r="D21511" s="117">
        <v>155.76</v>
      </c>
      <c r="E21511" s="96">
        <v>155.06</v>
      </c>
      <c r="F21511" s="12">
        <v>1321349</v>
      </c>
    </row>
    <row r="21512" spans="2:6">
      <c r="B21512" s="21">
        <v>42979</v>
      </c>
      <c r="C21512" s="122" t="s">
        <v>94</v>
      </c>
      <c r="D21512" s="117">
        <v>83.97</v>
      </c>
      <c r="E21512" s="96">
        <v>84.38</v>
      </c>
      <c r="F21512" s="12">
        <v>2648027</v>
      </c>
    </row>
    <row r="21513" spans="2:6">
      <c r="B21513" s="21">
        <v>42979</v>
      </c>
      <c r="C21513" s="122" t="s">
        <v>95</v>
      </c>
      <c r="D21513" s="117">
        <v>41.37</v>
      </c>
      <c r="E21513" s="96">
        <v>42.2</v>
      </c>
      <c r="F21513" s="12">
        <v>3007061</v>
      </c>
    </row>
    <row r="21514" spans="2:6">
      <c r="B21514" s="21">
        <v>42979</v>
      </c>
      <c r="C21514" s="122" t="s">
        <v>96</v>
      </c>
      <c r="D21514" s="117">
        <v>106.53</v>
      </c>
      <c r="E21514" s="96">
        <v>107.35</v>
      </c>
      <c r="F21514" s="12">
        <v>2195270</v>
      </c>
    </row>
    <row r="21515" spans="2:6">
      <c r="B21515" s="21">
        <v>42979</v>
      </c>
      <c r="C21515" s="122" t="s">
        <v>97</v>
      </c>
      <c r="D21515" s="117">
        <v>225.95</v>
      </c>
      <c r="E21515" s="96">
        <v>225.18</v>
      </c>
      <c r="F21515" s="12">
        <v>269977</v>
      </c>
    </row>
    <row r="21516" spans="2:6">
      <c r="B21516" s="21">
        <v>42979</v>
      </c>
      <c r="C21516" s="122" t="s">
        <v>98</v>
      </c>
      <c r="D21516" s="117">
        <v>114.63</v>
      </c>
      <c r="E21516" s="96">
        <v>113.71</v>
      </c>
      <c r="F21516" s="12">
        <v>1566451</v>
      </c>
    </row>
    <row r="21517" spans="2:6">
      <c r="B21517" s="21">
        <v>42979</v>
      </c>
      <c r="C21517" s="122" t="s">
        <v>99</v>
      </c>
      <c r="D21517" s="117">
        <v>60.17</v>
      </c>
      <c r="E21517" s="96">
        <v>59.8</v>
      </c>
      <c r="F21517" s="12">
        <v>1177910</v>
      </c>
    </row>
    <row r="21518" spans="2:6">
      <c r="B21518" s="21">
        <v>42979</v>
      </c>
      <c r="C21518" s="122" t="s">
        <v>100</v>
      </c>
      <c r="D21518" s="117">
        <v>73.84</v>
      </c>
      <c r="E21518" s="96">
        <v>73.540000000000006</v>
      </c>
      <c r="F21518" s="12">
        <v>1745598</v>
      </c>
    </row>
    <row r="21519" spans="2:6">
      <c r="B21519" s="21">
        <v>42979</v>
      </c>
      <c r="C21519" s="122" t="s">
        <v>101</v>
      </c>
      <c r="D21519" s="117">
        <v>11.08</v>
      </c>
      <c r="E21519" s="96">
        <v>11.12</v>
      </c>
      <c r="F21519" s="12">
        <v>2410622</v>
      </c>
    </row>
    <row r="21520" spans="2:6">
      <c r="B21520" s="21">
        <v>42979</v>
      </c>
      <c r="C21520" s="122" t="s">
        <v>102</v>
      </c>
      <c r="D21520" s="117">
        <v>157.78</v>
      </c>
      <c r="E21520" s="96">
        <v>158.19</v>
      </c>
      <c r="F21520" s="12">
        <v>1140964</v>
      </c>
    </row>
    <row r="21521" spans="2:6">
      <c r="B21521" s="21">
        <v>42979</v>
      </c>
      <c r="C21521" s="122" t="s">
        <v>103</v>
      </c>
      <c r="D21521" s="117">
        <v>82.55</v>
      </c>
      <c r="E21521" s="96">
        <v>82.9</v>
      </c>
      <c r="F21521" s="12">
        <v>1570857</v>
      </c>
    </row>
    <row r="21522" spans="2:6">
      <c r="B21522" s="21">
        <v>42979</v>
      </c>
      <c r="C21522" s="122" t="s">
        <v>104</v>
      </c>
      <c r="D21522" s="117">
        <v>229.89</v>
      </c>
      <c r="E21522" s="96">
        <v>227.73</v>
      </c>
      <c r="F21522" s="12">
        <v>1631578</v>
      </c>
    </row>
    <row r="21523" spans="2:6">
      <c r="B21523" s="21">
        <v>42979</v>
      </c>
      <c r="C21523" s="122" t="s">
        <v>105</v>
      </c>
      <c r="D21523" s="117">
        <v>60.58</v>
      </c>
      <c r="E21523" s="96">
        <v>60.7</v>
      </c>
      <c r="F21523" s="12">
        <v>3747105</v>
      </c>
    </row>
    <row r="21524" spans="2:6">
      <c r="B21524" s="21">
        <v>42979</v>
      </c>
      <c r="C21524" s="122" t="s">
        <v>106</v>
      </c>
      <c r="D21524" s="117">
        <v>45.35</v>
      </c>
      <c r="E21524" s="96">
        <v>45.22</v>
      </c>
      <c r="F21524" s="12">
        <v>454381</v>
      </c>
    </row>
    <row r="21525" spans="2:6">
      <c r="B21525" s="21">
        <v>42979</v>
      </c>
      <c r="C21525" s="122" t="s">
        <v>107</v>
      </c>
      <c r="D21525" s="117">
        <v>95</v>
      </c>
      <c r="E21525" s="96">
        <v>94.6</v>
      </c>
      <c r="F21525" s="12">
        <v>247467</v>
      </c>
    </row>
    <row r="21526" spans="2:6">
      <c r="B21526" s="21">
        <v>42979</v>
      </c>
      <c r="C21526" s="122" t="s">
        <v>108</v>
      </c>
      <c r="D21526" s="117">
        <v>58.01</v>
      </c>
      <c r="E21526" s="96">
        <v>57.92</v>
      </c>
      <c r="F21526" s="12">
        <v>438040</v>
      </c>
    </row>
    <row r="21527" spans="2:6">
      <c r="B21527" s="21">
        <v>42979</v>
      </c>
      <c r="C21527" s="122" t="s">
        <v>109</v>
      </c>
      <c r="D21527" s="117">
        <v>47.28</v>
      </c>
      <c r="E21527" s="96">
        <v>47.08</v>
      </c>
      <c r="F21527" s="12">
        <v>1149430</v>
      </c>
    </row>
    <row r="21528" spans="2:6">
      <c r="B21528" s="21">
        <v>42979</v>
      </c>
      <c r="C21528" s="122" t="s">
        <v>110</v>
      </c>
      <c r="D21528" s="117">
        <v>117.06</v>
      </c>
      <c r="E21528" s="96">
        <v>118.63</v>
      </c>
      <c r="F21528" s="12">
        <v>909314</v>
      </c>
    </row>
    <row r="21529" spans="2:6">
      <c r="B21529" s="21">
        <v>42979</v>
      </c>
      <c r="C21529" s="122" t="s">
        <v>111</v>
      </c>
      <c r="D21529" s="117">
        <v>176.81</v>
      </c>
      <c r="E21529" s="96">
        <v>176.38</v>
      </c>
      <c r="F21529" s="12">
        <v>665468</v>
      </c>
    </row>
    <row r="21530" spans="2:6">
      <c r="B21530" s="21">
        <v>42979</v>
      </c>
      <c r="C21530" s="122" t="s">
        <v>112</v>
      </c>
      <c r="D21530" s="117">
        <v>75.099999999999994</v>
      </c>
      <c r="E21530" s="96">
        <v>75.150000000000006</v>
      </c>
      <c r="F21530" s="12">
        <v>1070771</v>
      </c>
    </row>
    <row r="21531" spans="2:6">
      <c r="B21531" s="21">
        <v>42979</v>
      </c>
      <c r="C21531" s="122" t="s">
        <v>113</v>
      </c>
      <c r="D21531" s="117">
        <v>90.57</v>
      </c>
      <c r="E21531" s="96">
        <v>89.78</v>
      </c>
      <c r="F21531" s="12">
        <v>2514644</v>
      </c>
    </row>
    <row r="21532" spans="2:6">
      <c r="B21532" s="21">
        <v>42979</v>
      </c>
      <c r="C21532" s="122" t="s">
        <v>114</v>
      </c>
      <c r="D21532" s="117">
        <v>79.03</v>
      </c>
      <c r="E21532" s="96">
        <v>79.150000000000006</v>
      </c>
      <c r="F21532" s="12">
        <v>517796</v>
      </c>
    </row>
    <row r="21533" spans="2:6">
      <c r="B21533" s="21">
        <v>42979</v>
      </c>
      <c r="C21533" s="122" t="s">
        <v>115</v>
      </c>
      <c r="D21533" s="117">
        <v>142</v>
      </c>
      <c r="E21533" s="96">
        <v>144.08000000000001</v>
      </c>
      <c r="F21533" s="12">
        <v>1845927</v>
      </c>
    </row>
    <row r="21534" spans="2:6">
      <c r="B21534" s="21">
        <v>42979</v>
      </c>
      <c r="C21534" s="122" t="s">
        <v>116</v>
      </c>
      <c r="D21534" s="117">
        <v>45.19</v>
      </c>
      <c r="E21534" s="96">
        <v>45.1</v>
      </c>
      <c r="F21534" s="12">
        <v>5307511</v>
      </c>
    </row>
    <row r="21535" spans="2:6">
      <c r="B21535" s="21">
        <v>42979</v>
      </c>
      <c r="C21535" s="122" t="s">
        <v>117</v>
      </c>
      <c r="D21535" s="117">
        <v>13.12</v>
      </c>
      <c r="E21535" s="96">
        <v>13.19</v>
      </c>
      <c r="F21535" s="12">
        <v>53158562</v>
      </c>
    </row>
    <row r="21536" spans="2:6">
      <c r="B21536" s="21">
        <v>42979</v>
      </c>
      <c r="C21536" s="122" t="s">
        <v>118</v>
      </c>
      <c r="D21536" s="117">
        <v>63.3</v>
      </c>
      <c r="E21536" s="96">
        <v>63.23</v>
      </c>
      <c r="F21536" s="12">
        <v>1101547</v>
      </c>
    </row>
    <row r="21537" spans="2:6">
      <c r="B21537" s="21">
        <v>42979</v>
      </c>
      <c r="C21537" s="122" t="s">
        <v>119</v>
      </c>
      <c r="D21537" s="117">
        <v>177.31</v>
      </c>
      <c r="E21537" s="96">
        <v>177.11</v>
      </c>
      <c r="F21537" s="12">
        <v>179818</v>
      </c>
    </row>
    <row r="21538" spans="2:6">
      <c r="B21538" s="21">
        <v>42979</v>
      </c>
      <c r="C21538" s="122" t="s">
        <v>120</v>
      </c>
      <c r="D21538" s="117">
        <v>178.14</v>
      </c>
      <c r="E21538" s="96">
        <v>178.71</v>
      </c>
      <c r="F21538" s="12">
        <v>2432318</v>
      </c>
    </row>
    <row r="21539" spans="2:6">
      <c r="B21539" s="21">
        <v>42979</v>
      </c>
      <c r="C21539" s="122" t="s">
        <v>121</v>
      </c>
      <c r="D21539" s="117">
        <v>138.72</v>
      </c>
      <c r="E21539" s="96">
        <v>139.82</v>
      </c>
      <c r="F21539" s="12">
        <v>706760</v>
      </c>
    </row>
    <row r="21540" spans="2:6">
      <c r="B21540" s="21">
        <v>42979</v>
      </c>
      <c r="C21540" s="122" t="s">
        <v>122</v>
      </c>
      <c r="D21540" s="117">
        <v>148.33000000000001</v>
      </c>
      <c r="E21540" s="96">
        <v>145.77000000000001</v>
      </c>
      <c r="F21540" s="12">
        <v>1766073</v>
      </c>
    </row>
    <row r="21541" spans="2:6">
      <c r="B21541" s="21">
        <v>42979</v>
      </c>
      <c r="C21541" s="122" t="s">
        <v>123</v>
      </c>
      <c r="D21541" s="117">
        <v>984.2</v>
      </c>
      <c r="E21541" s="96">
        <v>978.25</v>
      </c>
      <c r="F21541" s="12">
        <v>2535917</v>
      </c>
    </row>
    <row r="21542" spans="2:6">
      <c r="B21542" s="21">
        <v>42979</v>
      </c>
      <c r="C21542" s="122" t="s">
        <v>124</v>
      </c>
      <c r="D21542" s="117">
        <v>100.47</v>
      </c>
      <c r="E21542" s="96">
        <v>102.21</v>
      </c>
      <c r="F21542" s="12">
        <v>1806782</v>
      </c>
    </row>
    <row r="21543" spans="2:6">
      <c r="B21543" s="21">
        <v>42979</v>
      </c>
      <c r="C21543" s="122" t="s">
        <v>125</v>
      </c>
      <c r="D21543" s="117">
        <v>128.57</v>
      </c>
      <c r="E21543" s="96">
        <v>128.11000000000001</v>
      </c>
      <c r="F21543" s="12">
        <v>393272</v>
      </c>
    </row>
    <row r="21544" spans="2:6">
      <c r="B21544" s="21">
        <v>42979</v>
      </c>
      <c r="C21544" s="122" t="s">
        <v>126</v>
      </c>
      <c r="D21544" s="117">
        <v>196.04</v>
      </c>
      <c r="E21544" s="96">
        <v>197.43</v>
      </c>
      <c r="F21544" s="12">
        <v>916443</v>
      </c>
    </row>
    <row r="21545" spans="2:6">
      <c r="B21545" s="21">
        <v>42979</v>
      </c>
      <c r="C21545" s="122" t="s">
        <v>127</v>
      </c>
      <c r="D21545" s="117">
        <v>139.44999999999999</v>
      </c>
      <c r="E21545" s="96">
        <v>138.86000000000001</v>
      </c>
      <c r="F21545" s="12">
        <v>825137</v>
      </c>
    </row>
    <row r="21546" spans="2:6">
      <c r="B21546" s="21">
        <v>42979</v>
      </c>
      <c r="C21546" s="122" t="s">
        <v>128</v>
      </c>
      <c r="D21546" s="117">
        <v>55.87</v>
      </c>
      <c r="E21546" s="96">
        <v>55.79</v>
      </c>
      <c r="F21546" s="12">
        <v>571268</v>
      </c>
    </row>
    <row r="21547" spans="2:6">
      <c r="B21547" s="21">
        <v>42979</v>
      </c>
      <c r="C21547" s="122" t="s">
        <v>129</v>
      </c>
      <c r="D21547" s="117">
        <v>39</v>
      </c>
      <c r="E21547" s="96">
        <v>39.479999999999997</v>
      </c>
      <c r="F21547" s="12">
        <v>2955868</v>
      </c>
    </row>
    <row r="21548" spans="2:6">
      <c r="B21548" s="21">
        <v>42979</v>
      </c>
      <c r="C21548" s="122" t="s">
        <v>130</v>
      </c>
      <c r="D21548" s="117">
        <v>40.99</v>
      </c>
      <c r="E21548" s="96">
        <v>41.49</v>
      </c>
      <c r="F21548" s="12">
        <v>3339934</v>
      </c>
    </row>
    <row r="21549" spans="2:6">
      <c r="B21549" s="21">
        <v>42979</v>
      </c>
      <c r="C21549" s="122" t="s">
        <v>131</v>
      </c>
      <c r="D21549" s="117">
        <v>145.66</v>
      </c>
      <c r="E21549" s="96">
        <v>145.65</v>
      </c>
      <c r="F21549" s="12">
        <v>992842</v>
      </c>
    </row>
    <row r="21550" spans="2:6">
      <c r="B21550" s="21">
        <v>42979</v>
      </c>
      <c r="C21550" s="122" t="s">
        <v>132</v>
      </c>
      <c r="D21550" s="117">
        <v>80.98</v>
      </c>
      <c r="E21550" s="96">
        <v>80.87</v>
      </c>
      <c r="F21550" s="12">
        <v>866930</v>
      </c>
    </row>
    <row r="21551" spans="2:6">
      <c r="B21551" s="21">
        <v>42979</v>
      </c>
      <c r="C21551" s="122" t="s">
        <v>133</v>
      </c>
      <c r="D21551" s="117">
        <v>121.37</v>
      </c>
      <c r="E21551" s="96">
        <v>121.3</v>
      </c>
      <c r="F21551" s="12">
        <v>382582</v>
      </c>
    </row>
    <row r="21552" spans="2:6">
      <c r="B21552" s="21">
        <v>42979</v>
      </c>
      <c r="C21552" s="122" t="s">
        <v>134</v>
      </c>
      <c r="D21552" s="117">
        <v>65.66</v>
      </c>
      <c r="E21552" s="96">
        <v>65.12</v>
      </c>
      <c r="F21552" s="12">
        <v>5620034</v>
      </c>
    </row>
    <row r="21553" spans="2:6">
      <c r="B21553" s="21">
        <v>42979</v>
      </c>
      <c r="C21553" s="122" t="s">
        <v>135</v>
      </c>
      <c r="D21553" s="117">
        <v>188.12</v>
      </c>
      <c r="E21553" s="96">
        <v>188</v>
      </c>
      <c r="F21553" s="12">
        <v>572169</v>
      </c>
    </row>
    <row r="21554" spans="2:6">
      <c r="B21554" s="21">
        <v>42979</v>
      </c>
      <c r="C21554" s="122" t="s">
        <v>136</v>
      </c>
      <c r="D21554" s="117">
        <v>252.33</v>
      </c>
      <c r="E21554" s="96">
        <v>252.73</v>
      </c>
      <c r="F21554" s="12">
        <v>2324233</v>
      </c>
    </row>
    <row r="21555" spans="2:6">
      <c r="B21555" s="21">
        <v>42979</v>
      </c>
      <c r="C21555" s="122" t="s">
        <v>137</v>
      </c>
      <c r="D21555" s="117">
        <v>94.28</v>
      </c>
      <c r="E21555" s="96">
        <v>95.01</v>
      </c>
      <c r="F21555" s="12">
        <v>571342</v>
      </c>
    </row>
    <row r="21556" spans="2:6">
      <c r="B21556" s="21">
        <v>42979</v>
      </c>
      <c r="C21556" s="122" t="s">
        <v>138</v>
      </c>
      <c r="D21556" s="117">
        <v>81.069999999999993</v>
      </c>
      <c r="E21556" s="96">
        <v>80.83</v>
      </c>
      <c r="F21556" s="12">
        <v>414883</v>
      </c>
    </row>
    <row r="21557" spans="2:6">
      <c r="B21557" s="21">
        <v>42979</v>
      </c>
      <c r="C21557" s="122" t="s">
        <v>139</v>
      </c>
      <c r="D21557" s="117">
        <v>86.31</v>
      </c>
      <c r="E21557" s="96">
        <v>86.14</v>
      </c>
      <c r="F21557" s="12">
        <v>2262735</v>
      </c>
    </row>
    <row r="21558" spans="2:6">
      <c r="B21558" s="21">
        <v>42979</v>
      </c>
      <c r="C21558" s="122" t="s">
        <v>140</v>
      </c>
      <c r="D21558" s="117">
        <v>176.83</v>
      </c>
      <c r="E21558" s="96">
        <v>176.96</v>
      </c>
      <c r="F21558" s="12">
        <v>298639</v>
      </c>
    </row>
    <row r="21559" spans="2:6">
      <c r="B21559" s="21">
        <v>42979</v>
      </c>
      <c r="C21559" s="122" t="s">
        <v>141</v>
      </c>
      <c r="D21559" s="117">
        <v>531.20000000000005</v>
      </c>
      <c r="E21559" s="96">
        <v>538.77</v>
      </c>
      <c r="F21559" s="12">
        <v>338775</v>
      </c>
    </row>
    <row r="21560" spans="2:6">
      <c r="B21560" s="21">
        <v>42979</v>
      </c>
      <c r="C21560" s="122" t="s">
        <v>142</v>
      </c>
      <c r="D21560" s="117">
        <v>239.66</v>
      </c>
      <c r="E21560" s="96">
        <v>240.33</v>
      </c>
      <c r="F21560" s="12">
        <v>3271270</v>
      </c>
    </row>
    <row r="21561" spans="2:6">
      <c r="B21561" s="21">
        <v>42979</v>
      </c>
      <c r="C21561" s="122" t="s">
        <v>143</v>
      </c>
      <c r="D21561" s="117">
        <v>23.9</v>
      </c>
      <c r="E21561" s="96">
        <v>24.09</v>
      </c>
      <c r="F21561" s="12">
        <v>56233871</v>
      </c>
    </row>
    <row r="21562" spans="2:6">
      <c r="B21562" s="21">
        <v>42979</v>
      </c>
      <c r="C21562" s="122" t="s">
        <v>144</v>
      </c>
      <c r="D21562" s="117">
        <v>62.11</v>
      </c>
      <c r="E21562" s="96">
        <v>62.23</v>
      </c>
      <c r="F21562" s="12">
        <v>2214954</v>
      </c>
    </row>
    <row r="21563" spans="2:6">
      <c r="B21563" s="21">
        <v>42979</v>
      </c>
      <c r="C21563" s="122" t="s">
        <v>145</v>
      </c>
      <c r="D21563" s="117">
        <v>46.04</v>
      </c>
      <c r="E21563" s="96">
        <v>46.29</v>
      </c>
      <c r="F21563" s="12">
        <v>3076398</v>
      </c>
    </row>
    <row r="21564" spans="2:6">
      <c r="B21564" s="21">
        <v>42979</v>
      </c>
      <c r="C21564" s="122" t="s">
        <v>146</v>
      </c>
      <c r="D21564" s="117">
        <v>54.44</v>
      </c>
      <c r="E21564" s="96">
        <v>54.48</v>
      </c>
      <c r="F21564" s="12">
        <v>5804821</v>
      </c>
    </row>
    <row r="21565" spans="2:6">
      <c r="B21565" s="21">
        <v>42979</v>
      </c>
      <c r="C21565" s="122" t="s">
        <v>147</v>
      </c>
      <c r="D21565" s="117">
        <v>321</v>
      </c>
      <c r="E21565" s="96">
        <v>320.04000000000002</v>
      </c>
      <c r="F21565" s="12">
        <v>411383</v>
      </c>
    </row>
    <row r="21566" spans="2:6">
      <c r="B21566" s="21">
        <v>42979</v>
      </c>
      <c r="C21566" s="122" t="s">
        <v>148</v>
      </c>
      <c r="D21566" s="117">
        <v>199.44</v>
      </c>
      <c r="E21566" s="96">
        <v>199.15</v>
      </c>
      <c r="F21566" s="12">
        <v>757084</v>
      </c>
    </row>
    <row r="21567" spans="2:6">
      <c r="B21567" s="21">
        <v>42979</v>
      </c>
      <c r="C21567" s="122" t="s">
        <v>149</v>
      </c>
      <c r="D21567" s="117">
        <v>43.27</v>
      </c>
      <c r="E21567" s="96">
        <v>43.4</v>
      </c>
      <c r="F21567" s="12">
        <v>943332</v>
      </c>
    </row>
    <row r="21568" spans="2:6">
      <c r="B21568" s="21">
        <v>42979</v>
      </c>
      <c r="C21568" s="122" t="s">
        <v>150</v>
      </c>
      <c r="D21568" s="117">
        <v>33.97</v>
      </c>
      <c r="E21568" s="96">
        <v>34.299999999999997</v>
      </c>
      <c r="F21568" s="12">
        <v>1724403</v>
      </c>
    </row>
    <row r="21569" spans="2:6">
      <c r="B21569" s="21">
        <v>42979</v>
      </c>
      <c r="C21569" s="122" t="s">
        <v>151</v>
      </c>
      <c r="D21569" s="117">
        <v>317.16000000000003</v>
      </c>
      <c r="E21569" s="96">
        <v>321.01</v>
      </c>
      <c r="F21569" s="12">
        <v>2083874</v>
      </c>
    </row>
    <row r="21570" spans="2:6">
      <c r="B21570" s="21">
        <v>42979</v>
      </c>
      <c r="C21570" s="122" t="s">
        <v>152</v>
      </c>
      <c r="D21570" s="117">
        <v>52.45</v>
      </c>
      <c r="E21570" s="96">
        <v>52.33</v>
      </c>
      <c r="F21570" s="12">
        <v>2844794</v>
      </c>
    </row>
    <row r="21571" spans="2:6">
      <c r="B21571" s="21">
        <v>42979</v>
      </c>
      <c r="C21571" s="122" t="s">
        <v>153</v>
      </c>
      <c r="D21571" s="117">
        <v>422.35</v>
      </c>
      <c r="E21571" s="96">
        <v>421.78</v>
      </c>
      <c r="F21571" s="12">
        <v>441960</v>
      </c>
    </row>
    <row r="21572" spans="2:6">
      <c r="B21572" s="21">
        <v>42979</v>
      </c>
      <c r="C21572" s="122" t="s">
        <v>154</v>
      </c>
      <c r="D21572" s="117">
        <v>40.21</v>
      </c>
      <c r="E21572" s="96">
        <v>40.15</v>
      </c>
      <c r="F21572" s="12">
        <v>1535429</v>
      </c>
    </row>
    <row r="21573" spans="2:6">
      <c r="B21573" s="21">
        <v>42979</v>
      </c>
      <c r="C21573" s="122" t="s">
        <v>155</v>
      </c>
      <c r="D21573" s="117">
        <v>60.36</v>
      </c>
      <c r="E21573" s="96">
        <v>59.9</v>
      </c>
      <c r="F21573" s="12">
        <v>6284460</v>
      </c>
    </row>
    <row r="21574" spans="2:6">
      <c r="B21574" s="21">
        <v>42979</v>
      </c>
      <c r="C21574" s="122" t="s">
        <v>156</v>
      </c>
      <c r="D21574" s="117">
        <v>27.55</v>
      </c>
      <c r="E21574" s="96">
        <v>27.5</v>
      </c>
      <c r="F21574" s="12">
        <v>4527823</v>
      </c>
    </row>
    <row r="21575" spans="2:6">
      <c r="B21575" s="21">
        <v>42979</v>
      </c>
      <c r="C21575" s="122" t="s">
        <v>157</v>
      </c>
      <c r="D21575" s="117">
        <v>46.67</v>
      </c>
      <c r="E21575" s="96">
        <v>46.66</v>
      </c>
      <c r="F21575" s="12">
        <v>1363379</v>
      </c>
    </row>
    <row r="21576" spans="2:6">
      <c r="B21576" s="21">
        <v>42979</v>
      </c>
      <c r="C21576" s="122" t="s">
        <v>158</v>
      </c>
      <c r="D21576" s="117">
        <v>120.93</v>
      </c>
      <c r="E21576" s="96">
        <v>121.3</v>
      </c>
      <c r="F21576" s="12">
        <v>513930</v>
      </c>
    </row>
    <row r="21577" spans="2:6">
      <c r="B21577" s="21">
        <v>42979</v>
      </c>
      <c r="C21577" s="122" t="s">
        <v>159</v>
      </c>
      <c r="D21577" s="117">
        <v>68.11</v>
      </c>
      <c r="E21577" s="96">
        <v>68.58</v>
      </c>
      <c r="F21577" s="12">
        <v>10720614</v>
      </c>
    </row>
    <row r="21578" spans="2:6">
      <c r="B21578" s="21">
        <v>42979</v>
      </c>
      <c r="C21578" s="122" t="s">
        <v>160</v>
      </c>
      <c r="D21578" s="117">
        <v>33.270000000000003</v>
      </c>
      <c r="E21578" s="96">
        <v>33.26</v>
      </c>
      <c r="F21578" s="12">
        <v>1059296</v>
      </c>
    </row>
    <row r="21579" spans="2:6">
      <c r="B21579" s="21">
        <v>42979</v>
      </c>
      <c r="C21579" s="122" t="s">
        <v>161</v>
      </c>
      <c r="D21579" s="117">
        <v>32.590000000000003</v>
      </c>
      <c r="E21579" s="96">
        <v>32.880000000000003</v>
      </c>
      <c r="F21579" s="12">
        <v>5168261</v>
      </c>
    </row>
    <row r="21580" spans="2:6">
      <c r="B21580" s="21">
        <v>42979</v>
      </c>
      <c r="C21580" s="122" t="s">
        <v>162</v>
      </c>
      <c r="D21580" s="117">
        <v>67.69</v>
      </c>
      <c r="E21580" s="96">
        <v>67.819999999999993</v>
      </c>
      <c r="F21580" s="12">
        <v>1536218</v>
      </c>
    </row>
    <row r="21581" spans="2:6">
      <c r="B21581" s="21">
        <v>42979</v>
      </c>
      <c r="C21581" s="122" t="s">
        <v>163</v>
      </c>
      <c r="D21581" s="117">
        <v>117.49</v>
      </c>
      <c r="E21581" s="96">
        <v>118.28</v>
      </c>
      <c r="F21581" s="12">
        <v>2992226</v>
      </c>
    </row>
    <row r="21582" spans="2:6">
      <c r="B21582" s="21">
        <v>42979</v>
      </c>
      <c r="C21582" s="122" t="s">
        <v>164</v>
      </c>
      <c r="D21582" s="117">
        <v>141.47</v>
      </c>
      <c r="E21582" s="96">
        <v>140.49</v>
      </c>
      <c r="F21582" s="12">
        <v>1397324</v>
      </c>
    </row>
    <row r="21583" spans="2:6">
      <c r="B21583" s="21">
        <v>42979</v>
      </c>
      <c r="C21583" s="122" t="s">
        <v>165</v>
      </c>
      <c r="D21583" s="117">
        <v>36.159999999999997</v>
      </c>
      <c r="E21583" s="96">
        <v>36.340000000000003</v>
      </c>
      <c r="F21583" s="12">
        <v>1069961</v>
      </c>
    </row>
    <row r="21584" spans="2:6">
      <c r="B21584" s="21">
        <v>42979</v>
      </c>
      <c r="C21584" s="122" t="s">
        <v>166</v>
      </c>
      <c r="D21584" s="117">
        <v>100.61</v>
      </c>
      <c r="E21584" s="96">
        <v>100.94</v>
      </c>
      <c r="F21584" s="12">
        <v>649371</v>
      </c>
    </row>
    <row r="21585" spans="2:6">
      <c r="B21585" s="21">
        <v>42979</v>
      </c>
      <c r="C21585" s="122" t="s">
        <v>167</v>
      </c>
      <c r="D21585" s="117">
        <v>64.23</v>
      </c>
      <c r="E21585" s="96">
        <v>64.34</v>
      </c>
      <c r="F21585" s="12">
        <v>977372</v>
      </c>
    </row>
    <row r="21586" spans="2:6">
      <c r="B21586" s="21">
        <v>42979</v>
      </c>
      <c r="C21586" s="122" t="s">
        <v>168</v>
      </c>
      <c r="D21586" s="117">
        <v>108.47</v>
      </c>
      <c r="E21586" s="96">
        <v>107.01</v>
      </c>
      <c r="F21586" s="12">
        <v>2590892</v>
      </c>
    </row>
    <row r="21587" spans="2:6">
      <c r="B21587" s="21">
        <v>42979</v>
      </c>
      <c r="C21587" s="122" t="s">
        <v>169</v>
      </c>
      <c r="D21587" s="117">
        <v>69.819999999999993</v>
      </c>
      <c r="E21587" s="96">
        <v>69.13</v>
      </c>
      <c r="F21587" s="12">
        <v>1683213</v>
      </c>
    </row>
    <row r="21588" spans="2:6">
      <c r="B21588" s="21">
        <v>42979</v>
      </c>
      <c r="C21588" s="122" t="s">
        <v>170</v>
      </c>
      <c r="D21588" s="117">
        <v>139</v>
      </c>
      <c r="E21588" s="96">
        <v>139.38</v>
      </c>
      <c r="F21588" s="12">
        <v>3901207</v>
      </c>
    </row>
    <row r="21589" spans="2:6">
      <c r="B21589" s="21">
        <v>42979</v>
      </c>
      <c r="C21589" s="122" t="s">
        <v>171</v>
      </c>
      <c r="D21589" s="117">
        <v>67.86</v>
      </c>
      <c r="E21589" s="96">
        <v>68.28</v>
      </c>
      <c r="F21589" s="12">
        <v>1544402</v>
      </c>
    </row>
    <row r="21590" spans="2:6">
      <c r="B21590" s="21">
        <v>42979</v>
      </c>
      <c r="C21590" s="122" t="s">
        <v>172</v>
      </c>
      <c r="D21590" s="117">
        <v>28.99</v>
      </c>
      <c r="E21590" s="96">
        <v>29.98</v>
      </c>
      <c r="F21590" s="12">
        <v>3970028</v>
      </c>
    </row>
    <row r="21591" spans="2:6">
      <c r="B21591" s="21">
        <v>42979</v>
      </c>
      <c r="C21591" s="122" t="s">
        <v>173</v>
      </c>
      <c r="D21591" s="117">
        <v>33.28</v>
      </c>
      <c r="E21591" s="96">
        <v>33.61</v>
      </c>
      <c r="F21591" s="12">
        <v>2883805</v>
      </c>
    </row>
    <row r="21592" spans="2:6">
      <c r="B21592" s="21">
        <v>42979</v>
      </c>
      <c r="C21592" s="122" t="s">
        <v>174</v>
      </c>
      <c r="D21592" s="117">
        <v>50.23</v>
      </c>
      <c r="E21592" s="96">
        <v>50.21</v>
      </c>
      <c r="F21592" s="12">
        <v>1178356</v>
      </c>
    </row>
    <row r="21593" spans="2:6">
      <c r="B21593" s="21">
        <v>42979</v>
      </c>
      <c r="C21593" s="122" t="s">
        <v>175</v>
      </c>
      <c r="D21593" s="117">
        <v>3.65</v>
      </c>
      <c r="E21593" s="96">
        <v>3.76</v>
      </c>
      <c r="F21593" s="12">
        <v>21945851</v>
      </c>
    </row>
    <row r="21594" spans="2:6">
      <c r="B21594" s="21">
        <v>42979</v>
      </c>
      <c r="C21594" s="122" t="s">
        <v>176</v>
      </c>
      <c r="D21594" s="117">
        <v>70.69</v>
      </c>
      <c r="E21594" s="96">
        <v>70.17</v>
      </c>
      <c r="F21594" s="12">
        <v>1397857</v>
      </c>
    </row>
    <row r="21595" spans="2:6">
      <c r="B21595" s="21">
        <v>42979</v>
      </c>
      <c r="C21595" s="122" t="s">
        <v>177</v>
      </c>
      <c r="D21595" s="117">
        <v>398.93</v>
      </c>
      <c r="E21595" s="96">
        <v>392.48</v>
      </c>
      <c r="F21595" s="12">
        <v>1240566</v>
      </c>
    </row>
    <row r="21596" spans="2:6">
      <c r="B21596" s="21">
        <v>42979</v>
      </c>
      <c r="C21596" s="122" t="s">
        <v>178</v>
      </c>
      <c r="D21596" s="117">
        <v>182.68</v>
      </c>
      <c r="E21596" s="96">
        <v>183.17</v>
      </c>
      <c r="F21596" s="12">
        <v>1018727</v>
      </c>
    </row>
    <row r="21597" spans="2:6">
      <c r="B21597" s="21">
        <v>42979</v>
      </c>
      <c r="C21597" s="122" t="s">
        <v>179</v>
      </c>
      <c r="D21597" s="117">
        <v>77.16</v>
      </c>
      <c r="E21597" s="96">
        <v>76.959999999999994</v>
      </c>
      <c r="F21597" s="12">
        <v>408401</v>
      </c>
    </row>
    <row r="21598" spans="2:6">
      <c r="B21598" s="21">
        <v>42979</v>
      </c>
      <c r="C21598" s="122" t="s">
        <v>180</v>
      </c>
      <c r="D21598" s="117">
        <v>71.66</v>
      </c>
      <c r="E21598" s="96">
        <v>71.3</v>
      </c>
      <c r="F21598" s="12">
        <v>2132416</v>
      </c>
    </row>
    <row r="21599" spans="2:6">
      <c r="B21599" s="21">
        <v>42979</v>
      </c>
      <c r="C21599" s="122" t="s">
        <v>181</v>
      </c>
      <c r="D21599" s="117">
        <v>138.52000000000001</v>
      </c>
      <c r="E21599" s="96">
        <v>137.97999999999999</v>
      </c>
      <c r="F21599" s="12">
        <v>613488</v>
      </c>
    </row>
    <row r="21600" spans="2:6">
      <c r="B21600" s="21">
        <v>42979</v>
      </c>
      <c r="C21600" s="122" t="s">
        <v>182</v>
      </c>
      <c r="D21600" s="117">
        <v>68.47</v>
      </c>
      <c r="E21600" s="96">
        <v>69.3</v>
      </c>
      <c r="F21600" s="12">
        <v>1720131</v>
      </c>
    </row>
    <row r="21601" spans="2:6">
      <c r="B21601" s="21">
        <v>42979</v>
      </c>
      <c r="C21601" s="122" t="s">
        <v>183</v>
      </c>
      <c r="D21601" s="117">
        <v>40.770000000000003</v>
      </c>
      <c r="E21601" s="96">
        <v>41.06</v>
      </c>
      <c r="F21601" s="12">
        <v>11343395</v>
      </c>
    </row>
    <row r="21602" spans="2:6">
      <c r="B21602" s="21">
        <v>42979</v>
      </c>
      <c r="C21602" s="122" t="s">
        <v>184</v>
      </c>
      <c r="D21602" s="117">
        <v>125.63</v>
      </c>
      <c r="E21602" s="96">
        <v>126.25</v>
      </c>
      <c r="F21602" s="12">
        <v>842950</v>
      </c>
    </row>
    <row r="21603" spans="2:6">
      <c r="B21603" s="21">
        <v>42979</v>
      </c>
      <c r="C21603" s="122" t="s">
        <v>185</v>
      </c>
      <c r="D21603" s="117">
        <v>316.94</v>
      </c>
      <c r="E21603" s="96">
        <v>319.95</v>
      </c>
      <c r="F21603" s="12">
        <v>1006777</v>
      </c>
    </row>
    <row r="21604" spans="2:6">
      <c r="B21604" s="21">
        <v>42979</v>
      </c>
      <c r="C21604" s="122" t="s">
        <v>186</v>
      </c>
      <c r="D21604" s="117">
        <v>159.27000000000001</v>
      </c>
      <c r="E21604" s="96">
        <v>159.36000000000001</v>
      </c>
      <c r="F21604" s="12">
        <v>756326</v>
      </c>
    </row>
    <row r="21605" spans="2:6">
      <c r="B21605" s="21">
        <v>42979</v>
      </c>
      <c r="C21605" s="122" t="s">
        <v>187</v>
      </c>
      <c r="D21605" s="117">
        <v>48.63</v>
      </c>
      <c r="E21605" s="96">
        <v>48.42</v>
      </c>
      <c r="F21605" s="12">
        <v>1003957</v>
      </c>
    </row>
    <row r="21606" spans="2:6">
      <c r="B21606" s="21">
        <v>42979</v>
      </c>
      <c r="C21606" s="122" t="s">
        <v>188</v>
      </c>
      <c r="D21606" s="117">
        <v>88.9</v>
      </c>
      <c r="E21606" s="96">
        <v>88.62</v>
      </c>
      <c r="F21606" s="12">
        <v>901250</v>
      </c>
    </row>
    <row r="21607" spans="2:6">
      <c r="B21607" s="21">
        <v>42979</v>
      </c>
      <c r="C21607" s="122" t="s">
        <v>189</v>
      </c>
      <c r="D21607" s="117">
        <v>29.7</v>
      </c>
      <c r="E21607" s="96">
        <v>29.63</v>
      </c>
      <c r="F21607" s="12">
        <v>1941378</v>
      </c>
    </row>
    <row r="21608" spans="2:6">
      <c r="B21608" s="21">
        <v>42979</v>
      </c>
      <c r="C21608" s="122" t="s">
        <v>190</v>
      </c>
      <c r="D21608" s="117">
        <v>79.86</v>
      </c>
      <c r="E21608" s="96">
        <v>80.31</v>
      </c>
      <c r="F21608" s="12">
        <v>2438553</v>
      </c>
    </row>
    <row r="21609" spans="2:6">
      <c r="B21609" s="21">
        <v>42979</v>
      </c>
      <c r="C21609" s="122" t="s">
        <v>191</v>
      </c>
      <c r="D21609" s="117">
        <v>25.55</v>
      </c>
      <c r="E21609" s="96">
        <v>26.87</v>
      </c>
      <c r="F21609" s="12">
        <v>10050893</v>
      </c>
    </row>
    <row r="21610" spans="2:6">
      <c r="B21610" s="21">
        <v>42979</v>
      </c>
      <c r="C21610" s="122" t="s">
        <v>192</v>
      </c>
      <c r="D21610" s="117">
        <v>41.72</v>
      </c>
      <c r="E21610" s="96">
        <v>41.97</v>
      </c>
      <c r="F21610" s="12">
        <v>2541887</v>
      </c>
    </row>
    <row r="21611" spans="2:6">
      <c r="B21611" s="21">
        <v>42979</v>
      </c>
      <c r="C21611" s="122" t="s">
        <v>193</v>
      </c>
      <c r="D21611" s="117">
        <v>130.9</v>
      </c>
      <c r="E21611" s="96">
        <v>130.61000000000001</v>
      </c>
      <c r="F21611" s="12">
        <v>1532402</v>
      </c>
    </row>
    <row r="21612" spans="2:6">
      <c r="B21612" s="21">
        <v>42979</v>
      </c>
      <c r="C21612" s="122" t="s">
        <v>194</v>
      </c>
      <c r="D21612" s="117">
        <v>245</v>
      </c>
      <c r="E21612" s="96">
        <v>236.18</v>
      </c>
      <c r="F21612" s="12">
        <v>1026728</v>
      </c>
    </row>
    <row r="21613" spans="2:6">
      <c r="B21613" s="21">
        <v>42979</v>
      </c>
      <c r="C21613" s="122" t="s">
        <v>195</v>
      </c>
      <c r="D21613" s="117">
        <v>43.76</v>
      </c>
      <c r="E21613" s="96">
        <v>44.24</v>
      </c>
      <c r="F21613" s="12">
        <v>4808804</v>
      </c>
    </row>
    <row r="21614" spans="2:6">
      <c r="B21614" s="21">
        <v>42979</v>
      </c>
      <c r="C21614" s="122" t="s">
        <v>196</v>
      </c>
      <c r="D21614" s="117">
        <v>157.59</v>
      </c>
      <c r="E21614" s="96">
        <v>158.24</v>
      </c>
      <c r="F21614" s="12">
        <v>2833724</v>
      </c>
    </row>
    <row r="21615" spans="2:6">
      <c r="B21615" s="21">
        <v>42979</v>
      </c>
      <c r="C21615" s="122" t="s">
        <v>197</v>
      </c>
      <c r="D21615" s="117">
        <v>16.600000000000001</v>
      </c>
      <c r="E21615" s="96">
        <v>16.55</v>
      </c>
      <c r="F21615" s="12">
        <v>4785399</v>
      </c>
    </row>
    <row r="21616" spans="2:6">
      <c r="B21616" s="21">
        <v>42979</v>
      </c>
      <c r="C21616" s="122" t="s">
        <v>198</v>
      </c>
      <c r="D21616" s="117">
        <v>46.43</v>
      </c>
      <c r="E21616" s="96">
        <v>45.4</v>
      </c>
      <c r="F21616" s="12">
        <v>5639465</v>
      </c>
    </row>
    <row r="21617" spans="2:6">
      <c r="B21617" s="21">
        <v>42979</v>
      </c>
      <c r="C21617" s="122" t="s">
        <v>199</v>
      </c>
      <c r="D21617" s="117">
        <v>95.75</v>
      </c>
      <c r="E21617" s="96">
        <v>96.01</v>
      </c>
      <c r="F21617" s="12">
        <v>3679583</v>
      </c>
    </row>
    <row r="21618" spans="2:6">
      <c r="B21618" s="21">
        <v>42979</v>
      </c>
      <c r="C21618" s="122" t="s">
        <v>200</v>
      </c>
      <c r="D21618" s="117">
        <v>32.22</v>
      </c>
      <c r="E21618" s="96">
        <v>32.299999999999997</v>
      </c>
      <c r="F21618" s="12">
        <v>14686578</v>
      </c>
    </row>
    <row r="21619" spans="2:6">
      <c r="B21619" s="21">
        <v>42979</v>
      </c>
      <c r="C21619" s="122" t="s">
        <v>201</v>
      </c>
      <c r="D21619" s="117">
        <v>31.6</v>
      </c>
      <c r="E21619" s="96">
        <v>31.92</v>
      </c>
      <c r="F21619" s="12">
        <v>1555360</v>
      </c>
    </row>
    <row r="21620" spans="2:6">
      <c r="B21620" s="21">
        <v>42979</v>
      </c>
      <c r="C21620" s="122" t="s">
        <v>202</v>
      </c>
      <c r="D21620" s="117">
        <v>50.38</v>
      </c>
      <c r="E21620" s="96">
        <v>49.78</v>
      </c>
      <c r="F21620" s="12">
        <v>4534630</v>
      </c>
    </row>
    <row r="21621" spans="2:6">
      <c r="B21621" s="21">
        <v>42979</v>
      </c>
      <c r="C21621" s="122" t="s">
        <v>203</v>
      </c>
      <c r="D21621" s="117">
        <v>135.63999999999999</v>
      </c>
      <c r="E21621" s="96">
        <v>134.56</v>
      </c>
      <c r="F21621" s="12">
        <v>320775</v>
      </c>
    </row>
    <row r="21622" spans="2:6">
      <c r="B21622" s="21">
        <v>42979</v>
      </c>
      <c r="C21622" s="122" t="s">
        <v>204</v>
      </c>
      <c r="D21622" s="117">
        <v>19.84</v>
      </c>
      <c r="E21622" s="96">
        <v>20.04</v>
      </c>
      <c r="F21622" s="12">
        <v>6877751</v>
      </c>
    </row>
    <row r="21623" spans="2:6">
      <c r="B21623" s="21">
        <v>42979</v>
      </c>
      <c r="C21623" s="122" t="s">
        <v>205</v>
      </c>
      <c r="D21623" s="117">
        <v>70.849999999999994</v>
      </c>
      <c r="E21623" s="96">
        <v>70.83</v>
      </c>
      <c r="F21623" s="12">
        <v>2862122</v>
      </c>
    </row>
    <row r="21624" spans="2:6">
      <c r="B21624" s="21">
        <v>42979</v>
      </c>
      <c r="C21624" s="122" t="s">
        <v>206</v>
      </c>
      <c r="D21624" s="117">
        <v>78.5</v>
      </c>
      <c r="E21624" s="96">
        <v>78.52</v>
      </c>
      <c r="F21624" s="12">
        <v>1154643</v>
      </c>
    </row>
    <row r="21625" spans="2:6">
      <c r="B21625" s="21">
        <v>42979</v>
      </c>
      <c r="C21625" s="122" t="s">
        <v>207</v>
      </c>
      <c r="D21625" s="117">
        <v>77.540000000000006</v>
      </c>
      <c r="E21625" s="96">
        <v>77.92</v>
      </c>
      <c r="F21625" s="12">
        <v>4653775</v>
      </c>
    </row>
    <row r="21626" spans="2:6">
      <c r="B21626" s="21">
        <v>42979</v>
      </c>
      <c r="C21626" s="122" t="s">
        <v>208</v>
      </c>
      <c r="D21626" s="117">
        <v>107.68</v>
      </c>
      <c r="E21626" s="96">
        <v>108.76</v>
      </c>
      <c r="F21626" s="12">
        <v>3660250</v>
      </c>
    </row>
    <row r="21627" spans="2:6">
      <c r="B21627" s="21">
        <v>42979</v>
      </c>
      <c r="C21627" s="122" t="s">
        <v>209</v>
      </c>
      <c r="D21627" s="117">
        <v>111.27</v>
      </c>
      <c r="E21627" s="96">
        <v>111.79</v>
      </c>
      <c r="F21627" s="12">
        <v>792916</v>
      </c>
    </row>
    <row r="21628" spans="2:6">
      <c r="B21628" s="21">
        <v>42979</v>
      </c>
      <c r="C21628" s="122" t="s">
        <v>210</v>
      </c>
      <c r="D21628" s="117">
        <v>78.900000000000006</v>
      </c>
      <c r="E21628" s="96">
        <v>78.33</v>
      </c>
      <c r="F21628" s="12">
        <v>1547484</v>
      </c>
    </row>
    <row r="21629" spans="2:6">
      <c r="B21629" s="21">
        <v>42979</v>
      </c>
      <c r="C21629" s="122" t="s">
        <v>211</v>
      </c>
      <c r="D21629" s="117">
        <v>47.42</v>
      </c>
      <c r="E21629" s="96">
        <v>47.52</v>
      </c>
      <c r="F21629" s="12">
        <v>6099605</v>
      </c>
    </row>
    <row r="21630" spans="2:6">
      <c r="B21630" s="21">
        <v>42979</v>
      </c>
      <c r="C21630" s="122" t="s">
        <v>212</v>
      </c>
      <c r="D21630" s="117">
        <v>115.98</v>
      </c>
      <c r="E21630" s="96">
        <v>116.14</v>
      </c>
      <c r="F21630" s="12">
        <v>1815454</v>
      </c>
    </row>
    <row r="21631" spans="2:6">
      <c r="B21631" s="21">
        <v>42979</v>
      </c>
      <c r="C21631" s="122" t="s">
        <v>213</v>
      </c>
      <c r="D21631" s="117">
        <v>59.12</v>
      </c>
      <c r="E21631" s="96">
        <v>59.59</v>
      </c>
      <c r="F21631" s="12">
        <v>1343074</v>
      </c>
    </row>
    <row r="21632" spans="2:6">
      <c r="B21632" s="21">
        <v>42979</v>
      </c>
      <c r="C21632" s="122" t="s">
        <v>214</v>
      </c>
      <c r="D21632" s="117">
        <v>72.78</v>
      </c>
      <c r="E21632" s="96">
        <v>72.540000000000006</v>
      </c>
      <c r="F21632" s="12">
        <v>3696498</v>
      </c>
    </row>
    <row r="21633" spans="2:6">
      <c r="B21633" s="21">
        <v>42979</v>
      </c>
      <c r="C21633" s="122" t="s">
        <v>215</v>
      </c>
      <c r="D21633" s="117">
        <v>108.46</v>
      </c>
      <c r="E21633" s="96">
        <v>108.17</v>
      </c>
      <c r="F21633" s="12">
        <v>516526</v>
      </c>
    </row>
    <row r="21634" spans="2:6">
      <c r="B21634" s="21">
        <v>42979</v>
      </c>
      <c r="C21634" s="122" t="s">
        <v>216</v>
      </c>
      <c r="D21634" s="117">
        <v>36.26</v>
      </c>
      <c r="E21634" s="96">
        <v>36.24</v>
      </c>
      <c r="F21634" s="12">
        <v>1596810</v>
      </c>
    </row>
    <row r="21635" spans="2:6">
      <c r="B21635" s="21">
        <v>42979</v>
      </c>
      <c r="C21635" s="122" t="s">
        <v>217</v>
      </c>
      <c r="D21635" s="117">
        <v>83.37</v>
      </c>
      <c r="E21635" s="96">
        <v>83.23</v>
      </c>
      <c r="F21635" s="12">
        <v>1608020</v>
      </c>
    </row>
    <row r="21636" spans="2:6">
      <c r="B21636" s="21">
        <v>42979</v>
      </c>
      <c r="C21636" s="122" t="s">
        <v>218</v>
      </c>
      <c r="D21636" s="117">
        <v>101.65</v>
      </c>
      <c r="E21636" s="96">
        <v>101.5</v>
      </c>
      <c r="F21636" s="12">
        <v>7827433</v>
      </c>
    </row>
    <row r="21637" spans="2:6">
      <c r="B21637" s="21">
        <v>42979</v>
      </c>
      <c r="C21637" s="122" t="s">
        <v>219</v>
      </c>
      <c r="D21637" s="117">
        <v>22.27</v>
      </c>
      <c r="E21637" s="96">
        <v>22.16</v>
      </c>
      <c r="F21637" s="12">
        <v>1770117</v>
      </c>
    </row>
    <row r="21638" spans="2:6">
      <c r="B21638" s="21">
        <v>42979</v>
      </c>
      <c r="C21638" s="122" t="s">
        <v>220</v>
      </c>
      <c r="D21638" s="117">
        <v>21.05</v>
      </c>
      <c r="E21638" s="96">
        <v>20.92</v>
      </c>
      <c r="F21638" s="12">
        <v>1513081</v>
      </c>
    </row>
    <row r="21639" spans="2:6">
      <c r="B21639" s="21">
        <v>42979</v>
      </c>
      <c r="C21639" s="122" t="s">
        <v>221</v>
      </c>
      <c r="D21639" s="117">
        <v>57.62</v>
      </c>
      <c r="E21639" s="96">
        <v>58.47</v>
      </c>
      <c r="F21639" s="12">
        <v>1627093</v>
      </c>
    </row>
    <row r="21640" spans="2:6">
      <c r="B21640" s="21">
        <v>42979</v>
      </c>
      <c r="C21640" s="122" t="s">
        <v>222</v>
      </c>
      <c r="D21640" s="117">
        <v>96.59</v>
      </c>
      <c r="E21640" s="96">
        <v>97.62</v>
      </c>
      <c r="F21640" s="12">
        <v>1054439</v>
      </c>
    </row>
    <row r="21641" spans="2:6">
      <c r="B21641" s="21">
        <v>42979</v>
      </c>
      <c r="C21641" s="122" t="s">
        <v>223</v>
      </c>
      <c r="D21641" s="117">
        <v>118.42</v>
      </c>
      <c r="E21641" s="96">
        <v>117.71</v>
      </c>
      <c r="F21641" s="12">
        <v>702306</v>
      </c>
    </row>
    <row r="21642" spans="2:6">
      <c r="B21642" s="21">
        <v>42979</v>
      </c>
      <c r="C21642" s="122" t="s">
        <v>224</v>
      </c>
      <c r="D21642" s="117">
        <v>79.790000000000006</v>
      </c>
      <c r="E21642" s="96">
        <v>81.06</v>
      </c>
      <c r="F21642" s="12">
        <v>3236064</v>
      </c>
    </row>
    <row r="21643" spans="2:6">
      <c r="B21643" s="21">
        <v>42979</v>
      </c>
      <c r="C21643" s="122" t="s">
        <v>225</v>
      </c>
      <c r="D21643" s="117">
        <v>85.28</v>
      </c>
      <c r="E21643" s="96">
        <v>85.39</v>
      </c>
      <c r="F21643" s="12">
        <v>933828</v>
      </c>
    </row>
    <row r="21644" spans="2:6">
      <c r="B21644" s="21">
        <v>42979</v>
      </c>
      <c r="C21644" s="122" t="s">
        <v>226</v>
      </c>
      <c r="D21644" s="117">
        <v>91.24</v>
      </c>
      <c r="E21644" s="96">
        <v>91.72</v>
      </c>
      <c r="F21644" s="12">
        <v>772563</v>
      </c>
    </row>
    <row r="21645" spans="2:6">
      <c r="B21645" s="21">
        <v>42979</v>
      </c>
      <c r="C21645" s="122" t="s">
        <v>227</v>
      </c>
      <c r="D21645" s="117">
        <v>29.79</v>
      </c>
      <c r="E21645" s="96">
        <v>29.53</v>
      </c>
      <c r="F21645" s="12">
        <v>1562382</v>
      </c>
    </row>
    <row r="21646" spans="2:6">
      <c r="B21646" s="21">
        <v>42979</v>
      </c>
      <c r="C21646" s="122" t="s">
        <v>228</v>
      </c>
      <c r="D21646" s="117">
        <v>82.45</v>
      </c>
      <c r="E21646" s="96">
        <v>81.92</v>
      </c>
      <c r="F21646" s="12">
        <v>1427767</v>
      </c>
    </row>
    <row r="21647" spans="2:6">
      <c r="B21647" s="21">
        <v>42979</v>
      </c>
      <c r="C21647" s="122" t="s">
        <v>229</v>
      </c>
      <c r="D21647" s="117">
        <v>112.5</v>
      </c>
      <c r="E21647" s="96">
        <v>112.12</v>
      </c>
      <c r="F21647" s="12">
        <v>432132</v>
      </c>
    </row>
    <row r="21648" spans="2:6">
      <c r="B21648" s="21">
        <v>42979</v>
      </c>
      <c r="C21648" s="122" t="s">
        <v>230</v>
      </c>
      <c r="D21648" s="117">
        <v>87.48</v>
      </c>
      <c r="E21648" s="96">
        <v>87.09</v>
      </c>
      <c r="F21648" s="12">
        <v>1364063</v>
      </c>
    </row>
    <row r="21649" spans="2:6">
      <c r="B21649" s="21">
        <v>42979</v>
      </c>
      <c r="C21649" s="122" t="s">
        <v>231</v>
      </c>
      <c r="D21649" s="117">
        <v>58.68</v>
      </c>
      <c r="E21649" s="96">
        <v>57.88</v>
      </c>
      <c r="F21649" s="12">
        <v>1266888</v>
      </c>
    </row>
    <row r="21650" spans="2:6">
      <c r="B21650" s="21">
        <v>42979</v>
      </c>
      <c r="C21650" s="122" t="s">
        <v>232</v>
      </c>
      <c r="D21650" s="117">
        <v>31.51</v>
      </c>
      <c r="E21650" s="96">
        <v>32.11</v>
      </c>
      <c r="F21650" s="12">
        <v>3820963</v>
      </c>
    </row>
    <row r="21651" spans="2:6">
      <c r="B21651" s="21">
        <v>42979</v>
      </c>
      <c r="C21651" s="122" t="s">
        <v>233</v>
      </c>
      <c r="D21651" s="117">
        <v>66.66</v>
      </c>
      <c r="E21651" s="96">
        <v>67.180000000000007</v>
      </c>
      <c r="F21651" s="12">
        <v>7341133</v>
      </c>
    </row>
    <row r="21652" spans="2:6">
      <c r="B21652" s="21">
        <v>42979</v>
      </c>
      <c r="C21652" s="122" t="s">
        <v>234</v>
      </c>
      <c r="D21652" s="117">
        <v>85.13</v>
      </c>
      <c r="E21652" s="96">
        <v>84.91</v>
      </c>
      <c r="F21652" s="12">
        <v>754617</v>
      </c>
    </row>
    <row r="21653" spans="2:6">
      <c r="B21653" s="21">
        <v>42979</v>
      </c>
      <c r="C21653" s="122" t="s">
        <v>235</v>
      </c>
      <c r="D21653" s="117">
        <v>121.27</v>
      </c>
      <c r="E21653" s="96">
        <v>119.31</v>
      </c>
      <c r="F21653" s="12">
        <v>2751464</v>
      </c>
    </row>
    <row r="21654" spans="2:6">
      <c r="B21654" s="21">
        <v>42979</v>
      </c>
      <c r="C21654" s="122" t="s">
        <v>236</v>
      </c>
      <c r="D21654" s="117">
        <v>36.200000000000003</v>
      </c>
      <c r="E21654" s="96">
        <v>36.35</v>
      </c>
      <c r="F21654" s="12">
        <v>5122878</v>
      </c>
    </row>
    <row r="21655" spans="2:6">
      <c r="B21655" s="21">
        <v>42979</v>
      </c>
      <c r="C21655" s="122" t="s">
        <v>237</v>
      </c>
      <c r="D21655" s="117">
        <v>133.57</v>
      </c>
      <c r="E21655" s="96">
        <v>132.85</v>
      </c>
      <c r="F21655" s="12">
        <v>726143</v>
      </c>
    </row>
    <row r="21656" spans="2:6">
      <c r="B21656" s="21">
        <v>42979</v>
      </c>
      <c r="C21656" s="122" t="s">
        <v>238</v>
      </c>
      <c r="D21656" s="117">
        <v>84.44</v>
      </c>
      <c r="E21656" s="96">
        <v>83.99</v>
      </c>
      <c r="F21656" s="12">
        <v>853917</v>
      </c>
    </row>
    <row r="21657" spans="2:6">
      <c r="B21657" s="21">
        <v>42979</v>
      </c>
      <c r="C21657" s="122" t="s">
        <v>239</v>
      </c>
      <c r="D21657" s="117">
        <v>142.72999999999999</v>
      </c>
      <c r="E21657" s="96">
        <v>141.59</v>
      </c>
      <c r="F21657" s="12">
        <v>363111</v>
      </c>
    </row>
    <row r="21658" spans="2:6">
      <c r="B21658" s="21">
        <v>42979</v>
      </c>
      <c r="C21658" s="122" t="s">
        <v>240</v>
      </c>
      <c r="D21658" s="117">
        <v>80.39</v>
      </c>
      <c r="E21658" s="96">
        <v>79.959999999999994</v>
      </c>
      <c r="F21658" s="12">
        <v>1051623</v>
      </c>
    </row>
    <row r="21659" spans="2:6">
      <c r="B21659" s="21">
        <v>42979</v>
      </c>
      <c r="C21659" s="122" t="s">
        <v>241</v>
      </c>
      <c r="D21659" s="117">
        <v>107</v>
      </c>
      <c r="E21659" s="96">
        <v>107.93</v>
      </c>
      <c r="F21659" s="12">
        <v>2360555</v>
      </c>
    </row>
    <row r="21660" spans="2:6">
      <c r="B21660" s="21">
        <v>42979</v>
      </c>
      <c r="C21660" s="122" t="s">
        <v>242</v>
      </c>
      <c r="D21660" s="117">
        <v>86.58</v>
      </c>
      <c r="E21660" s="96">
        <v>87.31</v>
      </c>
      <c r="F21660" s="12">
        <v>1251364</v>
      </c>
    </row>
    <row r="21661" spans="2:6">
      <c r="B21661" s="21">
        <v>42979</v>
      </c>
      <c r="C21661" s="122" t="s">
        <v>243</v>
      </c>
      <c r="D21661" s="117">
        <v>59.26</v>
      </c>
      <c r="E21661" s="96">
        <v>58.81</v>
      </c>
      <c r="F21661" s="12">
        <v>1833159</v>
      </c>
    </row>
    <row r="21662" spans="2:6">
      <c r="B21662" s="21">
        <v>42979</v>
      </c>
      <c r="C21662" s="122" t="s">
        <v>244</v>
      </c>
      <c r="D21662" s="117">
        <v>85</v>
      </c>
      <c r="E21662" s="96">
        <v>85.65</v>
      </c>
      <c r="F21662" s="12">
        <v>2358644</v>
      </c>
    </row>
    <row r="21663" spans="2:6">
      <c r="B21663" s="21">
        <v>42979</v>
      </c>
      <c r="C21663" s="122" t="s">
        <v>245</v>
      </c>
      <c r="D21663" s="117">
        <v>468.24</v>
      </c>
      <c r="E21663" s="96">
        <v>465.96</v>
      </c>
      <c r="F21663" s="12">
        <v>348561</v>
      </c>
    </row>
    <row r="21664" spans="2:6">
      <c r="B21664" s="21">
        <v>42979</v>
      </c>
      <c r="C21664" s="122" t="s">
        <v>246</v>
      </c>
      <c r="D21664" s="117">
        <v>67.150000000000006</v>
      </c>
      <c r="E21664" s="96">
        <v>66.989999999999995</v>
      </c>
      <c r="F21664" s="12">
        <v>1399816</v>
      </c>
    </row>
    <row r="21665" spans="2:6">
      <c r="B21665" s="21">
        <v>42979</v>
      </c>
      <c r="C21665" s="122" t="s">
        <v>247</v>
      </c>
      <c r="D21665" s="117">
        <v>62.45</v>
      </c>
      <c r="E21665" s="96">
        <v>62.61</v>
      </c>
      <c r="F21665" s="12">
        <v>1776219</v>
      </c>
    </row>
    <row r="21666" spans="2:6">
      <c r="B21666" s="21">
        <v>42979</v>
      </c>
      <c r="C21666" s="122" t="s">
        <v>248</v>
      </c>
      <c r="D21666" s="117">
        <v>63.18</v>
      </c>
      <c r="E21666" s="96">
        <v>62.57</v>
      </c>
      <c r="F21666" s="12">
        <v>1102478</v>
      </c>
    </row>
    <row r="21667" spans="2:6">
      <c r="B21667" s="21">
        <v>42979</v>
      </c>
      <c r="C21667" s="122" t="s">
        <v>249</v>
      </c>
      <c r="D21667" s="117">
        <v>62.93</v>
      </c>
      <c r="E21667" s="96">
        <v>62.16</v>
      </c>
      <c r="F21667" s="12">
        <v>2458504</v>
      </c>
    </row>
    <row r="21668" spans="2:6">
      <c r="B21668" s="21">
        <v>42979</v>
      </c>
      <c r="C21668" s="122" t="s">
        <v>250</v>
      </c>
      <c r="D21668" s="117">
        <v>267.08999999999997</v>
      </c>
      <c r="E21668" s="96">
        <v>265.77</v>
      </c>
      <c r="F21668" s="12">
        <v>275680</v>
      </c>
    </row>
    <row r="21669" spans="2:6">
      <c r="B21669" s="21">
        <v>42979</v>
      </c>
      <c r="C21669" s="122" t="s">
        <v>251</v>
      </c>
      <c r="D21669" s="117">
        <v>41.09</v>
      </c>
      <c r="E21669" s="96">
        <v>40.99</v>
      </c>
      <c r="F21669" s="12">
        <v>2694023</v>
      </c>
    </row>
    <row r="21670" spans="2:6">
      <c r="B21670" s="21">
        <v>42979</v>
      </c>
      <c r="C21670" s="122" t="s">
        <v>252</v>
      </c>
      <c r="D21670" s="117">
        <v>72.040000000000006</v>
      </c>
      <c r="E21670" s="96">
        <v>71.63</v>
      </c>
      <c r="F21670" s="12">
        <v>1707331</v>
      </c>
    </row>
    <row r="21671" spans="2:6">
      <c r="B21671" s="21">
        <v>42979</v>
      </c>
      <c r="C21671" s="122" t="s">
        <v>253</v>
      </c>
      <c r="D21671" s="117">
        <v>79.37</v>
      </c>
      <c r="E21671" s="96">
        <v>79.260000000000005</v>
      </c>
      <c r="F21671" s="12">
        <v>954671</v>
      </c>
    </row>
    <row r="21672" spans="2:6">
      <c r="B21672" s="21">
        <v>42979</v>
      </c>
      <c r="C21672" s="122" t="s">
        <v>254</v>
      </c>
      <c r="D21672" s="117">
        <v>52.59</v>
      </c>
      <c r="E21672" s="96">
        <v>52.31</v>
      </c>
      <c r="F21672" s="12">
        <v>851491</v>
      </c>
    </row>
    <row r="21673" spans="2:6">
      <c r="B21673" s="21">
        <v>42979</v>
      </c>
      <c r="C21673" s="122" t="s">
        <v>255</v>
      </c>
      <c r="D21673" s="117">
        <v>113.79</v>
      </c>
      <c r="E21673" s="96">
        <v>113.31</v>
      </c>
      <c r="F21673" s="12">
        <v>950136</v>
      </c>
    </row>
    <row r="21674" spans="2:6">
      <c r="B21674" s="21">
        <v>42979</v>
      </c>
      <c r="C21674" s="122" t="s">
        <v>256</v>
      </c>
      <c r="D21674" s="117">
        <v>37.950000000000003</v>
      </c>
      <c r="E21674" s="96">
        <v>37.54</v>
      </c>
      <c r="F21674" s="12">
        <v>5859462</v>
      </c>
    </row>
    <row r="21675" spans="2:6">
      <c r="B21675" s="21">
        <v>42979</v>
      </c>
      <c r="C21675" s="122" t="s">
        <v>257</v>
      </c>
      <c r="D21675" s="117">
        <v>56.32</v>
      </c>
      <c r="E21675" s="96">
        <v>56.53</v>
      </c>
      <c r="F21675" s="12">
        <v>856024</v>
      </c>
    </row>
    <row r="21676" spans="2:6">
      <c r="B21676" s="21">
        <v>42979</v>
      </c>
      <c r="C21676" s="122" t="s">
        <v>258</v>
      </c>
      <c r="D21676" s="117">
        <v>149.03</v>
      </c>
      <c r="E21676" s="96">
        <v>148.22999999999999</v>
      </c>
      <c r="F21676" s="12">
        <v>2199950</v>
      </c>
    </row>
    <row r="21677" spans="2:6">
      <c r="B21677" s="21">
        <v>42979</v>
      </c>
      <c r="C21677" s="122" t="s">
        <v>259</v>
      </c>
      <c r="D21677" s="117">
        <v>77.72</v>
      </c>
      <c r="E21677" s="96">
        <v>77.78</v>
      </c>
      <c r="F21677" s="12">
        <v>573487</v>
      </c>
    </row>
    <row r="21678" spans="2:6">
      <c r="B21678" s="21">
        <v>42979</v>
      </c>
      <c r="C21678" s="122" t="s">
        <v>260</v>
      </c>
      <c r="D21678" s="117">
        <v>11.18</v>
      </c>
      <c r="E21678" s="96">
        <v>11.35</v>
      </c>
      <c r="F21678" s="12">
        <v>64560278</v>
      </c>
    </row>
    <row r="21679" spans="2:6">
      <c r="B21679" s="21">
        <v>42979</v>
      </c>
      <c r="C21679" s="122" t="s">
        <v>261</v>
      </c>
      <c r="D21679" s="117">
        <v>42.89</v>
      </c>
      <c r="E21679" s="96">
        <v>42.48</v>
      </c>
      <c r="F21679" s="12">
        <v>1791828</v>
      </c>
    </row>
    <row r="21680" spans="2:6">
      <c r="B21680" s="21">
        <v>42979</v>
      </c>
      <c r="C21680" s="122" t="s">
        <v>262</v>
      </c>
      <c r="D21680" s="117">
        <v>172.4</v>
      </c>
      <c r="E21680" s="96">
        <v>172.02</v>
      </c>
      <c r="F21680" s="12">
        <v>11677589</v>
      </c>
    </row>
    <row r="21681" spans="2:6">
      <c r="B21681" s="21">
        <v>42979</v>
      </c>
      <c r="C21681" s="122" t="s">
        <v>263</v>
      </c>
      <c r="D21681" s="117">
        <v>62.79</v>
      </c>
      <c r="E21681" s="96">
        <v>62.97</v>
      </c>
      <c r="F21681" s="12">
        <v>836890</v>
      </c>
    </row>
    <row r="21682" spans="2:6">
      <c r="B21682" s="21">
        <v>42979</v>
      </c>
      <c r="C21682" s="122" t="s">
        <v>264</v>
      </c>
      <c r="D21682" s="117">
        <v>14.93</v>
      </c>
      <c r="E21682" s="96">
        <v>15.07</v>
      </c>
      <c r="F21682" s="12">
        <v>12883208</v>
      </c>
    </row>
    <row r="21683" spans="2:6">
      <c r="B21683" s="21">
        <v>42979</v>
      </c>
      <c r="C21683" s="122" t="s">
        <v>265</v>
      </c>
      <c r="D21683" s="117">
        <v>215.12</v>
      </c>
      <c r="E21683" s="96">
        <v>215.05</v>
      </c>
      <c r="F21683" s="12">
        <v>825644</v>
      </c>
    </row>
    <row r="21684" spans="2:6">
      <c r="B21684" s="21">
        <v>42979</v>
      </c>
      <c r="C21684" s="122" t="s">
        <v>266</v>
      </c>
      <c r="D21684" s="117">
        <v>32.65</v>
      </c>
      <c r="E21684" s="96">
        <v>32.42</v>
      </c>
      <c r="F21684" s="12">
        <v>2581915</v>
      </c>
    </row>
    <row r="21685" spans="2:6">
      <c r="B21685" s="21">
        <v>42979</v>
      </c>
      <c r="C21685" s="122" t="s">
        <v>267</v>
      </c>
      <c r="D21685" s="117">
        <v>119.91</v>
      </c>
      <c r="E21685" s="96">
        <v>118.57</v>
      </c>
      <c r="F21685" s="12">
        <v>379190</v>
      </c>
    </row>
    <row r="21686" spans="2:6">
      <c r="B21686" s="21">
        <v>42979</v>
      </c>
      <c r="C21686" s="122" t="s">
        <v>268</v>
      </c>
      <c r="D21686" s="117">
        <v>93.15</v>
      </c>
      <c r="E21686" s="96">
        <v>92.34</v>
      </c>
      <c r="F21686" s="12">
        <v>1022404</v>
      </c>
    </row>
    <row r="21687" spans="2:6">
      <c r="B21687" s="21">
        <v>42979</v>
      </c>
      <c r="C21687" s="122" t="s">
        <v>269</v>
      </c>
      <c r="D21687" s="117">
        <v>124.19</v>
      </c>
      <c r="E21687" s="96">
        <v>123</v>
      </c>
      <c r="F21687" s="12">
        <v>478037</v>
      </c>
    </row>
    <row r="21688" spans="2:6">
      <c r="B21688" s="21">
        <v>42979</v>
      </c>
      <c r="C21688" s="122" t="s">
        <v>270</v>
      </c>
      <c r="D21688" s="117">
        <v>26.18</v>
      </c>
      <c r="E21688" s="96">
        <v>26.41</v>
      </c>
      <c r="F21688" s="12">
        <v>3405057</v>
      </c>
    </row>
    <row r="21689" spans="2:6">
      <c r="B21689" s="21">
        <v>42979</v>
      </c>
      <c r="C21689" s="122" t="s">
        <v>271</v>
      </c>
      <c r="D21689" s="117">
        <v>35.49</v>
      </c>
      <c r="E21689" s="96">
        <v>36.340000000000003</v>
      </c>
      <c r="F21689" s="12">
        <v>4046208</v>
      </c>
    </row>
    <row r="21690" spans="2:6">
      <c r="B21690" s="21">
        <v>42979</v>
      </c>
      <c r="C21690" s="122" t="s">
        <v>272</v>
      </c>
      <c r="D21690" s="117">
        <v>38.020000000000003</v>
      </c>
      <c r="E21690" s="96">
        <v>38.25</v>
      </c>
      <c r="F21690" s="12">
        <v>991619</v>
      </c>
    </row>
    <row r="21691" spans="2:6">
      <c r="B21691" s="21">
        <v>42979</v>
      </c>
      <c r="C21691" s="122" t="s">
        <v>273</v>
      </c>
      <c r="D21691" s="117">
        <v>38.700000000000003</v>
      </c>
      <c r="E21691" s="96">
        <v>38.61</v>
      </c>
      <c r="F21691" s="12">
        <v>1640269</v>
      </c>
    </row>
    <row r="21692" spans="2:6">
      <c r="B21692" s="21">
        <v>42979</v>
      </c>
      <c r="C21692" s="122" t="s">
        <v>274</v>
      </c>
      <c r="D21692" s="117">
        <v>39.4</v>
      </c>
      <c r="E21692" s="96">
        <v>39.54</v>
      </c>
      <c r="F21692" s="12">
        <v>1292737</v>
      </c>
    </row>
    <row r="21693" spans="2:6">
      <c r="B21693" s="21">
        <v>42979</v>
      </c>
      <c r="C21693" s="122" t="s">
        <v>275</v>
      </c>
      <c r="D21693" s="117">
        <v>86.68</v>
      </c>
      <c r="E21693" s="96">
        <v>87.41</v>
      </c>
      <c r="F21693" s="12">
        <v>1056872</v>
      </c>
    </row>
    <row r="21694" spans="2:6">
      <c r="B21694" s="21">
        <v>42979</v>
      </c>
      <c r="C21694" s="122" t="s">
        <v>276</v>
      </c>
      <c r="D21694" s="117">
        <v>27.16</v>
      </c>
      <c r="E21694" s="96">
        <v>26.98</v>
      </c>
      <c r="F21694" s="12">
        <v>1632517</v>
      </c>
    </row>
    <row r="21695" spans="2:6">
      <c r="B21695" s="21">
        <v>42979</v>
      </c>
      <c r="C21695" s="122" t="s">
        <v>277</v>
      </c>
      <c r="D21695" s="117">
        <v>27.65</v>
      </c>
      <c r="E21695" s="96">
        <v>27.49</v>
      </c>
      <c r="F21695" s="12">
        <v>3590694</v>
      </c>
    </row>
    <row r="21696" spans="2:6">
      <c r="B21696" s="21">
        <v>42979</v>
      </c>
      <c r="C21696" s="122" t="s">
        <v>278</v>
      </c>
      <c r="D21696" s="117">
        <v>127.13</v>
      </c>
      <c r="E21696" s="96">
        <v>128.19999999999999</v>
      </c>
      <c r="F21696" s="12">
        <v>342348</v>
      </c>
    </row>
    <row r="21697" spans="2:6">
      <c r="B21697" s="21">
        <v>42979</v>
      </c>
      <c r="C21697" s="122" t="s">
        <v>279</v>
      </c>
      <c r="D21697" s="117">
        <v>65.25</v>
      </c>
      <c r="E21697" s="96">
        <v>65.099999999999994</v>
      </c>
      <c r="F21697" s="12">
        <v>814152</v>
      </c>
    </row>
    <row r="21698" spans="2:6">
      <c r="B21698" s="21">
        <v>42979</v>
      </c>
      <c r="C21698" s="122" t="s">
        <v>280</v>
      </c>
      <c r="D21698" s="117">
        <v>201.77</v>
      </c>
      <c r="E21698" s="96">
        <v>200</v>
      </c>
      <c r="F21698" s="12">
        <v>734694</v>
      </c>
    </row>
    <row r="21699" spans="2:6">
      <c r="B21699" s="21">
        <v>42979</v>
      </c>
      <c r="C21699" s="122" t="s">
        <v>281</v>
      </c>
      <c r="D21699" s="117">
        <v>24.6</v>
      </c>
      <c r="E21699" s="96">
        <v>25.14</v>
      </c>
      <c r="F21699" s="12">
        <v>58848107</v>
      </c>
    </row>
    <row r="21700" spans="2:6">
      <c r="B21700" s="21">
        <v>42979</v>
      </c>
      <c r="C21700" s="122" t="s">
        <v>282</v>
      </c>
      <c r="D21700" s="117">
        <v>20.83</v>
      </c>
      <c r="E21700" s="96">
        <v>21.2</v>
      </c>
      <c r="F21700" s="12">
        <v>5148712</v>
      </c>
    </row>
    <row r="21701" spans="2:6">
      <c r="B21701" s="21">
        <v>42979</v>
      </c>
      <c r="C21701" s="122" t="s">
        <v>283</v>
      </c>
      <c r="D21701" s="117">
        <v>83.36</v>
      </c>
      <c r="E21701" s="96">
        <v>83.75</v>
      </c>
      <c r="F21701" s="12">
        <v>14311629</v>
      </c>
    </row>
    <row r="21702" spans="2:6">
      <c r="B21702" s="21">
        <v>42979</v>
      </c>
      <c r="C21702" s="122" t="s">
        <v>284</v>
      </c>
      <c r="D21702" s="117">
        <v>53.26</v>
      </c>
      <c r="E21702" s="96">
        <v>53.72</v>
      </c>
      <c r="F21702" s="12">
        <v>3912688</v>
      </c>
    </row>
    <row r="21703" spans="2:6">
      <c r="B21703" s="21">
        <v>42979</v>
      </c>
      <c r="C21703" s="122" t="s">
        <v>24</v>
      </c>
      <c r="D21703" s="117">
        <v>28.82</v>
      </c>
      <c r="E21703" s="96">
        <v>28.91</v>
      </c>
      <c r="F21703" s="12">
        <v>6641303</v>
      </c>
    </row>
    <row r="21704" spans="2:6">
      <c r="B21704" s="21">
        <v>42979</v>
      </c>
      <c r="C21704" s="122" t="s">
        <v>25</v>
      </c>
      <c r="D21704" s="117">
        <v>36.729999999999997</v>
      </c>
      <c r="E21704" s="96">
        <v>37.36</v>
      </c>
      <c r="F21704" s="12">
        <v>17975025</v>
      </c>
    </row>
    <row r="21705" spans="2:6">
      <c r="B21705" s="21">
        <v>42979</v>
      </c>
      <c r="C21705" s="122" t="s">
        <v>26</v>
      </c>
      <c r="D21705" s="117">
        <v>941.13</v>
      </c>
      <c r="E21705" s="96">
        <v>937.34</v>
      </c>
      <c r="F21705" s="12">
        <v>947374</v>
      </c>
    </row>
    <row r="21706" spans="2:6">
      <c r="B21706" s="21">
        <v>42979</v>
      </c>
      <c r="C21706" s="122" t="s">
        <v>27</v>
      </c>
      <c r="D21706" s="117">
        <v>957.47</v>
      </c>
      <c r="E21706" s="96">
        <v>951.99</v>
      </c>
      <c r="F21706" s="12">
        <v>1042885</v>
      </c>
    </row>
    <row r="21707" spans="2:6">
      <c r="B21707" s="21">
        <v>42979</v>
      </c>
      <c r="C21707" s="122" t="s">
        <v>28</v>
      </c>
      <c r="D21707" s="117">
        <v>83.23</v>
      </c>
      <c r="E21707" s="96">
        <v>83.84</v>
      </c>
      <c r="F21707" s="12">
        <v>450126</v>
      </c>
    </row>
    <row r="21708" spans="2:6">
      <c r="B21708" s="21">
        <v>42979</v>
      </c>
      <c r="C21708" s="122" t="s">
        <v>29</v>
      </c>
      <c r="D21708" s="117">
        <v>95.79</v>
      </c>
      <c r="E21708" s="96">
        <v>95.52</v>
      </c>
      <c r="F21708" s="12">
        <v>390113</v>
      </c>
    </row>
    <row r="21709" spans="2:6">
      <c r="B21709" s="21">
        <v>42979</v>
      </c>
      <c r="C21709" s="122" t="s">
        <v>30</v>
      </c>
      <c r="D21709" s="117">
        <v>23.91</v>
      </c>
      <c r="E21709" s="96">
        <v>24.25</v>
      </c>
      <c r="F21709" s="12">
        <v>3852853</v>
      </c>
    </row>
    <row r="21710" spans="2:6">
      <c r="B21710" s="21">
        <v>42979</v>
      </c>
      <c r="C21710" s="122" t="s">
        <v>31</v>
      </c>
      <c r="D21710" s="117">
        <v>51.71</v>
      </c>
      <c r="E21710" s="96">
        <v>51.82</v>
      </c>
      <c r="F21710" s="12">
        <v>796270</v>
      </c>
    </row>
    <row r="21711" spans="2:6">
      <c r="B21711" s="21">
        <v>42979</v>
      </c>
      <c r="C21711" s="122" t="s">
        <v>32</v>
      </c>
      <c r="D21711" s="117">
        <v>224.55</v>
      </c>
      <c r="E21711" s="96">
        <v>225.88</v>
      </c>
      <c r="F21711" s="12">
        <v>2346855</v>
      </c>
    </row>
    <row r="21712" spans="2:6">
      <c r="B21712" s="21">
        <v>42979</v>
      </c>
      <c r="C21712" s="122" t="s">
        <v>33</v>
      </c>
      <c r="D21712" s="117">
        <v>30.44</v>
      </c>
      <c r="E21712" s="96">
        <v>30.54</v>
      </c>
      <c r="F21712" s="12">
        <v>1728160</v>
      </c>
    </row>
    <row r="21713" spans="2:6">
      <c r="B21713" s="21">
        <v>42979</v>
      </c>
      <c r="C21713" s="122" t="s">
        <v>34</v>
      </c>
      <c r="D21713" s="117">
        <v>162.56</v>
      </c>
      <c r="E21713" s="96">
        <v>163.79</v>
      </c>
      <c r="F21713" s="12">
        <v>664469</v>
      </c>
    </row>
    <row r="21714" spans="2:6">
      <c r="B21714" s="21">
        <v>42979</v>
      </c>
      <c r="C21714" s="122" t="s">
        <v>35</v>
      </c>
      <c r="D21714" s="117">
        <v>38.99</v>
      </c>
      <c r="E21714" s="96">
        <v>38.9</v>
      </c>
      <c r="F21714" s="12">
        <v>5199470</v>
      </c>
    </row>
    <row r="21715" spans="2:6">
      <c r="B21715" s="21">
        <v>42979</v>
      </c>
      <c r="C21715" s="122" t="s">
        <v>36</v>
      </c>
      <c r="D21715" s="117">
        <v>98.45</v>
      </c>
      <c r="E21715" s="96">
        <v>98.34</v>
      </c>
      <c r="F21715" s="12">
        <v>1071728</v>
      </c>
    </row>
    <row r="21716" spans="2:6">
      <c r="B21716" s="21">
        <v>42979</v>
      </c>
      <c r="C21716" s="122" t="s">
        <v>37</v>
      </c>
      <c r="D21716" s="117">
        <v>12.63</v>
      </c>
      <c r="E21716" s="96">
        <v>12.7</v>
      </c>
      <c r="F21716" s="12">
        <v>6547090</v>
      </c>
    </row>
    <row r="21717" spans="2:6">
      <c r="B21717" s="21">
        <v>42979</v>
      </c>
      <c r="C21717" s="122" t="s">
        <v>38</v>
      </c>
      <c r="D21717" s="117">
        <v>24.33</v>
      </c>
      <c r="E21717" s="96">
        <v>24.75</v>
      </c>
      <c r="F21717" s="12">
        <v>3040400</v>
      </c>
    </row>
    <row r="21718" spans="2:6">
      <c r="B21718" s="21">
        <v>42979</v>
      </c>
      <c r="C21718" s="122" t="s">
        <v>39</v>
      </c>
      <c r="D21718" s="117">
        <v>78.86</v>
      </c>
      <c r="E21718" s="96">
        <v>78.67</v>
      </c>
      <c r="F21718" s="12">
        <v>1852138</v>
      </c>
    </row>
    <row r="21719" spans="2:6">
      <c r="B21719" s="21">
        <v>42979</v>
      </c>
      <c r="C21719" s="122" t="s">
        <v>40</v>
      </c>
      <c r="D21719" s="117">
        <v>73.23</v>
      </c>
      <c r="E21719" s="96">
        <v>73.67</v>
      </c>
      <c r="F21719" s="12">
        <v>1731227</v>
      </c>
    </row>
    <row r="21720" spans="2:6">
      <c r="B21720" s="21">
        <v>42979</v>
      </c>
      <c r="C21720" s="122" t="s">
        <v>41</v>
      </c>
      <c r="D21720" s="117">
        <v>29.82</v>
      </c>
      <c r="E21720" s="96">
        <v>30.14</v>
      </c>
      <c r="F21720" s="12">
        <v>2500890</v>
      </c>
    </row>
    <row r="21721" spans="2:6">
      <c r="B21721" s="21">
        <v>42979</v>
      </c>
      <c r="C21721" s="122" t="s">
        <v>42</v>
      </c>
      <c r="D21721" s="117">
        <v>150.26</v>
      </c>
      <c r="E21721" s="96">
        <v>150.78</v>
      </c>
      <c r="F21721" s="12">
        <v>3383036</v>
      </c>
    </row>
    <row r="21722" spans="2:6">
      <c r="B21722" s="21">
        <v>42979</v>
      </c>
      <c r="C21722" s="122" t="s">
        <v>43</v>
      </c>
      <c r="D21722" s="117">
        <v>38.979999999999997</v>
      </c>
      <c r="E21722" s="96">
        <v>39.450000000000003</v>
      </c>
      <c r="F21722" s="12">
        <v>2024293</v>
      </c>
    </row>
    <row r="21723" spans="2:6">
      <c r="B21723" s="21">
        <v>42979</v>
      </c>
      <c r="C21723" s="122" t="s">
        <v>44</v>
      </c>
      <c r="D21723" s="117">
        <v>54.14</v>
      </c>
      <c r="E21723" s="96">
        <v>54.05</v>
      </c>
      <c r="F21723" s="12">
        <v>1712957</v>
      </c>
    </row>
    <row r="21724" spans="2:6">
      <c r="B21724" s="21">
        <v>42979</v>
      </c>
      <c r="C21724" s="122" t="s">
        <v>45</v>
      </c>
      <c r="D21724" s="117">
        <v>64.7</v>
      </c>
      <c r="E21724" s="96">
        <v>64.59</v>
      </c>
      <c r="F21724" s="12">
        <v>1273114</v>
      </c>
    </row>
    <row r="21725" spans="2:6">
      <c r="B21725" s="21">
        <v>42979</v>
      </c>
      <c r="C21725" s="122" t="s">
        <v>46</v>
      </c>
      <c r="D21725" s="117">
        <v>47.25</v>
      </c>
      <c r="E21725" s="96">
        <v>47.37</v>
      </c>
      <c r="F21725" s="12">
        <v>1222191</v>
      </c>
    </row>
    <row r="21726" spans="2:6">
      <c r="B21726" s="21">
        <v>42979</v>
      </c>
      <c r="C21726" s="122" t="s">
        <v>47</v>
      </c>
      <c r="D21726" s="117">
        <v>38.630000000000003</v>
      </c>
      <c r="E21726" s="96">
        <v>38.51</v>
      </c>
      <c r="F21726" s="12">
        <v>1770598</v>
      </c>
    </row>
    <row r="21727" spans="2:6">
      <c r="B21727" s="21">
        <v>42979</v>
      </c>
      <c r="C21727" s="122" t="s">
        <v>48</v>
      </c>
      <c r="D21727" s="117">
        <v>138.29</v>
      </c>
      <c r="E21727" s="96">
        <v>137.63</v>
      </c>
      <c r="F21727" s="12">
        <v>1759337</v>
      </c>
    </row>
    <row r="21728" spans="2:6">
      <c r="B21728" s="21">
        <v>42979</v>
      </c>
      <c r="C21728" s="122" t="s">
        <v>49</v>
      </c>
      <c r="D21728" s="117">
        <v>42.53</v>
      </c>
      <c r="E21728" s="96">
        <v>43.02</v>
      </c>
      <c r="F21728" s="12">
        <v>1319461</v>
      </c>
    </row>
    <row r="21729" spans="2:6">
      <c r="B21729" s="21">
        <v>42979</v>
      </c>
      <c r="C21729" s="122" t="s">
        <v>50</v>
      </c>
      <c r="D21729" s="117">
        <v>14.13</v>
      </c>
      <c r="E21729" s="96">
        <v>14.31</v>
      </c>
      <c r="F21729" s="12">
        <v>22355795</v>
      </c>
    </row>
    <row r="21730" spans="2:6">
      <c r="B21730" s="21">
        <v>42979</v>
      </c>
      <c r="C21730" s="122" t="s">
        <v>51</v>
      </c>
      <c r="D21730" s="117">
        <v>19.079999999999998</v>
      </c>
      <c r="E21730" s="96">
        <v>19.36</v>
      </c>
      <c r="F21730" s="12">
        <v>7550930</v>
      </c>
    </row>
    <row r="21731" spans="2:6">
      <c r="B21731" s="21">
        <v>42979</v>
      </c>
      <c r="C21731" s="122" t="s">
        <v>52</v>
      </c>
      <c r="D21731" s="117">
        <v>26.85</v>
      </c>
      <c r="E21731" s="96">
        <v>26.77</v>
      </c>
      <c r="F21731" s="12">
        <v>3595577</v>
      </c>
    </row>
    <row r="21732" spans="2:6">
      <c r="B21732" s="21">
        <v>42979</v>
      </c>
      <c r="C21732" s="122" t="s">
        <v>53</v>
      </c>
      <c r="D21732" s="117">
        <v>30.89</v>
      </c>
      <c r="E21732" s="96">
        <v>30.92</v>
      </c>
      <c r="F21732" s="12">
        <v>1900111</v>
      </c>
    </row>
    <row r="21733" spans="2:6">
      <c r="B21733" s="21">
        <v>42979</v>
      </c>
      <c r="C21733" s="122" t="s">
        <v>54</v>
      </c>
      <c r="D21733" s="117">
        <v>123.52</v>
      </c>
      <c r="E21733" s="96">
        <v>123.15</v>
      </c>
      <c r="F21733" s="12">
        <v>453130</v>
      </c>
    </row>
    <row r="21734" spans="2:6">
      <c r="B21734" s="21">
        <v>42979</v>
      </c>
      <c r="C21734" s="122" t="s">
        <v>55</v>
      </c>
      <c r="D21734" s="117">
        <v>86.995000000000005</v>
      </c>
      <c r="E21734" s="96">
        <v>86.765000000000001</v>
      </c>
      <c r="F21734" s="12">
        <v>1025778</v>
      </c>
    </row>
    <row r="21735" spans="2:6">
      <c r="B21735" s="21">
        <v>42979</v>
      </c>
      <c r="C21735" s="122" t="s">
        <v>56</v>
      </c>
      <c r="D21735" s="117">
        <v>18.149999999999999</v>
      </c>
      <c r="E21735" s="96">
        <v>18.14</v>
      </c>
      <c r="F21735" s="12">
        <v>3406541</v>
      </c>
    </row>
    <row r="21736" spans="2:6">
      <c r="B21736" s="21">
        <v>42979</v>
      </c>
      <c r="C21736" s="122" t="s">
        <v>57</v>
      </c>
      <c r="D21736" s="117">
        <v>105.38</v>
      </c>
      <c r="E21736" s="96">
        <v>105.61</v>
      </c>
      <c r="F21736" s="12">
        <v>1173319</v>
      </c>
    </row>
    <row r="21737" spans="2:6">
      <c r="B21737" s="21">
        <v>42979</v>
      </c>
      <c r="C21737" s="122" t="s">
        <v>58</v>
      </c>
      <c r="D21737" s="117">
        <v>257.98</v>
      </c>
      <c r="E21737" s="96">
        <v>258.75</v>
      </c>
      <c r="F21737" s="12">
        <v>521358</v>
      </c>
    </row>
    <row r="21738" spans="2:6">
      <c r="B21738" s="21">
        <v>42979</v>
      </c>
      <c r="C21738" s="122" t="s">
        <v>59</v>
      </c>
      <c r="D21738" s="117">
        <v>142.97999999999999</v>
      </c>
      <c r="E21738" s="96">
        <v>144.08000000000001</v>
      </c>
      <c r="F21738" s="12">
        <v>3351733</v>
      </c>
    </row>
    <row r="21739" spans="2:6">
      <c r="B21739" s="21">
        <v>42979</v>
      </c>
      <c r="C21739" s="122" t="s">
        <v>60</v>
      </c>
      <c r="D21739" s="117">
        <v>64.84</v>
      </c>
      <c r="E21739" s="96">
        <v>65.099999999999994</v>
      </c>
      <c r="F21739" s="12">
        <v>1408107</v>
      </c>
    </row>
    <row r="21740" spans="2:6">
      <c r="B21740" s="21">
        <v>42979</v>
      </c>
      <c r="C21740" s="122" t="s">
        <v>61</v>
      </c>
      <c r="D21740" s="117">
        <v>155.72</v>
      </c>
      <c r="E21740" s="96">
        <v>154.97999999999999</v>
      </c>
      <c r="F21740" s="12">
        <v>265073</v>
      </c>
    </row>
    <row r="21741" spans="2:6">
      <c r="B21741" s="21">
        <v>42979</v>
      </c>
      <c r="C21741" s="122" t="s">
        <v>62</v>
      </c>
      <c r="D21741" s="117">
        <v>137.1</v>
      </c>
      <c r="E21741" s="96">
        <v>137.94</v>
      </c>
      <c r="F21741" s="12">
        <v>205360</v>
      </c>
    </row>
    <row r="21742" spans="2:6">
      <c r="B21742" s="21">
        <v>42979</v>
      </c>
      <c r="C21742" s="122" t="s">
        <v>63</v>
      </c>
      <c r="D21742" s="117">
        <v>205</v>
      </c>
      <c r="E21742" s="96">
        <v>207.15</v>
      </c>
      <c r="F21742" s="12">
        <v>824566</v>
      </c>
    </row>
    <row r="21743" spans="2:6">
      <c r="B21743" s="21">
        <v>42979</v>
      </c>
      <c r="C21743" s="122" t="s">
        <v>64</v>
      </c>
      <c r="D21743" s="117">
        <v>137.4</v>
      </c>
      <c r="E21743" s="96">
        <v>138.03</v>
      </c>
      <c r="F21743" s="12">
        <v>1321776</v>
      </c>
    </row>
    <row r="21744" spans="2:6">
      <c r="B21744" s="21">
        <v>42979</v>
      </c>
      <c r="C21744" s="122" t="s">
        <v>65</v>
      </c>
      <c r="D21744" s="117">
        <v>47</v>
      </c>
      <c r="E21744" s="96">
        <v>46.77</v>
      </c>
      <c r="F21744" s="12">
        <v>2096631</v>
      </c>
    </row>
    <row r="21745" spans="2:6">
      <c r="B21745" s="21">
        <v>42979</v>
      </c>
      <c r="C21745" s="122" t="s">
        <v>66</v>
      </c>
      <c r="D21745" s="117">
        <v>35.24</v>
      </c>
      <c r="E21745" s="96">
        <v>35.090000000000003</v>
      </c>
      <c r="F21745" s="12">
        <v>12821972</v>
      </c>
    </row>
    <row r="21746" spans="2:6">
      <c r="B21746" s="21">
        <v>42979</v>
      </c>
      <c r="C21746" s="122" t="s">
        <v>67</v>
      </c>
      <c r="D21746" s="117">
        <v>141.83000000000001</v>
      </c>
      <c r="E21746" s="96">
        <v>141.9</v>
      </c>
      <c r="F21746" s="12">
        <v>1074863</v>
      </c>
    </row>
    <row r="21747" spans="2:6">
      <c r="B21747" s="21">
        <v>42979</v>
      </c>
      <c r="C21747" s="122" t="s">
        <v>68</v>
      </c>
      <c r="D21747" s="117">
        <v>54.15</v>
      </c>
      <c r="E21747" s="96">
        <v>54.91</v>
      </c>
      <c r="F21747" s="12">
        <v>1612746</v>
      </c>
    </row>
    <row r="21748" spans="2:6">
      <c r="B21748" s="21">
        <v>42979</v>
      </c>
      <c r="C21748" s="122" t="s">
        <v>69</v>
      </c>
      <c r="D21748" s="117">
        <v>20.18</v>
      </c>
      <c r="E21748" s="96">
        <v>20.190000000000001</v>
      </c>
      <c r="F21748" s="12">
        <v>2971361</v>
      </c>
    </row>
    <row r="21749" spans="2:6">
      <c r="B21749" s="21">
        <v>42979</v>
      </c>
      <c r="C21749" s="122" t="s">
        <v>70</v>
      </c>
      <c r="D21749" s="117">
        <v>85.9</v>
      </c>
      <c r="E21749" s="96">
        <v>85.08</v>
      </c>
      <c r="F21749" s="12">
        <v>1205705</v>
      </c>
    </row>
    <row r="21750" spans="2:6">
      <c r="B21750" s="21">
        <v>42979</v>
      </c>
      <c r="C21750" s="122" t="s">
        <v>71</v>
      </c>
      <c r="D21750" s="117">
        <v>39.44</v>
      </c>
      <c r="E21750" s="96">
        <v>39.44</v>
      </c>
      <c r="F21750" s="12">
        <v>901842</v>
      </c>
    </row>
    <row r="21751" spans="2:6">
      <c r="B21751" s="21">
        <v>42979</v>
      </c>
      <c r="C21751" s="122" t="s">
        <v>72</v>
      </c>
      <c r="D21751" s="117">
        <v>333.96667000000002</v>
      </c>
      <c r="E21751" s="96">
        <v>335.58334000000002</v>
      </c>
      <c r="F21751" s="12">
        <v>536147.98899999994</v>
      </c>
    </row>
    <row r="21752" spans="2:6">
      <c r="B21752" s="21">
        <v>42979</v>
      </c>
      <c r="C21752" s="122" t="s">
        <v>73</v>
      </c>
      <c r="D21752" s="117">
        <v>120.64</v>
      </c>
      <c r="E21752" s="96">
        <v>120.79</v>
      </c>
      <c r="F21752" s="12">
        <v>439045</v>
      </c>
    </row>
    <row r="21753" spans="2:6">
      <c r="B21753" s="21">
        <v>42979</v>
      </c>
      <c r="C21753" s="122" t="s">
        <v>285</v>
      </c>
      <c r="D21753" s="117">
        <v>138</v>
      </c>
      <c r="E21753" s="96">
        <v>137.72</v>
      </c>
      <c r="F21753" s="12">
        <v>706658</v>
      </c>
    </row>
    <row r="21754" spans="2:6">
      <c r="B21754" s="21">
        <v>42979</v>
      </c>
      <c r="C21754" s="122" t="s">
        <v>286</v>
      </c>
      <c r="D21754" s="117">
        <v>32.950000000000003</v>
      </c>
      <c r="E21754" s="96">
        <v>33.119999999999997</v>
      </c>
      <c r="F21754" s="12">
        <v>1832880</v>
      </c>
    </row>
    <row r="21755" spans="2:6">
      <c r="B21755" s="21">
        <v>42979</v>
      </c>
      <c r="C21755" s="122" t="s">
        <v>287</v>
      </c>
      <c r="D21755" s="117">
        <v>99.41</v>
      </c>
      <c r="E21755" s="96">
        <v>99.35</v>
      </c>
      <c r="F21755" s="12">
        <v>566099</v>
      </c>
    </row>
    <row r="21756" spans="2:6">
      <c r="B21756" s="21">
        <v>42979</v>
      </c>
      <c r="C21756" s="122" t="s">
        <v>288</v>
      </c>
      <c r="D21756" s="117">
        <v>39.67</v>
      </c>
      <c r="E21756" s="96">
        <v>39.89</v>
      </c>
      <c r="F21756" s="12">
        <v>3953925</v>
      </c>
    </row>
    <row r="21757" spans="2:6">
      <c r="B21757" s="21">
        <v>42979</v>
      </c>
      <c r="C21757" s="122" t="s">
        <v>289</v>
      </c>
      <c r="D21757" s="117">
        <v>54.74</v>
      </c>
      <c r="E21757" s="96">
        <v>55.13</v>
      </c>
      <c r="F21757" s="12">
        <v>802151</v>
      </c>
    </row>
    <row r="21758" spans="2:6">
      <c r="B21758" s="21">
        <v>42979</v>
      </c>
      <c r="C21758" s="122" t="s">
        <v>290</v>
      </c>
      <c r="D21758" s="117">
        <v>132.6</v>
      </c>
      <c r="E21758" s="96">
        <v>131.03</v>
      </c>
      <c r="F21758" s="12">
        <v>3820814</v>
      </c>
    </row>
    <row r="21759" spans="2:6">
      <c r="B21759" s="21">
        <v>42979</v>
      </c>
      <c r="C21759" s="122" t="s">
        <v>291</v>
      </c>
      <c r="D21759" s="117">
        <v>27.85</v>
      </c>
      <c r="E21759" s="96">
        <v>27.68</v>
      </c>
      <c r="F21759" s="12">
        <v>1497864</v>
      </c>
    </row>
    <row r="21760" spans="2:6">
      <c r="B21760" s="21">
        <v>42979</v>
      </c>
      <c r="C21760" s="122" t="s">
        <v>292</v>
      </c>
      <c r="D21760" s="117">
        <v>91.25</v>
      </c>
      <c r="E21760" s="96">
        <v>91.7</v>
      </c>
      <c r="F21760" s="12">
        <v>9815834</v>
      </c>
    </row>
    <row r="21761" spans="2:6">
      <c r="B21761" s="21">
        <v>42979</v>
      </c>
      <c r="C21761" s="122" t="s">
        <v>293</v>
      </c>
      <c r="D21761" s="117">
        <v>44.86</v>
      </c>
      <c r="E21761" s="96">
        <v>46.44</v>
      </c>
      <c r="F21761" s="12">
        <v>1863397</v>
      </c>
    </row>
    <row r="21762" spans="2:6">
      <c r="B21762" s="21">
        <v>42979</v>
      </c>
      <c r="C21762" s="122" t="s">
        <v>294</v>
      </c>
      <c r="D21762" s="117">
        <v>65.47</v>
      </c>
      <c r="E21762" s="96">
        <v>65.45</v>
      </c>
      <c r="F21762" s="12">
        <v>2474695</v>
      </c>
    </row>
    <row r="21763" spans="2:6">
      <c r="B21763" s="21">
        <v>42979</v>
      </c>
      <c r="C21763" s="122" t="s">
        <v>295</v>
      </c>
      <c r="D21763" s="117">
        <v>17.27</v>
      </c>
      <c r="E21763" s="96">
        <v>17.36</v>
      </c>
      <c r="F21763" s="12">
        <v>7521447</v>
      </c>
    </row>
    <row r="21764" spans="2:6">
      <c r="B21764" s="21">
        <v>42979</v>
      </c>
      <c r="C21764" s="122" t="s">
        <v>296</v>
      </c>
      <c r="D21764" s="117">
        <v>80.75</v>
      </c>
      <c r="E21764" s="96">
        <v>80.849999999999994</v>
      </c>
      <c r="F21764" s="12">
        <v>4890208</v>
      </c>
    </row>
    <row r="21765" spans="2:6">
      <c r="B21765" s="21">
        <v>42979</v>
      </c>
      <c r="C21765" s="122" t="s">
        <v>297</v>
      </c>
      <c r="D21765" s="117">
        <v>19.63</v>
      </c>
      <c r="E21765" s="96">
        <v>19.809999999999999</v>
      </c>
      <c r="F21765" s="12">
        <v>2411135</v>
      </c>
    </row>
    <row r="21766" spans="2:6">
      <c r="B21766" s="21">
        <v>42979</v>
      </c>
      <c r="C21766" s="122" t="s">
        <v>298</v>
      </c>
      <c r="D21766" s="117">
        <v>94.1</v>
      </c>
      <c r="E21766" s="96">
        <v>94.08</v>
      </c>
      <c r="F21766" s="12">
        <v>549217</v>
      </c>
    </row>
    <row r="21767" spans="2:6">
      <c r="B21767" s="21">
        <v>42979</v>
      </c>
      <c r="C21767" s="122" t="s">
        <v>299</v>
      </c>
      <c r="D21767" s="117">
        <v>123.5</v>
      </c>
      <c r="E21767" s="96">
        <v>123.21</v>
      </c>
      <c r="F21767" s="12">
        <v>1073568</v>
      </c>
    </row>
    <row r="21768" spans="2:6">
      <c r="B21768" s="21">
        <v>42979</v>
      </c>
      <c r="C21768" s="122" t="s">
        <v>300</v>
      </c>
      <c r="D21768" s="117">
        <v>19.329999999999998</v>
      </c>
      <c r="E21768" s="96">
        <v>19.36</v>
      </c>
      <c r="F21768" s="12">
        <v>14322540</v>
      </c>
    </row>
    <row r="21769" spans="2:6">
      <c r="B21769" s="21">
        <v>42979</v>
      </c>
      <c r="C21769" s="122" t="s">
        <v>301</v>
      </c>
      <c r="D21769" s="117">
        <v>67.67</v>
      </c>
      <c r="E21769" s="96">
        <v>68.12</v>
      </c>
      <c r="F21769" s="12">
        <v>2307814</v>
      </c>
    </row>
    <row r="21770" spans="2:6">
      <c r="B21770" s="21">
        <v>42979</v>
      </c>
      <c r="C21770" s="122" t="s">
        <v>302</v>
      </c>
      <c r="D21770" s="117">
        <v>45.64</v>
      </c>
      <c r="E21770" s="96">
        <v>45.78</v>
      </c>
      <c r="F21770" s="12">
        <v>7391249</v>
      </c>
    </row>
    <row r="21771" spans="2:6">
      <c r="B21771" s="21">
        <v>42979</v>
      </c>
      <c r="C21771" s="122" t="s">
        <v>303</v>
      </c>
      <c r="D21771" s="117">
        <v>42.44</v>
      </c>
      <c r="E21771" s="96">
        <v>42.81</v>
      </c>
      <c r="F21771" s="12">
        <v>1629011</v>
      </c>
    </row>
    <row r="21772" spans="2:6">
      <c r="B21772" s="21">
        <v>42979</v>
      </c>
      <c r="C21772" s="122" t="s">
        <v>304</v>
      </c>
      <c r="D21772" s="117">
        <v>21.97</v>
      </c>
      <c r="E21772" s="96">
        <v>22.42</v>
      </c>
      <c r="F21772" s="12">
        <v>13862536</v>
      </c>
    </row>
    <row r="21773" spans="2:6">
      <c r="B21773" s="21">
        <v>42979</v>
      </c>
      <c r="C21773" s="122" t="s">
        <v>305</v>
      </c>
      <c r="D21773" s="117">
        <v>39.26</v>
      </c>
      <c r="E21773" s="96">
        <v>40.1</v>
      </c>
      <c r="F21773" s="12">
        <v>2230833</v>
      </c>
    </row>
    <row r="21774" spans="2:6">
      <c r="B21774" s="21">
        <v>42979</v>
      </c>
      <c r="C21774" s="122" t="s">
        <v>306</v>
      </c>
      <c r="D21774" s="117">
        <v>103.87</v>
      </c>
      <c r="E21774" s="96">
        <v>103.76</v>
      </c>
      <c r="F21774" s="12">
        <v>950466</v>
      </c>
    </row>
    <row r="21775" spans="2:6">
      <c r="B21775" s="21">
        <v>42979</v>
      </c>
      <c r="C21775" s="122" t="s">
        <v>307</v>
      </c>
      <c r="D21775" s="117">
        <v>46.68</v>
      </c>
      <c r="E21775" s="96">
        <v>46.91</v>
      </c>
      <c r="F21775" s="12">
        <v>769931</v>
      </c>
    </row>
    <row r="21776" spans="2:6">
      <c r="B21776" s="21">
        <v>42979</v>
      </c>
      <c r="C21776" s="122" t="s">
        <v>308</v>
      </c>
      <c r="D21776" s="117">
        <v>36.229999999999997</v>
      </c>
      <c r="E21776" s="96">
        <v>37.46</v>
      </c>
      <c r="F21776" s="12">
        <v>4666250</v>
      </c>
    </row>
    <row r="21777" spans="2:6">
      <c r="B21777" s="21">
        <v>42979</v>
      </c>
      <c r="C21777" s="122" t="s">
        <v>309</v>
      </c>
      <c r="D21777" s="117">
        <v>46.05</v>
      </c>
      <c r="E21777" s="96">
        <v>46.43</v>
      </c>
      <c r="F21777" s="12">
        <v>606712</v>
      </c>
    </row>
    <row r="21778" spans="2:6">
      <c r="B21778" s="21">
        <v>42979</v>
      </c>
      <c r="C21778" s="122" t="s">
        <v>310</v>
      </c>
      <c r="D21778" s="117">
        <v>51.91</v>
      </c>
      <c r="E21778" s="96">
        <v>51.76</v>
      </c>
      <c r="F21778" s="12">
        <v>941934</v>
      </c>
    </row>
    <row r="21779" spans="2:6">
      <c r="B21779" s="21">
        <v>42979</v>
      </c>
      <c r="C21779" s="122" t="s">
        <v>311</v>
      </c>
      <c r="D21779" s="117">
        <v>157.12</v>
      </c>
      <c r="E21779" s="96">
        <v>157.61000000000001</v>
      </c>
      <c r="F21779" s="12">
        <v>553480</v>
      </c>
    </row>
    <row r="21780" spans="2:6">
      <c r="B21780" s="21">
        <v>42979</v>
      </c>
      <c r="C21780" s="122" t="s">
        <v>312</v>
      </c>
      <c r="D21780" s="117">
        <v>34.729999999999997</v>
      </c>
      <c r="E21780" s="96">
        <v>34.72</v>
      </c>
      <c r="F21780" s="12">
        <v>919221</v>
      </c>
    </row>
    <row r="21781" spans="2:6">
      <c r="B21781" s="21">
        <v>42979</v>
      </c>
      <c r="C21781" s="122" t="s">
        <v>313</v>
      </c>
      <c r="D21781" s="117">
        <v>182.3</v>
      </c>
      <c r="E21781" s="96">
        <v>182.2</v>
      </c>
      <c r="F21781" s="12">
        <v>647943</v>
      </c>
    </row>
    <row r="21782" spans="2:6">
      <c r="B21782" s="21">
        <v>42979</v>
      </c>
      <c r="C21782" s="122" t="s">
        <v>314</v>
      </c>
      <c r="D21782" s="117">
        <v>81.540000000000006</v>
      </c>
      <c r="E21782" s="96">
        <v>80.08</v>
      </c>
      <c r="F21782" s="12">
        <v>4345104</v>
      </c>
    </row>
    <row r="21783" spans="2:6">
      <c r="B21783" s="21">
        <v>42979</v>
      </c>
      <c r="C21783" s="122" t="s">
        <v>315</v>
      </c>
      <c r="D21783" s="117">
        <v>305.95999999999998</v>
      </c>
      <c r="E21783" s="96">
        <v>302.19</v>
      </c>
      <c r="F21783" s="12">
        <v>1188815</v>
      </c>
    </row>
    <row r="21784" spans="2:6">
      <c r="B21784" s="21">
        <v>42979</v>
      </c>
      <c r="C21784" s="122" t="s">
        <v>316</v>
      </c>
      <c r="D21784" s="117">
        <v>68.16</v>
      </c>
      <c r="E21784" s="96">
        <v>68.94</v>
      </c>
      <c r="F21784" s="12">
        <v>952299</v>
      </c>
    </row>
    <row r="21785" spans="2:6">
      <c r="B21785" s="21">
        <v>42979</v>
      </c>
      <c r="C21785" s="122" t="s">
        <v>317</v>
      </c>
      <c r="D21785" s="117">
        <v>42.84</v>
      </c>
      <c r="E21785" s="96">
        <v>42.57</v>
      </c>
      <c r="F21785" s="12">
        <v>1049223</v>
      </c>
    </row>
    <row r="21786" spans="2:6">
      <c r="B21786" s="21">
        <v>42979</v>
      </c>
      <c r="C21786" s="122" t="s">
        <v>318</v>
      </c>
      <c r="D21786" s="117">
        <v>74.19</v>
      </c>
      <c r="E21786" s="96">
        <v>74.650000000000006</v>
      </c>
      <c r="F21786" s="12">
        <v>4817314</v>
      </c>
    </row>
    <row r="21787" spans="2:6">
      <c r="B21787" s="21">
        <v>42979</v>
      </c>
      <c r="C21787" s="122" t="s">
        <v>319</v>
      </c>
      <c r="D21787" s="117">
        <v>166.02</v>
      </c>
      <c r="E21787" s="96">
        <v>166.86</v>
      </c>
      <c r="F21787" s="12">
        <v>1570735</v>
      </c>
    </row>
    <row r="21788" spans="2:6">
      <c r="B21788" s="21">
        <v>42979</v>
      </c>
      <c r="C21788" s="122" t="s">
        <v>320</v>
      </c>
      <c r="D21788" s="117">
        <v>23.76</v>
      </c>
      <c r="E21788" s="96">
        <v>23.95</v>
      </c>
      <c r="F21788" s="12">
        <v>936154</v>
      </c>
    </row>
    <row r="21789" spans="2:6">
      <c r="B21789" s="21">
        <v>42979</v>
      </c>
      <c r="C21789" s="122" t="s">
        <v>321</v>
      </c>
      <c r="D21789" s="117">
        <v>52.35</v>
      </c>
      <c r="E21789" s="96">
        <v>52.19</v>
      </c>
      <c r="F21789" s="12">
        <v>3976827</v>
      </c>
    </row>
    <row r="21790" spans="2:6">
      <c r="B21790" s="21">
        <v>42979</v>
      </c>
      <c r="C21790" s="122" t="s">
        <v>322</v>
      </c>
      <c r="D21790" s="117">
        <v>54.65</v>
      </c>
      <c r="E21790" s="96">
        <v>54.85</v>
      </c>
      <c r="F21790" s="12">
        <v>987565</v>
      </c>
    </row>
    <row r="21791" spans="2:6">
      <c r="B21791" s="21">
        <v>42979</v>
      </c>
      <c r="C21791" s="122" t="s">
        <v>323</v>
      </c>
      <c r="D21791" s="117">
        <v>90.1</v>
      </c>
      <c r="E21791" s="96">
        <v>90.25</v>
      </c>
      <c r="F21791" s="12">
        <v>1529134</v>
      </c>
    </row>
    <row r="21792" spans="2:6">
      <c r="B21792" s="21">
        <v>42979</v>
      </c>
      <c r="C21792" s="122" t="s">
        <v>324</v>
      </c>
      <c r="D21792" s="117">
        <v>20.88</v>
      </c>
      <c r="E21792" s="96">
        <v>21.41</v>
      </c>
      <c r="F21792" s="12">
        <v>6952206</v>
      </c>
    </row>
    <row r="21793" spans="2:6">
      <c r="B21793" s="21">
        <v>42979</v>
      </c>
      <c r="C21793" s="122" t="s">
        <v>325</v>
      </c>
      <c r="D21793" s="117">
        <v>133.84</v>
      </c>
      <c r="E21793" s="96">
        <v>133.24</v>
      </c>
      <c r="F21793" s="12">
        <v>2447352</v>
      </c>
    </row>
    <row r="21794" spans="2:6">
      <c r="B21794" s="21">
        <v>42979</v>
      </c>
      <c r="C21794" s="122" t="s">
        <v>326</v>
      </c>
      <c r="D21794" s="117">
        <v>106.63</v>
      </c>
      <c r="E21794" s="96">
        <v>106.22</v>
      </c>
      <c r="F21794" s="12">
        <v>311016</v>
      </c>
    </row>
    <row r="21795" spans="2:6">
      <c r="B21795" s="21">
        <v>42979</v>
      </c>
      <c r="C21795" s="122" t="s">
        <v>327</v>
      </c>
      <c r="D21795" s="117">
        <v>52.98</v>
      </c>
      <c r="E21795" s="96">
        <v>53.29</v>
      </c>
      <c r="F21795" s="12">
        <v>1551362</v>
      </c>
    </row>
    <row r="21796" spans="2:6">
      <c r="B21796" s="21">
        <v>42979</v>
      </c>
      <c r="C21796" s="122" t="s">
        <v>328</v>
      </c>
      <c r="D21796" s="117">
        <v>104.02</v>
      </c>
      <c r="E21796" s="96">
        <v>103.8</v>
      </c>
      <c r="F21796" s="12">
        <v>1258055</v>
      </c>
    </row>
    <row r="21797" spans="2:6">
      <c r="B21797" s="21">
        <v>42979</v>
      </c>
      <c r="C21797" s="122" t="s">
        <v>329</v>
      </c>
      <c r="D21797" s="117">
        <v>36.86</v>
      </c>
      <c r="E21797" s="96">
        <v>37.06</v>
      </c>
      <c r="F21797" s="12">
        <v>1644718</v>
      </c>
    </row>
    <row r="21798" spans="2:6">
      <c r="B21798" s="21">
        <v>42979</v>
      </c>
      <c r="C21798" s="122" t="s">
        <v>330</v>
      </c>
      <c r="D21798" s="117">
        <v>16.260000000000002</v>
      </c>
      <c r="E21798" s="96">
        <v>16.48</v>
      </c>
      <c r="F21798" s="12">
        <v>4061047</v>
      </c>
    </row>
    <row r="21799" spans="2:6">
      <c r="B21799" s="21">
        <v>42979</v>
      </c>
      <c r="C21799" s="122" t="s">
        <v>331</v>
      </c>
      <c r="D21799" s="117">
        <v>159.87</v>
      </c>
      <c r="E21799" s="96">
        <v>159.81</v>
      </c>
      <c r="F21799" s="12">
        <v>1878291</v>
      </c>
    </row>
    <row r="21800" spans="2:6">
      <c r="B21800" s="21">
        <v>42979</v>
      </c>
      <c r="C21800" s="122" t="s">
        <v>332</v>
      </c>
      <c r="D21800" s="117">
        <v>86.96</v>
      </c>
      <c r="E21800" s="96">
        <v>87.85</v>
      </c>
      <c r="F21800" s="12">
        <v>1700898</v>
      </c>
    </row>
    <row r="21801" spans="2:6">
      <c r="B21801" s="21">
        <v>42979</v>
      </c>
      <c r="C21801" s="122" t="s">
        <v>333</v>
      </c>
      <c r="D21801" s="117">
        <v>149.47999999999999</v>
      </c>
      <c r="E21801" s="96">
        <v>149.41</v>
      </c>
      <c r="F21801" s="12">
        <v>885548</v>
      </c>
    </row>
    <row r="21802" spans="2:6">
      <c r="B21802" s="21">
        <v>42979</v>
      </c>
      <c r="C21802" s="122" t="s">
        <v>334</v>
      </c>
      <c r="D21802" s="117">
        <v>134.63999999999999</v>
      </c>
      <c r="E21802" s="96">
        <v>133.76</v>
      </c>
      <c r="F21802" s="12">
        <v>672726</v>
      </c>
    </row>
    <row r="21803" spans="2:6">
      <c r="B21803" s="21">
        <v>42979</v>
      </c>
      <c r="C21803" s="122" t="s">
        <v>335</v>
      </c>
      <c r="D21803" s="117">
        <v>40.79</v>
      </c>
      <c r="E21803" s="96">
        <v>40.880000000000003</v>
      </c>
      <c r="F21803" s="12">
        <v>6811733</v>
      </c>
    </row>
    <row r="21804" spans="2:6">
      <c r="B21804" s="21">
        <v>42979</v>
      </c>
      <c r="C21804" s="122" t="s">
        <v>336</v>
      </c>
      <c r="D21804" s="117">
        <v>80.7</v>
      </c>
      <c r="E21804" s="96">
        <v>80.05</v>
      </c>
      <c r="F21804" s="12">
        <v>3133488</v>
      </c>
    </row>
    <row r="21805" spans="2:6">
      <c r="B21805" s="21">
        <v>42979</v>
      </c>
      <c r="C21805" s="122" t="s">
        <v>337</v>
      </c>
      <c r="D21805" s="117">
        <v>47.05</v>
      </c>
      <c r="E21805" s="96">
        <v>47.8</v>
      </c>
      <c r="F21805" s="12">
        <v>6888299</v>
      </c>
    </row>
    <row r="21806" spans="2:6">
      <c r="B21806" s="21">
        <v>42979</v>
      </c>
      <c r="C21806" s="122" t="s">
        <v>338</v>
      </c>
      <c r="D21806" s="117">
        <v>33.159999999999997</v>
      </c>
      <c r="E21806" s="96">
        <v>33.21</v>
      </c>
      <c r="F21806" s="12">
        <v>5281585</v>
      </c>
    </row>
    <row r="21807" spans="2:6">
      <c r="B21807" s="21">
        <v>42979</v>
      </c>
      <c r="C21807" s="122" t="s">
        <v>339</v>
      </c>
      <c r="D21807" s="117">
        <v>253.2</v>
      </c>
      <c r="E21807" s="96">
        <v>254.8</v>
      </c>
      <c r="F21807" s="12">
        <v>445592</v>
      </c>
    </row>
    <row r="21808" spans="2:6">
      <c r="B21808" s="21">
        <v>42979</v>
      </c>
      <c r="C21808" s="122" t="s">
        <v>340</v>
      </c>
      <c r="D21808" s="117">
        <v>95.62</v>
      </c>
      <c r="E21808" s="96">
        <v>96.14</v>
      </c>
      <c r="F21808" s="12">
        <v>780185</v>
      </c>
    </row>
    <row r="21809" spans="2:6">
      <c r="B21809" s="21">
        <v>42979</v>
      </c>
      <c r="C21809" s="122" t="s">
        <v>341</v>
      </c>
      <c r="D21809" s="117">
        <v>82.8</v>
      </c>
      <c r="E21809" s="96">
        <v>83.7</v>
      </c>
      <c r="F21809" s="12">
        <v>227879</v>
      </c>
    </row>
    <row r="21810" spans="2:6">
      <c r="B21810" s="21">
        <v>42979</v>
      </c>
      <c r="C21810" s="122" t="s">
        <v>342</v>
      </c>
      <c r="D21810" s="117">
        <v>212.32</v>
      </c>
      <c r="E21810" s="96">
        <v>211.56</v>
      </c>
      <c r="F21810" s="12">
        <v>509647</v>
      </c>
    </row>
    <row r="21811" spans="2:6">
      <c r="B21811" s="21">
        <v>42979</v>
      </c>
      <c r="C21811" s="122" t="s">
        <v>343</v>
      </c>
      <c r="D21811" s="117">
        <v>78.06</v>
      </c>
      <c r="E21811" s="96">
        <v>77.87</v>
      </c>
      <c r="F21811" s="12">
        <v>1285982</v>
      </c>
    </row>
    <row r="21812" spans="2:6">
      <c r="B21812" s="21">
        <v>42979</v>
      </c>
      <c r="C21812" s="122" t="s">
        <v>344</v>
      </c>
      <c r="D21812" s="117">
        <v>204.61</v>
      </c>
      <c r="E21812" s="96">
        <v>203.56</v>
      </c>
      <c r="F21812" s="12">
        <v>1413014</v>
      </c>
    </row>
    <row r="21813" spans="2:6">
      <c r="B21813" s="21">
        <v>42979</v>
      </c>
      <c r="C21813" s="122" t="s">
        <v>345</v>
      </c>
      <c r="D21813" s="117">
        <v>55.97</v>
      </c>
      <c r="E21813" s="96">
        <v>56.08</v>
      </c>
      <c r="F21813" s="12">
        <v>1612405</v>
      </c>
    </row>
    <row r="21814" spans="2:6">
      <c r="B21814" s="21">
        <v>42979</v>
      </c>
      <c r="C21814" s="122" t="s">
        <v>346</v>
      </c>
      <c r="D21814" s="117">
        <v>63.5</v>
      </c>
      <c r="E21814" s="96">
        <v>63.54</v>
      </c>
      <c r="F21814" s="12">
        <v>6110512</v>
      </c>
    </row>
    <row r="21815" spans="2:6">
      <c r="B21815" s="21">
        <v>42979</v>
      </c>
      <c r="C21815" s="122" t="s">
        <v>347</v>
      </c>
      <c r="D21815" s="117">
        <v>117.3</v>
      </c>
      <c r="E21815" s="96">
        <v>117.21</v>
      </c>
      <c r="F21815" s="12">
        <v>949311</v>
      </c>
    </row>
    <row r="21816" spans="2:6">
      <c r="B21816" s="21">
        <v>42979</v>
      </c>
      <c r="C21816" s="122" t="s">
        <v>348</v>
      </c>
      <c r="D21816" s="117">
        <v>20.05</v>
      </c>
      <c r="E21816" s="96">
        <v>20.11</v>
      </c>
      <c r="F21816" s="12">
        <v>2554077</v>
      </c>
    </row>
    <row r="21817" spans="2:6">
      <c r="B21817" s="21">
        <v>42979</v>
      </c>
      <c r="C21817" s="122" t="s">
        <v>349</v>
      </c>
      <c r="D21817" s="117">
        <v>52.55</v>
      </c>
      <c r="E21817" s="96">
        <v>54.28</v>
      </c>
      <c r="F21817" s="12">
        <v>3976632</v>
      </c>
    </row>
    <row r="21818" spans="2:6">
      <c r="B21818" s="21">
        <v>42979</v>
      </c>
      <c r="C21818" s="122" t="s">
        <v>350</v>
      </c>
      <c r="D21818" s="117">
        <v>63.79</v>
      </c>
      <c r="E21818" s="96">
        <v>63.83</v>
      </c>
      <c r="F21818" s="12">
        <v>6185056</v>
      </c>
    </row>
    <row r="21819" spans="2:6">
      <c r="B21819" s="21">
        <v>42979</v>
      </c>
      <c r="C21819" s="122" t="s">
        <v>351</v>
      </c>
      <c r="D21819" s="117">
        <v>11.14</v>
      </c>
      <c r="E21819" s="96">
        <v>11.27</v>
      </c>
      <c r="F21819" s="12">
        <v>7786948</v>
      </c>
    </row>
    <row r="21820" spans="2:6">
      <c r="B21820" s="21">
        <v>42979</v>
      </c>
      <c r="C21820" s="122" t="s">
        <v>352</v>
      </c>
      <c r="D21820" s="117">
        <v>45.59</v>
      </c>
      <c r="E21820" s="96">
        <v>46.19</v>
      </c>
      <c r="F21820" s="12">
        <v>7024739</v>
      </c>
    </row>
    <row r="21821" spans="2:6">
      <c r="B21821" s="21">
        <v>42979</v>
      </c>
      <c r="C21821" s="122" t="s">
        <v>353</v>
      </c>
      <c r="D21821" s="117">
        <v>74.709999999999994</v>
      </c>
      <c r="E21821" s="96">
        <v>73.94</v>
      </c>
      <c r="F21821" s="12">
        <v>21736161</v>
      </c>
    </row>
    <row r="21822" spans="2:6">
      <c r="B21822" s="21">
        <v>42979</v>
      </c>
      <c r="C21822" s="122" t="s">
        <v>354</v>
      </c>
      <c r="D21822" s="117">
        <v>88.34</v>
      </c>
      <c r="E21822" s="96">
        <v>87.87</v>
      </c>
      <c r="F21822" s="12">
        <v>620401</v>
      </c>
    </row>
    <row r="21823" spans="2:6">
      <c r="B21823" s="21">
        <v>42979</v>
      </c>
      <c r="C21823" s="122" t="s">
        <v>355</v>
      </c>
      <c r="D21823" s="117">
        <v>148.66</v>
      </c>
      <c r="E21823" s="96">
        <v>149</v>
      </c>
      <c r="F21823" s="12">
        <v>797167</v>
      </c>
    </row>
    <row r="21824" spans="2:6">
      <c r="B21824" s="21">
        <v>42979</v>
      </c>
      <c r="C21824" s="122" t="s">
        <v>356</v>
      </c>
      <c r="D21824" s="117">
        <v>606.74</v>
      </c>
      <c r="E21824" s="96">
        <v>602.94000000000005</v>
      </c>
      <c r="F21824" s="12">
        <v>116084</v>
      </c>
    </row>
    <row r="21825" spans="2:6">
      <c r="B21825" s="21">
        <v>42979</v>
      </c>
      <c r="C21825" s="122" t="s">
        <v>357</v>
      </c>
      <c r="D21825" s="117">
        <v>32.130000000000003</v>
      </c>
      <c r="E21825" s="96">
        <v>32.6</v>
      </c>
      <c r="F21825" s="12">
        <v>26034048</v>
      </c>
    </row>
    <row r="21826" spans="2:6">
      <c r="B21826" s="21">
        <v>42979</v>
      </c>
      <c r="C21826" s="122" t="s">
        <v>358</v>
      </c>
      <c r="D21826" s="117">
        <v>31.51</v>
      </c>
      <c r="E21826" s="96">
        <v>31.57</v>
      </c>
      <c r="F21826" s="12">
        <v>4180035</v>
      </c>
    </row>
    <row r="21827" spans="2:6">
      <c r="B21827" s="21">
        <v>42979</v>
      </c>
      <c r="C21827" s="122" t="s">
        <v>359</v>
      </c>
      <c r="D21827" s="117">
        <v>13.25</v>
      </c>
      <c r="E21827" s="96">
        <v>13.75</v>
      </c>
      <c r="F21827" s="12">
        <v>3378894</v>
      </c>
    </row>
    <row r="21828" spans="2:6">
      <c r="B21828" s="21">
        <v>42979</v>
      </c>
      <c r="C21828" s="122" t="s">
        <v>360</v>
      </c>
      <c r="D21828" s="117">
        <v>23.78</v>
      </c>
      <c r="E21828" s="96">
        <v>24.22</v>
      </c>
      <c r="F21828" s="12">
        <v>3846925</v>
      </c>
    </row>
    <row r="21829" spans="2:6">
      <c r="B21829" s="21">
        <v>42979</v>
      </c>
      <c r="C21829" s="122" t="s">
        <v>361</v>
      </c>
      <c r="D21829" s="117">
        <v>75.48</v>
      </c>
      <c r="E21829" s="96">
        <v>75.37</v>
      </c>
      <c r="F21829" s="12">
        <v>550552</v>
      </c>
    </row>
    <row r="21830" spans="2:6">
      <c r="B21830" s="21">
        <v>42979</v>
      </c>
      <c r="C21830" s="122" t="s">
        <v>362</v>
      </c>
      <c r="D21830" s="117">
        <v>151</v>
      </c>
      <c r="E21830" s="96">
        <v>150.16</v>
      </c>
      <c r="F21830" s="12">
        <v>1071762</v>
      </c>
    </row>
    <row r="21831" spans="2:6">
      <c r="B21831" s="21">
        <v>42979</v>
      </c>
      <c r="C21831" s="122" t="s">
        <v>363</v>
      </c>
      <c r="D21831" s="117">
        <v>38.590000000000003</v>
      </c>
      <c r="E21831" s="96">
        <v>38.659999999999997</v>
      </c>
      <c r="F21831" s="12">
        <v>3958502</v>
      </c>
    </row>
    <row r="21832" spans="2:6">
      <c r="B21832" s="21">
        <v>42979</v>
      </c>
      <c r="C21832" s="122" t="s">
        <v>364</v>
      </c>
      <c r="D21832" s="117">
        <v>175.55</v>
      </c>
      <c r="E21832" s="96">
        <v>174.74</v>
      </c>
      <c r="F21832" s="12">
        <v>3812968</v>
      </c>
    </row>
    <row r="21833" spans="2:6">
      <c r="B21833" s="21">
        <v>42979</v>
      </c>
      <c r="C21833" s="122" t="s">
        <v>365</v>
      </c>
      <c r="D21833" s="117">
        <v>26.18</v>
      </c>
      <c r="E21833" s="96">
        <v>26.1</v>
      </c>
      <c r="F21833" s="12">
        <v>2990301</v>
      </c>
    </row>
    <row r="21834" spans="2:6">
      <c r="B21834" s="21">
        <v>42979</v>
      </c>
      <c r="C21834" s="122" t="s">
        <v>366</v>
      </c>
      <c r="D21834" s="117">
        <v>26.95</v>
      </c>
      <c r="E21834" s="96">
        <v>26.86</v>
      </c>
      <c r="F21834" s="12">
        <v>762900</v>
      </c>
    </row>
    <row r="21835" spans="2:6">
      <c r="B21835" s="21">
        <v>42979</v>
      </c>
      <c r="C21835" s="122" t="s">
        <v>367</v>
      </c>
      <c r="D21835" s="117">
        <v>53</v>
      </c>
      <c r="E21835" s="96">
        <v>53.36</v>
      </c>
      <c r="F21835" s="12">
        <v>5509805</v>
      </c>
    </row>
    <row r="21836" spans="2:6">
      <c r="B21836" s="21">
        <v>42979</v>
      </c>
      <c r="C21836" s="122" t="s">
        <v>368</v>
      </c>
      <c r="D21836" s="117">
        <v>38.92</v>
      </c>
      <c r="E21836" s="96">
        <v>39.51</v>
      </c>
      <c r="F21836" s="12">
        <v>2346385</v>
      </c>
    </row>
    <row r="21837" spans="2:6">
      <c r="B21837" s="21">
        <v>42979</v>
      </c>
      <c r="C21837" s="122" t="s">
        <v>369</v>
      </c>
      <c r="D21837" s="117">
        <v>272.02999999999997</v>
      </c>
      <c r="E21837" s="96">
        <v>268.83</v>
      </c>
      <c r="F21837" s="12">
        <v>552892</v>
      </c>
    </row>
    <row r="21838" spans="2:6">
      <c r="B21838" s="21">
        <v>42979</v>
      </c>
      <c r="C21838" s="122" t="s">
        <v>370</v>
      </c>
      <c r="D21838" s="117">
        <v>30.7</v>
      </c>
      <c r="E21838" s="96">
        <v>30.68</v>
      </c>
      <c r="F21838" s="12">
        <v>1994099</v>
      </c>
    </row>
    <row r="21839" spans="2:6">
      <c r="B21839" s="21">
        <v>42979</v>
      </c>
      <c r="C21839" s="122" t="s">
        <v>371</v>
      </c>
      <c r="D21839" s="117">
        <v>24.91</v>
      </c>
      <c r="E21839" s="96">
        <v>24.81</v>
      </c>
      <c r="F21839" s="12">
        <v>2568550</v>
      </c>
    </row>
    <row r="21840" spans="2:6">
      <c r="B21840" s="21">
        <v>42979</v>
      </c>
      <c r="C21840" s="122" t="s">
        <v>372</v>
      </c>
      <c r="D21840" s="117">
        <v>121.18</v>
      </c>
      <c r="E21840" s="96">
        <v>121.16</v>
      </c>
      <c r="F21840" s="12">
        <v>1051421</v>
      </c>
    </row>
    <row r="21841" spans="2:6">
      <c r="B21841" s="21">
        <v>42979</v>
      </c>
      <c r="C21841" s="122" t="s">
        <v>373</v>
      </c>
      <c r="D21841" s="117">
        <v>38.82</v>
      </c>
      <c r="E21841" s="96">
        <v>38.65</v>
      </c>
      <c r="F21841" s="12">
        <v>1786746</v>
      </c>
    </row>
    <row r="21842" spans="2:6">
      <c r="B21842" s="21">
        <v>42979</v>
      </c>
      <c r="C21842" s="122" t="s">
        <v>374</v>
      </c>
      <c r="D21842" s="117">
        <v>88.67</v>
      </c>
      <c r="E21842" s="96">
        <v>88.96</v>
      </c>
      <c r="F21842" s="12">
        <v>640253</v>
      </c>
    </row>
    <row r="21843" spans="2:6">
      <c r="B21843" s="21">
        <v>42979</v>
      </c>
      <c r="C21843" s="122" t="s">
        <v>375</v>
      </c>
      <c r="D21843" s="117">
        <v>55.61</v>
      </c>
      <c r="E21843" s="96">
        <v>55.5</v>
      </c>
      <c r="F21843" s="12">
        <v>1935082</v>
      </c>
    </row>
    <row r="21844" spans="2:6">
      <c r="B21844" s="21">
        <v>42979</v>
      </c>
      <c r="C21844" s="122" t="s">
        <v>376</v>
      </c>
      <c r="D21844" s="117">
        <v>169.95</v>
      </c>
      <c r="E21844" s="96">
        <v>170.46</v>
      </c>
      <c r="F21844" s="12">
        <v>11135787</v>
      </c>
    </row>
    <row r="21845" spans="2:6">
      <c r="B21845" s="21">
        <v>42979</v>
      </c>
      <c r="C21845" s="122" t="s">
        <v>377</v>
      </c>
      <c r="D21845" s="117">
        <v>48.64</v>
      </c>
      <c r="E21845" s="96">
        <v>48.91</v>
      </c>
      <c r="F21845" s="12">
        <v>2337318</v>
      </c>
    </row>
    <row r="21846" spans="2:6">
      <c r="B21846" s="21">
        <v>42979</v>
      </c>
      <c r="C21846" s="122" t="s">
        <v>378</v>
      </c>
      <c r="D21846" s="117">
        <v>13.7</v>
      </c>
      <c r="E21846" s="96">
        <v>13.8</v>
      </c>
      <c r="F21846" s="12">
        <v>596726</v>
      </c>
    </row>
    <row r="21847" spans="2:6">
      <c r="B21847" s="21">
        <v>42979</v>
      </c>
      <c r="C21847" s="122" t="s">
        <v>379</v>
      </c>
      <c r="D21847" s="117">
        <v>13.4</v>
      </c>
      <c r="E21847" s="96">
        <v>13.45</v>
      </c>
      <c r="F21847" s="12">
        <v>924264</v>
      </c>
    </row>
    <row r="21848" spans="2:6">
      <c r="B21848" s="21">
        <v>42979</v>
      </c>
      <c r="C21848" s="122" t="s">
        <v>380</v>
      </c>
      <c r="D21848" s="117">
        <v>57.52</v>
      </c>
      <c r="E21848" s="96">
        <v>57.86</v>
      </c>
      <c r="F21848" s="12">
        <v>1093585</v>
      </c>
    </row>
    <row r="21849" spans="2:6">
      <c r="B21849" s="21">
        <v>42979</v>
      </c>
      <c r="C21849" s="122" t="s">
        <v>381</v>
      </c>
      <c r="D21849" s="117">
        <v>54.4</v>
      </c>
      <c r="E21849" s="96">
        <v>54.63</v>
      </c>
      <c r="F21849" s="12">
        <v>2077848</v>
      </c>
    </row>
    <row r="21850" spans="2:6">
      <c r="B21850" s="21">
        <v>42979</v>
      </c>
      <c r="C21850" s="122" t="s">
        <v>382</v>
      </c>
      <c r="D21850" s="117">
        <v>72.38</v>
      </c>
      <c r="E21850" s="96">
        <v>71.94</v>
      </c>
      <c r="F21850" s="12">
        <v>1476064</v>
      </c>
    </row>
    <row r="21851" spans="2:6">
      <c r="B21851" s="21">
        <v>42979</v>
      </c>
      <c r="C21851" s="122" t="s">
        <v>383</v>
      </c>
      <c r="D21851" s="117">
        <v>50.35</v>
      </c>
      <c r="E21851" s="96">
        <v>50.62</v>
      </c>
      <c r="F21851" s="12">
        <v>8716795</v>
      </c>
    </row>
    <row r="21852" spans="2:6">
      <c r="B21852" s="21">
        <v>42979</v>
      </c>
      <c r="C21852" s="122" t="s">
        <v>384</v>
      </c>
      <c r="D21852" s="117">
        <v>197.19</v>
      </c>
      <c r="E21852" s="96">
        <v>196.99</v>
      </c>
      <c r="F21852" s="12">
        <v>1460723</v>
      </c>
    </row>
    <row r="21853" spans="2:6">
      <c r="B21853" s="21">
        <v>42979</v>
      </c>
      <c r="C21853" s="122" t="s">
        <v>385</v>
      </c>
      <c r="D21853" s="117">
        <v>59.69</v>
      </c>
      <c r="E21853" s="96">
        <v>59.75</v>
      </c>
      <c r="F21853" s="12">
        <v>2635770</v>
      </c>
    </row>
    <row r="21854" spans="2:6">
      <c r="B21854" s="21">
        <v>42979</v>
      </c>
      <c r="C21854" s="122" t="s">
        <v>386</v>
      </c>
      <c r="D21854" s="117">
        <v>57.04</v>
      </c>
      <c r="E21854" s="96">
        <v>57.07</v>
      </c>
      <c r="F21854" s="12">
        <v>1099540</v>
      </c>
    </row>
    <row r="21855" spans="2:6">
      <c r="B21855" s="21">
        <v>42979</v>
      </c>
      <c r="C21855" s="122" t="s">
        <v>387</v>
      </c>
      <c r="D21855" s="117">
        <v>16.72</v>
      </c>
      <c r="E21855" s="96">
        <v>16.850000000000001</v>
      </c>
      <c r="F21855" s="12">
        <v>1421544</v>
      </c>
    </row>
    <row r="21856" spans="2:6">
      <c r="B21856" s="21">
        <v>42979</v>
      </c>
      <c r="C21856" s="122" t="s">
        <v>388</v>
      </c>
      <c r="D21856" s="117">
        <v>66.55</v>
      </c>
      <c r="E21856" s="96">
        <v>65.86</v>
      </c>
      <c r="F21856" s="12">
        <v>962679</v>
      </c>
    </row>
    <row r="21857" spans="2:6">
      <c r="B21857" s="21">
        <v>42979</v>
      </c>
      <c r="C21857" s="122" t="s">
        <v>389</v>
      </c>
      <c r="D21857" s="117">
        <v>70.459999999999994</v>
      </c>
      <c r="E21857" s="96">
        <v>69.87</v>
      </c>
      <c r="F21857" s="12">
        <v>1552208</v>
      </c>
    </row>
    <row r="21858" spans="2:6">
      <c r="B21858" s="21">
        <v>42979</v>
      </c>
      <c r="C21858" s="122" t="s">
        <v>390</v>
      </c>
      <c r="D21858" s="117">
        <v>1858.56</v>
      </c>
      <c r="E21858" s="96">
        <v>1850.82</v>
      </c>
      <c r="F21858" s="12">
        <v>379784</v>
      </c>
    </row>
    <row r="21859" spans="2:6">
      <c r="B21859" s="21">
        <v>42979</v>
      </c>
      <c r="C21859" s="122" t="s">
        <v>391</v>
      </c>
      <c r="D21859" s="117">
        <v>38.53</v>
      </c>
      <c r="E21859" s="96">
        <v>37.880000000000003</v>
      </c>
      <c r="F21859" s="12">
        <v>1107062</v>
      </c>
    </row>
    <row r="21860" spans="2:6">
      <c r="B21860" s="21">
        <v>42979</v>
      </c>
      <c r="C21860" s="122" t="s">
        <v>392</v>
      </c>
      <c r="D21860" s="117">
        <v>46.95</v>
      </c>
      <c r="E21860" s="96">
        <v>46.52</v>
      </c>
      <c r="F21860" s="12">
        <v>2858114</v>
      </c>
    </row>
    <row r="21861" spans="2:6">
      <c r="B21861" s="21">
        <v>42979</v>
      </c>
      <c r="C21861" s="122" t="s">
        <v>393</v>
      </c>
      <c r="D21861" s="117">
        <v>115.38</v>
      </c>
      <c r="E21861" s="96">
        <v>115.84</v>
      </c>
      <c r="F21861" s="12">
        <v>2591863</v>
      </c>
    </row>
    <row r="21862" spans="2:6">
      <c r="B21862" s="21">
        <v>42979</v>
      </c>
      <c r="C21862" s="122" t="s">
        <v>394</v>
      </c>
      <c r="D21862" s="117">
        <v>33.94</v>
      </c>
      <c r="E21862" s="96">
        <v>33.96</v>
      </c>
      <c r="F21862" s="12">
        <v>18179055</v>
      </c>
    </row>
    <row r="21863" spans="2:6">
      <c r="B21863" s="21">
        <v>42979</v>
      </c>
      <c r="C21863" s="122" t="s">
        <v>395</v>
      </c>
      <c r="D21863" s="117">
        <v>62.65</v>
      </c>
      <c r="E21863" s="96">
        <v>63.31</v>
      </c>
      <c r="F21863" s="12">
        <v>793950</v>
      </c>
    </row>
    <row r="21864" spans="2:6">
      <c r="B21864" s="21">
        <v>42979</v>
      </c>
      <c r="C21864" s="122" t="s">
        <v>396</v>
      </c>
      <c r="D21864" s="117">
        <v>92.42</v>
      </c>
      <c r="E21864" s="96">
        <v>92.53</v>
      </c>
      <c r="F21864" s="12">
        <v>4960653</v>
      </c>
    </row>
    <row r="21865" spans="2:6">
      <c r="B21865" s="21">
        <v>42979</v>
      </c>
      <c r="C21865" s="122" t="s">
        <v>397</v>
      </c>
      <c r="D21865" s="117">
        <v>46.52</v>
      </c>
      <c r="E21865" s="96">
        <v>45.66</v>
      </c>
      <c r="F21865" s="12">
        <v>6624814</v>
      </c>
    </row>
    <row r="21866" spans="2:6">
      <c r="B21866" s="21">
        <v>42979</v>
      </c>
      <c r="C21866" s="122" t="s">
        <v>398</v>
      </c>
      <c r="D21866" s="117">
        <v>161.63</v>
      </c>
      <c r="E21866" s="96">
        <v>162.83000000000001</v>
      </c>
      <c r="F21866" s="12">
        <v>1099882</v>
      </c>
    </row>
    <row r="21867" spans="2:6">
      <c r="B21867" s="21">
        <v>42979</v>
      </c>
      <c r="C21867" s="122" t="s">
        <v>399</v>
      </c>
      <c r="D21867" s="117">
        <v>25.88</v>
      </c>
      <c r="E21867" s="96">
        <v>25.87</v>
      </c>
      <c r="F21867" s="12">
        <v>2371007</v>
      </c>
    </row>
    <row r="21868" spans="2:6">
      <c r="B21868" s="21">
        <v>42979</v>
      </c>
      <c r="C21868" s="122" t="s">
        <v>400</v>
      </c>
      <c r="D21868" s="117">
        <v>112.71</v>
      </c>
      <c r="E21868" s="96">
        <v>113.45</v>
      </c>
      <c r="F21868" s="12">
        <v>434542</v>
      </c>
    </row>
    <row r="21869" spans="2:6">
      <c r="B21869" s="21">
        <v>42979</v>
      </c>
      <c r="C21869" s="122" t="s">
        <v>401</v>
      </c>
      <c r="D21869" s="117">
        <v>67.040000000000006</v>
      </c>
      <c r="E21869" s="96">
        <v>66.989999999999995</v>
      </c>
      <c r="F21869" s="12">
        <v>746282</v>
      </c>
    </row>
    <row r="21870" spans="2:6">
      <c r="B21870" s="21">
        <v>42979</v>
      </c>
      <c r="C21870" s="122" t="s">
        <v>402</v>
      </c>
      <c r="D21870" s="117">
        <v>63.43</v>
      </c>
      <c r="E21870" s="96">
        <v>63.78</v>
      </c>
      <c r="F21870" s="12">
        <v>1757782</v>
      </c>
    </row>
    <row r="21871" spans="2:6">
      <c r="B21871" s="21">
        <v>42979</v>
      </c>
      <c r="C21871" s="122" t="s">
        <v>403</v>
      </c>
      <c r="D21871" s="117">
        <v>117.17</v>
      </c>
      <c r="E21871" s="96">
        <v>117.83</v>
      </c>
      <c r="F21871" s="12">
        <v>3036762</v>
      </c>
    </row>
    <row r="21872" spans="2:6">
      <c r="B21872" s="21">
        <v>42979</v>
      </c>
      <c r="C21872" s="122" t="s">
        <v>404</v>
      </c>
      <c r="D21872" s="117">
        <v>125.83</v>
      </c>
      <c r="E21872" s="96">
        <v>126.64</v>
      </c>
      <c r="F21872" s="12">
        <v>1582546</v>
      </c>
    </row>
    <row r="21873" spans="2:6">
      <c r="B21873" s="21">
        <v>42979</v>
      </c>
      <c r="C21873" s="122" t="s">
        <v>405</v>
      </c>
      <c r="D21873" s="117">
        <v>62.3</v>
      </c>
      <c r="E21873" s="96">
        <v>62.48</v>
      </c>
      <c r="F21873" s="12">
        <v>691872</v>
      </c>
    </row>
    <row r="21874" spans="2:6">
      <c r="B21874" s="21">
        <v>42979</v>
      </c>
      <c r="C21874" s="122" t="s">
        <v>406</v>
      </c>
      <c r="D21874" s="117">
        <v>90.14</v>
      </c>
      <c r="E21874" s="96">
        <v>89.86</v>
      </c>
      <c r="F21874" s="12">
        <v>442723</v>
      </c>
    </row>
    <row r="21875" spans="2:6">
      <c r="B21875" s="21">
        <v>42979</v>
      </c>
      <c r="C21875" s="122" t="s">
        <v>407</v>
      </c>
      <c r="D21875" s="117">
        <v>104.8</v>
      </c>
      <c r="E21875" s="96">
        <v>104.59</v>
      </c>
      <c r="F21875" s="12">
        <v>997596</v>
      </c>
    </row>
    <row r="21876" spans="2:6">
      <c r="B21876" s="21">
        <v>42979</v>
      </c>
      <c r="C21876" s="122" t="s">
        <v>408</v>
      </c>
      <c r="D21876" s="117">
        <v>39.32</v>
      </c>
      <c r="E21876" s="96">
        <v>39.11</v>
      </c>
      <c r="F21876" s="12">
        <v>1797135</v>
      </c>
    </row>
    <row r="21877" spans="2:6">
      <c r="B21877" s="21">
        <v>42979</v>
      </c>
      <c r="C21877" s="122" t="s">
        <v>409</v>
      </c>
      <c r="D21877" s="117">
        <v>79</v>
      </c>
      <c r="E21877" s="96">
        <v>78.91</v>
      </c>
      <c r="F21877" s="12">
        <v>769128</v>
      </c>
    </row>
    <row r="21878" spans="2:6">
      <c r="B21878" s="21">
        <v>42979</v>
      </c>
      <c r="C21878" s="122" t="s">
        <v>410</v>
      </c>
      <c r="D21878" s="117">
        <v>102.34</v>
      </c>
      <c r="E21878" s="96">
        <v>103.15</v>
      </c>
      <c r="F21878" s="12">
        <v>1199247</v>
      </c>
    </row>
    <row r="21879" spans="2:6">
      <c r="B21879" s="21">
        <v>42979</v>
      </c>
      <c r="C21879" s="122" t="s">
        <v>411</v>
      </c>
      <c r="D21879" s="117">
        <v>205.82</v>
      </c>
      <c r="E21879" s="96">
        <v>205.88</v>
      </c>
      <c r="F21879" s="12">
        <v>408257</v>
      </c>
    </row>
    <row r="21880" spans="2:6">
      <c r="B21880" s="21">
        <v>42979</v>
      </c>
      <c r="C21880" s="122" t="s">
        <v>412</v>
      </c>
      <c r="D21880" s="117">
        <v>83.87</v>
      </c>
      <c r="E21880" s="96">
        <v>84.43</v>
      </c>
      <c r="F21880" s="12">
        <v>2048819</v>
      </c>
    </row>
    <row r="21881" spans="2:6">
      <c r="B21881" s="21">
        <v>42979</v>
      </c>
      <c r="C21881" s="122" t="s">
        <v>413</v>
      </c>
      <c r="D21881" s="117">
        <v>126.19</v>
      </c>
      <c r="E21881" s="96">
        <v>126.53</v>
      </c>
      <c r="F21881" s="12">
        <v>498702</v>
      </c>
    </row>
    <row r="21882" spans="2:6">
      <c r="B21882" s="21">
        <v>42979</v>
      </c>
      <c r="C21882" s="122" t="s">
        <v>414</v>
      </c>
      <c r="D21882" s="117">
        <v>36.090000000000003</v>
      </c>
      <c r="E21882" s="96">
        <v>36.020000000000003</v>
      </c>
      <c r="F21882" s="12">
        <v>1010213</v>
      </c>
    </row>
    <row r="21883" spans="2:6">
      <c r="B21883" s="21">
        <v>42979</v>
      </c>
      <c r="C21883" s="122" t="s">
        <v>415</v>
      </c>
      <c r="D21883" s="117">
        <v>131.15</v>
      </c>
      <c r="E21883" s="96">
        <v>131.03</v>
      </c>
      <c r="F21883" s="12">
        <v>901667</v>
      </c>
    </row>
    <row r="21884" spans="2:6">
      <c r="B21884" s="21">
        <v>42979</v>
      </c>
      <c r="C21884" s="122" t="s">
        <v>416</v>
      </c>
      <c r="D21884" s="117">
        <v>130</v>
      </c>
      <c r="E21884" s="96">
        <v>130.63999999999999</v>
      </c>
      <c r="F21884" s="12">
        <v>1204633</v>
      </c>
    </row>
    <row r="21885" spans="2:6">
      <c r="B21885" s="21">
        <v>42979</v>
      </c>
      <c r="C21885" s="122" t="s">
        <v>417</v>
      </c>
      <c r="D21885" s="117">
        <v>61.98</v>
      </c>
      <c r="E21885" s="96">
        <v>61.46</v>
      </c>
      <c r="F21885" s="12">
        <v>3440389</v>
      </c>
    </row>
    <row r="21886" spans="2:6">
      <c r="B21886" s="21">
        <v>42979</v>
      </c>
      <c r="C21886" s="122" t="s">
        <v>418</v>
      </c>
      <c r="D21886" s="117">
        <v>96.05</v>
      </c>
      <c r="E21886" s="96">
        <v>95.68</v>
      </c>
      <c r="F21886" s="12">
        <v>1270031</v>
      </c>
    </row>
    <row r="21887" spans="2:6">
      <c r="B21887" s="21">
        <v>42979</v>
      </c>
      <c r="C21887" s="122" t="s">
        <v>419</v>
      </c>
      <c r="D21887" s="117">
        <v>52.53</v>
      </c>
      <c r="E21887" s="96">
        <v>52.05</v>
      </c>
      <c r="F21887" s="12">
        <v>5301763</v>
      </c>
    </row>
    <row r="21888" spans="2:6">
      <c r="B21888" s="21">
        <v>42979</v>
      </c>
      <c r="C21888" s="122" t="s">
        <v>420</v>
      </c>
      <c r="D21888" s="117">
        <v>73.39</v>
      </c>
      <c r="E21888" s="96">
        <v>73.260000000000005</v>
      </c>
      <c r="F21888" s="12">
        <v>703005</v>
      </c>
    </row>
    <row r="21889" spans="2:6">
      <c r="B21889" s="21">
        <v>42979</v>
      </c>
      <c r="C21889" s="122" t="s">
        <v>421</v>
      </c>
      <c r="D21889" s="117">
        <v>124.91</v>
      </c>
      <c r="E21889" s="96">
        <v>124.24</v>
      </c>
      <c r="F21889" s="12">
        <v>1202860</v>
      </c>
    </row>
    <row r="21890" spans="2:6">
      <c r="B21890" s="21">
        <v>42979</v>
      </c>
      <c r="C21890" s="122" t="s">
        <v>422</v>
      </c>
      <c r="D21890" s="117">
        <v>251.36</v>
      </c>
      <c r="E21890" s="96">
        <v>248.38</v>
      </c>
      <c r="F21890" s="12">
        <v>540664</v>
      </c>
    </row>
    <row r="21891" spans="2:6">
      <c r="B21891" s="21">
        <v>42979</v>
      </c>
      <c r="C21891" s="122" t="s">
        <v>423</v>
      </c>
      <c r="D21891" s="117">
        <v>64.319999999999993</v>
      </c>
      <c r="E21891" s="96">
        <v>64.680000000000007</v>
      </c>
      <c r="F21891" s="12">
        <v>779958</v>
      </c>
    </row>
    <row r="21892" spans="2:6">
      <c r="B21892" s="21">
        <v>42979</v>
      </c>
      <c r="C21892" s="122" t="s">
        <v>424</v>
      </c>
      <c r="D21892" s="117">
        <v>498.24</v>
      </c>
      <c r="E21892" s="96">
        <v>504</v>
      </c>
      <c r="F21892" s="12">
        <v>699890</v>
      </c>
    </row>
    <row r="21893" spans="2:6">
      <c r="B21893" s="21">
        <v>42979</v>
      </c>
      <c r="C21893" s="122" t="s">
        <v>425</v>
      </c>
      <c r="D21893" s="117">
        <v>14.13</v>
      </c>
      <c r="E21893" s="96">
        <v>14.23</v>
      </c>
      <c r="F21893" s="12">
        <v>8064264</v>
      </c>
    </row>
    <row r="21894" spans="2:6">
      <c r="B21894" s="21">
        <v>42979</v>
      </c>
      <c r="C21894" s="122" t="s">
        <v>426</v>
      </c>
      <c r="D21894" s="117">
        <v>45.4</v>
      </c>
      <c r="E21894" s="96">
        <v>45.28</v>
      </c>
      <c r="F21894" s="12">
        <v>783588</v>
      </c>
    </row>
    <row r="21895" spans="2:6">
      <c r="B21895" s="21">
        <v>42979</v>
      </c>
      <c r="C21895" s="122" t="s">
        <v>427</v>
      </c>
      <c r="D21895" s="117">
        <v>107.82</v>
      </c>
      <c r="E21895" s="96">
        <v>107.46</v>
      </c>
      <c r="F21895" s="12">
        <v>945671</v>
      </c>
    </row>
    <row r="21896" spans="2:6">
      <c r="B21896" s="21">
        <v>42979</v>
      </c>
      <c r="C21896" s="122" t="s">
        <v>428</v>
      </c>
      <c r="D21896" s="117">
        <v>78.56</v>
      </c>
      <c r="E21896" s="96">
        <v>78.959999999999994</v>
      </c>
      <c r="F21896" s="12">
        <v>434198</v>
      </c>
    </row>
    <row r="21897" spans="2:6">
      <c r="B21897" s="21">
        <v>42979</v>
      </c>
      <c r="C21897" s="122" t="s">
        <v>429</v>
      </c>
      <c r="D21897" s="117">
        <v>87.96</v>
      </c>
      <c r="E21897" s="96">
        <v>89.32</v>
      </c>
      <c r="F21897" s="12">
        <v>1188667</v>
      </c>
    </row>
    <row r="21898" spans="2:6">
      <c r="B21898" s="21">
        <v>42979</v>
      </c>
      <c r="C21898" s="122" t="s">
        <v>430</v>
      </c>
      <c r="D21898" s="117">
        <v>77.56</v>
      </c>
      <c r="E21898" s="96">
        <v>77.59</v>
      </c>
      <c r="F21898" s="12">
        <v>424652</v>
      </c>
    </row>
    <row r="21899" spans="2:6">
      <c r="B21899" s="21">
        <v>42979</v>
      </c>
      <c r="C21899" s="122" t="s">
        <v>431</v>
      </c>
      <c r="D21899" s="117">
        <v>164.69</v>
      </c>
      <c r="E21899" s="96">
        <v>164.36</v>
      </c>
      <c r="F21899" s="12">
        <v>452527</v>
      </c>
    </row>
    <row r="21900" spans="2:6">
      <c r="B21900" s="21">
        <v>42979</v>
      </c>
      <c r="C21900" s="122" t="s">
        <v>432</v>
      </c>
      <c r="D21900" s="117">
        <v>231.2</v>
      </c>
      <c r="E21900" s="96">
        <v>230.09</v>
      </c>
      <c r="F21900" s="12">
        <v>293942</v>
      </c>
    </row>
    <row r="21901" spans="2:6">
      <c r="B21901" s="21">
        <v>42979</v>
      </c>
      <c r="C21901" s="122" t="s">
        <v>433</v>
      </c>
      <c r="D21901" s="117">
        <v>58.65</v>
      </c>
      <c r="E21901" s="96">
        <v>58.92</v>
      </c>
      <c r="F21901" s="12">
        <v>2751772</v>
      </c>
    </row>
    <row r="21902" spans="2:6">
      <c r="B21902" s="21">
        <v>42979</v>
      </c>
      <c r="C21902" s="122" t="s">
        <v>434</v>
      </c>
      <c r="D21902" s="117">
        <v>17.41</v>
      </c>
      <c r="E21902" s="96">
        <v>17.850000000000001</v>
      </c>
      <c r="F21902" s="12">
        <v>5403063</v>
      </c>
    </row>
    <row r="21903" spans="2:6">
      <c r="B21903" s="21">
        <v>42979</v>
      </c>
      <c r="C21903" s="122" t="s">
        <v>435</v>
      </c>
      <c r="D21903" s="117">
        <v>65.31</v>
      </c>
      <c r="E21903" s="96">
        <v>65.19</v>
      </c>
      <c r="F21903" s="12">
        <v>792537</v>
      </c>
    </row>
    <row r="21904" spans="2:6">
      <c r="B21904" s="21">
        <v>42979</v>
      </c>
      <c r="C21904" s="122" t="s">
        <v>436</v>
      </c>
      <c r="D21904" s="117">
        <v>182</v>
      </c>
      <c r="E21904" s="96">
        <v>181.38</v>
      </c>
      <c r="F21904" s="12">
        <v>945229</v>
      </c>
    </row>
    <row r="21905" spans="2:6">
      <c r="B21905" s="21">
        <v>42979</v>
      </c>
      <c r="C21905" s="122" t="s">
        <v>437</v>
      </c>
      <c r="D21905" s="117">
        <v>154.41999999999999</v>
      </c>
      <c r="E21905" s="96">
        <v>150.9</v>
      </c>
      <c r="F21905" s="12">
        <v>2486954</v>
      </c>
    </row>
    <row r="21906" spans="2:6">
      <c r="B21906" s="21">
        <v>42979</v>
      </c>
      <c r="C21906" s="122" t="s">
        <v>438</v>
      </c>
      <c r="D21906" s="117">
        <v>54.9</v>
      </c>
      <c r="E21906" s="96">
        <v>54.93</v>
      </c>
      <c r="F21906" s="12">
        <v>7696302</v>
      </c>
    </row>
    <row r="21907" spans="2:6">
      <c r="B21907" s="21">
        <v>42979</v>
      </c>
      <c r="C21907" s="122" t="s">
        <v>439</v>
      </c>
      <c r="D21907" s="117">
        <v>60.56</v>
      </c>
      <c r="E21907" s="96">
        <v>60.14</v>
      </c>
      <c r="F21907" s="12">
        <v>866262</v>
      </c>
    </row>
    <row r="21908" spans="2:6">
      <c r="B21908" s="21">
        <v>42979</v>
      </c>
      <c r="C21908" s="122" t="s">
        <v>440</v>
      </c>
      <c r="D21908" s="117">
        <v>40</v>
      </c>
      <c r="E21908" s="96">
        <v>40.159999999999997</v>
      </c>
      <c r="F21908" s="12">
        <v>4705261</v>
      </c>
    </row>
    <row r="21909" spans="2:6">
      <c r="B21909" s="21">
        <v>42979</v>
      </c>
      <c r="C21909" s="122" t="s">
        <v>441</v>
      </c>
      <c r="D21909" s="117">
        <v>44.59</v>
      </c>
      <c r="E21909" s="96">
        <v>44.95</v>
      </c>
      <c r="F21909" s="12">
        <v>1488610</v>
      </c>
    </row>
    <row r="21910" spans="2:6">
      <c r="B21910" s="21">
        <v>42979</v>
      </c>
      <c r="C21910" s="122" t="s">
        <v>442</v>
      </c>
      <c r="D21910" s="117">
        <v>340.22</v>
      </c>
      <c r="E21910" s="96">
        <v>343.62</v>
      </c>
      <c r="F21910" s="12">
        <v>707740</v>
      </c>
    </row>
    <row r="21911" spans="2:6">
      <c r="B21911" s="21">
        <v>42979</v>
      </c>
      <c r="C21911" s="122" t="s">
        <v>443</v>
      </c>
      <c r="D21911" s="117">
        <v>63.22</v>
      </c>
      <c r="E21911" s="96">
        <v>64.36</v>
      </c>
      <c r="F21911" s="12">
        <v>1516664</v>
      </c>
    </row>
    <row r="21912" spans="2:6">
      <c r="B21912" s="21">
        <v>42979</v>
      </c>
      <c r="C21912" s="122" t="s">
        <v>444</v>
      </c>
      <c r="D21912" s="117">
        <v>105</v>
      </c>
      <c r="E21912" s="96">
        <v>104.84</v>
      </c>
      <c r="F21912" s="12">
        <v>1044859</v>
      </c>
    </row>
    <row r="21913" spans="2:6">
      <c r="B21913" s="21">
        <v>42979</v>
      </c>
      <c r="C21913" s="122" t="s">
        <v>445</v>
      </c>
      <c r="D21913" s="117">
        <v>63.2</v>
      </c>
      <c r="E21913" s="96">
        <v>63.35</v>
      </c>
      <c r="F21913" s="12">
        <v>4907449</v>
      </c>
    </row>
    <row r="21914" spans="2:6">
      <c r="B21914" s="21">
        <v>42979</v>
      </c>
      <c r="C21914" s="122" t="s">
        <v>446</v>
      </c>
      <c r="D21914" s="117">
        <v>96.53</v>
      </c>
      <c r="E21914" s="96">
        <v>97.11</v>
      </c>
      <c r="F21914" s="12">
        <v>403488</v>
      </c>
    </row>
    <row r="21915" spans="2:6">
      <c r="B21915" s="21">
        <v>42979</v>
      </c>
      <c r="C21915" s="122" t="s">
        <v>447</v>
      </c>
      <c r="D21915" s="117">
        <v>148</v>
      </c>
      <c r="E21915" s="96">
        <v>146.01</v>
      </c>
      <c r="F21915" s="12">
        <v>425137</v>
      </c>
    </row>
    <row r="21916" spans="2:6">
      <c r="B21916" s="21">
        <v>42979</v>
      </c>
      <c r="C21916" s="122" t="s">
        <v>448</v>
      </c>
      <c r="D21916" s="117">
        <v>85.75</v>
      </c>
      <c r="E21916" s="96">
        <v>85.65</v>
      </c>
      <c r="F21916" s="12">
        <v>1384536</v>
      </c>
    </row>
    <row r="21917" spans="2:6">
      <c r="B21917" s="21">
        <v>42979</v>
      </c>
      <c r="C21917" s="122" t="s">
        <v>449</v>
      </c>
      <c r="D21917" s="117">
        <v>80.05</v>
      </c>
      <c r="E21917" s="96">
        <v>80.41</v>
      </c>
      <c r="F21917" s="12">
        <v>781964</v>
      </c>
    </row>
    <row r="21918" spans="2:6">
      <c r="B21918" s="21">
        <v>42979</v>
      </c>
      <c r="C21918" s="122" t="s">
        <v>450</v>
      </c>
      <c r="D21918" s="117">
        <v>48.32</v>
      </c>
      <c r="E21918" s="96">
        <v>48.26</v>
      </c>
      <c r="F21918" s="12">
        <v>3112787</v>
      </c>
    </row>
    <row r="21919" spans="2:6">
      <c r="B21919" s="21">
        <v>42979</v>
      </c>
      <c r="C21919" s="122" t="s">
        <v>451</v>
      </c>
      <c r="D21919" s="117">
        <v>157.52000000000001</v>
      </c>
      <c r="E21919" s="96">
        <v>158.19</v>
      </c>
      <c r="F21919" s="12">
        <v>1043412</v>
      </c>
    </row>
    <row r="21920" spans="2:6">
      <c r="B21920" s="21">
        <v>42979</v>
      </c>
      <c r="C21920" s="122" t="s">
        <v>452</v>
      </c>
      <c r="D21920" s="117">
        <v>154.65</v>
      </c>
      <c r="E21920" s="96">
        <v>153.72</v>
      </c>
      <c r="F21920" s="12">
        <v>897141</v>
      </c>
    </row>
    <row r="21921" spans="2:6">
      <c r="B21921" s="21">
        <v>42979</v>
      </c>
      <c r="C21921" s="122" t="s">
        <v>453</v>
      </c>
      <c r="D21921" s="117">
        <v>71.97</v>
      </c>
      <c r="E21921" s="96">
        <v>71.739999999999995</v>
      </c>
      <c r="F21921" s="12">
        <v>781385</v>
      </c>
    </row>
    <row r="21922" spans="2:6">
      <c r="B21922" s="21">
        <v>42979</v>
      </c>
      <c r="C21922" s="122" t="s">
        <v>454</v>
      </c>
      <c r="D21922" s="117">
        <v>118.31</v>
      </c>
      <c r="E21922" s="96">
        <v>117.94</v>
      </c>
      <c r="F21922" s="12">
        <v>439342</v>
      </c>
    </row>
    <row r="21923" spans="2:6">
      <c r="B21923" s="21">
        <v>42979</v>
      </c>
      <c r="C21923" s="122" t="s">
        <v>455</v>
      </c>
      <c r="D21923" s="117">
        <v>55.29</v>
      </c>
      <c r="E21923" s="96">
        <v>55.48</v>
      </c>
      <c r="F21923" s="12">
        <v>1287161</v>
      </c>
    </row>
    <row r="21924" spans="2:6">
      <c r="B21924" s="21">
        <v>42979</v>
      </c>
      <c r="C21924" s="122" t="s">
        <v>456</v>
      </c>
      <c r="D21924" s="117">
        <v>92.89</v>
      </c>
      <c r="E21924" s="96">
        <v>93.18</v>
      </c>
      <c r="F21924" s="12">
        <v>1387102</v>
      </c>
    </row>
    <row r="21925" spans="2:6">
      <c r="B21925" s="21">
        <v>42979</v>
      </c>
      <c r="C21925" s="122" t="s">
        <v>457</v>
      </c>
      <c r="D21925" s="117">
        <v>31.59</v>
      </c>
      <c r="E21925" s="96">
        <v>31.8</v>
      </c>
      <c r="F21925" s="12">
        <v>2115257</v>
      </c>
    </row>
    <row r="21926" spans="2:6">
      <c r="B21926" s="21">
        <v>42979</v>
      </c>
      <c r="C21926" s="122" t="s">
        <v>458</v>
      </c>
      <c r="D21926" s="117">
        <v>200.55</v>
      </c>
      <c r="E21926" s="96">
        <v>200.23</v>
      </c>
      <c r="F21926" s="12">
        <v>992590</v>
      </c>
    </row>
    <row r="21927" spans="2:6">
      <c r="B21927" s="21">
        <v>42979</v>
      </c>
      <c r="C21927" s="122" t="s">
        <v>459</v>
      </c>
      <c r="D21927" s="117">
        <v>144.51</v>
      </c>
      <c r="E21927" s="96">
        <v>142.63999999999999</v>
      </c>
      <c r="F21927" s="12">
        <v>934414</v>
      </c>
    </row>
    <row r="21928" spans="2:6">
      <c r="B21928" s="21">
        <v>42979</v>
      </c>
      <c r="C21928" s="122" t="s">
        <v>460</v>
      </c>
      <c r="D21928" s="117">
        <v>105.56</v>
      </c>
      <c r="E21928" s="96">
        <v>105.57</v>
      </c>
      <c r="F21928" s="12">
        <v>1106422</v>
      </c>
    </row>
    <row r="21929" spans="2:6">
      <c r="B21929" s="21">
        <v>42979</v>
      </c>
      <c r="C21929" s="122" t="s">
        <v>461</v>
      </c>
      <c r="D21929" s="117">
        <v>30.78</v>
      </c>
      <c r="E21929" s="96">
        <v>30.92</v>
      </c>
      <c r="F21929" s="12">
        <v>3076912</v>
      </c>
    </row>
    <row r="21930" spans="2:6">
      <c r="B21930" s="21">
        <v>42979</v>
      </c>
      <c r="C21930" s="122" t="s">
        <v>462</v>
      </c>
      <c r="D21930" s="117">
        <v>141.54</v>
      </c>
      <c r="E21930" s="96">
        <v>141.09</v>
      </c>
      <c r="F21930" s="12">
        <v>932343</v>
      </c>
    </row>
    <row r="21931" spans="2:6">
      <c r="B21931" s="21">
        <v>42979</v>
      </c>
      <c r="C21931" s="122" t="s">
        <v>463</v>
      </c>
      <c r="D21931" s="117">
        <v>30.14</v>
      </c>
      <c r="E21931" s="96">
        <v>29.86</v>
      </c>
      <c r="F21931" s="12">
        <v>4885016</v>
      </c>
    </row>
    <row r="21932" spans="2:6">
      <c r="B21932" s="21">
        <v>42979</v>
      </c>
      <c r="C21932" s="122" t="s">
        <v>464</v>
      </c>
      <c r="D21932" s="117">
        <v>52.95</v>
      </c>
      <c r="E21932" s="96">
        <v>52.97</v>
      </c>
      <c r="F21932" s="12">
        <v>1594101</v>
      </c>
    </row>
    <row r="21933" spans="2:6">
      <c r="B21933" s="21">
        <v>42979</v>
      </c>
      <c r="C21933" s="122" t="s">
        <v>465</v>
      </c>
      <c r="D21933" s="117">
        <v>37.590000000000003</v>
      </c>
      <c r="E21933" s="96">
        <v>37.479999999999997</v>
      </c>
      <c r="F21933" s="12">
        <v>12769392</v>
      </c>
    </row>
    <row r="21934" spans="2:6">
      <c r="B21934" s="21">
        <v>42979</v>
      </c>
      <c r="C21934" s="122" t="s">
        <v>466</v>
      </c>
      <c r="D21934" s="117">
        <v>89.99</v>
      </c>
      <c r="E21934" s="96">
        <v>90.03</v>
      </c>
      <c r="F21934" s="12">
        <v>942548</v>
      </c>
    </row>
    <row r="21935" spans="2:6">
      <c r="B21935" s="21">
        <v>42979</v>
      </c>
      <c r="C21935" s="122" t="s">
        <v>467</v>
      </c>
      <c r="D21935" s="117">
        <v>261.25</v>
      </c>
      <c r="E21935" s="96">
        <v>256.86</v>
      </c>
      <c r="F21935" s="12">
        <v>395693</v>
      </c>
    </row>
    <row r="21936" spans="2:6">
      <c r="B21936" s="21">
        <v>42979</v>
      </c>
      <c r="C21936" s="122" t="s">
        <v>468</v>
      </c>
      <c r="D21936" s="117">
        <v>79.77</v>
      </c>
      <c r="E21936" s="96">
        <v>79.739999999999995</v>
      </c>
      <c r="F21936" s="12">
        <v>1144642</v>
      </c>
    </row>
    <row r="21937" spans="2:6">
      <c r="B21937" s="21">
        <v>42979</v>
      </c>
      <c r="C21937" s="122" t="s">
        <v>469</v>
      </c>
      <c r="D21937" s="117">
        <v>54.84</v>
      </c>
      <c r="E21937" s="96">
        <v>56.22</v>
      </c>
      <c r="F21937" s="12">
        <v>7047510</v>
      </c>
    </row>
    <row r="21938" spans="2:6">
      <c r="B21938" s="21">
        <v>42979</v>
      </c>
      <c r="C21938" s="122" t="s">
        <v>470</v>
      </c>
      <c r="D21938" s="117">
        <v>91.4</v>
      </c>
      <c r="E21938" s="96">
        <v>92.37</v>
      </c>
      <c r="F21938" s="12">
        <v>1488306</v>
      </c>
    </row>
    <row r="21939" spans="2:6">
      <c r="B21939" s="21">
        <v>42979</v>
      </c>
      <c r="C21939" s="122" t="s">
        <v>471</v>
      </c>
      <c r="D21939" s="117">
        <v>72.44</v>
      </c>
      <c r="E21939" s="96">
        <v>72.38</v>
      </c>
      <c r="F21939" s="12">
        <v>2824732</v>
      </c>
    </row>
    <row r="21940" spans="2:6">
      <c r="B21940" s="21">
        <v>42979</v>
      </c>
      <c r="C21940" s="122" t="s">
        <v>472</v>
      </c>
      <c r="D21940" s="117">
        <v>77.28</v>
      </c>
      <c r="E21940" s="96">
        <v>77.52</v>
      </c>
      <c r="F21940" s="12">
        <v>365067</v>
      </c>
    </row>
    <row r="21941" spans="2:6">
      <c r="B21941" s="21">
        <v>42979</v>
      </c>
      <c r="C21941" s="122" t="s">
        <v>473</v>
      </c>
      <c r="D21941" s="117">
        <v>188.22</v>
      </c>
      <c r="E21941" s="96">
        <v>186</v>
      </c>
      <c r="F21941" s="12">
        <v>1404832</v>
      </c>
    </row>
    <row r="21942" spans="2:6">
      <c r="B21942" s="21">
        <v>42979</v>
      </c>
      <c r="C21942" s="122" t="s">
        <v>474</v>
      </c>
      <c r="D21942" s="117">
        <v>42.91</v>
      </c>
      <c r="E21942" s="96">
        <v>42.74</v>
      </c>
      <c r="F21942" s="12">
        <v>2107228</v>
      </c>
    </row>
    <row r="21943" spans="2:6">
      <c r="B21943" s="21">
        <v>42979</v>
      </c>
      <c r="C21943" s="122" t="s">
        <v>475</v>
      </c>
      <c r="D21943" s="117">
        <v>84.59</v>
      </c>
      <c r="E21943" s="96">
        <v>84.28</v>
      </c>
      <c r="F21943" s="12">
        <v>856962</v>
      </c>
    </row>
    <row r="21944" spans="2:6">
      <c r="B21944" s="21">
        <v>42979</v>
      </c>
      <c r="C21944" s="122" t="s">
        <v>476</v>
      </c>
      <c r="D21944" s="117">
        <v>121.74</v>
      </c>
      <c r="E21944" s="96">
        <v>119.9</v>
      </c>
      <c r="F21944" s="12">
        <v>1547044</v>
      </c>
    </row>
    <row r="21945" spans="2:6">
      <c r="B21945" s="21">
        <v>42979</v>
      </c>
      <c r="C21945" s="122" t="s">
        <v>477</v>
      </c>
      <c r="D21945" s="117">
        <v>59.75</v>
      </c>
      <c r="E21945" s="96">
        <v>59.54</v>
      </c>
      <c r="F21945" s="12">
        <v>2176369</v>
      </c>
    </row>
    <row r="21946" spans="2:6">
      <c r="B21946" s="21">
        <v>42979</v>
      </c>
      <c r="C21946" s="122" t="s">
        <v>478</v>
      </c>
      <c r="D21946" s="117">
        <v>63.53</v>
      </c>
      <c r="E21946" s="96">
        <v>64.53</v>
      </c>
      <c r="F21946" s="12">
        <v>2893900</v>
      </c>
    </row>
    <row r="21947" spans="2:6">
      <c r="B21947" s="21">
        <v>42979</v>
      </c>
      <c r="C21947" s="122" t="s">
        <v>479</v>
      </c>
      <c r="D21947" s="117">
        <v>69.42</v>
      </c>
      <c r="E21947" s="96">
        <v>68.95</v>
      </c>
      <c r="F21947" s="12">
        <v>1161973</v>
      </c>
    </row>
    <row r="21948" spans="2:6">
      <c r="B21948" s="21">
        <v>42979</v>
      </c>
      <c r="C21948" s="122" t="s">
        <v>480</v>
      </c>
      <c r="D21948" s="117">
        <v>101.41</v>
      </c>
      <c r="E21948" s="96">
        <v>101.6</v>
      </c>
      <c r="F21948" s="12">
        <v>2614675</v>
      </c>
    </row>
    <row r="21949" spans="2:6">
      <c r="B21949" s="21">
        <v>42979</v>
      </c>
      <c r="C21949" s="122" t="s">
        <v>481</v>
      </c>
      <c r="D21949" s="117">
        <v>82.74</v>
      </c>
      <c r="E21949" s="96">
        <v>82.54</v>
      </c>
      <c r="F21949" s="12">
        <v>2665479</v>
      </c>
    </row>
    <row r="21950" spans="2:6">
      <c r="B21950" s="21">
        <v>42979</v>
      </c>
      <c r="C21950" s="122" t="s">
        <v>482</v>
      </c>
      <c r="D21950" s="117">
        <v>49.3</v>
      </c>
      <c r="E21950" s="96">
        <v>49.23</v>
      </c>
      <c r="F21950" s="12">
        <v>792357</v>
      </c>
    </row>
    <row r="21951" spans="2:6">
      <c r="B21951" s="21">
        <v>42979</v>
      </c>
      <c r="C21951" s="122" t="s">
        <v>483</v>
      </c>
      <c r="D21951" s="117">
        <v>15.23</v>
      </c>
      <c r="E21951" s="96">
        <v>15.39</v>
      </c>
      <c r="F21951" s="12">
        <v>3544314</v>
      </c>
    </row>
    <row r="21952" spans="2:6">
      <c r="B21952" s="21">
        <v>42979</v>
      </c>
      <c r="C21952" s="122" t="s">
        <v>484</v>
      </c>
      <c r="D21952" s="117">
        <v>16.21</v>
      </c>
      <c r="E21952" s="96">
        <v>16.37</v>
      </c>
      <c r="F21952" s="12">
        <v>4147274</v>
      </c>
    </row>
    <row r="21953" spans="2:6">
      <c r="B21953" s="21">
        <v>42979</v>
      </c>
      <c r="C21953" s="122" t="s">
        <v>485</v>
      </c>
      <c r="D21953" s="117">
        <v>62.54</v>
      </c>
      <c r="E21953" s="96">
        <v>62.43</v>
      </c>
      <c r="F21953" s="12">
        <v>3868434</v>
      </c>
    </row>
    <row r="21954" spans="2:6">
      <c r="B21954" s="21">
        <v>42979</v>
      </c>
      <c r="C21954" s="122" t="s">
        <v>486</v>
      </c>
      <c r="D21954" s="117">
        <v>38.880000000000003</v>
      </c>
      <c r="E21954" s="96">
        <v>38.840000000000003</v>
      </c>
      <c r="F21954" s="12">
        <v>992201</v>
      </c>
    </row>
    <row r="21955" spans="2:6">
      <c r="B21955" s="21">
        <v>42979</v>
      </c>
      <c r="C21955" s="122" t="s">
        <v>487</v>
      </c>
      <c r="D21955" s="117">
        <v>108.22</v>
      </c>
      <c r="E21955" s="96">
        <v>109.1</v>
      </c>
      <c r="F21955" s="12">
        <v>767526</v>
      </c>
    </row>
    <row r="21956" spans="2:6">
      <c r="B21956" s="21">
        <v>42979</v>
      </c>
      <c r="C21956" s="122" t="s">
        <v>488</v>
      </c>
      <c r="D21956" s="117">
        <v>221.12</v>
      </c>
      <c r="E21956" s="96">
        <v>221.73</v>
      </c>
      <c r="F21956" s="12">
        <v>1646275</v>
      </c>
    </row>
    <row r="21957" spans="2:6">
      <c r="B21957" s="21">
        <v>42979</v>
      </c>
      <c r="C21957" s="122" t="s">
        <v>489</v>
      </c>
      <c r="D21957" s="117">
        <v>199.79</v>
      </c>
      <c r="E21957" s="96">
        <v>199.75</v>
      </c>
      <c r="F21957" s="12">
        <v>2242195</v>
      </c>
    </row>
    <row r="21958" spans="2:6">
      <c r="B21958" s="21">
        <v>42979</v>
      </c>
      <c r="C21958" s="122" t="s">
        <v>490</v>
      </c>
      <c r="D21958" s="117">
        <v>48.34</v>
      </c>
      <c r="E21958" s="96">
        <v>48.6</v>
      </c>
      <c r="F21958" s="12">
        <v>627316</v>
      </c>
    </row>
    <row r="21959" spans="2:6">
      <c r="B21959" s="21">
        <v>42979</v>
      </c>
      <c r="C21959" s="122" t="s">
        <v>491</v>
      </c>
      <c r="D21959" s="117">
        <v>105.64</v>
      </c>
      <c r="E21959" s="96">
        <v>105.47</v>
      </c>
      <c r="F21959" s="12">
        <v>2347736</v>
      </c>
    </row>
    <row r="21960" spans="2:6">
      <c r="B21960" s="21">
        <v>42979</v>
      </c>
      <c r="C21960" s="122" t="s">
        <v>492</v>
      </c>
      <c r="D21960" s="117">
        <v>114.72</v>
      </c>
      <c r="E21960" s="96">
        <v>114.39</v>
      </c>
      <c r="F21960" s="12">
        <v>1549241</v>
      </c>
    </row>
    <row r="21961" spans="2:6">
      <c r="B21961" s="21">
        <v>42979</v>
      </c>
      <c r="C21961" s="122" t="s">
        <v>493</v>
      </c>
      <c r="D21961" s="117">
        <v>118.37</v>
      </c>
      <c r="E21961" s="96">
        <v>120.56</v>
      </c>
      <c r="F21961" s="12">
        <v>1646493</v>
      </c>
    </row>
    <row r="21962" spans="2:6">
      <c r="B21962" s="21">
        <v>42979</v>
      </c>
      <c r="C21962" s="122" t="s">
        <v>494</v>
      </c>
      <c r="D21962" s="117">
        <v>51.38</v>
      </c>
      <c r="E21962" s="96">
        <v>51.68</v>
      </c>
      <c r="F21962" s="12">
        <v>3656465</v>
      </c>
    </row>
    <row r="21963" spans="2:6">
      <c r="B21963" s="21">
        <v>42979</v>
      </c>
      <c r="C21963" s="122" t="s">
        <v>495</v>
      </c>
      <c r="D21963" s="117">
        <v>119.74</v>
      </c>
      <c r="E21963" s="96">
        <v>117.92</v>
      </c>
      <c r="F21963" s="12">
        <v>2644747</v>
      </c>
    </row>
    <row r="21964" spans="2:6">
      <c r="B21964" s="21">
        <v>42979</v>
      </c>
      <c r="C21964" s="122" t="s">
        <v>496</v>
      </c>
      <c r="D21964" s="117">
        <v>104.04</v>
      </c>
      <c r="E21964" s="96">
        <v>103.9</v>
      </c>
      <c r="F21964" s="12">
        <v>4466772</v>
      </c>
    </row>
    <row r="21965" spans="2:6">
      <c r="B21965" s="21">
        <v>42979</v>
      </c>
      <c r="C21965" s="122" t="s">
        <v>497</v>
      </c>
      <c r="D21965" s="117">
        <v>106.25</v>
      </c>
      <c r="E21965" s="96">
        <v>105.31</v>
      </c>
      <c r="F21965" s="12">
        <v>603323</v>
      </c>
    </row>
    <row r="21966" spans="2:6">
      <c r="B21966" s="21">
        <v>42979</v>
      </c>
      <c r="C21966" s="122" t="s">
        <v>498</v>
      </c>
      <c r="D21966" s="117">
        <v>63</v>
      </c>
      <c r="E21966" s="96">
        <v>63.58</v>
      </c>
      <c r="F21966" s="12">
        <v>1626825</v>
      </c>
    </row>
    <row r="21967" spans="2:6">
      <c r="B21967" s="21">
        <v>42979</v>
      </c>
      <c r="C21967" s="122" t="s">
        <v>499</v>
      </c>
      <c r="D21967" s="117">
        <v>28.8</v>
      </c>
      <c r="E21967" s="96">
        <v>28.52</v>
      </c>
      <c r="F21967" s="12">
        <v>4813355</v>
      </c>
    </row>
    <row r="21968" spans="2:6">
      <c r="B21968" s="21">
        <v>42979</v>
      </c>
      <c r="C21968" s="122" t="s">
        <v>500</v>
      </c>
      <c r="D21968" s="117">
        <v>68.11</v>
      </c>
      <c r="E21968" s="96">
        <v>69.2</v>
      </c>
      <c r="F21968" s="12">
        <v>3954362</v>
      </c>
    </row>
    <row r="21969" spans="2:6">
      <c r="B21969" s="21">
        <v>42979</v>
      </c>
      <c r="C21969" s="122" t="s">
        <v>501</v>
      </c>
      <c r="D21969" s="117">
        <v>121.92</v>
      </c>
      <c r="E21969" s="96">
        <v>121.2</v>
      </c>
      <c r="F21969" s="12">
        <v>1253758</v>
      </c>
    </row>
    <row r="21970" spans="2:6">
      <c r="B21970" s="21">
        <v>42979</v>
      </c>
      <c r="C21970" s="122" t="s">
        <v>502</v>
      </c>
      <c r="D21970" s="117">
        <v>74.52</v>
      </c>
      <c r="E21970" s="96">
        <v>74.989999999999995</v>
      </c>
      <c r="F21970" s="12">
        <v>616486</v>
      </c>
    </row>
    <row r="21971" spans="2:6">
      <c r="B21971" s="21">
        <v>42979</v>
      </c>
      <c r="C21971" s="122" t="s">
        <v>503</v>
      </c>
      <c r="D21971" s="117">
        <v>81.38</v>
      </c>
      <c r="E21971" s="96">
        <v>80.98</v>
      </c>
      <c r="F21971" s="12">
        <v>631326</v>
      </c>
    </row>
    <row r="21972" spans="2:6">
      <c r="B21972" s="21">
        <v>42979</v>
      </c>
      <c r="C21972" s="122" t="s">
        <v>504</v>
      </c>
      <c r="D21972" s="117">
        <v>104.18</v>
      </c>
      <c r="E21972" s="96">
        <v>103.94</v>
      </c>
      <c r="F21972" s="12">
        <v>536030</v>
      </c>
    </row>
    <row r="21973" spans="2:6">
      <c r="B21973" s="21">
        <v>42979</v>
      </c>
      <c r="C21973" s="122" t="s">
        <v>505</v>
      </c>
      <c r="D21973" s="117">
        <v>160.76</v>
      </c>
      <c r="E21973" s="96">
        <v>162.24</v>
      </c>
      <c r="F21973" s="12">
        <v>1708717</v>
      </c>
    </row>
    <row r="21974" spans="2:6">
      <c r="B21974" s="21">
        <v>42979</v>
      </c>
      <c r="C21974" s="122" t="s">
        <v>506</v>
      </c>
      <c r="D21974" s="117">
        <v>68.47</v>
      </c>
      <c r="E21974" s="96">
        <v>68.78</v>
      </c>
      <c r="F21974" s="12">
        <v>1090785</v>
      </c>
    </row>
    <row r="21975" spans="2:6">
      <c r="B21975" s="21">
        <v>42979</v>
      </c>
      <c r="C21975" s="122" t="s">
        <v>507</v>
      </c>
      <c r="D21975" s="117">
        <v>48.02</v>
      </c>
      <c r="E21975" s="96">
        <v>47.92</v>
      </c>
      <c r="F21975" s="12">
        <v>11455202</v>
      </c>
    </row>
    <row r="21976" spans="2:6">
      <c r="B21976" s="21">
        <v>42979</v>
      </c>
      <c r="C21976" s="122" t="s">
        <v>508</v>
      </c>
      <c r="D21976" s="117">
        <v>183.66</v>
      </c>
      <c r="E21976" s="96">
        <v>183.03</v>
      </c>
      <c r="F21976" s="12">
        <v>476779</v>
      </c>
    </row>
    <row r="21977" spans="2:6">
      <c r="B21977" s="21">
        <v>42979</v>
      </c>
      <c r="C21977" s="122" t="s">
        <v>509</v>
      </c>
      <c r="D21977" s="117">
        <v>81.63</v>
      </c>
      <c r="E21977" s="96">
        <v>81.22</v>
      </c>
      <c r="F21977" s="12">
        <v>5335530</v>
      </c>
    </row>
    <row r="21978" spans="2:6">
      <c r="B21978" s="21">
        <v>42979</v>
      </c>
      <c r="C21978" s="122" t="s">
        <v>510</v>
      </c>
      <c r="D21978" s="117">
        <v>88.67</v>
      </c>
      <c r="E21978" s="96">
        <v>90.41</v>
      </c>
      <c r="F21978" s="12">
        <v>3467672</v>
      </c>
    </row>
    <row r="21979" spans="2:6">
      <c r="B21979" s="21">
        <v>42979</v>
      </c>
      <c r="C21979" s="122" t="s">
        <v>511</v>
      </c>
      <c r="D21979" s="117">
        <v>65.39</v>
      </c>
      <c r="E21979" s="96">
        <v>65.13</v>
      </c>
      <c r="F21979" s="12">
        <v>1418238</v>
      </c>
    </row>
    <row r="21980" spans="2:6">
      <c r="B21980" s="21">
        <v>42979</v>
      </c>
      <c r="C21980" s="122" t="s">
        <v>512</v>
      </c>
      <c r="D21980" s="117">
        <v>51.06</v>
      </c>
      <c r="E21980" s="96">
        <v>50.97</v>
      </c>
      <c r="F21980" s="12">
        <v>16217688</v>
      </c>
    </row>
    <row r="21981" spans="2:6">
      <c r="B21981" s="21">
        <v>42979</v>
      </c>
      <c r="C21981" s="122" t="s">
        <v>513</v>
      </c>
      <c r="D21981" s="117">
        <v>171.65</v>
      </c>
      <c r="E21981" s="96">
        <v>173.29</v>
      </c>
      <c r="F21981" s="12">
        <v>551587</v>
      </c>
    </row>
    <row r="21982" spans="2:6">
      <c r="B21982" s="21">
        <v>42979</v>
      </c>
      <c r="C21982" s="122" t="s">
        <v>514</v>
      </c>
      <c r="D21982" s="117">
        <v>149.07</v>
      </c>
      <c r="E21982" s="96">
        <v>148.1</v>
      </c>
      <c r="F21982" s="12">
        <v>666267</v>
      </c>
    </row>
    <row r="21983" spans="2:6">
      <c r="B21983" s="21">
        <v>42979</v>
      </c>
      <c r="C21983" s="122" t="s">
        <v>515</v>
      </c>
      <c r="D21983" s="117">
        <v>77.239999999999995</v>
      </c>
      <c r="E21983" s="96">
        <v>77.19</v>
      </c>
      <c r="F21983" s="12">
        <v>1782454</v>
      </c>
    </row>
    <row r="21984" spans="2:6">
      <c r="B21984" s="21">
        <v>42979</v>
      </c>
      <c r="C21984" s="122" t="s">
        <v>516</v>
      </c>
      <c r="D21984" s="117">
        <v>29.81</v>
      </c>
      <c r="E21984" s="96">
        <v>30.06</v>
      </c>
      <c r="F21984" s="12">
        <v>4311890</v>
      </c>
    </row>
    <row r="21985" spans="2:6">
      <c r="B21985" s="21">
        <v>42979</v>
      </c>
      <c r="C21985" s="122" t="s">
        <v>517</v>
      </c>
      <c r="D21985" s="117">
        <v>78.31</v>
      </c>
      <c r="E21985" s="96">
        <v>78.37</v>
      </c>
      <c r="F21985" s="12">
        <v>6474360</v>
      </c>
    </row>
    <row r="21986" spans="2:6">
      <c r="B21986" s="21">
        <v>42979</v>
      </c>
      <c r="C21986" s="122" t="s">
        <v>518</v>
      </c>
      <c r="D21986" s="117">
        <v>57.21</v>
      </c>
      <c r="E21986" s="96">
        <v>57.93</v>
      </c>
      <c r="F21986" s="12">
        <v>1420972</v>
      </c>
    </row>
    <row r="21987" spans="2:6">
      <c r="B21987" s="21">
        <v>42979</v>
      </c>
      <c r="C21987" s="122" t="s">
        <v>519</v>
      </c>
      <c r="D21987" s="117">
        <v>18.989999999999998</v>
      </c>
      <c r="E21987" s="96">
        <v>18.79</v>
      </c>
      <c r="F21987" s="12">
        <v>3893668</v>
      </c>
    </row>
    <row r="21988" spans="2:6">
      <c r="B21988" s="21">
        <v>42979</v>
      </c>
      <c r="C21988" s="122" t="s">
        <v>520</v>
      </c>
      <c r="D21988" s="117">
        <v>32.700000000000003</v>
      </c>
      <c r="E21988" s="96">
        <v>32.07</v>
      </c>
      <c r="F21988" s="12">
        <v>2568075</v>
      </c>
    </row>
    <row r="21989" spans="2:6">
      <c r="B21989" s="21">
        <v>42979</v>
      </c>
      <c r="C21989" s="122" t="s">
        <v>521</v>
      </c>
      <c r="D21989" s="117">
        <v>99.82</v>
      </c>
      <c r="E21989" s="96">
        <v>100.25</v>
      </c>
      <c r="F21989" s="12">
        <v>1344381</v>
      </c>
    </row>
    <row r="21990" spans="2:6">
      <c r="B21990" s="21">
        <v>42979</v>
      </c>
      <c r="C21990" s="122" t="s">
        <v>522</v>
      </c>
      <c r="D21990" s="117">
        <v>141.4</v>
      </c>
      <c r="E21990" s="96">
        <v>143.41999999999999</v>
      </c>
      <c r="F21990" s="12">
        <v>3014094</v>
      </c>
    </row>
    <row r="21991" spans="2:6">
      <c r="B21991" s="21">
        <v>42979</v>
      </c>
      <c r="C21991" s="122" t="s">
        <v>523</v>
      </c>
      <c r="D21991" s="117">
        <v>100.17</v>
      </c>
      <c r="E21991" s="96">
        <v>101.45</v>
      </c>
      <c r="F21991" s="12">
        <v>1019174</v>
      </c>
    </row>
    <row r="21992" spans="2:6">
      <c r="B21992" s="21">
        <v>42979</v>
      </c>
      <c r="C21992" s="122" t="s">
        <v>524</v>
      </c>
      <c r="D21992" s="117">
        <v>49.55</v>
      </c>
      <c r="E21992" s="96">
        <v>49.36</v>
      </c>
      <c r="F21992" s="12">
        <v>1855142</v>
      </c>
    </row>
    <row r="21993" spans="2:6">
      <c r="B21993" s="21">
        <v>42979</v>
      </c>
      <c r="C21993" s="122" t="s">
        <v>525</v>
      </c>
      <c r="D21993" s="117">
        <v>41.05</v>
      </c>
      <c r="E21993" s="96">
        <v>40.619999999999997</v>
      </c>
      <c r="F21993" s="12">
        <v>3207818</v>
      </c>
    </row>
    <row r="21994" spans="2:6">
      <c r="B21994" s="21">
        <v>42979</v>
      </c>
      <c r="C21994" s="122" t="s">
        <v>526</v>
      </c>
      <c r="D21994" s="117">
        <v>66.12</v>
      </c>
      <c r="E21994" s="96">
        <v>65.989999999999995</v>
      </c>
      <c r="F21994" s="12">
        <v>1334515</v>
      </c>
    </row>
    <row r="21995" spans="2:6">
      <c r="B21995" s="21">
        <v>42979</v>
      </c>
      <c r="C21995" s="122" t="s">
        <v>527</v>
      </c>
      <c r="D21995" s="117">
        <v>76.37</v>
      </c>
      <c r="E21995" s="96">
        <v>76.569999999999993</v>
      </c>
      <c r="F21995" s="12">
        <v>7361092</v>
      </c>
    </row>
    <row r="21996" spans="2:6">
      <c r="B21996" s="21">
        <v>42979</v>
      </c>
      <c r="C21996" s="122" t="s">
        <v>528</v>
      </c>
      <c r="D21996" s="117">
        <v>56.67</v>
      </c>
      <c r="E21996" s="96">
        <v>56.66</v>
      </c>
      <c r="F21996" s="12">
        <v>1675461</v>
      </c>
    </row>
    <row r="21997" spans="2:6">
      <c r="B21997" s="21">
        <v>42979</v>
      </c>
      <c r="C21997" s="122" t="s">
        <v>529</v>
      </c>
      <c r="D21997" s="117">
        <v>32.340000000000003</v>
      </c>
      <c r="E21997" s="96">
        <v>32.56</v>
      </c>
      <c r="F21997" s="12">
        <v>898114</v>
      </c>
    </row>
    <row r="21998" spans="2:6">
      <c r="B21998" s="21">
        <v>42979</v>
      </c>
      <c r="C21998" s="122" t="s">
        <v>530</v>
      </c>
      <c r="D21998" s="117">
        <v>62.18</v>
      </c>
      <c r="E21998" s="96">
        <v>61.97</v>
      </c>
      <c r="F21998" s="12">
        <v>572370</v>
      </c>
    </row>
    <row r="21999" spans="2:6">
      <c r="B21999" s="21">
        <v>42979</v>
      </c>
      <c r="C21999" s="122" t="s">
        <v>531</v>
      </c>
      <c r="D21999" s="117">
        <v>76.989999999999995</v>
      </c>
      <c r="E21999" s="96">
        <v>76.63</v>
      </c>
      <c r="F21999" s="12">
        <v>1373869</v>
      </c>
    </row>
    <row r="22000" spans="2:6">
      <c r="B22000" s="21">
        <v>42979</v>
      </c>
      <c r="C22000" s="122" t="s">
        <v>532</v>
      </c>
      <c r="D22000" s="117">
        <v>114.47</v>
      </c>
      <c r="E22000" s="96">
        <v>114.33</v>
      </c>
      <c r="F22000" s="12">
        <v>711786</v>
      </c>
    </row>
    <row r="22001" spans="2:6">
      <c r="B22001" s="21">
        <v>42979</v>
      </c>
      <c r="C22001" s="122" t="s">
        <v>533</v>
      </c>
      <c r="D22001" s="117">
        <v>43.69</v>
      </c>
      <c r="E22001" s="96">
        <v>44.32</v>
      </c>
      <c r="F22001" s="12">
        <v>1482046</v>
      </c>
    </row>
    <row r="22002" spans="2:6">
      <c r="B22002" s="21">
        <v>42979</v>
      </c>
      <c r="C22002" s="122" t="s">
        <v>534</v>
      </c>
      <c r="D22002" s="117">
        <v>62.75</v>
      </c>
      <c r="E22002" s="96">
        <v>62.87</v>
      </c>
      <c r="F22002" s="12">
        <v>1407533</v>
      </c>
    </row>
    <row r="22003" spans="2:6">
      <c r="B22003" s="21">
        <v>42983</v>
      </c>
      <c r="C22003" s="122" t="s">
        <v>85</v>
      </c>
      <c r="D22003" s="117">
        <v>64.02</v>
      </c>
      <c r="E22003" s="96">
        <v>64.290000000000006</v>
      </c>
      <c r="F22003" s="12">
        <v>910613</v>
      </c>
    </row>
    <row r="22004" spans="2:6">
      <c r="B22004" s="21">
        <v>42983</v>
      </c>
      <c r="C22004" s="122" t="s">
        <v>86</v>
      </c>
      <c r="D22004" s="117">
        <v>44.79</v>
      </c>
      <c r="E22004" s="96">
        <v>43.92</v>
      </c>
      <c r="F22004" s="12">
        <v>8512885</v>
      </c>
    </row>
    <row r="22005" spans="2:6">
      <c r="B22005" s="21">
        <v>42983</v>
      </c>
      <c r="C22005" s="122" t="s">
        <v>87</v>
      </c>
      <c r="D22005" s="117">
        <v>97.71</v>
      </c>
      <c r="E22005" s="96">
        <v>96.73</v>
      </c>
      <c r="F22005" s="12">
        <v>1194010</v>
      </c>
    </row>
    <row r="22006" spans="2:6">
      <c r="B22006" s="21">
        <v>42983</v>
      </c>
      <c r="C22006" s="122" t="s">
        <v>88</v>
      </c>
      <c r="D22006" s="117">
        <v>163.75</v>
      </c>
      <c r="E22006" s="96">
        <v>162.08000000000001</v>
      </c>
      <c r="F22006" s="12">
        <v>29536314</v>
      </c>
    </row>
    <row r="22007" spans="2:6">
      <c r="B22007" s="21">
        <v>42983</v>
      </c>
      <c r="C22007" s="122" t="s">
        <v>89</v>
      </c>
      <c r="D22007" s="117">
        <v>75.39</v>
      </c>
      <c r="E22007" s="96">
        <v>75.25</v>
      </c>
      <c r="F22007" s="12">
        <v>6370270</v>
      </c>
    </row>
    <row r="22008" spans="2:6">
      <c r="B22008" s="21">
        <v>42983</v>
      </c>
      <c r="C22008" s="122" t="s">
        <v>90</v>
      </c>
      <c r="D22008" s="117">
        <v>79.81</v>
      </c>
      <c r="E22008" s="96">
        <v>79.69</v>
      </c>
      <c r="F22008" s="12">
        <v>1123869</v>
      </c>
    </row>
    <row r="22009" spans="2:6">
      <c r="B22009" s="21">
        <v>42983</v>
      </c>
      <c r="C22009" s="122" t="s">
        <v>91</v>
      </c>
      <c r="D22009" s="117">
        <v>50.84</v>
      </c>
      <c r="E22009" s="96">
        <v>51.03</v>
      </c>
      <c r="F22009" s="12">
        <v>4167559</v>
      </c>
    </row>
    <row r="22010" spans="2:6">
      <c r="B22010" s="21">
        <v>42983</v>
      </c>
      <c r="C22010" s="122" t="s">
        <v>92</v>
      </c>
      <c r="D22010" s="117">
        <v>130.1</v>
      </c>
      <c r="E22010" s="96">
        <v>129.77000000000001</v>
      </c>
      <c r="F22010" s="12">
        <v>2443236</v>
      </c>
    </row>
    <row r="22011" spans="2:6">
      <c r="B22011" s="21">
        <v>42983</v>
      </c>
      <c r="C22011" s="122" t="s">
        <v>93</v>
      </c>
      <c r="D22011" s="117">
        <v>154.83000000000001</v>
      </c>
      <c r="E22011" s="96">
        <v>154.28</v>
      </c>
      <c r="F22011" s="12">
        <v>1355632</v>
      </c>
    </row>
    <row r="22012" spans="2:6">
      <c r="B22012" s="21">
        <v>42983</v>
      </c>
      <c r="C22012" s="122" t="s">
        <v>94</v>
      </c>
      <c r="D22012" s="117">
        <v>83.74</v>
      </c>
      <c r="E22012" s="96">
        <v>83</v>
      </c>
      <c r="F22012" s="12">
        <v>2890580</v>
      </c>
    </row>
    <row r="22013" spans="2:6">
      <c r="B22013" s="21">
        <v>42983</v>
      </c>
      <c r="C22013" s="122" t="s">
        <v>95</v>
      </c>
      <c r="D22013" s="117">
        <v>42.29</v>
      </c>
      <c r="E22013" s="96">
        <v>41.94</v>
      </c>
      <c r="F22013" s="12">
        <v>3015108</v>
      </c>
    </row>
    <row r="22014" spans="2:6">
      <c r="B22014" s="21">
        <v>42983</v>
      </c>
      <c r="C22014" s="122" t="s">
        <v>96</v>
      </c>
      <c r="D22014" s="117">
        <v>106.64</v>
      </c>
      <c r="E22014" s="96">
        <v>106.43</v>
      </c>
      <c r="F22014" s="12">
        <v>5484974</v>
      </c>
    </row>
    <row r="22015" spans="2:6">
      <c r="B22015" s="21">
        <v>42983</v>
      </c>
      <c r="C22015" s="122" t="s">
        <v>97</v>
      </c>
      <c r="D22015" s="117">
        <v>224.13</v>
      </c>
      <c r="E22015" s="96">
        <v>219.5</v>
      </c>
      <c r="F22015" s="12">
        <v>562608</v>
      </c>
    </row>
    <row r="22016" spans="2:6">
      <c r="B22016" s="21">
        <v>42983</v>
      </c>
      <c r="C22016" s="122" t="s">
        <v>98</v>
      </c>
      <c r="D22016" s="117">
        <v>113.46</v>
      </c>
      <c r="E22016" s="96">
        <v>113.77</v>
      </c>
      <c r="F22016" s="12">
        <v>3092938</v>
      </c>
    </row>
    <row r="22017" spans="2:6">
      <c r="B22017" s="21">
        <v>42983</v>
      </c>
      <c r="C22017" s="122" t="s">
        <v>99</v>
      </c>
      <c r="D22017" s="117">
        <v>59.84</v>
      </c>
      <c r="E22017" s="96">
        <v>59.86</v>
      </c>
      <c r="F22017" s="12">
        <v>1174942</v>
      </c>
    </row>
    <row r="22018" spans="2:6">
      <c r="B22018" s="21">
        <v>42983</v>
      </c>
      <c r="C22018" s="122" t="s">
        <v>100</v>
      </c>
      <c r="D22018" s="117">
        <v>73.66</v>
      </c>
      <c r="E22018" s="96">
        <v>74.09</v>
      </c>
      <c r="F22018" s="12">
        <v>2825112</v>
      </c>
    </row>
    <row r="22019" spans="2:6">
      <c r="B22019" s="21">
        <v>42983</v>
      </c>
      <c r="C22019" s="122" t="s">
        <v>101</v>
      </c>
      <c r="D22019" s="117">
        <v>11.17</v>
      </c>
      <c r="E22019" s="96">
        <v>11.09</v>
      </c>
      <c r="F22019" s="12">
        <v>2960853</v>
      </c>
    </row>
    <row r="22020" spans="2:6">
      <c r="B22020" s="21">
        <v>42983</v>
      </c>
      <c r="C22020" s="122" t="s">
        <v>102</v>
      </c>
      <c r="D22020" s="117">
        <v>156.84</v>
      </c>
      <c r="E22020" s="96">
        <v>158.26</v>
      </c>
      <c r="F22020" s="12">
        <v>1821650</v>
      </c>
    </row>
    <row r="22021" spans="2:6">
      <c r="B22021" s="21">
        <v>42983</v>
      </c>
      <c r="C22021" s="122" t="s">
        <v>103</v>
      </c>
      <c r="D22021" s="117">
        <v>82.69</v>
      </c>
      <c r="E22021" s="96">
        <v>81.52</v>
      </c>
      <c r="F22021" s="12">
        <v>2310011</v>
      </c>
    </row>
    <row r="22022" spans="2:6">
      <c r="B22022" s="21">
        <v>42983</v>
      </c>
      <c r="C22022" s="122" t="s">
        <v>104</v>
      </c>
      <c r="D22022" s="117">
        <v>227</v>
      </c>
      <c r="E22022" s="96">
        <v>223.78</v>
      </c>
      <c r="F22022" s="12">
        <v>1338548</v>
      </c>
    </row>
    <row r="22023" spans="2:6">
      <c r="B22023" s="21">
        <v>42983</v>
      </c>
      <c r="C22023" s="122" t="s">
        <v>105</v>
      </c>
      <c r="D22023" s="117">
        <v>60.43</v>
      </c>
      <c r="E22023" s="96">
        <v>59.65</v>
      </c>
      <c r="F22023" s="12">
        <v>8358182</v>
      </c>
    </row>
    <row r="22024" spans="2:6">
      <c r="B22024" s="21">
        <v>42983</v>
      </c>
      <c r="C22024" s="122" t="s">
        <v>106</v>
      </c>
      <c r="D22024" s="117">
        <v>45.2</v>
      </c>
      <c r="E22024" s="96">
        <v>45.32</v>
      </c>
      <c r="F22024" s="12">
        <v>1184932</v>
      </c>
    </row>
    <row r="22025" spans="2:6">
      <c r="B22025" s="21">
        <v>42983</v>
      </c>
      <c r="C22025" s="122" t="s">
        <v>107</v>
      </c>
      <c r="D22025" s="117">
        <v>94.23</v>
      </c>
      <c r="E22025" s="96">
        <v>90.46</v>
      </c>
      <c r="F22025" s="12">
        <v>549344</v>
      </c>
    </row>
    <row r="22026" spans="2:6">
      <c r="B22026" s="21">
        <v>42983</v>
      </c>
      <c r="C22026" s="122" t="s">
        <v>108</v>
      </c>
      <c r="D22026" s="117">
        <v>57.7</v>
      </c>
      <c r="E22026" s="96">
        <v>57.71</v>
      </c>
      <c r="F22026" s="12">
        <v>1466197</v>
      </c>
    </row>
    <row r="22027" spans="2:6">
      <c r="B22027" s="21">
        <v>42983</v>
      </c>
      <c r="C22027" s="122" t="s">
        <v>109</v>
      </c>
      <c r="D22027" s="117">
        <v>46.86</v>
      </c>
      <c r="E22027" s="96">
        <v>46.17</v>
      </c>
      <c r="F22027" s="12">
        <v>1647153</v>
      </c>
    </row>
    <row r="22028" spans="2:6">
      <c r="B22028" s="21">
        <v>42983</v>
      </c>
      <c r="C22028" s="122" t="s">
        <v>110</v>
      </c>
      <c r="D22028" s="117">
        <v>119</v>
      </c>
      <c r="E22028" s="96">
        <v>116.67</v>
      </c>
      <c r="F22028" s="12">
        <v>1178782</v>
      </c>
    </row>
    <row r="22029" spans="2:6">
      <c r="B22029" s="21">
        <v>42983</v>
      </c>
      <c r="C22029" s="122" t="s">
        <v>111</v>
      </c>
      <c r="D22029" s="117">
        <v>176.42</v>
      </c>
      <c r="E22029" s="96">
        <v>179.33</v>
      </c>
      <c r="F22029" s="12">
        <v>1044271</v>
      </c>
    </row>
    <row r="22030" spans="2:6">
      <c r="B22030" s="21">
        <v>42983</v>
      </c>
      <c r="C22030" s="122" t="s">
        <v>112</v>
      </c>
      <c r="D22030" s="117">
        <v>74.569999999999993</v>
      </c>
      <c r="E22030" s="96">
        <v>73.05</v>
      </c>
      <c r="F22030" s="12">
        <v>1689396</v>
      </c>
    </row>
    <row r="22031" spans="2:6">
      <c r="B22031" s="21">
        <v>42983</v>
      </c>
      <c r="C22031" s="122" t="s">
        <v>113</v>
      </c>
      <c r="D22031" s="117">
        <v>89</v>
      </c>
      <c r="E22031" s="96">
        <v>86.49</v>
      </c>
      <c r="F22031" s="12">
        <v>4636871</v>
      </c>
    </row>
    <row r="22032" spans="2:6">
      <c r="B22032" s="21">
        <v>42983</v>
      </c>
      <c r="C22032" s="122" t="s">
        <v>114</v>
      </c>
      <c r="D22032" s="117">
        <v>79.16</v>
      </c>
      <c r="E22032" s="96">
        <v>79.400000000000006</v>
      </c>
      <c r="F22032" s="12">
        <v>639751</v>
      </c>
    </row>
    <row r="22033" spans="2:6">
      <c r="B22033" s="21">
        <v>42983</v>
      </c>
      <c r="C22033" s="122" t="s">
        <v>115</v>
      </c>
      <c r="D22033" s="117">
        <v>145.81</v>
      </c>
      <c r="E22033" s="96">
        <v>144.72</v>
      </c>
      <c r="F22033" s="12">
        <v>2365947</v>
      </c>
    </row>
    <row r="22034" spans="2:6">
      <c r="B22034" s="21">
        <v>42983</v>
      </c>
      <c r="C22034" s="122" t="s">
        <v>116</v>
      </c>
      <c r="D22034" s="117">
        <v>44.63</v>
      </c>
      <c r="E22034" s="96">
        <v>44.48</v>
      </c>
      <c r="F22034" s="12">
        <v>9214780</v>
      </c>
    </row>
    <row r="22035" spans="2:6">
      <c r="B22035" s="21">
        <v>42983</v>
      </c>
      <c r="C22035" s="122" t="s">
        <v>117</v>
      </c>
      <c r="D22035" s="117">
        <v>12.88</v>
      </c>
      <c r="E22035" s="96">
        <v>12.92</v>
      </c>
      <c r="F22035" s="12">
        <v>51578710</v>
      </c>
    </row>
    <row r="22036" spans="2:6">
      <c r="B22036" s="21">
        <v>42983</v>
      </c>
      <c r="C22036" s="122" t="s">
        <v>118</v>
      </c>
      <c r="D22036" s="117">
        <v>63.21</v>
      </c>
      <c r="E22036" s="96">
        <v>63.01</v>
      </c>
      <c r="F22036" s="12">
        <v>798267</v>
      </c>
    </row>
    <row r="22037" spans="2:6">
      <c r="B22037" s="21">
        <v>42983</v>
      </c>
      <c r="C22037" s="122" t="s">
        <v>119</v>
      </c>
      <c r="D22037" s="117">
        <v>176.03</v>
      </c>
      <c r="E22037" s="96">
        <v>174.41</v>
      </c>
      <c r="F22037" s="12">
        <v>623028</v>
      </c>
    </row>
    <row r="22038" spans="2:6">
      <c r="B22038" s="21">
        <v>42983</v>
      </c>
      <c r="C22038" s="122" t="s">
        <v>120</v>
      </c>
      <c r="D22038" s="117">
        <v>178</v>
      </c>
      <c r="E22038" s="96">
        <v>176.74</v>
      </c>
      <c r="F22038" s="12">
        <v>2060915</v>
      </c>
    </row>
    <row r="22039" spans="2:6">
      <c r="B22039" s="21">
        <v>42983</v>
      </c>
      <c r="C22039" s="122" t="s">
        <v>121</v>
      </c>
      <c r="D22039" s="117">
        <v>138.61000000000001</v>
      </c>
      <c r="E22039" s="96">
        <v>135.66999999999999</v>
      </c>
      <c r="F22039" s="12">
        <v>945343</v>
      </c>
    </row>
    <row r="22040" spans="2:6">
      <c r="B22040" s="21">
        <v>42983</v>
      </c>
      <c r="C22040" s="122" t="s">
        <v>122</v>
      </c>
      <c r="D22040" s="117">
        <v>145.97</v>
      </c>
      <c r="E22040" s="96">
        <v>146.94</v>
      </c>
      <c r="F22040" s="12">
        <v>1647240</v>
      </c>
    </row>
    <row r="22041" spans="2:6">
      <c r="B22041" s="21">
        <v>42983</v>
      </c>
      <c r="C22041" s="122" t="s">
        <v>123</v>
      </c>
      <c r="D22041" s="117">
        <v>975.4</v>
      </c>
      <c r="E22041" s="96">
        <v>965.27</v>
      </c>
      <c r="F22041" s="12">
        <v>2998649</v>
      </c>
    </row>
    <row r="22042" spans="2:6">
      <c r="B22042" s="21">
        <v>42983</v>
      </c>
      <c r="C22042" s="122" t="s">
        <v>124</v>
      </c>
      <c r="D22042" s="117">
        <v>101.85</v>
      </c>
      <c r="E22042" s="96">
        <v>99.41</v>
      </c>
      <c r="F22042" s="12">
        <v>1889474</v>
      </c>
    </row>
    <row r="22043" spans="2:6">
      <c r="B22043" s="21">
        <v>42983</v>
      </c>
      <c r="C22043" s="122" t="s">
        <v>125</v>
      </c>
      <c r="D22043" s="117">
        <v>128</v>
      </c>
      <c r="E22043" s="96">
        <v>128.49</v>
      </c>
      <c r="F22043" s="12">
        <v>371529</v>
      </c>
    </row>
    <row r="22044" spans="2:6">
      <c r="B22044" s="21">
        <v>42983</v>
      </c>
      <c r="C22044" s="122" t="s">
        <v>126</v>
      </c>
      <c r="D22044" s="117">
        <v>196.42</v>
      </c>
      <c r="E22044" s="96">
        <v>197.18</v>
      </c>
      <c r="F22044" s="12">
        <v>1469555</v>
      </c>
    </row>
    <row r="22045" spans="2:6">
      <c r="B22045" s="21">
        <v>42983</v>
      </c>
      <c r="C22045" s="122" t="s">
        <v>127</v>
      </c>
      <c r="D22045" s="117">
        <v>138.77000000000001</v>
      </c>
      <c r="E22045" s="96">
        <v>140.35</v>
      </c>
      <c r="F22045" s="12">
        <v>1361336</v>
      </c>
    </row>
    <row r="22046" spans="2:6">
      <c r="B22046" s="21">
        <v>42983</v>
      </c>
      <c r="C22046" s="122" t="s">
        <v>128</v>
      </c>
      <c r="D22046" s="117">
        <v>55.71</v>
      </c>
      <c r="E22046" s="96">
        <v>55.54</v>
      </c>
      <c r="F22046" s="12">
        <v>560120</v>
      </c>
    </row>
    <row r="22047" spans="2:6">
      <c r="B22047" s="21">
        <v>42983</v>
      </c>
      <c r="C22047" s="122" t="s">
        <v>129</v>
      </c>
      <c r="D22047" s="117">
        <v>39.74</v>
      </c>
      <c r="E22047" s="96">
        <v>39.42</v>
      </c>
      <c r="F22047" s="12">
        <v>2891271</v>
      </c>
    </row>
    <row r="22048" spans="2:6">
      <c r="B22048" s="21">
        <v>42983</v>
      </c>
      <c r="C22048" s="122" t="s">
        <v>130</v>
      </c>
      <c r="D22048" s="117">
        <v>41.85</v>
      </c>
      <c r="E22048" s="96">
        <v>41.48</v>
      </c>
      <c r="F22048" s="12">
        <v>3795492</v>
      </c>
    </row>
    <row r="22049" spans="2:6">
      <c r="B22049" s="21">
        <v>42983</v>
      </c>
      <c r="C22049" s="122" t="s">
        <v>131</v>
      </c>
      <c r="D22049" s="117">
        <v>145.15</v>
      </c>
      <c r="E22049" s="96">
        <v>144.47</v>
      </c>
      <c r="F22049" s="12">
        <v>1749017</v>
      </c>
    </row>
    <row r="22050" spans="2:6">
      <c r="B22050" s="21">
        <v>42983</v>
      </c>
      <c r="C22050" s="122" t="s">
        <v>132</v>
      </c>
      <c r="D22050" s="117">
        <v>80.7</v>
      </c>
      <c r="E22050" s="96">
        <v>80.349999999999994</v>
      </c>
      <c r="F22050" s="12">
        <v>822210</v>
      </c>
    </row>
    <row r="22051" spans="2:6">
      <c r="B22051" s="21">
        <v>42983</v>
      </c>
      <c r="C22051" s="122" t="s">
        <v>133</v>
      </c>
      <c r="D22051" s="117">
        <v>121.44</v>
      </c>
      <c r="E22051" s="96">
        <v>120.45</v>
      </c>
      <c r="F22051" s="12">
        <v>792240</v>
      </c>
    </row>
    <row r="22052" spans="2:6">
      <c r="B22052" s="21">
        <v>42983</v>
      </c>
      <c r="C22052" s="122" t="s">
        <v>134</v>
      </c>
      <c r="D22052" s="117">
        <v>64.84</v>
      </c>
      <c r="E22052" s="96">
        <v>65.05</v>
      </c>
      <c r="F22052" s="12">
        <v>4837547</v>
      </c>
    </row>
    <row r="22053" spans="2:6">
      <c r="B22053" s="21">
        <v>42983</v>
      </c>
      <c r="C22053" s="122" t="s">
        <v>135</v>
      </c>
      <c r="D22053" s="117">
        <v>186.5</v>
      </c>
      <c r="E22053" s="96">
        <v>186.68</v>
      </c>
      <c r="F22053" s="12">
        <v>1037612</v>
      </c>
    </row>
    <row r="22054" spans="2:6">
      <c r="B22054" s="21">
        <v>42983</v>
      </c>
      <c r="C22054" s="122" t="s">
        <v>136</v>
      </c>
      <c r="D22054" s="117">
        <v>250.12</v>
      </c>
      <c r="E22054" s="96">
        <v>249.05</v>
      </c>
      <c r="F22054" s="12">
        <v>2432241</v>
      </c>
    </row>
    <row r="22055" spans="2:6">
      <c r="B22055" s="21">
        <v>42983</v>
      </c>
      <c r="C22055" s="122" t="s">
        <v>137</v>
      </c>
      <c r="D22055" s="117">
        <v>94.86</v>
      </c>
      <c r="E22055" s="96">
        <v>94.8</v>
      </c>
      <c r="F22055" s="12">
        <v>827238</v>
      </c>
    </row>
    <row r="22056" spans="2:6">
      <c r="B22056" s="21">
        <v>42983</v>
      </c>
      <c r="C22056" s="122" t="s">
        <v>138</v>
      </c>
      <c r="D22056" s="117">
        <v>80.86</v>
      </c>
      <c r="E22056" s="96">
        <v>80.819999999999993</v>
      </c>
      <c r="F22056" s="12">
        <v>784871</v>
      </c>
    </row>
    <row r="22057" spans="2:6">
      <c r="B22057" s="21">
        <v>42983</v>
      </c>
      <c r="C22057" s="122" t="s">
        <v>139</v>
      </c>
      <c r="D22057" s="117">
        <v>85.72</v>
      </c>
      <c r="E22057" s="96">
        <v>85.31</v>
      </c>
      <c r="F22057" s="12">
        <v>3328200</v>
      </c>
    </row>
    <row r="22058" spans="2:6">
      <c r="B22058" s="21">
        <v>42983</v>
      </c>
      <c r="C22058" s="122" t="s">
        <v>140</v>
      </c>
      <c r="D22058" s="117">
        <v>176.73</v>
      </c>
      <c r="E22058" s="96">
        <v>176.56</v>
      </c>
      <c r="F22058" s="12">
        <v>289256</v>
      </c>
    </row>
    <row r="22059" spans="2:6">
      <c r="B22059" s="21">
        <v>42983</v>
      </c>
      <c r="C22059" s="122" t="s">
        <v>141</v>
      </c>
      <c r="D22059" s="117">
        <v>541.36</v>
      </c>
      <c r="E22059" s="96">
        <v>540</v>
      </c>
      <c r="F22059" s="12">
        <v>502886</v>
      </c>
    </row>
    <row r="22060" spans="2:6">
      <c r="B22060" s="21">
        <v>42983</v>
      </c>
      <c r="C22060" s="122" t="s">
        <v>142</v>
      </c>
      <c r="D22060" s="117">
        <v>240.3</v>
      </c>
      <c r="E22060" s="96">
        <v>237</v>
      </c>
      <c r="F22060" s="12">
        <v>3869251</v>
      </c>
    </row>
    <row r="22061" spans="2:6">
      <c r="B22061" s="21">
        <v>42983</v>
      </c>
      <c r="C22061" s="122" t="s">
        <v>143</v>
      </c>
      <c r="D22061" s="117">
        <v>23.83</v>
      </c>
      <c r="E22061" s="96">
        <v>23.31</v>
      </c>
      <c r="F22061" s="12">
        <v>108981485</v>
      </c>
    </row>
    <row r="22062" spans="2:6">
      <c r="B22062" s="21">
        <v>42983</v>
      </c>
      <c r="C22062" s="122" t="s">
        <v>144</v>
      </c>
      <c r="D22062" s="117">
        <v>61.99</v>
      </c>
      <c r="E22062" s="96">
        <v>62.18</v>
      </c>
      <c r="F22062" s="12">
        <v>1772902</v>
      </c>
    </row>
    <row r="22063" spans="2:6">
      <c r="B22063" s="21">
        <v>42983</v>
      </c>
      <c r="C22063" s="122" t="s">
        <v>145</v>
      </c>
      <c r="D22063" s="117">
        <v>46.05</v>
      </c>
      <c r="E22063" s="96">
        <v>45.38</v>
      </c>
      <c r="F22063" s="12">
        <v>5577943</v>
      </c>
    </row>
    <row r="22064" spans="2:6">
      <c r="B22064" s="21">
        <v>42983</v>
      </c>
      <c r="C22064" s="122" t="s">
        <v>146</v>
      </c>
      <c r="D22064" s="117">
        <v>54.3</v>
      </c>
      <c r="E22064" s="96">
        <v>55.26</v>
      </c>
      <c r="F22064" s="12">
        <v>5397396</v>
      </c>
    </row>
    <row r="22065" spans="2:6">
      <c r="B22065" s="21">
        <v>42983</v>
      </c>
      <c r="C22065" s="122" t="s">
        <v>147</v>
      </c>
      <c r="D22065" s="117">
        <v>319.49</v>
      </c>
      <c r="E22065" s="96">
        <v>321.51</v>
      </c>
      <c r="F22065" s="12">
        <v>334785</v>
      </c>
    </row>
    <row r="22066" spans="2:6">
      <c r="B22066" s="21">
        <v>42983</v>
      </c>
      <c r="C22066" s="122" t="s">
        <v>148</v>
      </c>
      <c r="D22066" s="117">
        <v>198.39</v>
      </c>
      <c r="E22066" s="96">
        <v>200.07</v>
      </c>
      <c r="F22066" s="12">
        <v>896570</v>
      </c>
    </row>
    <row r="22067" spans="2:6">
      <c r="B22067" s="21">
        <v>42983</v>
      </c>
      <c r="C22067" s="122" t="s">
        <v>149</v>
      </c>
      <c r="D22067" s="117">
        <v>43.01</v>
      </c>
      <c r="E22067" s="96">
        <v>41.73</v>
      </c>
      <c r="F22067" s="12">
        <v>11968579</v>
      </c>
    </row>
    <row r="22068" spans="2:6">
      <c r="B22068" s="21">
        <v>42983</v>
      </c>
      <c r="C22068" s="122" t="s">
        <v>150</v>
      </c>
      <c r="D22068" s="117">
        <v>34.83</v>
      </c>
      <c r="E22068" s="96">
        <v>34.97</v>
      </c>
      <c r="F22068" s="12">
        <v>4389683</v>
      </c>
    </row>
    <row r="22069" spans="2:6">
      <c r="B22069" s="21">
        <v>42983</v>
      </c>
      <c r="C22069" s="122" t="s">
        <v>151</v>
      </c>
      <c r="D22069" s="117">
        <v>318.63</v>
      </c>
      <c r="E22069" s="96">
        <v>315.83</v>
      </c>
      <c r="F22069" s="12">
        <v>1662877</v>
      </c>
    </row>
    <row r="22070" spans="2:6">
      <c r="B22070" s="21">
        <v>42983</v>
      </c>
      <c r="C22070" s="122" t="s">
        <v>152</v>
      </c>
      <c r="D22070" s="117">
        <v>51.98</v>
      </c>
      <c r="E22070" s="96">
        <v>51.2</v>
      </c>
      <c r="F22070" s="12">
        <v>5124757</v>
      </c>
    </row>
    <row r="22071" spans="2:6">
      <c r="B22071" s="21">
        <v>42983</v>
      </c>
      <c r="C22071" s="122" t="s">
        <v>153</v>
      </c>
      <c r="D22071" s="117">
        <v>419.47</v>
      </c>
      <c r="E22071" s="96">
        <v>413.65</v>
      </c>
      <c r="F22071" s="12">
        <v>618335</v>
      </c>
    </row>
    <row r="22072" spans="2:6">
      <c r="B22072" s="21">
        <v>42983</v>
      </c>
      <c r="C22072" s="122" t="s">
        <v>154</v>
      </c>
      <c r="D22072" s="117">
        <v>40.119999999999997</v>
      </c>
      <c r="E22072" s="96">
        <v>39.99</v>
      </c>
      <c r="F22072" s="12">
        <v>3402970</v>
      </c>
    </row>
    <row r="22073" spans="2:6">
      <c r="B22073" s="21">
        <v>42983</v>
      </c>
      <c r="C22073" s="122" t="s">
        <v>155</v>
      </c>
      <c r="D22073" s="117">
        <v>59.54</v>
      </c>
      <c r="E22073" s="96">
        <v>59.81</v>
      </c>
      <c r="F22073" s="12">
        <v>4383655</v>
      </c>
    </row>
    <row r="22074" spans="2:6">
      <c r="B22074" s="21">
        <v>42983</v>
      </c>
      <c r="C22074" s="122" t="s">
        <v>156</v>
      </c>
      <c r="D22074" s="117">
        <v>27.35</v>
      </c>
      <c r="E22074" s="96">
        <v>27.57</v>
      </c>
      <c r="F22074" s="12">
        <v>4770123</v>
      </c>
    </row>
    <row r="22075" spans="2:6">
      <c r="B22075" s="21">
        <v>42983</v>
      </c>
      <c r="C22075" s="122" t="s">
        <v>157</v>
      </c>
      <c r="D22075" s="117">
        <v>46.58</v>
      </c>
      <c r="E22075" s="96">
        <v>45.96</v>
      </c>
      <c r="F22075" s="12">
        <v>1496695</v>
      </c>
    </row>
    <row r="22076" spans="2:6">
      <c r="B22076" s="21">
        <v>42983</v>
      </c>
      <c r="C22076" s="122" t="s">
        <v>158</v>
      </c>
      <c r="D22076" s="117">
        <v>121.3</v>
      </c>
      <c r="E22076" s="96">
        <v>120.37</v>
      </c>
      <c r="F22076" s="12">
        <v>532278</v>
      </c>
    </row>
    <row r="22077" spans="2:6">
      <c r="B22077" s="21">
        <v>42983</v>
      </c>
      <c r="C22077" s="122" t="s">
        <v>159</v>
      </c>
      <c r="D22077" s="117">
        <v>67.77</v>
      </c>
      <c r="E22077" s="96">
        <v>67.16</v>
      </c>
      <c r="F22077" s="12">
        <v>17666243</v>
      </c>
    </row>
    <row r="22078" spans="2:6">
      <c r="B22078" s="21">
        <v>42983</v>
      </c>
      <c r="C22078" s="122" t="s">
        <v>160</v>
      </c>
      <c r="D22078" s="117">
        <v>33.25</v>
      </c>
      <c r="E22078" s="96">
        <v>33.020000000000003</v>
      </c>
      <c r="F22078" s="12">
        <v>1739186</v>
      </c>
    </row>
    <row r="22079" spans="2:6">
      <c r="B22079" s="21">
        <v>42983</v>
      </c>
      <c r="C22079" s="122" t="s">
        <v>161</v>
      </c>
      <c r="D22079" s="117">
        <v>32.92</v>
      </c>
      <c r="E22079" s="96">
        <v>33.69</v>
      </c>
      <c r="F22079" s="12">
        <v>5032922</v>
      </c>
    </row>
    <row r="22080" spans="2:6">
      <c r="B22080" s="21">
        <v>42983</v>
      </c>
      <c r="C22080" s="122" t="s">
        <v>162</v>
      </c>
      <c r="D22080" s="117">
        <v>67.56</v>
      </c>
      <c r="E22080" s="96">
        <v>67.52</v>
      </c>
      <c r="F22080" s="12">
        <v>2044779</v>
      </c>
    </row>
    <row r="22081" spans="2:6">
      <c r="B22081" s="21">
        <v>42983</v>
      </c>
      <c r="C22081" s="122" t="s">
        <v>163</v>
      </c>
      <c r="D22081" s="117">
        <v>118.14</v>
      </c>
      <c r="E22081" s="96">
        <v>118.3</v>
      </c>
      <c r="F22081" s="12">
        <v>3830667</v>
      </c>
    </row>
    <row r="22082" spans="2:6">
      <c r="B22082" s="21">
        <v>42983</v>
      </c>
      <c r="C22082" s="122" t="s">
        <v>164</v>
      </c>
      <c r="D22082" s="117">
        <v>139.30000000000001</v>
      </c>
      <c r="E22082" s="96">
        <v>136.85</v>
      </c>
      <c r="F22082" s="12">
        <v>2436722</v>
      </c>
    </row>
    <row r="22083" spans="2:6">
      <c r="B22083" s="21">
        <v>42983</v>
      </c>
      <c r="C22083" s="122" t="s">
        <v>165</v>
      </c>
      <c r="D22083" s="117">
        <v>36.24</v>
      </c>
      <c r="E22083" s="96">
        <v>35.99</v>
      </c>
      <c r="F22083" s="12">
        <v>1878515</v>
      </c>
    </row>
    <row r="22084" spans="2:6">
      <c r="B22084" s="21">
        <v>42983</v>
      </c>
      <c r="C22084" s="122" t="s">
        <v>166</v>
      </c>
      <c r="D22084" s="117">
        <v>100.53</v>
      </c>
      <c r="E22084" s="96">
        <v>102.2</v>
      </c>
      <c r="F22084" s="12">
        <v>1603220</v>
      </c>
    </row>
    <row r="22085" spans="2:6">
      <c r="B22085" s="21">
        <v>42983</v>
      </c>
      <c r="C22085" s="122" t="s">
        <v>167</v>
      </c>
      <c r="D22085" s="117">
        <v>64.099999999999994</v>
      </c>
      <c r="E22085" s="96">
        <v>63.64</v>
      </c>
      <c r="F22085" s="12">
        <v>1735465</v>
      </c>
    </row>
    <row r="22086" spans="2:6">
      <c r="B22086" s="21">
        <v>42983</v>
      </c>
      <c r="C22086" s="122" t="s">
        <v>168</v>
      </c>
      <c r="D22086" s="117">
        <v>107.19</v>
      </c>
      <c r="E22086" s="96">
        <v>107.03</v>
      </c>
      <c r="F22086" s="12">
        <v>2005572</v>
      </c>
    </row>
    <row r="22087" spans="2:6">
      <c r="B22087" s="21">
        <v>42983</v>
      </c>
      <c r="C22087" s="122" t="s">
        <v>169</v>
      </c>
      <c r="D22087" s="117">
        <v>68.77</v>
      </c>
      <c r="E22087" s="96">
        <v>66.97</v>
      </c>
      <c r="F22087" s="12">
        <v>7022962</v>
      </c>
    </row>
    <row r="22088" spans="2:6">
      <c r="B22088" s="21">
        <v>42983</v>
      </c>
      <c r="C22088" s="122" t="s">
        <v>170</v>
      </c>
      <c r="D22088" s="117">
        <v>138.35</v>
      </c>
      <c r="E22088" s="96">
        <v>139.35</v>
      </c>
      <c r="F22088" s="12">
        <v>4310122</v>
      </c>
    </row>
    <row r="22089" spans="2:6">
      <c r="B22089" s="21">
        <v>42983</v>
      </c>
      <c r="C22089" s="122" t="s">
        <v>171</v>
      </c>
      <c r="D22089" s="117">
        <v>67.97</v>
      </c>
      <c r="E22089" s="96">
        <v>67.55</v>
      </c>
      <c r="F22089" s="12">
        <v>2461571</v>
      </c>
    </row>
    <row r="22090" spans="2:6">
      <c r="B22090" s="21">
        <v>42983</v>
      </c>
      <c r="C22090" s="122" t="s">
        <v>172</v>
      </c>
      <c r="D22090" s="117">
        <v>30</v>
      </c>
      <c r="E22090" s="96">
        <v>29.08</v>
      </c>
      <c r="F22090" s="12">
        <v>4943554</v>
      </c>
    </row>
    <row r="22091" spans="2:6">
      <c r="B22091" s="21">
        <v>42983</v>
      </c>
      <c r="C22091" s="122" t="s">
        <v>173</v>
      </c>
      <c r="D22091" s="117">
        <v>33.409999999999997</v>
      </c>
      <c r="E22091" s="96">
        <v>32.65</v>
      </c>
      <c r="F22091" s="12">
        <v>3952858</v>
      </c>
    </row>
    <row r="22092" spans="2:6">
      <c r="B22092" s="21">
        <v>42983</v>
      </c>
      <c r="C22092" s="122" t="s">
        <v>174</v>
      </c>
      <c r="D22092" s="117">
        <v>49.94</v>
      </c>
      <c r="E22092" s="96">
        <v>50.39</v>
      </c>
      <c r="F22092" s="12">
        <v>1649216</v>
      </c>
    </row>
    <row r="22093" spans="2:6">
      <c r="B22093" s="21">
        <v>42983</v>
      </c>
      <c r="C22093" s="122" t="s">
        <v>175</v>
      </c>
      <c r="D22093" s="117">
        <v>3.78</v>
      </c>
      <c r="E22093" s="96">
        <v>3.7</v>
      </c>
      <c r="F22093" s="12">
        <v>31375075</v>
      </c>
    </row>
    <row r="22094" spans="2:6">
      <c r="B22094" s="21">
        <v>42983</v>
      </c>
      <c r="C22094" s="122" t="s">
        <v>176</v>
      </c>
      <c r="D22094" s="117">
        <v>70.930000000000007</v>
      </c>
      <c r="E22094" s="96">
        <v>71.790000000000006</v>
      </c>
      <c r="F22094" s="12">
        <v>1948366</v>
      </c>
    </row>
    <row r="22095" spans="2:6">
      <c r="B22095" s="21">
        <v>42983</v>
      </c>
      <c r="C22095" s="122" t="s">
        <v>177</v>
      </c>
      <c r="D22095" s="117">
        <v>392.26</v>
      </c>
      <c r="E22095" s="96">
        <v>393.32</v>
      </c>
      <c r="F22095" s="12">
        <v>1189306</v>
      </c>
    </row>
    <row r="22096" spans="2:6">
      <c r="B22096" s="21">
        <v>42983</v>
      </c>
      <c r="C22096" s="122" t="s">
        <v>178</v>
      </c>
      <c r="D22096" s="117">
        <v>182.2</v>
      </c>
      <c r="E22096" s="96">
        <v>185.31</v>
      </c>
      <c r="F22096" s="12">
        <v>1281605</v>
      </c>
    </row>
    <row r="22097" spans="2:6">
      <c r="B22097" s="21">
        <v>42983</v>
      </c>
      <c r="C22097" s="122" t="s">
        <v>179</v>
      </c>
      <c r="D22097" s="117">
        <v>76.94</v>
      </c>
      <c r="E22097" s="96">
        <v>74.77</v>
      </c>
      <c r="F22097" s="12">
        <v>551849</v>
      </c>
    </row>
    <row r="22098" spans="2:6">
      <c r="B22098" s="21">
        <v>42983</v>
      </c>
      <c r="C22098" s="122" t="s">
        <v>180</v>
      </c>
      <c r="D22098" s="117">
        <v>71.099999999999994</v>
      </c>
      <c r="E22098" s="96">
        <v>71.11</v>
      </c>
      <c r="F22098" s="12">
        <v>2796292</v>
      </c>
    </row>
    <row r="22099" spans="2:6">
      <c r="B22099" s="21">
        <v>42983</v>
      </c>
      <c r="C22099" s="122" t="s">
        <v>181</v>
      </c>
      <c r="D22099" s="117">
        <v>137.44</v>
      </c>
      <c r="E22099" s="96">
        <v>138.33000000000001</v>
      </c>
      <c r="F22099" s="12">
        <v>540752</v>
      </c>
    </row>
    <row r="22100" spans="2:6">
      <c r="B22100" s="21">
        <v>42983</v>
      </c>
      <c r="C22100" s="122" t="s">
        <v>182</v>
      </c>
      <c r="D22100" s="117">
        <v>68.599999999999994</v>
      </c>
      <c r="E22100" s="96">
        <v>66.739999999999995</v>
      </c>
      <c r="F22100" s="12">
        <v>2407202</v>
      </c>
    </row>
    <row r="22101" spans="2:6">
      <c r="B22101" s="21">
        <v>42983</v>
      </c>
      <c r="C22101" s="122" t="s">
        <v>183</v>
      </c>
      <c r="D22101" s="117">
        <v>40.97</v>
      </c>
      <c r="E22101" s="96">
        <v>40.67</v>
      </c>
      <c r="F22101" s="12">
        <v>11840413</v>
      </c>
    </row>
    <row r="22102" spans="2:6">
      <c r="B22102" s="21">
        <v>42983</v>
      </c>
      <c r="C22102" s="122" t="s">
        <v>184</v>
      </c>
      <c r="D22102" s="117">
        <v>125.98</v>
      </c>
      <c r="E22102" s="96">
        <v>125.46</v>
      </c>
      <c r="F22102" s="12">
        <v>1540804</v>
      </c>
    </row>
    <row r="22103" spans="2:6">
      <c r="B22103" s="21">
        <v>42983</v>
      </c>
      <c r="C22103" s="122" t="s">
        <v>185</v>
      </c>
      <c r="D22103" s="117">
        <v>319.3</v>
      </c>
      <c r="E22103" s="96">
        <v>308.32</v>
      </c>
      <c r="F22103" s="12">
        <v>2069782</v>
      </c>
    </row>
    <row r="22104" spans="2:6">
      <c r="B22104" s="21">
        <v>42983</v>
      </c>
      <c r="C22104" s="122" t="s">
        <v>186</v>
      </c>
      <c r="D22104" s="117">
        <v>159.41</v>
      </c>
      <c r="E22104" s="96">
        <v>159.07</v>
      </c>
      <c r="F22104" s="12">
        <v>1429796</v>
      </c>
    </row>
    <row r="22105" spans="2:6">
      <c r="B22105" s="21">
        <v>42983</v>
      </c>
      <c r="C22105" s="122" t="s">
        <v>187</v>
      </c>
      <c r="D22105" s="117">
        <v>48.5</v>
      </c>
      <c r="E22105" s="96">
        <v>48.43</v>
      </c>
      <c r="F22105" s="12">
        <v>1158949</v>
      </c>
    </row>
    <row r="22106" spans="2:6">
      <c r="B22106" s="21">
        <v>42983</v>
      </c>
      <c r="C22106" s="122" t="s">
        <v>188</v>
      </c>
      <c r="D22106" s="117">
        <v>88.24</v>
      </c>
      <c r="E22106" s="96">
        <v>88.63</v>
      </c>
      <c r="F22106" s="12">
        <v>946747</v>
      </c>
    </row>
    <row r="22107" spans="2:6">
      <c r="B22107" s="21">
        <v>42983</v>
      </c>
      <c r="C22107" s="122" t="s">
        <v>189</v>
      </c>
      <c r="D22107" s="117">
        <v>29.72</v>
      </c>
      <c r="E22107" s="96">
        <v>29.62</v>
      </c>
      <c r="F22107" s="12">
        <v>2641070</v>
      </c>
    </row>
    <row r="22108" spans="2:6">
      <c r="B22108" s="21">
        <v>42983</v>
      </c>
      <c r="C22108" s="122" t="s">
        <v>190</v>
      </c>
      <c r="D22108" s="117">
        <v>79.64</v>
      </c>
      <c r="E22108" s="96">
        <v>78.66</v>
      </c>
      <c r="F22108" s="12">
        <v>2588598</v>
      </c>
    </row>
    <row r="22109" spans="2:6">
      <c r="B22109" s="21">
        <v>42983</v>
      </c>
      <c r="C22109" s="122" t="s">
        <v>191</v>
      </c>
      <c r="D22109" s="117">
        <v>26.66</v>
      </c>
      <c r="E22109" s="96">
        <v>26.96</v>
      </c>
      <c r="F22109" s="12">
        <v>6621395</v>
      </c>
    </row>
    <row r="22110" spans="2:6">
      <c r="B22110" s="21">
        <v>42983</v>
      </c>
      <c r="C22110" s="122" t="s">
        <v>192</v>
      </c>
      <c r="D22110" s="117">
        <v>41.97</v>
      </c>
      <c r="E22110" s="96">
        <v>41.37</v>
      </c>
      <c r="F22110" s="12">
        <v>3349429</v>
      </c>
    </row>
    <row r="22111" spans="2:6">
      <c r="B22111" s="21">
        <v>42983</v>
      </c>
      <c r="C22111" s="122" t="s">
        <v>193</v>
      </c>
      <c r="D22111" s="117">
        <v>132.07</v>
      </c>
      <c r="E22111" s="96">
        <v>131</v>
      </c>
      <c r="F22111" s="12">
        <v>16988777</v>
      </c>
    </row>
    <row r="22112" spans="2:6">
      <c r="B22112" s="21">
        <v>42983</v>
      </c>
      <c r="C22112" s="122" t="s">
        <v>194</v>
      </c>
      <c r="D22112" s="117">
        <v>236.25</v>
      </c>
      <c r="E22112" s="96">
        <v>239.91</v>
      </c>
      <c r="F22112" s="12">
        <v>650265</v>
      </c>
    </row>
    <row r="22113" spans="2:6">
      <c r="B22113" s="21">
        <v>42983</v>
      </c>
      <c r="C22113" s="122" t="s">
        <v>195</v>
      </c>
      <c r="D22113" s="117">
        <v>44.49</v>
      </c>
      <c r="E22113" s="96">
        <v>44.39</v>
      </c>
      <c r="F22113" s="12">
        <v>5445012</v>
      </c>
    </row>
    <row r="22114" spans="2:6">
      <c r="B22114" s="21">
        <v>42983</v>
      </c>
      <c r="C22114" s="122" t="s">
        <v>196</v>
      </c>
      <c r="D22114" s="117">
        <v>157.96</v>
      </c>
      <c r="E22114" s="96">
        <v>159.13999999999999</v>
      </c>
      <c r="F22114" s="12">
        <v>3414549</v>
      </c>
    </row>
    <row r="22115" spans="2:6">
      <c r="B22115" s="21">
        <v>42983</v>
      </c>
      <c r="C22115" s="122" t="s">
        <v>197</v>
      </c>
      <c r="D22115" s="117">
        <v>16.57</v>
      </c>
      <c r="E22115" s="96">
        <v>16.38</v>
      </c>
      <c r="F22115" s="12">
        <v>4543618</v>
      </c>
    </row>
    <row r="22116" spans="2:6">
      <c r="B22116" s="21">
        <v>42983</v>
      </c>
      <c r="C22116" s="122" t="s">
        <v>198</v>
      </c>
      <c r="D22116" s="117">
        <v>45.35</v>
      </c>
      <c r="E22116" s="96">
        <v>46.67</v>
      </c>
      <c r="F22116" s="12">
        <v>4799312</v>
      </c>
    </row>
    <row r="22117" spans="2:6">
      <c r="B22117" s="21">
        <v>42983</v>
      </c>
      <c r="C22117" s="122" t="s">
        <v>199</v>
      </c>
      <c r="D22117" s="117">
        <v>95.36</v>
      </c>
      <c r="E22117" s="96">
        <v>96.18</v>
      </c>
      <c r="F22117" s="12">
        <v>4069944</v>
      </c>
    </row>
    <row r="22118" spans="2:6">
      <c r="B22118" s="21">
        <v>42983</v>
      </c>
      <c r="C22118" s="122" t="s">
        <v>200</v>
      </c>
      <c r="D22118" s="117">
        <v>32.15</v>
      </c>
      <c r="E22118" s="96">
        <v>31.62</v>
      </c>
      <c r="F22118" s="12">
        <v>32650934</v>
      </c>
    </row>
    <row r="22119" spans="2:6">
      <c r="B22119" s="21">
        <v>42983</v>
      </c>
      <c r="C22119" s="122" t="s">
        <v>201</v>
      </c>
      <c r="D22119" s="117">
        <v>31.88</v>
      </c>
      <c r="E22119" s="96">
        <v>31.56</v>
      </c>
      <c r="F22119" s="12">
        <v>847324</v>
      </c>
    </row>
    <row r="22120" spans="2:6">
      <c r="B22120" s="21">
        <v>42983</v>
      </c>
      <c r="C22120" s="122" t="s">
        <v>202</v>
      </c>
      <c r="D22120" s="117">
        <v>49.67</v>
      </c>
      <c r="E22120" s="96">
        <v>48.99</v>
      </c>
      <c r="F22120" s="12">
        <v>7853275</v>
      </c>
    </row>
    <row r="22121" spans="2:6">
      <c r="B22121" s="21">
        <v>42983</v>
      </c>
      <c r="C22121" s="122" t="s">
        <v>203</v>
      </c>
      <c r="D22121" s="117">
        <v>134.22</v>
      </c>
      <c r="E22121" s="96">
        <v>133.29</v>
      </c>
      <c r="F22121" s="12">
        <v>428354</v>
      </c>
    </row>
    <row r="22122" spans="2:6">
      <c r="B22122" s="21">
        <v>42983</v>
      </c>
      <c r="C22122" s="122" t="s">
        <v>204</v>
      </c>
      <c r="D22122" s="117">
        <v>20.079999999999998</v>
      </c>
      <c r="E22122" s="96">
        <v>19.52</v>
      </c>
      <c r="F22122" s="12">
        <v>7772533</v>
      </c>
    </row>
    <row r="22123" spans="2:6">
      <c r="B22123" s="21">
        <v>42983</v>
      </c>
      <c r="C22123" s="122" t="s">
        <v>205</v>
      </c>
      <c r="D22123" s="117">
        <v>70.569999999999993</v>
      </c>
      <c r="E22123" s="96">
        <v>70.540000000000006</v>
      </c>
      <c r="F22123" s="12">
        <v>1983198</v>
      </c>
    </row>
    <row r="22124" spans="2:6">
      <c r="B22124" s="21">
        <v>42983</v>
      </c>
      <c r="C22124" s="122" t="s">
        <v>206</v>
      </c>
      <c r="D22124" s="117">
        <v>78.069999999999993</v>
      </c>
      <c r="E22124" s="96">
        <v>76.989999999999995</v>
      </c>
      <c r="F22124" s="12">
        <v>1843278</v>
      </c>
    </row>
    <row r="22125" spans="2:6">
      <c r="B22125" s="21">
        <v>42983</v>
      </c>
      <c r="C22125" s="122" t="s">
        <v>207</v>
      </c>
      <c r="D22125" s="117">
        <v>77.61</v>
      </c>
      <c r="E22125" s="96">
        <v>78.69</v>
      </c>
      <c r="F22125" s="12">
        <v>4617847</v>
      </c>
    </row>
    <row r="22126" spans="2:6">
      <c r="B22126" s="21">
        <v>42983</v>
      </c>
      <c r="C22126" s="122" t="s">
        <v>208</v>
      </c>
      <c r="D22126" s="117">
        <v>109.36</v>
      </c>
      <c r="E22126" s="96">
        <v>109.44</v>
      </c>
      <c r="F22126" s="12">
        <v>5515448</v>
      </c>
    </row>
    <row r="22127" spans="2:6">
      <c r="B22127" s="21">
        <v>42983</v>
      </c>
      <c r="C22127" s="122" t="s">
        <v>209</v>
      </c>
      <c r="D22127" s="117">
        <v>112.58</v>
      </c>
      <c r="E22127" s="96">
        <v>113.53</v>
      </c>
      <c r="F22127" s="12">
        <v>1253502</v>
      </c>
    </row>
    <row r="22128" spans="2:6">
      <c r="B22128" s="21">
        <v>42983</v>
      </c>
      <c r="C22128" s="122" t="s">
        <v>210</v>
      </c>
      <c r="D22128" s="117">
        <v>78.5</v>
      </c>
      <c r="E22128" s="96">
        <v>78.19</v>
      </c>
      <c r="F22128" s="12">
        <v>2603522</v>
      </c>
    </row>
    <row r="22129" spans="2:6">
      <c r="B22129" s="21">
        <v>42983</v>
      </c>
      <c r="C22129" s="122" t="s">
        <v>211</v>
      </c>
      <c r="D22129" s="117">
        <v>46.77</v>
      </c>
      <c r="E22129" s="96">
        <v>45.84</v>
      </c>
      <c r="F22129" s="12">
        <v>11394320</v>
      </c>
    </row>
    <row r="22130" spans="2:6">
      <c r="B22130" s="21">
        <v>42983</v>
      </c>
      <c r="C22130" s="122" t="s">
        <v>212</v>
      </c>
      <c r="D22130" s="117">
        <v>116.02</v>
      </c>
      <c r="E22130" s="96">
        <v>115.53</v>
      </c>
      <c r="F22130" s="12">
        <v>3236047</v>
      </c>
    </row>
    <row r="22131" spans="2:6">
      <c r="B22131" s="21">
        <v>42983</v>
      </c>
      <c r="C22131" s="122" t="s">
        <v>213</v>
      </c>
      <c r="D22131" s="117">
        <v>59.3</v>
      </c>
      <c r="E22131" s="96">
        <v>58.44</v>
      </c>
      <c r="F22131" s="12">
        <v>2504237</v>
      </c>
    </row>
    <row r="22132" spans="2:6">
      <c r="B22132" s="21">
        <v>42983</v>
      </c>
      <c r="C22132" s="122" t="s">
        <v>214</v>
      </c>
      <c r="D22132" s="117">
        <v>72.239999999999995</v>
      </c>
      <c r="E22132" s="96">
        <v>74.36</v>
      </c>
      <c r="F22132" s="12">
        <v>3493276</v>
      </c>
    </row>
    <row r="22133" spans="2:6">
      <c r="B22133" s="21">
        <v>42983</v>
      </c>
      <c r="C22133" s="122" t="s">
        <v>215</v>
      </c>
      <c r="D22133" s="117">
        <v>107.82</v>
      </c>
      <c r="E22133" s="96">
        <v>107.42</v>
      </c>
      <c r="F22133" s="12">
        <v>814254</v>
      </c>
    </row>
    <row r="22134" spans="2:6">
      <c r="B22134" s="21">
        <v>42983</v>
      </c>
      <c r="C22134" s="122" t="s">
        <v>216</v>
      </c>
      <c r="D22134" s="117">
        <v>36.18</v>
      </c>
      <c r="E22134" s="96">
        <v>35.71</v>
      </c>
      <c r="F22134" s="12">
        <v>2550666</v>
      </c>
    </row>
    <row r="22135" spans="2:6">
      <c r="B22135" s="21">
        <v>42983</v>
      </c>
      <c r="C22135" s="122" t="s">
        <v>217</v>
      </c>
      <c r="D22135" s="117">
        <v>83.19</v>
      </c>
      <c r="E22135" s="96">
        <v>83.06</v>
      </c>
      <c r="F22135" s="12">
        <v>2096900</v>
      </c>
    </row>
    <row r="22136" spans="2:6">
      <c r="B22136" s="21">
        <v>42983</v>
      </c>
      <c r="C22136" s="122" t="s">
        <v>218</v>
      </c>
      <c r="D22136" s="117">
        <v>102</v>
      </c>
      <c r="E22136" s="96">
        <v>101.6</v>
      </c>
      <c r="F22136" s="12">
        <v>9592925</v>
      </c>
    </row>
    <row r="22137" spans="2:6">
      <c r="B22137" s="21">
        <v>42983</v>
      </c>
      <c r="C22137" s="122" t="s">
        <v>219</v>
      </c>
      <c r="D22137" s="117">
        <v>22.17</v>
      </c>
      <c r="E22137" s="96">
        <v>21.62</v>
      </c>
      <c r="F22137" s="12">
        <v>2556785</v>
      </c>
    </row>
    <row r="22138" spans="2:6">
      <c r="B22138" s="21">
        <v>42983</v>
      </c>
      <c r="C22138" s="122" t="s">
        <v>220</v>
      </c>
      <c r="D22138" s="117">
        <v>20.95</v>
      </c>
      <c r="E22138" s="96">
        <v>20.41</v>
      </c>
      <c r="F22138" s="12">
        <v>2781950</v>
      </c>
    </row>
    <row r="22139" spans="2:6">
      <c r="B22139" s="21">
        <v>42983</v>
      </c>
      <c r="C22139" s="122" t="s">
        <v>221</v>
      </c>
      <c r="D22139" s="117">
        <v>58.47</v>
      </c>
      <c r="E22139" s="96">
        <v>57.15</v>
      </c>
      <c r="F22139" s="12">
        <v>1744879</v>
      </c>
    </row>
    <row r="22140" spans="2:6">
      <c r="B22140" s="21">
        <v>42983</v>
      </c>
      <c r="C22140" s="122" t="s">
        <v>222</v>
      </c>
      <c r="D22140" s="117">
        <v>97.5</v>
      </c>
      <c r="E22140" s="96">
        <v>96.59</v>
      </c>
      <c r="F22140" s="12">
        <v>1304522</v>
      </c>
    </row>
    <row r="22141" spans="2:6">
      <c r="B22141" s="21">
        <v>42983</v>
      </c>
      <c r="C22141" s="122" t="s">
        <v>223</v>
      </c>
      <c r="D22141" s="117">
        <v>117.74</v>
      </c>
      <c r="E22141" s="96">
        <v>119.18</v>
      </c>
      <c r="F22141" s="12">
        <v>1017511</v>
      </c>
    </row>
    <row r="22142" spans="2:6">
      <c r="B22142" s="21">
        <v>42983</v>
      </c>
      <c r="C22142" s="122" t="s">
        <v>224</v>
      </c>
      <c r="D22142" s="117">
        <v>81.41</v>
      </c>
      <c r="E22142" s="96">
        <v>82.49</v>
      </c>
      <c r="F22142" s="12">
        <v>3280356</v>
      </c>
    </row>
    <row r="22143" spans="2:6">
      <c r="B22143" s="21">
        <v>42983</v>
      </c>
      <c r="C22143" s="122" t="s">
        <v>225</v>
      </c>
      <c r="D22143" s="117">
        <v>85.44</v>
      </c>
      <c r="E22143" s="96">
        <v>85</v>
      </c>
      <c r="F22143" s="12">
        <v>908332</v>
      </c>
    </row>
    <row r="22144" spans="2:6">
      <c r="B22144" s="21">
        <v>42983</v>
      </c>
      <c r="C22144" s="122" t="s">
        <v>226</v>
      </c>
      <c r="D22144" s="117">
        <v>91.6</v>
      </c>
      <c r="E22144" s="96">
        <v>91.82</v>
      </c>
      <c r="F22144" s="12">
        <v>1074351</v>
      </c>
    </row>
    <row r="22145" spans="2:6">
      <c r="B22145" s="21">
        <v>42983</v>
      </c>
      <c r="C22145" s="122" t="s">
        <v>227</v>
      </c>
      <c r="D22145" s="117">
        <v>29.56</v>
      </c>
      <c r="E22145" s="96">
        <v>29.48</v>
      </c>
      <c r="F22145" s="12">
        <v>3006844</v>
      </c>
    </row>
    <row r="22146" spans="2:6">
      <c r="B22146" s="21">
        <v>42983</v>
      </c>
      <c r="C22146" s="122" t="s">
        <v>228</v>
      </c>
      <c r="D22146" s="117">
        <v>81.47</v>
      </c>
      <c r="E22146" s="96">
        <v>81.19</v>
      </c>
      <c r="F22146" s="12">
        <v>1738948</v>
      </c>
    </row>
    <row r="22147" spans="2:6">
      <c r="B22147" s="21">
        <v>42983</v>
      </c>
      <c r="C22147" s="122" t="s">
        <v>229</v>
      </c>
      <c r="D22147" s="117">
        <v>112.22</v>
      </c>
      <c r="E22147" s="96">
        <v>112.77</v>
      </c>
      <c r="F22147" s="12">
        <v>579268</v>
      </c>
    </row>
    <row r="22148" spans="2:6">
      <c r="B22148" s="21">
        <v>42983</v>
      </c>
      <c r="C22148" s="122" t="s">
        <v>230</v>
      </c>
      <c r="D22148" s="117">
        <v>87.2</v>
      </c>
      <c r="E22148" s="96">
        <v>87.41</v>
      </c>
      <c r="F22148" s="12">
        <v>1995115</v>
      </c>
    </row>
    <row r="22149" spans="2:6">
      <c r="B22149" s="21">
        <v>42983</v>
      </c>
      <c r="C22149" s="122" t="s">
        <v>231</v>
      </c>
      <c r="D22149" s="117">
        <v>57.69</v>
      </c>
      <c r="E22149" s="96">
        <v>57.23</v>
      </c>
      <c r="F22149" s="12">
        <v>1212477</v>
      </c>
    </row>
    <row r="22150" spans="2:6">
      <c r="B22150" s="21">
        <v>42983</v>
      </c>
      <c r="C22150" s="122" t="s">
        <v>232</v>
      </c>
      <c r="D22150" s="117">
        <v>32.35</v>
      </c>
      <c r="E22150" s="96">
        <v>32.130000000000003</v>
      </c>
      <c r="F22150" s="12">
        <v>3842710</v>
      </c>
    </row>
    <row r="22151" spans="2:6">
      <c r="B22151" s="21">
        <v>42983</v>
      </c>
      <c r="C22151" s="122" t="s">
        <v>233</v>
      </c>
      <c r="D22151" s="117">
        <v>67.02</v>
      </c>
      <c r="E22151" s="96">
        <v>64.98</v>
      </c>
      <c r="F22151" s="12">
        <v>10832692</v>
      </c>
    </row>
    <row r="22152" spans="2:6">
      <c r="B22152" s="21">
        <v>42983</v>
      </c>
      <c r="C22152" s="122" t="s">
        <v>234</v>
      </c>
      <c r="D22152" s="117">
        <v>84.61</v>
      </c>
      <c r="E22152" s="96">
        <v>84.44</v>
      </c>
      <c r="F22152" s="12">
        <v>1390966</v>
      </c>
    </row>
    <row r="22153" spans="2:6">
      <c r="B22153" s="21">
        <v>42983</v>
      </c>
      <c r="C22153" s="122" t="s">
        <v>235</v>
      </c>
      <c r="D22153" s="117">
        <v>118.8</v>
      </c>
      <c r="E22153" s="96">
        <v>118.21</v>
      </c>
      <c r="F22153" s="12">
        <v>2367891</v>
      </c>
    </row>
    <row r="22154" spans="2:6">
      <c r="B22154" s="21">
        <v>42983</v>
      </c>
      <c r="C22154" s="122" t="s">
        <v>236</v>
      </c>
      <c r="D22154" s="117">
        <v>36.19</v>
      </c>
      <c r="E22154" s="96">
        <v>36.090000000000003</v>
      </c>
      <c r="F22154" s="12">
        <v>6315353</v>
      </c>
    </row>
    <row r="22155" spans="2:6">
      <c r="B22155" s="21">
        <v>42983</v>
      </c>
      <c r="C22155" s="122" t="s">
        <v>237</v>
      </c>
      <c r="D22155" s="117">
        <v>132.91999999999999</v>
      </c>
      <c r="E22155" s="96">
        <v>133.22999999999999</v>
      </c>
      <c r="F22155" s="12">
        <v>857486</v>
      </c>
    </row>
    <row r="22156" spans="2:6">
      <c r="B22156" s="21">
        <v>42983</v>
      </c>
      <c r="C22156" s="122" t="s">
        <v>238</v>
      </c>
      <c r="D22156" s="117">
        <v>84.13</v>
      </c>
      <c r="E22156" s="96">
        <v>84.37</v>
      </c>
      <c r="F22156" s="12">
        <v>1130579</v>
      </c>
    </row>
    <row r="22157" spans="2:6">
      <c r="B22157" s="21">
        <v>42983</v>
      </c>
      <c r="C22157" s="122" t="s">
        <v>239</v>
      </c>
      <c r="D22157" s="117">
        <v>141.41999999999999</v>
      </c>
      <c r="E22157" s="96">
        <v>141.1</v>
      </c>
      <c r="F22157" s="12">
        <v>495148</v>
      </c>
    </row>
    <row r="22158" spans="2:6">
      <c r="B22158" s="21">
        <v>42983</v>
      </c>
      <c r="C22158" s="122" t="s">
        <v>240</v>
      </c>
      <c r="D22158" s="117">
        <v>80.06</v>
      </c>
      <c r="E22158" s="96">
        <v>80.260000000000005</v>
      </c>
      <c r="F22158" s="12">
        <v>1675050</v>
      </c>
    </row>
    <row r="22159" spans="2:6">
      <c r="B22159" s="21">
        <v>42983</v>
      </c>
      <c r="C22159" s="122" t="s">
        <v>241</v>
      </c>
      <c r="D22159" s="117">
        <v>107.46</v>
      </c>
      <c r="E22159" s="96">
        <v>107.95</v>
      </c>
      <c r="F22159" s="12">
        <v>1636072</v>
      </c>
    </row>
    <row r="22160" spans="2:6">
      <c r="B22160" s="21">
        <v>42983</v>
      </c>
      <c r="C22160" s="122" t="s">
        <v>242</v>
      </c>
      <c r="D22160" s="117">
        <v>87.29</v>
      </c>
      <c r="E22160" s="96">
        <v>85.27</v>
      </c>
      <c r="F22160" s="12">
        <v>1519654</v>
      </c>
    </row>
    <row r="22161" spans="2:6">
      <c r="B22161" s="21">
        <v>42983</v>
      </c>
      <c r="C22161" s="122" t="s">
        <v>243</v>
      </c>
      <c r="D22161" s="117">
        <v>58.74</v>
      </c>
      <c r="E22161" s="96">
        <v>58.66</v>
      </c>
      <c r="F22161" s="12">
        <v>3370155</v>
      </c>
    </row>
    <row r="22162" spans="2:6">
      <c r="B22162" s="21">
        <v>42983</v>
      </c>
      <c r="C22162" s="122" t="s">
        <v>244</v>
      </c>
      <c r="D22162" s="117">
        <v>85.92</v>
      </c>
      <c r="E22162" s="96">
        <v>85.87</v>
      </c>
      <c r="F22162" s="12">
        <v>2657753</v>
      </c>
    </row>
    <row r="22163" spans="2:6">
      <c r="B22163" s="21">
        <v>42983</v>
      </c>
      <c r="C22163" s="122" t="s">
        <v>245</v>
      </c>
      <c r="D22163" s="117">
        <v>464.83</v>
      </c>
      <c r="E22163" s="96">
        <v>463.49</v>
      </c>
      <c r="F22163" s="12">
        <v>733397</v>
      </c>
    </row>
    <row r="22164" spans="2:6">
      <c r="B22164" s="21">
        <v>42983</v>
      </c>
      <c r="C22164" s="122" t="s">
        <v>246</v>
      </c>
      <c r="D22164" s="117">
        <v>67.099999999999994</v>
      </c>
      <c r="E22164" s="96">
        <v>67.14</v>
      </c>
      <c r="F22164" s="12">
        <v>1642776</v>
      </c>
    </row>
    <row r="22165" spans="2:6">
      <c r="B22165" s="21">
        <v>42983</v>
      </c>
      <c r="C22165" s="122" t="s">
        <v>247</v>
      </c>
      <c r="D22165" s="117">
        <v>62.96</v>
      </c>
      <c r="E22165" s="96">
        <v>62.69</v>
      </c>
      <c r="F22165" s="12">
        <v>3499192</v>
      </c>
    </row>
    <row r="22166" spans="2:6">
      <c r="B22166" s="21">
        <v>42983</v>
      </c>
      <c r="C22166" s="122" t="s">
        <v>248</v>
      </c>
      <c r="D22166" s="117">
        <v>62.62</v>
      </c>
      <c r="E22166" s="96">
        <v>62.95</v>
      </c>
      <c r="F22166" s="12">
        <v>1316955</v>
      </c>
    </row>
    <row r="22167" spans="2:6">
      <c r="B22167" s="21">
        <v>42983</v>
      </c>
      <c r="C22167" s="122" t="s">
        <v>249</v>
      </c>
      <c r="D22167" s="117">
        <v>61.98</v>
      </c>
      <c r="E22167" s="96">
        <v>61.75</v>
      </c>
      <c r="F22167" s="12">
        <v>2654470</v>
      </c>
    </row>
    <row r="22168" spans="2:6">
      <c r="B22168" s="21">
        <v>42983</v>
      </c>
      <c r="C22168" s="122" t="s">
        <v>250</v>
      </c>
      <c r="D22168" s="117">
        <v>266.08</v>
      </c>
      <c r="E22168" s="96">
        <v>266.08999999999997</v>
      </c>
      <c r="F22168" s="12">
        <v>318122</v>
      </c>
    </row>
    <row r="22169" spans="2:6">
      <c r="B22169" s="21">
        <v>42983</v>
      </c>
      <c r="C22169" s="122" t="s">
        <v>251</v>
      </c>
      <c r="D22169" s="117">
        <v>40.619999999999997</v>
      </c>
      <c r="E22169" s="96">
        <v>39.94</v>
      </c>
      <c r="F22169" s="12">
        <v>2576453</v>
      </c>
    </row>
    <row r="22170" spans="2:6">
      <c r="B22170" s="21">
        <v>42983</v>
      </c>
      <c r="C22170" s="122" t="s">
        <v>252</v>
      </c>
      <c r="D22170" s="117">
        <v>71.61</v>
      </c>
      <c r="E22170" s="96">
        <v>71.099999999999994</v>
      </c>
      <c r="F22170" s="12">
        <v>2039028</v>
      </c>
    </row>
    <row r="22171" spans="2:6">
      <c r="B22171" s="21">
        <v>42983</v>
      </c>
      <c r="C22171" s="122" t="s">
        <v>253</v>
      </c>
      <c r="D22171" s="117">
        <v>79.400000000000006</v>
      </c>
      <c r="E22171" s="96">
        <v>79.790000000000006</v>
      </c>
      <c r="F22171" s="12">
        <v>882724</v>
      </c>
    </row>
    <row r="22172" spans="2:6">
      <c r="B22172" s="21">
        <v>42983</v>
      </c>
      <c r="C22172" s="122" t="s">
        <v>254</v>
      </c>
      <c r="D22172" s="117">
        <v>52.15</v>
      </c>
      <c r="E22172" s="96">
        <v>50.93</v>
      </c>
      <c r="F22172" s="12">
        <v>2426231</v>
      </c>
    </row>
    <row r="22173" spans="2:6">
      <c r="B22173" s="21">
        <v>42983</v>
      </c>
      <c r="C22173" s="122" t="s">
        <v>255</v>
      </c>
      <c r="D22173" s="117">
        <v>112.52</v>
      </c>
      <c r="E22173" s="96">
        <v>111.87</v>
      </c>
      <c r="F22173" s="12">
        <v>1805710</v>
      </c>
    </row>
    <row r="22174" spans="2:6">
      <c r="B22174" s="21">
        <v>42983</v>
      </c>
      <c r="C22174" s="122" t="s">
        <v>256</v>
      </c>
      <c r="D22174" s="117">
        <v>37.590000000000003</v>
      </c>
      <c r="E22174" s="96">
        <v>37.6</v>
      </c>
      <c r="F22174" s="12">
        <v>6423655</v>
      </c>
    </row>
    <row r="22175" spans="2:6">
      <c r="B22175" s="21">
        <v>42983</v>
      </c>
      <c r="C22175" s="122" t="s">
        <v>257</v>
      </c>
      <c r="D22175" s="117">
        <v>56.23</v>
      </c>
      <c r="E22175" s="96">
        <v>56.55</v>
      </c>
      <c r="F22175" s="12">
        <v>953419</v>
      </c>
    </row>
    <row r="22176" spans="2:6">
      <c r="B22176" s="21">
        <v>42983</v>
      </c>
      <c r="C22176" s="122" t="s">
        <v>258</v>
      </c>
      <c r="D22176" s="117">
        <v>147.79</v>
      </c>
      <c r="E22176" s="96">
        <v>147.61000000000001</v>
      </c>
      <c r="F22176" s="12">
        <v>1494846</v>
      </c>
    </row>
    <row r="22177" spans="2:6">
      <c r="B22177" s="21">
        <v>42983</v>
      </c>
      <c r="C22177" s="122" t="s">
        <v>259</v>
      </c>
      <c r="D22177" s="117">
        <v>77.849999999999994</v>
      </c>
      <c r="E22177" s="96">
        <v>78.400000000000006</v>
      </c>
      <c r="F22177" s="12">
        <v>893412</v>
      </c>
    </row>
    <row r="22178" spans="2:6">
      <c r="B22178" s="21">
        <v>42983</v>
      </c>
      <c r="C22178" s="122" t="s">
        <v>260</v>
      </c>
      <c r="D22178" s="117">
        <v>11.36</v>
      </c>
      <c r="E22178" s="96">
        <v>11.36</v>
      </c>
      <c r="F22178" s="12">
        <v>44142351</v>
      </c>
    </row>
    <row r="22179" spans="2:6">
      <c r="B22179" s="21">
        <v>42983</v>
      </c>
      <c r="C22179" s="122" t="s">
        <v>261</v>
      </c>
      <c r="D22179" s="117">
        <v>42.4</v>
      </c>
      <c r="E22179" s="96">
        <v>42.04</v>
      </c>
      <c r="F22179" s="12">
        <v>1905182</v>
      </c>
    </row>
    <row r="22180" spans="2:6">
      <c r="B22180" s="21">
        <v>42983</v>
      </c>
      <c r="C22180" s="122" t="s">
        <v>262</v>
      </c>
      <c r="D22180" s="117">
        <v>171.27</v>
      </c>
      <c r="E22180" s="96">
        <v>170.72</v>
      </c>
      <c r="F22180" s="12">
        <v>13221127</v>
      </c>
    </row>
    <row r="22181" spans="2:6">
      <c r="B22181" s="21">
        <v>42983</v>
      </c>
      <c r="C22181" s="122" t="s">
        <v>263</v>
      </c>
      <c r="D22181" s="117">
        <v>62.87</v>
      </c>
      <c r="E22181" s="96">
        <v>62.64</v>
      </c>
      <c r="F22181" s="12">
        <v>782672</v>
      </c>
    </row>
    <row r="22182" spans="2:6">
      <c r="B22182" s="21">
        <v>42983</v>
      </c>
      <c r="C22182" s="122" t="s">
        <v>264</v>
      </c>
      <c r="D22182" s="117">
        <v>15.23</v>
      </c>
      <c r="E22182" s="96">
        <v>14.79</v>
      </c>
      <c r="F22182" s="12">
        <v>20277643</v>
      </c>
    </row>
    <row r="22183" spans="2:6">
      <c r="B22183" s="21">
        <v>42983</v>
      </c>
      <c r="C22183" s="122" t="s">
        <v>265</v>
      </c>
      <c r="D22183" s="117">
        <v>214.2</v>
      </c>
      <c r="E22183" s="96">
        <v>213.26</v>
      </c>
      <c r="F22183" s="12">
        <v>1044610</v>
      </c>
    </row>
    <row r="22184" spans="2:6">
      <c r="B22184" s="21">
        <v>42983</v>
      </c>
      <c r="C22184" s="122" t="s">
        <v>266</v>
      </c>
      <c r="D22184" s="117">
        <v>32.659999999999997</v>
      </c>
      <c r="E22184" s="96">
        <v>32.520000000000003</v>
      </c>
      <c r="F22184" s="12">
        <v>3227135</v>
      </c>
    </row>
    <row r="22185" spans="2:6">
      <c r="B22185" s="21">
        <v>42983</v>
      </c>
      <c r="C22185" s="122" t="s">
        <v>267</v>
      </c>
      <c r="D22185" s="117">
        <v>118.16</v>
      </c>
      <c r="E22185" s="96">
        <v>116.45</v>
      </c>
      <c r="F22185" s="12">
        <v>735748</v>
      </c>
    </row>
    <row r="22186" spans="2:6">
      <c r="B22186" s="21">
        <v>42983</v>
      </c>
      <c r="C22186" s="122" t="s">
        <v>268</v>
      </c>
      <c r="D22186" s="117">
        <v>92.1</v>
      </c>
      <c r="E22186" s="96">
        <v>92.21</v>
      </c>
      <c r="F22186" s="12">
        <v>1007708</v>
      </c>
    </row>
    <row r="22187" spans="2:6">
      <c r="B22187" s="21">
        <v>42983</v>
      </c>
      <c r="C22187" s="122" t="s">
        <v>269</v>
      </c>
      <c r="D22187" s="117">
        <v>122.58</v>
      </c>
      <c r="E22187" s="96">
        <v>121.86</v>
      </c>
      <c r="F22187" s="12">
        <v>868630</v>
      </c>
    </row>
    <row r="22188" spans="2:6">
      <c r="B22188" s="21">
        <v>42983</v>
      </c>
      <c r="C22188" s="122" t="s">
        <v>270</v>
      </c>
      <c r="D22188" s="117">
        <v>26.3</v>
      </c>
      <c r="E22188" s="96">
        <v>25.79</v>
      </c>
      <c r="F22188" s="12">
        <v>5569853</v>
      </c>
    </row>
    <row r="22189" spans="2:6">
      <c r="B22189" s="21">
        <v>42983</v>
      </c>
      <c r="C22189" s="122" t="s">
        <v>271</v>
      </c>
      <c r="D22189" s="117">
        <v>35.909999999999997</v>
      </c>
      <c r="E22189" s="96">
        <v>36.33</v>
      </c>
      <c r="F22189" s="12">
        <v>5560054</v>
      </c>
    </row>
    <row r="22190" spans="2:6">
      <c r="B22190" s="21">
        <v>42983</v>
      </c>
      <c r="C22190" s="122" t="s">
        <v>272</v>
      </c>
      <c r="D22190" s="117">
        <v>38.270000000000003</v>
      </c>
      <c r="E22190" s="96">
        <v>38.18</v>
      </c>
      <c r="F22190" s="12">
        <v>788005</v>
      </c>
    </row>
    <row r="22191" spans="2:6">
      <c r="B22191" s="21">
        <v>42983</v>
      </c>
      <c r="C22191" s="122" t="s">
        <v>273</v>
      </c>
      <c r="D22191" s="117">
        <v>38.6</v>
      </c>
      <c r="E22191" s="96">
        <v>38.35</v>
      </c>
      <c r="F22191" s="12">
        <v>1147997</v>
      </c>
    </row>
    <row r="22192" spans="2:6">
      <c r="B22192" s="21">
        <v>42983</v>
      </c>
      <c r="C22192" s="122" t="s">
        <v>274</v>
      </c>
      <c r="D22192" s="117">
        <v>39.64</v>
      </c>
      <c r="E22192" s="96">
        <v>39.549999999999997</v>
      </c>
      <c r="F22192" s="12">
        <v>2165190</v>
      </c>
    </row>
    <row r="22193" spans="2:6">
      <c r="B22193" s="21">
        <v>42983</v>
      </c>
      <c r="C22193" s="122" t="s">
        <v>275</v>
      </c>
      <c r="D22193" s="117">
        <v>87.6</v>
      </c>
      <c r="E22193" s="96">
        <v>85.62</v>
      </c>
      <c r="F22193" s="12">
        <v>782259</v>
      </c>
    </row>
    <row r="22194" spans="2:6">
      <c r="B22194" s="21">
        <v>42983</v>
      </c>
      <c r="C22194" s="122" t="s">
        <v>276</v>
      </c>
      <c r="D22194" s="117">
        <v>26.97</v>
      </c>
      <c r="E22194" s="96">
        <v>26.09</v>
      </c>
      <c r="F22194" s="12">
        <v>3232006</v>
      </c>
    </row>
    <row r="22195" spans="2:6">
      <c r="B22195" s="21">
        <v>42983</v>
      </c>
      <c r="C22195" s="122" t="s">
        <v>277</v>
      </c>
      <c r="D22195" s="117">
        <v>27.49</v>
      </c>
      <c r="E22195" s="96">
        <v>26.58</v>
      </c>
      <c r="F22195" s="12">
        <v>7869886</v>
      </c>
    </row>
    <row r="22196" spans="2:6">
      <c r="B22196" s="21">
        <v>42983</v>
      </c>
      <c r="C22196" s="122" t="s">
        <v>278</v>
      </c>
      <c r="D22196" s="117">
        <v>128.22</v>
      </c>
      <c r="E22196" s="96">
        <v>127.64</v>
      </c>
      <c r="F22196" s="12">
        <v>341251</v>
      </c>
    </row>
    <row r="22197" spans="2:6">
      <c r="B22197" s="21">
        <v>42983</v>
      </c>
      <c r="C22197" s="122" t="s">
        <v>279</v>
      </c>
      <c r="D22197" s="117">
        <v>64.989999999999995</v>
      </c>
      <c r="E22197" s="96">
        <v>65.09</v>
      </c>
      <c r="F22197" s="12">
        <v>1043342</v>
      </c>
    </row>
    <row r="22198" spans="2:6">
      <c r="B22198" s="21">
        <v>42983</v>
      </c>
      <c r="C22198" s="122" t="s">
        <v>280</v>
      </c>
      <c r="D22198" s="117">
        <v>200.91</v>
      </c>
      <c r="E22198" s="96">
        <v>198.73</v>
      </c>
      <c r="F22198" s="12">
        <v>1198185</v>
      </c>
    </row>
    <row r="22199" spans="2:6">
      <c r="B22199" s="21">
        <v>42983</v>
      </c>
      <c r="C22199" s="122" t="s">
        <v>281</v>
      </c>
      <c r="D22199" s="117">
        <v>25.06</v>
      </c>
      <c r="E22199" s="96">
        <v>24.76</v>
      </c>
      <c r="F22199" s="12">
        <v>46852663</v>
      </c>
    </row>
    <row r="22200" spans="2:6">
      <c r="B22200" s="21">
        <v>42983</v>
      </c>
      <c r="C22200" s="122" t="s">
        <v>282</v>
      </c>
      <c r="D22200" s="117">
        <v>21.19</v>
      </c>
      <c r="E22200" s="96">
        <v>20.94</v>
      </c>
      <c r="F22200" s="12">
        <v>5706746</v>
      </c>
    </row>
    <row r="22201" spans="2:6">
      <c r="B22201" s="21">
        <v>42983</v>
      </c>
      <c r="C22201" s="122" t="s">
        <v>283</v>
      </c>
      <c r="D22201" s="117">
        <v>83.24</v>
      </c>
      <c r="E22201" s="96">
        <v>82.56</v>
      </c>
      <c r="F22201" s="12">
        <v>13738483</v>
      </c>
    </row>
    <row r="22202" spans="2:6">
      <c r="B22202" s="21">
        <v>42983</v>
      </c>
      <c r="C22202" s="122" t="s">
        <v>284</v>
      </c>
      <c r="D22202" s="117">
        <v>53.76</v>
      </c>
      <c r="E22202" s="96">
        <v>53.72</v>
      </c>
      <c r="F22202" s="12">
        <v>4258669</v>
      </c>
    </row>
    <row r="22203" spans="2:6">
      <c r="B22203" s="21">
        <v>42983</v>
      </c>
      <c r="C22203" s="122" t="s">
        <v>24</v>
      </c>
      <c r="D22203" s="117">
        <v>28.85</v>
      </c>
      <c r="E22203" s="96">
        <v>28.62</v>
      </c>
      <c r="F22203" s="12">
        <v>5837425</v>
      </c>
    </row>
    <row r="22204" spans="2:6">
      <c r="B22204" s="21">
        <v>42983</v>
      </c>
      <c r="C22204" s="122" t="s">
        <v>25</v>
      </c>
      <c r="D22204" s="117">
        <v>37.29</v>
      </c>
      <c r="E22204" s="96">
        <v>37.229999999999997</v>
      </c>
      <c r="F22204" s="12">
        <v>12770231</v>
      </c>
    </row>
    <row r="22205" spans="2:6">
      <c r="B22205" s="21">
        <v>42983</v>
      </c>
      <c r="C22205" s="122" t="s">
        <v>26</v>
      </c>
      <c r="D22205" s="117">
        <v>933.08</v>
      </c>
      <c r="E22205" s="96">
        <v>928.45</v>
      </c>
      <c r="F22205" s="12">
        <v>1348292</v>
      </c>
    </row>
    <row r="22206" spans="2:6">
      <c r="B22206" s="21">
        <v>42983</v>
      </c>
      <c r="C22206" s="122" t="s">
        <v>27</v>
      </c>
      <c r="D22206" s="117">
        <v>946.86</v>
      </c>
      <c r="E22206" s="96">
        <v>941.48</v>
      </c>
      <c r="F22206" s="12">
        <v>1460830</v>
      </c>
    </row>
    <row r="22207" spans="2:6">
      <c r="B22207" s="21">
        <v>42983</v>
      </c>
      <c r="C22207" s="122" t="s">
        <v>28</v>
      </c>
      <c r="D22207" s="117">
        <v>83.53</v>
      </c>
      <c r="E22207" s="96">
        <v>84.31</v>
      </c>
      <c r="F22207" s="12">
        <v>858131</v>
      </c>
    </row>
    <row r="22208" spans="2:6">
      <c r="B22208" s="21">
        <v>42983</v>
      </c>
      <c r="C22208" s="122" t="s">
        <v>29</v>
      </c>
      <c r="D22208" s="117">
        <v>95.14</v>
      </c>
      <c r="E22208" s="96">
        <v>94.85</v>
      </c>
      <c r="F22208" s="12">
        <v>655382</v>
      </c>
    </row>
    <row r="22209" spans="2:6">
      <c r="B22209" s="21">
        <v>42983</v>
      </c>
      <c r="C22209" s="122" t="s">
        <v>30</v>
      </c>
      <c r="D22209" s="117">
        <v>24.31</v>
      </c>
      <c r="E22209" s="96">
        <v>24.03</v>
      </c>
      <c r="F22209" s="12">
        <v>6003112</v>
      </c>
    </row>
    <row r="22210" spans="2:6">
      <c r="B22210" s="21">
        <v>42983</v>
      </c>
      <c r="C22210" s="122" t="s">
        <v>31</v>
      </c>
      <c r="D22210" s="117">
        <v>51.69</v>
      </c>
      <c r="E22210" s="96">
        <v>51.46</v>
      </c>
      <c r="F22210" s="12">
        <v>937583</v>
      </c>
    </row>
    <row r="22211" spans="2:6">
      <c r="B22211" s="21">
        <v>42983</v>
      </c>
      <c r="C22211" s="122" t="s">
        <v>32</v>
      </c>
      <c r="D22211" s="117">
        <v>223.85</v>
      </c>
      <c r="E22211" s="96">
        <v>217.78</v>
      </c>
      <c r="F22211" s="12">
        <v>5651453</v>
      </c>
    </row>
    <row r="22212" spans="2:6">
      <c r="B22212" s="21">
        <v>42983</v>
      </c>
      <c r="C22212" s="122" t="s">
        <v>33</v>
      </c>
      <c r="D22212" s="117">
        <v>30.49</v>
      </c>
      <c r="E22212" s="96">
        <v>30.41</v>
      </c>
      <c r="F22212" s="12">
        <v>1867966</v>
      </c>
    </row>
    <row r="22213" spans="2:6">
      <c r="B22213" s="21">
        <v>42983</v>
      </c>
      <c r="C22213" s="122" t="s">
        <v>34</v>
      </c>
      <c r="D22213" s="117">
        <v>163.81</v>
      </c>
      <c r="E22213" s="96">
        <v>161.36000000000001</v>
      </c>
      <c r="F22213" s="12">
        <v>704865</v>
      </c>
    </row>
    <row r="22214" spans="2:6">
      <c r="B22214" s="21">
        <v>42983</v>
      </c>
      <c r="C22214" s="122" t="s">
        <v>35</v>
      </c>
      <c r="D22214" s="117">
        <v>39.28</v>
      </c>
      <c r="E22214" s="96">
        <v>39.83</v>
      </c>
      <c r="F22214" s="12">
        <v>16731549</v>
      </c>
    </row>
    <row r="22215" spans="2:6">
      <c r="B22215" s="21">
        <v>42983</v>
      </c>
      <c r="C22215" s="122" t="s">
        <v>36</v>
      </c>
      <c r="D22215" s="117">
        <v>97.37</v>
      </c>
      <c r="E22215" s="96">
        <v>95.52</v>
      </c>
      <c r="F22215" s="12">
        <v>1378609</v>
      </c>
    </row>
    <row r="22216" spans="2:6">
      <c r="B22216" s="21">
        <v>42983</v>
      </c>
      <c r="C22216" s="122" t="s">
        <v>37</v>
      </c>
      <c r="D22216" s="117">
        <v>12.63</v>
      </c>
      <c r="E22216" s="96">
        <v>12.38</v>
      </c>
      <c r="F22216" s="12">
        <v>12243933</v>
      </c>
    </row>
    <row r="22217" spans="2:6">
      <c r="B22217" s="21">
        <v>42983</v>
      </c>
      <c r="C22217" s="122" t="s">
        <v>38</v>
      </c>
      <c r="D22217" s="117">
        <v>24.7</v>
      </c>
      <c r="E22217" s="96">
        <v>24.68</v>
      </c>
      <c r="F22217" s="12">
        <v>3843214</v>
      </c>
    </row>
    <row r="22218" spans="2:6">
      <c r="B22218" s="21">
        <v>42983</v>
      </c>
      <c r="C22218" s="122" t="s">
        <v>39</v>
      </c>
      <c r="D22218" s="117">
        <v>78.58</v>
      </c>
      <c r="E22218" s="96">
        <v>78.31</v>
      </c>
      <c r="F22218" s="12">
        <v>2152023</v>
      </c>
    </row>
    <row r="22219" spans="2:6">
      <c r="B22219" s="21">
        <v>42983</v>
      </c>
      <c r="C22219" s="122" t="s">
        <v>40</v>
      </c>
      <c r="D22219" s="117">
        <v>73.86</v>
      </c>
      <c r="E22219" s="96">
        <v>74.06</v>
      </c>
      <c r="F22219" s="12">
        <v>2400387</v>
      </c>
    </row>
    <row r="22220" spans="2:6">
      <c r="B22220" s="21">
        <v>42983</v>
      </c>
      <c r="C22220" s="122" t="s">
        <v>41</v>
      </c>
      <c r="D22220" s="117">
        <v>30.11</v>
      </c>
      <c r="E22220" s="96">
        <v>30.17</v>
      </c>
      <c r="F22220" s="12">
        <v>2904655</v>
      </c>
    </row>
    <row r="22221" spans="2:6">
      <c r="B22221" s="21">
        <v>42983</v>
      </c>
      <c r="C22221" s="122" t="s">
        <v>42</v>
      </c>
      <c r="D22221" s="117">
        <v>151.71</v>
      </c>
      <c r="E22221" s="96">
        <v>152.93</v>
      </c>
      <c r="F22221" s="12">
        <v>7512387</v>
      </c>
    </row>
    <row r="22222" spans="2:6">
      <c r="B22222" s="21">
        <v>42983</v>
      </c>
      <c r="C22222" s="122" t="s">
        <v>43</v>
      </c>
      <c r="D22222" s="117">
        <v>39.770000000000003</v>
      </c>
      <c r="E22222" s="96">
        <v>40.06</v>
      </c>
      <c r="F22222" s="12">
        <v>5126875</v>
      </c>
    </row>
    <row r="22223" spans="2:6">
      <c r="B22223" s="21">
        <v>42983</v>
      </c>
      <c r="C22223" s="122" t="s">
        <v>44</v>
      </c>
      <c r="D22223" s="117">
        <v>53.82</v>
      </c>
      <c r="E22223" s="96">
        <v>52.88</v>
      </c>
      <c r="F22223" s="12">
        <v>2302708</v>
      </c>
    </row>
    <row r="22224" spans="2:6">
      <c r="B22224" s="21">
        <v>42983</v>
      </c>
      <c r="C22224" s="122" t="s">
        <v>45</v>
      </c>
      <c r="D22224" s="117">
        <v>64.42</v>
      </c>
      <c r="E22224" s="96">
        <v>63.6</v>
      </c>
      <c r="F22224" s="12">
        <v>2699465</v>
      </c>
    </row>
    <row r="22225" spans="2:6">
      <c r="B22225" s="21">
        <v>42983</v>
      </c>
      <c r="C22225" s="122" t="s">
        <v>46</v>
      </c>
      <c r="D22225" s="117">
        <v>47.12</v>
      </c>
      <c r="E22225" s="96">
        <v>45.93</v>
      </c>
      <c r="F22225" s="12">
        <v>3026493</v>
      </c>
    </row>
    <row r="22226" spans="2:6">
      <c r="B22226" s="21">
        <v>42983</v>
      </c>
      <c r="C22226" s="122" t="s">
        <v>47</v>
      </c>
      <c r="D22226" s="117">
        <v>38.270000000000003</v>
      </c>
      <c r="E22226" s="96">
        <v>38.92</v>
      </c>
      <c r="F22226" s="12">
        <v>3132378</v>
      </c>
    </row>
    <row r="22227" spans="2:6">
      <c r="B22227" s="21">
        <v>42983</v>
      </c>
      <c r="C22227" s="122" t="s">
        <v>48</v>
      </c>
      <c r="D22227" s="117">
        <v>137.38999999999999</v>
      </c>
      <c r="E22227" s="96">
        <v>136.51</v>
      </c>
      <c r="F22227" s="12">
        <v>2850861</v>
      </c>
    </row>
    <row r="22228" spans="2:6">
      <c r="B22228" s="21">
        <v>42983</v>
      </c>
      <c r="C22228" s="122" t="s">
        <v>49</v>
      </c>
      <c r="D22228" s="117">
        <v>43.46</v>
      </c>
      <c r="E22228" s="96">
        <v>43.77</v>
      </c>
      <c r="F22228" s="12">
        <v>2000156</v>
      </c>
    </row>
    <row r="22229" spans="2:6">
      <c r="B22229" s="21">
        <v>42983</v>
      </c>
      <c r="C22229" s="122" t="s">
        <v>50</v>
      </c>
      <c r="D22229" s="117">
        <v>14.2</v>
      </c>
      <c r="E22229" s="96">
        <v>14.04</v>
      </c>
      <c r="F22229" s="12">
        <v>27471170</v>
      </c>
    </row>
    <row r="22230" spans="2:6">
      <c r="B22230" s="21">
        <v>42983</v>
      </c>
      <c r="C22230" s="122" t="s">
        <v>51</v>
      </c>
      <c r="D22230" s="117">
        <v>19.28</v>
      </c>
      <c r="E22230" s="96">
        <v>19.239999999999998</v>
      </c>
      <c r="F22230" s="12">
        <v>12217322</v>
      </c>
    </row>
    <row r="22231" spans="2:6">
      <c r="B22231" s="21">
        <v>42983</v>
      </c>
      <c r="C22231" s="122" t="s">
        <v>52</v>
      </c>
      <c r="D22231" s="117">
        <v>26.64</v>
      </c>
      <c r="E22231" s="96">
        <v>26.39</v>
      </c>
      <c r="F22231" s="12">
        <v>2583489</v>
      </c>
    </row>
    <row r="22232" spans="2:6">
      <c r="B22232" s="21">
        <v>42983</v>
      </c>
      <c r="C22232" s="122" t="s">
        <v>53</v>
      </c>
      <c r="D22232" s="117">
        <v>30.82</v>
      </c>
      <c r="E22232" s="96">
        <v>30.7</v>
      </c>
      <c r="F22232" s="12">
        <v>2173216</v>
      </c>
    </row>
    <row r="22233" spans="2:6">
      <c r="B22233" s="21">
        <v>42983</v>
      </c>
      <c r="C22233" s="122" t="s">
        <v>54</v>
      </c>
      <c r="D22233" s="117">
        <v>123</v>
      </c>
      <c r="E22233" s="96">
        <v>122.89</v>
      </c>
      <c r="F22233" s="12">
        <v>670913</v>
      </c>
    </row>
    <row r="22234" spans="2:6">
      <c r="B22234" s="21">
        <v>42983</v>
      </c>
      <c r="C22234" s="122" t="s">
        <v>55</v>
      </c>
      <c r="D22234" s="117">
        <v>86.284999999999997</v>
      </c>
      <c r="E22234" s="96">
        <v>86.174999999999997</v>
      </c>
      <c r="F22234" s="12">
        <v>1218010</v>
      </c>
    </row>
    <row r="22235" spans="2:6">
      <c r="B22235" s="21">
        <v>42983</v>
      </c>
      <c r="C22235" s="122" t="s">
        <v>56</v>
      </c>
      <c r="D22235" s="117">
        <v>18.14</v>
      </c>
      <c r="E22235" s="96">
        <v>17.62</v>
      </c>
      <c r="F22235" s="12">
        <v>6522582</v>
      </c>
    </row>
    <row r="22236" spans="2:6">
      <c r="B22236" s="21">
        <v>42983</v>
      </c>
      <c r="C22236" s="122" t="s">
        <v>57</v>
      </c>
      <c r="D22236" s="117">
        <v>105.24</v>
      </c>
      <c r="E22236" s="96">
        <v>104.66</v>
      </c>
      <c r="F22236" s="12">
        <v>1411578</v>
      </c>
    </row>
    <row r="22237" spans="2:6">
      <c r="B22237" s="21">
        <v>42983</v>
      </c>
      <c r="C22237" s="122" t="s">
        <v>58</v>
      </c>
      <c r="D22237" s="117">
        <v>258</v>
      </c>
      <c r="E22237" s="96">
        <v>257.55</v>
      </c>
      <c r="F22237" s="12">
        <v>780774</v>
      </c>
    </row>
    <row r="22238" spans="2:6">
      <c r="B22238" s="21">
        <v>42983</v>
      </c>
      <c r="C22238" s="122" t="s">
        <v>59</v>
      </c>
      <c r="D22238" s="117">
        <v>143.5</v>
      </c>
      <c r="E22238" s="96">
        <v>143.04</v>
      </c>
      <c r="F22238" s="12">
        <v>3098735</v>
      </c>
    </row>
    <row r="22239" spans="2:6">
      <c r="B22239" s="21">
        <v>42983</v>
      </c>
      <c r="C22239" s="122" t="s">
        <v>60</v>
      </c>
      <c r="D22239" s="117">
        <v>65.05</v>
      </c>
      <c r="E22239" s="96">
        <v>64.95</v>
      </c>
      <c r="F22239" s="12">
        <v>2819166</v>
      </c>
    </row>
    <row r="22240" spans="2:6">
      <c r="B22240" s="21">
        <v>42983</v>
      </c>
      <c r="C22240" s="122" t="s">
        <v>61</v>
      </c>
      <c r="D22240" s="117">
        <v>154.16</v>
      </c>
      <c r="E22240" s="96">
        <v>155.81</v>
      </c>
      <c r="F22240" s="12">
        <v>463300</v>
      </c>
    </row>
    <row r="22241" spans="2:6">
      <c r="B22241" s="21">
        <v>42983</v>
      </c>
      <c r="C22241" s="122" t="s">
        <v>62</v>
      </c>
      <c r="D22241" s="117">
        <v>137.75</v>
      </c>
      <c r="E22241" s="96">
        <v>139.26</v>
      </c>
      <c r="F22241" s="12">
        <v>342249</v>
      </c>
    </row>
    <row r="22242" spans="2:6">
      <c r="B22242" s="21">
        <v>42983</v>
      </c>
      <c r="C22242" s="122" t="s">
        <v>63</v>
      </c>
      <c r="D22242" s="117">
        <v>205.71</v>
      </c>
      <c r="E22242" s="96">
        <v>207.22</v>
      </c>
      <c r="F22242" s="12">
        <v>937767</v>
      </c>
    </row>
    <row r="22243" spans="2:6">
      <c r="B22243" s="21">
        <v>42983</v>
      </c>
      <c r="C22243" s="122" t="s">
        <v>64</v>
      </c>
      <c r="D22243" s="117">
        <v>137.19999999999999</v>
      </c>
      <c r="E22243" s="96">
        <v>135.34</v>
      </c>
      <c r="F22243" s="12">
        <v>1143611</v>
      </c>
    </row>
    <row r="22244" spans="2:6">
      <c r="B22244" s="21">
        <v>42983</v>
      </c>
      <c r="C22244" s="122" t="s">
        <v>65</v>
      </c>
      <c r="D22244" s="117">
        <v>46.56</v>
      </c>
      <c r="E22244" s="96">
        <v>47.25</v>
      </c>
      <c r="F22244" s="12">
        <v>4419249</v>
      </c>
    </row>
    <row r="22245" spans="2:6">
      <c r="B22245" s="21">
        <v>42983</v>
      </c>
      <c r="C22245" s="122" t="s">
        <v>66</v>
      </c>
      <c r="D22245" s="117">
        <v>35.020000000000003</v>
      </c>
      <c r="E22245" s="96">
        <v>35.020000000000003</v>
      </c>
      <c r="F22245" s="12">
        <v>19300594</v>
      </c>
    </row>
    <row r="22246" spans="2:6">
      <c r="B22246" s="21">
        <v>42983</v>
      </c>
      <c r="C22246" s="122" t="s">
        <v>67</v>
      </c>
      <c r="D22246" s="117">
        <v>141.07</v>
      </c>
      <c r="E22246" s="96">
        <v>141.54</v>
      </c>
      <c r="F22246" s="12">
        <v>1370288</v>
      </c>
    </row>
    <row r="22247" spans="2:6">
      <c r="B22247" s="21">
        <v>42983</v>
      </c>
      <c r="C22247" s="122" t="s">
        <v>68</v>
      </c>
      <c r="D22247" s="117">
        <v>54.65</v>
      </c>
      <c r="E22247" s="96">
        <v>54.79</v>
      </c>
      <c r="F22247" s="12">
        <v>2147006</v>
      </c>
    </row>
    <row r="22248" spans="2:6">
      <c r="B22248" s="21">
        <v>42983</v>
      </c>
      <c r="C22248" s="122" t="s">
        <v>69</v>
      </c>
      <c r="D22248" s="117">
        <v>20.11</v>
      </c>
      <c r="E22248" s="96">
        <v>20.21</v>
      </c>
      <c r="F22248" s="12">
        <v>7996761</v>
      </c>
    </row>
    <row r="22249" spans="2:6">
      <c r="B22249" s="21">
        <v>42983</v>
      </c>
      <c r="C22249" s="122" t="s">
        <v>70</v>
      </c>
      <c r="D22249" s="117">
        <v>84.94</v>
      </c>
      <c r="E22249" s="96">
        <v>84.78</v>
      </c>
      <c r="F22249" s="12">
        <v>1573601</v>
      </c>
    </row>
    <row r="22250" spans="2:6">
      <c r="B22250" s="21">
        <v>42983</v>
      </c>
      <c r="C22250" s="122" t="s">
        <v>71</v>
      </c>
      <c r="D22250" s="117">
        <v>39.53</v>
      </c>
      <c r="E22250" s="96">
        <v>39.56</v>
      </c>
      <c r="F22250" s="12">
        <v>1303909</v>
      </c>
    </row>
    <row r="22251" spans="2:6">
      <c r="B22251" s="21">
        <v>42983</v>
      </c>
      <c r="C22251" s="122" t="s">
        <v>72</v>
      </c>
      <c r="D22251" s="117">
        <v>335.98</v>
      </c>
      <c r="E22251" s="96">
        <v>340.48</v>
      </c>
      <c r="F22251" s="12">
        <v>1039823.9790000001</v>
      </c>
    </row>
    <row r="22252" spans="2:6">
      <c r="B22252" s="21">
        <v>42983</v>
      </c>
      <c r="C22252" s="122" t="s">
        <v>73</v>
      </c>
      <c r="D22252" s="117">
        <v>120.02</v>
      </c>
      <c r="E22252" s="96">
        <v>120.22</v>
      </c>
      <c r="F22252" s="12">
        <v>596575</v>
      </c>
    </row>
    <row r="22253" spans="2:6">
      <c r="B22253" s="21">
        <v>42983</v>
      </c>
      <c r="C22253" s="122" t="s">
        <v>285</v>
      </c>
      <c r="D22253" s="117">
        <v>137.32</v>
      </c>
      <c r="E22253" s="96">
        <v>136.44999999999999</v>
      </c>
      <c r="F22253" s="12">
        <v>1070626</v>
      </c>
    </row>
    <row r="22254" spans="2:6">
      <c r="B22254" s="21">
        <v>42983</v>
      </c>
      <c r="C22254" s="122" t="s">
        <v>286</v>
      </c>
      <c r="D22254" s="117">
        <v>32.93</v>
      </c>
      <c r="E22254" s="96">
        <v>32.26</v>
      </c>
      <c r="F22254" s="12">
        <v>2743398</v>
      </c>
    </row>
    <row r="22255" spans="2:6">
      <c r="B22255" s="21">
        <v>42983</v>
      </c>
      <c r="C22255" s="122" t="s">
        <v>287</v>
      </c>
      <c r="D22255" s="117">
        <v>99.22</v>
      </c>
      <c r="E22255" s="96">
        <v>98.61</v>
      </c>
      <c r="F22255" s="12">
        <v>810022</v>
      </c>
    </row>
    <row r="22256" spans="2:6">
      <c r="B22256" s="21">
        <v>42983</v>
      </c>
      <c r="C22256" s="122" t="s">
        <v>288</v>
      </c>
      <c r="D22256" s="117">
        <v>39.89</v>
      </c>
      <c r="E22256" s="96">
        <v>40</v>
      </c>
      <c r="F22256" s="12">
        <v>4168189</v>
      </c>
    </row>
    <row r="22257" spans="2:6">
      <c r="B22257" s="21">
        <v>42983</v>
      </c>
      <c r="C22257" s="122" t="s">
        <v>289</v>
      </c>
      <c r="D22257" s="117">
        <v>55.25</v>
      </c>
      <c r="E22257" s="96">
        <v>54.38</v>
      </c>
      <c r="F22257" s="12">
        <v>1207106</v>
      </c>
    </row>
    <row r="22258" spans="2:6">
      <c r="B22258" s="21">
        <v>42983</v>
      </c>
      <c r="C22258" s="122" t="s">
        <v>290</v>
      </c>
      <c r="D22258" s="117">
        <v>130.72</v>
      </c>
      <c r="E22258" s="96">
        <v>129.9</v>
      </c>
      <c r="F22258" s="12">
        <v>5154935</v>
      </c>
    </row>
    <row r="22259" spans="2:6">
      <c r="B22259" s="21">
        <v>42983</v>
      </c>
      <c r="C22259" s="122" t="s">
        <v>291</v>
      </c>
      <c r="D22259" s="117">
        <v>27.53</v>
      </c>
      <c r="E22259" s="96">
        <v>27.17</v>
      </c>
      <c r="F22259" s="12">
        <v>3617832</v>
      </c>
    </row>
    <row r="22260" spans="2:6">
      <c r="B22260" s="21">
        <v>42983</v>
      </c>
      <c r="C22260" s="122" t="s">
        <v>292</v>
      </c>
      <c r="D22260" s="117">
        <v>91.02</v>
      </c>
      <c r="E22260" s="96">
        <v>89.51</v>
      </c>
      <c r="F22260" s="12">
        <v>17031549</v>
      </c>
    </row>
    <row r="22261" spans="2:6">
      <c r="B22261" s="21">
        <v>42983</v>
      </c>
      <c r="C22261" s="122" t="s">
        <v>293</v>
      </c>
      <c r="D22261" s="117">
        <v>46.37</v>
      </c>
      <c r="E22261" s="96">
        <v>46.2</v>
      </c>
      <c r="F22261" s="12">
        <v>1747480</v>
      </c>
    </row>
    <row r="22262" spans="2:6">
      <c r="B22262" s="21">
        <v>42983</v>
      </c>
      <c r="C22262" s="122" t="s">
        <v>294</v>
      </c>
      <c r="D22262" s="117">
        <v>65.48</v>
      </c>
      <c r="E22262" s="96">
        <v>66.400000000000006</v>
      </c>
      <c r="F22262" s="12">
        <v>3256581</v>
      </c>
    </row>
    <row r="22263" spans="2:6">
      <c r="B22263" s="21">
        <v>42983</v>
      </c>
      <c r="C22263" s="122" t="s">
        <v>295</v>
      </c>
      <c r="D22263" s="117">
        <v>17.18</v>
      </c>
      <c r="E22263" s="96">
        <v>16.79</v>
      </c>
      <c r="F22263" s="12">
        <v>11864056</v>
      </c>
    </row>
    <row r="22264" spans="2:6">
      <c r="B22264" s="21">
        <v>42983</v>
      </c>
      <c r="C22264" s="122" t="s">
        <v>296</v>
      </c>
      <c r="D22264" s="117">
        <v>80.72</v>
      </c>
      <c r="E22264" s="96">
        <v>81.150000000000006</v>
      </c>
      <c r="F22264" s="12">
        <v>3303089</v>
      </c>
    </row>
    <row r="22265" spans="2:6">
      <c r="B22265" s="21">
        <v>42983</v>
      </c>
      <c r="C22265" s="122" t="s">
        <v>297</v>
      </c>
      <c r="D22265" s="117">
        <v>19.850000000000001</v>
      </c>
      <c r="E22265" s="96">
        <v>19.8</v>
      </c>
      <c r="F22265" s="12">
        <v>4492585</v>
      </c>
    </row>
    <row r="22266" spans="2:6">
      <c r="B22266" s="21">
        <v>42983</v>
      </c>
      <c r="C22266" s="122" t="s">
        <v>298</v>
      </c>
      <c r="D22266" s="117">
        <v>93.94</v>
      </c>
      <c r="E22266" s="96">
        <v>93.66</v>
      </c>
      <c r="F22266" s="12">
        <v>851131</v>
      </c>
    </row>
    <row r="22267" spans="2:6">
      <c r="B22267" s="21">
        <v>42983</v>
      </c>
      <c r="C22267" s="122" t="s">
        <v>299</v>
      </c>
      <c r="D22267" s="117">
        <v>122.76</v>
      </c>
      <c r="E22267" s="96">
        <v>122.91</v>
      </c>
      <c r="F22267" s="12">
        <v>1297989</v>
      </c>
    </row>
    <row r="22268" spans="2:6">
      <c r="B22268" s="21">
        <v>42983</v>
      </c>
      <c r="C22268" s="122" t="s">
        <v>300</v>
      </c>
      <c r="D22268" s="117">
        <v>19.399999999999999</v>
      </c>
      <c r="E22268" s="96">
        <v>19.350000000000001</v>
      </c>
      <c r="F22268" s="12">
        <v>10753912</v>
      </c>
    </row>
    <row r="22269" spans="2:6">
      <c r="B22269" s="21">
        <v>42983</v>
      </c>
      <c r="C22269" s="122" t="s">
        <v>301</v>
      </c>
      <c r="D22269" s="117">
        <v>68.09</v>
      </c>
      <c r="E22269" s="96">
        <v>69.02</v>
      </c>
      <c r="F22269" s="12">
        <v>2160026</v>
      </c>
    </row>
    <row r="22270" spans="2:6">
      <c r="B22270" s="21">
        <v>42983</v>
      </c>
      <c r="C22270" s="122" t="s">
        <v>302</v>
      </c>
      <c r="D22270" s="117">
        <v>45.75</v>
      </c>
      <c r="E22270" s="96">
        <v>45.92</v>
      </c>
      <c r="F22270" s="12">
        <v>10463902</v>
      </c>
    </row>
    <row r="22271" spans="2:6">
      <c r="B22271" s="21">
        <v>42983</v>
      </c>
      <c r="C22271" s="122" t="s">
        <v>303</v>
      </c>
      <c r="D22271" s="117">
        <v>42.52</v>
      </c>
      <c r="E22271" s="96">
        <v>42.45</v>
      </c>
      <c r="F22271" s="12">
        <v>2371321</v>
      </c>
    </row>
    <row r="22272" spans="2:6">
      <c r="B22272" s="21">
        <v>42983</v>
      </c>
      <c r="C22272" s="122" t="s">
        <v>304</v>
      </c>
      <c r="D22272" s="117">
        <v>22.29</v>
      </c>
      <c r="E22272" s="96">
        <v>22.43</v>
      </c>
      <c r="F22272" s="12">
        <v>11804204</v>
      </c>
    </row>
    <row r="22273" spans="2:6">
      <c r="B22273" s="21">
        <v>42983</v>
      </c>
      <c r="C22273" s="122" t="s">
        <v>305</v>
      </c>
      <c r="D22273" s="117">
        <v>40.08</v>
      </c>
      <c r="E22273" s="96">
        <v>40.39</v>
      </c>
      <c r="F22273" s="12">
        <v>2446812</v>
      </c>
    </row>
    <row r="22274" spans="2:6">
      <c r="B22274" s="21">
        <v>42983</v>
      </c>
      <c r="C22274" s="122" t="s">
        <v>306</v>
      </c>
      <c r="D22274" s="117">
        <v>103.63</v>
      </c>
      <c r="E22274" s="96">
        <v>102.72</v>
      </c>
      <c r="F22274" s="12">
        <v>1102863</v>
      </c>
    </row>
    <row r="22275" spans="2:6">
      <c r="B22275" s="21">
        <v>42983</v>
      </c>
      <c r="C22275" s="122" t="s">
        <v>307</v>
      </c>
      <c r="D22275" s="117">
        <v>46.71</v>
      </c>
      <c r="E22275" s="96">
        <v>45.84</v>
      </c>
      <c r="F22275" s="12">
        <v>1670057</v>
      </c>
    </row>
    <row r="22276" spans="2:6">
      <c r="B22276" s="21">
        <v>42983</v>
      </c>
      <c r="C22276" s="122" t="s">
        <v>308</v>
      </c>
      <c r="D22276" s="117">
        <v>37.46</v>
      </c>
      <c r="E22276" s="96">
        <v>36.68</v>
      </c>
      <c r="F22276" s="12">
        <v>4179380</v>
      </c>
    </row>
    <row r="22277" spans="2:6">
      <c r="B22277" s="21">
        <v>42983</v>
      </c>
      <c r="C22277" s="122" t="s">
        <v>309</v>
      </c>
      <c r="D22277" s="117">
        <v>46.3</v>
      </c>
      <c r="E22277" s="96">
        <v>45.72</v>
      </c>
      <c r="F22277" s="12">
        <v>986951</v>
      </c>
    </row>
    <row r="22278" spans="2:6">
      <c r="B22278" s="21">
        <v>42983</v>
      </c>
      <c r="C22278" s="122" t="s">
        <v>310</v>
      </c>
      <c r="D22278" s="117">
        <v>51.71</v>
      </c>
      <c r="E22278" s="96">
        <v>51.04</v>
      </c>
      <c r="F22278" s="12">
        <v>1545519</v>
      </c>
    </row>
    <row r="22279" spans="2:6">
      <c r="B22279" s="21">
        <v>42983</v>
      </c>
      <c r="C22279" s="122" t="s">
        <v>311</v>
      </c>
      <c r="D22279" s="117">
        <v>157.32</v>
      </c>
      <c r="E22279" s="96">
        <v>157</v>
      </c>
      <c r="F22279" s="12">
        <v>546588</v>
      </c>
    </row>
    <row r="22280" spans="2:6">
      <c r="B22280" s="21">
        <v>42983</v>
      </c>
      <c r="C22280" s="122" t="s">
        <v>312</v>
      </c>
      <c r="D22280" s="117">
        <v>34.630000000000003</v>
      </c>
      <c r="E22280" s="96">
        <v>34.89</v>
      </c>
      <c r="F22280" s="12">
        <v>1098263</v>
      </c>
    </row>
    <row r="22281" spans="2:6">
      <c r="B22281" s="21">
        <v>42983</v>
      </c>
      <c r="C22281" s="122" t="s">
        <v>313</v>
      </c>
      <c r="D22281" s="117">
        <v>182.66</v>
      </c>
      <c r="E22281" s="96">
        <v>182.85</v>
      </c>
      <c r="F22281" s="12">
        <v>882123</v>
      </c>
    </row>
    <row r="22282" spans="2:6">
      <c r="B22282" s="21">
        <v>42983</v>
      </c>
      <c r="C22282" s="122" t="s">
        <v>314</v>
      </c>
      <c r="D22282" s="117">
        <v>79.47</v>
      </c>
      <c r="E22282" s="96">
        <v>79.819999999999993</v>
      </c>
      <c r="F22282" s="12">
        <v>3702643</v>
      </c>
    </row>
    <row r="22283" spans="2:6">
      <c r="B22283" s="21">
        <v>42983</v>
      </c>
      <c r="C22283" s="122" t="s">
        <v>315</v>
      </c>
      <c r="D22283" s="117">
        <v>304.45</v>
      </c>
      <c r="E22283" s="96">
        <v>302.2</v>
      </c>
      <c r="F22283" s="12">
        <v>1388379</v>
      </c>
    </row>
    <row r="22284" spans="2:6">
      <c r="B22284" s="21">
        <v>42983</v>
      </c>
      <c r="C22284" s="122" t="s">
        <v>316</v>
      </c>
      <c r="D22284" s="117">
        <v>68.27</v>
      </c>
      <c r="E22284" s="96">
        <v>66.849999999999994</v>
      </c>
      <c r="F22284" s="12">
        <v>2221772</v>
      </c>
    </row>
    <row r="22285" spans="2:6">
      <c r="B22285" s="21">
        <v>42983</v>
      </c>
      <c r="C22285" s="122" t="s">
        <v>317</v>
      </c>
      <c r="D22285" s="117">
        <v>42.68</v>
      </c>
      <c r="E22285" s="96">
        <v>42.91</v>
      </c>
      <c r="F22285" s="12">
        <v>1033750</v>
      </c>
    </row>
    <row r="22286" spans="2:6">
      <c r="B22286" s="21">
        <v>42983</v>
      </c>
      <c r="C22286" s="122" t="s">
        <v>318</v>
      </c>
      <c r="D22286" s="117">
        <v>75.27</v>
      </c>
      <c r="E22286" s="96">
        <v>75.680000000000007</v>
      </c>
      <c r="F22286" s="12">
        <v>8555216</v>
      </c>
    </row>
    <row r="22287" spans="2:6">
      <c r="B22287" s="21">
        <v>42983</v>
      </c>
      <c r="C22287" s="122" t="s">
        <v>319</v>
      </c>
      <c r="D22287" s="117">
        <v>165.69</v>
      </c>
      <c r="E22287" s="96">
        <v>164.1</v>
      </c>
      <c r="F22287" s="12">
        <v>1538754</v>
      </c>
    </row>
    <row r="22288" spans="2:6">
      <c r="B22288" s="21">
        <v>42983</v>
      </c>
      <c r="C22288" s="122" t="s">
        <v>320</v>
      </c>
      <c r="D22288" s="117">
        <v>23.76</v>
      </c>
      <c r="E22288" s="96">
        <v>23.1</v>
      </c>
      <c r="F22288" s="12">
        <v>1445104</v>
      </c>
    </row>
    <row r="22289" spans="2:6">
      <c r="B22289" s="21">
        <v>42983</v>
      </c>
      <c r="C22289" s="122" t="s">
        <v>321</v>
      </c>
      <c r="D22289" s="117">
        <v>51.81</v>
      </c>
      <c r="E22289" s="96">
        <v>51.14</v>
      </c>
      <c r="F22289" s="12">
        <v>5116444</v>
      </c>
    </row>
    <row r="22290" spans="2:6">
      <c r="B22290" s="21">
        <v>42983</v>
      </c>
      <c r="C22290" s="122" t="s">
        <v>322</v>
      </c>
      <c r="D22290" s="117">
        <v>54.95</v>
      </c>
      <c r="E22290" s="96">
        <v>54.12</v>
      </c>
      <c r="F22290" s="12">
        <v>1084731</v>
      </c>
    </row>
    <row r="22291" spans="2:6">
      <c r="B22291" s="21">
        <v>42983</v>
      </c>
      <c r="C22291" s="122" t="s">
        <v>323</v>
      </c>
      <c r="D22291" s="117">
        <v>90.58</v>
      </c>
      <c r="E22291" s="96">
        <v>89.39</v>
      </c>
      <c r="F22291" s="12">
        <v>3642615</v>
      </c>
    </row>
    <row r="22292" spans="2:6">
      <c r="B22292" s="21">
        <v>42983</v>
      </c>
      <c r="C22292" s="122" t="s">
        <v>324</v>
      </c>
      <c r="D22292" s="117">
        <v>21.35</v>
      </c>
      <c r="E22292" s="96">
        <v>21.01</v>
      </c>
      <c r="F22292" s="12">
        <v>7462954</v>
      </c>
    </row>
    <row r="22293" spans="2:6">
      <c r="B22293" s="21">
        <v>42983</v>
      </c>
      <c r="C22293" s="122" t="s">
        <v>325</v>
      </c>
      <c r="D22293" s="117">
        <v>132.84</v>
      </c>
      <c r="E22293" s="96">
        <v>132.66</v>
      </c>
      <c r="F22293" s="12">
        <v>2763402</v>
      </c>
    </row>
    <row r="22294" spans="2:6">
      <c r="B22294" s="21">
        <v>42983</v>
      </c>
      <c r="C22294" s="122" t="s">
        <v>326</v>
      </c>
      <c r="D22294" s="117">
        <v>106.19</v>
      </c>
      <c r="E22294" s="96">
        <v>106.49</v>
      </c>
      <c r="F22294" s="12">
        <v>543745</v>
      </c>
    </row>
    <row r="22295" spans="2:6">
      <c r="B22295" s="21">
        <v>42983</v>
      </c>
      <c r="C22295" s="122" t="s">
        <v>327</v>
      </c>
      <c r="D22295" s="117">
        <v>53.25</v>
      </c>
      <c r="E22295" s="96">
        <v>53.35</v>
      </c>
      <c r="F22295" s="12">
        <v>1179783</v>
      </c>
    </row>
    <row r="22296" spans="2:6">
      <c r="B22296" s="21">
        <v>42983</v>
      </c>
      <c r="C22296" s="122" t="s">
        <v>328</v>
      </c>
      <c r="D22296" s="117">
        <v>103.67</v>
      </c>
      <c r="E22296" s="96">
        <v>102.28</v>
      </c>
      <c r="F22296" s="12">
        <v>1886720</v>
      </c>
    </row>
    <row r="22297" spans="2:6">
      <c r="B22297" s="21">
        <v>42983</v>
      </c>
      <c r="C22297" s="122" t="s">
        <v>329</v>
      </c>
      <c r="D22297" s="117">
        <v>37.03</v>
      </c>
      <c r="E22297" s="96">
        <v>36.65</v>
      </c>
      <c r="F22297" s="12">
        <v>1665805</v>
      </c>
    </row>
    <row r="22298" spans="2:6">
      <c r="B22298" s="21">
        <v>42983</v>
      </c>
      <c r="C22298" s="122" t="s">
        <v>330</v>
      </c>
      <c r="D22298" s="117">
        <v>16.420000000000002</v>
      </c>
      <c r="E22298" s="96">
        <v>16.21</v>
      </c>
      <c r="F22298" s="12">
        <v>5795116</v>
      </c>
    </row>
    <row r="22299" spans="2:6">
      <c r="B22299" s="21">
        <v>42983</v>
      </c>
      <c r="C22299" s="122" t="s">
        <v>331</v>
      </c>
      <c r="D22299" s="117">
        <v>159</v>
      </c>
      <c r="E22299" s="96">
        <v>159.1</v>
      </c>
      <c r="F22299" s="12">
        <v>4005591</v>
      </c>
    </row>
    <row r="22300" spans="2:6">
      <c r="B22300" s="21">
        <v>42983</v>
      </c>
      <c r="C22300" s="122" t="s">
        <v>332</v>
      </c>
      <c r="D22300" s="117">
        <v>86.99</v>
      </c>
      <c r="E22300" s="96">
        <v>86.49</v>
      </c>
      <c r="F22300" s="12">
        <v>2143325</v>
      </c>
    </row>
    <row r="22301" spans="2:6">
      <c r="B22301" s="21">
        <v>42983</v>
      </c>
      <c r="C22301" s="122" t="s">
        <v>333</v>
      </c>
      <c r="D22301" s="117">
        <v>148.62</v>
      </c>
      <c r="E22301" s="96">
        <v>147.82</v>
      </c>
      <c r="F22301" s="12">
        <v>1828861</v>
      </c>
    </row>
    <row r="22302" spans="2:6">
      <c r="B22302" s="21">
        <v>42983</v>
      </c>
      <c r="C22302" s="122" t="s">
        <v>334</v>
      </c>
      <c r="D22302" s="117">
        <v>133.1</v>
      </c>
      <c r="E22302" s="96">
        <v>133.06</v>
      </c>
      <c r="F22302" s="12">
        <v>879351</v>
      </c>
    </row>
    <row r="22303" spans="2:6">
      <c r="B22303" s="21">
        <v>42983</v>
      </c>
      <c r="C22303" s="122" t="s">
        <v>335</v>
      </c>
      <c r="D22303" s="117">
        <v>40.950000000000003</v>
      </c>
      <c r="E22303" s="96">
        <v>40.729999999999997</v>
      </c>
      <c r="F22303" s="12">
        <v>10678170</v>
      </c>
    </row>
    <row r="22304" spans="2:6">
      <c r="B22304" s="21">
        <v>42983</v>
      </c>
      <c r="C22304" s="122" t="s">
        <v>336</v>
      </c>
      <c r="D22304" s="117">
        <v>79.88</v>
      </c>
      <c r="E22304" s="96">
        <v>79.819999999999993</v>
      </c>
      <c r="F22304" s="12">
        <v>3258813</v>
      </c>
    </row>
    <row r="22305" spans="2:6">
      <c r="B22305" s="21">
        <v>42983</v>
      </c>
      <c r="C22305" s="122" t="s">
        <v>337</v>
      </c>
      <c r="D22305" s="117">
        <v>47.46</v>
      </c>
      <c r="E22305" s="96">
        <v>47.31</v>
      </c>
      <c r="F22305" s="12">
        <v>9368908</v>
      </c>
    </row>
    <row r="22306" spans="2:6">
      <c r="B22306" s="21">
        <v>42983</v>
      </c>
      <c r="C22306" s="122" t="s">
        <v>338</v>
      </c>
      <c r="D22306" s="117">
        <v>33.15</v>
      </c>
      <c r="E22306" s="96">
        <v>33.14</v>
      </c>
      <c r="F22306" s="12">
        <v>9819116</v>
      </c>
    </row>
    <row r="22307" spans="2:6">
      <c r="B22307" s="21">
        <v>42983</v>
      </c>
      <c r="C22307" s="122" t="s">
        <v>339</v>
      </c>
      <c r="D22307" s="117">
        <v>253.98</v>
      </c>
      <c r="E22307" s="96">
        <v>254.76</v>
      </c>
      <c r="F22307" s="12">
        <v>466455</v>
      </c>
    </row>
    <row r="22308" spans="2:6">
      <c r="B22308" s="21">
        <v>42983</v>
      </c>
      <c r="C22308" s="122" t="s">
        <v>340</v>
      </c>
      <c r="D22308" s="117">
        <v>96</v>
      </c>
      <c r="E22308" s="96">
        <v>96.27</v>
      </c>
      <c r="F22308" s="12">
        <v>737146</v>
      </c>
    </row>
    <row r="22309" spans="2:6">
      <c r="B22309" s="21">
        <v>42983</v>
      </c>
      <c r="C22309" s="122" t="s">
        <v>341</v>
      </c>
      <c r="D22309" s="117">
        <v>83.2</v>
      </c>
      <c r="E22309" s="96">
        <v>83.55</v>
      </c>
      <c r="F22309" s="12">
        <v>515539</v>
      </c>
    </row>
    <row r="22310" spans="2:6">
      <c r="B22310" s="21">
        <v>42983</v>
      </c>
      <c r="C22310" s="122" t="s">
        <v>342</v>
      </c>
      <c r="D22310" s="117">
        <v>211.35</v>
      </c>
      <c r="E22310" s="96">
        <v>207.8</v>
      </c>
      <c r="F22310" s="12">
        <v>792321</v>
      </c>
    </row>
    <row r="22311" spans="2:6">
      <c r="B22311" s="21">
        <v>42983</v>
      </c>
      <c r="C22311" s="122" t="s">
        <v>343</v>
      </c>
      <c r="D22311" s="117">
        <v>77.569999999999993</v>
      </c>
      <c r="E22311" s="96">
        <v>78.09</v>
      </c>
      <c r="F22311" s="12">
        <v>2408015</v>
      </c>
    </row>
    <row r="22312" spans="2:6">
      <c r="B22312" s="21">
        <v>42983</v>
      </c>
      <c r="C22312" s="122" t="s">
        <v>344</v>
      </c>
      <c r="D22312" s="117">
        <v>202.25</v>
      </c>
      <c r="E22312" s="96">
        <v>200.98</v>
      </c>
      <c r="F22312" s="12">
        <v>1936090</v>
      </c>
    </row>
    <row r="22313" spans="2:6">
      <c r="B22313" s="21">
        <v>42983</v>
      </c>
      <c r="C22313" s="122" t="s">
        <v>345</v>
      </c>
      <c r="D22313" s="117">
        <v>55.97</v>
      </c>
      <c r="E22313" s="96">
        <v>56.35</v>
      </c>
      <c r="F22313" s="12">
        <v>2642359</v>
      </c>
    </row>
    <row r="22314" spans="2:6">
      <c r="B22314" s="21">
        <v>42983</v>
      </c>
      <c r="C22314" s="122" t="s">
        <v>346</v>
      </c>
      <c r="D22314" s="117">
        <v>63.31</v>
      </c>
      <c r="E22314" s="96">
        <v>62.87</v>
      </c>
      <c r="F22314" s="12">
        <v>9001006</v>
      </c>
    </row>
    <row r="22315" spans="2:6">
      <c r="B22315" s="21">
        <v>42983</v>
      </c>
      <c r="C22315" s="122" t="s">
        <v>347</v>
      </c>
      <c r="D22315" s="117">
        <v>117.1</v>
      </c>
      <c r="E22315" s="96">
        <v>117.02</v>
      </c>
      <c r="F22315" s="12">
        <v>1446714</v>
      </c>
    </row>
    <row r="22316" spans="2:6">
      <c r="B22316" s="21">
        <v>42983</v>
      </c>
      <c r="C22316" s="122" t="s">
        <v>348</v>
      </c>
      <c r="D22316" s="117">
        <v>20.11</v>
      </c>
      <c r="E22316" s="96">
        <v>19.46</v>
      </c>
      <c r="F22316" s="12">
        <v>5228268</v>
      </c>
    </row>
    <row r="22317" spans="2:6">
      <c r="B22317" s="21">
        <v>42983</v>
      </c>
      <c r="C22317" s="122" t="s">
        <v>349</v>
      </c>
      <c r="D22317" s="117">
        <v>53.58</v>
      </c>
      <c r="E22317" s="96">
        <v>51.79</v>
      </c>
      <c r="F22317" s="12">
        <v>8375702</v>
      </c>
    </row>
    <row r="22318" spans="2:6">
      <c r="B22318" s="21">
        <v>42983</v>
      </c>
      <c r="C22318" s="122" t="s">
        <v>350</v>
      </c>
      <c r="D22318" s="117">
        <v>63.75</v>
      </c>
      <c r="E22318" s="96">
        <v>63.62</v>
      </c>
      <c r="F22318" s="12">
        <v>8140442</v>
      </c>
    </row>
    <row r="22319" spans="2:6">
      <c r="B22319" s="21">
        <v>42983</v>
      </c>
      <c r="C22319" s="122" t="s">
        <v>351</v>
      </c>
      <c r="D22319" s="117">
        <v>11.38</v>
      </c>
      <c r="E22319" s="96">
        <v>11.29</v>
      </c>
      <c r="F22319" s="12">
        <v>11143780</v>
      </c>
    </row>
    <row r="22320" spans="2:6">
      <c r="B22320" s="21">
        <v>42983</v>
      </c>
      <c r="C22320" s="122" t="s">
        <v>352</v>
      </c>
      <c r="D22320" s="117">
        <v>45.66</v>
      </c>
      <c r="E22320" s="96">
        <v>44.91</v>
      </c>
      <c r="F22320" s="12">
        <v>9777593</v>
      </c>
    </row>
    <row r="22321" spans="2:6">
      <c r="B22321" s="21">
        <v>42983</v>
      </c>
      <c r="C22321" s="122" t="s">
        <v>353</v>
      </c>
      <c r="D22321" s="117">
        <v>73.34</v>
      </c>
      <c r="E22321" s="96">
        <v>73.61</v>
      </c>
      <c r="F22321" s="12">
        <v>22242384</v>
      </c>
    </row>
    <row r="22322" spans="2:6">
      <c r="B22322" s="21">
        <v>42983</v>
      </c>
      <c r="C22322" s="122" t="s">
        <v>354</v>
      </c>
      <c r="D22322" s="117">
        <v>87.58</v>
      </c>
      <c r="E22322" s="96">
        <v>86.66</v>
      </c>
      <c r="F22322" s="12">
        <v>637338</v>
      </c>
    </row>
    <row r="22323" spans="2:6">
      <c r="B22323" s="21">
        <v>42983</v>
      </c>
      <c r="C22323" s="122" t="s">
        <v>355</v>
      </c>
      <c r="D22323" s="117">
        <v>147.63999999999999</v>
      </c>
      <c r="E22323" s="96">
        <v>145.44999999999999</v>
      </c>
      <c r="F22323" s="12">
        <v>693687</v>
      </c>
    </row>
    <row r="22324" spans="2:6">
      <c r="B22324" s="21">
        <v>42983</v>
      </c>
      <c r="C22324" s="122" t="s">
        <v>356</v>
      </c>
      <c r="D22324" s="117">
        <v>599.32000000000005</v>
      </c>
      <c r="E22324" s="96">
        <v>603.25</v>
      </c>
      <c r="F22324" s="12">
        <v>196928</v>
      </c>
    </row>
    <row r="22325" spans="2:6">
      <c r="B22325" s="21">
        <v>42983</v>
      </c>
      <c r="C22325" s="122" t="s">
        <v>357</v>
      </c>
      <c r="D22325" s="117">
        <v>32.450000000000003</v>
      </c>
      <c r="E22325" s="96">
        <v>32.07</v>
      </c>
      <c r="F22325" s="12">
        <v>28957631</v>
      </c>
    </row>
    <row r="22326" spans="2:6">
      <c r="B22326" s="21">
        <v>42983</v>
      </c>
      <c r="C22326" s="122" t="s">
        <v>358</v>
      </c>
      <c r="D22326" s="117">
        <v>31.76</v>
      </c>
      <c r="E22326" s="96">
        <v>31.59</v>
      </c>
      <c r="F22326" s="12">
        <v>5659569</v>
      </c>
    </row>
    <row r="22327" spans="2:6">
      <c r="B22327" s="21">
        <v>42983</v>
      </c>
      <c r="C22327" s="122" t="s">
        <v>359</v>
      </c>
      <c r="D22327" s="117">
        <v>13.86</v>
      </c>
      <c r="E22327" s="96">
        <v>13.84</v>
      </c>
      <c r="F22327" s="12">
        <v>2920506</v>
      </c>
    </row>
    <row r="22328" spans="2:6">
      <c r="B22328" s="21">
        <v>42983</v>
      </c>
      <c r="C22328" s="122" t="s">
        <v>360</v>
      </c>
      <c r="D22328" s="117">
        <v>24.46</v>
      </c>
      <c r="E22328" s="96">
        <v>24.36</v>
      </c>
      <c r="F22328" s="12">
        <v>4743760</v>
      </c>
    </row>
    <row r="22329" spans="2:6">
      <c r="B22329" s="21">
        <v>42983</v>
      </c>
      <c r="C22329" s="122" t="s">
        <v>361</v>
      </c>
      <c r="D22329" s="117">
        <v>75.37</v>
      </c>
      <c r="E22329" s="96">
        <v>74.38</v>
      </c>
      <c r="F22329" s="12">
        <v>1142483</v>
      </c>
    </row>
    <row r="22330" spans="2:6">
      <c r="B22330" s="21">
        <v>42983</v>
      </c>
      <c r="C22330" s="122" t="s">
        <v>362</v>
      </c>
      <c r="D22330" s="117">
        <v>150.18</v>
      </c>
      <c r="E22330" s="96">
        <v>150.26</v>
      </c>
      <c r="F22330" s="12">
        <v>1075172</v>
      </c>
    </row>
    <row r="22331" spans="2:6">
      <c r="B22331" s="21">
        <v>42983</v>
      </c>
      <c r="C22331" s="122" t="s">
        <v>363</v>
      </c>
      <c r="D22331" s="117">
        <v>38.979999999999997</v>
      </c>
      <c r="E22331" s="96">
        <v>38.75</v>
      </c>
      <c r="F22331" s="12">
        <v>6598039</v>
      </c>
    </row>
    <row r="22332" spans="2:6">
      <c r="B22332" s="21">
        <v>42983</v>
      </c>
      <c r="C22332" s="122" t="s">
        <v>364</v>
      </c>
      <c r="D22332" s="117">
        <v>173.4</v>
      </c>
      <c r="E22332" s="96">
        <v>174.52</v>
      </c>
      <c r="F22332" s="12">
        <v>4597441</v>
      </c>
    </row>
    <row r="22333" spans="2:6">
      <c r="B22333" s="21">
        <v>42983</v>
      </c>
      <c r="C22333" s="122" t="s">
        <v>365</v>
      </c>
      <c r="D22333" s="117">
        <v>26.39</v>
      </c>
      <c r="E22333" s="96">
        <v>25.95</v>
      </c>
      <c r="F22333" s="12">
        <v>2945151</v>
      </c>
    </row>
    <row r="22334" spans="2:6">
      <c r="B22334" s="21">
        <v>42983</v>
      </c>
      <c r="C22334" s="122" t="s">
        <v>366</v>
      </c>
      <c r="D22334" s="117">
        <v>26.88</v>
      </c>
      <c r="E22334" s="96">
        <v>26.87</v>
      </c>
      <c r="F22334" s="12">
        <v>1207701</v>
      </c>
    </row>
    <row r="22335" spans="2:6">
      <c r="B22335" s="21">
        <v>42983</v>
      </c>
      <c r="C22335" s="122" t="s">
        <v>367</v>
      </c>
      <c r="D22335" s="117">
        <v>53.25</v>
      </c>
      <c r="E22335" s="96">
        <v>53.01</v>
      </c>
      <c r="F22335" s="12">
        <v>6689126</v>
      </c>
    </row>
    <row r="22336" spans="2:6">
      <c r="B22336" s="21">
        <v>42983</v>
      </c>
      <c r="C22336" s="122" t="s">
        <v>368</v>
      </c>
      <c r="D22336" s="117">
        <v>39.450000000000003</v>
      </c>
      <c r="E22336" s="96">
        <v>38.81</v>
      </c>
      <c r="F22336" s="12">
        <v>1441719</v>
      </c>
    </row>
    <row r="22337" spans="2:6">
      <c r="B22337" s="21">
        <v>42983</v>
      </c>
      <c r="C22337" s="122" t="s">
        <v>369</v>
      </c>
      <c r="D22337" s="117">
        <v>270.92</v>
      </c>
      <c r="E22337" s="96">
        <v>268.07</v>
      </c>
      <c r="F22337" s="12">
        <v>633128</v>
      </c>
    </row>
    <row r="22338" spans="2:6">
      <c r="B22338" s="21">
        <v>42983</v>
      </c>
      <c r="C22338" s="122" t="s">
        <v>370</v>
      </c>
      <c r="D22338" s="117">
        <v>30.92</v>
      </c>
      <c r="E22338" s="96">
        <v>31.33</v>
      </c>
      <c r="F22338" s="12">
        <v>3082479</v>
      </c>
    </row>
    <row r="22339" spans="2:6">
      <c r="B22339" s="21">
        <v>42983</v>
      </c>
      <c r="C22339" s="122" t="s">
        <v>371</v>
      </c>
      <c r="D22339" s="117">
        <v>24.93</v>
      </c>
      <c r="E22339" s="96">
        <v>24.4</v>
      </c>
      <c r="F22339" s="12">
        <v>4005162</v>
      </c>
    </row>
    <row r="22340" spans="2:6">
      <c r="B22340" s="21">
        <v>42983</v>
      </c>
      <c r="C22340" s="122" t="s">
        <v>372</v>
      </c>
      <c r="D22340" s="117">
        <v>121.2</v>
      </c>
      <c r="E22340" s="96">
        <v>121.11</v>
      </c>
      <c r="F22340" s="12">
        <v>2588321</v>
      </c>
    </row>
    <row r="22341" spans="2:6">
      <c r="B22341" s="21">
        <v>42983</v>
      </c>
      <c r="C22341" s="122" t="s">
        <v>373</v>
      </c>
      <c r="D22341" s="117">
        <v>38.49</v>
      </c>
      <c r="E22341" s="96">
        <v>37.979999999999997</v>
      </c>
      <c r="F22341" s="12">
        <v>2322381</v>
      </c>
    </row>
    <row r="22342" spans="2:6">
      <c r="B22342" s="21">
        <v>42983</v>
      </c>
      <c r="C22342" s="122" t="s">
        <v>374</v>
      </c>
      <c r="D22342" s="117">
        <v>88.32</v>
      </c>
      <c r="E22342" s="96">
        <v>86.51</v>
      </c>
      <c r="F22342" s="12">
        <v>1341166</v>
      </c>
    </row>
    <row r="22343" spans="2:6">
      <c r="B22343" s="21">
        <v>42983</v>
      </c>
      <c r="C22343" s="122" t="s">
        <v>375</v>
      </c>
      <c r="D22343" s="117">
        <v>55.65</v>
      </c>
      <c r="E22343" s="96">
        <v>54.79</v>
      </c>
      <c r="F22343" s="12">
        <v>2489612</v>
      </c>
    </row>
    <row r="22344" spans="2:6">
      <c r="B22344" s="21">
        <v>42983</v>
      </c>
      <c r="C22344" s="122" t="s">
        <v>376</v>
      </c>
      <c r="D22344" s="117">
        <v>168.38</v>
      </c>
      <c r="E22344" s="96">
        <v>165.91</v>
      </c>
      <c r="F22344" s="12">
        <v>17417392</v>
      </c>
    </row>
    <row r="22345" spans="2:6">
      <c r="B22345" s="21">
        <v>42983</v>
      </c>
      <c r="C22345" s="122" t="s">
        <v>377</v>
      </c>
      <c r="D22345" s="117">
        <v>48.91</v>
      </c>
      <c r="E22345" s="96">
        <v>48.72</v>
      </c>
      <c r="F22345" s="12">
        <v>2858475</v>
      </c>
    </row>
    <row r="22346" spans="2:6">
      <c r="B22346" s="21">
        <v>42983</v>
      </c>
      <c r="C22346" s="122" t="s">
        <v>378</v>
      </c>
      <c r="D22346" s="117">
        <v>13.75</v>
      </c>
      <c r="E22346" s="96">
        <v>13.55</v>
      </c>
      <c r="F22346" s="12">
        <v>673650</v>
      </c>
    </row>
    <row r="22347" spans="2:6">
      <c r="B22347" s="21">
        <v>42983</v>
      </c>
      <c r="C22347" s="122" t="s">
        <v>379</v>
      </c>
      <c r="D22347" s="117">
        <v>13.45</v>
      </c>
      <c r="E22347" s="96">
        <v>13.28</v>
      </c>
      <c r="F22347" s="12">
        <v>1341967</v>
      </c>
    </row>
    <row r="22348" spans="2:6">
      <c r="B22348" s="21">
        <v>42983</v>
      </c>
      <c r="C22348" s="122" t="s">
        <v>380</v>
      </c>
      <c r="D22348" s="117">
        <v>58.21</v>
      </c>
      <c r="E22348" s="96">
        <v>58.32</v>
      </c>
      <c r="F22348" s="12">
        <v>1855588</v>
      </c>
    </row>
    <row r="22349" spans="2:6">
      <c r="B22349" s="21">
        <v>42983</v>
      </c>
      <c r="C22349" s="122" t="s">
        <v>381</v>
      </c>
      <c r="D22349" s="117">
        <v>55</v>
      </c>
      <c r="E22349" s="96">
        <v>54.85</v>
      </c>
      <c r="F22349" s="12">
        <v>3561340</v>
      </c>
    </row>
    <row r="22350" spans="2:6">
      <c r="B22350" s="21">
        <v>42983</v>
      </c>
      <c r="C22350" s="122" t="s">
        <v>382</v>
      </c>
      <c r="D22350" s="117">
        <v>71.97</v>
      </c>
      <c r="E22350" s="96">
        <v>71.73</v>
      </c>
      <c r="F22350" s="12">
        <v>1451561</v>
      </c>
    </row>
    <row r="22351" spans="2:6">
      <c r="B22351" s="21">
        <v>42983</v>
      </c>
      <c r="C22351" s="122" t="s">
        <v>383</v>
      </c>
      <c r="D22351" s="117">
        <v>50.53</v>
      </c>
      <c r="E22351" s="96">
        <v>50.93</v>
      </c>
      <c r="F22351" s="12">
        <v>15610724</v>
      </c>
    </row>
    <row r="22352" spans="2:6">
      <c r="B22352" s="21">
        <v>42983</v>
      </c>
      <c r="C22352" s="122" t="s">
        <v>384</v>
      </c>
      <c r="D22352" s="117">
        <v>197.72</v>
      </c>
      <c r="E22352" s="96">
        <v>200.38</v>
      </c>
      <c r="F22352" s="12">
        <v>1042302</v>
      </c>
    </row>
    <row r="22353" spans="2:6">
      <c r="B22353" s="21">
        <v>42983</v>
      </c>
      <c r="C22353" s="122" t="s">
        <v>385</v>
      </c>
      <c r="D22353" s="117">
        <v>60</v>
      </c>
      <c r="E22353" s="96">
        <v>60.72</v>
      </c>
      <c r="F22353" s="12">
        <v>4619762</v>
      </c>
    </row>
    <row r="22354" spans="2:6">
      <c r="B22354" s="21">
        <v>42983</v>
      </c>
      <c r="C22354" s="122" t="s">
        <v>386</v>
      </c>
      <c r="D22354" s="117">
        <v>56.92</v>
      </c>
      <c r="E22354" s="96">
        <v>56.71</v>
      </c>
      <c r="F22354" s="12">
        <v>1257872</v>
      </c>
    </row>
    <row r="22355" spans="2:6">
      <c r="B22355" s="21">
        <v>42983</v>
      </c>
      <c r="C22355" s="122" t="s">
        <v>387</v>
      </c>
      <c r="D22355" s="117">
        <v>16.73</v>
      </c>
      <c r="E22355" s="96">
        <v>16.399999999999999</v>
      </c>
      <c r="F22355" s="12">
        <v>2375512</v>
      </c>
    </row>
    <row r="22356" spans="2:6">
      <c r="B22356" s="21">
        <v>42983</v>
      </c>
      <c r="C22356" s="122" t="s">
        <v>388</v>
      </c>
      <c r="D22356" s="117">
        <v>65.81</v>
      </c>
      <c r="E22356" s="96">
        <v>65.290000000000006</v>
      </c>
      <c r="F22356" s="12">
        <v>1605543</v>
      </c>
    </row>
    <row r="22357" spans="2:6">
      <c r="B22357" s="21">
        <v>42983</v>
      </c>
      <c r="C22357" s="122" t="s">
        <v>389</v>
      </c>
      <c r="D22357" s="117">
        <v>69.94</v>
      </c>
      <c r="E22357" s="96">
        <v>69.84</v>
      </c>
      <c r="F22357" s="12">
        <v>3375123</v>
      </c>
    </row>
    <row r="22358" spans="2:6">
      <c r="B22358" s="21">
        <v>42983</v>
      </c>
      <c r="C22358" s="122" t="s">
        <v>390</v>
      </c>
      <c r="D22358" s="117">
        <v>1845.75</v>
      </c>
      <c r="E22358" s="96">
        <v>1842.89</v>
      </c>
      <c r="F22358" s="12">
        <v>453473</v>
      </c>
    </row>
    <row r="22359" spans="2:6">
      <c r="B22359" s="21">
        <v>42983</v>
      </c>
      <c r="C22359" s="122" t="s">
        <v>391</v>
      </c>
      <c r="D22359" s="117">
        <v>37.700000000000003</v>
      </c>
      <c r="E22359" s="96">
        <v>37.700000000000003</v>
      </c>
      <c r="F22359" s="12">
        <v>842205</v>
      </c>
    </row>
    <row r="22360" spans="2:6">
      <c r="B22360" s="21">
        <v>42983</v>
      </c>
      <c r="C22360" s="122" t="s">
        <v>392</v>
      </c>
      <c r="D22360" s="117">
        <v>46.57</v>
      </c>
      <c r="E22360" s="96">
        <v>46.37</v>
      </c>
      <c r="F22360" s="12">
        <v>3242846</v>
      </c>
    </row>
    <row r="22361" spans="2:6">
      <c r="B22361" s="21">
        <v>42983</v>
      </c>
      <c r="C22361" s="122" t="s">
        <v>393</v>
      </c>
      <c r="D22361" s="117">
        <v>115.95</v>
      </c>
      <c r="E22361" s="96">
        <v>115.87</v>
      </c>
      <c r="F22361" s="12">
        <v>2711444</v>
      </c>
    </row>
    <row r="22362" spans="2:6">
      <c r="B22362" s="21">
        <v>42983</v>
      </c>
      <c r="C22362" s="122" t="s">
        <v>394</v>
      </c>
      <c r="D22362" s="117">
        <v>33.880000000000003</v>
      </c>
      <c r="E22362" s="96">
        <v>33.799999999999997</v>
      </c>
      <c r="F22362" s="12">
        <v>14296598</v>
      </c>
    </row>
    <row r="22363" spans="2:6">
      <c r="B22363" s="21">
        <v>42983</v>
      </c>
      <c r="C22363" s="122" t="s">
        <v>395</v>
      </c>
      <c r="D22363" s="117">
        <v>62.82</v>
      </c>
      <c r="E22363" s="96">
        <v>61.82</v>
      </c>
      <c r="F22363" s="12">
        <v>1070619</v>
      </c>
    </row>
    <row r="22364" spans="2:6">
      <c r="B22364" s="21">
        <v>42983</v>
      </c>
      <c r="C22364" s="122" t="s">
        <v>396</v>
      </c>
      <c r="D22364" s="117">
        <v>92.18</v>
      </c>
      <c r="E22364" s="96">
        <v>92.72</v>
      </c>
      <c r="F22364" s="12">
        <v>6532090</v>
      </c>
    </row>
    <row r="22365" spans="2:6">
      <c r="B22365" s="21">
        <v>42983</v>
      </c>
      <c r="C22365" s="122" t="s">
        <v>397</v>
      </c>
      <c r="D22365" s="117">
        <v>45.28</v>
      </c>
      <c r="E22365" s="96">
        <v>44.11</v>
      </c>
      <c r="F22365" s="12">
        <v>7658903</v>
      </c>
    </row>
    <row r="22366" spans="2:6">
      <c r="B22366" s="21">
        <v>42983</v>
      </c>
      <c r="C22366" s="122" t="s">
        <v>398</v>
      </c>
      <c r="D22366" s="117">
        <v>162.57</v>
      </c>
      <c r="E22366" s="96">
        <v>159.76</v>
      </c>
      <c r="F22366" s="12">
        <v>1043823</v>
      </c>
    </row>
    <row r="22367" spans="2:6">
      <c r="B22367" s="21">
        <v>42983</v>
      </c>
      <c r="C22367" s="122" t="s">
        <v>399</v>
      </c>
      <c r="D22367" s="117">
        <v>25.86</v>
      </c>
      <c r="E22367" s="96">
        <v>25.65</v>
      </c>
      <c r="F22367" s="12">
        <v>4248887</v>
      </c>
    </row>
    <row r="22368" spans="2:6">
      <c r="B22368" s="21">
        <v>42983</v>
      </c>
      <c r="C22368" s="122" t="s">
        <v>400</v>
      </c>
      <c r="D22368" s="117">
        <v>113.42</v>
      </c>
      <c r="E22368" s="96">
        <v>111.89</v>
      </c>
      <c r="F22368" s="12">
        <v>678124</v>
      </c>
    </row>
    <row r="22369" spans="2:6">
      <c r="B22369" s="21">
        <v>42983</v>
      </c>
      <c r="C22369" s="122" t="s">
        <v>401</v>
      </c>
      <c r="D22369" s="117">
        <v>66.83</v>
      </c>
      <c r="E22369" s="96">
        <v>67.2</v>
      </c>
      <c r="F22369" s="12">
        <v>554142</v>
      </c>
    </row>
    <row r="22370" spans="2:6">
      <c r="B22370" s="21">
        <v>42983</v>
      </c>
      <c r="C22370" s="122" t="s">
        <v>402</v>
      </c>
      <c r="D22370" s="117">
        <v>64.25</v>
      </c>
      <c r="E22370" s="96">
        <v>63.51</v>
      </c>
      <c r="F22370" s="12">
        <v>2263474</v>
      </c>
    </row>
    <row r="22371" spans="2:6">
      <c r="B22371" s="21">
        <v>42983</v>
      </c>
      <c r="C22371" s="122" t="s">
        <v>403</v>
      </c>
      <c r="D22371" s="117">
        <v>117.42</v>
      </c>
      <c r="E22371" s="96">
        <v>117.67</v>
      </c>
      <c r="F22371" s="12">
        <v>3061606</v>
      </c>
    </row>
    <row r="22372" spans="2:6">
      <c r="B22372" s="21">
        <v>42983</v>
      </c>
      <c r="C22372" s="122" t="s">
        <v>404</v>
      </c>
      <c r="D22372" s="117">
        <v>125.66</v>
      </c>
      <c r="E22372" s="96">
        <v>123.79</v>
      </c>
      <c r="F22372" s="12">
        <v>2913037</v>
      </c>
    </row>
    <row r="22373" spans="2:6">
      <c r="B22373" s="21">
        <v>42983</v>
      </c>
      <c r="C22373" s="122" t="s">
        <v>405</v>
      </c>
      <c r="D22373" s="117">
        <v>62.42</v>
      </c>
      <c r="E22373" s="96">
        <v>61.57</v>
      </c>
      <c r="F22373" s="12">
        <v>767094</v>
      </c>
    </row>
    <row r="22374" spans="2:6">
      <c r="B22374" s="21">
        <v>42983</v>
      </c>
      <c r="C22374" s="122" t="s">
        <v>406</v>
      </c>
      <c r="D22374" s="117">
        <v>89.84</v>
      </c>
      <c r="E22374" s="96">
        <v>89.69</v>
      </c>
      <c r="F22374" s="12">
        <v>653432</v>
      </c>
    </row>
    <row r="22375" spans="2:6">
      <c r="B22375" s="21">
        <v>42983</v>
      </c>
      <c r="C22375" s="122" t="s">
        <v>407</v>
      </c>
      <c r="D22375" s="117">
        <v>104.46</v>
      </c>
      <c r="E22375" s="96">
        <v>103.44</v>
      </c>
      <c r="F22375" s="12">
        <v>1009308</v>
      </c>
    </row>
    <row r="22376" spans="2:6">
      <c r="B22376" s="21">
        <v>42983</v>
      </c>
      <c r="C22376" s="122" t="s">
        <v>408</v>
      </c>
      <c r="D22376" s="117">
        <v>39.17</v>
      </c>
      <c r="E22376" s="96">
        <v>39.17</v>
      </c>
      <c r="F22376" s="12">
        <v>2270253</v>
      </c>
    </row>
    <row r="22377" spans="2:6">
      <c r="B22377" s="21">
        <v>42983</v>
      </c>
      <c r="C22377" s="122" t="s">
        <v>409</v>
      </c>
      <c r="D22377" s="117">
        <v>78.040000000000006</v>
      </c>
      <c r="E22377" s="96">
        <v>78.06</v>
      </c>
      <c r="F22377" s="12">
        <v>1202139</v>
      </c>
    </row>
    <row r="22378" spans="2:6">
      <c r="B22378" s="21">
        <v>42983</v>
      </c>
      <c r="C22378" s="122" t="s">
        <v>410</v>
      </c>
      <c r="D22378" s="117">
        <v>102.45</v>
      </c>
      <c r="E22378" s="96">
        <v>100.74</v>
      </c>
      <c r="F22378" s="12">
        <v>1939890</v>
      </c>
    </row>
    <row r="22379" spans="2:6">
      <c r="B22379" s="21">
        <v>42983</v>
      </c>
      <c r="C22379" s="122" t="s">
        <v>411</v>
      </c>
      <c r="D22379" s="117">
        <v>205.58</v>
      </c>
      <c r="E22379" s="96">
        <v>206.66</v>
      </c>
      <c r="F22379" s="12">
        <v>656850</v>
      </c>
    </row>
    <row r="22380" spans="2:6">
      <c r="B22380" s="21">
        <v>42983</v>
      </c>
      <c r="C22380" s="122" t="s">
        <v>412</v>
      </c>
      <c r="D22380" s="117">
        <v>84.32</v>
      </c>
      <c r="E22380" s="96">
        <v>83.24</v>
      </c>
      <c r="F22380" s="12">
        <v>2491360</v>
      </c>
    </row>
    <row r="22381" spans="2:6">
      <c r="B22381" s="21">
        <v>42983</v>
      </c>
      <c r="C22381" s="122" t="s">
        <v>413</v>
      </c>
      <c r="D22381" s="117">
        <v>126.88</v>
      </c>
      <c r="E22381" s="96">
        <v>128.5</v>
      </c>
      <c r="F22381" s="12">
        <v>1033401</v>
      </c>
    </row>
    <row r="22382" spans="2:6">
      <c r="B22382" s="21">
        <v>42983</v>
      </c>
      <c r="C22382" s="122" t="s">
        <v>414</v>
      </c>
      <c r="D22382" s="117">
        <v>35.96</v>
      </c>
      <c r="E22382" s="96">
        <v>35.78</v>
      </c>
      <c r="F22382" s="12">
        <v>1477418</v>
      </c>
    </row>
    <row r="22383" spans="2:6">
      <c r="B22383" s="21">
        <v>42983</v>
      </c>
      <c r="C22383" s="122" t="s">
        <v>415</v>
      </c>
      <c r="D22383" s="117">
        <v>130.76</v>
      </c>
      <c r="E22383" s="96">
        <v>130.30000000000001</v>
      </c>
      <c r="F22383" s="12">
        <v>819469</v>
      </c>
    </row>
    <row r="22384" spans="2:6">
      <c r="B22384" s="21">
        <v>42983</v>
      </c>
      <c r="C22384" s="122" t="s">
        <v>416</v>
      </c>
      <c r="D22384" s="117">
        <v>131.66999999999999</v>
      </c>
      <c r="E22384" s="96">
        <v>131.13</v>
      </c>
      <c r="F22384" s="12">
        <v>1152134</v>
      </c>
    </row>
    <row r="22385" spans="2:6">
      <c r="B22385" s="21">
        <v>42983</v>
      </c>
      <c r="C22385" s="122" t="s">
        <v>417</v>
      </c>
      <c r="D22385" s="117">
        <v>61.26</v>
      </c>
      <c r="E22385" s="96">
        <v>61.27</v>
      </c>
      <c r="F22385" s="12">
        <v>5719134</v>
      </c>
    </row>
    <row r="22386" spans="2:6">
      <c r="B22386" s="21">
        <v>42983</v>
      </c>
      <c r="C22386" s="122" t="s">
        <v>418</v>
      </c>
      <c r="D22386" s="117">
        <v>95.5</v>
      </c>
      <c r="E22386" s="96">
        <v>96.95</v>
      </c>
      <c r="F22386" s="12">
        <v>2303308</v>
      </c>
    </row>
    <row r="22387" spans="2:6">
      <c r="B22387" s="21">
        <v>42983</v>
      </c>
      <c r="C22387" s="122" t="s">
        <v>419</v>
      </c>
      <c r="D22387" s="117">
        <v>51.86</v>
      </c>
      <c r="E22387" s="96">
        <v>50.03</v>
      </c>
      <c r="F22387" s="12">
        <v>17932021</v>
      </c>
    </row>
    <row r="22388" spans="2:6">
      <c r="B22388" s="21">
        <v>42983</v>
      </c>
      <c r="C22388" s="122" t="s">
        <v>420</v>
      </c>
      <c r="D22388" s="117">
        <v>72.930000000000007</v>
      </c>
      <c r="E22388" s="96">
        <v>73.38</v>
      </c>
      <c r="F22388" s="12">
        <v>870868</v>
      </c>
    </row>
    <row r="22389" spans="2:6">
      <c r="B22389" s="21">
        <v>42983</v>
      </c>
      <c r="C22389" s="122" t="s">
        <v>421</v>
      </c>
      <c r="D22389" s="117">
        <v>123.92</v>
      </c>
      <c r="E22389" s="96">
        <v>119.04</v>
      </c>
      <c r="F22389" s="12">
        <v>2768830</v>
      </c>
    </row>
    <row r="22390" spans="2:6">
      <c r="B22390" s="21">
        <v>42983</v>
      </c>
      <c r="C22390" s="122" t="s">
        <v>422</v>
      </c>
      <c r="D22390" s="117">
        <v>246.13</v>
      </c>
      <c r="E22390" s="96">
        <v>231.19</v>
      </c>
      <c r="F22390" s="12">
        <v>1013737</v>
      </c>
    </row>
    <row r="22391" spans="2:6">
      <c r="B22391" s="21">
        <v>42983</v>
      </c>
      <c r="C22391" s="122" t="s">
        <v>423</v>
      </c>
      <c r="D22391" s="117">
        <v>64.72</v>
      </c>
      <c r="E22391" s="96">
        <v>64.52</v>
      </c>
      <c r="F22391" s="12">
        <v>727590</v>
      </c>
    </row>
    <row r="22392" spans="2:6">
      <c r="B22392" s="21">
        <v>42983</v>
      </c>
      <c r="C22392" s="122" t="s">
        <v>424</v>
      </c>
      <c r="D22392" s="117">
        <v>499.81</v>
      </c>
      <c r="E22392" s="96">
        <v>494.36</v>
      </c>
      <c r="F22392" s="12">
        <v>657682</v>
      </c>
    </row>
    <row r="22393" spans="2:6">
      <c r="B22393" s="21">
        <v>42983</v>
      </c>
      <c r="C22393" s="122" t="s">
        <v>425</v>
      </c>
      <c r="D22393" s="117">
        <v>14.14</v>
      </c>
      <c r="E22393" s="96">
        <v>13.64</v>
      </c>
      <c r="F22393" s="12">
        <v>14187995</v>
      </c>
    </row>
    <row r="22394" spans="2:6">
      <c r="B22394" s="21">
        <v>42983</v>
      </c>
      <c r="C22394" s="122" t="s">
        <v>426</v>
      </c>
      <c r="D22394" s="117">
        <v>45.17</v>
      </c>
      <c r="E22394" s="96">
        <v>44.62</v>
      </c>
      <c r="F22394" s="12">
        <v>697061</v>
      </c>
    </row>
    <row r="22395" spans="2:6">
      <c r="B22395" s="21">
        <v>42983</v>
      </c>
      <c r="C22395" s="122" t="s">
        <v>427</v>
      </c>
      <c r="D22395" s="117">
        <v>106.82</v>
      </c>
      <c r="E22395" s="96">
        <v>106.81</v>
      </c>
      <c r="F22395" s="12">
        <v>1121979</v>
      </c>
    </row>
    <row r="22396" spans="2:6">
      <c r="B22396" s="21">
        <v>42983</v>
      </c>
      <c r="C22396" s="122" t="s">
        <v>428</v>
      </c>
      <c r="D22396" s="117">
        <v>78.33</v>
      </c>
      <c r="E22396" s="96">
        <v>76.27</v>
      </c>
      <c r="F22396" s="12">
        <v>476469</v>
      </c>
    </row>
    <row r="22397" spans="2:6">
      <c r="B22397" s="21">
        <v>42983</v>
      </c>
      <c r="C22397" s="122" t="s">
        <v>429</v>
      </c>
      <c r="D22397" s="117">
        <v>89.77</v>
      </c>
      <c r="E22397" s="96">
        <v>89.5</v>
      </c>
      <c r="F22397" s="12">
        <v>1293982</v>
      </c>
    </row>
    <row r="22398" spans="2:6">
      <c r="B22398" s="21">
        <v>42983</v>
      </c>
      <c r="C22398" s="122" t="s">
        <v>430</v>
      </c>
      <c r="D22398" s="117">
        <v>77.3</v>
      </c>
      <c r="E22398" s="96">
        <v>76.599999999999994</v>
      </c>
      <c r="F22398" s="12">
        <v>850170</v>
      </c>
    </row>
    <row r="22399" spans="2:6">
      <c r="B22399" s="21">
        <v>42983</v>
      </c>
      <c r="C22399" s="122" t="s">
        <v>431</v>
      </c>
      <c r="D22399" s="117">
        <v>164.35</v>
      </c>
      <c r="E22399" s="96">
        <v>163.41</v>
      </c>
      <c r="F22399" s="12">
        <v>775301</v>
      </c>
    </row>
    <row r="22400" spans="2:6">
      <c r="B22400" s="21">
        <v>42983</v>
      </c>
      <c r="C22400" s="122" t="s">
        <v>432</v>
      </c>
      <c r="D22400" s="117">
        <v>228.72</v>
      </c>
      <c r="E22400" s="96">
        <v>229.01</v>
      </c>
      <c r="F22400" s="12">
        <v>320495</v>
      </c>
    </row>
    <row r="22401" spans="2:6">
      <c r="B22401" s="21">
        <v>42983</v>
      </c>
      <c r="C22401" s="122" t="s">
        <v>433</v>
      </c>
      <c r="D22401" s="117">
        <v>58.75</v>
      </c>
      <c r="E22401" s="96">
        <v>58.99</v>
      </c>
      <c r="F22401" s="12">
        <v>2921455</v>
      </c>
    </row>
    <row r="22402" spans="2:6">
      <c r="B22402" s="21">
        <v>42983</v>
      </c>
      <c r="C22402" s="122" t="s">
        <v>434</v>
      </c>
      <c r="D22402" s="117">
        <v>18</v>
      </c>
      <c r="E22402" s="96">
        <v>17.95</v>
      </c>
      <c r="F22402" s="12">
        <v>6129183</v>
      </c>
    </row>
    <row r="22403" spans="2:6">
      <c r="B22403" s="21">
        <v>42983</v>
      </c>
      <c r="C22403" s="122" t="s">
        <v>435</v>
      </c>
      <c r="D22403" s="117">
        <v>65.19</v>
      </c>
      <c r="E22403" s="96">
        <v>64.63</v>
      </c>
      <c r="F22403" s="12">
        <v>980197</v>
      </c>
    </row>
    <row r="22404" spans="2:6">
      <c r="B22404" s="21">
        <v>42983</v>
      </c>
      <c r="C22404" s="122" t="s">
        <v>436</v>
      </c>
      <c r="D22404" s="117">
        <v>184.17</v>
      </c>
      <c r="E22404" s="96">
        <v>183.08</v>
      </c>
      <c r="F22404" s="12">
        <v>1694058</v>
      </c>
    </row>
    <row r="22405" spans="2:6">
      <c r="B22405" s="21">
        <v>42983</v>
      </c>
      <c r="C22405" s="122" t="s">
        <v>437</v>
      </c>
      <c r="D22405" s="117">
        <v>151.97</v>
      </c>
      <c r="E22405" s="96">
        <v>151.16</v>
      </c>
      <c r="F22405" s="12">
        <v>1809800</v>
      </c>
    </row>
    <row r="22406" spans="2:6">
      <c r="B22406" s="21">
        <v>42983</v>
      </c>
      <c r="C22406" s="122" t="s">
        <v>438</v>
      </c>
      <c r="D22406" s="117">
        <v>54.95</v>
      </c>
      <c r="E22406" s="96">
        <v>55.13</v>
      </c>
      <c r="F22406" s="12">
        <v>9178048</v>
      </c>
    </row>
    <row r="22407" spans="2:6">
      <c r="B22407" s="21">
        <v>42983</v>
      </c>
      <c r="C22407" s="122" t="s">
        <v>439</v>
      </c>
      <c r="D22407" s="117">
        <v>60.42</v>
      </c>
      <c r="E22407" s="96">
        <v>59.85</v>
      </c>
      <c r="F22407" s="12">
        <v>1203019</v>
      </c>
    </row>
    <row r="22408" spans="2:6">
      <c r="B22408" s="21">
        <v>42983</v>
      </c>
      <c r="C22408" s="122" t="s">
        <v>440</v>
      </c>
      <c r="D22408" s="117">
        <v>39.75</v>
      </c>
      <c r="E22408" s="96">
        <v>38.770000000000003</v>
      </c>
      <c r="F22408" s="12">
        <v>8340532</v>
      </c>
    </row>
    <row r="22409" spans="2:6">
      <c r="B22409" s="21">
        <v>42983</v>
      </c>
      <c r="C22409" s="122" t="s">
        <v>441</v>
      </c>
      <c r="D22409" s="117">
        <v>44.88</v>
      </c>
      <c r="E22409" s="96">
        <v>44.23</v>
      </c>
      <c r="F22409" s="12">
        <v>2901613</v>
      </c>
    </row>
    <row r="22410" spans="2:6">
      <c r="B22410" s="21">
        <v>42983</v>
      </c>
      <c r="C22410" s="122" t="s">
        <v>442</v>
      </c>
      <c r="D22410" s="117">
        <v>343.21</v>
      </c>
      <c r="E22410" s="96">
        <v>344.98</v>
      </c>
      <c r="F22410" s="12">
        <v>628109</v>
      </c>
    </row>
    <row r="22411" spans="2:6">
      <c r="B22411" s="21">
        <v>42983</v>
      </c>
      <c r="C22411" s="122" t="s">
        <v>443</v>
      </c>
      <c r="D22411" s="117">
        <v>64.37</v>
      </c>
      <c r="E22411" s="96">
        <v>64.56</v>
      </c>
      <c r="F22411" s="12">
        <v>1702599</v>
      </c>
    </row>
    <row r="22412" spans="2:6">
      <c r="B22412" s="21">
        <v>42983</v>
      </c>
      <c r="C22412" s="122" t="s">
        <v>444</v>
      </c>
      <c r="D22412" s="117">
        <v>104.84</v>
      </c>
      <c r="E22412" s="96">
        <v>106.08</v>
      </c>
      <c r="F22412" s="12">
        <v>1182312</v>
      </c>
    </row>
    <row r="22413" spans="2:6">
      <c r="B22413" s="21">
        <v>42983</v>
      </c>
      <c r="C22413" s="122" t="s">
        <v>445</v>
      </c>
      <c r="D22413" s="117">
        <v>63.48</v>
      </c>
      <c r="E22413" s="96">
        <v>65.099999999999994</v>
      </c>
      <c r="F22413" s="12">
        <v>7517646</v>
      </c>
    </row>
    <row r="22414" spans="2:6">
      <c r="B22414" s="21">
        <v>42983</v>
      </c>
      <c r="C22414" s="122" t="s">
        <v>446</v>
      </c>
      <c r="D22414" s="117">
        <v>96.72</v>
      </c>
      <c r="E22414" s="96">
        <v>95.73</v>
      </c>
      <c r="F22414" s="12">
        <v>1067569</v>
      </c>
    </row>
    <row r="22415" spans="2:6">
      <c r="B22415" s="21">
        <v>42983</v>
      </c>
      <c r="C22415" s="122" t="s">
        <v>447</v>
      </c>
      <c r="D22415" s="117">
        <v>145.97999999999999</v>
      </c>
      <c r="E22415" s="96">
        <v>144.66999999999999</v>
      </c>
      <c r="F22415" s="12">
        <v>613383</v>
      </c>
    </row>
    <row r="22416" spans="2:6">
      <c r="B22416" s="21">
        <v>42983</v>
      </c>
      <c r="C22416" s="122" t="s">
        <v>448</v>
      </c>
      <c r="D22416" s="117">
        <v>85.68</v>
      </c>
      <c r="E22416" s="96">
        <v>85.21</v>
      </c>
      <c r="F22416" s="12">
        <v>1436222</v>
      </c>
    </row>
    <row r="22417" spans="2:6">
      <c r="B22417" s="21">
        <v>42983</v>
      </c>
      <c r="C22417" s="122" t="s">
        <v>449</v>
      </c>
      <c r="D22417" s="117">
        <v>79.92</v>
      </c>
      <c r="E22417" s="96">
        <v>80.010000000000005</v>
      </c>
      <c r="F22417" s="12">
        <v>1406158</v>
      </c>
    </row>
    <row r="22418" spans="2:6">
      <c r="B22418" s="21">
        <v>42983</v>
      </c>
      <c r="C22418" s="122" t="s">
        <v>450</v>
      </c>
      <c r="D22418" s="117">
        <v>48.31</v>
      </c>
      <c r="E22418" s="96">
        <v>49.16</v>
      </c>
      <c r="F22418" s="12">
        <v>6725324</v>
      </c>
    </row>
    <row r="22419" spans="2:6">
      <c r="B22419" s="21">
        <v>42983</v>
      </c>
      <c r="C22419" s="122" t="s">
        <v>451</v>
      </c>
      <c r="D22419" s="117">
        <v>158.19</v>
      </c>
      <c r="E22419" s="96">
        <v>156.88</v>
      </c>
      <c r="F22419" s="12">
        <v>1398537</v>
      </c>
    </row>
    <row r="22420" spans="2:6">
      <c r="B22420" s="21">
        <v>42983</v>
      </c>
      <c r="C22420" s="122" t="s">
        <v>452</v>
      </c>
      <c r="D22420" s="117">
        <v>153.18</v>
      </c>
      <c r="E22420" s="96">
        <v>153.18</v>
      </c>
      <c r="F22420" s="12">
        <v>842129</v>
      </c>
    </row>
    <row r="22421" spans="2:6">
      <c r="B22421" s="21">
        <v>42983</v>
      </c>
      <c r="C22421" s="122" t="s">
        <v>453</v>
      </c>
      <c r="D22421" s="117">
        <v>71.83</v>
      </c>
      <c r="E22421" s="96">
        <v>70.34</v>
      </c>
      <c r="F22421" s="12">
        <v>950511</v>
      </c>
    </row>
    <row r="22422" spans="2:6">
      <c r="B22422" s="21">
        <v>42983</v>
      </c>
      <c r="C22422" s="122" t="s">
        <v>454</v>
      </c>
      <c r="D22422" s="117">
        <v>118.06</v>
      </c>
      <c r="E22422" s="96">
        <v>117.64</v>
      </c>
      <c r="F22422" s="12">
        <v>848984</v>
      </c>
    </row>
    <row r="22423" spans="2:6">
      <c r="B22423" s="21">
        <v>42983</v>
      </c>
      <c r="C22423" s="122" t="s">
        <v>455</v>
      </c>
      <c r="D22423" s="117">
        <v>55.09</v>
      </c>
      <c r="E22423" s="96">
        <v>53.84</v>
      </c>
      <c r="F22423" s="12">
        <v>2461133</v>
      </c>
    </row>
    <row r="22424" spans="2:6">
      <c r="B22424" s="21">
        <v>42983</v>
      </c>
      <c r="C22424" s="122" t="s">
        <v>456</v>
      </c>
      <c r="D22424" s="117">
        <v>92.63</v>
      </c>
      <c r="E22424" s="96">
        <v>91.79</v>
      </c>
      <c r="F22424" s="12">
        <v>2844454</v>
      </c>
    </row>
    <row r="22425" spans="2:6">
      <c r="B22425" s="21">
        <v>42983</v>
      </c>
      <c r="C22425" s="122" t="s">
        <v>457</v>
      </c>
      <c r="D22425" s="117">
        <v>31.84</v>
      </c>
      <c r="E22425" s="96">
        <v>32.75</v>
      </c>
      <c r="F22425" s="12">
        <v>8454710</v>
      </c>
    </row>
    <row r="22426" spans="2:6">
      <c r="B22426" s="21">
        <v>42983</v>
      </c>
      <c r="C22426" s="122" t="s">
        <v>458</v>
      </c>
      <c r="D22426" s="117">
        <v>200.12</v>
      </c>
      <c r="E22426" s="96">
        <v>201.09</v>
      </c>
      <c r="F22426" s="12">
        <v>1074627</v>
      </c>
    </row>
    <row r="22427" spans="2:6">
      <c r="B22427" s="21">
        <v>42983</v>
      </c>
      <c r="C22427" s="122" t="s">
        <v>459</v>
      </c>
      <c r="D22427" s="117">
        <v>142.18</v>
      </c>
      <c r="E22427" s="96">
        <v>141.69999999999999</v>
      </c>
      <c r="F22427" s="12">
        <v>862554</v>
      </c>
    </row>
    <row r="22428" spans="2:6">
      <c r="B22428" s="21">
        <v>42983</v>
      </c>
      <c r="C22428" s="122" t="s">
        <v>460</v>
      </c>
      <c r="D22428" s="117">
        <v>106.92</v>
      </c>
      <c r="E22428" s="96">
        <v>106.93</v>
      </c>
      <c r="F22428" s="12">
        <v>2198692</v>
      </c>
    </row>
    <row r="22429" spans="2:6">
      <c r="B22429" s="21">
        <v>42983</v>
      </c>
      <c r="C22429" s="122" t="s">
        <v>461</v>
      </c>
      <c r="D22429" s="117">
        <v>30.7</v>
      </c>
      <c r="E22429" s="96">
        <v>29.87</v>
      </c>
      <c r="F22429" s="12">
        <v>6260221</v>
      </c>
    </row>
    <row r="22430" spans="2:6">
      <c r="B22430" s="21">
        <v>42983</v>
      </c>
      <c r="C22430" s="122" t="s">
        <v>462</v>
      </c>
      <c r="D22430" s="117">
        <v>140.47</v>
      </c>
      <c r="E22430" s="96">
        <v>141.61000000000001</v>
      </c>
      <c r="F22430" s="12">
        <v>1643638</v>
      </c>
    </row>
    <row r="22431" spans="2:6">
      <c r="B22431" s="21">
        <v>42983</v>
      </c>
      <c r="C22431" s="122" t="s">
        <v>463</v>
      </c>
      <c r="D22431" s="117">
        <v>29.86</v>
      </c>
      <c r="E22431" s="96">
        <v>29.81</v>
      </c>
      <c r="F22431" s="12">
        <v>5566611</v>
      </c>
    </row>
    <row r="22432" spans="2:6">
      <c r="B22432" s="21">
        <v>42983</v>
      </c>
      <c r="C22432" s="122" t="s">
        <v>464</v>
      </c>
      <c r="D22432" s="117">
        <v>52.97</v>
      </c>
      <c r="E22432" s="96">
        <v>53.02</v>
      </c>
      <c r="F22432" s="12">
        <v>2142136</v>
      </c>
    </row>
    <row r="22433" spans="2:6">
      <c r="B22433" s="21">
        <v>42983</v>
      </c>
      <c r="C22433" s="122" t="s">
        <v>465</v>
      </c>
      <c r="D22433" s="117">
        <v>37.4</v>
      </c>
      <c r="E22433" s="96">
        <v>37.090000000000003</v>
      </c>
      <c r="F22433" s="12">
        <v>22806313</v>
      </c>
    </row>
    <row r="22434" spans="2:6">
      <c r="B22434" s="21">
        <v>42983</v>
      </c>
      <c r="C22434" s="122" t="s">
        <v>466</v>
      </c>
      <c r="D22434" s="117">
        <v>89.71</v>
      </c>
      <c r="E22434" s="96">
        <v>88.88</v>
      </c>
      <c r="F22434" s="12">
        <v>1290177</v>
      </c>
    </row>
    <row r="22435" spans="2:6">
      <c r="B22435" s="21">
        <v>42983</v>
      </c>
      <c r="C22435" s="122" t="s">
        <v>467</v>
      </c>
      <c r="D22435" s="117">
        <v>256.44</v>
      </c>
      <c r="E22435" s="96">
        <v>254.1</v>
      </c>
      <c r="F22435" s="12">
        <v>424264</v>
      </c>
    </row>
    <row r="22436" spans="2:6">
      <c r="B22436" s="21">
        <v>42983</v>
      </c>
      <c r="C22436" s="122" t="s">
        <v>468</v>
      </c>
      <c r="D22436" s="117">
        <v>79.42</v>
      </c>
      <c r="E22436" s="96">
        <v>79.12</v>
      </c>
      <c r="F22436" s="12">
        <v>742997</v>
      </c>
    </row>
    <row r="22437" spans="2:6">
      <c r="B22437" s="21">
        <v>42983</v>
      </c>
      <c r="C22437" s="122" t="s">
        <v>469</v>
      </c>
      <c r="D22437" s="117">
        <v>56.13</v>
      </c>
      <c r="E22437" s="96">
        <v>57.35</v>
      </c>
      <c r="F22437" s="12">
        <v>7890396</v>
      </c>
    </row>
    <row r="22438" spans="2:6">
      <c r="B22438" s="21">
        <v>42983</v>
      </c>
      <c r="C22438" s="122" t="s">
        <v>470</v>
      </c>
      <c r="D22438" s="117">
        <v>92.99</v>
      </c>
      <c r="E22438" s="96">
        <v>92.25</v>
      </c>
      <c r="F22438" s="12">
        <v>3697630</v>
      </c>
    </row>
    <row r="22439" spans="2:6">
      <c r="B22439" s="21">
        <v>42983</v>
      </c>
      <c r="C22439" s="122" t="s">
        <v>471</v>
      </c>
      <c r="D22439" s="117">
        <v>72.17</v>
      </c>
      <c r="E22439" s="96">
        <v>72.34</v>
      </c>
      <c r="F22439" s="12">
        <v>3274732</v>
      </c>
    </row>
    <row r="22440" spans="2:6">
      <c r="B22440" s="21">
        <v>42983</v>
      </c>
      <c r="C22440" s="122" t="s">
        <v>472</v>
      </c>
      <c r="D22440" s="117">
        <v>76.989999999999995</v>
      </c>
      <c r="E22440" s="96">
        <v>75.87</v>
      </c>
      <c r="F22440" s="12">
        <v>425884</v>
      </c>
    </row>
    <row r="22441" spans="2:6">
      <c r="B22441" s="21">
        <v>42983</v>
      </c>
      <c r="C22441" s="122" t="s">
        <v>473</v>
      </c>
      <c r="D22441" s="117">
        <v>185.87</v>
      </c>
      <c r="E22441" s="96">
        <v>186.02</v>
      </c>
      <c r="F22441" s="12">
        <v>1190385</v>
      </c>
    </row>
    <row r="22442" spans="2:6">
      <c r="B22442" s="21">
        <v>42983</v>
      </c>
      <c r="C22442" s="122" t="s">
        <v>474</v>
      </c>
      <c r="D22442" s="117">
        <v>42.59</v>
      </c>
      <c r="E22442" s="96">
        <v>44.55</v>
      </c>
      <c r="F22442" s="12">
        <v>3708766</v>
      </c>
    </row>
    <row r="22443" spans="2:6">
      <c r="B22443" s="21">
        <v>42983</v>
      </c>
      <c r="C22443" s="122" t="s">
        <v>475</v>
      </c>
      <c r="D22443" s="117">
        <v>83.83</v>
      </c>
      <c r="E22443" s="96">
        <v>82.78</v>
      </c>
      <c r="F22443" s="12">
        <v>1208910</v>
      </c>
    </row>
    <row r="22444" spans="2:6">
      <c r="B22444" s="21">
        <v>42983</v>
      </c>
      <c r="C22444" s="122" t="s">
        <v>476</v>
      </c>
      <c r="D22444" s="117">
        <v>119.01</v>
      </c>
      <c r="E22444" s="96">
        <v>115.43</v>
      </c>
      <c r="F22444" s="12">
        <v>3655089</v>
      </c>
    </row>
    <row r="22445" spans="2:6">
      <c r="B22445" s="21">
        <v>42983</v>
      </c>
      <c r="C22445" s="122" t="s">
        <v>477</v>
      </c>
      <c r="D22445" s="117">
        <v>59.82</v>
      </c>
      <c r="E22445" s="96">
        <v>59.38</v>
      </c>
      <c r="F22445" s="12">
        <v>2073046</v>
      </c>
    </row>
    <row r="22446" spans="2:6">
      <c r="B22446" s="21">
        <v>42983</v>
      </c>
      <c r="C22446" s="122" t="s">
        <v>478</v>
      </c>
      <c r="D22446" s="117">
        <v>64.5</v>
      </c>
      <c r="E22446" s="96">
        <v>64.47</v>
      </c>
      <c r="F22446" s="12">
        <v>2528108</v>
      </c>
    </row>
    <row r="22447" spans="2:6">
      <c r="B22447" s="21">
        <v>42983</v>
      </c>
      <c r="C22447" s="122" t="s">
        <v>479</v>
      </c>
      <c r="D22447" s="117">
        <v>68.59</v>
      </c>
      <c r="E22447" s="96">
        <v>68.87</v>
      </c>
      <c r="F22447" s="12">
        <v>1232190</v>
      </c>
    </row>
    <row r="22448" spans="2:6">
      <c r="B22448" s="21">
        <v>42983</v>
      </c>
      <c r="C22448" s="122" t="s">
        <v>480</v>
      </c>
      <c r="D22448" s="117">
        <v>101.55</v>
      </c>
      <c r="E22448" s="96">
        <v>101.22</v>
      </c>
      <c r="F22448" s="12">
        <v>3379436</v>
      </c>
    </row>
    <row r="22449" spans="2:6">
      <c r="B22449" s="21">
        <v>42983</v>
      </c>
      <c r="C22449" s="122" t="s">
        <v>481</v>
      </c>
      <c r="D22449" s="117">
        <v>82.32</v>
      </c>
      <c r="E22449" s="96">
        <v>81.849999999999994</v>
      </c>
      <c r="F22449" s="12">
        <v>3692998</v>
      </c>
    </row>
    <row r="22450" spans="2:6">
      <c r="B22450" s="21">
        <v>42983</v>
      </c>
      <c r="C22450" s="122" t="s">
        <v>482</v>
      </c>
      <c r="D22450" s="117">
        <v>49.14</v>
      </c>
      <c r="E22450" s="96">
        <v>48.7</v>
      </c>
      <c r="F22450" s="12">
        <v>1582939</v>
      </c>
    </row>
    <row r="22451" spans="2:6">
      <c r="B22451" s="21">
        <v>42983</v>
      </c>
      <c r="C22451" s="122" t="s">
        <v>483</v>
      </c>
      <c r="D22451" s="117">
        <v>15.26</v>
      </c>
      <c r="E22451" s="96">
        <v>15.62</v>
      </c>
      <c r="F22451" s="12">
        <v>2707232</v>
      </c>
    </row>
    <row r="22452" spans="2:6">
      <c r="B22452" s="21">
        <v>42983</v>
      </c>
      <c r="C22452" s="122" t="s">
        <v>484</v>
      </c>
      <c r="D22452" s="117">
        <v>16.309999999999999</v>
      </c>
      <c r="E22452" s="96">
        <v>16.760000000000002</v>
      </c>
      <c r="F22452" s="12">
        <v>3963952</v>
      </c>
    </row>
    <row r="22453" spans="2:6">
      <c r="B22453" s="21">
        <v>42983</v>
      </c>
      <c r="C22453" s="122" t="s">
        <v>485</v>
      </c>
      <c r="D22453" s="117">
        <v>62</v>
      </c>
      <c r="E22453" s="96">
        <v>61.1</v>
      </c>
      <c r="F22453" s="12">
        <v>5522523</v>
      </c>
    </row>
    <row r="22454" spans="2:6">
      <c r="B22454" s="21">
        <v>42983</v>
      </c>
      <c r="C22454" s="122" t="s">
        <v>486</v>
      </c>
      <c r="D22454" s="117">
        <v>38.83</v>
      </c>
      <c r="E22454" s="96">
        <v>39.07</v>
      </c>
      <c r="F22454" s="12">
        <v>1585919</v>
      </c>
    </row>
    <row r="22455" spans="2:6">
      <c r="B22455" s="21">
        <v>42983</v>
      </c>
      <c r="C22455" s="122" t="s">
        <v>487</v>
      </c>
      <c r="D22455" s="117">
        <v>109.02</v>
      </c>
      <c r="E22455" s="96">
        <v>108.05</v>
      </c>
      <c r="F22455" s="12">
        <v>604505</v>
      </c>
    </row>
    <row r="22456" spans="2:6">
      <c r="B22456" s="21">
        <v>42983</v>
      </c>
      <c r="C22456" s="122" t="s">
        <v>488</v>
      </c>
      <c r="D22456" s="117">
        <v>221</v>
      </c>
      <c r="E22456" s="96">
        <v>223.9</v>
      </c>
      <c r="F22456" s="12">
        <v>1623080</v>
      </c>
    </row>
    <row r="22457" spans="2:6">
      <c r="B22457" s="21">
        <v>42983</v>
      </c>
      <c r="C22457" s="122" t="s">
        <v>489</v>
      </c>
      <c r="D22457" s="117">
        <v>199.2</v>
      </c>
      <c r="E22457" s="96">
        <v>199.31</v>
      </c>
      <c r="F22457" s="12">
        <v>2701585</v>
      </c>
    </row>
    <row r="22458" spans="2:6">
      <c r="B22458" s="21">
        <v>42983</v>
      </c>
      <c r="C22458" s="122" t="s">
        <v>490</v>
      </c>
      <c r="D22458" s="117">
        <v>48.19</v>
      </c>
      <c r="E22458" s="96">
        <v>47.58</v>
      </c>
      <c r="F22458" s="12">
        <v>1477003</v>
      </c>
    </row>
    <row r="22459" spans="2:6">
      <c r="B22459" s="21">
        <v>42983</v>
      </c>
      <c r="C22459" s="122" t="s">
        <v>491</v>
      </c>
      <c r="D22459" s="117">
        <v>105.09</v>
      </c>
      <c r="E22459" s="96">
        <v>104.1</v>
      </c>
      <c r="F22459" s="12">
        <v>2598741</v>
      </c>
    </row>
    <row r="22460" spans="2:6">
      <c r="B22460" s="21">
        <v>42983</v>
      </c>
      <c r="C22460" s="122" t="s">
        <v>492</v>
      </c>
      <c r="D22460" s="117">
        <v>114.11</v>
      </c>
      <c r="E22460" s="96">
        <v>113.92</v>
      </c>
      <c r="F22460" s="12">
        <v>1771522</v>
      </c>
    </row>
    <row r="22461" spans="2:6">
      <c r="B22461" s="21">
        <v>42983</v>
      </c>
      <c r="C22461" s="122" t="s">
        <v>493</v>
      </c>
      <c r="D22461" s="117">
        <v>120.56</v>
      </c>
      <c r="E22461" s="96">
        <v>119.09</v>
      </c>
      <c r="F22461" s="12">
        <v>1508664</v>
      </c>
    </row>
    <row r="22462" spans="2:6">
      <c r="B22462" s="21">
        <v>42983</v>
      </c>
      <c r="C22462" s="122" t="s">
        <v>494</v>
      </c>
      <c r="D22462" s="117">
        <v>51.39</v>
      </c>
      <c r="E22462" s="96">
        <v>50.87</v>
      </c>
      <c r="F22462" s="12">
        <v>6496181</v>
      </c>
    </row>
    <row r="22463" spans="2:6">
      <c r="B22463" s="21">
        <v>42983</v>
      </c>
      <c r="C22463" s="122" t="s">
        <v>495</v>
      </c>
      <c r="D22463" s="117">
        <v>115.59</v>
      </c>
      <c r="E22463" s="96">
        <v>111.21</v>
      </c>
      <c r="F22463" s="12">
        <v>14218164</v>
      </c>
    </row>
    <row r="22464" spans="2:6">
      <c r="B22464" s="21">
        <v>42983</v>
      </c>
      <c r="C22464" s="122" t="s">
        <v>496</v>
      </c>
      <c r="D22464" s="117">
        <v>103.4</v>
      </c>
      <c r="E22464" s="96">
        <v>103.01</v>
      </c>
      <c r="F22464" s="12">
        <v>6337523</v>
      </c>
    </row>
    <row r="22465" spans="2:6">
      <c r="B22465" s="21">
        <v>42983</v>
      </c>
      <c r="C22465" s="122" t="s">
        <v>497</v>
      </c>
      <c r="D22465" s="117">
        <v>105.29</v>
      </c>
      <c r="E22465" s="96">
        <v>106.08</v>
      </c>
      <c r="F22465" s="12">
        <v>848032</v>
      </c>
    </row>
    <row r="22466" spans="2:6">
      <c r="B22466" s="21">
        <v>42983</v>
      </c>
      <c r="C22466" s="122" t="s">
        <v>498</v>
      </c>
      <c r="D22466" s="117">
        <v>63.55</v>
      </c>
      <c r="E22466" s="96">
        <v>63.95</v>
      </c>
      <c r="F22466" s="12">
        <v>1949263</v>
      </c>
    </row>
    <row r="22467" spans="2:6">
      <c r="B22467" s="21">
        <v>42983</v>
      </c>
      <c r="C22467" s="122" t="s">
        <v>499</v>
      </c>
      <c r="D22467" s="117">
        <v>28.24</v>
      </c>
      <c r="E22467" s="96">
        <v>27.43</v>
      </c>
      <c r="F22467" s="12">
        <v>7927619</v>
      </c>
    </row>
    <row r="22468" spans="2:6">
      <c r="B22468" s="21">
        <v>42983</v>
      </c>
      <c r="C22468" s="122" t="s">
        <v>500</v>
      </c>
      <c r="D22468" s="117">
        <v>68.59</v>
      </c>
      <c r="E22468" s="96">
        <v>67.91</v>
      </c>
      <c r="F22468" s="12">
        <v>4581350</v>
      </c>
    </row>
    <row r="22469" spans="2:6">
      <c r="B22469" s="21">
        <v>42983</v>
      </c>
      <c r="C22469" s="122" t="s">
        <v>501</v>
      </c>
      <c r="D22469" s="117">
        <v>120.2</v>
      </c>
      <c r="E22469" s="96">
        <v>118.14</v>
      </c>
      <c r="F22469" s="12">
        <v>1503591</v>
      </c>
    </row>
    <row r="22470" spans="2:6">
      <c r="B22470" s="21">
        <v>42983</v>
      </c>
      <c r="C22470" s="122" t="s">
        <v>502</v>
      </c>
      <c r="D22470" s="117">
        <v>75.19</v>
      </c>
      <c r="E22470" s="96">
        <v>74.349999999999994</v>
      </c>
      <c r="F22470" s="12">
        <v>659137</v>
      </c>
    </row>
    <row r="22471" spans="2:6">
      <c r="B22471" s="21">
        <v>42983</v>
      </c>
      <c r="C22471" s="122" t="s">
        <v>503</v>
      </c>
      <c r="D22471" s="117">
        <v>80.819999999999993</v>
      </c>
      <c r="E22471" s="96">
        <v>80.62</v>
      </c>
      <c r="F22471" s="12">
        <v>1056090</v>
      </c>
    </row>
    <row r="22472" spans="2:6">
      <c r="B22472" s="21">
        <v>42983</v>
      </c>
      <c r="C22472" s="122" t="s">
        <v>504</v>
      </c>
      <c r="D22472" s="117">
        <v>103.65</v>
      </c>
      <c r="E22472" s="96">
        <v>102.54</v>
      </c>
      <c r="F22472" s="12">
        <v>688349</v>
      </c>
    </row>
    <row r="22473" spans="2:6">
      <c r="B22473" s="21">
        <v>42983</v>
      </c>
      <c r="C22473" s="122" t="s">
        <v>505</v>
      </c>
      <c r="D22473" s="117">
        <v>161.37</v>
      </c>
      <c r="E22473" s="96">
        <v>159.07</v>
      </c>
      <c r="F22473" s="12">
        <v>1327071</v>
      </c>
    </row>
    <row r="22474" spans="2:6">
      <c r="B22474" s="21">
        <v>42983</v>
      </c>
      <c r="C22474" s="122" t="s">
        <v>506</v>
      </c>
      <c r="D22474" s="117">
        <v>68.87</v>
      </c>
      <c r="E22474" s="96">
        <v>68.930000000000007</v>
      </c>
      <c r="F22474" s="12">
        <v>1137660</v>
      </c>
    </row>
    <row r="22475" spans="2:6">
      <c r="B22475" s="21">
        <v>42983</v>
      </c>
      <c r="C22475" s="122" t="s">
        <v>507</v>
      </c>
      <c r="D22475" s="117">
        <v>47.78</v>
      </c>
      <c r="E22475" s="96">
        <v>47.36</v>
      </c>
      <c r="F22475" s="12">
        <v>10005052</v>
      </c>
    </row>
    <row r="22476" spans="2:6">
      <c r="B22476" s="21">
        <v>42983</v>
      </c>
      <c r="C22476" s="122" t="s">
        <v>508</v>
      </c>
      <c r="D22476" s="117">
        <v>182.13</v>
      </c>
      <c r="E22476" s="96">
        <v>182.9</v>
      </c>
      <c r="F22476" s="12">
        <v>630838</v>
      </c>
    </row>
    <row r="22477" spans="2:6">
      <c r="B22477" s="21">
        <v>42983</v>
      </c>
      <c r="C22477" s="122" t="s">
        <v>509</v>
      </c>
      <c r="D22477" s="117">
        <v>81.09</v>
      </c>
      <c r="E22477" s="96">
        <v>81.459999999999994</v>
      </c>
      <c r="F22477" s="12">
        <v>5515575</v>
      </c>
    </row>
    <row r="22478" spans="2:6">
      <c r="B22478" s="21">
        <v>42983</v>
      </c>
      <c r="C22478" s="122" t="s">
        <v>510</v>
      </c>
      <c r="D22478" s="117">
        <v>90</v>
      </c>
      <c r="E22478" s="96">
        <v>89.5</v>
      </c>
      <c r="F22478" s="12">
        <v>3543911</v>
      </c>
    </row>
    <row r="22479" spans="2:6">
      <c r="B22479" s="21">
        <v>42983</v>
      </c>
      <c r="C22479" s="122" t="s">
        <v>511</v>
      </c>
      <c r="D22479" s="117">
        <v>65.23</v>
      </c>
      <c r="E22479" s="96">
        <v>65.56</v>
      </c>
      <c r="F22479" s="12">
        <v>1544317</v>
      </c>
    </row>
    <row r="22480" spans="2:6">
      <c r="B22480" s="21">
        <v>42983</v>
      </c>
      <c r="C22480" s="122" t="s">
        <v>512</v>
      </c>
      <c r="D22480" s="117">
        <v>50.63</v>
      </c>
      <c r="E22480" s="96">
        <v>50.1</v>
      </c>
      <c r="F22480" s="12">
        <v>31251308</v>
      </c>
    </row>
    <row r="22481" spans="2:6">
      <c r="B22481" s="21">
        <v>42983</v>
      </c>
      <c r="C22481" s="122" t="s">
        <v>513</v>
      </c>
      <c r="D22481" s="117">
        <v>173</v>
      </c>
      <c r="E22481" s="96">
        <v>172.14</v>
      </c>
      <c r="F22481" s="12">
        <v>480587</v>
      </c>
    </row>
    <row r="22482" spans="2:6">
      <c r="B22482" s="21">
        <v>42983</v>
      </c>
      <c r="C22482" s="122" t="s">
        <v>514</v>
      </c>
      <c r="D22482" s="117">
        <v>147.66</v>
      </c>
      <c r="E22482" s="96">
        <v>147.47</v>
      </c>
      <c r="F22482" s="12">
        <v>1170478</v>
      </c>
    </row>
    <row r="22483" spans="2:6">
      <c r="B22483" s="21">
        <v>42983</v>
      </c>
      <c r="C22483" s="122" t="s">
        <v>515</v>
      </c>
      <c r="D22483" s="117">
        <v>77.180000000000007</v>
      </c>
      <c r="E22483" s="96">
        <v>75.94</v>
      </c>
      <c r="F22483" s="12">
        <v>2792145</v>
      </c>
    </row>
    <row r="22484" spans="2:6">
      <c r="B22484" s="21">
        <v>42983</v>
      </c>
      <c r="C22484" s="122" t="s">
        <v>516</v>
      </c>
      <c r="D22484" s="117">
        <v>30.17</v>
      </c>
      <c r="E22484" s="96">
        <v>30.15</v>
      </c>
      <c r="F22484" s="12">
        <v>3707652</v>
      </c>
    </row>
    <row r="22485" spans="2:6">
      <c r="B22485" s="21">
        <v>42983</v>
      </c>
      <c r="C22485" s="122" t="s">
        <v>517</v>
      </c>
      <c r="D22485" s="117">
        <v>77.95</v>
      </c>
      <c r="E22485" s="96">
        <v>79.8</v>
      </c>
      <c r="F22485" s="12">
        <v>12068490</v>
      </c>
    </row>
    <row r="22486" spans="2:6">
      <c r="B22486" s="21">
        <v>42983</v>
      </c>
      <c r="C22486" s="122" t="s">
        <v>518</v>
      </c>
      <c r="D22486" s="117">
        <v>57.99</v>
      </c>
      <c r="E22486" s="96">
        <v>56.84</v>
      </c>
      <c r="F22486" s="12">
        <v>1821600</v>
      </c>
    </row>
    <row r="22487" spans="2:6">
      <c r="B22487" s="21">
        <v>42983</v>
      </c>
      <c r="C22487" s="122" t="s">
        <v>519</v>
      </c>
      <c r="D22487" s="117">
        <v>18.72</v>
      </c>
      <c r="E22487" s="96">
        <v>18.68</v>
      </c>
      <c r="F22487" s="12">
        <v>4924213</v>
      </c>
    </row>
    <row r="22488" spans="2:6">
      <c r="B22488" s="21">
        <v>42983</v>
      </c>
      <c r="C22488" s="122" t="s">
        <v>520</v>
      </c>
      <c r="D22488" s="117">
        <v>32.11</v>
      </c>
      <c r="E22488" s="96">
        <v>32.299999999999997</v>
      </c>
      <c r="F22488" s="12">
        <v>3276757</v>
      </c>
    </row>
    <row r="22489" spans="2:6">
      <c r="B22489" s="21">
        <v>42983</v>
      </c>
      <c r="C22489" s="122" t="s">
        <v>521</v>
      </c>
      <c r="D22489" s="117">
        <v>100.01</v>
      </c>
      <c r="E22489" s="96">
        <v>98.6</v>
      </c>
      <c r="F22489" s="12">
        <v>1304566</v>
      </c>
    </row>
    <row r="22490" spans="2:6">
      <c r="B22490" s="21">
        <v>42983</v>
      </c>
      <c r="C22490" s="122" t="s">
        <v>522</v>
      </c>
      <c r="D22490" s="117">
        <v>142.58000000000001</v>
      </c>
      <c r="E22490" s="96">
        <v>142.5</v>
      </c>
      <c r="F22490" s="12">
        <v>1840122</v>
      </c>
    </row>
    <row r="22491" spans="2:6">
      <c r="B22491" s="21">
        <v>42983</v>
      </c>
      <c r="C22491" s="122" t="s">
        <v>523</v>
      </c>
      <c r="D22491" s="117">
        <v>102.06</v>
      </c>
      <c r="E22491" s="96">
        <v>101.74</v>
      </c>
      <c r="F22491" s="12">
        <v>984850</v>
      </c>
    </row>
    <row r="22492" spans="2:6">
      <c r="B22492" s="21">
        <v>42983</v>
      </c>
      <c r="C22492" s="122" t="s">
        <v>524</v>
      </c>
      <c r="D22492" s="117">
        <v>49.38</v>
      </c>
      <c r="E22492" s="96">
        <v>49.65</v>
      </c>
      <c r="F22492" s="12">
        <v>2429565</v>
      </c>
    </row>
    <row r="22493" spans="2:6">
      <c r="B22493" s="21">
        <v>42983</v>
      </c>
      <c r="C22493" s="122" t="s">
        <v>525</v>
      </c>
      <c r="D22493" s="117">
        <v>40.04</v>
      </c>
      <c r="E22493" s="96">
        <v>38.270000000000003</v>
      </c>
      <c r="F22493" s="12">
        <v>5923949</v>
      </c>
    </row>
    <row r="22494" spans="2:6">
      <c r="B22494" s="21">
        <v>42983</v>
      </c>
      <c r="C22494" s="122" t="s">
        <v>526</v>
      </c>
      <c r="D22494" s="117">
        <v>65.790000000000006</v>
      </c>
      <c r="E22494" s="96">
        <v>64.510000000000005</v>
      </c>
      <c r="F22494" s="12">
        <v>2096557</v>
      </c>
    </row>
    <row r="22495" spans="2:6">
      <c r="B22495" s="21">
        <v>42983</v>
      </c>
      <c r="C22495" s="122" t="s">
        <v>527</v>
      </c>
      <c r="D22495" s="117">
        <v>76.64</v>
      </c>
      <c r="E22495" s="96">
        <v>77.180000000000007</v>
      </c>
      <c r="F22495" s="12">
        <v>12784845</v>
      </c>
    </row>
    <row r="22496" spans="2:6">
      <c r="B22496" s="21">
        <v>42983</v>
      </c>
      <c r="C22496" s="122" t="s">
        <v>528</v>
      </c>
      <c r="D22496" s="117">
        <v>56.65</v>
      </c>
      <c r="E22496" s="96">
        <v>56.49</v>
      </c>
      <c r="F22496" s="12">
        <v>1228992</v>
      </c>
    </row>
    <row r="22497" spans="2:6">
      <c r="B22497" s="21">
        <v>42983</v>
      </c>
      <c r="C22497" s="122" t="s">
        <v>529</v>
      </c>
      <c r="D22497" s="117">
        <v>32.49</v>
      </c>
      <c r="E22497" s="96">
        <v>32.119999999999997</v>
      </c>
      <c r="F22497" s="12">
        <v>1134915</v>
      </c>
    </row>
    <row r="22498" spans="2:6">
      <c r="B22498" s="21">
        <v>42983</v>
      </c>
      <c r="C22498" s="122" t="s">
        <v>530</v>
      </c>
      <c r="D22498" s="117">
        <v>61.9</v>
      </c>
      <c r="E22498" s="96">
        <v>61.9</v>
      </c>
      <c r="F22498" s="12">
        <v>927408</v>
      </c>
    </row>
    <row r="22499" spans="2:6">
      <c r="B22499" s="21">
        <v>42983</v>
      </c>
      <c r="C22499" s="122" t="s">
        <v>531</v>
      </c>
      <c r="D22499" s="117">
        <v>76.260000000000005</v>
      </c>
      <c r="E22499" s="96">
        <v>76.319999999999993</v>
      </c>
      <c r="F22499" s="12">
        <v>2211209</v>
      </c>
    </row>
    <row r="22500" spans="2:6">
      <c r="B22500" s="21">
        <v>42983</v>
      </c>
      <c r="C22500" s="122" t="s">
        <v>532</v>
      </c>
      <c r="D22500" s="117">
        <v>114.07</v>
      </c>
      <c r="E22500" s="96">
        <v>114.24</v>
      </c>
      <c r="F22500" s="12">
        <v>1502305</v>
      </c>
    </row>
    <row r="22501" spans="2:6">
      <c r="B22501" s="21">
        <v>42983</v>
      </c>
      <c r="C22501" s="122" t="s">
        <v>533</v>
      </c>
      <c r="D22501" s="117">
        <v>44</v>
      </c>
      <c r="E22501" s="96">
        <v>42.76</v>
      </c>
      <c r="F22501" s="12">
        <v>2286801</v>
      </c>
    </row>
    <row r="22502" spans="2:6">
      <c r="B22502" s="21">
        <v>42983</v>
      </c>
      <c r="C22502" s="122" t="s">
        <v>534</v>
      </c>
      <c r="D22502" s="117">
        <v>62.7</v>
      </c>
      <c r="E22502" s="96">
        <v>63.17</v>
      </c>
      <c r="F22502" s="12">
        <v>2860197</v>
      </c>
    </row>
    <row r="22503" spans="2:6">
      <c r="B22503" s="21">
        <v>42984</v>
      </c>
      <c r="C22503" s="122" t="s">
        <v>85</v>
      </c>
      <c r="D22503" s="117">
        <v>64.56</v>
      </c>
      <c r="E22503" s="96">
        <v>64.709999999999994</v>
      </c>
      <c r="F22503" s="12">
        <v>974511</v>
      </c>
    </row>
    <row r="22504" spans="2:6">
      <c r="B22504" s="21">
        <v>42984</v>
      </c>
      <c r="C22504" s="122" t="s">
        <v>86</v>
      </c>
      <c r="D22504" s="117">
        <v>43.09</v>
      </c>
      <c r="E22504" s="96">
        <v>44.31</v>
      </c>
      <c r="F22504" s="12">
        <v>8796667</v>
      </c>
    </row>
    <row r="22505" spans="2:6">
      <c r="B22505" s="21">
        <v>42984</v>
      </c>
      <c r="C22505" s="122" t="s">
        <v>87</v>
      </c>
      <c r="D22505" s="117">
        <v>96.92</v>
      </c>
      <c r="E22505" s="96">
        <v>95.61</v>
      </c>
      <c r="F22505" s="12">
        <v>1893184</v>
      </c>
    </row>
    <row r="22506" spans="2:6">
      <c r="B22506" s="21">
        <v>42984</v>
      </c>
      <c r="C22506" s="122" t="s">
        <v>88</v>
      </c>
      <c r="D22506" s="117">
        <v>162.71</v>
      </c>
      <c r="E22506" s="96">
        <v>161.91</v>
      </c>
      <c r="F22506" s="12">
        <v>21651726</v>
      </c>
    </row>
    <row r="22507" spans="2:6">
      <c r="B22507" s="21">
        <v>42984</v>
      </c>
      <c r="C22507" s="122" t="s">
        <v>89</v>
      </c>
      <c r="D22507" s="117">
        <v>75.61</v>
      </c>
      <c r="E22507" s="96">
        <v>77.05</v>
      </c>
      <c r="F22507" s="12">
        <v>7755212</v>
      </c>
    </row>
    <row r="22508" spans="2:6">
      <c r="B22508" s="21">
        <v>42984</v>
      </c>
      <c r="C22508" s="122" t="s">
        <v>90</v>
      </c>
      <c r="D22508" s="117">
        <v>80</v>
      </c>
      <c r="E22508" s="96">
        <v>80.72</v>
      </c>
      <c r="F22508" s="12">
        <v>1308264</v>
      </c>
    </row>
    <row r="22509" spans="2:6">
      <c r="B22509" s="21">
        <v>42984</v>
      </c>
      <c r="C22509" s="122" t="s">
        <v>91</v>
      </c>
      <c r="D22509" s="117">
        <v>51.2</v>
      </c>
      <c r="E22509" s="96">
        <v>51.19</v>
      </c>
      <c r="F22509" s="12">
        <v>7719487</v>
      </c>
    </row>
    <row r="22510" spans="2:6">
      <c r="B22510" s="21">
        <v>42984</v>
      </c>
      <c r="C22510" s="122" t="s">
        <v>92</v>
      </c>
      <c r="D22510" s="117">
        <v>130.21</v>
      </c>
      <c r="E22510" s="96">
        <v>131.12</v>
      </c>
      <c r="F22510" s="12">
        <v>1549927</v>
      </c>
    </row>
    <row r="22511" spans="2:6">
      <c r="B22511" s="21">
        <v>42984</v>
      </c>
      <c r="C22511" s="122" t="s">
        <v>93</v>
      </c>
      <c r="D22511" s="117">
        <v>155.11000000000001</v>
      </c>
      <c r="E22511" s="96">
        <v>153.76</v>
      </c>
      <c r="F22511" s="12">
        <v>1224410</v>
      </c>
    </row>
    <row r="22512" spans="2:6">
      <c r="B22512" s="21">
        <v>42984</v>
      </c>
      <c r="C22512" s="122" t="s">
        <v>94</v>
      </c>
      <c r="D22512" s="117">
        <v>83.21</v>
      </c>
      <c r="E22512" s="96">
        <v>82.51</v>
      </c>
      <c r="F22512" s="12">
        <v>3021651</v>
      </c>
    </row>
    <row r="22513" spans="2:6">
      <c r="B22513" s="21">
        <v>42984</v>
      </c>
      <c r="C22513" s="122" t="s">
        <v>95</v>
      </c>
      <c r="D22513" s="117">
        <v>42</v>
      </c>
      <c r="E22513" s="96">
        <v>42.4</v>
      </c>
      <c r="F22513" s="12">
        <v>3675145</v>
      </c>
    </row>
    <row r="22514" spans="2:6">
      <c r="B22514" s="21">
        <v>42984</v>
      </c>
      <c r="C22514" s="122" t="s">
        <v>96</v>
      </c>
      <c r="D22514" s="117">
        <v>107.05</v>
      </c>
      <c r="E22514" s="96">
        <v>108.05</v>
      </c>
      <c r="F22514" s="12">
        <v>5174112</v>
      </c>
    </row>
    <row r="22515" spans="2:6">
      <c r="B22515" s="21">
        <v>42984</v>
      </c>
      <c r="C22515" s="122" t="s">
        <v>97</v>
      </c>
      <c r="D22515" s="117">
        <v>220.63</v>
      </c>
      <c r="E22515" s="96">
        <v>220.38</v>
      </c>
      <c r="F22515" s="12">
        <v>446969</v>
      </c>
    </row>
    <row r="22516" spans="2:6">
      <c r="B22516" s="21">
        <v>42984</v>
      </c>
      <c r="C22516" s="122" t="s">
        <v>98</v>
      </c>
      <c r="D22516" s="117">
        <v>114.4</v>
      </c>
      <c r="E22516" s="96">
        <v>113.79</v>
      </c>
      <c r="F22516" s="12">
        <v>2339923</v>
      </c>
    </row>
    <row r="22517" spans="2:6">
      <c r="B22517" s="21">
        <v>42984</v>
      </c>
      <c r="C22517" s="122" t="s">
        <v>99</v>
      </c>
      <c r="D22517" s="117">
        <v>59.97</v>
      </c>
      <c r="E22517" s="96">
        <v>59.47</v>
      </c>
      <c r="F22517" s="12">
        <v>1458310</v>
      </c>
    </row>
    <row r="22518" spans="2:6">
      <c r="B22518" s="21">
        <v>42984</v>
      </c>
      <c r="C22518" s="122" t="s">
        <v>100</v>
      </c>
      <c r="D22518" s="117">
        <v>74.239999999999995</v>
      </c>
      <c r="E22518" s="96">
        <v>73.3</v>
      </c>
      <c r="F22518" s="12">
        <v>2491944</v>
      </c>
    </row>
    <row r="22519" spans="2:6">
      <c r="B22519" s="21">
        <v>42984</v>
      </c>
      <c r="C22519" s="122" t="s">
        <v>101</v>
      </c>
      <c r="D22519" s="117">
        <v>11.16</v>
      </c>
      <c r="E22519" s="96">
        <v>11.11</v>
      </c>
      <c r="F22519" s="12">
        <v>4235221</v>
      </c>
    </row>
    <row r="22520" spans="2:6">
      <c r="B22520" s="21">
        <v>42984</v>
      </c>
      <c r="C22520" s="122" t="s">
        <v>102</v>
      </c>
      <c r="D22520" s="117">
        <v>158.66999999999999</v>
      </c>
      <c r="E22520" s="96">
        <v>158.76</v>
      </c>
      <c r="F22520" s="12">
        <v>1558810</v>
      </c>
    </row>
    <row r="22521" spans="2:6">
      <c r="B22521" s="21">
        <v>42984</v>
      </c>
      <c r="C22521" s="122" t="s">
        <v>103</v>
      </c>
      <c r="D22521" s="117">
        <v>81.709999999999994</v>
      </c>
      <c r="E22521" s="96">
        <v>81.680000000000007</v>
      </c>
      <c r="F22521" s="12">
        <v>1585935</v>
      </c>
    </row>
    <row r="22522" spans="2:6">
      <c r="B22522" s="21">
        <v>42984</v>
      </c>
      <c r="C22522" s="122" t="s">
        <v>104</v>
      </c>
      <c r="D22522" s="117">
        <v>224.85</v>
      </c>
      <c r="E22522" s="96">
        <v>223.61</v>
      </c>
      <c r="F22522" s="12">
        <v>1246808</v>
      </c>
    </row>
    <row r="22523" spans="2:6">
      <c r="B22523" s="21">
        <v>42984</v>
      </c>
      <c r="C22523" s="122" t="s">
        <v>105</v>
      </c>
      <c r="D22523" s="117">
        <v>59.72</v>
      </c>
      <c r="E22523" s="96">
        <v>59.47</v>
      </c>
      <c r="F22523" s="12">
        <v>5938064</v>
      </c>
    </row>
    <row r="22524" spans="2:6">
      <c r="B22524" s="21">
        <v>42984</v>
      </c>
      <c r="C22524" s="122" t="s">
        <v>106</v>
      </c>
      <c r="D22524" s="117">
        <v>45.33</v>
      </c>
      <c r="E22524" s="96">
        <v>45.34</v>
      </c>
      <c r="F22524" s="12">
        <v>1135679</v>
      </c>
    </row>
    <row r="22525" spans="2:6">
      <c r="B22525" s="21">
        <v>42984</v>
      </c>
      <c r="C22525" s="122" t="s">
        <v>107</v>
      </c>
      <c r="D22525" s="117">
        <v>90.76</v>
      </c>
      <c r="E22525" s="96">
        <v>91.07</v>
      </c>
      <c r="F22525" s="12">
        <v>430467</v>
      </c>
    </row>
    <row r="22526" spans="2:6">
      <c r="B22526" s="21">
        <v>42984</v>
      </c>
      <c r="C22526" s="122" t="s">
        <v>108</v>
      </c>
      <c r="D22526" s="117">
        <v>57.96</v>
      </c>
      <c r="E22526" s="96">
        <v>58.18</v>
      </c>
      <c r="F22526" s="12">
        <v>692129</v>
      </c>
    </row>
    <row r="22527" spans="2:6">
      <c r="B22527" s="21">
        <v>42984</v>
      </c>
      <c r="C22527" s="122" t="s">
        <v>109</v>
      </c>
      <c r="D22527" s="117">
        <v>46.23</v>
      </c>
      <c r="E22527" s="96">
        <v>46.89</v>
      </c>
      <c r="F22527" s="12">
        <v>1566359</v>
      </c>
    </row>
    <row r="22528" spans="2:6">
      <c r="B22528" s="21">
        <v>42984</v>
      </c>
      <c r="C22528" s="122" t="s">
        <v>110</v>
      </c>
      <c r="D22528" s="117">
        <v>116.95</v>
      </c>
      <c r="E22528" s="96">
        <v>118.66</v>
      </c>
      <c r="F22528" s="12">
        <v>1263021</v>
      </c>
    </row>
    <row r="22529" spans="2:6">
      <c r="B22529" s="21">
        <v>42984</v>
      </c>
      <c r="C22529" s="122" t="s">
        <v>111</v>
      </c>
      <c r="D22529" s="117">
        <v>180</v>
      </c>
      <c r="E22529" s="96">
        <v>176.63</v>
      </c>
      <c r="F22529" s="12">
        <v>685658</v>
      </c>
    </row>
    <row r="22530" spans="2:6">
      <c r="B22530" s="21">
        <v>42984</v>
      </c>
      <c r="C22530" s="122" t="s">
        <v>112</v>
      </c>
      <c r="D22530" s="117">
        <v>72.459999999999994</v>
      </c>
      <c r="E22530" s="96">
        <v>73.680000000000007</v>
      </c>
      <c r="F22530" s="12">
        <v>2524012</v>
      </c>
    </row>
    <row r="22531" spans="2:6">
      <c r="B22531" s="21">
        <v>42984</v>
      </c>
      <c r="C22531" s="122" t="s">
        <v>113</v>
      </c>
      <c r="D22531" s="117">
        <v>86.73</v>
      </c>
      <c r="E22531" s="96">
        <v>87.5</v>
      </c>
      <c r="F22531" s="12">
        <v>4770547</v>
      </c>
    </row>
    <row r="22532" spans="2:6">
      <c r="B22532" s="21">
        <v>42984</v>
      </c>
      <c r="C22532" s="122" t="s">
        <v>114</v>
      </c>
      <c r="D22532" s="117">
        <v>79.86</v>
      </c>
      <c r="E22532" s="96">
        <v>80.260000000000005</v>
      </c>
      <c r="F22532" s="12">
        <v>604879</v>
      </c>
    </row>
    <row r="22533" spans="2:6">
      <c r="B22533" s="21">
        <v>42984</v>
      </c>
      <c r="C22533" s="122" t="s">
        <v>115</v>
      </c>
      <c r="D22533" s="117">
        <v>145.12</v>
      </c>
      <c r="E22533" s="96">
        <v>145.12</v>
      </c>
      <c r="F22533" s="12">
        <v>1737742</v>
      </c>
    </row>
    <row r="22534" spans="2:6">
      <c r="B22534" s="21">
        <v>42984</v>
      </c>
      <c r="C22534" s="122" t="s">
        <v>116</v>
      </c>
      <c r="D22534" s="117">
        <v>44.7</v>
      </c>
      <c r="E22534" s="96">
        <v>44.73</v>
      </c>
      <c r="F22534" s="12">
        <v>12116667</v>
      </c>
    </row>
    <row r="22535" spans="2:6">
      <c r="B22535" s="21">
        <v>42984</v>
      </c>
      <c r="C22535" s="122" t="s">
        <v>117</v>
      </c>
      <c r="D22535" s="117">
        <v>13.02</v>
      </c>
      <c r="E22535" s="96">
        <v>12.86</v>
      </c>
      <c r="F22535" s="12">
        <v>34182430</v>
      </c>
    </row>
    <row r="22536" spans="2:6">
      <c r="B22536" s="21">
        <v>42984</v>
      </c>
      <c r="C22536" s="122" t="s">
        <v>118</v>
      </c>
      <c r="D22536" s="117">
        <v>63.4</v>
      </c>
      <c r="E22536" s="96">
        <v>63.46</v>
      </c>
      <c r="F22536" s="12">
        <v>848263</v>
      </c>
    </row>
    <row r="22537" spans="2:6">
      <c r="B22537" s="21">
        <v>42984</v>
      </c>
      <c r="C22537" s="122" t="s">
        <v>119</v>
      </c>
      <c r="D22537" s="117">
        <v>175.72</v>
      </c>
      <c r="E22537" s="96">
        <v>172.99</v>
      </c>
      <c r="F22537" s="12">
        <v>243478</v>
      </c>
    </row>
    <row r="22538" spans="2:6">
      <c r="B22538" s="21">
        <v>42984</v>
      </c>
      <c r="C22538" s="122" t="s">
        <v>120</v>
      </c>
      <c r="D22538" s="117">
        <v>177.59</v>
      </c>
      <c r="E22538" s="96">
        <v>178.38</v>
      </c>
      <c r="F22538" s="12">
        <v>2242335</v>
      </c>
    </row>
    <row r="22539" spans="2:6">
      <c r="B22539" s="21">
        <v>42984</v>
      </c>
      <c r="C22539" s="122" t="s">
        <v>121</v>
      </c>
      <c r="D22539" s="117">
        <v>136.44</v>
      </c>
      <c r="E22539" s="96">
        <v>135.1</v>
      </c>
      <c r="F22539" s="12">
        <v>979629</v>
      </c>
    </row>
    <row r="22540" spans="2:6">
      <c r="B22540" s="21">
        <v>42984</v>
      </c>
      <c r="C22540" s="122" t="s">
        <v>122</v>
      </c>
      <c r="D22540" s="117">
        <v>147</v>
      </c>
      <c r="E22540" s="96">
        <v>146.07</v>
      </c>
      <c r="F22540" s="12">
        <v>1380669</v>
      </c>
    </row>
    <row r="22541" spans="2:6">
      <c r="B22541" s="21">
        <v>42984</v>
      </c>
      <c r="C22541" s="122" t="s">
        <v>123</v>
      </c>
      <c r="D22541" s="117">
        <v>968.32</v>
      </c>
      <c r="E22541" s="96">
        <v>967.8</v>
      </c>
      <c r="F22541" s="12">
        <v>2129861</v>
      </c>
    </row>
    <row r="22542" spans="2:6">
      <c r="B22542" s="21">
        <v>42984</v>
      </c>
      <c r="C22542" s="122" t="s">
        <v>124</v>
      </c>
      <c r="D22542" s="117">
        <v>99.96</v>
      </c>
      <c r="E22542" s="96">
        <v>99.54</v>
      </c>
      <c r="F22542" s="12">
        <v>1638045</v>
      </c>
    </row>
    <row r="22543" spans="2:6">
      <c r="B22543" s="21">
        <v>42984</v>
      </c>
      <c r="C22543" s="122" t="s">
        <v>125</v>
      </c>
      <c r="D22543" s="117">
        <v>128.66999999999999</v>
      </c>
      <c r="E22543" s="96">
        <v>127.68</v>
      </c>
      <c r="F22543" s="12">
        <v>372333</v>
      </c>
    </row>
    <row r="22544" spans="2:6">
      <c r="B22544" s="21">
        <v>42984</v>
      </c>
      <c r="C22544" s="122" t="s">
        <v>126</v>
      </c>
      <c r="D22544" s="117">
        <v>197.6</v>
      </c>
      <c r="E22544" s="96">
        <v>193.65</v>
      </c>
      <c r="F22544" s="12">
        <v>1825531</v>
      </c>
    </row>
    <row r="22545" spans="2:6">
      <c r="B22545" s="21">
        <v>42984</v>
      </c>
      <c r="C22545" s="122" t="s">
        <v>127</v>
      </c>
      <c r="D22545" s="117">
        <v>140.91</v>
      </c>
      <c r="E22545" s="96">
        <v>140.22999999999999</v>
      </c>
      <c r="F22545" s="12">
        <v>1072399</v>
      </c>
    </row>
    <row r="22546" spans="2:6">
      <c r="B22546" s="21">
        <v>42984</v>
      </c>
      <c r="C22546" s="122" t="s">
        <v>128</v>
      </c>
      <c r="D22546" s="117">
        <v>55.88</v>
      </c>
      <c r="E22546" s="96">
        <v>55.53</v>
      </c>
      <c r="F22546" s="12">
        <v>681138</v>
      </c>
    </row>
    <row r="22547" spans="2:6">
      <c r="B22547" s="21">
        <v>42984</v>
      </c>
      <c r="C22547" s="122" t="s">
        <v>129</v>
      </c>
      <c r="D22547" s="117">
        <v>39.71</v>
      </c>
      <c r="E22547" s="96">
        <v>40.130000000000003</v>
      </c>
      <c r="F22547" s="12">
        <v>2902040</v>
      </c>
    </row>
    <row r="22548" spans="2:6">
      <c r="B22548" s="21">
        <v>42984</v>
      </c>
      <c r="C22548" s="122" t="s">
        <v>130</v>
      </c>
      <c r="D22548" s="117">
        <v>41.7</v>
      </c>
      <c r="E22548" s="96">
        <v>42.35</v>
      </c>
      <c r="F22548" s="12">
        <v>5457263</v>
      </c>
    </row>
    <row r="22549" spans="2:6">
      <c r="B22549" s="21">
        <v>42984</v>
      </c>
      <c r="C22549" s="122" t="s">
        <v>131</v>
      </c>
      <c r="D22549" s="117">
        <v>144.37</v>
      </c>
      <c r="E22549" s="96">
        <v>144.5</v>
      </c>
      <c r="F22549" s="12">
        <v>2832411</v>
      </c>
    </row>
    <row r="22550" spans="2:6">
      <c r="B22550" s="21">
        <v>42984</v>
      </c>
      <c r="C22550" s="122" t="s">
        <v>132</v>
      </c>
      <c r="D22550" s="117">
        <v>80.650000000000006</v>
      </c>
      <c r="E22550" s="96">
        <v>80.58</v>
      </c>
      <c r="F22550" s="12">
        <v>814692</v>
      </c>
    </row>
    <row r="22551" spans="2:6">
      <c r="B22551" s="21">
        <v>42984</v>
      </c>
      <c r="C22551" s="122" t="s">
        <v>133</v>
      </c>
      <c r="D22551" s="117">
        <v>120.94</v>
      </c>
      <c r="E22551" s="96">
        <v>120.39</v>
      </c>
      <c r="F22551" s="12">
        <v>613733</v>
      </c>
    </row>
    <row r="22552" spans="2:6">
      <c r="B22552" s="21">
        <v>42984</v>
      </c>
      <c r="C22552" s="122" t="s">
        <v>134</v>
      </c>
      <c r="D22552" s="117">
        <v>65.09</v>
      </c>
      <c r="E22552" s="96">
        <v>64</v>
      </c>
      <c r="F22552" s="12">
        <v>5564841</v>
      </c>
    </row>
    <row r="22553" spans="2:6">
      <c r="B22553" s="21">
        <v>42984</v>
      </c>
      <c r="C22553" s="122" t="s">
        <v>135</v>
      </c>
      <c r="D22553" s="117">
        <v>186.89</v>
      </c>
      <c r="E22553" s="96">
        <v>185.53</v>
      </c>
      <c r="F22553" s="12">
        <v>1238044</v>
      </c>
    </row>
    <row r="22554" spans="2:6">
      <c r="B22554" s="21">
        <v>42984</v>
      </c>
      <c r="C22554" s="122" t="s">
        <v>136</v>
      </c>
      <c r="D22554" s="117">
        <v>250.61</v>
      </c>
      <c r="E22554" s="96">
        <v>249.38</v>
      </c>
      <c r="F22554" s="12">
        <v>1399596</v>
      </c>
    </row>
    <row r="22555" spans="2:6">
      <c r="B22555" s="21">
        <v>42984</v>
      </c>
      <c r="C22555" s="122" t="s">
        <v>137</v>
      </c>
      <c r="D22555" s="117">
        <v>94.89</v>
      </c>
      <c r="E22555" s="96">
        <v>93.09</v>
      </c>
      <c r="F22555" s="12">
        <v>1444112</v>
      </c>
    </row>
    <row r="22556" spans="2:6">
      <c r="B22556" s="21">
        <v>42984</v>
      </c>
      <c r="C22556" s="122" t="s">
        <v>138</v>
      </c>
      <c r="D22556" s="117">
        <v>81.069999999999993</v>
      </c>
      <c r="E22556" s="96">
        <v>80.849999999999994</v>
      </c>
      <c r="F22556" s="12">
        <v>662316</v>
      </c>
    </row>
    <row r="22557" spans="2:6">
      <c r="B22557" s="21">
        <v>42984</v>
      </c>
      <c r="C22557" s="122" t="s">
        <v>139</v>
      </c>
      <c r="D22557" s="117">
        <v>85.57</v>
      </c>
      <c r="E22557" s="96">
        <v>85.23</v>
      </c>
      <c r="F22557" s="12">
        <v>2823281</v>
      </c>
    </row>
    <row r="22558" spans="2:6">
      <c r="B22558" s="21">
        <v>42984</v>
      </c>
      <c r="C22558" s="122" t="s">
        <v>140</v>
      </c>
      <c r="D22558" s="117">
        <v>177.3</v>
      </c>
      <c r="E22558" s="96">
        <v>179.9</v>
      </c>
      <c r="F22558" s="12">
        <v>302602</v>
      </c>
    </row>
    <row r="22559" spans="2:6">
      <c r="B22559" s="21">
        <v>42984</v>
      </c>
      <c r="C22559" s="122" t="s">
        <v>141</v>
      </c>
      <c r="D22559" s="117">
        <v>543.57000000000005</v>
      </c>
      <c r="E22559" s="96">
        <v>540.65</v>
      </c>
      <c r="F22559" s="12">
        <v>350656</v>
      </c>
    </row>
    <row r="22560" spans="2:6">
      <c r="B22560" s="21">
        <v>42984</v>
      </c>
      <c r="C22560" s="122" t="s">
        <v>142</v>
      </c>
      <c r="D22560" s="117">
        <v>237.53</v>
      </c>
      <c r="E22560" s="96">
        <v>234.62</v>
      </c>
      <c r="F22560" s="12">
        <v>4252704</v>
      </c>
    </row>
    <row r="22561" spans="2:6">
      <c r="B22561" s="21">
        <v>42984</v>
      </c>
      <c r="C22561" s="122" t="s">
        <v>143</v>
      </c>
      <c r="D22561" s="117">
        <v>23.49</v>
      </c>
      <c r="E22561" s="96">
        <v>23.41</v>
      </c>
      <c r="F22561" s="12">
        <v>64188863</v>
      </c>
    </row>
    <row r="22562" spans="2:6">
      <c r="B22562" s="21">
        <v>42984</v>
      </c>
      <c r="C22562" s="122" t="s">
        <v>144</v>
      </c>
      <c r="D22562" s="117">
        <v>62.3</v>
      </c>
      <c r="E22562" s="96">
        <v>62.53</v>
      </c>
      <c r="F22562" s="12">
        <v>1498231</v>
      </c>
    </row>
    <row r="22563" spans="2:6">
      <c r="B22563" s="21">
        <v>42984</v>
      </c>
      <c r="C22563" s="122" t="s">
        <v>145</v>
      </c>
      <c r="D22563" s="117">
        <v>45.67</v>
      </c>
      <c r="E22563" s="96">
        <v>45.07</v>
      </c>
      <c r="F22563" s="12">
        <v>3991546</v>
      </c>
    </row>
    <row r="22564" spans="2:6">
      <c r="B22564" s="21">
        <v>42984</v>
      </c>
      <c r="C22564" s="122" t="s">
        <v>146</v>
      </c>
      <c r="D22564" s="117">
        <v>55.2</v>
      </c>
      <c r="E22564" s="96">
        <v>55.66</v>
      </c>
      <c r="F22564" s="12">
        <v>5012623</v>
      </c>
    </row>
    <row r="22565" spans="2:6">
      <c r="B22565" s="21">
        <v>42984</v>
      </c>
      <c r="C22565" s="122" t="s">
        <v>147</v>
      </c>
      <c r="D22565" s="117">
        <v>321.76</v>
      </c>
      <c r="E22565" s="96">
        <v>320.95999999999998</v>
      </c>
      <c r="F22565" s="12">
        <v>316097</v>
      </c>
    </row>
    <row r="22566" spans="2:6">
      <c r="B22566" s="21">
        <v>42984</v>
      </c>
      <c r="C22566" s="122" t="s">
        <v>148</v>
      </c>
      <c r="D22566" s="117">
        <v>200.57</v>
      </c>
      <c r="E22566" s="96">
        <v>199.23</v>
      </c>
      <c r="F22566" s="12">
        <v>772529</v>
      </c>
    </row>
    <row r="22567" spans="2:6">
      <c r="B22567" s="21">
        <v>42984</v>
      </c>
      <c r="C22567" s="122" t="s">
        <v>149</v>
      </c>
      <c r="D22567" s="117">
        <v>42.01</v>
      </c>
      <c r="E22567" s="96">
        <v>41.61</v>
      </c>
      <c r="F22567" s="12">
        <v>2621327</v>
      </c>
    </row>
    <row r="22568" spans="2:6">
      <c r="B22568" s="21">
        <v>42984</v>
      </c>
      <c r="C22568" s="122" t="s">
        <v>150</v>
      </c>
      <c r="D22568" s="117">
        <v>35.39</v>
      </c>
      <c r="E22568" s="96">
        <v>34.74</v>
      </c>
      <c r="F22568" s="12">
        <v>3353311</v>
      </c>
    </row>
    <row r="22569" spans="2:6">
      <c r="B22569" s="21">
        <v>42984</v>
      </c>
      <c r="C22569" s="122" t="s">
        <v>151</v>
      </c>
      <c r="D22569" s="117">
        <v>317.48</v>
      </c>
      <c r="E22569" s="96">
        <v>317.36</v>
      </c>
      <c r="F22569" s="12">
        <v>1535298</v>
      </c>
    </row>
    <row r="22570" spans="2:6">
      <c r="B22570" s="21">
        <v>42984</v>
      </c>
      <c r="C22570" s="122" t="s">
        <v>152</v>
      </c>
      <c r="D22570" s="117">
        <v>51.49</v>
      </c>
      <c r="E22570" s="96">
        <v>51.27</v>
      </c>
      <c r="F22570" s="12">
        <v>3041390</v>
      </c>
    </row>
    <row r="22571" spans="2:6">
      <c r="B22571" s="21">
        <v>42984</v>
      </c>
      <c r="C22571" s="122" t="s">
        <v>153</v>
      </c>
      <c r="D22571" s="117">
        <v>415.38</v>
      </c>
      <c r="E22571" s="96">
        <v>412.19</v>
      </c>
      <c r="F22571" s="12">
        <v>430038</v>
      </c>
    </row>
    <row r="22572" spans="2:6">
      <c r="B22572" s="21">
        <v>42984</v>
      </c>
      <c r="C22572" s="122" t="s">
        <v>154</v>
      </c>
      <c r="D22572" s="117">
        <v>40.090000000000003</v>
      </c>
      <c r="E22572" s="96">
        <v>40</v>
      </c>
      <c r="F22572" s="12">
        <v>2168295</v>
      </c>
    </row>
    <row r="22573" spans="2:6">
      <c r="B22573" s="21">
        <v>42984</v>
      </c>
      <c r="C22573" s="122" t="s">
        <v>155</v>
      </c>
      <c r="D22573" s="117">
        <v>60</v>
      </c>
      <c r="E22573" s="96">
        <v>59.87</v>
      </c>
      <c r="F22573" s="12">
        <v>5389284</v>
      </c>
    </row>
    <row r="22574" spans="2:6">
      <c r="B22574" s="21">
        <v>42984</v>
      </c>
      <c r="C22574" s="122" t="s">
        <v>156</v>
      </c>
      <c r="D22574" s="117">
        <v>27.63</v>
      </c>
      <c r="E22574" s="96">
        <v>28.22</v>
      </c>
      <c r="F22574" s="12">
        <v>5904610</v>
      </c>
    </row>
    <row r="22575" spans="2:6">
      <c r="B22575" s="21">
        <v>42984</v>
      </c>
      <c r="C22575" s="122" t="s">
        <v>157</v>
      </c>
      <c r="D22575" s="117">
        <v>46.26</v>
      </c>
      <c r="E22575" s="96">
        <v>46.42</v>
      </c>
      <c r="F22575" s="12">
        <v>1458766</v>
      </c>
    </row>
    <row r="22576" spans="2:6">
      <c r="B22576" s="21">
        <v>42984</v>
      </c>
      <c r="C22576" s="122" t="s">
        <v>158</v>
      </c>
      <c r="D22576" s="117">
        <v>120.94</v>
      </c>
      <c r="E22576" s="96">
        <v>120.93</v>
      </c>
      <c r="F22576" s="12">
        <v>410914</v>
      </c>
    </row>
    <row r="22577" spans="2:6">
      <c r="B22577" s="21">
        <v>42984</v>
      </c>
      <c r="C22577" s="122" t="s">
        <v>159</v>
      </c>
      <c r="D22577" s="117">
        <v>67.459999999999994</v>
      </c>
      <c r="E22577" s="96">
        <v>67.319999999999993</v>
      </c>
      <c r="F22577" s="12">
        <v>11849419</v>
      </c>
    </row>
    <row r="22578" spans="2:6">
      <c r="B22578" s="21">
        <v>42984</v>
      </c>
      <c r="C22578" s="122" t="s">
        <v>160</v>
      </c>
      <c r="D22578" s="117">
        <v>33.130000000000003</v>
      </c>
      <c r="E22578" s="96">
        <v>33.07</v>
      </c>
      <c r="F22578" s="12">
        <v>1657036</v>
      </c>
    </row>
    <row r="22579" spans="2:6">
      <c r="B22579" s="21">
        <v>42984</v>
      </c>
      <c r="C22579" s="122" t="s">
        <v>161</v>
      </c>
      <c r="D22579" s="117">
        <v>33.83</v>
      </c>
      <c r="E22579" s="96">
        <v>34.24</v>
      </c>
      <c r="F22579" s="12">
        <v>4713644</v>
      </c>
    </row>
    <row r="22580" spans="2:6">
      <c r="B22580" s="21">
        <v>42984</v>
      </c>
      <c r="C22580" s="122" t="s">
        <v>162</v>
      </c>
      <c r="D22580" s="117">
        <v>67.73</v>
      </c>
      <c r="E22580" s="96">
        <v>68.61</v>
      </c>
      <c r="F22580" s="12">
        <v>2881626</v>
      </c>
    </row>
    <row r="22581" spans="2:6">
      <c r="B22581" s="21">
        <v>42984</v>
      </c>
      <c r="C22581" s="122" t="s">
        <v>163</v>
      </c>
      <c r="D22581" s="117">
        <v>118.75</v>
      </c>
      <c r="E22581" s="96">
        <v>116.98</v>
      </c>
      <c r="F22581" s="12">
        <v>4292595</v>
      </c>
    </row>
    <row r="22582" spans="2:6">
      <c r="B22582" s="21">
        <v>42984</v>
      </c>
      <c r="C22582" s="122" t="s">
        <v>164</v>
      </c>
      <c r="D22582" s="117">
        <v>137.1</v>
      </c>
      <c r="E22582" s="96">
        <v>137.71</v>
      </c>
      <c r="F22582" s="12">
        <v>2861606</v>
      </c>
    </row>
    <row r="22583" spans="2:6">
      <c r="B22583" s="21">
        <v>42984</v>
      </c>
      <c r="C22583" s="122" t="s">
        <v>165</v>
      </c>
      <c r="D22583" s="117">
        <v>36.04</v>
      </c>
      <c r="E22583" s="96">
        <v>35.68</v>
      </c>
      <c r="F22583" s="12">
        <v>1853096</v>
      </c>
    </row>
    <row r="22584" spans="2:6">
      <c r="B22584" s="21">
        <v>42984</v>
      </c>
      <c r="C22584" s="122" t="s">
        <v>166</v>
      </c>
      <c r="D22584" s="117">
        <v>102.57</v>
      </c>
      <c r="E22584" s="96">
        <v>103.73</v>
      </c>
      <c r="F22584" s="12">
        <v>1355885</v>
      </c>
    </row>
    <row r="22585" spans="2:6">
      <c r="B22585" s="21">
        <v>42984</v>
      </c>
      <c r="C22585" s="122" t="s">
        <v>167</v>
      </c>
      <c r="D22585" s="117">
        <v>63.82</v>
      </c>
      <c r="E22585" s="96">
        <v>61.98</v>
      </c>
      <c r="F22585" s="12">
        <v>3733172</v>
      </c>
    </row>
    <row r="22586" spans="2:6">
      <c r="B22586" s="21">
        <v>42984</v>
      </c>
      <c r="C22586" s="122" t="s">
        <v>168</v>
      </c>
      <c r="D22586" s="117">
        <v>107.32</v>
      </c>
      <c r="E22586" s="96">
        <v>106.01</v>
      </c>
      <c r="F22586" s="12">
        <v>2682220</v>
      </c>
    </row>
    <row r="22587" spans="2:6">
      <c r="B22587" s="21">
        <v>42984</v>
      </c>
      <c r="C22587" s="122" t="s">
        <v>169</v>
      </c>
      <c r="D22587" s="117">
        <v>66.41</v>
      </c>
      <c r="E22587" s="96">
        <v>66.959999999999994</v>
      </c>
      <c r="F22587" s="12">
        <v>3573733</v>
      </c>
    </row>
    <row r="22588" spans="2:6">
      <c r="B22588" s="21">
        <v>42984</v>
      </c>
      <c r="C22588" s="122" t="s">
        <v>170</v>
      </c>
      <c r="D22588" s="117">
        <v>139.91</v>
      </c>
      <c r="E22588" s="96">
        <v>140.16</v>
      </c>
      <c r="F22588" s="12">
        <v>3485477</v>
      </c>
    </row>
    <row r="22589" spans="2:6">
      <c r="B22589" s="21">
        <v>42984</v>
      </c>
      <c r="C22589" s="122" t="s">
        <v>171</v>
      </c>
      <c r="D22589" s="117">
        <v>67.89</v>
      </c>
      <c r="E22589" s="96">
        <v>67.63</v>
      </c>
      <c r="F22589" s="12">
        <v>1508952</v>
      </c>
    </row>
    <row r="22590" spans="2:6">
      <c r="B22590" s="21">
        <v>42984</v>
      </c>
      <c r="C22590" s="122" t="s">
        <v>172</v>
      </c>
      <c r="D22590" s="117">
        <v>29.26</v>
      </c>
      <c r="E22590" s="96">
        <v>31.2</v>
      </c>
      <c r="F22590" s="12">
        <v>5988856</v>
      </c>
    </row>
    <row r="22591" spans="2:6">
      <c r="B22591" s="21">
        <v>42984</v>
      </c>
      <c r="C22591" s="122" t="s">
        <v>173</v>
      </c>
      <c r="D22591" s="117">
        <v>32.89</v>
      </c>
      <c r="E22591" s="96">
        <v>32.770000000000003</v>
      </c>
      <c r="F22591" s="12">
        <v>3997101</v>
      </c>
    </row>
    <row r="22592" spans="2:6">
      <c r="B22592" s="21">
        <v>42984</v>
      </c>
      <c r="C22592" s="122" t="s">
        <v>174</v>
      </c>
      <c r="D22592" s="117">
        <v>50.43</v>
      </c>
      <c r="E22592" s="96">
        <v>49.82</v>
      </c>
      <c r="F22592" s="12">
        <v>1049362</v>
      </c>
    </row>
    <row r="22593" spans="2:6">
      <c r="B22593" s="21">
        <v>42984</v>
      </c>
      <c r="C22593" s="122" t="s">
        <v>175</v>
      </c>
      <c r="D22593" s="117">
        <v>3.74</v>
      </c>
      <c r="E22593" s="96">
        <v>3.76</v>
      </c>
      <c r="F22593" s="12">
        <v>23116098</v>
      </c>
    </row>
    <row r="22594" spans="2:6">
      <c r="B22594" s="21">
        <v>42984</v>
      </c>
      <c r="C22594" s="122" t="s">
        <v>176</v>
      </c>
      <c r="D22594" s="117">
        <v>72.09</v>
      </c>
      <c r="E22594" s="96">
        <v>72.77</v>
      </c>
      <c r="F22594" s="12">
        <v>2167572</v>
      </c>
    </row>
    <row r="22595" spans="2:6">
      <c r="B22595" s="21">
        <v>42984</v>
      </c>
      <c r="C22595" s="122" t="s">
        <v>177</v>
      </c>
      <c r="D22595" s="117">
        <v>393.58</v>
      </c>
      <c r="E22595" s="96">
        <v>402.5</v>
      </c>
      <c r="F22595" s="12">
        <v>1664541</v>
      </c>
    </row>
    <row r="22596" spans="2:6">
      <c r="B22596" s="21">
        <v>42984</v>
      </c>
      <c r="C22596" s="122" t="s">
        <v>178</v>
      </c>
      <c r="D22596" s="117">
        <v>185.31</v>
      </c>
      <c r="E22596" s="96">
        <v>182.1</v>
      </c>
      <c r="F22596" s="12">
        <v>1297895</v>
      </c>
    </row>
    <row r="22597" spans="2:6">
      <c r="B22597" s="21">
        <v>42984</v>
      </c>
      <c r="C22597" s="122" t="s">
        <v>179</v>
      </c>
      <c r="D22597" s="117">
        <v>74.94</v>
      </c>
      <c r="E22597" s="96">
        <v>75.12</v>
      </c>
      <c r="F22597" s="12">
        <v>620317</v>
      </c>
    </row>
    <row r="22598" spans="2:6">
      <c r="B22598" s="21">
        <v>42984</v>
      </c>
      <c r="C22598" s="122" t="s">
        <v>180</v>
      </c>
      <c r="D22598" s="117">
        <v>71.11</v>
      </c>
      <c r="E22598" s="96">
        <v>71.489999999999995</v>
      </c>
      <c r="F22598" s="12">
        <v>3007784</v>
      </c>
    </row>
    <row r="22599" spans="2:6">
      <c r="B22599" s="21">
        <v>42984</v>
      </c>
      <c r="C22599" s="122" t="s">
        <v>181</v>
      </c>
      <c r="D22599" s="117">
        <v>138.08000000000001</v>
      </c>
      <c r="E22599" s="96">
        <v>136.37</v>
      </c>
      <c r="F22599" s="12">
        <v>874338</v>
      </c>
    </row>
    <row r="22600" spans="2:6">
      <c r="B22600" s="21">
        <v>42984</v>
      </c>
      <c r="C22600" s="122" t="s">
        <v>182</v>
      </c>
      <c r="D22600" s="117">
        <v>67.150000000000006</v>
      </c>
      <c r="E22600" s="96">
        <v>66.88</v>
      </c>
      <c r="F22600" s="12">
        <v>1494525</v>
      </c>
    </row>
    <row r="22601" spans="2:6">
      <c r="B22601" s="21">
        <v>42984</v>
      </c>
      <c r="C22601" s="122" t="s">
        <v>183</v>
      </c>
      <c r="D22601" s="117">
        <v>40.799999999999997</v>
      </c>
      <c r="E22601" s="96">
        <v>41.17</v>
      </c>
      <c r="F22601" s="12">
        <v>14572771</v>
      </c>
    </row>
    <row r="22602" spans="2:6">
      <c r="B22602" s="21">
        <v>42984</v>
      </c>
      <c r="C22602" s="122" t="s">
        <v>184</v>
      </c>
      <c r="D22602" s="117">
        <v>125.83</v>
      </c>
      <c r="E22602" s="96">
        <v>128.41999999999999</v>
      </c>
      <c r="F22602" s="12">
        <v>1887317</v>
      </c>
    </row>
    <row r="22603" spans="2:6">
      <c r="B22603" s="21">
        <v>42984</v>
      </c>
      <c r="C22603" s="122" t="s">
        <v>185</v>
      </c>
      <c r="D22603" s="117">
        <v>309.99</v>
      </c>
      <c r="E22603" s="96">
        <v>317.88</v>
      </c>
      <c r="F22603" s="12">
        <v>1250646</v>
      </c>
    </row>
    <row r="22604" spans="2:6">
      <c r="B22604" s="21">
        <v>42984</v>
      </c>
      <c r="C22604" s="122" t="s">
        <v>186</v>
      </c>
      <c r="D22604" s="117">
        <v>159.82</v>
      </c>
      <c r="E22604" s="96">
        <v>159.47999999999999</v>
      </c>
      <c r="F22604" s="12">
        <v>1358183</v>
      </c>
    </row>
    <row r="22605" spans="2:6">
      <c r="B22605" s="21">
        <v>42984</v>
      </c>
      <c r="C22605" s="122" t="s">
        <v>187</v>
      </c>
      <c r="D22605" s="117">
        <v>48.52</v>
      </c>
      <c r="E22605" s="96">
        <v>48.18</v>
      </c>
      <c r="F22605" s="12">
        <v>995089</v>
      </c>
    </row>
    <row r="22606" spans="2:6">
      <c r="B22606" s="21">
        <v>42984</v>
      </c>
      <c r="C22606" s="122" t="s">
        <v>188</v>
      </c>
      <c r="D22606" s="117">
        <v>89.16</v>
      </c>
      <c r="E22606" s="96">
        <v>88.32</v>
      </c>
      <c r="F22606" s="12">
        <v>1329888</v>
      </c>
    </row>
    <row r="22607" spans="2:6">
      <c r="B22607" s="21">
        <v>42984</v>
      </c>
      <c r="C22607" s="122" t="s">
        <v>189</v>
      </c>
      <c r="D22607" s="117">
        <v>29.81</v>
      </c>
      <c r="E22607" s="96">
        <v>29.44</v>
      </c>
      <c r="F22607" s="12">
        <v>3406756</v>
      </c>
    </row>
    <row r="22608" spans="2:6">
      <c r="B22608" s="21">
        <v>42984</v>
      </c>
      <c r="C22608" s="122" t="s">
        <v>190</v>
      </c>
      <c r="D22608" s="117">
        <v>78.989999999999995</v>
      </c>
      <c r="E22608" s="96">
        <v>79.47</v>
      </c>
      <c r="F22608" s="12">
        <v>3434263</v>
      </c>
    </row>
    <row r="22609" spans="2:6">
      <c r="B22609" s="21">
        <v>42984</v>
      </c>
      <c r="C22609" s="122" t="s">
        <v>191</v>
      </c>
      <c r="D22609" s="117">
        <v>27.06</v>
      </c>
      <c r="E22609" s="96">
        <v>26.92</v>
      </c>
      <c r="F22609" s="12">
        <v>5887639</v>
      </c>
    </row>
    <row r="22610" spans="2:6">
      <c r="B22610" s="21">
        <v>42984</v>
      </c>
      <c r="C22610" s="122" t="s">
        <v>192</v>
      </c>
      <c r="D22610" s="117">
        <v>41.47</v>
      </c>
      <c r="E22610" s="96">
        <v>41.52</v>
      </c>
      <c r="F22610" s="12">
        <v>3945776</v>
      </c>
    </row>
    <row r="22611" spans="2:6">
      <c r="B22611" s="21">
        <v>42984</v>
      </c>
      <c r="C22611" s="122" t="s">
        <v>193</v>
      </c>
      <c r="D22611" s="117">
        <v>131</v>
      </c>
      <c r="E22611" s="96">
        <v>130.55000000000001</v>
      </c>
      <c r="F22611" s="12">
        <v>5720738</v>
      </c>
    </row>
    <row r="22612" spans="2:6">
      <c r="B22612" s="21">
        <v>42984</v>
      </c>
      <c r="C22612" s="122" t="s">
        <v>194</v>
      </c>
      <c r="D22612" s="117">
        <v>240.47</v>
      </c>
      <c r="E22612" s="96">
        <v>241.14</v>
      </c>
      <c r="F22612" s="12">
        <v>544650</v>
      </c>
    </row>
    <row r="22613" spans="2:6">
      <c r="B22613" s="21">
        <v>42984</v>
      </c>
      <c r="C22613" s="122" t="s">
        <v>195</v>
      </c>
      <c r="D22613" s="117">
        <v>44.75</v>
      </c>
      <c r="E22613" s="96">
        <v>45.06</v>
      </c>
      <c r="F22613" s="12">
        <v>5939280</v>
      </c>
    </row>
    <row r="22614" spans="2:6">
      <c r="B22614" s="21">
        <v>42984</v>
      </c>
      <c r="C22614" s="122" t="s">
        <v>196</v>
      </c>
      <c r="D22614" s="117">
        <v>159.19</v>
      </c>
      <c r="E22614" s="96">
        <v>158.86000000000001</v>
      </c>
      <c r="F22614" s="12">
        <v>2873710</v>
      </c>
    </row>
    <row r="22615" spans="2:6">
      <c r="B22615" s="21">
        <v>42984</v>
      </c>
      <c r="C22615" s="122" t="s">
        <v>197</v>
      </c>
      <c r="D22615" s="117">
        <v>16.399999999999999</v>
      </c>
      <c r="E22615" s="96">
        <v>16.489999999999998</v>
      </c>
      <c r="F22615" s="12">
        <v>5378157</v>
      </c>
    </row>
    <row r="22616" spans="2:6">
      <c r="B22616" s="21">
        <v>42984</v>
      </c>
      <c r="C22616" s="122" t="s">
        <v>198</v>
      </c>
      <c r="D22616" s="117">
        <v>46.74</v>
      </c>
      <c r="E22616" s="96">
        <v>47.53</v>
      </c>
      <c r="F22616" s="12">
        <v>3741812</v>
      </c>
    </row>
    <row r="22617" spans="2:6">
      <c r="B22617" s="21">
        <v>42984</v>
      </c>
      <c r="C22617" s="122" t="s">
        <v>199</v>
      </c>
      <c r="D22617" s="117">
        <v>96.16</v>
      </c>
      <c r="E22617" s="96">
        <v>95.82</v>
      </c>
      <c r="F22617" s="12">
        <v>4105222</v>
      </c>
    </row>
    <row r="22618" spans="2:6">
      <c r="B22618" s="21">
        <v>42984</v>
      </c>
      <c r="C22618" s="122" t="s">
        <v>200</v>
      </c>
      <c r="D22618" s="117">
        <v>31.75</v>
      </c>
      <c r="E22618" s="96">
        <v>31.87</v>
      </c>
      <c r="F22618" s="12">
        <v>16962308</v>
      </c>
    </row>
    <row r="22619" spans="2:6">
      <c r="B22619" s="21">
        <v>42984</v>
      </c>
      <c r="C22619" s="122" t="s">
        <v>201</v>
      </c>
      <c r="D22619" s="117">
        <v>32.159999999999997</v>
      </c>
      <c r="E22619" s="96">
        <v>32.67</v>
      </c>
      <c r="F22619" s="12">
        <v>1753886</v>
      </c>
    </row>
    <row r="22620" spans="2:6">
      <c r="B22620" s="21">
        <v>42984</v>
      </c>
      <c r="C22620" s="122" t="s">
        <v>202</v>
      </c>
      <c r="D22620" s="117">
        <v>49.13</v>
      </c>
      <c r="E22620" s="96">
        <v>50.21</v>
      </c>
      <c r="F22620" s="12">
        <v>9366286</v>
      </c>
    </row>
    <row r="22621" spans="2:6">
      <c r="B22621" s="21">
        <v>42984</v>
      </c>
      <c r="C22621" s="122" t="s">
        <v>203</v>
      </c>
      <c r="D22621" s="117">
        <v>133.74</v>
      </c>
      <c r="E22621" s="96">
        <v>133.4</v>
      </c>
      <c r="F22621" s="12">
        <v>524266</v>
      </c>
    </row>
    <row r="22622" spans="2:6">
      <c r="B22622" s="21">
        <v>42984</v>
      </c>
      <c r="C22622" s="122" t="s">
        <v>204</v>
      </c>
      <c r="D22622" s="117">
        <v>19.57</v>
      </c>
      <c r="E22622" s="96">
        <v>19</v>
      </c>
      <c r="F22622" s="12">
        <v>11540943</v>
      </c>
    </row>
    <row r="22623" spans="2:6">
      <c r="B22623" s="21">
        <v>42984</v>
      </c>
      <c r="C22623" s="122" t="s">
        <v>205</v>
      </c>
      <c r="D22623" s="117">
        <v>70.73</v>
      </c>
      <c r="E22623" s="96">
        <v>70.930000000000007</v>
      </c>
      <c r="F22623" s="12">
        <v>1636697</v>
      </c>
    </row>
    <row r="22624" spans="2:6">
      <c r="B22624" s="21">
        <v>42984</v>
      </c>
      <c r="C22624" s="122" t="s">
        <v>206</v>
      </c>
      <c r="D22624" s="117">
        <v>77.3</v>
      </c>
      <c r="E22624" s="96">
        <v>76.349999999999994</v>
      </c>
      <c r="F22624" s="12">
        <v>1476174</v>
      </c>
    </row>
    <row r="22625" spans="2:6">
      <c r="B22625" s="21">
        <v>42984</v>
      </c>
      <c r="C22625" s="122" t="s">
        <v>207</v>
      </c>
      <c r="D22625" s="117">
        <v>78.83</v>
      </c>
      <c r="E22625" s="96">
        <v>79.88</v>
      </c>
      <c r="F22625" s="12">
        <v>5106183</v>
      </c>
    </row>
    <row r="22626" spans="2:6">
      <c r="B22626" s="21">
        <v>42984</v>
      </c>
      <c r="C22626" s="122" t="s">
        <v>208</v>
      </c>
      <c r="D22626" s="117">
        <v>110</v>
      </c>
      <c r="E22626" s="96">
        <v>111.79</v>
      </c>
      <c r="F22626" s="12">
        <v>8577257</v>
      </c>
    </row>
    <row r="22627" spans="2:6">
      <c r="B22627" s="21">
        <v>42984</v>
      </c>
      <c r="C22627" s="122" t="s">
        <v>209</v>
      </c>
      <c r="D22627" s="117">
        <v>114.66</v>
      </c>
      <c r="E22627" s="96">
        <v>115</v>
      </c>
      <c r="F22627" s="12">
        <v>1329312</v>
      </c>
    </row>
    <row r="22628" spans="2:6">
      <c r="B22628" s="21">
        <v>42984</v>
      </c>
      <c r="C22628" s="122" t="s">
        <v>210</v>
      </c>
      <c r="D22628" s="117">
        <v>78.39</v>
      </c>
      <c r="E22628" s="96">
        <v>77.989999999999995</v>
      </c>
      <c r="F22628" s="12">
        <v>2120347</v>
      </c>
    </row>
    <row r="22629" spans="2:6">
      <c r="B22629" s="21">
        <v>42984</v>
      </c>
      <c r="C22629" s="122" t="s">
        <v>211</v>
      </c>
      <c r="D22629" s="117">
        <v>45.22</v>
      </c>
      <c r="E22629" s="96">
        <v>47.39</v>
      </c>
      <c r="F22629" s="12">
        <v>18675324</v>
      </c>
    </row>
    <row r="22630" spans="2:6">
      <c r="B22630" s="21">
        <v>42984</v>
      </c>
      <c r="C22630" s="122" t="s">
        <v>212</v>
      </c>
      <c r="D22630" s="117">
        <v>115.85</v>
      </c>
      <c r="E22630" s="96">
        <v>116.22</v>
      </c>
      <c r="F22630" s="12">
        <v>3147915</v>
      </c>
    </row>
    <row r="22631" spans="2:6">
      <c r="B22631" s="21">
        <v>42984</v>
      </c>
      <c r="C22631" s="122" t="s">
        <v>213</v>
      </c>
      <c r="D22631" s="117">
        <v>58.68</v>
      </c>
      <c r="E22631" s="96">
        <v>58.86</v>
      </c>
      <c r="F22631" s="12">
        <v>1846375</v>
      </c>
    </row>
    <row r="22632" spans="2:6">
      <c r="B22632" s="21">
        <v>42984</v>
      </c>
      <c r="C22632" s="122" t="s">
        <v>214</v>
      </c>
      <c r="D22632" s="117">
        <v>74.7</v>
      </c>
      <c r="E22632" s="96">
        <v>75.290000000000006</v>
      </c>
      <c r="F22632" s="12">
        <v>2536930</v>
      </c>
    </row>
    <row r="22633" spans="2:6">
      <c r="B22633" s="21">
        <v>42984</v>
      </c>
      <c r="C22633" s="122" t="s">
        <v>215</v>
      </c>
      <c r="D22633" s="117">
        <v>107.63</v>
      </c>
      <c r="E22633" s="96">
        <v>107.26</v>
      </c>
      <c r="F22633" s="12">
        <v>758586</v>
      </c>
    </row>
    <row r="22634" spans="2:6">
      <c r="B22634" s="21">
        <v>42984</v>
      </c>
      <c r="C22634" s="122" t="s">
        <v>216</v>
      </c>
      <c r="D22634" s="117">
        <v>35.78</v>
      </c>
      <c r="E22634" s="96">
        <v>36.1</v>
      </c>
      <c r="F22634" s="12">
        <v>4399185</v>
      </c>
    </row>
    <row r="22635" spans="2:6">
      <c r="B22635" s="21">
        <v>42984</v>
      </c>
      <c r="C22635" s="122" t="s">
        <v>217</v>
      </c>
      <c r="D22635" s="117">
        <v>83.21</v>
      </c>
      <c r="E22635" s="96">
        <v>84.02</v>
      </c>
      <c r="F22635" s="12">
        <v>3393326</v>
      </c>
    </row>
    <row r="22636" spans="2:6">
      <c r="B22636" s="21">
        <v>42984</v>
      </c>
      <c r="C22636" s="122" t="s">
        <v>218</v>
      </c>
      <c r="D22636" s="117">
        <v>101.76</v>
      </c>
      <c r="E22636" s="96">
        <v>101.5</v>
      </c>
      <c r="F22636" s="12">
        <v>7530956</v>
      </c>
    </row>
    <row r="22637" spans="2:6">
      <c r="B22637" s="21">
        <v>42984</v>
      </c>
      <c r="C22637" s="122" t="s">
        <v>219</v>
      </c>
      <c r="D22637" s="117">
        <v>21.63</v>
      </c>
      <c r="E22637" s="96">
        <v>21.86</v>
      </c>
      <c r="F22637" s="12">
        <v>2667317</v>
      </c>
    </row>
    <row r="22638" spans="2:6">
      <c r="B22638" s="21">
        <v>42984</v>
      </c>
      <c r="C22638" s="122" t="s">
        <v>220</v>
      </c>
      <c r="D22638" s="117">
        <v>20.43</v>
      </c>
      <c r="E22638" s="96">
        <v>20.63</v>
      </c>
      <c r="F22638" s="12">
        <v>2499125</v>
      </c>
    </row>
    <row r="22639" spans="2:6">
      <c r="B22639" s="21">
        <v>42984</v>
      </c>
      <c r="C22639" s="122" t="s">
        <v>221</v>
      </c>
      <c r="D22639" s="117">
        <v>57.38</v>
      </c>
      <c r="E22639" s="96">
        <v>57.6</v>
      </c>
      <c r="F22639" s="12">
        <v>1068905</v>
      </c>
    </row>
    <row r="22640" spans="2:6">
      <c r="B22640" s="21">
        <v>42984</v>
      </c>
      <c r="C22640" s="122" t="s">
        <v>222</v>
      </c>
      <c r="D22640" s="117">
        <v>97.21</v>
      </c>
      <c r="E22640" s="96">
        <v>96.73</v>
      </c>
      <c r="F22640" s="12">
        <v>1320251</v>
      </c>
    </row>
    <row r="22641" spans="2:6">
      <c r="B22641" s="21">
        <v>42984</v>
      </c>
      <c r="C22641" s="122" t="s">
        <v>223</v>
      </c>
      <c r="D22641" s="117">
        <v>119.45</v>
      </c>
      <c r="E22641" s="96">
        <v>119.69</v>
      </c>
      <c r="F22641" s="12">
        <v>1199027</v>
      </c>
    </row>
    <row r="22642" spans="2:6">
      <c r="B22642" s="21">
        <v>42984</v>
      </c>
      <c r="C22642" s="122" t="s">
        <v>224</v>
      </c>
      <c r="D22642" s="117">
        <v>82.47</v>
      </c>
      <c r="E22642" s="96">
        <v>82.73</v>
      </c>
      <c r="F22642" s="12">
        <v>2467731</v>
      </c>
    </row>
    <row r="22643" spans="2:6">
      <c r="B22643" s="21">
        <v>42984</v>
      </c>
      <c r="C22643" s="122" t="s">
        <v>225</v>
      </c>
      <c r="D22643" s="117">
        <v>85.58</v>
      </c>
      <c r="E22643" s="96">
        <v>85.96</v>
      </c>
      <c r="F22643" s="12">
        <v>894043</v>
      </c>
    </row>
    <row r="22644" spans="2:6">
      <c r="B22644" s="21">
        <v>42984</v>
      </c>
      <c r="C22644" s="122" t="s">
        <v>226</v>
      </c>
      <c r="D22644" s="117">
        <v>91.83</v>
      </c>
      <c r="E22644" s="96">
        <v>92.08</v>
      </c>
      <c r="F22644" s="12">
        <v>1006707</v>
      </c>
    </row>
    <row r="22645" spans="2:6">
      <c r="B22645" s="21">
        <v>42984</v>
      </c>
      <c r="C22645" s="122" t="s">
        <v>227</v>
      </c>
      <c r="D22645" s="117">
        <v>29.61</v>
      </c>
      <c r="E22645" s="96">
        <v>29.44</v>
      </c>
      <c r="F22645" s="12">
        <v>3060936</v>
      </c>
    </row>
    <row r="22646" spans="2:6">
      <c r="B22646" s="21">
        <v>42984</v>
      </c>
      <c r="C22646" s="122" t="s">
        <v>228</v>
      </c>
      <c r="D22646" s="117">
        <v>81.3</v>
      </c>
      <c r="E22646" s="96">
        <v>78.36</v>
      </c>
      <c r="F22646" s="12">
        <v>3265764</v>
      </c>
    </row>
    <row r="22647" spans="2:6">
      <c r="B22647" s="21">
        <v>42984</v>
      </c>
      <c r="C22647" s="122" t="s">
        <v>229</v>
      </c>
      <c r="D22647" s="117">
        <v>113</v>
      </c>
      <c r="E22647" s="96">
        <v>111.68</v>
      </c>
      <c r="F22647" s="12">
        <v>1025953</v>
      </c>
    </row>
    <row r="22648" spans="2:6">
      <c r="B22648" s="21">
        <v>42984</v>
      </c>
      <c r="C22648" s="122" t="s">
        <v>230</v>
      </c>
      <c r="D22648" s="117">
        <v>87.52</v>
      </c>
      <c r="E22648" s="96">
        <v>86.99</v>
      </c>
      <c r="F22648" s="12">
        <v>1978908</v>
      </c>
    </row>
    <row r="22649" spans="2:6">
      <c r="B22649" s="21">
        <v>42984</v>
      </c>
      <c r="C22649" s="122" t="s">
        <v>231</v>
      </c>
      <c r="D22649" s="117">
        <v>57.5</v>
      </c>
      <c r="E22649" s="96">
        <v>57.42</v>
      </c>
      <c r="F22649" s="12">
        <v>1369857</v>
      </c>
    </row>
    <row r="22650" spans="2:6">
      <c r="B22650" s="21">
        <v>42984</v>
      </c>
      <c r="C22650" s="122" t="s">
        <v>232</v>
      </c>
      <c r="D22650" s="117">
        <v>32.409999999999997</v>
      </c>
      <c r="E22650" s="96">
        <v>32.68</v>
      </c>
      <c r="F22650" s="12">
        <v>3810708</v>
      </c>
    </row>
    <row r="22651" spans="2:6">
      <c r="B22651" s="21">
        <v>42984</v>
      </c>
      <c r="C22651" s="122" t="s">
        <v>233</v>
      </c>
      <c r="D22651" s="117">
        <v>65.2</v>
      </c>
      <c r="E22651" s="96">
        <v>64.87</v>
      </c>
      <c r="F22651" s="12">
        <v>10345913</v>
      </c>
    </row>
    <row r="22652" spans="2:6">
      <c r="B22652" s="21">
        <v>42984</v>
      </c>
      <c r="C22652" s="122" t="s">
        <v>234</v>
      </c>
      <c r="D22652" s="117">
        <v>84.43</v>
      </c>
      <c r="E22652" s="96">
        <v>84.01</v>
      </c>
      <c r="F22652" s="12">
        <v>1216776</v>
      </c>
    </row>
    <row r="22653" spans="2:6">
      <c r="B22653" s="21">
        <v>42984</v>
      </c>
      <c r="C22653" s="122" t="s">
        <v>235</v>
      </c>
      <c r="D22653" s="117">
        <v>118.77</v>
      </c>
      <c r="E22653" s="96">
        <v>117</v>
      </c>
      <c r="F22653" s="12">
        <v>1770590</v>
      </c>
    </row>
    <row r="22654" spans="2:6">
      <c r="B22654" s="21">
        <v>42984</v>
      </c>
      <c r="C22654" s="122" t="s">
        <v>236</v>
      </c>
      <c r="D22654" s="117">
        <v>36.08</v>
      </c>
      <c r="E22654" s="96">
        <v>36.76</v>
      </c>
      <c r="F22654" s="12">
        <v>12965891</v>
      </c>
    </row>
    <row r="22655" spans="2:6">
      <c r="B22655" s="21">
        <v>42984</v>
      </c>
      <c r="C22655" s="122" t="s">
        <v>237</v>
      </c>
      <c r="D22655" s="117">
        <v>132.86000000000001</v>
      </c>
      <c r="E22655" s="96">
        <v>130.88999999999999</v>
      </c>
      <c r="F22655" s="12">
        <v>1968210</v>
      </c>
    </row>
    <row r="22656" spans="2:6">
      <c r="B22656" s="21">
        <v>42984</v>
      </c>
      <c r="C22656" s="122" t="s">
        <v>238</v>
      </c>
      <c r="D22656" s="117">
        <v>84.52</v>
      </c>
      <c r="E22656" s="96">
        <v>84.05</v>
      </c>
      <c r="F22656" s="12">
        <v>1414946</v>
      </c>
    </row>
    <row r="22657" spans="2:6">
      <c r="B22657" s="21">
        <v>42984</v>
      </c>
      <c r="C22657" s="122" t="s">
        <v>239</v>
      </c>
      <c r="D22657" s="117">
        <v>141.58000000000001</v>
      </c>
      <c r="E22657" s="96">
        <v>141.38999999999999</v>
      </c>
      <c r="F22657" s="12">
        <v>452254</v>
      </c>
    </row>
    <row r="22658" spans="2:6">
      <c r="B22658" s="21">
        <v>42984</v>
      </c>
      <c r="C22658" s="122" t="s">
        <v>240</v>
      </c>
      <c r="D22658" s="117">
        <v>80.3</v>
      </c>
      <c r="E22658" s="96">
        <v>79.55</v>
      </c>
      <c r="F22658" s="12">
        <v>2490508</v>
      </c>
    </row>
    <row r="22659" spans="2:6">
      <c r="B22659" s="21">
        <v>42984</v>
      </c>
      <c r="C22659" s="122" t="s">
        <v>241</v>
      </c>
      <c r="D22659" s="117">
        <v>108.31</v>
      </c>
      <c r="E22659" s="96">
        <v>108.07</v>
      </c>
      <c r="F22659" s="12">
        <v>1520419</v>
      </c>
    </row>
    <row r="22660" spans="2:6">
      <c r="B22660" s="21">
        <v>42984</v>
      </c>
      <c r="C22660" s="122" t="s">
        <v>242</v>
      </c>
      <c r="D22660" s="117">
        <v>85.14</v>
      </c>
      <c r="E22660" s="96">
        <v>85.07</v>
      </c>
      <c r="F22660" s="12">
        <v>1699434</v>
      </c>
    </row>
    <row r="22661" spans="2:6">
      <c r="B22661" s="21">
        <v>42984</v>
      </c>
      <c r="C22661" s="122" t="s">
        <v>243</v>
      </c>
      <c r="D22661" s="117">
        <v>59.23</v>
      </c>
      <c r="E22661" s="96">
        <v>59.91</v>
      </c>
      <c r="F22661" s="12">
        <v>3776719</v>
      </c>
    </row>
    <row r="22662" spans="2:6">
      <c r="B22662" s="21">
        <v>42984</v>
      </c>
      <c r="C22662" s="122" t="s">
        <v>244</v>
      </c>
      <c r="D22662" s="117">
        <v>86.72</v>
      </c>
      <c r="E22662" s="96">
        <v>87.85</v>
      </c>
      <c r="F22662" s="12">
        <v>2600331</v>
      </c>
    </row>
    <row r="22663" spans="2:6">
      <c r="B22663" s="21">
        <v>42984</v>
      </c>
      <c r="C22663" s="122" t="s">
        <v>245</v>
      </c>
      <c r="D22663" s="117">
        <v>462.85</v>
      </c>
      <c r="E22663" s="96">
        <v>463.52</v>
      </c>
      <c r="F22663" s="12">
        <v>519678</v>
      </c>
    </row>
    <row r="22664" spans="2:6">
      <c r="B22664" s="21">
        <v>42984</v>
      </c>
      <c r="C22664" s="122" t="s">
        <v>246</v>
      </c>
      <c r="D22664" s="117">
        <v>67.400000000000006</v>
      </c>
      <c r="E22664" s="96">
        <v>67.22</v>
      </c>
      <c r="F22664" s="12">
        <v>1904626</v>
      </c>
    </row>
    <row r="22665" spans="2:6">
      <c r="B22665" s="21">
        <v>42984</v>
      </c>
      <c r="C22665" s="122" t="s">
        <v>247</v>
      </c>
      <c r="D22665" s="117">
        <v>63.31</v>
      </c>
      <c r="E22665" s="96">
        <v>62.92</v>
      </c>
      <c r="F22665" s="12">
        <v>1966426</v>
      </c>
    </row>
    <row r="22666" spans="2:6">
      <c r="B22666" s="21">
        <v>42984</v>
      </c>
      <c r="C22666" s="122" t="s">
        <v>248</v>
      </c>
      <c r="D22666" s="117">
        <v>63.13</v>
      </c>
      <c r="E22666" s="96">
        <v>62.61</v>
      </c>
      <c r="F22666" s="12">
        <v>1769618</v>
      </c>
    </row>
    <row r="22667" spans="2:6">
      <c r="B22667" s="21">
        <v>42984</v>
      </c>
      <c r="C22667" s="122" t="s">
        <v>249</v>
      </c>
      <c r="D22667" s="117">
        <v>62.13</v>
      </c>
      <c r="E22667" s="96">
        <v>62.69</v>
      </c>
      <c r="F22667" s="12">
        <v>3077273</v>
      </c>
    </row>
    <row r="22668" spans="2:6">
      <c r="B22668" s="21">
        <v>42984</v>
      </c>
      <c r="C22668" s="122" t="s">
        <v>250</v>
      </c>
      <c r="D22668" s="117">
        <v>266.89</v>
      </c>
      <c r="E22668" s="96">
        <v>262.77</v>
      </c>
      <c r="F22668" s="12">
        <v>426427</v>
      </c>
    </row>
    <row r="22669" spans="2:6">
      <c r="B22669" s="21">
        <v>42984</v>
      </c>
      <c r="C22669" s="122" t="s">
        <v>251</v>
      </c>
      <c r="D22669" s="117">
        <v>40.17</v>
      </c>
      <c r="E22669" s="96">
        <v>40.119999999999997</v>
      </c>
      <c r="F22669" s="12">
        <v>1885943</v>
      </c>
    </row>
    <row r="22670" spans="2:6">
      <c r="B22670" s="21">
        <v>42984</v>
      </c>
      <c r="C22670" s="122" t="s">
        <v>252</v>
      </c>
      <c r="D22670" s="117">
        <v>71.569999999999993</v>
      </c>
      <c r="E22670" s="96">
        <v>71.33</v>
      </c>
      <c r="F22670" s="12">
        <v>1700425</v>
      </c>
    </row>
    <row r="22671" spans="2:6">
      <c r="B22671" s="21">
        <v>42984</v>
      </c>
      <c r="C22671" s="122" t="s">
        <v>253</v>
      </c>
      <c r="D22671" s="117">
        <v>79.92</v>
      </c>
      <c r="E22671" s="96">
        <v>78.73</v>
      </c>
      <c r="F22671" s="12">
        <v>1737686</v>
      </c>
    </row>
    <row r="22672" spans="2:6">
      <c r="B22672" s="21">
        <v>42984</v>
      </c>
      <c r="C22672" s="122" t="s">
        <v>254</v>
      </c>
      <c r="D22672" s="117">
        <v>51.09</v>
      </c>
      <c r="E22672" s="96">
        <v>48.77</v>
      </c>
      <c r="F22672" s="12">
        <v>2290382</v>
      </c>
    </row>
    <row r="22673" spans="2:6">
      <c r="B22673" s="21">
        <v>42984</v>
      </c>
      <c r="C22673" s="122" t="s">
        <v>255</v>
      </c>
      <c r="D22673" s="117">
        <v>112.03</v>
      </c>
      <c r="E22673" s="96">
        <v>112.23</v>
      </c>
      <c r="F22673" s="12">
        <v>2136730</v>
      </c>
    </row>
    <row r="22674" spans="2:6">
      <c r="B22674" s="21">
        <v>42984</v>
      </c>
      <c r="C22674" s="122" t="s">
        <v>256</v>
      </c>
      <c r="D22674" s="117">
        <v>37.76</v>
      </c>
      <c r="E22674" s="96">
        <v>37.549999999999997</v>
      </c>
      <c r="F22674" s="12">
        <v>5036457</v>
      </c>
    </row>
    <row r="22675" spans="2:6">
      <c r="B22675" s="21">
        <v>42984</v>
      </c>
      <c r="C22675" s="122" t="s">
        <v>257</v>
      </c>
      <c r="D22675" s="117">
        <v>56.62</v>
      </c>
      <c r="E22675" s="96">
        <v>56.47</v>
      </c>
      <c r="F22675" s="12">
        <v>1245050</v>
      </c>
    </row>
    <row r="22676" spans="2:6">
      <c r="B22676" s="21">
        <v>42984</v>
      </c>
      <c r="C22676" s="122" t="s">
        <v>258</v>
      </c>
      <c r="D22676" s="117">
        <v>144.09</v>
      </c>
      <c r="E22676" s="96">
        <v>144.38999999999999</v>
      </c>
      <c r="F22676" s="12">
        <v>3266625</v>
      </c>
    </row>
    <row r="22677" spans="2:6">
      <c r="B22677" s="21">
        <v>42984</v>
      </c>
      <c r="C22677" s="122" t="s">
        <v>259</v>
      </c>
      <c r="D22677" s="117">
        <v>78.5</v>
      </c>
      <c r="E22677" s="96">
        <v>79.39</v>
      </c>
      <c r="F22677" s="12">
        <v>1041640</v>
      </c>
    </row>
    <row r="22678" spans="2:6">
      <c r="B22678" s="21">
        <v>42984</v>
      </c>
      <c r="C22678" s="122" t="s">
        <v>260</v>
      </c>
      <c r="D22678" s="117">
        <v>11.39</v>
      </c>
      <c r="E22678" s="96">
        <v>11.5</v>
      </c>
      <c r="F22678" s="12">
        <v>43279041</v>
      </c>
    </row>
    <row r="22679" spans="2:6">
      <c r="B22679" s="21">
        <v>42984</v>
      </c>
      <c r="C22679" s="122" t="s">
        <v>261</v>
      </c>
      <c r="D22679" s="117">
        <v>42.38</v>
      </c>
      <c r="E22679" s="96">
        <v>42.37</v>
      </c>
      <c r="F22679" s="12">
        <v>2590526</v>
      </c>
    </row>
    <row r="22680" spans="2:6">
      <c r="B22680" s="21">
        <v>42984</v>
      </c>
      <c r="C22680" s="122" t="s">
        <v>262</v>
      </c>
      <c r="D22680" s="117">
        <v>170.91</v>
      </c>
      <c r="E22680" s="96">
        <v>172.09</v>
      </c>
      <c r="F22680" s="12">
        <v>13906342</v>
      </c>
    </row>
    <row r="22681" spans="2:6">
      <c r="B22681" s="21">
        <v>42984</v>
      </c>
      <c r="C22681" s="122" t="s">
        <v>263</v>
      </c>
      <c r="D22681" s="117">
        <v>62.76</v>
      </c>
      <c r="E22681" s="96">
        <v>63.32</v>
      </c>
      <c r="F22681" s="12">
        <v>1038986</v>
      </c>
    </row>
    <row r="22682" spans="2:6">
      <c r="B22682" s="21">
        <v>42984</v>
      </c>
      <c r="C22682" s="122" t="s">
        <v>264</v>
      </c>
      <c r="D22682" s="117">
        <v>14.5</v>
      </c>
      <c r="E22682" s="96">
        <v>15.06</v>
      </c>
      <c r="F22682" s="12">
        <v>15729777</v>
      </c>
    </row>
    <row r="22683" spans="2:6">
      <c r="B22683" s="21">
        <v>42984</v>
      </c>
      <c r="C22683" s="122" t="s">
        <v>265</v>
      </c>
      <c r="D22683" s="117">
        <v>214</v>
      </c>
      <c r="E22683" s="96">
        <v>211.91</v>
      </c>
      <c r="F22683" s="12">
        <v>1134826</v>
      </c>
    </row>
    <row r="22684" spans="2:6">
      <c r="B22684" s="21">
        <v>42984</v>
      </c>
      <c r="C22684" s="122" t="s">
        <v>266</v>
      </c>
      <c r="D22684" s="117">
        <v>32.6</v>
      </c>
      <c r="E22684" s="96">
        <v>32.299999999999997</v>
      </c>
      <c r="F22684" s="12">
        <v>2388221</v>
      </c>
    </row>
    <row r="22685" spans="2:6">
      <c r="B22685" s="21">
        <v>42984</v>
      </c>
      <c r="C22685" s="122" t="s">
        <v>267</v>
      </c>
      <c r="D22685" s="117">
        <v>116.63</v>
      </c>
      <c r="E22685" s="96">
        <v>116.58</v>
      </c>
      <c r="F22685" s="12">
        <v>887292</v>
      </c>
    </row>
    <row r="22686" spans="2:6">
      <c r="B22686" s="21">
        <v>42984</v>
      </c>
      <c r="C22686" s="122" t="s">
        <v>268</v>
      </c>
      <c r="D22686" s="117">
        <v>92.39</v>
      </c>
      <c r="E22686" s="96">
        <v>92.47</v>
      </c>
      <c r="F22686" s="12">
        <v>966534</v>
      </c>
    </row>
    <row r="22687" spans="2:6">
      <c r="B22687" s="21">
        <v>42984</v>
      </c>
      <c r="C22687" s="122" t="s">
        <v>269</v>
      </c>
      <c r="D22687" s="117">
        <v>122.37</v>
      </c>
      <c r="E22687" s="96">
        <v>122.41</v>
      </c>
      <c r="F22687" s="12">
        <v>1169173</v>
      </c>
    </row>
    <row r="22688" spans="2:6">
      <c r="B22688" s="21">
        <v>42984</v>
      </c>
      <c r="C22688" s="122" t="s">
        <v>270</v>
      </c>
      <c r="D22688" s="117">
        <v>25.97</v>
      </c>
      <c r="E22688" s="96">
        <v>25.77</v>
      </c>
      <c r="F22688" s="12">
        <v>4518361</v>
      </c>
    </row>
    <row r="22689" spans="2:6">
      <c r="B22689" s="21">
        <v>42984</v>
      </c>
      <c r="C22689" s="122" t="s">
        <v>271</v>
      </c>
      <c r="D22689" s="117">
        <v>36.369999999999997</v>
      </c>
      <c r="E22689" s="96">
        <v>36.700000000000003</v>
      </c>
      <c r="F22689" s="12">
        <v>6193341</v>
      </c>
    </row>
    <row r="22690" spans="2:6">
      <c r="B22690" s="21">
        <v>42984</v>
      </c>
      <c r="C22690" s="122" t="s">
        <v>272</v>
      </c>
      <c r="D22690" s="117">
        <v>38.35</v>
      </c>
      <c r="E22690" s="96">
        <v>38.14</v>
      </c>
      <c r="F22690" s="12">
        <v>1380923</v>
      </c>
    </row>
    <row r="22691" spans="2:6">
      <c r="B22691" s="21">
        <v>42984</v>
      </c>
      <c r="C22691" s="122" t="s">
        <v>273</v>
      </c>
      <c r="D22691" s="117">
        <v>38.39</v>
      </c>
      <c r="E22691" s="96">
        <v>38.619999999999997</v>
      </c>
      <c r="F22691" s="12">
        <v>1095027</v>
      </c>
    </row>
    <row r="22692" spans="2:6">
      <c r="B22692" s="21">
        <v>42984</v>
      </c>
      <c r="C22692" s="122" t="s">
        <v>274</v>
      </c>
      <c r="D22692" s="117">
        <v>39.880000000000003</v>
      </c>
      <c r="E22692" s="96">
        <v>39.96</v>
      </c>
      <c r="F22692" s="12">
        <v>2035159</v>
      </c>
    </row>
    <row r="22693" spans="2:6">
      <c r="B22693" s="21">
        <v>42984</v>
      </c>
      <c r="C22693" s="122" t="s">
        <v>275</v>
      </c>
      <c r="D22693" s="117">
        <v>86.11</v>
      </c>
      <c r="E22693" s="96">
        <v>86.3</v>
      </c>
      <c r="F22693" s="12">
        <v>927640</v>
      </c>
    </row>
    <row r="22694" spans="2:6">
      <c r="B22694" s="21">
        <v>42984</v>
      </c>
      <c r="C22694" s="122" t="s">
        <v>276</v>
      </c>
      <c r="D22694" s="117">
        <v>26.14</v>
      </c>
      <c r="E22694" s="96">
        <v>25.97</v>
      </c>
      <c r="F22694" s="12">
        <v>2661611</v>
      </c>
    </row>
    <row r="22695" spans="2:6">
      <c r="B22695" s="21">
        <v>42984</v>
      </c>
      <c r="C22695" s="122" t="s">
        <v>277</v>
      </c>
      <c r="D22695" s="117">
        <v>26.68</v>
      </c>
      <c r="E22695" s="96">
        <v>26.43</v>
      </c>
      <c r="F22695" s="12">
        <v>8354892</v>
      </c>
    </row>
    <row r="22696" spans="2:6">
      <c r="B22696" s="21">
        <v>42984</v>
      </c>
      <c r="C22696" s="122" t="s">
        <v>278</v>
      </c>
      <c r="D22696" s="117">
        <v>128.02000000000001</v>
      </c>
      <c r="E22696" s="96">
        <v>129.32</v>
      </c>
      <c r="F22696" s="12">
        <v>395324</v>
      </c>
    </row>
    <row r="22697" spans="2:6">
      <c r="B22697" s="21">
        <v>42984</v>
      </c>
      <c r="C22697" s="122" t="s">
        <v>279</v>
      </c>
      <c r="D22697" s="117">
        <v>65.5</v>
      </c>
      <c r="E22697" s="96">
        <v>64.73</v>
      </c>
      <c r="F22697" s="12">
        <v>1907766</v>
      </c>
    </row>
    <row r="22698" spans="2:6">
      <c r="B22698" s="21">
        <v>42984</v>
      </c>
      <c r="C22698" s="122" t="s">
        <v>280</v>
      </c>
      <c r="D22698" s="117">
        <v>199.55</v>
      </c>
      <c r="E22698" s="96">
        <v>196.74</v>
      </c>
      <c r="F22698" s="12">
        <v>997802</v>
      </c>
    </row>
    <row r="22699" spans="2:6">
      <c r="B22699" s="21">
        <v>42984</v>
      </c>
      <c r="C22699" s="122" t="s">
        <v>281</v>
      </c>
      <c r="D22699" s="117">
        <v>24.89</v>
      </c>
      <c r="E22699" s="96">
        <v>24.92</v>
      </c>
      <c r="F22699" s="12">
        <v>55024972</v>
      </c>
    </row>
    <row r="22700" spans="2:6">
      <c r="B22700" s="21">
        <v>42984</v>
      </c>
      <c r="C22700" s="122" t="s">
        <v>282</v>
      </c>
      <c r="D22700" s="117">
        <v>21.07</v>
      </c>
      <c r="E22700" s="96">
        <v>21.12</v>
      </c>
      <c r="F22700" s="12">
        <v>3891388</v>
      </c>
    </row>
    <row r="22701" spans="2:6">
      <c r="B22701" s="21">
        <v>42984</v>
      </c>
      <c r="C22701" s="122" t="s">
        <v>283</v>
      </c>
      <c r="D22701" s="117">
        <v>82.85</v>
      </c>
      <c r="E22701" s="96">
        <v>82.95</v>
      </c>
      <c r="F22701" s="12">
        <v>10694595</v>
      </c>
    </row>
    <row r="22702" spans="2:6">
      <c r="B22702" s="21">
        <v>42984</v>
      </c>
      <c r="C22702" s="122" t="s">
        <v>284</v>
      </c>
      <c r="D22702" s="117">
        <v>53.88</v>
      </c>
      <c r="E22702" s="96">
        <v>54.7</v>
      </c>
      <c r="F22702" s="12">
        <v>5715961</v>
      </c>
    </row>
    <row r="22703" spans="2:6">
      <c r="B22703" s="21">
        <v>42984</v>
      </c>
      <c r="C22703" s="122" t="s">
        <v>24</v>
      </c>
      <c r="D22703" s="117">
        <v>28.72</v>
      </c>
      <c r="E22703" s="96">
        <v>28.58</v>
      </c>
      <c r="F22703" s="12">
        <v>4860170</v>
      </c>
    </row>
    <row r="22704" spans="2:6">
      <c r="B22704" s="21">
        <v>42984</v>
      </c>
      <c r="C22704" s="122" t="s">
        <v>25</v>
      </c>
      <c r="D22704" s="117">
        <v>37.51</v>
      </c>
      <c r="E22704" s="96">
        <v>37.67</v>
      </c>
      <c r="F22704" s="12">
        <v>12359134</v>
      </c>
    </row>
    <row r="22705" spans="2:6">
      <c r="B22705" s="21">
        <v>42984</v>
      </c>
      <c r="C22705" s="122" t="s">
        <v>26</v>
      </c>
      <c r="D22705" s="117">
        <v>930.15</v>
      </c>
      <c r="E22705" s="96">
        <v>927.81</v>
      </c>
      <c r="F22705" s="12">
        <v>1527650</v>
      </c>
    </row>
    <row r="22706" spans="2:6">
      <c r="B22706" s="21">
        <v>42984</v>
      </c>
      <c r="C22706" s="122" t="s">
        <v>27</v>
      </c>
      <c r="D22706" s="117">
        <v>943.87</v>
      </c>
      <c r="E22706" s="96">
        <v>942.02</v>
      </c>
      <c r="F22706" s="12">
        <v>1391529</v>
      </c>
    </row>
    <row r="22707" spans="2:6">
      <c r="B22707" s="21">
        <v>42984</v>
      </c>
      <c r="C22707" s="122" t="s">
        <v>28</v>
      </c>
      <c r="D22707" s="117">
        <v>84.64</v>
      </c>
      <c r="E22707" s="96">
        <v>85.31</v>
      </c>
      <c r="F22707" s="12">
        <v>896468</v>
      </c>
    </row>
    <row r="22708" spans="2:6">
      <c r="B22708" s="21">
        <v>42984</v>
      </c>
      <c r="C22708" s="122" t="s">
        <v>29</v>
      </c>
      <c r="D22708" s="117">
        <v>95.15</v>
      </c>
      <c r="E22708" s="96">
        <v>94.77</v>
      </c>
      <c r="F22708" s="12">
        <v>631520</v>
      </c>
    </row>
    <row r="22709" spans="2:6">
      <c r="B22709" s="21">
        <v>42984</v>
      </c>
      <c r="C22709" s="122" t="s">
        <v>30</v>
      </c>
      <c r="D22709" s="117">
        <v>24.32</v>
      </c>
      <c r="E22709" s="96">
        <v>25.82</v>
      </c>
      <c r="F22709" s="12">
        <v>13906361</v>
      </c>
    </row>
    <row r="22710" spans="2:6">
      <c r="B22710" s="21">
        <v>42984</v>
      </c>
      <c r="C22710" s="122" t="s">
        <v>31</v>
      </c>
      <c r="D22710" s="117">
        <v>51.6</v>
      </c>
      <c r="E22710" s="96">
        <v>52.11</v>
      </c>
      <c r="F22710" s="12">
        <v>1030142</v>
      </c>
    </row>
    <row r="22711" spans="2:6">
      <c r="B22711" s="21">
        <v>42984</v>
      </c>
      <c r="C22711" s="122" t="s">
        <v>32</v>
      </c>
      <c r="D22711" s="117">
        <v>218.98</v>
      </c>
      <c r="E22711" s="96">
        <v>218.83</v>
      </c>
      <c r="F22711" s="12">
        <v>3613562</v>
      </c>
    </row>
    <row r="22712" spans="2:6">
      <c r="B22712" s="21">
        <v>42984</v>
      </c>
      <c r="C22712" s="122" t="s">
        <v>33</v>
      </c>
      <c r="D22712" s="117">
        <v>30.41</v>
      </c>
      <c r="E22712" s="96">
        <v>30.44</v>
      </c>
      <c r="F22712" s="12">
        <v>1641209</v>
      </c>
    </row>
    <row r="22713" spans="2:6">
      <c r="B22713" s="21">
        <v>42984</v>
      </c>
      <c r="C22713" s="122" t="s">
        <v>34</v>
      </c>
      <c r="D22713" s="117">
        <v>162.69999999999999</v>
      </c>
      <c r="E22713" s="96">
        <v>163.94</v>
      </c>
      <c r="F22713" s="12">
        <v>1103693</v>
      </c>
    </row>
    <row r="22714" spans="2:6">
      <c r="B22714" s="21">
        <v>42984</v>
      </c>
      <c r="C22714" s="122" t="s">
        <v>35</v>
      </c>
      <c r="D22714" s="117">
        <v>40.22</v>
      </c>
      <c r="E22714" s="96">
        <v>41.01</v>
      </c>
      <c r="F22714" s="12">
        <v>14240562</v>
      </c>
    </row>
    <row r="22715" spans="2:6">
      <c r="B22715" s="21">
        <v>42984</v>
      </c>
      <c r="C22715" s="122" t="s">
        <v>36</v>
      </c>
      <c r="D22715" s="117">
        <v>95.65</v>
      </c>
      <c r="E22715" s="96">
        <v>93.66</v>
      </c>
      <c r="F22715" s="12">
        <v>3335109</v>
      </c>
    </row>
    <row r="22716" spans="2:6">
      <c r="B22716" s="21">
        <v>42984</v>
      </c>
      <c r="C22716" s="122" t="s">
        <v>37</v>
      </c>
      <c r="D22716" s="117">
        <v>12.45</v>
      </c>
      <c r="E22716" s="96">
        <v>12.51</v>
      </c>
      <c r="F22716" s="12">
        <v>8174787</v>
      </c>
    </row>
    <row r="22717" spans="2:6">
      <c r="B22717" s="21">
        <v>42984</v>
      </c>
      <c r="C22717" s="122" t="s">
        <v>38</v>
      </c>
      <c r="D22717" s="117">
        <v>24.68</v>
      </c>
      <c r="E22717" s="96">
        <v>25.23</v>
      </c>
      <c r="F22717" s="12">
        <v>5677795</v>
      </c>
    </row>
    <row r="22718" spans="2:6">
      <c r="B22718" s="21">
        <v>42984</v>
      </c>
      <c r="C22718" s="122" t="s">
        <v>39</v>
      </c>
      <c r="D22718" s="117">
        <v>78.44</v>
      </c>
      <c r="E22718" s="96">
        <v>77.28</v>
      </c>
      <c r="F22718" s="12">
        <v>2784789</v>
      </c>
    </row>
    <row r="22719" spans="2:6">
      <c r="B22719" s="21">
        <v>42984</v>
      </c>
      <c r="C22719" s="122" t="s">
        <v>40</v>
      </c>
      <c r="D22719" s="117">
        <v>74.23</v>
      </c>
      <c r="E22719" s="96">
        <v>73.67</v>
      </c>
      <c r="F22719" s="12">
        <v>2253689</v>
      </c>
    </row>
    <row r="22720" spans="2:6">
      <c r="B22720" s="21">
        <v>42984</v>
      </c>
      <c r="C22720" s="122" t="s">
        <v>41</v>
      </c>
      <c r="D22720" s="117">
        <v>30.21</v>
      </c>
      <c r="E22720" s="96">
        <v>30.12</v>
      </c>
      <c r="F22720" s="12">
        <v>4136217</v>
      </c>
    </row>
    <row r="22721" spans="2:6">
      <c r="B22721" s="21">
        <v>42984</v>
      </c>
      <c r="C22721" s="122" t="s">
        <v>42</v>
      </c>
      <c r="D22721" s="117">
        <v>154.86000000000001</v>
      </c>
      <c r="E22721" s="96">
        <v>156.56</v>
      </c>
      <c r="F22721" s="12">
        <v>8126012</v>
      </c>
    </row>
    <row r="22722" spans="2:6">
      <c r="B22722" s="21">
        <v>42984</v>
      </c>
      <c r="C22722" s="122" t="s">
        <v>43</v>
      </c>
      <c r="D22722" s="117">
        <v>40.33</v>
      </c>
      <c r="E22722" s="96">
        <v>41.04</v>
      </c>
      <c r="F22722" s="12">
        <v>2773198</v>
      </c>
    </row>
    <row r="22723" spans="2:6">
      <c r="B22723" s="21">
        <v>42984</v>
      </c>
      <c r="C22723" s="122" t="s">
        <v>44</v>
      </c>
      <c r="D22723" s="117">
        <v>52.9</v>
      </c>
      <c r="E22723" s="96">
        <v>52.77</v>
      </c>
      <c r="F22723" s="12">
        <v>2763389</v>
      </c>
    </row>
    <row r="22724" spans="2:6">
      <c r="B22724" s="21">
        <v>42984</v>
      </c>
      <c r="C22724" s="122" t="s">
        <v>45</v>
      </c>
      <c r="D22724" s="117">
        <v>63.8</v>
      </c>
      <c r="E22724" s="96">
        <v>63.67</v>
      </c>
      <c r="F22724" s="12">
        <v>1495581</v>
      </c>
    </row>
    <row r="22725" spans="2:6">
      <c r="B22725" s="21">
        <v>42984</v>
      </c>
      <c r="C22725" s="122" t="s">
        <v>46</v>
      </c>
      <c r="D22725" s="117">
        <v>46.05</v>
      </c>
      <c r="E22725" s="96">
        <v>46.65</v>
      </c>
      <c r="F22725" s="12">
        <v>2621767</v>
      </c>
    </row>
    <row r="22726" spans="2:6">
      <c r="B22726" s="21">
        <v>42984</v>
      </c>
      <c r="C22726" s="122" t="s">
        <v>47</v>
      </c>
      <c r="D22726" s="117">
        <v>38.94</v>
      </c>
      <c r="E22726" s="96">
        <v>39.06</v>
      </c>
      <c r="F22726" s="12">
        <v>1718879</v>
      </c>
    </row>
    <row r="22727" spans="2:6">
      <c r="B22727" s="21">
        <v>42984</v>
      </c>
      <c r="C22727" s="122" t="s">
        <v>48</v>
      </c>
      <c r="D22727" s="117">
        <v>137.22999999999999</v>
      </c>
      <c r="E22727" s="96">
        <v>136.55000000000001</v>
      </c>
      <c r="F22727" s="12">
        <v>2439743</v>
      </c>
    </row>
    <row r="22728" spans="2:6">
      <c r="B22728" s="21">
        <v>42984</v>
      </c>
      <c r="C22728" s="122" t="s">
        <v>49</v>
      </c>
      <c r="D22728" s="117">
        <v>44.15</v>
      </c>
      <c r="E22728" s="96">
        <v>46.35</v>
      </c>
      <c r="F22728" s="12">
        <v>3077118</v>
      </c>
    </row>
    <row r="22729" spans="2:6">
      <c r="B22729" s="21">
        <v>42984</v>
      </c>
      <c r="C22729" s="122" t="s">
        <v>50</v>
      </c>
      <c r="D22729" s="117">
        <v>14.29</v>
      </c>
      <c r="E22729" s="96">
        <v>13.77</v>
      </c>
      <c r="F22729" s="12">
        <v>40580268</v>
      </c>
    </row>
    <row r="22730" spans="2:6">
      <c r="B22730" s="21">
        <v>42984</v>
      </c>
      <c r="C22730" s="122" t="s">
        <v>51</v>
      </c>
      <c r="D22730" s="117">
        <v>19.34</v>
      </c>
      <c r="E22730" s="96">
        <v>19.37</v>
      </c>
      <c r="F22730" s="12">
        <v>11645066</v>
      </c>
    </row>
    <row r="22731" spans="2:6">
      <c r="B22731" s="21">
        <v>42984</v>
      </c>
      <c r="C22731" s="122" t="s">
        <v>52</v>
      </c>
      <c r="D22731" s="117">
        <v>26.42</v>
      </c>
      <c r="E22731" s="96">
        <v>26</v>
      </c>
      <c r="F22731" s="12">
        <v>4429351</v>
      </c>
    </row>
    <row r="22732" spans="2:6">
      <c r="B22732" s="21">
        <v>42984</v>
      </c>
      <c r="C22732" s="122" t="s">
        <v>53</v>
      </c>
      <c r="D22732" s="117">
        <v>30.73</v>
      </c>
      <c r="E22732" s="96">
        <v>30.85</v>
      </c>
      <c r="F22732" s="12">
        <v>2776499</v>
      </c>
    </row>
    <row r="22733" spans="2:6">
      <c r="B22733" s="21">
        <v>42984</v>
      </c>
      <c r="C22733" s="122" t="s">
        <v>54</v>
      </c>
      <c r="D22733" s="117">
        <v>123.38</v>
      </c>
      <c r="E22733" s="96">
        <v>122.72</v>
      </c>
      <c r="F22733" s="12">
        <v>795705</v>
      </c>
    </row>
    <row r="22734" spans="2:6">
      <c r="B22734" s="21">
        <v>42984</v>
      </c>
      <c r="C22734" s="122" t="s">
        <v>55</v>
      </c>
      <c r="D22734" s="117">
        <v>86.174999999999997</v>
      </c>
      <c r="E22734" s="96">
        <v>86.22</v>
      </c>
      <c r="F22734" s="12">
        <v>1046012</v>
      </c>
    </row>
    <row r="22735" spans="2:6">
      <c r="B22735" s="21">
        <v>42984</v>
      </c>
      <c r="C22735" s="122" t="s">
        <v>56</v>
      </c>
      <c r="D22735" s="117">
        <v>17.68</v>
      </c>
      <c r="E22735" s="96">
        <v>17.98</v>
      </c>
      <c r="F22735" s="12">
        <v>7268583</v>
      </c>
    </row>
    <row r="22736" spans="2:6">
      <c r="B22736" s="21">
        <v>42984</v>
      </c>
      <c r="C22736" s="122" t="s">
        <v>57</v>
      </c>
      <c r="D22736" s="117">
        <v>104.64</v>
      </c>
      <c r="E22736" s="96">
        <v>105.29</v>
      </c>
      <c r="F22736" s="12">
        <v>1429962</v>
      </c>
    </row>
    <row r="22737" spans="2:6">
      <c r="B22737" s="21">
        <v>42984</v>
      </c>
      <c r="C22737" s="122" t="s">
        <v>58</v>
      </c>
      <c r="D22737" s="117">
        <v>258</v>
      </c>
      <c r="E22737" s="96">
        <v>256.88</v>
      </c>
      <c r="F22737" s="12">
        <v>682390</v>
      </c>
    </row>
    <row r="22738" spans="2:6">
      <c r="B22738" s="21">
        <v>42984</v>
      </c>
      <c r="C22738" s="122" t="s">
        <v>59</v>
      </c>
      <c r="D22738" s="117">
        <v>143.88</v>
      </c>
      <c r="E22738" s="96">
        <v>143.82</v>
      </c>
      <c r="F22738" s="12">
        <v>3273344</v>
      </c>
    </row>
    <row r="22739" spans="2:6">
      <c r="B22739" s="21">
        <v>42984</v>
      </c>
      <c r="C22739" s="122" t="s">
        <v>60</v>
      </c>
      <c r="D22739" s="117">
        <v>65.290000000000006</v>
      </c>
      <c r="E22739" s="96">
        <v>65.77</v>
      </c>
      <c r="F22739" s="12">
        <v>2947583</v>
      </c>
    </row>
    <row r="22740" spans="2:6">
      <c r="B22740" s="21">
        <v>42984</v>
      </c>
      <c r="C22740" s="122" t="s">
        <v>61</v>
      </c>
      <c r="D22740" s="117">
        <v>156.71</v>
      </c>
      <c r="E22740" s="96">
        <v>156.87</v>
      </c>
      <c r="F22740" s="12">
        <v>490681</v>
      </c>
    </row>
    <row r="22741" spans="2:6">
      <c r="B22741" s="21">
        <v>42984</v>
      </c>
      <c r="C22741" s="122" t="s">
        <v>62</v>
      </c>
      <c r="D22741" s="117">
        <v>139.69999999999999</v>
      </c>
      <c r="E22741" s="96">
        <v>139.06</v>
      </c>
      <c r="F22741" s="12">
        <v>237420</v>
      </c>
    </row>
    <row r="22742" spans="2:6">
      <c r="B22742" s="21">
        <v>42984</v>
      </c>
      <c r="C22742" s="122" t="s">
        <v>63</v>
      </c>
      <c r="D22742" s="117">
        <v>208.1</v>
      </c>
      <c r="E22742" s="96">
        <v>207.42</v>
      </c>
      <c r="F22742" s="12">
        <v>659394</v>
      </c>
    </row>
    <row r="22743" spans="2:6">
      <c r="B22743" s="21">
        <v>42984</v>
      </c>
      <c r="C22743" s="122" t="s">
        <v>64</v>
      </c>
      <c r="D22743" s="117">
        <v>136.56</v>
      </c>
      <c r="E22743" s="96">
        <v>135.86000000000001</v>
      </c>
      <c r="F22743" s="12">
        <v>903274</v>
      </c>
    </row>
    <row r="22744" spans="2:6">
      <c r="B22744" s="21">
        <v>42984</v>
      </c>
      <c r="C22744" s="122" t="s">
        <v>65</v>
      </c>
      <c r="D22744" s="117">
        <v>47.11</v>
      </c>
      <c r="E22744" s="96">
        <v>47.35</v>
      </c>
      <c r="F22744" s="12">
        <v>2013317</v>
      </c>
    </row>
    <row r="22745" spans="2:6">
      <c r="B22745" s="21">
        <v>42984</v>
      </c>
      <c r="C22745" s="122" t="s">
        <v>66</v>
      </c>
      <c r="D22745" s="117">
        <v>35.22</v>
      </c>
      <c r="E22745" s="96">
        <v>35.76</v>
      </c>
      <c r="F22745" s="12">
        <v>28076438</v>
      </c>
    </row>
    <row r="22746" spans="2:6">
      <c r="B22746" s="21">
        <v>42984</v>
      </c>
      <c r="C22746" s="122" t="s">
        <v>67</v>
      </c>
      <c r="D22746" s="117">
        <v>142.15</v>
      </c>
      <c r="E22746" s="96">
        <v>141.13999999999999</v>
      </c>
      <c r="F22746" s="12">
        <v>1185555</v>
      </c>
    </row>
    <row r="22747" spans="2:6">
      <c r="B22747" s="21">
        <v>42984</v>
      </c>
      <c r="C22747" s="122" t="s">
        <v>68</v>
      </c>
      <c r="D22747" s="117">
        <v>54.96</v>
      </c>
      <c r="E22747" s="96">
        <v>54.88</v>
      </c>
      <c r="F22747" s="12">
        <v>1277828</v>
      </c>
    </row>
    <row r="22748" spans="2:6">
      <c r="B22748" s="21">
        <v>42984</v>
      </c>
      <c r="C22748" s="122" t="s">
        <v>69</v>
      </c>
      <c r="D22748" s="117">
        <v>20.45</v>
      </c>
      <c r="E22748" s="96">
        <v>20.55</v>
      </c>
      <c r="F22748" s="12">
        <v>6822278</v>
      </c>
    </row>
    <row r="22749" spans="2:6">
      <c r="B22749" s="21">
        <v>42984</v>
      </c>
      <c r="C22749" s="122" t="s">
        <v>70</v>
      </c>
      <c r="D22749" s="117">
        <v>85.34</v>
      </c>
      <c r="E22749" s="96">
        <v>84.39</v>
      </c>
      <c r="F22749" s="12">
        <v>1706539</v>
      </c>
    </row>
    <row r="22750" spans="2:6">
      <c r="B22750" s="21">
        <v>42984</v>
      </c>
      <c r="C22750" s="122" t="s">
        <v>71</v>
      </c>
      <c r="D22750" s="117">
        <v>39.64</v>
      </c>
      <c r="E22750" s="96">
        <v>39.24</v>
      </c>
      <c r="F22750" s="12">
        <v>1210622</v>
      </c>
    </row>
    <row r="22751" spans="2:6">
      <c r="B22751" s="21">
        <v>42984</v>
      </c>
      <c r="C22751" s="122" t="s">
        <v>72</v>
      </c>
      <c r="D22751" s="117">
        <v>341.25668000000002</v>
      </c>
      <c r="E22751" s="96">
        <v>340.79</v>
      </c>
      <c r="F22751" s="12">
        <v>660818.98699999996</v>
      </c>
    </row>
    <row r="22752" spans="2:6">
      <c r="B22752" s="21">
        <v>42984</v>
      </c>
      <c r="C22752" s="122" t="s">
        <v>73</v>
      </c>
      <c r="D22752" s="117">
        <v>120.65</v>
      </c>
      <c r="E22752" s="96">
        <v>121.34</v>
      </c>
      <c r="F22752" s="12">
        <v>447191</v>
      </c>
    </row>
    <row r="22753" spans="2:6">
      <c r="B22753" s="21">
        <v>42984</v>
      </c>
      <c r="C22753" s="122" t="s">
        <v>285</v>
      </c>
      <c r="D22753" s="117">
        <v>137.15</v>
      </c>
      <c r="E22753" s="96">
        <v>136.9</v>
      </c>
      <c r="F22753" s="12">
        <v>1097333</v>
      </c>
    </row>
    <row r="22754" spans="2:6">
      <c r="B22754" s="21">
        <v>42984</v>
      </c>
      <c r="C22754" s="122" t="s">
        <v>286</v>
      </c>
      <c r="D22754" s="117">
        <v>32.479999999999997</v>
      </c>
      <c r="E22754" s="96">
        <v>32.049999999999997</v>
      </c>
      <c r="F22754" s="12">
        <v>2411799</v>
      </c>
    </row>
    <row r="22755" spans="2:6">
      <c r="B22755" s="21">
        <v>42984</v>
      </c>
      <c r="C22755" s="122" t="s">
        <v>287</v>
      </c>
      <c r="D22755" s="117">
        <v>98.94</v>
      </c>
      <c r="E22755" s="96">
        <v>99.09</v>
      </c>
      <c r="F22755" s="12">
        <v>852179</v>
      </c>
    </row>
    <row r="22756" spans="2:6">
      <c r="B22756" s="21">
        <v>42984</v>
      </c>
      <c r="C22756" s="122" t="s">
        <v>288</v>
      </c>
      <c r="D22756" s="117">
        <v>40.04</v>
      </c>
      <c r="E22756" s="96">
        <v>39.619999999999997</v>
      </c>
      <c r="F22756" s="12">
        <v>5104074</v>
      </c>
    </row>
    <row r="22757" spans="2:6">
      <c r="B22757" s="21">
        <v>42984</v>
      </c>
      <c r="C22757" s="122" t="s">
        <v>289</v>
      </c>
      <c r="D22757" s="117">
        <v>54.57</v>
      </c>
      <c r="E22757" s="96">
        <v>54.49</v>
      </c>
      <c r="F22757" s="12">
        <v>607939</v>
      </c>
    </row>
    <row r="22758" spans="2:6">
      <c r="B22758" s="21">
        <v>42984</v>
      </c>
      <c r="C22758" s="122" t="s">
        <v>290</v>
      </c>
      <c r="D22758" s="117">
        <v>130.54</v>
      </c>
      <c r="E22758" s="96">
        <v>130.66999999999999</v>
      </c>
      <c r="F22758" s="12">
        <v>5601903</v>
      </c>
    </row>
    <row r="22759" spans="2:6">
      <c r="B22759" s="21">
        <v>42984</v>
      </c>
      <c r="C22759" s="122" t="s">
        <v>291</v>
      </c>
      <c r="D22759" s="117">
        <v>27.26</v>
      </c>
      <c r="E22759" s="96">
        <v>27.5</v>
      </c>
      <c r="F22759" s="12">
        <v>3309440</v>
      </c>
    </row>
    <row r="22760" spans="2:6">
      <c r="B22760" s="21">
        <v>42984</v>
      </c>
      <c r="C22760" s="122" t="s">
        <v>292</v>
      </c>
      <c r="D22760" s="117">
        <v>90</v>
      </c>
      <c r="E22760" s="96">
        <v>90.11</v>
      </c>
      <c r="F22760" s="12">
        <v>11845663</v>
      </c>
    </row>
    <row r="22761" spans="2:6">
      <c r="B22761" s="21">
        <v>42984</v>
      </c>
      <c r="C22761" s="122" t="s">
        <v>293</v>
      </c>
      <c r="D22761" s="117">
        <v>46.48</v>
      </c>
      <c r="E22761" s="96">
        <v>46.72</v>
      </c>
      <c r="F22761" s="12">
        <v>1496550</v>
      </c>
    </row>
    <row r="22762" spans="2:6">
      <c r="B22762" s="21">
        <v>42984</v>
      </c>
      <c r="C22762" s="122" t="s">
        <v>294</v>
      </c>
      <c r="D22762" s="117">
        <v>66.349999999999994</v>
      </c>
      <c r="E22762" s="96">
        <v>67.84</v>
      </c>
      <c r="F22762" s="12">
        <v>4069122</v>
      </c>
    </row>
    <row r="22763" spans="2:6">
      <c r="B22763" s="21">
        <v>42984</v>
      </c>
      <c r="C22763" s="122" t="s">
        <v>295</v>
      </c>
      <c r="D22763" s="117">
        <v>16.89</v>
      </c>
      <c r="E22763" s="96">
        <v>16.91</v>
      </c>
      <c r="F22763" s="12">
        <v>7144453</v>
      </c>
    </row>
    <row r="22764" spans="2:6">
      <c r="B22764" s="21">
        <v>42984</v>
      </c>
      <c r="C22764" s="122" t="s">
        <v>296</v>
      </c>
      <c r="D22764" s="117">
        <v>81.23</v>
      </c>
      <c r="E22764" s="96">
        <v>81.33</v>
      </c>
      <c r="F22764" s="12">
        <v>2517547</v>
      </c>
    </row>
    <row r="22765" spans="2:6">
      <c r="B22765" s="21">
        <v>42984</v>
      </c>
      <c r="C22765" s="122" t="s">
        <v>297</v>
      </c>
      <c r="D22765" s="117">
        <v>19.87</v>
      </c>
      <c r="E22765" s="96">
        <v>20.190000000000001</v>
      </c>
      <c r="F22765" s="12">
        <v>4463845</v>
      </c>
    </row>
    <row r="22766" spans="2:6">
      <c r="B22766" s="21">
        <v>42984</v>
      </c>
      <c r="C22766" s="122" t="s">
        <v>298</v>
      </c>
      <c r="D22766" s="117">
        <v>93.73</v>
      </c>
      <c r="E22766" s="96">
        <v>94.5</v>
      </c>
      <c r="F22766" s="12">
        <v>957578</v>
      </c>
    </row>
    <row r="22767" spans="2:6">
      <c r="B22767" s="21">
        <v>42984</v>
      </c>
      <c r="C22767" s="122" t="s">
        <v>299</v>
      </c>
      <c r="D22767" s="117">
        <v>122.97</v>
      </c>
      <c r="E22767" s="96">
        <v>120.31</v>
      </c>
      <c r="F22767" s="12">
        <v>2521130</v>
      </c>
    </row>
    <row r="22768" spans="2:6">
      <c r="B22768" s="21">
        <v>42984</v>
      </c>
      <c r="C22768" s="122" t="s">
        <v>300</v>
      </c>
      <c r="D22768" s="117">
        <v>19.14</v>
      </c>
      <c r="E22768" s="96">
        <v>19.329999999999998</v>
      </c>
      <c r="F22768" s="12">
        <v>12714306</v>
      </c>
    </row>
    <row r="22769" spans="2:6">
      <c r="B22769" s="21">
        <v>42984</v>
      </c>
      <c r="C22769" s="122" t="s">
        <v>301</v>
      </c>
      <c r="D22769" s="117">
        <v>69.3</v>
      </c>
      <c r="E22769" s="96">
        <v>69.08</v>
      </c>
      <c r="F22769" s="12">
        <v>1515075</v>
      </c>
    </row>
    <row r="22770" spans="2:6">
      <c r="B22770" s="21">
        <v>42984</v>
      </c>
      <c r="C22770" s="122" t="s">
        <v>302</v>
      </c>
      <c r="D22770" s="117">
        <v>45.98</v>
      </c>
      <c r="E22770" s="96">
        <v>45.96</v>
      </c>
      <c r="F22770" s="12">
        <v>9238867</v>
      </c>
    </row>
    <row r="22771" spans="2:6">
      <c r="B22771" s="21">
        <v>42984</v>
      </c>
      <c r="C22771" s="122" t="s">
        <v>303</v>
      </c>
      <c r="D22771" s="117">
        <v>42.62</v>
      </c>
      <c r="E22771" s="96">
        <v>42.65</v>
      </c>
      <c r="F22771" s="12">
        <v>1573248</v>
      </c>
    </row>
    <row r="22772" spans="2:6">
      <c r="B22772" s="21">
        <v>42984</v>
      </c>
      <c r="C22772" s="122" t="s">
        <v>304</v>
      </c>
      <c r="D22772" s="117">
        <v>22.42</v>
      </c>
      <c r="E22772" s="96">
        <v>22.55</v>
      </c>
      <c r="F22772" s="12">
        <v>14274480</v>
      </c>
    </row>
    <row r="22773" spans="2:6">
      <c r="B22773" s="21">
        <v>42984</v>
      </c>
      <c r="C22773" s="122" t="s">
        <v>305</v>
      </c>
      <c r="D22773" s="117">
        <v>41.44</v>
      </c>
      <c r="E22773" s="96">
        <v>42.37</v>
      </c>
      <c r="F22773" s="12">
        <v>7300399</v>
      </c>
    </row>
    <row r="22774" spans="2:6">
      <c r="B22774" s="21">
        <v>42984</v>
      </c>
      <c r="C22774" s="122" t="s">
        <v>306</v>
      </c>
      <c r="D22774" s="117">
        <v>102.94</v>
      </c>
      <c r="E22774" s="96">
        <v>103.64</v>
      </c>
      <c r="F22774" s="12">
        <v>977985</v>
      </c>
    </row>
    <row r="22775" spans="2:6">
      <c r="B22775" s="21">
        <v>42984</v>
      </c>
      <c r="C22775" s="122" t="s">
        <v>307</v>
      </c>
      <c r="D22775" s="117">
        <v>46.01</v>
      </c>
      <c r="E22775" s="96">
        <v>46.17</v>
      </c>
      <c r="F22775" s="12">
        <v>908191</v>
      </c>
    </row>
    <row r="22776" spans="2:6">
      <c r="B22776" s="21">
        <v>42984</v>
      </c>
      <c r="C22776" s="122" t="s">
        <v>308</v>
      </c>
      <c r="D22776" s="117">
        <v>36.729999999999997</v>
      </c>
      <c r="E22776" s="96">
        <v>37.4</v>
      </c>
      <c r="F22776" s="12">
        <v>6892203</v>
      </c>
    </row>
    <row r="22777" spans="2:6">
      <c r="B22777" s="21">
        <v>42984</v>
      </c>
      <c r="C22777" s="122" t="s">
        <v>309</v>
      </c>
      <c r="D22777" s="117">
        <v>45.86</v>
      </c>
      <c r="E22777" s="96">
        <v>46.54</v>
      </c>
      <c r="F22777" s="12">
        <v>1460806</v>
      </c>
    </row>
    <row r="22778" spans="2:6">
      <c r="B22778" s="21">
        <v>42984</v>
      </c>
      <c r="C22778" s="122" t="s">
        <v>310</v>
      </c>
      <c r="D22778" s="117">
        <v>51.08</v>
      </c>
      <c r="E22778" s="96">
        <v>50.05</v>
      </c>
      <c r="F22778" s="12">
        <v>3193376</v>
      </c>
    </row>
    <row r="22779" spans="2:6">
      <c r="B22779" s="21">
        <v>42984</v>
      </c>
      <c r="C22779" s="122" t="s">
        <v>311</v>
      </c>
      <c r="D22779" s="117">
        <v>157.86000000000001</v>
      </c>
      <c r="E22779" s="96">
        <v>158.47999999999999</v>
      </c>
      <c r="F22779" s="12">
        <v>597844</v>
      </c>
    </row>
    <row r="22780" spans="2:6">
      <c r="B22780" s="21">
        <v>42984</v>
      </c>
      <c r="C22780" s="122" t="s">
        <v>312</v>
      </c>
      <c r="D22780" s="117">
        <v>34.950000000000003</v>
      </c>
      <c r="E22780" s="96">
        <v>34.83</v>
      </c>
      <c r="F22780" s="12">
        <v>1124516</v>
      </c>
    </row>
    <row r="22781" spans="2:6">
      <c r="B22781" s="21">
        <v>42984</v>
      </c>
      <c r="C22781" s="122" t="s">
        <v>313</v>
      </c>
      <c r="D22781" s="117">
        <v>183.31</v>
      </c>
      <c r="E22781" s="96">
        <v>181.1</v>
      </c>
      <c r="F22781" s="12">
        <v>688889</v>
      </c>
    </row>
    <row r="22782" spans="2:6">
      <c r="B22782" s="21">
        <v>42984</v>
      </c>
      <c r="C22782" s="122" t="s">
        <v>314</v>
      </c>
      <c r="D22782" s="117">
        <v>80.209999999999994</v>
      </c>
      <c r="E22782" s="96">
        <v>80.510000000000005</v>
      </c>
      <c r="F22782" s="12">
        <v>2689227</v>
      </c>
    </row>
    <row r="22783" spans="2:6">
      <c r="B22783" s="21">
        <v>42984</v>
      </c>
      <c r="C22783" s="122" t="s">
        <v>315</v>
      </c>
      <c r="D22783" s="117">
        <v>303.41000000000003</v>
      </c>
      <c r="E22783" s="96">
        <v>301.45</v>
      </c>
      <c r="F22783" s="12">
        <v>1217379</v>
      </c>
    </row>
    <row r="22784" spans="2:6">
      <c r="B22784" s="21">
        <v>42984</v>
      </c>
      <c r="C22784" s="122" t="s">
        <v>316</v>
      </c>
      <c r="D22784" s="117">
        <v>67.27</v>
      </c>
      <c r="E22784" s="96">
        <v>67.16</v>
      </c>
      <c r="F22784" s="12">
        <v>1015739</v>
      </c>
    </row>
    <row r="22785" spans="2:6">
      <c r="B22785" s="21">
        <v>42984</v>
      </c>
      <c r="C22785" s="122" t="s">
        <v>317</v>
      </c>
      <c r="D22785" s="117">
        <v>43</v>
      </c>
      <c r="E22785" s="96">
        <v>42.6</v>
      </c>
      <c r="F22785" s="12">
        <v>710954</v>
      </c>
    </row>
    <row r="22786" spans="2:6">
      <c r="B22786" s="21">
        <v>42984</v>
      </c>
      <c r="C22786" s="122" t="s">
        <v>318</v>
      </c>
      <c r="D22786" s="117">
        <v>76.5</v>
      </c>
      <c r="E22786" s="96">
        <v>77.47</v>
      </c>
      <c r="F22786" s="12">
        <v>8196745</v>
      </c>
    </row>
    <row r="22787" spans="2:6">
      <c r="B22787" s="21">
        <v>42984</v>
      </c>
      <c r="C22787" s="122" t="s">
        <v>319</v>
      </c>
      <c r="D22787" s="117">
        <v>165.25</v>
      </c>
      <c r="E22787" s="96">
        <v>165.01</v>
      </c>
      <c r="F22787" s="12">
        <v>1942070</v>
      </c>
    </row>
    <row r="22788" spans="2:6">
      <c r="B22788" s="21">
        <v>42984</v>
      </c>
      <c r="C22788" s="122" t="s">
        <v>320</v>
      </c>
      <c r="D22788" s="117">
        <v>23.18</v>
      </c>
      <c r="E22788" s="96">
        <v>22.84</v>
      </c>
      <c r="F22788" s="12">
        <v>2143588</v>
      </c>
    </row>
    <row r="22789" spans="2:6">
      <c r="B22789" s="21">
        <v>42984</v>
      </c>
      <c r="C22789" s="122" t="s">
        <v>321</v>
      </c>
      <c r="D22789" s="117">
        <v>50.54</v>
      </c>
      <c r="E22789" s="96">
        <v>51.67</v>
      </c>
      <c r="F22789" s="12">
        <v>8588077</v>
      </c>
    </row>
    <row r="22790" spans="2:6">
      <c r="B22790" s="21">
        <v>42984</v>
      </c>
      <c r="C22790" s="122" t="s">
        <v>322</v>
      </c>
      <c r="D22790" s="117">
        <v>54.24</v>
      </c>
      <c r="E22790" s="96">
        <v>53.47</v>
      </c>
      <c r="F22790" s="12">
        <v>3286546</v>
      </c>
    </row>
    <row r="22791" spans="2:6">
      <c r="B22791" s="21">
        <v>42984</v>
      </c>
      <c r="C22791" s="122" t="s">
        <v>323</v>
      </c>
      <c r="D22791" s="117">
        <v>89.8</v>
      </c>
      <c r="E22791" s="96">
        <v>91.72</v>
      </c>
      <c r="F22791" s="12">
        <v>2674673</v>
      </c>
    </row>
    <row r="22792" spans="2:6">
      <c r="B22792" s="21">
        <v>42984</v>
      </c>
      <c r="C22792" s="122" t="s">
        <v>324</v>
      </c>
      <c r="D22792" s="117">
        <v>21.15</v>
      </c>
      <c r="E22792" s="96">
        <v>22.17</v>
      </c>
      <c r="F22792" s="12">
        <v>14297898</v>
      </c>
    </row>
    <row r="22793" spans="2:6">
      <c r="B22793" s="21">
        <v>42984</v>
      </c>
      <c r="C22793" s="122" t="s">
        <v>325</v>
      </c>
      <c r="D22793" s="117">
        <v>132.99</v>
      </c>
      <c r="E22793" s="96">
        <v>132.88999999999999</v>
      </c>
      <c r="F22793" s="12">
        <v>3652076</v>
      </c>
    </row>
    <row r="22794" spans="2:6">
      <c r="B22794" s="21">
        <v>42984</v>
      </c>
      <c r="C22794" s="122" t="s">
        <v>326</v>
      </c>
      <c r="D22794" s="117">
        <v>106.69</v>
      </c>
      <c r="E22794" s="96">
        <v>106.37</v>
      </c>
      <c r="F22794" s="12">
        <v>514151</v>
      </c>
    </row>
    <row r="22795" spans="2:6">
      <c r="B22795" s="21">
        <v>42984</v>
      </c>
      <c r="C22795" s="122" t="s">
        <v>327</v>
      </c>
      <c r="D22795" s="117">
        <v>53.61</v>
      </c>
      <c r="E22795" s="96">
        <v>54.38</v>
      </c>
      <c r="F22795" s="12">
        <v>961991</v>
      </c>
    </row>
    <row r="22796" spans="2:6">
      <c r="B22796" s="21">
        <v>42984</v>
      </c>
      <c r="C22796" s="122" t="s">
        <v>328</v>
      </c>
      <c r="D22796" s="117">
        <v>102.68</v>
      </c>
      <c r="E22796" s="96">
        <v>101.8</v>
      </c>
      <c r="F22796" s="12">
        <v>1263386</v>
      </c>
    </row>
    <row r="22797" spans="2:6">
      <c r="B22797" s="21">
        <v>42984</v>
      </c>
      <c r="C22797" s="122" t="s">
        <v>329</v>
      </c>
      <c r="D22797" s="117">
        <v>36.92</v>
      </c>
      <c r="E22797" s="96">
        <v>36.799999999999997</v>
      </c>
      <c r="F22797" s="12">
        <v>1807769</v>
      </c>
    </row>
    <row r="22798" spans="2:6">
      <c r="B22798" s="21">
        <v>42984</v>
      </c>
      <c r="C22798" s="122" t="s">
        <v>330</v>
      </c>
      <c r="D22798" s="117">
        <v>16.29</v>
      </c>
      <c r="E22798" s="96">
        <v>15.69</v>
      </c>
      <c r="F22798" s="12">
        <v>13785790</v>
      </c>
    </row>
    <row r="22799" spans="2:6">
      <c r="B22799" s="21">
        <v>42984</v>
      </c>
      <c r="C22799" s="122" t="s">
        <v>331</v>
      </c>
      <c r="D22799" s="117">
        <v>159.22999999999999</v>
      </c>
      <c r="E22799" s="96">
        <v>158.22</v>
      </c>
      <c r="F22799" s="12">
        <v>4143348</v>
      </c>
    </row>
    <row r="22800" spans="2:6">
      <c r="B22800" s="21">
        <v>42984</v>
      </c>
      <c r="C22800" s="122" t="s">
        <v>332</v>
      </c>
      <c r="D22800" s="117">
        <v>86.15</v>
      </c>
      <c r="E22800" s="96">
        <v>86.12</v>
      </c>
      <c r="F22800" s="12">
        <v>2154314</v>
      </c>
    </row>
    <row r="22801" spans="2:6">
      <c r="B22801" s="21">
        <v>42984</v>
      </c>
      <c r="C22801" s="122" t="s">
        <v>333</v>
      </c>
      <c r="D22801" s="117">
        <v>148.74</v>
      </c>
      <c r="E22801" s="96">
        <v>152.09</v>
      </c>
      <c r="F22801" s="12">
        <v>2437835</v>
      </c>
    </row>
    <row r="22802" spans="2:6">
      <c r="B22802" s="21">
        <v>42984</v>
      </c>
      <c r="C22802" s="122" t="s">
        <v>334</v>
      </c>
      <c r="D22802" s="117">
        <v>133.80000000000001</v>
      </c>
      <c r="E22802" s="96">
        <v>134.24</v>
      </c>
      <c r="F22802" s="12">
        <v>750194</v>
      </c>
    </row>
    <row r="22803" spans="2:6">
      <c r="B22803" s="21">
        <v>42984</v>
      </c>
      <c r="C22803" s="122" t="s">
        <v>335</v>
      </c>
      <c r="D22803" s="117">
        <v>40.78</v>
      </c>
      <c r="E22803" s="96">
        <v>40.590000000000003</v>
      </c>
      <c r="F22803" s="12">
        <v>10298500</v>
      </c>
    </row>
    <row r="22804" spans="2:6">
      <c r="B22804" s="21">
        <v>42984</v>
      </c>
      <c r="C22804" s="122" t="s">
        <v>336</v>
      </c>
      <c r="D22804" s="117">
        <v>79.92</v>
      </c>
      <c r="E22804" s="96">
        <v>79.87</v>
      </c>
      <c r="F22804" s="12">
        <v>3784045</v>
      </c>
    </row>
    <row r="22805" spans="2:6">
      <c r="B22805" s="21">
        <v>42984</v>
      </c>
      <c r="C22805" s="122" t="s">
        <v>337</v>
      </c>
      <c r="D22805" s="117">
        <v>47.54</v>
      </c>
      <c r="E22805" s="96">
        <v>47.95</v>
      </c>
      <c r="F22805" s="12">
        <v>8067406</v>
      </c>
    </row>
    <row r="22806" spans="2:6">
      <c r="B22806" s="21">
        <v>42984</v>
      </c>
      <c r="C22806" s="122" t="s">
        <v>338</v>
      </c>
      <c r="D22806" s="117">
        <v>33.43</v>
      </c>
      <c r="E22806" s="96">
        <v>33.770000000000003</v>
      </c>
      <c r="F22806" s="12">
        <v>9355256</v>
      </c>
    </row>
    <row r="22807" spans="2:6">
      <c r="B22807" s="21">
        <v>42984</v>
      </c>
      <c r="C22807" s="122" t="s">
        <v>339</v>
      </c>
      <c r="D22807" s="117">
        <v>255.04</v>
      </c>
      <c r="E22807" s="96">
        <v>255.56</v>
      </c>
      <c r="F22807" s="12">
        <v>463539</v>
      </c>
    </row>
    <row r="22808" spans="2:6">
      <c r="B22808" s="21">
        <v>42984</v>
      </c>
      <c r="C22808" s="122" t="s">
        <v>340</v>
      </c>
      <c r="D22808" s="117">
        <v>96.58</v>
      </c>
      <c r="E22808" s="96">
        <v>97.54</v>
      </c>
      <c r="F22808" s="12">
        <v>805959</v>
      </c>
    </row>
    <row r="22809" spans="2:6">
      <c r="B22809" s="21">
        <v>42984</v>
      </c>
      <c r="C22809" s="122" t="s">
        <v>341</v>
      </c>
      <c r="D22809" s="117">
        <v>84.1</v>
      </c>
      <c r="E22809" s="96">
        <v>83.25</v>
      </c>
      <c r="F22809" s="12">
        <v>327595</v>
      </c>
    </row>
    <row r="22810" spans="2:6">
      <c r="B22810" s="21">
        <v>42984</v>
      </c>
      <c r="C22810" s="122" t="s">
        <v>342</v>
      </c>
      <c r="D22810" s="117">
        <v>208</v>
      </c>
      <c r="E22810" s="96">
        <v>209.11</v>
      </c>
      <c r="F22810" s="12">
        <v>559780</v>
      </c>
    </row>
    <row r="22811" spans="2:6">
      <c r="B22811" s="21">
        <v>42984</v>
      </c>
      <c r="C22811" s="122" t="s">
        <v>343</v>
      </c>
      <c r="D22811" s="117">
        <v>78.42</v>
      </c>
      <c r="E22811" s="96">
        <v>78.97</v>
      </c>
      <c r="F22811" s="12">
        <v>2902542</v>
      </c>
    </row>
    <row r="22812" spans="2:6">
      <c r="B22812" s="21">
        <v>42984</v>
      </c>
      <c r="C22812" s="122" t="s">
        <v>344</v>
      </c>
      <c r="D22812" s="117">
        <v>201.75</v>
      </c>
      <c r="E22812" s="96">
        <v>202.05</v>
      </c>
      <c r="F22812" s="12">
        <v>2236180</v>
      </c>
    </row>
    <row r="22813" spans="2:6">
      <c r="B22813" s="21">
        <v>42984</v>
      </c>
      <c r="C22813" s="122" t="s">
        <v>345</v>
      </c>
      <c r="D22813" s="117">
        <v>56.95</v>
      </c>
      <c r="E22813" s="96">
        <v>56.33</v>
      </c>
      <c r="F22813" s="12">
        <v>3258430</v>
      </c>
    </row>
    <row r="22814" spans="2:6">
      <c r="B22814" s="21">
        <v>42984</v>
      </c>
      <c r="C22814" s="122" t="s">
        <v>346</v>
      </c>
      <c r="D22814" s="117">
        <v>62.91</v>
      </c>
      <c r="E22814" s="96">
        <v>63.27</v>
      </c>
      <c r="F22814" s="12">
        <v>9466616</v>
      </c>
    </row>
    <row r="22815" spans="2:6">
      <c r="B22815" s="21">
        <v>42984</v>
      </c>
      <c r="C22815" s="122" t="s">
        <v>347</v>
      </c>
      <c r="D22815" s="117">
        <v>117.23</v>
      </c>
      <c r="E22815" s="96">
        <v>117.54</v>
      </c>
      <c r="F22815" s="12">
        <v>978740</v>
      </c>
    </row>
    <row r="22816" spans="2:6">
      <c r="B22816" s="21">
        <v>42984</v>
      </c>
      <c r="C22816" s="122" t="s">
        <v>348</v>
      </c>
      <c r="D22816" s="117">
        <v>19.399999999999999</v>
      </c>
      <c r="E22816" s="96">
        <v>19.739999999999998</v>
      </c>
      <c r="F22816" s="12">
        <v>5979686</v>
      </c>
    </row>
    <row r="22817" spans="2:6">
      <c r="B22817" s="21">
        <v>42984</v>
      </c>
      <c r="C22817" s="122" t="s">
        <v>349</v>
      </c>
      <c r="D22817" s="117">
        <v>51.64</v>
      </c>
      <c r="E22817" s="96">
        <v>52.37</v>
      </c>
      <c r="F22817" s="12">
        <v>6461881</v>
      </c>
    </row>
    <row r="22818" spans="2:6">
      <c r="B22818" s="21">
        <v>42984</v>
      </c>
      <c r="C22818" s="122" t="s">
        <v>350</v>
      </c>
      <c r="D22818" s="117">
        <v>63.89</v>
      </c>
      <c r="E22818" s="96">
        <v>64</v>
      </c>
      <c r="F22818" s="12">
        <v>7148699</v>
      </c>
    </row>
    <row r="22819" spans="2:6">
      <c r="B22819" s="21">
        <v>42984</v>
      </c>
      <c r="C22819" s="122" t="s">
        <v>351</v>
      </c>
      <c r="D22819" s="117">
        <v>11.4</v>
      </c>
      <c r="E22819" s="96">
        <v>11.73</v>
      </c>
      <c r="F22819" s="12">
        <v>16719931</v>
      </c>
    </row>
    <row r="22820" spans="2:6">
      <c r="B22820" s="21">
        <v>42984</v>
      </c>
      <c r="C22820" s="122" t="s">
        <v>352</v>
      </c>
      <c r="D22820" s="117">
        <v>45.04</v>
      </c>
      <c r="E22820" s="96">
        <v>45.07</v>
      </c>
      <c r="F22820" s="12">
        <v>6313230</v>
      </c>
    </row>
    <row r="22821" spans="2:6">
      <c r="B22821" s="21">
        <v>42984</v>
      </c>
      <c r="C22821" s="122" t="s">
        <v>353</v>
      </c>
      <c r="D22821" s="117">
        <v>73.739999999999995</v>
      </c>
      <c r="E22821" s="96">
        <v>73.400000000000006</v>
      </c>
      <c r="F22821" s="12">
        <v>16535785</v>
      </c>
    </row>
    <row r="22822" spans="2:6">
      <c r="B22822" s="21">
        <v>42984</v>
      </c>
      <c r="C22822" s="122" t="s">
        <v>354</v>
      </c>
      <c r="D22822" s="117">
        <v>86.66</v>
      </c>
      <c r="E22822" s="96">
        <v>85.72</v>
      </c>
      <c r="F22822" s="12">
        <v>1085442</v>
      </c>
    </row>
    <row r="22823" spans="2:6">
      <c r="B22823" s="21">
        <v>42984</v>
      </c>
      <c r="C22823" s="122" t="s">
        <v>355</v>
      </c>
      <c r="D22823" s="117">
        <v>146.46</v>
      </c>
      <c r="E22823" s="96">
        <v>145.16</v>
      </c>
      <c r="F22823" s="12">
        <v>473510</v>
      </c>
    </row>
    <row r="22824" spans="2:6">
      <c r="B22824" s="21">
        <v>42984</v>
      </c>
      <c r="C22824" s="122" t="s">
        <v>356</v>
      </c>
      <c r="D22824" s="117">
        <v>605.13</v>
      </c>
      <c r="E22824" s="96">
        <v>605.47</v>
      </c>
      <c r="F22824" s="12">
        <v>112086</v>
      </c>
    </row>
    <row r="22825" spans="2:6">
      <c r="B22825" s="21">
        <v>42984</v>
      </c>
      <c r="C22825" s="122" t="s">
        <v>357</v>
      </c>
      <c r="D22825" s="117">
        <v>32.07</v>
      </c>
      <c r="E22825" s="96">
        <v>32.25</v>
      </c>
      <c r="F22825" s="12">
        <v>29290247</v>
      </c>
    </row>
    <row r="22826" spans="2:6">
      <c r="B22826" s="21">
        <v>42984</v>
      </c>
      <c r="C22826" s="122" t="s">
        <v>358</v>
      </c>
      <c r="D22826" s="117">
        <v>31.95</v>
      </c>
      <c r="E22826" s="96">
        <v>32.24</v>
      </c>
      <c r="F22826" s="12">
        <v>6244498</v>
      </c>
    </row>
    <row r="22827" spans="2:6">
      <c r="B22827" s="21">
        <v>42984</v>
      </c>
      <c r="C22827" s="122" t="s">
        <v>359</v>
      </c>
      <c r="D22827" s="117">
        <v>13.91</v>
      </c>
      <c r="E22827" s="96">
        <v>13.8</v>
      </c>
      <c r="F22827" s="12">
        <v>3065986</v>
      </c>
    </row>
    <row r="22828" spans="2:6">
      <c r="B22828" s="21">
        <v>42984</v>
      </c>
      <c r="C22828" s="122" t="s">
        <v>360</v>
      </c>
      <c r="D22828" s="117">
        <v>24.61</v>
      </c>
      <c r="E22828" s="96">
        <v>25.22</v>
      </c>
      <c r="F22828" s="12">
        <v>6715578</v>
      </c>
    </row>
    <row r="22829" spans="2:6">
      <c r="B22829" s="21">
        <v>42984</v>
      </c>
      <c r="C22829" s="122" t="s">
        <v>361</v>
      </c>
      <c r="D22829" s="117">
        <v>74.64</v>
      </c>
      <c r="E22829" s="96">
        <v>74.19</v>
      </c>
      <c r="F22829" s="12">
        <v>799534</v>
      </c>
    </row>
    <row r="22830" spans="2:6">
      <c r="B22830" s="21">
        <v>42984</v>
      </c>
      <c r="C22830" s="122" t="s">
        <v>362</v>
      </c>
      <c r="D22830" s="117">
        <v>150.6</v>
      </c>
      <c r="E22830" s="96">
        <v>148.25</v>
      </c>
      <c r="F22830" s="12">
        <v>2284585</v>
      </c>
    </row>
    <row r="22831" spans="2:6">
      <c r="B22831" s="21">
        <v>42984</v>
      </c>
      <c r="C22831" s="122" t="s">
        <v>363</v>
      </c>
      <c r="D22831" s="117">
        <v>38.72</v>
      </c>
      <c r="E22831" s="96">
        <v>38.380000000000003</v>
      </c>
      <c r="F22831" s="12">
        <v>6326934</v>
      </c>
    </row>
    <row r="22832" spans="2:6">
      <c r="B22832" s="21">
        <v>42984</v>
      </c>
      <c r="C22832" s="122" t="s">
        <v>364</v>
      </c>
      <c r="D22832" s="117">
        <v>175.25</v>
      </c>
      <c r="E22832" s="96">
        <v>179.25</v>
      </c>
      <c r="F22832" s="12">
        <v>8742643</v>
      </c>
    </row>
    <row r="22833" spans="2:6">
      <c r="B22833" s="21">
        <v>42984</v>
      </c>
      <c r="C22833" s="122" t="s">
        <v>365</v>
      </c>
      <c r="D22833" s="117">
        <v>26.21</v>
      </c>
      <c r="E22833" s="96">
        <v>26.44</v>
      </c>
      <c r="F22833" s="12">
        <v>3834512</v>
      </c>
    </row>
    <row r="22834" spans="2:6">
      <c r="B22834" s="21">
        <v>42984</v>
      </c>
      <c r="C22834" s="122" t="s">
        <v>366</v>
      </c>
      <c r="D22834" s="117">
        <v>26.92</v>
      </c>
      <c r="E22834" s="96">
        <v>26.79</v>
      </c>
      <c r="F22834" s="12">
        <v>904221</v>
      </c>
    </row>
    <row r="22835" spans="2:6">
      <c r="B22835" s="21">
        <v>42984</v>
      </c>
      <c r="C22835" s="122" t="s">
        <v>367</v>
      </c>
      <c r="D22835" s="117">
        <v>53.12</v>
      </c>
      <c r="E22835" s="96">
        <v>52.76</v>
      </c>
      <c r="F22835" s="12">
        <v>7407562</v>
      </c>
    </row>
    <row r="22836" spans="2:6">
      <c r="B22836" s="21">
        <v>42984</v>
      </c>
      <c r="C22836" s="122" t="s">
        <v>368</v>
      </c>
      <c r="D22836" s="117">
        <v>38.979999999999997</v>
      </c>
      <c r="E22836" s="96">
        <v>38.979999999999997</v>
      </c>
      <c r="F22836" s="12">
        <v>1064037</v>
      </c>
    </row>
    <row r="22837" spans="2:6">
      <c r="B22837" s="21">
        <v>42984</v>
      </c>
      <c r="C22837" s="122" t="s">
        <v>369</v>
      </c>
      <c r="D22837" s="117">
        <v>268.95</v>
      </c>
      <c r="E22837" s="96">
        <v>265.27</v>
      </c>
      <c r="F22837" s="12">
        <v>543603</v>
      </c>
    </row>
    <row r="22838" spans="2:6">
      <c r="B22838" s="21">
        <v>42984</v>
      </c>
      <c r="C22838" s="122" t="s">
        <v>370</v>
      </c>
      <c r="D22838" s="117">
        <v>31.52</v>
      </c>
      <c r="E22838" s="96">
        <v>31.83</v>
      </c>
      <c r="F22838" s="12">
        <v>4035868</v>
      </c>
    </row>
    <row r="22839" spans="2:6">
      <c r="B22839" s="21">
        <v>42984</v>
      </c>
      <c r="C22839" s="122" t="s">
        <v>371</v>
      </c>
      <c r="D22839" s="117">
        <v>24.52</v>
      </c>
      <c r="E22839" s="96">
        <v>23.94</v>
      </c>
      <c r="F22839" s="12">
        <v>11715910</v>
      </c>
    </row>
    <row r="22840" spans="2:6">
      <c r="B22840" s="21">
        <v>42984</v>
      </c>
      <c r="C22840" s="122" t="s">
        <v>372</v>
      </c>
      <c r="D22840" s="117">
        <v>121.76</v>
      </c>
      <c r="E22840" s="96">
        <v>122.44</v>
      </c>
      <c r="F22840" s="12">
        <v>2601043</v>
      </c>
    </row>
    <row r="22841" spans="2:6">
      <c r="B22841" s="21">
        <v>42984</v>
      </c>
      <c r="C22841" s="122" t="s">
        <v>373</v>
      </c>
      <c r="D22841" s="117">
        <v>38.090000000000003</v>
      </c>
      <c r="E22841" s="96">
        <v>38.85</v>
      </c>
      <c r="F22841" s="12">
        <v>3794300</v>
      </c>
    </row>
    <row r="22842" spans="2:6">
      <c r="B22842" s="21">
        <v>42984</v>
      </c>
      <c r="C22842" s="122" t="s">
        <v>374</v>
      </c>
      <c r="D22842" s="117">
        <v>87.05</v>
      </c>
      <c r="E22842" s="96">
        <v>86.59</v>
      </c>
      <c r="F22842" s="12">
        <v>1274265</v>
      </c>
    </row>
    <row r="22843" spans="2:6">
      <c r="B22843" s="21">
        <v>42984</v>
      </c>
      <c r="C22843" s="122" t="s">
        <v>375</v>
      </c>
      <c r="D22843" s="117">
        <v>54.93</v>
      </c>
      <c r="E22843" s="96">
        <v>55.31</v>
      </c>
      <c r="F22843" s="12">
        <v>1615635</v>
      </c>
    </row>
    <row r="22844" spans="2:6">
      <c r="B22844" s="21">
        <v>42984</v>
      </c>
      <c r="C22844" s="122" t="s">
        <v>376</v>
      </c>
      <c r="D22844" s="117">
        <v>167.24</v>
      </c>
      <c r="E22844" s="96">
        <v>165.81</v>
      </c>
      <c r="F22844" s="12">
        <v>9941783</v>
      </c>
    </row>
    <row r="22845" spans="2:6">
      <c r="B22845" s="21">
        <v>42984</v>
      </c>
      <c r="C22845" s="122" t="s">
        <v>377</v>
      </c>
      <c r="D22845" s="117">
        <v>47.22</v>
      </c>
      <c r="E22845" s="96">
        <v>47.03</v>
      </c>
      <c r="F22845" s="12">
        <v>17971482</v>
      </c>
    </row>
    <row r="22846" spans="2:6">
      <c r="B22846" s="21">
        <v>42984</v>
      </c>
      <c r="C22846" s="122" t="s">
        <v>378</v>
      </c>
      <c r="D22846" s="117">
        <v>13.6</v>
      </c>
      <c r="E22846" s="96">
        <v>13.65</v>
      </c>
      <c r="F22846" s="12">
        <v>502889</v>
      </c>
    </row>
    <row r="22847" spans="2:6">
      <c r="B22847" s="21">
        <v>42984</v>
      </c>
      <c r="C22847" s="122" t="s">
        <v>379</v>
      </c>
      <c r="D22847" s="117">
        <v>13.33</v>
      </c>
      <c r="E22847" s="96">
        <v>13.39</v>
      </c>
      <c r="F22847" s="12">
        <v>3573742</v>
      </c>
    </row>
    <row r="22848" spans="2:6">
      <c r="B22848" s="21">
        <v>42984</v>
      </c>
      <c r="C22848" s="122" t="s">
        <v>380</v>
      </c>
      <c r="D22848" s="117">
        <v>58.36</v>
      </c>
      <c r="E22848" s="96">
        <v>58.18</v>
      </c>
      <c r="F22848" s="12">
        <v>2450003</v>
      </c>
    </row>
    <row r="22849" spans="2:6">
      <c r="B22849" s="21">
        <v>42984</v>
      </c>
      <c r="C22849" s="122" t="s">
        <v>381</v>
      </c>
      <c r="D22849" s="117">
        <v>55.22</v>
      </c>
      <c r="E22849" s="96">
        <v>56.34</v>
      </c>
      <c r="F22849" s="12">
        <v>5613345</v>
      </c>
    </row>
    <row r="22850" spans="2:6">
      <c r="B22850" s="21">
        <v>42984</v>
      </c>
      <c r="C22850" s="122" t="s">
        <v>382</v>
      </c>
      <c r="D22850" s="117">
        <v>72.69</v>
      </c>
      <c r="E22850" s="96">
        <v>73.099999999999994</v>
      </c>
      <c r="F22850" s="12">
        <v>2657091</v>
      </c>
    </row>
    <row r="22851" spans="2:6">
      <c r="B22851" s="21">
        <v>42984</v>
      </c>
      <c r="C22851" s="122" t="s">
        <v>383</v>
      </c>
      <c r="D22851" s="117">
        <v>51.08</v>
      </c>
      <c r="E22851" s="96">
        <v>51.01</v>
      </c>
      <c r="F22851" s="12">
        <v>15615580</v>
      </c>
    </row>
    <row r="22852" spans="2:6">
      <c r="B22852" s="21">
        <v>42984</v>
      </c>
      <c r="C22852" s="122" t="s">
        <v>384</v>
      </c>
      <c r="D22852" s="117">
        <v>201.03</v>
      </c>
      <c r="E22852" s="96">
        <v>202.28</v>
      </c>
      <c r="F22852" s="12">
        <v>837088</v>
      </c>
    </row>
    <row r="22853" spans="2:6">
      <c r="B22853" s="21">
        <v>42984</v>
      </c>
      <c r="C22853" s="122" t="s">
        <v>385</v>
      </c>
      <c r="D22853" s="117">
        <v>60.92</v>
      </c>
      <c r="E22853" s="96">
        <v>61.62</v>
      </c>
      <c r="F22853" s="12">
        <v>4086281</v>
      </c>
    </row>
    <row r="22854" spans="2:6">
      <c r="B22854" s="21">
        <v>42984</v>
      </c>
      <c r="C22854" s="122" t="s">
        <v>386</v>
      </c>
      <c r="D22854" s="117">
        <v>56.97</v>
      </c>
      <c r="E22854" s="96">
        <v>57.2</v>
      </c>
      <c r="F22854" s="12">
        <v>1600300</v>
      </c>
    </row>
    <row r="22855" spans="2:6">
      <c r="B22855" s="21">
        <v>42984</v>
      </c>
      <c r="C22855" s="122" t="s">
        <v>387</v>
      </c>
      <c r="D22855" s="117">
        <v>16.47</v>
      </c>
      <c r="E22855" s="96">
        <v>16.45</v>
      </c>
      <c r="F22855" s="12">
        <v>1832618</v>
      </c>
    </row>
    <row r="22856" spans="2:6">
      <c r="B22856" s="21">
        <v>42984</v>
      </c>
      <c r="C22856" s="122" t="s">
        <v>388</v>
      </c>
      <c r="D22856" s="117">
        <v>65.569999999999993</v>
      </c>
      <c r="E22856" s="96">
        <v>65.239999999999995</v>
      </c>
      <c r="F22856" s="12">
        <v>2373632</v>
      </c>
    </row>
    <row r="22857" spans="2:6">
      <c r="B22857" s="21">
        <v>42984</v>
      </c>
      <c r="C22857" s="122" t="s">
        <v>389</v>
      </c>
      <c r="D22857" s="117">
        <v>70.08</v>
      </c>
      <c r="E22857" s="96">
        <v>69.680000000000007</v>
      </c>
      <c r="F22857" s="12">
        <v>2653798</v>
      </c>
    </row>
    <row r="22858" spans="2:6">
      <c r="B22858" s="21">
        <v>42984</v>
      </c>
      <c r="C22858" s="122" t="s">
        <v>390</v>
      </c>
      <c r="D22858" s="117">
        <v>1824.03</v>
      </c>
      <c r="E22858" s="96">
        <v>1842.45</v>
      </c>
      <c r="F22858" s="12">
        <v>517959</v>
      </c>
    </row>
    <row r="22859" spans="2:6">
      <c r="B22859" s="21">
        <v>42984</v>
      </c>
      <c r="C22859" s="122" t="s">
        <v>391</v>
      </c>
      <c r="D22859" s="117">
        <v>37.93</v>
      </c>
      <c r="E22859" s="96">
        <v>38.89</v>
      </c>
      <c r="F22859" s="12">
        <v>1630341</v>
      </c>
    </row>
    <row r="22860" spans="2:6">
      <c r="B22860" s="21">
        <v>42984</v>
      </c>
      <c r="C22860" s="122" t="s">
        <v>392</v>
      </c>
      <c r="D22860" s="117">
        <v>46.51</v>
      </c>
      <c r="E22860" s="96">
        <v>45.9</v>
      </c>
      <c r="F22860" s="12">
        <v>2182942</v>
      </c>
    </row>
    <row r="22861" spans="2:6">
      <c r="B22861" s="21">
        <v>42984</v>
      </c>
      <c r="C22861" s="122" t="s">
        <v>393</v>
      </c>
      <c r="D22861" s="117">
        <v>116.17</v>
      </c>
      <c r="E22861" s="96">
        <v>116.35</v>
      </c>
      <c r="F22861" s="12">
        <v>2617480</v>
      </c>
    </row>
    <row r="22862" spans="2:6">
      <c r="B22862" s="21">
        <v>42984</v>
      </c>
      <c r="C22862" s="122" t="s">
        <v>394</v>
      </c>
      <c r="D22862" s="117">
        <v>33.950000000000003</v>
      </c>
      <c r="E22862" s="96">
        <v>33.99</v>
      </c>
      <c r="F22862" s="12">
        <v>13212295</v>
      </c>
    </row>
    <row r="22863" spans="2:6">
      <c r="B22863" s="21">
        <v>42984</v>
      </c>
      <c r="C22863" s="122" t="s">
        <v>395</v>
      </c>
      <c r="D22863" s="117">
        <v>62.11</v>
      </c>
      <c r="E22863" s="96">
        <v>61.29</v>
      </c>
      <c r="F22863" s="12">
        <v>1943640</v>
      </c>
    </row>
    <row r="22864" spans="2:6">
      <c r="B22864" s="21">
        <v>42984</v>
      </c>
      <c r="C22864" s="122" t="s">
        <v>396</v>
      </c>
      <c r="D22864" s="117">
        <v>92.79</v>
      </c>
      <c r="E22864" s="96">
        <v>92.72</v>
      </c>
      <c r="F22864" s="12">
        <v>6747154</v>
      </c>
    </row>
    <row r="22865" spans="2:6">
      <c r="B22865" s="21">
        <v>42984</v>
      </c>
      <c r="C22865" s="122" t="s">
        <v>397</v>
      </c>
      <c r="D22865" s="117">
        <v>44.2</v>
      </c>
      <c r="E22865" s="96">
        <v>44.94</v>
      </c>
      <c r="F22865" s="12">
        <v>5991417</v>
      </c>
    </row>
    <row r="22866" spans="2:6">
      <c r="B22866" s="21">
        <v>42984</v>
      </c>
      <c r="C22866" s="122" t="s">
        <v>398</v>
      </c>
      <c r="D22866" s="117">
        <v>160.91</v>
      </c>
      <c r="E22866" s="96">
        <v>160.07</v>
      </c>
      <c r="F22866" s="12">
        <v>976743</v>
      </c>
    </row>
    <row r="22867" spans="2:6">
      <c r="B22867" s="21">
        <v>42984</v>
      </c>
      <c r="C22867" s="122" t="s">
        <v>399</v>
      </c>
      <c r="D22867" s="117">
        <v>25.71</v>
      </c>
      <c r="E22867" s="96">
        <v>25.63</v>
      </c>
      <c r="F22867" s="12">
        <v>3990882</v>
      </c>
    </row>
    <row r="22868" spans="2:6">
      <c r="B22868" s="21">
        <v>42984</v>
      </c>
      <c r="C22868" s="122" t="s">
        <v>400</v>
      </c>
      <c r="D22868" s="117">
        <v>112.09</v>
      </c>
      <c r="E22868" s="96">
        <v>111.63</v>
      </c>
      <c r="F22868" s="12">
        <v>527789</v>
      </c>
    </row>
    <row r="22869" spans="2:6">
      <c r="B22869" s="21">
        <v>42984</v>
      </c>
      <c r="C22869" s="122" t="s">
        <v>401</v>
      </c>
      <c r="D22869" s="117">
        <v>67.5</v>
      </c>
      <c r="E22869" s="96">
        <v>67.59</v>
      </c>
      <c r="F22869" s="12">
        <v>557514</v>
      </c>
    </row>
    <row r="22870" spans="2:6">
      <c r="B22870" s="21">
        <v>42984</v>
      </c>
      <c r="C22870" s="122" t="s">
        <v>402</v>
      </c>
      <c r="D22870" s="117">
        <v>63.8</v>
      </c>
      <c r="E22870" s="96">
        <v>63.14</v>
      </c>
      <c r="F22870" s="12">
        <v>1799619</v>
      </c>
    </row>
    <row r="22871" spans="2:6">
      <c r="B22871" s="21">
        <v>42984</v>
      </c>
      <c r="C22871" s="122" t="s">
        <v>403</v>
      </c>
      <c r="D22871" s="117">
        <v>118</v>
      </c>
      <c r="E22871" s="96">
        <v>118.62</v>
      </c>
      <c r="F22871" s="12">
        <v>3660418</v>
      </c>
    </row>
    <row r="22872" spans="2:6">
      <c r="B22872" s="21">
        <v>42984</v>
      </c>
      <c r="C22872" s="122" t="s">
        <v>404</v>
      </c>
      <c r="D22872" s="117">
        <v>124.47</v>
      </c>
      <c r="E22872" s="96">
        <v>123.56</v>
      </c>
      <c r="F22872" s="12">
        <v>1908854</v>
      </c>
    </row>
    <row r="22873" spans="2:6">
      <c r="B22873" s="21">
        <v>42984</v>
      </c>
      <c r="C22873" s="122" t="s">
        <v>405</v>
      </c>
      <c r="D22873" s="117">
        <v>61.85</v>
      </c>
      <c r="E22873" s="96">
        <v>61.74</v>
      </c>
      <c r="F22873" s="12">
        <v>597166</v>
      </c>
    </row>
    <row r="22874" spans="2:6">
      <c r="B22874" s="21">
        <v>42984</v>
      </c>
      <c r="C22874" s="122" t="s">
        <v>406</v>
      </c>
      <c r="D22874" s="117">
        <v>89.86</v>
      </c>
      <c r="E22874" s="96">
        <v>89</v>
      </c>
      <c r="F22874" s="12">
        <v>523019</v>
      </c>
    </row>
    <row r="22875" spans="2:6">
      <c r="B22875" s="21">
        <v>42984</v>
      </c>
      <c r="C22875" s="122" t="s">
        <v>407</v>
      </c>
      <c r="D22875" s="117">
        <v>103.92</v>
      </c>
      <c r="E22875" s="96">
        <v>104.2</v>
      </c>
      <c r="F22875" s="12">
        <v>1589333</v>
      </c>
    </row>
    <row r="22876" spans="2:6">
      <c r="B22876" s="21">
        <v>42984</v>
      </c>
      <c r="C22876" s="122" t="s">
        <v>408</v>
      </c>
      <c r="D22876" s="117">
        <v>39.26</v>
      </c>
      <c r="E22876" s="96">
        <v>39.119999999999997</v>
      </c>
      <c r="F22876" s="12">
        <v>3054555</v>
      </c>
    </row>
    <row r="22877" spans="2:6">
      <c r="B22877" s="21">
        <v>42984</v>
      </c>
      <c r="C22877" s="122" t="s">
        <v>409</v>
      </c>
      <c r="D22877" s="117">
        <v>78.22</v>
      </c>
      <c r="E22877" s="96">
        <v>78.33</v>
      </c>
      <c r="F22877" s="12">
        <v>1162301</v>
      </c>
    </row>
    <row r="22878" spans="2:6">
      <c r="B22878" s="21">
        <v>42984</v>
      </c>
      <c r="C22878" s="122" t="s">
        <v>410</v>
      </c>
      <c r="D22878" s="117">
        <v>101.05</v>
      </c>
      <c r="E22878" s="96">
        <v>100.58</v>
      </c>
      <c r="F22878" s="12">
        <v>2074156</v>
      </c>
    </row>
    <row r="22879" spans="2:6">
      <c r="B22879" s="21">
        <v>42984</v>
      </c>
      <c r="C22879" s="122" t="s">
        <v>411</v>
      </c>
      <c r="D22879" s="117">
        <v>207.5</v>
      </c>
      <c r="E22879" s="96">
        <v>207.89</v>
      </c>
      <c r="F22879" s="12">
        <v>964415</v>
      </c>
    </row>
    <row r="22880" spans="2:6">
      <c r="B22880" s="21">
        <v>42984</v>
      </c>
      <c r="C22880" s="122" t="s">
        <v>412</v>
      </c>
      <c r="D22880" s="117">
        <v>83.64</v>
      </c>
      <c r="E22880" s="96">
        <v>83.36</v>
      </c>
      <c r="F22880" s="12">
        <v>1885884</v>
      </c>
    </row>
    <row r="22881" spans="2:6">
      <c r="B22881" s="21">
        <v>42984</v>
      </c>
      <c r="C22881" s="122" t="s">
        <v>413</v>
      </c>
      <c r="D22881" s="117">
        <v>129.52000000000001</v>
      </c>
      <c r="E22881" s="96">
        <v>129.11000000000001</v>
      </c>
      <c r="F22881" s="12">
        <v>880964</v>
      </c>
    </row>
    <row r="22882" spans="2:6">
      <c r="B22882" s="21">
        <v>42984</v>
      </c>
      <c r="C22882" s="122" t="s">
        <v>414</v>
      </c>
      <c r="D22882" s="117">
        <v>36.03</v>
      </c>
      <c r="E22882" s="96">
        <v>35.56</v>
      </c>
      <c r="F22882" s="12">
        <v>1411498</v>
      </c>
    </row>
    <row r="22883" spans="2:6">
      <c r="B22883" s="21">
        <v>42984</v>
      </c>
      <c r="C22883" s="122" t="s">
        <v>415</v>
      </c>
      <c r="D22883" s="117">
        <v>130.91</v>
      </c>
      <c r="E22883" s="96">
        <v>131.77000000000001</v>
      </c>
      <c r="F22883" s="12">
        <v>1671942</v>
      </c>
    </row>
    <row r="22884" spans="2:6">
      <c r="B22884" s="21">
        <v>42984</v>
      </c>
      <c r="C22884" s="122" t="s">
        <v>416</v>
      </c>
      <c r="D22884" s="117">
        <v>132.44</v>
      </c>
      <c r="E22884" s="96">
        <v>133.08000000000001</v>
      </c>
      <c r="F22884" s="12">
        <v>1648713</v>
      </c>
    </row>
    <row r="22885" spans="2:6">
      <c r="B22885" s="21">
        <v>42984</v>
      </c>
      <c r="C22885" s="122" t="s">
        <v>417</v>
      </c>
      <c r="D22885" s="117">
        <v>61.74</v>
      </c>
      <c r="E22885" s="96">
        <v>61.24</v>
      </c>
      <c r="F22885" s="12">
        <v>5350878</v>
      </c>
    </row>
    <row r="22886" spans="2:6">
      <c r="B22886" s="21">
        <v>42984</v>
      </c>
      <c r="C22886" s="122" t="s">
        <v>418</v>
      </c>
      <c r="D22886" s="117">
        <v>97.59</v>
      </c>
      <c r="E22886" s="96">
        <v>96.25</v>
      </c>
      <c r="F22886" s="12">
        <v>1565566</v>
      </c>
    </row>
    <row r="22887" spans="2:6">
      <c r="B22887" s="21">
        <v>42984</v>
      </c>
      <c r="C22887" s="122" t="s">
        <v>419</v>
      </c>
      <c r="D22887" s="117">
        <v>50.19</v>
      </c>
      <c r="E22887" s="96">
        <v>50.45</v>
      </c>
      <c r="F22887" s="12">
        <v>16206924</v>
      </c>
    </row>
    <row r="22888" spans="2:6">
      <c r="B22888" s="21">
        <v>42984</v>
      </c>
      <c r="C22888" s="122" t="s">
        <v>420</v>
      </c>
      <c r="D22888" s="117">
        <v>73.27</v>
      </c>
      <c r="E22888" s="96">
        <v>73.319999999999993</v>
      </c>
      <c r="F22888" s="12">
        <v>726009</v>
      </c>
    </row>
    <row r="22889" spans="2:6">
      <c r="B22889" s="21">
        <v>42984</v>
      </c>
      <c r="C22889" s="122" t="s">
        <v>421</v>
      </c>
      <c r="D22889" s="117">
        <v>118.46</v>
      </c>
      <c r="E22889" s="96">
        <v>118.82</v>
      </c>
      <c r="F22889" s="12">
        <v>2073821</v>
      </c>
    </row>
    <row r="22890" spans="2:6">
      <c r="B22890" s="21">
        <v>42984</v>
      </c>
      <c r="C22890" s="122" t="s">
        <v>422</v>
      </c>
      <c r="D22890" s="117">
        <v>231.07</v>
      </c>
      <c r="E22890" s="96">
        <v>227.38</v>
      </c>
      <c r="F22890" s="12">
        <v>1196038</v>
      </c>
    </row>
    <row r="22891" spans="2:6">
      <c r="B22891" s="21">
        <v>42984</v>
      </c>
      <c r="C22891" s="122" t="s">
        <v>423</v>
      </c>
      <c r="D22891" s="117">
        <v>64.790000000000006</v>
      </c>
      <c r="E22891" s="96">
        <v>64.72</v>
      </c>
      <c r="F22891" s="12">
        <v>855663</v>
      </c>
    </row>
    <row r="22892" spans="2:6">
      <c r="B22892" s="21">
        <v>42984</v>
      </c>
      <c r="C22892" s="122" t="s">
        <v>424</v>
      </c>
      <c r="D22892" s="117">
        <v>499.69</v>
      </c>
      <c r="E22892" s="96">
        <v>500.22</v>
      </c>
      <c r="F22892" s="12">
        <v>441614</v>
      </c>
    </row>
    <row r="22893" spans="2:6">
      <c r="B22893" s="21">
        <v>42984</v>
      </c>
      <c r="C22893" s="122" t="s">
        <v>425</v>
      </c>
      <c r="D22893" s="117">
        <v>13.71</v>
      </c>
      <c r="E22893" s="96">
        <v>13.62</v>
      </c>
      <c r="F22893" s="12">
        <v>9733647</v>
      </c>
    </row>
    <row r="22894" spans="2:6">
      <c r="B22894" s="21">
        <v>42984</v>
      </c>
      <c r="C22894" s="122" t="s">
        <v>426</v>
      </c>
      <c r="D22894" s="117">
        <v>44.78</v>
      </c>
      <c r="E22894" s="96">
        <v>44.39</v>
      </c>
      <c r="F22894" s="12">
        <v>969907</v>
      </c>
    </row>
    <row r="22895" spans="2:6">
      <c r="B22895" s="21">
        <v>42984</v>
      </c>
      <c r="C22895" s="122" t="s">
        <v>427</v>
      </c>
      <c r="D22895" s="117">
        <v>107.47</v>
      </c>
      <c r="E22895" s="96">
        <v>106.34</v>
      </c>
      <c r="F22895" s="12">
        <v>1246786</v>
      </c>
    </row>
    <row r="22896" spans="2:6">
      <c r="B22896" s="21">
        <v>42984</v>
      </c>
      <c r="C22896" s="122" t="s">
        <v>428</v>
      </c>
      <c r="D22896" s="117">
        <v>76.78</v>
      </c>
      <c r="E22896" s="96">
        <v>76.150000000000006</v>
      </c>
      <c r="F22896" s="12">
        <v>643230</v>
      </c>
    </row>
    <row r="22897" spans="2:6">
      <c r="B22897" s="21">
        <v>42984</v>
      </c>
      <c r="C22897" s="122" t="s">
        <v>429</v>
      </c>
      <c r="D22897" s="117">
        <v>89.72</v>
      </c>
      <c r="E22897" s="96">
        <v>90.55</v>
      </c>
      <c r="F22897" s="12">
        <v>1693027</v>
      </c>
    </row>
    <row r="22898" spans="2:6">
      <c r="B22898" s="21">
        <v>42984</v>
      </c>
      <c r="C22898" s="122" t="s">
        <v>430</v>
      </c>
      <c r="D22898" s="117">
        <v>76.77</v>
      </c>
      <c r="E22898" s="96">
        <v>77.66</v>
      </c>
      <c r="F22898" s="12">
        <v>397902</v>
      </c>
    </row>
    <row r="22899" spans="2:6">
      <c r="B22899" s="21">
        <v>42984</v>
      </c>
      <c r="C22899" s="122" t="s">
        <v>431</v>
      </c>
      <c r="D22899" s="117">
        <v>164.27</v>
      </c>
      <c r="E22899" s="96">
        <v>162.32</v>
      </c>
      <c r="F22899" s="12">
        <v>647701</v>
      </c>
    </row>
    <row r="22900" spans="2:6">
      <c r="B22900" s="21">
        <v>42984</v>
      </c>
      <c r="C22900" s="122" t="s">
        <v>432</v>
      </c>
      <c r="D22900" s="117">
        <v>229.99</v>
      </c>
      <c r="E22900" s="96">
        <v>229.59</v>
      </c>
      <c r="F22900" s="12">
        <v>298873</v>
      </c>
    </row>
    <row r="22901" spans="2:6">
      <c r="B22901" s="21">
        <v>42984</v>
      </c>
      <c r="C22901" s="122" t="s">
        <v>433</v>
      </c>
      <c r="D22901" s="117">
        <v>58.84</v>
      </c>
      <c r="E22901" s="96">
        <v>59.15</v>
      </c>
      <c r="F22901" s="12">
        <v>2924110</v>
      </c>
    </row>
    <row r="22902" spans="2:6">
      <c r="B22902" s="21">
        <v>42984</v>
      </c>
      <c r="C22902" s="122" t="s">
        <v>434</v>
      </c>
      <c r="D22902" s="117">
        <v>18.18</v>
      </c>
      <c r="E22902" s="96">
        <v>18.32</v>
      </c>
      <c r="F22902" s="12">
        <v>6680099</v>
      </c>
    </row>
    <row r="22903" spans="2:6">
      <c r="B22903" s="21">
        <v>42984</v>
      </c>
      <c r="C22903" s="122" t="s">
        <v>435</v>
      </c>
      <c r="D22903" s="117">
        <v>64.73</v>
      </c>
      <c r="E22903" s="96">
        <v>64.47</v>
      </c>
      <c r="F22903" s="12">
        <v>838032</v>
      </c>
    </row>
    <row r="22904" spans="2:6">
      <c r="B22904" s="21">
        <v>42984</v>
      </c>
      <c r="C22904" s="122" t="s">
        <v>436</v>
      </c>
      <c r="D22904" s="117">
        <v>183.91</v>
      </c>
      <c r="E22904" s="96">
        <v>180.25</v>
      </c>
      <c r="F22904" s="12">
        <v>1665630</v>
      </c>
    </row>
    <row r="22905" spans="2:6">
      <c r="B22905" s="21">
        <v>42984</v>
      </c>
      <c r="C22905" s="122" t="s">
        <v>437</v>
      </c>
      <c r="D22905" s="117">
        <v>151.84</v>
      </c>
      <c r="E22905" s="96">
        <v>150.5</v>
      </c>
      <c r="F22905" s="12">
        <v>1351018</v>
      </c>
    </row>
    <row r="22906" spans="2:6">
      <c r="B22906" s="21">
        <v>42984</v>
      </c>
      <c r="C22906" s="122" t="s">
        <v>438</v>
      </c>
      <c r="D22906" s="117">
        <v>55.12</v>
      </c>
      <c r="E22906" s="96">
        <v>54.31</v>
      </c>
      <c r="F22906" s="12">
        <v>11372298</v>
      </c>
    </row>
    <row r="22907" spans="2:6">
      <c r="B22907" s="21">
        <v>42984</v>
      </c>
      <c r="C22907" s="122" t="s">
        <v>439</v>
      </c>
      <c r="D22907" s="117">
        <v>60.02</v>
      </c>
      <c r="E22907" s="96">
        <v>60.03</v>
      </c>
      <c r="F22907" s="12">
        <v>2352057</v>
      </c>
    </row>
    <row r="22908" spans="2:6">
      <c r="B22908" s="21">
        <v>42984</v>
      </c>
      <c r="C22908" s="122" t="s">
        <v>440</v>
      </c>
      <c r="D22908" s="117">
        <v>38.880000000000003</v>
      </c>
      <c r="E22908" s="96">
        <v>38.93</v>
      </c>
      <c r="F22908" s="12">
        <v>5883402</v>
      </c>
    </row>
    <row r="22909" spans="2:6">
      <c r="B22909" s="21">
        <v>42984</v>
      </c>
      <c r="C22909" s="122" t="s">
        <v>441</v>
      </c>
      <c r="D22909" s="117">
        <v>44.2</v>
      </c>
      <c r="E22909" s="96">
        <v>43.44</v>
      </c>
      <c r="F22909" s="12">
        <v>5446360</v>
      </c>
    </row>
    <row r="22910" spans="2:6">
      <c r="B22910" s="21">
        <v>42984</v>
      </c>
      <c r="C22910" s="122" t="s">
        <v>442</v>
      </c>
      <c r="D22910" s="117">
        <v>345.14</v>
      </c>
      <c r="E22910" s="96">
        <v>342.96</v>
      </c>
      <c r="F22910" s="12">
        <v>512134</v>
      </c>
    </row>
    <row r="22911" spans="2:6">
      <c r="B22911" s="21">
        <v>42984</v>
      </c>
      <c r="C22911" s="122" t="s">
        <v>443</v>
      </c>
      <c r="D22911" s="117">
        <v>64.98</v>
      </c>
      <c r="E22911" s="96">
        <v>65.67</v>
      </c>
      <c r="F22911" s="12">
        <v>1490619</v>
      </c>
    </row>
    <row r="22912" spans="2:6">
      <c r="B22912" s="21">
        <v>42984</v>
      </c>
      <c r="C22912" s="122" t="s">
        <v>444</v>
      </c>
      <c r="D22912" s="117">
        <v>106.29</v>
      </c>
      <c r="E22912" s="96">
        <v>106.21</v>
      </c>
      <c r="F22912" s="12">
        <v>1260260</v>
      </c>
    </row>
    <row r="22913" spans="2:6">
      <c r="B22913" s="21">
        <v>42984</v>
      </c>
      <c r="C22913" s="122" t="s">
        <v>445</v>
      </c>
      <c r="D22913" s="117">
        <v>65.290000000000006</v>
      </c>
      <c r="E22913" s="96">
        <v>65.72</v>
      </c>
      <c r="F22913" s="12">
        <v>6806190</v>
      </c>
    </row>
    <row r="22914" spans="2:6">
      <c r="B22914" s="21">
        <v>42984</v>
      </c>
      <c r="C22914" s="122" t="s">
        <v>446</v>
      </c>
      <c r="D22914" s="117">
        <v>96.06</v>
      </c>
      <c r="E22914" s="96">
        <v>96.54</v>
      </c>
      <c r="F22914" s="12">
        <v>728992</v>
      </c>
    </row>
    <row r="22915" spans="2:6">
      <c r="B22915" s="21">
        <v>42984</v>
      </c>
      <c r="C22915" s="122" t="s">
        <v>447</v>
      </c>
      <c r="D22915" s="117">
        <v>145.30000000000001</v>
      </c>
      <c r="E22915" s="96">
        <v>145.69999999999999</v>
      </c>
      <c r="F22915" s="12">
        <v>411131</v>
      </c>
    </row>
    <row r="22916" spans="2:6">
      <c r="B22916" s="21">
        <v>42984</v>
      </c>
      <c r="C22916" s="122" t="s">
        <v>448</v>
      </c>
      <c r="D22916" s="117">
        <v>85.25</v>
      </c>
      <c r="E22916" s="96">
        <v>85.45</v>
      </c>
      <c r="F22916" s="12">
        <v>1350594</v>
      </c>
    </row>
    <row r="22917" spans="2:6">
      <c r="B22917" s="21">
        <v>42984</v>
      </c>
      <c r="C22917" s="122" t="s">
        <v>449</v>
      </c>
      <c r="D22917" s="117">
        <v>80.069999999999993</v>
      </c>
      <c r="E22917" s="96">
        <v>80</v>
      </c>
      <c r="F22917" s="12">
        <v>1203101</v>
      </c>
    </row>
    <row r="22918" spans="2:6">
      <c r="B22918" s="21">
        <v>42984</v>
      </c>
      <c r="C22918" s="122" t="s">
        <v>450</v>
      </c>
      <c r="D22918" s="117">
        <v>49.35</v>
      </c>
      <c r="E22918" s="96">
        <v>49.28</v>
      </c>
      <c r="F22918" s="12">
        <v>7368021</v>
      </c>
    </row>
    <row r="22919" spans="2:6">
      <c r="B22919" s="21">
        <v>42984</v>
      </c>
      <c r="C22919" s="122" t="s">
        <v>451</v>
      </c>
      <c r="D22919" s="117">
        <v>157.57</v>
      </c>
      <c r="E22919" s="96">
        <v>158.72999999999999</v>
      </c>
      <c r="F22919" s="12">
        <v>1676588</v>
      </c>
    </row>
    <row r="22920" spans="2:6">
      <c r="B22920" s="21">
        <v>42984</v>
      </c>
      <c r="C22920" s="122" t="s">
        <v>452</v>
      </c>
      <c r="D22920" s="117">
        <v>153.49</v>
      </c>
      <c r="E22920" s="96">
        <v>151.19999999999999</v>
      </c>
      <c r="F22920" s="12">
        <v>1810764</v>
      </c>
    </row>
    <row r="22921" spans="2:6">
      <c r="B22921" s="21">
        <v>42984</v>
      </c>
      <c r="C22921" s="122" t="s">
        <v>453</v>
      </c>
      <c r="D22921" s="117">
        <v>70.63</v>
      </c>
      <c r="E22921" s="96">
        <v>70.5</v>
      </c>
      <c r="F22921" s="12">
        <v>1011980</v>
      </c>
    </row>
    <row r="22922" spans="2:6">
      <c r="B22922" s="21">
        <v>42984</v>
      </c>
      <c r="C22922" s="122" t="s">
        <v>454</v>
      </c>
      <c r="D22922" s="117">
        <v>117.87</v>
      </c>
      <c r="E22922" s="96">
        <v>117.2</v>
      </c>
      <c r="F22922" s="12">
        <v>776904</v>
      </c>
    </row>
    <row r="22923" spans="2:6">
      <c r="B22923" s="21">
        <v>42984</v>
      </c>
      <c r="C22923" s="122" t="s">
        <v>455</v>
      </c>
      <c r="D22923" s="117">
        <v>54.11</v>
      </c>
      <c r="E22923" s="96">
        <v>53.82</v>
      </c>
      <c r="F22923" s="12">
        <v>2305818</v>
      </c>
    </row>
    <row r="22924" spans="2:6">
      <c r="B22924" s="21">
        <v>42984</v>
      </c>
      <c r="C22924" s="122" t="s">
        <v>456</v>
      </c>
      <c r="D22924" s="117">
        <v>92.22</v>
      </c>
      <c r="E22924" s="96">
        <v>91.63</v>
      </c>
      <c r="F22924" s="12">
        <v>2263610</v>
      </c>
    </row>
    <row r="22925" spans="2:6">
      <c r="B22925" s="21">
        <v>42984</v>
      </c>
      <c r="C22925" s="122" t="s">
        <v>457</v>
      </c>
      <c r="D22925" s="117">
        <v>32.85</v>
      </c>
      <c r="E22925" s="96">
        <v>32.79</v>
      </c>
      <c r="F22925" s="12">
        <v>5927660</v>
      </c>
    </row>
    <row r="22926" spans="2:6">
      <c r="B22926" s="21">
        <v>42984</v>
      </c>
      <c r="C22926" s="122" t="s">
        <v>458</v>
      </c>
      <c r="D22926" s="117">
        <v>201.39</v>
      </c>
      <c r="E22926" s="96">
        <v>202.52</v>
      </c>
      <c r="F22926" s="12">
        <v>2059993</v>
      </c>
    </row>
    <row r="22927" spans="2:6">
      <c r="B22927" s="21">
        <v>42984</v>
      </c>
      <c r="C22927" s="122" t="s">
        <v>459</v>
      </c>
      <c r="D22927" s="117">
        <v>142</v>
      </c>
      <c r="E22927" s="96">
        <v>142.53</v>
      </c>
      <c r="F22927" s="12">
        <v>920348</v>
      </c>
    </row>
    <row r="22928" spans="2:6">
      <c r="B22928" s="21">
        <v>42984</v>
      </c>
      <c r="C22928" s="122" t="s">
        <v>460</v>
      </c>
      <c r="D22928" s="117">
        <v>107.63</v>
      </c>
      <c r="E22928" s="96">
        <v>106.17</v>
      </c>
      <c r="F22928" s="12">
        <v>1469107</v>
      </c>
    </row>
    <row r="22929" spans="2:6">
      <c r="B22929" s="21">
        <v>42984</v>
      </c>
      <c r="C22929" s="122" t="s">
        <v>461</v>
      </c>
      <c r="D22929" s="117">
        <v>30.05</v>
      </c>
      <c r="E22929" s="96">
        <v>29.96</v>
      </c>
      <c r="F22929" s="12">
        <v>5911938</v>
      </c>
    </row>
    <row r="22930" spans="2:6">
      <c r="B22930" s="21">
        <v>42984</v>
      </c>
      <c r="C22930" s="122" t="s">
        <v>462</v>
      </c>
      <c r="D22930" s="117">
        <v>141.9</v>
      </c>
      <c r="E22930" s="96">
        <v>141.12</v>
      </c>
      <c r="F22930" s="12">
        <v>1108708</v>
      </c>
    </row>
    <row r="22931" spans="2:6">
      <c r="B22931" s="21">
        <v>42984</v>
      </c>
      <c r="C22931" s="122" t="s">
        <v>463</v>
      </c>
      <c r="D22931" s="117">
        <v>29.95</v>
      </c>
      <c r="E22931" s="96">
        <v>29.6</v>
      </c>
      <c r="F22931" s="12">
        <v>6076228</v>
      </c>
    </row>
    <row r="22932" spans="2:6">
      <c r="B22932" s="21">
        <v>42984</v>
      </c>
      <c r="C22932" s="122" t="s">
        <v>464</v>
      </c>
      <c r="D22932" s="117">
        <v>53.07</v>
      </c>
      <c r="E22932" s="96">
        <v>52.91</v>
      </c>
      <c r="F22932" s="12">
        <v>2312736</v>
      </c>
    </row>
    <row r="22933" spans="2:6">
      <c r="B22933" s="21">
        <v>42984</v>
      </c>
      <c r="C22933" s="122" t="s">
        <v>465</v>
      </c>
      <c r="D22933" s="117">
        <v>37.130000000000003</v>
      </c>
      <c r="E22933" s="96">
        <v>36.57</v>
      </c>
      <c r="F22933" s="12">
        <v>28370488</v>
      </c>
    </row>
    <row r="22934" spans="2:6">
      <c r="B22934" s="21">
        <v>42984</v>
      </c>
      <c r="C22934" s="122" t="s">
        <v>466</v>
      </c>
      <c r="D22934" s="117">
        <v>89.02</v>
      </c>
      <c r="E22934" s="96">
        <v>88.72</v>
      </c>
      <c r="F22934" s="12">
        <v>1987808</v>
      </c>
    </row>
    <row r="22935" spans="2:6">
      <c r="B22935" s="21">
        <v>42984</v>
      </c>
      <c r="C22935" s="122" t="s">
        <v>467</v>
      </c>
      <c r="D22935" s="117">
        <v>254.49</v>
      </c>
      <c r="E22935" s="96">
        <v>250.43</v>
      </c>
      <c r="F22935" s="12">
        <v>409442</v>
      </c>
    </row>
    <row r="22936" spans="2:6">
      <c r="B22936" s="21">
        <v>42984</v>
      </c>
      <c r="C22936" s="122" t="s">
        <v>468</v>
      </c>
      <c r="D22936" s="117">
        <v>79.58</v>
      </c>
      <c r="E22936" s="96">
        <v>79.150000000000006</v>
      </c>
      <c r="F22936" s="12">
        <v>1095281</v>
      </c>
    </row>
    <row r="22937" spans="2:6">
      <c r="B22937" s="21">
        <v>42984</v>
      </c>
      <c r="C22937" s="122" t="s">
        <v>469</v>
      </c>
      <c r="D22937" s="117">
        <v>57.49</v>
      </c>
      <c r="E22937" s="96">
        <v>58.02</v>
      </c>
      <c r="F22937" s="12">
        <v>9376782</v>
      </c>
    </row>
    <row r="22938" spans="2:6">
      <c r="B22938" s="21">
        <v>42984</v>
      </c>
      <c r="C22938" s="122" t="s">
        <v>470</v>
      </c>
      <c r="D22938" s="117">
        <v>92.44</v>
      </c>
      <c r="E22938" s="96">
        <v>93.48</v>
      </c>
      <c r="F22938" s="12">
        <v>1793163</v>
      </c>
    </row>
    <row r="22939" spans="2:6">
      <c r="B22939" s="21">
        <v>42984</v>
      </c>
      <c r="C22939" s="122" t="s">
        <v>471</v>
      </c>
      <c r="D22939" s="117">
        <v>72.39</v>
      </c>
      <c r="E22939" s="96">
        <v>73.03</v>
      </c>
      <c r="F22939" s="12">
        <v>3023036</v>
      </c>
    </row>
    <row r="22940" spans="2:6">
      <c r="B22940" s="21">
        <v>42984</v>
      </c>
      <c r="C22940" s="122" t="s">
        <v>472</v>
      </c>
      <c r="D22940" s="117">
        <v>76.22</v>
      </c>
      <c r="E22940" s="96">
        <v>76.05</v>
      </c>
      <c r="F22940" s="12">
        <v>497543</v>
      </c>
    </row>
    <row r="22941" spans="2:6">
      <c r="B22941" s="21">
        <v>42984</v>
      </c>
      <c r="C22941" s="122" t="s">
        <v>473</v>
      </c>
      <c r="D22941" s="117">
        <v>187.39</v>
      </c>
      <c r="E22941" s="96">
        <v>189.41</v>
      </c>
      <c r="F22941" s="12">
        <v>1516643</v>
      </c>
    </row>
    <row r="22942" spans="2:6">
      <c r="B22942" s="21">
        <v>42984</v>
      </c>
      <c r="C22942" s="122" t="s">
        <v>474</v>
      </c>
      <c r="D22942" s="117">
        <v>43.52</v>
      </c>
      <c r="E22942" s="96">
        <v>44.31</v>
      </c>
      <c r="F22942" s="12">
        <v>3834132</v>
      </c>
    </row>
    <row r="22943" spans="2:6">
      <c r="B22943" s="21">
        <v>42984</v>
      </c>
      <c r="C22943" s="122" t="s">
        <v>475</v>
      </c>
      <c r="D22943" s="117">
        <v>83.26</v>
      </c>
      <c r="E22943" s="96">
        <v>82.78</v>
      </c>
      <c r="F22943" s="12">
        <v>1399674</v>
      </c>
    </row>
    <row r="22944" spans="2:6">
      <c r="B22944" s="21">
        <v>42984</v>
      </c>
      <c r="C22944" s="122" t="s">
        <v>476</v>
      </c>
      <c r="D22944" s="117">
        <v>116</v>
      </c>
      <c r="E22944" s="96">
        <v>117.73</v>
      </c>
      <c r="F22944" s="12">
        <v>3561916</v>
      </c>
    </row>
    <row r="22945" spans="2:6">
      <c r="B22945" s="21">
        <v>42984</v>
      </c>
      <c r="C22945" s="122" t="s">
        <v>477</v>
      </c>
      <c r="D22945" s="117">
        <v>59.35</v>
      </c>
      <c r="E22945" s="96">
        <v>60.02</v>
      </c>
      <c r="F22945" s="12">
        <v>2438416</v>
      </c>
    </row>
    <row r="22946" spans="2:6">
      <c r="B22946" s="21">
        <v>42984</v>
      </c>
      <c r="C22946" s="122" t="s">
        <v>478</v>
      </c>
      <c r="D22946" s="117">
        <v>64.569999999999993</v>
      </c>
      <c r="E22946" s="96">
        <v>64.95</v>
      </c>
      <c r="F22946" s="12">
        <v>2949890</v>
      </c>
    </row>
    <row r="22947" spans="2:6">
      <c r="B22947" s="21">
        <v>42984</v>
      </c>
      <c r="C22947" s="122" t="s">
        <v>479</v>
      </c>
      <c r="D22947" s="117">
        <v>68.900000000000006</v>
      </c>
      <c r="E22947" s="96">
        <v>68.92</v>
      </c>
      <c r="F22947" s="12">
        <v>1034092</v>
      </c>
    </row>
    <row r="22948" spans="2:6">
      <c r="B22948" s="21">
        <v>42984</v>
      </c>
      <c r="C22948" s="122" t="s">
        <v>480</v>
      </c>
      <c r="D22948" s="117">
        <v>101.37</v>
      </c>
      <c r="E22948" s="96">
        <v>100.8</v>
      </c>
      <c r="F22948" s="12">
        <v>3398292</v>
      </c>
    </row>
    <row r="22949" spans="2:6">
      <c r="B22949" s="21">
        <v>42984</v>
      </c>
      <c r="C22949" s="122" t="s">
        <v>481</v>
      </c>
      <c r="D22949" s="117">
        <v>82.24</v>
      </c>
      <c r="E22949" s="96">
        <v>82.07</v>
      </c>
      <c r="F22949" s="12">
        <v>3682712</v>
      </c>
    </row>
    <row r="22950" spans="2:6">
      <c r="B22950" s="21">
        <v>42984</v>
      </c>
      <c r="C22950" s="122" t="s">
        <v>482</v>
      </c>
      <c r="D22950" s="117">
        <v>49</v>
      </c>
      <c r="E22950" s="96">
        <v>48.79</v>
      </c>
      <c r="F22950" s="12">
        <v>1211354</v>
      </c>
    </row>
    <row r="22951" spans="2:6">
      <c r="B22951" s="21">
        <v>42984</v>
      </c>
      <c r="C22951" s="122" t="s">
        <v>483</v>
      </c>
      <c r="D22951" s="117">
        <v>15.68</v>
      </c>
      <c r="E22951" s="96">
        <v>15.8</v>
      </c>
      <c r="F22951" s="12">
        <v>2413618</v>
      </c>
    </row>
    <row r="22952" spans="2:6">
      <c r="B22952" s="21">
        <v>42984</v>
      </c>
      <c r="C22952" s="122" t="s">
        <v>484</v>
      </c>
      <c r="D22952" s="117">
        <v>16.920000000000002</v>
      </c>
      <c r="E22952" s="96">
        <v>17.03</v>
      </c>
      <c r="F22952" s="12">
        <v>3922243</v>
      </c>
    </row>
    <row r="22953" spans="2:6">
      <c r="B22953" s="21">
        <v>42984</v>
      </c>
      <c r="C22953" s="122" t="s">
        <v>485</v>
      </c>
      <c r="D22953" s="117">
        <v>58.93</v>
      </c>
      <c r="E22953" s="96">
        <v>60.33</v>
      </c>
      <c r="F22953" s="12">
        <v>10848839</v>
      </c>
    </row>
    <row r="22954" spans="2:6">
      <c r="B22954" s="21">
        <v>42984</v>
      </c>
      <c r="C22954" s="122" t="s">
        <v>486</v>
      </c>
      <c r="D22954" s="117">
        <v>39.14</v>
      </c>
      <c r="E22954" s="96">
        <v>39.06</v>
      </c>
      <c r="F22954" s="12">
        <v>1104999</v>
      </c>
    </row>
    <row r="22955" spans="2:6">
      <c r="B22955" s="21">
        <v>42984</v>
      </c>
      <c r="C22955" s="122" t="s">
        <v>487</v>
      </c>
      <c r="D22955" s="117">
        <v>108.58</v>
      </c>
      <c r="E22955" s="96">
        <v>107.47</v>
      </c>
      <c r="F22955" s="12">
        <v>540011</v>
      </c>
    </row>
    <row r="22956" spans="2:6">
      <c r="B22956" s="21">
        <v>42984</v>
      </c>
      <c r="C22956" s="122" t="s">
        <v>488</v>
      </c>
      <c r="D22956" s="117">
        <v>224.29</v>
      </c>
      <c r="E22956" s="96">
        <v>228</v>
      </c>
      <c r="F22956" s="12">
        <v>1518952</v>
      </c>
    </row>
    <row r="22957" spans="2:6">
      <c r="B22957" s="21">
        <v>42984</v>
      </c>
      <c r="C22957" s="122" t="s">
        <v>489</v>
      </c>
      <c r="D22957" s="117">
        <v>199.54</v>
      </c>
      <c r="E22957" s="96">
        <v>198.38</v>
      </c>
      <c r="F22957" s="12">
        <v>3040218</v>
      </c>
    </row>
    <row r="22958" spans="2:6">
      <c r="B22958" s="21">
        <v>42984</v>
      </c>
      <c r="C22958" s="122" t="s">
        <v>490</v>
      </c>
      <c r="D22958" s="117">
        <v>47.79</v>
      </c>
      <c r="E22958" s="96">
        <v>47.77</v>
      </c>
      <c r="F22958" s="12">
        <v>1152307</v>
      </c>
    </row>
    <row r="22959" spans="2:6">
      <c r="B22959" s="21">
        <v>42984</v>
      </c>
      <c r="C22959" s="122" t="s">
        <v>491</v>
      </c>
      <c r="D22959" s="117">
        <v>104.65</v>
      </c>
      <c r="E22959" s="96">
        <v>105.01</v>
      </c>
      <c r="F22959" s="12">
        <v>4378651</v>
      </c>
    </row>
    <row r="22960" spans="2:6">
      <c r="B22960" s="21">
        <v>42984</v>
      </c>
      <c r="C22960" s="122" t="s">
        <v>492</v>
      </c>
      <c r="D22960" s="117">
        <v>114.25</v>
      </c>
      <c r="E22960" s="96">
        <v>113.81</v>
      </c>
      <c r="F22960" s="12">
        <v>2144441</v>
      </c>
    </row>
    <row r="22961" spans="2:6">
      <c r="B22961" s="21">
        <v>42984</v>
      </c>
      <c r="C22961" s="122" t="s">
        <v>493</v>
      </c>
      <c r="D22961" s="117">
        <v>120.46</v>
      </c>
      <c r="E22961" s="96">
        <v>121.16</v>
      </c>
      <c r="F22961" s="12">
        <v>1439456</v>
      </c>
    </row>
    <row r="22962" spans="2:6">
      <c r="B22962" s="21">
        <v>42984</v>
      </c>
      <c r="C22962" s="122" t="s">
        <v>494</v>
      </c>
      <c r="D22962" s="117">
        <v>51.05</v>
      </c>
      <c r="E22962" s="96">
        <v>50.91</v>
      </c>
      <c r="F22962" s="12">
        <v>4281378</v>
      </c>
    </row>
    <row r="22963" spans="2:6">
      <c r="B22963" s="21">
        <v>42984</v>
      </c>
      <c r="C22963" s="122" t="s">
        <v>495</v>
      </c>
      <c r="D22963" s="117">
        <v>111</v>
      </c>
      <c r="E22963" s="96">
        <v>109.61</v>
      </c>
      <c r="F22963" s="12">
        <v>9189124</v>
      </c>
    </row>
    <row r="22964" spans="2:6">
      <c r="B22964" s="21">
        <v>42984</v>
      </c>
      <c r="C22964" s="122" t="s">
        <v>496</v>
      </c>
      <c r="D22964" s="117">
        <v>103.34</v>
      </c>
      <c r="E22964" s="96">
        <v>103.18</v>
      </c>
      <c r="F22964" s="12">
        <v>6372227</v>
      </c>
    </row>
    <row r="22965" spans="2:6">
      <c r="B22965" s="21">
        <v>42984</v>
      </c>
      <c r="C22965" s="122" t="s">
        <v>497</v>
      </c>
      <c r="D22965" s="117">
        <v>106.18</v>
      </c>
      <c r="E22965" s="96">
        <v>106.73</v>
      </c>
      <c r="F22965" s="12">
        <v>532438</v>
      </c>
    </row>
    <row r="22966" spans="2:6">
      <c r="B22966" s="21">
        <v>42984</v>
      </c>
      <c r="C22966" s="122" t="s">
        <v>498</v>
      </c>
      <c r="D22966" s="117">
        <v>64.099999999999994</v>
      </c>
      <c r="E22966" s="96">
        <v>63.37</v>
      </c>
      <c r="F22966" s="12">
        <v>2383539</v>
      </c>
    </row>
    <row r="22967" spans="2:6">
      <c r="B22967" s="21">
        <v>42984</v>
      </c>
      <c r="C22967" s="122" t="s">
        <v>499</v>
      </c>
      <c r="D22967" s="117">
        <v>27.45</v>
      </c>
      <c r="E22967" s="96">
        <v>28.22</v>
      </c>
      <c r="F22967" s="12">
        <v>5072503</v>
      </c>
    </row>
    <row r="22968" spans="2:6">
      <c r="B22968" s="21">
        <v>42984</v>
      </c>
      <c r="C22968" s="122" t="s">
        <v>500</v>
      </c>
      <c r="D22968" s="117">
        <v>68.23</v>
      </c>
      <c r="E22968" s="96">
        <v>68.11</v>
      </c>
      <c r="F22968" s="12">
        <v>4428807</v>
      </c>
    </row>
    <row r="22969" spans="2:6">
      <c r="B22969" s="21">
        <v>42984</v>
      </c>
      <c r="C22969" s="122" t="s">
        <v>501</v>
      </c>
      <c r="D22969" s="117">
        <v>118.14</v>
      </c>
      <c r="E22969" s="96">
        <v>119.05</v>
      </c>
      <c r="F22969" s="12">
        <v>1489502</v>
      </c>
    </row>
    <row r="22970" spans="2:6">
      <c r="B22970" s="21">
        <v>42984</v>
      </c>
      <c r="C22970" s="122" t="s">
        <v>502</v>
      </c>
      <c r="D22970" s="117">
        <v>74.680000000000007</v>
      </c>
      <c r="E22970" s="96">
        <v>74.37</v>
      </c>
      <c r="F22970" s="12">
        <v>1054861</v>
      </c>
    </row>
    <row r="22971" spans="2:6">
      <c r="B22971" s="21">
        <v>42984</v>
      </c>
      <c r="C22971" s="122" t="s">
        <v>503</v>
      </c>
      <c r="D22971" s="117">
        <v>80.72</v>
      </c>
      <c r="E22971" s="96">
        <v>81.06</v>
      </c>
      <c r="F22971" s="12">
        <v>767721</v>
      </c>
    </row>
    <row r="22972" spans="2:6">
      <c r="B22972" s="21">
        <v>42984</v>
      </c>
      <c r="C22972" s="122" t="s">
        <v>504</v>
      </c>
      <c r="D22972" s="117">
        <v>102.67</v>
      </c>
      <c r="E22972" s="96">
        <v>102.79</v>
      </c>
      <c r="F22972" s="12">
        <v>724535</v>
      </c>
    </row>
    <row r="22973" spans="2:6">
      <c r="B22973" s="21">
        <v>42984</v>
      </c>
      <c r="C22973" s="122" t="s">
        <v>505</v>
      </c>
      <c r="D22973" s="117">
        <v>159.5</v>
      </c>
      <c r="E22973" s="96">
        <v>157.08000000000001</v>
      </c>
      <c r="F22973" s="12">
        <v>1328406</v>
      </c>
    </row>
    <row r="22974" spans="2:6">
      <c r="B22974" s="21">
        <v>42984</v>
      </c>
      <c r="C22974" s="122" t="s">
        <v>506</v>
      </c>
      <c r="D22974" s="117">
        <v>69.19</v>
      </c>
      <c r="E22974" s="96">
        <v>68.349999999999994</v>
      </c>
      <c r="F22974" s="12">
        <v>1453646</v>
      </c>
    </row>
    <row r="22975" spans="2:6">
      <c r="B22975" s="21">
        <v>42984</v>
      </c>
      <c r="C22975" s="122" t="s">
        <v>507</v>
      </c>
      <c r="D22975" s="117">
        <v>47.47</v>
      </c>
      <c r="E22975" s="96">
        <v>46.91</v>
      </c>
      <c r="F22975" s="12">
        <v>14081939</v>
      </c>
    </row>
    <row r="22976" spans="2:6">
      <c r="B22976" s="21">
        <v>42984</v>
      </c>
      <c r="C22976" s="122" t="s">
        <v>508</v>
      </c>
      <c r="D22976" s="117">
        <v>183.37</v>
      </c>
      <c r="E22976" s="96">
        <v>183.91</v>
      </c>
      <c r="F22976" s="12">
        <v>487276</v>
      </c>
    </row>
    <row r="22977" spans="2:6">
      <c r="B22977" s="21">
        <v>42984</v>
      </c>
      <c r="C22977" s="122" t="s">
        <v>509</v>
      </c>
      <c r="D22977" s="117">
        <v>81.58</v>
      </c>
      <c r="E22977" s="96">
        <v>81.760000000000005</v>
      </c>
      <c r="F22977" s="12">
        <v>5428163</v>
      </c>
    </row>
    <row r="22978" spans="2:6">
      <c r="B22978" s="21">
        <v>42984</v>
      </c>
      <c r="C22978" s="122" t="s">
        <v>510</v>
      </c>
      <c r="D22978" s="117">
        <v>89.95</v>
      </c>
      <c r="E22978" s="96">
        <v>89.56</v>
      </c>
      <c r="F22978" s="12">
        <v>4215459</v>
      </c>
    </row>
    <row r="22979" spans="2:6">
      <c r="B22979" s="21">
        <v>42984</v>
      </c>
      <c r="C22979" s="122" t="s">
        <v>511</v>
      </c>
      <c r="D22979" s="117">
        <v>65.67</v>
      </c>
      <c r="E22979" s="96">
        <v>65.58</v>
      </c>
      <c r="F22979" s="12">
        <v>2707196</v>
      </c>
    </row>
    <row r="22980" spans="2:6">
      <c r="B22980" s="21">
        <v>42984</v>
      </c>
      <c r="C22980" s="122" t="s">
        <v>512</v>
      </c>
      <c r="D22980" s="117">
        <v>50.25</v>
      </c>
      <c r="E22980" s="96">
        <v>49.88</v>
      </c>
      <c r="F22980" s="12">
        <v>26854049</v>
      </c>
    </row>
    <row r="22981" spans="2:6">
      <c r="B22981" s="21">
        <v>42984</v>
      </c>
      <c r="C22981" s="122" t="s">
        <v>513</v>
      </c>
      <c r="D22981" s="117">
        <v>172.37</v>
      </c>
      <c r="E22981" s="96">
        <v>170.2</v>
      </c>
      <c r="F22981" s="12">
        <v>779679</v>
      </c>
    </row>
    <row r="22982" spans="2:6">
      <c r="B22982" s="21">
        <v>42984</v>
      </c>
      <c r="C22982" s="122" t="s">
        <v>514</v>
      </c>
      <c r="D22982" s="117">
        <v>147.75</v>
      </c>
      <c r="E22982" s="96">
        <v>147.62</v>
      </c>
      <c r="F22982" s="12">
        <v>865874</v>
      </c>
    </row>
    <row r="22983" spans="2:6">
      <c r="B22983" s="21">
        <v>42984</v>
      </c>
      <c r="C22983" s="122" t="s">
        <v>515</v>
      </c>
      <c r="D22983" s="117">
        <v>76.03</v>
      </c>
      <c r="E22983" s="96">
        <v>76.13</v>
      </c>
      <c r="F22983" s="12">
        <v>1857187</v>
      </c>
    </row>
    <row r="22984" spans="2:6">
      <c r="B22984" s="21">
        <v>42984</v>
      </c>
      <c r="C22984" s="122" t="s">
        <v>516</v>
      </c>
      <c r="D22984" s="117">
        <v>30.23</v>
      </c>
      <c r="E22984" s="96">
        <v>30.11</v>
      </c>
      <c r="F22984" s="12">
        <v>6601770</v>
      </c>
    </row>
    <row r="22985" spans="2:6">
      <c r="B22985" s="21">
        <v>42984</v>
      </c>
      <c r="C22985" s="122" t="s">
        <v>517</v>
      </c>
      <c r="D22985" s="117">
        <v>79.88</v>
      </c>
      <c r="E22985" s="96">
        <v>80.08</v>
      </c>
      <c r="F22985" s="12">
        <v>8426125</v>
      </c>
    </row>
    <row r="22986" spans="2:6">
      <c r="B22986" s="21">
        <v>42984</v>
      </c>
      <c r="C22986" s="122" t="s">
        <v>518</v>
      </c>
      <c r="D22986" s="117">
        <v>57.11</v>
      </c>
      <c r="E22986" s="96">
        <v>56.79</v>
      </c>
      <c r="F22986" s="12">
        <v>1643996</v>
      </c>
    </row>
    <row r="22987" spans="2:6">
      <c r="B22987" s="21">
        <v>42984</v>
      </c>
      <c r="C22987" s="122" t="s">
        <v>519</v>
      </c>
      <c r="D22987" s="117">
        <v>18.739999999999998</v>
      </c>
      <c r="E22987" s="96">
        <v>18.510000000000002</v>
      </c>
      <c r="F22987" s="12">
        <v>5363039</v>
      </c>
    </row>
    <row r="22988" spans="2:6">
      <c r="B22988" s="21">
        <v>42984</v>
      </c>
      <c r="C22988" s="122" t="s">
        <v>520</v>
      </c>
      <c r="D22988" s="117">
        <v>32.630000000000003</v>
      </c>
      <c r="E22988" s="96">
        <v>33.229999999999997</v>
      </c>
      <c r="F22988" s="12">
        <v>5037466</v>
      </c>
    </row>
    <row r="22989" spans="2:6">
      <c r="B22989" s="21">
        <v>42984</v>
      </c>
      <c r="C22989" s="122" t="s">
        <v>521</v>
      </c>
      <c r="D22989" s="117">
        <v>98.67</v>
      </c>
      <c r="E22989" s="96">
        <v>97.61</v>
      </c>
      <c r="F22989" s="12">
        <v>1407253</v>
      </c>
    </row>
    <row r="22990" spans="2:6">
      <c r="B22990" s="21">
        <v>42984</v>
      </c>
      <c r="C22990" s="122" t="s">
        <v>522</v>
      </c>
      <c r="D22990" s="117">
        <v>143.81</v>
      </c>
      <c r="E22990" s="96">
        <v>143.38</v>
      </c>
      <c r="F22990" s="12">
        <v>1817310</v>
      </c>
    </row>
    <row r="22991" spans="2:6">
      <c r="B22991" s="21">
        <v>42984</v>
      </c>
      <c r="C22991" s="122" t="s">
        <v>523</v>
      </c>
      <c r="D22991" s="117">
        <v>102.45</v>
      </c>
      <c r="E22991" s="96">
        <v>102.89</v>
      </c>
      <c r="F22991" s="12">
        <v>944659</v>
      </c>
    </row>
    <row r="22992" spans="2:6">
      <c r="B22992" s="21">
        <v>42984</v>
      </c>
      <c r="C22992" s="122" t="s">
        <v>524</v>
      </c>
      <c r="D22992" s="117">
        <v>49.77</v>
      </c>
      <c r="E22992" s="96">
        <v>49.56</v>
      </c>
      <c r="F22992" s="12">
        <v>1914733</v>
      </c>
    </row>
    <row r="22993" spans="2:6">
      <c r="B22993" s="21">
        <v>42984</v>
      </c>
      <c r="C22993" s="122" t="s">
        <v>525</v>
      </c>
      <c r="D22993" s="117">
        <v>38.33</v>
      </c>
      <c r="E22993" s="96">
        <v>38.450000000000003</v>
      </c>
      <c r="F22993" s="12">
        <v>4223746</v>
      </c>
    </row>
    <row r="22994" spans="2:6">
      <c r="B22994" s="21">
        <v>42984</v>
      </c>
      <c r="C22994" s="122" t="s">
        <v>526</v>
      </c>
      <c r="D22994" s="117">
        <v>64.64</v>
      </c>
      <c r="E22994" s="96">
        <v>64.11</v>
      </c>
      <c r="F22994" s="12">
        <v>1785532</v>
      </c>
    </row>
    <row r="22995" spans="2:6">
      <c r="B22995" s="21">
        <v>42984</v>
      </c>
      <c r="C22995" s="122" t="s">
        <v>527</v>
      </c>
      <c r="D22995" s="117">
        <v>77.89</v>
      </c>
      <c r="E22995" s="96">
        <v>78.78</v>
      </c>
      <c r="F22995" s="12">
        <v>18574383</v>
      </c>
    </row>
    <row r="22996" spans="2:6">
      <c r="B22996" s="21">
        <v>42984</v>
      </c>
      <c r="C22996" s="122" t="s">
        <v>528</v>
      </c>
      <c r="D22996" s="117">
        <v>56.58</v>
      </c>
      <c r="E22996" s="96">
        <v>56.94</v>
      </c>
      <c r="F22996" s="12">
        <v>1428461</v>
      </c>
    </row>
    <row r="22997" spans="2:6">
      <c r="B22997" s="21">
        <v>42984</v>
      </c>
      <c r="C22997" s="122" t="s">
        <v>529</v>
      </c>
      <c r="D22997" s="117">
        <v>32.229999999999997</v>
      </c>
      <c r="E22997" s="96">
        <v>32.15</v>
      </c>
      <c r="F22997" s="12">
        <v>2257858</v>
      </c>
    </row>
    <row r="22998" spans="2:6">
      <c r="B22998" s="21">
        <v>42984</v>
      </c>
      <c r="C22998" s="122" t="s">
        <v>530</v>
      </c>
      <c r="D22998" s="117">
        <v>62.13</v>
      </c>
      <c r="E22998" s="96">
        <v>62.02</v>
      </c>
      <c r="F22998" s="12">
        <v>721428</v>
      </c>
    </row>
    <row r="22999" spans="2:6">
      <c r="B22999" s="21">
        <v>42984</v>
      </c>
      <c r="C22999" s="122" t="s">
        <v>531</v>
      </c>
      <c r="D22999" s="117">
        <v>76.39</v>
      </c>
      <c r="E22999" s="96">
        <v>76.209999999999994</v>
      </c>
      <c r="F22999" s="12">
        <v>1596017</v>
      </c>
    </row>
    <row r="23000" spans="2:6">
      <c r="B23000" s="21">
        <v>42984</v>
      </c>
      <c r="C23000" s="122" t="s">
        <v>532</v>
      </c>
      <c r="D23000" s="117">
        <v>114.53</v>
      </c>
      <c r="E23000" s="96">
        <v>115.63</v>
      </c>
      <c r="F23000" s="12">
        <v>1045840</v>
      </c>
    </row>
    <row r="23001" spans="2:6">
      <c r="B23001" s="21">
        <v>42984</v>
      </c>
      <c r="C23001" s="122" t="s">
        <v>533</v>
      </c>
      <c r="D23001" s="117">
        <v>42.94</v>
      </c>
      <c r="E23001" s="96">
        <v>42.61</v>
      </c>
      <c r="F23001" s="12">
        <v>2455860</v>
      </c>
    </row>
    <row r="23002" spans="2:6">
      <c r="B23002" s="21">
        <v>42984</v>
      </c>
      <c r="C23002" s="122" t="s">
        <v>534</v>
      </c>
      <c r="D23002" s="117">
        <v>63.55</v>
      </c>
      <c r="E23002" s="96">
        <v>63.39</v>
      </c>
      <c r="F23002" s="12">
        <v>3216109</v>
      </c>
    </row>
    <row r="23003" spans="2:6">
      <c r="B23003" s="21">
        <v>42985</v>
      </c>
      <c r="C23003" s="122" t="s">
        <v>85</v>
      </c>
      <c r="D23003" s="117">
        <v>64.849999999999994</v>
      </c>
      <c r="E23003" s="96">
        <v>65.14</v>
      </c>
      <c r="F23003" s="12">
        <v>1075757</v>
      </c>
    </row>
    <row r="23004" spans="2:6">
      <c r="B23004" s="21">
        <v>42985</v>
      </c>
      <c r="C23004" s="122" t="s">
        <v>86</v>
      </c>
      <c r="D23004" s="117">
        <v>44.19</v>
      </c>
      <c r="E23004" s="96">
        <v>43.84</v>
      </c>
      <c r="F23004" s="12">
        <v>5095010</v>
      </c>
    </row>
    <row r="23005" spans="2:6">
      <c r="B23005" s="21">
        <v>42985</v>
      </c>
      <c r="C23005" s="122" t="s">
        <v>87</v>
      </c>
      <c r="D23005" s="117">
        <v>96</v>
      </c>
      <c r="E23005" s="96">
        <v>93.53</v>
      </c>
      <c r="F23005" s="12">
        <v>2863191</v>
      </c>
    </row>
    <row r="23006" spans="2:6">
      <c r="B23006" s="21">
        <v>42985</v>
      </c>
      <c r="C23006" s="122" t="s">
        <v>88</v>
      </c>
      <c r="D23006" s="117">
        <v>162.09</v>
      </c>
      <c r="E23006" s="96">
        <v>161.26</v>
      </c>
      <c r="F23006" s="12">
        <v>21928502</v>
      </c>
    </row>
    <row r="23007" spans="2:6">
      <c r="B23007" s="21">
        <v>42985</v>
      </c>
      <c r="C23007" s="122" t="s">
        <v>89</v>
      </c>
      <c r="D23007" s="117">
        <v>77.290000000000006</v>
      </c>
      <c r="E23007" s="96">
        <v>81.78</v>
      </c>
      <c r="F23007" s="12">
        <v>15377321</v>
      </c>
    </row>
    <row r="23008" spans="2:6">
      <c r="B23008" s="21">
        <v>42985</v>
      </c>
      <c r="C23008" s="122" t="s">
        <v>90</v>
      </c>
      <c r="D23008" s="117">
        <v>80.819999999999993</v>
      </c>
      <c r="E23008" s="96">
        <v>82.56</v>
      </c>
      <c r="F23008" s="12">
        <v>1825285</v>
      </c>
    </row>
    <row r="23009" spans="2:6">
      <c r="B23009" s="21">
        <v>42985</v>
      </c>
      <c r="C23009" s="122" t="s">
        <v>91</v>
      </c>
      <c r="D23009" s="117">
        <v>51.4</v>
      </c>
      <c r="E23009" s="96">
        <v>51.49</v>
      </c>
      <c r="F23009" s="12">
        <v>4631738</v>
      </c>
    </row>
    <row r="23010" spans="2:6">
      <c r="B23010" s="21">
        <v>42985</v>
      </c>
      <c r="C23010" s="122" t="s">
        <v>92</v>
      </c>
      <c r="D23010" s="117">
        <v>131.5</v>
      </c>
      <c r="E23010" s="96">
        <v>134.24</v>
      </c>
      <c r="F23010" s="12">
        <v>2094810</v>
      </c>
    </row>
    <row r="23011" spans="2:6">
      <c r="B23011" s="21">
        <v>42985</v>
      </c>
      <c r="C23011" s="122" t="s">
        <v>93</v>
      </c>
      <c r="D23011" s="117">
        <v>154.49</v>
      </c>
      <c r="E23011" s="96">
        <v>155.47</v>
      </c>
      <c r="F23011" s="12">
        <v>1445441</v>
      </c>
    </row>
    <row r="23012" spans="2:6">
      <c r="B23012" s="21">
        <v>42985</v>
      </c>
      <c r="C23012" s="122" t="s">
        <v>94</v>
      </c>
      <c r="D23012" s="117">
        <v>82.65</v>
      </c>
      <c r="E23012" s="96">
        <v>81.099999999999994</v>
      </c>
      <c r="F23012" s="12">
        <v>3993124</v>
      </c>
    </row>
    <row r="23013" spans="2:6">
      <c r="B23013" s="21">
        <v>42985</v>
      </c>
      <c r="C23013" s="122" t="s">
        <v>95</v>
      </c>
      <c r="D23013" s="117">
        <v>42.47</v>
      </c>
      <c r="E23013" s="96">
        <v>42.59</v>
      </c>
      <c r="F23013" s="12">
        <v>3525331</v>
      </c>
    </row>
    <row r="23014" spans="2:6">
      <c r="B23014" s="21">
        <v>42985</v>
      </c>
      <c r="C23014" s="122" t="s">
        <v>96</v>
      </c>
      <c r="D23014" s="117">
        <v>108.41</v>
      </c>
      <c r="E23014" s="96">
        <v>108.92</v>
      </c>
      <c r="F23014" s="12">
        <v>3920520</v>
      </c>
    </row>
    <row r="23015" spans="2:6">
      <c r="B23015" s="21">
        <v>42985</v>
      </c>
      <c r="C23015" s="122" t="s">
        <v>97</v>
      </c>
      <c r="D23015" s="117">
        <v>220.55</v>
      </c>
      <c r="E23015" s="96">
        <v>216.05</v>
      </c>
      <c r="F23015" s="12">
        <v>517188</v>
      </c>
    </row>
    <row r="23016" spans="2:6">
      <c r="B23016" s="21">
        <v>42985</v>
      </c>
      <c r="C23016" s="122" t="s">
        <v>98</v>
      </c>
      <c r="D23016" s="117">
        <v>114.14</v>
      </c>
      <c r="E23016" s="96">
        <v>114.05</v>
      </c>
      <c r="F23016" s="12">
        <v>1731436</v>
      </c>
    </row>
    <row r="23017" spans="2:6">
      <c r="B23017" s="21">
        <v>42985</v>
      </c>
      <c r="C23017" s="122" t="s">
        <v>99</v>
      </c>
      <c r="D23017" s="117">
        <v>59.52</v>
      </c>
      <c r="E23017" s="96">
        <v>59.88</v>
      </c>
      <c r="F23017" s="12">
        <v>1361467</v>
      </c>
    </row>
    <row r="23018" spans="2:6">
      <c r="B23018" s="21">
        <v>42985</v>
      </c>
      <c r="C23018" s="122" t="s">
        <v>100</v>
      </c>
      <c r="D23018" s="117">
        <v>73.47</v>
      </c>
      <c r="E23018" s="96">
        <v>73.83</v>
      </c>
      <c r="F23018" s="12">
        <v>2285962</v>
      </c>
    </row>
    <row r="23019" spans="2:6">
      <c r="B23019" s="21">
        <v>42985</v>
      </c>
      <c r="C23019" s="122" t="s">
        <v>101</v>
      </c>
      <c r="D23019" s="117">
        <v>11.13</v>
      </c>
      <c r="E23019" s="96">
        <v>11.15</v>
      </c>
      <c r="F23019" s="12">
        <v>2912234</v>
      </c>
    </row>
    <row r="23020" spans="2:6">
      <c r="B23020" s="21">
        <v>42985</v>
      </c>
      <c r="C23020" s="122" t="s">
        <v>102</v>
      </c>
      <c r="D23020" s="117">
        <v>158.69</v>
      </c>
      <c r="E23020" s="96">
        <v>160.25</v>
      </c>
      <c r="F23020" s="12">
        <v>1786382</v>
      </c>
    </row>
    <row r="23021" spans="2:6">
      <c r="B23021" s="21">
        <v>42985</v>
      </c>
      <c r="C23021" s="122" t="s">
        <v>103</v>
      </c>
      <c r="D23021" s="117">
        <v>81.93</v>
      </c>
      <c r="E23021" s="96">
        <v>80.55</v>
      </c>
      <c r="F23021" s="12">
        <v>1729070</v>
      </c>
    </row>
    <row r="23022" spans="2:6">
      <c r="B23022" s="21">
        <v>42985</v>
      </c>
      <c r="C23022" s="122" t="s">
        <v>104</v>
      </c>
      <c r="D23022" s="117">
        <v>223.76</v>
      </c>
      <c r="E23022" s="96">
        <v>227.93</v>
      </c>
      <c r="F23022" s="12">
        <v>1812528</v>
      </c>
    </row>
    <row r="23023" spans="2:6">
      <c r="B23023" s="21">
        <v>42985</v>
      </c>
      <c r="C23023" s="122" t="s">
        <v>105</v>
      </c>
      <c r="D23023" s="117">
        <v>59.39</v>
      </c>
      <c r="E23023" s="96">
        <v>58.27</v>
      </c>
      <c r="F23023" s="12">
        <v>6648625</v>
      </c>
    </row>
    <row r="23024" spans="2:6">
      <c r="B23024" s="21">
        <v>42985</v>
      </c>
      <c r="C23024" s="122" t="s">
        <v>106</v>
      </c>
      <c r="D23024" s="117">
        <v>45.44</v>
      </c>
      <c r="E23024" s="96">
        <v>45.84</v>
      </c>
      <c r="F23024" s="12">
        <v>906380</v>
      </c>
    </row>
    <row r="23025" spans="2:6">
      <c r="B23025" s="21">
        <v>42985</v>
      </c>
      <c r="C23025" s="122" t="s">
        <v>107</v>
      </c>
      <c r="D23025" s="117">
        <v>90.82</v>
      </c>
      <c r="E23025" s="96">
        <v>87.74</v>
      </c>
      <c r="F23025" s="12">
        <v>741185</v>
      </c>
    </row>
    <row r="23026" spans="2:6">
      <c r="B23026" s="21">
        <v>42985</v>
      </c>
      <c r="C23026" s="122" t="s">
        <v>108</v>
      </c>
      <c r="D23026" s="117">
        <v>58.2</v>
      </c>
      <c r="E23026" s="96">
        <v>57.68</v>
      </c>
      <c r="F23026" s="12">
        <v>629744</v>
      </c>
    </row>
    <row r="23027" spans="2:6">
      <c r="B23027" s="21">
        <v>42985</v>
      </c>
      <c r="C23027" s="122" t="s">
        <v>109</v>
      </c>
      <c r="D23027" s="117">
        <v>46.98</v>
      </c>
      <c r="E23027" s="96">
        <v>46.8</v>
      </c>
      <c r="F23027" s="12">
        <v>1472448</v>
      </c>
    </row>
    <row r="23028" spans="2:6">
      <c r="B23028" s="21">
        <v>42985</v>
      </c>
      <c r="C23028" s="122" t="s">
        <v>110</v>
      </c>
      <c r="D23028" s="117">
        <v>118.75</v>
      </c>
      <c r="E23028" s="96">
        <v>118.09</v>
      </c>
      <c r="F23028" s="12">
        <v>891834</v>
      </c>
    </row>
    <row r="23029" spans="2:6">
      <c r="B23029" s="21">
        <v>42985</v>
      </c>
      <c r="C23029" s="122" t="s">
        <v>111</v>
      </c>
      <c r="D23029" s="117">
        <v>176.56</v>
      </c>
      <c r="E23029" s="96">
        <v>179.99</v>
      </c>
      <c r="F23029" s="12">
        <v>1003493</v>
      </c>
    </row>
    <row r="23030" spans="2:6">
      <c r="B23030" s="21">
        <v>42985</v>
      </c>
      <c r="C23030" s="122" t="s">
        <v>112</v>
      </c>
      <c r="D23030" s="117">
        <v>74.08</v>
      </c>
      <c r="E23030" s="96">
        <v>73.16</v>
      </c>
      <c r="F23030" s="12">
        <v>2114896</v>
      </c>
    </row>
    <row r="23031" spans="2:6">
      <c r="B23031" s="21">
        <v>42985</v>
      </c>
      <c r="C23031" s="122" t="s">
        <v>113</v>
      </c>
      <c r="D23031" s="117">
        <v>87.06</v>
      </c>
      <c r="E23031" s="96">
        <v>86.45</v>
      </c>
      <c r="F23031" s="12">
        <v>3146810</v>
      </c>
    </row>
    <row r="23032" spans="2:6">
      <c r="B23032" s="21">
        <v>42985</v>
      </c>
      <c r="C23032" s="122" t="s">
        <v>114</v>
      </c>
      <c r="D23032" s="117">
        <v>80.38</v>
      </c>
      <c r="E23032" s="96">
        <v>80.22</v>
      </c>
      <c r="F23032" s="12">
        <v>395880</v>
      </c>
    </row>
    <row r="23033" spans="2:6">
      <c r="B23033" s="21">
        <v>42985</v>
      </c>
      <c r="C23033" s="122" t="s">
        <v>115</v>
      </c>
      <c r="D23033" s="117">
        <v>144.75</v>
      </c>
      <c r="E23033" s="96">
        <v>143.5</v>
      </c>
      <c r="F23033" s="12">
        <v>1656014</v>
      </c>
    </row>
    <row r="23034" spans="2:6">
      <c r="B23034" s="21">
        <v>42985</v>
      </c>
      <c r="C23034" s="122" t="s">
        <v>116</v>
      </c>
      <c r="D23034" s="117">
        <v>44.94</v>
      </c>
      <c r="E23034" s="96">
        <v>45.22</v>
      </c>
      <c r="F23034" s="12">
        <v>8291534</v>
      </c>
    </row>
    <row r="23035" spans="2:6">
      <c r="B23035" s="21">
        <v>42985</v>
      </c>
      <c r="C23035" s="122" t="s">
        <v>117</v>
      </c>
      <c r="D23035" s="117">
        <v>12.84</v>
      </c>
      <c r="E23035" s="96">
        <v>12.63</v>
      </c>
      <c r="F23035" s="12">
        <v>35816911</v>
      </c>
    </row>
    <row r="23036" spans="2:6">
      <c r="B23036" s="21">
        <v>42985</v>
      </c>
      <c r="C23036" s="122" t="s">
        <v>118</v>
      </c>
      <c r="D23036" s="117">
        <v>63.51</v>
      </c>
      <c r="E23036" s="96">
        <v>63.6</v>
      </c>
      <c r="F23036" s="12">
        <v>702607</v>
      </c>
    </row>
    <row r="23037" spans="2:6">
      <c r="B23037" s="21">
        <v>42985</v>
      </c>
      <c r="C23037" s="122" t="s">
        <v>119</v>
      </c>
      <c r="D23037" s="117">
        <v>173.32</v>
      </c>
      <c r="E23037" s="96">
        <v>172.69</v>
      </c>
      <c r="F23037" s="12">
        <v>247239</v>
      </c>
    </row>
    <row r="23038" spans="2:6">
      <c r="B23038" s="21">
        <v>42985</v>
      </c>
      <c r="C23038" s="122" t="s">
        <v>120</v>
      </c>
      <c r="D23038" s="117">
        <v>178.5</v>
      </c>
      <c r="E23038" s="96">
        <v>180.71</v>
      </c>
      <c r="F23038" s="12">
        <v>2985346</v>
      </c>
    </row>
    <row r="23039" spans="2:6">
      <c r="B23039" s="21">
        <v>42985</v>
      </c>
      <c r="C23039" s="122" t="s">
        <v>121</v>
      </c>
      <c r="D23039" s="117">
        <v>135.19999999999999</v>
      </c>
      <c r="E23039" s="96">
        <v>132.16</v>
      </c>
      <c r="F23039" s="12">
        <v>1046658</v>
      </c>
    </row>
    <row r="23040" spans="2:6">
      <c r="B23040" s="21">
        <v>42985</v>
      </c>
      <c r="C23040" s="122" t="s">
        <v>122</v>
      </c>
      <c r="D23040" s="117">
        <v>146.31</v>
      </c>
      <c r="E23040" s="96">
        <v>146.99</v>
      </c>
      <c r="F23040" s="12">
        <v>1757397</v>
      </c>
    </row>
    <row r="23041" spans="2:6">
      <c r="B23041" s="21">
        <v>42985</v>
      </c>
      <c r="C23041" s="122" t="s">
        <v>123</v>
      </c>
      <c r="D23041" s="117">
        <v>974</v>
      </c>
      <c r="E23041" s="96">
        <v>979.47</v>
      </c>
      <c r="F23041" s="12">
        <v>2566794</v>
      </c>
    </row>
    <row r="23042" spans="2:6">
      <c r="B23042" s="21">
        <v>42985</v>
      </c>
      <c r="C23042" s="122" t="s">
        <v>124</v>
      </c>
      <c r="D23042" s="117">
        <v>99.3</v>
      </c>
      <c r="E23042" s="96">
        <v>100.75</v>
      </c>
      <c r="F23042" s="12">
        <v>1179338</v>
      </c>
    </row>
    <row r="23043" spans="2:6">
      <c r="B23043" s="21">
        <v>42985</v>
      </c>
      <c r="C23043" s="122" t="s">
        <v>125</v>
      </c>
      <c r="D23043" s="117">
        <v>128.16999999999999</v>
      </c>
      <c r="E23043" s="96">
        <v>128.46</v>
      </c>
      <c r="F23043" s="12">
        <v>281017</v>
      </c>
    </row>
    <row r="23044" spans="2:6">
      <c r="B23044" s="21">
        <v>42985</v>
      </c>
      <c r="C23044" s="122" t="s">
        <v>126</v>
      </c>
      <c r="D23044" s="117">
        <v>192.95</v>
      </c>
      <c r="E23044" s="96">
        <v>192.64</v>
      </c>
      <c r="F23044" s="12">
        <v>1160939</v>
      </c>
    </row>
    <row r="23045" spans="2:6">
      <c r="B23045" s="21">
        <v>42985</v>
      </c>
      <c r="C23045" s="122" t="s">
        <v>127</v>
      </c>
      <c r="D23045" s="117">
        <v>140.26</v>
      </c>
      <c r="E23045" s="96">
        <v>138.61000000000001</v>
      </c>
      <c r="F23045" s="12">
        <v>1142654</v>
      </c>
    </row>
    <row r="23046" spans="2:6">
      <c r="B23046" s="21">
        <v>42985</v>
      </c>
      <c r="C23046" s="122" t="s">
        <v>128</v>
      </c>
      <c r="D23046" s="117">
        <v>55.63</v>
      </c>
      <c r="E23046" s="96">
        <v>55.88</v>
      </c>
      <c r="F23046" s="12">
        <v>527151</v>
      </c>
    </row>
    <row r="23047" spans="2:6">
      <c r="B23047" s="21">
        <v>42985</v>
      </c>
      <c r="C23047" s="122" t="s">
        <v>129</v>
      </c>
      <c r="D23047" s="117">
        <v>40.03</v>
      </c>
      <c r="E23047" s="96">
        <v>40.729999999999997</v>
      </c>
      <c r="F23047" s="12">
        <v>4129424</v>
      </c>
    </row>
    <row r="23048" spans="2:6">
      <c r="B23048" s="21">
        <v>42985</v>
      </c>
      <c r="C23048" s="122" t="s">
        <v>130</v>
      </c>
      <c r="D23048" s="117">
        <v>42.28</v>
      </c>
      <c r="E23048" s="96">
        <v>42.17</v>
      </c>
      <c r="F23048" s="12">
        <v>3105675</v>
      </c>
    </row>
    <row r="23049" spans="2:6">
      <c r="B23049" s="21">
        <v>42985</v>
      </c>
      <c r="C23049" s="122" t="s">
        <v>131</v>
      </c>
      <c r="D23049" s="117">
        <v>144.5</v>
      </c>
      <c r="E23049" s="96">
        <v>144.37</v>
      </c>
      <c r="F23049" s="12">
        <v>2214310</v>
      </c>
    </row>
    <row r="23050" spans="2:6">
      <c r="B23050" s="21">
        <v>42985</v>
      </c>
      <c r="C23050" s="122" t="s">
        <v>132</v>
      </c>
      <c r="D23050" s="117">
        <v>80.709999999999994</v>
      </c>
      <c r="E23050" s="96">
        <v>80.510000000000005</v>
      </c>
      <c r="F23050" s="12">
        <v>692956</v>
      </c>
    </row>
    <row r="23051" spans="2:6">
      <c r="B23051" s="21">
        <v>42985</v>
      </c>
      <c r="C23051" s="122" t="s">
        <v>133</v>
      </c>
      <c r="D23051" s="117">
        <v>120.51</v>
      </c>
      <c r="E23051" s="96">
        <v>120.1</v>
      </c>
      <c r="F23051" s="12">
        <v>526152</v>
      </c>
    </row>
    <row r="23052" spans="2:6">
      <c r="B23052" s="21">
        <v>42985</v>
      </c>
      <c r="C23052" s="122" t="s">
        <v>134</v>
      </c>
      <c r="D23052" s="117">
        <v>64.3</v>
      </c>
      <c r="E23052" s="96">
        <v>65.83</v>
      </c>
      <c r="F23052" s="12">
        <v>7038380</v>
      </c>
    </row>
    <row r="23053" spans="2:6">
      <c r="B23053" s="21">
        <v>42985</v>
      </c>
      <c r="C23053" s="122" t="s">
        <v>135</v>
      </c>
      <c r="D23053" s="117">
        <v>185.83</v>
      </c>
      <c r="E23053" s="96">
        <v>185.99</v>
      </c>
      <c r="F23053" s="12">
        <v>1334090</v>
      </c>
    </row>
    <row r="23054" spans="2:6">
      <c r="B23054" s="21">
        <v>42985</v>
      </c>
      <c r="C23054" s="122" t="s">
        <v>136</v>
      </c>
      <c r="D23054" s="117">
        <v>249.79</v>
      </c>
      <c r="E23054" s="96">
        <v>246.55</v>
      </c>
      <c r="F23054" s="12">
        <v>1608815</v>
      </c>
    </row>
    <row r="23055" spans="2:6">
      <c r="B23055" s="21">
        <v>42985</v>
      </c>
      <c r="C23055" s="122" t="s">
        <v>137</v>
      </c>
      <c r="D23055" s="117">
        <v>93.04</v>
      </c>
      <c r="E23055" s="96">
        <v>92.67</v>
      </c>
      <c r="F23055" s="12">
        <v>882216</v>
      </c>
    </row>
    <row r="23056" spans="2:6">
      <c r="B23056" s="21">
        <v>42985</v>
      </c>
      <c r="C23056" s="122" t="s">
        <v>138</v>
      </c>
      <c r="D23056" s="117">
        <v>81</v>
      </c>
      <c r="E23056" s="96">
        <v>81.5</v>
      </c>
      <c r="F23056" s="12">
        <v>568320</v>
      </c>
    </row>
    <row r="23057" spans="2:6">
      <c r="B23057" s="21">
        <v>42985</v>
      </c>
      <c r="C23057" s="122" t="s">
        <v>139</v>
      </c>
      <c r="D23057" s="117">
        <v>85.27</v>
      </c>
      <c r="E23057" s="96">
        <v>84.41</v>
      </c>
      <c r="F23057" s="12">
        <v>2905386</v>
      </c>
    </row>
    <row r="23058" spans="2:6">
      <c r="B23058" s="21">
        <v>42985</v>
      </c>
      <c r="C23058" s="122" t="s">
        <v>140</v>
      </c>
      <c r="D23058" s="117">
        <v>180.2</v>
      </c>
      <c r="E23058" s="96">
        <v>179.32</v>
      </c>
      <c r="F23058" s="12">
        <v>391081</v>
      </c>
    </row>
    <row r="23059" spans="2:6">
      <c r="B23059" s="21">
        <v>42985</v>
      </c>
      <c r="C23059" s="122" t="s">
        <v>141</v>
      </c>
      <c r="D23059" s="117">
        <v>540.5</v>
      </c>
      <c r="E23059" s="96">
        <v>541.16</v>
      </c>
      <c r="F23059" s="12">
        <v>286962</v>
      </c>
    </row>
    <row r="23060" spans="2:6">
      <c r="B23060" s="21">
        <v>42985</v>
      </c>
      <c r="C23060" s="122" t="s">
        <v>142</v>
      </c>
      <c r="D23060" s="117">
        <v>234.75</v>
      </c>
      <c r="E23060" s="96">
        <v>236.31</v>
      </c>
      <c r="F23060" s="12">
        <v>2994514</v>
      </c>
    </row>
    <row r="23061" spans="2:6">
      <c r="B23061" s="21">
        <v>42985</v>
      </c>
      <c r="C23061" s="122" t="s">
        <v>143</v>
      </c>
      <c r="D23061" s="117">
        <v>23.38</v>
      </c>
      <c r="E23061" s="96">
        <v>22.97</v>
      </c>
      <c r="F23061" s="12">
        <v>103501163</v>
      </c>
    </row>
    <row r="23062" spans="2:6">
      <c r="B23062" s="21">
        <v>42985</v>
      </c>
      <c r="C23062" s="122" t="s">
        <v>144</v>
      </c>
      <c r="D23062" s="117">
        <v>62.64</v>
      </c>
      <c r="E23062" s="96">
        <v>62.84</v>
      </c>
      <c r="F23062" s="12">
        <v>1724599</v>
      </c>
    </row>
    <row r="23063" spans="2:6">
      <c r="B23063" s="21">
        <v>42985</v>
      </c>
      <c r="C23063" s="122" t="s">
        <v>145</v>
      </c>
      <c r="D23063" s="117">
        <v>45.04</v>
      </c>
      <c r="E23063" s="96">
        <v>43.66</v>
      </c>
      <c r="F23063" s="12">
        <v>5292980</v>
      </c>
    </row>
    <row r="23064" spans="2:6">
      <c r="B23064" s="21">
        <v>42985</v>
      </c>
      <c r="C23064" s="122" t="s">
        <v>146</v>
      </c>
      <c r="D23064" s="117">
        <v>55.66</v>
      </c>
      <c r="E23064" s="96">
        <v>56.01</v>
      </c>
      <c r="F23064" s="12">
        <v>5303254</v>
      </c>
    </row>
    <row r="23065" spans="2:6">
      <c r="B23065" s="21">
        <v>42985</v>
      </c>
      <c r="C23065" s="122" t="s">
        <v>147</v>
      </c>
      <c r="D23065" s="117">
        <v>321.05</v>
      </c>
      <c r="E23065" s="96">
        <v>321.89999999999998</v>
      </c>
      <c r="F23065" s="12">
        <v>259326</v>
      </c>
    </row>
    <row r="23066" spans="2:6">
      <c r="B23066" s="21">
        <v>42985</v>
      </c>
      <c r="C23066" s="122" t="s">
        <v>148</v>
      </c>
      <c r="D23066" s="117">
        <v>198.45</v>
      </c>
      <c r="E23066" s="96">
        <v>199.57</v>
      </c>
      <c r="F23066" s="12">
        <v>968319</v>
      </c>
    </row>
    <row r="23067" spans="2:6">
      <c r="B23067" s="21">
        <v>42985</v>
      </c>
      <c r="C23067" s="122" t="s">
        <v>149</v>
      </c>
      <c r="D23067" s="117">
        <v>41.68</v>
      </c>
      <c r="E23067" s="96">
        <v>41.14</v>
      </c>
      <c r="F23067" s="12">
        <v>1783554</v>
      </c>
    </row>
    <row r="23068" spans="2:6">
      <c r="B23068" s="21">
        <v>42985</v>
      </c>
      <c r="C23068" s="122" t="s">
        <v>150</v>
      </c>
      <c r="D23068" s="117">
        <v>34.770000000000003</v>
      </c>
      <c r="E23068" s="96">
        <v>34.75</v>
      </c>
      <c r="F23068" s="12">
        <v>2085980</v>
      </c>
    </row>
    <row r="23069" spans="2:6">
      <c r="B23069" s="21">
        <v>42985</v>
      </c>
      <c r="C23069" s="122" t="s">
        <v>151</v>
      </c>
      <c r="D23069" s="117">
        <v>317.36</v>
      </c>
      <c r="E23069" s="96">
        <v>323.89999999999998</v>
      </c>
      <c r="F23069" s="12">
        <v>1571554</v>
      </c>
    </row>
    <row r="23070" spans="2:6">
      <c r="B23070" s="21">
        <v>42985</v>
      </c>
      <c r="C23070" s="122" t="s">
        <v>152</v>
      </c>
      <c r="D23070" s="117">
        <v>51.26</v>
      </c>
      <c r="E23070" s="96">
        <v>50.28</v>
      </c>
      <c r="F23070" s="12">
        <v>5138391</v>
      </c>
    </row>
    <row r="23071" spans="2:6">
      <c r="B23071" s="21">
        <v>42985</v>
      </c>
      <c r="C23071" s="122" t="s">
        <v>153</v>
      </c>
      <c r="D23071" s="117">
        <v>413.75</v>
      </c>
      <c r="E23071" s="96">
        <v>414.25</v>
      </c>
      <c r="F23071" s="12">
        <v>483306</v>
      </c>
    </row>
    <row r="23072" spans="2:6">
      <c r="B23072" s="21">
        <v>42985</v>
      </c>
      <c r="C23072" s="122" t="s">
        <v>154</v>
      </c>
      <c r="D23072" s="117">
        <v>40.03</v>
      </c>
      <c r="E23072" s="96">
        <v>40.26</v>
      </c>
      <c r="F23072" s="12">
        <v>2257596</v>
      </c>
    </row>
    <row r="23073" spans="2:6">
      <c r="B23073" s="21">
        <v>42985</v>
      </c>
      <c r="C23073" s="122" t="s">
        <v>155</v>
      </c>
      <c r="D23073" s="117">
        <v>60.5</v>
      </c>
      <c r="E23073" s="96">
        <v>62.84</v>
      </c>
      <c r="F23073" s="12">
        <v>17301923</v>
      </c>
    </row>
    <row r="23074" spans="2:6">
      <c r="B23074" s="21">
        <v>42985</v>
      </c>
      <c r="C23074" s="122" t="s">
        <v>156</v>
      </c>
      <c r="D23074" s="117">
        <v>28.26</v>
      </c>
      <c r="E23074" s="96">
        <v>28.54</v>
      </c>
      <c r="F23074" s="12">
        <v>5791431</v>
      </c>
    </row>
    <row r="23075" spans="2:6">
      <c r="B23075" s="21">
        <v>42985</v>
      </c>
      <c r="C23075" s="122" t="s">
        <v>157</v>
      </c>
      <c r="D23075" s="117">
        <v>46.49</v>
      </c>
      <c r="E23075" s="96">
        <v>46.08</v>
      </c>
      <c r="F23075" s="12">
        <v>1428886</v>
      </c>
    </row>
    <row r="23076" spans="2:6">
      <c r="B23076" s="21">
        <v>42985</v>
      </c>
      <c r="C23076" s="122" t="s">
        <v>158</v>
      </c>
      <c r="D23076" s="117">
        <v>121.17</v>
      </c>
      <c r="E23076" s="96">
        <v>120.91</v>
      </c>
      <c r="F23076" s="12">
        <v>485274</v>
      </c>
    </row>
    <row r="23077" spans="2:6">
      <c r="B23077" s="21">
        <v>42985</v>
      </c>
      <c r="C23077" s="122" t="s">
        <v>159</v>
      </c>
      <c r="D23077" s="117">
        <v>67.385000000000005</v>
      </c>
      <c r="E23077" s="96">
        <v>66.06</v>
      </c>
      <c r="F23077" s="12">
        <v>20307814</v>
      </c>
    </row>
    <row r="23078" spans="2:6">
      <c r="B23078" s="21">
        <v>42985</v>
      </c>
      <c r="C23078" s="122" t="s">
        <v>160</v>
      </c>
      <c r="D23078" s="117">
        <v>33.200000000000003</v>
      </c>
      <c r="E23078" s="96">
        <v>33.25</v>
      </c>
      <c r="F23078" s="12">
        <v>1242312</v>
      </c>
    </row>
    <row r="23079" spans="2:6">
      <c r="B23079" s="21">
        <v>42985</v>
      </c>
      <c r="C23079" s="122" t="s">
        <v>161</v>
      </c>
      <c r="D23079" s="117">
        <v>34.380000000000003</v>
      </c>
      <c r="E23079" s="96">
        <v>34.380000000000003</v>
      </c>
      <c r="F23079" s="12">
        <v>3355958</v>
      </c>
    </row>
    <row r="23080" spans="2:6">
      <c r="B23080" s="21">
        <v>42985</v>
      </c>
      <c r="C23080" s="122" t="s">
        <v>162</v>
      </c>
      <c r="D23080" s="117">
        <v>68.489999999999995</v>
      </c>
      <c r="E23080" s="96">
        <v>69.06</v>
      </c>
      <c r="F23080" s="12">
        <v>2108259</v>
      </c>
    </row>
    <row r="23081" spans="2:6">
      <c r="B23081" s="21">
        <v>42985</v>
      </c>
      <c r="C23081" s="122" t="s">
        <v>163</v>
      </c>
      <c r="D23081" s="117">
        <v>117.38</v>
      </c>
      <c r="E23081" s="96">
        <v>117.77</v>
      </c>
      <c r="F23081" s="12">
        <v>3270114</v>
      </c>
    </row>
    <row r="23082" spans="2:6">
      <c r="B23082" s="21">
        <v>42985</v>
      </c>
      <c r="C23082" s="122" t="s">
        <v>164</v>
      </c>
      <c r="D23082" s="117">
        <v>137.44999999999999</v>
      </c>
      <c r="E23082" s="96">
        <v>134.88</v>
      </c>
      <c r="F23082" s="12">
        <v>2786252</v>
      </c>
    </row>
    <row r="23083" spans="2:6">
      <c r="B23083" s="21">
        <v>42985</v>
      </c>
      <c r="C23083" s="122" t="s">
        <v>165</v>
      </c>
      <c r="D23083" s="117">
        <v>35.840000000000003</v>
      </c>
      <c r="E23083" s="96">
        <v>36</v>
      </c>
      <c r="F23083" s="12">
        <v>1948230</v>
      </c>
    </row>
    <row r="23084" spans="2:6">
      <c r="B23084" s="21">
        <v>42985</v>
      </c>
      <c r="C23084" s="122" t="s">
        <v>166</v>
      </c>
      <c r="D23084" s="117">
        <v>104.01</v>
      </c>
      <c r="E23084" s="96">
        <v>103.68</v>
      </c>
      <c r="F23084" s="12">
        <v>966959</v>
      </c>
    </row>
    <row r="23085" spans="2:6">
      <c r="B23085" s="21">
        <v>42985</v>
      </c>
      <c r="C23085" s="122" t="s">
        <v>167</v>
      </c>
      <c r="D23085" s="117">
        <v>61.97</v>
      </c>
      <c r="E23085" s="96">
        <v>60.5</v>
      </c>
      <c r="F23085" s="12">
        <v>6183504</v>
      </c>
    </row>
    <row r="23086" spans="2:6">
      <c r="B23086" s="21">
        <v>42985</v>
      </c>
      <c r="C23086" s="122" t="s">
        <v>168</v>
      </c>
      <c r="D23086" s="117">
        <v>106.16</v>
      </c>
      <c r="E23086" s="96">
        <v>106.99</v>
      </c>
      <c r="F23086" s="12">
        <v>1825039</v>
      </c>
    </row>
    <row r="23087" spans="2:6">
      <c r="B23087" s="21">
        <v>42985</v>
      </c>
      <c r="C23087" s="122" t="s">
        <v>169</v>
      </c>
      <c r="D23087" s="117">
        <v>66.97</v>
      </c>
      <c r="E23087" s="96">
        <v>65.66</v>
      </c>
      <c r="F23087" s="12">
        <v>4908300</v>
      </c>
    </row>
    <row r="23088" spans="2:6">
      <c r="B23088" s="21">
        <v>42985</v>
      </c>
      <c r="C23088" s="122" t="s">
        <v>170</v>
      </c>
      <c r="D23088" s="117">
        <v>139.5</v>
      </c>
      <c r="E23088" s="96">
        <v>141.76</v>
      </c>
      <c r="F23088" s="12">
        <v>4968659</v>
      </c>
    </row>
    <row r="23089" spans="2:6">
      <c r="B23089" s="21">
        <v>42985</v>
      </c>
      <c r="C23089" s="122" t="s">
        <v>171</v>
      </c>
      <c r="D23089" s="117">
        <v>67.709999999999994</v>
      </c>
      <c r="E23089" s="96">
        <v>69</v>
      </c>
      <c r="F23089" s="12">
        <v>3449531</v>
      </c>
    </row>
    <row r="23090" spans="2:6">
      <c r="B23090" s="21">
        <v>42985</v>
      </c>
      <c r="C23090" s="122" t="s">
        <v>172</v>
      </c>
      <c r="D23090" s="117">
        <v>31.2</v>
      </c>
      <c r="E23090" s="96">
        <v>31.68</v>
      </c>
      <c r="F23090" s="12">
        <v>3975404</v>
      </c>
    </row>
    <row r="23091" spans="2:6">
      <c r="B23091" s="21">
        <v>42985</v>
      </c>
      <c r="C23091" s="122" t="s">
        <v>173</v>
      </c>
      <c r="D23091" s="117">
        <v>32.69</v>
      </c>
      <c r="E23091" s="96">
        <v>32.08</v>
      </c>
      <c r="F23091" s="12">
        <v>5216989</v>
      </c>
    </row>
    <row r="23092" spans="2:6">
      <c r="B23092" s="21">
        <v>42985</v>
      </c>
      <c r="C23092" s="122" t="s">
        <v>174</v>
      </c>
      <c r="D23092" s="117">
        <v>49.9</v>
      </c>
      <c r="E23092" s="96">
        <v>49.48</v>
      </c>
      <c r="F23092" s="12">
        <v>1071947</v>
      </c>
    </row>
    <row r="23093" spans="2:6">
      <c r="B23093" s="21">
        <v>42985</v>
      </c>
      <c r="C23093" s="122" t="s">
        <v>175</v>
      </c>
      <c r="D23093" s="117">
        <v>3.75</v>
      </c>
      <c r="E23093" s="96">
        <v>3.87</v>
      </c>
      <c r="F23093" s="12">
        <v>22866837</v>
      </c>
    </row>
    <row r="23094" spans="2:6">
      <c r="B23094" s="21">
        <v>42985</v>
      </c>
      <c r="C23094" s="122" t="s">
        <v>176</v>
      </c>
      <c r="D23094" s="117">
        <v>72.77</v>
      </c>
      <c r="E23094" s="96">
        <v>73.27</v>
      </c>
      <c r="F23094" s="12">
        <v>1369203</v>
      </c>
    </row>
    <row r="23095" spans="2:6">
      <c r="B23095" s="21">
        <v>42985</v>
      </c>
      <c r="C23095" s="122" t="s">
        <v>177</v>
      </c>
      <c r="D23095" s="117">
        <v>404.04</v>
      </c>
      <c r="E23095" s="96">
        <v>395.64</v>
      </c>
      <c r="F23095" s="12">
        <v>2802025</v>
      </c>
    </row>
    <row r="23096" spans="2:6">
      <c r="B23096" s="21">
        <v>42985</v>
      </c>
      <c r="C23096" s="122" t="s">
        <v>178</v>
      </c>
      <c r="D23096" s="117">
        <v>182.26</v>
      </c>
      <c r="E23096" s="96">
        <v>184.98</v>
      </c>
      <c r="F23096" s="12">
        <v>1124111</v>
      </c>
    </row>
    <row r="23097" spans="2:6">
      <c r="B23097" s="21">
        <v>42985</v>
      </c>
      <c r="C23097" s="122" t="s">
        <v>179</v>
      </c>
      <c r="D23097" s="117">
        <v>75.069999999999993</v>
      </c>
      <c r="E23097" s="96">
        <v>73.67</v>
      </c>
      <c r="F23097" s="12">
        <v>746230</v>
      </c>
    </row>
    <row r="23098" spans="2:6">
      <c r="B23098" s="21">
        <v>42985</v>
      </c>
      <c r="C23098" s="122" t="s">
        <v>180</v>
      </c>
      <c r="D23098" s="117">
        <v>71.45</v>
      </c>
      <c r="E23098" s="96">
        <v>71.56</v>
      </c>
      <c r="F23098" s="12">
        <v>2124588</v>
      </c>
    </row>
    <row r="23099" spans="2:6">
      <c r="B23099" s="21">
        <v>42985</v>
      </c>
      <c r="C23099" s="122" t="s">
        <v>181</v>
      </c>
      <c r="D23099" s="117">
        <v>136.37</v>
      </c>
      <c r="E23099" s="96">
        <v>136.03</v>
      </c>
      <c r="F23099" s="12">
        <v>694600</v>
      </c>
    </row>
    <row r="23100" spans="2:6">
      <c r="B23100" s="21">
        <v>42985</v>
      </c>
      <c r="C23100" s="122" t="s">
        <v>182</v>
      </c>
      <c r="D23100" s="117">
        <v>66.709999999999994</v>
      </c>
      <c r="E23100" s="96">
        <v>64.459999999999994</v>
      </c>
      <c r="F23100" s="12">
        <v>2036010</v>
      </c>
    </row>
    <row r="23101" spans="2:6">
      <c r="B23101" s="21">
        <v>42985</v>
      </c>
      <c r="C23101" s="122" t="s">
        <v>183</v>
      </c>
      <c r="D23101" s="117">
        <v>41.25</v>
      </c>
      <c r="E23101" s="96">
        <v>38.6</v>
      </c>
      <c r="F23101" s="12">
        <v>70719002</v>
      </c>
    </row>
    <row r="23102" spans="2:6">
      <c r="B23102" s="21">
        <v>42985</v>
      </c>
      <c r="C23102" s="122" t="s">
        <v>184</v>
      </c>
      <c r="D23102" s="117">
        <v>128.02000000000001</v>
      </c>
      <c r="E23102" s="96">
        <v>125.74</v>
      </c>
      <c r="F23102" s="12">
        <v>1131749</v>
      </c>
    </row>
    <row r="23103" spans="2:6">
      <c r="B23103" s="21">
        <v>42985</v>
      </c>
      <c r="C23103" s="122" t="s">
        <v>185</v>
      </c>
      <c r="D23103" s="117">
        <v>318.45</v>
      </c>
      <c r="E23103" s="96">
        <v>317.25</v>
      </c>
      <c r="F23103" s="12">
        <v>974963</v>
      </c>
    </row>
    <row r="23104" spans="2:6">
      <c r="B23104" s="21">
        <v>42985</v>
      </c>
      <c r="C23104" s="122" t="s">
        <v>186</v>
      </c>
      <c r="D23104" s="117">
        <v>160.08000000000001</v>
      </c>
      <c r="E23104" s="96">
        <v>161.85</v>
      </c>
      <c r="F23104" s="12">
        <v>1288394</v>
      </c>
    </row>
    <row r="23105" spans="2:6">
      <c r="B23105" s="21">
        <v>42985</v>
      </c>
      <c r="C23105" s="122" t="s">
        <v>187</v>
      </c>
      <c r="D23105" s="117">
        <v>48.29</v>
      </c>
      <c r="E23105" s="96">
        <v>48.46</v>
      </c>
      <c r="F23105" s="12">
        <v>1072811</v>
      </c>
    </row>
    <row r="23106" spans="2:6">
      <c r="B23106" s="21">
        <v>42985</v>
      </c>
      <c r="C23106" s="122" t="s">
        <v>188</v>
      </c>
      <c r="D23106" s="117">
        <v>88.52</v>
      </c>
      <c r="E23106" s="96">
        <v>89.08</v>
      </c>
      <c r="F23106" s="12">
        <v>845704</v>
      </c>
    </row>
    <row r="23107" spans="2:6">
      <c r="B23107" s="21">
        <v>42985</v>
      </c>
      <c r="C23107" s="122" t="s">
        <v>189</v>
      </c>
      <c r="D23107" s="117">
        <v>29.48</v>
      </c>
      <c r="E23107" s="96">
        <v>29.96</v>
      </c>
      <c r="F23107" s="12">
        <v>3179439</v>
      </c>
    </row>
    <row r="23108" spans="2:6">
      <c r="B23108" s="21">
        <v>42985</v>
      </c>
      <c r="C23108" s="122" t="s">
        <v>190</v>
      </c>
      <c r="D23108" s="117">
        <v>79.53</v>
      </c>
      <c r="E23108" s="96">
        <v>78.23</v>
      </c>
      <c r="F23108" s="12">
        <v>3655317</v>
      </c>
    </row>
    <row r="23109" spans="2:6">
      <c r="B23109" s="21">
        <v>42985</v>
      </c>
      <c r="C23109" s="122" t="s">
        <v>191</v>
      </c>
      <c r="D23109" s="117">
        <v>26.9</v>
      </c>
      <c r="E23109" s="96">
        <v>26.64</v>
      </c>
      <c r="F23109" s="12">
        <v>3858239</v>
      </c>
    </row>
    <row r="23110" spans="2:6">
      <c r="B23110" s="21">
        <v>42985</v>
      </c>
      <c r="C23110" s="122" t="s">
        <v>192</v>
      </c>
      <c r="D23110" s="117">
        <v>41.38</v>
      </c>
      <c r="E23110" s="96">
        <v>40.659999999999997</v>
      </c>
      <c r="F23110" s="12">
        <v>3363815</v>
      </c>
    </row>
    <row r="23111" spans="2:6">
      <c r="B23111" s="21">
        <v>42985</v>
      </c>
      <c r="C23111" s="122" t="s">
        <v>193</v>
      </c>
      <c r="D23111" s="117">
        <v>130.6</v>
      </c>
      <c r="E23111" s="96">
        <v>131.35</v>
      </c>
      <c r="F23111" s="12">
        <v>5647073</v>
      </c>
    </row>
    <row r="23112" spans="2:6">
      <c r="B23112" s="21">
        <v>42985</v>
      </c>
      <c r="C23112" s="122" t="s">
        <v>194</v>
      </c>
      <c r="D23112" s="117">
        <v>241.5</v>
      </c>
      <c r="E23112" s="96">
        <v>244.81</v>
      </c>
      <c r="F23112" s="12">
        <v>487717</v>
      </c>
    </row>
    <row r="23113" spans="2:6">
      <c r="B23113" s="21">
        <v>42985</v>
      </c>
      <c r="C23113" s="122" t="s">
        <v>195</v>
      </c>
      <c r="D23113" s="117">
        <v>44.9</v>
      </c>
      <c r="E23113" s="96">
        <v>45.11</v>
      </c>
      <c r="F23113" s="12">
        <v>5184726</v>
      </c>
    </row>
    <row r="23114" spans="2:6">
      <c r="B23114" s="21">
        <v>42985</v>
      </c>
      <c r="C23114" s="122" t="s">
        <v>196</v>
      </c>
      <c r="D23114" s="117">
        <v>158.97</v>
      </c>
      <c r="E23114" s="96">
        <v>159.28</v>
      </c>
      <c r="F23114" s="12">
        <v>2479292</v>
      </c>
    </row>
    <row r="23115" spans="2:6">
      <c r="B23115" s="21">
        <v>42985</v>
      </c>
      <c r="C23115" s="122" t="s">
        <v>197</v>
      </c>
      <c r="D23115" s="117">
        <v>16.55</v>
      </c>
      <c r="E23115" s="96">
        <v>16.350000000000001</v>
      </c>
      <c r="F23115" s="12">
        <v>5454809</v>
      </c>
    </row>
    <row r="23116" spans="2:6">
      <c r="B23116" s="21">
        <v>42985</v>
      </c>
      <c r="C23116" s="122" t="s">
        <v>198</v>
      </c>
      <c r="D23116" s="117">
        <v>47.57</v>
      </c>
      <c r="E23116" s="96">
        <v>47.39</v>
      </c>
      <c r="F23116" s="12">
        <v>3733304</v>
      </c>
    </row>
    <row r="23117" spans="2:6">
      <c r="B23117" s="21">
        <v>42985</v>
      </c>
      <c r="C23117" s="122" t="s">
        <v>199</v>
      </c>
      <c r="D23117" s="117">
        <v>96.09</v>
      </c>
      <c r="E23117" s="96">
        <v>96.73</v>
      </c>
      <c r="F23117" s="12">
        <v>4917271</v>
      </c>
    </row>
    <row r="23118" spans="2:6">
      <c r="B23118" s="21">
        <v>42985</v>
      </c>
      <c r="C23118" s="122" t="s">
        <v>200</v>
      </c>
      <c r="D23118" s="117">
        <v>31.96</v>
      </c>
      <c r="E23118" s="96">
        <v>31.76</v>
      </c>
      <c r="F23118" s="12">
        <v>14751706</v>
      </c>
    </row>
    <row r="23119" spans="2:6">
      <c r="B23119" s="21">
        <v>42985</v>
      </c>
      <c r="C23119" s="122" t="s">
        <v>201</v>
      </c>
      <c r="D23119" s="117">
        <v>32.69</v>
      </c>
      <c r="E23119" s="96">
        <v>32.51</v>
      </c>
      <c r="F23119" s="12">
        <v>901189</v>
      </c>
    </row>
    <row r="23120" spans="2:6">
      <c r="B23120" s="21">
        <v>42985</v>
      </c>
      <c r="C23120" s="122" t="s">
        <v>202</v>
      </c>
      <c r="D23120" s="117">
        <v>50.26</v>
      </c>
      <c r="E23120" s="96">
        <v>51.47</v>
      </c>
      <c r="F23120" s="12">
        <v>8642887</v>
      </c>
    </row>
    <row r="23121" spans="2:6">
      <c r="B23121" s="21">
        <v>42985</v>
      </c>
      <c r="C23121" s="122" t="s">
        <v>203</v>
      </c>
      <c r="D23121" s="117">
        <v>133.56</v>
      </c>
      <c r="E23121" s="96">
        <v>133.13999999999999</v>
      </c>
      <c r="F23121" s="12">
        <v>399097</v>
      </c>
    </row>
    <row r="23122" spans="2:6">
      <c r="B23122" s="21">
        <v>42985</v>
      </c>
      <c r="C23122" s="122" t="s">
        <v>204</v>
      </c>
      <c r="D23122" s="117">
        <v>19.07</v>
      </c>
      <c r="E23122" s="96">
        <v>18.66</v>
      </c>
      <c r="F23122" s="12">
        <v>12493088</v>
      </c>
    </row>
    <row r="23123" spans="2:6">
      <c r="B23123" s="21">
        <v>42985</v>
      </c>
      <c r="C23123" s="122" t="s">
        <v>205</v>
      </c>
      <c r="D23123" s="117">
        <v>71.02</v>
      </c>
      <c r="E23123" s="96">
        <v>71.42</v>
      </c>
      <c r="F23123" s="12">
        <v>2174459</v>
      </c>
    </row>
    <row r="23124" spans="2:6">
      <c r="B23124" s="21">
        <v>42985</v>
      </c>
      <c r="C23124" s="122" t="s">
        <v>206</v>
      </c>
      <c r="D23124" s="117">
        <v>76.64</v>
      </c>
      <c r="E23124" s="96">
        <v>75.36</v>
      </c>
      <c r="F23124" s="12">
        <v>1621819</v>
      </c>
    </row>
    <row r="23125" spans="2:6">
      <c r="B23125" s="21">
        <v>42985</v>
      </c>
      <c r="C23125" s="122" t="s">
        <v>207</v>
      </c>
      <c r="D23125" s="117">
        <v>79.98</v>
      </c>
      <c r="E23125" s="96">
        <v>80.41</v>
      </c>
      <c r="F23125" s="12">
        <v>5556110</v>
      </c>
    </row>
    <row r="23126" spans="2:6">
      <c r="B23126" s="21">
        <v>42985</v>
      </c>
      <c r="C23126" s="122" t="s">
        <v>208</v>
      </c>
      <c r="D23126" s="117">
        <v>112.18</v>
      </c>
      <c r="E23126" s="96">
        <v>111.8</v>
      </c>
      <c r="F23126" s="12">
        <v>5937757</v>
      </c>
    </row>
    <row r="23127" spans="2:6">
      <c r="B23127" s="21">
        <v>42985</v>
      </c>
      <c r="C23127" s="122" t="s">
        <v>209</v>
      </c>
      <c r="D23127" s="117">
        <v>114.8</v>
      </c>
      <c r="E23127" s="96">
        <v>115.21</v>
      </c>
      <c r="F23127" s="12">
        <v>1156198</v>
      </c>
    </row>
    <row r="23128" spans="2:6">
      <c r="B23128" s="21">
        <v>42985</v>
      </c>
      <c r="C23128" s="122" t="s">
        <v>210</v>
      </c>
      <c r="D23128" s="117">
        <v>77.989999999999995</v>
      </c>
      <c r="E23128" s="96">
        <v>78.25</v>
      </c>
      <c r="F23128" s="12">
        <v>3107848</v>
      </c>
    </row>
    <row r="23129" spans="2:6">
      <c r="B23129" s="21">
        <v>42985</v>
      </c>
      <c r="C23129" s="122" t="s">
        <v>211</v>
      </c>
      <c r="D23129" s="117">
        <v>47.3</v>
      </c>
      <c r="E23129" s="96">
        <v>47.12</v>
      </c>
      <c r="F23129" s="12">
        <v>7329140</v>
      </c>
    </row>
    <row r="23130" spans="2:6">
      <c r="B23130" s="21">
        <v>42985</v>
      </c>
      <c r="C23130" s="122" t="s">
        <v>212</v>
      </c>
      <c r="D23130" s="117">
        <v>116.19</v>
      </c>
      <c r="E23130" s="96">
        <v>116.33</v>
      </c>
      <c r="F23130" s="12">
        <v>2881397</v>
      </c>
    </row>
    <row r="23131" spans="2:6">
      <c r="B23131" s="21">
        <v>42985</v>
      </c>
      <c r="C23131" s="122" t="s">
        <v>213</v>
      </c>
      <c r="D23131" s="117">
        <v>58.92</v>
      </c>
      <c r="E23131" s="96">
        <v>58.09</v>
      </c>
      <c r="F23131" s="12">
        <v>2432210</v>
      </c>
    </row>
    <row r="23132" spans="2:6">
      <c r="B23132" s="21">
        <v>42985</v>
      </c>
      <c r="C23132" s="122" t="s">
        <v>214</v>
      </c>
      <c r="D23132" s="117">
        <v>75.52</v>
      </c>
      <c r="E23132" s="96">
        <v>76.39</v>
      </c>
      <c r="F23132" s="12">
        <v>3447754</v>
      </c>
    </row>
    <row r="23133" spans="2:6">
      <c r="B23133" s="21">
        <v>42985</v>
      </c>
      <c r="C23133" s="122" t="s">
        <v>215</v>
      </c>
      <c r="D23133" s="117">
        <v>107.42</v>
      </c>
      <c r="E23133" s="96">
        <v>107.29</v>
      </c>
      <c r="F23133" s="12">
        <v>552436</v>
      </c>
    </row>
    <row r="23134" spans="2:6">
      <c r="B23134" s="21">
        <v>42985</v>
      </c>
      <c r="C23134" s="122" t="s">
        <v>216</v>
      </c>
      <c r="D23134" s="117">
        <v>36.225000000000001</v>
      </c>
      <c r="E23134" s="96">
        <v>35.97</v>
      </c>
      <c r="F23134" s="12">
        <v>3547090</v>
      </c>
    </row>
    <row r="23135" spans="2:6">
      <c r="B23135" s="21">
        <v>42985</v>
      </c>
      <c r="C23135" s="122" t="s">
        <v>217</v>
      </c>
      <c r="D23135" s="117">
        <v>84.28</v>
      </c>
      <c r="E23135" s="96">
        <v>85.1</v>
      </c>
      <c r="F23135" s="12">
        <v>3263944</v>
      </c>
    </row>
    <row r="23136" spans="2:6">
      <c r="B23136" s="21">
        <v>42985</v>
      </c>
      <c r="C23136" s="122" t="s">
        <v>218</v>
      </c>
      <c r="D23136" s="117">
        <v>101.55</v>
      </c>
      <c r="E23136" s="96">
        <v>97.06</v>
      </c>
      <c r="F23136" s="12">
        <v>26419407</v>
      </c>
    </row>
    <row r="23137" spans="2:6">
      <c r="B23137" s="21">
        <v>42985</v>
      </c>
      <c r="C23137" s="122" t="s">
        <v>219</v>
      </c>
      <c r="D23137" s="117">
        <v>21.94</v>
      </c>
      <c r="E23137" s="96">
        <v>21.34</v>
      </c>
      <c r="F23137" s="12">
        <v>6688054</v>
      </c>
    </row>
    <row r="23138" spans="2:6">
      <c r="B23138" s="21">
        <v>42985</v>
      </c>
      <c r="C23138" s="122" t="s">
        <v>220</v>
      </c>
      <c r="D23138" s="117">
        <v>20.63</v>
      </c>
      <c r="E23138" s="96">
        <v>20.100000000000001</v>
      </c>
      <c r="F23138" s="12">
        <v>3969089</v>
      </c>
    </row>
    <row r="23139" spans="2:6">
      <c r="B23139" s="21">
        <v>42985</v>
      </c>
      <c r="C23139" s="122" t="s">
        <v>221</v>
      </c>
      <c r="D23139" s="117">
        <v>57.61</v>
      </c>
      <c r="E23139" s="96">
        <v>55.48</v>
      </c>
      <c r="F23139" s="12">
        <v>2188834</v>
      </c>
    </row>
    <row r="23140" spans="2:6">
      <c r="B23140" s="21">
        <v>42985</v>
      </c>
      <c r="C23140" s="122" t="s">
        <v>222</v>
      </c>
      <c r="D23140" s="117">
        <v>96.93</v>
      </c>
      <c r="E23140" s="96">
        <v>96.87</v>
      </c>
      <c r="F23140" s="12">
        <v>1301921</v>
      </c>
    </row>
    <row r="23141" spans="2:6">
      <c r="B23141" s="21">
        <v>42985</v>
      </c>
      <c r="C23141" s="122" t="s">
        <v>223</v>
      </c>
      <c r="D23141" s="117">
        <v>119.97</v>
      </c>
      <c r="E23141" s="96">
        <v>121.43</v>
      </c>
      <c r="F23141" s="12">
        <v>1551978</v>
      </c>
    </row>
    <row r="23142" spans="2:6">
      <c r="B23142" s="21">
        <v>42985</v>
      </c>
      <c r="C23142" s="122" t="s">
        <v>224</v>
      </c>
      <c r="D23142" s="117">
        <v>82.85</v>
      </c>
      <c r="E23142" s="96">
        <v>83.23</v>
      </c>
      <c r="F23142" s="12">
        <v>2073697</v>
      </c>
    </row>
    <row r="23143" spans="2:6">
      <c r="B23143" s="21">
        <v>42985</v>
      </c>
      <c r="C23143" s="122" t="s">
        <v>225</v>
      </c>
      <c r="D23143" s="117">
        <v>86</v>
      </c>
      <c r="E23143" s="96">
        <v>86.3</v>
      </c>
      <c r="F23143" s="12">
        <v>734166</v>
      </c>
    </row>
    <row r="23144" spans="2:6">
      <c r="B23144" s="21">
        <v>42985</v>
      </c>
      <c r="C23144" s="122" t="s">
        <v>226</v>
      </c>
      <c r="D23144" s="117">
        <v>92.09</v>
      </c>
      <c r="E23144" s="96">
        <v>92.09</v>
      </c>
      <c r="F23144" s="12">
        <v>952994</v>
      </c>
    </row>
    <row r="23145" spans="2:6">
      <c r="B23145" s="21">
        <v>42985</v>
      </c>
      <c r="C23145" s="122" t="s">
        <v>227</v>
      </c>
      <c r="D23145" s="117">
        <v>29.5</v>
      </c>
      <c r="E23145" s="96">
        <v>29.41</v>
      </c>
      <c r="F23145" s="12">
        <v>3167882</v>
      </c>
    </row>
    <row r="23146" spans="2:6">
      <c r="B23146" s="21">
        <v>42985</v>
      </c>
      <c r="C23146" s="122" t="s">
        <v>228</v>
      </c>
      <c r="D23146" s="117">
        <v>78.37</v>
      </c>
      <c r="E23146" s="96">
        <v>77.05</v>
      </c>
      <c r="F23146" s="12">
        <v>3039966</v>
      </c>
    </row>
    <row r="23147" spans="2:6">
      <c r="B23147" s="21">
        <v>42985</v>
      </c>
      <c r="C23147" s="122" t="s">
        <v>229</v>
      </c>
      <c r="D23147" s="117">
        <v>111.95</v>
      </c>
      <c r="E23147" s="96">
        <v>111.86</v>
      </c>
      <c r="F23147" s="12">
        <v>730518</v>
      </c>
    </row>
    <row r="23148" spans="2:6">
      <c r="B23148" s="21">
        <v>42985</v>
      </c>
      <c r="C23148" s="122" t="s">
        <v>230</v>
      </c>
      <c r="D23148" s="117">
        <v>87.09</v>
      </c>
      <c r="E23148" s="96">
        <v>87.34</v>
      </c>
      <c r="F23148" s="12">
        <v>1943802</v>
      </c>
    </row>
    <row r="23149" spans="2:6">
      <c r="B23149" s="21">
        <v>42985</v>
      </c>
      <c r="C23149" s="122" t="s">
        <v>231</v>
      </c>
      <c r="D23149" s="117">
        <v>57.6</v>
      </c>
      <c r="E23149" s="96">
        <v>57.37</v>
      </c>
      <c r="F23149" s="12">
        <v>1376736</v>
      </c>
    </row>
    <row r="23150" spans="2:6">
      <c r="B23150" s="21">
        <v>42985</v>
      </c>
      <c r="C23150" s="122" t="s">
        <v>232</v>
      </c>
      <c r="D23150" s="117">
        <v>32.47</v>
      </c>
      <c r="E23150" s="96">
        <v>32.39</v>
      </c>
      <c r="F23150" s="12">
        <v>2903299</v>
      </c>
    </row>
    <row r="23151" spans="2:6">
      <c r="B23151" s="21">
        <v>42985</v>
      </c>
      <c r="C23151" s="122" t="s">
        <v>233</v>
      </c>
      <c r="D23151" s="117">
        <v>64.599999999999994</v>
      </c>
      <c r="E23151" s="96">
        <v>64.680000000000007</v>
      </c>
      <c r="F23151" s="12">
        <v>6382521</v>
      </c>
    </row>
    <row r="23152" spans="2:6">
      <c r="B23152" s="21">
        <v>42985</v>
      </c>
      <c r="C23152" s="122" t="s">
        <v>234</v>
      </c>
      <c r="D23152" s="117">
        <v>84.26</v>
      </c>
      <c r="E23152" s="96">
        <v>84.33</v>
      </c>
      <c r="F23152" s="12">
        <v>1698718</v>
      </c>
    </row>
    <row r="23153" spans="2:6">
      <c r="B23153" s="21">
        <v>42985</v>
      </c>
      <c r="C23153" s="122" t="s">
        <v>235</v>
      </c>
      <c r="D23153" s="117">
        <v>117.2</v>
      </c>
      <c r="E23153" s="96">
        <v>118.93</v>
      </c>
      <c r="F23153" s="12">
        <v>1810885</v>
      </c>
    </row>
    <row r="23154" spans="2:6">
      <c r="B23154" s="21">
        <v>42985</v>
      </c>
      <c r="C23154" s="122" t="s">
        <v>236</v>
      </c>
      <c r="D23154" s="117">
        <v>36.950000000000003</v>
      </c>
      <c r="E23154" s="96">
        <v>38.01</v>
      </c>
      <c r="F23154" s="12">
        <v>14055322</v>
      </c>
    </row>
    <row r="23155" spans="2:6">
      <c r="B23155" s="21">
        <v>42985</v>
      </c>
      <c r="C23155" s="122" t="s">
        <v>237</v>
      </c>
      <c r="D23155" s="117">
        <v>131.1</v>
      </c>
      <c r="E23155" s="96">
        <v>131.53</v>
      </c>
      <c r="F23155" s="12">
        <v>999032</v>
      </c>
    </row>
    <row r="23156" spans="2:6">
      <c r="B23156" s="21">
        <v>42985</v>
      </c>
      <c r="C23156" s="122" t="s">
        <v>238</v>
      </c>
      <c r="D23156" s="117">
        <v>84.28</v>
      </c>
      <c r="E23156" s="96">
        <v>84.74</v>
      </c>
      <c r="F23156" s="12">
        <v>1658228</v>
      </c>
    </row>
    <row r="23157" spans="2:6">
      <c r="B23157" s="21">
        <v>42985</v>
      </c>
      <c r="C23157" s="122" t="s">
        <v>239</v>
      </c>
      <c r="D23157" s="117">
        <v>141.44999999999999</v>
      </c>
      <c r="E23157" s="96">
        <v>142.72</v>
      </c>
      <c r="F23157" s="12">
        <v>518521</v>
      </c>
    </row>
    <row r="23158" spans="2:6">
      <c r="B23158" s="21">
        <v>42985</v>
      </c>
      <c r="C23158" s="122" t="s">
        <v>240</v>
      </c>
      <c r="D23158" s="117">
        <v>79.77</v>
      </c>
      <c r="E23158" s="96">
        <v>80.17</v>
      </c>
      <c r="F23158" s="12">
        <v>1814120</v>
      </c>
    </row>
    <row r="23159" spans="2:6">
      <c r="B23159" s="21">
        <v>42985</v>
      </c>
      <c r="C23159" s="122" t="s">
        <v>241</v>
      </c>
      <c r="D23159" s="117">
        <v>108.56</v>
      </c>
      <c r="E23159" s="96">
        <v>108.23</v>
      </c>
      <c r="F23159" s="12">
        <v>1467889</v>
      </c>
    </row>
    <row r="23160" spans="2:6">
      <c r="B23160" s="21">
        <v>42985</v>
      </c>
      <c r="C23160" s="122" t="s">
        <v>242</v>
      </c>
      <c r="D23160" s="117">
        <v>85.06</v>
      </c>
      <c r="E23160" s="96">
        <v>84.83</v>
      </c>
      <c r="F23160" s="12">
        <v>744218</v>
      </c>
    </row>
    <row r="23161" spans="2:6">
      <c r="B23161" s="21">
        <v>42985</v>
      </c>
      <c r="C23161" s="122" t="s">
        <v>243</v>
      </c>
      <c r="D23161" s="117">
        <v>60</v>
      </c>
      <c r="E23161" s="96">
        <v>60.21</v>
      </c>
      <c r="F23161" s="12">
        <v>3151889</v>
      </c>
    </row>
    <row r="23162" spans="2:6">
      <c r="B23162" s="21">
        <v>42985</v>
      </c>
      <c r="C23162" s="122" t="s">
        <v>244</v>
      </c>
      <c r="D23162" s="117">
        <v>87.75</v>
      </c>
      <c r="E23162" s="96">
        <v>88.6</v>
      </c>
      <c r="F23162" s="12">
        <v>2788606</v>
      </c>
    </row>
    <row r="23163" spans="2:6">
      <c r="B23163" s="21">
        <v>42985</v>
      </c>
      <c r="C23163" s="122" t="s">
        <v>245</v>
      </c>
      <c r="D23163" s="117">
        <v>464</v>
      </c>
      <c r="E23163" s="96">
        <v>464.82</v>
      </c>
      <c r="F23163" s="12">
        <v>378456</v>
      </c>
    </row>
    <row r="23164" spans="2:6">
      <c r="B23164" s="21">
        <v>42985</v>
      </c>
      <c r="C23164" s="122" t="s">
        <v>246</v>
      </c>
      <c r="D23164" s="117">
        <v>67.38</v>
      </c>
      <c r="E23164" s="96">
        <v>67.72</v>
      </c>
      <c r="F23164" s="12">
        <v>3078188</v>
      </c>
    </row>
    <row r="23165" spans="2:6">
      <c r="B23165" s="21">
        <v>42985</v>
      </c>
      <c r="C23165" s="122" t="s">
        <v>247</v>
      </c>
      <c r="D23165" s="117">
        <v>62.84</v>
      </c>
      <c r="E23165" s="96">
        <v>62.11</v>
      </c>
      <c r="F23165" s="12">
        <v>1940994</v>
      </c>
    </row>
    <row r="23166" spans="2:6">
      <c r="B23166" s="21">
        <v>42985</v>
      </c>
      <c r="C23166" s="122" t="s">
        <v>248</v>
      </c>
      <c r="D23166" s="117">
        <v>62.77</v>
      </c>
      <c r="E23166" s="96">
        <v>63.2</v>
      </c>
      <c r="F23166" s="12">
        <v>1582249</v>
      </c>
    </row>
    <row r="23167" spans="2:6">
      <c r="B23167" s="21">
        <v>42985</v>
      </c>
      <c r="C23167" s="122" t="s">
        <v>249</v>
      </c>
      <c r="D23167" s="117">
        <v>62.68</v>
      </c>
      <c r="E23167" s="96">
        <v>62.34</v>
      </c>
      <c r="F23167" s="12">
        <v>2322996</v>
      </c>
    </row>
    <row r="23168" spans="2:6">
      <c r="B23168" s="21">
        <v>42985</v>
      </c>
      <c r="C23168" s="122" t="s">
        <v>250</v>
      </c>
      <c r="D23168" s="117">
        <v>263.06</v>
      </c>
      <c r="E23168" s="96">
        <v>266.05</v>
      </c>
      <c r="F23168" s="12">
        <v>345773</v>
      </c>
    </row>
    <row r="23169" spans="2:6">
      <c r="B23169" s="21">
        <v>42985</v>
      </c>
      <c r="C23169" s="122" t="s">
        <v>251</v>
      </c>
      <c r="D23169" s="117">
        <v>40.200000000000003</v>
      </c>
      <c r="E23169" s="96">
        <v>39.49</v>
      </c>
      <c r="F23169" s="12">
        <v>2227157</v>
      </c>
    </row>
    <row r="23170" spans="2:6">
      <c r="B23170" s="21">
        <v>42985</v>
      </c>
      <c r="C23170" s="122" t="s">
        <v>252</v>
      </c>
      <c r="D23170" s="117">
        <v>71.48</v>
      </c>
      <c r="E23170" s="96">
        <v>71.319999999999993</v>
      </c>
      <c r="F23170" s="12">
        <v>1439251</v>
      </c>
    </row>
    <row r="23171" spans="2:6">
      <c r="B23171" s="21">
        <v>42985</v>
      </c>
      <c r="C23171" s="122" t="s">
        <v>253</v>
      </c>
      <c r="D23171" s="117">
        <v>78.86</v>
      </c>
      <c r="E23171" s="96">
        <v>79.22</v>
      </c>
      <c r="F23171" s="12">
        <v>745474</v>
      </c>
    </row>
    <row r="23172" spans="2:6">
      <c r="B23172" s="21">
        <v>42985</v>
      </c>
      <c r="C23172" s="122" t="s">
        <v>254</v>
      </c>
      <c r="D23172" s="117">
        <v>48.8</v>
      </c>
      <c r="E23172" s="96">
        <v>48.5</v>
      </c>
      <c r="F23172" s="12">
        <v>2225119</v>
      </c>
    </row>
    <row r="23173" spans="2:6">
      <c r="B23173" s="21">
        <v>42985</v>
      </c>
      <c r="C23173" s="122" t="s">
        <v>255</v>
      </c>
      <c r="D23173" s="117">
        <v>112.46</v>
      </c>
      <c r="E23173" s="96">
        <v>112.34</v>
      </c>
      <c r="F23173" s="12">
        <v>1251567</v>
      </c>
    </row>
    <row r="23174" spans="2:6">
      <c r="B23174" s="21">
        <v>42985</v>
      </c>
      <c r="C23174" s="122" t="s">
        <v>256</v>
      </c>
      <c r="D23174" s="117">
        <v>37.65</v>
      </c>
      <c r="E23174" s="96">
        <v>38.03</v>
      </c>
      <c r="F23174" s="12">
        <v>4234716</v>
      </c>
    </row>
    <row r="23175" spans="2:6">
      <c r="B23175" s="21">
        <v>42985</v>
      </c>
      <c r="C23175" s="122" t="s">
        <v>257</v>
      </c>
      <c r="D23175" s="117">
        <v>56.59</v>
      </c>
      <c r="E23175" s="96">
        <v>56.59</v>
      </c>
      <c r="F23175" s="12">
        <v>2174953</v>
      </c>
    </row>
    <row r="23176" spans="2:6">
      <c r="B23176" s="21">
        <v>42985</v>
      </c>
      <c r="C23176" s="122" t="s">
        <v>258</v>
      </c>
      <c r="D23176" s="117">
        <v>144.66</v>
      </c>
      <c r="E23176" s="96">
        <v>143.97</v>
      </c>
      <c r="F23176" s="12">
        <v>1346920</v>
      </c>
    </row>
    <row r="23177" spans="2:6">
      <c r="B23177" s="21">
        <v>42985</v>
      </c>
      <c r="C23177" s="122" t="s">
        <v>259</v>
      </c>
      <c r="D23177" s="117">
        <v>79.63</v>
      </c>
      <c r="E23177" s="96">
        <v>81.239999999999995</v>
      </c>
      <c r="F23177" s="12">
        <v>1351734</v>
      </c>
    </row>
    <row r="23178" spans="2:6">
      <c r="B23178" s="21">
        <v>42985</v>
      </c>
      <c r="C23178" s="122" t="s">
        <v>260</v>
      </c>
      <c r="D23178" s="117">
        <v>11.52</v>
      </c>
      <c r="E23178" s="96">
        <v>11.4</v>
      </c>
      <c r="F23178" s="12">
        <v>30271005</v>
      </c>
    </row>
    <row r="23179" spans="2:6">
      <c r="B23179" s="21">
        <v>42985</v>
      </c>
      <c r="C23179" s="122" t="s">
        <v>261</v>
      </c>
      <c r="D23179" s="117">
        <v>41.81</v>
      </c>
      <c r="E23179" s="96">
        <v>41.93</v>
      </c>
      <c r="F23179" s="12">
        <v>4947914</v>
      </c>
    </row>
    <row r="23180" spans="2:6">
      <c r="B23180" s="21">
        <v>42985</v>
      </c>
      <c r="C23180" s="122" t="s">
        <v>262</v>
      </c>
      <c r="D23180" s="117">
        <v>171.94</v>
      </c>
      <c r="E23180" s="96">
        <v>173.21</v>
      </c>
      <c r="F23180" s="12">
        <v>18049527</v>
      </c>
    </row>
    <row r="23181" spans="2:6">
      <c r="B23181" s="21">
        <v>42985</v>
      </c>
      <c r="C23181" s="122" t="s">
        <v>263</v>
      </c>
      <c r="D23181" s="117">
        <v>63.47</v>
      </c>
      <c r="E23181" s="96">
        <v>62.96</v>
      </c>
      <c r="F23181" s="12">
        <v>1072465</v>
      </c>
    </row>
    <row r="23182" spans="2:6">
      <c r="B23182" s="21">
        <v>42985</v>
      </c>
      <c r="C23182" s="122" t="s">
        <v>264</v>
      </c>
      <c r="D23182" s="117">
        <v>15.06</v>
      </c>
      <c r="E23182" s="96">
        <v>15.21</v>
      </c>
      <c r="F23182" s="12">
        <v>15432365</v>
      </c>
    </row>
    <row r="23183" spans="2:6">
      <c r="B23183" s="21">
        <v>42985</v>
      </c>
      <c r="C23183" s="122" t="s">
        <v>265</v>
      </c>
      <c r="D23183" s="117">
        <v>212.7</v>
      </c>
      <c r="E23183" s="96">
        <v>213.66</v>
      </c>
      <c r="F23183" s="12">
        <v>881562</v>
      </c>
    </row>
    <row r="23184" spans="2:6">
      <c r="B23184" s="21">
        <v>42985</v>
      </c>
      <c r="C23184" s="122" t="s">
        <v>266</v>
      </c>
      <c r="D23184" s="117">
        <v>32.36</v>
      </c>
      <c r="E23184" s="96">
        <v>32.119999999999997</v>
      </c>
      <c r="F23184" s="12">
        <v>4813956</v>
      </c>
    </row>
    <row r="23185" spans="2:6">
      <c r="B23185" s="21">
        <v>42985</v>
      </c>
      <c r="C23185" s="122" t="s">
        <v>267</v>
      </c>
      <c r="D23185" s="117">
        <v>116.93</v>
      </c>
      <c r="E23185" s="96">
        <v>115.66</v>
      </c>
      <c r="F23185" s="12">
        <v>698143</v>
      </c>
    </row>
    <row r="23186" spans="2:6">
      <c r="B23186" s="21">
        <v>42985</v>
      </c>
      <c r="C23186" s="122" t="s">
        <v>268</v>
      </c>
      <c r="D23186" s="117">
        <v>92.65</v>
      </c>
      <c r="E23186" s="96">
        <v>92.53</v>
      </c>
      <c r="F23186" s="12">
        <v>956812</v>
      </c>
    </row>
    <row r="23187" spans="2:6">
      <c r="B23187" s="21">
        <v>42985</v>
      </c>
      <c r="C23187" s="122" t="s">
        <v>269</v>
      </c>
      <c r="D23187" s="117">
        <v>122.93</v>
      </c>
      <c r="E23187" s="96">
        <v>122.83</v>
      </c>
      <c r="F23187" s="12">
        <v>603583</v>
      </c>
    </row>
    <row r="23188" spans="2:6">
      <c r="B23188" s="21">
        <v>42985</v>
      </c>
      <c r="C23188" s="122" t="s">
        <v>270</v>
      </c>
      <c r="D23188" s="117">
        <v>25.75</v>
      </c>
      <c r="E23188" s="96">
        <v>24.97</v>
      </c>
      <c r="F23188" s="12">
        <v>7888869</v>
      </c>
    </row>
    <row r="23189" spans="2:6">
      <c r="B23189" s="21">
        <v>42985</v>
      </c>
      <c r="C23189" s="122" t="s">
        <v>271</v>
      </c>
      <c r="D23189" s="117">
        <v>36.729999999999997</v>
      </c>
      <c r="E23189" s="96">
        <v>36.159999999999997</v>
      </c>
      <c r="F23189" s="12">
        <v>3346892</v>
      </c>
    </row>
    <row r="23190" spans="2:6">
      <c r="B23190" s="21">
        <v>42985</v>
      </c>
      <c r="C23190" s="122" t="s">
        <v>272</v>
      </c>
      <c r="D23190" s="117">
        <v>38.159999999999997</v>
      </c>
      <c r="E23190" s="96">
        <v>37.92</v>
      </c>
      <c r="F23190" s="12">
        <v>635877</v>
      </c>
    </row>
    <row r="23191" spans="2:6">
      <c r="B23191" s="21">
        <v>42985</v>
      </c>
      <c r="C23191" s="122" t="s">
        <v>273</v>
      </c>
      <c r="D23191" s="117">
        <v>38.67</v>
      </c>
      <c r="E23191" s="96">
        <v>38.96</v>
      </c>
      <c r="F23191" s="12">
        <v>1934429</v>
      </c>
    </row>
    <row r="23192" spans="2:6">
      <c r="B23192" s="21">
        <v>42985</v>
      </c>
      <c r="C23192" s="122" t="s">
        <v>274</v>
      </c>
      <c r="D23192" s="117">
        <v>40.020000000000003</v>
      </c>
      <c r="E23192" s="96">
        <v>39.909999999999997</v>
      </c>
      <c r="F23192" s="12">
        <v>1113471</v>
      </c>
    </row>
    <row r="23193" spans="2:6">
      <c r="B23193" s="21">
        <v>42985</v>
      </c>
      <c r="C23193" s="122" t="s">
        <v>275</v>
      </c>
      <c r="D23193" s="117">
        <v>86.63</v>
      </c>
      <c r="E23193" s="96">
        <v>87.66</v>
      </c>
      <c r="F23193" s="12">
        <v>860293</v>
      </c>
    </row>
    <row r="23194" spans="2:6">
      <c r="B23194" s="21">
        <v>42985</v>
      </c>
      <c r="C23194" s="122" t="s">
        <v>276</v>
      </c>
      <c r="D23194" s="117">
        <v>26.04</v>
      </c>
      <c r="E23194" s="96">
        <v>25.38</v>
      </c>
      <c r="F23194" s="12">
        <v>4478770</v>
      </c>
    </row>
    <row r="23195" spans="2:6">
      <c r="B23195" s="21">
        <v>42985</v>
      </c>
      <c r="C23195" s="122" t="s">
        <v>277</v>
      </c>
      <c r="D23195" s="117">
        <v>26.5</v>
      </c>
      <c r="E23195" s="96">
        <v>25.79</v>
      </c>
      <c r="F23195" s="12">
        <v>13011105</v>
      </c>
    </row>
    <row r="23196" spans="2:6">
      <c r="B23196" s="21">
        <v>42985</v>
      </c>
      <c r="C23196" s="122" t="s">
        <v>278</v>
      </c>
      <c r="D23196" s="117">
        <v>129.93</v>
      </c>
      <c r="E23196" s="96">
        <v>130.44999999999999</v>
      </c>
      <c r="F23196" s="12">
        <v>678924</v>
      </c>
    </row>
    <row r="23197" spans="2:6">
      <c r="B23197" s="21">
        <v>42985</v>
      </c>
      <c r="C23197" s="122" t="s">
        <v>279</v>
      </c>
      <c r="D23197" s="117">
        <v>64.94</v>
      </c>
      <c r="E23197" s="96">
        <v>65.569999999999993</v>
      </c>
      <c r="F23197" s="12">
        <v>816615</v>
      </c>
    </row>
    <row r="23198" spans="2:6">
      <c r="B23198" s="21">
        <v>42985</v>
      </c>
      <c r="C23198" s="122" t="s">
        <v>280</v>
      </c>
      <c r="D23198" s="117">
        <v>197</v>
      </c>
      <c r="E23198" s="96">
        <v>197.04</v>
      </c>
      <c r="F23198" s="12">
        <v>977095</v>
      </c>
    </row>
    <row r="23199" spans="2:6">
      <c r="B23199" s="21">
        <v>42985</v>
      </c>
      <c r="C23199" s="122" t="s">
        <v>281</v>
      </c>
      <c r="D23199" s="117">
        <v>24.51</v>
      </c>
      <c r="E23199" s="96">
        <v>24.02</v>
      </c>
      <c r="F23199" s="12">
        <v>80108579</v>
      </c>
    </row>
    <row r="23200" spans="2:6">
      <c r="B23200" s="21">
        <v>42985</v>
      </c>
      <c r="C23200" s="122" t="s">
        <v>282</v>
      </c>
      <c r="D23200" s="117">
        <v>21.16</v>
      </c>
      <c r="E23200" s="96">
        <v>21.36</v>
      </c>
      <c r="F23200" s="12">
        <v>4211019</v>
      </c>
    </row>
    <row r="23201" spans="2:6">
      <c r="B23201" s="21">
        <v>42985</v>
      </c>
      <c r="C23201" s="122" t="s">
        <v>283</v>
      </c>
      <c r="D23201" s="117">
        <v>83.12</v>
      </c>
      <c r="E23201" s="96">
        <v>85.47</v>
      </c>
      <c r="F23201" s="12">
        <v>13147848</v>
      </c>
    </row>
    <row r="23202" spans="2:6">
      <c r="B23202" s="21">
        <v>42985</v>
      </c>
      <c r="C23202" s="122" t="s">
        <v>284</v>
      </c>
      <c r="D23202" s="117">
        <v>54.42</v>
      </c>
      <c r="E23202" s="96">
        <v>54.66</v>
      </c>
      <c r="F23202" s="12">
        <v>4754116</v>
      </c>
    </row>
    <row r="23203" spans="2:6">
      <c r="B23203" s="21">
        <v>42985</v>
      </c>
      <c r="C23203" s="122" t="s">
        <v>24</v>
      </c>
      <c r="D23203" s="117">
        <v>28.64</v>
      </c>
      <c r="E23203" s="96">
        <v>28.73</v>
      </c>
      <c r="F23203" s="12">
        <v>5741960</v>
      </c>
    </row>
    <row r="23204" spans="2:6">
      <c r="B23204" s="21">
        <v>42985</v>
      </c>
      <c r="C23204" s="122" t="s">
        <v>25</v>
      </c>
      <c r="D23204" s="117">
        <v>37.4</v>
      </c>
      <c r="E23204" s="96">
        <v>36.909999999999997</v>
      </c>
      <c r="F23204" s="12">
        <v>14327518</v>
      </c>
    </row>
    <row r="23205" spans="2:6">
      <c r="B23205" s="21">
        <v>42985</v>
      </c>
      <c r="C23205" s="122" t="s">
        <v>26</v>
      </c>
      <c r="D23205" s="117">
        <v>931.73</v>
      </c>
      <c r="E23205" s="96">
        <v>935.95</v>
      </c>
      <c r="F23205" s="12">
        <v>1212743</v>
      </c>
    </row>
    <row r="23206" spans="2:6">
      <c r="B23206" s="21">
        <v>42985</v>
      </c>
      <c r="C23206" s="122" t="s">
        <v>27</v>
      </c>
      <c r="D23206" s="117">
        <v>944.25</v>
      </c>
      <c r="E23206" s="96">
        <v>949.89</v>
      </c>
      <c r="F23206" s="12">
        <v>1116575</v>
      </c>
    </row>
    <row r="23207" spans="2:6">
      <c r="B23207" s="21">
        <v>42985</v>
      </c>
      <c r="C23207" s="122" t="s">
        <v>28</v>
      </c>
      <c r="D23207" s="117">
        <v>84.79</v>
      </c>
      <c r="E23207" s="96">
        <v>84.44</v>
      </c>
      <c r="F23207" s="12">
        <v>921763</v>
      </c>
    </row>
    <row r="23208" spans="2:6">
      <c r="B23208" s="21">
        <v>42985</v>
      </c>
      <c r="C23208" s="122" t="s">
        <v>29</v>
      </c>
      <c r="D23208" s="117">
        <v>94.85</v>
      </c>
      <c r="E23208" s="96">
        <v>95.99</v>
      </c>
      <c r="F23208" s="12">
        <v>649364</v>
      </c>
    </row>
    <row r="23209" spans="2:6">
      <c r="B23209" s="21">
        <v>42985</v>
      </c>
      <c r="C23209" s="122" t="s">
        <v>30</v>
      </c>
      <c r="D23209" s="117">
        <v>25.89</v>
      </c>
      <c r="E23209" s="96">
        <v>25.91</v>
      </c>
      <c r="F23209" s="12">
        <v>6229022</v>
      </c>
    </row>
    <row r="23210" spans="2:6">
      <c r="B23210" s="21">
        <v>42985</v>
      </c>
      <c r="C23210" s="122" t="s">
        <v>31</v>
      </c>
      <c r="D23210" s="117">
        <v>52.23</v>
      </c>
      <c r="E23210" s="96">
        <v>51.96</v>
      </c>
      <c r="F23210" s="12">
        <v>677296</v>
      </c>
    </row>
    <row r="23211" spans="2:6">
      <c r="B23211" s="21">
        <v>42985</v>
      </c>
      <c r="C23211" s="122" t="s">
        <v>32</v>
      </c>
      <c r="D23211" s="117">
        <v>218.73</v>
      </c>
      <c r="E23211" s="96">
        <v>215.84</v>
      </c>
      <c r="F23211" s="12">
        <v>3594587</v>
      </c>
    </row>
    <row r="23212" spans="2:6">
      <c r="B23212" s="21">
        <v>42985</v>
      </c>
      <c r="C23212" s="122" t="s">
        <v>33</v>
      </c>
      <c r="D23212" s="117">
        <v>30.53</v>
      </c>
      <c r="E23212" s="96">
        <v>30.29</v>
      </c>
      <c r="F23212" s="12">
        <v>3526836</v>
      </c>
    </row>
    <row r="23213" spans="2:6">
      <c r="B23213" s="21">
        <v>42985</v>
      </c>
      <c r="C23213" s="122" t="s">
        <v>34</v>
      </c>
      <c r="D23213" s="117">
        <v>163.69</v>
      </c>
      <c r="E23213" s="96">
        <v>162.58000000000001</v>
      </c>
      <c r="F23213" s="12">
        <v>851503</v>
      </c>
    </row>
    <row r="23214" spans="2:6">
      <c r="B23214" s="21">
        <v>42985</v>
      </c>
      <c r="C23214" s="122" t="s">
        <v>35</v>
      </c>
      <c r="D23214" s="117">
        <v>41</v>
      </c>
      <c r="E23214" s="96">
        <v>41.31</v>
      </c>
      <c r="F23214" s="12">
        <v>8303663</v>
      </c>
    </row>
    <row r="23215" spans="2:6">
      <c r="B23215" s="21">
        <v>42985</v>
      </c>
      <c r="C23215" s="122" t="s">
        <v>36</v>
      </c>
      <c r="D23215" s="117">
        <v>93.65</v>
      </c>
      <c r="E23215" s="96">
        <v>92.67</v>
      </c>
      <c r="F23215" s="12">
        <v>1403536</v>
      </c>
    </row>
    <row r="23216" spans="2:6">
      <c r="B23216" s="21">
        <v>42985</v>
      </c>
      <c r="C23216" s="122" t="s">
        <v>37</v>
      </c>
      <c r="D23216" s="117">
        <v>12.51</v>
      </c>
      <c r="E23216" s="96">
        <v>12.18</v>
      </c>
      <c r="F23216" s="12">
        <v>11028174</v>
      </c>
    </row>
    <row r="23217" spans="2:6">
      <c r="B23217" s="21">
        <v>42985</v>
      </c>
      <c r="C23217" s="122" t="s">
        <v>38</v>
      </c>
      <c r="D23217" s="117">
        <v>25.27</v>
      </c>
      <c r="E23217" s="96">
        <v>25.13</v>
      </c>
      <c r="F23217" s="12">
        <v>3453213</v>
      </c>
    </row>
    <row r="23218" spans="2:6">
      <c r="B23218" s="21">
        <v>42985</v>
      </c>
      <c r="C23218" s="122" t="s">
        <v>39</v>
      </c>
      <c r="D23218" s="117">
        <v>77.260000000000005</v>
      </c>
      <c r="E23218" s="96">
        <v>76.37</v>
      </c>
      <c r="F23218" s="12">
        <v>2789003</v>
      </c>
    </row>
    <row r="23219" spans="2:6">
      <c r="B23219" s="21">
        <v>42985</v>
      </c>
      <c r="C23219" s="122" t="s">
        <v>40</v>
      </c>
      <c r="D23219" s="117">
        <v>73.819999999999993</v>
      </c>
      <c r="E23219" s="96">
        <v>73.989999999999995</v>
      </c>
      <c r="F23219" s="12">
        <v>1085289</v>
      </c>
    </row>
    <row r="23220" spans="2:6">
      <c r="B23220" s="21">
        <v>42985</v>
      </c>
      <c r="C23220" s="122" t="s">
        <v>41</v>
      </c>
      <c r="D23220" s="117">
        <v>30.16</v>
      </c>
      <c r="E23220" s="96">
        <v>30.15</v>
      </c>
      <c r="F23220" s="12">
        <v>2519252</v>
      </c>
    </row>
    <row r="23221" spans="2:6">
      <c r="B23221" s="21">
        <v>42985</v>
      </c>
      <c r="C23221" s="122" t="s">
        <v>42</v>
      </c>
      <c r="D23221" s="117">
        <v>158.16999999999999</v>
      </c>
      <c r="E23221" s="96">
        <v>157.93</v>
      </c>
      <c r="F23221" s="12">
        <v>8273080</v>
      </c>
    </row>
    <row r="23222" spans="2:6">
      <c r="B23222" s="21">
        <v>42985</v>
      </c>
      <c r="C23222" s="122" t="s">
        <v>43</v>
      </c>
      <c r="D23222" s="117">
        <v>40.880000000000003</v>
      </c>
      <c r="E23222" s="96">
        <v>41.33</v>
      </c>
      <c r="F23222" s="12">
        <v>3181749</v>
      </c>
    </row>
    <row r="23223" spans="2:6">
      <c r="B23223" s="21">
        <v>42985</v>
      </c>
      <c r="C23223" s="122" t="s">
        <v>44</v>
      </c>
      <c r="D23223" s="117">
        <v>52.72</v>
      </c>
      <c r="E23223" s="96">
        <v>51.64</v>
      </c>
      <c r="F23223" s="12">
        <v>2721285</v>
      </c>
    </row>
    <row r="23224" spans="2:6">
      <c r="B23224" s="21">
        <v>42985</v>
      </c>
      <c r="C23224" s="122" t="s">
        <v>45</v>
      </c>
      <c r="D23224" s="117">
        <v>63.88</v>
      </c>
      <c r="E23224" s="96">
        <v>63.89</v>
      </c>
      <c r="F23224" s="12">
        <v>1517956</v>
      </c>
    </row>
    <row r="23225" spans="2:6">
      <c r="B23225" s="21">
        <v>42985</v>
      </c>
      <c r="C23225" s="122" t="s">
        <v>46</v>
      </c>
      <c r="D23225" s="117">
        <v>46.72</v>
      </c>
      <c r="E23225" s="96">
        <v>46.95</v>
      </c>
      <c r="F23225" s="12">
        <v>1995692</v>
      </c>
    </row>
    <row r="23226" spans="2:6">
      <c r="B23226" s="21">
        <v>42985</v>
      </c>
      <c r="C23226" s="122" t="s">
        <v>47</v>
      </c>
      <c r="D23226" s="117">
        <v>39.04</v>
      </c>
      <c r="E23226" s="96">
        <v>38.9</v>
      </c>
      <c r="F23226" s="12">
        <v>2066714</v>
      </c>
    </row>
    <row r="23227" spans="2:6">
      <c r="B23227" s="21">
        <v>42985</v>
      </c>
      <c r="C23227" s="122" t="s">
        <v>48</v>
      </c>
      <c r="D23227" s="117">
        <v>136.41999999999999</v>
      </c>
      <c r="E23227" s="96">
        <v>137.08000000000001</v>
      </c>
      <c r="F23227" s="12">
        <v>2460484</v>
      </c>
    </row>
    <row r="23228" spans="2:6">
      <c r="B23228" s="21">
        <v>42985</v>
      </c>
      <c r="C23228" s="122" t="s">
        <v>49</v>
      </c>
      <c r="D23228" s="117">
        <v>46.35</v>
      </c>
      <c r="E23228" s="96">
        <v>46.04</v>
      </c>
      <c r="F23228" s="12">
        <v>1975786</v>
      </c>
    </row>
    <row r="23229" spans="2:6">
      <c r="B23229" s="21">
        <v>42985</v>
      </c>
      <c r="C23229" s="122" t="s">
        <v>50</v>
      </c>
      <c r="D23229" s="117">
        <v>13.73</v>
      </c>
      <c r="E23229" s="96">
        <v>13.25</v>
      </c>
      <c r="F23229" s="12">
        <v>27036825</v>
      </c>
    </row>
    <row r="23230" spans="2:6">
      <c r="B23230" s="21">
        <v>42985</v>
      </c>
      <c r="C23230" s="122" t="s">
        <v>51</v>
      </c>
      <c r="D23230" s="117">
        <v>19.350000000000001</v>
      </c>
      <c r="E23230" s="96">
        <v>19.28</v>
      </c>
      <c r="F23230" s="12">
        <v>5716448</v>
      </c>
    </row>
    <row r="23231" spans="2:6">
      <c r="B23231" s="21">
        <v>42985</v>
      </c>
      <c r="C23231" s="122" t="s">
        <v>52</v>
      </c>
      <c r="D23231" s="117">
        <v>26</v>
      </c>
      <c r="E23231" s="96">
        <v>25.69</v>
      </c>
      <c r="F23231" s="12">
        <v>2852325</v>
      </c>
    </row>
    <row r="23232" spans="2:6">
      <c r="B23232" s="21">
        <v>42985</v>
      </c>
      <c r="C23232" s="122" t="s">
        <v>53</v>
      </c>
      <c r="D23232" s="117">
        <v>30.9</v>
      </c>
      <c r="E23232" s="96">
        <v>31.25</v>
      </c>
      <c r="F23232" s="12">
        <v>3304614</v>
      </c>
    </row>
    <row r="23233" spans="2:6">
      <c r="B23233" s="21">
        <v>42985</v>
      </c>
      <c r="C23233" s="122" t="s">
        <v>54</v>
      </c>
      <c r="D23233" s="117">
        <v>122.64</v>
      </c>
      <c r="E23233" s="96">
        <v>122.45</v>
      </c>
      <c r="F23233" s="12">
        <v>598574</v>
      </c>
    </row>
    <row r="23234" spans="2:6">
      <c r="B23234" s="21">
        <v>42985</v>
      </c>
      <c r="C23234" s="122" t="s">
        <v>55</v>
      </c>
      <c r="D23234" s="117">
        <v>86.45</v>
      </c>
      <c r="E23234" s="96">
        <v>87.415000000000006</v>
      </c>
      <c r="F23234" s="12">
        <v>824308</v>
      </c>
    </row>
    <row r="23235" spans="2:6">
      <c r="B23235" s="21">
        <v>42985</v>
      </c>
      <c r="C23235" s="122" t="s">
        <v>56</v>
      </c>
      <c r="D23235" s="117">
        <v>18.010000000000002</v>
      </c>
      <c r="E23235" s="96">
        <v>17.940000000000001</v>
      </c>
      <c r="F23235" s="12">
        <v>3400559</v>
      </c>
    </row>
    <row r="23236" spans="2:6">
      <c r="B23236" s="21">
        <v>42985</v>
      </c>
      <c r="C23236" s="122" t="s">
        <v>57</v>
      </c>
      <c r="D23236" s="117">
        <v>105.43</v>
      </c>
      <c r="E23236" s="96">
        <v>107.8</v>
      </c>
      <c r="F23236" s="12">
        <v>1725314</v>
      </c>
    </row>
    <row r="23237" spans="2:6">
      <c r="B23237" s="21">
        <v>42985</v>
      </c>
      <c r="C23237" s="122" t="s">
        <v>58</v>
      </c>
      <c r="D23237" s="117">
        <v>256.94</v>
      </c>
      <c r="E23237" s="96">
        <v>256.52999999999997</v>
      </c>
      <c r="F23237" s="12">
        <v>692189</v>
      </c>
    </row>
    <row r="23238" spans="2:6">
      <c r="B23238" s="21">
        <v>42985</v>
      </c>
      <c r="C23238" s="122" t="s">
        <v>59</v>
      </c>
      <c r="D23238" s="117">
        <v>144.1</v>
      </c>
      <c r="E23238" s="96">
        <v>142.9</v>
      </c>
      <c r="F23238" s="12">
        <v>4188158</v>
      </c>
    </row>
    <row r="23239" spans="2:6">
      <c r="B23239" s="21">
        <v>42985</v>
      </c>
      <c r="C23239" s="122" t="s">
        <v>60</v>
      </c>
      <c r="D23239" s="117">
        <v>65.72</v>
      </c>
      <c r="E23239" s="96">
        <v>64.3</v>
      </c>
      <c r="F23239" s="12">
        <v>2802189</v>
      </c>
    </row>
    <row r="23240" spans="2:6">
      <c r="B23240" s="21">
        <v>42985</v>
      </c>
      <c r="C23240" s="122" t="s">
        <v>61</v>
      </c>
      <c r="D23240" s="117">
        <v>157.18</v>
      </c>
      <c r="E23240" s="96">
        <v>157.94999999999999</v>
      </c>
      <c r="F23240" s="12">
        <v>553832</v>
      </c>
    </row>
    <row r="23241" spans="2:6">
      <c r="B23241" s="21">
        <v>42985</v>
      </c>
      <c r="C23241" s="122" t="s">
        <v>62</v>
      </c>
      <c r="D23241" s="117">
        <v>139.32</v>
      </c>
      <c r="E23241" s="96">
        <v>140.56</v>
      </c>
      <c r="F23241" s="12">
        <v>296659</v>
      </c>
    </row>
    <row r="23242" spans="2:6">
      <c r="B23242" s="21">
        <v>42985</v>
      </c>
      <c r="C23242" s="122" t="s">
        <v>63</v>
      </c>
      <c r="D23242" s="117">
        <v>207.21</v>
      </c>
      <c r="E23242" s="96">
        <v>210.2</v>
      </c>
      <c r="F23242" s="12">
        <v>757035</v>
      </c>
    </row>
    <row r="23243" spans="2:6">
      <c r="B23243" s="21">
        <v>42985</v>
      </c>
      <c r="C23243" s="122" t="s">
        <v>64</v>
      </c>
      <c r="D23243" s="117">
        <v>135.85</v>
      </c>
      <c r="E23243" s="96">
        <v>134.34</v>
      </c>
      <c r="F23243" s="12">
        <v>1421680</v>
      </c>
    </row>
    <row r="23244" spans="2:6">
      <c r="B23244" s="21">
        <v>42985</v>
      </c>
      <c r="C23244" s="122" t="s">
        <v>65</v>
      </c>
      <c r="D23244" s="117">
        <v>47.43</v>
      </c>
      <c r="E23244" s="96">
        <v>47.24</v>
      </c>
      <c r="F23244" s="12">
        <v>2327604</v>
      </c>
    </row>
    <row r="23245" spans="2:6">
      <c r="B23245" s="21">
        <v>42985</v>
      </c>
      <c r="C23245" s="122" t="s">
        <v>66</v>
      </c>
      <c r="D23245" s="117">
        <v>35.880000000000003</v>
      </c>
      <c r="E23245" s="96">
        <v>35.54</v>
      </c>
      <c r="F23245" s="12">
        <v>16297077</v>
      </c>
    </row>
    <row r="23246" spans="2:6">
      <c r="B23246" s="21">
        <v>42985</v>
      </c>
      <c r="C23246" s="122" t="s">
        <v>67</v>
      </c>
      <c r="D23246" s="117">
        <v>140.99</v>
      </c>
      <c r="E23246" s="96">
        <v>141</v>
      </c>
      <c r="F23246" s="12">
        <v>1525680</v>
      </c>
    </row>
    <row r="23247" spans="2:6">
      <c r="B23247" s="21">
        <v>42985</v>
      </c>
      <c r="C23247" s="122" t="s">
        <v>68</v>
      </c>
      <c r="D23247" s="117">
        <v>54.98</v>
      </c>
      <c r="E23247" s="96">
        <v>54.69</v>
      </c>
      <c r="F23247" s="12">
        <v>1129527</v>
      </c>
    </row>
    <row r="23248" spans="2:6">
      <c r="B23248" s="21">
        <v>42985</v>
      </c>
      <c r="C23248" s="122" t="s">
        <v>69</v>
      </c>
      <c r="D23248" s="117">
        <v>20.59</v>
      </c>
      <c r="E23248" s="96">
        <v>20.12</v>
      </c>
      <c r="F23248" s="12">
        <v>7727918</v>
      </c>
    </row>
    <row r="23249" spans="2:6">
      <c r="B23249" s="21">
        <v>42985</v>
      </c>
      <c r="C23249" s="122" t="s">
        <v>70</v>
      </c>
      <c r="D23249" s="117">
        <v>84.12</v>
      </c>
      <c r="E23249" s="96">
        <v>85.06</v>
      </c>
      <c r="F23249" s="12">
        <v>1724087</v>
      </c>
    </row>
    <row r="23250" spans="2:6">
      <c r="B23250" s="21">
        <v>42985</v>
      </c>
      <c r="C23250" s="122" t="s">
        <v>71</v>
      </c>
      <c r="D23250" s="117">
        <v>39.43</v>
      </c>
      <c r="E23250" s="96">
        <v>39.869999999999997</v>
      </c>
      <c r="F23250" s="12">
        <v>905592</v>
      </c>
    </row>
    <row r="23251" spans="2:6">
      <c r="B23251" s="21">
        <v>42985</v>
      </c>
      <c r="C23251" s="122" t="s">
        <v>72</v>
      </c>
      <c r="D23251" s="117">
        <v>340.80002000000002</v>
      </c>
      <c r="E23251" s="96">
        <v>345.49</v>
      </c>
      <c r="F23251" s="12">
        <v>523316.99</v>
      </c>
    </row>
    <row r="23252" spans="2:6">
      <c r="B23252" s="21">
        <v>42985</v>
      </c>
      <c r="C23252" s="122" t="s">
        <v>73</v>
      </c>
      <c r="D23252" s="117">
        <v>121.55</v>
      </c>
      <c r="E23252" s="96">
        <v>122.59</v>
      </c>
      <c r="F23252" s="12">
        <v>598350</v>
      </c>
    </row>
    <row r="23253" spans="2:6">
      <c r="B23253" s="21">
        <v>42985</v>
      </c>
      <c r="C23253" s="122" t="s">
        <v>285</v>
      </c>
      <c r="D23253" s="117">
        <v>137.25</v>
      </c>
      <c r="E23253" s="96">
        <v>138.13</v>
      </c>
      <c r="F23253" s="12">
        <v>1219436</v>
      </c>
    </row>
    <row r="23254" spans="2:6">
      <c r="B23254" s="21">
        <v>42985</v>
      </c>
      <c r="C23254" s="122" t="s">
        <v>286</v>
      </c>
      <c r="D23254" s="117">
        <v>32.08</v>
      </c>
      <c r="E23254" s="96">
        <v>31.75</v>
      </c>
      <c r="F23254" s="12">
        <v>1945139</v>
      </c>
    </row>
    <row r="23255" spans="2:6">
      <c r="B23255" s="21">
        <v>42985</v>
      </c>
      <c r="C23255" s="122" t="s">
        <v>287</v>
      </c>
      <c r="D23255" s="117">
        <v>99.51</v>
      </c>
      <c r="E23255" s="96">
        <v>100.74</v>
      </c>
      <c r="F23255" s="12">
        <v>1239900</v>
      </c>
    </row>
    <row r="23256" spans="2:6">
      <c r="B23256" s="21">
        <v>42985</v>
      </c>
      <c r="C23256" s="122" t="s">
        <v>288</v>
      </c>
      <c r="D23256" s="117">
        <v>39.799999999999997</v>
      </c>
      <c r="E23256" s="96">
        <v>39.21</v>
      </c>
      <c r="F23256" s="12">
        <v>3533524</v>
      </c>
    </row>
    <row r="23257" spans="2:6">
      <c r="B23257" s="21">
        <v>42985</v>
      </c>
      <c r="C23257" s="122" t="s">
        <v>289</v>
      </c>
      <c r="D23257" s="117">
        <v>54.52</v>
      </c>
      <c r="E23257" s="96">
        <v>54.44</v>
      </c>
      <c r="F23257" s="12">
        <v>930187</v>
      </c>
    </row>
    <row r="23258" spans="2:6">
      <c r="B23258" s="21">
        <v>42985</v>
      </c>
      <c r="C23258" s="122" t="s">
        <v>290</v>
      </c>
      <c r="D23258" s="117">
        <v>130.86000000000001</v>
      </c>
      <c r="E23258" s="96">
        <v>132.19</v>
      </c>
      <c r="F23258" s="12">
        <v>3800234</v>
      </c>
    </row>
    <row r="23259" spans="2:6">
      <c r="B23259" s="21">
        <v>42985</v>
      </c>
      <c r="C23259" s="122" t="s">
        <v>291</v>
      </c>
      <c r="D23259" s="117">
        <v>27.41</v>
      </c>
      <c r="E23259" s="96">
        <v>27.02</v>
      </c>
      <c r="F23259" s="12">
        <v>3473918</v>
      </c>
    </row>
    <row r="23260" spans="2:6">
      <c r="B23260" s="21">
        <v>42985</v>
      </c>
      <c r="C23260" s="122" t="s">
        <v>292</v>
      </c>
      <c r="D23260" s="117">
        <v>90.11</v>
      </c>
      <c r="E23260" s="96">
        <v>88.53</v>
      </c>
      <c r="F23260" s="12">
        <v>14592255</v>
      </c>
    </row>
    <row r="23261" spans="2:6">
      <c r="B23261" s="21">
        <v>42985</v>
      </c>
      <c r="C23261" s="122" t="s">
        <v>293</v>
      </c>
      <c r="D23261" s="117">
        <v>46.9</v>
      </c>
      <c r="E23261" s="96">
        <v>46.21</v>
      </c>
      <c r="F23261" s="12">
        <v>1110059</v>
      </c>
    </row>
    <row r="23262" spans="2:6">
      <c r="B23262" s="21">
        <v>42985</v>
      </c>
      <c r="C23262" s="122" t="s">
        <v>294</v>
      </c>
      <c r="D23262" s="117">
        <v>67.95</v>
      </c>
      <c r="E23262" s="96">
        <v>67.75</v>
      </c>
      <c r="F23262" s="12">
        <v>2490438</v>
      </c>
    </row>
    <row r="23263" spans="2:6">
      <c r="B23263" s="21">
        <v>42985</v>
      </c>
      <c r="C23263" s="122" t="s">
        <v>295</v>
      </c>
      <c r="D23263" s="117">
        <v>16.89</v>
      </c>
      <c r="E23263" s="96">
        <v>16.47</v>
      </c>
      <c r="F23263" s="12">
        <v>12218544</v>
      </c>
    </row>
    <row r="23264" spans="2:6">
      <c r="B23264" s="21">
        <v>42985</v>
      </c>
      <c r="C23264" s="122" t="s">
        <v>296</v>
      </c>
      <c r="D23264" s="117">
        <v>81.45</v>
      </c>
      <c r="E23264" s="96">
        <v>81.459999999999994</v>
      </c>
      <c r="F23264" s="12">
        <v>3257236</v>
      </c>
    </row>
    <row r="23265" spans="2:6">
      <c r="B23265" s="21">
        <v>42985</v>
      </c>
      <c r="C23265" s="122" t="s">
        <v>297</v>
      </c>
      <c r="D23265" s="117">
        <v>20.239999999999998</v>
      </c>
      <c r="E23265" s="96">
        <v>20.58</v>
      </c>
      <c r="F23265" s="12">
        <v>5599061</v>
      </c>
    </row>
    <row r="23266" spans="2:6">
      <c r="B23266" s="21">
        <v>42985</v>
      </c>
      <c r="C23266" s="122" t="s">
        <v>298</v>
      </c>
      <c r="D23266" s="117">
        <v>94.54</v>
      </c>
      <c r="E23266" s="96">
        <v>95.32</v>
      </c>
      <c r="F23266" s="12">
        <v>681850</v>
      </c>
    </row>
    <row r="23267" spans="2:6">
      <c r="B23267" s="21">
        <v>42985</v>
      </c>
      <c r="C23267" s="122" t="s">
        <v>299</v>
      </c>
      <c r="D23267" s="117">
        <v>119.91</v>
      </c>
      <c r="E23267" s="96">
        <v>119.61</v>
      </c>
      <c r="F23267" s="12">
        <v>1888360</v>
      </c>
    </row>
    <row r="23268" spans="2:6">
      <c r="B23268" s="21">
        <v>42985</v>
      </c>
      <c r="C23268" s="122" t="s">
        <v>300</v>
      </c>
      <c r="D23268" s="117">
        <v>19.329999999999998</v>
      </c>
      <c r="E23268" s="96">
        <v>19.14</v>
      </c>
      <c r="F23268" s="12">
        <v>6834783</v>
      </c>
    </row>
    <row r="23269" spans="2:6">
      <c r="B23269" s="21">
        <v>42985</v>
      </c>
      <c r="C23269" s="122" t="s">
        <v>301</v>
      </c>
      <c r="D23269" s="117">
        <v>69.150000000000006</v>
      </c>
      <c r="E23269" s="96">
        <v>68.34</v>
      </c>
      <c r="F23269" s="12">
        <v>1589058</v>
      </c>
    </row>
    <row r="23270" spans="2:6">
      <c r="B23270" s="21">
        <v>42985</v>
      </c>
      <c r="C23270" s="122" t="s">
        <v>302</v>
      </c>
      <c r="D23270" s="117">
        <v>46.01</v>
      </c>
      <c r="E23270" s="96">
        <v>46.28</v>
      </c>
      <c r="F23270" s="12">
        <v>9418365</v>
      </c>
    </row>
    <row r="23271" spans="2:6">
      <c r="B23271" s="21">
        <v>42985</v>
      </c>
      <c r="C23271" s="122" t="s">
        <v>303</v>
      </c>
      <c r="D23271" s="117">
        <v>42.9</v>
      </c>
      <c r="E23271" s="96">
        <v>42.37</v>
      </c>
      <c r="F23271" s="12">
        <v>1413020</v>
      </c>
    </row>
    <row r="23272" spans="2:6">
      <c r="B23272" s="21">
        <v>42985</v>
      </c>
      <c r="C23272" s="122" t="s">
        <v>304</v>
      </c>
      <c r="D23272" s="117">
        <v>22.53</v>
      </c>
      <c r="E23272" s="96">
        <v>22.77</v>
      </c>
      <c r="F23272" s="12">
        <v>21085220</v>
      </c>
    </row>
    <row r="23273" spans="2:6">
      <c r="B23273" s="21">
        <v>42985</v>
      </c>
      <c r="C23273" s="122" t="s">
        <v>305</v>
      </c>
      <c r="D23273" s="117">
        <v>42.39</v>
      </c>
      <c r="E23273" s="96">
        <v>42.4</v>
      </c>
      <c r="F23273" s="12">
        <v>3606851</v>
      </c>
    </row>
    <row r="23274" spans="2:6">
      <c r="B23274" s="21">
        <v>42985</v>
      </c>
      <c r="C23274" s="122" t="s">
        <v>306</v>
      </c>
      <c r="D23274" s="117">
        <v>103.52</v>
      </c>
      <c r="E23274" s="96">
        <v>103.99</v>
      </c>
      <c r="F23274" s="12">
        <v>847059</v>
      </c>
    </row>
    <row r="23275" spans="2:6">
      <c r="B23275" s="21">
        <v>42985</v>
      </c>
      <c r="C23275" s="122" t="s">
        <v>307</v>
      </c>
      <c r="D23275" s="117">
        <v>46.16</v>
      </c>
      <c r="E23275" s="96">
        <v>45.12</v>
      </c>
      <c r="F23275" s="12">
        <v>928010</v>
      </c>
    </row>
    <row r="23276" spans="2:6">
      <c r="B23276" s="21">
        <v>42985</v>
      </c>
      <c r="C23276" s="122" t="s">
        <v>308</v>
      </c>
      <c r="D23276" s="117">
        <v>37.65</v>
      </c>
      <c r="E23276" s="96">
        <v>37.36</v>
      </c>
      <c r="F23276" s="12">
        <v>2559249</v>
      </c>
    </row>
    <row r="23277" spans="2:6">
      <c r="B23277" s="21">
        <v>42985</v>
      </c>
      <c r="C23277" s="122" t="s">
        <v>309</v>
      </c>
      <c r="D23277" s="117">
        <v>44.8</v>
      </c>
      <c r="E23277" s="96">
        <v>43.5</v>
      </c>
      <c r="F23277" s="12">
        <v>2602214</v>
      </c>
    </row>
    <row r="23278" spans="2:6">
      <c r="B23278" s="21">
        <v>42985</v>
      </c>
      <c r="C23278" s="122" t="s">
        <v>310</v>
      </c>
      <c r="D23278" s="117">
        <v>50.21</v>
      </c>
      <c r="E23278" s="96">
        <v>49.87</v>
      </c>
      <c r="F23278" s="12">
        <v>1644350</v>
      </c>
    </row>
    <row r="23279" spans="2:6">
      <c r="B23279" s="21">
        <v>42985</v>
      </c>
      <c r="C23279" s="122" t="s">
        <v>311</v>
      </c>
      <c r="D23279" s="117">
        <v>158.88999999999999</v>
      </c>
      <c r="E23279" s="96">
        <v>158.04</v>
      </c>
      <c r="F23279" s="12">
        <v>558021</v>
      </c>
    </row>
    <row r="23280" spans="2:6">
      <c r="B23280" s="21">
        <v>42985</v>
      </c>
      <c r="C23280" s="122" t="s">
        <v>312</v>
      </c>
      <c r="D23280" s="117">
        <v>35.020000000000003</v>
      </c>
      <c r="E23280" s="96">
        <v>34.75</v>
      </c>
      <c r="F23280" s="12">
        <v>822228</v>
      </c>
    </row>
    <row r="23281" spans="2:6">
      <c r="B23281" s="21">
        <v>42985</v>
      </c>
      <c r="C23281" s="122" t="s">
        <v>313</v>
      </c>
      <c r="D23281" s="117">
        <v>181.4</v>
      </c>
      <c r="E23281" s="96">
        <v>181.48</v>
      </c>
      <c r="F23281" s="12">
        <v>428606</v>
      </c>
    </row>
    <row r="23282" spans="2:6">
      <c r="B23282" s="21">
        <v>42985</v>
      </c>
      <c r="C23282" s="122" t="s">
        <v>314</v>
      </c>
      <c r="D23282" s="117">
        <v>80.62</v>
      </c>
      <c r="E23282" s="96">
        <v>81.540000000000006</v>
      </c>
      <c r="F23282" s="12">
        <v>6249330</v>
      </c>
    </row>
    <row r="23283" spans="2:6">
      <c r="B23283" s="21">
        <v>42985</v>
      </c>
      <c r="C23283" s="122" t="s">
        <v>315</v>
      </c>
      <c r="D23283" s="117">
        <v>301.45</v>
      </c>
      <c r="E23283" s="96">
        <v>302.35000000000002</v>
      </c>
      <c r="F23283" s="12">
        <v>923377</v>
      </c>
    </row>
    <row r="23284" spans="2:6">
      <c r="B23284" s="21">
        <v>42985</v>
      </c>
      <c r="C23284" s="122" t="s">
        <v>316</v>
      </c>
      <c r="D23284" s="117">
        <v>67.14</v>
      </c>
      <c r="E23284" s="96">
        <v>65.22</v>
      </c>
      <c r="F23284" s="12">
        <v>1330541</v>
      </c>
    </row>
    <row r="23285" spans="2:6">
      <c r="B23285" s="21">
        <v>42985</v>
      </c>
      <c r="C23285" s="122" t="s">
        <v>317</v>
      </c>
      <c r="D23285" s="117">
        <v>42.74</v>
      </c>
      <c r="E23285" s="96">
        <v>42.95</v>
      </c>
      <c r="F23285" s="12">
        <v>1175121</v>
      </c>
    </row>
    <row r="23286" spans="2:6">
      <c r="B23286" s="21">
        <v>42985</v>
      </c>
      <c r="C23286" s="122" t="s">
        <v>318</v>
      </c>
      <c r="D23286" s="117">
        <v>78.33</v>
      </c>
      <c r="E23286" s="96">
        <v>77.680000000000007</v>
      </c>
      <c r="F23286" s="12">
        <v>10408622</v>
      </c>
    </row>
    <row r="23287" spans="2:6">
      <c r="B23287" s="21">
        <v>42985</v>
      </c>
      <c r="C23287" s="122" t="s">
        <v>319</v>
      </c>
      <c r="D23287" s="117">
        <v>165.33</v>
      </c>
      <c r="E23287" s="96">
        <v>168.59</v>
      </c>
      <c r="F23287" s="12">
        <v>1356989</v>
      </c>
    </row>
    <row r="23288" spans="2:6">
      <c r="B23288" s="21">
        <v>42985</v>
      </c>
      <c r="C23288" s="122" t="s">
        <v>320</v>
      </c>
      <c r="D23288" s="117">
        <v>22.84</v>
      </c>
      <c r="E23288" s="96">
        <v>22.27</v>
      </c>
      <c r="F23288" s="12">
        <v>2333873</v>
      </c>
    </row>
    <row r="23289" spans="2:6">
      <c r="B23289" s="21">
        <v>42985</v>
      </c>
      <c r="C23289" s="122" t="s">
        <v>321</v>
      </c>
      <c r="D23289" s="117">
        <v>51.69</v>
      </c>
      <c r="E23289" s="96">
        <v>52.21</v>
      </c>
      <c r="F23289" s="12">
        <v>6045981</v>
      </c>
    </row>
    <row r="23290" spans="2:6">
      <c r="B23290" s="21">
        <v>42985</v>
      </c>
      <c r="C23290" s="122" t="s">
        <v>322</v>
      </c>
      <c r="D23290" s="117">
        <v>53.57</v>
      </c>
      <c r="E23290" s="96">
        <v>52.99</v>
      </c>
      <c r="F23290" s="12">
        <v>3359174</v>
      </c>
    </row>
    <row r="23291" spans="2:6">
      <c r="B23291" s="21">
        <v>42985</v>
      </c>
      <c r="C23291" s="122" t="s">
        <v>323</v>
      </c>
      <c r="D23291" s="117">
        <v>91.76</v>
      </c>
      <c r="E23291" s="96">
        <v>91.72</v>
      </c>
      <c r="F23291" s="12">
        <v>2360115</v>
      </c>
    </row>
    <row r="23292" spans="2:6">
      <c r="B23292" s="21">
        <v>42985</v>
      </c>
      <c r="C23292" s="122" t="s">
        <v>324</v>
      </c>
      <c r="D23292" s="117">
        <v>22.32</v>
      </c>
      <c r="E23292" s="96">
        <v>21.72</v>
      </c>
      <c r="F23292" s="12">
        <v>6900000</v>
      </c>
    </row>
    <row r="23293" spans="2:6">
      <c r="B23293" s="21">
        <v>42985</v>
      </c>
      <c r="C23293" s="122" t="s">
        <v>325</v>
      </c>
      <c r="D23293" s="117">
        <v>136.08000000000001</v>
      </c>
      <c r="E23293" s="96">
        <v>136.53</v>
      </c>
      <c r="F23293" s="12">
        <v>7268966</v>
      </c>
    </row>
    <row r="23294" spans="2:6">
      <c r="B23294" s="21">
        <v>42985</v>
      </c>
      <c r="C23294" s="122" t="s">
        <v>326</v>
      </c>
      <c r="D23294" s="117">
        <v>106.52</v>
      </c>
      <c r="E23294" s="96">
        <v>107.03</v>
      </c>
      <c r="F23294" s="12">
        <v>558706</v>
      </c>
    </row>
    <row r="23295" spans="2:6">
      <c r="B23295" s="21">
        <v>42985</v>
      </c>
      <c r="C23295" s="122" t="s">
        <v>327</v>
      </c>
      <c r="D23295" s="117">
        <v>54.45</v>
      </c>
      <c r="E23295" s="96">
        <v>54.57</v>
      </c>
      <c r="F23295" s="12">
        <v>1818206</v>
      </c>
    </row>
    <row r="23296" spans="2:6">
      <c r="B23296" s="21">
        <v>42985</v>
      </c>
      <c r="C23296" s="122" t="s">
        <v>328</v>
      </c>
      <c r="D23296" s="117">
        <v>102.13</v>
      </c>
      <c r="E23296" s="96">
        <v>101.76</v>
      </c>
      <c r="F23296" s="12">
        <v>1661419</v>
      </c>
    </row>
    <row r="23297" spans="2:6">
      <c r="B23297" s="21">
        <v>42985</v>
      </c>
      <c r="C23297" s="122" t="s">
        <v>329</v>
      </c>
      <c r="D23297" s="117">
        <v>36.950000000000003</v>
      </c>
      <c r="E23297" s="96">
        <v>37</v>
      </c>
      <c r="F23297" s="12">
        <v>1785805</v>
      </c>
    </row>
    <row r="23298" spans="2:6">
      <c r="B23298" s="21">
        <v>42985</v>
      </c>
      <c r="C23298" s="122" t="s">
        <v>330</v>
      </c>
      <c r="D23298" s="117">
        <v>15.8</v>
      </c>
      <c r="E23298" s="96">
        <v>15.56</v>
      </c>
      <c r="F23298" s="12">
        <v>7801721</v>
      </c>
    </row>
    <row r="23299" spans="2:6">
      <c r="B23299" s="21">
        <v>42985</v>
      </c>
      <c r="C23299" s="122" t="s">
        <v>331</v>
      </c>
      <c r="D23299" s="117">
        <v>158.47</v>
      </c>
      <c r="E23299" s="96">
        <v>159.9</v>
      </c>
      <c r="F23299" s="12">
        <v>2965378</v>
      </c>
    </row>
    <row r="23300" spans="2:6">
      <c r="B23300" s="21">
        <v>42985</v>
      </c>
      <c r="C23300" s="122" t="s">
        <v>332</v>
      </c>
      <c r="D23300" s="117">
        <v>86.185000000000002</v>
      </c>
      <c r="E23300" s="96">
        <v>87.39</v>
      </c>
      <c r="F23300" s="12">
        <v>1509293</v>
      </c>
    </row>
    <row r="23301" spans="2:6">
      <c r="B23301" s="21">
        <v>42985</v>
      </c>
      <c r="C23301" s="122" t="s">
        <v>333</v>
      </c>
      <c r="D23301" s="117">
        <v>152.11000000000001</v>
      </c>
      <c r="E23301" s="96">
        <v>155.84</v>
      </c>
      <c r="F23301" s="12">
        <v>2462458</v>
      </c>
    </row>
    <row r="23302" spans="2:6">
      <c r="B23302" s="21">
        <v>42985</v>
      </c>
      <c r="C23302" s="122" t="s">
        <v>334</v>
      </c>
      <c r="D23302" s="117">
        <v>134.19</v>
      </c>
      <c r="E23302" s="96">
        <v>134.22</v>
      </c>
      <c r="F23302" s="12">
        <v>492596</v>
      </c>
    </row>
    <row r="23303" spans="2:6">
      <c r="B23303" s="21">
        <v>42985</v>
      </c>
      <c r="C23303" s="122" t="s">
        <v>335</v>
      </c>
      <c r="D23303" s="117">
        <v>40.770000000000003</v>
      </c>
      <c r="E23303" s="96">
        <v>40.96</v>
      </c>
      <c r="F23303" s="12">
        <v>12150343</v>
      </c>
    </row>
    <row r="23304" spans="2:6">
      <c r="B23304" s="21">
        <v>42985</v>
      </c>
      <c r="C23304" s="122" t="s">
        <v>336</v>
      </c>
      <c r="D23304" s="117">
        <v>79.92</v>
      </c>
      <c r="E23304" s="96">
        <v>79.95</v>
      </c>
      <c r="F23304" s="12">
        <v>3386960</v>
      </c>
    </row>
    <row r="23305" spans="2:6">
      <c r="B23305" s="21">
        <v>42985</v>
      </c>
      <c r="C23305" s="122" t="s">
        <v>337</v>
      </c>
      <c r="D23305" s="117">
        <v>47.89</v>
      </c>
      <c r="E23305" s="96">
        <v>46.81</v>
      </c>
      <c r="F23305" s="12">
        <v>5836596</v>
      </c>
    </row>
    <row r="23306" spans="2:6">
      <c r="B23306" s="21">
        <v>42985</v>
      </c>
      <c r="C23306" s="122" t="s">
        <v>338</v>
      </c>
      <c r="D23306" s="117">
        <v>34</v>
      </c>
      <c r="E23306" s="96">
        <v>33.99</v>
      </c>
      <c r="F23306" s="12">
        <v>11712607</v>
      </c>
    </row>
    <row r="23307" spans="2:6">
      <c r="B23307" s="21">
        <v>42985</v>
      </c>
      <c r="C23307" s="122" t="s">
        <v>339</v>
      </c>
      <c r="D23307" s="117">
        <v>255.88</v>
      </c>
      <c r="E23307" s="96">
        <v>252.53</v>
      </c>
      <c r="F23307" s="12">
        <v>647460</v>
      </c>
    </row>
    <row r="23308" spans="2:6">
      <c r="B23308" s="21">
        <v>42985</v>
      </c>
      <c r="C23308" s="122" t="s">
        <v>340</v>
      </c>
      <c r="D23308" s="117">
        <v>97.71</v>
      </c>
      <c r="E23308" s="96">
        <v>96.63</v>
      </c>
      <c r="F23308" s="12">
        <v>1099857</v>
      </c>
    </row>
    <row r="23309" spans="2:6">
      <c r="B23309" s="21">
        <v>42985</v>
      </c>
      <c r="C23309" s="122" t="s">
        <v>341</v>
      </c>
      <c r="D23309" s="117">
        <v>83.3</v>
      </c>
      <c r="E23309" s="96">
        <v>84.9</v>
      </c>
      <c r="F23309" s="12">
        <v>264958</v>
      </c>
    </row>
    <row r="23310" spans="2:6">
      <c r="B23310" s="21">
        <v>42985</v>
      </c>
      <c r="C23310" s="122" t="s">
        <v>342</v>
      </c>
      <c r="D23310" s="117">
        <v>210.18</v>
      </c>
      <c r="E23310" s="96">
        <v>208.85</v>
      </c>
      <c r="F23310" s="12">
        <v>559838</v>
      </c>
    </row>
    <row r="23311" spans="2:6">
      <c r="B23311" s="21">
        <v>42985</v>
      </c>
      <c r="C23311" s="122" t="s">
        <v>343</v>
      </c>
      <c r="D23311" s="117">
        <v>79.03</v>
      </c>
      <c r="E23311" s="96">
        <v>78.84</v>
      </c>
      <c r="F23311" s="12">
        <v>2582884</v>
      </c>
    </row>
    <row r="23312" spans="2:6">
      <c r="B23312" s="21">
        <v>42985</v>
      </c>
      <c r="C23312" s="122" t="s">
        <v>344</v>
      </c>
      <c r="D23312" s="117">
        <v>201.47</v>
      </c>
      <c r="E23312" s="96">
        <v>204.46</v>
      </c>
      <c r="F23312" s="12">
        <v>1701542</v>
      </c>
    </row>
    <row r="23313" spans="2:6">
      <c r="B23313" s="21">
        <v>42985</v>
      </c>
      <c r="C23313" s="122" t="s">
        <v>345</v>
      </c>
      <c r="D23313" s="117">
        <v>56.38</v>
      </c>
      <c r="E23313" s="96">
        <v>56.36</v>
      </c>
      <c r="F23313" s="12">
        <v>2001714</v>
      </c>
    </row>
    <row r="23314" spans="2:6">
      <c r="B23314" s="21">
        <v>42985</v>
      </c>
      <c r="C23314" s="122" t="s">
        <v>346</v>
      </c>
      <c r="D23314" s="117">
        <v>63.45</v>
      </c>
      <c r="E23314" s="96">
        <v>62.73</v>
      </c>
      <c r="F23314" s="12">
        <v>7027784</v>
      </c>
    </row>
    <row r="23315" spans="2:6">
      <c r="B23315" s="21">
        <v>42985</v>
      </c>
      <c r="C23315" s="122" t="s">
        <v>347</v>
      </c>
      <c r="D23315" s="117">
        <v>117.48</v>
      </c>
      <c r="E23315" s="96">
        <v>117.7</v>
      </c>
      <c r="F23315" s="12">
        <v>1585188</v>
      </c>
    </row>
    <row r="23316" spans="2:6">
      <c r="B23316" s="21">
        <v>42985</v>
      </c>
      <c r="C23316" s="122" t="s">
        <v>348</v>
      </c>
      <c r="D23316" s="117">
        <v>19.78</v>
      </c>
      <c r="E23316" s="96">
        <v>19.53</v>
      </c>
      <c r="F23316" s="12">
        <v>4919744</v>
      </c>
    </row>
    <row r="23317" spans="2:6">
      <c r="B23317" s="21">
        <v>42985</v>
      </c>
      <c r="C23317" s="122" t="s">
        <v>349</v>
      </c>
      <c r="D23317" s="117">
        <v>52.63</v>
      </c>
      <c r="E23317" s="96">
        <v>52.63</v>
      </c>
      <c r="F23317" s="12">
        <v>3902701</v>
      </c>
    </row>
    <row r="23318" spans="2:6">
      <c r="B23318" s="21">
        <v>42985</v>
      </c>
      <c r="C23318" s="122" t="s">
        <v>350</v>
      </c>
      <c r="D23318" s="117">
        <v>64.09</v>
      </c>
      <c r="E23318" s="96">
        <v>64.319999999999993</v>
      </c>
      <c r="F23318" s="12">
        <v>6856376</v>
      </c>
    </row>
    <row r="23319" spans="2:6">
      <c r="B23319" s="21">
        <v>42985</v>
      </c>
      <c r="C23319" s="122" t="s">
        <v>351</v>
      </c>
      <c r="D23319" s="117">
        <v>11.7</v>
      </c>
      <c r="E23319" s="96">
        <v>11.78</v>
      </c>
      <c r="F23319" s="12">
        <v>10872211</v>
      </c>
    </row>
    <row r="23320" spans="2:6">
      <c r="B23320" s="21">
        <v>42985</v>
      </c>
      <c r="C23320" s="122" t="s">
        <v>352</v>
      </c>
      <c r="D23320" s="117">
        <v>45.13</v>
      </c>
      <c r="E23320" s="96">
        <v>44.07</v>
      </c>
      <c r="F23320" s="12">
        <v>11538295</v>
      </c>
    </row>
    <row r="23321" spans="2:6">
      <c r="B23321" s="21">
        <v>42985</v>
      </c>
      <c r="C23321" s="122" t="s">
        <v>353</v>
      </c>
      <c r="D23321" s="117">
        <v>73.680000000000007</v>
      </c>
      <c r="E23321" s="96">
        <v>74.34</v>
      </c>
      <c r="F23321" s="12">
        <v>17471200</v>
      </c>
    </row>
    <row r="23322" spans="2:6">
      <c r="B23322" s="21">
        <v>42985</v>
      </c>
      <c r="C23322" s="122" t="s">
        <v>354</v>
      </c>
      <c r="D23322" s="117">
        <v>85.79</v>
      </c>
      <c r="E23322" s="96">
        <v>86.35</v>
      </c>
      <c r="F23322" s="12">
        <v>1006401</v>
      </c>
    </row>
    <row r="23323" spans="2:6">
      <c r="B23323" s="21">
        <v>42985</v>
      </c>
      <c r="C23323" s="122" t="s">
        <v>355</v>
      </c>
      <c r="D23323" s="117">
        <v>145.25</v>
      </c>
      <c r="E23323" s="96">
        <v>142.47</v>
      </c>
      <c r="F23323" s="12">
        <v>750953</v>
      </c>
    </row>
    <row r="23324" spans="2:6">
      <c r="B23324" s="21">
        <v>42985</v>
      </c>
      <c r="C23324" s="122" t="s">
        <v>356</v>
      </c>
      <c r="D23324" s="117">
        <v>606.91999999999996</v>
      </c>
      <c r="E23324" s="96">
        <v>611.83000000000004</v>
      </c>
      <c r="F23324" s="12">
        <v>156187</v>
      </c>
    </row>
    <row r="23325" spans="2:6">
      <c r="B23325" s="21">
        <v>42985</v>
      </c>
      <c r="C23325" s="122" t="s">
        <v>357</v>
      </c>
      <c r="D23325" s="117">
        <v>32.47</v>
      </c>
      <c r="E23325" s="96">
        <v>32.79</v>
      </c>
      <c r="F23325" s="12">
        <v>25353310</v>
      </c>
    </row>
    <row r="23326" spans="2:6">
      <c r="B23326" s="21">
        <v>42985</v>
      </c>
      <c r="C23326" s="122" t="s">
        <v>358</v>
      </c>
      <c r="D23326" s="117">
        <v>32.5</v>
      </c>
      <c r="E23326" s="96">
        <v>31.91</v>
      </c>
      <c r="F23326" s="12">
        <v>6359624</v>
      </c>
    </row>
    <row r="23327" spans="2:6">
      <c r="B23327" s="21">
        <v>42985</v>
      </c>
      <c r="C23327" s="122" t="s">
        <v>359</v>
      </c>
      <c r="D23327" s="117">
        <v>13.78</v>
      </c>
      <c r="E23327" s="96">
        <v>13.14</v>
      </c>
      <c r="F23327" s="12">
        <v>3294574</v>
      </c>
    </row>
    <row r="23328" spans="2:6">
      <c r="B23328" s="21">
        <v>42985</v>
      </c>
      <c r="C23328" s="122" t="s">
        <v>360</v>
      </c>
      <c r="D23328" s="117">
        <v>25.13</v>
      </c>
      <c r="E23328" s="96">
        <v>25.17</v>
      </c>
      <c r="F23328" s="12">
        <v>4415178</v>
      </c>
    </row>
    <row r="23329" spans="2:6">
      <c r="B23329" s="21">
        <v>42985</v>
      </c>
      <c r="C23329" s="122" t="s">
        <v>361</v>
      </c>
      <c r="D23329" s="117">
        <v>74.22</v>
      </c>
      <c r="E23329" s="96">
        <v>73.72</v>
      </c>
      <c r="F23329" s="12">
        <v>1098057</v>
      </c>
    </row>
    <row r="23330" spans="2:6">
      <c r="B23330" s="21">
        <v>42985</v>
      </c>
      <c r="C23330" s="122" t="s">
        <v>362</v>
      </c>
      <c r="D23330" s="117">
        <v>148.44999999999999</v>
      </c>
      <c r="E23330" s="96">
        <v>149.49</v>
      </c>
      <c r="F23330" s="12">
        <v>1935563</v>
      </c>
    </row>
    <row r="23331" spans="2:6">
      <c r="B23331" s="21">
        <v>42985</v>
      </c>
      <c r="C23331" s="122" t="s">
        <v>363</v>
      </c>
      <c r="D23331" s="117">
        <v>38.71</v>
      </c>
      <c r="E23331" s="96">
        <v>39.6</v>
      </c>
      <c r="F23331" s="12">
        <v>5894422</v>
      </c>
    </row>
    <row r="23332" spans="2:6">
      <c r="B23332" s="21">
        <v>42985</v>
      </c>
      <c r="C23332" s="122" t="s">
        <v>364</v>
      </c>
      <c r="D23332" s="117">
        <v>178.8</v>
      </c>
      <c r="E23332" s="96">
        <v>179</v>
      </c>
      <c r="F23332" s="12">
        <v>6036146</v>
      </c>
    </row>
    <row r="23333" spans="2:6">
      <c r="B23333" s="21">
        <v>42985</v>
      </c>
      <c r="C23333" s="122" t="s">
        <v>365</v>
      </c>
      <c r="D23333" s="117">
        <v>26.31</v>
      </c>
      <c r="E23333" s="96">
        <v>26.22</v>
      </c>
      <c r="F23333" s="12">
        <v>2552713</v>
      </c>
    </row>
    <row r="23334" spans="2:6">
      <c r="B23334" s="21">
        <v>42985</v>
      </c>
      <c r="C23334" s="122" t="s">
        <v>366</v>
      </c>
      <c r="D23334" s="117">
        <v>26.83</v>
      </c>
      <c r="E23334" s="96">
        <v>26.99</v>
      </c>
      <c r="F23334" s="12">
        <v>1015267</v>
      </c>
    </row>
    <row r="23335" spans="2:6">
      <c r="B23335" s="21">
        <v>42985</v>
      </c>
      <c r="C23335" s="122" t="s">
        <v>367</v>
      </c>
      <c r="D23335" s="117">
        <v>52.76</v>
      </c>
      <c r="E23335" s="96">
        <v>52.39</v>
      </c>
      <c r="F23335" s="12">
        <v>6905762</v>
      </c>
    </row>
    <row r="23336" spans="2:6">
      <c r="B23336" s="21">
        <v>42985</v>
      </c>
      <c r="C23336" s="122" t="s">
        <v>368</v>
      </c>
      <c r="D23336" s="117">
        <v>38.69</v>
      </c>
      <c r="E23336" s="96">
        <v>38.549999999999997</v>
      </c>
      <c r="F23336" s="12">
        <v>1871929</v>
      </c>
    </row>
    <row r="23337" spans="2:6">
      <c r="B23337" s="21">
        <v>42985</v>
      </c>
      <c r="C23337" s="122" t="s">
        <v>369</v>
      </c>
      <c r="D23337" s="117">
        <v>265.52999999999997</v>
      </c>
      <c r="E23337" s="96">
        <v>265.87</v>
      </c>
      <c r="F23337" s="12">
        <v>504344</v>
      </c>
    </row>
    <row r="23338" spans="2:6">
      <c r="B23338" s="21">
        <v>42985</v>
      </c>
      <c r="C23338" s="122" t="s">
        <v>370</v>
      </c>
      <c r="D23338" s="117">
        <v>31.88</v>
      </c>
      <c r="E23338" s="96">
        <v>31.88</v>
      </c>
      <c r="F23338" s="12">
        <v>3039819</v>
      </c>
    </row>
    <row r="23339" spans="2:6">
      <c r="B23339" s="21">
        <v>42985</v>
      </c>
      <c r="C23339" s="122" t="s">
        <v>371</v>
      </c>
      <c r="D23339" s="117">
        <v>24.1</v>
      </c>
      <c r="E23339" s="96">
        <v>24.13</v>
      </c>
      <c r="F23339" s="12">
        <v>5267409</v>
      </c>
    </row>
    <row r="23340" spans="2:6">
      <c r="B23340" s="21">
        <v>42985</v>
      </c>
      <c r="C23340" s="122" t="s">
        <v>372</v>
      </c>
      <c r="D23340" s="117">
        <v>122.91</v>
      </c>
      <c r="E23340" s="96">
        <v>123.93</v>
      </c>
      <c r="F23340" s="12">
        <v>1373367</v>
      </c>
    </row>
    <row r="23341" spans="2:6">
      <c r="B23341" s="21">
        <v>42985</v>
      </c>
      <c r="C23341" s="122" t="s">
        <v>373</v>
      </c>
      <c r="D23341" s="117">
        <v>38.9</v>
      </c>
      <c r="E23341" s="96">
        <v>38.69</v>
      </c>
      <c r="F23341" s="12">
        <v>2609579</v>
      </c>
    </row>
    <row r="23342" spans="2:6">
      <c r="B23342" s="21">
        <v>42985</v>
      </c>
      <c r="C23342" s="122" t="s">
        <v>374</v>
      </c>
      <c r="D23342" s="117">
        <v>86.86</v>
      </c>
      <c r="E23342" s="96">
        <v>86.84</v>
      </c>
      <c r="F23342" s="12">
        <v>2000920</v>
      </c>
    </row>
    <row r="23343" spans="2:6">
      <c r="B23343" s="21">
        <v>42985</v>
      </c>
      <c r="C23343" s="122" t="s">
        <v>375</v>
      </c>
      <c r="D23343" s="117">
        <v>55.25</v>
      </c>
      <c r="E23343" s="96">
        <v>54.26</v>
      </c>
      <c r="F23343" s="12">
        <v>1944068</v>
      </c>
    </row>
    <row r="23344" spans="2:6">
      <c r="B23344" s="21">
        <v>42985</v>
      </c>
      <c r="C23344" s="122" t="s">
        <v>376</v>
      </c>
      <c r="D23344" s="117">
        <v>166.49</v>
      </c>
      <c r="E23344" s="96">
        <v>166.58</v>
      </c>
      <c r="F23344" s="12">
        <v>8821702</v>
      </c>
    </row>
    <row r="23345" spans="2:6">
      <c r="B23345" s="21">
        <v>42985</v>
      </c>
      <c r="C23345" s="122" t="s">
        <v>377</v>
      </c>
      <c r="D23345" s="117">
        <v>47</v>
      </c>
      <c r="E23345" s="96">
        <v>44.76</v>
      </c>
      <c r="F23345" s="12">
        <v>16654643</v>
      </c>
    </row>
    <row r="23346" spans="2:6">
      <c r="B23346" s="21">
        <v>42985</v>
      </c>
      <c r="C23346" s="122" t="s">
        <v>378</v>
      </c>
      <c r="D23346" s="117">
        <v>13.7</v>
      </c>
      <c r="E23346" s="96">
        <v>13.8</v>
      </c>
      <c r="F23346" s="12">
        <v>453172</v>
      </c>
    </row>
    <row r="23347" spans="2:6">
      <c r="B23347" s="21">
        <v>42985</v>
      </c>
      <c r="C23347" s="122" t="s">
        <v>379</v>
      </c>
      <c r="D23347" s="117">
        <v>13.43</v>
      </c>
      <c r="E23347" s="96">
        <v>13.53</v>
      </c>
      <c r="F23347" s="12">
        <v>1844464</v>
      </c>
    </row>
    <row r="23348" spans="2:6">
      <c r="B23348" s="21">
        <v>42985</v>
      </c>
      <c r="C23348" s="122" t="s">
        <v>380</v>
      </c>
      <c r="D23348" s="117">
        <v>58.46</v>
      </c>
      <c r="E23348" s="96">
        <v>58.71</v>
      </c>
      <c r="F23348" s="12">
        <v>1146454</v>
      </c>
    </row>
    <row r="23349" spans="2:6">
      <c r="B23349" s="21">
        <v>42985</v>
      </c>
      <c r="C23349" s="122" t="s">
        <v>381</v>
      </c>
      <c r="D23349" s="117">
        <v>56.14</v>
      </c>
      <c r="E23349" s="96">
        <v>56.47</v>
      </c>
      <c r="F23349" s="12">
        <v>3299197</v>
      </c>
    </row>
    <row r="23350" spans="2:6">
      <c r="B23350" s="21">
        <v>42985</v>
      </c>
      <c r="C23350" s="122" t="s">
        <v>382</v>
      </c>
      <c r="D23350" s="117">
        <v>73.180000000000007</v>
      </c>
      <c r="E23350" s="96">
        <v>72.47</v>
      </c>
      <c r="F23350" s="12">
        <v>2380749</v>
      </c>
    </row>
    <row r="23351" spans="2:6">
      <c r="B23351" s="21">
        <v>42985</v>
      </c>
      <c r="C23351" s="122" t="s">
        <v>383</v>
      </c>
      <c r="D23351" s="117">
        <v>51.19</v>
      </c>
      <c r="E23351" s="96">
        <v>51.73</v>
      </c>
      <c r="F23351" s="12">
        <v>11516836</v>
      </c>
    </row>
    <row r="23352" spans="2:6">
      <c r="B23352" s="21">
        <v>42985</v>
      </c>
      <c r="C23352" s="122" t="s">
        <v>384</v>
      </c>
      <c r="D23352" s="117">
        <v>202.63</v>
      </c>
      <c r="E23352" s="96">
        <v>200.38</v>
      </c>
      <c r="F23352" s="12">
        <v>887671</v>
      </c>
    </row>
    <row r="23353" spans="2:6">
      <c r="B23353" s="21">
        <v>42985</v>
      </c>
      <c r="C23353" s="122" t="s">
        <v>385</v>
      </c>
      <c r="D23353" s="117">
        <v>61.59</v>
      </c>
      <c r="E23353" s="96">
        <v>61.86</v>
      </c>
      <c r="F23353" s="12">
        <v>4037058</v>
      </c>
    </row>
    <row r="23354" spans="2:6">
      <c r="B23354" s="21">
        <v>42985</v>
      </c>
      <c r="C23354" s="122" t="s">
        <v>386</v>
      </c>
      <c r="D23354" s="117">
        <v>57.09</v>
      </c>
      <c r="E23354" s="96">
        <v>57.01</v>
      </c>
      <c r="F23354" s="12">
        <v>1140519</v>
      </c>
    </row>
    <row r="23355" spans="2:6">
      <c r="B23355" s="21">
        <v>42985</v>
      </c>
      <c r="C23355" s="122" t="s">
        <v>387</v>
      </c>
      <c r="D23355" s="117">
        <v>16.39</v>
      </c>
      <c r="E23355" s="96">
        <v>16.07</v>
      </c>
      <c r="F23355" s="12">
        <v>2466250</v>
      </c>
    </row>
    <row r="23356" spans="2:6">
      <c r="B23356" s="21">
        <v>42985</v>
      </c>
      <c r="C23356" s="122" t="s">
        <v>388</v>
      </c>
      <c r="D23356" s="117">
        <v>65.52</v>
      </c>
      <c r="E23356" s="96">
        <v>66.83</v>
      </c>
      <c r="F23356" s="12">
        <v>2341928</v>
      </c>
    </row>
    <row r="23357" spans="2:6">
      <c r="B23357" s="21">
        <v>42985</v>
      </c>
      <c r="C23357" s="122" t="s">
        <v>389</v>
      </c>
      <c r="D23357" s="117">
        <v>69.89</v>
      </c>
      <c r="E23357" s="96">
        <v>70.31</v>
      </c>
      <c r="F23357" s="12">
        <v>1539291</v>
      </c>
    </row>
    <row r="23358" spans="2:6">
      <c r="B23358" s="21">
        <v>42985</v>
      </c>
      <c r="C23358" s="122" t="s">
        <v>390</v>
      </c>
      <c r="D23358" s="117">
        <v>1848.75</v>
      </c>
      <c r="E23358" s="96">
        <v>1845.37</v>
      </c>
      <c r="F23358" s="12">
        <v>321005</v>
      </c>
    </row>
    <row r="23359" spans="2:6">
      <c r="B23359" s="21">
        <v>42985</v>
      </c>
      <c r="C23359" s="122" t="s">
        <v>391</v>
      </c>
      <c r="D23359" s="117">
        <v>38.93</v>
      </c>
      <c r="E23359" s="96">
        <v>39.770000000000003</v>
      </c>
      <c r="F23359" s="12">
        <v>2109970</v>
      </c>
    </row>
    <row r="23360" spans="2:6">
      <c r="B23360" s="21">
        <v>42985</v>
      </c>
      <c r="C23360" s="122" t="s">
        <v>392</v>
      </c>
      <c r="D23360" s="117">
        <v>45.68</v>
      </c>
      <c r="E23360" s="96">
        <v>46.04</v>
      </c>
      <c r="F23360" s="12">
        <v>2008931</v>
      </c>
    </row>
    <row r="23361" spans="2:6">
      <c r="B23361" s="21">
        <v>42985</v>
      </c>
      <c r="C23361" s="122" t="s">
        <v>393</v>
      </c>
      <c r="D23361" s="117">
        <v>116.65</v>
      </c>
      <c r="E23361" s="96">
        <v>116.99</v>
      </c>
      <c r="F23361" s="12">
        <v>2623792</v>
      </c>
    </row>
    <row r="23362" spans="2:6">
      <c r="B23362" s="21">
        <v>42985</v>
      </c>
      <c r="C23362" s="122" t="s">
        <v>394</v>
      </c>
      <c r="D23362" s="117">
        <v>34.04</v>
      </c>
      <c r="E23362" s="96">
        <v>33.99</v>
      </c>
      <c r="F23362" s="12">
        <v>17867050</v>
      </c>
    </row>
    <row r="23363" spans="2:6">
      <c r="B23363" s="21">
        <v>42985</v>
      </c>
      <c r="C23363" s="122" t="s">
        <v>395</v>
      </c>
      <c r="D23363" s="117">
        <v>61.32</v>
      </c>
      <c r="E23363" s="96">
        <v>59.92</v>
      </c>
      <c r="F23363" s="12">
        <v>1304685</v>
      </c>
    </row>
    <row r="23364" spans="2:6">
      <c r="B23364" s="21">
        <v>42985</v>
      </c>
      <c r="C23364" s="122" t="s">
        <v>396</v>
      </c>
      <c r="D23364" s="117">
        <v>92.74</v>
      </c>
      <c r="E23364" s="96">
        <v>92.97</v>
      </c>
      <c r="F23364" s="12">
        <v>7735387</v>
      </c>
    </row>
    <row r="23365" spans="2:6">
      <c r="B23365" s="21">
        <v>42985</v>
      </c>
      <c r="C23365" s="122" t="s">
        <v>397</v>
      </c>
      <c r="D23365" s="117">
        <v>44.92</v>
      </c>
      <c r="E23365" s="96">
        <v>43.73</v>
      </c>
      <c r="F23365" s="12">
        <v>5818044</v>
      </c>
    </row>
    <row r="23366" spans="2:6">
      <c r="B23366" s="21">
        <v>42985</v>
      </c>
      <c r="C23366" s="122" t="s">
        <v>398</v>
      </c>
      <c r="D23366" s="117">
        <v>160.34</v>
      </c>
      <c r="E23366" s="96">
        <v>158.86000000000001</v>
      </c>
      <c r="F23366" s="12">
        <v>993646</v>
      </c>
    </row>
    <row r="23367" spans="2:6">
      <c r="B23367" s="21">
        <v>42985</v>
      </c>
      <c r="C23367" s="122" t="s">
        <v>399</v>
      </c>
      <c r="D23367" s="117">
        <v>25.68</v>
      </c>
      <c r="E23367" s="96">
        <v>25.42</v>
      </c>
      <c r="F23367" s="12">
        <v>3921583</v>
      </c>
    </row>
    <row r="23368" spans="2:6">
      <c r="B23368" s="21">
        <v>42985</v>
      </c>
      <c r="C23368" s="122" t="s">
        <v>400</v>
      </c>
      <c r="D23368" s="117">
        <v>111.74</v>
      </c>
      <c r="E23368" s="96">
        <v>112.28</v>
      </c>
      <c r="F23368" s="12">
        <v>605028</v>
      </c>
    </row>
    <row r="23369" spans="2:6">
      <c r="B23369" s="21">
        <v>42985</v>
      </c>
      <c r="C23369" s="122" t="s">
        <v>401</v>
      </c>
      <c r="D23369" s="117">
        <v>67.83</v>
      </c>
      <c r="E23369" s="96">
        <v>67.83</v>
      </c>
      <c r="F23369" s="12">
        <v>600408</v>
      </c>
    </row>
    <row r="23370" spans="2:6">
      <c r="B23370" s="21">
        <v>42985</v>
      </c>
      <c r="C23370" s="122" t="s">
        <v>402</v>
      </c>
      <c r="D23370" s="117">
        <v>63.36</v>
      </c>
      <c r="E23370" s="96">
        <v>63.71</v>
      </c>
      <c r="F23370" s="12">
        <v>2314851</v>
      </c>
    </row>
    <row r="23371" spans="2:6">
      <c r="B23371" s="21">
        <v>42985</v>
      </c>
      <c r="C23371" s="122" t="s">
        <v>403</v>
      </c>
      <c r="D23371" s="117">
        <v>118.24</v>
      </c>
      <c r="E23371" s="96">
        <v>118.92</v>
      </c>
      <c r="F23371" s="12">
        <v>3577245</v>
      </c>
    </row>
    <row r="23372" spans="2:6">
      <c r="B23372" s="21">
        <v>42985</v>
      </c>
      <c r="C23372" s="122" t="s">
        <v>404</v>
      </c>
      <c r="D23372" s="117">
        <v>123.52</v>
      </c>
      <c r="E23372" s="96">
        <v>120.71</v>
      </c>
      <c r="F23372" s="12">
        <v>3151897</v>
      </c>
    </row>
    <row r="23373" spans="2:6">
      <c r="B23373" s="21">
        <v>42985</v>
      </c>
      <c r="C23373" s="122" t="s">
        <v>405</v>
      </c>
      <c r="D23373" s="117">
        <v>61.9</v>
      </c>
      <c r="E23373" s="96">
        <v>61.64</v>
      </c>
      <c r="F23373" s="12">
        <v>565517</v>
      </c>
    </row>
    <row r="23374" spans="2:6">
      <c r="B23374" s="21">
        <v>42985</v>
      </c>
      <c r="C23374" s="122" t="s">
        <v>406</v>
      </c>
      <c r="D23374" s="117">
        <v>89.16</v>
      </c>
      <c r="E23374" s="96">
        <v>89.54</v>
      </c>
      <c r="F23374" s="12">
        <v>594233</v>
      </c>
    </row>
    <row r="23375" spans="2:6">
      <c r="B23375" s="21">
        <v>42985</v>
      </c>
      <c r="C23375" s="122" t="s">
        <v>407</v>
      </c>
      <c r="D23375" s="117">
        <v>104.37</v>
      </c>
      <c r="E23375" s="96">
        <v>104.01</v>
      </c>
      <c r="F23375" s="12">
        <v>938689</v>
      </c>
    </row>
    <row r="23376" spans="2:6">
      <c r="B23376" s="21">
        <v>42985</v>
      </c>
      <c r="C23376" s="122" t="s">
        <v>408</v>
      </c>
      <c r="D23376" s="117">
        <v>38.85</v>
      </c>
      <c r="E23376" s="96">
        <v>39.159999999999997</v>
      </c>
      <c r="F23376" s="12">
        <v>3162384</v>
      </c>
    </row>
    <row r="23377" spans="2:6">
      <c r="B23377" s="21">
        <v>42985</v>
      </c>
      <c r="C23377" s="122" t="s">
        <v>409</v>
      </c>
      <c r="D23377" s="117">
        <v>78.52</v>
      </c>
      <c r="E23377" s="96">
        <v>82.19</v>
      </c>
      <c r="F23377" s="12">
        <v>3830512</v>
      </c>
    </row>
    <row r="23378" spans="2:6">
      <c r="B23378" s="21">
        <v>42985</v>
      </c>
      <c r="C23378" s="122" t="s">
        <v>410</v>
      </c>
      <c r="D23378" s="117">
        <v>100.63</v>
      </c>
      <c r="E23378" s="96">
        <v>98.65</v>
      </c>
      <c r="F23378" s="12">
        <v>2746140</v>
      </c>
    </row>
    <row r="23379" spans="2:6">
      <c r="B23379" s="21">
        <v>42985</v>
      </c>
      <c r="C23379" s="122" t="s">
        <v>411</v>
      </c>
      <c r="D23379" s="117">
        <v>208.48</v>
      </c>
      <c r="E23379" s="96">
        <v>214.28</v>
      </c>
      <c r="F23379" s="12">
        <v>1413642</v>
      </c>
    </row>
    <row r="23380" spans="2:6">
      <c r="B23380" s="21">
        <v>42985</v>
      </c>
      <c r="C23380" s="122" t="s">
        <v>412</v>
      </c>
      <c r="D23380" s="117">
        <v>83.48</v>
      </c>
      <c r="E23380" s="96">
        <v>84.04</v>
      </c>
      <c r="F23380" s="12">
        <v>1853228</v>
      </c>
    </row>
    <row r="23381" spans="2:6">
      <c r="B23381" s="21">
        <v>42985</v>
      </c>
      <c r="C23381" s="122" t="s">
        <v>413</v>
      </c>
      <c r="D23381" s="117">
        <v>129.54</v>
      </c>
      <c r="E23381" s="96">
        <v>128.69</v>
      </c>
      <c r="F23381" s="12">
        <v>975368</v>
      </c>
    </row>
    <row r="23382" spans="2:6">
      <c r="B23382" s="21">
        <v>42985</v>
      </c>
      <c r="C23382" s="122" t="s">
        <v>414</v>
      </c>
      <c r="D23382" s="117">
        <v>35.6</v>
      </c>
      <c r="E23382" s="96">
        <v>35.5</v>
      </c>
      <c r="F23382" s="12">
        <v>1213340</v>
      </c>
    </row>
    <row r="23383" spans="2:6">
      <c r="B23383" s="21">
        <v>42985</v>
      </c>
      <c r="C23383" s="122" t="s">
        <v>415</v>
      </c>
      <c r="D23383" s="117">
        <v>132.19999999999999</v>
      </c>
      <c r="E23383" s="96">
        <v>132.24</v>
      </c>
      <c r="F23383" s="12">
        <v>1376297</v>
      </c>
    </row>
    <row r="23384" spans="2:6">
      <c r="B23384" s="21">
        <v>42985</v>
      </c>
      <c r="C23384" s="122" t="s">
        <v>416</v>
      </c>
      <c r="D23384" s="117">
        <v>132.79</v>
      </c>
      <c r="E23384" s="96">
        <v>131.78</v>
      </c>
      <c r="F23384" s="12">
        <v>1258057</v>
      </c>
    </row>
    <row r="23385" spans="2:6">
      <c r="B23385" s="21">
        <v>42985</v>
      </c>
      <c r="C23385" s="122" t="s">
        <v>417</v>
      </c>
      <c r="D23385" s="117">
        <v>61.33</v>
      </c>
      <c r="E23385" s="96">
        <v>62</v>
      </c>
      <c r="F23385" s="12">
        <v>5022747</v>
      </c>
    </row>
    <row r="23386" spans="2:6">
      <c r="B23386" s="21">
        <v>42985</v>
      </c>
      <c r="C23386" s="122" t="s">
        <v>418</v>
      </c>
      <c r="D23386" s="117">
        <v>96.69</v>
      </c>
      <c r="E23386" s="96">
        <v>96.74</v>
      </c>
      <c r="F23386" s="12">
        <v>1061914</v>
      </c>
    </row>
    <row r="23387" spans="2:6">
      <c r="B23387" s="21">
        <v>42985</v>
      </c>
      <c r="C23387" s="122" t="s">
        <v>419</v>
      </c>
      <c r="D23387" s="117">
        <v>50.56</v>
      </c>
      <c r="E23387" s="96">
        <v>50.38</v>
      </c>
      <c r="F23387" s="12">
        <v>10035542</v>
      </c>
    </row>
    <row r="23388" spans="2:6">
      <c r="B23388" s="21">
        <v>42985</v>
      </c>
      <c r="C23388" s="122" t="s">
        <v>420</v>
      </c>
      <c r="D23388" s="117">
        <v>73.41</v>
      </c>
      <c r="E23388" s="96">
        <v>73.22</v>
      </c>
      <c r="F23388" s="12">
        <v>2006614</v>
      </c>
    </row>
    <row r="23389" spans="2:6">
      <c r="B23389" s="21">
        <v>42985</v>
      </c>
      <c r="C23389" s="122" t="s">
        <v>421</v>
      </c>
      <c r="D23389" s="117">
        <v>119</v>
      </c>
      <c r="E23389" s="96">
        <v>117.54</v>
      </c>
      <c r="F23389" s="12">
        <v>1535352</v>
      </c>
    </row>
    <row r="23390" spans="2:6">
      <c r="B23390" s="21">
        <v>42985</v>
      </c>
      <c r="C23390" s="122" t="s">
        <v>422</v>
      </c>
      <c r="D23390" s="117">
        <v>227.3</v>
      </c>
      <c r="E23390" s="96">
        <v>211.94</v>
      </c>
      <c r="F23390" s="12">
        <v>1196443</v>
      </c>
    </row>
    <row r="23391" spans="2:6">
      <c r="B23391" s="21">
        <v>42985</v>
      </c>
      <c r="C23391" s="122" t="s">
        <v>423</v>
      </c>
      <c r="D23391" s="117">
        <v>64.739999999999995</v>
      </c>
      <c r="E23391" s="96">
        <v>64.8</v>
      </c>
      <c r="F23391" s="12">
        <v>1353703</v>
      </c>
    </row>
    <row r="23392" spans="2:6">
      <c r="B23392" s="21">
        <v>42985</v>
      </c>
      <c r="C23392" s="122" t="s">
        <v>424</v>
      </c>
      <c r="D23392" s="117">
        <v>489</v>
      </c>
      <c r="E23392" s="96">
        <v>471.92</v>
      </c>
      <c r="F23392" s="12">
        <v>1554416</v>
      </c>
    </row>
    <row r="23393" spans="2:6">
      <c r="B23393" s="21">
        <v>42985</v>
      </c>
      <c r="C23393" s="122" t="s">
        <v>425</v>
      </c>
      <c r="D23393" s="117">
        <v>13.51</v>
      </c>
      <c r="E23393" s="96">
        <v>13.17</v>
      </c>
      <c r="F23393" s="12">
        <v>11124675</v>
      </c>
    </row>
    <row r="23394" spans="2:6">
      <c r="B23394" s="21">
        <v>42985</v>
      </c>
      <c r="C23394" s="122" t="s">
        <v>426</v>
      </c>
      <c r="D23394" s="117">
        <v>44.48</v>
      </c>
      <c r="E23394" s="96">
        <v>44.85</v>
      </c>
      <c r="F23394" s="12">
        <v>737968</v>
      </c>
    </row>
    <row r="23395" spans="2:6">
      <c r="B23395" s="21">
        <v>42985</v>
      </c>
      <c r="C23395" s="122" t="s">
        <v>427</v>
      </c>
      <c r="D23395" s="117">
        <v>106.71</v>
      </c>
      <c r="E23395" s="96">
        <v>107.04</v>
      </c>
      <c r="F23395" s="12">
        <v>1881187</v>
      </c>
    </row>
    <row r="23396" spans="2:6">
      <c r="B23396" s="21">
        <v>42985</v>
      </c>
      <c r="C23396" s="122" t="s">
        <v>428</v>
      </c>
      <c r="D23396" s="117">
        <v>76.260000000000005</v>
      </c>
      <c r="E23396" s="96">
        <v>74.81</v>
      </c>
      <c r="F23396" s="12">
        <v>745751</v>
      </c>
    </row>
    <row r="23397" spans="2:6">
      <c r="B23397" s="21">
        <v>42985</v>
      </c>
      <c r="C23397" s="122" t="s">
        <v>429</v>
      </c>
      <c r="D23397" s="117">
        <v>90.67</v>
      </c>
      <c r="E23397" s="96">
        <v>88.74</v>
      </c>
      <c r="F23397" s="12">
        <v>1480654</v>
      </c>
    </row>
    <row r="23398" spans="2:6">
      <c r="B23398" s="21">
        <v>42985</v>
      </c>
      <c r="C23398" s="122" t="s">
        <v>430</v>
      </c>
      <c r="D23398" s="117">
        <v>77.760000000000005</v>
      </c>
      <c r="E23398" s="96">
        <v>78.819999999999993</v>
      </c>
      <c r="F23398" s="12">
        <v>572676</v>
      </c>
    </row>
    <row r="23399" spans="2:6">
      <c r="B23399" s="21">
        <v>42985</v>
      </c>
      <c r="C23399" s="122" t="s">
        <v>431</v>
      </c>
      <c r="D23399" s="117">
        <v>162.81</v>
      </c>
      <c r="E23399" s="96">
        <v>162.56</v>
      </c>
      <c r="F23399" s="12">
        <v>931000</v>
      </c>
    </row>
    <row r="23400" spans="2:6">
      <c r="B23400" s="21">
        <v>42985</v>
      </c>
      <c r="C23400" s="122" t="s">
        <v>432</v>
      </c>
      <c r="D23400" s="117">
        <v>229.63</v>
      </c>
      <c r="E23400" s="96">
        <v>229.96</v>
      </c>
      <c r="F23400" s="12">
        <v>267336</v>
      </c>
    </row>
    <row r="23401" spans="2:6">
      <c r="B23401" s="21">
        <v>42985</v>
      </c>
      <c r="C23401" s="122" t="s">
        <v>433</v>
      </c>
      <c r="D23401" s="117">
        <v>59.37</v>
      </c>
      <c r="E23401" s="96">
        <v>58.55</v>
      </c>
      <c r="F23401" s="12">
        <v>2942049</v>
      </c>
    </row>
    <row r="23402" spans="2:6">
      <c r="B23402" s="21">
        <v>42985</v>
      </c>
      <c r="C23402" s="122" t="s">
        <v>434</v>
      </c>
      <c r="D23402" s="117">
        <v>18.27</v>
      </c>
      <c r="E23402" s="96">
        <v>17.91</v>
      </c>
      <c r="F23402" s="12">
        <v>4325880</v>
      </c>
    </row>
    <row r="23403" spans="2:6">
      <c r="B23403" s="21">
        <v>42985</v>
      </c>
      <c r="C23403" s="122" t="s">
        <v>435</v>
      </c>
      <c r="D23403" s="117">
        <v>64.5</v>
      </c>
      <c r="E23403" s="96">
        <v>64.61</v>
      </c>
      <c r="F23403" s="12">
        <v>785007</v>
      </c>
    </row>
    <row r="23404" spans="2:6">
      <c r="B23404" s="21">
        <v>42985</v>
      </c>
      <c r="C23404" s="122" t="s">
        <v>436</v>
      </c>
      <c r="D23404" s="117">
        <v>180.4</v>
      </c>
      <c r="E23404" s="96">
        <v>181.3</v>
      </c>
      <c r="F23404" s="12">
        <v>1100774</v>
      </c>
    </row>
    <row r="23405" spans="2:6">
      <c r="B23405" s="21">
        <v>42985</v>
      </c>
      <c r="C23405" s="122" t="s">
        <v>437</v>
      </c>
      <c r="D23405" s="117">
        <v>150.41</v>
      </c>
      <c r="E23405" s="96">
        <v>150.65</v>
      </c>
      <c r="F23405" s="12">
        <v>1168966</v>
      </c>
    </row>
    <row r="23406" spans="2:6">
      <c r="B23406" s="21">
        <v>42985</v>
      </c>
      <c r="C23406" s="122" t="s">
        <v>438</v>
      </c>
      <c r="D23406" s="117">
        <v>54.42</v>
      </c>
      <c r="E23406" s="96">
        <v>53.47</v>
      </c>
      <c r="F23406" s="12">
        <v>13801890</v>
      </c>
    </row>
    <row r="23407" spans="2:6">
      <c r="B23407" s="21">
        <v>42985</v>
      </c>
      <c r="C23407" s="122" t="s">
        <v>439</v>
      </c>
      <c r="D23407" s="117">
        <v>60.24</v>
      </c>
      <c r="E23407" s="96">
        <v>59.58</v>
      </c>
      <c r="F23407" s="12">
        <v>900970</v>
      </c>
    </row>
    <row r="23408" spans="2:6">
      <c r="B23408" s="21">
        <v>42985</v>
      </c>
      <c r="C23408" s="122" t="s">
        <v>440</v>
      </c>
      <c r="D23408" s="117">
        <v>38.97</v>
      </c>
      <c r="E23408" s="96">
        <v>38.11</v>
      </c>
      <c r="F23408" s="12">
        <v>7096561</v>
      </c>
    </row>
    <row r="23409" spans="2:6">
      <c r="B23409" s="21">
        <v>42985</v>
      </c>
      <c r="C23409" s="122" t="s">
        <v>441</v>
      </c>
      <c r="D23409" s="117">
        <v>42.87</v>
      </c>
      <c r="E23409" s="96">
        <v>43.75</v>
      </c>
      <c r="F23409" s="12">
        <v>4443671</v>
      </c>
    </row>
    <row r="23410" spans="2:6">
      <c r="B23410" s="21">
        <v>42985</v>
      </c>
      <c r="C23410" s="122" t="s">
        <v>442</v>
      </c>
      <c r="D23410" s="117">
        <v>342.59</v>
      </c>
      <c r="E23410" s="96">
        <v>339.55</v>
      </c>
      <c r="F23410" s="12">
        <v>525555</v>
      </c>
    </row>
    <row r="23411" spans="2:6">
      <c r="B23411" s="21">
        <v>42985</v>
      </c>
      <c r="C23411" s="122" t="s">
        <v>443</v>
      </c>
      <c r="D23411" s="117">
        <v>65.930000000000007</v>
      </c>
      <c r="E23411" s="96">
        <v>64.89</v>
      </c>
      <c r="F23411" s="12">
        <v>1579586</v>
      </c>
    </row>
    <row r="23412" spans="2:6">
      <c r="B23412" s="21">
        <v>42985</v>
      </c>
      <c r="C23412" s="122" t="s">
        <v>444</v>
      </c>
      <c r="D23412" s="117">
        <v>106.09</v>
      </c>
      <c r="E23412" s="96">
        <v>106.02</v>
      </c>
      <c r="F23412" s="12">
        <v>1296457</v>
      </c>
    </row>
    <row r="23413" spans="2:6">
      <c r="B23413" s="21">
        <v>42985</v>
      </c>
      <c r="C23413" s="122" t="s">
        <v>445</v>
      </c>
      <c r="D23413" s="117">
        <v>65.72</v>
      </c>
      <c r="E23413" s="96">
        <v>65.87</v>
      </c>
      <c r="F23413" s="12">
        <v>4236427</v>
      </c>
    </row>
    <row r="23414" spans="2:6">
      <c r="B23414" s="21">
        <v>42985</v>
      </c>
      <c r="C23414" s="122" t="s">
        <v>446</v>
      </c>
      <c r="D23414" s="117">
        <v>96.47</v>
      </c>
      <c r="E23414" s="96">
        <v>96.34</v>
      </c>
      <c r="F23414" s="12">
        <v>580932</v>
      </c>
    </row>
    <row r="23415" spans="2:6">
      <c r="B23415" s="21">
        <v>42985</v>
      </c>
      <c r="C23415" s="122" t="s">
        <v>447</v>
      </c>
      <c r="D23415" s="117">
        <v>145.55000000000001</v>
      </c>
      <c r="E23415" s="96">
        <v>146.34</v>
      </c>
      <c r="F23415" s="12">
        <v>341425</v>
      </c>
    </row>
    <row r="23416" spans="2:6">
      <c r="B23416" s="21">
        <v>42985</v>
      </c>
      <c r="C23416" s="122" t="s">
        <v>448</v>
      </c>
      <c r="D23416" s="117">
        <v>85.49</v>
      </c>
      <c r="E23416" s="96">
        <v>85.24</v>
      </c>
      <c r="F23416" s="12">
        <v>1145122</v>
      </c>
    </row>
    <row r="23417" spans="2:6">
      <c r="B23417" s="21">
        <v>42985</v>
      </c>
      <c r="C23417" s="122" t="s">
        <v>449</v>
      </c>
      <c r="D23417" s="117">
        <v>80.12</v>
      </c>
      <c r="E23417" s="96">
        <v>79.790000000000006</v>
      </c>
      <c r="F23417" s="12">
        <v>844713</v>
      </c>
    </row>
    <row r="23418" spans="2:6">
      <c r="B23418" s="21">
        <v>42985</v>
      </c>
      <c r="C23418" s="122" t="s">
        <v>450</v>
      </c>
      <c r="D23418" s="117">
        <v>49.3</v>
      </c>
      <c r="E23418" s="96">
        <v>49.95</v>
      </c>
      <c r="F23418" s="12">
        <v>7074831</v>
      </c>
    </row>
    <row r="23419" spans="2:6">
      <c r="B23419" s="21">
        <v>42985</v>
      </c>
      <c r="C23419" s="122" t="s">
        <v>451</v>
      </c>
      <c r="D23419" s="117">
        <v>158.84</v>
      </c>
      <c r="E23419" s="96">
        <v>160.80000000000001</v>
      </c>
      <c r="F23419" s="12">
        <v>1456841</v>
      </c>
    </row>
    <row r="23420" spans="2:6">
      <c r="B23420" s="21">
        <v>42985</v>
      </c>
      <c r="C23420" s="122" t="s">
        <v>452</v>
      </c>
      <c r="D23420" s="117">
        <v>151.76</v>
      </c>
      <c r="E23420" s="96">
        <v>151.4</v>
      </c>
      <c r="F23420" s="12">
        <v>884640</v>
      </c>
    </row>
    <row r="23421" spans="2:6">
      <c r="B23421" s="21">
        <v>42985</v>
      </c>
      <c r="C23421" s="122" t="s">
        <v>453</v>
      </c>
      <c r="D23421" s="117">
        <v>70.64</v>
      </c>
      <c r="E23421" s="96">
        <v>69</v>
      </c>
      <c r="F23421" s="12">
        <v>1379742</v>
      </c>
    </row>
    <row r="23422" spans="2:6">
      <c r="B23422" s="21">
        <v>42985</v>
      </c>
      <c r="C23422" s="122" t="s">
        <v>454</v>
      </c>
      <c r="D23422" s="117">
        <v>117.4</v>
      </c>
      <c r="E23422" s="96">
        <v>118.97</v>
      </c>
      <c r="F23422" s="12">
        <v>1000347</v>
      </c>
    </row>
    <row r="23423" spans="2:6">
      <c r="B23423" s="21">
        <v>42985</v>
      </c>
      <c r="C23423" s="122" t="s">
        <v>455</v>
      </c>
      <c r="D23423" s="117">
        <v>53.6</v>
      </c>
      <c r="E23423" s="96">
        <v>52.3</v>
      </c>
      <c r="F23423" s="12">
        <v>3123625</v>
      </c>
    </row>
    <row r="23424" spans="2:6">
      <c r="B23424" s="21">
        <v>42985</v>
      </c>
      <c r="C23424" s="122" t="s">
        <v>456</v>
      </c>
      <c r="D23424" s="117">
        <v>91.64</v>
      </c>
      <c r="E23424" s="96">
        <v>90.97</v>
      </c>
      <c r="F23424" s="12">
        <v>2244126</v>
      </c>
    </row>
    <row r="23425" spans="2:6">
      <c r="B23425" s="21">
        <v>42985</v>
      </c>
      <c r="C23425" s="122" t="s">
        <v>457</v>
      </c>
      <c r="D23425" s="117">
        <v>32.93</v>
      </c>
      <c r="E23425" s="96">
        <v>32.340000000000003</v>
      </c>
      <c r="F23425" s="12">
        <v>4284306</v>
      </c>
    </row>
    <row r="23426" spans="2:6">
      <c r="B23426" s="21">
        <v>42985</v>
      </c>
      <c r="C23426" s="122" t="s">
        <v>458</v>
      </c>
      <c r="D23426" s="117">
        <v>202.96</v>
      </c>
      <c r="E23426" s="96">
        <v>202.21</v>
      </c>
      <c r="F23426" s="12">
        <v>814806</v>
      </c>
    </row>
    <row r="23427" spans="2:6">
      <c r="B23427" s="21">
        <v>42985</v>
      </c>
      <c r="C23427" s="122" t="s">
        <v>459</v>
      </c>
      <c r="D23427" s="117">
        <v>142.84</v>
      </c>
      <c r="E23427" s="96">
        <v>144.68</v>
      </c>
      <c r="F23427" s="12">
        <v>1027223</v>
      </c>
    </row>
    <row r="23428" spans="2:6">
      <c r="B23428" s="21">
        <v>42985</v>
      </c>
      <c r="C23428" s="122" t="s">
        <v>460</v>
      </c>
      <c r="D23428" s="117">
        <v>106.43</v>
      </c>
      <c r="E23428" s="96">
        <v>106.43</v>
      </c>
      <c r="F23428" s="12">
        <v>1394727</v>
      </c>
    </row>
    <row r="23429" spans="2:6">
      <c r="B23429" s="21">
        <v>42985</v>
      </c>
      <c r="C23429" s="122" t="s">
        <v>461</v>
      </c>
      <c r="D23429" s="117">
        <v>30</v>
      </c>
      <c r="E23429" s="96">
        <v>29.06</v>
      </c>
      <c r="F23429" s="12">
        <v>5625159</v>
      </c>
    </row>
    <row r="23430" spans="2:6">
      <c r="B23430" s="21">
        <v>42985</v>
      </c>
      <c r="C23430" s="122" t="s">
        <v>462</v>
      </c>
      <c r="D23430" s="117">
        <v>141.33000000000001</v>
      </c>
      <c r="E23430" s="96">
        <v>142.22</v>
      </c>
      <c r="F23430" s="12">
        <v>746778</v>
      </c>
    </row>
    <row r="23431" spans="2:6">
      <c r="B23431" s="21">
        <v>42985</v>
      </c>
      <c r="C23431" s="122" t="s">
        <v>463</v>
      </c>
      <c r="D23431" s="117">
        <v>29.74</v>
      </c>
      <c r="E23431" s="96">
        <v>30.6</v>
      </c>
      <c r="F23431" s="12">
        <v>7395983</v>
      </c>
    </row>
    <row r="23432" spans="2:6">
      <c r="B23432" s="21">
        <v>42985</v>
      </c>
      <c r="C23432" s="122" t="s">
        <v>464</v>
      </c>
      <c r="D23432" s="117">
        <v>52.92</v>
      </c>
      <c r="E23432" s="96">
        <v>53.11</v>
      </c>
      <c r="F23432" s="12">
        <v>3028654</v>
      </c>
    </row>
    <row r="23433" spans="2:6">
      <c r="B23433" s="21">
        <v>42985</v>
      </c>
      <c r="C23433" s="122" t="s">
        <v>465</v>
      </c>
      <c r="D23433" s="117">
        <v>36.6</v>
      </c>
      <c r="E23433" s="96">
        <v>35.6</v>
      </c>
      <c r="F23433" s="12">
        <v>48620730</v>
      </c>
    </row>
    <row r="23434" spans="2:6">
      <c r="B23434" s="21">
        <v>42985</v>
      </c>
      <c r="C23434" s="122" t="s">
        <v>466</v>
      </c>
      <c r="D23434" s="117">
        <v>88.87</v>
      </c>
      <c r="E23434" s="96">
        <v>87.94</v>
      </c>
      <c r="F23434" s="12">
        <v>1547363</v>
      </c>
    </row>
    <row r="23435" spans="2:6">
      <c r="B23435" s="21">
        <v>42985</v>
      </c>
      <c r="C23435" s="122" t="s">
        <v>467</v>
      </c>
      <c r="D23435" s="117">
        <v>251.91</v>
      </c>
      <c r="E23435" s="96">
        <v>253.75</v>
      </c>
      <c r="F23435" s="12">
        <v>382766</v>
      </c>
    </row>
    <row r="23436" spans="2:6">
      <c r="B23436" s="21">
        <v>42985</v>
      </c>
      <c r="C23436" s="122" t="s">
        <v>468</v>
      </c>
      <c r="D23436" s="117">
        <v>79.56</v>
      </c>
      <c r="E23436" s="96">
        <v>78.8</v>
      </c>
      <c r="F23436" s="12">
        <v>943583</v>
      </c>
    </row>
    <row r="23437" spans="2:6">
      <c r="B23437" s="21">
        <v>42985</v>
      </c>
      <c r="C23437" s="122" t="s">
        <v>469</v>
      </c>
      <c r="D23437" s="117">
        <v>58.31</v>
      </c>
      <c r="E23437" s="96">
        <v>58.42</v>
      </c>
      <c r="F23437" s="12">
        <v>6951144</v>
      </c>
    </row>
    <row r="23438" spans="2:6">
      <c r="B23438" s="21">
        <v>42985</v>
      </c>
      <c r="C23438" s="122" t="s">
        <v>470</v>
      </c>
      <c r="D23438" s="117">
        <v>93.81</v>
      </c>
      <c r="E23438" s="96">
        <v>93.51</v>
      </c>
      <c r="F23438" s="12">
        <v>2015582</v>
      </c>
    </row>
    <row r="23439" spans="2:6">
      <c r="B23439" s="21">
        <v>42985</v>
      </c>
      <c r="C23439" s="122" t="s">
        <v>471</v>
      </c>
      <c r="D23439" s="117">
        <v>73.5</v>
      </c>
      <c r="E23439" s="96">
        <v>72.92</v>
      </c>
      <c r="F23439" s="12">
        <v>2707254</v>
      </c>
    </row>
    <row r="23440" spans="2:6">
      <c r="B23440" s="21">
        <v>42985</v>
      </c>
      <c r="C23440" s="122" t="s">
        <v>472</v>
      </c>
      <c r="D23440" s="117">
        <v>76.06</v>
      </c>
      <c r="E23440" s="96">
        <v>74.680000000000007</v>
      </c>
      <c r="F23440" s="12">
        <v>404169</v>
      </c>
    </row>
    <row r="23441" spans="2:6">
      <c r="B23441" s="21">
        <v>42985</v>
      </c>
      <c r="C23441" s="122" t="s">
        <v>473</v>
      </c>
      <c r="D23441" s="117">
        <v>190</v>
      </c>
      <c r="E23441" s="96">
        <v>190.59</v>
      </c>
      <c r="F23441" s="12">
        <v>1619097</v>
      </c>
    </row>
    <row r="23442" spans="2:6">
      <c r="B23442" s="21">
        <v>42985</v>
      </c>
      <c r="C23442" s="122" t="s">
        <v>474</v>
      </c>
      <c r="D23442" s="117">
        <v>44.35</v>
      </c>
      <c r="E23442" s="96">
        <v>45.81</v>
      </c>
      <c r="F23442" s="12">
        <v>3509945</v>
      </c>
    </row>
    <row r="23443" spans="2:6">
      <c r="B23443" s="21">
        <v>42985</v>
      </c>
      <c r="C23443" s="122" t="s">
        <v>475</v>
      </c>
      <c r="D23443" s="117">
        <v>82.83</v>
      </c>
      <c r="E23443" s="96">
        <v>82.25</v>
      </c>
      <c r="F23443" s="12">
        <v>1570047</v>
      </c>
    </row>
    <row r="23444" spans="2:6">
      <c r="B23444" s="21">
        <v>42985</v>
      </c>
      <c r="C23444" s="122" t="s">
        <v>476</v>
      </c>
      <c r="D23444" s="117">
        <v>116.59</v>
      </c>
      <c r="E23444" s="96">
        <v>115.18</v>
      </c>
      <c r="F23444" s="12">
        <v>2715713</v>
      </c>
    </row>
    <row r="23445" spans="2:6">
      <c r="B23445" s="21">
        <v>42985</v>
      </c>
      <c r="C23445" s="122" t="s">
        <v>477</v>
      </c>
      <c r="D23445" s="117">
        <v>60.4</v>
      </c>
      <c r="E23445" s="96">
        <v>60.94</v>
      </c>
      <c r="F23445" s="12">
        <v>2090573</v>
      </c>
    </row>
    <row r="23446" spans="2:6">
      <c r="B23446" s="21">
        <v>42985</v>
      </c>
      <c r="C23446" s="122" t="s">
        <v>478</v>
      </c>
      <c r="D23446" s="117">
        <v>64.92</v>
      </c>
      <c r="E23446" s="96">
        <v>64.650000000000006</v>
      </c>
      <c r="F23446" s="12">
        <v>3265215</v>
      </c>
    </row>
    <row r="23447" spans="2:6">
      <c r="B23447" s="21">
        <v>42985</v>
      </c>
      <c r="C23447" s="122" t="s">
        <v>479</v>
      </c>
      <c r="D23447" s="117">
        <v>69.09</v>
      </c>
      <c r="E23447" s="96">
        <v>70.040000000000006</v>
      </c>
      <c r="F23447" s="12">
        <v>872839</v>
      </c>
    </row>
    <row r="23448" spans="2:6">
      <c r="B23448" s="21">
        <v>42985</v>
      </c>
      <c r="C23448" s="122" t="s">
        <v>480</v>
      </c>
      <c r="D23448" s="117">
        <v>100.88</v>
      </c>
      <c r="E23448" s="96">
        <v>100.47</v>
      </c>
      <c r="F23448" s="12">
        <v>7979878</v>
      </c>
    </row>
    <row r="23449" spans="2:6">
      <c r="B23449" s="21">
        <v>42985</v>
      </c>
      <c r="C23449" s="122" t="s">
        <v>481</v>
      </c>
      <c r="D23449" s="117">
        <v>82.45</v>
      </c>
      <c r="E23449" s="96">
        <v>82</v>
      </c>
      <c r="F23449" s="12">
        <v>3599895</v>
      </c>
    </row>
    <row r="23450" spans="2:6">
      <c r="B23450" s="21">
        <v>42985</v>
      </c>
      <c r="C23450" s="122" t="s">
        <v>482</v>
      </c>
      <c r="D23450" s="117">
        <v>48.82</v>
      </c>
      <c r="E23450" s="96">
        <v>48.71</v>
      </c>
      <c r="F23450" s="12">
        <v>749446</v>
      </c>
    </row>
    <row r="23451" spans="2:6">
      <c r="B23451" s="21">
        <v>42985</v>
      </c>
      <c r="C23451" s="122" t="s">
        <v>483</v>
      </c>
      <c r="D23451" s="117">
        <v>15.86</v>
      </c>
      <c r="E23451" s="96">
        <v>15.98</v>
      </c>
      <c r="F23451" s="12">
        <v>2825210</v>
      </c>
    </row>
    <row r="23452" spans="2:6">
      <c r="B23452" s="21">
        <v>42985</v>
      </c>
      <c r="C23452" s="122" t="s">
        <v>484</v>
      </c>
      <c r="D23452" s="117">
        <v>17.11</v>
      </c>
      <c r="E23452" s="96">
        <v>17.329999999999998</v>
      </c>
      <c r="F23452" s="12">
        <v>3713755</v>
      </c>
    </row>
    <row r="23453" spans="2:6">
      <c r="B23453" s="21">
        <v>42985</v>
      </c>
      <c r="C23453" s="122" t="s">
        <v>485</v>
      </c>
      <c r="D23453" s="117">
        <v>60.38</v>
      </c>
      <c r="E23453" s="96">
        <v>58.58</v>
      </c>
      <c r="F23453" s="12">
        <v>6936547</v>
      </c>
    </row>
    <row r="23454" spans="2:6">
      <c r="B23454" s="21">
        <v>42985</v>
      </c>
      <c r="C23454" s="122" t="s">
        <v>486</v>
      </c>
      <c r="D23454" s="117">
        <v>39.14</v>
      </c>
      <c r="E23454" s="96">
        <v>39.43</v>
      </c>
      <c r="F23454" s="12">
        <v>1271582</v>
      </c>
    </row>
    <row r="23455" spans="2:6">
      <c r="B23455" s="21">
        <v>42985</v>
      </c>
      <c r="C23455" s="122" t="s">
        <v>487</v>
      </c>
      <c r="D23455" s="117">
        <v>107.46</v>
      </c>
      <c r="E23455" s="96">
        <v>110.05</v>
      </c>
      <c r="F23455" s="12">
        <v>1235602</v>
      </c>
    </row>
    <row r="23456" spans="2:6">
      <c r="B23456" s="21">
        <v>42985</v>
      </c>
      <c r="C23456" s="122" t="s">
        <v>488</v>
      </c>
      <c r="D23456" s="117">
        <v>228.52</v>
      </c>
      <c r="E23456" s="96">
        <v>230.53</v>
      </c>
      <c r="F23456" s="12">
        <v>1626421</v>
      </c>
    </row>
    <row r="23457" spans="2:6">
      <c r="B23457" s="21">
        <v>42985</v>
      </c>
      <c r="C23457" s="122" t="s">
        <v>489</v>
      </c>
      <c r="D23457" s="117">
        <v>197.77</v>
      </c>
      <c r="E23457" s="96">
        <v>198.17</v>
      </c>
      <c r="F23457" s="12">
        <v>2684599</v>
      </c>
    </row>
    <row r="23458" spans="2:6">
      <c r="B23458" s="21">
        <v>42985</v>
      </c>
      <c r="C23458" s="122" t="s">
        <v>490</v>
      </c>
      <c r="D23458" s="117">
        <v>47.71</v>
      </c>
      <c r="E23458" s="96">
        <v>46.43</v>
      </c>
      <c r="F23458" s="12">
        <v>1536956</v>
      </c>
    </row>
    <row r="23459" spans="2:6">
      <c r="B23459" s="21">
        <v>42985</v>
      </c>
      <c r="C23459" s="122" t="s">
        <v>491</v>
      </c>
      <c r="D23459" s="117">
        <v>105.21</v>
      </c>
      <c r="E23459" s="96">
        <v>105.49</v>
      </c>
      <c r="F23459" s="12">
        <v>3622892</v>
      </c>
    </row>
    <row r="23460" spans="2:6">
      <c r="B23460" s="21">
        <v>42985</v>
      </c>
      <c r="C23460" s="122" t="s">
        <v>492</v>
      </c>
      <c r="D23460" s="117">
        <v>113.88</v>
      </c>
      <c r="E23460" s="96">
        <v>114.67</v>
      </c>
      <c r="F23460" s="12">
        <v>1616260</v>
      </c>
    </row>
    <row r="23461" spans="2:6">
      <c r="B23461" s="21">
        <v>42985</v>
      </c>
      <c r="C23461" s="122" t="s">
        <v>493</v>
      </c>
      <c r="D23461" s="117">
        <v>121.5</v>
      </c>
      <c r="E23461" s="96">
        <v>123.09</v>
      </c>
      <c r="F23461" s="12">
        <v>1871370</v>
      </c>
    </row>
    <row r="23462" spans="2:6">
      <c r="B23462" s="21">
        <v>42985</v>
      </c>
      <c r="C23462" s="122" t="s">
        <v>494</v>
      </c>
      <c r="D23462" s="117">
        <v>50.89</v>
      </c>
      <c r="E23462" s="96">
        <v>49.86</v>
      </c>
      <c r="F23462" s="12">
        <v>6565418</v>
      </c>
    </row>
    <row r="23463" spans="2:6">
      <c r="B23463" s="21">
        <v>42985</v>
      </c>
      <c r="C23463" s="122" t="s">
        <v>495</v>
      </c>
      <c r="D23463" s="117">
        <v>109.76</v>
      </c>
      <c r="E23463" s="96">
        <v>109.98</v>
      </c>
      <c r="F23463" s="12">
        <v>5153132</v>
      </c>
    </row>
    <row r="23464" spans="2:6">
      <c r="B23464" s="21">
        <v>42985</v>
      </c>
      <c r="C23464" s="122" t="s">
        <v>496</v>
      </c>
      <c r="D23464" s="117">
        <v>103.71</v>
      </c>
      <c r="E23464" s="96">
        <v>104.56</v>
      </c>
      <c r="F23464" s="12">
        <v>6508616</v>
      </c>
    </row>
    <row r="23465" spans="2:6">
      <c r="B23465" s="21">
        <v>42985</v>
      </c>
      <c r="C23465" s="122" t="s">
        <v>497</v>
      </c>
      <c r="D23465" s="117">
        <v>106.23</v>
      </c>
      <c r="E23465" s="96">
        <v>105.3</v>
      </c>
      <c r="F23465" s="12">
        <v>847547</v>
      </c>
    </row>
    <row r="23466" spans="2:6">
      <c r="B23466" s="21">
        <v>42985</v>
      </c>
      <c r="C23466" s="122" t="s">
        <v>498</v>
      </c>
      <c r="D23466" s="117">
        <v>63.38</v>
      </c>
      <c r="E23466" s="96">
        <v>62.89</v>
      </c>
      <c r="F23466" s="12">
        <v>1889476</v>
      </c>
    </row>
    <row r="23467" spans="2:6">
      <c r="B23467" s="21">
        <v>42985</v>
      </c>
      <c r="C23467" s="122" t="s">
        <v>499</v>
      </c>
      <c r="D23467" s="117">
        <v>28.26</v>
      </c>
      <c r="E23467" s="96">
        <v>27.2</v>
      </c>
      <c r="F23467" s="12">
        <v>6936620</v>
      </c>
    </row>
    <row r="23468" spans="2:6">
      <c r="B23468" s="21">
        <v>42985</v>
      </c>
      <c r="C23468" s="122" t="s">
        <v>500</v>
      </c>
      <c r="D23468" s="117">
        <v>68.33</v>
      </c>
      <c r="E23468" s="96">
        <v>68.86</v>
      </c>
      <c r="F23468" s="12">
        <v>3675949</v>
      </c>
    </row>
    <row r="23469" spans="2:6">
      <c r="B23469" s="21">
        <v>42985</v>
      </c>
      <c r="C23469" s="122" t="s">
        <v>501</v>
      </c>
      <c r="D23469" s="117">
        <v>119.54</v>
      </c>
      <c r="E23469" s="96">
        <v>119.73</v>
      </c>
      <c r="F23469" s="12">
        <v>1154739</v>
      </c>
    </row>
    <row r="23470" spans="2:6">
      <c r="B23470" s="21">
        <v>42985</v>
      </c>
      <c r="C23470" s="122" t="s">
        <v>502</v>
      </c>
      <c r="D23470" s="117">
        <v>74.540000000000006</v>
      </c>
      <c r="E23470" s="96">
        <v>73.52</v>
      </c>
      <c r="F23470" s="12">
        <v>1176550</v>
      </c>
    </row>
    <row r="23471" spans="2:6">
      <c r="B23471" s="21">
        <v>42985</v>
      </c>
      <c r="C23471" s="122" t="s">
        <v>503</v>
      </c>
      <c r="D23471" s="117">
        <v>81.16</v>
      </c>
      <c r="E23471" s="96">
        <v>82</v>
      </c>
      <c r="F23471" s="12">
        <v>893363</v>
      </c>
    </row>
    <row r="23472" spans="2:6">
      <c r="B23472" s="21">
        <v>42985</v>
      </c>
      <c r="C23472" s="122" t="s">
        <v>504</v>
      </c>
      <c r="D23472" s="117">
        <v>103.04</v>
      </c>
      <c r="E23472" s="96">
        <v>103.48</v>
      </c>
      <c r="F23472" s="12">
        <v>413400</v>
      </c>
    </row>
    <row r="23473" spans="2:6">
      <c r="B23473" s="21">
        <v>42985</v>
      </c>
      <c r="C23473" s="122" t="s">
        <v>505</v>
      </c>
      <c r="D23473" s="117">
        <v>157.08000000000001</v>
      </c>
      <c r="E23473" s="96">
        <v>159.41</v>
      </c>
      <c r="F23473" s="12">
        <v>1235994</v>
      </c>
    </row>
    <row r="23474" spans="2:6">
      <c r="B23474" s="21">
        <v>42985</v>
      </c>
      <c r="C23474" s="122" t="s">
        <v>506</v>
      </c>
      <c r="D23474" s="117">
        <v>68.55</v>
      </c>
      <c r="E23474" s="96">
        <v>69.03</v>
      </c>
      <c r="F23474" s="12">
        <v>1160110</v>
      </c>
    </row>
    <row r="23475" spans="2:6">
      <c r="B23475" s="21">
        <v>42985</v>
      </c>
      <c r="C23475" s="122" t="s">
        <v>507</v>
      </c>
      <c r="D23475" s="117">
        <v>47</v>
      </c>
      <c r="E23475" s="96">
        <v>46.2</v>
      </c>
      <c r="F23475" s="12">
        <v>16591072</v>
      </c>
    </row>
    <row r="23476" spans="2:6">
      <c r="B23476" s="21">
        <v>42985</v>
      </c>
      <c r="C23476" s="122" t="s">
        <v>508</v>
      </c>
      <c r="D23476" s="117">
        <v>184.16</v>
      </c>
      <c r="E23476" s="96">
        <v>184.88</v>
      </c>
      <c r="F23476" s="12">
        <v>642262</v>
      </c>
    </row>
    <row r="23477" spans="2:6">
      <c r="B23477" s="21">
        <v>42985</v>
      </c>
      <c r="C23477" s="122" t="s">
        <v>509</v>
      </c>
      <c r="D23477" s="117">
        <v>81.900000000000006</v>
      </c>
      <c r="E23477" s="96">
        <v>81.56</v>
      </c>
      <c r="F23477" s="12">
        <v>5467380</v>
      </c>
    </row>
    <row r="23478" spans="2:6">
      <c r="B23478" s="21">
        <v>42985</v>
      </c>
      <c r="C23478" s="122" t="s">
        <v>510</v>
      </c>
      <c r="D23478" s="117">
        <v>90</v>
      </c>
      <c r="E23478" s="96">
        <v>88.42</v>
      </c>
      <c r="F23478" s="12">
        <v>2569616</v>
      </c>
    </row>
    <row r="23479" spans="2:6">
      <c r="B23479" s="21">
        <v>42985</v>
      </c>
      <c r="C23479" s="122" t="s">
        <v>511</v>
      </c>
      <c r="D23479" s="117">
        <v>65.75</v>
      </c>
      <c r="E23479" s="96">
        <v>66.12</v>
      </c>
      <c r="F23479" s="12">
        <v>2340094</v>
      </c>
    </row>
    <row r="23480" spans="2:6">
      <c r="B23480" s="21">
        <v>42985</v>
      </c>
      <c r="C23480" s="122" t="s">
        <v>512</v>
      </c>
      <c r="D23480" s="117">
        <v>49.94</v>
      </c>
      <c r="E23480" s="96">
        <v>49.68</v>
      </c>
      <c r="F23480" s="12">
        <v>23367261</v>
      </c>
    </row>
    <row r="23481" spans="2:6">
      <c r="B23481" s="21">
        <v>42985</v>
      </c>
      <c r="C23481" s="122" t="s">
        <v>513</v>
      </c>
      <c r="D23481" s="117">
        <v>170.72</v>
      </c>
      <c r="E23481" s="96">
        <v>168.96</v>
      </c>
      <c r="F23481" s="12">
        <v>728899</v>
      </c>
    </row>
    <row r="23482" spans="2:6">
      <c r="B23482" s="21">
        <v>42985</v>
      </c>
      <c r="C23482" s="122" t="s">
        <v>514</v>
      </c>
      <c r="D23482" s="117">
        <v>147.63</v>
      </c>
      <c r="E23482" s="96">
        <v>147.86000000000001</v>
      </c>
      <c r="F23482" s="12">
        <v>1318350</v>
      </c>
    </row>
    <row r="23483" spans="2:6">
      <c r="B23483" s="21">
        <v>42985</v>
      </c>
      <c r="C23483" s="122" t="s">
        <v>515</v>
      </c>
      <c r="D23483" s="117">
        <v>75.94</v>
      </c>
      <c r="E23483" s="96">
        <v>76.08</v>
      </c>
      <c r="F23483" s="12">
        <v>1835982</v>
      </c>
    </row>
    <row r="23484" spans="2:6">
      <c r="B23484" s="21">
        <v>42985</v>
      </c>
      <c r="C23484" s="122" t="s">
        <v>516</v>
      </c>
      <c r="D23484" s="117">
        <v>29.84</v>
      </c>
      <c r="E23484" s="96">
        <v>29.81</v>
      </c>
      <c r="F23484" s="12">
        <v>2912238</v>
      </c>
    </row>
    <row r="23485" spans="2:6">
      <c r="B23485" s="21">
        <v>42985</v>
      </c>
      <c r="C23485" s="122" t="s">
        <v>517</v>
      </c>
      <c r="D23485" s="117">
        <v>80.319999999999993</v>
      </c>
      <c r="E23485" s="96">
        <v>80.12</v>
      </c>
      <c r="F23485" s="12">
        <v>6820752</v>
      </c>
    </row>
    <row r="23486" spans="2:6">
      <c r="B23486" s="21">
        <v>42985</v>
      </c>
      <c r="C23486" s="122" t="s">
        <v>518</v>
      </c>
      <c r="D23486" s="117">
        <v>56.86</v>
      </c>
      <c r="E23486" s="96">
        <v>56.47</v>
      </c>
      <c r="F23486" s="12">
        <v>1539910</v>
      </c>
    </row>
    <row r="23487" spans="2:6">
      <c r="B23487" s="21">
        <v>42985</v>
      </c>
      <c r="C23487" s="122" t="s">
        <v>519</v>
      </c>
      <c r="D23487" s="117">
        <v>18.54</v>
      </c>
      <c r="E23487" s="96">
        <v>18.54</v>
      </c>
      <c r="F23487" s="12">
        <v>3800438</v>
      </c>
    </row>
    <row r="23488" spans="2:6">
      <c r="B23488" s="21">
        <v>42985</v>
      </c>
      <c r="C23488" s="122" t="s">
        <v>520</v>
      </c>
      <c r="D23488" s="117">
        <v>33.130000000000003</v>
      </c>
      <c r="E23488" s="96">
        <v>33.15</v>
      </c>
      <c r="F23488" s="12">
        <v>3429381</v>
      </c>
    </row>
    <row r="23489" spans="2:6">
      <c r="B23489" s="21">
        <v>42985</v>
      </c>
      <c r="C23489" s="122" t="s">
        <v>521</v>
      </c>
      <c r="D23489" s="117">
        <v>97.85</v>
      </c>
      <c r="E23489" s="96">
        <v>96.92</v>
      </c>
      <c r="F23489" s="12">
        <v>1179570</v>
      </c>
    </row>
    <row r="23490" spans="2:6">
      <c r="B23490" s="21">
        <v>42985</v>
      </c>
      <c r="C23490" s="122" t="s">
        <v>522</v>
      </c>
      <c r="D23490" s="117">
        <v>144</v>
      </c>
      <c r="E23490" s="96">
        <v>145.75</v>
      </c>
      <c r="F23490" s="12">
        <v>1860710</v>
      </c>
    </row>
    <row r="23491" spans="2:6">
      <c r="B23491" s="21">
        <v>42985</v>
      </c>
      <c r="C23491" s="122" t="s">
        <v>523</v>
      </c>
      <c r="D23491" s="117">
        <v>102.08</v>
      </c>
      <c r="E23491" s="96">
        <v>102.08</v>
      </c>
      <c r="F23491" s="12">
        <v>720891</v>
      </c>
    </row>
    <row r="23492" spans="2:6">
      <c r="B23492" s="21">
        <v>42985</v>
      </c>
      <c r="C23492" s="122" t="s">
        <v>524</v>
      </c>
      <c r="D23492" s="117">
        <v>49.72</v>
      </c>
      <c r="E23492" s="96">
        <v>49.89</v>
      </c>
      <c r="F23492" s="12">
        <v>2933639</v>
      </c>
    </row>
    <row r="23493" spans="2:6">
      <c r="B23493" s="21">
        <v>42985</v>
      </c>
      <c r="C23493" s="122" t="s">
        <v>525</v>
      </c>
      <c r="D23493" s="117">
        <v>38.39</v>
      </c>
      <c r="E23493" s="96">
        <v>36.479999999999997</v>
      </c>
      <c r="F23493" s="12">
        <v>4304206</v>
      </c>
    </row>
    <row r="23494" spans="2:6">
      <c r="B23494" s="21">
        <v>42985</v>
      </c>
      <c r="C23494" s="122" t="s">
        <v>526</v>
      </c>
      <c r="D23494" s="117">
        <v>64.209999999999994</v>
      </c>
      <c r="E23494" s="96">
        <v>64.319999999999993</v>
      </c>
      <c r="F23494" s="12">
        <v>2078501</v>
      </c>
    </row>
    <row r="23495" spans="2:6">
      <c r="B23495" s="21">
        <v>42985</v>
      </c>
      <c r="C23495" s="122" t="s">
        <v>527</v>
      </c>
      <c r="D23495" s="117">
        <v>79.02</v>
      </c>
      <c r="E23495" s="96">
        <v>79.03</v>
      </c>
      <c r="F23495" s="12">
        <v>9836447</v>
      </c>
    </row>
    <row r="23496" spans="2:6">
      <c r="B23496" s="21">
        <v>42985</v>
      </c>
      <c r="C23496" s="122" t="s">
        <v>528</v>
      </c>
      <c r="D23496" s="117">
        <v>56.93</v>
      </c>
      <c r="E23496" s="96">
        <v>57.83</v>
      </c>
      <c r="F23496" s="12">
        <v>2594316</v>
      </c>
    </row>
    <row r="23497" spans="2:6">
      <c r="B23497" s="21">
        <v>42985</v>
      </c>
      <c r="C23497" s="122" t="s">
        <v>529</v>
      </c>
      <c r="D23497" s="117">
        <v>32.159999999999997</v>
      </c>
      <c r="E23497" s="96">
        <v>31.88</v>
      </c>
      <c r="F23497" s="12">
        <v>1223070</v>
      </c>
    </row>
    <row r="23498" spans="2:6">
      <c r="B23498" s="21">
        <v>42985</v>
      </c>
      <c r="C23498" s="122" t="s">
        <v>530</v>
      </c>
      <c r="D23498" s="117">
        <v>62.06</v>
      </c>
      <c r="E23498" s="96">
        <v>62.48</v>
      </c>
      <c r="F23498" s="12">
        <v>608455</v>
      </c>
    </row>
    <row r="23499" spans="2:6">
      <c r="B23499" s="21">
        <v>42985</v>
      </c>
      <c r="C23499" s="122" t="s">
        <v>531</v>
      </c>
      <c r="D23499" s="117">
        <v>76.31</v>
      </c>
      <c r="E23499" s="96">
        <v>76.47</v>
      </c>
      <c r="F23499" s="12">
        <v>1224438</v>
      </c>
    </row>
    <row r="23500" spans="2:6">
      <c r="B23500" s="21">
        <v>42985</v>
      </c>
      <c r="C23500" s="122" t="s">
        <v>532</v>
      </c>
      <c r="D23500" s="117">
        <v>115.63</v>
      </c>
      <c r="E23500" s="96">
        <v>115.67</v>
      </c>
      <c r="F23500" s="12">
        <v>673201</v>
      </c>
    </row>
    <row r="23501" spans="2:6">
      <c r="B23501" s="21">
        <v>42985</v>
      </c>
      <c r="C23501" s="122" t="s">
        <v>533</v>
      </c>
      <c r="D23501" s="117">
        <v>42.51</v>
      </c>
      <c r="E23501" s="96">
        <v>41.33</v>
      </c>
      <c r="F23501" s="12">
        <v>2812493</v>
      </c>
    </row>
    <row r="23502" spans="2:6">
      <c r="B23502" s="21">
        <v>42985</v>
      </c>
      <c r="C23502" s="122" t="s">
        <v>534</v>
      </c>
      <c r="D23502" s="117">
        <v>63.58</v>
      </c>
      <c r="E23502" s="96">
        <v>64.849999999999994</v>
      </c>
      <c r="F23502" s="12">
        <v>2558538</v>
      </c>
    </row>
    <row r="23503" spans="2:6">
      <c r="B23503" s="21">
        <v>42986</v>
      </c>
      <c r="C23503" s="122" t="s">
        <v>85</v>
      </c>
      <c r="D23503" s="117">
        <v>65.150000000000006</v>
      </c>
      <c r="E23503" s="96">
        <v>65.02</v>
      </c>
      <c r="F23503" s="12">
        <v>1588439</v>
      </c>
    </row>
    <row r="23504" spans="2:6">
      <c r="B23504" s="21">
        <v>42986</v>
      </c>
      <c r="C23504" s="122" t="s">
        <v>86</v>
      </c>
      <c r="D23504" s="117">
        <v>43.81</v>
      </c>
      <c r="E23504" s="96">
        <v>43.6</v>
      </c>
      <c r="F23504" s="12">
        <v>4684643</v>
      </c>
    </row>
    <row r="23505" spans="2:6">
      <c r="B23505" s="21">
        <v>42986</v>
      </c>
      <c r="C23505" s="122" t="s">
        <v>87</v>
      </c>
      <c r="D23505" s="117">
        <v>93.59</v>
      </c>
      <c r="E23505" s="96">
        <v>94.03</v>
      </c>
      <c r="F23505" s="12">
        <v>1823769</v>
      </c>
    </row>
    <row r="23506" spans="2:6">
      <c r="B23506" s="21">
        <v>42986</v>
      </c>
      <c r="C23506" s="122" t="s">
        <v>88</v>
      </c>
      <c r="D23506" s="117">
        <v>160.86000000000001</v>
      </c>
      <c r="E23506" s="96">
        <v>158.63</v>
      </c>
      <c r="F23506" s="12">
        <v>28611535</v>
      </c>
    </row>
    <row r="23507" spans="2:6">
      <c r="B23507" s="21">
        <v>42986</v>
      </c>
      <c r="C23507" s="122" t="s">
        <v>89</v>
      </c>
      <c r="D23507" s="117">
        <v>81.290000000000006</v>
      </c>
      <c r="E23507" s="96">
        <v>85.34</v>
      </c>
      <c r="F23507" s="12">
        <v>14809087</v>
      </c>
    </row>
    <row r="23508" spans="2:6">
      <c r="B23508" s="21">
        <v>42986</v>
      </c>
      <c r="C23508" s="122" t="s">
        <v>90</v>
      </c>
      <c r="D23508" s="117">
        <v>82.54</v>
      </c>
      <c r="E23508" s="96">
        <v>82.5</v>
      </c>
      <c r="F23508" s="12">
        <v>1936786</v>
      </c>
    </row>
    <row r="23509" spans="2:6">
      <c r="B23509" s="21">
        <v>42986</v>
      </c>
      <c r="C23509" s="122" t="s">
        <v>91</v>
      </c>
      <c r="D23509" s="117">
        <v>51.29</v>
      </c>
      <c r="E23509" s="96">
        <v>52.02</v>
      </c>
      <c r="F23509" s="12">
        <v>6221827</v>
      </c>
    </row>
    <row r="23510" spans="2:6">
      <c r="B23510" s="21">
        <v>42986</v>
      </c>
      <c r="C23510" s="122" t="s">
        <v>92</v>
      </c>
      <c r="D23510" s="117">
        <v>134.41</v>
      </c>
      <c r="E23510" s="96">
        <v>133.72</v>
      </c>
      <c r="F23510" s="12">
        <v>2178797</v>
      </c>
    </row>
    <row r="23511" spans="2:6">
      <c r="B23511" s="21">
        <v>42986</v>
      </c>
      <c r="C23511" s="122" t="s">
        <v>93</v>
      </c>
      <c r="D23511" s="117">
        <v>155.24</v>
      </c>
      <c r="E23511" s="96">
        <v>155.34</v>
      </c>
      <c r="F23511" s="12">
        <v>1449916</v>
      </c>
    </row>
    <row r="23512" spans="2:6">
      <c r="B23512" s="21">
        <v>42986</v>
      </c>
      <c r="C23512" s="122" t="s">
        <v>94</v>
      </c>
      <c r="D23512" s="117">
        <v>81.209999999999994</v>
      </c>
      <c r="E23512" s="96">
        <v>80.44</v>
      </c>
      <c r="F23512" s="12">
        <v>2695414</v>
      </c>
    </row>
    <row r="23513" spans="2:6">
      <c r="B23513" s="21">
        <v>42986</v>
      </c>
      <c r="C23513" s="122" t="s">
        <v>95</v>
      </c>
      <c r="D23513" s="117">
        <v>42.52</v>
      </c>
      <c r="E23513" s="96">
        <v>42.37</v>
      </c>
      <c r="F23513" s="12">
        <v>2387740</v>
      </c>
    </row>
    <row r="23514" spans="2:6">
      <c r="B23514" s="21">
        <v>42986</v>
      </c>
      <c r="C23514" s="122" t="s">
        <v>96</v>
      </c>
      <c r="D23514" s="117">
        <v>108.77</v>
      </c>
      <c r="E23514" s="96">
        <v>108.41</v>
      </c>
      <c r="F23514" s="12">
        <v>3124962</v>
      </c>
    </row>
    <row r="23515" spans="2:6">
      <c r="B23515" s="21">
        <v>42986</v>
      </c>
      <c r="C23515" s="122" t="s">
        <v>97</v>
      </c>
      <c r="D23515" s="117">
        <v>214.96</v>
      </c>
      <c r="E23515" s="96">
        <v>214.32</v>
      </c>
      <c r="F23515" s="12">
        <v>593466</v>
      </c>
    </row>
    <row r="23516" spans="2:6">
      <c r="B23516" s="21">
        <v>42986</v>
      </c>
      <c r="C23516" s="122" t="s">
        <v>98</v>
      </c>
      <c r="D23516" s="117">
        <v>114.17</v>
      </c>
      <c r="E23516" s="96">
        <v>114.44</v>
      </c>
      <c r="F23516" s="12">
        <v>2656502</v>
      </c>
    </row>
    <row r="23517" spans="2:6">
      <c r="B23517" s="21">
        <v>42986</v>
      </c>
      <c r="C23517" s="122" t="s">
        <v>99</v>
      </c>
      <c r="D23517" s="117">
        <v>59.94</v>
      </c>
      <c r="E23517" s="96">
        <v>60.09</v>
      </c>
      <c r="F23517" s="12">
        <v>920192</v>
      </c>
    </row>
    <row r="23518" spans="2:6">
      <c r="B23518" s="21">
        <v>42986</v>
      </c>
      <c r="C23518" s="122" t="s">
        <v>100</v>
      </c>
      <c r="D23518" s="117">
        <v>73.73</v>
      </c>
      <c r="E23518" s="96">
        <v>74.19</v>
      </c>
      <c r="F23518" s="12">
        <v>1506983</v>
      </c>
    </row>
    <row r="23519" spans="2:6">
      <c r="B23519" s="21">
        <v>42986</v>
      </c>
      <c r="C23519" s="122" t="s">
        <v>101</v>
      </c>
      <c r="D23519" s="117">
        <v>11.16</v>
      </c>
      <c r="E23519" s="96">
        <v>11.21</v>
      </c>
      <c r="F23519" s="12">
        <v>3542780</v>
      </c>
    </row>
    <row r="23520" spans="2:6">
      <c r="B23520" s="21">
        <v>42986</v>
      </c>
      <c r="C23520" s="122" t="s">
        <v>102</v>
      </c>
      <c r="D23520" s="117">
        <v>159.94999999999999</v>
      </c>
      <c r="E23520" s="96">
        <v>162.83000000000001</v>
      </c>
      <c r="F23520" s="12">
        <v>2081127</v>
      </c>
    </row>
    <row r="23521" spans="2:6">
      <c r="B23521" s="21">
        <v>42986</v>
      </c>
      <c r="C23521" s="122" t="s">
        <v>103</v>
      </c>
      <c r="D23521" s="117">
        <v>79.900000000000006</v>
      </c>
      <c r="E23521" s="96">
        <v>81.180000000000007</v>
      </c>
      <c r="F23521" s="12">
        <v>1762991</v>
      </c>
    </row>
    <row r="23522" spans="2:6">
      <c r="B23522" s="21">
        <v>42986</v>
      </c>
      <c r="C23522" s="122" t="s">
        <v>104</v>
      </c>
      <c r="D23522" s="117">
        <v>227.32</v>
      </c>
      <c r="E23522" s="96">
        <v>233.55</v>
      </c>
      <c r="F23522" s="12">
        <v>3185920</v>
      </c>
    </row>
    <row r="23523" spans="2:6">
      <c r="B23523" s="21">
        <v>42986</v>
      </c>
      <c r="C23523" s="122" t="s">
        <v>105</v>
      </c>
      <c r="D23523" s="117">
        <v>58.03</v>
      </c>
      <c r="E23523" s="96">
        <v>59.78</v>
      </c>
      <c r="F23523" s="12">
        <v>10069162</v>
      </c>
    </row>
    <row r="23524" spans="2:6">
      <c r="B23524" s="21">
        <v>42986</v>
      </c>
      <c r="C23524" s="122" t="s">
        <v>106</v>
      </c>
      <c r="D23524" s="117">
        <v>45.81</v>
      </c>
      <c r="E23524" s="96">
        <v>46.45</v>
      </c>
      <c r="F23524" s="12">
        <v>1642935</v>
      </c>
    </row>
    <row r="23525" spans="2:6">
      <c r="B23525" s="21">
        <v>42986</v>
      </c>
      <c r="C23525" s="122" t="s">
        <v>107</v>
      </c>
      <c r="D23525" s="117">
        <v>86.98</v>
      </c>
      <c r="E23525" s="96">
        <v>90.77</v>
      </c>
      <c r="F23525" s="12">
        <v>808848</v>
      </c>
    </row>
    <row r="23526" spans="2:6">
      <c r="B23526" s="21">
        <v>42986</v>
      </c>
      <c r="C23526" s="122" t="s">
        <v>108</v>
      </c>
      <c r="D23526" s="117">
        <v>57.59</v>
      </c>
      <c r="E23526" s="96">
        <v>59.69</v>
      </c>
      <c r="F23526" s="12">
        <v>1378238</v>
      </c>
    </row>
    <row r="23527" spans="2:6">
      <c r="B23527" s="21">
        <v>42986</v>
      </c>
      <c r="C23527" s="122" t="s">
        <v>109</v>
      </c>
      <c r="D23527" s="117">
        <v>46.95</v>
      </c>
      <c r="E23527" s="96">
        <v>46</v>
      </c>
      <c r="F23527" s="12">
        <v>1691242</v>
      </c>
    </row>
    <row r="23528" spans="2:6">
      <c r="B23528" s="21">
        <v>42986</v>
      </c>
      <c r="C23528" s="122" t="s">
        <v>110</v>
      </c>
      <c r="D23528" s="117">
        <v>118.08</v>
      </c>
      <c r="E23528" s="96">
        <v>118.28</v>
      </c>
      <c r="F23528" s="12">
        <v>688970</v>
      </c>
    </row>
    <row r="23529" spans="2:6">
      <c r="B23529" s="21">
        <v>42986</v>
      </c>
      <c r="C23529" s="122" t="s">
        <v>111</v>
      </c>
      <c r="D23529" s="117">
        <v>179.8</v>
      </c>
      <c r="E23529" s="96">
        <v>181.44</v>
      </c>
      <c r="F23529" s="12">
        <v>566345</v>
      </c>
    </row>
    <row r="23530" spans="2:6">
      <c r="B23530" s="21">
        <v>42986</v>
      </c>
      <c r="C23530" s="122" t="s">
        <v>112</v>
      </c>
      <c r="D23530" s="117">
        <v>73.010000000000005</v>
      </c>
      <c r="E23530" s="96">
        <v>74.3</v>
      </c>
      <c r="F23530" s="12">
        <v>1201302</v>
      </c>
    </row>
    <row r="23531" spans="2:6">
      <c r="B23531" s="21">
        <v>42986</v>
      </c>
      <c r="C23531" s="122" t="s">
        <v>113</v>
      </c>
      <c r="D23531" s="117">
        <v>86.15</v>
      </c>
      <c r="E23531" s="96">
        <v>89.61</v>
      </c>
      <c r="F23531" s="12">
        <v>4305343</v>
      </c>
    </row>
    <row r="23532" spans="2:6">
      <c r="B23532" s="21">
        <v>42986</v>
      </c>
      <c r="C23532" s="122" t="s">
        <v>114</v>
      </c>
      <c r="D23532" s="117">
        <v>80.209999999999994</v>
      </c>
      <c r="E23532" s="96">
        <v>80.81</v>
      </c>
      <c r="F23532" s="12">
        <v>512543</v>
      </c>
    </row>
    <row r="23533" spans="2:6">
      <c r="B23533" s="21">
        <v>42986</v>
      </c>
      <c r="C23533" s="122" t="s">
        <v>115</v>
      </c>
      <c r="D23533" s="117">
        <v>143.1</v>
      </c>
      <c r="E23533" s="96">
        <v>141.19</v>
      </c>
      <c r="F23533" s="12">
        <v>1267551</v>
      </c>
    </row>
    <row r="23534" spans="2:6">
      <c r="B23534" s="21">
        <v>42986</v>
      </c>
      <c r="C23534" s="122" t="s">
        <v>116</v>
      </c>
      <c r="D23534" s="117">
        <v>45.2</v>
      </c>
      <c r="E23534" s="96">
        <v>44.35</v>
      </c>
      <c r="F23534" s="12">
        <v>8128854</v>
      </c>
    </row>
    <row r="23535" spans="2:6">
      <c r="B23535" s="21">
        <v>42986</v>
      </c>
      <c r="C23535" s="122" t="s">
        <v>117</v>
      </c>
      <c r="D23535" s="117">
        <v>12.571199999999999</v>
      </c>
      <c r="E23535" s="96">
        <v>12.25</v>
      </c>
      <c r="F23535" s="12">
        <v>60886232</v>
      </c>
    </row>
    <row r="23536" spans="2:6">
      <c r="B23536" s="21">
        <v>42986</v>
      </c>
      <c r="C23536" s="122" t="s">
        <v>118</v>
      </c>
      <c r="D23536" s="117">
        <v>63.52</v>
      </c>
      <c r="E23536" s="96">
        <v>64.05</v>
      </c>
      <c r="F23536" s="12">
        <v>1164178</v>
      </c>
    </row>
    <row r="23537" spans="2:6">
      <c r="B23537" s="21">
        <v>42986</v>
      </c>
      <c r="C23537" s="122" t="s">
        <v>119</v>
      </c>
      <c r="D23537" s="117">
        <v>172.69</v>
      </c>
      <c r="E23537" s="96">
        <v>173.31</v>
      </c>
      <c r="F23537" s="12">
        <v>194857</v>
      </c>
    </row>
    <row r="23538" spans="2:6">
      <c r="B23538" s="21">
        <v>42986</v>
      </c>
      <c r="C23538" s="122" t="s">
        <v>120</v>
      </c>
      <c r="D23538" s="117">
        <v>180.93</v>
      </c>
      <c r="E23538" s="96">
        <v>180.64</v>
      </c>
      <c r="F23538" s="12">
        <v>1993947</v>
      </c>
    </row>
    <row r="23539" spans="2:6">
      <c r="B23539" s="21">
        <v>42986</v>
      </c>
      <c r="C23539" s="122" t="s">
        <v>121</v>
      </c>
      <c r="D23539" s="117">
        <v>132.16</v>
      </c>
      <c r="E23539" s="96">
        <v>132.77000000000001</v>
      </c>
      <c r="F23539" s="12">
        <v>841418</v>
      </c>
    </row>
    <row r="23540" spans="2:6">
      <c r="B23540" s="21">
        <v>42986</v>
      </c>
      <c r="C23540" s="122" t="s">
        <v>122</v>
      </c>
      <c r="D23540" s="117">
        <v>146.80000000000001</v>
      </c>
      <c r="E23540" s="96">
        <v>144.99</v>
      </c>
      <c r="F23540" s="12">
        <v>2240630</v>
      </c>
    </row>
    <row r="23541" spans="2:6">
      <c r="B23541" s="21">
        <v>42986</v>
      </c>
      <c r="C23541" s="122" t="s">
        <v>123</v>
      </c>
      <c r="D23541" s="117">
        <v>979.1</v>
      </c>
      <c r="E23541" s="96">
        <v>965.9</v>
      </c>
      <c r="F23541" s="12">
        <v>2605322</v>
      </c>
    </row>
    <row r="23542" spans="2:6">
      <c r="B23542" s="21">
        <v>42986</v>
      </c>
      <c r="C23542" s="122" t="s">
        <v>124</v>
      </c>
      <c r="D23542" s="117">
        <v>100.68</v>
      </c>
      <c r="E23542" s="96">
        <v>101.57</v>
      </c>
      <c r="F23542" s="12">
        <v>1172518</v>
      </c>
    </row>
    <row r="23543" spans="2:6">
      <c r="B23543" s="21">
        <v>42986</v>
      </c>
      <c r="C23543" s="122" t="s">
        <v>125</v>
      </c>
      <c r="D23543" s="117">
        <v>128.31</v>
      </c>
      <c r="E23543" s="96">
        <v>128.44</v>
      </c>
      <c r="F23543" s="12">
        <v>237385</v>
      </c>
    </row>
    <row r="23544" spans="2:6">
      <c r="B23544" s="21">
        <v>42986</v>
      </c>
      <c r="C23544" s="122" t="s">
        <v>126</v>
      </c>
      <c r="D23544" s="117">
        <v>192.71</v>
      </c>
      <c r="E23544" s="96">
        <v>193.85</v>
      </c>
      <c r="F23544" s="12">
        <v>1254615</v>
      </c>
    </row>
    <row r="23545" spans="2:6">
      <c r="B23545" s="21">
        <v>42986</v>
      </c>
      <c r="C23545" s="122" t="s">
        <v>127</v>
      </c>
      <c r="D23545" s="117">
        <v>138.6</v>
      </c>
      <c r="E23545" s="96">
        <v>142.63999999999999</v>
      </c>
      <c r="F23545" s="12">
        <v>1630923</v>
      </c>
    </row>
    <row r="23546" spans="2:6">
      <c r="B23546" s="21">
        <v>42986</v>
      </c>
      <c r="C23546" s="122" t="s">
        <v>128</v>
      </c>
      <c r="D23546" s="117">
        <v>55.86</v>
      </c>
      <c r="E23546" s="96">
        <v>56.52</v>
      </c>
      <c r="F23546" s="12">
        <v>658326</v>
      </c>
    </row>
    <row r="23547" spans="2:6">
      <c r="B23547" s="21">
        <v>42986</v>
      </c>
      <c r="C23547" s="122" t="s">
        <v>129</v>
      </c>
      <c r="D23547" s="117">
        <v>40.31</v>
      </c>
      <c r="E23547" s="96">
        <v>39.299999999999997</v>
      </c>
      <c r="F23547" s="12">
        <v>3726337</v>
      </c>
    </row>
    <row r="23548" spans="2:6">
      <c r="B23548" s="21">
        <v>42986</v>
      </c>
      <c r="C23548" s="122" t="s">
        <v>130</v>
      </c>
      <c r="D23548" s="117">
        <v>41.97</v>
      </c>
      <c r="E23548" s="96">
        <v>40.92</v>
      </c>
      <c r="F23548" s="12">
        <v>3330178</v>
      </c>
    </row>
    <row r="23549" spans="2:6">
      <c r="B23549" s="21">
        <v>42986</v>
      </c>
      <c r="C23549" s="122" t="s">
        <v>131</v>
      </c>
      <c r="D23549" s="117">
        <v>144.33000000000001</v>
      </c>
      <c r="E23549" s="96">
        <v>144.97</v>
      </c>
      <c r="F23549" s="12">
        <v>1715350</v>
      </c>
    </row>
    <row r="23550" spans="2:6">
      <c r="B23550" s="21">
        <v>42986</v>
      </c>
      <c r="C23550" s="122" t="s">
        <v>132</v>
      </c>
      <c r="D23550" s="117">
        <v>80.27</v>
      </c>
      <c r="E23550" s="96">
        <v>80.52</v>
      </c>
      <c r="F23550" s="12">
        <v>709948</v>
      </c>
    </row>
    <row r="23551" spans="2:6">
      <c r="B23551" s="21">
        <v>42986</v>
      </c>
      <c r="C23551" s="122" t="s">
        <v>133</v>
      </c>
      <c r="D23551" s="117">
        <v>120.03</v>
      </c>
      <c r="E23551" s="96">
        <v>119.36</v>
      </c>
      <c r="F23551" s="12">
        <v>1163919</v>
      </c>
    </row>
    <row r="23552" spans="2:6">
      <c r="B23552" s="21">
        <v>42986</v>
      </c>
      <c r="C23552" s="122" t="s">
        <v>134</v>
      </c>
      <c r="D23552" s="117">
        <v>65.540000000000006</v>
      </c>
      <c r="E23552" s="96">
        <v>64.930000000000007</v>
      </c>
      <c r="F23552" s="12">
        <v>5224192</v>
      </c>
    </row>
    <row r="23553" spans="2:6">
      <c r="B23553" s="21">
        <v>42986</v>
      </c>
      <c r="C23553" s="122" t="s">
        <v>135</v>
      </c>
      <c r="D23553" s="117">
        <v>185.83</v>
      </c>
      <c r="E23553" s="96">
        <v>186.76</v>
      </c>
      <c r="F23553" s="12">
        <v>999938</v>
      </c>
    </row>
    <row r="23554" spans="2:6">
      <c r="B23554" s="21">
        <v>42986</v>
      </c>
      <c r="C23554" s="122" t="s">
        <v>136</v>
      </c>
      <c r="D23554" s="117">
        <v>245.92</v>
      </c>
      <c r="E23554" s="96">
        <v>244.11</v>
      </c>
      <c r="F23554" s="12">
        <v>1810040</v>
      </c>
    </row>
    <row r="23555" spans="2:6">
      <c r="B23555" s="21">
        <v>42986</v>
      </c>
      <c r="C23555" s="122" t="s">
        <v>137</v>
      </c>
      <c r="D23555" s="117">
        <v>92.81</v>
      </c>
      <c r="E23555" s="96">
        <v>93.19</v>
      </c>
      <c r="F23555" s="12">
        <v>315606</v>
      </c>
    </row>
    <row r="23556" spans="2:6">
      <c r="B23556" s="21">
        <v>42986</v>
      </c>
      <c r="C23556" s="122" t="s">
        <v>138</v>
      </c>
      <c r="D23556" s="117">
        <v>81.37</v>
      </c>
      <c r="E23556" s="96">
        <v>81.96</v>
      </c>
      <c r="F23556" s="12">
        <v>463752</v>
      </c>
    </row>
    <row r="23557" spans="2:6">
      <c r="B23557" s="21">
        <v>42986</v>
      </c>
      <c r="C23557" s="122" t="s">
        <v>139</v>
      </c>
      <c r="D23557" s="117">
        <v>84.18</v>
      </c>
      <c r="E23557" s="96">
        <v>84.25</v>
      </c>
      <c r="F23557" s="12">
        <v>3462112</v>
      </c>
    </row>
    <row r="23558" spans="2:6">
      <c r="B23558" s="21">
        <v>42986</v>
      </c>
      <c r="C23558" s="122" t="s">
        <v>140</v>
      </c>
      <c r="D23558" s="117">
        <v>179.11</v>
      </c>
      <c r="E23558" s="96">
        <v>179.75</v>
      </c>
      <c r="F23558" s="12">
        <v>301030</v>
      </c>
    </row>
    <row r="23559" spans="2:6">
      <c r="B23559" s="21">
        <v>42986</v>
      </c>
      <c r="C23559" s="122" t="s">
        <v>141</v>
      </c>
      <c r="D23559" s="117">
        <v>541.23</v>
      </c>
      <c r="E23559" s="96">
        <v>540.51</v>
      </c>
      <c r="F23559" s="12">
        <v>331538</v>
      </c>
    </row>
    <row r="23560" spans="2:6">
      <c r="B23560" s="21">
        <v>42986</v>
      </c>
      <c r="C23560" s="122" t="s">
        <v>142</v>
      </c>
      <c r="D23560" s="117">
        <v>235.75</v>
      </c>
      <c r="E23560" s="96">
        <v>238.78</v>
      </c>
      <c r="F23560" s="12">
        <v>3404151</v>
      </c>
    </row>
    <row r="23561" spans="2:6">
      <c r="B23561" s="21">
        <v>42986</v>
      </c>
      <c r="C23561" s="122" t="s">
        <v>143</v>
      </c>
      <c r="D23561" s="117">
        <v>22.93</v>
      </c>
      <c r="E23561" s="96">
        <v>22.89</v>
      </c>
      <c r="F23561" s="12">
        <v>68365012</v>
      </c>
    </row>
    <row r="23562" spans="2:6">
      <c r="B23562" s="21">
        <v>42986</v>
      </c>
      <c r="C23562" s="122" t="s">
        <v>144</v>
      </c>
      <c r="D23562" s="117">
        <v>62.93</v>
      </c>
      <c r="E23562" s="96">
        <v>63.28</v>
      </c>
      <c r="F23562" s="12">
        <v>2582962</v>
      </c>
    </row>
    <row r="23563" spans="2:6">
      <c r="B23563" s="21">
        <v>42986</v>
      </c>
      <c r="C23563" s="122" t="s">
        <v>145</v>
      </c>
      <c r="D23563" s="117">
        <v>43.64</v>
      </c>
      <c r="E23563" s="96">
        <v>43.97</v>
      </c>
      <c r="F23563" s="12">
        <v>6016664</v>
      </c>
    </row>
    <row r="23564" spans="2:6">
      <c r="B23564" s="21">
        <v>42986</v>
      </c>
      <c r="C23564" s="122" t="s">
        <v>146</v>
      </c>
      <c r="D23564" s="117">
        <v>56.03</v>
      </c>
      <c r="E23564" s="96">
        <v>55.5</v>
      </c>
      <c r="F23564" s="12">
        <v>4250814</v>
      </c>
    </row>
    <row r="23565" spans="2:6">
      <c r="B23565" s="21">
        <v>42986</v>
      </c>
      <c r="C23565" s="122" t="s">
        <v>147</v>
      </c>
      <c r="D23565" s="117">
        <v>322.01</v>
      </c>
      <c r="E23565" s="96">
        <v>323.91000000000003</v>
      </c>
      <c r="F23565" s="12">
        <v>532025</v>
      </c>
    </row>
    <row r="23566" spans="2:6">
      <c r="B23566" s="21">
        <v>42986</v>
      </c>
      <c r="C23566" s="122" t="s">
        <v>148</v>
      </c>
      <c r="D23566" s="117">
        <v>199.95</v>
      </c>
      <c r="E23566" s="96">
        <v>203.7</v>
      </c>
      <c r="F23566" s="12">
        <v>1202165</v>
      </c>
    </row>
    <row r="23567" spans="2:6">
      <c r="B23567" s="21">
        <v>42986</v>
      </c>
      <c r="C23567" s="122" t="s">
        <v>149</v>
      </c>
      <c r="D23567" s="117">
        <v>41.08</v>
      </c>
      <c r="E23567" s="96">
        <v>41.04</v>
      </c>
      <c r="F23567" s="12">
        <v>1662978</v>
      </c>
    </row>
    <row r="23568" spans="2:6">
      <c r="B23568" s="21">
        <v>42986</v>
      </c>
      <c r="C23568" s="122" t="s">
        <v>150</v>
      </c>
      <c r="D23568" s="117">
        <v>34.770000000000003</v>
      </c>
      <c r="E23568" s="96">
        <v>34.42</v>
      </c>
      <c r="F23568" s="12">
        <v>3019167</v>
      </c>
    </row>
    <row r="23569" spans="2:6">
      <c r="B23569" s="21">
        <v>42986</v>
      </c>
      <c r="C23569" s="122" t="s">
        <v>151</v>
      </c>
      <c r="D23569" s="117">
        <v>326.73</v>
      </c>
      <c r="E23569" s="96">
        <v>326.33</v>
      </c>
      <c r="F23569" s="12">
        <v>1429845</v>
      </c>
    </row>
    <row r="23570" spans="2:6">
      <c r="B23570" s="21">
        <v>42986</v>
      </c>
      <c r="C23570" s="122" t="s">
        <v>152</v>
      </c>
      <c r="D23570" s="117">
        <v>50.33</v>
      </c>
      <c r="E23570" s="96">
        <v>50.43</v>
      </c>
      <c r="F23570" s="12">
        <v>4952892</v>
      </c>
    </row>
    <row r="23571" spans="2:6">
      <c r="B23571" s="21">
        <v>42986</v>
      </c>
      <c r="C23571" s="122" t="s">
        <v>153</v>
      </c>
      <c r="D23571" s="117">
        <v>413.17</v>
      </c>
      <c r="E23571" s="96">
        <v>415.95</v>
      </c>
      <c r="F23571" s="12">
        <v>316420</v>
      </c>
    </row>
    <row r="23572" spans="2:6">
      <c r="B23572" s="21">
        <v>42986</v>
      </c>
      <c r="C23572" s="122" t="s">
        <v>154</v>
      </c>
      <c r="D23572" s="117">
        <v>40.25</v>
      </c>
      <c r="E23572" s="96">
        <v>40.28</v>
      </c>
      <c r="F23572" s="12">
        <v>1970140</v>
      </c>
    </row>
    <row r="23573" spans="2:6">
      <c r="B23573" s="21">
        <v>42986</v>
      </c>
      <c r="C23573" s="122" t="s">
        <v>155</v>
      </c>
      <c r="D23573" s="117">
        <v>62.74</v>
      </c>
      <c r="E23573" s="96">
        <v>62.62</v>
      </c>
      <c r="F23573" s="12">
        <v>6579322</v>
      </c>
    </row>
    <row r="23574" spans="2:6">
      <c r="B23574" s="21">
        <v>42986</v>
      </c>
      <c r="C23574" s="122" t="s">
        <v>156</v>
      </c>
      <c r="D23574" s="117">
        <v>28.5</v>
      </c>
      <c r="E23574" s="96">
        <v>28.79</v>
      </c>
      <c r="F23574" s="12">
        <v>5336185</v>
      </c>
    </row>
    <row r="23575" spans="2:6">
      <c r="B23575" s="21">
        <v>42986</v>
      </c>
      <c r="C23575" s="122" t="s">
        <v>157</v>
      </c>
      <c r="D23575" s="117">
        <v>45.97</v>
      </c>
      <c r="E23575" s="96">
        <v>46.2</v>
      </c>
      <c r="F23575" s="12">
        <v>903768</v>
      </c>
    </row>
    <row r="23576" spans="2:6">
      <c r="B23576" s="21">
        <v>42986</v>
      </c>
      <c r="C23576" s="122" t="s">
        <v>158</v>
      </c>
      <c r="D23576" s="117">
        <v>120.62</v>
      </c>
      <c r="E23576" s="96">
        <v>120.17</v>
      </c>
      <c r="F23576" s="12">
        <v>444125</v>
      </c>
    </row>
    <row r="23577" spans="2:6">
      <c r="B23577" s="21">
        <v>42986</v>
      </c>
      <c r="C23577" s="122" t="s">
        <v>159</v>
      </c>
      <c r="D23577" s="117">
        <v>65.97</v>
      </c>
      <c r="E23577" s="96">
        <v>66.17</v>
      </c>
      <c r="F23577" s="12">
        <v>13437956</v>
      </c>
    </row>
    <row r="23578" spans="2:6">
      <c r="B23578" s="21">
        <v>42986</v>
      </c>
      <c r="C23578" s="122" t="s">
        <v>160</v>
      </c>
      <c r="D23578" s="117">
        <v>33.200000000000003</v>
      </c>
      <c r="E23578" s="96">
        <v>33.159999999999997</v>
      </c>
      <c r="F23578" s="12">
        <v>893293</v>
      </c>
    </row>
    <row r="23579" spans="2:6">
      <c r="B23579" s="21">
        <v>42986</v>
      </c>
      <c r="C23579" s="122" t="s">
        <v>161</v>
      </c>
      <c r="D23579" s="117">
        <v>34.33</v>
      </c>
      <c r="E23579" s="96">
        <v>34.5</v>
      </c>
      <c r="F23579" s="12">
        <v>3209281</v>
      </c>
    </row>
    <row r="23580" spans="2:6">
      <c r="B23580" s="21">
        <v>42986</v>
      </c>
      <c r="C23580" s="122" t="s">
        <v>162</v>
      </c>
      <c r="D23580" s="117">
        <v>68.98</v>
      </c>
      <c r="E23580" s="96">
        <v>68.36</v>
      </c>
      <c r="F23580" s="12">
        <v>1843590</v>
      </c>
    </row>
    <row r="23581" spans="2:6">
      <c r="B23581" s="21">
        <v>42986</v>
      </c>
      <c r="C23581" s="122" t="s">
        <v>163</v>
      </c>
      <c r="D23581" s="117">
        <v>117.23</v>
      </c>
      <c r="E23581" s="96">
        <v>117.82</v>
      </c>
      <c r="F23581" s="12">
        <v>2786971</v>
      </c>
    </row>
    <row r="23582" spans="2:6">
      <c r="B23582" s="21">
        <v>42986</v>
      </c>
      <c r="C23582" s="122" t="s">
        <v>164</v>
      </c>
      <c r="D23582" s="117">
        <v>134.43</v>
      </c>
      <c r="E23582" s="96">
        <v>140.85</v>
      </c>
      <c r="F23582" s="12">
        <v>4374312</v>
      </c>
    </row>
    <row r="23583" spans="2:6">
      <c r="B23583" s="21">
        <v>42986</v>
      </c>
      <c r="C23583" s="122" t="s">
        <v>165</v>
      </c>
      <c r="D23583" s="117">
        <v>35.909999999999997</v>
      </c>
      <c r="E23583" s="96">
        <v>36.24</v>
      </c>
      <c r="F23583" s="12">
        <v>1479466</v>
      </c>
    </row>
    <row r="23584" spans="2:6">
      <c r="B23584" s="21">
        <v>42986</v>
      </c>
      <c r="C23584" s="122" t="s">
        <v>166</v>
      </c>
      <c r="D23584" s="117">
        <v>103.76</v>
      </c>
      <c r="E23584" s="96">
        <v>104.74</v>
      </c>
      <c r="F23584" s="12">
        <v>1126133</v>
      </c>
    </row>
    <row r="23585" spans="2:6">
      <c r="B23585" s="21">
        <v>42986</v>
      </c>
      <c r="C23585" s="122" t="s">
        <v>167</v>
      </c>
      <c r="D23585" s="117">
        <v>60.24</v>
      </c>
      <c r="E23585" s="96">
        <v>59.42</v>
      </c>
      <c r="F23585" s="12">
        <v>5201381</v>
      </c>
    </row>
    <row r="23586" spans="2:6">
      <c r="B23586" s="21">
        <v>42986</v>
      </c>
      <c r="C23586" s="122" t="s">
        <v>168</v>
      </c>
      <c r="D23586" s="117">
        <v>106.97</v>
      </c>
      <c r="E23586" s="96">
        <v>106.49</v>
      </c>
      <c r="F23586" s="12">
        <v>2079941</v>
      </c>
    </row>
    <row r="23587" spans="2:6">
      <c r="B23587" s="21">
        <v>42986</v>
      </c>
      <c r="C23587" s="122" t="s">
        <v>169</v>
      </c>
      <c r="D23587" s="117">
        <v>65.75</v>
      </c>
      <c r="E23587" s="96">
        <v>65.569999999999993</v>
      </c>
      <c r="F23587" s="12">
        <v>6086931</v>
      </c>
    </row>
    <row r="23588" spans="2:6">
      <c r="B23588" s="21">
        <v>42986</v>
      </c>
      <c r="C23588" s="122" t="s">
        <v>170</v>
      </c>
      <c r="D23588" s="117">
        <v>141.33000000000001</v>
      </c>
      <c r="E23588" s="96">
        <v>140.5</v>
      </c>
      <c r="F23588" s="12">
        <v>3675872</v>
      </c>
    </row>
    <row r="23589" spans="2:6">
      <c r="B23589" s="21">
        <v>42986</v>
      </c>
      <c r="C23589" s="122" t="s">
        <v>171</v>
      </c>
      <c r="D23589" s="117">
        <v>69.17</v>
      </c>
      <c r="E23589" s="96">
        <v>69.349999999999994</v>
      </c>
      <c r="F23589" s="12">
        <v>1783081</v>
      </c>
    </row>
    <row r="23590" spans="2:6">
      <c r="B23590" s="21">
        <v>42986</v>
      </c>
      <c r="C23590" s="122" t="s">
        <v>172</v>
      </c>
      <c r="D23590" s="117">
        <v>31.65</v>
      </c>
      <c r="E23590" s="96">
        <v>32.04</v>
      </c>
      <c r="F23590" s="12">
        <v>3834917</v>
      </c>
    </row>
    <row r="23591" spans="2:6">
      <c r="B23591" s="21">
        <v>42986</v>
      </c>
      <c r="C23591" s="122" t="s">
        <v>173</v>
      </c>
      <c r="D23591" s="117">
        <v>32.119999999999997</v>
      </c>
      <c r="E23591" s="96">
        <v>32.81</v>
      </c>
      <c r="F23591" s="12">
        <v>5448059</v>
      </c>
    </row>
    <row r="23592" spans="2:6">
      <c r="B23592" s="21">
        <v>42986</v>
      </c>
      <c r="C23592" s="122" t="s">
        <v>174</v>
      </c>
      <c r="D23592" s="117">
        <v>49.32</v>
      </c>
      <c r="E23592" s="96">
        <v>49.12</v>
      </c>
      <c r="F23592" s="12">
        <v>1183869</v>
      </c>
    </row>
    <row r="23593" spans="2:6">
      <c r="B23593" s="21">
        <v>42986</v>
      </c>
      <c r="C23593" s="122" t="s">
        <v>175</v>
      </c>
      <c r="D23593" s="117">
        <v>3.83</v>
      </c>
      <c r="E23593" s="96">
        <v>3.64</v>
      </c>
      <c r="F23593" s="12">
        <v>39759451</v>
      </c>
    </row>
    <row r="23594" spans="2:6">
      <c r="B23594" s="21">
        <v>42986</v>
      </c>
      <c r="C23594" s="122" t="s">
        <v>176</v>
      </c>
      <c r="D23594" s="117">
        <v>73.25</v>
      </c>
      <c r="E23594" s="96">
        <v>73.739999999999995</v>
      </c>
      <c r="F23594" s="12">
        <v>805064</v>
      </c>
    </row>
    <row r="23595" spans="2:6">
      <c r="B23595" s="21">
        <v>42986</v>
      </c>
      <c r="C23595" s="122" t="s">
        <v>177</v>
      </c>
      <c r="D23595" s="117">
        <v>394.63</v>
      </c>
      <c r="E23595" s="96">
        <v>392.9</v>
      </c>
      <c r="F23595" s="12">
        <v>2141667</v>
      </c>
    </row>
    <row r="23596" spans="2:6">
      <c r="B23596" s="21">
        <v>42986</v>
      </c>
      <c r="C23596" s="122" t="s">
        <v>178</v>
      </c>
      <c r="D23596" s="117">
        <v>184.69</v>
      </c>
      <c r="E23596" s="96">
        <v>184.56</v>
      </c>
      <c r="F23596" s="12">
        <v>1353464</v>
      </c>
    </row>
    <row r="23597" spans="2:6">
      <c r="B23597" s="21">
        <v>42986</v>
      </c>
      <c r="C23597" s="122" t="s">
        <v>179</v>
      </c>
      <c r="D23597" s="117">
        <v>73.42</v>
      </c>
      <c r="E23597" s="96">
        <v>75.77</v>
      </c>
      <c r="F23597" s="12">
        <v>639908</v>
      </c>
    </row>
    <row r="23598" spans="2:6">
      <c r="B23598" s="21">
        <v>42986</v>
      </c>
      <c r="C23598" s="122" t="s">
        <v>180</v>
      </c>
      <c r="D23598" s="117">
        <v>71.319999999999993</v>
      </c>
      <c r="E23598" s="96">
        <v>71.819999999999993</v>
      </c>
      <c r="F23598" s="12">
        <v>2952611</v>
      </c>
    </row>
    <row r="23599" spans="2:6">
      <c r="B23599" s="21">
        <v>42986</v>
      </c>
      <c r="C23599" s="122" t="s">
        <v>181</v>
      </c>
      <c r="D23599" s="117">
        <v>135.63</v>
      </c>
      <c r="E23599" s="96">
        <v>134.04</v>
      </c>
      <c r="F23599" s="12">
        <v>847109</v>
      </c>
    </row>
    <row r="23600" spans="2:6">
      <c r="B23600" s="21">
        <v>42986</v>
      </c>
      <c r="C23600" s="122" t="s">
        <v>182</v>
      </c>
      <c r="D23600" s="117">
        <v>64.349999999999994</v>
      </c>
      <c r="E23600" s="96">
        <v>64.72</v>
      </c>
      <c r="F23600" s="12">
        <v>1703665</v>
      </c>
    </row>
    <row r="23601" spans="2:6">
      <c r="B23601" s="21">
        <v>42986</v>
      </c>
      <c r="C23601" s="122" t="s">
        <v>183</v>
      </c>
      <c r="D23601" s="117">
        <v>38.450000000000003</v>
      </c>
      <c r="E23601" s="96">
        <v>38.21</v>
      </c>
      <c r="F23601" s="12">
        <v>53868234</v>
      </c>
    </row>
    <row r="23602" spans="2:6">
      <c r="B23602" s="21">
        <v>42986</v>
      </c>
      <c r="C23602" s="122" t="s">
        <v>184</v>
      </c>
      <c r="D23602" s="117">
        <v>125.86</v>
      </c>
      <c r="E23602" s="96">
        <v>128.04</v>
      </c>
      <c r="F23602" s="12">
        <v>1034854</v>
      </c>
    </row>
    <row r="23603" spans="2:6">
      <c r="B23603" s="21">
        <v>42986</v>
      </c>
      <c r="C23603" s="122" t="s">
        <v>185</v>
      </c>
      <c r="D23603" s="117">
        <v>308.44</v>
      </c>
      <c r="E23603" s="96">
        <v>300.02999999999997</v>
      </c>
      <c r="F23603" s="12">
        <v>2091102</v>
      </c>
    </row>
    <row r="23604" spans="2:6">
      <c r="B23604" s="21">
        <v>42986</v>
      </c>
      <c r="C23604" s="122" t="s">
        <v>186</v>
      </c>
      <c r="D23604" s="117">
        <v>161.34</v>
      </c>
      <c r="E23604" s="96">
        <v>162.82</v>
      </c>
      <c r="F23604" s="12">
        <v>1007592</v>
      </c>
    </row>
    <row r="23605" spans="2:6">
      <c r="B23605" s="21">
        <v>42986</v>
      </c>
      <c r="C23605" s="122" t="s">
        <v>187</v>
      </c>
      <c r="D23605" s="117">
        <v>48.43</v>
      </c>
      <c r="E23605" s="96">
        <v>48.66</v>
      </c>
      <c r="F23605" s="12">
        <v>1528651</v>
      </c>
    </row>
    <row r="23606" spans="2:6">
      <c r="B23606" s="21">
        <v>42986</v>
      </c>
      <c r="C23606" s="122" t="s">
        <v>188</v>
      </c>
      <c r="D23606" s="117">
        <v>88.82</v>
      </c>
      <c r="E23606" s="96">
        <v>89.54</v>
      </c>
      <c r="F23606" s="12">
        <v>910344</v>
      </c>
    </row>
    <row r="23607" spans="2:6">
      <c r="B23607" s="21">
        <v>42986</v>
      </c>
      <c r="C23607" s="122" t="s">
        <v>189</v>
      </c>
      <c r="D23607" s="117">
        <v>29.86</v>
      </c>
      <c r="E23607" s="96">
        <v>30.01</v>
      </c>
      <c r="F23607" s="12">
        <v>3076260</v>
      </c>
    </row>
    <row r="23608" spans="2:6">
      <c r="B23608" s="21">
        <v>42986</v>
      </c>
      <c r="C23608" s="122" t="s">
        <v>190</v>
      </c>
      <c r="D23608" s="117">
        <v>77.45</v>
      </c>
      <c r="E23608" s="96">
        <v>78.209999999999994</v>
      </c>
      <c r="F23608" s="12">
        <v>2946095</v>
      </c>
    </row>
    <row r="23609" spans="2:6">
      <c r="B23609" s="21">
        <v>42986</v>
      </c>
      <c r="C23609" s="122" t="s">
        <v>191</v>
      </c>
      <c r="D23609" s="117">
        <v>26.52</v>
      </c>
      <c r="E23609" s="96">
        <v>25.97</v>
      </c>
      <c r="F23609" s="12">
        <v>6707209</v>
      </c>
    </row>
    <row r="23610" spans="2:6">
      <c r="B23610" s="21">
        <v>42986</v>
      </c>
      <c r="C23610" s="122" t="s">
        <v>192</v>
      </c>
      <c r="D23610" s="117">
        <v>40.74</v>
      </c>
      <c r="E23610" s="96">
        <v>40.43</v>
      </c>
      <c r="F23610" s="12">
        <v>4482587</v>
      </c>
    </row>
    <row r="23611" spans="2:6">
      <c r="B23611" s="21">
        <v>42986</v>
      </c>
      <c r="C23611" s="122" t="s">
        <v>193</v>
      </c>
      <c r="D23611" s="117">
        <v>131.13</v>
      </c>
      <c r="E23611" s="96">
        <v>130.94999999999999</v>
      </c>
      <c r="F23611" s="12">
        <v>2786147</v>
      </c>
    </row>
    <row r="23612" spans="2:6">
      <c r="B23612" s="21">
        <v>42986</v>
      </c>
      <c r="C23612" s="122" t="s">
        <v>194</v>
      </c>
      <c r="D23612" s="117">
        <v>244.82</v>
      </c>
      <c r="E23612" s="96">
        <v>251.48</v>
      </c>
      <c r="F23612" s="12">
        <v>577385</v>
      </c>
    </row>
    <row r="23613" spans="2:6">
      <c r="B23613" s="21">
        <v>42986</v>
      </c>
      <c r="C23613" s="122" t="s">
        <v>195</v>
      </c>
      <c r="D23613" s="117">
        <v>45</v>
      </c>
      <c r="E23613" s="96">
        <v>44.47</v>
      </c>
      <c r="F23613" s="12">
        <v>4147379</v>
      </c>
    </row>
    <row r="23614" spans="2:6">
      <c r="B23614" s="21">
        <v>42986</v>
      </c>
      <c r="C23614" s="122" t="s">
        <v>196</v>
      </c>
      <c r="D23614" s="117">
        <v>158.37</v>
      </c>
      <c r="E23614" s="96">
        <v>157.31</v>
      </c>
      <c r="F23614" s="12">
        <v>3364570</v>
      </c>
    </row>
    <row r="23615" spans="2:6">
      <c r="B23615" s="21">
        <v>42986</v>
      </c>
      <c r="C23615" s="122" t="s">
        <v>197</v>
      </c>
      <c r="D23615" s="117">
        <v>16.32</v>
      </c>
      <c r="E23615" s="96">
        <v>16.47</v>
      </c>
      <c r="F23615" s="12">
        <v>4397025</v>
      </c>
    </row>
    <row r="23616" spans="2:6">
      <c r="B23616" s="21">
        <v>42986</v>
      </c>
      <c r="C23616" s="122" t="s">
        <v>198</v>
      </c>
      <c r="D23616" s="117">
        <v>47.33</v>
      </c>
      <c r="E23616" s="96">
        <v>47.92</v>
      </c>
      <c r="F23616" s="12">
        <v>2871376</v>
      </c>
    </row>
    <row r="23617" spans="2:6">
      <c r="B23617" s="21">
        <v>42986</v>
      </c>
      <c r="C23617" s="122" t="s">
        <v>199</v>
      </c>
      <c r="D23617" s="117">
        <v>96.62</v>
      </c>
      <c r="E23617" s="96">
        <v>96.43</v>
      </c>
      <c r="F23617" s="12">
        <v>3316395</v>
      </c>
    </row>
    <row r="23618" spans="2:6">
      <c r="B23618" s="21">
        <v>42986</v>
      </c>
      <c r="C23618" s="122" t="s">
        <v>200</v>
      </c>
      <c r="D23618" s="117">
        <v>31.68</v>
      </c>
      <c r="E23618" s="96">
        <v>31.48</v>
      </c>
      <c r="F23618" s="12">
        <v>15339455</v>
      </c>
    </row>
    <row r="23619" spans="2:6">
      <c r="B23619" s="21">
        <v>42986</v>
      </c>
      <c r="C23619" s="122" t="s">
        <v>201</v>
      </c>
      <c r="D23619" s="117">
        <v>32.47</v>
      </c>
      <c r="E23619" s="96">
        <v>32.19</v>
      </c>
      <c r="F23619" s="12">
        <v>1423999</v>
      </c>
    </row>
    <row r="23620" spans="2:6">
      <c r="B23620" s="21">
        <v>42986</v>
      </c>
      <c r="C23620" s="122" t="s">
        <v>202</v>
      </c>
      <c r="D23620" s="117">
        <v>51.42</v>
      </c>
      <c r="E23620" s="96">
        <v>51.14</v>
      </c>
      <c r="F23620" s="12">
        <v>5629060</v>
      </c>
    </row>
    <row r="23621" spans="2:6">
      <c r="B23621" s="21">
        <v>42986</v>
      </c>
      <c r="C23621" s="122" t="s">
        <v>203</v>
      </c>
      <c r="D23621" s="117">
        <v>132.71</v>
      </c>
      <c r="E23621" s="96">
        <v>133.72</v>
      </c>
      <c r="F23621" s="12">
        <v>325638</v>
      </c>
    </row>
    <row r="23622" spans="2:6">
      <c r="B23622" s="21">
        <v>42986</v>
      </c>
      <c r="C23622" s="122" t="s">
        <v>204</v>
      </c>
      <c r="D23622" s="117">
        <v>18.649999999999999</v>
      </c>
      <c r="E23622" s="96">
        <v>18.54</v>
      </c>
      <c r="F23622" s="12">
        <v>16154259</v>
      </c>
    </row>
    <row r="23623" spans="2:6">
      <c r="B23623" s="21">
        <v>42986</v>
      </c>
      <c r="C23623" s="122" t="s">
        <v>205</v>
      </c>
      <c r="D23623" s="117">
        <v>71.22</v>
      </c>
      <c r="E23623" s="96">
        <v>71.099999999999994</v>
      </c>
      <c r="F23623" s="12">
        <v>2480022</v>
      </c>
    </row>
    <row r="23624" spans="2:6">
      <c r="B23624" s="21">
        <v>42986</v>
      </c>
      <c r="C23624" s="122" t="s">
        <v>206</v>
      </c>
      <c r="D23624" s="117">
        <v>75.28</v>
      </c>
      <c r="E23624" s="96">
        <v>75.14</v>
      </c>
      <c r="F23624" s="12">
        <v>1344545</v>
      </c>
    </row>
    <row r="23625" spans="2:6">
      <c r="B23625" s="21">
        <v>42986</v>
      </c>
      <c r="C23625" s="122" t="s">
        <v>207</v>
      </c>
      <c r="D23625" s="117">
        <v>80.010000000000005</v>
      </c>
      <c r="E23625" s="96">
        <v>79.72</v>
      </c>
      <c r="F23625" s="12">
        <v>4252922</v>
      </c>
    </row>
    <row r="23626" spans="2:6">
      <c r="B23626" s="21">
        <v>42986</v>
      </c>
      <c r="C23626" s="122" t="s">
        <v>208</v>
      </c>
      <c r="D23626" s="117">
        <v>111.59</v>
      </c>
      <c r="E23626" s="96">
        <v>110.78</v>
      </c>
      <c r="F23626" s="12">
        <v>4033102</v>
      </c>
    </row>
    <row r="23627" spans="2:6">
      <c r="B23627" s="21">
        <v>42986</v>
      </c>
      <c r="C23627" s="122" t="s">
        <v>209</v>
      </c>
      <c r="D23627" s="117">
        <v>114.74</v>
      </c>
      <c r="E23627" s="96">
        <v>112.07</v>
      </c>
      <c r="F23627" s="12">
        <v>1230097</v>
      </c>
    </row>
    <row r="23628" spans="2:6">
      <c r="B23628" s="21">
        <v>42986</v>
      </c>
      <c r="C23628" s="122" t="s">
        <v>210</v>
      </c>
      <c r="D23628" s="117">
        <v>78.45</v>
      </c>
      <c r="E23628" s="96">
        <v>79.239999999999995</v>
      </c>
      <c r="F23628" s="12">
        <v>2208465</v>
      </c>
    </row>
    <row r="23629" spans="2:6">
      <c r="B23629" s="21">
        <v>42986</v>
      </c>
      <c r="C23629" s="122" t="s">
        <v>211</v>
      </c>
      <c r="D23629" s="117">
        <v>46.98</v>
      </c>
      <c r="E23629" s="96">
        <v>47.45</v>
      </c>
      <c r="F23629" s="12">
        <v>6110712</v>
      </c>
    </row>
    <row r="23630" spans="2:6">
      <c r="B23630" s="21">
        <v>42986</v>
      </c>
      <c r="C23630" s="122" t="s">
        <v>212</v>
      </c>
      <c r="D23630" s="117">
        <v>116.16</v>
      </c>
      <c r="E23630" s="96">
        <v>117.3</v>
      </c>
      <c r="F23630" s="12">
        <v>3000624</v>
      </c>
    </row>
    <row r="23631" spans="2:6">
      <c r="B23631" s="21">
        <v>42986</v>
      </c>
      <c r="C23631" s="122" t="s">
        <v>213</v>
      </c>
      <c r="D23631" s="117">
        <v>57.96</v>
      </c>
      <c r="E23631" s="96">
        <v>57.66</v>
      </c>
      <c r="F23631" s="12">
        <v>1966894</v>
      </c>
    </row>
    <row r="23632" spans="2:6">
      <c r="B23632" s="21">
        <v>42986</v>
      </c>
      <c r="C23632" s="122" t="s">
        <v>214</v>
      </c>
      <c r="D23632" s="117">
        <v>76.290000000000006</v>
      </c>
      <c r="E23632" s="96">
        <v>75.56</v>
      </c>
      <c r="F23632" s="12">
        <v>5110301</v>
      </c>
    </row>
    <row r="23633" spans="2:6">
      <c r="B23633" s="21">
        <v>42986</v>
      </c>
      <c r="C23633" s="122" t="s">
        <v>215</v>
      </c>
      <c r="D23633" s="117">
        <v>107.21</v>
      </c>
      <c r="E23633" s="96">
        <v>107.54</v>
      </c>
      <c r="F23633" s="12">
        <v>654379</v>
      </c>
    </row>
    <row r="23634" spans="2:6">
      <c r="B23634" s="21">
        <v>42986</v>
      </c>
      <c r="C23634" s="122" t="s">
        <v>216</v>
      </c>
      <c r="D23634" s="117">
        <v>35.92</v>
      </c>
      <c r="E23634" s="96">
        <v>36.25</v>
      </c>
      <c r="F23634" s="12">
        <v>3741385</v>
      </c>
    </row>
    <row r="23635" spans="2:6">
      <c r="B23635" s="21">
        <v>42986</v>
      </c>
      <c r="C23635" s="122" t="s">
        <v>217</v>
      </c>
      <c r="D23635" s="117">
        <v>85.2</v>
      </c>
      <c r="E23635" s="96">
        <v>86.76</v>
      </c>
      <c r="F23635" s="12">
        <v>5474756</v>
      </c>
    </row>
    <row r="23636" spans="2:6">
      <c r="B23636" s="21">
        <v>42986</v>
      </c>
      <c r="C23636" s="122" t="s">
        <v>218</v>
      </c>
      <c r="D23636" s="117">
        <v>96.49</v>
      </c>
      <c r="E23636" s="96">
        <v>97.07</v>
      </c>
      <c r="F23636" s="12">
        <v>13147662</v>
      </c>
    </row>
    <row r="23637" spans="2:6">
      <c r="B23637" s="21">
        <v>42986</v>
      </c>
      <c r="C23637" s="122" t="s">
        <v>219</v>
      </c>
      <c r="D23637" s="117">
        <v>21.33</v>
      </c>
      <c r="E23637" s="96">
        <v>21.25</v>
      </c>
      <c r="F23637" s="12">
        <v>4058138</v>
      </c>
    </row>
    <row r="23638" spans="2:6">
      <c r="B23638" s="21">
        <v>42986</v>
      </c>
      <c r="C23638" s="122" t="s">
        <v>220</v>
      </c>
      <c r="D23638" s="117">
        <v>20.07</v>
      </c>
      <c r="E23638" s="96">
        <v>20.059999999999999</v>
      </c>
      <c r="F23638" s="12">
        <v>3308532</v>
      </c>
    </row>
    <row r="23639" spans="2:6">
      <c r="B23639" s="21">
        <v>42986</v>
      </c>
      <c r="C23639" s="122" t="s">
        <v>221</v>
      </c>
      <c r="D23639" s="117">
        <v>55.49</v>
      </c>
      <c r="E23639" s="96">
        <v>54.6</v>
      </c>
      <c r="F23639" s="12">
        <v>2443853</v>
      </c>
    </row>
    <row r="23640" spans="2:6">
      <c r="B23640" s="21">
        <v>42986</v>
      </c>
      <c r="C23640" s="122" t="s">
        <v>222</v>
      </c>
      <c r="D23640" s="117">
        <v>96.87</v>
      </c>
      <c r="E23640" s="96">
        <v>96.66</v>
      </c>
      <c r="F23640" s="12">
        <v>1256753</v>
      </c>
    </row>
    <row r="23641" spans="2:6">
      <c r="B23641" s="21">
        <v>42986</v>
      </c>
      <c r="C23641" s="122" t="s">
        <v>223</v>
      </c>
      <c r="D23641" s="117">
        <v>120.71</v>
      </c>
      <c r="E23641" s="96">
        <v>120.63</v>
      </c>
      <c r="F23641" s="12">
        <v>960176</v>
      </c>
    </row>
    <row r="23642" spans="2:6">
      <c r="B23642" s="21">
        <v>42986</v>
      </c>
      <c r="C23642" s="122" t="s">
        <v>224</v>
      </c>
      <c r="D23642" s="117">
        <v>83.35</v>
      </c>
      <c r="E23642" s="96">
        <v>82.83</v>
      </c>
      <c r="F23642" s="12">
        <v>2708044</v>
      </c>
    </row>
    <row r="23643" spans="2:6">
      <c r="B23643" s="21">
        <v>42986</v>
      </c>
      <c r="C23643" s="122" t="s">
        <v>225</v>
      </c>
      <c r="D23643" s="117">
        <v>86.02</v>
      </c>
      <c r="E23643" s="96">
        <v>87.3</v>
      </c>
      <c r="F23643" s="12">
        <v>622468</v>
      </c>
    </row>
    <row r="23644" spans="2:6">
      <c r="B23644" s="21">
        <v>42986</v>
      </c>
      <c r="C23644" s="122" t="s">
        <v>226</v>
      </c>
      <c r="D23644" s="117">
        <v>92.05</v>
      </c>
      <c r="E23644" s="96">
        <v>91.52</v>
      </c>
      <c r="F23644" s="12">
        <v>978731</v>
      </c>
    </row>
    <row r="23645" spans="2:6">
      <c r="B23645" s="21">
        <v>42986</v>
      </c>
      <c r="C23645" s="122" t="s">
        <v>227</v>
      </c>
      <c r="D23645" s="117">
        <v>29.37</v>
      </c>
      <c r="E23645" s="96">
        <v>29.33</v>
      </c>
      <c r="F23645" s="12">
        <v>2679358</v>
      </c>
    </row>
    <row r="23646" spans="2:6">
      <c r="B23646" s="21">
        <v>42986</v>
      </c>
      <c r="C23646" s="122" t="s">
        <v>228</v>
      </c>
      <c r="D23646" s="117">
        <v>76.84</v>
      </c>
      <c r="E23646" s="96">
        <v>78.55</v>
      </c>
      <c r="F23646" s="12">
        <v>2261639</v>
      </c>
    </row>
    <row r="23647" spans="2:6">
      <c r="B23647" s="21">
        <v>42986</v>
      </c>
      <c r="C23647" s="122" t="s">
        <v>229</v>
      </c>
      <c r="D23647" s="117">
        <v>111.83</v>
      </c>
      <c r="E23647" s="96">
        <v>112.84</v>
      </c>
      <c r="F23647" s="12">
        <v>657402</v>
      </c>
    </row>
    <row r="23648" spans="2:6">
      <c r="B23648" s="21">
        <v>42986</v>
      </c>
      <c r="C23648" s="122" t="s">
        <v>230</v>
      </c>
      <c r="D23648" s="117">
        <v>87.37</v>
      </c>
      <c r="E23648" s="96">
        <v>87.78</v>
      </c>
      <c r="F23648" s="12">
        <v>1938288</v>
      </c>
    </row>
    <row r="23649" spans="2:6">
      <c r="B23649" s="21">
        <v>42986</v>
      </c>
      <c r="C23649" s="122" t="s">
        <v>231</v>
      </c>
      <c r="D23649" s="117">
        <v>57.3</v>
      </c>
      <c r="E23649" s="96">
        <v>58.31</v>
      </c>
      <c r="F23649" s="12">
        <v>925495</v>
      </c>
    </row>
    <row r="23650" spans="2:6">
      <c r="B23650" s="21">
        <v>42986</v>
      </c>
      <c r="C23650" s="122" t="s">
        <v>232</v>
      </c>
      <c r="D23650" s="117">
        <v>32.28</v>
      </c>
      <c r="E23650" s="96">
        <v>31.47</v>
      </c>
      <c r="F23650" s="12">
        <v>4439919</v>
      </c>
    </row>
    <row r="23651" spans="2:6">
      <c r="B23651" s="21">
        <v>42986</v>
      </c>
      <c r="C23651" s="122" t="s">
        <v>233</v>
      </c>
      <c r="D23651" s="117">
        <v>64.900000000000006</v>
      </c>
      <c r="E23651" s="96">
        <v>64.849999999999994</v>
      </c>
      <c r="F23651" s="12">
        <v>8099999</v>
      </c>
    </row>
    <row r="23652" spans="2:6">
      <c r="B23652" s="21">
        <v>42986</v>
      </c>
      <c r="C23652" s="122" t="s">
        <v>234</v>
      </c>
      <c r="D23652" s="117">
        <v>84.29</v>
      </c>
      <c r="E23652" s="96">
        <v>84.17</v>
      </c>
      <c r="F23652" s="12">
        <v>1669809</v>
      </c>
    </row>
    <row r="23653" spans="2:6">
      <c r="B23653" s="21">
        <v>42986</v>
      </c>
      <c r="C23653" s="122" t="s">
        <v>235</v>
      </c>
      <c r="D23653" s="117">
        <v>119.99</v>
      </c>
      <c r="E23653" s="96">
        <v>118.28</v>
      </c>
      <c r="F23653" s="12">
        <v>2424349</v>
      </c>
    </row>
    <row r="23654" spans="2:6">
      <c r="B23654" s="21">
        <v>42986</v>
      </c>
      <c r="C23654" s="122" t="s">
        <v>236</v>
      </c>
      <c r="D23654" s="117">
        <v>38.04</v>
      </c>
      <c r="E23654" s="96">
        <v>37.79</v>
      </c>
      <c r="F23654" s="12">
        <v>9075887</v>
      </c>
    </row>
    <row r="23655" spans="2:6">
      <c r="B23655" s="21">
        <v>42986</v>
      </c>
      <c r="C23655" s="122" t="s">
        <v>237</v>
      </c>
      <c r="D23655" s="117">
        <v>131.13999999999999</v>
      </c>
      <c r="E23655" s="96">
        <v>131.12</v>
      </c>
      <c r="F23655" s="12">
        <v>716147</v>
      </c>
    </row>
    <row r="23656" spans="2:6">
      <c r="B23656" s="21">
        <v>42986</v>
      </c>
      <c r="C23656" s="122" t="s">
        <v>238</v>
      </c>
      <c r="D23656" s="117">
        <v>84.74</v>
      </c>
      <c r="E23656" s="96">
        <v>85.53</v>
      </c>
      <c r="F23656" s="12">
        <v>1505452</v>
      </c>
    </row>
    <row r="23657" spans="2:6">
      <c r="B23657" s="21">
        <v>42986</v>
      </c>
      <c r="C23657" s="122" t="s">
        <v>239</v>
      </c>
      <c r="D23657" s="117">
        <v>121.82</v>
      </c>
      <c r="E23657" s="96">
        <v>123.23</v>
      </c>
      <c r="F23657" s="12">
        <v>16854687</v>
      </c>
    </row>
    <row r="23658" spans="2:6">
      <c r="B23658" s="21">
        <v>42986</v>
      </c>
      <c r="C23658" s="122" t="s">
        <v>240</v>
      </c>
      <c r="D23658" s="117">
        <v>80.11</v>
      </c>
      <c r="E23658" s="96">
        <v>80.739999999999995</v>
      </c>
      <c r="F23658" s="12">
        <v>1387061</v>
      </c>
    </row>
    <row r="23659" spans="2:6">
      <c r="B23659" s="21">
        <v>42986</v>
      </c>
      <c r="C23659" s="122" t="s">
        <v>241</v>
      </c>
      <c r="D23659" s="117">
        <v>108.2</v>
      </c>
      <c r="E23659" s="96">
        <v>108.81</v>
      </c>
      <c r="F23659" s="12">
        <v>1387934</v>
      </c>
    </row>
    <row r="23660" spans="2:6">
      <c r="B23660" s="21">
        <v>42986</v>
      </c>
      <c r="C23660" s="122" t="s">
        <v>242</v>
      </c>
      <c r="D23660" s="117">
        <v>84.58</v>
      </c>
      <c r="E23660" s="96">
        <v>84.83</v>
      </c>
      <c r="F23660" s="12">
        <v>1010034</v>
      </c>
    </row>
    <row r="23661" spans="2:6">
      <c r="B23661" s="21">
        <v>42986</v>
      </c>
      <c r="C23661" s="122" t="s">
        <v>243</v>
      </c>
      <c r="D23661" s="117">
        <v>60.15</v>
      </c>
      <c r="E23661" s="96">
        <v>60.4</v>
      </c>
      <c r="F23661" s="12">
        <v>2254779</v>
      </c>
    </row>
    <row r="23662" spans="2:6">
      <c r="B23662" s="21">
        <v>42986</v>
      </c>
      <c r="C23662" s="122" t="s">
        <v>244</v>
      </c>
      <c r="D23662" s="117">
        <v>87.87</v>
      </c>
      <c r="E23662" s="96">
        <v>86.78</v>
      </c>
      <c r="F23662" s="12">
        <v>2687176</v>
      </c>
    </row>
    <row r="23663" spans="2:6">
      <c r="B23663" s="21">
        <v>42986</v>
      </c>
      <c r="C23663" s="122" t="s">
        <v>245</v>
      </c>
      <c r="D23663" s="117">
        <v>463.19</v>
      </c>
      <c r="E23663" s="96">
        <v>462</v>
      </c>
      <c r="F23663" s="12">
        <v>655273</v>
      </c>
    </row>
    <row r="23664" spans="2:6">
      <c r="B23664" s="21">
        <v>42986</v>
      </c>
      <c r="C23664" s="122" t="s">
        <v>246</v>
      </c>
      <c r="D23664" s="117">
        <v>67.58</v>
      </c>
      <c r="E23664" s="96">
        <v>68.09</v>
      </c>
      <c r="F23664" s="12">
        <v>1463819</v>
      </c>
    </row>
    <row r="23665" spans="2:6">
      <c r="B23665" s="21">
        <v>42986</v>
      </c>
      <c r="C23665" s="122" t="s">
        <v>247</v>
      </c>
      <c r="D23665" s="117">
        <v>61.47</v>
      </c>
      <c r="E23665" s="96">
        <v>60.67</v>
      </c>
      <c r="F23665" s="12">
        <v>3677877</v>
      </c>
    </row>
    <row r="23666" spans="2:6">
      <c r="B23666" s="21">
        <v>42986</v>
      </c>
      <c r="C23666" s="122" t="s">
        <v>248</v>
      </c>
      <c r="D23666" s="117">
        <v>63.1</v>
      </c>
      <c r="E23666" s="96">
        <v>63.49</v>
      </c>
      <c r="F23666" s="12">
        <v>1127778</v>
      </c>
    </row>
    <row r="23667" spans="2:6">
      <c r="B23667" s="21">
        <v>42986</v>
      </c>
      <c r="C23667" s="122" t="s">
        <v>249</v>
      </c>
      <c r="D23667" s="117">
        <v>62.33</v>
      </c>
      <c r="E23667" s="96">
        <v>62.9</v>
      </c>
      <c r="F23667" s="12">
        <v>2287339</v>
      </c>
    </row>
    <row r="23668" spans="2:6">
      <c r="B23668" s="21">
        <v>42986</v>
      </c>
      <c r="C23668" s="122" t="s">
        <v>250</v>
      </c>
      <c r="D23668" s="117">
        <v>265.77999999999997</v>
      </c>
      <c r="E23668" s="96">
        <v>266.58</v>
      </c>
      <c r="F23668" s="12">
        <v>300607</v>
      </c>
    </row>
    <row r="23669" spans="2:6">
      <c r="B23669" s="21">
        <v>42986</v>
      </c>
      <c r="C23669" s="122" t="s">
        <v>251</v>
      </c>
      <c r="D23669" s="117">
        <v>39.51</v>
      </c>
      <c r="E23669" s="96">
        <v>39.659999999999997</v>
      </c>
      <c r="F23669" s="12">
        <v>2311768</v>
      </c>
    </row>
    <row r="23670" spans="2:6">
      <c r="B23670" s="21">
        <v>42986</v>
      </c>
      <c r="C23670" s="122" t="s">
        <v>252</v>
      </c>
      <c r="D23670" s="117">
        <v>71.2</v>
      </c>
      <c r="E23670" s="96">
        <v>72.14</v>
      </c>
      <c r="F23670" s="12">
        <v>1775647</v>
      </c>
    </row>
    <row r="23671" spans="2:6">
      <c r="B23671" s="21">
        <v>42986</v>
      </c>
      <c r="C23671" s="122" t="s">
        <v>253</v>
      </c>
      <c r="D23671" s="117">
        <v>79.3</v>
      </c>
      <c r="E23671" s="96">
        <v>79.81</v>
      </c>
      <c r="F23671" s="12">
        <v>744491</v>
      </c>
    </row>
    <row r="23672" spans="2:6">
      <c r="B23672" s="21">
        <v>42986</v>
      </c>
      <c r="C23672" s="122" t="s">
        <v>254</v>
      </c>
      <c r="D23672" s="117">
        <v>48.43</v>
      </c>
      <c r="E23672" s="96">
        <v>49.25</v>
      </c>
      <c r="F23672" s="12">
        <v>3859265</v>
      </c>
    </row>
    <row r="23673" spans="2:6">
      <c r="B23673" s="21">
        <v>42986</v>
      </c>
      <c r="C23673" s="122" t="s">
        <v>255</v>
      </c>
      <c r="D23673" s="117">
        <v>112.3</v>
      </c>
      <c r="E23673" s="96">
        <v>113.19</v>
      </c>
      <c r="F23673" s="12">
        <v>1612089</v>
      </c>
    </row>
    <row r="23674" spans="2:6">
      <c r="B23674" s="21">
        <v>42986</v>
      </c>
      <c r="C23674" s="122" t="s">
        <v>256</v>
      </c>
      <c r="D23674" s="117">
        <v>37.97</v>
      </c>
      <c r="E23674" s="96">
        <v>38.17</v>
      </c>
      <c r="F23674" s="12">
        <v>4466711</v>
      </c>
    </row>
    <row r="23675" spans="2:6">
      <c r="B23675" s="21">
        <v>42986</v>
      </c>
      <c r="C23675" s="122" t="s">
        <v>257</v>
      </c>
      <c r="D23675" s="117">
        <v>56.59</v>
      </c>
      <c r="E23675" s="96">
        <v>56.97</v>
      </c>
      <c r="F23675" s="12">
        <v>1278987</v>
      </c>
    </row>
    <row r="23676" spans="2:6">
      <c r="B23676" s="21">
        <v>42986</v>
      </c>
      <c r="C23676" s="122" t="s">
        <v>258</v>
      </c>
      <c r="D23676" s="117">
        <v>143.99</v>
      </c>
      <c r="E23676" s="96">
        <v>141.41</v>
      </c>
      <c r="F23676" s="12">
        <v>1378157</v>
      </c>
    </row>
    <row r="23677" spans="2:6">
      <c r="B23677" s="21">
        <v>42986</v>
      </c>
      <c r="C23677" s="122" t="s">
        <v>259</v>
      </c>
      <c r="D23677" s="117">
        <v>80.989999999999995</v>
      </c>
      <c r="E23677" s="96">
        <v>82.25</v>
      </c>
      <c r="F23677" s="12">
        <v>1283164</v>
      </c>
    </row>
    <row r="23678" spans="2:6">
      <c r="B23678" s="21">
        <v>42986</v>
      </c>
      <c r="C23678" s="122" t="s">
        <v>260</v>
      </c>
      <c r="D23678" s="117">
        <v>11.34</v>
      </c>
      <c r="E23678" s="96">
        <v>11.36</v>
      </c>
      <c r="F23678" s="12">
        <v>26633932</v>
      </c>
    </row>
    <row r="23679" spans="2:6">
      <c r="B23679" s="21">
        <v>42986</v>
      </c>
      <c r="C23679" s="122" t="s">
        <v>261</v>
      </c>
      <c r="D23679" s="117">
        <v>41.9</v>
      </c>
      <c r="E23679" s="96">
        <v>42.69</v>
      </c>
      <c r="F23679" s="12">
        <v>2333929</v>
      </c>
    </row>
    <row r="23680" spans="2:6">
      <c r="B23680" s="21">
        <v>42986</v>
      </c>
      <c r="C23680" s="122" t="s">
        <v>262</v>
      </c>
      <c r="D23680" s="117">
        <v>173.09</v>
      </c>
      <c r="E23680" s="96">
        <v>170.95</v>
      </c>
      <c r="F23680" s="12">
        <v>10998459</v>
      </c>
    </row>
    <row r="23681" spans="2:6">
      <c r="B23681" s="21">
        <v>42986</v>
      </c>
      <c r="C23681" s="122" t="s">
        <v>263</v>
      </c>
      <c r="D23681" s="117">
        <v>62.91</v>
      </c>
      <c r="E23681" s="96">
        <v>64.430000000000007</v>
      </c>
      <c r="F23681" s="12">
        <v>1019445</v>
      </c>
    </row>
    <row r="23682" spans="2:6">
      <c r="B23682" s="21">
        <v>42986</v>
      </c>
      <c r="C23682" s="122" t="s">
        <v>264</v>
      </c>
      <c r="D23682" s="117">
        <v>14.97</v>
      </c>
      <c r="E23682" s="96">
        <v>14.24</v>
      </c>
      <c r="F23682" s="12">
        <v>27484048</v>
      </c>
    </row>
    <row r="23683" spans="2:6">
      <c r="B23683" s="21">
        <v>42986</v>
      </c>
      <c r="C23683" s="122" t="s">
        <v>265</v>
      </c>
      <c r="D23683" s="117">
        <v>212.69</v>
      </c>
      <c r="E23683" s="96">
        <v>210.48</v>
      </c>
      <c r="F23683" s="12">
        <v>1600975</v>
      </c>
    </row>
    <row r="23684" spans="2:6">
      <c r="B23684" s="21">
        <v>42986</v>
      </c>
      <c r="C23684" s="122" t="s">
        <v>266</v>
      </c>
      <c r="D23684" s="117">
        <v>32.14</v>
      </c>
      <c r="E23684" s="96">
        <v>32.21</v>
      </c>
      <c r="F23684" s="12">
        <v>4649757</v>
      </c>
    </row>
    <row r="23685" spans="2:6">
      <c r="B23685" s="21">
        <v>42986</v>
      </c>
      <c r="C23685" s="122" t="s">
        <v>267</v>
      </c>
      <c r="D23685" s="117">
        <v>115.21</v>
      </c>
      <c r="E23685" s="96">
        <v>115.56</v>
      </c>
      <c r="F23685" s="12">
        <v>490717</v>
      </c>
    </row>
    <row r="23686" spans="2:6">
      <c r="B23686" s="21">
        <v>42986</v>
      </c>
      <c r="C23686" s="122" t="s">
        <v>268</v>
      </c>
      <c r="D23686" s="117">
        <v>92.51</v>
      </c>
      <c r="E23686" s="96">
        <v>92.3</v>
      </c>
      <c r="F23686" s="12">
        <v>1061118</v>
      </c>
    </row>
    <row r="23687" spans="2:6">
      <c r="B23687" s="21">
        <v>42986</v>
      </c>
      <c r="C23687" s="122" t="s">
        <v>269</v>
      </c>
      <c r="D23687" s="117">
        <v>122.67</v>
      </c>
      <c r="E23687" s="96">
        <v>122.66</v>
      </c>
      <c r="F23687" s="12">
        <v>709016</v>
      </c>
    </row>
    <row r="23688" spans="2:6">
      <c r="B23688" s="21">
        <v>42986</v>
      </c>
      <c r="C23688" s="122" t="s">
        <v>270</v>
      </c>
      <c r="D23688" s="117">
        <v>25.07</v>
      </c>
      <c r="E23688" s="96">
        <v>25.1</v>
      </c>
      <c r="F23688" s="12">
        <v>5534302</v>
      </c>
    </row>
    <row r="23689" spans="2:6">
      <c r="B23689" s="21">
        <v>42986</v>
      </c>
      <c r="C23689" s="122" t="s">
        <v>271</v>
      </c>
      <c r="D23689" s="117">
        <v>36.1</v>
      </c>
      <c r="E23689" s="96">
        <v>35.729999999999997</v>
      </c>
      <c r="F23689" s="12">
        <v>2392080</v>
      </c>
    </row>
    <row r="23690" spans="2:6">
      <c r="B23690" s="21">
        <v>42986</v>
      </c>
      <c r="C23690" s="122" t="s">
        <v>272</v>
      </c>
      <c r="D23690" s="117">
        <v>37.840000000000003</v>
      </c>
      <c r="E23690" s="96">
        <v>38.06</v>
      </c>
      <c r="F23690" s="12">
        <v>917511</v>
      </c>
    </row>
    <row r="23691" spans="2:6">
      <c r="B23691" s="21">
        <v>42986</v>
      </c>
      <c r="C23691" s="122" t="s">
        <v>273</v>
      </c>
      <c r="D23691" s="117">
        <v>38.869999999999997</v>
      </c>
      <c r="E23691" s="96">
        <v>39.1</v>
      </c>
      <c r="F23691" s="12">
        <v>1108275</v>
      </c>
    </row>
    <row r="23692" spans="2:6">
      <c r="B23692" s="21">
        <v>42986</v>
      </c>
      <c r="C23692" s="122" t="s">
        <v>274</v>
      </c>
      <c r="D23692" s="117">
        <v>39.840000000000003</v>
      </c>
      <c r="E23692" s="96">
        <v>39.479999999999997</v>
      </c>
      <c r="F23692" s="12">
        <v>1542358</v>
      </c>
    </row>
    <row r="23693" spans="2:6">
      <c r="B23693" s="21">
        <v>42986</v>
      </c>
      <c r="C23693" s="122" t="s">
        <v>275</v>
      </c>
      <c r="D23693" s="117">
        <v>87.33</v>
      </c>
      <c r="E23693" s="96">
        <v>87.14</v>
      </c>
      <c r="F23693" s="12">
        <v>774829</v>
      </c>
    </row>
    <row r="23694" spans="2:6">
      <c r="B23694" s="21">
        <v>42986</v>
      </c>
      <c r="C23694" s="122" t="s">
        <v>276</v>
      </c>
      <c r="D23694" s="117">
        <v>25.37</v>
      </c>
      <c r="E23694" s="96">
        <v>25.38</v>
      </c>
      <c r="F23694" s="12">
        <v>2543777</v>
      </c>
    </row>
    <row r="23695" spans="2:6">
      <c r="B23695" s="21">
        <v>42986</v>
      </c>
      <c r="C23695" s="122" t="s">
        <v>277</v>
      </c>
      <c r="D23695" s="117">
        <v>25.75</v>
      </c>
      <c r="E23695" s="96">
        <v>25.79</v>
      </c>
      <c r="F23695" s="12">
        <v>7757968</v>
      </c>
    </row>
    <row r="23696" spans="2:6">
      <c r="B23696" s="21">
        <v>42986</v>
      </c>
      <c r="C23696" s="122" t="s">
        <v>278</v>
      </c>
      <c r="D23696" s="117">
        <v>130.19999999999999</v>
      </c>
      <c r="E23696" s="96">
        <v>129.38</v>
      </c>
      <c r="F23696" s="12">
        <v>403217</v>
      </c>
    </row>
    <row r="23697" spans="2:6">
      <c r="B23697" s="21">
        <v>42986</v>
      </c>
      <c r="C23697" s="122" t="s">
        <v>279</v>
      </c>
      <c r="D23697" s="117">
        <v>65.53</v>
      </c>
      <c r="E23697" s="96">
        <v>66.48</v>
      </c>
      <c r="F23697" s="12">
        <v>1115138</v>
      </c>
    </row>
    <row r="23698" spans="2:6">
      <c r="B23698" s="21">
        <v>42986</v>
      </c>
      <c r="C23698" s="122" t="s">
        <v>280</v>
      </c>
      <c r="D23698" s="117">
        <v>196.52</v>
      </c>
      <c r="E23698" s="96">
        <v>197.87</v>
      </c>
      <c r="F23698" s="12">
        <v>614677</v>
      </c>
    </row>
    <row r="23699" spans="2:6">
      <c r="B23699" s="21">
        <v>42986</v>
      </c>
      <c r="C23699" s="122" t="s">
        <v>281</v>
      </c>
      <c r="D23699" s="117">
        <v>23.95</v>
      </c>
      <c r="E23699" s="96">
        <v>23.82</v>
      </c>
      <c r="F23699" s="12">
        <v>44604454</v>
      </c>
    </row>
    <row r="23700" spans="2:6">
      <c r="B23700" s="21">
        <v>42986</v>
      </c>
      <c r="C23700" s="122" t="s">
        <v>282</v>
      </c>
      <c r="D23700" s="117">
        <v>21.29</v>
      </c>
      <c r="E23700" s="96">
        <v>21.28</v>
      </c>
      <c r="F23700" s="12">
        <v>2979087</v>
      </c>
    </row>
    <row r="23701" spans="2:6">
      <c r="B23701" s="21">
        <v>42986</v>
      </c>
      <c r="C23701" s="122" t="s">
        <v>283</v>
      </c>
      <c r="D23701" s="117">
        <v>85.29</v>
      </c>
      <c r="E23701" s="96">
        <v>85.1</v>
      </c>
      <c r="F23701" s="12">
        <v>11611092</v>
      </c>
    </row>
    <row r="23702" spans="2:6">
      <c r="B23702" s="21">
        <v>42986</v>
      </c>
      <c r="C23702" s="122" t="s">
        <v>284</v>
      </c>
      <c r="D23702" s="117">
        <v>54.66</v>
      </c>
      <c r="E23702" s="96">
        <v>55.35</v>
      </c>
      <c r="F23702" s="12">
        <v>3388949</v>
      </c>
    </row>
    <row r="23703" spans="2:6">
      <c r="B23703" s="21">
        <v>42986</v>
      </c>
      <c r="C23703" s="122" t="s">
        <v>24</v>
      </c>
      <c r="D23703" s="117">
        <v>28.57</v>
      </c>
      <c r="E23703" s="96">
        <v>28.54</v>
      </c>
      <c r="F23703" s="12">
        <v>4572011</v>
      </c>
    </row>
    <row r="23704" spans="2:6">
      <c r="B23704" s="21">
        <v>42986</v>
      </c>
      <c r="C23704" s="122" t="s">
        <v>25</v>
      </c>
      <c r="D23704" s="117">
        <v>36.799999999999997</v>
      </c>
      <c r="E23704" s="96">
        <v>37</v>
      </c>
      <c r="F23704" s="12">
        <v>8180856</v>
      </c>
    </row>
    <row r="23705" spans="2:6">
      <c r="B23705" s="21">
        <v>42986</v>
      </c>
      <c r="C23705" s="122" t="s">
        <v>26</v>
      </c>
      <c r="D23705" s="117">
        <v>936.49</v>
      </c>
      <c r="E23705" s="96">
        <v>926.5</v>
      </c>
      <c r="F23705" s="12">
        <v>1011538</v>
      </c>
    </row>
    <row r="23706" spans="2:6">
      <c r="B23706" s="21">
        <v>42986</v>
      </c>
      <c r="C23706" s="122" t="s">
        <v>27</v>
      </c>
      <c r="D23706" s="117">
        <v>949.7</v>
      </c>
      <c r="E23706" s="96">
        <v>941.41</v>
      </c>
      <c r="F23706" s="12">
        <v>999916</v>
      </c>
    </row>
    <row r="23707" spans="2:6">
      <c r="B23707" s="21">
        <v>42986</v>
      </c>
      <c r="C23707" s="122" t="s">
        <v>28</v>
      </c>
      <c r="D23707" s="117">
        <v>84.53</v>
      </c>
      <c r="E23707" s="96">
        <v>85.35</v>
      </c>
      <c r="F23707" s="12">
        <v>744465</v>
      </c>
    </row>
    <row r="23708" spans="2:6">
      <c r="B23708" s="21">
        <v>42986</v>
      </c>
      <c r="C23708" s="122" t="s">
        <v>29</v>
      </c>
      <c r="D23708" s="117">
        <v>95.87</v>
      </c>
      <c r="E23708" s="96">
        <v>95.09</v>
      </c>
      <c r="F23708" s="12">
        <v>1047840</v>
      </c>
    </row>
    <row r="23709" spans="2:6">
      <c r="B23709" s="21">
        <v>42986</v>
      </c>
      <c r="C23709" s="122" t="s">
        <v>30</v>
      </c>
      <c r="D23709" s="117">
        <v>25.86</v>
      </c>
      <c r="E23709" s="96">
        <v>25.7</v>
      </c>
      <c r="F23709" s="12">
        <v>5564567</v>
      </c>
    </row>
    <row r="23710" spans="2:6">
      <c r="B23710" s="21">
        <v>42986</v>
      </c>
      <c r="C23710" s="122" t="s">
        <v>31</v>
      </c>
      <c r="D23710" s="117">
        <v>51.68</v>
      </c>
      <c r="E23710" s="96">
        <v>52.26</v>
      </c>
      <c r="F23710" s="12">
        <v>740497</v>
      </c>
    </row>
    <row r="23711" spans="2:6">
      <c r="B23711" s="21">
        <v>42986</v>
      </c>
      <c r="C23711" s="122" t="s">
        <v>32</v>
      </c>
      <c r="D23711" s="117">
        <v>215.51</v>
      </c>
      <c r="E23711" s="96">
        <v>217.21</v>
      </c>
      <c r="F23711" s="12">
        <v>3120862</v>
      </c>
    </row>
    <row r="23712" spans="2:6">
      <c r="B23712" s="21">
        <v>42986</v>
      </c>
      <c r="C23712" s="122" t="s">
        <v>33</v>
      </c>
      <c r="D23712" s="117">
        <v>30.31</v>
      </c>
      <c r="E23712" s="96">
        <v>30.31</v>
      </c>
      <c r="F23712" s="12">
        <v>1303536</v>
      </c>
    </row>
    <row r="23713" spans="2:6">
      <c r="B23713" s="21">
        <v>42986</v>
      </c>
      <c r="C23713" s="122" t="s">
        <v>34</v>
      </c>
      <c r="D23713" s="117">
        <v>162.41999999999999</v>
      </c>
      <c r="E23713" s="96">
        <v>164.97</v>
      </c>
      <c r="F23713" s="12">
        <v>760377</v>
      </c>
    </row>
    <row r="23714" spans="2:6">
      <c r="B23714" s="21">
        <v>42986</v>
      </c>
      <c r="C23714" s="122" t="s">
        <v>35</v>
      </c>
      <c r="D23714" s="117">
        <v>41.24</v>
      </c>
      <c r="E23714" s="96">
        <v>40.29</v>
      </c>
      <c r="F23714" s="12">
        <v>9178227</v>
      </c>
    </row>
    <row r="23715" spans="2:6">
      <c r="B23715" s="21">
        <v>42986</v>
      </c>
      <c r="C23715" s="122" t="s">
        <v>36</v>
      </c>
      <c r="D23715" s="117">
        <v>92.43</v>
      </c>
      <c r="E23715" s="96">
        <v>94.09</v>
      </c>
      <c r="F23715" s="12">
        <v>1356453</v>
      </c>
    </row>
    <row r="23716" spans="2:6">
      <c r="B23716" s="21">
        <v>42986</v>
      </c>
      <c r="C23716" s="122" t="s">
        <v>37</v>
      </c>
      <c r="D23716" s="117">
        <v>12.17</v>
      </c>
      <c r="E23716" s="96">
        <v>12.32</v>
      </c>
      <c r="F23716" s="12">
        <v>8736458</v>
      </c>
    </row>
    <row r="23717" spans="2:6">
      <c r="B23717" s="21">
        <v>42986</v>
      </c>
      <c r="C23717" s="122" t="s">
        <v>38</v>
      </c>
      <c r="D23717" s="117">
        <v>25.15</v>
      </c>
      <c r="E23717" s="96">
        <v>25.13</v>
      </c>
      <c r="F23717" s="12">
        <v>3255105</v>
      </c>
    </row>
    <row r="23718" spans="2:6">
      <c r="B23718" s="21">
        <v>42986</v>
      </c>
      <c r="C23718" s="122" t="s">
        <v>39</v>
      </c>
      <c r="D23718" s="117">
        <v>76.180000000000007</v>
      </c>
      <c r="E23718" s="96">
        <v>77.05</v>
      </c>
      <c r="F23718" s="12">
        <v>1922216</v>
      </c>
    </row>
    <row r="23719" spans="2:6">
      <c r="B23719" s="21">
        <v>42986</v>
      </c>
      <c r="C23719" s="122" t="s">
        <v>40</v>
      </c>
      <c r="D23719" s="117">
        <v>73.91</v>
      </c>
      <c r="E23719" s="96">
        <v>74.67</v>
      </c>
      <c r="F23719" s="12">
        <v>1451063</v>
      </c>
    </row>
    <row r="23720" spans="2:6">
      <c r="B23720" s="21">
        <v>42986</v>
      </c>
      <c r="C23720" s="122" t="s">
        <v>41</v>
      </c>
      <c r="D23720" s="117">
        <v>30.13</v>
      </c>
      <c r="E23720" s="96">
        <v>30.21</v>
      </c>
      <c r="F23720" s="12">
        <v>4924277</v>
      </c>
    </row>
    <row r="23721" spans="2:6">
      <c r="B23721" s="21">
        <v>42986</v>
      </c>
      <c r="C23721" s="122" t="s">
        <v>42</v>
      </c>
      <c r="D23721" s="117">
        <v>159.09</v>
      </c>
      <c r="E23721" s="96">
        <v>159.66</v>
      </c>
      <c r="F23721" s="12">
        <v>10088630</v>
      </c>
    </row>
    <row r="23722" spans="2:6">
      <c r="B23722" s="21">
        <v>42986</v>
      </c>
      <c r="C23722" s="122" t="s">
        <v>43</v>
      </c>
      <c r="D23722" s="117">
        <v>41.15</v>
      </c>
      <c r="E23722" s="96">
        <v>40.270000000000003</v>
      </c>
      <c r="F23722" s="12">
        <v>3443326</v>
      </c>
    </row>
    <row r="23723" spans="2:6">
      <c r="B23723" s="21">
        <v>42986</v>
      </c>
      <c r="C23723" s="122" t="s">
        <v>44</v>
      </c>
      <c r="D23723" s="117">
        <v>51.26</v>
      </c>
      <c r="E23723" s="96">
        <v>53.17</v>
      </c>
      <c r="F23723" s="12">
        <v>3502233</v>
      </c>
    </row>
    <row r="23724" spans="2:6">
      <c r="B23724" s="21">
        <v>42986</v>
      </c>
      <c r="C23724" s="122" t="s">
        <v>45</v>
      </c>
      <c r="D23724" s="117">
        <v>63.89</v>
      </c>
      <c r="E23724" s="96">
        <v>65.14</v>
      </c>
      <c r="F23724" s="12">
        <v>2552391</v>
      </c>
    </row>
    <row r="23725" spans="2:6">
      <c r="B23725" s="21">
        <v>42986</v>
      </c>
      <c r="C23725" s="122" t="s">
        <v>46</v>
      </c>
      <c r="D23725" s="117">
        <v>47</v>
      </c>
      <c r="E23725" s="96">
        <v>47.38</v>
      </c>
      <c r="F23725" s="12">
        <v>1131883</v>
      </c>
    </row>
    <row r="23726" spans="2:6">
      <c r="B23726" s="21">
        <v>42986</v>
      </c>
      <c r="C23726" s="122" t="s">
        <v>47</v>
      </c>
      <c r="D23726" s="117">
        <v>38.97</v>
      </c>
      <c r="E23726" s="96">
        <v>38.799999999999997</v>
      </c>
      <c r="F23726" s="12">
        <v>3423696</v>
      </c>
    </row>
    <row r="23727" spans="2:6">
      <c r="B23727" s="21">
        <v>42986</v>
      </c>
      <c r="C23727" s="122" t="s">
        <v>48</v>
      </c>
      <c r="D23727" s="117">
        <v>136.83000000000001</v>
      </c>
      <c r="E23727" s="96">
        <v>137.57</v>
      </c>
      <c r="F23727" s="12">
        <v>2929927</v>
      </c>
    </row>
    <row r="23728" spans="2:6">
      <c r="B23728" s="21">
        <v>42986</v>
      </c>
      <c r="C23728" s="122" t="s">
        <v>49</v>
      </c>
      <c r="D23728" s="117">
        <v>45.97</v>
      </c>
      <c r="E23728" s="96">
        <v>45.48</v>
      </c>
      <c r="F23728" s="12">
        <v>1277617</v>
      </c>
    </row>
    <row r="23729" spans="2:6">
      <c r="B23729" s="21">
        <v>42986</v>
      </c>
      <c r="C23729" s="122" t="s">
        <v>50</v>
      </c>
      <c r="D23729" s="117">
        <v>13.289</v>
      </c>
      <c r="E23729" s="96">
        <v>13.12</v>
      </c>
      <c r="F23729" s="12">
        <v>24308651</v>
      </c>
    </row>
    <row r="23730" spans="2:6">
      <c r="B23730" s="21">
        <v>42986</v>
      </c>
      <c r="C23730" s="122" t="s">
        <v>51</v>
      </c>
      <c r="D23730" s="117">
        <v>19.23</v>
      </c>
      <c r="E23730" s="96">
        <v>19.12</v>
      </c>
      <c r="F23730" s="12">
        <v>6496651</v>
      </c>
    </row>
    <row r="23731" spans="2:6">
      <c r="B23731" s="21">
        <v>42986</v>
      </c>
      <c r="C23731" s="122" t="s">
        <v>52</v>
      </c>
      <c r="D23731" s="117">
        <v>25.67</v>
      </c>
      <c r="E23731" s="96">
        <v>26.08</v>
      </c>
      <c r="F23731" s="12">
        <v>2120291</v>
      </c>
    </row>
    <row r="23732" spans="2:6">
      <c r="B23732" s="21">
        <v>42986</v>
      </c>
      <c r="C23732" s="122" t="s">
        <v>53</v>
      </c>
      <c r="D23732" s="117">
        <v>31.13</v>
      </c>
      <c r="E23732" s="96">
        <v>31.6</v>
      </c>
      <c r="F23732" s="12">
        <v>3113289</v>
      </c>
    </row>
    <row r="23733" spans="2:6">
      <c r="B23733" s="21">
        <v>42986</v>
      </c>
      <c r="C23733" s="122" t="s">
        <v>54</v>
      </c>
      <c r="D23733" s="117">
        <v>122.14</v>
      </c>
      <c r="E23733" s="96">
        <v>122.51</v>
      </c>
      <c r="F23733" s="12">
        <v>516928</v>
      </c>
    </row>
    <row r="23734" spans="2:6">
      <c r="B23734" s="21">
        <v>42986</v>
      </c>
      <c r="C23734" s="122" t="s">
        <v>55</v>
      </c>
      <c r="D23734" s="117">
        <v>87.53</v>
      </c>
      <c r="E23734" s="96">
        <v>87.67</v>
      </c>
      <c r="F23734" s="12">
        <v>788512</v>
      </c>
    </row>
    <row r="23735" spans="2:6">
      <c r="B23735" s="21">
        <v>42986</v>
      </c>
      <c r="C23735" s="122" t="s">
        <v>56</v>
      </c>
      <c r="D23735" s="117">
        <v>17.91</v>
      </c>
      <c r="E23735" s="96">
        <v>18.149999999999999</v>
      </c>
      <c r="F23735" s="12">
        <v>7505688</v>
      </c>
    </row>
    <row r="23736" spans="2:6">
      <c r="B23736" s="21">
        <v>42986</v>
      </c>
      <c r="C23736" s="122" t="s">
        <v>57</v>
      </c>
      <c r="D23736" s="117">
        <v>107.74</v>
      </c>
      <c r="E23736" s="96">
        <v>108.15</v>
      </c>
      <c r="F23736" s="12">
        <v>1089088</v>
      </c>
    </row>
    <row r="23737" spans="2:6">
      <c r="B23737" s="21">
        <v>42986</v>
      </c>
      <c r="C23737" s="122" t="s">
        <v>58</v>
      </c>
      <c r="D23737" s="117">
        <v>256.39999999999998</v>
      </c>
      <c r="E23737" s="96">
        <v>256.56</v>
      </c>
      <c r="F23737" s="12">
        <v>837622</v>
      </c>
    </row>
    <row r="23738" spans="2:6">
      <c r="B23738" s="21">
        <v>42986</v>
      </c>
      <c r="C23738" s="122" t="s">
        <v>59</v>
      </c>
      <c r="D23738" s="117">
        <v>143.15</v>
      </c>
      <c r="E23738" s="96">
        <v>142.44999999999999</v>
      </c>
      <c r="F23738" s="12">
        <v>3366169</v>
      </c>
    </row>
    <row r="23739" spans="2:6">
      <c r="B23739" s="21">
        <v>42986</v>
      </c>
      <c r="C23739" s="122" t="s">
        <v>60</v>
      </c>
      <c r="D23739" s="117">
        <v>64.48</v>
      </c>
      <c r="E23739" s="96">
        <v>65.34</v>
      </c>
      <c r="F23739" s="12">
        <v>1927247</v>
      </c>
    </row>
    <row r="23740" spans="2:6">
      <c r="B23740" s="21">
        <v>42986</v>
      </c>
      <c r="C23740" s="122" t="s">
        <v>61</v>
      </c>
      <c r="D23740" s="117">
        <v>157.63999999999999</v>
      </c>
      <c r="E23740" s="96">
        <v>157.49</v>
      </c>
      <c r="F23740" s="12">
        <v>331368</v>
      </c>
    </row>
    <row r="23741" spans="2:6">
      <c r="B23741" s="21">
        <v>42986</v>
      </c>
      <c r="C23741" s="122" t="s">
        <v>62</v>
      </c>
      <c r="D23741" s="117">
        <v>140.53</v>
      </c>
      <c r="E23741" s="96">
        <v>141.83000000000001</v>
      </c>
      <c r="F23741" s="12">
        <v>268127</v>
      </c>
    </row>
    <row r="23742" spans="2:6">
      <c r="B23742" s="21">
        <v>42986</v>
      </c>
      <c r="C23742" s="122" t="s">
        <v>63</v>
      </c>
      <c r="D23742" s="117">
        <v>209.61</v>
      </c>
      <c r="E23742" s="96">
        <v>209.68</v>
      </c>
      <c r="F23742" s="12">
        <v>437617</v>
      </c>
    </row>
    <row r="23743" spans="2:6">
      <c r="B23743" s="21">
        <v>42986</v>
      </c>
      <c r="C23743" s="122" t="s">
        <v>64</v>
      </c>
      <c r="D23743" s="117">
        <v>132.24</v>
      </c>
      <c r="E23743" s="96">
        <v>129.46</v>
      </c>
      <c r="F23743" s="12">
        <v>3152543</v>
      </c>
    </row>
    <row r="23744" spans="2:6">
      <c r="B23744" s="21">
        <v>42986</v>
      </c>
      <c r="C23744" s="122" t="s">
        <v>65</v>
      </c>
      <c r="D23744" s="117">
        <v>47.29</v>
      </c>
      <c r="E23744" s="96">
        <v>47.53</v>
      </c>
      <c r="F23744" s="12">
        <v>1692877</v>
      </c>
    </row>
    <row r="23745" spans="2:6">
      <c r="B23745" s="21">
        <v>42986</v>
      </c>
      <c r="C23745" s="122" t="s">
        <v>66</v>
      </c>
      <c r="D23745" s="117">
        <v>35.42</v>
      </c>
      <c r="E23745" s="96">
        <v>35.19</v>
      </c>
      <c r="F23745" s="12">
        <v>14125018</v>
      </c>
    </row>
    <row r="23746" spans="2:6">
      <c r="B23746" s="21">
        <v>42986</v>
      </c>
      <c r="C23746" s="122" t="s">
        <v>67</v>
      </c>
      <c r="D23746" s="117">
        <v>141.16999999999999</v>
      </c>
      <c r="E23746" s="96">
        <v>141.56</v>
      </c>
      <c r="F23746" s="12">
        <v>953284</v>
      </c>
    </row>
    <row r="23747" spans="2:6">
      <c r="B23747" s="21">
        <v>42986</v>
      </c>
      <c r="C23747" s="122" t="s">
        <v>68</v>
      </c>
      <c r="D23747" s="117">
        <v>54.67</v>
      </c>
      <c r="E23747" s="96">
        <v>54.78</v>
      </c>
      <c r="F23747" s="12">
        <v>1449721</v>
      </c>
    </row>
    <row r="23748" spans="2:6">
      <c r="B23748" s="21">
        <v>42986</v>
      </c>
      <c r="C23748" s="122" t="s">
        <v>69</v>
      </c>
      <c r="D23748" s="117">
        <v>20.12</v>
      </c>
      <c r="E23748" s="96">
        <v>20.38</v>
      </c>
      <c r="F23748" s="12">
        <v>5241529</v>
      </c>
    </row>
    <row r="23749" spans="2:6">
      <c r="B23749" s="21">
        <v>42986</v>
      </c>
      <c r="C23749" s="122" t="s">
        <v>70</v>
      </c>
      <c r="D23749" s="117">
        <v>84.79</v>
      </c>
      <c r="E23749" s="96">
        <v>87.46</v>
      </c>
      <c r="F23749" s="12">
        <v>2980886</v>
      </c>
    </row>
    <row r="23750" spans="2:6">
      <c r="B23750" s="21">
        <v>42986</v>
      </c>
      <c r="C23750" s="122" t="s">
        <v>71</v>
      </c>
      <c r="D23750" s="117">
        <v>39.770000000000003</v>
      </c>
      <c r="E23750" s="96">
        <v>40.04</v>
      </c>
      <c r="F23750" s="12">
        <v>1379684</v>
      </c>
    </row>
    <row r="23751" spans="2:6">
      <c r="B23751" s="21">
        <v>42986</v>
      </c>
      <c r="C23751" s="122" t="s">
        <v>72</v>
      </c>
      <c r="D23751" s="117">
        <v>344.28332999999998</v>
      </c>
      <c r="E23751" s="96">
        <v>347.53</v>
      </c>
      <c r="F23751" s="12">
        <v>940223.98100000003</v>
      </c>
    </row>
    <row r="23752" spans="2:6">
      <c r="B23752" s="21">
        <v>42986</v>
      </c>
      <c r="C23752" s="122" t="s">
        <v>73</v>
      </c>
      <c r="D23752" s="117">
        <v>122.44</v>
      </c>
      <c r="E23752" s="96">
        <v>124.37</v>
      </c>
      <c r="F23752" s="12">
        <v>707806</v>
      </c>
    </row>
    <row r="23753" spans="2:6">
      <c r="B23753" s="21">
        <v>42986</v>
      </c>
      <c r="C23753" s="122" t="s">
        <v>285</v>
      </c>
      <c r="D23753" s="117">
        <v>137.84</v>
      </c>
      <c r="E23753" s="96">
        <v>140.04</v>
      </c>
      <c r="F23753" s="12">
        <v>1302881</v>
      </c>
    </row>
    <row r="23754" spans="2:6">
      <c r="B23754" s="21">
        <v>42986</v>
      </c>
      <c r="C23754" s="122" t="s">
        <v>286</v>
      </c>
      <c r="D23754" s="117">
        <v>31.67</v>
      </c>
      <c r="E23754" s="96">
        <v>31.69</v>
      </c>
      <c r="F23754" s="12">
        <v>2158697</v>
      </c>
    </row>
    <row r="23755" spans="2:6">
      <c r="B23755" s="21">
        <v>42986</v>
      </c>
      <c r="C23755" s="122" t="s">
        <v>287</v>
      </c>
      <c r="D23755" s="117">
        <v>100.74</v>
      </c>
      <c r="E23755" s="96">
        <v>101.84</v>
      </c>
      <c r="F23755" s="12">
        <v>753996</v>
      </c>
    </row>
    <row r="23756" spans="2:6">
      <c r="B23756" s="21">
        <v>42986</v>
      </c>
      <c r="C23756" s="122" t="s">
        <v>288</v>
      </c>
      <c r="D23756" s="117">
        <v>39.200000000000003</v>
      </c>
      <c r="E23756" s="96">
        <v>39.159999999999997</v>
      </c>
      <c r="F23756" s="12">
        <v>4264778</v>
      </c>
    </row>
    <row r="23757" spans="2:6">
      <c r="B23757" s="21">
        <v>42986</v>
      </c>
      <c r="C23757" s="122" t="s">
        <v>289</v>
      </c>
      <c r="D23757" s="117">
        <v>54.36</v>
      </c>
      <c r="E23757" s="96">
        <v>54.63</v>
      </c>
      <c r="F23757" s="12">
        <v>598077</v>
      </c>
    </row>
    <row r="23758" spans="2:6">
      <c r="B23758" s="21">
        <v>42986</v>
      </c>
      <c r="C23758" s="122" t="s">
        <v>290</v>
      </c>
      <c r="D23758" s="117">
        <v>132</v>
      </c>
      <c r="E23758" s="96">
        <v>130.97999999999999</v>
      </c>
      <c r="F23758" s="12">
        <v>4854414</v>
      </c>
    </row>
    <row r="23759" spans="2:6">
      <c r="B23759" s="21">
        <v>42986</v>
      </c>
      <c r="C23759" s="122" t="s">
        <v>291</v>
      </c>
      <c r="D23759" s="117">
        <v>26.97</v>
      </c>
      <c r="E23759" s="96">
        <v>26.62</v>
      </c>
      <c r="F23759" s="12">
        <v>4357790</v>
      </c>
    </row>
    <row r="23760" spans="2:6">
      <c r="B23760" s="21">
        <v>42986</v>
      </c>
      <c r="C23760" s="122" t="s">
        <v>292</v>
      </c>
      <c r="D23760" s="117">
        <v>88.31</v>
      </c>
      <c r="E23760" s="96">
        <v>88.42</v>
      </c>
      <c r="F23760" s="12">
        <v>14242198</v>
      </c>
    </row>
    <row r="23761" spans="2:6">
      <c r="B23761" s="21">
        <v>42986</v>
      </c>
      <c r="C23761" s="122" t="s">
        <v>293</v>
      </c>
      <c r="D23761" s="117">
        <v>46.22</v>
      </c>
      <c r="E23761" s="96">
        <v>46.1</v>
      </c>
      <c r="F23761" s="12">
        <v>1123847</v>
      </c>
    </row>
    <row r="23762" spans="2:6">
      <c r="B23762" s="21">
        <v>42986</v>
      </c>
      <c r="C23762" s="122" t="s">
        <v>294</v>
      </c>
      <c r="D23762" s="117">
        <v>67.715000000000003</v>
      </c>
      <c r="E23762" s="96">
        <v>68.45</v>
      </c>
      <c r="F23762" s="12">
        <v>2764777</v>
      </c>
    </row>
    <row r="23763" spans="2:6">
      <c r="B23763" s="21">
        <v>42986</v>
      </c>
      <c r="C23763" s="122" t="s">
        <v>295</v>
      </c>
      <c r="D23763" s="117">
        <v>16.440000000000001</v>
      </c>
      <c r="E23763" s="96">
        <v>16.62</v>
      </c>
      <c r="F23763" s="12">
        <v>7748742</v>
      </c>
    </row>
    <row r="23764" spans="2:6">
      <c r="B23764" s="21">
        <v>42986</v>
      </c>
      <c r="C23764" s="122" t="s">
        <v>296</v>
      </c>
      <c r="D23764" s="117">
        <v>81.45</v>
      </c>
      <c r="E23764" s="96">
        <v>81.72</v>
      </c>
      <c r="F23764" s="12">
        <v>3547177</v>
      </c>
    </row>
    <row r="23765" spans="2:6">
      <c r="B23765" s="21">
        <v>42986</v>
      </c>
      <c r="C23765" s="122" t="s">
        <v>297</v>
      </c>
      <c r="D23765" s="117">
        <v>20.47</v>
      </c>
      <c r="E23765" s="96">
        <v>20.170000000000002</v>
      </c>
      <c r="F23765" s="12">
        <v>3832347</v>
      </c>
    </row>
    <row r="23766" spans="2:6">
      <c r="B23766" s="21">
        <v>42986</v>
      </c>
      <c r="C23766" s="122" t="s">
        <v>298</v>
      </c>
      <c r="D23766" s="117">
        <v>95.24</v>
      </c>
      <c r="E23766" s="96">
        <v>94.35</v>
      </c>
      <c r="F23766" s="12">
        <v>675452</v>
      </c>
    </row>
    <row r="23767" spans="2:6">
      <c r="B23767" s="21">
        <v>42986</v>
      </c>
      <c r="C23767" s="122" t="s">
        <v>299</v>
      </c>
      <c r="D23767" s="117">
        <v>118.75</v>
      </c>
      <c r="E23767" s="96">
        <v>118.13</v>
      </c>
      <c r="F23767" s="12">
        <v>1813361</v>
      </c>
    </row>
    <row r="23768" spans="2:6">
      <c r="B23768" s="21">
        <v>42986</v>
      </c>
      <c r="C23768" s="122" t="s">
        <v>300</v>
      </c>
      <c r="D23768" s="117">
        <v>19.100000000000001</v>
      </c>
      <c r="E23768" s="96">
        <v>19.14</v>
      </c>
      <c r="F23768" s="12">
        <v>7987622</v>
      </c>
    </row>
    <row r="23769" spans="2:6">
      <c r="B23769" s="21">
        <v>42986</v>
      </c>
      <c r="C23769" s="122" t="s">
        <v>301</v>
      </c>
      <c r="D23769" s="117">
        <v>68.52</v>
      </c>
      <c r="E23769" s="96">
        <v>68.47</v>
      </c>
      <c r="F23769" s="12">
        <v>1628202</v>
      </c>
    </row>
    <row r="23770" spans="2:6">
      <c r="B23770" s="21">
        <v>42986</v>
      </c>
      <c r="C23770" s="122" t="s">
        <v>302</v>
      </c>
      <c r="D23770" s="117">
        <v>46.19</v>
      </c>
      <c r="E23770" s="96">
        <v>46.3</v>
      </c>
      <c r="F23770" s="12">
        <v>10534915</v>
      </c>
    </row>
    <row r="23771" spans="2:6">
      <c r="B23771" s="21">
        <v>42986</v>
      </c>
      <c r="C23771" s="122" t="s">
        <v>303</v>
      </c>
      <c r="D23771" s="117">
        <v>42.38</v>
      </c>
      <c r="E23771" s="96">
        <v>42.15</v>
      </c>
      <c r="F23771" s="12">
        <v>1267446</v>
      </c>
    </row>
    <row r="23772" spans="2:6">
      <c r="B23772" s="21">
        <v>42986</v>
      </c>
      <c r="C23772" s="122" t="s">
        <v>304</v>
      </c>
      <c r="D23772" s="117">
        <v>21.35</v>
      </c>
      <c r="E23772" s="96">
        <v>21.06</v>
      </c>
      <c r="F23772" s="12">
        <v>62444244</v>
      </c>
    </row>
    <row r="23773" spans="2:6">
      <c r="B23773" s="21">
        <v>42986</v>
      </c>
      <c r="C23773" s="122" t="s">
        <v>305</v>
      </c>
      <c r="D23773" s="117">
        <v>42.38</v>
      </c>
      <c r="E23773" s="96">
        <v>42</v>
      </c>
      <c r="F23773" s="12">
        <v>2947407</v>
      </c>
    </row>
    <row r="23774" spans="2:6">
      <c r="B23774" s="21">
        <v>42986</v>
      </c>
      <c r="C23774" s="122" t="s">
        <v>306</v>
      </c>
      <c r="D23774" s="117">
        <v>103.48</v>
      </c>
      <c r="E23774" s="96">
        <v>104.43</v>
      </c>
      <c r="F23774" s="12">
        <v>661905</v>
      </c>
    </row>
    <row r="23775" spans="2:6">
      <c r="B23775" s="21">
        <v>42986</v>
      </c>
      <c r="C23775" s="122" t="s">
        <v>307</v>
      </c>
      <c r="D23775" s="117">
        <v>45.02</v>
      </c>
      <c r="E23775" s="96">
        <v>45.97</v>
      </c>
      <c r="F23775" s="12">
        <v>1175290</v>
      </c>
    </row>
    <row r="23776" spans="2:6">
      <c r="B23776" s="21">
        <v>42986</v>
      </c>
      <c r="C23776" s="122" t="s">
        <v>308</v>
      </c>
      <c r="D23776" s="117">
        <v>37.31</v>
      </c>
      <c r="E23776" s="96">
        <v>37.1</v>
      </c>
      <c r="F23776" s="12">
        <v>2452743</v>
      </c>
    </row>
    <row r="23777" spans="2:6">
      <c r="B23777" s="21">
        <v>42986</v>
      </c>
      <c r="C23777" s="122" t="s">
        <v>309</v>
      </c>
      <c r="D23777" s="117">
        <v>43.19</v>
      </c>
      <c r="E23777" s="96">
        <v>45.3</v>
      </c>
      <c r="F23777" s="12">
        <v>1521099</v>
      </c>
    </row>
    <row r="23778" spans="2:6">
      <c r="B23778" s="21">
        <v>42986</v>
      </c>
      <c r="C23778" s="122" t="s">
        <v>310</v>
      </c>
      <c r="D23778" s="117">
        <v>49.75</v>
      </c>
      <c r="E23778" s="96">
        <v>50.54</v>
      </c>
      <c r="F23778" s="12">
        <v>1509147</v>
      </c>
    </row>
    <row r="23779" spans="2:6">
      <c r="B23779" s="21">
        <v>42986</v>
      </c>
      <c r="C23779" s="122" t="s">
        <v>311</v>
      </c>
      <c r="D23779" s="117">
        <v>157.77000000000001</v>
      </c>
      <c r="E23779" s="96">
        <v>157.55000000000001</v>
      </c>
      <c r="F23779" s="12">
        <v>398630</v>
      </c>
    </row>
    <row r="23780" spans="2:6">
      <c r="B23780" s="21">
        <v>42986</v>
      </c>
      <c r="C23780" s="122" t="s">
        <v>312</v>
      </c>
      <c r="D23780" s="117">
        <v>34.76</v>
      </c>
      <c r="E23780" s="96">
        <v>34.81</v>
      </c>
      <c r="F23780" s="12">
        <v>746871</v>
      </c>
    </row>
    <row r="23781" spans="2:6">
      <c r="B23781" s="21">
        <v>42986</v>
      </c>
      <c r="C23781" s="122" t="s">
        <v>313</v>
      </c>
      <c r="D23781" s="117">
        <v>180.92</v>
      </c>
      <c r="E23781" s="96">
        <v>182.2</v>
      </c>
      <c r="F23781" s="12">
        <v>270969</v>
      </c>
    </row>
    <row r="23782" spans="2:6">
      <c r="B23782" s="21">
        <v>42986</v>
      </c>
      <c r="C23782" s="122" t="s">
        <v>314</v>
      </c>
      <c r="D23782" s="117">
        <v>81.61</v>
      </c>
      <c r="E23782" s="96">
        <v>82.92</v>
      </c>
      <c r="F23782" s="12">
        <v>3961293</v>
      </c>
    </row>
    <row r="23783" spans="2:6">
      <c r="B23783" s="21">
        <v>42986</v>
      </c>
      <c r="C23783" s="122" t="s">
        <v>315</v>
      </c>
      <c r="D23783" s="117">
        <v>301.52</v>
      </c>
      <c r="E23783" s="96">
        <v>302.89999999999998</v>
      </c>
      <c r="F23783" s="12">
        <v>1161734</v>
      </c>
    </row>
    <row r="23784" spans="2:6">
      <c r="B23784" s="21">
        <v>42986</v>
      </c>
      <c r="C23784" s="122" t="s">
        <v>316</v>
      </c>
      <c r="D23784" s="117">
        <v>65</v>
      </c>
      <c r="E23784" s="96">
        <v>65.8</v>
      </c>
      <c r="F23784" s="12">
        <v>1375918</v>
      </c>
    </row>
    <row r="23785" spans="2:6">
      <c r="B23785" s="21">
        <v>42986</v>
      </c>
      <c r="C23785" s="122" t="s">
        <v>317</v>
      </c>
      <c r="D23785" s="117">
        <v>42.93</v>
      </c>
      <c r="E23785" s="96">
        <v>43.19</v>
      </c>
      <c r="F23785" s="12">
        <v>725473</v>
      </c>
    </row>
    <row r="23786" spans="2:6">
      <c r="B23786" s="21">
        <v>42986</v>
      </c>
      <c r="C23786" s="122" t="s">
        <v>318</v>
      </c>
      <c r="D23786" s="117">
        <v>78.05</v>
      </c>
      <c r="E23786" s="96">
        <v>78.56</v>
      </c>
      <c r="F23786" s="12">
        <v>11616560</v>
      </c>
    </row>
    <row r="23787" spans="2:6">
      <c r="B23787" s="21">
        <v>42986</v>
      </c>
      <c r="C23787" s="122" t="s">
        <v>319</v>
      </c>
      <c r="D23787" s="117">
        <v>167.74</v>
      </c>
      <c r="E23787" s="96">
        <v>165.75</v>
      </c>
      <c r="F23787" s="12">
        <v>1729689</v>
      </c>
    </row>
    <row r="23788" spans="2:6">
      <c r="B23788" s="21">
        <v>42986</v>
      </c>
      <c r="C23788" s="122" t="s">
        <v>320</v>
      </c>
      <c r="D23788" s="117">
        <v>22.23</v>
      </c>
      <c r="E23788" s="96">
        <v>22.36</v>
      </c>
      <c r="F23788" s="12">
        <v>2372310</v>
      </c>
    </row>
    <row r="23789" spans="2:6">
      <c r="B23789" s="21">
        <v>42986</v>
      </c>
      <c r="C23789" s="122" t="s">
        <v>321</v>
      </c>
      <c r="D23789" s="117">
        <v>52.01</v>
      </c>
      <c r="E23789" s="96">
        <v>52.87</v>
      </c>
      <c r="F23789" s="12">
        <v>5065076</v>
      </c>
    </row>
    <row r="23790" spans="2:6">
      <c r="B23790" s="21">
        <v>42986</v>
      </c>
      <c r="C23790" s="122" t="s">
        <v>322</v>
      </c>
      <c r="D23790" s="117">
        <v>52.91</v>
      </c>
      <c r="E23790" s="96">
        <v>52.81</v>
      </c>
      <c r="F23790" s="12">
        <v>4849607</v>
      </c>
    </row>
    <row r="23791" spans="2:6">
      <c r="B23791" s="21">
        <v>42986</v>
      </c>
      <c r="C23791" s="122" t="s">
        <v>323</v>
      </c>
      <c r="D23791" s="117">
        <v>91.57</v>
      </c>
      <c r="E23791" s="96">
        <v>91.6</v>
      </c>
      <c r="F23791" s="12">
        <v>1746982</v>
      </c>
    </row>
    <row r="23792" spans="2:6">
      <c r="B23792" s="21">
        <v>42986</v>
      </c>
      <c r="C23792" s="122" t="s">
        <v>324</v>
      </c>
      <c r="D23792" s="117">
        <v>21.7</v>
      </c>
      <c r="E23792" s="96">
        <v>21.32</v>
      </c>
      <c r="F23792" s="12">
        <v>6190938</v>
      </c>
    </row>
    <row r="23793" spans="2:6">
      <c r="B23793" s="21">
        <v>42986</v>
      </c>
      <c r="C23793" s="122" t="s">
        <v>325</v>
      </c>
      <c r="D23793" s="117">
        <v>136.22</v>
      </c>
      <c r="E23793" s="96">
        <v>137.22</v>
      </c>
      <c r="F23793" s="12">
        <v>4452115</v>
      </c>
    </row>
    <row r="23794" spans="2:6">
      <c r="B23794" s="21">
        <v>42986</v>
      </c>
      <c r="C23794" s="122" t="s">
        <v>326</v>
      </c>
      <c r="D23794" s="117">
        <v>107.3</v>
      </c>
      <c r="E23794" s="96">
        <v>107.94</v>
      </c>
      <c r="F23794" s="12">
        <v>845630</v>
      </c>
    </row>
    <row r="23795" spans="2:6">
      <c r="B23795" s="21">
        <v>42986</v>
      </c>
      <c r="C23795" s="122" t="s">
        <v>327</v>
      </c>
      <c r="D23795" s="117">
        <v>54.55</v>
      </c>
      <c r="E23795" s="96">
        <v>54.23</v>
      </c>
      <c r="F23795" s="12">
        <v>1072362</v>
      </c>
    </row>
    <row r="23796" spans="2:6">
      <c r="B23796" s="21">
        <v>42986</v>
      </c>
      <c r="C23796" s="122" t="s">
        <v>328</v>
      </c>
      <c r="D23796" s="117">
        <v>101.73</v>
      </c>
      <c r="E23796" s="96">
        <v>103.43</v>
      </c>
      <c r="F23796" s="12">
        <v>1876132</v>
      </c>
    </row>
    <row r="23797" spans="2:6">
      <c r="B23797" s="21">
        <v>42986</v>
      </c>
      <c r="C23797" s="122" t="s">
        <v>329</v>
      </c>
      <c r="D23797" s="117">
        <v>37.03</v>
      </c>
      <c r="E23797" s="96">
        <v>37.57</v>
      </c>
      <c r="F23797" s="12">
        <v>2322349</v>
      </c>
    </row>
    <row r="23798" spans="2:6">
      <c r="B23798" s="21">
        <v>42986</v>
      </c>
      <c r="C23798" s="122" t="s">
        <v>330</v>
      </c>
      <c r="D23798" s="117">
        <v>15.5</v>
      </c>
      <c r="E23798" s="96">
        <v>15.28</v>
      </c>
      <c r="F23798" s="12">
        <v>5759011</v>
      </c>
    </row>
    <row r="23799" spans="2:6">
      <c r="B23799" s="21">
        <v>42986</v>
      </c>
      <c r="C23799" s="122" t="s">
        <v>331</v>
      </c>
      <c r="D23799" s="117">
        <v>159.53</v>
      </c>
      <c r="E23799" s="96">
        <v>159.71</v>
      </c>
      <c r="F23799" s="12">
        <v>2984223</v>
      </c>
    </row>
    <row r="23800" spans="2:6">
      <c r="B23800" s="21">
        <v>42986</v>
      </c>
      <c r="C23800" s="122" t="s">
        <v>332</v>
      </c>
      <c r="D23800" s="117">
        <v>87.3</v>
      </c>
      <c r="E23800" s="96">
        <v>86.57</v>
      </c>
      <c r="F23800" s="12">
        <v>1622017</v>
      </c>
    </row>
    <row r="23801" spans="2:6">
      <c r="B23801" s="21">
        <v>42986</v>
      </c>
      <c r="C23801" s="122" t="s">
        <v>333</v>
      </c>
      <c r="D23801" s="117">
        <v>157.22</v>
      </c>
      <c r="E23801" s="96">
        <v>156.94</v>
      </c>
      <c r="F23801" s="12">
        <v>1437073</v>
      </c>
    </row>
    <row r="23802" spans="2:6">
      <c r="B23802" s="21">
        <v>42986</v>
      </c>
      <c r="C23802" s="122" t="s">
        <v>334</v>
      </c>
      <c r="D23802" s="117">
        <v>134.25</v>
      </c>
      <c r="E23802" s="96">
        <v>135.35</v>
      </c>
      <c r="F23802" s="12">
        <v>427471</v>
      </c>
    </row>
    <row r="23803" spans="2:6">
      <c r="B23803" s="21">
        <v>42986</v>
      </c>
      <c r="C23803" s="122" t="s">
        <v>335</v>
      </c>
      <c r="D23803" s="117">
        <v>40.97</v>
      </c>
      <c r="E23803" s="96">
        <v>40.630000000000003</v>
      </c>
      <c r="F23803" s="12">
        <v>9829153</v>
      </c>
    </row>
    <row r="23804" spans="2:6">
      <c r="B23804" s="21">
        <v>42986</v>
      </c>
      <c r="C23804" s="122" t="s">
        <v>336</v>
      </c>
      <c r="D23804" s="117">
        <v>79.900000000000006</v>
      </c>
      <c r="E23804" s="96">
        <v>82.03</v>
      </c>
      <c r="F23804" s="12">
        <v>7881013</v>
      </c>
    </row>
    <row r="23805" spans="2:6">
      <c r="B23805" s="21">
        <v>42986</v>
      </c>
      <c r="C23805" s="122" t="s">
        <v>337</v>
      </c>
      <c r="D23805" s="117">
        <v>46.77</v>
      </c>
      <c r="E23805" s="96">
        <v>47.14</v>
      </c>
      <c r="F23805" s="12">
        <v>4894875</v>
      </c>
    </row>
    <row r="23806" spans="2:6">
      <c r="B23806" s="21">
        <v>42986</v>
      </c>
      <c r="C23806" s="122" t="s">
        <v>338</v>
      </c>
      <c r="D23806" s="117">
        <v>33.9</v>
      </c>
      <c r="E23806" s="96">
        <v>33.25</v>
      </c>
      <c r="F23806" s="12">
        <v>8154143</v>
      </c>
    </row>
    <row r="23807" spans="2:6">
      <c r="B23807" s="21">
        <v>42986</v>
      </c>
      <c r="C23807" s="122" t="s">
        <v>339</v>
      </c>
      <c r="D23807" s="117">
        <v>252.5</v>
      </c>
      <c r="E23807" s="96">
        <v>257.92</v>
      </c>
      <c r="F23807" s="12">
        <v>603443</v>
      </c>
    </row>
    <row r="23808" spans="2:6">
      <c r="B23808" s="21">
        <v>42986</v>
      </c>
      <c r="C23808" s="122" t="s">
        <v>340</v>
      </c>
      <c r="D23808" s="117">
        <v>96.34</v>
      </c>
      <c r="E23808" s="96">
        <v>97.6</v>
      </c>
      <c r="F23808" s="12">
        <v>1029975</v>
      </c>
    </row>
    <row r="23809" spans="2:6">
      <c r="B23809" s="21">
        <v>42986</v>
      </c>
      <c r="C23809" s="122" t="s">
        <v>341</v>
      </c>
      <c r="D23809" s="117">
        <v>84.75</v>
      </c>
      <c r="E23809" s="96">
        <v>82.5</v>
      </c>
      <c r="F23809" s="12">
        <v>257567</v>
      </c>
    </row>
    <row r="23810" spans="2:6">
      <c r="B23810" s="21">
        <v>42986</v>
      </c>
      <c r="C23810" s="122" t="s">
        <v>342</v>
      </c>
      <c r="D23810" s="117">
        <v>208.91</v>
      </c>
      <c r="E23810" s="96">
        <v>212</v>
      </c>
      <c r="F23810" s="12">
        <v>674448</v>
      </c>
    </row>
    <row r="23811" spans="2:6">
      <c r="B23811" s="21">
        <v>42986</v>
      </c>
      <c r="C23811" s="122" t="s">
        <v>343</v>
      </c>
      <c r="D23811" s="117">
        <v>78.790000000000006</v>
      </c>
      <c r="E23811" s="96">
        <v>81.95</v>
      </c>
      <c r="F23811" s="12">
        <v>4130975</v>
      </c>
    </row>
    <row r="23812" spans="2:6">
      <c r="B23812" s="21">
        <v>42986</v>
      </c>
      <c r="C23812" s="122" t="s">
        <v>344</v>
      </c>
      <c r="D23812" s="117">
        <v>204.35</v>
      </c>
      <c r="E23812" s="96">
        <v>205.69</v>
      </c>
      <c r="F23812" s="12">
        <v>1473989</v>
      </c>
    </row>
    <row r="23813" spans="2:6">
      <c r="B23813" s="21">
        <v>42986</v>
      </c>
      <c r="C23813" s="122" t="s">
        <v>345</v>
      </c>
      <c r="D23813" s="117">
        <v>56.36</v>
      </c>
      <c r="E23813" s="96">
        <v>56.32</v>
      </c>
      <c r="F23813" s="12">
        <v>1230958</v>
      </c>
    </row>
    <row r="23814" spans="2:6">
      <c r="B23814" s="21">
        <v>42986</v>
      </c>
      <c r="C23814" s="122" t="s">
        <v>346</v>
      </c>
      <c r="D23814" s="117">
        <v>62.68</v>
      </c>
      <c r="E23814" s="96">
        <v>62.23</v>
      </c>
      <c r="F23814" s="12">
        <v>6736941</v>
      </c>
    </row>
    <row r="23815" spans="2:6">
      <c r="B23815" s="21">
        <v>42986</v>
      </c>
      <c r="C23815" s="122" t="s">
        <v>347</v>
      </c>
      <c r="D23815" s="117">
        <v>117.6</v>
      </c>
      <c r="E23815" s="96">
        <v>117.42</v>
      </c>
      <c r="F23815" s="12">
        <v>825767</v>
      </c>
    </row>
    <row r="23816" spans="2:6">
      <c r="B23816" s="21">
        <v>42986</v>
      </c>
      <c r="C23816" s="122" t="s">
        <v>348</v>
      </c>
      <c r="D23816" s="117">
        <v>19.510000000000002</v>
      </c>
      <c r="E23816" s="96">
        <v>19.39</v>
      </c>
      <c r="F23816" s="12">
        <v>3871266</v>
      </c>
    </row>
    <row r="23817" spans="2:6">
      <c r="B23817" s="21">
        <v>42986</v>
      </c>
      <c r="C23817" s="122" t="s">
        <v>349</v>
      </c>
      <c r="D23817" s="117">
        <v>52.66</v>
      </c>
      <c r="E23817" s="96">
        <v>53.42</v>
      </c>
      <c r="F23817" s="12">
        <v>4656368</v>
      </c>
    </row>
    <row r="23818" spans="2:6">
      <c r="B23818" s="21">
        <v>42986</v>
      </c>
      <c r="C23818" s="122" t="s">
        <v>350</v>
      </c>
      <c r="D23818" s="117">
        <v>63.99</v>
      </c>
      <c r="E23818" s="96">
        <v>64.27</v>
      </c>
      <c r="F23818" s="12">
        <v>7365817</v>
      </c>
    </row>
    <row r="23819" spans="2:6">
      <c r="B23819" s="21">
        <v>42986</v>
      </c>
      <c r="C23819" s="122" t="s">
        <v>351</v>
      </c>
      <c r="D23819" s="117">
        <v>11.74</v>
      </c>
      <c r="E23819" s="96">
        <v>11.31</v>
      </c>
      <c r="F23819" s="12">
        <v>18652332</v>
      </c>
    </row>
    <row r="23820" spans="2:6">
      <c r="B23820" s="21">
        <v>42986</v>
      </c>
      <c r="C23820" s="122" t="s">
        <v>352</v>
      </c>
      <c r="D23820" s="117">
        <v>44.19</v>
      </c>
      <c r="E23820" s="96">
        <v>44.01</v>
      </c>
      <c r="F23820" s="12">
        <v>8739832</v>
      </c>
    </row>
    <row r="23821" spans="2:6">
      <c r="B23821" s="21">
        <v>42986</v>
      </c>
      <c r="C23821" s="122" t="s">
        <v>353</v>
      </c>
      <c r="D23821" s="117">
        <v>74.33</v>
      </c>
      <c r="E23821" s="96">
        <v>73.98</v>
      </c>
      <c r="F23821" s="12">
        <v>14703816</v>
      </c>
    </row>
    <row r="23822" spans="2:6">
      <c r="B23822" s="21">
        <v>42986</v>
      </c>
      <c r="C23822" s="122" t="s">
        <v>354</v>
      </c>
      <c r="D23822" s="117">
        <v>86.1</v>
      </c>
      <c r="E23822" s="96">
        <v>85.12</v>
      </c>
      <c r="F23822" s="12">
        <v>1583400</v>
      </c>
    </row>
    <row r="23823" spans="2:6">
      <c r="B23823" s="21">
        <v>42986</v>
      </c>
      <c r="C23823" s="122" t="s">
        <v>355</v>
      </c>
      <c r="D23823" s="117">
        <v>142.36000000000001</v>
      </c>
      <c r="E23823" s="96">
        <v>144.07</v>
      </c>
      <c r="F23823" s="12">
        <v>723048</v>
      </c>
    </row>
    <row r="23824" spans="2:6">
      <c r="B23824" s="21">
        <v>42986</v>
      </c>
      <c r="C23824" s="122" t="s">
        <v>356</v>
      </c>
      <c r="D23824" s="117">
        <v>610</v>
      </c>
      <c r="E23824" s="96">
        <v>612.70000000000005</v>
      </c>
      <c r="F23824" s="12">
        <v>97542</v>
      </c>
    </row>
    <row r="23825" spans="2:6">
      <c r="B23825" s="21">
        <v>42986</v>
      </c>
      <c r="C23825" s="122" t="s">
        <v>357</v>
      </c>
      <c r="D23825" s="117">
        <v>32.799999999999997</v>
      </c>
      <c r="E23825" s="96">
        <v>32.450000000000003</v>
      </c>
      <c r="F23825" s="12">
        <v>19649272</v>
      </c>
    </row>
    <row r="23826" spans="2:6">
      <c r="B23826" s="21">
        <v>42986</v>
      </c>
      <c r="C23826" s="122" t="s">
        <v>358</v>
      </c>
      <c r="D23826" s="117">
        <v>31.88</v>
      </c>
      <c r="E23826" s="96">
        <v>32.1</v>
      </c>
      <c r="F23826" s="12">
        <v>4187818</v>
      </c>
    </row>
    <row r="23827" spans="2:6">
      <c r="B23827" s="21">
        <v>42986</v>
      </c>
      <c r="C23827" s="122" t="s">
        <v>359</v>
      </c>
      <c r="D23827" s="117">
        <v>13.36</v>
      </c>
      <c r="E23827" s="96">
        <v>13.51</v>
      </c>
      <c r="F23827" s="12">
        <v>4252763</v>
      </c>
    </row>
    <row r="23828" spans="2:6">
      <c r="B23828" s="21">
        <v>42986</v>
      </c>
      <c r="C23828" s="122" t="s">
        <v>360</v>
      </c>
      <c r="D23828" s="117">
        <v>25.07</v>
      </c>
      <c r="E23828" s="96">
        <v>24.62</v>
      </c>
      <c r="F23828" s="12">
        <v>6080395</v>
      </c>
    </row>
    <row r="23829" spans="2:6">
      <c r="B23829" s="21">
        <v>42986</v>
      </c>
      <c r="C23829" s="122" t="s">
        <v>361</v>
      </c>
      <c r="D23829" s="117">
        <v>73.75</v>
      </c>
      <c r="E23829" s="96">
        <v>74.349999999999994</v>
      </c>
      <c r="F23829" s="12">
        <v>843504</v>
      </c>
    </row>
    <row r="23830" spans="2:6">
      <c r="B23830" s="21">
        <v>42986</v>
      </c>
      <c r="C23830" s="122" t="s">
        <v>362</v>
      </c>
      <c r="D23830" s="117">
        <v>149.21</v>
      </c>
      <c r="E23830" s="96">
        <v>148.26</v>
      </c>
      <c r="F23830" s="12">
        <v>2949171</v>
      </c>
    </row>
    <row r="23831" spans="2:6">
      <c r="B23831" s="21">
        <v>42986</v>
      </c>
      <c r="C23831" s="122" t="s">
        <v>363</v>
      </c>
      <c r="D23831" s="117">
        <v>39.479999999999997</v>
      </c>
      <c r="E23831" s="96">
        <v>39.31</v>
      </c>
      <c r="F23831" s="12">
        <v>5478697</v>
      </c>
    </row>
    <row r="23832" spans="2:6">
      <c r="B23832" s="21">
        <v>42986</v>
      </c>
      <c r="C23832" s="122" t="s">
        <v>364</v>
      </c>
      <c r="D23832" s="117">
        <v>178.45</v>
      </c>
      <c r="E23832" s="96">
        <v>176.42</v>
      </c>
      <c r="F23832" s="12">
        <v>4590846</v>
      </c>
    </row>
    <row r="23833" spans="2:6">
      <c r="B23833" s="21">
        <v>42986</v>
      </c>
      <c r="C23833" s="122" t="s">
        <v>365</v>
      </c>
      <c r="D23833" s="117">
        <v>26.12</v>
      </c>
      <c r="E23833" s="96">
        <v>24.8</v>
      </c>
      <c r="F23833" s="12">
        <v>3485100</v>
      </c>
    </row>
    <row r="23834" spans="2:6">
      <c r="B23834" s="21">
        <v>42986</v>
      </c>
      <c r="C23834" s="122" t="s">
        <v>366</v>
      </c>
      <c r="D23834" s="117">
        <v>26.95</v>
      </c>
      <c r="E23834" s="96">
        <v>27.11</v>
      </c>
      <c r="F23834" s="12">
        <v>1657098</v>
      </c>
    </row>
    <row r="23835" spans="2:6">
      <c r="B23835" s="21">
        <v>42986</v>
      </c>
      <c r="C23835" s="122" t="s">
        <v>367</v>
      </c>
      <c r="D23835" s="117">
        <v>52.25</v>
      </c>
      <c r="E23835" s="96">
        <v>52.2</v>
      </c>
      <c r="F23835" s="12">
        <v>8563283</v>
      </c>
    </row>
    <row r="23836" spans="2:6">
      <c r="B23836" s="21">
        <v>42986</v>
      </c>
      <c r="C23836" s="122" t="s">
        <v>368</v>
      </c>
      <c r="D23836" s="117">
        <v>38.36</v>
      </c>
      <c r="E23836" s="96">
        <v>38.479999999999997</v>
      </c>
      <c r="F23836" s="12">
        <v>1721236</v>
      </c>
    </row>
    <row r="23837" spans="2:6">
      <c r="B23837" s="21">
        <v>42986</v>
      </c>
      <c r="C23837" s="122" t="s">
        <v>369</v>
      </c>
      <c r="D23837" s="117">
        <v>265.83</v>
      </c>
      <c r="E23837" s="96">
        <v>267.45</v>
      </c>
      <c r="F23837" s="12">
        <v>861508</v>
      </c>
    </row>
    <row r="23838" spans="2:6">
      <c r="B23838" s="21">
        <v>42986</v>
      </c>
      <c r="C23838" s="122" t="s">
        <v>370</v>
      </c>
      <c r="D23838" s="117">
        <v>31.85</v>
      </c>
      <c r="E23838" s="96">
        <v>31.75</v>
      </c>
      <c r="F23838" s="12">
        <v>2635345</v>
      </c>
    </row>
    <row r="23839" spans="2:6">
      <c r="B23839" s="21">
        <v>42986</v>
      </c>
      <c r="C23839" s="122" t="s">
        <v>371</v>
      </c>
      <c r="D23839" s="117">
        <v>24.11</v>
      </c>
      <c r="E23839" s="96">
        <v>23.92</v>
      </c>
      <c r="F23839" s="12">
        <v>2427475</v>
      </c>
    </row>
    <row r="23840" spans="2:6">
      <c r="B23840" s="21">
        <v>42986</v>
      </c>
      <c r="C23840" s="122" t="s">
        <v>372</v>
      </c>
      <c r="D23840" s="117">
        <v>123.8</v>
      </c>
      <c r="E23840" s="96">
        <v>123.92</v>
      </c>
      <c r="F23840" s="12">
        <v>1050399</v>
      </c>
    </row>
    <row r="23841" spans="2:6">
      <c r="B23841" s="21">
        <v>42986</v>
      </c>
      <c r="C23841" s="122" t="s">
        <v>373</v>
      </c>
      <c r="D23841" s="117">
        <v>38.61</v>
      </c>
      <c r="E23841" s="96">
        <v>38.630000000000003</v>
      </c>
      <c r="F23841" s="12">
        <v>2784918</v>
      </c>
    </row>
    <row r="23842" spans="2:6">
      <c r="B23842" s="21">
        <v>42986</v>
      </c>
      <c r="C23842" s="122" t="s">
        <v>374</v>
      </c>
      <c r="D23842" s="117">
        <v>87.46</v>
      </c>
      <c r="E23842" s="96">
        <v>88.46</v>
      </c>
      <c r="F23842" s="12">
        <v>1392630</v>
      </c>
    </row>
    <row r="23843" spans="2:6">
      <c r="B23843" s="21">
        <v>42986</v>
      </c>
      <c r="C23843" s="122" t="s">
        <v>375</v>
      </c>
      <c r="D23843" s="117">
        <v>53.95</v>
      </c>
      <c r="E23843" s="96">
        <v>54.55</v>
      </c>
      <c r="F23843" s="12">
        <v>2552697</v>
      </c>
    </row>
    <row r="23844" spans="2:6">
      <c r="B23844" s="21">
        <v>42986</v>
      </c>
      <c r="C23844" s="122" t="s">
        <v>376</v>
      </c>
      <c r="D23844" s="117">
        <v>166.11</v>
      </c>
      <c r="E23844" s="96">
        <v>163.69</v>
      </c>
      <c r="F23844" s="12">
        <v>12471422</v>
      </c>
    </row>
    <row r="23845" spans="2:6">
      <c r="B23845" s="21">
        <v>42986</v>
      </c>
      <c r="C23845" s="122" t="s">
        <v>377</v>
      </c>
      <c r="D23845" s="117">
        <v>44.61</v>
      </c>
      <c r="E23845" s="96">
        <v>44.04</v>
      </c>
      <c r="F23845" s="12">
        <v>9004133</v>
      </c>
    </row>
    <row r="23846" spans="2:6">
      <c r="B23846" s="21">
        <v>42986</v>
      </c>
      <c r="C23846" s="122" t="s">
        <v>378</v>
      </c>
      <c r="D23846" s="117">
        <v>13.8</v>
      </c>
      <c r="E23846" s="96">
        <v>13.4</v>
      </c>
      <c r="F23846" s="12">
        <v>628261</v>
      </c>
    </row>
    <row r="23847" spans="2:6">
      <c r="B23847" s="21">
        <v>42986</v>
      </c>
      <c r="C23847" s="122" t="s">
        <v>379</v>
      </c>
      <c r="D23847" s="117">
        <v>13.53</v>
      </c>
      <c r="E23847" s="96">
        <v>13.14</v>
      </c>
      <c r="F23847" s="12">
        <v>2109525</v>
      </c>
    </row>
    <row r="23848" spans="2:6">
      <c r="B23848" s="21">
        <v>42986</v>
      </c>
      <c r="C23848" s="122" t="s">
        <v>380</v>
      </c>
      <c r="D23848" s="117">
        <v>58.81</v>
      </c>
      <c r="E23848" s="96">
        <v>59.33</v>
      </c>
      <c r="F23848" s="12">
        <v>1265527</v>
      </c>
    </row>
    <row r="23849" spans="2:6">
      <c r="B23849" s="21">
        <v>42986</v>
      </c>
      <c r="C23849" s="122" t="s">
        <v>381</v>
      </c>
      <c r="D23849" s="117">
        <v>56.3</v>
      </c>
      <c r="E23849" s="96">
        <v>56.22</v>
      </c>
      <c r="F23849" s="12">
        <v>3295839</v>
      </c>
    </row>
    <row r="23850" spans="2:6">
      <c r="B23850" s="21">
        <v>42986</v>
      </c>
      <c r="C23850" s="122" t="s">
        <v>382</v>
      </c>
      <c r="D23850" s="117">
        <v>72.430000000000007</v>
      </c>
      <c r="E23850" s="96">
        <v>72.83</v>
      </c>
      <c r="F23850" s="12">
        <v>1331920</v>
      </c>
    </row>
    <row r="23851" spans="2:6">
      <c r="B23851" s="21">
        <v>42986</v>
      </c>
      <c r="C23851" s="122" t="s">
        <v>383</v>
      </c>
      <c r="D23851" s="117">
        <v>51.8</v>
      </c>
      <c r="E23851" s="96">
        <v>51.58</v>
      </c>
      <c r="F23851" s="12">
        <v>10356483</v>
      </c>
    </row>
    <row r="23852" spans="2:6">
      <c r="B23852" s="21">
        <v>42986</v>
      </c>
      <c r="C23852" s="122" t="s">
        <v>384</v>
      </c>
      <c r="D23852" s="117">
        <v>200.42</v>
      </c>
      <c r="E23852" s="96">
        <v>199.1</v>
      </c>
      <c r="F23852" s="12">
        <v>683959</v>
      </c>
    </row>
    <row r="23853" spans="2:6">
      <c r="B23853" s="21">
        <v>42986</v>
      </c>
      <c r="C23853" s="122" t="s">
        <v>385</v>
      </c>
      <c r="D23853" s="117">
        <v>60.78</v>
      </c>
      <c r="E23853" s="96">
        <v>60.24</v>
      </c>
      <c r="F23853" s="12">
        <v>3502021</v>
      </c>
    </row>
    <row r="23854" spans="2:6">
      <c r="B23854" s="21">
        <v>42986</v>
      </c>
      <c r="C23854" s="122" t="s">
        <v>386</v>
      </c>
      <c r="D23854" s="117">
        <v>56.93</v>
      </c>
      <c r="E23854" s="96">
        <v>56.9</v>
      </c>
      <c r="F23854" s="12">
        <v>1315469</v>
      </c>
    </row>
    <row r="23855" spans="2:6">
      <c r="B23855" s="21">
        <v>42986</v>
      </c>
      <c r="C23855" s="122" t="s">
        <v>387</v>
      </c>
      <c r="D23855" s="117">
        <v>16.04</v>
      </c>
      <c r="E23855" s="96">
        <v>16.25</v>
      </c>
      <c r="F23855" s="12">
        <v>2495010</v>
      </c>
    </row>
    <row r="23856" spans="2:6">
      <c r="B23856" s="21">
        <v>42986</v>
      </c>
      <c r="C23856" s="122" t="s">
        <v>388</v>
      </c>
      <c r="D23856" s="117">
        <v>66.75</v>
      </c>
      <c r="E23856" s="96">
        <v>67.599999999999994</v>
      </c>
      <c r="F23856" s="12">
        <v>1670136</v>
      </c>
    </row>
    <row r="23857" spans="2:6">
      <c r="B23857" s="21">
        <v>42986</v>
      </c>
      <c r="C23857" s="122" t="s">
        <v>389</v>
      </c>
      <c r="D23857" s="117">
        <v>70.23</v>
      </c>
      <c r="E23857" s="96">
        <v>70.64</v>
      </c>
      <c r="F23857" s="12">
        <v>1383253</v>
      </c>
    </row>
    <row r="23858" spans="2:6">
      <c r="B23858" s="21">
        <v>42986</v>
      </c>
      <c r="C23858" s="122" t="s">
        <v>390</v>
      </c>
      <c r="D23858" s="117">
        <v>1846.94</v>
      </c>
      <c r="E23858" s="96">
        <v>1838.57</v>
      </c>
      <c r="F23858" s="12">
        <v>295503</v>
      </c>
    </row>
    <row r="23859" spans="2:6">
      <c r="B23859" s="21">
        <v>42986</v>
      </c>
      <c r="C23859" s="122" t="s">
        <v>391</v>
      </c>
      <c r="D23859" s="117">
        <v>39.700000000000003</v>
      </c>
      <c r="E23859" s="96">
        <v>39.369999999999997</v>
      </c>
      <c r="F23859" s="12">
        <v>941929</v>
      </c>
    </row>
    <row r="23860" spans="2:6">
      <c r="B23860" s="21">
        <v>42986</v>
      </c>
      <c r="C23860" s="122" t="s">
        <v>392</v>
      </c>
      <c r="D23860" s="117">
        <v>46.02</v>
      </c>
      <c r="E23860" s="96">
        <v>46.45</v>
      </c>
      <c r="F23860" s="12">
        <v>2043428</v>
      </c>
    </row>
    <row r="23861" spans="2:6">
      <c r="B23861" s="21">
        <v>42986</v>
      </c>
      <c r="C23861" s="122" t="s">
        <v>393</v>
      </c>
      <c r="D23861" s="117">
        <v>116.4</v>
      </c>
      <c r="E23861" s="96">
        <v>115.04</v>
      </c>
      <c r="F23861" s="12">
        <v>4818344</v>
      </c>
    </row>
    <row r="23862" spans="2:6">
      <c r="B23862" s="21">
        <v>42986</v>
      </c>
      <c r="C23862" s="122" t="s">
        <v>394</v>
      </c>
      <c r="D23862" s="117">
        <v>33.950000000000003</v>
      </c>
      <c r="E23862" s="96">
        <v>34.1</v>
      </c>
      <c r="F23862" s="12">
        <v>15442446</v>
      </c>
    </row>
    <row r="23863" spans="2:6">
      <c r="B23863" s="21">
        <v>42986</v>
      </c>
      <c r="C23863" s="122" t="s">
        <v>395</v>
      </c>
      <c r="D23863" s="117">
        <v>59.92</v>
      </c>
      <c r="E23863" s="96">
        <v>60.67</v>
      </c>
      <c r="F23863" s="12">
        <v>1084742</v>
      </c>
    </row>
    <row r="23864" spans="2:6">
      <c r="B23864" s="21">
        <v>42986</v>
      </c>
      <c r="C23864" s="122" t="s">
        <v>396</v>
      </c>
      <c r="D23864" s="117">
        <v>92.76</v>
      </c>
      <c r="E23864" s="96">
        <v>92.84</v>
      </c>
      <c r="F23864" s="12">
        <v>6070073</v>
      </c>
    </row>
    <row r="23865" spans="2:6">
      <c r="B23865" s="21">
        <v>42986</v>
      </c>
      <c r="C23865" s="122" t="s">
        <v>397</v>
      </c>
      <c r="D23865" s="117">
        <v>43.6</v>
      </c>
      <c r="E23865" s="96">
        <v>45.41</v>
      </c>
      <c r="F23865" s="12">
        <v>7058859</v>
      </c>
    </row>
    <row r="23866" spans="2:6">
      <c r="B23866" s="21">
        <v>42986</v>
      </c>
      <c r="C23866" s="122" t="s">
        <v>398</v>
      </c>
      <c r="D23866" s="117">
        <v>158.43</v>
      </c>
      <c r="E23866" s="96">
        <v>161.33000000000001</v>
      </c>
      <c r="F23866" s="12">
        <v>686722</v>
      </c>
    </row>
    <row r="23867" spans="2:6">
      <c r="B23867" s="21">
        <v>42986</v>
      </c>
      <c r="C23867" s="122" t="s">
        <v>399</v>
      </c>
      <c r="D23867" s="117">
        <v>25.43</v>
      </c>
      <c r="E23867" s="96">
        <v>25.76</v>
      </c>
      <c r="F23867" s="12">
        <v>2569564</v>
      </c>
    </row>
    <row r="23868" spans="2:6">
      <c r="B23868" s="21">
        <v>42986</v>
      </c>
      <c r="C23868" s="122" t="s">
        <v>400</v>
      </c>
      <c r="D23868" s="117">
        <v>112.41</v>
      </c>
      <c r="E23868" s="96">
        <v>113.79</v>
      </c>
      <c r="F23868" s="12">
        <v>724969</v>
      </c>
    </row>
    <row r="23869" spans="2:6">
      <c r="B23869" s="21">
        <v>42986</v>
      </c>
      <c r="C23869" s="122" t="s">
        <v>401</v>
      </c>
      <c r="D23869" s="117">
        <v>67.84</v>
      </c>
      <c r="E23869" s="96">
        <v>67.650000000000006</v>
      </c>
      <c r="F23869" s="12">
        <v>660941</v>
      </c>
    </row>
    <row r="23870" spans="2:6">
      <c r="B23870" s="21">
        <v>42986</v>
      </c>
      <c r="C23870" s="122" t="s">
        <v>402</v>
      </c>
      <c r="D23870" s="117">
        <v>63.54</v>
      </c>
      <c r="E23870" s="96">
        <v>63.97</v>
      </c>
      <c r="F23870" s="12">
        <v>1410233</v>
      </c>
    </row>
    <row r="23871" spans="2:6">
      <c r="B23871" s="21">
        <v>42986</v>
      </c>
      <c r="C23871" s="122" t="s">
        <v>403</v>
      </c>
      <c r="D23871" s="117">
        <v>119.06</v>
      </c>
      <c r="E23871" s="96">
        <v>117.06</v>
      </c>
      <c r="F23871" s="12">
        <v>3660047</v>
      </c>
    </row>
    <row r="23872" spans="2:6">
      <c r="B23872" s="21">
        <v>42986</v>
      </c>
      <c r="C23872" s="122" t="s">
        <v>404</v>
      </c>
      <c r="D23872" s="117">
        <v>120.5</v>
      </c>
      <c r="E23872" s="96">
        <v>121.51</v>
      </c>
      <c r="F23872" s="12">
        <v>1953666</v>
      </c>
    </row>
    <row r="23873" spans="2:6">
      <c r="B23873" s="21">
        <v>42986</v>
      </c>
      <c r="C23873" s="122" t="s">
        <v>405</v>
      </c>
      <c r="D23873" s="117">
        <v>61.47</v>
      </c>
      <c r="E23873" s="96">
        <v>62.02</v>
      </c>
      <c r="F23873" s="12">
        <v>461986</v>
      </c>
    </row>
    <row r="23874" spans="2:6">
      <c r="B23874" s="21">
        <v>42986</v>
      </c>
      <c r="C23874" s="122" t="s">
        <v>406</v>
      </c>
      <c r="D23874" s="117">
        <v>89.59</v>
      </c>
      <c r="E23874" s="96">
        <v>90.01</v>
      </c>
      <c r="F23874" s="12">
        <v>491736</v>
      </c>
    </row>
    <row r="23875" spans="2:6">
      <c r="B23875" s="21">
        <v>42986</v>
      </c>
      <c r="C23875" s="122" t="s">
        <v>407</v>
      </c>
      <c r="D23875" s="117">
        <v>103.63</v>
      </c>
      <c r="E23875" s="96">
        <v>103.59</v>
      </c>
      <c r="F23875" s="12">
        <v>1210286</v>
      </c>
    </row>
    <row r="23876" spans="2:6">
      <c r="B23876" s="21">
        <v>42986</v>
      </c>
      <c r="C23876" s="122" t="s">
        <v>408</v>
      </c>
      <c r="D23876" s="117">
        <v>39.21</v>
      </c>
      <c r="E23876" s="96">
        <v>39.549999999999997</v>
      </c>
      <c r="F23876" s="12">
        <v>3090379</v>
      </c>
    </row>
    <row r="23877" spans="2:6">
      <c r="B23877" s="21">
        <v>42986</v>
      </c>
      <c r="C23877" s="122" t="s">
        <v>409</v>
      </c>
      <c r="D23877" s="117">
        <v>82.11</v>
      </c>
      <c r="E23877" s="96">
        <v>82.79</v>
      </c>
      <c r="F23877" s="12">
        <v>1828531</v>
      </c>
    </row>
    <row r="23878" spans="2:6">
      <c r="B23878" s="21">
        <v>42986</v>
      </c>
      <c r="C23878" s="122" t="s">
        <v>410</v>
      </c>
      <c r="D23878" s="117">
        <v>98.35</v>
      </c>
      <c r="E23878" s="96">
        <v>98.91</v>
      </c>
      <c r="F23878" s="12">
        <v>1839760</v>
      </c>
    </row>
    <row r="23879" spans="2:6">
      <c r="B23879" s="21">
        <v>42986</v>
      </c>
      <c r="C23879" s="122" t="s">
        <v>411</v>
      </c>
      <c r="D23879" s="117">
        <v>214.25</v>
      </c>
      <c r="E23879" s="96">
        <v>218.31</v>
      </c>
      <c r="F23879" s="12">
        <v>1319819</v>
      </c>
    </row>
    <row r="23880" spans="2:6">
      <c r="B23880" s="21">
        <v>42986</v>
      </c>
      <c r="C23880" s="122" t="s">
        <v>412</v>
      </c>
      <c r="D23880" s="117">
        <v>84.03</v>
      </c>
      <c r="E23880" s="96">
        <v>84.7</v>
      </c>
      <c r="F23880" s="12">
        <v>1936653</v>
      </c>
    </row>
    <row r="23881" spans="2:6">
      <c r="B23881" s="21">
        <v>42986</v>
      </c>
      <c r="C23881" s="122" t="s">
        <v>413</v>
      </c>
      <c r="D23881" s="117">
        <v>128.57</v>
      </c>
      <c r="E23881" s="96">
        <v>127.76</v>
      </c>
      <c r="F23881" s="12">
        <v>648375</v>
      </c>
    </row>
    <row r="23882" spans="2:6">
      <c r="B23882" s="21">
        <v>42986</v>
      </c>
      <c r="C23882" s="122" t="s">
        <v>414</v>
      </c>
      <c r="D23882" s="117">
        <v>35.44</v>
      </c>
      <c r="E23882" s="96">
        <v>36.130000000000003</v>
      </c>
      <c r="F23882" s="12">
        <v>2029556</v>
      </c>
    </row>
    <row r="23883" spans="2:6">
      <c r="B23883" s="21">
        <v>42986</v>
      </c>
      <c r="C23883" s="122" t="s">
        <v>415</v>
      </c>
      <c r="D23883" s="117">
        <v>131.88999999999999</v>
      </c>
      <c r="E23883" s="96">
        <v>132.46</v>
      </c>
      <c r="F23883" s="12">
        <v>807718</v>
      </c>
    </row>
    <row r="23884" spans="2:6">
      <c r="B23884" s="21">
        <v>42986</v>
      </c>
      <c r="C23884" s="122" t="s">
        <v>416</v>
      </c>
      <c r="D23884" s="117">
        <v>131.37</v>
      </c>
      <c r="E23884" s="96">
        <v>128.5</v>
      </c>
      <c r="F23884" s="12">
        <v>1870015</v>
      </c>
    </row>
    <row r="23885" spans="2:6">
      <c r="B23885" s="21">
        <v>42986</v>
      </c>
      <c r="C23885" s="122" t="s">
        <v>417</v>
      </c>
      <c r="D23885" s="117">
        <v>61.94</v>
      </c>
      <c r="E23885" s="96">
        <v>61.13</v>
      </c>
      <c r="F23885" s="12">
        <v>4942551</v>
      </c>
    </row>
    <row r="23886" spans="2:6">
      <c r="B23886" s="21">
        <v>42986</v>
      </c>
      <c r="C23886" s="122" t="s">
        <v>418</v>
      </c>
      <c r="D23886" s="117">
        <v>96.48</v>
      </c>
      <c r="E23886" s="96">
        <v>97</v>
      </c>
      <c r="F23886" s="12">
        <v>834955</v>
      </c>
    </row>
    <row r="23887" spans="2:6">
      <c r="B23887" s="21">
        <v>42986</v>
      </c>
      <c r="C23887" s="122" t="s">
        <v>419</v>
      </c>
      <c r="D23887" s="117">
        <v>50.35</v>
      </c>
      <c r="E23887" s="96">
        <v>49.64</v>
      </c>
      <c r="F23887" s="12">
        <v>12809377</v>
      </c>
    </row>
    <row r="23888" spans="2:6">
      <c r="B23888" s="21">
        <v>42986</v>
      </c>
      <c r="C23888" s="122" t="s">
        <v>420</v>
      </c>
      <c r="D23888" s="117">
        <v>73.290000000000006</v>
      </c>
      <c r="E23888" s="96">
        <v>71.61</v>
      </c>
      <c r="F23888" s="12">
        <v>707064</v>
      </c>
    </row>
    <row r="23889" spans="2:6">
      <c r="B23889" s="21">
        <v>42986</v>
      </c>
      <c r="C23889" s="122" t="s">
        <v>421</v>
      </c>
      <c r="D23889" s="117">
        <v>117</v>
      </c>
      <c r="E23889" s="96">
        <v>117.45</v>
      </c>
      <c r="F23889" s="12">
        <v>2060042</v>
      </c>
    </row>
    <row r="23890" spans="2:6">
      <c r="B23890" s="21">
        <v>42986</v>
      </c>
      <c r="C23890" s="122" t="s">
        <v>422</v>
      </c>
      <c r="D23890" s="117">
        <v>211.9</v>
      </c>
      <c r="E23890" s="96">
        <v>222.48</v>
      </c>
      <c r="F23890" s="12">
        <v>1566359</v>
      </c>
    </row>
    <row r="23891" spans="2:6">
      <c r="B23891" s="21">
        <v>42986</v>
      </c>
      <c r="C23891" s="122" t="s">
        <v>423</v>
      </c>
      <c r="D23891" s="117">
        <v>64.599999999999994</v>
      </c>
      <c r="E23891" s="96">
        <v>64.180000000000007</v>
      </c>
      <c r="F23891" s="12">
        <v>828392</v>
      </c>
    </row>
    <row r="23892" spans="2:6">
      <c r="B23892" s="21">
        <v>42986</v>
      </c>
      <c r="C23892" s="122" t="s">
        <v>424</v>
      </c>
      <c r="D23892" s="117">
        <v>473</v>
      </c>
      <c r="E23892" s="96">
        <v>471.49</v>
      </c>
      <c r="F23892" s="12">
        <v>761263</v>
      </c>
    </row>
    <row r="23893" spans="2:6">
      <c r="B23893" s="21">
        <v>42986</v>
      </c>
      <c r="C23893" s="122" t="s">
        <v>425</v>
      </c>
      <c r="D23893" s="117">
        <v>13.14</v>
      </c>
      <c r="E23893" s="96">
        <v>13.26</v>
      </c>
      <c r="F23893" s="12">
        <v>12265438</v>
      </c>
    </row>
    <row r="23894" spans="2:6">
      <c r="B23894" s="21">
        <v>42986</v>
      </c>
      <c r="C23894" s="122" t="s">
        <v>426</v>
      </c>
      <c r="D23894" s="117">
        <v>44.73</v>
      </c>
      <c r="E23894" s="96">
        <v>45.49</v>
      </c>
      <c r="F23894" s="12">
        <v>747673</v>
      </c>
    </row>
    <row r="23895" spans="2:6">
      <c r="B23895" s="21">
        <v>42986</v>
      </c>
      <c r="C23895" s="122" t="s">
        <v>427</v>
      </c>
      <c r="D23895" s="117">
        <v>107.21</v>
      </c>
      <c r="E23895" s="96">
        <v>107.12</v>
      </c>
      <c r="F23895" s="12">
        <v>1111518</v>
      </c>
    </row>
    <row r="23896" spans="2:6">
      <c r="B23896" s="21">
        <v>42986</v>
      </c>
      <c r="C23896" s="122" t="s">
        <v>428</v>
      </c>
      <c r="D23896" s="117">
        <v>74.680000000000007</v>
      </c>
      <c r="E23896" s="96">
        <v>75.319999999999993</v>
      </c>
      <c r="F23896" s="12">
        <v>644937</v>
      </c>
    </row>
    <row r="23897" spans="2:6">
      <c r="B23897" s="21">
        <v>42986</v>
      </c>
      <c r="C23897" s="122" t="s">
        <v>429</v>
      </c>
      <c r="D23897" s="117">
        <v>90.45</v>
      </c>
      <c r="E23897" s="96">
        <v>90.79</v>
      </c>
      <c r="F23897" s="12">
        <v>1683362</v>
      </c>
    </row>
    <row r="23898" spans="2:6">
      <c r="B23898" s="21">
        <v>42986</v>
      </c>
      <c r="C23898" s="122" t="s">
        <v>430</v>
      </c>
      <c r="D23898" s="117">
        <v>79.010000000000005</v>
      </c>
      <c r="E23898" s="96">
        <v>79.84</v>
      </c>
      <c r="F23898" s="12">
        <v>557663</v>
      </c>
    </row>
    <row r="23899" spans="2:6">
      <c r="B23899" s="21">
        <v>42986</v>
      </c>
      <c r="C23899" s="122" t="s">
        <v>431</v>
      </c>
      <c r="D23899" s="117">
        <v>162.18</v>
      </c>
      <c r="E23899" s="96">
        <v>164.01</v>
      </c>
      <c r="F23899" s="12">
        <v>512379</v>
      </c>
    </row>
    <row r="23900" spans="2:6">
      <c r="B23900" s="21">
        <v>42986</v>
      </c>
      <c r="C23900" s="122" t="s">
        <v>432</v>
      </c>
      <c r="D23900" s="117">
        <v>229.58</v>
      </c>
      <c r="E23900" s="96">
        <v>234.38</v>
      </c>
      <c r="F23900" s="12">
        <v>348339</v>
      </c>
    </row>
    <row r="23901" spans="2:6">
      <c r="B23901" s="21">
        <v>42986</v>
      </c>
      <c r="C23901" s="122" t="s">
        <v>433</v>
      </c>
      <c r="D23901" s="117">
        <v>58.51</v>
      </c>
      <c r="E23901" s="96">
        <v>58.52</v>
      </c>
      <c r="F23901" s="12">
        <v>2085349</v>
      </c>
    </row>
    <row r="23902" spans="2:6">
      <c r="B23902" s="21">
        <v>42986</v>
      </c>
      <c r="C23902" s="122" t="s">
        <v>434</v>
      </c>
      <c r="D23902" s="117">
        <v>17.579999999999998</v>
      </c>
      <c r="E23902" s="96">
        <v>16.579999999999998</v>
      </c>
      <c r="F23902" s="12">
        <v>14350363</v>
      </c>
    </row>
    <row r="23903" spans="2:6">
      <c r="B23903" s="21">
        <v>42986</v>
      </c>
      <c r="C23903" s="122" t="s">
        <v>435</v>
      </c>
      <c r="D23903" s="117">
        <v>64.5</v>
      </c>
      <c r="E23903" s="96">
        <v>65.459999999999994</v>
      </c>
      <c r="F23903" s="12">
        <v>909469</v>
      </c>
    </row>
    <row r="23904" spans="2:6">
      <c r="B23904" s="21">
        <v>42986</v>
      </c>
      <c r="C23904" s="122" t="s">
        <v>436</v>
      </c>
      <c r="D23904" s="117">
        <v>180.98</v>
      </c>
      <c r="E23904" s="96">
        <v>181.69</v>
      </c>
      <c r="F23904" s="12">
        <v>1040804</v>
      </c>
    </row>
    <row r="23905" spans="2:6">
      <c r="B23905" s="21">
        <v>42986</v>
      </c>
      <c r="C23905" s="122" t="s">
        <v>437</v>
      </c>
      <c r="D23905" s="117">
        <v>150.04</v>
      </c>
      <c r="E23905" s="96">
        <v>149.44999999999999</v>
      </c>
      <c r="F23905" s="12">
        <v>857506</v>
      </c>
    </row>
    <row r="23906" spans="2:6">
      <c r="B23906" s="21">
        <v>42986</v>
      </c>
      <c r="C23906" s="122" t="s">
        <v>438</v>
      </c>
      <c r="D23906" s="117">
        <v>53.39</v>
      </c>
      <c r="E23906" s="96">
        <v>53.49</v>
      </c>
      <c r="F23906" s="12">
        <v>11774483</v>
      </c>
    </row>
    <row r="23907" spans="2:6">
      <c r="B23907" s="21">
        <v>42986</v>
      </c>
      <c r="C23907" s="122" t="s">
        <v>439</v>
      </c>
      <c r="D23907" s="117">
        <v>58.95</v>
      </c>
      <c r="E23907" s="96">
        <v>59.23</v>
      </c>
      <c r="F23907" s="12">
        <v>795713</v>
      </c>
    </row>
    <row r="23908" spans="2:6">
      <c r="B23908" s="21">
        <v>42986</v>
      </c>
      <c r="C23908" s="122" t="s">
        <v>440</v>
      </c>
      <c r="D23908" s="117">
        <v>38.22</v>
      </c>
      <c r="E23908" s="96">
        <v>38.68</v>
      </c>
      <c r="F23908" s="12">
        <v>6466377</v>
      </c>
    </row>
    <row r="23909" spans="2:6">
      <c r="B23909" s="21">
        <v>42986</v>
      </c>
      <c r="C23909" s="122" t="s">
        <v>441</v>
      </c>
      <c r="D23909" s="117">
        <v>43.76</v>
      </c>
      <c r="E23909" s="96">
        <v>43.02</v>
      </c>
      <c r="F23909" s="12">
        <v>6942639</v>
      </c>
    </row>
    <row r="23910" spans="2:6">
      <c r="B23910" s="21">
        <v>42986</v>
      </c>
      <c r="C23910" s="122" t="s">
        <v>442</v>
      </c>
      <c r="D23910" s="117">
        <v>339.95</v>
      </c>
      <c r="E23910" s="96">
        <v>344.55</v>
      </c>
      <c r="F23910" s="12">
        <v>727019</v>
      </c>
    </row>
    <row r="23911" spans="2:6">
      <c r="B23911" s="21">
        <v>42986</v>
      </c>
      <c r="C23911" s="122" t="s">
        <v>443</v>
      </c>
      <c r="D23911" s="117">
        <v>65.37</v>
      </c>
      <c r="E23911" s="96">
        <v>65.489999999999995</v>
      </c>
      <c r="F23911" s="12">
        <v>1178957</v>
      </c>
    </row>
    <row r="23912" spans="2:6">
      <c r="B23912" s="21">
        <v>42986</v>
      </c>
      <c r="C23912" s="122" t="s">
        <v>444</v>
      </c>
      <c r="D23912" s="117">
        <v>106</v>
      </c>
      <c r="E23912" s="96">
        <v>107.14</v>
      </c>
      <c r="F23912" s="12">
        <v>1073047</v>
      </c>
    </row>
    <row r="23913" spans="2:6">
      <c r="B23913" s="21">
        <v>42986</v>
      </c>
      <c r="C23913" s="122" t="s">
        <v>445</v>
      </c>
      <c r="D23913" s="117">
        <v>65.72</v>
      </c>
      <c r="E23913" s="96">
        <v>64.86</v>
      </c>
      <c r="F23913" s="12">
        <v>5486979</v>
      </c>
    </row>
    <row r="23914" spans="2:6">
      <c r="B23914" s="21">
        <v>42986</v>
      </c>
      <c r="C23914" s="122" t="s">
        <v>446</v>
      </c>
      <c r="D23914" s="117">
        <v>96.13</v>
      </c>
      <c r="E23914" s="96">
        <v>95.45</v>
      </c>
      <c r="F23914" s="12">
        <v>834673</v>
      </c>
    </row>
    <row r="23915" spans="2:6">
      <c r="B23915" s="21">
        <v>42986</v>
      </c>
      <c r="C23915" s="122" t="s">
        <v>447</v>
      </c>
      <c r="D23915" s="117">
        <v>146.01</v>
      </c>
      <c r="E23915" s="96">
        <v>147</v>
      </c>
      <c r="F23915" s="12">
        <v>298755</v>
      </c>
    </row>
    <row r="23916" spans="2:6">
      <c r="B23916" s="21">
        <v>42986</v>
      </c>
      <c r="C23916" s="122" t="s">
        <v>448</v>
      </c>
      <c r="D23916" s="117">
        <v>85.2</v>
      </c>
      <c r="E23916" s="96">
        <v>85.47</v>
      </c>
      <c r="F23916" s="12">
        <v>931851</v>
      </c>
    </row>
    <row r="23917" spans="2:6">
      <c r="B23917" s="21">
        <v>42986</v>
      </c>
      <c r="C23917" s="122" t="s">
        <v>449</v>
      </c>
      <c r="D23917" s="117">
        <v>79.78</v>
      </c>
      <c r="E23917" s="96">
        <v>79.540000000000006</v>
      </c>
      <c r="F23917" s="12">
        <v>675528</v>
      </c>
    </row>
    <row r="23918" spans="2:6">
      <c r="B23918" s="21">
        <v>42986</v>
      </c>
      <c r="C23918" s="122" t="s">
        <v>450</v>
      </c>
      <c r="D23918" s="117">
        <v>49.73</v>
      </c>
      <c r="E23918" s="96">
        <v>50.2</v>
      </c>
      <c r="F23918" s="12">
        <v>5696199</v>
      </c>
    </row>
    <row r="23919" spans="2:6">
      <c r="B23919" s="21">
        <v>42986</v>
      </c>
      <c r="C23919" s="122" t="s">
        <v>451</v>
      </c>
      <c r="D23919" s="117">
        <v>160.5</v>
      </c>
      <c r="E23919" s="96">
        <v>159.56</v>
      </c>
      <c r="F23919" s="12">
        <v>915805</v>
      </c>
    </row>
    <row r="23920" spans="2:6">
      <c r="B23920" s="21">
        <v>42986</v>
      </c>
      <c r="C23920" s="122" t="s">
        <v>452</v>
      </c>
      <c r="D23920" s="117">
        <v>151.08000000000001</v>
      </c>
      <c r="E23920" s="96">
        <v>151.93</v>
      </c>
      <c r="F23920" s="12">
        <v>866445</v>
      </c>
    </row>
    <row r="23921" spans="2:6">
      <c r="B23921" s="21">
        <v>42986</v>
      </c>
      <c r="C23921" s="122" t="s">
        <v>453</v>
      </c>
      <c r="D23921" s="117">
        <v>69</v>
      </c>
      <c r="E23921" s="96">
        <v>70.260000000000005</v>
      </c>
      <c r="F23921" s="12">
        <v>737301</v>
      </c>
    </row>
    <row r="23922" spans="2:6">
      <c r="B23922" s="21">
        <v>42986</v>
      </c>
      <c r="C23922" s="122" t="s">
        <v>454</v>
      </c>
      <c r="D23922" s="117">
        <v>118.95</v>
      </c>
      <c r="E23922" s="96">
        <v>119.16</v>
      </c>
      <c r="F23922" s="12">
        <v>568800</v>
      </c>
    </row>
    <row r="23923" spans="2:6">
      <c r="B23923" s="21">
        <v>42986</v>
      </c>
      <c r="C23923" s="122" t="s">
        <v>455</v>
      </c>
      <c r="D23923" s="117">
        <v>52.28</v>
      </c>
      <c r="E23923" s="96">
        <v>52.37</v>
      </c>
      <c r="F23923" s="12">
        <v>5005614</v>
      </c>
    </row>
    <row r="23924" spans="2:6">
      <c r="B23924" s="21">
        <v>42986</v>
      </c>
      <c r="C23924" s="122" t="s">
        <v>456</v>
      </c>
      <c r="D23924" s="117">
        <v>91.08</v>
      </c>
      <c r="E23924" s="96">
        <v>92.5</v>
      </c>
      <c r="F23924" s="12">
        <v>2029840</v>
      </c>
    </row>
    <row r="23925" spans="2:6">
      <c r="B23925" s="21">
        <v>42986</v>
      </c>
      <c r="C23925" s="122" t="s">
        <v>457</v>
      </c>
      <c r="D23925" s="117">
        <v>32.31</v>
      </c>
      <c r="E23925" s="96">
        <v>31.99</v>
      </c>
      <c r="F23925" s="12">
        <v>3562738</v>
      </c>
    </row>
    <row r="23926" spans="2:6">
      <c r="B23926" s="21">
        <v>42986</v>
      </c>
      <c r="C23926" s="122" t="s">
        <v>458</v>
      </c>
      <c r="D23926" s="117">
        <v>202.16</v>
      </c>
      <c r="E23926" s="96">
        <v>202.39</v>
      </c>
      <c r="F23926" s="12">
        <v>846480</v>
      </c>
    </row>
    <row r="23927" spans="2:6">
      <c r="B23927" s="21">
        <v>42986</v>
      </c>
      <c r="C23927" s="122" t="s">
        <v>459</v>
      </c>
      <c r="D23927" s="117">
        <v>144.6</v>
      </c>
      <c r="E23927" s="96">
        <v>147.05000000000001</v>
      </c>
      <c r="F23927" s="12">
        <v>1458600</v>
      </c>
    </row>
    <row r="23928" spans="2:6">
      <c r="B23928" s="21">
        <v>42986</v>
      </c>
      <c r="C23928" s="122" t="s">
        <v>460</v>
      </c>
      <c r="D23928" s="117">
        <v>106.05</v>
      </c>
      <c r="E23928" s="96">
        <v>104.64</v>
      </c>
      <c r="F23928" s="12">
        <v>969549</v>
      </c>
    </row>
    <row r="23929" spans="2:6">
      <c r="B23929" s="21">
        <v>42986</v>
      </c>
      <c r="C23929" s="122" t="s">
        <v>461</v>
      </c>
      <c r="D23929" s="117">
        <v>28.63</v>
      </c>
      <c r="E23929" s="96">
        <v>28.55</v>
      </c>
      <c r="F23929" s="12">
        <v>8560010</v>
      </c>
    </row>
    <row r="23930" spans="2:6">
      <c r="B23930" s="21">
        <v>42986</v>
      </c>
      <c r="C23930" s="122" t="s">
        <v>462</v>
      </c>
      <c r="D23930" s="117">
        <v>142.22999999999999</v>
      </c>
      <c r="E23930" s="96">
        <v>142.5</v>
      </c>
      <c r="F23930" s="12">
        <v>863772</v>
      </c>
    </row>
    <row r="23931" spans="2:6">
      <c r="B23931" s="21">
        <v>42986</v>
      </c>
      <c r="C23931" s="122" t="s">
        <v>463</v>
      </c>
      <c r="D23931" s="117">
        <v>31.5</v>
      </c>
      <c r="E23931" s="96">
        <v>31.63</v>
      </c>
      <c r="F23931" s="12">
        <v>11809655</v>
      </c>
    </row>
    <row r="23932" spans="2:6">
      <c r="B23932" s="21">
        <v>42986</v>
      </c>
      <c r="C23932" s="122" t="s">
        <v>464</v>
      </c>
      <c r="D23932" s="117">
        <v>52.84</v>
      </c>
      <c r="E23932" s="96">
        <v>52.92</v>
      </c>
      <c r="F23932" s="12">
        <v>1736622</v>
      </c>
    </row>
    <row r="23933" spans="2:6">
      <c r="B23933" s="21">
        <v>42986</v>
      </c>
      <c r="C23933" s="122" t="s">
        <v>465</v>
      </c>
      <c r="D23933" s="117">
        <v>35.6</v>
      </c>
      <c r="E23933" s="96">
        <v>35.590000000000003</v>
      </c>
      <c r="F23933" s="12">
        <v>41051014</v>
      </c>
    </row>
    <row r="23934" spans="2:6">
      <c r="B23934" s="21">
        <v>42986</v>
      </c>
      <c r="C23934" s="122" t="s">
        <v>466</v>
      </c>
      <c r="D23934" s="117">
        <v>88.08</v>
      </c>
      <c r="E23934" s="96">
        <v>88.25</v>
      </c>
      <c r="F23934" s="12">
        <v>1786669</v>
      </c>
    </row>
    <row r="23935" spans="2:6">
      <c r="B23935" s="21">
        <v>42986</v>
      </c>
      <c r="C23935" s="122" t="s">
        <v>467</v>
      </c>
      <c r="D23935" s="117">
        <v>253.22</v>
      </c>
      <c r="E23935" s="96">
        <v>254.02</v>
      </c>
      <c r="F23935" s="12">
        <v>469900</v>
      </c>
    </row>
    <row r="23936" spans="2:6">
      <c r="B23936" s="21">
        <v>42986</v>
      </c>
      <c r="C23936" s="122" t="s">
        <v>468</v>
      </c>
      <c r="D23936" s="117">
        <v>78.66</v>
      </c>
      <c r="E23936" s="96">
        <v>78.930000000000007</v>
      </c>
      <c r="F23936" s="12">
        <v>1035566</v>
      </c>
    </row>
    <row r="23937" spans="2:6">
      <c r="B23937" s="21">
        <v>42986</v>
      </c>
      <c r="C23937" s="122" t="s">
        <v>469</v>
      </c>
      <c r="D23937" s="117">
        <v>58.13</v>
      </c>
      <c r="E23937" s="96">
        <v>57.27</v>
      </c>
      <c r="F23937" s="12">
        <v>10951402</v>
      </c>
    </row>
    <row r="23938" spans="2:6">
      <c r="B23938" s="21">
        <v>42986</v>
      </c>
      <c r="C23938" s="122" t="s">
        <v>470</v>
      </c>
      <c r="D23938" s="117">
        <v>93.32</v>
      </c>
      <c r="E23938" s="96">
        <v>93.16</v>
      </c>
      <c r="F23938" s="12">
        <v>1403960</v>
      </c>
    </row>
    <row r="23939" spans="2:6">
      <c r="B23939" s="21">
        <v>42986</v>
      </c>
      <c r="C23939" s="122" t="s">
        <v>471</v>
      </c>
      <c r="D23939" s="117">
        <v>72.97</v>
      </c>
      <c r="E23939" s="96">
        <v>72.39</v>
      </c>
      <c r="F23939" s="12">
        <v>2681404</v>
      </c>
    </row>
    <row r="23940" spans="2:6">
      <c r="B23940" s="21">
        <v>42986</v>
      </c>
      <c r="C23940" s="122" t="s">
        <v>472</v>
      </c>
      <c r="D23940" s="117">
        <v>74.569999999999993</v>
      </c>
      <c r="E23940" s="96">
        <v>76.069999999999993</v>
      </c>
      <c r="F23940" s="12">
        <v>458654</v>
      </c>
    </row>
    <row r="23941" spans="2:6">
      <c r="B23941" s="21">
        <v>42986</v>
      </c>
      <c r="C23941" s="122" t="s">
        <v>473</v>
      </c>
      <c r="D23941" s="117">
        <v>190.59</v>
      </c>
      <c r="E23941" s="96">
        <v>191.63</v>
      </c>
      <c r="F23941" s="12">
        <v>1546420</v>
      </c>
    </row>
    <row r="23942" spans="2:6">
      <c r="B23942" s="21">
        <v>42986</v>
      </c>
      <c r="C23942" s="122" t="s">
        <v>474</v>
      </c>
      <c r="D23942" s="117">
        <v>45.63</v>
      </c>
      <c r="E23942" s="96">
        <v>45.06</v>
      </c>
      <c r="F23942" s="12">
        <v>2409288</v>
      </c>
    </row>
    <row r="23943" spans="2:6">
      <c r="B23943" s="21">
        <v>42986</v>
      </c>
      <c r="C23943" s="122" t="s">
        <v>475</v>
      </c>
      <c r="D23943" s="117">
        <v>81.93</v>
      </c>
      <c r="E23943" s="96">
        <v>82.13</v>
      </c>
      <c r="F23943" s="12">
        <v>1209709</v>
      </c>
    </row>
    <row r="23944" spans="2:6">
      <c r="B23944" s="21">
        <v>42986</v>
      </c>
      <c r="C23944" s="122" t="s">
        <v>476</v>
      </c>
      <c r="D23944" s="117">
        <v>114.71</v>
      </c>
      <c r="E23944" s="96">
        <v>119.76</v>
      </c>
      <c r="F23944" s="12">
        <v>4215429</v>
      </c>
    </row>
    <row r="23945" spans="2:6">
      <c r="B23945" s="21">
        <v>42986</v>
      </c>
      <c r="C23945" s="122" t="s">
        <v>477</v>
      </c>
      <c r="D23945" s="117">
        <v>60.8</v>
      </c>
      <c r="E23945" s="96">
        <v>60.31</v>
      </c>
      <c r="F23945" s="12">
        <v>2880939</v>
      </c>
    </row>
    <row r="23946" spans="2:6">
      <c r="B23946" s="21">
        <v>42986</v>
      </c>
      <c r="C23946" s="122" t="s">
        <v>478</v>
      </c>
      <c r="D23946" s="117">
        <v>64.61</v>
      </c>
      <c r="E23946" s="96">
        <v>65.39</v>
      </c>
      <c r="F23946" s="12">
        <v>2334077</v>
      </c>
    </row>
    <row r="23947" spans="2:6">
      <c r="B23947" s="21">
        <v>42986</v>
      </c>
      <c r="C23947" s="122" t="s">
        <v>479</v>
      </c>
      <c r="D23947" s="117">
        <v>69.91</v>
      </c>
      <c r="E23947" s="96">
        <v>69.48</v>
      </c>
      <c r="F23947" s="12">
        <v>1717696</v>
      </c>
    </row>
    <row r="23948" spans="2:6">
      <c r="B23948" s="21">
        <v>42986</v>
      </c>
      <c r="C23948" s="122" t="s">
        <v>480</v>
      </c>
      <c r="D23948" s="117">
        <v>100.43</v>
      </c>
      <c r="E23948" s="96">
        <v>100.2</v>
      </c>
      <c r="F23948" s="12">
        <v>4920644</v>
      </c>
    </row>
    <row r="23949" spans="2:6">
      <c r="B23949" s="21">
        <v>42986</v>
      </c>
      <c r="C23949" s="122" t="s">
        <v>481</v>
      </c>
      <c r="D23949" s="117">
        <v>81.98</v>
      </c>
      <c r="E23949" s="96">
        <v>81.38</v>
      </c>
      <c r="F23949" s="12">
        <v>2505583</v>
      </c>
    </row>
    <row r="23950" spans="2:6">
      <c r="B23950" s="21">
        <v>42986</v>
      </c>
      <c r="C23950" s="122" t="s">
        <v>482</v>
      </c>
      <c r="D23950" s="117">
        <v>48.6</v>
      </c>
      <c r="E23950" s="96">
        <v>49.24</v>
      </c>
      <c r="F23950" s="12">
        <v>740709</v>
      </c>
    </row>
    <row r="23951" spans="2:6">
      <c r="B23951" s="21">
        <v>42986</v>
      </c>
      <c r="C23951" s="122" t="s">
        <v>483</v>
      </c>
      <c r="D23951" s="117">
        <v>15.98</v>
      </c>
      <c r="E23951" s="96">
        <v>16.12</v>
      </c>
      <c r="F23951" s="12">
        <v>2234235</v>
      </c>
    </row>
    <row r="23952" spans="2:6">
      <c r="B23952" s="21">
        <v>42986</v>
      </c>
      <c r="C23952" s="122" t="s">
        <v>484</v>
      </c>
      <c r="D23952" s="117">
        <v>17.329999999999998</v>
      </c>
      <c r="E23952" s="96">
        <v>17.420000000000002</v>
      </c>
      <c r="F23952" s="12">
        <v>4659709</v>
      </c>
    </row>
    <row r="23953" spans="2:6">
      <c r="B23953" s="21">
        <v>42986</v>
      </c>
      <c r="C23953" s="122" t="s">
        <v>485</v>
      </c>
      <c r="D23953" s="117">
        <v>58.48</v>
      </c>
      <c r="E23953" s="96">
        <v>58.38</v>
      </c>
      <c r="F23953" s="12">
        <v>4085982</v>
      </c>
    </row>
    <row r="23954" spans="2:6">
      <c r="B23954" s="21">
        <v>42986</v>
      </c>
      <c r="C23954" s="122" t="s">
        <v>486</v>
      </c>
      <c r="D23954" s="117">
        <v>39.450000000000003</v>
      </c>
      <c r="E23954" s="96">
        <v>39.549999999999997</v>
      </c>
      <c r="F23954" s="12">
        <v>2095598</v>
      </c>
    </row>
    <row r="23955" spans="2:6">
      <c r="B23955" s="21">
        <v>42986</v>
      </c>
      <c r="C23955" s="122" t="s">
        <v>487</v>
      </c>
      <c r="D23955" s="117">
        <v>109.52</v>
      </c>
      <c r="E23955" s="96">
        <v>110.5</v>
      </c>
      <c r="F23955" s="12">
        <v>439494</v>
      </c>
    </row>
    <row r="23956" spans="2:6">
      <c r="B23956" s="21">
        <v>42986</v>
      </c>
      <c r="C23956" s="122" t="s">
        <v>488</v>
      </c>
      <c r="D23956" s="117">
        <v>229.66</v>
      </c>
      <c r="E23956" s="96">
        <v>226.98</v>
      </c>
      <c r="F23956" s="12">
        <v>1112941</v>
      </c>
    </row>
    <row r="23957" spans="2:6">
      <c r="B23957" s="21">
        <v>42986</v>
      </c>
      <c r="C23957" s="122" t="s">
        <v>489</v>
      </c>
      <c r="D23957" s="117">
        <v>198.43</v>
      </c>
      <c r="E23957" s="96">
        <v>197.75</v>
      </c>
      <c r="F23957" s="12">
        <v>2205962</v>
      </c>
    </row>
    <row r="23958" spans="2:6">
      <c r="B23958" s="21">
        <v>42986</v>
      </c>
      <c r="C23958" s="122" t="s">
        <v>490</v>
      </c>
      <c r="D23958" s="117">
        <v>46.36</v>
      </c>
      <c r="E23958" s="96">
        <v>47.11</v>
      </c>
      <c r="F23958" s="12">
        <v>861356</v>
      </c>
    </row>
    <row r="23959" spans="2:6">
      <c r="B23959" s="21">
        <v>42986</v>
      </c>
      <c r="C23959" s="122" t="s">
        <v>491</v>
      </c>
      <c r="D23959" s="117">
        <v>105.64</v>
      </c>
      <c r="E23959" s="96">
        <v>107.21</v>
      </c>
      <c r="F23959" s="12">
        <v>3228219</v>
      </c>
    </row>
    <row r="23960" spans="2:6">
      <c r="B23960" s="21">
        <v>42986</v>
      </c>
      <c r="C23960" s="122" t="s">
        <v>492</v>
      </c>
      <c r="D23960" s="117">
        <v>114.61</v>
      </c>
      <c r="E23960" s="96">
        <v>115.05</v>
      </c>
      <c r="F23960" s="12">
        <v>1645388</v>
      </c>
    </row>
    <row r="23961" spans="2:6">
      <c r="B23961" s="21">
        <v>42986</v>
      </c>
      <c r="C23961" s="122" t="s">
        <v>493</v>
      </c>
      <c r="D23961" s="117">
        <v>123.5</v>
      </c>
      <c r="E23961" s="96">
        <v>126.69</v>
      </c>
      <c r="F23961" s="12">
        <v>2616453</v>
      </c>
    </row>
    <row r="23962" spans="2:6">
      <c r="B23962" s="21">
        <v>42986</v>
      </c>
      <c r="C23962" s="122" t="s">
        <v>494</v>
      </c>
      <c r="D23962" s="117">
        <v>49.75</v>
      </c>
      <c r="E23962" s="96">
        <v>49.98</v>
      </c>
      <c r="F23962" s="12">
        <v>6052039</v>
      </c>
    </row>
    <row r="23963" spans="2:6">
      <c r="B23963" s="21">
        <v>42986</v>
      </c>
      <c r="C23963" s="122" t="s">
        <v>495</v>
      </c>
      <c r="D23963" s="117">
        <v>110.11</v>
      </c>
      <c r="E23963" s="96">
        <v>109.55</v>
      </c>
      <c r="F23963" s="12">
        <v>4404054</v>
      </c>
    </row>
    <row r="23964" spans="2:6">
      <c r="B23964" s="21">
        <v>42986</v>
      </c>
      <c r="C23964" s="122" t="s">
        <v>496</v>
      </c>
      <c r="D23964" s="117">
        <v>104.33</v>
      </c>
      <c r="E23964" s="96">
        <v>104.43</v>
      </c>
      <c r="F23964" s="12">
        <v>5787188</v>
      </c>
    </row>
    <row r="23965" spans="2:6">
      <c r="B23965" s="21">
        <v>42986</v>
      </c>
      <c r="C23965" s="122" t="s">
        <v>497</v>
      </c>
      <c r="D23965" s="117">
        <v>105.08</v>
      </c>
      <c r="E23965" s="96">
        <v>106.42</v>
      </c>
      <c r="F23965" s="12">
        <v>584250</v>
      </c>
    </row>
    <row r="23966" spans="2:6">
      <c r="B23966" s="21">
        <v>42986</v>
      </c>
      <c r="C23966" s="122" t="s">
        <v>498</v>
      </c>
      <c r="D23966" s="117">
        <v>62.64</v>
      </c>
      <c r="E23966" s="96">
        <v>62.48</v>
      </c>
      <c r="F23966" s="12">
        <v>1880409</v>
      </c>
    </row>
    <row r="23967" spans="2:6">
      <c r="B23967" s="21">
        <v>42986</v>
      </c>
      <c r="C23967" s="122" t="s">
        <v>499</v>
      </c>
      <c r="D23967" s="117">
        <v>27.09</v>
      </c>
      <c r="E23967" s="96">
        <v>27.27</v>
      </c>
      <c r="F23967" s="12">
        <v>6270059</v>
      </c>
    </row>
    <row r="23968" spans="2:6">
      <c r="B23968" s="21">
        <v>42986</v>
      </c>
      <c r="C23968" s="122" t="s">
        <v>500</v>
      </c>
      <c r="D23968" s="117">
        <v>68.86</v>
      </c>
      <c r="E23968" s="96">
        <v>69.540000000000006</v>
      </c>
      <c r="F23968" s="12">
        <v>3771329</v>
      </c>
    </row>
    <row r="23969" spans="2:6">
      <c r="B23969" s="21">
        <v>42986</v>
      </c>
      <c r="C23969" s="122" t="s">
        <v>501</v>
      </c>
      <c r="D23969" s="117">
        <v>119.88</v>
      </c>
      <c r="E23969" s="96">
        <v>121.52</v>
      </c>
      <c r="F23969" s="12">
        <v>1071865</v>
      </c>
    </row>
    <row r="23970" spans="2:6">
      <c r="B23970" s="21">
        <v>42986</v>
      </c>
      <c r="C23970" s="122" t="s">
        <v>502</v>
      </c>
      <c r="D23970" s="117">
        <v>73.37</v>
      </c>
      <c r="E23970" s="96">
        <v>73.900000000000006</v>
      </c>
      <c r="F23970" s="12">
        <v>1286575</v>
      </c>
    </row>
    <row r="23971" spans="2:6">
      <c r="B23971" s="21">
        <v>42986</v>
      </c>
      <c r="C23971" s="122" t="s">
        <v>503</v>
      </c>
      <c r="D23971" s="117">
        <v>81.73</v>
      </c>
      <c r="E23971" s="96">
        <v>82.48</v>
      </c>
      <c r="F23971" s="12">
        <v>665388</v>
      </c>
    </row>
    <row r="23972" spans="2:6">
      <c r="B23972" s="21">
        <v>42986</v>
      </c>
      <c r="C23972" s="122" t="s">
        <v>504</v>
      </c>
      <c r="D23972" s="117">
        <v>103.49</v>
      </c>
      <c r="E23972" s="96">
        <v>103.31</v>
      </c>
      <c r="F23972" s="12">
        <v>410098</v>
      </c>
    </row>
    <row r="23973" spans="2:6">
      <c r="B23973" s="21">
        <v>42986</v>
      </c>
      <c r="C23973" s="122" t="s">
        <v>505</v>
      </c>
      <c r="D23973" s="117">
        <v>159.61000000000001</v>
      </c>
      <c r="E23973" s="96">
        <v>158.83000000000001</v>
      </c>
      <c r="F23973" s="12">
        <v>1064745</v>
      </c>
    </row>
    <row r="23974" spans="2:6">
      <c r="B23974" s="21">
        <v>42986</v>
      </c>
      <c r="C23974" s="122" t="s">
        <v>506</v>
      </c>
      <c r="D23974" s="117">
        <v>68.88</v>
      </c>
      <c r="E23974" s="96">
        <v>69.47</v>
      </c>
      <c r="F23974" s="12">
        <v>1684838</v>
      </c>
    </row>
    <row r="23975" spans="2:6">
      <c r="B23975" s="21">
        <v>42986</v>
      </c>
      <c r="C23975" s="122" t="s">
        <v>507</v>
      </c>
      <c r="D23975" s="117">
        <v>46.18</v>
      </c>
      <c r="E23975" s="96">
        <v>46.11</v>
      </c>
      <c r="F23975" s="12">
        <v>14152041</v>
      </c>
    </row>
    <row r="23976" spans="2:6">
      <c r="B23976" s="21">
        <v>42986</v>
      </c>
      <c r="C23976" s="122" t="s">
        <v>508</v>
      </c>
      <c r="D23976" s="117">
        <v>184.79</v>
      </c>
      <c r="E23976" s="96">
        <v>186.56</v>
      </c>
      <c r="F23976" s="12">
        <v>505369</v>
      </c>
    </row>
    <row r="23977" spans="2:6">
      <c r="B23977" s="21">
        <v>42986</v>
      </c>
      <c r="C23977" s="122" t="s">
        <v>509</v>
      </c>
      <c r="D23977" s="117">
        <v>81.7</v>
      </c>
      <c r="E23977" s="96">
        <v>81.39</v>
      </c>
      <c r="F23977" s="12">
        <v>4523201</v>
      </c>
    </row>
    <row r="23978" spans="2:6">
      <c r="B23978" s="21">
        <v>42986</v>
      </c>
      <c r="C23978" s="122" t="s">
        <v>510</v>
      </c>
      <c r="D23978" s="117">
        <v>88.4</v>
      </c>
      <c r="E23978" s="96">
        <v>87</v>
      </c>
      <c r="F23978" s="12">
        <v>3998556</v>
      </c>
    </row>
    <row r="23979" spans="2:6">
      <c r="B23979" s="21">
        <v>42986</v>
      </c>
      <c r="C23979" s="122" t="s">
        <v>511</v>
      </c>
      <c r="D23979" s="117">
        <v>66.099999999999994</v>
      </c>
      <c r="E23979" s="96">
        <v>66.64</v>
      </c>
      <c r="F23979" s="12">
        <v>1611575</v>
      </c>
    </row>
    <row r="23980" spans="2:6">
      <c r="B23980" s="21">
        <v>42986</v>
      </c>
      <c r="C23980" s="122" t="s">
        <v>512</v>
      </c>
      <c r="D23980" s="117">
        <v>49.61</v>
      </c>
      <c r="E23980" s="96">
        <v>49.58</v>
      </c>
      <c r="F23980" s="12">
        <v>18975665</v>
      </c>
    </row>
    <row r="23981" spans="2:6">
      <c r="B23981" s="21">
        <v>42986</v>
      </c>
      <c r="C23981" s="122" t="s">
        <v>513</v>
      </c>
      <c r="D23981" s="117">
        <v>168.18</v>
      </c>
      <c r="E23981" s="96">
        <v>172.29</v>
      </c>
      <c r="F23981" s="12">
        <v>624785</v>
      </c>
    </row>
    <row r="23982" spans="2:6">
      <c r="B23982" s="21">
        <v>42986</v>
      </c>
      <c r="C23982" s="122" t="s">
        <v>514</v>
      </c>
      <c r="D23982" s="117">
        <v>147.79</v>
      </c>
      <c r="E23982" s="96">
        <v>151.84</v>
      </c>
      <c r="F23982" s="12">
        <v>1380437</v>
      </c>
    </row>
    <row r="23983" spans="2:6">
      <c r="B23983" s="21">
        <v>42986</v>
      </c>
      <c r="C23983" s="122" t="s">
        <v>515</v>
      </c>
      <c r="D23983" s="117">
        <v>75.989999999999995</v>
      </c>
      <c r="E23983" s="96">
        <v>77.12</v>
      </c>
      <c r="F23983" s="12">
        <v>2240595</v>
      </c>
    </row>
    <row r="23984" spans="2:6">
      <c r="B23984" s="21">
        <v>42986</v>
      </c>
      <c r="C23984" s="122" t="s">
        <v>516</v>
      </c>
      <c r="D23984" s="117">
        <v>29.71</v>
      </c>
      <c r="E23984" s="96">
        <v>29.69</v>
      </c>
      <c r="F23984" s="12">
        <v>3272457</v>
      </c>
    </row>
    <row r="23985" spans="2:6">
      <c r="B23985" s="21">
        <v>42986</v>
      </c>
      <c r="C23985" s="122" t="s">
        <v>517</v>
      </c>
      <c r="D23985" s="117">
        <v>79.739999999999995</v>
      </c>
      <c r="E23985" s="96">
        <v>78.88</v>
      </c>
      <c r="F23985" s="12">
        <v>9999593</v>
      </c>
    </row>
    <row r="23986" spans="2:6">
      <c r="B23986" s="21">
        <v>42986</v>
      </c>
      <c r="C23986" s="122" t="s">
        <v>518</v>
      </c>
      <c r="D23986" s="117">
        <v>56.49</v>
      </c>
      <c r="E23986" s="96">
        <v>56.47</v>
      </c>
      <c r="F23986" s="12">
        <v>1314365</v>
      </c>
    </row>
    <row r="23987" spans="2:6">
      <c r="B23987" s="21">
        <v>42986</v>
      </c>
      <c r="C23987" s="122" t="s">
        <v>519</v>
      </c>
      <c r="D23987" s="117">
        <v>18.54</v>
      </c>
      <c r="E23987" s="96">
        <v>18.690000000000001</v>
      </c>
      <c r="F23987" s="12">
        <v>3118970</v>
      </c>
    </row>
    <row r="23988" spans="2:6">
      <c r="B23988" s="21">
        <v>42986</v>
      </c>
      <c r="C23988" s="122" t="s">
        <v>520</v>
      </c>
      <c r="D23988" s="117">
        <v>33.19</v>
      </c>
      <c r="E23988" s="96">
        <v>33.58</v>
      </c>
      <c r="F23988" s="12">
        <v>4372402</v>
      </c>
    </row>
    <row r="23989" spans="2:6">
      <c r="B23989" s="21">
        <v>42986</v>
      </c>
      <c r="C23989" s="122" t="s">
        <v>521</v>
      </c>
      <c r="D23989" s="117">
        <v>96.78</v>
      </c>
      <c r="E23989" s="96">
        <v>98.47</v>
      </c>
      <c r="F23989" s="12">
        <v>1157051</v>
      </c>
    </row>
    <row r="23990" spans="2:6">
      <c r="B23990" s="21">
        <v>42986</v>
      </c>
      <c r="C23990" s="122" t="s">
        <v>522</v>
      </c>
      <c r="D23990" s="117">
        <v>145.53</v>
      </c>
      <c r="E23990" s="96">
        <v>144.43</v>
      </c>
      <c r="F23990" s="12">
        <v>1081061</v>
      </c>
    </row>
    <row r="23991" spans="2:6">
      <c r="B23991" s="21">
        <v>42986</v>
      </c>
      <c r="C23991" s="122" t="s">
        <v>523</v>
      </c>
      <c r="D23991" s="117">
        <v>101.39</v>
      </c>
      <c r="E23991" s="96">
        <v>99.48</v>
      </c>
      <c r="F23991" s="12">
        <v>1138571</v>
      </c>
    </row>
    <row r="23992" spans="2:6">
      <c r="B23992" s="21">
        <v>42986</v>
      </c>
      <c r="C23992" s="122" t="s">
        <v>524</v>
      </c>
      <c r="D23992" s="117">
        <v>49.88</v>
      </c>
      <c r="E23992" s="96">
        <v>50.23</v>
      </c>
      <c r="F23992" s="12">
        <v>1647567</v>
      </c>
    </row>
    <row r="23993" spans="2:6">
      <c r="B23993" s="21">
        <v>42986</v>
      </c>
      <c r="C23993" s="122" t="s">
        <v>525</v>
      </c>
      <c r="D23993" s="117">
        <v>36.1</v>
      </c>
      <c r="E23993" s="96">
        <v>38.61</v>
      </c>
      <c r="F23993" s="12">
        <v>6561239</v>
      </c>
    </row>
    <row r="23994" spans="2:6">
      <c r="B23994" s="21">
        <v>42986</v>
      </c>
      <c r="C23994" s="122" t="s">
        <v>526</v>
      </c>
      <c r="D23994" s="117">
        <v>64.36</v>
      </c>
      <c r="E23994" s="96">
        <v>63.67</v>
      </c>
      <c r="F23994" s="12">
        <v>2129733</v>
      </c>
    </row>
    <row r="23995" spans="2:6">
      <c r="B23995" s="21">
        <v>42986</v>
      </c>
      <c r="C23995" s="122" t="s">
        <v>527</v>
      </c>
      <c r="D23995" s="117">
        <v>79.010000000000005</v>
      </c>
      <c r="E23995" s="96">
        <v>78.819999999999993</v>
      </c>
      <c r="F23995" s="12">
        <v>8436033</v>
      </c>
    </row>
    <row r="23996" spans="2:6">
      <c r="B23996" s="21">
        <v>42986</v>
      </c>
      <c r="C23996" s="122" t="s">
        <v>528</v>
      </c>
      <c r="D23996" s="117">
        <v>57.92</v>
      </c>
      <c r="E23996" s="96">
        <v>58.44</v>
      </c>
      <c r="F23996" s="12">
        <v>3016837</v>
      </c>
    </row>
    <row r="23997" spans="2:6">
      <c r="B23997" s="21">
        <v>42986</v>
      </c>
      <c r="C23997" s="122" t="s">
        <v>529</v>
      </c>
      <c r="D23997" s="117">
        <v>31.75</v>
      </c>
      <c r="E23997" s="96">
        <v>31.56</v>
      </c>
      <c r="F23997" s="12">
        <v>1594269</v>
      </c>
    </row>
    <row r="23998" spans="2:6">
      <c r="B23998" s="21">
        <v>42986</v>
      </c>
      <c r="C23998" s="122" t="s">
        <v>530</v>
      </c>
      <c r="D23998" s="117">
        <v>62.37</v>
      </c>
      <c r="E23998" s="96">
        <v>62.78</v>
      </c>
      <c r="F23998" s="12">
        <v>723288</v>
      </c>
    </row>
    <row r="23999" spans="2:6">
      <c r="B23999" s="21">
        <v>42986</v>
      </c>
      <c r="C23999" s="122" t="s">
        <v>531</v>
      </c>
      <c r="D23999" s="117">
        <v>76.42</v>
      </c>
      <c r="E23999" s="96">
        <v>76.48</v>
      </c>
      <c r="F23999" s="12">
        <v>1376166</v>
      </c>
    </row>
    <row r="24000" spans="2:6">
      <c r="B24000" s="21">
        <v>42986</v>
      </c>
      <c r="C24000" s="122" t="s">
        <v>532</v>
      </c>
      <c r="D24000" s="117">
        <v>115.33</v>
      </c>
      <c r="E24000" s="96">
        <v>115.7</v>
      </c>
      <c r="F24000" s="12">
        <v>999596</v>
      </c>
    </row>
    <row r="24001" spans="2:6">
      <c r="B24001" s="21">
        <v>42986</v>
      </c>
      <c r="C24001" s="122" t="s">
        <v>533</v>
      </c>
      <c r="D24001" s="117">
        <v>41.59</v>
      </c>
      <c r="E24001" s="96">
        <v>41.64</v>
      </c>
      <c r="F24001" s="12">
        <v>2230242</v>
      </c>
    </row>
    <row r="24002" spans="2:6">
      <c r="B24002" s="21">
        <v>42986</v>
      </c>
      <c r="C24002" s="122" t="s">
        <v>534</v>
      </c>
      <c r="D24002" s="117">
        <v>64.849999999999994</v>
      </c>
      <c r="E24002" s="96">
        <v>64.7</v>
      </c>
      <c r="F24002" s="12">
        <v>2608157</v>
      </c>
    </row>
    <row r="24003" spans="2:6">
      <c r="B24003" s="21">
        <v>42989</v>
      </c>
      <c r="C24003" s="122" t="s">
        <v>85</v>
      </c>
      <c r="D24003" s="117">
        <v>65.5</v>
      </c>
      <c r="E24003" s="96">
        <v>66.11</v>
      </c>
      <c r="F24003" s="12">
        <v>1770025</v>
      </c>
    </row>
    <row r="24004" spans="2:6">
      <c r="B24004" s="21">
        <v>42989</v>
      </c>
      <c r="C24004" s="122" t="s">
        <v>86</v>
      </c>
      <c r="D24004" s="117">
        <v>44.01</v>
      </c>
      <c r="E24004" s="96">
        <v>45.86</v>
      </c>
      <c r="F24004" s="12">
        <v>7921608</v>
      </c>
    </row>
    <row r="24005" spans="2:6">
      <c r="B24005" s="21">
        <v>42989</v>
      </c>
      <c r="C24005" s="122" t="s">
        <v>87</v>
      </c>
      <c r="D24005" s="117">
        <v>94</v>
      </c>
      <c r="E24005" s="96">
        <v>94.4</v>
      </c>
      <c r="F24005" s="12">
        <v>1249884</v>
      </c>
    </row>
    <row r="24006" spans="2:6">
      <c r="B24006" s="21">
        <v>42989</v>
      </c>
      <c r="C24006" s="122" t="s">
        <v>88</v>
      </c>
      <c r="D24006" s="117">
        <v>160.5</v>
      </c>
      <c r="E24006" s="96">
        <v>161.5</v>
      </c>
      <c r="F24006" s="12">
        <v>31580798</v>
      </c>
    </row>
    <row r="24007" spans="2:6">
      <c r="B24007" s="21">
        <v>42989</v>
      </c>
      <c r="C24007" s="122" t="s">
        <v>89</v>
      </c>
      <c r="D24007" s="117">
        <v>84.46</v>
      </c>
      <c r="E24007" s="96">
        <v>87</v>
      </c>
      <c r="F24007" s="12">
        <v>12686966</v>
      </c>
    </row>
    <row r="24008" spans="2:6">
      <c r="B24008" s="21">
        <v>42989</v>
      </c>
      <c r="C24008" s="122" t="s">
        <v>90</v>
      </c>
      <c r="D24008" s="117">
        <v>83.33</v>
      </c>
      <c r="E24008" s="96">
        <v>84.39</v>
      </c>
      <c r="F24008" s="12">
        <v>1230843</v>
      </c>
    </row>
    <row r="24009" spans="2:6">
      <c r="B24009" s="21">
        <v>42989</v>
      </c>
      <c r="C24009" s="122" t="s">
        <v>91</v>
      </c>
      <c r="D24009" s="117">
        <v>52.35</v>
      </c>
      <c r="E24009" s="96">
        <v>52.45</v>
      </c>
      <c r="F24009" s="12">
        <v>3668836</v>
      </c>
    </row>
    <row r="24010" spans="2:6">
      <c r="B24010" s="21">
        <v>42989</v>
      </c>
      <c r="C24010" s="122" t="s">
        <v>92</v>
      </c>
      <c r="D24010" s="117">
        <v>134.62</v>
      </c>
      <c r="E24010" s="96">
        <v>136.22999999999999</v>
      </c>
      <c r="F24010" s="12">
        <v>1667247</v>
      </c>
    </row>
    <row r="24011" spans="2:6">
      <c r="B24011" s="21">
        <v>42989</v>
      </c>
      <c r="C24011" s="122" t="s">
        <v>93</v>
      </c>
      <c r="D24011" s="117">
        <v>156.59</v>
      </c>
      <c r="E24011" s="96">
        <v>156.87</v>
      </c>
      <c r="F24011" s="12">
        <v>1715997</v>
      </c>
    </row>
    <row r="24012" spans="2:6">
      <c r="B24012" s="21">
        <v>42989</v>
      </c>
      <c r="C24012" s="122" t="s">
        <v>94</v>
      </c>
      <c r="D24012" s="117">
        <v>80.81</v>
      </c>
      <c r="E24012" s="96">
        <v>82.22</v>
      </c>
      <c r="F24012" s="12">
        <v>4104953</v>
      </c>
    </row>
    <row r="24013" spans="2:6">
      <c r="B24013" s="21">
        <v>42989</v>
      </c>
      <c r="C24013" s="122" t="s">
        <v>95</v>
      </c>
      <c r="D24013" s="117">
        <v>42.61</v>
      </c>
      <c r="E24013" s="96">
        <v>42.79</v>
      </c>
      <c r="F24013" s="12">
        <v>2208184</v>
      </c>
    </row>
    <row r="24014" spans="2:6">
      <c r="B24014" s="21">
        <v>42989</v>
      </c>
      <c r="C24014" s="122" t="s">
        <v>96</v>
      </c>
      <c r="D24014" s="117">
        <v>108.83</v>
      </c>
      <c r="E24014" s="96">
        <v>107.5</v>
      </c>
      <c r="F24014" s="12">
        <v>5674572</v>
      </c>
    </row>
    <row r="24015" spans="2:6">
      <c r="B24015" s="21">
        <v>42989</v>
      </c>
      <c r="C24015" s="122" t="s">
        <v>97</v>
      </c>
      <c r="D24015" s="117">
        <v>217.1</v>
      </c>
      <c r="E24015" s="96">
        <v>219.19</v>
      </c>
      <c r="F24015" s="12">
        <v>542314</v>
      </c>
    </row>
    <row r="24016" spans="2:6">
      <c r="B24016" s="21">
        <v>42989</v>
      </c>
      <c r="C24016" s="122" t="s">
        <v>98</v>
      </c>
      <c r="D24016" s="117">
        <v>112.98</v>
      </c>
      <c r="E24016" s="96">
        <v>116.48</v>
      </c>
      <c r="F24016" s="12">
        <v>2294704</v>
      </c>
    </row>
    <row r="24017" spans="2:6">
      <c r="B24017" s="21">
        <v>42989</v>
      </c>
      <c r="C24017" s="122" t="s">
        <v>99</v>
      </c>
      <c r="D24017" s="117">
        <v>60.12</v>
      </c>
      <c r="E24017" s="96">
        <v>60.91</v>
      </c>
      <c r="F24017" s="12">
        <v>1194775</v>
      </c>
    </row>
    <row r="24018" spans="2:6">
      <c r="B24018" s="21">
        <v>42989</v>
      </c>
      <c r="C24018" s="122" t="s">
        <v>100</v>
      </c>
      <c r="D24018" s="117">
        <v>74.180000000000007</v>
      </c>
      <c r="E24018" s="96">
        <v>74.55</v>
      </c>
      <c r="F24018" s="12">
        <v>2108618</v>
      </c>
    </row>
    <row r="24019" spans="2:6">
      <c r="B24019" s="21">
        <v>42989</v>
      </c>
      <c r="C24019" s="122" t="s">
        <v>101</v>
      </c>
      <c r="D24019" s="117">
        <v>11.23</v>
      </c>
      <c r="E24019" s="96">
        <v>11.39</v>
      </c>
      <c r="F24019" s="12">
        <v>6470274</v>
      </c>
    </row>
    <row r="24020" spans="2:6">
      <c r="B24020" s="21">
        <v>42989</v>
      </c>
      <c r="C24020" s="122" t="s">
        <v>102</v>
      </c>
      <c r="D24020" s="117">
        <v>162.84</v>
      </c>
      <c r="E24020" s="96">
        <v>163.21</v>
      </c>
      <c r="F24020" s="12">
        <v>2446848</v>
      </c>
    </row>
    <row r="24021" spans="2:6">
      <c r="B24021" s="21">
        <v>42989</v>
      </c>
      <c r="C24021" s="122" t="s">
        <v>103</v>
      </c>
      <c r="D24021" s="117">
        <v>82.19</v>
      </c>
      <c r="E24021" s="96">
        <v>82.47</v>
      </c>
      <c r="F24021" s="12">
        <v>1439196</v>
      </c>
    </row>
    <row r="24022" spans="2:6">
      <c r="B24022" s="21">
        <v>42989</v>
      </c>
      <c r="C24022" s="122" t="s">
        <v>104</v>
      </c>
      <c r="D24022" s="117">
        <v>236.01</v>
      </c>
      <c r="E24022" s="96">
        <v>232.38</v>
      </c>
      <c r="F24022" s="12">
        <v>2143021</v>
      </c>
    </row>
    <row r="24023" spans="2:6">
      <c r="B24023" s="21">
        <v>42989</v>
      </c>
      <c r="C24023" s="122" t="s">
        <v>105</v>
      </c>
      <c r="D24023" s="117">
        <v>60.36</v>
      </c>
      <c r="E24023" s="96">
        <v>60.77</v>
      </c>
      <c r="F24023" s="12">
        <v>8147056</v>
      </c>
    </row>
    <row r="24024" spans="2:6">
      <c r="B24024" s="21">
        <v>42989</v>
      </c>
      <c r="C24024" s="122" t="s">
        <v>106</v>
      </c>
      <c r="D24024" s="117">
        <v>46.47</v>
      </c>
      <c r="E24024" s="96">
        <v>46.27</v>
      </c>
      <c r="F24024" s="12">
        <v>864310</v>
      </c>
    </row>
    <row r="24025" spans="2:6">
      <c r="B24025" s="21">
        <v>42989</v>
      </c>
      <c r="C24025" s="122" t="s">
        <v>107</v>
      </c>
      <c r="D24025" s="117">
        <v>92.32</v>
      </c>
      <c r="E24025" s="96">
        <v>93.34</v>
      </c>
      <c r="F24025" s="12">
        <v>866889</v>
      </c>
    </row>
    <row r="24026" spans="2:6">
      <c r="B24026" s="21">
        <v>42989</v>
      </c>
      <c r="C24026" s="122" t="s">
        <v>108</v>
      </c>
      <c r="D24026" s="117">
        <v>59.49</v>
      </c>
      <c r="E24026" s="96">
        <v>60.04</v>
      </c>
      <c r="F24026" s="12">
        <v>1529046</v>
      </c>
    </row>
    <row r="24027" spans="2:6">
      <c r="B24027" s="21">
        <v>42989</v>
      </c>
      <c r="C24027" s="122" t="s">
        <v>109</v>
      </c>
      <c r="D24027" s="117">
        <v>46.29</v>
      </c>
      <c r="E24027" s="96">
        <v>46.47</v>
      </c>
      <c r="F24027" s="12">
        <v>1364320</v>
      </c>
    </row>
    <row r="24028" spans="2:6">
      <c r="B24028" s="21">
        <v>42989</v>
      </c>
      <c r="C24028" s="122" t="s">
        <v>110</v>
      </c>
      <c r="D24028" s="117">
        <v>120.12</v>
      </c>
      <c r="E24028" s="96">
        <v>123.85</v>
      </c>
      <c r="F24028" s="12">
        <v>1724152</v>
      </c>
    </row>
    <row r="24029" spans="2:6">
      <c r="B24029" s="21">
        <v>42989</v>
      </c>
      <c r="C24029" s="122" t="s">
        <v>111</v>
      </c>
      <c r="D24029" s="117">
        <v>185.61</v>
      </c>
      <c r="E24029" s="96">
        <v>184.12</v>
      </c>
      <c r="F24029" s="12">
        <v>739181</v>
      </c>
    </row>
    <row r="24030" spans="2:6">
      <c r="B24030" s="21">
        <v>42989</v>
      </c>
      <c r="C24030" s="122" t="s">
        <v>112</v>
      </c>
      <c r="D24030" s="117">
        <v>74.95</v>
      </c>
      <c r="E24030" s="96">
        <v>75.59</v>
      </c>
      <c r="F24030" s="12">
        <v>1832155</v>
      </c>
    </row>
    <row r="24031" spans="2:6">
      <c r="B24031" s="21">
        <v>42989</v>
      </c>
      <c r="C24031" s="122" t="s">
        <v>113</v>
      </c>
      <c r="D24031" s="117">
        <v>91.44</v>
      </c>
      <c r="E24031" s="96">
        <v>91.23</v>
      </c>
      <c r="F24031" s="12">
        <v>3580975</v>
      </c>
    </row>
    <row r="24032" spans="2:6">
      <c r="B24032" s="21">
        <v>42989</v>
      </c>
      <c r="C24032" s="122" t="s">
        <v>114</v>
      </c>
      <c r="D24032" s="117">
        <v>81.23</v>
      </c>
      <c r="E24032" s="96">
        <v>81.069999999999993</v>
      </c>
      <c r="F24032" s="12">
        <v>759313</v>
      </c>
    </row>
    <row r="24033" spans="2:6">
      <c r="B24033" s="21">
        <v>42989</v>
      </c>
      <c r="C24033" s="122" t="s">
        <v>115</v>
      </c>
      <c r="D24033" s="117">
        <v>143</v>
      </c>
      <c r="E24033" s="96">
        <v>142.93</v>
      </c>
      <c r="F24033" s="12">
        <v>1781701</v>
      </c>
    </row>
    <row r="24034" spans="2:6">
      <c r="B24034" s="21">
        <v>42989</v>
      </c>
      <c r="C24034" s="122" t="s">
        <v>116</v>
      </c>
      <c r="D24034" s="117">
        <v>44.89</v>
      </c>
      <c r="E24034" s="96">
        <v>45.58</v>
      </c>
      <c r="F24034" s="12">
        <v>8893042</v>
      </c>
    </row>
    <row r="24035" spans="2:6">
      <c r="B24035" s="21">
        <v>42989</v>
      </c>
      <c r="C24035" s="122" t="s">
        <v>117</v>
      </c>
      <c r="D24035" s="117">
        <v>12.46</v>
      </c>
      <c r="E24035" s="96">
        <v>12.55</v>
      </c>
      <c r="F24035" s="12">
        <v>43346052</v>
      </c>
    </row>
    <row r="24036" spans="2:6">
      <c r="B24036" s="21">
        <v>42989</v>
      </c>
      <c r="C24036" s="122" t="s">
        <v>118</v>
      </c>
      <c r="D24036" s="117">
        <v>64.319999999999993</v>
      </c>
      <c r="E24036" s="96">
        <v>64.41</v>
      </c>
      <c r="F24036" s="12">
        <v>1034630</v>
      </c>
    </row>
    <row r="24037" spans="2:6">
      <c r="B24037" s="21">
        <v>42989</v>
      </c>
      <c r="C24037" s="122" t="s">
        <v>119</v>
      </c>
      <c r="D24037" s="117">
        <v>175.62</v>
      </c>
      <c r="E24037" s="96">
        <v>177.25</v>
      </c>
      <c r="F24037" s="12">
        <v>204122</v>
      </c>
    </row>
    <row r="24038" spans="2:6">
      <c r="B24038" s="21">
        <v>42989</v>
      </c>
      <c r="C24038" s="122" t="s">
        <v>120</v>
      </c>
      <c r="D24038" s="117">
        <v>182.54</v>
      </c>
      <c r="E24038" s="96">
        <v>186.49</v>
      </c>
      <c r="F24038" s="12">
        <v>3791224</v>
      </c>
    </row>
    <row r="24039" spans="2:6">
      <c r="B24039" s="21">
        <v>42989</v>
      </c>
      <c r="C24039" s="122" t="s">
        <v>121</v>
      </c>
      <c r="D24039" s="117">
        <v>134.93</v>
      </c>
      <c r="E24039" s="96">
        <v>136.54</v>
      </c>
      <c r="F24039" s="12">
        <v>1088999</v>
      </c>
    </row>
    <row r="24040" spans="2:6">
      <c r="B24040" s="21">
        <v>42989</v>
      </c>
      <c r="C24040" s="122" t="s">
        <v>122</v>
      </c>
      <c r="D24040" s="117">
        <v>146.41999999999999</v>
      </c>
      <c r="E24040" s="96">
        <v>146.18</v>
      </c>
      <c r="F24040" s="12">
        <v>2202033</v>
      </c>
    </row>
    <row r="24041" spans="2:6">
      <c r="B24041" s="21">
        <v>42989</v>
      </c>
      <c r="C24041" s="122" t="s">
        <v>123</v>
      </c>
      <c r="D24041" s="117">
        <v>974.46</v>
      </c>
      <c r="E24041" s="96">
        <v>977.96</v>
      </c>
      <c r="F24041" s="12">
        <v>2186666</v>
      </c>
    </row>
    <row r="24042" spans="2:6">
      <c r="B24042" s="21">
        <v>42989</v>
      </c>
      <c r="C24042" s="122" t="s">
        <v>124</v>
      </c>
      <c r="D24042" s="117">
        <v>102.08</v>
      </c>
      <c r="E24042" s="96">
        <v>102.19</v>
      </c>
      <c r="F24042" s="12">
        <v>1036153</v>
      </c>
    </row>
    <row r="24043" spans="2:6">
      <c r="B24043" s="21">
        <v>42989</v>
      </c>
      <c r="C24043" s="122" t="s">
        <v>125</v>
      </c>
      <c r="D24043" s="117">
        <v>129.28</v>
      </c>
      <c r="E24043" s="96">
        <v>129.81</v>
      </c>
      <c r="F24043" s="12">
        <v>453313</v>
      </c>
    </row>
    <row r="24044" spans="2:6">
      <c r="B24044" s="21">
        <v>42989</v>
      </c>
      <c r="C24044" s="122" t="s">
        <v>126</v>
      </c>
      <c r="D24044" s="117">
        <v>195.15</v>
      </c>
      <c r="E24044" s="96">
        <v>195.95</v>
      </c>
      <c r="F24044" s="12">
        <v>1375444</v>
      </c>
    </row>
    <row r="24045" spans="2:6">
      <c r="B24045" s="21">
        <v>42989</v>
      </c>
      <c r="C24045" s="122" t="s">
        <v>127</v>
      </c>
      <c r="D24045" s="117">
        <v>143.12</v>
      </c>
      <c r="E24045" s="96">
        <v>142.66</v>
      </c>
      <c r="F24045" s="12">
        <v>1290649</v>
      </c>
    </row>
    <row r="24046" spans="2:6">
      <c r="B24046" s="21">
        <v>42989</v>
      </c>
      <c r="C24046" s="122" t="s">
        <v>128</v>
      </c>
      <c r="D24046" s="117">
        <v>56.95</v>
      </c>
      <c r="E24046" s="96">
        <v>57.53</v>
      </c>
      <c r="F24046" s="12">
        <v>887967</v>
      </c>
    </row>
    <row r="24047" spans="2:6">
      <c r="B24047" s="21">
        <v>42989</v>
      </c>
      <c r="C24047" s="122" t="s">
        <v>129</v>
      </c>
      <c r="D24047" s="117">
        <v>39.43</v>
      </c>
      <c r="E24047" s="96">
        <v>39.76</v>
      </c>
      <c r="F24047" s="12">
        <v>2560552</v>
      </c>
    </row>
    <row r="24048" spans="2:6">
      <c r="B24048" s="21">
        <v>42989</v>
      </c>
      <c r="C24048" s="122" t="s">
        <v>130</v>
      </c>
      <c r="D24048" s="117">
        <v>41.1</v>
      </c>
      <c r="E24048" s="96">
        <v>41.02</v>
      </c>
      <c r="F24048" s="12">
        <v>3378194</v>
      </c>
    </row>
    <row r="24049" spans="2:6">
      <c r="B24049" s="21">
        <v>42989</v>
      </c>
      <c r="C24049" s="122" t="s">
        <v>131</v>
      </c>
      <c r="D24049" s="117">
        <v>146.01</v>
      </c>
      <c r="E24049" s="96">
        <v>149.18</v>
      </c>
      <c r="F24049" s="12">
        <v>3024657</v>
      </c>
    </row>
    <row r="24050" spans="2:6">
      <c r="B24050" s="21">
        <v>42989</v>
      </c>
      <c r="C24050" s="122" t="s">
        <v>132</v>
      </c>
      <c r="D24050" s="117">
        <v>81.02</v>
      </c>
      <c r="E24050" s="96">
        <v>81.94</v>
      </c>
      <c r="F24050" s="12">
        <v>1023829</v>
      </c>
    </row>
    <row r="24051" spans="2:6">
      <c r="B24051" s="21">
        <v>42989</v>
      </c>
      <c r="C24051" s="122" t="s">
        <v>133</v>
      </c>
      <c r="D24051" s="117">
        <v>120.01</v>
      </c>
      <c r="E24051" s="96">
        <v>120.36</v>
      </c>
      <c r="F24051" s="12">
        <v>917930</v>
      </c>
    </row>
    <row r="24052" spans="2:6">
      <c r="B24052" s="21">
        <v>42989</v>
      </c>
      <c r="C24052" s="122" t="s">
        <v>134</v>
      </c>
      <c r="D24052" s="117">
        <v>65.540000000000006</v>
      </c>
      <c r="E24052" s="96">
        <v>66.16</v>
      </c>
      <c r="F24052" s="12">
        <v>5371746</v>
      </c>
    </row>
    <row r="24053" spans="2:6">
      <c r="B24053" s="21">
        <v>42989</v>
      </c>
      <c r="C24053" s="122" t="s">
        <v>135</v>
      </c>
      <c r="D24053" s="117">
        <v>187.2</v>
      </c>
      <c r="E24053" s="96">
        <v>188.55</v>
      </c>
      <c r="F24053" s="12">
        <v>909602</v>
      </c>
    </row>
    <row r="24054" spans="2:6">
      <c r="B24054" s="21">
        <v>42989</v>
      </c>
      <c r="C24054" s="122" t="s">
        <v>136</v>
      </c>
      <c r="D24054" s="117">
        <v>247.08</v>
      </c>
      <c r="E24054" s="96">
        <v>247.74</v>
      </c>
      <c r="F24054" s="12">
        <v>1687802</v>
      </c>
    </row>
    <row r="24055" spans="2:6">
      <c r="B24055" s="21">
        <v>42989</v>
      </c>
      <c r="C24055" s="122" t="s">
        <v>137</v>
      </c>
      <c r="D24055" s="117">
        <v>93.67</v>
      </c>
      <c r="E24055" s="96">
        <v>94.18</v>
      </c>
      <c r="F24055" s="12">
        <v>572240</v>
      </c>
    </row>
    <row r="24056" spans="2:6">
      <c r="B24056" s="21">
        <v>42989</v>
      </c>
      <c r="C24056" s="122" t="s">
        <v>138</v>
      </c>
      <c r="D24056" s="117">
        <v>81.95</v>
      </c>
      <c r="E24056" s="96">
        <v>82.92</v>
      </c>
      <c r="F24056" s="12">
        <v>553739</v>
      </c>
    </row>
    <row r="24057" spans="2:6">
      <c r="B24057" s="21">
        <v>42989</v>
      </c>
      <c r="C24057" s="122" t="s">
        <v>139</v>
      </c>
      <c r="D24057" s="117">
        <v>84.97</v>
      </c>
      <c r="E24057" s="96">
        <v>85.69</v>
      </c>
      <c r="F24057" s="12">
        <v>3397496</v>
      </c>
    </row>
    <row r="24058" spans="2:6">
      <c r="B24058" s="21">
        <v>42989</v>
      </c>
      <c r="C24058" s="122" t="s">
        <v>140</v>
      </c>
      <c r="D24058" s="117">
        <v>180.88</v>
      </c>
      <c r="E24058" s="96">
        <v>179.95</v>
      </c>
      <c r="F24058" s="12">
        <v>489311</v>
      </c>
    </row>
    <row r="24059" spans="2:6">
      <c r="B24059" s="21">
        <v>42989</v>
      </c>
      <c r="C24059" s="122" t="s">
        <v>141</v>
      </c>
      <c r="D24059" s="117">
        <v>542.49</v>
      </c>
      <c r="E24059" s="96">
        <v>540.32000000000005</v>
      </c>
      <c r="F24059" s="12">
        <v>257601</v>
      </c>
    </row>
    <row r="24060" spans="2:6">
      <c r="B24060" s="21">
        <v>42989</v>
      </c>
      <c r="C24060" s="122" t="s">
        <v>142</v>
      </c>
      <c r="D24060" s="117">
        <v>239.5</v>
      </c>
      <c r="E24060" s="96">
        <v>240.59</v>
      </c>
      <c r="F24060" s="12">
        <v>3628146</v>
      </c>
    </row>
    <row r="24061" spans="2:6">
      <c r="B24061" s="21">
        <v>42989</v>
      </c>
      <c r="C24061" s="122" t="s">
        <v>143</v>
      </c>
      <c r="D24061" s="117">
        <v>23.22</v>
      </c>
      <c r="E24061" s="96">
        <v>23.36</v>
      </c>
      <c r="F24061" s="12">
        <v>73741048</v>
      </c>
    </row>
    <row r="24062" spans="2:6">
      <c r="B24062" s="21">
        <v>42989</v>
      </c>
      <c r="C24062" s="122" t="s">
        <v>144</v>
      </c>
      <c r="D24062" s="117">
        <v>63.63</v>
      </c>
      <c r="E24062" s="96">
        <v>64.28</v>
      </c>
      <c r="F24062" s="12">
        <v>2711586</v>
      </c>
    </row>
    <row r="24063" spans="2:6">
      <c r="B24063" s="21">
        <v>42989</v>
      </c>
      <c r="C24063" s="122" t="s">
        <v>145</v>
      </c>
      <c r="D24063" s="117">
        <v>44.49</v>
      </c>
      <c r="E24063" s="96">
        <v>44.68</v>
      </c>
      <c r="F24063" s="12">
        <v>4031371</v>
      </c>
    </row>
    <row r="24064" spans="2:6">
      <c r="B24064" s="21">
        <v>42989</v>
      </c>
      <c r="C24064" s="122" t="s">
        <v>146</v>
      </c>
      <c r="D24064" s="117">
        <v>55.81</v>
      </c>
      <c r="E24064" s="96">
        <v>55.96</v>
      </c>
      <c r="F24064" s="12">
        <v>3535311</v>
      </c>
    </row>
    <row r="24065" spans="2:6">
      <c r="B24065" s="21">
        <v>42989</v>
      </c>
      <c r="C24065" s="122" t="s">
        <v>147</v>
      </c>
      <c r="D24065" s="117">
        <v>324.17</v>
      </c>
      <c r="E24065" s="96">
        <v>323.73</v>
      </c>
      <c r="F24065" s="12">
        <v>556905</v>
      </c>
    </row>
    <row r="24066" spans="2:6">
      <c r="B24066" s="21">
        <v>42989</v>
      </c>
      <c r="C24066" s="122" t="s">
        <v>148</v>
      </c>
      <c r="D24066" s="117">
        <v>204.79</v>
      </c>
      <c r="E24066" s="96">
        <v>203.87</v>
      </c>
      <c r="F24066" s="12">
        <v>1614296</v>
      </c>
    </row>
    <row r="24067" spans="2:6">
      <c r="B24067" s="21">
        <v>42989</v>
      </c>
      <c r="C24067" s="122" t="s">
        <v>149</v>
      </c>
      <c r="D24067" s="117">
        <v>41.5</v>
      </c>
      <c r="E24067" s="96">
        <v>41.73</v>
      </c>
      <c r="F24067" s="12">
        <v>2025519</v>
      </c>
    </row>
    <row r="24068" spans="2:6">
      <c r="B24068" s="21">
        <v>42989</v>
      </c>
      <c r="C24068" s="122" t="s">
        <v>150</v>
      </c>
      <c r="D24068" s="117">
        <v>34.520000000000003</v>
      </c>
      <c r="E24068" s="96">
        <v>35.479999999999997</v>
      </c>
      <c r="F24068" s="12">
        <v>2849534</v>
      </c>
    </row>
    <row r="24069" spans="2:6">
      <c r="B24069" s="21">
        <v>42989</v>
      </c>
      <c r="C24069" s="122" t="s">
        <v>151</v>
      </c>
      <c r="D24069" s="117">
        <v>329.6</v>
      </c>
      <c r="E24069" s="96">
        <v>326.54000000000002</v>
      </c>
      <c r="F24069" s="12">
        <v>1301326</v>
      </c>
    </row>
    <row r="24070" spans="2:6">
      <c r="B24070" s="21">
        <v>42989</v>
      </c>
      <c r="C24070" s="122" t="s">
        <v>152</v>
      </c>
      <c r="D24070" s="117">
        <v>50.92</v>
      </c>
      <c r="E24070" s="96">
        <v>51.53</v>
      </c>
      <c r="F24070" s="12">
        <v>4442623</v>
      </c>
    </row>
    <row r="24071" spans="2:6">
      <c r="B24071" s="21">
        <v>42989</v>
      </c>
      <c r="C24071" s="122" t="s">
        <v>153</v>
      </c>
      <c r="D24071" s="117">
        <v>417.49</v>
      </c>
      <c r="E24071" s="96">
        <v>424.04</v>
      </c>
      <c r="F24071" s="12">
        <v>443206</v>
      </c>
    </row>
    <row r="24072" spans="2:6">
      <c r="B24072" s="21">
        <v>42989</v>
      </c>
      <c r="C24072" s="122" t="s">
        <v>154</v>
      </c>
      <c r="D24072" s="117">
        <v>40.549999999999997</v>
      </c>
      <c r="E24072" s="96">
        <v>40.94</v>
      </c>
      <c r="F24072" s="12">
        <v>2671595</v>
      </c>
    </row>
    <row r="24073" spans="2:6">
      <c r="B24073" s="21">
        <v>42989</v>
      </c>
      <c r="C24073" s="122" t="s">
        <v>155</v>
      </c>
      <c r="D24073" s="117">
        <v>62.62</v>
      </c>
      <c r="E24073" s="96">
        <v>62.72</v>
      </c>
      <c r="F24073" s="12">
        <v>6086467</v>
      </c>
    </row>
    <row r="24074" spans="2:6">
      <c r="B24074" s="21">
        <v>42989</v>
      </c>
      <c r="C24074" s="122" t="s">
        <v>156</v>
      </c>
      <c r="D24074" s="117">
        <v>29.05</v>
      </c>
      <c r="E24074" s="96">
        <v>28.95</v>
      </c>
      <c r="F24074" s="12">
        <v>5695829</v>
      </c>
    </row>
    <row r="24075" spans="2:6">
      <c r="B24075" s="21">
        <v>42989</v>
      </c>
      <c r="C24075" s="122" t="s">
        <v>157</v>
      </c>
      <c r="D24075" s="117">
        <v>46.5</v>
      </c>
      <c r="E24075" s="96">
        <v>46.99</v>
      </c>
      <c r="F24075" s="12">
        <v>1367712</v>
      </c>
    </row>
    <row r="24076" spans="2:6">
      <c r="B24076" s="21">
        <v>42989</v>
      </c>
      <c r="C24076" s="122" t="s">
        <v>158</v>
      </c>
      <c r="D24076" s="117">
        <v>120.83</v>
      </c>
      <c r="E24076" s="96">
        <v>120.71</v>
      </c>
      <c r="F24076" s="12">
        <v>555211</v>
      </c>
    </row>
    <row r="24077" spans="2:6">
      <c r="B24077" s="21">
        <v>42989</v>
      </c>
      <c r="C24077" s="122" t="s">
        <v>159</v>
      </c>
      <c r="D24077" s="117">
        <v>66.760000000000005</v>
      </c>
      <c r="E24077" s="96">
        <v>67.709999999999994</v>
      </c>
      <c r="F24077" s="12">
        <v>17287005</v>
      </c>
    </row>
    <row r="24078" spans="2:6">
      <c r="B24078" s="21">
        <v>42989</v>
      </c>
      <c r="C24078" s="122" t="s">
        <v>160</v>
      </c>
      <c r="D24078" s="117">
        <v>33.409999999999997</v>
      </c>
      <c r="E24078" s="96">
        <v>33.409999999999997</v>
      </c>
      <c r="F24078" s="12">
        <v>1392777</v>
      </c>
    </row>
    <row r="24079" spans="2:6">
      <c r="B24079" s="21">
        <v>42989</v>
      </c>
      <c r="C24079" s="122" t="s">
        <v>161</v>
      </c>
      <c r="D24079" s="117">
        <v>34.61</v>
      </c>
      <c r="E24079" s="96">
        <v>34.75</v>
      </c>
      <c r="F24079" s="12">
        <v>3332899</v>
      </c>
    </row>
    <row r="24080" spans="2:6">
      <c r="B24080" s="21">
        <v>42989</v>
      </c>
      <c r="C24080" s="122" t="s">
        <v>162</v>
      </c>
      <c r="D24080" s="117">
        <v>68.819999999999993</v>
      </c>
      <c r="E24080" s="96">
        <v>69.73</v>
      </c>
      <c r="F24080" s="12">
        <v>2246803</v>
      </c>
    </row>
    <row r="24081" spans="2:6">
      <c r="B24081" s="21">
        <v>42989</v>
      </c>
      <c r="C24081" s="122" t="s">
        <v>163</v>
      </c>
      <c r="D24081" s="117">
        <v>118.82</v>
      </c>
      <c r="E24081" s="96">
        <v>118.87</v>
      </c>
      <c r="F24081" s="12">
        <v>3527473</v>
      </c>
    </row>
    <row r="24082" spans="2:6">
      <c r="B24082" s="21">
        <v>42989</v>
      </c>
      <c r="C24082" s="122" t="s">
        <v>164</v>
      </c>
      <c r="D24082" s="117">
        <v>142.71</v>
      </c>
      <c r="E24082" s="96">
        <v>145.88</v>
      </c>
      <c r="F24082" s="12">
        <v>4895214</v>
      </c>
    </row>
    <row r="24083" spans="2:6">
      <c r="B24083" s="21">
        <v>42989</v>
      </c>
      <c r="C24083" s="122" t="s">
        <v>165</v>
      </c>
      <c r="D24083" s="117">
        <v>36.58</v>
      </c>
      <c r="E24083" s="96">
        <v>36.99</v>
      </c>
      <c r="F24083" s="12">
        <v>2039834</v>
      </c>
    </row>
    <row r="24084" spans="2:6">
      <c r="B24084" s="21">
        <v>42989</v>
      </c>
      <c r="C24084" s="122" t="s">
        <v>166</v>
      </c>
      <c r="D24084" s="117">
        <v>105.36</v>
      </c>
      <c r="E24084" s="96">
        <v>104.38</v>
      </c>
      <c r="F24084" s="12">
        <v>1296653</v>
      </c>
    </row>
    <row r="24085" spans="2:6">
      <c r="B24085" s="21">
        <v>42989</v>
      </c>
      <c r="C24085" s="122" t="s">
        <v>167</v>
      </c>
      <c r="D24085" s="117">
        <v>59.79</v>
      </c>
      <c r="E24085" s="96">
        <v>58</v>
      </c>
      <c r="F24085" s="12">
        <v>5047231</v>
      </c>
    </row>
    <row r="24086" spans="2:6">
      <c r="B24086" s="21">
        <v>42989</v>
      </c>
      <c r="C24086" s="122" t="s">
        <v>168</v>
      </c>
      <c r="D24086" s="117">
        <v>106.84</v>
      </c>
      <c r="E24086" s="96">
        <v>106.93</v>
      </c>
      <c r="F24086" s="12">
        <v>1864218</v>
      </c>
    </row>
    <row r="24087" spans="2:6">
      <c r="B24087" s="21">
        <v>42989</v>
      </c>
      <c r="C24087" s="122" t="s">
        <v>169</v>
      </c>
      <c r="D24087" s="117">
        <v>66.930000000000007</v>
      </c>
      <c r="E24087" s="96">
        <v>67.650000000000006</v>
      </c>
      <c r="F24087" s="12">
        <v>6671226</v>
      </c>
    </row>
    <row r="24088" spans="2:6">
      <c r="B24088" s="21">
        <v>42989</v>
      </c>
      <c r="C24088" s="122" t="s">
        <v>170</v>
      </c>
      <c r="D24088" s="117">
        <v>140.56</v>
      </c>
      <c r="E24088" s="96">
        <v>140.91999999999999</v>
      </c>
      <c r="F24088" s="12">
        <v>2950213</v>
      </c>
    </row>
    <row r="24089" spans="2:6">
      <c r="B24089" s="21">
        <v>42989</v>
      </c>
      <c r="C24089" s="122" t="s">
        <v>171</v>
      </c>
      <c r="D24089" s="117">
        <v>69.61</v>
      </c>
      <c r="E24089" s="96">
        <v>70.489999999999995</v>
      </c>
      <c r="F24089" s="12">
        <v>2425365</v>
      </c>
    </row>
    <row r="24090" spans="2:6">
      <c r="B24090" s="21">
        <v>42989</v>
      </c>
      <c r="C24090" s="122" t="s">
        <v>172</v>
      </c>
      <c r="D24090" s="117">
        <v>32.299999999999997</v>
      </c>
      <c r="E24090" s="96">
        <v>32.31</v>
      </c>
      <c r="F24090" s="12">
        <v>3500312</v>
      </c>
    </row>
    <row r="24091" spans="2:6">
      <c r="B24091" s="21">
        <v>42989</v>
      </c>
      <c r="C24091" s="122" t="s">
        <v>173</v>
      </c>
      <c r="D24091" s="117">
        <v>33.24</v>
      </c>
      <c r="E24091" s="96">
        <v>33.46</v>
      </c>
      <c r="F24091" s="12">
        <v>4412777</v>
      </c>
    </row>
    <row r="24092" spans="2:6">
      <c r="B24092" s="21">
        <v>42989</v>
      </c>
      <c r="C24092" s="122" t="s">
        <v>174</v>
      </c>
      <c r="D24092" s="117">
        <v>49.19</v>
      </c>
      <c r="E24092" s="96">
        <v>49.62</v>
      </c>
      <c r="F24092" s="12">
        <v>1495796</v>
      </c>
    </row>
    <row r="24093" spans="2:6">
      <c r="B24093" s="21">
        <v>42989</v>
      </c>
      <c r="C24093" s="122" t="s">
        <v>175</v>
      </c>
      <c r="D24093" s="117">
        <v>3.66</v>
      </c>
      <c r="E24093" s="96">
        <v>3.63</v>
      </c>
      <c r="F24093" s="12">
        <v>22935559</v>
      </c>
    </row>
    <row r="24094" spans="2:6">
      <c r="B24094" s="21">
        <v>42989</v>
      </c>
      <c r="C24094" s="122" t="s">
        <v>176</v>
      </c>
      <c r="D24094" s="117">
        <v>73.680000000000007</v>
      </c>
      <c r="E24094" s="96">
        <v>72.83</v>
      </c>
      <c r="F24094" s="12">
        <v>2013260</v>
      </c>
    </row>
    <row r="24095" spans="2:6">
      <c r="B24095" s="21">
        <v>42989</v>
      </c>
      <c r="C24095" s="122" t="s">
        <v>177</v>
      </c>
      <c r="D24095" s="117">
        <v>394.93</v>
      </c>
      <c r="E24095" s="96">
        <v>381.01</v>
      </c>
      <c r="F24095" s="12">
        <v>2090660</v>
      </c>
    </row>
    <row r="24096" spans="2:6">
      <c r="B24096" s="21">
        <v>42989</v>
      </c>
      <c r="C24096" s="122" t="s">
        <v>178</v>
      </c>
      <c r="D24096" s="117">
        <v>185.01</v>
      </c>
      <c r="E24096" s="96">
        <v>186.32</v>
      </c>
      <c r="F24096" s="12">
        <v>1618631</v>
      </c>
    </row>
    <row r="24097" spans="2:6">
      <c r="B24097" s="21">
        <v>42989</v>
      </c>
      <c r="C24097" s="122" t="s">
        <v>179</v>
      </c>
      <c r="D24097" s="117">
        <v>76.209999999999994</v>
      </c>
      <c r="E24097" s="96">
        <v>76.52</v>
      </c>
      <c r="F24097" s="12">
        <v>514004</v>
      </c>
    </row>
    <row r="24098" spans="2:6">
      <c r="B24098" s="21">
        <v>42989</v>
      </c>
      <c r="C24098" s="122" t="s">
        <v>180</v>
      </c>
      <c r="D24098" s="117">
        <v>71.819999999999993</v>
      </c>
      <c r="E24098" s="96">
        <v>72.02</v>
      </c>
      <c r="F24098" s="12">
        <v>2351734</v>
      </c>
    </row>
    <row r="24099" spans="2:6">
      <c r="B24099" s="21">
        <v>42989</v>
      </c>
      <c r="C24099" s="122" t="s">
        <v>181</v>
      </c>
      <c r="D24099" s="117">
        <v>134.25</v>
      </c>
      <c r="E24099" s="96">
        <v>135.03</v>
      </c>
      <c r="F24099" s="12">
        <v>645668</v>
      </c>
    </row>
    <row r="24100" spans="2:6">
      <c r="B24100" s="21">
        <v>42989</v>
      </c>
      <c r="C24100" s="122" t="s">
        <v>182</v>
      </c>
      <c r="D24100" s="117">
        <v>65.69</v>
      </c>
      <c r="E24100" s="96">
        <v>66.75</v>
      </c>
      <c r="F24100" s="12">
        <v>2615787</v>
      </c>
    </row>
    <row r="24101" spans="2:6">
      <c r="B24101" s="21">
        <v>42989</v>
      </c>
      <c r="C24101" s="122" t="s">
        <v>183</v>
      </c>
      <c r="D24101" s="117">
        <v>38.299999999999997</v>
      </c>
      <c r="E24101" s="96">
        <v>37.83</v>
      </c>
      <c r="F24101" s="12">
        <v>29644553</v>
      </c>
    </row>
    <row r="24102" spans="2:6">
      <c r="B24102" s="21">
        <v>42989</v>
      </c>
      <c r="C24102" s="122" t="s">
        <v>184</v>
      </c>
      <c r="D24102" s="117">
        <v>129.12</v>
      </c>
      <c r="E24102" s="96">
        <v>128.80000000000001</v>
      </c>
      <c r="F24102" s="12">
        <v>1056608</v>
      </c>
    </row>
    <row r="24103" spans="2:6">
      <c r="B24103" s="21">
        <v>42989</v>
      </c>
      <c r="C24103" s="122" t="s">
        <v>185</v>
      </c>
      <c r="D24103" s="117">
        <v>302</v>
      </c>
      <c r="E24103" s="96">
        <v>305.14</v>
      </c>
      <c r="F24103" s="12">
        <v>1339124</v>
      </c>
    </row>
    <row r="24104" spans="2:6">
      <c r="B24104" s="21">
        <v>42989</v>
      </c>
      <c r="C24104" s="122" t="s">
        <v>186</v>
      </c>
      <c r="D24104" s="117">
        <v>161.58000000000001</v>
      </c>
      <c r="E24104" s="96">
        <v>164.67</v>
      </c>
      <c r="F24104" s="12">
        <v>1173431</v>
      </c>
    </row>
    <row r="24105" spans="2:6">
      <c r="B24105" s="21">
        <v>42989</v>
      </c>
      <c r="C24105" s="122" t="s">
        <v>187</v>
      </c>
      <c r="D24105" s="117">
        <v>48.62</v>
      </c>
      <c r="E24105" s="96">
        <v>49.1</v>
      </c>
      <c r="F24105" s="12">
        <v>1308046</v>
      </c>
    </row>
    <row r="24106" spans="2:6">
      <c r="B24106" s="21">
        <v>42989</v>
      </c>
      <c r="C24106" s="122" t="s">
        <v>188</v>
      </c>
      <c r="D24106" s="117">
        <v>90</v>
      </c>
      <c r="E24106" s="96">
        <v>90.54</v>
      </c>
      <c r="F24106" s="12">
        <v>1388535</v>
      </c>
    </row>
    <row r="24107" spans="2:6">
      <c r="B24107" s="21">
        <v>42989</v>
      </c>
      <c r="C24107" s="122" t="s">
        <v>189</v>
      </c>
      <c r="D24107" s="117">
        <v>30.03</v>
      </c>
      <c r="E24107" s="96">
        <v>30.45</v>
      </c>
      <c r="F24107" s="12">
        <v>2638729</v>
      </c>
    </row>
    <row r="24108" spans="2:6">
      <c r="B24108" s="21">
        <v>42989</v>
      </c>
      <c r="C24108" s="122" t="s">
        <v>190</v>
      </c>
      <c r="D24108" s="117">
        <v>78.88</v>
      </c>
      <c r="E24108" s="96">
        <v>79.06</v>
      </c>
      <c r="F24108" s="12">
        <v>2388392</v>
      </c>
    </row>
    <row r="24109" spans="2:6">
      <c r="B24109" s="21">
        <v>42989</v>
      </c>
      <c r="C24109" s="122" t="s">
        <v>191</v>
      </c>
      <c r="D24109" s="117">
        <v>26.12</v>
      </c>
      <c r="E24109" s="96">
        <v>26.03</v>
      </c>
      <c r="F24109" s="12">
        <v>5314854</v>
      </c>
    </row>
    <row r="24110" spans="2:6">
      <c r="B24110" s="21">
        <v>42989</v>
      </c>
      <c r="C24110" s="122" t="s">
        <v>192</v>
      </c>
      <c r="D24110" s="117">
        <v>40.5</v>
      </c>
      <c r="E24110" s="96">
        <v>40.799999999999997</v>
      </c>
      <c r="F24110" s="12">
        <v>4108896</v>
      </c>
    </row>
    <row r="24111" spans="2:6">
      <c r="B24111" s="21">
        <v>42989</v>
      </c>
      <c r="C24111" s="122" t="s">
        <v>193</v>
      </c>
      <c r="D24111" s="117">
        <v>131.01</v>
      </c>
      <c r="E24111" s="96">
        <v>130.81</v>
      </c>
      <c r="F24111" s="12">
        <v>3018477</v>
      </c>
    </row>
    <row r="24112" spans="2:6">
      <c r="B24112" s="21">
        <v>42989</v>
      </c>
      <c r="C24112" s="122" t="s">
        <v>194</v>
      </c>
      <c r="D24112" s="117">
        <v>252.81</v>
      </c>
      <c r="E24112" s="96">
        <v>253.39</v>
      </c>
      <c r="F24112" s="12">
        <v>418758</v>
      </c>
    </row>
    <row r="24113" spans="2:6">
      <c r="B24113" s="21">
        <v>42989</v>
      </c>
      <c r="C24113" s="122" t="s">
        <v>195</v>
      </c>
      <c r="D24113" s="117">
        <v>44.66</v>
      </c>
      <c r="E24113" s="96">
        <v>44.93</v>
      </c>
      <c r="F24113" s="12">
        <v>4809372</v>
      </c>
    </row>
    <row r="24114" spans="2:6">
      <c r="B24114" s="21">
        <v>42989</v>
      </c>
      <c r="C24114" s="122" t="s">
        <v>196</v>
      </c>
      <c r="D24114" s="117">
        <v>157.88999999999999</v>
      </c>
      <c r="E24114" s="96">
        <v>157.36000000000001</v>
      </c>
      <c r="F24114" s="12">
        <v>2442453</v>
      </c>
    </row>
    <row r="24115" spans="2:6">
      <c r="B24115" s="21">
        <v>42989</v>
      </c>
      <c r="C24115" s="122" t="s">
        <v>197</v>
      </c>
      <c r="D24115" s="117">
        <v>16.53</v>
      </c>
      <c r="E24115" s="96">
        <v>16.72</v>
      </c>
      <c r="F24115" s="12">
        <v>3333048</v>
      </c>
    </row>
    <row r="24116" spans="2:6">
      <c r="B24116" s="21">
        <v>42989</v>
      </c>
      <c r="C24116" s="122" t="s">
        <v>198</v>
      </c>
      <c r="D24116" s="117">
        <v>47.94</v>
      </c>
      <c r="E24116" s="96">
        <v>47.73</v>
      </c>
      <c r="F24116" s="12">
        <v>2184343</v>
      </c>
    </row>
    <row r="24117" spans="2:6">
      <c r="B24117" s="21">
        <v>42989</v>
      </c>
      <c r="C24117" s="122" t="s">
        <v>199</v>
      </c>
      <c r="D24117" s="117">
        <v>96.95</v>
      </c>
      <c r="E24117" s="96">
        <v>97.71</v>
      </c>
      <c r="F24117" s="12">
        <v>4471493</v>
      </c>
    </row>
    <row r="24118" spans="2:6">
      <c r="B24118" s="21">
        <v>42989</v>
      </c>
      <c r="C24118" s="122" t="s">
        <v>200</v>
      </c>
      <c r="D24118" s="117">
        <v>31.71</v>
      </c>
      <c r="E24118" s="96">
        <v>32.19</v>
      </c>
      <c r="F24118" s="12">
        <v>22440819</v>
      </c>
    </row>
    <row r="24119" spans="2:6">
      <c r="B24119" s="21">
        <v>42989</v>
      </c>
      <c r="C24119" s="122" t="s">
        <v>201</v>
      </c>
      <c r="D24119" s="117">
        <v>32.409999999999997</v>
      </c>
      <c r="E24119" s="96">
        <v>32.61</v>
      </c>
      <c r="F24119" s="12">
        <v>1692437</v>
      </c>
    </row>
    <row r="24120" spans="2:6">
      <c r="B24120" s="21">
        <v>42989</v>
      </c>
      <c r="C24120" s="122" t="s">
        <v>202</v>
      </c>
      <c r="D24120" s="117">
        <v>51.46</v>
      </c>
      <c r="E24120" s="96">
        <v>52.07</v>
      </c>
      <c r="F24120" s="12">
        <v>5691020</v>
      </c>
    </row>
    <row r="24121" spans="2:6">
      <c r="B24121" s="21">
        <v>42989</v>
      </c>
      <c r="C24121" s="122" t="s">
        <v>203</v>
      </c>
      <c r="D24121" s="117">
        <v>133.94999999999999</v>
      </c>
      <c r="E24121" s="96">
        <v>135</v>
      </c>
      <c r="F24121" s="12">
        <v>319777</v>
      </c>
    </row>
    <row r="24122" spans="2:6">
      <c r="B24122" s="21">
        <v>42989</v>
      </c>
      <c r="C24122" s="122" t="s">
        <v>204</v>
      </c>
      <c r="D24122" s="117">
        <v>18.600000000000001</v>
      </c>
      <c r="E24122" s="96">
        <v>18.34</v>
      </c>
      <c r="F24122" s="12">
        <v>12430918</v>
      </c>
    </row>
    <row r="24123" spans="2:6">
      <c r="B24123" s="21">
        <v>42989</v>
      </c>
      <c r="C24123" s="122" t="s">
        <v>205</v>
      </c>
      <c r="D24123" s="117">
        <v>71.72</v>
      </c>
      <c r="E24123" s="96">
        <v>72.180000000000007</v>
      </c>
      <c r="F24123" s="12">
        <v>3160971</v>
      </c>
    </row>
    <row r="24124" spans="2:6">
      <c r="B24124" s="21">
        <v>42989</v>
      </c>
      <c r="C24124" s="122" t="s">
        <v>206</v>
      </c>
      <c r="D24124" s="117">
        <v>75.900000000000006</v>
      </c>
      <c r="E24124" s="96">
        <v>76.28</v>
      </c>
      <c r="F24124" s="12">
        <v>1618120</v>
      </c>
    </row>
    <row r="24125" spans="2:6">
      <c r="B24125" s="21">
        <v>42989</v>
      </c>
      <c r="C24125" s="122" t="s">
        <v>207</v>
      </c>
      <c r="D24125" s="117">
        <v>80</v>
      </c>
      <c r="E24125" s="96">
        <v>79.72</v>
      </c>
      <c r="F24125" s="12">
        <v>3784325</v>
      </c>
    </row>
    <row r="24126" spans="2:6">
      <c r="B24126" s="21">
        <v>42989</v>
      </c>
      <c r="C24126" s="122" t="s">
        <v>208</v>
      </c>
      <c r="D24126" s="117">
        <v>111.83</v>
      </c>
      <c r="E24126" s="96">
        <v>112.52</v>
      </c>
      <c r="F24126" s="12">
        <v>5973396</v>
      </c>
    </row>
    <row r="24127" spans="2:6">
      <c r="B24127" s="21">
        <v>42989</v>
      </c>
      <c r="C24127" s="122" t="s">
        <v>209</v>
      </c>
      <c r="D24127" s="117">
        <v>112.16</v>
      </c>
      <c r="E24127" s="96">
        <v>114.16</v>
      </c>
      <c r="F24127" s="12">
        <v>915989</v>
      </c>
    </row>
    <row r="24128" spans="2:6">
      <c r="B24128" s="21">
        <v>42989</v>
      </c>
      <c r="C24128" s="122" t="s">
        <v>210</v>
      </c>
      <c r="D24128" s="117">
        <v>79.2</v>
      </c>
      <c r="E24128" s="96">
        <v>79.92</v>
      </c>
      <c r="F24128" s="12">
        <v>2393082</v>
      </c>
    </row>
    <row r="24129" spans="2:6">
      <c r="B24129" s="21">
        <v>42989</v>
      </c>
      <c r="C24129" s="122" t="s">
        <v>211</v>
      </c>
      <c r="D24129" s="117">
        <v>47.95</v>
      </c>
      <c r="E24129" s="96">
        <v>48.82</v>
      </c>
      <c r="F24129" s="12">
        <v>12512615</v>
      </c>
    </row>
    <row r="24130" spans="2:6">
      <c r="B24130" s="21">
        <v>42989</v>
      </c>
      <c r="C24130" s="122" t="s">
        <v>212</v>
      </c>
      <c r="D24130" s="117">
        <v>118.47</v>
      </c>
      <c r="E24130" s="96">
        <v>117.93</v>
      </c>
      <c r="F24130" s="12">
        <v>2759642</v>
      </c>
    </row>
    <row r="24131" spans="2:6">
      <c r="B24131" s="21">
        <v>42989</v>
      </c>
      <c r="C24131" s="122" t="s">
        <v>213</v>
      </c>
      <c r="D24131" s="117">
        <v>58.01</v>
      </c>
      <c r="E24131" s="96">
        <v>58.19</v>
      </c>
      <c r="F24131" s="12">
        <v>2667393</v>
      </c>
    </row>
    <row r="24132" spans="2:6">
      <c r="B24132" s="21">
        <v>42989</v>
      </c>
      <c r="C24132" s="122" t="s">
        <v>214</v>
      </c>
      <c r="D24132" s="117">
        <v>75.790000000000006</v>
      </c>
      <c r="E24132" s="96">
        <v>75.97</v>
      </c>
      <c r="F24132" s="12">
        <v>4155723</v>
      </c>
    </row>
    <row r="24133" spans="2:6">
      <c r="B24133" s="21">
        <v>42989</v>
      </c>
      <c r="C24133" s="122" t="s">
        <v>215</v>
      </c>
      <c r="D24133" s="117">
        <v>108.33</v>
      </c>
      <c r="E24133" s="96">
        <v>108.23</v>
      </c>
      <c r="F24133" s="12">
        <v>625200</v>
      </c>
    </row>
    <row r="24134" spans="2:6">
      <c r="B24134" s="21">
        <v>42989</v>
      </c>
      <c r="C24134" s="122" t="s">
        <v>216</v>
      </c>
      <c r="D24134" s="117">
        <v>36.42</v>
      </c>
      <c r="E24134" s="96">
        <v>36.93</v>
      </c>
      <c r="F24134" s="12">
        <v>4833130</v>
      </c>
    </row>
    <row r="24135" spans="2:6">
      <c r="B24135" s="21">
        <v>42989</v>
      </c>
      <c r="C24135" s="122" t="s">
        <v>217</v>
      </c>
      <c r="D24135" s="117">
        <v>86.76</v>
      </c>
      <c r="E24135" s="96">
        <v>87.07</v>
      </c>
      <c r="F24135" s="12">
        <v>2630561</v>
      </c>
    </row>
    <row r="24136" spans="2:6">
      <c r="B24136" s="21">
        <v>42989</v>
      </c>
      <c r="C24136" s="122" t="s">
        <v>218</v>
      </c>
      <c r="D24136" s="117">
        <v>97.9</v>
      </c>
      <c r="E24136" s="96">
        <v>97.09</v>
      </c>
      <c r="F24136" s="12">
        <v>9610290</v>
      </c>
    </row>
    <row r="24137" spans="2:6">
      <c r="B24137" s="21">
        <v>42989</v>
      </c>
      <c r="C24137" s="122" t="s">
        <v>219</v>
      </c>
      <c r="D24137" s="117">
        <v>21.4</v>
      </c>
      <c r="E24137" s="96">
        <v>20.8</v>
      </c>
      <c r="F24137" s="12">
        <v>5083262</v>
      </c>
    </row>
    <row r="24138" spans="2:6">
      <c r="B24138" s="21">
        <v>42989</v>
      </c>
      <c r="C24138" s="122" t="s">
        <v>220</v>
      </c>
      <c r="D24138" s="117">
        <v>20.21</v>
      </c>
      <c r="E24138" s="96">
        <v>19.62</v>
      </c>
      <c r="F24138" s="12">
        <v>2219345</v>
      </c>
    </row>
    <row r="24139" spans="2:6">
      <c r="B24139" s="21">
        <v>42989</v>
      </c>
      <c r="C24139" s="122" t="s">
        <v>221</v>
      </c>
      <c r="D24139" s="117">
        <v>55.02</v>
      </c>
      <c r="E24139" s="96">
        <v>54.56</v>
      </c>
      <c r="F24139" s="12">
        <v>2208460</v>
      </c>
    </row>
    <row r="24140" spans="2:6">
      <c r="B24140" s="21">
        <v>42989</v>
      </c>
      <c r="C24140" s="122" t="s">
        <v>222</v>
      </c>
      <c r="D24140" s="117">
        <v>97.33</v>
      </c>
      <c r="E24140" s="96">
        <v>97.49</v>
      </c>
      <c r="F24140" s="12">
        <v>1384315</v>
      </c>
    </row>
    <row r="24141" spans="2:6">
      <c r="B24141" s="21">
        <v>42989</v>
      </c>
      <c r="C24141" s="122" t="s">
        <v>223</v>
      </c>
      <c r="D24141" s="117">
        <v>121.77</v>
      </c>
      <c r="E24141" s="96">
        <v>126.04</v>
      </c>
      <c r="F24141" s="12">
        <v>2939992</v>
      </c>
    </row>
    <row r="24142" spans="2:6">
      <c r="B24142" s="21">
        <v>42989</v>
      </c>
      <c r="C24142" s="122" t="s">
        <v>224</v>
      </c>
      <c r="D24142" s="117">
        <v>83.14</v>
      </c>
      <c r="E24142" s="96">
        <v>83.4</v>
      </c>
      <c r="F24142" s="12">
        <v>2790886</v>
      </c>
    </row>
    <row r="24143" spans="2:6">
      <c r="B24143" s="21">
        <v>42989</v>
      </c>
      <c r="C24143" s="122" t="s">
        <v>225</v>
      </c>
      <c r="D24143" s="117">
        <v>88</v>
      </c>
      <c r="E24143" s="96">
        <v>87.94</v>
      </c>
      <c r="F24143" s="12">
        <v>1114671</v>
      </c>
    </row>
    <row r="24144" spans="2:6">
      <c r="B24144" s="21">
        <v>42989</v>
      </c>
      <c r="C24144" s="122" t="s">
        <v>226</v>
      </c>
      <c r="D24144" s="117">
        <v>91.71</v>
      </c>
      <c r="E24144" s="96">
        <v>92.11</v>
      </c>
      <c r="F24144" s="12">
        <v>668440</v>
      </c>
    </row>
    <row r="24145" spans="2:6">
      <c r="B24145" s="21">
        <v>42989</v>
      </c>
      <c r="C24145" s="122" t="s">
        <v>227</v>
      </c>
      <c r="D24145" s="117">
        <v>29.48</v>
      </c>
      <c r="E24145" s="96">
        <v>30.14</v>
      </c>
      <c r="F24145" s="12">
        <v>3530953</v>
      </c>
    </row>
    <row r="24146" spans="2:6">
      <c r="B24146" s="21">
        <v>42989</v>
      </c>
      <c r="C24146" s="122" t="s">
        <v>228</v>
      </c>
      <c r="D24146" s="117">
        <v>79.3</v>
      </c>
      <c r="E24146" s="96">
        <v>79.739999999999995</v>
      </c>
      <c r="F24146" s="12">
        <v>2240102</v>
      </c>
    </row>
    <row r="24147" spans="2:6">
      <c r="B24147" s="21">
        <v>42989</v>
      </c>
      <c r="C24147" s="122" t="s">
        <v>229</v>
      </c>
      <c r="D24147" s="117">
        <v>112.75</v>
      </c>
      <c r="E24147" s="96">
        <v>113.51</v>
      </c>
      <c r="F24147" s="12">
        <v>441544</v>
      </c>
    </row>
    <row r="24148" spans="2:6">
      <c r="B24148" s="21">
        <v>42989</v>
      </c>
      <c r="C24148" s="122" t="s">
        <v>230</v>
      </c>
      <c r="D24148" s="117">
        <v>87.64</v>
      </c>
      <c r="E24148" s="96">
        <v>88.34</v>
      </c>
      <c r="F24148" s="12">
        <v>1674681</v>
      </c>
    </row>
    <row r="24149" spans="2:6">
      <c r="B24149" s="21">
        <v>42989</v>
      </c>
      <c r="C24149" s="122" t="s">
        <v>231</v>
      </c>
      <c r="D24149" s="117">
        <v>58.96</v>
      </c>
      <c r="E24149" s="96">
        <v>59.8</v>
      </c>
      <c r="F24149" s="12">
        <v>1917025</v>
      </c>
    </row>
    <row r="24150" spans="2:6">
      <c r="B24150" s="21">
        <v>42989</v>
      </c>
      <c r="C24150" s="122" t="s">
        <v>232</v>
      </c>
      <c r="D24150" s="117">
        <v>31.63</v>
      </c>
      <c r="E24150" s="96">
        <v>31.81</v>
      </c>
      <c r="F24150" s="12">
        <v>3862738</v>
      </c>
    </row>
    <row r="24151" spans="2:6">
      <c r="B24151" s="21">
        <v>42989</v>
      </c>
      <c r="C24151" s="122" t="s">
        <v>233</v>
      </c>
      <c r="D24151" s="117">
        <v>65.25</v>
      </c>
      <c r="E24151" s="96">
        <v>66.849999999999994</v>
      </c>
      <c r="F24151" s="12">
        <v>11567033</v>
      </c>
    </row>
    <row r="24152" spans="2:6">
      <c r="B24152" s="21">
        <v>42989</v>
      </c>
      <c r="C24152" s="122" t="s">
        <v>234</v>
      </c>
      <c r="D24152" s="117">
        <v>84.84</v>
      </c>
      <c r="E24152" s="96">
        <v>85.25</v>
      </c>
      <c r="F24152" s="12">
        <v>2988096</v>
      </c>
    </row>
    <row r="24153" spans="2:6">
      <c r="B24153" s="21">
        <v>42989</v>
      </c>
      <c r="C24153" s="122" t="s">
        <v>235</v>
      </c>
      <c r="D24153" s="117">
        <v>119.88</v>
      </c>
      <c r="E24153" s="96">
        <v>121.19</v>
      </c>
      <c r="F24153" s="12">
        <v>2282097</v>
      </c>
    </row>
    <row r="24154" spans="2:6">
      <c r="B24154" s="21">
        <v>42989</v>
      </c>
      <c r="C24154" s="122" t="s">
        <v>236</v>
      </c>
      <c r="D24154" s="117">
        <v>38.04</v>
      </c>
      <c r="E24154" s="96">
        <v>38.090000000000003</v>
      </c>
      <c r="F24154" s="12">
        <v>6121966</v>
      </c>
    </row>
    <row r="24155" spans="2:6">
      <c r="B24155" s="21">
        <v>42989</v>
      </c>
      <c r="C24155" s="122" t="s">
        <v>237</v>
      </c>
      <c r="D24155" s="117">
        <v>131.49</v>
      </c>
      <c r="E24155" s="96">
        <v>129.83000000000001</v>
      </c>
      <c r="F24155" s="12">
        <v>1716389</v>
      </c>
    </row>
    <row r="24156" spans="2:6">
      <c r="B24156" s="21">
        <v>42989</v>
      </c>
      <c r="C24156" s="122" t="s">
        <v>238</v>
      </c>
      <c r="D24156" s="117">
        <v>85.45</v>
      </c>
      <c r="E24156" s="96">
        <v>86.05</v>
      </c>
      <c r="F24156" s="12">
        <v>1109795</v>
      </c>
    </row>
    <row r="24157" spans="2:6">
      <c r="B24157" s="21">
        <v>42989</v>
      </c>
      <c r="C24157" s="122" t="s">
        <v>239</v>
      </c>
      <c r="D24157" s="117">
        <v>121.53</v>
      </c>
      <c r="E24157" s="96">
        <v>113.12</v>
      </c>
      <c r="F24157" s="12">
        <v>9825546</v>
      </c>
    </row>
    <row r="24158" spans="2:6">
      <c r="B24158" s="21">
        <v>42989</v>
      </c>
      <c r="C24158" s="122" t="s">
        <v>240</v>
      </c>
      <c r="D24158" s="117">
        <v>80.75</v>
      </c>
      <c r="E24158" s="96">
        <v>81.489999999999995</v>
      </c>
      <c r="F24158" s="12">
        <v>1804962</v>
      </c>
    </row>
    <row r="24159" spans="2:6">
      <c r="B24159" s="21">
        <v>42989</v>
      </c>
      <c r="C24159" s="122" t="s">
        <v>241</v>
      </c>
      <c r="D24159" s="117">
        <v>109.18</v>
      </c>
      <c r="E24159" s="96">
        <v>108.74</v>
      </c>
      <c r="F24159" s="12">
        <v>2548044</v>
      </c>
    </row>
    <row r="24160" spans="2:6">
      <c r="B24160" s="21">
        <v>42989</v>
      </c>
      <c r="C24160" s="122" t="s">
        <v>242</v>
      </c>
      <c r="D24160" s="117">
        <v>85.62</v>
      </c>
      <c r="E24160" s="96">
        <v>85.59</v>
      </c>
      <c r="F24160" s="12">
        <v>983633</v>
      </c>
    </row>
    <row r="24161" spans="2:6">
      <c r="B24161" s="21">
        <v>42989</v>
      </c>
      <c r="C24161" s="122" t="s">
        <v>243</v>
      </c>
      <c r="D24161" s="117">
        <v>60.77</v>
      </c>
      <c r="E24161" s="96">
        <v>60.91</v>
      </c>
      <c r="F24161" s="12">
        <v>2380383</v>
      </c>
    </row>
    <row r="24162" spans="2:6">
      <c r="B24162" s="21">
        <v>42989</v>
      </c>
      <c r="C24162" s="122" t="s">
        <v>244</v>
      </c>
      <c r="D24162" s="117">
        <v>87.11</v>
      </c>
      <c r="E24162" s="96">
        <v>87.93</v>
      </c>
      <c r="F24162" s="12">
        <v>2865342</v>
      </c>
    </row>
    <row r="24163" spans="2:6">
      <c r="B24163" s="21">
        <v>42989</v>
      </c>
      <c r="C24163" s="122" t="s">
        <v>245</v>
      </c>
      <c r="D24163" s="117">
        <v>464.52</v>
      </c>
      <c r="E24163" s="96">
        <v>474.42</v>
      </c>
      <c r="F24163" s="12">
        <v>591260</v>
      </c>
    </row>
    <row r="24164" spans="2:6">
      <c r="B24164" s="21">
        <v>42989</v>
      </c>
      <c r="C24164" s="122" t="s">
        <v>246</v>
      </c>
      <c r="D24164" s="117">
        <v>68.2</v>
      </c>
      <c r="E24164" s="96">
        <v>68.61</v>
      </c>
      <c r="F24164" s="12">
        <v>1257665</v>
      </c>
    </row>
    <row r="24165" spans="2:6">
      <c r="B24165" s="21">
        <v>42989</v>
      </c>
      <c r="C24165" s="122" t="s">
        <v>247</v>
      </c>
      <c r="D24165" s="117">
        <v>60.86</v>
      </c>
      <c r="E24165" s="96">
        <v>60.98</v>
      </c>
      <c r="F24165" s="12">
        <v>2992234</v>
      </c>
    </row>
    <row r="24166" spans="2:6">
      <c r="B24166" s="21">
        <v>42989</v>
      </c>
      <c r="C24166" s="122" t="s">
        <v>248</v>
      </c>
      <c r="D24166" s="117">
        <v>63.44</v>
      </c>
      <c r="E24166" s="96">
        <v>64.11</v>
      </c>
      <c r="F24166" s="12">
        <v>1393913</v>
      </c>
    </row>
    <row r="24167" spans="2:6">
      <c r="B24167" s="21">
        <v>42989</v>
      </c>
      <c r="C24167" s="122" t="s">
        <v>249</v>
      </c>
      <c r="D24167" s="117">
        <v>63.4</v>
      </c>
      <c r="E24167" s="96">
        <v>63.67</v>
      </c>
      <c r="F24167" s="12">
        <v>3413862</v>
      </c>
    </row>
    <row r="24168" spans="2:6">
      <c r="B24168" s="21">
        <v>42989</v>
      </c>
      <c r="C24168" s="122" t="s">
        <v>250</v>
      </c>
      <c r="D24168" s="117">
        <v>267.02</v>
      </c>
      <c r="E24168" s="96">
        <v>269.39</v>
      </c>
      <c r="F24168" s="12">
        <v>245486</v>
      </c>
    </row>
    <row r="24169" spans="2:6">
      <c r="B24169" s="21">
        <v>42989</v>
      </c>
      <c r="C24169" s="122" t="s">
        <v>251</v>
      </c>
      <c r="D24169" s="117">
        <v>39.83</v>
      </c>
      <c r="E24169" s="96">
        <v>40.44</v>
      </c>
      <c r="F24169" s="12">
        <v>1655025</v>
      </c>
    </row>
    <row r="24170" spans="2:6">
      <c r="B24170" s="21">
        <v>42989</v>
      </c>
      <c r="C24170" s="122" t="s">
        <v>252</v>
      </c>
      <c r="D24170" s="117">
        <v>72.69</v>
      </c>
      <c r="E24170" s="96">
        <v>73.349999999999994</v>
      </c>
      <c r="F24170" s="12">
        <v>2186492</v>
      </c>
    </row>
    <row r="24171" spans="2:6">
      <c r="B24171" s="21">
        <v>42989</v>
      </c>
      <c r="C24171" s="122" t="s">
        <v>253</v>
      </c>
      <c r="D24171" s="117">
        <v>79.77</v>
      </c>
      <c r="E24171" s="96">
        <v>80.34</v>
      </c>
      <c r="F24171" s="12">
        <v>970600</v>
      </c>
    </row>
    <row r="24172" spans="2:6">
      <c r="B24172" s="21">
        <v>42989</v>
      </c>
      <c r="C24172" s="122" t="s">
        <v>254</v>
      </c>
      <c r="D24172" s="117">
        <v>49.61</v>
      </c>
      <c r="E24172" s="96">
        <v>50.62</v>
      </c>
      <c r="F24172" s="12">
        <v>2560566</v>
      </c>
    </row>
    <row r="24173" spans="2:6">
      <c r="B24173" s="21">
        <v>42989</v>
      </c>
      <c r="C24173" s="122" t="s">
        <v>255</v>
      </c>
      <c r="D24173" s="117">
        <v>113.51</v>
      </c>
      <c r="E24173" s="96">
        <v>115.13</v>
      </c>
      <c r="F24173" s="12">
        <v>1108508</v>
      </c>
    </row>
    <row r="24174" spans="2:6">
      <c r="B24174" s="21">
        <v>42989</v>
      </c>
      <c r="C24174" s="122" t="s">
        <v>256</v>
      </c>
      <c r="D24174" s="117">
        <v>38.14</v>
      </c>
      <c r="E24174" s="96">
        <v>38.47</v>
      </c>
      <c r="F24174" s="12">
        <v>3289240</v>
      </c>
    </row>
    <row r="24175" spans="2:6">
      <c r="B24175" s="21">
        <v>42989</v>
      </c>
      <c r="C24175" s="122" t="s">
        <v>257</v>
      </c>
      <c r="D24175" s="117">
        <v>57.06</v>
      </c>
      <c r="E24175" s="96">
        <v>57.15</v>
      </c>
      <c r="F24175" s="12">
        <v>1254275</v>
      </c>
    </row>
    <row r="24176" spans="2:6">
      <c r="B24176" s="21">
        <v>42989</v>
      </c>
      <c r="C24176" s="122" t="s">
        <v>258</v>
      </c>
      <c r="D24176" s="117">
        <v>142.43</v>
      </c>
      <c r="E24176" s="96">
        <v>144.12</v>
      </c>
      <c r="F24176" s="12">
        <v>2371372</v>
      </c>
    </row>
    <row r="24177" spans="2:6">
      <c r="B24177" s="21">
        <v>42989</v>
      </c>
      <c r="C24177" s="122" t="s">
        <v>259</v>
      </c>
      <c r="D24177" s="117">
        <v>81.209999999999994</v>
      </c>
      <c r="E24177" s="96">
        <v>79.73</v>
      </c>
      <c r="F24177" s="12">
        <v>1558621</v>
      </c>
    </row>
    <row r="24178" spans="2:6">
      <c r="B24178" s="21">
        <v>42989</v>
      </c>
      <c r="C24178" s="122" t="s">
        <v>260</v>
      </c>
      <c r="D24178" s="117">
        <v>11.4</v>
      </c>
      <c r="E24178" s="96">
        <v>11.41</v>
      </c>
      <c r="F24178" s="12">
        <v>43375019</v>
      </c>
    </row>
    <row r="24179" spans="2:6">
      <c r="B24179" s="21">
        <v>42989</v>
      </c>
      <c r="C24179" s="122" t="s">
        <v>261</v>
      </c>
      <c r="D24179" s="117">
        <v>42.93</v>
      </c>
      <c r="E24179" s="96">
        <v>42.96</v>
      </c>
      <c r="F24179" s="12">
        <v>2862932</v>
      </c>
    </row>
    <row r="24180" spans="2:6">
      <c r="B24180" s="21">
        <v>42989</v>
      </c>
      <c r="C24180" s="122" t="s">
        <v>262</v>
      </c>
      <c r="D24180" s="117">
        <v>172.4</v>
      </c>
      <c r="E24180" s="96">
        <v>173.51</v>
      </c>
      <c r="F24180" s="12">
        <v>12372040</v>
      </c>
    </row>
    <row r="24181" spans="2:6">
      <c r="B24181" s="21">
        <v>42989</v>
      </c>
      <c r="C24181" s="122" t="s">
        <v>263</v>
      </c>
      <c r="D24181" s="117">
        <v>64.66</v>
      </c>
      <c r="E24181" s="96">
        <v>64.5</v>
      </c>
      <c r="F24181" s="12">
        <v>983223</v>
      </c>
    </row>
    <row r="24182" spans="2:6">
      <c r="B24182" s="21">
        <v>42989</v>
      </c>
      <c r="C24182" s="122" t="s">
        <v>264</v>
      </c>
      <c r="D24182" s="117">
        <v>14.48</v>
      </c>
      <c r="E24182" s="96">
        <v>14.39</v>
      </c>
      <c r="F24182" s="12">
        <v>19728129</v>
      </c>
    </row>
    <row r="24183" spans="2:6">
      <c r="B24183" s="21">
        <v>42989</v>
      </c>
      <c r="C24183" s="122" t="s">
        <v>265</v>
      </c>
      <c r="D24183" s="117">
        <v>212.11</v>
      </c>
      <c r="E24183" s="96">
        <v>212.4</v>
      </c>
      <c r="F24183" s="12">
        <v>1491949</v>
      </c>
    </row>
    <row r="24184" spans="2:6">
      <c r="B24184" s="21">
        <v>42989</v>
      </c>
      <c r="C24184" s="122" t="s">
        <v>266</v>
      </c>
      <c r="D24184" s="117">
        <v>32.17</v>
      </c>
      <c r="E24184" s="96">
        <v>32.51</v>
      </c>
      <c r="F24184" s="12">
        <v>3403548</v>
      </c>
    </row>
    <row r="24185" spans="2:6">
      <c r="B24185" s="21">
        <v>42989</v>
      </c>
      <c r="C24185" s="122" t="s">
        <v>267</v>
      </c>
      <c r="D24185" s="117">
        <v>116.25</v>
      </c>
      <c r="E24185" s="96">
        <v>117.55</v>
      </c>
      <c r="F24185" s="12">
        <v>814895</v>
      </c>
    </row>
    <row r="24186" spans="2:6">
      <c r="B24186" s="21">
        <v>42989</v>
      </c>
      <c r="C24186" s="122" t="s">
        <v>268</v>
      </c>
      <c r="D24186" s="117">
        <v>92.8</v>
      </c>
      <c r="E24186" s="96">
        <v>93.39</v>
      </c>
      <c r="F24186" s="12">
        <v>1101078</v>
      </c>
    </row>
    <row r="24187" spans="2:6">
      <c r="B24187" s="21">
        <v>42989</v>
      </c>
      <c r="C24187" s="122" t="s">
        <v>269</v>
      </c>
      <c r="D24187" s="117">
        <v>123.4</v>
      </c>
      <c r="E24187" s="96">
        <v>124.32</v>
      </c>
      <c r="F24187" s="12">
        <v>589692</v>
      </c>
    </row>
    <row r="24188" spans="2:6">
      <c r="B24188" s="21">
        <v>42989</v>
      </c>
      <c r="C24188" s="122" t="s">
        <v>270</v>
      </c>
      <c r="D24188" s="117">
        <v>25.38</v>
      </c>
      <c r="E24188" s="96">
        <v>25.7</v>
      </c>
      <c r="F24188" s="12">
        <v>4777139</v>
      </c>
    </row>
    <row r="24189" spans="2:6">
      <c r="B24189" s="21">
        <v>42989</v>
      </c>
      <c r="C24189" s="122" t="s">
        <v>271</v>
      </c>
      <c r="D24189" s="117">
        <v>35.81</v>
      </c>
      <c r="E24189" s="96">
        <v>34.99</v>
      </c>
      <c r="F24189" s="12">
        <v>3946355</v>
      </c>
    </row>
    <row r="24190" spans="2:6">
      <c r="B24190" s="21">
        <v>42989</v>
      </c>
      <c r="C24190" s="122" t="s">
        <v>272</v>
      </c>
      <c r="D24190" s="117">
        <v>38.229999999999997</v>
      </c>
      <c r="E24190" s="96">
        <v>38.979999999999997</v>
      </c>
      <c r="F24190" s="12">
        <v>1136753</v>
      </c>
    </row>
    <row r="24191" spans="2:6">
      <c r="B24191" s="21">
        <v>42989</v>
      </c>
      <c r="C24191" s="122" t="s">
        <v>273</v>
      </c>
      <c r="D24191" s="117">
        <v>39.28</v>
      </c>
      <c r="E24191" s="96">
        <v>39.340000000000003</v>
      </c>
      <c r="F24191" s="12">
        <v>804539</v>
      </c>
    </row>
    <row r="24192" spans="2:6">
      <c r="B24192" s="21">
        <v>42989</v>
      </c>
      <c r="C24192" s="122" t="s">
        <v>274</v>
      </c>
      <c r="D24192" s="117">
        <v>39.82</v>
      </c>
      <c r="E24192" s="96">
        <v>40.22</v>
      </c>
      <c r="F24192" s="12">
        <v>1061466</v>
      </c>
    </row>
    <row r="24193" spans="2:6">
      <c r="B24193" s="21">
        <v>42989</v>
      </c>
      <c r="C24193" s="122" t="s">
        <v>275</v>
      </c>
      <c r="D24193" s="117">
        <v>88</v>
      </c>
      <c r="E24193" s="96">
        <v>88.97</v>
      </c>
      <c r="F24193" s="12">
        <v>1477050</v>
      </c>
    </row>
    <row r="24194" spans="2:6">
      <c r="B24194" s="21">
        <v>42989</v>
      </c>
      <c r="C24194" s="122" t="s">
        <v>276</v>
      </c>
      <c r="D24194" s="117">
        <v>25.56</v>
      </c>
      <c r="E24194" s="96">
        <v>25.67</v>
      </c>
      <c r="F24194" s="12">
        <v>3121164</v>
      </c>
    </row>
    <row r="24195" spans="2:6">
      <c r="B24195" s="21">
        <v>42989</v>
      </c>
      <c r="C24195" s="122" t="s">
        <v>277</v>
      </c>
      <c r="D24195" s="117">
        <v>25.94</v>
      </c>
      <c r="E24195" s="96">
        <v>26.06</v>
      </c>
      <c r="F24195" s="12">
        <v>6601011</v>
      </c>
    </row>
    <row r="24196" spans="2:6">
      <c r="B24196" s="21">
        <v>42989</v>
      </c>
      <c r="C24196" s="122" t="s">
        <v>278</v>
      </c>
      <c r="D24196" s="117">
        <v>129.65</v>
      </c>
      <c r="E24196" s="96">
        <v>130.25</v>
      </c>
      <c r="F24196" s="12">
        <v>379488</v>
      </c>
    </row>
    <row r="24197" spans="2:6">
      <c r="B24197" s="21">
        <v>42989</v>
      </c>
      <c r="C24197" s="122" t="s">
        <v>279</v>
      </c>
      <c r="D24197" s="117">
        <v>66.98</v>
      </c>
      <c r="E24197" s="96">
        <v>67.52</v>
      </c>
      <c r="F24197" s="12">
        <v>1462179</v>
      </c>
    </row>
    <row r="24198" spans="2:6">
      <c r="B24198" s="21">
        <v>42989</v>
      </c>
      <c r="C24198" s="122" t="s">
        <v>280</v>
      </c>
      <c r="D24198" s="117">
        <v>198.62</v>
      </c>
      <c r="E24198" s="96">
        <v>200.33</v>
      </c>
      <c r="F24198" s="12">
        <v>1048908</v>
      </c>
    </row>
    <row r="24199" spans="2:6">
      <c r="B24199" s="21">
        <v>42989</v>
      </c>
      <c r="C24199" s="122" t="s">
        <v>281</v>
      </c>
      <c r="D24199" s="117">
        <v>23.8</v>
      </c>
      <c r="E24199" s="96">
        <v>23.72</v>
      </c>
      <c r="F24199" s="12">
        <v>43306557</v>
      </c>
    </row>
    <row r="24200" spans="2:6">
      <c r="B24200" s="21">
        <v>42989</v>
      </c>
      <c r="C24200" s="122" t="s">
        <v>282</v>
      </c>
      <c r="D24200" s="117">
        <v>21.43</v>
      </c>
      <c r="E24200" s="96">
        <v>21.59</v>
      </c>
      <c r="F24200" s="12">
        <v>4264895</v>
      </c>
    </row>
    <row r="24201" spans="2:6">
      <c r="B24201" s="21">
        <v>42989</v>
      </c>
      <c r="C24201" s="122" t="s">
        <v>283</v>
      </c>
      <c r="D24201" s="117">
        <v>85.68</v>
      </c>
      <c r="E24201" s="96">
        <v>84.52</v>
      </c>
      <c r="F24201" s="12">
        <v>10125177</v>
      </c>
    </row>
    <row r="24202" spans="2:6">
      <c r="B24202" s="21">
        <v>42989</v>
      </c>
      <c r="C24202" s="122" t="s">
        <v>284</v>
      </c>
      <c r="D24202" s="117">
        <v>55.58</v>
      </c>
      <c r="E24202" s="96">
        <v>55.78</v>
      </c>
      <c r="F24202" s="12">
        <v>2869537</v>
      </c>
    </row>
    <row r="24203" spans="2:6">
      <c r="B24203" s="21">
        <v>42989</v>
      </c>
      <c r="C24203" s="122" t="s">
        <v>24</v>
      </c>
      <c r="D24203" s="117">
        <v>28.82</v>
      </c>
      <c r="E24203" s="96">
        <v>28.92</v>
      </c>
      <c r="F24203" s="12">
        <v>4120945</v>
      </c>
    </row>
    <row r="24204" spans="2:6">
      <c r="B24204" s="21">
        <v>42989</v>
      </c>
      <c r="C24204" s="122" t="s">
        <v>25</v>
      </c>
      <c r="D24204" s="117">
        <v>37.11</v>
      </c>
      <c r="E24204" s="96">
        <v>37.35</v>
      </c>
      <c r="F24204" s="12">
        <v>13499775</v>
      </c>
    </row>
    <row r="24205" spans="2:6">
      <c r="B24205" s="21">
        <v>42989</v>
      </c>
      <c r="C24205" s="122" t="s">
        <v>26</v>
      </c>
      <c r="D24205" s="117">
        <v>934.25</v>
      </c>
      <c r="E24205" s="96">
        <v>929.08</v>
      </c>
      <c r="F24205" s="12">
        <v>1266991</v>
      </c>
    </row>
    <row r="24206" spans="2:6">
      <c r="B24206" s="21">
        <v>42989</v>
      </c>
      <c r="C24206" s="122" t="s">
        <v>27</v>
      </c>
      <c r="D24206" s="117">
        <v>947.2</v>
      </c>
      <c r="E24206" s="96">
        <v>943.29</v>
      </c>
      <c r="F24206" s="12">
        <v>1337365</v>
      </c>
    </row>
    <row r="24207" spans="2:6">
      <c r="B24207" s="21">
        <v>42989</v>
      </c>
      <c r="C24207" s="122" t="s">
        <v>28</v>
      </c>
      <c r="D24207" s="117">
        <v>85.68</v>
      </c>
      <c r="E24207" s="96">
        <v>85.82</v>
      </c>
      <c r="F24207" s="12">
        <v>752145</v>
      </c>
    </row>
    <row r="24208" spans="2:6">
      <c r="B24208" s="21">
        <v>42989</v>
      </c>
      <c r="C24208" s="122" t="s">
        <v>29</v>
      </c>
      <c r="D24208" s="117">
        <v>95.58</v>
      </c>
      <c r="E24208" s="96">
        <v>96.5</v>
      </c>
      <c r="F24208" s="12">
        <v>924407</v>
      </c>
    </row>
    <row r="24209" spans="2:6">
      <c r="B24209" s="21">
        <v>42989</v>
      </c>
      <c r="C24209" s="122" t="s">
        <v>30</v>
      </c>
      <c r="D24209" s="117">
        <v>25.77</v>
      </c>
      <c r="E24209" s="96">
        <v>25.94</v>
      </c>
      <c r="F24209" s="12">
        <v>5908669</v>
      </c>
    </row>
    <row r="24210" spans="2:6">
      <c r="B24210" s="21">
        <v>42989</v>
      </c>
      <c r="C24210" s="122" t="s">
        <v>31</v>
      </c>
      <c r="D24210" s="117">
        <v>52.55</v>
      </c>
      <c r="E24210" s="96">
        <v>52.15</v>
      </c>
      <c r="F24210" s="12">
        <v>989376</v>
      </c>
    </row>
    <row r="24211" spans="2:6">
      <c r="B24211" s="21">
        <v>42989</v>
      </c>
      <c r="C24211" s="122" t="s">
        <v>32</v>
      </c>
      <c r="D24211" s="117">
        <v>220.07</v>
      </c>
      <c r="E24211" s="96">
        <v>221.06</v>
      </c>
      <c r="F24211" s="12">
        <v>2971497</v>
      </c>
    </row>
    <row r="24212" spans="2:6">
      <c r="B24212" s="21">
        <v>42989</v>
      </c>
      <c r="C24212" s="122" t="s">
        <v>33</v>
      </c>
      <c r="D24212" s="117">
        <v>30.77</v>
      </c>
      <c r="E24212" s="96">
        <v>31.55</v>
      </c>
      <c r="F24212" s="12">
        <v>5611346</v>
      </c>
    </row>
    <row r="24213" spans="2:6">
      <c r="B24213" s="21">
        <v>42989</v>
      </c>
      <c r="C24213" s="122" t="s">
        <v>34</v>
      </c>
      <c r="D24213" s="117">
        <v>165.7</v>
      </c>
      <c r="E24213" s="96">
        <v>164.59</v>
      </c>
      <c r="F24213" s="12">
        <v>637266</v>
      </c>
    </row>
    <row r="24214" spans="2:6">
      <c r="B24214" s="21">
        <v>42989</v>
      </c>
      <c r="C24214" s="122" t="s">
        <v>35</v>
      </c>
      <c r="D24214" s="117">
        <v>40.43</v>
      </c>
      <c r="E24214" s="96">
        <v>40.630000000000003</v>
      </c>
      <c r="F24214" s="12">
        <v>10529778</v>
      </c>
    </row>
    <row r="24215" spans="2:6">
      <c r="B24215" s="21">
        <v>42989</v>
      </c>
      <c r="C24215" s="122" t="s">
        <v>36</v>
      </c>
      <c r="D24215" s="117">
        <v>94.98</v>
      </c>
      <c r="E24215" s="96">
        <v>95.8</v>
      </c>
      <c r="F24215" s="12">
        <v>1644190</v>
      </c>
    </row>
    <row r="24216" spans="2:6">
      <c r="B24216" s="21">
        <v>42989</v>
      </c>
      <c r="C24216" s="122" t="s">
        <v>37</v>
      </c>
      <c r="D24216" s="117">
        <v>12.48</v>
      </c>
      <c r="E24216" s="96">
        <v>12.54</v>
      </c>
      <c r="F24216" s="12">
        <v>9042601</v>
      </c>
    </row>
    <row r="24217" spans="2:6">
      <c r="B24217" s="21">
        <v>42989</v>
      </c>
      <c r="C24217" s="122" t="s">
        <v>38</v>
      </c>
      <c r="D24217" s="117">
        <v>25.17</v>
      </c>
      <c r="E24217" s="96">
        <v>25.43</v>
      </c>
      <c r="F24217" s="12">
        <v>3237749</v>
      </c>
    </row>
    <row r="24218" spans="2:6">
      <c r="B24218" s="21">
        <v>42989</v>
      </c>
      <c r="C24218" s="122" t="s">
        <v>39</v>
      </c>
      <c r="D24218" s="117">
        <v>77.81</v>
      </c>
      <c r="E24218" s="96">
        <v>78.349999999999994</v>
      </c>
      <c r="F24218" s="12">
        <v>1876833</v>
      </c>
    </row>
    <row r="24219" spans="2:6">
      <c r="B24219" s="21">
        <v>42989</v>
      </c>
      <c r="C24219" s="122" t="s">
        <v>40</v>
      </c>
      <c r="D24219" s="117">
        <v>74.569999999999993</v>
      </c>
      <c r="E24219" s="96">
        <v>75.36</v>
      </c>
      <c r="F24219" s="12">
        <v>1722360</v>
      </c>
    </row>
    <row r="24220" spans="2:6">
      <c r="B24220" s="21">
        <v>42989</v>
      </c>
      <c r="C24220" s="122" t="s">
        <v>41</v>
      </c>
      <c r="D24220" s="117">
        <v>30.25</v>
      </c>
      <c r="E24220" s="96">
        <v>30.33</v>
      </c>
      <c r="F24220" s="12">
        <v>4214371</v>
      </c>
    </row>
    <row r="24221" spans="2:6">
      <c r="B24221" s="21">
        <v>42989</v>
      </c>
      <c r="C24221" s="122" t="s">
        <v>42</v>
      </c>
      <c r="D24221" s="117">
        <v>158.41999999999999</v>
      </c>
      <c r="E24221" s="96">
        <v>158.37</v>
      </c>
      <c r="F24221" s="12">
        <v>8847928</v>
      </c>
    </row>
    <row r="24222" spans="2:6">
      <c r="B24222" s="21">
        <v>42989</v>
      </c>
      <c r="C24222" s="122" t="s">
        <v>43</v>
      </c>
      <c r="D24222" s="117">
        <v>40.4</v>
      </c>
      <c r="E24222" s="96">
        <v>40.92</v>
      </c>
      <c r="F24222" s="12">
        <v>3570690</v>
      </c>
    </row>
    <row r="24223" spans="2:6">
      <c r="B24223" s="21">
        <v>42989</v>
      </c>
      <c r="C24223" s="122" t="s">
        <v>44</v>
      </c>
      <c r="D24223" s="117">
        <v>54.18</v>
      </c>
      <c r="E24223" s="96">
        <v>53.94</v>
      </c>
      <c r="F24223" s="12">
        <v>4095047</v>
      </c>
    </row>
    <row r="24224" spans="2:6">
      <c r="B24224" s="21">
        <v>42989</v>
      </c>
      <c r="C24224" s="122" t="s">
        <v>45</v>
      </c>
      <c r="D24224" s="117">
        <v>65.67</v>
      </c>
      <c r="E24224" s="96">
        <v>65.95</v>
      </c>
      <c r="F24224" s="12">
        <v>2604384</v>
      </c>
    </row>
    <row r="24225" spans="2:6">
      <c r="B24225" s="21">
        <v>42989</v>
      </c>
      <c r="C24225" s="122" t="s">
        <v>46</v>
      </c>
      <c r="D24225" s="117">
        <v>47.26</v>
      </c>
      <c r="E24225" s="96">
        <v>47.57</v>
      </c>
      <c r="F24225" s="12">
        <v>1408746</v>
      </c>
    </row>
    <row r="24226" spans="2:6">
      <c r="B24226" s="21">
        <v>42989</v>
      </c>
      <c r="C24226" s="122" t="s">
        <v>47</v>
      </c>
      <c r="D24226" s="117">
        <v>39.26</v>
      </c>
      <c r="E24226" s="96">
        <v>39.200000000000003</v>
      </c>
      <c r="F24226" s="12">
        <v>3326646</v>
      </c>
    </row>
    <row r="24227" spans="2:6">
      <c r="B24227" s="21">
        <v>42989</v>
      </c>
      <c r="C24227" s="122" t="s">
        <v>48</v>
      </c>
      <c r="D24227" s="117">
        <v>138.41999999999999</v>
      </c>
      <c r="E24227" s="96">
        <v>139</v>
      </c>
      <c r="F24227" s="12">
        <v>2333290</v>
      </c>
    </row>
    <row r="24228" spans="2:6">
      <c r="B24228" s="21">
        <v>42989</v>
      </c>
      <c r="C24228" s="122" t="s">
        <v>49</v>
      </c>
      <c r="D24228" s="117">
        <v>45.71</v>
      </c>
      <c r="E24228" s="96">
        <v>47.06</v>
      </c>
      <c r="F24228" s="12">
        <v>2068801</v>
      </c>
    </row>
    <row r="24229" spans="2:6">
      <c r="B24229" s="21">
        <v>42989</v>
      </c>
      <c r="C24229" s="122" t="s">
        <v>50</v>
      </c>
      <c r="D24229" s="117">
        <v>13.3</v>
      </c>
      <c r="E24229" s="96">
        <v>13.35</v>
      </c>
      <c r="F24229" s="12">
        <v>16505858</v>
      </c>
    </row>
    <row r="24230" spans="2:6">
      <c r="B24230" s="21">
        <v>42989</v>
      </c>
      <c r="C24230" s="122" t="s">
        <v>51</v>
      </c>
      <c r="D24230" s="117">
        <v>19.263000000000002</v>
      </c>
      <c r="E24230" s="96">
        <v>19.32</v>
      </c>
      <c r="F24230" s="12">
        <v>7335345</v>
      </c>
    </row>
    <row r="24231" spans="2:6">
      <c r="B24231" s="21">
        <v>42989</v>
      </c>
      <c r="C24231" s="122" t="s">
        <v>52</v>
      </c>
      <c r="D24231" s="117">
        <v>26.02</v>
      </c>
      <c r="E24231" s="96">
        <v>26.09</v>
      </c>
      <c r="F24231" s="12">
        <v>3018768</v>
      </c>
    </row>
    <row r="24232" spans="2:6">
      <c r="B24232" s="21">
        <v>42989</v>
      </c>
      <c r="C24232" s="122" t="s">
        <v>53</v>
      </c>
      <c r="D24232" s="117">
        <v>31.7</v>
      </c>
      <c r="E24232" s="96">
        <v>31.68</v>
      </c>
      <c r="F24232" s="12">
        <v>2016652</v>
      </c>
    </row>
    <row r="24233" spans="2:6">
      <c r="B24233" s="21">
        <v>42989</v>
      </c>
      <c r="C24233" s="122" t="s">
        <v>54</v>
      </c>
      <c r="D24233" s="117">
        <v>123.08</v>
      </c>
      <c r="E24233" s="96">
        <v>123.27</v>
      </c>
      <c r="F24233" s="12">
        <v>655882</v>
      </c>
    </row>
    <row r="24234" spans="2:6">
      <c r="B24234" s="21">
        <v>42989</v>
      </c>
      <c r="C24234" s="122" t="s">
        <v>55</v>
      </c>
      <c r="D24234" s="117">
        <v>88.23</v>
      </c>
      <c r="E24234" s="96">
        <v>88.784999999999997</v>
      </c>
      <c r="F24234" s="12">
        <v>987054</v>
      </c>
    </row>
    <row r="24235" spans="2:6">
      <c r="B24235" s="21">
        <v>42989</v>
      </c>
      <c r="C24235" s="122" t="s">
        <v>56</v>
      </c>
      <c r="D24235" s="117">
        <v>18.32</v>
      </c>
      <c r="E24235" s="96">
        <v>18.21</v>
      </c>
      <c r="F24235" s="12">
        <v>5574068</v>
      </c>
    </row>
    <row r="24236" spans="2:6">
      <c r="B24236" s="21">
        <v>42989</v>
      </c>
      <c r="C24236" s="122" t="s">
        <v>57</v>
      </c>
      <c r="D24236" s="117">
        <v>108.48</v>
      </c>
      <c r="E24236" s="96">
        <v>109.65</v>
      </c>
      <c r="F24236" s="12">
        <v>1073620</v>
      </c>
    </row>
    <row r="24237" spans="2:6">
      <c r="B24237" s="21">
        <v>42989</v>
      </c>
      <c r="C24237" s="122" t="s">
        <v>58</v>
      </c>
      <c r="D24237" s="117">
        <v>258.29000000000002</v>
      </c>
      <c r="E24237" s="96">
        <v>257.20999999999998</v>
      </c>
      <c r="F24237" s="12">
        <v>671166</v>
      </c>
    </row>
    <row r="24238" spans="2:6">
      <c r="B24238" s="21">
        <v>42989</v>
      </c>
      <c r="C24238" s="122" t="s">
        <v>59</v>
      </c>
      <c r="D24238" s="117">
        <v>143.54</v>
      </c>
      <c r="E24238" s="96">
        <v>144.86000000000001</v>
      </c>
      <c r="F24238" s="12">
        <v>4613381</v>
      </c>
    </row>
    <row r="24239" spans="2:6">
      <c r="B24239" s="21">
        <v>42989</v>
      </c>
      <c r="C24239" s="122" t="s">
        <v>60</v>
      </c>
      <c r="D24239" s="117">
        <v>65.650000000000006</v>
      </c>
      <c r="E24239" s="96">
        <v>65.709999999999994</v>
      </c>
      <c r="F24239" s="12">
        <v>1936381</v>
      </c>
    </row>
    <row r="24240" spans="2:6">
      <c r="B24240" s="21">
        <v>42989</v>
      </c>
      <c r="C24240" s="122" t="s">
        <v>61</v>
      </c>
      <c r="D24240" s="117">
        <v>158.19999999999999</v>
      </c>
      <c r="E24240" s="96">
        <v>160.22999999999999</v>
      </c>
      <c r="F24240" s="12">
        <v>409213</v>
      </c>
    </row>
    <row r="24241" spans="2:6">
      <c r="B24241" s="21">
        <v>42989</v>
      </c>
      <c r="C24241" s="122" t="s">
        <v>62</v>
      </c>
      <c r="D24241" s="117">
        <v>142.78</v>
      </c>
      <c r="E24241" s="96">
        <v>143.13999999999999</v>
      </c>
      <c r="F24241" s="12">
        <v>318012</v>
      </c>
    </row>
    <row r="24242" spans="2:6">
      <c r="B24242" s="21">
        <v>42989</v>
      </c>
      <c r="C24242" s="122" t="s">
        <v>63</v>
      </c>
      <c r="D24242" s="117">
        <v>211.16</v>
      </c>
      <c r="E24242" s="96">
        <v>212.24</v>
      </c>
      <c r="F24242" s="12">
        <v>787518</v>
      </c>
    </row>
    <row r="24243" spans="2:6">
      <c r="B24243" s="21">
        <v>42989</v>
      </c>
      <c r="C24243" s="122" t="s">
        <v>64</v>
      </c>
      <c r="D24243" s="117">
        <v>131.5</v>
      </c>
      <c r="E24243" s="96">
        <v>124.95</v>
      </c>
      <c r="F24243" s="12">
        <v>3308528</v>
      </c>
    </row>
    <row r="24244" spans="2:6">
      <c r="B24244" s="21">
        <v>42989</v>
      </c>
      <c r="C24244" s="122" t="s">
        <v>65</v>
      </c>
      <c r="D24244" s="117">
        <v>47.71</v>
      </c>
      <c r="E24244" s="96">
        <v>47.95</v>
      </c>
      <c r="F24244" s="12">
        <v>3084996</v>
      </c>
    </row>
    <row r="24245" spans="2:6">
      <c r="B24245" s="21">
        <v>42989</v>
      </c>
      <c r="C24245" s="122" t="s">
        <v>66</v>
      </c>
      <c r="D24245" s="117">
        <v>35.49</v>
      </c>
      <c r="E24245" s="96">
        <v>35.770000000000003</v>
      </c>
      <c r="F24245" s="12">
        <v>20037575</v>
      </c>
    </row>
    <row r="24246" spans="2:6">
      <c r="B24246" s="21">
        <v>42989</v>
      </c>
      <c r="C24246" s="122" t="s">
        <v>67</v>
      </c>
      <c r="D24246" s="117">
        <v>142.43</v>
      </c>
      <c r="E24246" s="96">
        <v>142.63999999999999</v>
      </c>
      <c r="F24246" s="12">
        <v>1096374</v>
      </c>
    </row>
    <row r="24247" spans="2:6">
      <c r="B24247" s="21">
        <v>42989</v>
      </c>
      <c r="C24247" s="122" t="s">
        <v>68</v>
      </c>
      <c r="D24247" s="117">
        <v>55.1</v>
      </c>
      <c r="E24247" s="96">
        <v>56.1</v>
      </c>
      <c r="F24247" s="12">
        <v>3453642</v>
      </c>
    </row>
    <row r="24248" spans="2:6">
      <c r="B24248" s="21">
        <v>42989</v>
      </c>
      <c r="C24248" s="122" t="s">
        <v>69</v>
      </c>
      <c r="D24248" s="117">
        <v>20.43</v>
      </c>
      <c r="E24248" s="96">
        <v>20.32</v>
      </c>
      <c r="F24248" s="12">
        <v>4378711</v>
      </c>
    </row>
    <row r="24249" spans="2:6">
      <c r="B24249" s="21">
        <v>42989</v>
      </c>
      <c r="C24249" s="122" t="s">
        <v>70</v>
      </c>
      <c r="D24249" s="117">
        <v>88.08</v>
      </c>
      <c r="E24249" s="96">
        <v>88.52</v>
      </c>
      <c r="F24249" s="12">
        <v>1977036</v>
      </c>
    </row>
    <row r="24250" spans="2:6">
      <c r="B24250" s="21">
        <v>42989</v>
      </c>
      <c r="C24250" s="122" t="s">
        <v>71</v>
      </c>
      <c r="D24250" s="117">
        <v>40.049999999999997</v>
      </c>
      <c r="E24250" s="96">
        <v>40.380000000000003</v>
      </c>
      <c r="F24250" s="12">
        <v>937754</v>
      </c>
    </row>
    <row r="24251" spans="2:6">
      <c r="B24251" s="21">
        <v>42989</v>
      </c>
      <c r="C24251" s="122" t="s">
        <v>72</v>
      </c>
      <c r="D24251" s="117">
        <v>347.71667000000002</v>
      </c>
      <c r="E24251" s="96">
        <v>348.49335000000002</v>
      </c>
      <c r="F24251" s="12">
        <v>1111316.9779999999</v>
      </c>
    </row>
    <row r="24252" spans="2:6">
      <c r="B24252" s="21">
        <v>42989</v>
      </c>
      <c r="C24252" s="122" t="s">
        <v>73</v>
      </c>
      <c r="D24252" s="117">
        <v>125</v>
      </c>
      <c r="E24252" s="96">
        <v>125.4</v>
      </c>
      <c r="F24252" s="12">
        <v>648110</v>
      </c>
    </row>
    <row r="24253" spans="2:6">
      <c r="B24253" s="21">
        <v>42989</v>
      </c>
      <c r="C24253" s="122" t="s">
        <v>285</v>
      </c>
      <c r="D24253" s="117">
        <v>140.87</v>
      </c>
      <c r="E24253" s="96">
        <v>141.52000000000001</v>
      </c>
      <c r="F24253" s="12">
        <v>1125334</v>
      </c>
    </row>
    <row r="24254" spans="2:6">
      <c r="B24254" s="21">
        <v>42989</v>
      </c>
      <c r="C24254" s="122" t="s">
        <v>286</v>
      </c>
      <c r="D24254" s="117">
        <v>32.1</v>
      </c>
      <c r="E24254" s="96">
        <v>32.1</v>
      </c>
      <c r="F24254" s="12">
        <v>1953743</v>
      </c>
    </row>
    <row r="24255" spans="2:6">
      <c r="B24255" s="21">
        <v>42989</v>
      </c>
      <c r="C24255" s="122" t="s">
        <v>287</v>
      </c>
      <c r="D24255" s="117">
        <v>102.22</v>
      </c>
      <c r="E24255" s="96">
        <v>101.5</v>
      </c>
      <c r="F24255" s="12">
        <v>810447</v>
      </c>
    </row>
    <row r="24256" spans="2:6">
      <c r="B24256" s="21">
        <v>42989</v>
      </c>
      <c r="C24256" s="122" t="s">
        <v>288</v>
      </c>
      <c r="D24256" s="117">
        <v>39.340000000000003</v>
      </c>
      <c r="E24256" s="96">
        <v>39.4</v>
      </c>
      <c r="F24256" s="12">
        <v>4681795</v>
      </c>
    </row>
    <row r="24257" spans="2:6">
      <c r="B24257" s="21">
        <v>42989</v>
      </c>
      <c r="C24257" s="122" t="s">
        <v>289</v>
      </c>
      <c r="D24257" s="117">
        <v>55</v>
      </c>
      <c r="E24257" s="96">
        <v>54.89</v>
      </c>
      <c r="F24257" s="12">
        <v>1276395</v>
      </c>
    </row>
    <row r="24258" spans="2:6">
      <c r="B24258" s="21">
        <v>42989</v>
      </c>
      <c r="C24258" s="122" t="s">
        <v>290</v>
      </c>
      <c r="D24258" s="117">
        <v>131.37</v>
      </c>
      <c r="E24258" s="96">
        <v>133.21</v>
      </c>
      <c r="F24258" s="12">
        <v>5724233</v>
      </c>
    </row>
    <row r="24259" spans="2:6">
      <c r="B24259" s="21">
        <v>42989</v>
      </c>
      <c r="C24259" s="122" t="s">
        <v>291</v>
      </c>
      <c r="D24259" s="117">
        <v>26.84</v>
      </c>
      <c r="E24259" s="96">
        <v>26.98</v>
      </c>
      <c r="F24259" s="12">
        <v>4321367</v>
      </c>
    </row>
    <row r="24260" spans="2:6">
      <c r="B24260" s="21">
        <v>42989</v>
      </c>
      <c r="C24260" s="122" t="s">
        <v>292</v>
      </c>
      <c r="D24260" s="117">
        <v>89.39</v>
      </c>
      <c r="E24260" s="96">
        <v>89.79</v>
      </c>
      <c r="F24260" s="12">
        <v>13219047</v>
      </c>
    </row>
    <row r="24261" spans="2:6">
      <c r="B24261" s="21">
        <v>42989</v>
      </c>
      <c r="C24261" s="122" t="s">
        <v>293</v>
      </c>
      <c r="D24261" s="117">
        <v>45.13</v>
      </c>
      <c r="E24261" s="96">
        <v>44.72</v>
      </c>
      <c r="F24261" s="12">
        <v>5102061</v>
      </c>
    </row>
    <row r="24262" spans="2:6">
      <c r="B24262" s="21">
        <v>42989</v>
      </c>
      <c r="C24262" s="122" t="s">
        <v>294</v>
      </c>
      <c r="D24262" s="117">
        <v>68.599999999999994</v>
      </c>
      <c r="E24262" s="96">
        <v>68.77</v>
      </c>
      <c r="F24262" s="12">
        <v>2665675</v>
      </c>
    </row>
    <row r="24263" spans="2:6">
      <c r="B24263" s="21">
        <v>42989</v>
      </c>
      <c r="C24263" s="122" t="s">
        <v>295</v>
      </c>
      <c r="D24263" s="117">
        <v>16.84</v>
      </c>
      <c r="E24263" s="96">
        <v>17.03</v>
      </c>
      <c r="F24263" s="12">
        <v>8059083</v>
      </c>
    </row>
    <row r="24264" spans="2:6">
      <c r="B24264" s="21">
        <v>42989</v>
      </c>
      <c r="C24264" s="122" t="s">
        <v>296</v>
      </c>
      <c r="D24264" s="117">
        <v>82.1</v>
      </c>
      <c r="E24264" s="96">
        <v>82.55</v>
      </c>
      <c r="F24264" s="12">
        <v>2905533</v>
      </c>
    </row>
    <row r="24265" spans="2:6">
      <c r="B24265" s="21">
        <v>42989</v>
      </c>
      <c r="C24265" s="122" t="s">
        <v>297</v>
      </c>
      <c r="D24265" s="117">
        <v>20.23</v>
      </c>
      <c r="E24265" s="96">
        <v>20.3</v>
      </c>
      <c r="F24265" s="12">
        <v>3436616</v>
      </c>
    </row>
    <row r="24266" spans="2:6">
      <c r="B24266" s="21">
        <v>42989</v>
      </c>
      <c r="C24266" s="122" t="s">
        <v>298</v>
      </c>
      <c r="D24266" s="117">
        <v>95.21</v>
      </c>
      <c r="E24266" s="96">
        <v>97.17</v>
      </c>
      <c r="F24266" s="12">
        <v>1018420</v>
      </c>
    </row>
    <row r="24267" spans="2:6">
      <c r="B24267" s="21">
        <v>42989</v>
      </c>
      <c r="C24267" s="122" t="s">
        <v>299</v>
      </c>
      <c r="D24267" s="117">
        <v>118.62</v>
      </c>
      <c r="E24267" s="96">
        <v>119.6</v>
      </c>
      <c r="F24267" s="12">
        <v>1832328</v>
      </c>
    </row>
    <row r="24268" spans="2:6">
      <c r="B24268" s="21">
        <v>42989</v>
      </c>
      <c r="C24268" s="122" t="s">
        <v>300</v>
      </c>
      <c r="D24268" s="117">
        <v>19.22</v>
      </c>
      <c r="E24268" s="96">
        <v>19.440000000000001</v>
      </c>
      <c r="F24268" s="12">
        <v>8813814</v>
      </c>
    </row>
    <row r="24269" spans="2:6">
      <c r="B24269" s="21">
        <v>42989</v>
      </c>
      <c r="C24269" s="122" t="s">
        <v>301</v>
      </c>
      <c r="D24269" s="117">
        <v>68.5</v>
      </c>
      <c r="E24269" s="96">
        <v>68.5</v>
      </c>
      <c r="F24269" s="12">
        <v>1181555</v>
      </c>
    </row>
    <row r="24270" spans="2:6">
      <c r="B24270" s="21">
        <v>42989</v>
      </c>
      <c r="C24270" s="122" t="s">
        <v>302</v>
      </c>
      <c r="D24270" s="117">
        <v>46.35</v>
      </c>
      <c r="E24270" s="96">
        <v>46.52</v>
      </c>
      <c r="F24270" s="12">
        <v>10430254</v>
      </c>
    </row>
    <row r="24271" spans="2:6">
      <c r="B24271" s="21">
        <v>42989</v>
      </c>
      <c r="C24271" s="122" t="s">
        <v>303</v>
      </c>
      <c r="D24271" s="117">
        <v>42.32</v>
      </c>
      <c r="E24271" s="96">
        <v>42.69</v>
      </c>
      <c r="F24271" s="12">
        <v>1551800</v>
      </c>
    </row>
    <row r="24272" spans="2:6">
      <c r="B24272" s="21">
        <v>42989</v>
      </c>
      <c r="C24272" s="122" t="s">
        <v>304</v>
      </c>
      <c r="D24272" s="117">
        <v>20.97</v>
      </c>
      <c r="E24272" s="96">
        <v>21.34</v>
      </c>
      <c r="F24272" s="12">
        <v>21638715</v>
      </c>
    </row>
    <row r="24273" spans="2:6">
      <c r="B24273" s="21">
        <v>42989</v>
      </c>
      <c r="C24273" s="122" t="s">
        <v>305</v>
      </c>
      <c r="D24273" s="117">
        <v>42.29</v>
      </c>
      <c r="E24273" s="96">
        <v>43.38</v>
      </c>
      <c r="F24273" s="12">
        <v>3223731</v>
      </c>
    </row>
    <row r="24274" spans="2:6">
      <c r="B24274" s="21">
        <v>42989</v>
      </c>
      <c r="C24274" s="122" t="s">
        <v>306</v>
      </c>
      <c r="D24274" s="117">
        <v>105</v>
      </c>
      <c r="E24274" s="96">
        <v>106.04</v>
      </c>
      <c r="F24274" s="12">
        <v>939617</v>
      </c>
    </row>
    <row r="24275" spans="2:6">
      <c r="B24275" s="21">
        <v>42989</v>
      </c>
      <c r="C24275" s="122" t="s">
        <v>307</v>
      </c>
      <c r="D24275" s="117">
        <v>46.48</v>
      </c>
      <c r="E24275" s="96">
        <v>46.73</v>
      </c>
      <c r="F24275" s="12">
        <v>882392</v>
      </c>
    </row>
    <row r="24276" spans="2:6">
      <c r="B24276" s="21">
        <v>42989</v>
      </c>
      <c r="C24276" s="122" t="s">
        <v>308</v>
      </c>
      <c r="D24276" s="117">
        <v>37.299999999999997</v>
      </c>
      <c r="E24276" s="96">
        <v>37.9</v>
      </c>
      <c r="F24276" s="12">
        <v>3070288</v>
      </c>
    </row>
    <row r="24277" spans="2:6">
      <c r="B24277" s="21">
        <v>42989</v>
      </c>
      <c r="C24277" s="122" t="s">
        <v>309</v>
      </c>
      <c r="D24277" s="117">
        <v>45.44</v>
      </c>
      <c r="E24277" s="96">
        <v>45.37</v>
      </c>
      <c r="F24277" s="12">
        <v>914055</v>
      </c>
    </row>
    <row r="24278" spans="2:6">
      <c r="B24278" s="21">
        <v>42989</v>
      </c>
      <c r="C24278" s="122" t="s">
        <v>310</v>
      </c>
      <c r="D24278" s="117">
        <v>50.77</v>
      </c>
      <c r="E24278" s="96">
        <v>51.74</v>
      </c>
      <c r="F24278" s="12">
        <v>1836392</v>
      </c>
    </row>
    <row r="24279" spans="2:6">
      <c r="B24279" s="21">
        <v>42989</v>
      </c>
      <c r="C24279" s="122" t="s">
        <v>311</v>
      </c>
      <c r="D24279" s="117">
        <v>158.88</v>
      </c>
      <c r="E24279" s="96">
        <v>159.21</v>
      </c>
      <c r="F24279" s="12">
        <v>768987</v>
      </c>
    </row>
    <row r="24280" spans="2:6">
      <c r="B24280" s="21">
        <v>42989</v>
      </c>
      <c r="C24280" s="122" t="s">
        <v>312</v>
      </c>
      <c r="D24280" s="117">
        <v>34.950000000000003</v>
      </c>
      <c r="E24280" s="96">
        <v>35.380000000000003</v>
      </c>
      <c r="F24280" s="12">
        <v>1365208</v>
      </c>
    </row>
    <row r="24281" spans="2:6">
      <c r="B24281" s="21">
        <v>42989</v>
      </c>
      <c r="C24281" s="122" t="s">
        <v>313</v>
      </c>
      <c r="D24281" s="117">
        <v>182.85</v>
      </c>
      <c r="E24281" s="96">
        <v>183.26</v>
      </c>
      <c r="F24281" s="12">
        <v>532902</v>
      </c>
    </row>
    <row r="24282" spans="2:6">
      <c r="B24282" s="21">
        <v>42989</v>
      </c>
      <c r="C24282" s="122" t="s">
        <v>314</v>
      </c>
      <c r="D24282" s="117">
        <v>82.94</v>
      </c>
      <c r="E24282" s="96">
        <v>82.63</v>
      </c>
      <c r="F24282" s="12">
        <v>4389166</v>
      </c>
    </row>
    <row r="24283" spans="2:6">
      <c r="B24283" s="21">
        <v>42989</v>
      </c>
      <c r="C24283" s="122" t="s">
        <v>315</v>
      </c>
      <c r="D24283" s="117">
        <v>303.7</v>
      </c>
      <c r="E24283" s="96">
        <v>304.48</v>
      </c>
      <c r="F24283" s="12">
        <v>917551</v>
      </c>
    </row>
    <row r="24284" spans="2:6">
      <c r="B24284" s="21">
        <v>42989</v>
      </c>
      <c r="C24284" s="122" t="s">
        <v>316</v>
      </c>
      <c r="D24284" s="117">
        <v>66.86</v>
      </c>
      <c r="E24284" s="96">
        <v>67.180000000000007</v>
      </c>
      <c r="F24284" s="12">
        <v>1318107</v>
      </c>
    </row>
    <row r="24285" spans="2:6">
      <c r="B24285" s="21">
        <v>42989</v>
      </c>
      <c r="C24285" s="122" t="s">
        <v>317</v>
      </c>
      <c r="D24285" s="117">
        <v>43.12</v>
      </c>
      <c r="E24285" s="96">
        <v>43.6</v>
      </c>
      <c r="F24285" s="12">
        <v>939590</v>
      </c>
    </row>
    <row r="24286" spans="2:6">
      <c r="B24286" s="21">
        <v>42989</v>
      </c>
      <c r="C24286" s="122" t="s">
        <v>318</v>
      </c>
      <c r="D24286" s="117">
        <v>77.94</v>
      </c>
      <c r="E24286" s="96">
        <v>77.5</v>
      </c>
      <c r="F24286" s="12">
        <v>7582185</v>
      </c>
    </row>
    <row r="24287" spans="2:6">
      <c r="B24287" s="21">
        <v>42989</v>
      </c>
      <c r="C24287" s="122" t="s">
        <v>319</v>
      </c>
      <c r="D24287" s="117">
        <v>167.51</v>
      </c>
      <c r="E24287" s="96">
        <v>169.96</v>
      </c>
      <c r="F24287" s="12">
        <v>1882808</v>
      </c>
    </row>
    <row r="24288" spans="2:6">
      <c r="B24288" s="21">
        <v>42989</v>
      </c>
      <c r="C24288" s="122" t="s">
        <v>320</v>
      </c>
      <c r="D24288" s="117">
        <v>22.63</v>
      </c>
      <c r="E24288" s="96">
        <v>22.73</v>
      </c>
      <c r="F24288" s="12">
        <v>1938044</v>
      </c>
    </row>
    <row r="24289" spans="2:6">
      <c r="B24289" s="21">
        <v>42989</v>
      </c>
      <c r="C24289" s="122" t="s">
        <v>321</v>
      </c>
      <c r="D24289" s="117">
        <v>53.39</v>
      </c>
      <c r="E24289" s="96">
        <v>53.6</v>
      </c>
      <c r="F24289" s="12">
        <v>8025606</v>
      </c>
    </row>
    <row r="24290" spans="2:6">
      <c r="B24290" s="21">
        <v>42989</v>
      </c>
      <c r="C24290" s="122" t="s">
        <v>322</v>
      </c>
      <c r="D24290" s="117">
        <v>53</v>
      </c>
      <c r="E24290" s="96">
        <v>52.49</v>
      </c>
      <c r="F24290" s="12">
        <v>2824182</v>
      </c>
    </row>
    <row r="24291" spans="2:6">
      <c r="B24291" s="21">
        <v>42989</v>
      </c>
      <c r="C24291" s="122" t="s">
        <v>323</v>
      </c>
      <c r="D24291" s="117">
        <v>92.29</v>
      </c>
      <c r="E24291" s="96">
        <v>93.66</v>
      </c>
      <c r="F24291" s="12">
        <v>2426244</v>
      </c>
    </row>
    <row r="24292" spans="2:6">
      <c r="B24292" s="21">
        <v>42989</v>
      </c>
      <c r="C24292" s="122" t="s">
        <v>324</v>
      </c>
      <c r="D24292" s="117">
        <v>21.05</v>
      </c>
      <c r="E24292" s="96">
        <v>21.48</v>
      </c>
      <c r="F24292" s="12">
        <v>7883864</v>
      </c>
    </row>
    <row r="24293" spans="2:6">
      <c r="B24293" s="21">
        <v>42989</v>
      </c>
      <c r="C24293" s="122" t="s">
        <v>325</v>
      </c>
      <c r="D24293" s="117">
        <v>139.36000000000001</v>
      </c>
      <c r="E24293" s="96">
        <v>141.99</v>
      </c>
      <c r="F24293" s="12">
        <v>5457576</v>
      </c>
    </row>
    <row r="24294" spans="2:6">
      <c r="B24294" s="21">
        <v>42989</v>
      </c>
      <c r="C24294" s="122" t="s">
        <v>326</v>
      </c>
      <c r="D24294" s="117">
        <v>108.17</v>
      </c>
      <c r="E24294" s="96">
        <v>109.11</v>
      </c>
      <c r="F24294" s="12">
        <v>575365</v>
      </c>
    </row>
    <row r="24295" spans="2:6">
      <c r="B24295" s="21">
        <v>42989</v>
      </c>
      <c r="C24295" s="122" t="s">
        <v>327</v>
      </c>
      <c r="D24295" s="117">
        <v>54.4</v>
      </c>
      <c r="E24295" s="96">
        <v>54.39</v>
      </c>
      <c r="F24295" s="12">
        <v>1311143</v>
      </c>
    </row>
    <row r="24296" spans="2:6">
      <c r="B24296" s="21">
        <v>42989</v>
      </c>
      <c r="C24296" s="122" t="s">
        <v>328</v>
      </c>
      <c r="D24296" s="117">
        <v>103.82</v>
      </c>
      <c r="E24296" s="96">
        <v>104.63</v>
      </c>
      <c r="F24296" s="12">
        <v>2974882</v>
      </c>
    </row>
    <row r="24297" spans="2:6">
      <c r="B24297" s="21">
        <v>42989</v>
      </c>
      <c r="C24297" s="122" t="s">
        <v>329</v>
      </c>
      <c r="D24297" s="117">
        <v>37.64</v>
      </c>
      <c r="E24297" s="96">
        <v>37.64</v>
      </c>
      <c r="F24297" s="12">
        <v>2501541</v>
      </c>
    </row>
    <row r="24298" spans="2:6">
      <c r="B24298" s="21">
        <v>42989</v>
      </c>
      <c r="C24298" s="122" t="s">
        <v>330</v>
      </c>
      <c r="D24298" s="117">
        <v>15.42</v>
      </c>
      <c r="E24298" s="96">
        <v>15.58</v>
      </c>
      <c r="F24298" s="12">
        <v>4636894</v>
      </c>
    </row>
    <row r="24299" spans="2:6">
      <c r="B24299" s="21">
        <v>42989</v>
      </c>
      <c r="C24299" s="122" t="s">
        <v>331</v>
      </c>
      <c r="D24299" s="117">
        <v>160</v>
      </c>
      <c r="E24299" s="96">
        <v>161.53</v>
      </c>
      <c r="F24299" s="12">
        <v>2333557</v>
      </c>
    </row>
    <row r="24300" spans="2:6">
      <c r="B24300" s="21">
        <v>42989</v>
      </c>
      <c r="C24300" s="122" t="s">
        <v>332</v>
      </c>
      <c r="D24300" s="117">
        <v>87.8</v>
      </c>
      <c r="E24300" s="96">
        <v>88.38</v>
      </c>
      <c r="F24300" s="12">
        <v>1946013</v>
      </c>
    </row>
    <row r="24301" spans="2:6">
      <c r="B24301" s="21">
        <v>42989</v>
      </c>
      <c r="C24301" s="122" t="s">
        <v>333</v>
      </c>
      <c r="D24301" s="117">
        <v>158</v>
      </c>
      <c r="E24301" s="96">
        <v>159.24</v>
      </c>
      <c r="F24301" s="12">
        <v>1351271</v>
      </c>
    </row>
    <row r="24302" spans="2:6">
      <c r="B24302" s="21">
        <v>42989</v>
      </c>
      <c r="C24302" s="122" t="s">
        <v>334</v>
      </c>
      <c r="D24302" s="117">
        <v>136.47999999999999</v>
      </c>
      <c r="E24302" s="96">
        <v>135.72</v>
      </c>
      <c r="F24302" s="12">
        <v>1097754</v>
      </c>
    </row>
    <row r="24303" spans="2:6">
      <c r="B24303" s="21">
        <v>42989</v>
      </c>
      <c r="C24303" s="122" t="s">
        <v>335</v>
      </c>
      <c r="D24303" s="117">
        <v>40.83</v>
      </c>
      <c r="E24303" s="96">
        <v>41.19</v>
      </c>
      <c r="F24303" s="12">
        <v>8704512</v>
      </c>
    </row>
    <row r="24304" spans="2:6">
      <c r="B24304" s="21">
        <v>42989</v>
      </c>
      <c r="C24304" s="122" t="s">
        <v>336</v>
      </c>
      <c r="D24304" s="117">
        <v>82.25</v>
      </c>
      <c r="E24304" s="96">
        <v>81.56</v>
      </c>
      <c r="F24304" s="12">
        <v>5854120</v>
      </c>
    </row>
    <row r="24305" spans="2:6">
      <c r="B24305" s="21">
        <v>42989</v>
      </c>
      <c r="C24305" s="122" t="s">
        <v>337</v>
      </c>
      <c r="D24305" s="117">
        <v>47.77</v>
      </c>
      <c r="E24305" s="96">
        <v>47.59</v>
      </c>
      <c r="F24305" s="12">
        <v>6341956</v>
      </c>
    </row>
    <row r="24306" spans="2:6">
      <c r="B24306" s="21">
        <v>42989</v>
      </c>
      <c r="C24306" s="122" t="s">
        <v>338</v>
      </c>
      <c r="D24306" s="117">
        <v>32.979999999999997</v>
      </c>
      <c r="E24306" s="96">
        <v>33.08</v>
      </c>
      <c r="F24306" s="12">
        <v>12209099</v>
      </c>
    </row>
    <row r="24307" spans="2:6">
      <c r="B24307" s="21">
        <v>42989</v>
      </c>
      <c r="C24307" s="122" t="s">
        <v>339</v>
      </c>
      <c r="D24307" s="117">
        <v>259</v>
      </c>
      <c r="E24307" s="96">
        <v>258.07</v>
      </c>
      <c r="F24307" s="12">
        <v>407635</v>
      </c>
    </row>
    <row r="24308" spans="2:6">
      <c r="B24308" s="21">
        <v>42989</v>
      </c>
      <c r="C24308" s="122" t="s">
        <v>340</v>
      </c>
      <c r="D24308" s="117">
        <v>97.87</v>
      </c>
      <c r="E24308" s="96">
        <v>98.04</v>
      </c>
      <c r="F24308" s="12">
        <v>964363</v>
      </c>
    </row>
    <row r="24309" spans="2:6">
      <c r="B24309" s="21">
        <v>42989</v>
      </c>
      <c r="C24309" s="122" t="s">
        <v>341</v>
      </c>
      <c r="D24309" s="117">
        <v>83.45</v>
      </c>
      <c r="E24309" s="96">
        <v>85.15</v>
      </c>
      <c r="F24309" s="12">
        <v>534071</v>
      </c>
    </row>
    <row r="24310" spans="2:6">
      <c r="B24310" s="21">
        <v>42989</v>
      </c>
      <c r="C24310" s="122" t="s">
        <v>342</v>
      </c>
      <c r="D24310" s="117">
        <v>212.32</v>
      </c>
      <c r="E24310" s="96">
        <v>204.26</v>
      </c>
      <c r="F24310" s="12">
        <v>1136092</v>
      </c>
    </row>
    <row r="24311" spans="2:6">
      <c r="B24311" s="21">
        <v>42989</v>
      </c>
      <c r="C24311" s="122" t="s">
        <v>343</v>
      </c>
      <c r="D24311" s="117">
        <v>81.5</v>
      </c>
      <c r="E24311" s="96">
        <v>81.2</v>
      </c>
      <c r="F24311" s="12">
        <v>4268500</v>
      </c>
    </row>
    <row r="24312" spans="2:6">
      <c r="B24312" s="21">
        <v>42989</v>
      </c>
      <c r="C24312" s="122" t="s">
        <v>344</v>
      </c>
      <c r="D24312" s="117">
        <v>206.46</v>
      </c>
      <c r="E24312" s="96">
        <v>209.56</v>
      </c>
      <c r="F24312" s="12">
        <v>1806743</v>
      </c>
    </row>
    <row r="24313" spans="2:6">
      <c r="B24313" s="21">
        <v>42989</v>
      </c>
      <c r="C24313" s="122" t="s">
        <v>345</v>
      </c>
      <c r="D24313" s="117">
        <v>56.53</v>
      </c>
      <c r="E24313" s="96">
        <v>56.66</v>
      </c>
      <c r="F24313" s="12">
        <v>1364512</v>
      </c>
    </row>
    <row r="24314" spans="2:6">
      <c r="B24314" s="21">
        <v>42989</v>
      </c>
      <c r="C24314" s="122" t="s">
        <v>346</v>
      </c>
      <c r="D24314" s="117">
        <v>62.59</v>
      </c>
      <c r="E24314" s="96">
        <v>62.49</v>
      </c>
      <c r="F24314" s="12">
        <v>7197475</v>
      </c>
    </row>
    <row r="24315" spans="2:6">
      <c r="B24315" s="21">
        <v>42989</v>
      </c>
      <c r="C24315" s="122" t="s">
        <v>347</v>
      </c>
      <c r="D24315" s="117">
        <v>117.47</v>
      </c>
      <c r="E24315" s="96">
        <v>117.23</v>
      </c>
      <c r="F24315" s="12">
        <v>1165804</v>
      </c>
    </row>
    <row r="24316" spans="2:6">
      <c r="B24316" s="21">
        <v>42989</v>
      </c>
      <c r="C24316" s="122" t="s">
        <v>348</v>
      </c>
      <c r="D24316" s="117">
        <v>19.5</v>
      </c>
      <c r="E24316" s="96">
        <v>20.010000000000002</v>
      </c>
      <c r="F24316" s="12">
        <v>6104766</v>
      </c>
    </row>
    <row r="24317" spans="2:6">
      <c r="B24317" s="21">
        <v>42989</v>
      </c>
      <c r="C24317" s="122" t="s">
        <v>349</v>
      </c>
      <c r="D24317" s="117">
        <v>53.48</v>
      </c>
      <c r="E24317" s="96">
        <v>53.75</v>
      </c>
      <c r="F24317" s="12">
        <v>4580145</v>
      </c>
    </row>
    <row r="24318" spans="2:6">
      <c r="B24318" s="21">
        <v>42989</v>
      </c>
      <c r="C24318" s="122" t="s">
        <v>350</v>
      </c>
      <c r="D24318" s="117">
        <v>64.94</v>
      </c>
      <c r="E24318" s="96">
        <v>65.13</v>
      </c>
      <c r="F24318" s="12">
        <v>10291625</v>
      </c>
    </row>
    <row r="24319" spans="2:6">
      <c r="B24319" s="21">
        <v>42989</v>
      </c>
      <c r="C24319" s="122" t="s">
        <v>351</v>
      </c>
      <c r="D24319" s="117">
        <v>11.31</v>
      </c>
      <c r="E24319" s="96">
        <v>11.49</v>
      </c>
      <c r="F24319" s="12">
        <v>8551556</v>
      </c>
    </row>
    <row r="24320" spans="2:6">
      <c r="B24320" s="21">
        <v>42989</v>
      </c>
      <c r="C24320" s="122" t="s">
        <v>352</v>
      </c>
      <c r="D24320" s="117">
        <v>44.71</v>
      </c>
      <c r="E24320" s="96">
        <v>45.16</v>
      </c>
      <c r="F24320" s="12">
        <v>8017000</v>
      </c>
    </row>
    <row r="24321" spans="2:6">
      <c r="B24321" s="21">
        <v>42989</v>
      </c>
      <c r="C24321" s="122" t="s">
        <v>353</v>
      </c>
      <c r="D24321" s="117">
        <v>74.31</v>
      </c>
      <c r="E24321" s="96">
        <v>74.760000000000005</v>
      </c>
      <c r="F24321" s="12">
        <v>17910383</v>
      </c>
    </row>
    <row r="24322" spans="2:6">
      <c r="B24322" s="21">
        <v>42989</v>
      </c>
      <c r="C24322" s="122" t="s">
        <v>354</v>
      </c>
      <c r="D24322" s="117">
        <v>85.67</v>
      </c>
      <c r="E24322" s="96">
        <v>87.01</v>
      </c>
      <c r="F24322" s="12">
        <v>1008382</v>
      </c>
    </row>
    <row r="24323" spans="2:6">
      <c r="B24323" s="21">
        <v>42989</v>
      </c>
      <c r="C24323" s="122" t="s">
        <v>355</v>
      </c>
      <c r="D24323" s="117">
        <v>146.33000000000001</v>
      </c>
      <c r="E24323" s="96">
        <v>146.52000000000001</v>
      </c>
      <c r="F24323" s="12">
        <v>737673</v>
      </c>
    </row>
    <row r="24324" spans="2:6">
      <c r="B24324" s="21">
        <v>42989</v>
      </c>
      <c r="C24324" s="122" t="s">
        <v>356</v>
      </c>
      <c r="D24324" s="117">
        <v>615.35</v>
      </c>
      <c r="E24324" s="96">
        <v>623.74</v>
      </c>
      <c r="F24324" s="12">
        <v>114504</v>
      </c>
    </row>
    <row r="24325" spans="2:6">
      <c r="B24325" s="21">
        <v>42989</v>
      </c>
      <c r="C24325" s="122" t="s">
        <v>357</v>
      </c>
      <c r="D24325" s="117">
        <v>32.9</v>
      </c>
      <c r="E24325" s="96">
        <v>33.44</v>
      </c>
      <c r="F24325" s="12">
        <v>31012081</v>
      </c>
    </row>
    <row r="24326" spans="2:6">
      <c r="B24326" s="21">
        <v>42989</v>
      </c>
      <c r="C24326" s="122" t="s">
        <v>358</v>
      </c>
      <c r="D24326" s="117">
        <v>32.54</v>
      </c>
      <c r="E24326" s="96">
        <v>33.04</v>
      </c>
      <c r="F24326" s="12">
        <v>5568062</v>
      </c>
    </row>
    <row r="24327" spans="2:6">
      <c r="B24327" s="21">
        <v>42989</v>
      </c>
      <c r="C24327" s="122" t="s">
        <v>359</v>
      </c>
      <c r="D24327" s="117">
        <v>13.61</v>
      </c>
      <c r="E24327" s="96">
        <v>14.13</v>
      </c>
      <c r="F24327" s="12">
        <v>3198552</v>
      </c>
    </row>
    <row r="24328" spans="2:6">
      <c r="B24328" s="21">
        <v>42989</v>
      </c>
      <c r="C24328" s="122" t="s">
        <v>360</v>
      </c>
      <c r="D24328" s="117">
        <v>24.69</v>
      </c>
      <c r="E24328" s="96">
        <v>25.04</v>
      </c>
      <c r="F24328" s="12">
        <v>4914986</v>
      </c>
    </row>
    <row r="24329" spans="2:6">
      <c r="B24329" s="21">
        <v>42989</v>
      </c>
      <c r="C24329" s="122" t="s">
        <v>361</v>
      </c>
      <c r="D24329" s="117">
        <v>74.64</v>
      </c>
      <c r="E24329" s="96">
        <v>74.17</v>
      </c>
      <c r="F24329" s="12">
        <v>1443731</v>
      </c>
    </row>
    <row r="24330" spans="2:6">
      <c r="B24330" s="21">
        <v>42989</v>
      </c>
      <c r="C24330" s="122" t="s">
        <v>362</v>
      </c>
      <c r="D24330" s="117">
        <v>148.26</v>
      </c>
      <c r="E24330" s="96">
        <v>151.4</v>
      </c>
      <c r="F24330" s="12">
        <v>2279450</v>
      </c>
    </row>
    <row r="24331" spans="2:6">
      <c r="B24331" s="21">
        <v>42989</v>
      </c>
      <c r="C24331" s="122" t="s">
        <v>363</v>
      </c>
      <c r="D24331" s="117">
        <v>38.81</v>
      </c>
      <c r="E24331" s="96">
        <v>38.22</v>
      </c>
      <c r="F24331" s="12">
        <v>5813735</v>
      </c>
    </row>
    <row r="24332" spans="2:6">
      <c r="B24332" s="21">
        <v>42989</v>
      </c>
      <c r="C24332" s="122" t="s">
        <v>364</v>
      </c>
      <c r="D24332" s="117">
        <v>178.1</v>
      </c>
      <c r="E24332" s="96">
        <v>181.74</v>
      </c>
      <c r="F24332" s="12">
        <v>5979447</v>
      </c>
    </row>
    <row r="24333" spans="2:6">
      <c r="B24333" s="21">
        <v>42989</v>
      </c>
      <c r="C24333" s="122" t="s">
        <v>365</v>
      </c>
      <c r="D24333" s="117">
        <v>24.95</v>
      </c>
      <c r="E24333" s="96">
        <v>25.13</v>
      </c>
      <c r="F24333" s="12">
        <v>2074404</v>
      </c>
    </row>
    <row r="24334" spans="2:6">
      <c r="B24334" s="21">
        <v>42989</v>
      </c>
      <c r="C24334" s="122" t="s">
        <v>366</v>
      </c>
      <c r="D24334" s="117">
        <v>27.06</v>
      </c>
      <c r="E24334" s="96">
        <v>27.23</v>
      </c>
      <c r="F24334" s="12">
        <v>1454853</v>
      </c>
    </row>
    <row r="24335" spans="2:6">
      <c r="B24335" s="21">
        <v>42989</v>
      </c>
      <c r="C24335" s="122" t="s">
        <v>367</v>
      </c>
      <c r="D24335" s="117">
        <v>52.38</v>
      </c>
      <c r="E24335" s="96">
        <v>53.03</v>
      </c>
      <c r="F24335" s="12">
        <v>8649915</v>
      </c>
    </row>
    <row r="24336" spans="2:6">
      <c r="B24336" s="21">
        <v>42989</v>
      </c>
      <c r="C24336" s="122" t="s">
        <v>368</v>
      </c>
      <c r="D24336" s="117">
        <v>38.75</v>
      </c>
      <c r="E24336" s="96">
        <v>39</v>
      </c>
      <c r="F24336" s="12">
        <v>1426939</v>
      </c>
    </row>
    <row r="24337" spans="2:6">
      <c r="B24337" s="21">
        <v>42989</v>
      </c>
      <c r="C24337" s="122" t="s">
        <v>369</v>
      </c>
      <c r="D24337" s="117">
        <v>268.60000000000002</v>
      </c>
      <c r="E24337" s="96">
        <v>269.3</v>
      </c>
      <c r="F24337" s="12">
        <v>765326</v>
      </c>
    </row>
    <row r="24338" spans="2:6">
      <c r="B24338" s="21">
        <v>42989</v>
      </c>
      <c r="C24338" s="122" t="s">
        <v>370</v>
      </c>
      <c r="D24338" s="117">
        <v>31.84</v>
      </c>
      <c r="E24338" s="96">
        <v>32.26</v>
      </c>
      <c r="F24338" s="12">
        <v>2429496</v>
      </c>
    </row>
    <row r="24339" spans="2:6">
      <c r="B24339" s="21">
        <v>42989</v>
      </c>
      <c r="C24339" s="122" t="s">
        <v>371</v>
      </c>
      <c r="D24339" s="117">
        <v>23.98</v>
      </c>
      <c r="E24339" s="96">
        <v>23.88</v>
      </c>
      <c r="F24339" s="12">
        <v>3382552</v>
      </c>
    </row>
    <row r="24340" spans="2:6">
      <c r="B24340" s="21">
        <v>42989</v>
      </c>
      <c r="C24340" s="122" t="s">
        <v>372</v>
      </c>
      <c r="D24340" s="117">
        <v>124.79</v>
      </c>
      <c r="E24340" s="96">
        <v>126.42</v>
      </c>
      <c r="F24340" s="12">
        <v>1349783</v>
      </c>
    </row>
    <row r="24341" spans="2:6">
      <c r="B24341" s="21">
        <v>42989</v>
      </c>
      <c r="C24341" s="122" t="s">
        <v>373</v>
      </c>
      <c r="D24341" s="117">
        <v>38.909999999999997</v>
      </c>
      <c r="E24341" s="96">
        <v>39.46</v>
      </c>
      <c r="F24341" s="12">
        <v>2822416</v>
      </c>
    </row>
    <row r="24342" spans="2:6">
      <c r="B24342" s="21">
        <v>42989</v>
      </c>
      <c r="C24342" s="122" t="s">
        <v>374</v>
      </c>
      <c r="D24342" s="117">
        <v>89.27</v>
      </c>
      <c r="E24342" s="96">
        <v>90.03</v>
      </c>
      <c r="F24342" s="12">
        <v>1292561</v>
      </c>
    </row>
    <row r="24343" spans="2:6">
      <c r="B24343" s="21">
        <v>42989</v>
      </c>
      <c r="C24343" s="122" t="s">
        <v>375</v>
      </c>
      <c r="D24343" s="117">
        <v>55</v>
      </c>
      <c r="E24343" s="96">
        <v>53.97</v>
      </c>
      <c r="F24343" s="12">
        <v>2706860</v>
      </c>
    </row>
    <row r="24344" spans="2:6">
      <c r="B24344" s="21">
        <v>42989</v>
      </c>
      <c r="C24344" s="122" t="s">
        <v>376</v>
      </c>
      <c r="D24344" s="117">
        <v>165.54</v>
      </c>
      <c r="E24344" s="96">
        <v>169</v>
      </c>
      <c r="F24344" s="12">
        <v>14186078</v>
      </c>
    </row>
    <row r="24345" spans="2:6">
      <c r="B24345" s="21">
        <v>42989</v>
      </c>
      <c r="C24345" s="122" t="s">
        <v>377</v>
      </c>
      <c r="D24345" s="117">
        <v>43.62</v>
      </c>
      <c r="E24345" s="96">
        <v>44.02</v>
      </c>
      <c r="F24345" s="12">
        <v>7286678</v>
      </c>
    </row>
    <row r="24346" spans="2:6">
      <c r="B24346" s="21">
        <v>42989</v>
      </c>
      <c r="C24346" s="122" t="s">
        <v>378</v>
      </c>
      <c r="D24346" s="117">
        <v>13.55</v>
      </c>
      <c r="E24346" s="96">
        <v>13.65</v>
      </c>
      <c r="F24346" s="12">
        <v>284094</v>
      </c>
    </row>
    <row r="24347" spans="2:6">
      <c r="B24347" s="21">
        <v>42989</v>
      </c>
      <c r="C24347" s="122" t="s">
        <v>379</v>
      </c>
      <c r="D24347" s="117">
        <v>13.23</v>
      </c>
      <c r="E24347" s="96">
        <v>13.34</v>
      </c>
      <c r="F24347" s="12">
        <v>2575530</v>
      </c>
    </row>
    <row r="24348" spans="2:6">
      <c r="B24348" s="21">
        <v>42989</v>
      </c>
      <c r="C24348" s="122" t="s">
        <v>380</v>
      </c>
      <c r="D24348" s="117">
        <v>59.59</v>
      </c>
      <c r="E24348" s="96">
        <v>59.45</v>
      </c>
      <c r="F24348" s="12">
        <v>1193237</v>
      </c>
    </row>
    <row r="24349" spans="2:6">
      <c r="B24349" s="21">
        <v>42989</v>
      </c>
      <c r="C24349" s="122" t="s">
        <v>381</v>
      </c>
      <c r="D24349" s="117">
        <v>56.56</v>
      </c>
      <c r="E24349" s="96">
        <v>56.52</v>
      </c>
      <c r="F24349" s="12">
        <v>2986672</v>
      </c>
    </row>
    <row r="24350" spans="2:6">
      <c r="B24350" s="21">
        <v>42989</v>
      </c>
      <c r="C24350" s="122" t="s">
        <v>382</v>
      </c>
      <c r="D24350" s="117">
        <v>73.09</v>
      </c>
      <c r="E24350" s="96">
        <v>73.34</v>
      </c>
      <c r="F24350" s="12">
        <v>1347677</v>
      </c>
    </row>
    <row r="24351" spans="2:6">
      <c r="B24351" s="21">
        <v>42989</v>
      </c>
      <c r="C24351" s="122" t="s">
        <v>383</v>
      </c>
      <c r="D24351" s="117">
        <v>51.88</v>
      </c>
      <c r="E24351" s="96">
        <v>52.49</v>
      </c>
      <c r="F24351" s="12">
        <v>16526301</v>
      </c>
    </row>
    <row r="24352" spans="2:6">
      <c r="B24352" s="21">
        <v>42989</v>
      </c>
      <c r="C24352" s="122" t="s">
        <v>384</v>
      </c>
      <c r="D24352" s="117">
        <v>199.16</v>
      </c>
      <c r="E24352" s="96">
        <v>196.41</v>
      </c>
      <c r="F24352" s="12">
        <v>939991</v>
      </c>
    </row>
    <row r="24353" spans="2:6">
      <c r="B24353" s="21">
        <v>42989</v>
      </c>
      <c r="C24353" s="122" t="s">
        <v>385</v>
      </c>
      <c r="D24353" s="117">
        <v>60.36</v>
      </c>
      <c r="E24353" s="96">
        <v>60.41</v>
      </c>
      <c r="F24353" s="12">
        <v>4402960</v>
      </c>
    </row>
    <row r="24354" spans="2:6">
      <c r="B24354" s="21">
        <v>42989</v>
      </c>
      <c r="C24354" s="122" t="s">
        <v>386</v>
      </c>
      <c r="D24354" s="117">
        <v>57.14</v>
      </c>
      <c r="E24354" s="96">
        <v>57.33</v>
      </c>
      <c r="F24354" s="12">
        <v>1378983</v>
      </c>
    </row>
    <row r="24355" spans="2:6">
      <c r="B24355" s="21">
        <v>42989</v>
      </c>
      <c r="C24355" s="122" t="s">
        <v>387</v>
      </c>
      <c r="D24355" s="117">
        <v>16.43</v>
      </c>
      <c r="E24355" s="96">
        <v>16.600000000000001</v>
      </c>
      <c r="F24355" s="12">
        <v>3069692</v>
      </c>
    </row>
    <row r="24356" spans="2:6">
      <c r="B24356" s="21">
        <v>42989</v>
      </c>
      <c r="C24356" s="122" t="s">
        <v>388</v>
      </c>
      <c r="D24356" s="117">
        <v>67.84</v>
      </c>
      <c r="E24356" s="96">
        <v>67.7</v>
      </c>
      <c r="F24356" s="12">
        <v>1430706</v>
      </c>
    </row>
    <row r="24357" spans="2:6">
      <c r="B24357" s="21">
        <v>42989</v>
      </c>
      <c r="C24357" s="122" t="s">
        <v>389</v>
      </c>
      <c r="D24357" s="117">
        <v>70.63</v>
      </c>
      <c r="E24357" s="96">
        <v>71.56</v>
      </c>
      <c r="F24357" s="12">
        <v>1619083</v>
      </c>
    </row>
    <row r="24358" spans="2:6">
      <c r="B24358" s="21">
        <v>42989</v>
      </c>
      <c r="C24358" s="122" t="s">
        <v>390</v>
      </c>
      <c r="D24358" s="117">
        <v>1852.06</v>
      </c>
      <c r="E24358" s="96">
        <v>1868.86</v>
      </c>
      <c r="F24358" s="12">
        <v>578260</v>
      </c>
    </row>
    <row r="24359" spans="2:6">
      <c r="B24359" s="21">
        <v>42989</v>
      </c>
      <c r="C24359" s="122" t="s">
        <v>391</v>
      </c>
      <c r="D24359" s="117">
        <v>39.590000000000003</v>
      </c>
      <c r="E24359" s="96">
        <v>40.24</v>
      </c>
      <c r="F24359" s="12">
        <v>1469434</v>
      </c>
    </row>
    <row r="24360" spans="2:6">
      <c r="B24360" s="21">
        <v>42989</v>
      </c>
      <c r="C24360" s="122" t="s">
        <v>392</v>
      </c>
      <c r="D24360" s="117">
        <v>46.44</v>
      </c>
      <c r="E24360" s="96">
        <v>46.74</v>
      </c>
      <c r="F24360" s="12">
        <v>1794708</v>
      </c>
    </row>
    <row r="24361" spans="2:6">
      <c r="B24361" s="21">
        <v>42989</v>
      </c>
      <c r="C24361" s="122" t="s">
        <v>393</v>
      </c>
      <c r="D24361" s="117">
        <v>115.08</v>
      </c>
      <c r="E24361" s="96">
        <v>115.69</v>
      </c>
      <c r="F24361" s="12">
        <v>3247937</v>
      </c>
    </row>
    <row r="24362" spans="2:6">
      <c r="B24362" s="21">
        <v>42989</v>
      </c>
      <c r="C24362" s="122" t="s">
        <v>394</v>
      </c>
      <c r="D24362" s="117">
        <v>34.090000000000003</v>
      </c>
      <c r="E24362" s="96">
        <v>34.32</v>
      </c>
      <c r="F24362" s="12">
        <v>16379498</v>
      </c>
    </row>
    <row r="24363" spans="2:6">
      <c r="B24363" s="21">
        <v>42989</v>
      </c>
      <c r="C24363" s="122" t="s">
        <v>395</v>
      </c>
      <c r="D24363" s="117">
        <v>61.49</v>
      </c>
      <c r="E24363" s="96">
        <v>61.88</v>
      </c>
      <c r="F24363" s="12">
        <v>1096794</v>
      </c>
    </row>
    <row r="24364" spans="2:6">
      <c r="B24364" s="21">
        <v>42989</v>
      </c>
      <c r="C24364" s="122" t="s">
        <v>396</v>
      </c>
      <c r="D24364" s="117">
        <v>93.09</v>
      </c>
      <c r="E24364" s="96">
        <v>93.99</v>
      </c>
      <c r="F24364" s="12">
        <v>10177267</v>
      </c>
    </row>
    <row r="24365" spans="2:6">
      <c r="B24365" s="21">
        <v>42989</v>
      </c>
      <c r="C24365" s="122" t="s">
        <v>397</v>
      </c>
      <c r="D24365" s="117">
        <v>46.49</v>
      </c>
      <c r="E24365" s="96">
        <v>46.42</v>
      </c>
      <c r="F24365" s="12">
        <v>7352395</v>
      </c>
    </row>
    <row r="24366" spans="2:6">
      <c r="B24366" s="21">
        <v>42989</v>
      </c>
      <c r="C24366" s="122" t="s">
        <v>398</v>
      </c>
      <c r="D24366" s="117">
        <v>162.04</v>
      </c>
      <c r="E24366" s="96">
        <v>165.09</v>
      </c>
      <c r="F24366" s="12">
        <v>886032</v>
      </c>
    </row>
    <row r="24367" spans="2:6">
      <c r="B24367" s="21">
        <v>42989</v>
      </c>
      <c r="C24367" s="122" t="s">
        <v>399</v>
      </c>
      <c r="D24367" s="117">
        <v>25.92</v>
      </c>
      <c r="E24367" s="96">
        <v>26.17</v>
      </c>
      <c r="F24367" s="12">
        <v>4351749</v>
      </c>
    </row>
    <row r="24368" spans="2:6">
      <c r="B24368" s="21">
        <v>42989</v>
      </c>
      <c r="C24368" s="122" t="s">
        <v>400</v>
      </c>
      <c r="D24368" s="117">
        <v>114.43</v>
      </c>
      <c r="E24368" s="96">
        <v>116.8</v>
      </c>
      <c r="F24368" s="12">
        <v>1484493</v>
      </c>
    </row>
    <row r="24369" spans="2:6">
      <c r="B24369" s="21">
        <v>42989</v>
      </c>
      <c r="C24369" s="122" t="s">
        <v>401</v>
      </c>
      <c r="D24369" s="117">
        <v>67.98</v>
      </c>
      <c r="E24369" s="96">
        <v>68.3</v>
      </c>
      <c r="F24369" s="12">
        <v>771732</v>
      </c>
    </row>
    <row r="24370" spans="2:6">
      <c r="B24370" s="21">
        <v>42989</v>
      </c>
      <c r="C24370" s="122" t="s">
        <v>402</v>
      </c>
      <c r="D24370" s="117">
        <v>64.209999999999994</v>
      </c>
      <c r="E24370" s="96">
        <v>65.13</v>
      </c>
      <c r="F24370" s="12">
        <v>1828452</v>
      </c>
    </row>
    <row r="24371" spans="2:6">
      <c r="B24371" s="21">
        <v>42989</v>
      </c>
      <c r="C24371" s="122" t="s">
        <v>403</v>
      </c>
      <c r="D24371" s="117">
        <v>117.58</v>
      </c>
      <c r="E24371" s="96">
        <v>117.93</v>
      </c>
      <c r="F24371" s="12">
        <v>2900878</v>
      </c>
    </row>
    <row r="24372" spans="2:6">
      <c r="B24372" s="21">
        <v>42989</v>
      </c>
      <c r="C24372" s="122" t="s">
        <v>404</v>
      </c>
      <c r="D24372" s="117">
        <v>123</v>
      </c>
      <c r="E24372" s="96">
        <v>123.77</v>
      </c>
      <c r="F24372" s="12">
        <v>2573021</v>
      </c>
    </row>
    <row r="24373" spans="2:6">
      <c r="B24373" s="21">
        <v>42989</v>
      </c>
      <c r="C24373" s="122" t="s">
        <v>405</v>
      </c>
      <c r="D24373" s="117">
        <v>62.31</v>
      </c>
      <c r="E24373" s="96">
        <v>63.65</v>
      </c>
      <c r="F24373" s="12">
        <v>810648</v>
      </c>
    </row>
    <row r="24374" spans="2:6">
      <c r="B24374" s="21">
        <v>42989</v>
      </c>
      <c r="C24374" s="122" t="s">
        <v>406</v>
      </c>
      <c r="D24374" s="117">
        <v>89.94</v>
      </c>
      <c r="E24374" s="96">
        <v>90.75</v>
      </c>
      <c r="F24374" s="12">
        <v>546958</v>
      </c>
    </row>
    <row r="24375" spans="2:6">
      <c r="B24375" s="21">
        <v>42989</v>
      </c>
      <c r="C24375" s="122" t="s">
        <v>407</v>
      </c>
      <c r="D24375" s="117">
        <v>104.48</v>
      </c>
      <c r="E24375" s="96">
        <v>105.9</v>
      </c>
      <c r="F24375" s="12">
        <v>1038935</v>
      </c>
    </row>
    <row r="24376" spans="2:6">
      <c r="B24376" s="21">
        <v>42989</v>
      </c>
      <c r="C24376" s="122" t="s">
        <v>408</v>
      </c>
      <c r="D24376" s="117">
        <v>39.53</v>
      </c>
      <c r="E24376" s="96">
        <v>39.83</v>
      </c>
      <c r="F24376" s="12">
        <v>3140828</v>
      </c>
    </row>
    <row r="24377" spans="2:6">
      <c r="B24377" s="21">
        <v>42989</v>
      </c>
      <c r="C24377" s="122" t="s">
        <v>409</v>
      </c>
      <c r="D24377" s="117">
        <v>83.7</v>
      </c>
      <c r="E24377" s="96">
        <v>85.07</v>
      </c>
      <c r="F24377" s="12">
        <v>1932496</v>
      </c>
    </row>
    <row r="24378" spans="2:6">
      <c r="B24378" s="21">
        <v>42989</v>
      </c>
      <c r="C24378" s="122" t="s">
        <v>410</v>
      </c>
      <c r="D24378" s="117">
        <v>100.26</v>
      </c>
      <c r="E24378" s="96">
        <v>100.93</v>
      </c>
      <c r="F24378" s="12">
        <v>2545740</v>
      </c>
    </row>
    <row r="24379" spans="2:6">
      <c r="B24379" s="21">
        <v>42989</v>
      </c>
      <c r="C24379" s="122" t="s">
        <v>411</v>
      </c>
      <c r="D24379" s="117">
        <v>216.02</v>
      </c>
      <c r="E24379" s="96">
        <v>213.4</v>
      </c>
      <c r="F24379" s="12">
        <v>1583856</v>
      </c>
    </row>
    <row r="24380" spans="2:6">
      <c r="B24380" s="21">
        <v>42989</v>
      </c>
      <c r="C24380" s="122" t="s">
        <v>412</v>
      </c>
      <c r="D24380" s="117">
        <v>84.9</v>
      </c>
      <c r="E24380" s="96">
        <v>85.19</v>
      </c>
      <c r="F24380" s="12">
        <v>1508877</v>
      </c>
    </row>
    <row r="24381" spans="2:6">
      <c r="B24381" s="21">
        <v>42989</v>
      </c>
      <c r="C24381" s="122" t="s">
        <v>413</v>
      </c>
      <c r="D24381" s="117">
        <v>128.41</v>
      </c>
      <c r="E24381" s="96">
        <v>129.6</v>
      </c>
      <c r="F24381" s="12">
        <v>752074</v>
      </c>
    </row>
    <row r="24382" spans="2:6">
      <c r="B24382" s="21">
        <v>42989</v>
      </c>
      <c r="C24382" s="122" t="s">
        <v>414</v>
      </c>
      <c r="D24382" s="117">
        <v>36.380000000000003</v>
      </c>
      <c r="E24382" s="96">
        <v>36.159999999999997</v>
      </c>
      <c r="F24382" s="12">
        <v>3754587</v>
      </c>
    </row>
    <row r="24383" spans="2:6">
      <c r="B24383" s="21">
        <v>42989</v>
      </c>
      <c r="C24383" s="122" t="s">
        <v>415</v>
      </c>
      <c r="D24383" s="117">
        <v>132.49</v>
      </c>
      <c r="E24383" s="96">
        <v>135.01</v>
      </c>
      <c r="F24383" s="12">
        <v>2149678</v>
      </c>
    </row>
    <row r="24384" spans="2:6">
      <c r="B24384" s="21">
        <v>42989</v>
      </c>
      <c r="C24384" s="122" t="s">
        <v>416</v>
      </c>
      <c r="D24384" s="117">
        <v>128.97999999999999</v>
      </c>
      <c r="E24384" s="96">
        <v>129.69</v>
      </c>
      <c r="F24384" s="12">
        <v>1489844</v>
      </c>
    </row>
    <row r="24385" spans="2:6">
      <c r="B24385" s="21">
        <v>42989</v>
      </c>
      <c r="C24385" s="122" t="s">
        <v>417</v>
      </c>
      <c r="D24385" s="117">
        <v>61.73</v>
      </c>
      <c r="E24385" s="96">
        <v>62.64</v>
      </c>
      <c r="F24385" s="12">
        <v>8266266</v>
      </c>
    </row>
    <row r="24386" spans="2:6">
      <c r="B24386" s="21">
        <v>42989</v>
      </c>
      <c r="C24386" s="122" t="s">
        <v>418</v>
      </c>
      <c r="D24386" s="117">
        <v>97.5</v>
      </c>
      <c r="E24386" s="96">
        <v>96.94</v>
      </c>
      <c r="F24386" s="12">
        <v>1334263</v>
      </c>
    </row>
    <row r="24387" spans="2:6">
      <c r="B24387" s="21">
        <v>42989</v>
      </c>
      <c r="C24387" s="122" t="s">
        <v>419</v>
      </c>
      <c r="D24387" s="117">
        <v>49.94</v>
      </c>
      <c r="E24387" s="96">
        <v>50.57</v>
      </c>
      <c r="F24387" s="12">
        <v>7473451</v>
      </c>
    </row>
    <row r="24388" spans="2:6">
      <c r="B24388" s="21">
        <v>42989</v>
      </c>
      <c r="C24388" s="122" t="s">
        <v>420</v>
      </c>
      <c r="D24388" s="117">
        <v>72.34</v>
      </c>
      <c r="E24388" s="96">
        <v>72.63</v>
      </c>
      <c r="F24388" s="12">
        <v>780425</v>
      </c>
    </row>
    <row r="24389" spans="2:6">
      <c r="B24389" s="21">
        <v>42989</v>
      </c>
      <c r="C24389" s="122" t="s">
        <v>421</v>
      </c>
      <c r="D24389" s="117">
        <v>120.05</v>
      </c>
      <c r="E24389" s="96">
        <v>121.69</v>
      </c>
      <c r="F24389" s="12">
        <v>2056902</v>
      </c>
    </row>
    <row r="24390" spans="2:6">
      <c r="B24390" s="21">
        <v>42989</v>
      </c>
      <c r="C24390" s="122" t="s">
        <v>422</v>
      </c>
      <c r="D24390" s="117">
        <v>242.17</v>
      </c>
      <c r="E24390" s="96">
        <v>231.96</v>
      </c>
      <c r="F24390" s="12">
        <v>1421876</v>
      </c>
    </row>
    <row r="24391" spans="2:6">
      <c r="B24391" s="21">
        <v>42989</v>
      </c>
      <c r="C24391" s="122" t="s">
        <v>423</v>
      </c>
      <c r="D24391" s="117">
        <v>64.3</v>
      </c>
      <c r="E24391" s="96">
        <v>65</v>
      </c>
      <c r="F24391" s="12">
        <v>1857012</v>
      </c>
    </row>
    <row r="24392" spans="2:6">
      <c r="B24392" s="21">
        <v>42989</v>
      </c>
      <c r="C24392" s="122" t="s">
        <v>424</v>
      </c>
      <c r="D24392" s="117">
        <v>451.08</v>
      </c>
      <c r="E24392" s="96">
        <v>445.11</v>
      </c>
      <c r="F24392" s="12">
        <v>1984715</v>
      </c>
    </row>
    <row r="24393" spans="2:6">
      <c r="B24393" s="21">
        <v>42989</v>
      </c>
      <c r="C24393" s="122" t="s">
        <v>425</v>
      </c>
      <c r="D24393" s="117">
        <v>13.44</v>
      </c>
      <c r="E24393" s="96">
        <v>13.52</v>
      </c>
      <c r="F24393" s="12">
        <v>13296640</v>
      </c>
    </row>
    <row r="24394" spans="2:6">
      <c r="B24394" s="21">
        <v>42989</v>
      </c>
      <c r="C24394" s="122" t="s">
        <v>426</v>
      </c>
      <c r="D24394" s="117">
        <v>45.89</v>
      </c>
      <c r="E24394" s="96">
        <v>45.86</v>
      </c>
      <c r="F24394" s="12">
        <v>677389</v>
      </c>
    </row>
    <row r="24395" spans="2:6">
      <c r="B24395" s="21">
        <v>42989</v>
      </c>
      <c r="C24395" s="122" t="s">
        <v>427</v>
      </c>
      <c r="D24395" s="117">
        <v>107.9</v>
      </c>
      <c r="E24395" s="96">
        <v>107.62</v>
      </c>
      <c r="F24395" s="12">
        <v>1412585</v>
      </c>
    </row>
    <row r="24396" spans="2:6">
      <c r="B24396" s="21">
        <v>42989</v>
      </c>
      <c r="C24396" s="122" t="s">
        <v>428</v>
      </c>
      <c r="D24396" s="117">
        <v>76.23</v>
      </c>
      <c r="E24396" s="96">
        <v>77.09</v>
      </c>
      <c r="F24396" s="12">
        <v>779341</v>
      </c>
    </row>
    <row r="24397" spans="2:6">
      <c r="B24397" s="21">
        <v>42989</v>
      </c>
      <c r="C24397" s="122" t="s">
        <v>429</v>
      </c>
      <c r="D24397" s="117">
        <v>90.83</v>
      </c>
      <c r="E24397" s="96">
        <v>92.15</v>
      </c>
      <c r="F24397" s="12">
        <v>1029979</v>
      </c>
    </row>
    <row r="24398" spans="2:6">
      <c r="B24398" s="21">
        <v>42989</v>
      </c>
      <c r="C24398" s="122" t="s">
        <v>430</v>
      </c>
      <c r="D24398" s="117">
        <v>80.59</v>
      </c>
      <c r="E24398" s="96">
        <v>81.38</v>
      </c>
      <c r="F24398" s="12">
        <v>720805</v>
      </c>
    </row>
    <row r="24399" spans="2:6">
      <c r="B24399" s="21">
        <v>42989</v>
      </c>
      <c r="C24399" s="122" t="s">
        <v>431</v>
      </c>
      <c r="D24399" s="117">
        <v>165</v>
      </c>
      <c r="E24399" s="96">
        <v>168.84</v>
      </c>
      <c r="F24399" s="12">
        <v>1094112</v>
      </c>
    </row>
    <row r="24400" spans="2:6">
      <c r="B24400" s="21">
        <v>42989</v>
      </c>
      <c r="C24400" s="122" t="s">
        <v>432</v>
      </c>
      <c r="D24400" s="117">
        <v>235.6</v>
      </c>
      <c r="E24400" s="96">
        <v>236.82</v>
      </c>
      <c r="F24400" s="12">
        <v>297719</v>
      </c>
    </row>
    <row r="24401" spans="2:6">
      <c r="B24401" s="21">
        <v>42989</v>
      </c>
      <c r="C24401" s="122" t="s">
        <v>433</v>
      </c>
      <c r="D24401" s="117">
        <v>58.6</v>
      </c>
      <c r="E24401" s="96">
        <v>59.27</v>
      </c>
      <c r="F24401" s="12">
        <v>2778151</v>
      </c>
    </row>
    <row r="24402" spans="2:6">
      <c r="B24402" s="21">
        <v>42989</v>
      </c>
      <c r="C24402" s="122" t="s">
        <v>434</v>
      </c>
      <c r="D24402" s="117">
        <v>16.59</v>
      </c>
      <c r="E24402" s="96">
        <v>16.97</v>
      </c>
      <c r="F24402" s="12">
        <v>8769089</v>
      </c>
    </row>
    <row r="24403" spans="2:6">
      <c r="B24403" s="21">
        <v>42989</v>
      </c>
      <c r="C24403" s="122" t="s">
        <v>435</v>
      </c>
      <c r="D24403" s="117">
        <v>65.650000000000006</v>
      </c>
      <c r="E24403" s="96">
        <v>66.28</v>
      </c>
      <c r="F24403" s="12">
        <v>1196732</v>
      </c>
    </row>
    <row r="24404" spans="2:6">
      <c r="B24404" s="21">
        <v>42989</v>
      </c>
      <c r="C24404" s="122" t="s">
        <v>436</v>
      </c>
      <c r="D24404" s="117">
        <v>182.15</v>
      </c>
      <c r="E24404" s="96">
        <v>182.72</v>
      </c>
      <c r="F24404" s="12">
        <v>1291679</v>
      </c>
    </row>
    <row r="24405" spans="2:6">
      <c r="B24405" s="21">
        <v>42989</v>
      </c>
      <c r="C24405" s="122" t="s">
        <v>437</v>
      </c>
      <c r="D24405" s="117">
        <v>149.85</v>
      </c>
      <c r="E24405" s="96">
        <v>150.13</v>
      </c>
      <c r="F24405" s="12">
        <v>1253768</v>
      </c>
    </row>
    <row r="24406" spans="2:6">
      <c r="B24406" s="21">
        <v>42989</v>
      </c>
      <c r="C24406" s="122" t="s">
        <v>438</v>
      </c>
      <c r="D24406" s="117">
        <v>53.79</v>
      </c>
      <c r="E24406" s="96">
        <v>54.02</v>
      </c>
      <c r="F24406" s="12">
        <v>9314079</v>
      </c>
    </row>
    <row r="24407" spans="2:6">
      <c r="B24407" s="21">
        <v>42989</v>
      </c>
      <c r="C24407" s="122" t="s">
        <v>439</v>
      </c>
      <c r="D24407" s="117">
        <v>59.2</v>
      </c>
      <c r="E24407" s="96">
        <v>59.63</v>
      </c>
      <c r="F24407" s="12">
        <v>638913</v>
      </c>
    </row>
    <row r="24408" spans="2:6">
      <c r="B24408" s="21">
        <v>42989</v>
      </c>
      <c r="C24408" s="122" t="s">
        <v>440</v>
      </c>
      <c r="D24408" s="117">
        <v>39.25</v>
      </c>
      <c r="E24408" s="96">
        <v>39.31</v>
      </c>
      <c r="F24408" s="12">
        <v>6957941</v>
      </c>
    </row>
    <row r="24409" spans="2:6">
      <c r="B24409" s="21">
        <v>42989</v>
      </c>
      <c r="C24409" s="122" t="s">
        <v>441</v>
      </c>
      <c r="D24409" s="117">
        <v>43.34</v>
      </c>
      <c r="E24409" s="96">
        <v>43.61</v>
      </c>
      <c r="F24409" s="12">
        <v>3512685</v>
      </c>
    </row>
    <row r="24410" spans="2:6">
      <c r="B24410" s="21">
        <v>42989</v>
      </c>
      <c r="C24410" s="122" t="s">
        <v>442</v>
      </c>
      <c r="D24410" s="117">
        <v>346.59</v>
      </c>
      <c r="E24410" s="96">
        <v>347.52</v>
      </c>
      <c r="F24410" s="12">
        <v>631365</v>
      </c>
    </row>
    <row r="24411" spans="2:6">
      <c r="B24411" s="21">
        <v>42989</v>
      </c>
      <c r="C24411" s="122" t="s">
        <v>443</v>
      </c>
      <c r="D24411" s="117">
        <v>65.72</v>
      </c>
      <c r="E24411" s="96">
        <v>66.239999999999995</v>
      </c>
      <c r="F24411" s="12">
        <v>1468731</v>
      </c>
    </row>
    <row r="24412" spans="2:6">
      <c r="B24412" s="21">
        <v>42989</v>
      </c>
      <c r="C24412" s="122" t="s">
        <v>444</v>
      </c>
      <c r="D24412" s="117">
        <v>107.39</v>
      </c>
      <c r="E24412" s="96">
        <v>107.1</v>
      </c>
      <c r="F24412" s="12">
        <v>1250323</v>
      </c>
    </row>
    <row r="24413" spans="2:6">
      <c r="B24413" s="21">
        <v>42989</v>
      </c>
      <c r="C24413" s="122" t="s">
        <v>445</v>
      </c>
      <c r="D24413" s="117">
        <v>65.19</v>
      </c>
      <c r="E24413" s="96">
        <v>65.77</v>
      </c>
      <c r="F24413" s="12">
        <v>5617087</v>
      </c>
    </row>
    <row r="24414" spans="2:6">
      <c r="B24414" s="21">
        <v>42989</v>
      </c>
      <c r="C24414" s="122" t="s">
        <v>446</v>
      </c>
      <c r="D24414" s="117">
        <v>95.96</v>
      </c>
      <c r="E24414" s="96">
        <v>96.6</v>
      </c>
      <c r="F24414" s="12">
        <v>606133</v>
      </c>
    </row>
    <row r="24415" spans="2:6">
      <c r="B24415" s="21">
        <v>42989</v>
      </c>
      <c r="C24415" s="122" t="s">
        <v>447</v>
      </c>
      <c r="D24415" s="117">
        <v>148</v>
      </c>
      <c r="E24415" s="96">
        <v>147.21</v>
      </c>
      <c r="F24415" s="12">
        <v>378421</v>
      </c>
    </row>
    <row r="24416" spans="2:6">
      <c r="B24416" s="21">
        <v>42989</v>
      </c>
      <c r="C24416" s="122" t="s">
        <v>448</v>
      </c>
      <c r="D24416" s="117">
        <v>85.8</v>
      </c>
      <c r="E24416" s="96">
        <v>85.24</v>
      </c>
      <c r="F24416" s="12">
        <v>706399</v>
      </c>
    </row>
    <row r="24417" spans="2:6">
      <c r="B24417" s="21">
        <v>42989</v>
      </c>
      <c r="C24417" s="122" t="s">
        <v>449</v>
      </c>
      <c r="D24417" s="117">
        <v>79.930000000000007</v>
      </c>
      <c r="E24417" s="96">
        <v>79.599999999999994</v>
      </c>
      <c r="F24417" s="12">
        <v>1031784</v>
      </c>
    </row>
    <row r="24418" spans="2:6">
      <c r="B24418" s="21">
        <v>42989</v>
      </c>
      <c r="C24418" s="122" t="s">
        <v>450</v>
      </c>
      <c r="D24418" s="117">
        <v>50.05</v>
      </c>
      <c r="E24418" s="96">
        <v>50.61</v>
      </c>
      <c r="F24418" s="12">
        <v>5297677</v>
      </c>
    </row>
    <row r="24419" spans="2:6">
      <c r="B24419" s="21">
        <v>42989</v>
      </c>
      <c r="C24419" s="122" t="s">
        <v>451</v>
      </c>
      <c r="D24419" s="117">
        <v>160.16999999999999</v>
      </c>
      <c r="E24419" s="96">
        <v>160.32</v>
      </c>
      <c r="F24419" s="12">
        <v>736638</v>
      </c>
    </row>
    <row r="24420" spans="2:6">
      <c r="B24420" s="21">
        <v>42989</v>
      </c>
      <c r="C24420" s="122" t="s">
        <v>452</v>
      </c>
      <c r="D24420" s="117">
        <v>153.4</v>
      </c>
      <c r="E24420" s="96">
        <v>152.77000000000001</v>
      </c>
      <c r="F24420" s="12">
        <v>891235</v>
      </c>
    </row>
    <row r="24421" spans="2:6">
      <c r="B24421" s="21">
        <v>42989</v>
      </c>
      <c r="C24421" s="122" t="s">
        <v>453</v>
      </c>
      <c r="D24421" s="117">
        <v>70.709999999999994</v>
      </c>
      <c r="E24421" s="96">
        <v>70.95</v>
      </c>
      <c r="F24421" s="12">
        <v>630726</v>
      </c>
    </row>
    <row r="24422" spans="2:6">
      <c r="B24422" s="21">
        <v>42989</v>
      </c>
      <c r="C24422" s="122" t="s">
        <v>454</v>
      </c>
      <c r="D24422" s="117">
        <v>118.96</v>
      </c>
      <c r="E24422" s="96">
        <v>120.06</v>
      </c>
      <c r="F24422" s="12">
        <v>956313</v>
      </c>
    </row>
    <row r="24423" spans="2:6">
      <c r="B24423" s="21">
        <v>42989</v>
      </c>
      <c r="C24423" s="122" t="s">
        <v>455</v>
      </c>
      <c r="D24423" s="117">
        <v>53.11</v>
      </c>
      <c r="E24423" s="96">
        <v>53.57</v>
      </c>
      <c r="F24423" s="12">
        <v>4309034</v>
      </c>
    </row>
    <row r="24424" spans="2:6">
      <c r="B24424" s="21">
        <v>42989</v>
      </c>
      <c r="C24424" s="122" t="s">
        <v>456</v>
      </c>
      <c r="D24424" s="117">
        <v>93.65</v>
      </c>
      <c r="E24424" s="96">
        <v>94.33</v>
      </c>
      <c r="F24424" s="12">
        <v>1711728</v>
      </c>
    </row>
    <row r="24425" spans="2:6">
      <c r="B24425" s="21">
        <v>42989</v>
      </c>
      <c r="C24425" s="122" t="s">
        <v>457</v>
      </c>
      <c r="D24425" s="117">
        <v>31.27</v>
      </c>
      <c r="E24425" s="96">
        <v>30.95</v>
      </c>
      <c r="F24425" s="12">
        <v>6630305</v>
      </c>
    </row>
    <row r="24426" spans="2:6">
      <c r="B24426" s="21">
        <v>42989</v>
      </c>
      <c r="C24426" s="122" t="s">
        <v>458</v>
      </c>
      <c r="D24426" s="117">
        <v>203.35</v>
      </c>
      <c r="E24426" s="96">
        <v>203.7</v>
      </c>
      <c r="F24426" s="12">
        <v>1015513</v>
      </c>
    </row>
    <row r="24427" spans="2:6">
      <c r="B24427" s="21">
        <v>42989</v>
      </c>
      <c r="C24427" s="122" t="s">
        <v>459</v>
      </c>
      <c r="D24427" s="117">
        <v>147</v>
      </c>
      <c r="E24427" s="96">
        <v>147.46</v>
      </c>
      <c r="F24427" s="12">
        <v>1200069</v>
      </c>
    </row>
    <row r="24428" spans="2:6">
      <c r="B24428" s="21">
        <v>42989</v>
      </c>
      <c r="C24428" s="122" t="s">
        <v>460</v>
      </c>
      <c r="D24428" s="117">
        <v>105.7</v>
      </c>
      <c r="E24428" s="96">
        <v>107.19</v>
      </c>
      <c r="F24428" s="12">
        <v>1268599</v>
      </c>
    </row>
    <row r="24429" spans="2:6">
      <c r="B24429" s="21">
        <v>42989</v>
      </c>
      <c r="C24429" s="122" t="s">
        <v>461</v>
      </c>
      <c r="D24429" s="117">
        <v>28.82</v>
      </c>
      <c r="E24429" s="96">
        <v>29.15</v>
      </c>
      <c r="F24429" s="12">
        <v>6050435</v>
      </c>
    </row>
    <row r="24430" spans="2:6">
      <c r="B24430" s="21">
        <v>42989</v>
      </c>
      <c r="C24430" s="122" t="s">
        <v>462</v>
      </c>
      <c r="D24430" s="117">
        <v>143.21</v>
      </c>
      <c r="E24430" s="96">
        <v>143.69</v>
      </c>
      <c r="F24430" s="12">
        <v>1043732</v>
      </c>
    </row>
    <row r="24431" spans="2:6">
      <c r="B24431" s="21">
        <v>42989</v>
      </c>
      <c r="C24431" s="122" t="s">
        <v>463</v>
      </c>
      <c r="D24431" s="117">
        <v>31.95</v>
      </c>
      <c r="E24431" s="96">
        <v>32.75</v>
      </c>
      <c r="F24431" s="12">
        <v>9475678</v>
      </c>
    </row>
    <row r="24432" spans="2:6">
      <c r="B24432" s="21">
        <v>42989</v>
      </c>
      <c r="C24432" s="122" t="s">
        <v>464</v>
      </c>
      <c r="D24432" s="117">
        <v>53.15</v>
      </c>
      <c r="E24432" s="96">
        <v>53.29</v>
      </c>
      <c r="F24432" s="12">
        <v>1440696</v>
      </c>
    </row>
    <row r="24433" spans="2:6">
      <c r="B24433" s="21">
        <v>42989</v>
      </c>
      <c r="C24433" s="122" t="s">
        <v>465</v>
      </c>
      <c r="D24433" s="117">
        <v>35.68</v>
      </c>
      <c r="E24433" s="96">
        <v>35.74</v>
      </c>
      <c r="F24433" s="12">
        <v>23048780</v>
      </c>
    </row>
    <row r="24434" spans="2:6">
      <c r="B24434" s="21">
        <v>42989</v>
      </c>
      <c r="C24434" s="122" t="s">
        <v>466</v>
      </c>
      <c r="D24434" s="117">
        <v>88.55</v>
      </c>
      <c r="E24434" s="96">
        <v>89.41</v>
      </c>
      <c r="F24434" s="12">
        <v>1194256</v>
      </c>
    </row>
    <row r="24435" spans="2:6">
      <c r="B24435" s="21">
        <v>42989</v>
      </c>
      <c r="C24435" s="122" t="s">
        <v>467</v>
      </c>
      <c r="D24435" s="117">
        <v>255.51</v>
      </c>
      <c r="E24435" s="96">
        <v>255</v>
      </c>
      <c r="F24435" s="12">
        <v>332450</v>
      </c>
    </row>
    <row r="24436" spans="2:6">
      <c r="B24436" s="21">
        <v>42989</v>
      </c>
      <c r="C24436" s="122" t="s">
        <v>468</v>
      </c>
      <c r="D24436" s="117">
        <v>79.41</v>
      </c>
      <c r="E24436" s="96">
        <v>80.97</v>
      </c>
      <c r="F24436" s="12">
        <v>808273</v>
      </c>
    </row>
    <row r="24437" spans="2:6">
      <c r="B24437" s="21">
        <v>42989</v>
      </c>
      <c r="C24437" s="122" t="s">
        <v>469</v>
      </c>
      <c r="D24437" s="117">
        <v>57.56</v>
      </c>
      <c r="E24437" s="96">
        <v>57.29</v>
      </c>
      <c r="F24437" s="12">
        <v>6057516</v>
      </c>
    </row>
    <row r="24438" spans="2:6">
      <c r="B24438" s="21">
        <v>42989</v>
      </c>
      <c r="C24438" s="122" t="s">
        <v>470</v>
      </c>
      <c r="D24438" s="117">
        <v>93.59</v>
      </c>
      <c r="E24438" s="96">
        <v>95.6</v>
      </c>
      <c r="F24438" s="12">
        <v>1332552</v>
      </c>
    </row>
    <row r="24439" spans="2:6">
      <c r="B24439" s="21">
        <v>42989</v>
      </c>
      <c r="C24439" s="122" t="s">
        <v>471</v>
      </c>
      <c r="D24439" s="117">
        <v>72.39</v>
      </c>
      <c r="E24439" s="96">
        <v>72.84</v>
      </c>
      <c r="F24439" s="12">
        <v>3196266</v>
      </c>
    </row>
    <row r="24440" spans="2:6">
      <c r="B24440" s="21">
        <v>42989</v>
      </c>
      <c r="C24440" s="122" t="s">
        <v>472</v>
      </c>
      <c r="D24440" s="117">
        <v>76.77</v>
      </c>
      <c r="E24440" s="96">
        <v>76.84</v>
      </c>
      <c r="F24440" s="12">
        <v>403018</v>
      </c>
    </row>
    <row r="24441" spans="2:6">
      <c r="B24441" s="21">
        <v>42989</v>
      </c>
      <c r="C24441" s="122" t="s">
        <v>473</v>
      </c>
      <c r="D24441" s="117">
        <v>192.22</v>
      </c>
      <c r="E24441" s="96">
        <v>193.57</v>
      </c>
      <c r="F24441" s="12">
        <v>1521017</v>
      </c>
    </row>
    <row r="24442" spans="2:6">
      <c r="B24442" s="21">
        <v>42989</v>
      </c>
      <c r="C24442" s="122" t="s">
        <v>474</v>
      </c>
      <c r="D24442" s="117">
        <v>45.38</v>
      </c>
      <c r="E24442" s="96">
        <v>44.48</v>
      </c>
      <c r="F24442" s="12">
        <v>2792493</v>
      </c>
    </row>
    <row r="24443" spans="2:6">
      <c r="B24443" s="21">
        <v>42989</v>
      </c>
      <c r="C24443" s="122" t="s">
        <v>475</v>
      </c>
      <c r="D24443" s="117">
        <v>82.77</v>
      </c>
      <c r="E24443" s="96">
        <v>83.35</v>
      </c>
      <c r="F24443" s="12">
        <v>1206598</v>
      </c>
    </row>
    <row r="24444" spans="2:6">
      <c r="B24444" s="21">
        <v>42989</v>
      </c>
      <c r="C24444" s="122" t="s">
        <v>476</v>
      </c>
      <c r="D24444" s="117">
        <v>123.51</v>
      </c>
      <c r="E24444" s="96">
        <v>122.56</v>
      </c>
      <c r="F24444" s="12">
        <v>3440418</v>
      </c>
    </row>
    <row r="24445" spans="2:6">
      <c r="B24445" s="21">
        <v>42989</v>
      </c>
      <c r="C24445" s="122" t="s">
        <v>477</v>
      </c>
      <c r="D24445" s="117">
        <v>60.57</v>
      </c>
      <c r="E24445" s="96">
        <v>60.93</v>
      </c>
      <c r="F24445" s="12">
        <v>2332926</v>
      </c>
    </row>
    <row r="24446" spans="2:6">
      <c r="B24446" s="21">
        <v>42989</v>
      </c>
      <c r="C24446" s="122" t="s">
        <v>478</v>
      </c>
      <c r="D24446" s="117">
        <v>65.5</v>
      </c>
      <c r="E24446" s="96">
        <v>65.5</v>
      </c>
      <c r="F24446" s="12">
        <v>1789180</v>
      </c>
    </row>
    <row r="24447" spans="2:6">
      <c r="B24447" s="21">
        <v>42989</v>
      </c>
      <c r="C24447" s="122" t="s">
        <v>479</v>
      </c>
      <c r="D24447" s="117">
        <v>70.02</v>
      </c>
      <c r="E24447" s="96">
        <v>69.75</v>
      </c>
      <c r="F24447" s="12">
        <v>896211</v>
      </c>
    </row>
    <row r="24448" spans="2:6">
      <c r="B24448" s="21">
        <v>42989</v>
      </c>
      <c r="C24448" s="122" t="s">
        <v>480</v>
      </c>
      <c r="D24448" s="117">
        <v>100.46</v>
      </c>
      <c r="E24448" s="96">
        <v>100.57</v>
      </c>
      <c r="F24448" s="12">
        <v>2119024</v>
      </c>
    </row>
    <row r="24449" spans="2:6">
      <c r="B24449" s="21">
        <v>42989</v>
      </c>
      <c r="C24449" s="122" t="s">
        <v>481</v>
      </c>
      <c r="D24449" s="117">
        <v>81.900000000000006</v>
      </c>
      <c r="E24449" s="96">
        <v>82.22</v>
      </c>
      <c r="F24449" s="12">
        <v>3916775</v>
      </c>
    </row>
    <row r="24450" spans="2:6">
      <c r="B24450" s="21">
        <v>42989</v>
      </c>
      <c r="C24450" s="122" t="s">
        <v>482</v>
      </c>
      <c r="D24450" s="117">
        <v>49.99</v>
      </c>
      <c r="E24450" s="96">
        <v>51.19</v>
      </c>
      <c r="F24450" s="12">
        <v>2883742</v>
      </c>
    </row>
    <row r="24451" spans="2:6">
      <c r="B24451" s="21">
        <v>42989</v>
      </c>
      <c r="C24451" s="122" t="s">
        <v>483</v>
      </c>
      <c r="D24451" s="117">
        <v>16.27</v>
      </c>
      <c r="E24451" s="96">
        <v>16.34</v>
      </c>
      <c r="F24451" s="12">
        <v>2825140</v>
      </c>
    </row>
    <row r="24452" spans="2:6">
      <c r="B24452" s="21">
        <v>42989</v>
      </c>
      <c r="C24452" s="122" t="s">
        <v>484</v>
      </c>
      <c r="D24452" s="117">
        <v>17.48</v>
      </c>
      <c r="E24452" s="96">
        <v>17.420000000000002</v>
      </c>
      <c r="F24452" s="12">
        <v>3639967</v>
      </c>
    </row>
    <row r="24453" spans="2:6">
      <c r="B24453" s="21">
        <v>42989</v>
      </c>
      <c r="C24453" s="122" t="s">
        <v>485</v>
      </c>
      <c r="D24453" s="117">
        <v>59.06</v>
      </c>
      <c r="E24453" s="96">
        <v>60.46</v>
      </c>
      <c r="F24453" s="12">
        <v>6732735</v>
      </c>
    </row>
    <row r="24454" spans="2:6">
      <c r="B24454" s="21">
        <v>42989</v>
      </c>
      <c r="C24454" s="122" t="s">
        <v>486</v>
      </c>
      <c r="D24454" s="117">
        <v>39.630000000000003</v>
      </c>
      <c r="E24454" s="96">
        <v>39.79</v>
      </c>
      <c r="F24454" s="12">
        <v>1335853</v>
      </c>
    </row>
    <row r="24455" spans="2:6">
      <c r="B24455" s="21">
        <v>42989</v>
      </c>
      <c r="C24455" s="122" t="s">
        <v>487</v>
      </c>
      <c r="D24455" s="117">
        <v>111.44</v>
      </c>
      <c r="E24455" s="96">
        <v>112.59</v>
      </c>
      <c r="F24455" s="12">
        <v>803220</v>
      </c>
    </row>
    <row r="24456" spans="2:6">
      <c r="B24456" s="21">
        <v>42989</v>
      </c>
      <c r="C24456" s="122" t="s">
        <v>488</v>
      </c>
      <c r="D24456" s="117">
        <v>227.87</v>
      </c>
      <c r="E24456" s="96">
        <v>228.6</v>
      </c>
      <c r="F24456" s="12">
        <v>715962</v>
      </c>
    </row>
    <row r="24457" spans="2:6">
      <c r="B24457" s="21">
        <v>42989</v>
      </c>
      <c r="C24457" s="122" t="s">
        <v>489</v>
      </c>
      <c r="D24457" s="117">
        <v>199.25</v>
      </c>
      <c r="E24457" s="96">
        <v>199.58</v>
      </c>
      <c r="F24457" s="12">
        <v>3307919</v>
      </c>
    </row>
    <row r="24458" spans="2:6">
      <c r="B24458" s="21">
        <v>42989</v>
      </c>
      <c r="C24458" s="122" t="s">
        <v>490</v>
      </c>
      <c r="D24458" s="117">
        <v>47.8</v>
      </c>
      <c r="E24458" s="96">
        <v>48.04</v>
      </c>
      <c r="F24458" s="12">
        <v>952500</v>
      </c>
    </row>
    <row r="24459" spans="2:6">
      <c r="B24459" s="21">
        <v>42989</v>
      </c>
      <c r="C24459" s="122" t="s">
        <v>491</v>
      </c>
      <c r="D24459" s="117">
        <v>107.3</v>
      </c>
      <c r="E24459" s="96">
        <v>108.1</v>
      </c>
      <c r="F24459" s="12">
        <v>3818135</v>
      </c>
    </row>
    <row r="24460" spans="2:6">
      <c r="B24460" s="21">
        <v>42989</v>
      </c>
      <c r="C24460" s="122" t="s">
        <v>492</v>
      </c>
      <c r="D24460" s="117">
        <v>115.5</v>
      </c>
      <c r="E24460" s="96">
        <v>116.2</v>
      </c>
      <c r="F24460" s="12">
        <v>2021495</v>
      </c>
    </row>
    <row r="24461" spans="2:6">
      <c r="B24461" s="21">
        <v>42989</v>
      </c>
      <c r="C24461" s="122" t="s">
        <v>493</v>
      </c>
      <c r="D24461" s="117">
        <v>125.4</v>
      </c>
      <c r="E24461" s="96">
        <v>125.03</v>
      </c>
      <c r="F24461" s="12">
        <v>2174607</v>
      </c>
    </row>
    <row r="24462" spans="2:6">
      <c r="B24462" s="21">
        <v>42989</v>
      </c>
      <c r="C24462" s="122" t="s">
        <v>494</v>
      </c>
      <c r="D24462" s="117">
        <v>50.54</v>
      </c>
      <c r="E24462" s="96">
        <v>50.88</v>
      </c>
      <c r="F24462" s="12">
        <v>4654175</v>
      </c>
    </row>
    <row r="24463" spans="2:6">
      <c r="B24463" s="21">
        <v>42989</v>
      </c>
      <c r="C24463" s="122" t="s">
        <v>495</v>
      </c>
      <c r="D24463" s="117">
        <v>110.01</v>
      </c>
      <c r="E24463" s="96">
        <v>109.64</v>
      </c>
      <c r="F24463" s="12">
        <v>5623208</v>
      </c>
    </row>
    <row r="24464" spans="2:6">
      <c r="B24464" s="21">
        <v>42989</v>
      </c>
      <c r="C24464" s="122" t="s">
        <v>496</v>
      </c>
      <c r="D24464" s="117">
        <v>105.48</v>
      </c>
      <c r="E24464" s="96">
        <v>106.15</v>
      </c>
      <c r="F24464" s="12">
        <v>6955980</v>
      </c>
    </row>
    <row r="24465" spans="2:6">
      <c r="B24465" s="21">
        <v>42989</v>
      </c>
      <c r="C24465" s="122" t="s">
        <v>497</v>
      </c>
      <c r="D24465" s="117">
        <v>107</v>
      </c>
      <c r="E24465" s="96">
        <v>107.19</v>
      </c>
      <c r="F24465" s="12">
        <v>608627</v>
      </c>
    </row>
    <row r="24466" spans="2:6">
      <c r="B24466" s="21">
        <v>42989</v>
      </c>
      <c r="C24466" s="122" t="s">
        <v>498</v>
      </c>
      <c r="D24466" s="117">
        <v>62.76</v>
      </c>
      <c r="E24466" s="96">
        <v>63.36</v>
      </c>
      <c r="F24466" s="12">
        <v>1396696</v>
      </c>
    </row>
    <row r="24467" spans="2:6">
      <c r="B24467" s="21">
        <v>42989</v>
      </c>
      <c r="C24467" s="122" t="s">
        <v>499</v>
      </c>
      <c r="D24467" s="117">
        <v>27.43</v>
      </c>
      <c r="E24467" s="96">
        <v>27.19</v>
      </c>
      <c r="F24467" s="12">
        <v>4078789</v>
      </c>
    </row>
    <row r="24468" spans="2:6">
      <c r="B24468" s="21">
        <v>42989</v>
      </c>
      <c r="C24468" s="122" t="s">
        <v>500</v>
      </c>
      <c r="D24468" s="117">
        <v>69.77</v>
      </c>
      <c r="E24468" s="96">
        <v>69.81</v>
      </c>
      <c r="F24468" s="12">
        <v>3287724</v>
      </c>
    </row>
    <row r="24469" spans="2:6">
      <c r="B24469" s="21">
        <v>42989</v>
      </c>
      <c r="C24469" s="122" t="s">
        <v>501</v>
      </c>
      <c r="D24469" s="117">
        <v>121</v>
      </c>
      <c r="E24469" s="96">
        <v>117</v>
      </c>
      <c r="F24469" s="12">
        <v>1459623</v>
      </c>
    </row>
    <row r="24470" spans="2:6">
      <c r="B24470" s="21">
        <v>42989</v>
      </c>
      <c r="C24470" s="122" t="s">
        <v>502</v>
      </c>
      <c r="D24470" s="117">
        <v>74.31</v>
      </c>
      <c r="E24470" s="96">
        <v>74.91</v>
      </c>
      <c r="F24470" s="12">
        <v>711553</v>
      </c>
    </row>
    <row r="24471" spans="2:6">
      <c r="B24471" s="21">
        <v>42989</v>
      </c>
      <c r="C24471" s="122" t="s">
        <v>503</v>
      </c>
      <c r="D24471" s="117">
        <v>82.92</v>
      </c>
      <c r="E24471" s="96">
        <v>82.03</v>
      </c>
      <c r="F24471" s="12">
        <v>796285</v>
      </c>
    </row>
    <row r="24472" spans="2:6">
      <c r="B24472" s="21">
        <v>42989</v>
      </c>
      <c r="C24472" s="122" t="s">
        <v>504</v>
      </c>
      <c r="D24472" s="117">
        <v>103.8</v>
      </c>
      <c r="E24472" s="96">
        <v>104.65</v>
      </c>
      <c r="F24472" s="12">
        <v>620314</v>
      </c>
    </row>
    <row r="24473" spans="2:6">
      <c r="B24473" s="21">
        <v>42989</v>
      </c>
      <c r="C24473" s="122" t="s">
        <v>505</v>
      </c>
      <c r="D24473" s="117">
        <v>161.05000000000001</v>
      </c>
      <c r="E24473" s="96">
        <v>157.81</v>
      </c>
      <c r="F24473" s="12">
        <v>1519866</v>
      </c>
    </row>
    <row r="24474" spans="2:6">
      <c r="B24474" s="21">
        <v>42989</v>
      </c>
      <c r="C24474" s="122" t="s">
        <v>506</v>
      </c>
      <c r="D24474" s="117">
        <v>68.83</v>
      </c>
      <c r="E24474" s="96">
        <v>69.38</v>
      </c>
      <c r="F24474" s="12">
        <v>1305853</v>
      </c>
    </row>
    <row r="24475" spans="2:6">
      <c r="B24475" s="21">
        <v>42989</v>
      </c>
      <c r="C24475" s="122" t="s">
        <v>507</v>
      </c>
      <c r="D24475" s="117">
        <v>46.23</v>
      </c>
      <c r="E24475" s="96">
        <v>46.3</v>
      </c>
      <c r="F24475" s="12">
        <v>11073655</v>
      </c>
    </row>
    <row r="24476" spans="2:6">
      <c r="B24476" s="21">
        <v>42989</v>
      </c>
      <c r="C24476" s="122" t="s">
        <v>508</v>
      </c>
      <c r="D24476" s="117">
        <v>187.29</v>
      </c>
      <c r="E24476" s="96">
        <v>189.11</v>
      </c>
      <c r="F24476" s="12">
        <v>492350</v>
      </c>
    </row>
    <row r="24477" spans="2:6">
      <c r="B24477" s="21">
        <v>42989</v>
      </c>
      <c r="C24477" s="122" t="s">
        <v>509</v>
      </c>
      <c r="D24477" s="117">
        <v>81.650000000000006</v>
      </c>
      <c r="E24477" s="96">
        <v>82.28</v>
      </c>
      <c r="F24477" s="12">
        <v>4419601</v>
      </c>
    </row>
    <row r="24478" spans="2:6">
      <c r="B24478" s="21">
        <v>42989</v>
      </c>
      <c r="C24478" s="122" t="s">
        <v>510</v>
      </c>
      <c r="D24478" s="117">
        <v>87.69</v>
      </c>
      <c r="E24478" s="96">
        <v>87.38</v>
      </c>
      <c r="F24478" s="12">
        <v>3266893</v>
      </c>
    </row>
    <row r="24479" spans="2:6">
      <c r="B24479" s="21">
        <v>42989</v>
      </c>
      <c r="C24479" s="122" t="s">
        <v>511</v>
      </c>
      <c r="D24479" s="117">
        <v>66.64</v>
      </c>
      <c r="E24479" s="96">
        <v>67.040000000000006</v>
      </c>
      <c r="F24479" s="12">
        <v>1452422</v>
      </c>
    </row>
    <row r="24480" spans="2:6">
      <c r="B24480" s="21">
        <v>42989</v>
      </c>
      <c r="C24480" s="122" t="s">
        <v>512</v>
      </c>
      <c r="D24480" s="117">
        <v>50</v>
      </c>
      <c r="E24480" s="96">
        <v>50.66</v>
      </c>
      <c r="F24480" s="12">
        <v>17987052</v>
      </c>
    </row>
    <row r="24481" spans="2:6">
      <c r="B24481" s="21">
        <v>42989</v>
      </c>
      <c r="C24481" s="122" t="s">
        <v>513</v>
      </c>
      <c r="D24481" s="117">
        <v>173.58</v>
      </c>
      <c r="E24481" s="96">
        <v>173.6</v>
      </c>
      <c r="F24481" s="12">
        <v>900010</v>
      </c>
    </row>
    <row r="24482" spans="2:6">
      <c r="B24482" s="21">
        <v>42989</v>
      </c>
      <c r="C24482" s="122" t="s">
        <v>514</v>
      </c>
      <c r="D24482" s="117">
        <v>152</v>
      </c>
      <c r="E24482" s="96">
        <v>151.53</v>
      </c>
      <c r="F24482" s="12">
        <v>1058679</v>
      </c>
    </row>
    <row r="24483" spans="2:6">
      <c r="B24483" s="21">
        <v>42989</v>
      </c>
      <c r="C24483" s="122" t="s">
        <v>515</v>
      </c>
      <c r="D24483" s="117">
        <v>77.599999999999994</v>
      </c>
      <c r="E24483" s="96">
        <v>77.72</v>
      </c>
      <c r="F24483" s="12">
        <v>2340785</v>
      </c>
    </row>
    <row r="24484" spans="2:6">
      <c r="B24484" s="21">
        <v>42989</v>
      </c>
      <c r="C24484" s="122" t="s">
        <v>516</v>
      </c>
      <c r="D24484" s="117">
        <v>29.74</v>
      </c>
      <c r="E24484" s="96">
        <v>30.25</v>
      </c>
      <c r="F24484" s="12">
        <v>4822923</v>
      </c>
    </row>
    <row r="24485" spans="2:6">
      <c r="B24485" s="21">
        <v>42989</v>
      </c>
      <c r="C24485" s="122" t="s">
        <v>517</v>
      </c>
      <c r="D24485" s="117">
        <v>79.150000000000006</v>
      </c>
      <c r="E24485" s="96">
        <v>79.08</v>
      </c>
      <c r="F24485" s="12">
        <v>7000240</v>
      </c>
    </row>
    <row r="24486" spans="2:6">
      <c r="B24486" s="21">
        <v>42989</v>
      </c>
      <c r="C24486" s="122" t="s">
        <v>518</v>
      </c>
      <c r="D24486" s="117">
        <v>56.95</v>
      </c>
      <c r="E24486" s="96">
        <v>57.75</v>
      </c>
      <c r="F24486" s="12">
        <v>2301523</v>
      </c>
    </row>
    <row r="24487" spans="2:6">
      <c r="B24487" s="21">
        <v>42989</v>
      </c>
      <c r="C24487" s="122" t="s">
        <v>519</v>
      </c>
      <c r="D24487" s="117">
        <v>18.79</v>
      </c>
      <c r="E24487" s="96">
        <v>18.89</v>
      </c>
      <c r="F24487" s="12">
        <v>2714977</v>
      </c>
    </row>
    <row r="24488" spans="2:6">
      <c r="B24488" s="21">
        <v>42989</v>
      </c>
      <c r="C24488" s="122" t="s">
        <v>520</v>
      </c>
      <c r="D24488" s="117">
        <v>33.840000000000003</v>
      </c>
      <c r="E24488" s="96">
        <v>33.33</v>
      </c>
      <c r="F24488" s="12">
        <v>3575716</v>
      </c>
    </row>
    <row r="24489" spans="2:6">
      <c r="B24489" s="21">
        <v>42989</v>
      </c>
      <c r="C24489" s="122" t="s">
        <v>521</v>
      </c>
      <c r="D24489" s="117">
        <v>99.11</v>
      </c>
      <c r="E24489" s="96">
        <v>99.83</v>
      </c>
      <c r="F24489" s="12">
        <v>1537000</v>
      </c>
    </row>
    <row r="24490" spans="2:6">
      <c r="B24490" s="21">
        <v>42989</v>
      </c>
      <c r="C24490" s="122" t="s">
        <v>522</v>
      </c>
      <c r="D24490" s="117">
        <v>146.16999999999999</v>
      </c>
      <c r="E24490" s="96">
        <v>145.9</v>
      </c>
      <c r="F24490" s="12">
        <v>1516742</v>
      </c>
    </row>
    <row r="24491" spans="2:6">
      <c r="B24491" s="21">
        <v>42989</v>
      </c>
      <c r="C24491" s="122" t="s">
        <v>523</v>
      </c>
      <c r="D24491" s="117">
        <v>99.86</v>
      </c>
      <c r="E24491" s="96">
        <v>100.32</v>
      </c>
      <c r="F24491" s="12">
        <v>636336</v>
      </c>
    </row>
    <row r="24492" spans="2:6">
      <c r="B24492" s="21">
        <v>42989</v>
      </c>
      <c r="C24492" s="122" t="s">
        <v>524</v>
      </c>
      <c r="D24492" s="117">
        <v>50.13</v>
      </c>
      <c r="E24492" s="96">
        <v>50.51</v>
      </c>
      <c r="F24492" s="12">
        <v>2275944</v>
      </c>
    </row>
    <row r="24493" spans="2:6">
      <c r="B24493" s="21">
        <v>42989</v>
      </c>
      <c r="C24493" s="122" t="s">
        <v>525</v>
      </c>
      <c r="D24493" s="117">
        <v>41.74</v>
      </c>
      <c r="E24493" s="96">
        <v>40.549999999999997</v>
      </c>
      <c r="F24493" s="12">
        <v>6295236</v>
      </c>
    </row>
    <row r="24494" spans="2:6">
      <c r="B24494" s="21">
        <v>42989</v>
      </c>
      <c r="C24494" s="122" t="s">
        <v>526</v>
      </c>
      <c r="D24494" s="117">
        <v>64.040000000000006</v>
      </c>
      <c r="E24494" s="96">
        <v>64.72</v>
      </c>
      <c r="F24494" s="12">
        <v>2405336</v>
      </c>
    </row>
    <row r="24495" spans="2:6">
      <c r="B24495" s="21">
        <v>42989</v>
      </c>
      <c r="C24495" s="122" t="s">
        <v>527</v>
      </c>
      <c r="D24495" s="117">
        <v>79.41</v>
      </c>
      <c r="E24495" s="96">
        <v>79.25</v>
      </c>
      <c r="F24495" s="12">
        <v>12955773</v>
      </c>
    </row>
    <row r="24496" spans="2:6">
      <c r="B24496" s="21">
        <v>42989</v>
      </c>
      <c r="C24496" s="122" t="s">
        <v>528</v>
      </c>
      <c r="D24496" s="117">
        <v>58.77</v>
      </c>
      <c r="E24496" s="96">
        <v>59.24</v>
      </c>
      <c r="F24496" s="12">
        <v>2005206</v>
      </c>
    </row>
    <row r="24497" spans="2:6">
      <c r="B24497" s="21">
        <v>42989</v>
      </c>
      <c r="C24497" s="122" t="s">
        <v>529</v>
      </c>
      <c r="D24497" s="117">
        <v>31.75</v>
      </c>
      <c r="E24497" s="96">
        <v>32.06</v>
      </c>
      <c r="F24497" s="12">
        <v>1235941</v>
      </c>
    </row>
    <row r="24498" spans="2:6">
      <c r="B24498" s="21">
        <v>42989</v>
      </c>
      <c r="C24498" s="122" t="s">
        <v>530</v>
      </c>
      <c r="D24498" s="117">
        <v>63.07</v>
      </c>
      <c r="E24498" s="96">
        <v>62.97</v>
      </c>
      <c r="F24498" s="12">
        <v>981045</v>
      </c>
    </row>
    <row r="24499" spans="2:6">
      <c r="B24499" s="21">
        <v>42989</v>
      </c>
      <c r="C24499" s="122" t="s">
        <v>531</v>
      </c>
      <c r="D24499" s="117">
        <v>76.819999999999993</v>
      </c>
      <c r="E24499" s="96">
        <v>77.8</v>
      </c>
      <c r="F24499" s="12">
        <v>1675242</v>
      </c>
    </row>
    <row r="24500" spans="2:6">
      <c r="B24500" s="21">
        <v>42989</v>
      </c>
      <c r="C24500" s="122" t="s">
        <v>532</v>
      </c>
      <c r="D24500" s="117">
        <v>116.25</v>
      </c>
      <c r="E24500" s="96">
        <v>115.8</v>
      </c>
      <c r="F24500" s="12">
        <v>944820</v>
      </c>
    </row>
    <row r="24501" spans="2:6">
      <c r="B24501" s="21">
        <v>42989</v>
      </c>
      <c r="C24501" s="122" t="s">
        <v>533</v>
      </c>
      <c r="D24501" s="117">
        <v>42.05</v>
      </c>
      <c r="E24501" s="96">
        <v>42.73</v>
      </c>
      <c r="F24501" s="12">
        <v>3184317</v>
      </c>
    </row>
    <row r="24502" spans="2:6">
      <c r="B24502" s="21">
        <v>42989</v>
      </c>
      <c r="C24502" s="122" t="s">
        <v>534</v>
      </c>
      <c r="D24502" s="117">
        <v>65.33</v>
      </c>
      <c r="E24502" s="96">
        <v>65.28</v>
      </c>
      <c r="F24502" s="12">
        <v>1842380</v>
      </c>
    </row>
    <row r="24503" spans="2:6">
      <c r="B24503" s="21">
        <v>42990</v>
      </c>
      <c r="C24503" s="122" t="s">
        <v>85</v>
      </c>
      <c r="D24503" s="117">
        <v>66.27</v>
      </c>
      <c r="E24503" s="96">
        <v>66.14</v>
      </c>
      <c r="F24503" s="12">
        <v>1082149</v>
      </c>
    </row>
    <row r="24504" spans="2:6">
      <c r="B24504" s="21">
        <v>42990</v>
      </c>
      <c r="C24504" s="122" t="s">
        <v>86</v>
      </c>
      <c r="D24504" s="117">
        <v>45.9</v>
      </c>
      <c r="E24504" s="96">
        <v>46.29</v>
      </c>
      <c r="F24504" s="12">
        <v>6325114</v>
      </c>
    </row>
    <row r="24505" spans="2:6">
      <c r="B24505" s="21">
        <v>42990</v>
      </c>
      <c r="C24505" s="122" t="s">
        <v>87</v>
      </c>
      <c r="D24505" s="117">
        <v>92.31</v>
      </c>
      <c r="E24505" s="96">
        <v>97.26</v>
      </c>
      <c r="F24505" s="12">
        <v>2286783</v>
      </c>
    </row>
    <row r="24506" spans="2:6">
      <c r="B24506" s="21">
        <v>42990</v>
      </c>
      <c r="C24506" s="122" t="s">
        <v>88</v>
      </c>
      <c r="D24506" s="117">
        <v>162.61000000000001</v>
      </c>
      <c r="E24506" s="96">
        <v>160.86000000000001</v>
      </c>
      <c r="F24506" s="12">
        <v>71714046</v>
      </c>
    </row>
    <row r="24507" spans="2:6">
      <c r="B24507" s="21">
        <v>42990</v>
      </c>
      <c r="C24507" s="122" t="s">
        <v>89</v>
      </c>
      <c r="D24507" s="117">
        <v>86.97</v>
      </c>
      <c r="E24507" s="96">
        <v>87.75</v>
      </c>
      <c r="F24507" s="12">
        <v>11155613</v>
      </c>
    </row>
    <row r="24508" spans="2:6">
      <c r="B24508" s="21">
        <v>42990</v>
      </c>
      <c r="C24508" s="122" t="s">
        <v>90</v>
      </c>
      <c r="D24508" s="117">
        <v>84.19</v>
      </c>
      <c r="E24508" s="96">
        <v>83.9</v>
      </c>
      <c r="F24508" s="12">
        <v>1809742</v>
      </c>
    </row>
    <row r="24509" spans="2:6">
      <c r="B24509" s="21">
        <v>42990</v>
      </c>
      <c r="C24509" s="122" t="s">
        <v>91</v>
      </c>
      <c r="D24509" s="117">
        <v>52.49</v>
      </c>
      <c r="E24509" s="96">
        <v>52.25</v>
      </c>
      <c r="F24509" s="12">
        <v>3759614</v>
      </c>
    </row>
    <row r="24510" spans="2:6">
      <c r="B24510" s="21">
        <v>42990</v>
      </c>
      <c r="C24510" s="122" t="s">
        <v>92</v>
      </c>
      <c r="D24510" s="117">
        <v>136.56</v>
      </c>
      <c r="E24510" s="96">
        <v>136.22</v>
      </c>
      <c r="F24510" s="12">
        <v>1658753</v>
      </c>
    </row>
    <row r="24511" spans="2:6">
      <c r="B24511" s="21">
        <v>42990</v>
      </c>
      <c r="C24511" s="122" t="s">
        <v>93</v>
      </c>
      <c r="D24511" s="117">
        <v>156.76</v>
      </c>
      <c r="E24511" s="96">
        <v>156.31</v>
      </c>
      <c r="F24511" s="12">
        <v>1766416</v>
      </c>
    </row>
    <row r="24512" spans="2:6">
      <c r="B24512" s="21">
        <v>42990</v>
      </c>
      <c r="C24512" s="122" t="s">
        <v>94</v>
      </c>
      <c r="D24512" s="117">
        <v>82.63</v>
      </c>
      <c r="E24512" s="96">
        <v>82.15</v>
      </c>
      <c r="F24512" s="12">
        <v>2657200</v>
      </c>
    </row>
    <row r="24513" spans="2:6">
      <c r="B24513" s="21">
        <v>42990</v>
      </c>
      <c r="C24513" s="122" t="s">
        <v>95</v>
      </c>
      <c r="D24513" s="117">
        <v>43</v>
      </c>
      <c r="E24513" s="96">
        <v>43.21</v>
      </c>
      <c r="F24513" s="12">
        <v>3019510</v>
      </c>
    </row>
    <row r="24514" spans="2:6">
      <c r="B24514" s="21">
        <v>42990</v>
      </c>
      <c r="C24514" s="122" t="s">
        <v>96</v>
      </c>
      <c r="D24514" s="117">
        <v>107.05</v>
      </c>
      <c r="E24514" s="96">
        <v>107.92</v>
      </c>
      <c r="F24514" s="12">
        <v>3076302</v>
      </c>
    </row>
    <row r="24515" spans="2:6">
      <c r="B24515" s="21">
        <v>42990</v>
      </c>
      <c r="C24515" s="122" t="s">
        <v>97</v>
      </c>
      <c r="D24515" s="117">
        <v>219.14</v>
      </c>
      <c r="E24515" s="96">
        <v>221.61</v>
      </c>
      <c r="F24515" s="12">
        <v>576858</v>
      </c>
    </row>
    <row r="24516" spans="2:6">
      <c r="B24516" s="21">
        <v>42990</v>
      </c>
      <c r="C24516" s="122" t="s">
        <v>98</v>
      </c>
      <c r="D24516" s="117">
        <v>116.35</v>
      </c>
      <c r="E24516" s="96">
        <v>116.16</v>
      </c>
      <c r="F24516" s="12">
        <v>1607028</v>
      </c>
    </row>
    <row r="24517" spans="2:6">
      <c r="B24517" s="21">
        <v>42990</v>
      </c>
      <c r="C24517" s="122" t="s">
        <v>99</v>
      </c>
      <c r="D24517" s="117">
        <v>60.28</v>
      </c>
      <c r="E24517" s="96">
        <v>59.45</v>
      </c>
      <c r="F24517" s="12">
        <v>1794646</v>
      </c>
    </row>
    <row r="24518" spans="2:6">
      <c r="B24518" s="21">
        <v>42990</v>
      </c>
      <c r="C24518" s="122" t="s">
        <v>100</v>
      </c>
      <c r="D24518" s="117">
        <v>74.489999999999995</v>
      </c>
      <c r="E24518" s="96">
        <v>73.11</v>
      </c>
      <c r="F24518" s="12">
        <v>2166668</v>
      </c>
    </row>
    <row r="24519" spans="2:6">
      <c r="B24519" s="21">
        <v>42990</v>
      </c>
      <c r="C24519" s="122" t="s">
        <v>101</v>
      </c>
      <c r="D24519" s="117">
        <v>11.38</v>
      </c>
      <c r="E24519" s="96">
        <v>11.24</v>
      </c>
      <c r="F24519" s="12">
        <v>3397457</v>
      </c>
    </row>
    <row r="24520" spans="2:6">
      <c r="B24520" s="21">
        <v>42990</v>
      </c>
      <c r="C24520" s="122" t="s">
        <v>102</v>
      </c>
      <c r="D24520" s="117">
        <v>163.63999999999999</v>
      </c>
      <c r="E24520" s="96">
        <v>162.83000000000001</v>
      </c>
      <c r="F24520" s="12">
        <v>2148245</v>
      </c>
    </row>
    <row r="24521" spans="2:6">
      <c r="B24521" s="21">
        <v>42990</v>
      </c>
      <c r="C24521" s="122" t="s">
        <v>103</v>
      </c>
      <c r="D24521" s="117">
        <v>82.61</v>
      </c>
      <c r="E24521" s="96">
        <v>82.24</v>
      </c>
      <c r="F24521" s="12">
        <v>1264121</v>
      </c>
    </row>
    <row r="24522" spans="2:6">
      <c r="B24522" s="21">
        <v>42990</v>
      </c>
      <c r="C24522" s="122" t="s">
        <v>104</v>
      </c>
      <c r="D24522" s="117">
        <v>233</v>
      </c>
      <c r="E24522" s="96">
        <v>231.21</v>
      </c>
      <c r="F24522" s="12">
        <v>1827673</v>
      </c>
    </row>
    <row r="24523" spans="2:6">
      <c r="B24523" s="21">
        <v>42990</v>
      </c>
      <c r="C24523" s="122" t="s">
        <v>105</v>
      </c>
      <c r="D24523" s="117">
        <v>60.84</v>
      </c>
      <c r="E24523" s="96">
        <v>61.2</v>
      </c>
      <c r="F24523" s="12">
        <v>4310437</v>
      </c>
    </row>
    <row r="24524" spans="2:6">
      <c r="B24524" s="21">
        <v>42990</v>
      </c>
      <c r="C24524" s="122" t="s">
        <v>106</v>
      </c>
      <c r="D24524" s="117">
        <v>46.04</v>
      </c>
      <c r="E24524" s="96">
        <v>45.57</v>
      </c>
      <c r="F24524" s="12">
        <v>903766</v>
      </c>
    </row>
    <row r="24525" spans="2:6">
      <c r="B24525" s="21">
        <v>42990</v>
      </c>
      <c r="C24525" s="122" t="s">
        <v>107</v>
      </c>
      <c r="D24525" s="117">
        <v>93.45</v>
      </c>
      <c r="E24525" s="96">
        <v>94.04</v>
      </c>
      <c r="F24525" s="12">
        <v>408975</v>
      </c>
    </row>
    <row r="24526" spans="2:6">
      <c r="B24526" s="21">
        <v>42990</v>
      </c>
      <c r="C24526" s="122" t="s">
        <v>108</v>
      </c>
      <c r="D24526" s="117">
        <v>60.13</v>
      </c>
      <c r="E24526" s="96">
        <v>60.32</v>
      </c>
      <c r="F24526" s="12">
        <v>861593</v>
      </c>
    </row>
    <row r="24527" spans="2:6">
      <c r="B24527" s="21">
        <v>42990</v>
      </c>
      <c r="C24527" s="122" t="s">
        <v>109</v>
      </c>
      <c r="D24527" s="117">
        <v>46.45</v>
      </c>
      <c r="E24527" s="96">
        <v>46.8</v>
      </c>
      <c r="F24527" s="12">
        <v>1306436</v>
      </c>
    </row>
    <row r="24528" spans="2:6">
      <c r="B24528" s="21">
        <v>42990</v>
      </c>
      <c r="C24528" s="122" t="s">
        <v>110</v>
      </c>
      <c r="D24528" s="117">
        <v>124.5</v>
      </c>
      <c r="E24528" s="96">
        <v>124.64</v>
      </c>
      <c r="F24528" s="12">
        <v>1402072</v>
      </c>
    </row>
    <row r="24529" spans="2:6">
      <c r="B24529" s="21">
        <v>42990</v>
      </c>
      <c r="C24529" s="122" t="s">
        <v>111</v>
      </c>
      <c r="D24529" s="117">
        <v>184.8</v>
      </c>
      <c r="E24529" s="96">
        <v>185.66</v>
      </c>
      <c r="F24529" s="12">
        <v>639821</v>
      </c>
    </row>
    <row r="24530" spans="2:6">
      <c r="B24530" s="21">
        <v>42990</v>
      </c>
      <c r="C24530" s="122" t="s">
        <v>112</v>
      </c>
      <c r="D24530" s="117">
        <v>75.77</v>
      </c>
      <c r="E24530" s="96">
        <v>76.319999999999993</v>
      </c>
      <c r="F24530" s="12">
        <v>1197909</v>
      </c>
    </row>
    <row r="24531" spans="2:6">
      <c r="B24531" s="21">
        <v>42990</v>
      </c>
      <c r="C24531" s="122" t="s">
        <v>113</v>
      </c>
      <c r="D24531" s="117">
        <v>91.16</v>
      </c>
      <c r="E24531" s="96">
        <v>91.87</v>
      </c>
      <c r="F24531" s="12">
        <v>2421513</v>
      </c>
    </row>
    <row r="24532" spans="2:6">
      <c r="B24532" s="21">
        <v>42990</v>
      </c>
      <c r="C24532" s="122" t="s">
        <v>114</v>
      </c>
      <c r="D24532" s="117">
        <v>81.33</v>
      </c>
      <c r="E24532" s="96">
        <v>81</v>
      </c>
      <c r="F24532" s="12">
        <v>660538</v>
      </c>
    </row>
    <row r="24533" spans="2:6">
      <c r="B24533" s="21">
        <v>42990</v>
      </c>
      <c r="C24533" s="122" t="s">
        <v>115</v>
      </c>
      <c r="D24533" s="117">
        <v>145.80000000000001</v>
      </c>
      <c r="E24533" s="96">
        <v>144.07</v>
      </c>
      <c r="F24533" s="12">
        <v>1957690</v>
      </c>
    </row>
    <row r="24534" spans="2:6">
      <c r="B24534" s="21">
        <v>42990</v>
      </c>
      <c r="C24534" s="122" t="s">
        <v>116</v>
      </c>
      <c r="D24534" s="117">
        <v>45.84</v>
      </c>
      <c r="E24534" s="96">
        <v>45.65</v>
      </c>
      <c r="F24534" s="12">
        <v>7234426</v>
      </c>
    </row>
    <row r="24535" spans="2:6">
      <c r="B24535" s="21">
        <v>42990</v>
      </c>
      <c r="C24535" s="122" t="s">
        <v>117</v>
      </c>
      <c r="D24535" s="117">
        <v>12.66</v>
      </c>
      <c r="E24535" s="96">
        <v>12.3</v>
      </c>
      <c r="F24535" s="12">
        <v>54413148</v>
      </c>
    </row>
    <row r="24536" spans="2:6">
      <c r="B24536" s="21">
        <v>42990</v>
      </c>
      <c r="C24536" s="122" t="s">
        <v>118</v>
      </c>
      <c r="D24536" s="117">
        <v>64.569999999999993</v>
      </c>
      <c r="E24536" s="96">
        <v>64.92</v>
      </c>
      <c r="F24536" s="12">
        <v>864976</v>
      </c>
    </row>
    <row r="24537" spans="2:6">
      <c r="B24537" s="21">
        <v>42990</v>
      </c>
      <c r="C24537" s="122" t="s">
        <v>119</v>
      </c>
      <c r="D24537" s="117">
        <v>178.27</v>
      </c>
      <c r="E24537" s="96">
        <v>178.83</v>
      </c>
      <c r="F24537" s="12">
        <v>150934</v>
      </c>
    </row>
    <row r="24538" spans="2:6">
      <c r="B24538" s="21">
        <v>42990</v>
      </c>
      <c r="C24538" s="122" t="s">
        <v>120</v>
      </c>
      <c r="D24538" s="117">
        <v>187</v>
      </c>
      <c r="E24538" s="96">
        <v>191</v>
      </c>
      <c r="F24538" s="12">
        <v>3894326</v>
      </c>
    </row>
    <row r="24539" spans="2:6">
      <c r="B24539" s="21">
        <v>42990</v>
      </c>
      <c r="C24539" s="122" t="s">
        <v>121</v>
      </c>
      <c r="D24539" s="117">
        <v>137.56</v>
      </c>
      <c r="E24539" s="96">
        <v>137.63999999999999</v>
      </c>
      <c r="F24539" s="12">
        <v>837629</v>
      </c>
    </row>
    <row r="24540" spans="2:6">
      <c r="B24540" s="21">
        <v>42990</v>
      </c>
      <c r="C24540" s="122" t="s">
        <v>122</v>
      </c>
      <c r="D24540" s="117">
        <v>146.13999999999999</v>
      </c>
      <c r="E24540" s="96">
        <v>144.83000000000001</v>
      </c>
      <c r="F24540" s="12">
        <v>2058798</v>
      </c>
    </row>
    <row r="24541" spans="2:6">
      <c r="B24541" s="21">
        <v>42990</v>
      </c>
      <c r="C24541" s="122" t="s">
        <v>123</v>
      </c>
      <c r="D24541" s="117">
        <v>983.27</v>
      </c>
      <c r="E24541" s="96">
        <v>982.58</v>
      </c>
      <c r="F24541" s="12">
        <v>2481066</v>
      </c>
    </row>
    <row r="24542" spans="2:6">
      <c r="B24542" s="21">
        <v>42990</v>
      </c>
      <c r="C24542" s="122" t="s">
        <v>124</v>
      </c>
      <c r="D24542" s="117">
        <v>102.68</v>
      </c>
      <c r="E24542" s="96">
        <v>103.43</v>
      </c>
      <c r="F24542" s="12">
        <v>1206389</v>
      </c>
    </row>
    <row r="24543" spans="2:6">
      <c r="B24543" s="21">
        <v>42990</v>
      </c>
      <c r="C24543" s="122" t="s">
        <v>125</v>
      </c>
      <c r="D24543" s="117">
        <v>129.49</v>
      </c>
      <c r="E24543" s="96">
        <v>132.01</v>
      </c>
      <c r="F24543" s="12">
        <v>447892</v>
      </c>
    </row>
    <row r="24544" spans="2:6">
      <c r="B24544" s="21">
        <v>42990</v>
      </c>
      <c r="C24544" s="122" t="s">
        <v>126</v>
      </c>
      <c r="D24544" s="117">
        <v>195.89</v>
      </c>
      <c r="E24544" s="96">
        <v>189.24</v>
      </c>
      <c r="F24544" s="12">
        <v>2707897</v>
      </c>
    </row>
    <row r="24545" spans="2:6">
      <c r="B24545" s="21">
        <v>42990</v>
      </c>
      <c r="C24545" s="122" t="s">
        <v>127</v>
      </c>
      <c r="D24545" s="117">
        <v>142.63</v>
      </c>
      <c r="E24545" s="96">
        <v>142.88999999999999</v>
      </c>
      <c r="F24545" s="12">
        <v>875532</v>
      </c>
    </row>
    <row r="24546" spans="2:6">
      <c r="B24546" s="21">
        <v>42990</v>
      </c>
      <c r="C24546" s="122" t="s">
        <v>128</v>
      </c>
      <c r="D24546" s="117">
        <v>57.65</v>
      </c>
      <c r="E24546" s="96">
        <v>58.17</v>
      </c>
      <c r="F24546" s="12">
        <v>690138</v>
      </c>
    </row>
    <row r="24547" spans="2:6">
      <c r="B24547" s="21">
        <v>42990</v>
      </c>
      <c r="C24547" s="122" t="s">
        <v>129</v>
      </c>
      <c r="D24547" s="117">
        <v>40.020000000000003</v>
      </c>
      <c r="E24547" s="96">
        <v>40.520000000000003</v>
      </c>
      <c r="F24547" s="12">
        <v>2391829</v>
      </c>
    </row>
    <row r="24548" spans="2:6">
      <c r="B24548" s="21">
        <v>42990</v>
      </c>
      <c r="C24548" s="122" t="s">
        <v>130</v>
      </c>
      <c r="D24548" s="117">
        <v>41.25</v>
      </c>
      <c r="E24548" s="96">
        <v>41.76</v>
      </c>
      <c r="F24548" s="12">
        <v>3756249</v>
      </c>
    </row>
    <row r="24549" spans="2:6">
      <c r="B24549" s="21">
        <v>42990</v>
      </c>
      <c r="C24549" s="122" t="s">
        <v>131</v>
      </c>
      <c r="D24549" s="117">
        <v>149.85</v>
      </c>
      <c r="E24549" s="96">
        <v>149.28</v>
      </c>
      <c r="F24549" s="12">
        <v>2061340</v>
      </c>
    </row>
    <row r="24550" spans="2:6">
      <c r="B24550" s="21">
        <v>42990</v>
      </c>
      <c r="C24550" s="122" t="s">
        <v>132</v>
      </c>
      <c r="D24550" s="117">
        <v>81.95</v>
      </c>
      <c r="E24550" s="96">
        <v>82.12</v>
      </c>
      <c r="F24550" s="12">
        <v>757255</v>
      </c>
    </row>
    <row r="24551" spans="2:6">
      <c r="B24551" s="21">
        <v>42990</v>
      </c>
      <c r="C24551" s="122" t="s">
        <v>133</v>
      </c>
      <c r="D24551" s="117">
        <v>120.57</v>
      </c>
      <c r="E24551" s="96">
        <v>120</v>
      </c>
      <c r="F24551" s="12">
        <v>583308</v>
      </c>
    </row>
    <row r="24552" spans="2:6">
      <c r="B24552" s="21">
        <v>42990</v>
      </c>
      <c r="C24552" s="122" t="s">
        <v>134</v>
      </c>
      <c r="D24552" s="117">
        <v>66.48</v>
      </c>
      <c r="E24552" s="96">
        <v>66.09</v>
      </c>
      <c r="F24552" s="12">
        <v>5076675</v>
      </c>
    </row>
    <row r="24553" spans="2:6">
      <c r="B24553" s="21">
        <v>42990</v>
      </c>
      <c r="C24553" s="122" t="s">
        <v>135</v>
      </c>
      <c r="D24553" s="117">
        <v>188.26</v>
      </c>
      <c r="E24553" s="96">
        <v>184.63</v>
      </c>
      <c r="F24553" s="12">
        <v>844259</v>
      </c>
    </row>
    <row r="24554" spans="2:6">
      <c r="B24554" s="21">
        <v>42990</v>
      </c>
      <c r="C24554" s="122" t="s">
        <v>136</v>
      </c>
      <c r="D24554" s="117">
        <v>249.66</v>
      </c>
      <c r="E24554" s="96">
        <v>247.14</v>
      </c>
      <c r="F24554" s="12">
        <v>1840384</v>
      </c>
    </row>
    <row r="24555" spans="2:6">
      <c r="B24555" s="21">
        <v>42990</v>
      </c>
      <c r="C24555" s="122" t="s">
        <v>137</v>
      </c>
      <c r="D24555" s="117">
        <v>94.51</v>
      </c>
      <c r="E24555" s="96">
        <v>95.23</v>
      </c>
      <c r="F24555" s="12">
        <v>524045</v>
      </c>
    </row>
    <row r="24556" spans="2:6">
      <c r="B24556" s="21">
        <v>42990</v>
      </c>
      <c r="C24556" s="122" t="s">
        <v>138</v>
      </c>
      <c r="D24556" s="117">
        <v>82.91</v>
      </c>
      <c r="E24556" s="96">
        <v>81.75</v>
      </c>
      <c r="F24556" s="12">
        <v>591503</v>
      </c>
    </row>
    <row r="24557" spans="2:6">
      <c r="B24557" s="21">
        <v>42990</v>
      </c>
      <c r="C24557" s="122" t="s">
        <v>139</v>
      </c>
      <c r="D24557" s="117">
        <v>85.97</v>
      </c>
      <c r="E24557" s="96">
        <v>86.55</v>
      </c>
      <c r="F24557" s="12">
        <v>3333342</v>
      </c>
    </row>
    <row r="24558" spans="2:6">
      <c r="B24558" s="21">
        <v>42990</v>
      </c>
      <c r="C24558" s="122" t="s">
        <v>140</v>
      </c>
      <c r="D24558" s="117">
        <v>180.26</v>
      </c>
      <c r="E24558" s="96">
        <v>182.56</v>
      </c>
      <c r="F24558" s="12">
        <v>495990</v>
      </c>
    </row>
    <row r="24559" spans="2:6">
      <c r="B24559" s="21">
        <v>42990</v>
      </c>
      <c r="C24559" s="122" t="s">
        <v>141</v>
      </c>
      <c r="D24559" s="117">
        <v>538.47</v>
      </c>
      <c r="E24559" s="96">
        <v>551.54999999999995</v>
      </c>
      <c r="F24559" s="12">
        <v>432276</v>
      </c>
    </row>
    <row r="24560" spans="2:6">
      <c r="B24560" s="21">
        <v>42990</v>
      </c>
      <c r="C24560" s="122" t="s">
        <v>142</v>
      </c>
      <c r="D24560" s="117">
        <v>240.59</v>
      </c>
      <c r="E24560" s="96">
        <v>240.58</v>
      </c>
      <c r="F24560" s="12">
        <v>2702732</v>
      </c>
    </row>
    <row r="24561" spans="2:6">
      <c r="B24561" s="21">
        <v>42990</v>
      </c>
      <c r="C24561" s="122" t="s">
        <v>143</v>
      </c>
      <c r="D24561" s="117">
        <v>23.46</v>
      </c>
      <c r="E24561" s="96">
        <v>23.95</v>
      </c>
      <c r="F24561" s="12">
        <v>99658489</v>
      </c>
    </row>
    <row r="24562" spans="2:6">
      <c r="B24562" s="21">
        <v>42990</v>
      </c>
      <c r="C24562" s="122" t="s">
        <v>144</v>
      </c>
      <c r="D24562" s="117">
        <v>64.400000000000006</v>
      </c>
      <c r="E24562" s="96">
        <v>64.150000000000006</v>
      </c>
      <c r="F24562" s="12">
        <v>1840816</v>
      </c>
    </row>
    <row r="24563" spans="2:6">
      <c r="B24563" s="21">
        <v>42990</v>
      </c>
      <c r="C24563" s="122" t="s">
        <v>145</v>
      </c>
      <c r="D24563" s="117">
        <v>44.79</v>
      </c>
      <c r="E24563" s="96">
        <v>44.79</v>
      </c>
      <c r="F24563" s="12">
        <v>5956249</v>
      </c>
    </row>
    <row r="24564" spans="2:6">
      <c r="B24564" s="21">
        <v>42990</v>
      </c>
      <c r="C24564" s="122" t="s">
        <v>146</v>
      </c>
      <c r="D24564" s="117">
        <v>56.12</v>
      </c>
      <c r="E24564" s="96">
        <v>56.79</v>
      </c>
      <c r="F24564" s="12">
        <v>3532378</v>
      </c>
    </row>
    <row r="24565" spans="2:6">
      <c r="B24565" s="21">
        <v>42990</v>
      </c>
      <c r="C24565" s="122" t="s">
        <v>147</v>
      </c>
      <c r="D24565" s="117">
        <v>323.72000000000003</v>
      </c>
      <c r="E24565" s="96">
        <v>322.93</v>
      </c>
      <c r="F24565" s="12">
        <v>215675</v>
      </c>
    </row>
    <row r="24566" spans="2:6">
      <c r="B24566" s="21">
        <v>42990</v>
      </c>
      <c r="C24566" s="122" t="s">
        <v>148</v>
      </c>
      <c r="D24566" s="117">
        <v>203.45</v>
      </c>
      <c r="E24566" s="96">
        <v>202.2</v>
      </c>
      <c r="F24566" s="12">
        <v>1129041</v>
      </c>
    </row>
    <row r="24567" spans="2:6">
      <c r="B24567" s="21">
        <v>42990</v>
      </c>
      <c r="C24567" s="122" t="s">
        <v>149</v>
      </c>
      <c r="D24567" s="117">
        <v>41.99</v>
      </c>
      <c r="E24567" s="96">
        <v>42.19</v>
      </c>
      <c r="F24567" s="12">
        <v>2791282</v>
      </c>
    </row>
    <row r="24568" spans="2:6">
      <c r="B24568" s="21">
        <v>42990</v>
      </c>
      <c r="C24568" s="122" t="s">
        <v>150</v>
      </c>
      <c r="D24568" s="117">
        <v>35.380000000000003</v>
      </c>
      <c r="E24568" s="96">
        <v>35.96</v>
      </c>
      <c r="F24568" s="12">
        <v>3548583</v>
      </c>
    </row>
    <row r="24569" spans="2:6">
      <c r="B24569" s="21">
        <v>42990</v>
      </c>
      <c r="C24569" s="122" t="s">
        <v>151</v>
      </c>
      <c r="D24569" s="117">
        <v>326.82</v>
      </c>
      <c r="E24569" s="96">
        <v>329.69</v>
      </c>
      <c r="F24569" s="12">
        <v>1045577</v>
      </c>
    </row>
    <row r="24570" spans="2:6">
      <c r="B24570" s="21">
        <v>42990</v>
      </c>
      <c r="C24570" s="122" t="s">
        <v>152</v>
      </c>
      <c r="D24570" s="117">
        <v>51.7</v>
      </c>
      <c r="E24570" s="96">
        <v>51.99</v>
      </c>
      <c r="F24570" s="12">
        <v>3693460</v>
      </c>
    </row>
    <row r="24571" spans="2:6">
      <c r="B24571" s="21">
        <v>42990</v>
      </c>
      <c r="C24571" s="122" t="s">
        <v>153</v>
      </c>
      <c r="D24571" s="117">
        <v>426.14</v>
      </c>
      <c r="E24571" s="96">
        <v>428.57</v>
      </c>
      <c r="F24571" s="12">
        <v>333885</v>
      </c>
    </row>
    <row r="24572" spans="2:6">
      <c r="B24572" s="21">
        <v>42990</v>
      </c>
      <c r="C24572" s="122" t="s">
        <v>154</v>
      </c>
      <c r="D24572" s="117">
        <v>40.950000000000003</v>
      </c>
      <c r="E24572" s="96">
        <v>40.72</v>
      </c>
      <c r="F24572" s="12">
        <v>1443622</v>
      </c>
    </row>
    <row r="24573" spans="2:6">
      <c r="B24573" s="21">
        <v>42990</v>
      </c>
      <c r="C24573" s="122" t="s">
        <v>155</v>
      </c>
      <c r="D24573" s="117">
        <v>62.44</v>
      </c>
      <c r="E24573" s="96">
        <v>63.02</v>
      </c>
      <c r="F24573" s="12">
        <v>4780698</v>
      </c>
    </row>
    <row r="24574" spans="2:6">
      <c r="B24574" s="21">
        <v>42990</v>
      </c>
      <c r="C24574" s="122" t="s">
        <v>156</v>
      </c>
      <c r="D24574" s="117">
        <v>28.97</v>
      </c>
      <c r="E24574" s="96">
        <v>29.01</v>
      </c>
      <c r="F24574" s="12">
        <v>4497906</v>
      </c>
    </row>
    <row r="24575" spans="2:6">
      <c r="B24575" s="21">
        <v>42990</v>
      </c>
      <c r="C24575" s="122" t="s">
        <v>157</v>
      </c>
      <c r="D24575" s="117">
        <v>47.06</v>
      </c>
      <c r="E24575" s="96">
        <v>47.55</v>
      </c>
      <c r="F24575" s="12">
        <v>1077580</v>
      </c>
    </row>
    <row r="24576" spans="2:6">
      <c r="B24576" s="21">
        <v>42990</v>
      </c>
      <c r="C24576" s="122" t="s">
        <v>158</v>
      </c>
      <c r="D24576" s="117">
        <v>120.7</v>
      </c>
      <c r="E24576" s="96">
        <v>120.2</v>
      </c>
      <c r="F24576" s="12">
        <v>414082</v>
      </c>
    </row>
    <row r="24577" spans="2:6">
      <c r="B24577" s="21">
        <v>42990</v>
      </c>
      <c r="C24577" s="122" t="s">
        <v>159</v>
      </c>
      <c r="D24577" s="117">
        <v>68.22</v>
      </c>
      <c r="E24577" s="96">
        <v>68.790000000000006</v>
      </c>
      <c r="F24577" s="12">
        <v>15495439</v>
      </c>
    </row>
    <row r="24578" spans="2:6">
      <c r="B24578" s="21">
        <v>42990</v>
      </c>
      <c r="C24578" s="122" t="s">
        <v>160</v>
      </c>
      <c r="D24578" s="117">
        <v>33.46</v>
      </c>
      <c r="E24578" s="96">
        <v>33.549999999999997</v>
      </c>
      <c r="F24578" s="12">
        <v>1006246</v>
      </c>
    </row>
    <row r="24579" spans="2:6">
      <c r="B24579" s="21">
        <v>42990</v>
      </c>
      <c r="C24579" s="122" t="s">
        <v>161</v>
      </c>
      <c r="D24579" s="117">
        <v>34.69</v>
      </c>
      <c r="E24579" s="96">
        <v>34.82</v>
      </c>
      <c r="F24579" s="12">
        <v>2476065</v>
      </c>
    </row>
    <row r="24580" spans="2:6">
      <c r="B24580" s="21">
        <v>42990</v>
      </c>
      <c r="C24580" s="122" t="s">
        <v>162</v>
      </c>
      <c r="D24580" s="117">
        <v>69.73</v>
      </c>
      <c r="E24580" s="96">
        <v>69.44</v>
      </c>
      <c r="F24580" s="12">
        <v>2049675</v>
      </c>
    </row>
    <row r="24581" spans="2:6">
      <c r="B24581" s="21">
        <v>42990</v>
      </c>
      <c r="C24581" s="122" t="s">
        <v>163</v>
      </c>
      <c r="D24581" s="117">
        <v>119.19</v>
      </c>
      <c r="E24581" s="96">
        <v>120.94</v>
      </c>
      <c r="F24581" s="12">
        <v>5554631</v>
      </c>
    </row>
    <row r="24582" spans="2:6">
      <c r="B24582" s="21">
        <v>42990</v>
      </c>
      <c r="C24582" s="122" t="s">
        <v>164</v>
      </c>
      <c r="D24582" s="117">
        <v>145.88999999999999</v>
      </c>
      <c r="E24582" s="96">
        <v>147.01</v>
      </c>
      <c r="F24582" s="12">
        <v>2330213</v>
      </c>
    </row>
    <row r="24583" spans="2:6">
      <c r="B24583" s="21">
        <v>42990</v>
      </c>
      <c r="C24583" s="122" t="s">
        <v>165</v>
      </c>
      <c r="D24583" s="117">
        <v>37.11</v>
      </c>
      <c r="E24583" s="96">
        <v>37.31</v>
      </c>
      <c r="F24583" s="12">
        <v>1249021</v>
      </c>
    </row>
    <row r="24584" spans="2:6">
      <c r="B24584" s="21">
        <v>42990</v>
      </c>
      <c r="C24584" s="122" t="s">
        <v>166</v>
      </c>
      <c r="D24584" s="117">
        <v>104.73</v>
      </c>
      <c r="E24584" s="96">
        <v>104.73</v>
      </c>
      <c r="F24584" s="12">
        <v>1132370</v>
      </c>
    </row>
    <row r="24585" spans="2:6">
      <c r="B24585" s="21">
        <v>42990</v>
      </c>
      <c r="C24585" s="122" t="s">
        <v>167</v>
      </c>
      <c r="D24585" s="117">
        <v>58.06</v>
      </c>
      <c r="E24585" s="96">
        <v>58.82</v>
      </c>
      <c r="F24585" s="12">
        <v>3634048</v>
      </c>
    </row>
    <row r="24586" spans="2:6">
      <c r="B24586" s="21">
        <v>42990</v>
      </c>
      <c r="C24586" s="122" t="s">
        <v>168</v>
      </c>
      <c r="D24586" s="117">
        <v>106.94</v>
      </c>
      <c r="E24586" s="96">
        <v>106.21</v>
      </c>
      <c r="F24586" s="12">
        <v>1692976</v>
      </c>
    </row>
    <row r="24587" spans="2:6">
      <c r="B24587" s="21">
        <v>42990</v>
      </c>
      <c r="C24587" s="122" t="s">
        <v>169</v>
      </c>
      <c r="D24587" s="117">
        <v>67.819999999999993</v>
      </c>
      <c r="E24587" s="96">
        <v>68.180000000000007</v>
      </c>
      <c r="F24587" s="12">
        <v>2634985</v>
      </c>
    </row>
    <row r="24588" spans="2:6">
      <c r="B24588" s="21">
        <v>42990</v>
      </c>
      <c r="C24588" s="122" t="s">
        <v>170</v>
      </c>
      <c r="D24588" s="117">
        <v>140.88999999999999</v>
      </c>
      <c r="E24588" s="96">
        <v>142.07</v>
      </c>
      <c r="F24588" s="12">
        <v>2236582</v>
      </c>
    </row>
    <row r="24589" spans="2:6">
      <c r="B24589" s="21">
        <v>42990</v>
      </c>
      <c r="C24589" s="122" t="s">
        <v>171</v>
      </c>
      <c r="D24589" s="117">
        <v>70.36</v>
      </c>
      <c r="E24589" s="96">
        <v>70.98</v>
      </c>
      <c r="F24589" s="12">
        <v>1659308</v>
      </c>
    </row>
    <row r="24590" spans="2:6">
      <c r="B24590" s="21">
        <v>42990</v>
      </c>
      <c r="C24590" s="122" t="s">
        <v>172</v>
      </c>
      <c r="D24590" s="117">
        <v>32.5</v>
      </c>
      <c r="E24590" s="96">
        <v>32.19</v>
      </c>
      <c r="F24590" s="12">
        <v>5621548</v>
      </c>
    </row>
    <row r="24591" spans="2:6">
      <c r="B24591" s="21">
        <v>42990</v>
      </c>
      <c r="C24591" s="122" t="s">
        <v>173</v>
      </c>
      <c r="D24591" s="117">
        <v>33.630000000000003</v>
      </c>
      <c r="E24591" s="96">
        <v>34.479999999999997</v>
      </c>
      <c r="F24591" s="12">
        <v>5623454</v>
      </c>
    </row>
    <row r="24592" spans="2:6">
      <c r="B24592" s="21">
        <v>42990</v>
      </c>
      <c r="C24592" s="122" t="s">
        <v>174</v>
      </c>
      <c r="D24592" s="117">
        <v>49.72</v>
      </c>
      <c r="E24592" s="96">
        <v>49.43</v>
      </c>
      <c r="F24592" s="12">
        <v>1337562</v>
      </c>
    </row>
    <row r="24593" spans="2:6">
      <c r="B24593" s="21">
        <v>42990</v>
      </c>
      <c r="C24593" s="122" t="s">
        <v>175</v>
      </c>
      <c r="D24593" s="117">
        <v>3.66</v>
      </c>
      <c r="E24593" s="96">
        <v>3.74</v>
      </c>
      <c r="F24593" s="12">
        <v>32623828</v>
      </c>
    </row>
    <row r="24594" spans="2:6">
      <c r="B24594" s="21">
        <v>42990</v>
      </c>
      <c r="C24594" s="122" t="s">
        <v>176</v>
      </c>
      <c r="D24594" s="117">
        <v>72.69</v>
      </c>
      <c r="E24594" s="96">
        <v>72.790000000000006</v>
      </c>
      <c r="F24594" s="12">
        <v>1245721</v>
      </c>
    </row>
    <row r="24595" spans="2:6">
      <c r="B24595" s="21">
        <v>42990</v>
      </c>
      <c r="C24595" s="122" t="s">
        <v>177</v>
      </c>
      <c r="D24595" s="117">
        <v>380.92</v>
      </c>
      <c r="E24595" s="96">
        <v>381.57</v>
      </c>
      <c r="F24595" s="12">
        <v>2719881</v>
      </c>
    </row>
    <row r="24596" spans="2:6">
      <c r="B24596" s="21">
        <v>42990</v>
      </c>
      <c r="C24596" s="122" t="s">
        <v>178</v>
      </c>
      <c r="D24596" s="117">
        <v>186.41</v>
      </c>
      <c r="E24596" s="96">
        <v>185.55</v>
      </c>
      <c r="F24596" s="12">
        <v>1178343</v>
      </c>
    </row>
    <row r="24597" spans="2:6">
      <c r="B24597" s="21">
        <v>42990</v>
      </c>
      <c r="C24597" s="122" t="s">
        <v>179</v>
      </c>
      <c r="D24597" s="117">
        <v>76.34</v>
      </c>
      <c r="E24597" s="96">
        <v>76.650000000000006</v>
      </c>
      <c r="F24597" s="12">
        <v>393479</v>
      </c>
    </row>
    <row r="24598" spans="2:6">
      <c r="B24598" s="21">
        <v>42990</v>
      </c>
      <c r="C24598" s="122" t="s">
        <v>180</v>
      </c>
      <c r="D24598" s="117">
        <v>72</v>
      </c>
      <c r="E24598" s="96">
        <v>71.95</v>
      </c>
      <c r="F24598" s="12">
        <v>1413997</v>
      </c>
    </row>
    <row r="24599" spans="2:6">
      <c r="B24599" s="21">
        <v>42990</v>
      </c>
      <c r="C24599" s="122" t="s">
        <v>181</v>
      </c>
      <c r="D24599" s="117">
        <v>135.03</v>
      </c>
      <c r="E24599" s="96">
        <v>135.57</v>
      </c>
      <c r="F24599" s="12">
        <v>554735</v>
      </c>
    </row>
    <row r="24600" spans="2:6">
      <c r="B24600" s="21">
        <v>42990</v>
      </c>
      <c r="C24600" s="122" t="s">
        <v>182</v>
      </c>
      <c r="D24600" s="117">
        <v>68.040000000000006</v>
      </c>
      <c r="E24600" s="96">
        <v>69.2</v>
      </c>
      <c r="F24600" s="12">
        <v>2569986</v>
      </c>
    </row>
    <row r="24601" spans="2:6">
      <c r="B24601" s="21">
        <v>42990</v>
      </c>
      <c r="C24601" s="122" t="s">
        <v>183</v>
      </c>
      <c r="D24601" s="117">
        <v>38.380000000000003</v>
      </c>
      <c r="E24601" s="96">
        <v>37.9</v>
      </c>
      <c r="F24601" s="12">
        <v>36773178</v>
      </c>
    </row>
    <row r="24602" spans="2:6">
      <c r="B24602" s="21">
        <v>42990</v>
      </c>
      <c r="C24602" s="122" t="s">
        <v>184</v>
      </c>
      <c r="D24602" s="117">
        <v>128.97999999999999</v>
      </c>
      <c r="E24602" s="96">
        <v>130.06</v>
      </c>
      <c r="F24602" s="12">
        <v>795285</v>
      </c>
    </row>
    <row r="24603" spans="2:6">
      <c r="B24603" s="21">
        <v>42990</v>
      </c>
      <c r="C24603" s="122" t="s">
        <v>185</v>
      </c>
      <c r="D24603" s="117">
        <v>305.35000000000002</v>
      </c>
      <c r="E24603" s="96">
        <v>308.83</v>
      </c>
      <c r="F24603" s="12">
        <v>836020</v>
      </c>
    </row>
    <row r="24604" spans="2:6">
      <c r="B24604" s="21">
        <v>42990</v>
      </c>
      <c r="C24604" s="122" t="s">
        <v>186</v>
      </c>
      <c r="D24604" s="117">
        <v>165</v>
      </c>
      <c r="E24604" s="96">
        <v>165.51</v>
      </c>
      <c r="F24604" s="12">
        <v>856028</v>
      </c>
    </row>
    <row r="24605" spans="2:6">
      <c r="B24605" s="21">
        <v>42990</v>
      </c>
      <c r="C24605" s="122" t="s">
        <v>187</v>
      </c>
      <c r="D24605" s="117">
        <v>49.06</v>
      </c>
      <c r="E24605" s="96">
        <v>48.08</v>
      </c>
      <c r="F24605" s="12">
        <v>1623181</v>
      </c>
    </row>
    <row r="24606" spans="2:6">
      <c r="B24606" s="21">
        <v>42990</v>
      </c>
      <c r="C24606" s="122" t="s">
        <v>188</v>
      </c>
      <c r="D24606" s="117">
        <v>90.73</v>
      </c>
      <c r="E24606" s="96">
        <v>90.88</v>
      </c>
      <c r="F24606" s="12">
        <v>1008155</v>
      </c>
    </row>
    <row r="24607" spans="2:6">
      <c r="B24607" s="21">
        <v>42990</v>
      </c>
      <c r="C24607" s="122" t="s">
        <v>189</v>
      </c>
      <c r="D24607" s="117">
        <v>30.42</v>
      </c>
      <c r="E24607" s="96">
        <v>29.98</v>
      </c>
      <c r="F24607" s="12">
        <v>2970137</v>
      </c>
    </row>
    <row r="24608" spans="2:6">
      <c r="B24608" s="21">
        <v>42990</v>
      </c>
      <c r="C24608" s="122" t="s">
        <v>190</v>
      </c>
      <c r="D24608" s="117">
        <v>79.39</v>
      </c>
      <c r="E24608" s="96">
        <v>79.569999999999993</v>
      </c>
      <c r="F24608" s="12">
        <v>2270300</v>
      </c>
    </row>
    <row r="24609" spans="2:6">
      <c r="B24609" s="21">
        <v>42990</v>
      </c>
      <c r="C24609" s="122" t="s">
        <v>191</v>
      </c>
      <c r="D24609" s="117">
        <v>26.15</v>
      </c>
      <c r="E24609" s="96">
        <v>26.33</v>
      </c>
      <c r="F24609" s="12">
        <v>4639007</v>
      </c>
    </row>
    <row r="24610" spans="2:6">
      <c r="B24610" s="21">
        <v>42990</v>
      </c>
      <c r="C24610" s="122" t="s">
        <v>192</v>
      </c>
      <c r="D24610" s="117">
        <v>40.9</v>
      </c>
      <c r="E24610" s="96">
        <v>41.28</v>
      </c>
      <c r="F24610" s="12">
        <v>4352314</v>
      </c>
    </row>
    <row r="24611" spans="2:6">
      <c r="B24611" s="21">
        <v>42990</v>
      </c>
      <c r="C24611" s="122" t="s">
        <v>193</v>
      </c>
      <c r="D24611" s="117">
        <v>130.84</v>
      </c>
      <c r="E24611" s="96">
        <v>130.97</v>
      </c>
      <c r="F24611" s="12">
        <v>1505402</v>
      </c>
    </row>
    <row r="24612" spans="2:6">
      <c r="B24612" s="21">
        <v>42990</v>
      </c>
      <c r="C24612" s="122" t="s">
        <v>194</v>
      </c>
      <c r="D24612" s="117">
        <v>253.39</v>
      </c>
      <c r="E24612" s="96">
        <v>250.03</v>
      </c>
      <c r="F24612" s="12">
        <v>992297</v>
      </c>
    </row>
    <row r="24613" spans="2:6">
      <c r="B24613" s="21">
        <v>42990</v>
      </c>
      <c r="C24613" s="122" t="s">
        <v>195</v>
      </c>
      <c r="D24613" s="117">
        <v>45.03</v>
      </c>
      <c r="E24613" s="96">
        <v>44.93</v>
      </c>
      <c r="F24613" s="12">
        <v>5188994</v>
      </c>
    </row>
    <row r="24614" spans="2:6">
      <c r="B24614" s="21">
        <v>42990</v>
      </c>
      <c r="C24614" s="122" t="s">
        <v>196</v>
      </c>
      <c r="D24614" s="117">
        <v>157.66999999999999</v>
      </c>
      <c r="E24614" s="96">
        <v>160.04</v>
      </c>
      <c r="F24614" s="12">
        <v>2988434</v>
      </c>
    </row>
    <row r="24615" spans="2:6">
      <c r="B24615" s="21">
        <v>42990</v>
      </c>
      <c r="C24615" s="122" t="s">
        <v>197</v>
      </c>
      <c r="D24615" s="117">
        <v>16.78</v>
      </c>
      <c r="E24615" s="96">
        <v>17.059999999999999</v>
      </c>
      <c r="F24615" s="12">
        <v>4451238</v>
      </c>
    </row>
    <row r="24616" spans="2:6">
      <c r="B24616" s="21">
        <v>42990</v>
      </c>
      <c r="C24616" s="122" t="s">
        <v>198</v>
      </c>
      <c r="D24616" s="117">
        <v>47.76</v>
      </c>
      <c r="E24616" s="96">
        <v>47.38</v>
      </c>
      <c r="F24616" s="12">
        <v>2571356</v>
      </c>
    </row>
    <row r="24617" spans="2:6">
      <c r="B24617" s="21">
        <v>42990</v>
      </c>
      <c r="C24617" s="122" t="s">
        <v>199</v>
      </c>
      <c r="D24617" s="117">
        <v>97.59</v>
      </c>
      <c r="E24617" s="96">
        <v>96.85</v>
      </c>
      <c r="F24617" s="12">
        <v>4743245</v>
      </c>
    </row>
    <row r="24618" spans="2:6">
      <c r="B24618" s="21">
        <v>42990</v>
      </c>
      <c r="C24618" s="122" t="s">
        <v>200</v>
      </c>
      <c r="D24618" s="117">
        <v>32.299999999999997</v>
      </c>
      <c r="E24618" s="96">
        <v>32.409999999999997</v>
      </c>
      <c r="F24618" s="12">
        <v>18923132</v>
      </c>
    </row>
    <row r="24619" spans="2:6">
      <c r="B24619" s="21">
        <v>42990</v>
      </c>
      <c r="C24619" s="122" t="s">
        <v>201</v>
      </c>
      <c r="D24619" s="117">
        <v>32.64</v>
      </c>
      <c r="E24619" s="96">
        <v>32.56</v>
      </c>
      <c r="F24619" s="12">
        <v>1193782</v>
      </c>
    </row>
    <row r="24620" spans="2:6">
      <c r="B24620" s="21">
        <v>42990</v>
      </c>
      <c r="C24620" s="122" t="s">
        <v>202</v>
      </c>
      <c r="D24620" s="117">
        <v>52.05</v>
      </c>
      <c r="E24620" s="96">
        <v>51.92</v>
      </c>
      <c r="F24620" s="12">
        <v>4385153</v>
      </c>
    </row>
    <row r="24621" spans="2:6">
      <c r="B24621" s="21">
        <v>42990</v>
      </c>
      <c r="C24621" s="122" t="s">
        <v>203</v>
      </c>
      <c r="D24621" s="117">
        <v>134.91999999999999</v>
      </c>
      <c r="E24621" s="96">
        <v>134.68</v>
      </c>
      <c r="F24621" s="12">
        <v>422732</v>
      </c>
    </row>
    <row r="24622" spans="2:6">
      <c r="B24622" s="21">
        <v>42990</v>
      </c>
      <c r="C24622" s="122" t="s">
        <v>204</v>
      </c>
      <c r="D24622" s="117">
        <v>18.420000000000002</v>
      </c>
      <c r="E24622" s="96">
        <v>19.11</v>
      </c>
      <c r="F24622" s="12">
        <v>11881680</v>
      </c>
    </row>
    <row r="24623" spans="2:6">
      <c r="B24623" s="21">
        <v>42990</v>
      </c>
      <c r="C24623" s="122" t="s">
        <v>205</v>
      </c>
      <c r="D24623" s="117">
        <v>72.38</v>
      </c>
      <c r="E24623" s="96">
        <v>72.84</v>
      </c>
      <c r="F24623" s="12">
        <v>2854475</v>
      </c>
    </row>
    <row r="24624" spans="2:6">
      <c r="B24624" s="21">
        <v>42990</v>
      </c>
      <c r="C24624" s="122" t="s">
        <v>206</v>
      </c>
      <c r="D24624" s="117">
        <v>76.39</v>
      </c>
      <c r="E24624" s="96">
        <v>76.5</v>
      </c>
      <c r="F24624" s="12">
        <v>1512507</v>
      </c>
    </row>
    <row r="24625" spans="2:6">
      <c r="B24625" s="21">
        <v>42990</v>
      </c>
      <c r="C24625" s="122" t="s">
        <v>207</v>
      </c>
      <c r="D24625" s="117">
        <v>80</v>
      </c>
      <c r="E24625" s="96">
        <v>82.43</v>
      </c>
      <c r="F24625" s="12">
        <v>8048737</v>
      </c>
    </row>
    <row r="24626" spans="2:6">
      <c r="B24626" s="21">
        <v>42990</v>
      </c>
      <c r="C24626" s="122" t="s">
        <v>208</v>
      </c>
      <c r="D24626" s="117">
        <v>112.82</v>
      </c>
      <c r="E24626" s="96">
        <v>112.49</v>
      </c>
      <c r="F24626" s="12">
        <v>5110085</v>
      </c>
    </row>
    <row r="24627" spans="2:6">
      <c r="B24627" s="21">
        <v>42990</v>
      </c>
      <c r="C24627" s="122" t="s">
        <v>209</v>
      </c>
      <c r="D24627" s="117">
        <v>114.45</v>
      </c>
      <c r="E24627" s="96">
        <v>115.62</v>
      </c>
      <c r="F24627" s="12">
        <v>1029981</v>
      </c>
    </row>
    <row r="24628" spans="2:6">
      <c r="B24628" s="21">
        <v>42990</v>
      </c>
      <c r="C24628" s="122" t="s">
        <v>210</v>
      </c>
      <c r="D24628" s="117">
        <v>79.790000000000006</v>
      </c>
      <c r="E24628" s="96">
        <v>78.180000000000007</v>
      </c>
      <c r="F24628" s="12">
        <v>2747042</v>
      </c>
    </row>
    <row r="24629" spans="2:6">
      <c r="B24629" s="21">
        <v>42990</v>
      </c>
      <c r="C24629" s="122" t="s">
        <v>211</v>
      </c>
      <c r="D24629" s="117">
        <v>48.94</v>
      </c>
      <c r="E24629" s="96">
        <v>49.04</v>
      </c>
      <c r="F24629" s="12">
        <v>5813327</v>
      </c>
    </row>
    <row r="24630" spans="2:6">
      <c r="B24630" s="21">
        <v>42990</v>
      </c>
      <c r="C24630" s="122" t="s">
        <v>212</v>
      </c>
      <c r="D24630" s="117">
        <v>118.51</v>
      </c>
      <c r="E24630" s="96">
        <v>117.26</v>
      </c>
      <c r="F24630" s="12">
        <v>3726260</v>
      </c>
    </row>
    <row r="24631" spans="2:6">
      <c r="B24631" s="21">
        <v>42990</v>
      </c>
      <c r="C24631" s="122" t="s">
        <v>213</v>
      </c>
      <c r="D24631" s="117">
        <v>58.35</v>
      </c>
      <c r="E24631" s="96">
        <v>57.99</v>
      </c>
      <c r="F24631" s="12">
        <v>3270093</v>
      </c>
    </row>
    <row r="24632" spans="2:6">
      <c r="B24632" s="21">
        <v>42990</v>
      </c>
      <c r="C24632" s="122" t="s">
        <v>214</v>
      </c>
      <c r="D24632" s="117">
        <v>76.09</v>
      </c>
      <c r="E24632" s="96">
        <v>76.959999999999994</v>
      </c>
      <c r="F24632" s="12">
        <v>2840899</v>
      </c>
    </row>
    <row r="24633" spans="2:6">
      <c r="B24633" s="21">
        <v>42990</v>
      </c>
      <c r="C24633" s="122" t="s">
        <v>215</v>
      </c>
      <c r="D24633" s="117">
        <v>108.36</v>
      </c>
      <c r="E24633" s="96">
        <v>107.53</v>
      </c>
      <c r="F24633" s="12">
        <v>512166</v>
      </c>
    </row>
    <row r="24634" spans="2:6">
      <c r="B24634" s="21">
        <v>42990</v>
      </c>
      <c r="C24634" s="122" t="s">
        <v>216</v>
      </c>
      <c r="D24634" s="117">
        <v>37</v>
      </c>
      <c r="E24634" s="96">
        <v>37.74</v>
      </c>
      <c r="F24634" s="12">
        <v>4650042</v>
      </c>
    </row>
    <row r="24635" spans="2:6">
      <c r="B24635" s="21">
        <v>42990</v>
      </c>
      <c r="C24635" s="122" t="s">
        <v>217</v>
      </c>
      <c r="D24635" s="117">
        <v>87.07</v>
      </c>
      <c r="E24635" s="96">
        <v>87.27</v>
      </c>
      <c r="F24635" s="12">
        <v>2158100</v>
      </c>
    </row>
    <row r="24636" spans="2:6">
      <c r="B24636" s="21">
        <v>42990</v>
      </c>
      <c r="C24636" s="122" t="s">
        <v>218</v>
      </c>
      <c r="D24636" s="117">
        <v>97.59</v>
      </c>
      <c r="E24636" s="96">
        <v>97.89</v>
      </c>
      <c r="F24636" s="12">
        <v>9151729</v>
      </c>
    </row>
    <row r="24637" spans="2:6">
      <c r="B24637" s="21">
        <v>42990</v>
      </c>
      <c r="C24637" s="122" t="s">
        <v>219</v>
      </c>
      <c r="D24637" s="117">
        <v>20.87</v>
      </c>
      <c r="E24637" s="96">
        <v>21</v>
      </c>
      <c r="F24637" s="12">
        <v>6402954</v>
      </c>
    </row>
    <row r="24638" spans="2:6">
      <c r="B24638" s="21">
        <v>42990</v>
      </c>
      <c r="C24638" s="122" t="s">
        <v>220</v>
      </c>
      <c r="D24638" s="117">
        <v>19.62</v>
      </c>
      <c r="E24638" s="96">
        <v>19.77</v>
      </c>
      <c r="F24638" s="12">
        <v>4185795</v>
      </c>
    </row>
    <row r="24639" spans="2:6">
      <c r="B24639" s="21">
        <v>42990</v>
      </c>
      <c r="C24639" s="122" t="s">
        <v>221</v>
      </c>
      <c r="D24639" s="117">
        <v>54.49</v>
      </c>
      <c r="E24639" s="96">
        <v>54.59</v>
      </c>
      <c r="F24639" s="12">
        <v>1304257</v>
      </c>
    </row>
    <row r="24640" spans="2:6">
      <c r="B24640" s="21">
        <v>42990</v>
      </c>
      <c r="C24640" s="122" t="s">
        <v>222</v>
      </c>
      <c r="D24640" s="117">
        <v>97.88</v>
      </c>
      <c r="E24640" s="96">
        <v>97.79</v>
      </c>
      <c r="F24640" s="12">
        <v>1459036</v>
      </c>
    </row>
    <row r="24641" spans="2:6">
      <c r="B24641" s="21">
        <v>42990</v>
      </c>
      <c r="C24641" s="122" t="s">
        <v>223</v>
      </c>
      <c r="D24641" s="117">
        <v>125.9</v>
      </c>
      <c r="E24641" s="96">
        <v>124.78</v>
      </c>
      <c r="F24641" s="12">
        <v>2026376</v>
      </c>
    </row>
    <row r="24642" spans="2:6">
      <c r="B24642" s="21">
        <v>42990</v>
      </c>
      <c r="C24642" s="122" t="s">
        <v>224</v>
      </c>
      <c r="D24642" s="117">
        <v>83.32</v>
      </c>
      <c r="E24642" s="96">
        <v>83.98</v>
      </c>
      <c r="F24642" s="12">
        <v>1655813</v>
      </c>
    </row>
    <row r="24643" spans="2:6">
      <c r="B24643" s="21">
        <v>42990</v>
      </c>
      <c r="C24643" s="122" t="s">
        <v>225</v>
      </c>
      <c r="D24643" s="117">
        <v>88.56</v>
      </c>
      <c r="E24643" s="96">
        <v>88.04</v>
      </c>
      <c r="F24643" s="12">
        <v>1709625</v>
      </c>
    </row>
    <row r="24644" spans="2:6">
      <c r="B24644" s="21">
        <v>42990</v>
      </c>
      <c r="C24644" s="122" t="s">
        <v>226</v>
      </c>
      <c r="D24644" s="117">
        <v>92.13</v>
      </c>
      <c r="E24644" s="96">
        <v>92.24</v>
      </c>
      <c r="F24644" s="12">
        <v>695939</v>
      </c>
    </row>
    <row r="24645" spans="2:6">
      <c r="B24645" s="21">
        <v>42990</v>
      </c>
      <c r="C24645" s="122" t="s">
        <v>227</v>
      </c>
      <c r="D24645" s="117">
        <v>30</v>
      </c>
      <c r="E24645" s="96">
        <v>29.51</v>
      </c>
      <c r="F24645" s="12">
        <v>2157003</v>
      </c>
    </row>
    <row r="24646" spans="2:6">
      <c r="B24646" s="21">
        <v>42990</v>
      </c>
      <c r="C24646" s="122" t="s">
        <v>228</v>
      </c>
      <c r="D24646" s="117">
        <v>79.72</v>
      </c>
      <c r="E24646" s="96">
        <v>81.22</v>
      </c>
      <c r="F24646" s="12">
        <v>1501394</v>
      </c>
    </row>
    <row r="24647" spans="2:6">
      <c r="B24647" s="21">
        <v>42990</v>
      </c>
      <c r="C24647" s="122" t="s">
        <v>229</v>
      </c>
      <c r="D24647" s="117">
        <v>113.14</v>
      </c>
      <c r="E24647" s="96">
        <v>111.29</v>
      </c>
      <c r="F24647" s="12">
        <v>625452</v>
      </c>
    </row>
    <row r="24648" spans="2:6">
      <c r="B24648" s="21">
        <v>42990</v>
      </c>
      <c r="C24648" s="122" t="s">
        <v>230</v>
      </c>
      <c r="D24648" s="117">
        <v>88.3</v>
      </c>
      <c r="E24648" s="96">
        <v>87.28</v>
      </c>
      <c r="F24648" s="12">
        <v>2900220</v>
      </c>
    </row>
    <row r="24649" spans="2:6">
      <c r="B24649" s="21">
        <v>42990</v>
      </c>
      <c r="C24649" s="122" t="s">
        <v>231</v>
      </c>
      <c r="D24649" s="117">
        <v>59.66</v>
      </c>
      <c r="E24649" s="96">
        <v>60.29</v>
      </c>
      <c r="F24649" s="12">
        <v>1911642</v>
      </c>
    </row>
    <row r="24650" spans="2:6">
      <c r="B24650" s="21">
        <v>42990</v>
      </c>
      <c r="C24650" s="122" t="s">
        <v>232</v>
      </c>
      <c r="D24650" s="117">
        <v>31.89</v>
      </c>
      <c r="E24650" s="96">
        <v>32.17</v>
      </c>
      <c r="F24650" s="12">
        <v>3619474</v>
      </c>
    </row>
    <row r="24651" spans="2:6">
      <c r="B24651" s="21">
        <v>42990</v>
      </c>
      <c r="C24651" s="122" t="s">
        <v>233</v>
      </c>
      <c r="D24651" s="117">
        <v>68.2</v>
      </c>
      <c r="E24651" s="96">
        <v>68.52</v>
      </c>
      <c r="F24651" s="12">
        <v>14631020</v>
      </c>
    </row>
    <row r="24652" spans="2:6">
      <c r="B24652" s="21">
        <v>42990</v>
      </c>
      <c r="C24652" s="122" t="s">
        <v>234</v>
      </c>
      <c r="D24652" s="117">
        <v>85.57</v>
      </c>
      <c r="E24652" s="96">
        <v>85.91</v>
      </c>
      <c r="F24652" s="12">
        <v>2038512</v>
      </c>
    </row>
    <row r="24653" spans="2:6">
      <c r="B24653" s="21">
        <v>42990</v>
      </c>
      <c r="C24653" s="122" t="s">
        <v>235</v>
      </c>
      <c r="D24653" s="117">
        <v>121.61</v>
      </c>
      <c r="E24653" s="96">
        <v>120.41</v>
      </c>
      <c r="F24653" s="12">
        <v>2659355</v>
      </c>
    </row>
    <row r="24654" spans="2:6">
      <c r="B24654" s="21">
        <v>42990</v>
      </c>
      <c r="C24654" s="122" t="s">
        <v>236</v>
      </c>
      <c r="D24654" s="117">
        <v>38.07</v>
      </c>
      <c r="E24654" s="96">
        <v>38.18</v>
      </c>
      <c r="F24654" s="12">
        <v>4259661</v>
      </c>
    </row>
    <row r="24655" spans="2:6">
      <c r="B24655" s="21">
        <v>42990</v>
      </c>
      <c r="C24655" s="122" t="s">
        <v>237</v>
      </c>
      <c r="D24655" s="117">
        <v>129.82</v>
      </c>
      <c r="E24655" s="96">
        <v>129.97999999999999</v>
      </c>
      <c r="F24655" s="12">
        <v>1154712</v>
      </c>
    </row>
    <row r="24656" spans="2:6">
      <c r="B24656" s="21">
        <v>42990</v>
      </c>
      <c r="C24656" s="122" t="s">
        <v>238</v>
      </c>
      <c r="D24656" s="117">
        <v>86</v>
      </c>
      <c r="E24656" s="96">
        <v>84.21</v>
      </c>
      <c r="F24656" s="12">
        <v>1614080</v>
      </c>
    </row>
    <row r="24657" spans="2:6">
      <c r="B24657" s="21">
        <v>42990</v>
      </c>
      <c r="C24657" s="122" t="s">
        <v>239</v>
      </c>
      <c r="D24657" s="117">
        <v>112.97</v>
      </c>
      <c r="E24657" s="96">
        <v>115.96</v>
      </c>
      <c r="F24657" s="12">
        <v>6939119</v>
      </c>
    </row>
    <row r="24658" spans="2:6">
      <c r="B24658" s="21">
        <v>42990</v>
      </c>
      <c r="C24658" s="122" t="s">
        <v>240</v>
      </c>
      <c r="D24658" s="117">
        <v>81.3</v>
      </c>
      <c r="E24658" s="96">
        <v>80.739999999999995</v>
      </c>
      <c r="F24658" s="12">
        <v>2866702</v>
      </c>
    </row>
    <row r="24659" spans="2:6">
      <c r="B24659" s="21">
        <v>42990</v>
      </c>
      <c r="C24659" s="122" t="s">
        <v>241</v>
      </c>
      <c r="D24659" s="117">
        <v>108.54</v>
      </c>
      <c r="E24659" s="96">
        <v>108.9</v>
      </c>
      <c r="F24659" s="12">
        <v>2438399</v>
      </c>
    </row>
    <row r="24660" spans="2:6">
      <c r="B24660" s="21">
        <v>42990</v>
      </c>
      <c r="C24660" s="122" t="s">
        <v>242</v>
      </c>
      <c r="D24660" s="117">
        <v>85.87</v>
      </c>
      <c r="E24660" s="96">
        <v>86.2</v>
      </c>
      <c r="F24660" s="12">
        <v>1401397</v>
      </c>
    </row>
    <row r="24661" spans="2:6">
      <c r="B24661" s="21">
        <v>42990</v>
      </c>
      <c r="C24661" s="122" t="s">
        <v>243</v>
      </c>
      <c r="D24661" s="117">
        <v>61</v>
      </c>
      <c r="E24661" s="96">
        <v>61.26</v>
      </c>
      <c r="F24661" s="12">
        <v>2004832</v>
      </c>
    </row>
    <row r="24662" spans="2:6">
      <c r="B24662" s="21">
        <v>42990</v>
      </c>
      <c r="C24662" s="122" t="s">
        <v>244</v>
      </c>
      <c r="D24662" s="117">
        <v>87.85</v>
      </c>
      <c r="E24662" s="96">
        <v>88.47</v>
      </c>
      <c r="F24662" s="12">
        <v>2922918</v>
      </c>
    </row>
    <row r="24663" spans="2:6">
      <c r="B24663" s="21">
        <v>42990</v>
      </c>
      <c r="C24663" s="122" t="s">
        <v>245</v>
      </c>
      <c r="D24663" s="117">
        <v>474.19</v>
      </c>
      <c r="E24663" s="96">
        <v>468.38</v>
      </c>
      <c r="F24663" s="12">
        <v>452411</v>
      </c>
    </row>
    <row r="24664" spans="2:6">
      <c r="B24664" s="21">
        <v>42990</v>
      </c>
      <c r="C24664" s="122" t="s">
        <v>246</v>
      </c>
      <c r="D24664" s="117">
        <v>68.38</v>
      </c>
      <c r="E24664" s="96">
        <v>67.61</v>
      </c>
      <c r="F24664" s="12">
        <v>1257186</v>
      </c>
    </row>
    <row r="24665" spans="2:6">
      <c r="B24665" s="21">
        <v>42990</v>
      </c>
      <c r="C24665" s="122" t="s">
        <v>247</v>
      </c>
      <c r="D24665" s="117">
        <v>61.25</v>
      </c>
      <c r="E24665" s="96">
        <v>62.23</v>
      </c>
      <c r="F24665" s="12">
        <v>2434070</v>
      </c>
    </row>
    <row r="24666" spans="2:6">
      <c r="B24666" s="21">
        <v>42990</v>
      </c>
      <c r="C24666" s="122" t="s">
        <v>248</v>
      </c>
      <c r="D24666" s="117">
        <v>64.150000000000006</v>
      </c>
      <c r="E24666" s="96">
        <v>62.64</v>
      </c>
      <c r="F24666" s="12">
        <v>1288649</v>
      </c>
    </row>
    <row r="24667" spans="2:6">
      <c r="B24667" s="21">
        <v>42990</v>
      </c>
      <c r="C24667" s="122" t="s">
        <v>249</v>
      </c>
      <c r="D24667" s="117">
        <v>63.74</v>
      </c>
      <c r="E24667" s="96">
        <v>62.64</v>
      </c>
      <c r="F24667" s="12">
        <v>4313062</v>
      </c>
    </row>
    <row r="24668" spans="2:6">
      <c r="B24668" s="21">
        <v>42990</v>
      </c>
      <c r="C24668" s="122" t="s">
        <v>250</v>
      </c>
      <c r="D24668" s="117">
        <v>268.95</v>
      </c>
      <c r="E24668" s="96">
        <v>264.58999999999997</v>
      </c>
      <c r="F24668" s="12">
        <v>360229</v>
      </c>
    </row>
    <row r="24669" spans="2:6">
      <c r="B24669" s="21">
        <v>42990</v>
      </c>
      <c r="C24669" s="122" t="s">
        <v>251</v>
      </c>
      <c r="D24669" s="117">
        <v>40.630000000000003</v>
      </c>
      <c r="E24669" s="96">
        <v>40.75</v>
      </c>
      <c r="F24669" s="12">
        <v>1472336</v>
      </c>
    </row>
    <row r="24670" spans="2:6">
      <c r="B24670" s="21">
        <v>42990</v>
      </c>
      <c r="C24670" s="122" t="s">
        <v>252</v>
      </c>
      <c r="D24670" s="117">
        <v>73.5</v>
      </c>
      <c r="E24670" s="96">
        <v>74.599999999999994</v>
      </c>
      <c r="F24670" s="12">
        <v>2483067</v>
      </c>
    </row>
    <row r="24671" spans="2:6">
      <c r="B24671" s="21">
        <v>42990</v>
      </c>
      <c r="C24671" s="122" t="s">
        <v>253</v>
      </c>
      <c r="D24671" s="117">
        <v>80.33</v>
      </c>
      <c r="E24671" s="96">
        <v>79.040000000000006</v>
      </c>
      <c r="F24671" s="12">
        <v>843091</v>
      </c>
    </row>
    <row r="24672" spans="2:6">
      <c r="B24672" s="21">
        <v>42990</v>
      </c>
      <c r="C24672" s="122" t="s">
        <v>254</v>
      </c>
      <c r="D24672" s="117">
        <v>50.63</v>
      </c>
      <c r="E24672" s="96">
        <v>50.29</v>
      </c>
      <c r="F24672" s="12">
        <v>1365238</v>
      </c>
    </row>
    <row r="24673" spans="2:6">
      <c r="B24673" s="21">
        <v>42990</v>
      </c>
      <c r="C24673" s="122" t="s">
        <v>255</v>
      </c>
      <c r="D24673" s="117">
        <v>115.17</v>
      </c>
      <c r="E24673" s="96">
        <v>114.69</v>
      </c>
      <c r="F24673" s="12">
        <v>966783</v>
      </c>
    </row>
    <row r="24674" spans="2:6">
      <c r="B24674" s="21">
        <v>42990</v>
      </c>
      <c r="C24674" s="122" t="s">
        <v>256</v>
      </c>
      <c r="D24674" s="117">
        <v>38.35</v>
      </c>
      <c r="E24674" s="96">
        <v>37.880000000000003</v>
      </c>
      <c r="F24674" s="12">
        <v>4713606</v>
      </c>
    </row>
    <row r="24675" spans="2:6">
      <c r="B24675" s="21">
        <v>42990</v>
      </c>
      <c r="C24675" s="122" t="s">
        <v>257</v>
      </c>
      <c r="D24675" s="117">
        <v>57.28</v>
      </c>
      <c r="E24675" s="96">
        <v>57.96</v>
      </c>
      <c r="F24675" s="12">
        <v>898510</v>
      </c>
    </row>
    <row r="24676" spans="2:6">
      <c r="B24676" s="21">
        <v>42990</v>
      </c>
      <c r="C24676" s="122" t="s">
        <v>258</v>
      </c>
      <c r="D24676" s="117">
        <v>144.07</v>
      </c>
      <c r="E24676" s="96">
        <v>145.36000000000001</v>
      </c>
      <c r="F24676" s="12">
        <v>1237692</v>
      </c>
    </row>
    <row r="24677" spans="2:6">
      <c r="B24677" s="21">
        <v>42990</v>
      </c>
      <c r="C24677" s="122" t="s">
        <v>259</v>
      </c>
      <c r="D24677" s="117">
        <v>79.540000000000006</v>
      </c>
      <c r="E24677" s="96">
        <v>77.47</v>
      </c>
      <c r="F24677" s="12">
        <v>1021510</v>
      </c>
    </row>
    <row r="24678" spans="2:6">
      <c r="B24678" s="21">
        <v>42990</v>
      </c>
      <c r="C24678" s="122" t="s">
        <v>260</v>
      </c>
      <c r="D24678" s="117">
        <v>11.43</v>
      </c>
      <c r="E24678" s="96">
        <v>11.59</v>
      </c>
      <c r="F24678" s="12">
        <v>41386669</v>
      </c>
    </row>
    <row r="24679" spans="2:6">
      <c r="B24679" s="21">
        <v>42990</v>
      </c>
      <c r="C24679" s="122" t="s">
        <v>261</v>
      </c>
      <c r="D24679" s="117">
        <v>43.07</v>
      </c>
      <c r="E24679" s="96">
        <v>43.55</v>
      </c>
      <c r="F24679" s="12">
        <v>1623650</v>
      </c>
    </row>
    <row r="24680" spans="2:6">
      <c r="B24680" s="21">
        <v>42990</v>
      </c>
      <c r="C24680" s="122" t="s">
        <v>262</v>
      </c>
      <c r="D24680" s="117">
        <v>173.76</v>
      </c>
      <c r="E24680" s="96">
        <v>172.96</v>
      </c>
      <c r="F24680" s="12">
        <v>11186328</v>
      </c>
    </row>
    <row r="24681" spans="2:6">
      <c r="B24681" s="21">
        <v>42990</v>
      </c>
      <c r="C24681" s="122" t="s">
        <v>263</v>
      </c>
      <c r="D24681" s="117">
        <v>64.67</v>
      </c>
      <c r="E24681" s="96">
        <v>65.44</v>
      </c>
      <c r="F24681" s="12">
        <v>982750</v>
      </c>
    </row>
    <row r="24682" spans="2:6">
      <c r="B24682" s="21">
        <v>42990</v>
      </c>
      <c r="C24682" s="122" t="s">
        <v>264</v>
      </c>
      <c r="D24682" s="117">
        <v>14.3</v>
      </c>
      <c r="E24682" s="96">
        <v>14.3</v>
      </c>
      <c r="F24682" s="12">
        <v>20798631</v>
      </c>
    </row>
    <row r="24683" spans="2:6">
      <c r="B24683" s="21">
        <v>42990</v>
      </c>
      <c r="C24683" s="122" t="s">
        <v>265</v>
      </c>
      <c r="D24683" s="117">
        <v>213.31</v>
      </c>
      <c r="E24683" s="96">
        <v>215.54</v>
      </c>
      <c r="F24683" s="12">
        <v>1580910</v>
      </c>
    </row>
    <row r="24684" spans="2:6">
      <c r="B24684" s="21">
        <v>42990</v>
      </c>
      <c r="C24684" s="122" t="s">
        <v>266</v>
      </c>
      <c r="D24684" s="117">
        <v>32.51</v>
      </c>
      <c r="E24684" s="96">
        <v>31.76</v>
      </c>
      <c r="F24684" s="12">
        <v>3336333</v>
      </c>
    </row>
    <row r="24685" spans="2:6">
      <c r="B24685" s="21">
        <v>42990</v>
      </c>
      <c r="C24685" s="122" t="s">
        <v>267</v>
      </c>
      <c r="D24685" s="117">
        <v>117.84</v>
      </c>
      <c r="E24685" s="96">
        <v>117.58</v>
      </c>
      <c r="F24685" s="12">
        <v>669806</v>
      </c>
    </row>
    <row r="24686" spans="2:6">
      <c r="B24686" s="21">
        <v>42990</v>
      </c>
      <c r="C24686" s="122" t="s">
        <v>268</v>
      </c>
      <c r="D24686" s="117">
        <v>93.5</v>
      </c>
      <c r="E24686" s="96">
        <v>93.33</v>
      </c>
      <c r="F24686" s="12">
        <v>771948</v>
      </c>
    </row>
    <row r="24687" spans="2:6">
      <c r="B24687" s="21">
        <v>42990</v>
      </c>
      <c r="C24687" s="122" t="s">
        <v>269</v>
      </c>
      <c r="D24687" s="117">
        <v>124.31</v>
      </c>
      <c r="E24687" s="96">
        <v>124.58</v>
      </c>
      <c r="F24687" s="12">
        <v>525100</v>
      </c>
    </row>
    <row r="24688" spans="2:6">
      <c r="B24688" s="21">
        <v>42990</v>
      </c>
      <c r="C24688" s="122" t="s">
        <v>270</v>
      </c>
      <c r="D24688" s="117">
        <v>25.8</v>
      </c>
      <c r="E24688" s="96">
        <v>26.18</v>
      </c>
      <c r="F24688" s="12">
        <v>3293342</v>
      </c>
    </row>
    <row r="24689" spans="2:6">
      <c r="B24689" s="21">
        <v>42990</v>
      </c>
      <c r="C24689" s="122" t="s">
        <v>271</v>
      </c>
      <c r="D24689" s="117">
        <v>35.18</v>
      </c>
      <c r="E24689" s="96">
        <v>35.700000000000003</v>
      </c>
      <c r="F24689" s="12">
        <v>3456696</v>
      </c>
    </row>
    <row r="24690" spans="2:6">
      <c r="B24690" s="21">
        <v>42990</v>
      </c>
      <c r="C24690" s="122" t="s">
        <v>272</v>
      </c>
      <c r="D24690" s="117">
        <v>39.020000000000003</v>
      </c>
      <c r="E24690" s="96">
        <v>39.340000000000003</v>
      </c>
      <c r="F24690" s="12">
        <v>758728</v>
      </c>
    </row>
    <row r="24691" spans="2:6">
      <c r="B24691" s="21">
        <v>42990</v>
      </c>
      <c r="C24691" s="122" t="s">
        <v>273</v>
      </c>
      <c r="D24691" s="117">
        <v>39.479999999999997</v>
      </c>
      <c r="E24691" s="96">
        <v>40</v>
      </c>
      <c r="F24691" s="12">
        <v>1160014</v>
      </c>
    </row>
    <row r="24692" spans="2:6">
      <c r="B24692" s="21">
        <v>42990</v>
      </c>
      <c r="C24692" s="122" t="s">
        <v>274</v>
      </c>
      <c r="D24692" s="117">
        <v>40.39</v>
      </c>
      <c r="E24692" s="96">
        <v>40.450000000000003</v>
      </c>
      <c r="F24692" s="12">
        <v>1128656</v>
      </c>
    </row>
    <row r="24693" spans="2:6">
      <c r="B24693" s="21">
        <v>42990</v>
      </c>
      <c r="C24693" s="122" t="s">
        <v>275</v>
      </c>
      <c r="D24693" s="117">
        <v>89.72</v>
      </c>
      <c r="E24693" s="96">
        <v>89.7</v>
      </c>
      <c r="F24693" s="12">
        <v>1170578</v>
      </c>
    </row>
    <row r="24694" spans="2:6">
      <c r="B24694" s="21">
        <v>42990</v>
      </c>
      <c r="C24694" s="122" t="s">
        <v>276</v>
      </c>
      <c r="D24694" s="117">
        <v>25.48</v>
      </c>
      <c r="E24694" s="96">
        <v>25.46</v>
      </c>
      <c r="F24694" s="12">
        <v>2721550</v>
      </c>
    </row>
    <row r="24695" spans="2:6">
      <c r="B24695" s="21">
        <v>42990</v>
      </c>
      <c r="C24695" s="122" t="s">
        <v>277</v>
      </c>
      <c r="D24695" s="117">
        <v>25.83</v>
      </c>
      <c r="E24695" s="96">
        <v>25.9</v>
      </c>
      <c r="F24695" s="12">
        <v>6045791</v>
      </c>
    </row>
    <row r="24696" spans="2:6">
      <c r="B24696" s="21">
        <v>42990</v>
      </c>
      <c r="C24696" s="122" t="s">
        <v>278</v>
      </c>
      <c r="D24696" s="117">
        <v>130.22999999999999</v>
      </c>
      <c r="E24696" s="96">
        <v>128.69</v>
      </c>
      <c r="F24696" s="12">
        <v>302284</v>
      </c>
    </row>
    <row r="24697" spans="2:6">
      <c r="B24697" s="21">
        <v>42990</v>
      </c>
      <c r="C24697" s="122" t="s">
        <v>279</v>
      </c>
      <c r="D24697" s="117">
        <v>67.61</v>
      </c>
      <c r="E24697" s="96">
        <v>67.87</v>
      </c>
      <c r="F24697" s="12">
        <v>845973</v>
      </c>
    </row>
    <row r="24698" spans="2:6">
      <c r="B24698" s="21">
        <v>42990</v>
      </c>
      <c r="C24698" s="122" t="s">
        <v>280</v>
      </c>
      <c r="D24698" s="117">
        <v>199.89</v>
      </c>
      <c r="E24698" s="96">
        <v>199</v>
      </c>
      <c r="F24698" s="12">
        <v>749409</v>
      </c>
    </row>
    <row r="24699" spans="2:6">
      <c r="B24699" s="21">
        <v>42990</v>
      </c>
      <c r="C24699" s="122" t="s">
        <v>281</v>
      </c>
      <c r="D24699" s="117">
        <v>23.82</v>
      </c>
      <c r="E24699" s="96">
        <v>23.91</v>
      </c>
      <c r="F24699" s="12">
        <v>49662623</v>
      </c>
    </row>
    <row r="24700" spans="2:6">
      <c r="B24700" s="21">
        <v>42990</v>
      </c>
      <c r="C24700" s="122" t="s">
        <v>282</v>
      </c>
      <c r="D24700" s="117">
        <v>21.55</v>
      </c>
      <c r="E24700" s="96">
        <v>21.17</v>
      </c>
      <c r="F24700" s="12">
        <v>4484414</v>
      </c>
    </row>
    <row r="24701" spans="2:6">
      <c r="B24701" s="21">
        <v>42990</v>
      </c>
      <c r="C24701" s="122" t="s">
        <v>283</v>
      </c>
      <c r="D24701" s="117">
        <v>84.15</v>
      </c>
      <c r="E24701" s="96">
        <v>84.51</v>
      </c>
      <c r="F24701" s="12">
        <v>8907882</v>
      </c>
    </row>
    <row r="24702" spans="2:6">
      <c r="B24702" s="21">
        <v>42990</v>
      </c>
      <c r="C24702" s="122" t="s">
        <v>284</v>
      </c>
      <c r="D24702" s="117">
        <v>55.84</v>
      </c>
      <c r="E24702" s="96">
        <v>55.56</v>
      </c>
      <c r="F24702" s="12">
        <v>2900440</v>
      </c>
    </row>
    <row r="24703" spans="2:6">
      <c r="B24703" s="21">
        <v>42990</v>
      </c>
      <c r="C24703" s="122" t="s">
        <v>24</v>
      </c>
      <c r="D24703" s="117">
        <v>28.97</v>
      </c>
      <c r="E24703" s="96">
        <v>29.15</v>
      </c>
      <c r="F24703" s="12">
        <v>3645155</v>
      </c>
    </row>
    <row r="24704" spans="2:6">
      <c r="B24704" s="21">
        <v>42990</v>
      </c>
      <c r="C24704" s="122" t="s">
        <v>25</v>
      </c>
      <c r="D24704" s="117">
        <v>37.409999999999997</v>
      </c>
      <c r="E24704" s="96">
        <v>37.89</v>
      </c>
      <c r="F24704" s="12">
        <v>10805292</v>
      </c>
    </row>
    <row r="24705" spans="2:6">
      <c r="B24705" s="21">
        <v>42990</v>
      </c>
      <c r="C24705" s="122" t="s">
        <v>26</v>
      </c>
      <c r="D24705" s="117">
        <v>932.59</v>
      </c>
      <c r="E24705" s="96">
        <v>932.07</v>
      </c>
      <c r="F24705" s="12">
        <v>1134397</v>
      </c>
    </row>
    <row r="24706" spans="2:6">
      <c r="B24706" s="21">
        <v>42990</v>
      </c>
      <c r="C24706" s="122" t="s">
        <v>27</v>
      </c>
      <c r="D24706" s="117">
        <v>946.92</v>
      </c>
      <c r="E24706" s="96">
        <v>946.65</v>
      </c>
      <c r="F24706" s="12">
        <v>1284787</v>
      </c>
    </row>
    <row r="24707" spans="2:6">
      <c r="B24707" s="21">
        <v>42990</v>
      </c>
      <c r="C24707" s="122" t="s">
        <v>28</v>
      </c>
      <c r="D24707" s="117">
        <v>86.02</v>
      </c>
      <c r="E24707" s="96">
        <v>86.44</v>
      </c>
      <c r="F24707" s="12">
        <v>963894</v>
      </c>
    </row>
    <row r="24708" spans="2:6">
      <c r="B24708" s="21">
        <v>42990</v>
      </c>
      <c r="C24708" s="122" t="s">
        <v>29</v>
      </c>
      <c r="D24708" s="117">
        <v>97</v>
      </c>
      <c r="E24708" s="96">
        <v>98.08</v>
      </c>
      <c r="F24708" s="12">
        <v>1176140</v>
      </c>
    </row>
    <row r="24709" spans="2:6">
      <c r="B24709" s="21">
        <v>42990</v>
      </c>
      <c r="C24709" s="122" t="s">
        <v>30</v>
      </c>
      <c r="D24709" s="117">
        <v>26.53</v>
      </c>
      <c r="E24709" s="96">
        <v>27.61</v>
      </c>
      <c r="F24709" s="12">
        <v>14705013</v>
      </c>
    </row>
    <row r="24710" spans="2:6">
      <c r="B24710" s="21">
        <v>42990</v>
      </c>
      <c r="C24710" s="122" t="s">
        <v>31</v>
      </c>
      <c r="D24710" s="117">
        <v>52.46</v>
      </c>
      <c r="E24710" s="96">
        <v>52.01</v>
      </c>
      <c r="F24710" s="12">
        <v>1622202</v>
      </c>
    </row>
    <row r="24711" spans="2:6">
      <c r="B24711" s="21">
        <v>42990</v>
      </c>
      <c r="C24711" s="122" t="s">
        <v>32</v>
      </c>
      <c r="D24711" s="117">
        <v>222.54</v>
      </c>
      <c r="E24711" s="96">
        <v>225.95</v>
      </c>
      <c r="F24711" s="12">
        <v>3745841</v>
      </c>
    </row>
    <row r="24712" spans="2:6">
      <c r="B24712" s="21">
        <v>42990</v>
      </c>
      <c r="C24712" s="122" t="s">
        <v>33</v>
      </c>
      <c r="D24712" s="117">
        <v>32</v>
      </c>
      <c r="E24712" s="96">
        <v>32.630000000000003</v>
      </c>
      <c r="F24712" s="12">
        <v>3876127</v>
      </c>
    </row>
    <row r="24713" spans="2:6">
      <c r="B24713" s="21">
        <v>42990</v>
      </c>
      <c r="C24713" s="122" t="s">
        <v>34</v>
      </c>
      <c r="D24713" s="117">
        <v>165.36</v>
      </c>
      <c r="E24713" s="96">
        <v>166.29</v>
      </c>
      <c r="F24713" s="12">
        <v>521400</v>
      </c>
    </row>
    <row r="24714" spans="2:6">
      <c r="B24714" s="21">
        <v>42990</v>
      </c>
      <c r="C24714" s="122" t="s">
        <v>35</v>
      </c>
      <c r="D24714" s="117">
        <v>40.67</v>
      </c>
      <c r="E24714" s="96">
        <v>41.26</v>
      </c>
      <c r="F24714" s="12">
        <v>6736876</v>
      </c>
    </row>
    <row r="24715" spans="2:6">
      <c r="B24715" s="21">
        <v>42990</v>
      </c>
      <c r="C24715" s="122" t="s">
        <v>36</v>
      </c>
      <c r="D24715" s="117">
        <v>95.94</v>
      </c>
      <c r="E24715" s="96">
        <v>94.92</v>
      </c>
      <c r="F24715" s="12">
        <v>1682413</v>
      </c>
    </row>
    <row r="24716" spans="2:6">
      <c r="B24716" s="21">
        <v>42990</v>
      </c>
      <c r="C24716" s="122" t="s">
        <v>37</v>
      </c>
      <c r="D24716" s="117">
        <v>12.54</v>
      </c>
      <c r="E24716" s="96">
        <v>12.79</v>
      </c>
      <c r="F24716" s="12">
        <v>9006502</v>
      </c>
    </row>
    <row r="24717" spans="2:6">
      <c r="B24717" s="21">
        <v>42990</v>
      </c>
      <c r="C24717" s="122" t="s">
        <v>38</v>
      </c>
      <c r="D24717" s="117">
        <v>25.4</v>
      </c>
      <c r="E24717" s="96">
        <v>25.6</v>
      </c>
      <c r="F24717" s="12">
        <v>3131848</v>
      </c>
    </row>
    <row r="24718" spans="2:6">
      <c r="B24718" s="21">
        <v>42990</v>
      </c>
      <c r="C24718" s="122" t="s">
        <v>39</v>
      </c>
      <c r="D24718" s="117">
        <v>78.3</v>
      </c>
      <c r="E24718" s="96">
        <v>78.760000000000005</v>
      </c>
      <c r="F24718" s="12">
        <v>1362651</v>
      </c>
    </row>
    <row r="24719" spans="2:6">
      <c r="B24719" s="21">
        <v>42990</v>
      </c>
      <c r="C24719" s="122" t="s">
        <v>40</v>
      </c>
      <c r="D24719" s="117">
        <v>75.25</v>
      </c>
      <c r="E24719" s="96">
        <v>74.34</v>
      </c>
      <c r="F24719" s="12">
        <v>1424196</v>
      </c>
    </row>
    <row r="24720" spans="2:6">
      <c r="B24720" s="21">
        <v>42990</v>
      </c>
      <c r="C24720" s="122" t="s">
        <v>41</v>
      </c>
      <c r="D24720" s="117">
        <v>30.28</v>
      </c>
      <c r="E24720" s="96">
        <v>29.8</v>
      </c>
      <c r="F24720" s="12">
        <v>2545907</v>
      </c>
    </row>
    <row r="24721" spans="2:6">
      <c r="B24721" s="21">
        <v>42990</v>
      </c>
      <c r="C24721" s="122" t="s">
        <v>42</v>
      </c>
      <c r="D24721" s="117">
        <v>159.06</v>
      </c>
      <c r="E24721" s="96">
        <v>159.91</v>
      </c>
      <c r="F24721" s="12">
        <v>5794570</v>
      </c>
    </row>
    <row r="24722" spans="2:6">
      <c r="B24722" s="21">
        <v>42990</v>
      </c>
      <c r="C24722" s="122" t="s">
        <v>43</v>
      </c>
      <c r="D24722" s="117">
        <v>41.08</v>
      </c>
      <c r="E24722" s="96">
        <v>41.42</v>
      </c>
      <c r="F24722" s="12">
        <v>3360248</v>
      </c>
    </row>
    <row r="24723" spans="2:6">
      <c r="B24723" s="21">
        <v>42990</v>
      </c>
      <c r="C24723" s="122" t="s">
        <v>44</v>
      </c>
      <c r="D24723" s="117">
        <v>53.97</v>
      </c>
      <c r="E24723" s="96">
        <v>53.84</v>
      </c>
      <c r="F24723" s="12">
        <v>1827724</v>
      </c>
    </row>
    <row r="24724" spans="2:6">
      <c r="B24724" s="21">
        <v>42990</v>
      </c>
      <c r="C24724" s="122" t="s">
        <v>45</v>
      </c>
      <c r="D24724" s="117">
        <v>65.98</v>
      </c>
      <c r="E24724" s="96">
        <v>66.069999999999993</v>
      </c>
      <c r="F24724" s="12">
        <v>1213076</v>
      </c>
    </row>
    <row r="24725" spans="2:6">
      <c r="B24725" s="21">
        <v>42990</v>
      </c>
      <c r="C24725" s="122" t="s">
        <v>46</v>
      </c>
      <c r="D24725" s="117">
        <v>47.61</v>
      </c>
      <c r="E24725" s="96">
        <v>47.52</v>
      </c>
      <c r="F24725" s="12">
        <v>1108770</v>
      </c>
    </row>
    <row r="24726" spans="2:6">
      <c r="B24726" s="21">
        <v>42990</v>
      </c>
      <c r="C24726" s="122" t="s">
        <v>47</v>
      </c>
      <c r="D24726" s="117">
        <v>39.119999999999997</v>
      </c>
      <c r="E24726" s="96">
        <v>38.19</v>
      </c>
      <c r="F24726" s="12">
        <v>4420049</v>
      </c>
    </row>
    <row r="24727" spans="2:6">
      <c r="B24727" s="21">
        <v>42990</v>
      </c>
      <c r="C24727" s="122" t="s">
        <v>48</v>
      </c>
      <c r="D24727" s="117">
        <v>138.94</v>
      </c>
      <c r="E24727" s="96">
        <v>138.68</v>
      </c>
      <c r="F24727" s="12">
        <v>1602284</v>
      </c>
    </row>
    <row r="24728" spans="2:6">
      <c r="B24728" s="21">
        <v>42990</v>
      </c>
      <c r="C24728" s="122" t="s">
        <v>49</v>
      </c>
      <c r="D24728" s="117">
        <v>47.06</v>
      </c>
      <c r="E24728" s="96">
        <v>48.05</v>
      </c>
      <c r="F24728" s="12">
        <v>2337802</v>
      </c>
    </row>
    <row r="24729" spans="2:6">
      <c r="B24729" s="21">
        <v>42990</v>
      </c>
      <c r="C24729" s="122" t="s">
        <v>50</v>
      </c>
      <c r="D24729" s="117">
        <v>13.36</v>
      </c>
      <c r="E24729" s="96">
        <v>13.12</v>
      </c>
      <c r="F24729" s="12">
        <v>19397957</v>
      </c>
    </row>
    <row r="24730" spans="2:6">
      <c r="B24730" s="21">
        <v>42990</v>
      </c>
      <c r="C24730" s="122" t="s">
        <v>51</v>
      </c>
      <c r="D24730" s="117">
        <v>19.29</v>
      </c>
      <c r="E24730" s="96">
        <v>19.48</v>
      </c>
      <c r="F24730" s="12">
        <v>7431443</v>
      </c>
    </row>
    <row r="24731" spans="2:6">
      <c r="B24731" s="21">
        <v>42990</v>
      </c>
      <c r="C24731" s="122" t="s">
        <v>52</v>
      </c>
      <c r="D24731" s="117">
        <v>25.87</v>
      </c>
      <c r="E24731" s="96">
        <v>26.55</v>
      </c>
      <c r="F24731" s="12">
        <v>2774483</v>
      </c>
    </row>
    <row r="24732" spans="2:6">
      <c r="B24732" s="21">
        <v>42990</v>
      </c>
      <c r="C24732" s="122" t="s">
        <v>53</v>
      </c>
      <c r="D24732" s="117">
        <v>31.71</v>
      </c>
      <c r="E24732" s="96">
        <v>31.77</v>
      </c>
      <c r="F24732" s="12">
        <v>1169765</v>
      </c>
    </row>
    <row r="24733" spans="2:6">
      <c r="B24733" s="21">
        <v>42990</v>
      </c>
      <c r="C24733" s="122" t="s">
        <v>54</v>
      </c>
      <c r="D24733" s="117">
        <v>123.5</v>
      </c>
      <c r="E24733" s="96">
        <v>123.67</v>
      </c>
      <c r="F24733" s="12">
        <v>411854</v>
      </c>
    </row>
    <row r="24734" spans="2:6">
      <c r="B24734" s="21">
        <v>42990</v>
      </c>
      <c r="C24734" s="122" t="s">
        <v>55</v>
      </c>
      <c r="D24734" s="117">
        <v>88.78</v>
      </c>
      <c r="E24734" s="96">
        <v>87.96</v>
      </c>
      <c r="F24734" s="12">
        <v>1312406</v>
      </c>
    </row>
    <row r="24735" spans="2:6">
      <c r="B24735" s="21">
        <v>42990</v>
      </c>
      <c r="C24735" s="122" t="s">
        <v>56</v>
      </c>
      <c r="D24735" s="117">
        <v>18.23</v>
      </c>
      <c r="E24735" s="96">
        <v>18.38</v>
      </c>
      <c r="F24735" s="12">
        <v>5233002</v>
      </c>
    </row>
    <row r="24736" spans="2:6">
      <c r="B24736" s="21">
        <v>42990</v>
      </c>
      <c r="C24736" s="122" t="s">
        <v>57</v>
      </c>
      <c r="D24736" s="117">
        <v>109.63</v>
      </c>
      <c r="E24736" s="96">
        <v>109.58</v>
      </c>
      <c r="F24736" s="12">
        <v>759977</v>
      </c>
    </row>
    <row r="24737" spans="2:6">
      <c r="B24737" s="21">
        <v>42990</v>
      </c>
      <c r="C24737" s="122" t="s">
        <v>58</v>
      </c>
      <c r="D24737" s="117">
        <v>257.11</v>
      </c>
      <c r="E24737" s="96">
        <v>255.1</v>
      </c>
      <c r="F24737" s="12">
        <v>742810</v>
      </c>
    </row>
    <row r="24738" spans="2:6">
      <c r="B24738" s="21">
        <v>42990</v>
      </c>
      <c r="C24738" s="122" t="s">
        <v>59</v>
      </c>
      <c r="D24738" s="117">
        <v>145.11000000000001</v>
      </c>
      <c r="E24738" s="96">
        <v>145.76</v>
      </c>
      <c r="F24738" s="12">
        <v>5238148</v>
      </c>
    </row>
    <row r="24739" spans="2:6">
      <c r="B24739" s="21">
        <v>42990</v>
      </c>
      <c r="C24739" s="122" t="s">
        <v>60</v>
      </c>
      <c r="D24739" s="117">
        <v>65.66</v>
      </c>
      <c r="E24739" s="96">
        <v>66.38</v>
      </c>
      <c r="F24739" s="12">
        <v>1313904</v>
      </c>
    </row>
    <row r="24740" spans="2:6">
      <c r="B24740" s="21">
        <v>42990</v>
      </c>
      <c r="C24740" s="122" t="s">
        <v>61</v>
      </c>
      <c r="D24740" s="117">
        <v>160.13</v>
      </c>
      <c r="E24740" s="96">
        <v>158.97999999999999</v>
      </c>
      <c r="F24740" s="12">
        <v>234585</v>
      </c>
    </row>
    <row r="24741" spans="2:6">
      <c r="B24741" s="21">
        <v>42990</v>
      </c>
      <c r="C24741" s="122" t="s">
        <v>62</v>
      </c>
      <c r="D24741" s="117">
        <v>143.37</v>
      </c>
      <c r="E24741" s="96">
        <v>143.21</v>
      </c>
      <c r="F24741" s="12">
        <v>416916</v>
      </c>
    </row>
    <row r="24742" spans="2:6">
      <c r="B24742" s="21">
        <v>42990</v>
      </c>
      <c r="C24742" s="122" t="s">
        <v>63</v>
      </c>
      <c r="D24742" s="117">
        <v>213.21</v>
      </c>
      <c r="E24742" s="96">
        <v>213.93</v>
      </c>
      <c r="F24742" s="12">
        <v>955027</v>
      </c>
    </row>
    <row r="24743" spans="2:6">
      <c r="B24743" s="21">
        <v>42990</v>
      </c>
      <c r="C24743" s="122" t="s">
        <v>64</v>
      </c>
      <c r="D24743" s="117">
        <v>125.07</v>
      </c>
      <c r="E24743" s="96">
        <v>123.15</v>
      </c>
      <c r="F24743" s="12">
        <v>2217929</v>
      </c>
    </row>
    <row r="24744" spans="2:6">
      <c r="B24744" s="21">
        <v>42990</v>
      </c>
      <c r="C24744" s="122" t="s">
        <v>65</v>
      </c>
      <c r="D24744" s="117">
        <v>47.94</v>
      </c>
      <c r="E24744" s="96">
        <v>48.3</v>
      </c>
      <c r="F24744" s="12">
        <v>2266732</v>
      </c>
    </row>
    <row r="24745" spans="2:6">
      <c r="B24745" s="21">
        <v>42990</v>
      </c>
      <c r="C24745" s="122" t="s">
        <v>66</v>
      </c>
      <c r="D24745" s="117">
        <v>35.880000000000003</v>
      </c>
      <c r="E24745" s="96">
        <v>36.090000000000003</v>
      </c>
      <c r="F24745" s="12">
        <v>19489892</v>
      </c>
    </row>
    <row r="24746" spans="2:6">
      <c r="B24746" s="21">
        <v>42990</v>
      </c>
      <c r="C24746" s="122" t="s">
        <v>67</v>
      </c>
      <c r="D24746" s="117">
        <v>142.93</v>
      </c>
      <c r="E24746" s="96">
        <v>142.38</v>
      </c>
      <c r="F24746" s="12">
        <v>1787892</v>
      </c>
    </row>
    <row r="24747" spans="2:6">
      <c r="B24747" s="21">
        <v>42990</v>
      </c>
      <c r="C24747" s="122" t="s">
        <v>68</v>
      </c>
      <c r="D24747" s="117">
        <v>56.56</v>
      </c>
      <c r="E24747" s="96">
        <v>56.02</v>
      </c>
      <c r="F24747" s="12">
        <v>1948850</v>
      </c>
    </row>
    <row r="24748" spans="2:6">
      <c r="B24748" s="21">
        <v>42990</v>
      </c>
      <c r="C24748" s="122" t="s">
        <v>69</v>
      </c>
      <c r="D24748" s="117">
        <v>20.329999999999998</v>
      </c>
      <c r="E24748" s="96">
        <v>20.05</v>
      </c>
      <c r="F24748" s="12">
        <v>10019074</v>
      </c>
    </row>
    <row r="24749" spans="2:6">
      <c r="B24749" s="21">
        <v>42990</v>
      </c>
      <c r="C24749" s="122" t="s">
        <v>70</v>
      </c>
      <c r="D24749" s="117">
        <v>89.01</v>
      </c>
      <c r="E24749" s="96">
        <v>90.01</v>
      </c>
      <c r="F24749" s="12">
        <v>1933284</v>
      </c>
    </row>
    <row r="24750" spans="2:6">
      <c r="B24750" s="21">
        <v>42990</v>
      </c>
      <c r="C24750" s="122" t="s">
        <v>71</v>
      </c>
      <c r="D24750" s="117">
        <v>40.369999999999997</v>
      </c>
      <c r="E24750" s="96">
        <v>40.14</v>
      </c>
      <c r="F24750" s="12">
        <v>1055794</v>
      </c>
    </row>
    <row r="24751" spans="2:6">
      <c r="B24751" s="21">
        <v>42990</v>
      </c>
      <c r="C24751" s="122" t="s">
        <v>72</v>
      </c>
      <c r="D24751" s="117">
        <v>348.19333</v>
      </c>
      <c r="E24751" s="96">
        <v>348.33334000000002</v>
      </c>
      <c r="F24751" s="12">
        <v>590534.98800000001</v>
      </c>
    </row>
    <row r="24752" spans="2:6">
      <c r="B24752" s="21">
        <v>42990</v>
      </c>
      <c r="C24752" s="122" t="s">
        <v>73</v>
      </c>
      <c r="D24752" s="117">
        <v>125.65</v>
      </c>
      <c r="E24752" s="96">
        <v>126.01</v>
      </c>
      <c r="F24752" s="12">
        <v>410418</v>
      </c>
    </row>
    <row r="24753" spans="2:6">
      <c r="B24753" s="21">
        <v>42990</v>
      </c>
      <c r="C24753" s="122" t="s">
        <v>285</v>
      </c>
      <c r="D24753" s="117">
        <v>141.81</v>
      </c>
      <c r="E24753" s="96">
        <v>142.85</v>
      </c>
      <c r="F24753" s="12">
        <v>810875</v>
      </c>
    </row>
    <row r="24754" spans="2:6">
      <c r="B24754" s="21">
        <v>42990</v>
      </c>
      <c r="C24754" s="122" t="s">
        <v>286</v>
      </c>
      <c r="D24754" s="117">
        <v>32.42</v>
      </c>
      <c r="E24754" s="96">
        <v>32.51</v>
      </c>
      <c r="F24754" s="12">
        <v>1755540</v>
      </c>
    </row>
    <row r="24755" spans="2:6">
      <c r="B24755" s="21">
        <v>42990</v>
      </c>
      <c r="C24755" s="122" t="s">
        <v>287</v>
      </c>
      <c r="D24755" s="117">
        <v>101.59</v>
      </c>
      <c r="E24755" s="96">
        <v>101.59</v>
      </c>
      <c r="F24755" s="12">
        <v>531084</v>
      </c>
    </row>
    <row r="24756" spans="2:6">
      <c r="B24756" s="21">
        <v>42990</v>
      </c>
      <c r="C24756" s="122" t="s">
        <v>288</v>
      </c>
      <c r="D24756" s="117">
        <v>39.47</v>
      </c>
      <c r="E24756" s="96">
        <v>40</v>
      </c>
      <c r="F24756" s="12">
        <v>2877219</v>
      </c>
    </row>
    <row r="24757" spans="2:6">
      <c r="B24757" s="21">
        <v>42990</v>
      </c>
      <c r="C24757" s="122" t="s">
        <v>289</v>
      </c>
      <c r="D24757" s="117">
        <v>55.2</v>
      </c>
      <c r="E24757" s="96">
        <v>55.93</v>
      </c>
      <c r="F24757" s="12">
        <v>612710</v>
      </c>
    </row>
    <row r="24758" spans="2:6">
      <c r="B24758" s="21">
        <v>42990</v>
      </c>
      <c r="C24758" s="122" t="s">
        <v>290</v>
      </c>
      <c r="D24758" s="117">
        <v>133.83000000000001</v>
      </c>
      <c r="E24758" s="96">
        <v>132.63</v>
      </c>
      <c r="F24758" s="12">
        <v>5465190</v>
      </c>
    </row>
    <row r="24759" spans="2:6">
      <c r="B24759" s="21">
        <v>42990</v>
      </c>
      <c r="C24759" s="122" t="s">
        <v>291</v>
      </c>
      <c r="D24759" s="117">
        <v>27.04</v>
      </c>
      <c r="E24759" s="96">
        <v>27.53</v>
      </c>
      <c r="F24759" s="12">
        <v>4870043</v>
      </c>
    </row>
    <row r="24760" spans="2:6">
      <c r="B24760" s="21">
        <v>42990</v>
      </c>
      <c r="C24760" s="122" t="s">
        <v>292</v>
      </c>
      <c r="D24760" s="117">
        <v>90.17</v>
      </c>
      <c r="E24760" s="96">
        <v>90.89</v>
      </c>
      <c r="F24760" s="12">
        <v>14003776</v>
      </c>
    </row>
    <row r="24761" spans="2:6">
      <c r="B24761" s="21">
        <v>42990</v>
      </c>
      <c r="C24761" s="122" t="s">
        <v>293</v>
      </c>
      <c r="D24761" s="117">
        <v>44.89</v>
      </c>
      <c r="E24761" s="96">
        <v>45.05</v>
      </c>
      <c r="F24761" s="12">
        <v>4947199</v>
      </c>
    </row>
    <row r="24762" spans="2:6">
      <c r="B24762" s="21">
        <v>42990</v>
      </c>
      <c r="C24762" s="122" t="s">
        <v>294</v>
      </c>
      <c r="D24762" s="117">
        <v>68.69</v>
      </c>
      <c r="E24762" s="96">
        <v>68.489999999999995</v>
      </c>
      <c r="F24762" s="12">
        <v>1437159</v>
      </c>
    </row>
    <row r="24763" spans="2:6">
      <c r="B24763" s="21">
        <v>42990</v>
      </c>
      <c r="C24763" s="122" t="s">
        <v>295</v>
      </c>
      <c r="D24763" s="117">
        <v>17.13</v>
      </c>
      <c r="E24763" s="96">
        <v>17.46</v>
      </c>
      <c r="F24763" s="12">
        <v>12452611</v>
      </c>
    </row>
    <row r="24764" spans="2:6">
      <c r="B24764" s="21">
        <v>42990</v>
      </c>
      <c r="C24764" s="122" t="s">
        <v>296</v>
      </c>
      <c r="D24764" s="117">
        <v>82.82</v>
      </c>
      <c r="E24764" s="96">
        <v>82.18</v>
      </c>
      <c r="F24764" s="12">
        <v>2256041</v>
      </c>
    </row>
    <row r="24765" spans="2:6">
      <c r="B24765" s="21">
        <v>42990</v>
      </c>
      <c r="C24765" s="122" t="s">
        <v>297</v>
      </c>
      <c r="D24765" s="117">
        <v>20.3</v>
      </c>
      <c r="E24765" s="96">
        <v>20.010000000000002</v>
      </c>
      <c r="F24765" s="12">
        <v>5820156</v>
      </c>
    </row>
    <row r="24766" spans="2:6">
      <c r="B24766" s="21">
        <v>42990</v>
      </c>
      <c r="C24766" s="122" t="s">
        <v>298</v>
      </c>
      <c r="D24766" s="117">
        <v>97.09</v>
      </c>
      <c r="E24766" s="96">
        <v>97.95</v>
      </c>
      <c r="F24766" s="12">
        <v>847150</v>
      </c>
    </row>
    <row r="24767" spans="2:6">
      <c r="B24767" s="21">
        <v>42990</v>
      </c>
      <c r="C24767" s="122" t="s">
        <v>299</v>
      </c>
      <c r="D24767" s="117">
        <v>119.65</v>
      </c>
      <c r="E24767" s="96">
        <v>120.6</v>
      </c>
      <c r="F24767" s="12">
        <v>1632408</v>
      </c>
    </row>
    <row r="24768" spans="2:6">
      <c r="B24768" s="21">
        <v>42990</v>
      </c>
      <c r="C24768" s="122" t="s">
        <v>300</v>
      </c>
      <c r="D24768" s="117">
        <v>19.440000000000001</v>
      </c>
      <c r="E24768" s="96">
        <v>19.36</v>
      </c>
      <c r="F24768" s="12">
        <v>5994105</v>
      </c>
    </row>
    <row r="24769" spans="2:6">
      <c r="B24769" s="21">
        <v>42990</v>
      </c>
      <c r="C24769" s="122" t="s">
        <v>301</v>
      </c>
      <c r="D24769" s="117">
        <v>68.760000000000005</v>
      </c>
      <c r="E24769" s="96">
        <v>68.349999999999994</v>
      </c>
      <c r="F24769" s="12">
        <v>1484439</v>
      </c>
    </row>
    <row r="24770" spans="2:6">
      <c r="B24770" s="21">
        <v>42990</v>
      </c>
      <c r="C24770" s="122" t="s">
        <v>302</v>
      </c>
      <c r="D24770" s="117">
        <v>46.5</v>
      </c>
      <c r="E24770" s="96">
        <v>46.72</v>
      </c>
      <c r="F24770" s="12">
        <v>8567619</v>
      </c>
    </row>
    <row r="24771" spans="2:6">
      <c r="B24771" s="21">
        <v>42990</v>
      </c>
      <c r="C24771" s="122" t="s">
        <v>303</v>
      </c>
      <c r="D24771" s="117">
        <v>42.32</v>
      </c>
      <c r="E24771" s="96">
        <v>42.57</v>
      </c>
      <c r="F24771" s="12">
        <v>1386624</v>
      </c>
    </row>
    <row r="24772" spans="2:6">
      <c r="B24772" s="21">
        <v>42990</v>
      </c>
      <c r="C24772" s="122" t="s">
        <v>304</v>
      </c>
      <c r="D24772" s="117">
        <v>21.61</v>
      </c>
      <c r="E24772" s="96">
        <v>21.58</v>
      </c>
      <c r="F24772" s="12">
        <v>18888761</v>
      </c>
    </row>
    <row r="24773" spans="2:6">
      <c r="B24773" s="21">
        <v>42990</v>
      </c>
      <c r="C24773" s="122" t="s">
        <v>305</v>
      </c>
      <c r="D24773" s="117">
        <v>43.51</v>
      </c>
      <c r="E24773" s="96">
        <v>43.71</v>
      </c>
      <c r="F24773" s="12">
        <v>3860279</v>
      </c>
    </row>
    <row r="24774" spans="2:6">
      <c r="B24774" s="21">
        <v>42990</v>
      </c>
      <c r="C24774" s="122" t="s">
        <v>306</v>
      </c>
      <c r="D24774" s="117">
        <v>106</v>
      </c>
      <c r="E24774" s="96">
        <v>106.12</v>
      </c>
      <c r="F24774" s="12">
        <v>499023</v>
      </c>
    </row>
    <row r="24775" spans="2:6">
      <c r="B24775" s="21">
        <v>42990</v>
      </c>
      <c r="C24775" s="122" t="s">
        <v>307</v>
      </c>
      <c r="D24775" s="117">
        <v>46.8</v>
      </c>
      <c r="E24775" s="96">
        <v>46.88</v>
      </c>
      <c r="F24775" s="12">
        <v>1164795</v>
      </c>
    </row>
    <row r="24776" spans="2:6">
      <c r="B24776" s="21">
        <v>42990</v>
      </c>
      <c r="C24776" s="122" t="s">
        <v>308</v>
      </c>
      <c r="D24776" s="117">
        <v>38.369999999999997</v>
      </c>
      <c r="E24776" s="96">
        <v>39.36</v>
      </c>
      <c r="F24776" s="12">
        <v>4674658</v>
      </c>
    </row>
    <row r="24777" spans="2:6">
      <c r="B24777" s="21">
        <v>42990</v>
      </c>
      <c r="C24777" s="122" t="s">
        <v>309</v>
      </c>
      <c r="D24777" s="117">
        <v>45.38</v>
      </c>
      <c r="E24777" s="96">
        <v>45.59</v>
      </c>
      <c r="F24777" s="12">
        <v>703209</v>
      </c>
    </row>
    <row r="24778" spans="2:6">
      <c r="B24778" s="21">
        <v>42990</v>
      </c>
      <c r="C24778" s="122" t="s">
        <v>310</v>
      </c>
      <c r="D24778" s="117">
        <v>51.74</v>
      </c>
      <c r="E24778" s="96">
        <v>52.16</v>
      </c>
      <c r="F24778" s="12">
        <v>1581358</v>
      </c>
    </row>
    <row r="24779" spans="2:6">
      <c r="B24779" s="21">
        <v>42990</v>
      </c>
      <c r="C24779" s="122" t="s">
        <v>311</v>
      </c>
      <c r="D24779" s="117">
        <v>159.16</v>
      </c>
      <c r="E24779" s="96">
        <v>158.66999999999999</v>
      </c>
      <c r="F24779" s="12">
        <v>552639</v>
      </c>
    </row>
    <row r="24780" spans="2:6">
      <c r="B24780" s="21">
        <v>42990</v>
      </c>
      <c r="C24780" s="122" t="s">
        <v>312</v>
      </c>
      <c r="D24780" s="117">
        <v>35.450000000000003</v>
      </c>
      <c r="E24780" s="96">
        <v>35.619999999999997</v>
      </c>
      <c r="F24780" s="12">
        <v>1313686</v>
      </c>
    </row>
    <row r="24781" spans="2:6">
      <c r="B24781" s="21">
        <v>42990</v>
      </c>
      <c r="C24781" s="122" t="s">
        <v>313</v>
      </c>
      <c r="D24781" s="117">
        <v>183.58</v>
      </c>
      <c r="E24781" s="96">
        <v>184.4</v>
      </c>
      <c r="F24781" s="12">
        <v>252804</v>
      </c>
    </row>
    <row r="24782" spans="2:6">
      <c r="B24782" s="21">
        <v>42990</v>
      </c>
      <c r="C24782" s="122" t="s">
        <v>314</v>
      </c>
      <c r="D24782" s="117">
        <v>82.6</v>
      </c>
      <c r="E24782" s="96">
        <v>82.17</v>
      </c>
      <c r="F24782" s="12">
        <v>2566421</v>
      </c>
    </row>
    <row r="24783" spans="2:6">
      <c r="B24783" s="21">
        <v>42990</v>
      </c>
      <c r="C24783" s="122" t="s">
        <v>315</v>
      </c>
      <c r="D24783" s="117">
        <v>304.45</v>
      </c>
      <c r="E24783" s="96">
        <v>303.73</v>
      </c>
      <c r="F24783" s="12">
        <v>640851</v>
      </c>
    </row>
    <row r="24784" spans="2:6">
      <c r="B24784" s="21">
        <v>42990</v>
      </c>
      <c r="C24784" s="122" t="s">
        <v>316</v>
      </c>
      <c r="D24784" s="117">
        <v>67.680000000000007</v>
      </c>
      <c r="E24784" s="96">
        <v>68.66</v>
      </c>
      <c r="F24784" s="12">
        <v>1280074</v>
      </c>
    </row>
    <row r="24785" spans="2:6">
      <c r="B24785" s="21">
        <v>42990</v>
      </c>
      <c r="C24785" s="122" t="s">
        <v>317</v>
      </c>
      <c r="D24785" s="117">
        <v>43.5</v>
      </c>
      <c r="E24785" s="96">
        <v>42.75</v>
      </c>
      <c r="F24785" s="12">
        <v>945925</v>
      </c>
    </row>
    <row r="24786" spans="2:6">
      <c r="B24786" s="21">
        <v>42990</v>
      </c>
      <c r="C24786" s="122" t="s">
        <v>318</v>
      </c>
      <c r="D24786" s="117">
        <v>77.88</v>
      </c>
      <c r="E24786" s="96">
        <v>78.66</v>
      </c>
      <c r="F24786" s="12">
        <v>5239095</v>
      </c>
    </row>
    <row r="24787" spans="2:6">
      <c r="B24787" s="21">
        <v>42990</v>
      </c>
      <c r="C24787" s="122" t="s">
        <v>319</v>
      </c>
      <c r="D24787" s="117">
        <v>170.22</v>
      </c>
      <c r="E24787" s="96">
        <v>171.67</v>
      </c>
      <c r="F24787" s="12">
        <v>1689710</v>
      </c>
    </row>
    <row r="24788" spans="2:6">
      <c r="B24788" s="21">
        <v>42990</v>
      </c>
      <c r="C24788" s="122" t="s">
        <v>320</v>
      </c>
      <c r="D24788" s="117">
        <v>22.86</v>
      </c>
      <c r="E24788" s="96">
        <v>23.03</v>
      </c>
      <c r="F24788" s="12">
        <v>1130338</v>
      </c>
    </row>
    <row r="24789" spans="2:6">
      <c r="B24789" s="21">
        <v>42990</v>
      </c>
      <c r="C24789" s="122" t="s">
        <v>321</v>
      </c>
      <c r="D24789" s="117">
        <v>53.5</v>
      </c>
      <c r="E24789" s="96">
        <v>53.95</v>
      </c>
      <c r="F24789" s="12">
        <v>5407853</v>
      </c>
    </row>
    <row r="24790" spans="2:6">
      <c r="B24790" s="21">
        <v>42990</v>
      </c>
      <c r="C24790" s="122" t="s">
        <v>322</v>
      </c>
      <c r="D24790" s="117">
        <v>52.67</v>
      </c>
      <c r="E24790" s="96">
        <v>53.62</v>
      </c>
      <c r="F24790" s="12">
        <v>2080460</v>
      </c>
    </row>
    <row r="24791" spans="2:6">
      <c r="B24791" s="21">
        <v>42990</v>
      </c>
      <c r="C24791" s="122" t="s">
        <v>323</v>
      </c>
      <c r="D24791" s="117">
        <v>93.5</v>
      </c>
      <c r="E24791" s="96">
        <v>94.58</v>
      </c>
      <c r="F24791" s="12">
        <v>2183067</v>
      </c>
    </row>
    <row r="24792" spans="2:6">
      <c r="B24792" s="21">
        <v>42990</v>
      </c>
      <c r="C24792" s="122" t="s">
        <v>324</v>
      </c>
      <c r="D24792" s="117">
        <v>21.55</v>
      </c>
      <c r="E24792" s="96">
        <v>22.22</v>
      </c>
      <c r="F24792" s="12">
        <v>9068628</v>
      </c>
    </row>
    <row r="24793" spans="2:6">
      <c r="B24793" s="21">
        <v>42990</v>
      </c>
      <c r="C24793" s="122" t="s">
        <v>325</v>
      </c>
      <c r="D24793" s="117">
        <v>142.66</v>
      </c>
      <c r="E24793" s="96">
        <v>142.41999999999999</v>
      </c>
      <c r="F24793" s="12">
        <v>3774971</v>
      </c>
    </row>
    <row r="24794" spans="2:6">
      <c r="B24794" s="21">
        <v>42990</v>
      </c>
      <c r="C24794" s="122" t="s">
        <v>326</v>
      </c>
      <c r="D24794" s="117">
        <v>108.86</v>
      </c>
      <c r="E24794" s="96">
        <v>107.06</v>
      </c>
      <c r="F24794" s="12">
        <v>508020</v>
      </c>
    </row>
    <row r="24795" spans="2:6">
      <c r="B24795" s="21">
        <v>42990</v>
      </c>
      <c r="C24795" s="122" t="s">
        <v>327</v>
      </c>
      <c r="D24795" s="117">
        <v>54.37</v>
      </c>
      <c r="E24795" s="96">
        <v>53.62</v>
      </c>
      <c r="F24795" s="12">
        <v>1243599</v>
      </c>
    </row>
    <row r="24796" spans="2:6">
      <c r="B24796" s="21">
        <v>42990</v>
      </c>
      <c r="C24796" s="122" t="s">
        <v>328</v>
      </c>
      <c r="D24796" s="117">
        <v>104.66</v>
      </c>
      <c r="E24796" s="96">
        <v>105.08</v>
      </c>
      <c r="F24796" s="12">
        <v>1269203</v>
      </c>
    </row>
    <row r="24797" spans="2:6">
      <c r="B24797" s="21">
        <v>42990</v>
      </c>
      <c r="C24797" s="122" t="s">
        <v>329</v>
      </c>
      <c r="D24797" s="117">
        <v>37.74</v>
      </c>
      <c r="E24797" s="96">
        <v>38.11</v>
      </c>
      <c r="F24797" s="12">
        <v>1580633</v>
      </c>
    </row>
    <row r="24798" spans="2:6">
      <c r="B24798" s="21">
        <v>42990</v>
      </c>
      <c r="C24798" s="122" t="s">
        <v>330</v>
      </c>
      <c r="D24798" s="117">
        <v>15.58</v>
      </c>
      <c r="E24798" s="96">
        <v>15.7</v>
      </c>
      <c r="F24798" s="12">
        <v>5083325</v>
      </c>
    </row>
    <row r="24799" spans="2:6">
      <c r="B24799" s="21">
        <v>42990</v>
      </c>
      <c r="C24799" s="122" t="s">
        <v>331</v>
      </c>
      <c r="D24799" s="117">
        <v>160.21</v>
      </c>
      <c r="E24799" s="96">
        <v>156.33000000000001</v>
      </c>
      <c r="F24799" s="12">
        <v>10324140</v>
      </c>
    </row>
    <row r="24800" spans="2:6">
      <c r="B24800" s="21">
        <v>42990</v>
      </c>
      <c r="C24800" s="122" t="s">
        <v>332</v>
      </c>
      <c r="D24800" s="117">
        <v>88.62</v>
      </c>
      <c r="E24800" s="96">
        <v>88.45</v>
      </c>
      <c r="F24800" s="12">
        <v>1545924</v>
      </c>
    </row>
    <row r="24801" spans="2:6">
      <c r="B24801" s="21">
        <v>42990</v>
      </c>
      <c r="C24801" s="122" t="s">
        <v>333</v>
      </c>
      <c r="D24801" s="117">
        <v>159.05000000000001</v>
      </c>
      <c r="E24801" s="96">
        <v>156.36000000000001</v>
      </c>
      <c r="F24801" s="12">
        <v>2424543</v>
      </c>
    </row>
    <row r="24802" spans="2:6">
      <c r="B24802" s="21">
        <v>42990</v>
      </c>
      <c r="C24802" s="122" t="s">
        <v>334</v>
      </c>
      <c r="D24802" s="117">
        <v>135.94999999999999</v>
      </c>
      <c r="E24802" s="96">
        <v>136.16</v>
      </c>
      <c r="F24802" s="12">
        <v>389072</v>
      </c>
    </row>
    <row r="24803" spans="2:6">
      <c r="B24803" s="21">
        <v>42990</v>
      </c>
      <c r="C24803" s="122" t="s">
        <v>335</v>
      </c>
      <c r="D24803" s="117">
        <v>41.33</v>
      </c>
      <c r="E24803" s="96">
        <v>40.98</v>
      </c>
      <c r="F24803" s="12">
        <v>6191220</v>
      </c>
    </row>
    <row r="24804" spans="2:6">
      <c r="B24804" s="21">
        <v>42990</v>
      </c>
      <c r="C24804" s="122" t="s">
        <v>336</v>
      </c>
      <c r="D24804" s="117">
        <v>81.5</v>
      </c>
      <c r="E24804" s="96">
        <v>82.3</v>
      </c>
      <c r="F24804" s="12">
        <v>4073464</v>
      </c>
    </row>
    <row r="24805" spans="2:6">
      <c r="B24805" s="21">
        <v>42990</v>
      </c>
      <c r="C24805" s="122" t="s">
        <v>337</v>
      </c>
      <c r="D24805" s="117">
        <v>47.81</v>
      </c>
      <c r="E24805" s="96">
        <v>48.5</v>
      </c>
      <c r="F24805" s="12">
        <v>5322951</v>
      </c>
    </row>
    <row r="24806" spans="2:6">
      <c r="B24806" s="21">
        <v>42990</v>
      </c>
      <c r="C24806" s="122" t="s">
        <v>338</v>
      </c>
      <c r="D24806" s="117">
        <v>33.090000000000003</v>
      </c>
      <c r="E24806" s="96">
        <v>32.75</v>
      </c>
      <c r="F24806" s="12">
        <v>10527384</v>
      </c>
    </row>
    <row r="24807" spans="2:6">
      <c r="B24807" s="21">
        <v>42990</v>
      </c>
      <c r="C24807" s="122" t="s">
        <v>339</v>
      </c>
      <c r="D24807" s="117">
        <v>258.61</v>
      </c>
      <c r="E24807" s="96">
        <v>259.69</v>
      </c>
      <c r="F24807" s="12">
        <v>325458</v>
      </c>
    </row>
    <row r="24808" spans="2:6">
      <c r="B24808" s="21">
        <v>42990</v>
      </c>
      <c r="C24808" s="122" t="s">
        <v>340</v>
      </c>
      <c r="D24808" s="117">
        <v>97.94</v>
      </c>
      <c r="E24808" s="96">
        <v>98.67</v>
      </c>
      <c r="F24808" s="12">
        <v>1151975</v>
      </c>
    </row>
    <row r="24809" spans="2:6">
      <c r="B24809" s="21">
        <v>42990</v>
      </c>
      <c r="C24809" s="122" t="s">
        <v>341</v>
      </c>
      <c r="D24809" s="117">
        <v>85.6</v>
      </c>
      <c r="E24809" s="96">
        <v>85.95</v>
      </c>
      <c r="F24809" s="12">
        <v>339766</v>
      </c>
    </row>
    <row r="24810" spans="2:6">
      <c r="B24810" s="21">
        <v>42990</v>
      </c>
      <c r="C24810" s="122" t="s">
        <v>342</v>
      </c>
      <c r="D24810" s="117">
        <v>204.49</v>
      </c>
      <c r="E24810" s="96">
        <v>205.15</v>
      </c>
      <c r="F24810" s="12">
        <v>816070</v>
      </c>
    </row>
    <row r="24811" spans="2:6">
      <c r="B24811" s="21">
        <v>42990</v>
      </c>
      <c r="C24811" s="122" t="s">
        <v>343</v>
      </c>
      <c r="D24811" s="117">
        <v>81.39</v>
      </c>
      <c r="E24811" s="96">
        <v>81.760000000000005</v>
      </c>
      <c r="F24811" s="12">
        <v>1884741</v>
      </c>
    </row>
    <row r="24812" spans="2:6">
      <c r="B24812" s="21">
        <v>42990</v>
      </c>
      <c r="C24812" s="122" t="s">
        <v>344</v>
      </c>
      <c r="D24812" s="117">
        <v>209.91</v>
      </c>
      <c r="E24812" s="96">
        <v>209.64</v>
      </c>
      <c r="F24812" s="12">
        <v>1441453</v>
      </c>
    </row>
    <row r="24813" spans="2:6">
      <c r="B24813" s="21">
        <v>42990</v>
      </c>
      <c r="C24813" s="122" t="s">
        <v>345</v>
      </c>
      <c r="D24813" s="117">
        <v>56.48</v>
      </c>
      <c r="E24813" s="96">
        <v>56.08</v>
      </c>
      <c r="F24813" s="12">
        <v>2784907</v>
      </c>
    </row>
    <row r="24814" spans="2:6">
      <c r="B24814" s="21">
        <v>42990</v>
      </c>
      <c r="C24814" s="122" t="s">
        <v>346</v>
      </c>
      <c r="D24814" s="117">
        <v>62.44</v>
      </c>
      <c r="E24814" s="96">
        <v>62.5</v>
      </c>
      <c r="F24814" s="12">
        <v>5887175</v>
      </c>
    </row>
    <row r="24815" spans="2:6">
      <c r="B24815" s="21">
        <v>42990</v>
      </c>
      <c r="C24815" s="122" t="s">
        <v>347</v>
      </c>
      <c r="D24815" s="117">
        <v>117.4</v>
      </c>
      <c r="E24815" s="96">
        <v>117.44</v>
      </c>
      <c r="F24815" s="12">
        <v>1150921</v>
      </c>
    </row>
    <row r="24816" spans="2:6">
      <c r="B24816" s="21">
        <v>42990</v>
      </c>
      <c r="C24816" s="122" t="s">
        <v>348</v>
      </c>
      <c r="D24816" s="117">
        <v>20.09</v>
      </c>
      <c r="E24816" s="96">
        <v>20.260000000000002</v>
      </c>
      <c r="F24816" s="12">
        <v>4859274</v>
      </c>
    </row>
    <row r="24817" spans="2:6">
      <c r="B24817" s="21">
        <v>42990</v>
      </c>
      <c r="C24817" s="122" t="s">
        <v>349</v>
      </c>
      <c r="D24817" s="117">
        <v>53.95</v>
      </c>
      <c r="E24817" s="96">
        <v>53.77</v>
      </c>
      <c r="F24817" s="12">
        <v>3426014</v>
      </c>
    </row>
    <row r="24818" spans="2:6">
      <c r="B24818" s="21">
        <v>42990</v>
      </c>
      <c r="C24818" s="122" t="s">
        <v>350</v>
      </c>
      <c r="D24818" s="117">
        <v>65.12</v>
      </c>
      <c r="E24818" s="96">
        <v>65.459999999999994</v>
      </c>
      <c r="F24818" s="12">
        <v>7354151</v>
      </c>
    </row>
    <row r="24819" spans="2:6">
      <c r="B24819" s="21">
        <v>42990</v>
      </c>
      <c r="C24819" s="122" t="s">
        <v>351</v>
      </c>
      <c r="D24819" s="117">
        <v>11.51</v>
      </c>
      <c r="E24819" s="96">
        <v>11.59</v>
      </c>
      <c r="F24819" s="12">
        <v>8871420</v>
      </c>
    </row>
    <row r="24820" spans="2:6">
      <c r="B24820" s="21">
        <v>42990</v>
      </c>
      <c r="C24820" s="122" t="s">
        <v>352</v>
      </c>
      <c r="D24820" s="117">
        <v>45.36</v>
      </c>
      <c r="E24820" s="96">
        <v>45.75</v>
      </c>
      <c r="F24820" s="12">
        <v>8010993</v>
      </c>
    </row>
    <row r="24821" spans="2:6">
      <c r="B24821" s="21">
        <v>42990</v>
      </c>
      <c r="C24821" s="122" t="s">
        <v>353</v>
      </c>
      <c r="D24821" s="117">
        <v>74.760000000000005</v>
      </c>
      <c r="E24821" s="96">
        <v>74.680000000000007</v>
      </c>
      <c r="F24821" s="12">
        <v>14394850</v>
      </c>
    </row>
    <row r="24822" spans="2:6">
      <c r="B24822" s="21">
        <v>42990</v>
      </c>
      <c r="C24822" s="122" t="s">
        <v>354</v>
      </c>
      <c r="D24822" s="117">
        <v>87.23</v>
      </c>
      <c r="E24822" s="96">
        <v>87.74</v>
      </c>
      <c r="F24822" s="12">
        <v>834139</v>
      </c>
    </row>
    <row r="24823" spans="2:6">
      <c r="B24823" s="21">
        <v>42990</v>
      </c>
      <c r="C24823" s="122" t="s">
        <v>355</v>
      </c>
      <c r="D24823" s="117">
        <v>147.16999999999999</v>
      </c>
      <c r="E24823" s="96">
        <v>149.02000000000001</v>
      </c>
      <c r="F24823" s="12">
        <v>835929</v>
      </c>
    </row>
    <row r="24824" spans="2:6">
      <c r="B24824" s="21">
        <v>42990</v>
      </c>
      <c r="C24824" s="122" t="s">
        <v>356</v>
      </c>
      <c r="D24824" s="117">
        <v>624.97</v>
      </c>
      <c r="E24824" s="96">
        <v>629.41999999999996</v>
      </c>
      <c r="F24824" s="12">
        <v>172435</v>
      </c>
    </row>
    <row r="24825" spans="2:6">
      <c r="B24825" s="21">
        <v>42990</v>
      </c>
      <c r="C24825" s="122" t="s">
        <v>357</v>
      </c>
      <c r="D24825" s="117">
        <v>33.69</v>
      </c>
      <c r="E24825" s="96">
        <v>34.29</v>
      </c>
      <c r="F24825" s="12">
        <v>38685769</v>
      </c>
    </row>
    <row r="24826" spans="2:6">
      <c r="B24826" s="21">
        <v>42990</v>
      </c>
      <c r="C24826" s="122" t="s">
        <v>358</v>
      </c>
      <c r="D24826" s="117">
        <v>33.32</v>
      </c>
      <c r="E24826" s="96">
        <v>33.6</v>
      </c>
      <c r="F24826" s="12">
        <v>5745180</v>
      </c>
    </row>
    <row r="24827" spans="2:6">
      <c r="B24827" s="21">
        <v>42990</v>
      </c>
      <c r="C24827" s="122" t="s">
        <v>359</v>
      </c>
      <c r="D24827" s="117">
        <v>14.14</v>
      </c>
      <c r="E24827" s="96">
        <v>14.42</v>
      </c>
      <c r="F24827" s="12">
        <v>2488113</v>
      </c>
    </row>
    <row r="24828" spans="2:6">
      <c r="B24828" s="21">
        <v>42990</v>
      </c>
      <c r="C24828" s="122" t="s">
        <v>360</v>
      </c>
      <c r="D24828" s="117">
        <v>25.06</v>
      </c>
      <c r="E24828" s="96">
        <v>25.11</v>
      </c>
      <c r="F24828" s="12">
        <v>5178470</v>
      </c>
    </row>
    <row r="24829" spans="2:6">
      <c r="B24829" s="21">
        <v>42990</v>
      </c>
      <c r="C24829" s="122" t="s">
        <v>361</v>
      </c>
      <c r="D24829" s="117">
        <v>73.900000000000006</v>
      </c>
      <c r="E24829" s="96">
        <v>75.03</v>
      </c>
      <c r="F24829" s="12">
        <v>536376</v>
      </c>
    </row>
    <row r="24830" spans="2:6">
      <c r="B24830" s="21">
        <v>42990</v>
      </c>
      <c r="C24830" s="122" t="s">
        <v>362</v>
      </c>
      <c r="D24830" s="117">
        <v>151.08000000000001</v>
      </c>
      <c r="E24830" s="96">
        <v>149.13</v>
      </c>
      <c r="F24830" s="12">
        <v>1929268</v>
      </c>
    </row>
    <row r="24831" spans="2:6">
      <c r="B24831" s="21">
        <v>42990</v>
      </c>
      <c r="C24831" s="122" t="s">
        <v>363</v>
      </c>
      <c r="D24831" s="117">
        <v>38.14</v>
      </c>
      <c r="E24831" s="96">
        <v>38.35</v>
      </c>
      <c r="F24831" s="12">
        <v>2828758</v>
      </c>
    </row>
    <row r="24832" spans="2:6">
      <c r="B24832" s="21">
        <v>42990</v>
      </c>
      <c r="C24832" s="122" t="s">
        <v>364</v>
      </c>
      <c r="D24832" s="117">
        <v>182.55</v>
      </c>
      <c r="E24832" s="96">
        <v>185.15</v>
      </c>
      <c r="F24832" s="12">
        <v>6689568</v>
      </c>
    </row>
    <row r="24833" spans="2:6">
      <c r="B24833" s="21">
        <v>42990</v>
      </c>
      <c r="C24833" s="122" t="s">
        <v>365</v>
      </c>
      <c r="D24833" s="117">
        <v>25.15</v>
      </c>
      <c r="E24833" s="96">
        <v>25.82</v>
      </c>
      <c r="F24833" s="12">
        <v>2352863</v>
      </c>
    </row>
    <row r="24834" spans="2:6">
      <c r="B24834" s="21">
        <v>42990</v>
      </c>
      <c r="C24834" s="122" t="s">
        <v>366</v>
      </c>
      <c r="D24834" s="117">
        <v>27.26</v>
      </c>
      <c r="E24834" s="96">
        <v>26.79</v>
      </c>
      <c r="F24834" s="12">
        <v>1198810</v>
      </c>
    </row>
    <row r="24835" spans="2:6">
      <c r="B24835" s="21">
        <v>42990</v>
      </c>
      <c r="C24835" s="122" t="s">
        <v>367</v>
      </c>
      <c r="D24835" s="117">
        <v>53.77</v>
      </c>
      <c r="E24835" s="96">
        <v>53.4</v>
      </c>
      <c r="F24835" s="12">
        <v>7823691</v>
      </c>
    </row>
    <row r="24836" spans="2:6">
      <c r="B24836" s="21">
        <v>42990</v>
      </c>
      <c r="C24836" s="122" t="s">
        <v>368</v>
      </c>
      <c r="D24836" s="117">
        <v>39.07</v>
      </c>
      <c r="E24836" s="96">
        <v>39.5</v>
      </c>
      <c r="F24836" s="12">
        <v>1036483</v>
      </c>
    </row>
    <row r="24837" spans="2:6">
      <c r="B24837" s="21">
        <v>42990</v>
      </c>
      <c r="C24837" s="122" t="s">
        <v>369</v>
      </c>
      <c r="D24837" s="117">
        <v>268.88</v>
      </c>
      <c r="E24837" s="96">
        <v>268.95999999999998</v>
      </c>
      <c r="F24837" s="12">
        <v>492438</v>
      </c>
    </row>
    <row r="24838" spans="2:6">
      <c r="B24838" s="21">
        <v>42990</v>
      </c>
      <c r="C24838" s="122" t="s">
        <v>370</v>
      </c>
      <c r="D24838" s="117">
        <v>32.380000000000003</v>
      </c>
      <c r="E24838" s="96">
        <v>33.380000000000003</v>
      </c>
      <c r="F24838" s="12">
        <v>4127725</v>
      </c>
    </row>
    <row r="24839" spans="2:6">
      <c r="B24839" s="21">
        <v>42990</v>
      </c>
      <c r="C24839" s="122" t="s">
        <v>371</v>
      </c>
      <c r="D24839" s="117">
        <v>23.94</v>
      </c>
      <c r="E24839" s="96">
        <v>23.88</v>
      </c>
      <c r="F24839" s="12">
        <v>2929850</v>
      </c>
    </row>
    <row r="24840" spans="2:6">
      <c r="B24840" s="21">
        <v>42990</v>
      </c>
      <c r="C24840" s="122" t="s">
        <v>372</v>
      </c>
      <c r="D24840" s="117">
        <v>126.25</v>
      </c>
      <c r="E24840" s="96">
        <v>126.58</v>
      </c>
      <c r="F24840" s="12">
        <v>1576112</v>
      </c>
    </row>
    <row r="24841" spans="2:6">
      <c r="B24841" s="21">
        <v>42990</v>
      </c>
      <c r="C24841" s="122" t="s">
        <v>373</v>
      </c>
      <c r="D24841" s="117">
        <v>39.619999999999997</v>
      </c>
      <c r="E24841" s="96">
        <v>39.93</v>
      </c>
      <c r="F24841" s="12">
        <v>4108834</v>
      </c>
    </row>
    <row r="24842" spans="2:6">
      <c r="B24842" s="21">
        <v>42990</v>
      </c>
      <c r="C24842" s="122" t="s">
        <v>374</v>
      </c>
      <c r="D24842" s="117">
        <v>90.46</v>
      </c>
      <c r="E24842" s="96">
        <v>90.57</v>
      </c>
      <c r="F24842" s="12">
        <v>1237468</v>
      </c>
    </row>
    <row r="24843" spans="2:6">
      <c r="B24843" s="21">
        <v>42990</v>
      </c>
      <c r="C24843" s="122" t="s">
        <v>375</v>
      </c>
      <c r="D24843" s="117">
        <v>53.42</v>
      </c>
      <c r="E24843" s="96">
        <v>53.48</v>
      </c>
      <c r="F24843" s="12">
        <v>4157061</v>
      </c>
    </row>
    <row r="24844" spans="2:6">
      <c r="B24844" s="21">
        <v>42990</v>
      </c>
      <c r="C24844" s="122" t="s">
        <v>376</v>
      </c>
      <c r="D24844" s="117">
        <v>170</v>
      </c>
      <c r="E24844" s="96">
        <v>169.61</v>
      </c>
      <c r="F24844" s="12">
        <v>10287203</v>
      </c>
    </row>
    <row r="24845" spans="2:6">
      <c r="B24845" s="21">
        <v>42990</v>
      </c>
      <c r="C24845" s="122" t="s">
        <v>377</v>
      </c>
      <c r="D24845" s="117">
        <v>44.05</v>
      </c>
      <c r="E24845" s="96">
        <v>44.35</v>
      </c>
      <c r="F24845" s="12">
        <v>3863825</v>
      </c>
    </row>
    <row r="24846" spans="2:6">
      <c r="B24846" s="21">
        <v>42990</v>
      </c>
      <c r="C24846" s="122" t="s">
        <v>378</v>
      </c>
      <c r="D24846" s="117">
        <v>13.55</v>
      </c>
      <c r="E24846" s="96">
        <v>13.5</v>
      </c>
      <c r="F24846" s="12">
        <v>1061652</v>
      </c>
    </row>
    <row r="24847" spans="2:6">
      <c r="B24847" s="21">
        <v>42990</v>
      </c>
      <c r="C24847" s="122" t="s">
        <v>379</v>
      </c>
      <c r="D24847" s="117">
        <v>13.3</v>
      </c>
      <c r="E24847" s="96">
        <v>13.26</v>
      </c>
      <c r="F24847" s="12">
        <v>1808793</v>
      </c>
    </row>
    <row r="24848" spans="2:6">
      <c r="B24848" s="21">
        <v>42990</v>
      </c>
      <c r="C24848" s="122" t="s">
        <v>380</v>
      </c>
      <c r="D24848" s="117">
        <v>59.33</v>
      </c>
      <c r="E24848" s="96">
        <v>58.92</v>
      </c>
      <c r="F24848" s="12">
        <v>1270059</v>
      </c>
    </row>
    <row r="24849" spans="2:6">
      <c r="B24849" s="21">
        <v>42990</v>
      </c>
      <c r="C24849" s="122" t="s">
        <v>381</v>
      </c>
      <c r="D24849" s="117">
        <v>56.52</v>
      </c>
      <c r="E24849" s="96">
        <v>56.09</v>
      </c>
      <c r="F24849" s="12">
        <v>3041507</v>
      </c>
    </row>
    <row r="24850" spans="2:6">
      <c r="B24850" s="21">
        <v>42990</v>
      </c>
      <c r="C24850" s="122" t="s">
        <v>382</v>
      </c>
      <c r="D24850" s="117">
        <v>73.61</v>
      </c>
      <c r="E24850" s="96">
        <v>72.94</v>
      </c>
      <c r="F24850" s="12">
        <v>1526366</v>
      </c>
    </row>
    <row r="24851" spans="2:6">
      <c r="B24851" s="21">
        <v>42990</v>
      </c>
      <c r="C24851" s="122" t="s">
        <v>383</v>
      </c>
      <c r="D24851" s="117">
        <v>52.64</v>
      </c>
      <c r="E24851" s="96">
        <v>52.77</v>
      </c>
      <c r="F24851" s="12">
        <v>13352387</v>
      </c>
    </row>
    <row r="24852" spans="2:6">
      <c r="B24852" s="21">
        <v>42990</v>
      </c>
      <c r="C24852" s="122" t="s">
        <v>384</v>
      </c>
      <c r="D24852" s="117">
        <v>196.06</v>
      </c>
      <c r="E24852" s="96">
        <v>199.27</v>
      </c>
      <c r="F24852" s="12">
        <v>1624400</v>
      </c>
    </row>
    <row r="24853" spans="2:6">
      <c r="B24853" s="21">
        <v>42990</v>
      </c>
      <c r="C24853" s="122" t="s">
        <v>385</v>
      </c>
      <c r="D24853" s="117">
        <v>60.35</v>
      </c>
      <c r="E24853" s="96">
        <v>60.78</v>
      </c>
      <c r="F24853" s="12">
        <v>4436640</v>
      </c>
    </row>
    <row r="24854" spans="2:6">
      <c r="B24854" s="21">
        <v>42990</v>
      </c>
      <c r="C24854" s="122" t="s">
        <v>386</v>
      </c>
      <c r="D24854" s="117">
        <v>57.55</v>
      </c>
      <c r="E24854" s="96">
        <v>58.16</v>
      </c>
      <c r="F24854" s="12">
        <v>2236322</v>
      </c>
    </row>
    <row r="24855" spans="2:6">
      <c r="B24855" s="21">
        <v>42990</v>
      </c>
      <c r="C24855" s="122" t="s">
        <v>387</v>
      </c>
      <c r="D24855" s="117">
        <v>16.600000000000001</v>
      </c>
      <c r="E24855" s="96">
        <v>16.920000000000002</v>
      </c>
      <c r="F24855" s="12">
        <v>2683479</v>
      </c>
    </row>
    <row r="24856" spans="2:6">
      <c r="B24856" s="21">
        <v>42990</v>
      </c>
      <c r="C24856" s="122" t="s">
        <v>388</v>
      </c>
      <c r="D24856" s="117">
        <v>67.72</v>
      </c>
      <c r="E24856" s="96">
        <v>68.739999999999995</v>
      </c>
      <c r="F24856" s="12">
        <v>1349594</v>
      </c>
    </row>
    <row r="24857" spans="2:6">
      <c r="B24857" s="21">
        <v>42990</v>
      </c>
      <c r="C24857" s="122" t="s">
        <v>389</v>
      </c>
      <c r="D24857" s="117">
        <v>71.45</v>
      </c>
      <c r="E24857" s="96">
        <v>70.16</v>
      </c>
      <c r="F24857" s="12">
        <v>1963415</v>
      </c>
    </row>
    <row r="24858" spans="2:6">
      <c r="B24858" s="21">
        <v>42990</v>
      </c>
      <c r="C24858" s="122" t="s">
        <v>390</v>
      </c>
      <c r="D24858" s="117">
        <v>1875.46</v>
      </c>
      <c r="E24858" s="96">
        <v>1868.64</v>
      </c>
      <c r="F24858" s="12">
        <v>345698</v>
      </c>
    </row>
    <row r="24859" spans="2:6">
      <c r="B24859" s="21">
        <v>42990</v>
      </c>
      <c r="C24859" s="122" t="s">
        <v>391</v>
      </c>
      <c r="D24859" s="117">
        <v>40.26</v>
      </c>
      <c r="E24859" s="96">
        <v>40.65</v>
      </c>
      <c r="F24859" s="12">
        <v>1101321</v>
      </c>
    </row>
    <row r="24860" spans="2:6">
      <c r="B24860" s="21">
        <v>42990</v>
      </c>
      <c r="C24860" s="122" t="s">
        <v>392</v>
      </c>
      <c r="D24860" s="117">
        <v>46.63</v>
      </c>
      <c r="E24860" s="96">
        <v>45.84</v>
      </c>
      <c r="F24860" s="12">
        <v>1781765</v>
      </c>
    </row>
    <row r="24861" spans="2:6">
      <c r="B24861" s="21">
        <v>42990</v>
      </c>
      <c r="C24861" s="122" t="s">
        <v>393</v>
      </c>
      <c r="D24861" s="117">
        <v>115.69</v>
      </c>
      <c r="E24861" s="96">
        <v>115</v>
      </c>
      <c r="F24861" s="12">
        <v>2998543</v>
      </c>
    </row>
    <row r="24862" spans="2:6">
      <c r="B24862" s="21">
        <v>42990</v>
      </c>
      <c r="C24862" s="122" t="s">
        <v>394</v>
      </c>
      <c r="D24862" s="117">
        <v>34.380000000000003</v>
      </c>
      <c r="E24862" s="96">
        <v>35.369999999999997</v>
      </c>
      <c r="F24862" s="12">
        <v>37256492</v>
      </c>
    </row>
    <row r="24863" spans="2:6">
      <c r="B24863" s="21">
        <v>42990</v>
      </c>
      <c r="C24863" s="122" t="s">
        <v>395</v>
      </c>
      <c r="D24863" s="117">
        <v>62.26</v>
      </c>
      <c r="E24863" s="96">
        <v>62.47</v>
      </c>
      <c r="F24863" s="12">
        <v>667484</v>
      </c>
    </row>
    <row r="24864" spans="2:6">
      <c r="B24864" s="21">
        <v>42990</v>
      </c>
      <c r="C24864" s="122" t="s">
        <v>396</v>
      </c>
      <c r="D24864" s="117">
        <v>93.72</v>
      </c>
      <c r="E24864" s="96">
        <v>93.51</v>
      </c>
      <c r="F24864" s="12">
        <v>5804047</v>
      </c>
    </row>
    <row r="24865" spans="2:6">
      <c r="B24865" s="21">
        <v>42990</v>
      </c>
      <c r="C24865" s="122" t="s">
        <v>397</v>
      </c>
      <c r="D24865" s="117">
        <v>46.3</v>
      </c>
      <c r="E24865" s="96">
        <v>46.58</v>
      </c>
      <c r="F24865" s="12">
        <v>4302695</v>
      </c>
    </row>
    <row r="24866" spans="2:6">
      <c r="B24866" s="21">
        <v>42990</v>
      </c>
      <c r="C24866" s="122" t="s">
        <v>398</v>
      </c>
      <c r="D24866" s="117">
        <v>165.32</v>
      </c>
      <c r="E24866" s="96">
        <v>166.51</v>
      </c>
      <c r="F24866" s="12">
        <v>1084604</v>
      </c>
    </row>
    <row r="24867" spans="2:6">
      <c r="B24867" s="21">
        <v>42990</v>
      </c>
      <c r="C24867" s="122" t="s">
        <v>399</v>
      </c>
      <c r="D24867" s="117">
        <v>26.21</v>
      </c>
      <c r="E24867" s="96">
        <v>26.47</v>
      </c>
      <c r="F24867" s="12">
        <v>3042101</v>
      </c>
    </row>
    <row r="24868" spans="2:6">
      <c r="B24868" s="21">
        <v>42990</v>
      </c>
      <c r="C24868" s="122" t="s">
        <v>400</v>
      </c>
      <c r="D24868" s="117">
        <v>117.9</v>
      </c>
      <c r="E24868" s="96">
        <v>118.27</v>
      </c>
      <c r="F24868" s="12">
        <v>1182498</v>
      </c>
    </row>
    <row r="24869" spans="2:6">
      <c r="B24869" s="21">
        <v>42990</v>
      </c>
      <c r="C24869" s="122" t="s">
        <v>401</v>
      </c>
      <c r="D24869" s="117">
        <v>68.430000000000007</v>
      </c>
      <c r="E24869" s="96">
        <v>68.56</v>
      </c>
      <c r="F24869" s="12">
        <v>1586414</v>
      </c>
    </row>
    <row r="24870" spans="2:6">
      <c r="B24870" s="21">
        <v>42990</v>
      </c>
      <c r="C24870" s="122" t="s">
        <v>402</v>
      </c>
      <c r="D24870" s="117">
        <v>65.09</v>
      </c>
      <c r="E24870" s="96">
        <v>64.66</v>
      </c>
      <c r="F24870" s="12">
        <v>1596497</v>
      </c>
    </row>
    <row r="24871" spans="2:6">
      <c r="B24871" s="21">
        <v>42990</v>
      </c>
      <c r="C24871" s="122" t="s">
        <v>403</v>
      </c>
      <c r="D24871" s="117">
        <v>118.07</v>
      </c>
      <c r="E24871" s="96">
        <v>117.05</v>
      </c>
      <c r="F24871" s="12">
        <v>2461291</v>
      </c>
    </row>
    <row r="24872" spans="2:6">
      <c r="B24872" s="21">
        <v>42990</v>
      </c>
      <c r="C24872" s="122" t="s">
        <v>404</v>
      </c>
      <c r="D24872" s="117">
        <v>124.19</v>
      </c>
      <c r="E24872" s="96">
        <v>126.44</v>
      </c>
      <c r="F24872" s="12">
        <v>2110497</v>
      </c>
    </row>
    <row r="24873" spans="2:6">
      <c r="B24873" s="21">
        <v>42990</v>
      </c>
      <c r="C24873" s="122" t="s">
        <v>405</v>
      </c>
      <c r="D24873" s="117">
        <v>63.91</v>
      </c>
      <c r="E24873" s="96">
        <v>64.42</v>
      </c>
      <c r="F24873" s="12">
        <v>457788</v>
      </c>
    </row>
    <row r="24874" spans="2:6">
      <c r="B24874" s="21">
        <v>42990</v>
      </c>
      <c r="C24874" s="122" t="s">
        <v>406</v>
      </c>
      <c r="D24874" s="117">
        <v>90.73</v>
      </c>
      <c r="E24874" s="96">
        <v>88.91</v>
      </c>
      <c r="F24874" s="12">
        <v>467310</v>
      </c>
    </row>
    <row r="24875" spans="2:6">
      <c r="B24875" s="21">
        <v>42990</v>
      </c>
      <c r="C24875" s="122" t="s">
        <v>407</v>
      </c>
      <c r="D24875" s="117">
        <v>106.08</v>
      </c>
      <c r="E24875" s="96">
        <v>106.69</v>
      </c>
      <c r="F24875" s="12">
        <v>797466</v>
      </c>
    </row>
    <row r="24876" spans="2:6">
      <c r="B24876" s="21">
        <v>42990</v>
      </c>
      <c r="C24876" s="122" t="s">
        <v>408</v>
      </c>
      <c r="D24876" s="117">
        <v>39.72</v>
      </c>
      <c r="E24876" s="96">
        <v>39.07</v>
      </c>
      <c r="F24876" s="12">
        <v>2861489</v>
      </c>
    </row>
    <row r="24877" spans="2:6">
      <c r="B24877" s="21">
        <v>42990</v>
      </c>
      <c r="C24877" s="122" t="s">
        <v>409</v>
      </c>
      <c r="D24877" s="117">
        <v>84.68</v>
      </c>
      <c r="E24877" s="96">
        <v>89.01</v>
      </c>
      <c r="F24877" s="12">
        <v>4135870</v>
      </c>
    </row>
    <row r="24878" spans="2:6">
      <c r="B24878" s="21">
        <v>42990</v>
      </c>
      <c r="C24878" s="122" t="s">
        <v>410</v>
      </c>
      <c r="D24878" s="117">
        <v>101.48</v>
      </c>
      <c r="E24878" s="96">
        <v>102.18</v>
      </c>
      <c r="F24878" s="12">
        <v>2101807</v>
      </c>
    </row>
    <row r="24879" spans="2:6">
      <c r="B24879" s="21">
        <v>42990</v>
      </c>
      <c r="C24879" s="122" t="s">
        <v>411</v>
      </c>
      <c r="D24879" s="117">
        <v>210.5</v>
      </c>
      <c r="E24879" s="96">
        <v>207.58</v>
      </c>
      <c r="F24879" s="12">
        <v>1240103</v>
      </c>
    </row>
    <row r="24880" spans="2:6">
      <c r="B24880" s="21">
        <v>42990</v>
      </c>
      <c r="C24880" s="122" t="s">
        <v>412</v>
      </c>
      <c r="D24880" s="117">
        <v>85.2</v>
      </c>
      <c r="E24880" s="96">
        <v>85.73</v>
      </c>
      <c r="F24880" s="12">
        <v>1567276</v>
      </c>
    </row>
    <row r="24881" spans="2:6">
      <c r="B24881" s="21">
        <v>42990</v>
      </c>
      <c r="C24881" s="122" t="s">
        <v>413</v>
      </c>
      <c r="D24881" s="117">
        <v>129.88</v>
      </c>
      <c r="E24881" s="96">
        <v>128.09</v>
      </c>
      <c r="F24881" s="12">
        <v>645622</v>
      </c>
    </row>
    <row r="24882" spans="2:6">
      <c r="B24882" s="21">
        <v>42990</v>
      </c>
      <c r="C24882" s="122" t="s">
        <v>414</v>
      </c>
      <c r="D24882" s="117">
        <v>36.26</v>
      </c>
      <c r="E24882" s="96">
        <v>36.54</v>
      </c>
      <c r="F24882" s="12">
        <v>1474021</v>
      </c>
    </row>
    <row r="24883" spans="2:6">
      <c r="B24883" s="21">
        <v>42990</v>
      </c>
      <c r="C24883" s="122" t="s">
        <v>415</v>
      </c>
      <c r="D24883" s="117">
        <v>134.33000000000001</v>
      </c>
      <c r="E24883" s="96">
        <v>134.82</v>
      </c>
      <c r="F24883" s="12">
        <v>1418551</v>
      </c>
    </row>
    <row r="24884" spans="2:6">
      <c r="B24884" s="21">
        <v>42990</v>
      </c>
      <c r="C24884" s="122" t="s">
        <v>416</v>
      </c>
      <c r="D24884" s="117">
        <v>129.69</v>
      </c>
      <c r="E24884" s="96">
        <v>129.91999999999999</v>
      </c>
      <c r="F24884" s="12">
        <v>1227077</v>
      </c>
    </row>
    <row r="24885" spans="2:6">
      <c r="B24885" s="21">
        <v>42990</v>
      </c>
      <c r="C24885" s="122" t="s">
        <v>417</v>
      </c>
      <c r="D24885" s="117">
        <v>62.95</v>
      </c>
      <c r="E24885" s="96">
        <v>62.56</v>
      </c>
      <c r="F24885" s="12">
        <v>6276588</v>
      </c>
    </row>
    <row r="24886" spans="2:6">
      <c r="B24886" s="21">
        <v>42990</v>
      </c>
      <c r="C24886" s="122" t="s">
        <v>418</v>
      </c>
      <c r="D24886" s="117">
        <v>96.88</v>
      </c>
      <c r="E24886" s="96">
        <v>97.52</v>
      </c>
      <c r="F24886" s="12">
        <v>888647</v>
      </c>
    </row>
    <row r="24887" spans="2:6">
      <c r="B24887" s="21">
        <v>42990</v>
      </c>
      <c r="C24887" s="122" t="s">
        <v>419</v>
      </c>
      <c r="D24887" s="117">
        <v>50.6</v>
      </c>
      <c r="E24887" s="96">
        <v>50.9</v>
      </c>
      <c r="F24887" s="12">
        <v>4526796</v>
      </c>
    </row>
    <row r="24888" spans="2:6">
      <c r="B24888" s="21">
        <v>42990</v>
      </c>
      <c r="C24888" s="122" t="s">
        <v>420</v>
      </c>
      <c r="D24888" s="117">
        <v>72.900000000000006</v>
      </c>
      <c r="E24888" s="96">
        <v>72.95</v>
      </c>
      <c r="F24888" s="12">
        <v>915007</v>
      </c>
    </row>
    <row r="24889" spans="2:6">
      <c r="B24889" s="21">
        <v>42990</v>
      </c>
      <c r="C24889" s="122" t="s">
        <v>421</v>
      </c>
      <c r="D24889" s="117">
        <v>121.8</v>
      </c>
      <c r="E24889" s="96">
        <v>121.66</v>
      </c>
      <c r="F24889" s="12">
        <v>1419044</v>
      </c>
    </row>
    <row r="24890" spans="2:6">
      <c r="B24890" s="21">
        <v>42990</v>
      </c>
      <c r="C24890" s="122" t="s">
        <v>422</v>
      </c>
      <c r="D24890" s="117">
        <v>231.95</v>
      </c>
      <c r="E24890" s="96">
        <v>233.25</v>
      </c>
      <c r="F24890" s="12">
        <v>653195</v>
      </c>
    </row>
    <row r="24891" spans="2:6">
      <c r="B24891" s="21">
        <v>42990</v>
      </c>
      <c r="C24891" s="122" t="s">
        <v>423</v>
      </c>
      <c r="D24891" s="117">
        <v>64.739999999999995</v>
      </c>
      <c r="E24891" s="96">
        <v>63.92</v>
      </c>
      <c r="F24891" s="12">
        <v>937626</v>
      </c>
    </row>
    <row r="24892" spans="2:6">
      <c r="B24892" s="21">
        <v>42990</v>
      </c>
      <c r="C24892" s="122" t="s">
        <v>424</v>
      </c>
      <c r="D24892" s="117">
        <v>448.12</v>
      </c>
      <c r="E24892" s="96">
        <v>444.48</v>
      </c>
      <c r="F24892" s="12">
        <v>881128</v>
      </c>
    </row>
    <row r="24893" spans="2:6">
      <c r="B24893" s="21">
        <v>42990</v>
      </c>
      <c r="C24893" s="122" t="s">
        <v>425</v>
      </c>
      <c r="D24893" s="117">
        <v>13.58</v>
      </c>
      <c r="E24893" s="96">
        <v>13.7</v>
      </c>
      <c r="F24893" s="12">
        <v>11801608</v>
      </c>
    </row>
    <row r="24894" spans="2:6">
      <c r="B24894" s="21">
        <v>42990</v>
      </c>
      <c r="C24894" s="122" t="s">
        <v>426</v>
      </c>
      <c r="D24894" s="117">
        <v>45.97</v>
      </c>
      <c r="E24894" s="96">
        <v>46.45</v>
      </c>
      <c r="F24894" s="12">
        <v>555216</v>
      </c>
    </row>
    <row r="24895" spans="2:6">
      <c r="B24895" s="21">
        <v>42990</v>
      </c>
      <c r="C24895" s="122" t="s">
        <v>427</v>
      </c>
      <c r="D24895" s="117">
        <v>107.71</v>
      </c>
      <c r="E24895" s="96">
        <v>107.66</v>
      </c>
      <c r="F24895" s="12">
        <v>1096053</v>
      </c>
    </row>
    <row r="24896" spans="2:6">
      <c r="B24896" s="21">
        <v>42990</v>
      </c>
      <c r="C24896" s="122" t="s">
        <v>428</v>
      </c>
      <c r="D24896" s="117">
        <v>77.650000000000006</v>
      </c>
      <c r="E24896" s="96">
        <v>78.22</v>
      </c>
      <c r="F24896" s="12">
        <v>554428</v>
      </c>
    </row>
    <row r="24897" spans="2:6">
      <c r="B24897" s="21">
        <v>42990</v>
      </c>
      <c r="C24897" s="122" t="s">
        <v>429</v>
      </c>
      <c r="D24897" s="117">
        <v>92.35</v>
      </c>
      <c r="E24897" s="96">
        <v>91.4</v>
      </c>
      <c r="F24897" s="12">
        <v>952679</v>
      </c>
    </row>
    <row r="24898" spans="2:6">
      <c r="B24898" s="21">
        <v>42990</v>
      </c>
      <c r="C24898" s="122" t="s">
        <v>430</v>
      </c>
      <c r="D24898" s="117">
        <v>81.260000000000005</v>
      </c>
      <c r="E24898" s="96">
        <v>80.88</v>
      </c>
      <c r="F24898" s="12">
        <v>606123</v>
      </c>
    </row>
    <row r="24899" spans="2:6">
      <c r="B24899" s="21">
        <v>42990</v>
      </c>
      <c r="C24899" s="122" t="s">
        <v>431</v>
      </c>
      <c r="D24899" s="117">
        <v>169.75</v>
      </c>
      <c r="E24899" s="96">
        <v>169.12</v>
      </c>
      <c r="F24899" s="12">
        <v>621275</v>
      </c>
    </row>
    <row r="24900" spans="2:6">
      <c r="B24900" s="21">
        <v>42990</v>
      </c>
      <c r="C24900" s="122" t="s">
        <v>432</v>
      </c>
      <c r="D24900" s="117">
        <v>237.23</v>
      </c>
      <c r="E24900" s="96">
        <v>237.37</v>
      </c>
      <c r="F24900" s="12">
        <v>152097</v>
      </c>
    </row>
    <row r="24901" spans="2:6">
      <c r="B24901" s="21">
        <v>42990</v>
      </c>
      <c r="C24901" s="122" t="s">
        <v>433</v>
      </c>
      <c r="D24901" s="117">
        <v>59.49</v>
      </c>
      <c r="E24901" s="96">
        <v>60.67</v>
      </c>
      <c r="F24901" s="12">
        <v>3370159</v>
      </c>
    </row>
    <row r="24902" spans="2:6">
      <c r="B24902" s="21">
        <v>42990</v>
      </c>
      <c r="C24902" s="122" t="s">
        <v>434</v>
      </c>
      <c r="D24902" s="117">
        <v>17.11</v>
      </c>
      <c r="E24902" s="96">
        <v>17.920000000000002</v>
      </c>
      <c r="F24902" s="12">
        <v>9158928</v>
      </c>
    </row>
    <row r="24903" spans="2:6">
      <c r="B24903" s="21">
        <v>42990</v>
      </c>
      <c r="C24903" s="122" t="s">
        <v>435</v>
      </c>
      <c r="D24903" s="117">
        <v>66.37</v>
      </c>
      <c r="E24903" s="96">
        <v>66.73</v>
      </c>
      <c r="F24903" s="12">
        <v>889537</v>
      </c>
    </row>
    <row r="24904" spans="2:6">
      <c r="B24904" s="21">
        <v>42990</v>
      </c>
      <c r="C24904" s="122" t="s">
        <v>436</v>
      </c>
      <c r="D24904" s="117">
        <v>182.62</v>
      </c>
      <c r="E24904" s="96">
        <v>182.5</v>
      </c>
      <c r="F24904" s="12">
        <v>970344</v>
      </c>
    </row>
    <row r="24905" spans="2:6">
      <c r="B24905" s="21">
        <v>42990</v>
      </c>
      <c r="C24905" s="122" t="s">
        <v>437</v>
      </c>
      <c r="D24905" s="117">
        <v>149.63999999999999</v>
      </c>
      <c r="E24905" s="96">
        <v>149.74</v>
      </c>
      <c r="F24905" s="12">
        <v>1373282</v>
      </c>
    </row>
    <row r="24906" spans="2:6">
      <c r="B24906" s="21">
        <v>42990</v>
      </c>
      <c r="C24906" s="122" t="s">
        <v>438</v>
      </c>
      <c r="D24906" s="117">
        <v>53.98</v>
      </c>
      <c r="E24906" s="96">
        <v>53.54</v>
      </c>
      <c r="F24906" s="12">
        <v>10339446</v>
      </c>
    </row>
    <row r="24907" spans="2:6">
      <c r="B24907" s="21">
        <v>42990</v>
      </c>
      <c r="C24907" s="122" t="s">
        <v>439</v>
      </c>
      <c r="D24907" s="117">
        <v>59.58</v>
      </c>
      <c r="E24907" s="96">
        <v>59.06</v>
      </c>
      <c r="F24907" s="12">
        <v>999463</v>
      </c>
    </row>
    <row r="24908" spans="2:6">
      <c r="B24908" s="21">
        <v>42990</v>
      </c>
      <c r="C24908" s="122" t="s">
        <v>440</v>
      </c>
      <c r="D24908" s="117">
        <v>39.67</v>
      </c>
      <c r="E24908" s="96">
        <v>39.840000000000003</v>
      </c>
      <c r="F24908" s="12">
        <v>7939797</v>
      </c>
    </row>
    <row r="24909" spans="2:6">
      <c r="B24909" s="21">
        <v>42990</v>
      </c>
      <c r="C24909" s="122" t="s">
        <v>441</v>
      </c>
      <c r="D24909" s="117">
        <v>43.68</v>
      </c>
      <c r="E24909" s="96">
        <v>43.63</v>
      </c>
      <c r="F24909" s="12">
        <v>3288083</v>
      </c>
    </row>
    <row r="24910" spans="2:6">
      <c r="B24910" s="21">
        <v>42990</v>
      </c>
      <c r="C24910" s="122" t="s">
        <v>442</v>
      </c>
      <c r="D24910" s="117">
        <v>348.5</v>
      </c>
      <c r="E24910" s="96">
        <v>350.35</v>
      </c>
      <c r="F24910" s="12">
        <v>564217</v>
      </c>
    </row>
    <row r="24911" spans="2:6">
      <c r="B24911" s="21">
        <v>42990</v>
      </c>
      <c r="C24911" s="122" t="s">
        <v>443</v>
      </c>
      <c r="D24911" s="117">
        <v>66.61</v>
      </c>
      <c r="E24911" s="96">
        <v>68.3</v>
      </c>
      <c r="F24911" s="12">
        <v>2163546</v>
      </c>
    </row>
    <row r="24912" spans="2:6">
      <c r="B24912" s="21">
        <v>42990</v>
      </c>
      <c r="C24912" s="122" t="s">
        <v>444</v>
      </c>
      <c r="D24912" s="117">
        <v>107.26</v>
      </c>
      <c r="E24912" s="96">
        <v>107.75</v>
      </c>
      <c r="F24912" s="12">
        <v>1210398</v>
      </c>
    </row>
    <row r="24913" spans="2:6">
      <c r="B24913" s="21">
        <v>42990</v>
      </c>
      <c r="C24913" s="122" t="s">
        <v>445</v>
      </c>
      <c r="D24913" s="117">
        <v>65.760000000000005</v>
      </c>
      <c r="E24913" s="96">
        <v>66.430000000000007</v>
      </c>
      <c r="F24913" s="12">
        <v>5308560</v>
      </c>
    </row>
    <row r="24914" spans="2:6">
      <c r="B24914" s="21">
        <v>42990</v>
      </c>
      <c r="C24914" s="122" t="s">
        <v>446</v>
      </c>
      <c r="D24914" s="117">
        <v>96.62</v>
      </c>
      <c r="E24914" s="96">
        <v>96.17</v>
      </c>
      <c r="F24914" s="12">
        <v>695668</v>
      </c>
    </row>
    <row r="24915" spans="2:6">
      <c r="B24915" s="21">
        <v>42990</v>
      </c>
      <c r="C24915" s="122" t="s">
        <v>447</v>
      </c>
      <c r="D24915" s="117">
        <v>147.57</v>
      </c>
      <c r="E24915" s="96">
        <v>149.37</v>
      </c>
      <c r="F24915" s="12">
        <v>369420</v>
      </c>
    </row>
    <row r="24916" spans="2:6">
      <c r="B24916" s="21">
        <v>42990</v>
      </c>
      <c r="C24916" s="122" t="s">
        <v>448</v>
      </c>
      <c r="D24916" s="117">
        <v>85.45</v>
      </c>
      <c r="E24916" s="96">
        <v>85.2</v>
      </c>
      <c r="F24916" s="12">
        <v>1366178</v>
      </c>
    </row>
    <row r="24917" spans="2:6">
      <c r="B24917" s="21">
        <v>42990</v>
      </c>
      <c r="C24917" s="122" t="s">
        <v>449</v>
      </c>
      <c r="D24917" s="117">
        <v>79.62</v>
      </c>
      <c r="E24917" s="96">
        <v>79.569999999999993</v>
      </c>
      <c r="F24917" s="12">
        <v>928272</v>
      </c>
    </row>
    <row r="24918" spans="2:6">
      <c r="B24918" s="21">
        <v>42990</v>
      </c>
      <c r="C24918" s="122" t="s">
        <v>450</v>
      </c>
      <c r="D24918" s="117">
        <v>50.49</v>
      </c>
      <c r="E24918" s="96">
        <v>49.56</v>
      </c>
      <c r="F24918" s="12">
        <v>5912614</v>
      </c>
    </row>
    <row r="24919" spans="2:6">
      <c r="B24919" s="21">
        <v>42990</v>
      </c>
      <c r="C24919" s="122" t="s">
        <v>451</v>
      </c>
      <c r="D24919" s="117">
        <v>160.4</v>
      </c>
      <c r="E24919" s="96">
        <v>157.55000000000001</v>
      </c>
      <c r="F24919" s="12">
        <v>1302518</v>
      </c>
    </row>
    <row r="24920" spans="2:6">
      <c r="B24920" s="21">
        <v>42990</v>
      </c>
      <c r="C24920" s="122" t="s">
        <v>452</v>
      </c>
      <c r="D24920" s="117">
        <v>152.9</v>
      </c>
      <c r="E24920" s="96">
        <v>153.6</v>
      </c>
      <c r="F24920" s="12">
        <v>587235</v>
      </c>
    </row>
    <row r="24921" spans="2:6">
      <c r="B24921" s="21">
        <v>42990</v>
      </c>
      <c r="C24921" s="122" t="s">
        <v>453</v>
      </c>
      <c r="D24921" s="117">
        <v>71.05</v>
      </c>
      <c r="E24921" s="96">
        <v>72.180000000000007</v>
      </c>
      <c r="F24921" s="12">
        <v>607173</v>
      </c>
    </row>
    <row r="24922" spans="2:6">
      <c r="B24922" s="21">
        <v>42990</v>
      </c>
      <c r="C24922" s="122" t="s">
        <v>454</v>
      </c>
      <c r="D24922" s="117">
        <v>119.9</v>
      </c>
      <c r="E24922" s="96">
        <v>118.34</v>
      </c>
      <c r="F24922" s="12">
        <v>960155</v>
      </c>
    </row>
    <row r="24923" spans="2:6">
      <c r="B24923" s="21">
        <v>42990</v>
      </c>
      <c r="C24923" s="122" t="s">
        <v>455</v>
      </c>
      <c r="D24923" s="117">
        <v>53.86</v>
      </c>
      <c r="E24923" s="96">
        <v>54.64</v>
      </c>
      <c r="F24923" s="12">
        <v>2449137</v>
      </c>
    </row>
    <row r="24924" spans="2:6">
      <c r="B24924" s="21">
        <v>42990</v>
      </c>
      <c r="C24924" s="122" t="s">
        <v>456</v>
      </c>
      <c r="D24924" s="117">
        <v>94.82</v>
      </c>
      <c r="E24924" s="96">
        <v>94.96</v>
      </c>
      <c r="F24924" s="12">
        <v>1554544</v>
      </c>
    </row>
    <row r="24925" spans="2:6">
      <c r="B24925" s="21">
        <v>42990</v>
      </c>
      <c r="C24925" s="122" t="s">
        <v>457</v>
      </c>
      <c r="D24925" s="117">
        <v>31</v>
      </c>
      <c r="E24925" s="96">
        <v>31.89</v>
      </c>
      <c r="F24925" s="12">
        <v>5159508</v>
      </c>
    </row>
    <row r="24926" spans="2:6">
      <c r="B24926" s="21">
        <v>42990</v>
      </c>
      <c r="C24926" s="122" t="s">
        <v>458</v>
      </c>
      <c r="D24926" s="117">
        <v>203.68</v>
      </c>
      <c r="E24926" s="96">
        <v>204.62</v>
      </c>
      <c r="F24926" s="12">
        <v>1287071</v>
      </c>
    </row>
    <row r="24927" spans="2:6">
      <c r="B24927" s="21">
        <v>42990</v>
      </c>
      <c r="C24927" s="122" t="s">
        <v>459</v>
      </c>
      <c r="D24927" s="117">
        <v>147.88999999999999</v>
      </c>
      <c r="E24927" s="96">
        <v>147.5</v>
      </c>
      <c r="F24927" s="12">
        <v>776716</v>
      </c>
    </row>
    <row r="24928" spans="2:6">
      <c r="B24928" s="21">
        <v>42990</v>
      </c>
      <c r="C24928" s="122" t="s">
        <v>460</v>
      </c>
      <c r="D24928" s="117">
        <v>107.6</v>
      </c>
      <c r="E24928" s="96">
        <v>106.87</v>
      </c>
      <c r="F24928" s="12">
        <v>1029304</v>
      </c>
    </row>
    <row r="24929" spans="2:6">
      <c r="B24929" s="21">
        <v>42990</v>
      </c>
      <c r="C24929" s="122" t="s">
        <v>461</v>
      </c>
      <c r="D24929" s="117">
        <v>29.35</v>
      </c>
      <c r="E24929" s="96">
        <v>29.19</v>
      </c>
      <c r="F24929" s="12">
        <v>5179802</v>
      </c>
    </row>
    <row r="24930" spans="2:6">
      <c r="B24930" s="21">
        <v>42990</v>
      </c>
      <c r="C24930" s="122" t="s">
        <v>462</v>
      </c>
      <c r="D24930" s="117">
        <v>143.69</v>
      </c>
      <c r="E24930" s="96">
        <v>143.53</v>
      </c>
      <c r="F24930" s="12">
        <v>802168</v>
      </c>
    </row>
    <row r="24931" spans="2:6">
      <c r="B24931" s="21">
        <v>42990</v>
      </c>
      <c r="C24931" s="122" t="s">
        <v>463</v>
      </c>
      <c r="D24931" s="117">
        <v>32.909999999999997</v>
      </c>
      <c r="E24931" s="96">
        <v>33.729999999999997</v>
      </c>
      <c r="F24931" s="12">
        <v>9938643</v>
      </c>
    </row>
    <row r="24932" spans="2:6">
      <c r="B24932" s="21">
        <v>42990</v>
      </c>
      <c r="C24932" s="122" t="s">
        <v>464</v>
      </c>
      <c r="D24932" s="117">
        <v>53.35</v>
      </c>
      <c r="E24932" s="96">
        <v>52.85</v>
      </c>
      <c r="F24932" s="12">
        <v>3059551</v>
      </c>
    </row>
    <row r="24933" spans="2:6">
      <c r="B24933" s="21">
        <v>42990</v>
      </c>
      <c r="C24933" s="122" t="s">
        <v>465</v>
      </c>
      <c r="D24933" s="117">
        <v>35.96</v>
      </c>
      <c r="E24933" s="96">
        <v>36.26</v>
      </c>
      <c r="F24933" s="12">
        <v>28285303</v>
      </c>
    </row>
    <row r="24934" spans="2:6">
      <c r="B24934" s="21">
        <v>42990</v>
      </c>
      <c r="C24934" s="122" t="s">
        <v>466</v>
      </c>
      <c r="D24934" s="117">
        <v>89.56</v>
      </c>
      <c r="E24934" s="96">
        <v>89.7</v>
      </c>
      <c r="F24934" s="12">
        <v>679328</v>
      </c>
    </row>
    <row r="24935" spans="2:6">
      <c r="B24935" s="21">
        <v>42990</v>
      </c>
      <c r="C24935" s="122" t="s">
        <v>467</v>
      </c>
      <c r="D24935" s="117">
        <v>255.35</v>
      </c>
      <c r="E24935" s="96">
        <v>254.18</v>
      </c>
      <c r="F24935" s="12">
        <v>293506</v>
      </c>
    </row>
    <row r="24936" spans="2:6">
      <c r="B24936" s="21">
        <v>42990</v>
      </c>
      <c r="C24936" s="122" t="s">
        <v>468</v>
      </c>
      <c r="D24936" s="117">
        <v>81.12</v>
      </c>
      <c r="E24936" s="96">
        <v>81.44</v>
      </c>
      <c r="F24936" s="12">
        <v>904690</v>
      </c>
    </row>
    <row r="24937" spans="2:6">
      <c r="B24937" s="21">
        <v>42990</v>
      </c>
      <c r="C24937" s="122" t="s">
        <v>469</v>
      </c>
      <c r="D24937" s="117">
        <v>57.33</v>
      </c>
      <c r="E24937" s="96">
        <v>57.89</v>
      </c>
      <c r="F24937" s="12">
        <v>5313688</v>
      </c>
    </row>
    <row r="24938" spans="2:6">
      <c r="B24938" s="21">
        <v>42990</v>
      </c>
      <c r="C24938" s="122" t="s">
        <v>470</v>
      </c>
      <c r="D24938" s="117">
        <v>95.96</v>
      </c>
      <c r="E24938" s="96">
        <v>96.48</v>
      </c>
      <c r="F24938" s="12">
        <v>1426990</v>
      </c>
    </row>
    <row r="24939" spans="2:6">
      <c r="B24939" s="21">
        <v>42990</v>
      </c>
      <c r="C24939" s="122" t="s">
        <v>471</v>
      </c>
      <c r="D24939" s="117">
        <v>73.004999999999995</v>
      </c>
      <c r="E24939" s="96">
        <v>73.540000000000006</v>
      </c>
      <c r="F24939" s="12">
        <v>2856910</v>
      </c>
    </row>
    <row r="24940" spans="2:6">
      <c r="B24940" s="21">
        <v>42990</v>
      </c>
      <c r="C24940" s="122" t="s">
        <v>472</v>
      </c>
      <c r="D24940" s="117">
        <v>77.099999999999994</v>
      </c>
      <c r="E24940" s="96">
        <v>77.78</v>
      </c>
      <c r="F24940" s="12">
        <v>257519</v>
      </c>
    </row>
    <row r="24941" spans="2:6">
      <c r="B24941" s="21">
        <v>42990</v>
      </c>
      <c r="C24941" s="122" t="s">
        <v>473</v>
      </c>
      <c r="D24941" s="117">
        <v>194.02</v>
      </c>
      <c r="E24941" s="96">
        <v>194.04</v>
      </c>
      <c r="F24941" s="12">
        <v>1001278</v>
      </c>
    </row>
    <row r="24942" spans="2:6">
      <c r="B24942" s="21">
        <v>42990</v>
      </c>
      <c r="C24942" s="122" t="s">
        <v>474</v>
      </c>
      <c r="D24942" s="117">
        <v>44.5</v>
      </c>
      <c r="E24942" s="96">
        <v>44.82</v>
      </c>
      <c r="F24942" s="12">
        <v>2814469</v>
      </c>
    </row>
    <row r="24943" spans="2:6">
      <c r="B24943" s="21">
        <v>42990</v>
      </c>
      <c r="C24943" s="122" t="s">
        <v>475</v>
      </c>
      <c r="D24943" s="117">
        <v>83.61</v>
      </c>
      <c r="E24943" s="96">
        <v>84.86</v>
      </c>
      <c r="F24943" s="12">
        <v>1072643</v>
      </c>
    </row>
    <row r="24944" spans="2:6">
      <c r="B24944" s="21">
        <v>42990</v>
      </c>
      <c r="C24944" s="122" t="s">
        <v>476</v>
      </c>
      <c r="D24944" s="117">
        <v>122.55</v>
      </c>
      <c r="E24944" s="96">
        <v>122.48</v>
      </c>
      <c r="F24944" s="12">
        <v>1811467</v>
      </c>
    </row>
    <row r="24945" spans="2:6">
      <c r="B24945" s="21">
        <v>42990</v>
      </c>
      <c r="C24945" s="122" t="s">
        <v>477</v>
      </c>
      <c r="D24945" s="117">
        <v>60.93</v>
      </c>
      <c r="E24945" s="96">
        <v>61.7</v>
      </c>
      <c r="F24945" s="12">
        <v>1416993</v>
      </c>
    </row>
    <row r="24946" spans="2:6">
      <c r="B24946" s="21">
        <v>42990</v>
      </c>
      <c r="C24946" s="122" t="s">
        <v>478</v>
      </c>
      <c r="D24946" s="117">
        <v>65.540000000000006</v>
      </c>
      <c r="E24946" s="96">
        <v>65.819999999999993</v>
      </c>
      <c r="F24946" s="12">
        <v>1606816</v>
      </c>
    </row>
    <row r="24947" spans="2:6">
      <c r="B24947" s="21">
        <v>42990</v>
      </c>
      <c r="C24947" s="122" t="s">
        <v>479</v>
      </c>
      <c r="D24947" s="117">
        <v>69.25</v>
      </c>
      <c r="E24947" s="96">
        <v>68.78</v>
      </c>
      <c r="F24947" s="12">
        <v>2083329</v>
      </c>
    </row>
    <row r="24948" spans="2:6">
      <c r="B24948" s="21">
        <v>42990</v>
      </c>
      <c r="C24948" s="122" t="s">
        <v>480</v>
      </c>
      <c r="D24948" s="117">
        <v>100.55</v>
      </c>
      <c r="E24948" s="96">
        <v>101</v>
      </c>
      <c r="F24948" s="12">
        <v>2686767</v>
      </c>
    </row>
    <row r="24949" spans="2:6">
      <c r="B24949" s="21">
        <v>42990</v>
      </c>
      <c r="C24949" s="122" t="s">
        <v>481</v>
      </c>
      <c r="D24949" s="117">
        <v>82.34</v>
      </c>
      <c r="E24949" s="96">
        <v>82.89</v>
      </c>
      <c r="F24949" s="12">
        <v>4596653</v>
      </c>
    </row>
    <row r="24950" spans="2:6">
      <c r="B24950" s="21">
        <v>42990</v>
      </c>
      <c r="C24950" s="122" t="s">
        <v>482</v>
      </c>
      <c r="D24950" s="117">
        <v>51.23</v>
      </c>
      <c r="E24950" s="96">
        <v>52.41</v>
      </c>
      <c r="F24950" s="12">
        <v>2788971</v>
      </c>
    </row>
    <row r="24951" spans="2:6">
      <c r="B24951" s="21">
        <v>42990</v>
      </c>
      <c r="C24951" s="122" t="s">
        <v>483</v>
      </c>
      <c r="D24951" s="117">
        <v>16.190000000000001</v>
      </c>
      <c r="E24951" s="96">
        <v>16.25</v>
      </c>
      <c r="F24951" s="12">
        <v>3149171</v>
      </c>
    </row>
    <row r="24952" spans="2:6">
      <c r="B24952" s="21">
        <v>42990</v>
      </c>
      <c r="C24952" s="122" t="s">
        <v>484</v>
      </c>
      <c r="D24952" s="117">
        <v>17.37</v>
      </c>
      <c r="E24952" s="96">
        <v>17.54</v>
      </c>
      <c r="F24952" s="12">
        <v>3792386</v>
      </c>
    </row>
    <row r="24953" spans="2:6">
      <c r="B24953" s="21">
        <v>42990</v>
      </c>
      <c r="C24953" s="122" t="s">
        <v>485</v>
      </c>
      <c r="D24953" s="117">
        <v>60.62</v>
      </c>
      <c r="E24953" s="96">
        <v>61.24</v>
      </c>
      <c r="F24953" s="12">
        <v>5374438</v>
      </c>
    </row>
    <row r="24954" spans="2:6">
      <c r="B24954" s="21">
        <v>42990</v>
      </c>
      <c r="C24954" s="122" t="s">
        <v>486</v>
      </c>
      <c r="D24954" s="117">
        <v>39.75</v>
      </c>
      <c r="E24954" s="96">
        <v>39.19</v>
      </c>
      <c r="F24954" s="12">
        <v>1970369</v>
      </c>
    </row>
    <row r="24955" spans="2:6">
      <c r="B24955" s="21">
        <v>42990</v>
      </c>
      <c r="C24955" s="122" t="s">
        <v>487</v>
      </c>
      <c r="D24955" s="117">
        <v>112.49</v>
      </c>
      <c r="E24955" s="96">
        <v>112.46</v>
      </c>
      <c r="F24955" s="12">
        <v>470806</v>
      </c>
    </row>
    <row r="24956" spans="2:6">
      <c r="B24956" s="21">
        <v>42990</v>
      </c>
      <c r="C24956" s="122" t="s">
        <v>488</v>
      </c>
      <c r="D24956" s="117">
        <v>229.54</v>
      </c>
      <c r="E24956" s="96">
        <v>226.88</v>
      </c>
      <c r="F24956" s="12">
        <v>1006391</v>
      </c>
    </row>
    <row r="24957" spans="2:6">
      <c r="B24957" s="21">
        <v>42990</v>
      </c>
      <c r="C24957" s="122" t="s">
        <v>489</v>
      </c>
      <c r="D24957" s="117">
        <v>199.44</v>
      </c>
      <c r="E24957" s="96">
        <v>197.47</v>
      </c>
      <c r="F24957" s="12">
        <v>2554695</v>
      </c>
    </row>
    <row r="24958" spans="2:6">
      <c r="B24958" s="21">
        <v>42990</v>
      </c>
      <c r="C24958" s="122" t="s">
        <v>490</v>
      </c>
      <c r="D24958" s="117">
        <v>48.25</v>
      </c>
      <c r="E24958" s="96">
        <v>48.53</v>
      </c>
      <c r="F24958" s="12">
        <v>743197</v>
      </c>
    </row>
    <row r="24959" spans="2:6">
      <c r="B24959" s="21">
        <v>42990</v>
      </c>
      <c r="C24959" s="122" t="s">
        <v>491</v>
      </c>
      <c r="D24959" s="117">
        <v>107.91</v>
      </c>
      <c r="E24959" s="96">
        <v>108.48</v>
      </c>
      <c r="F24959" s="12">
        <v>2321794</v>
      </c>
    </row>
    <row r="24960" spans="2:6">
      <c r="B24960" s="21">
        <v>42990</v>
      </c>
      <c r="C24960" s="122" t="s">
        <v>492</v>
      </c>
      <c r="D24960" s="117">
        <v>116.23</v>
      </c>
      <c r="E24960" s="96">
        <v>117.15</v>
      </c>
      <c r="F24960" s="12">
        <v>2151706</v>
      </c>
    </row>
    <row r="24961" spans="2:6">
      <c r="B24961" s="21">
        <v>42990</v>
      </c>
      <c r="C24961" s="122" t="s">
        <v>493</v>
      </c>
      <c r="D24961" s="117">
        <v>127.11</v>
      </c>
      <c r="E24961" s="96">
        <v>127.69</v>
      </c>
      <c r="F24961" s="12">
        <v>1418599</v>
      </c>
    </row>
    <row r="24962" spans="2:6">
      <c r="B24962" s="21">
        <v>42990</v>
      </c>
      <c r="C24962" s="122" t="s">
        <v>494</v>
      </c>
      <c r="D24962" s="117">
        <v>51.14</v>
      </c>
      <c r="E24962" s="96">
        <v>51.57</v>
      </c>
      <c r="F24962" s="12">
        <v>5050773</v>
      </c>
    </row>
    <row r="24963" spans="2:6">
      <c r="B24963" s="21">
        <v>42990</v>
      </c>
      <c r="C24963" s="122" t="s">
        <v>495</v>
      </c>
      <c r="D24963" s="117">
        <v>110.07</v>
      </c>
      <c r="E24963" s="96">
        <v>109.86</v>
      </c>
      <c r="F24963" s="12">
        <v>3966418</v>
      </c>
    </row>
    <row r="24964" spans="2:6">
      <c r="B24964" s="21">
        <v>42990</v>
      </c>
      <c r="C24964" s="122" t="s">
        <v>496</v>
      </c>
      <c r="D24964" s="117">
        <v>106.64</v>
      </c>
      <c r="E24964" s="96">
        <v>106.21</v>
      </c>
      <c r="F24964" s="12">
        <v>5212380</v>
      </c>
    </row>
    <row r="24965" spans="2:6">
      <c r="B24965" s="21">
        <v>42990</v>
      </c>
      <c r="C24965" s="122" t="s">
        <v>497</v>
      </c>
      <c r="D24965" s="117">
        <v>107.26</v>
      </c>
      <c r="E24965" s="96">
        <v>107.8</v>
      </c>
      <c r="F24965" s="12">
        <v>477112</v>
      </c>
    </row>
    <row r="24966" spans="2:6">
      <c r="B24966" s="21">
        <v>42990</v>
      </c>
      <c r="C24966" s="122" t="s">
        <v>498</v>
      </c>
      <c r="D24966" s="117">
        <v>63.31</v>
      </c>
      <c r="E24966" s="96">
        <v>63.1</v>
      </c>
      <c r="F24966" s="12">
        <v>1979473</v>
      </c>
    </row>
    <row r="24967" spans="2:6">
      <c r="B24967" s="21">
        <v>42990</v>
      </c>
      <c r="C24967" s="122" t="s">
        <v>499</v>
      </c>
      <c r="D24967" s="117">
        <v>27.28</v>
      </c>
      <c r="E24967" s="96">
        <v>27.11</v>
      </c>
      <c r="F24967" s="12">
        <v>5321278</v>
      </c>
    </row>
    <row r="24968" spans="2:6">
      <c r="B24968" s="21">
        <v>42990</v>
      </c>
      <c r="C24968" s="122" t="s">
        <v>500</v>
      </c>
      <c r="D24968" s="117">
        <v>70</v>
      </c>
      <c r="E24968" s="96">
        <v>70.209999999999994</v>
      </c>
      <c r="F24968" s="12">
        <v>2629179</v>
      </c>
    </row>
    <row r="24969" spans="2:6">
      <c r="B24969" s="21">
        <v>42990</v>
      </c>
      <c r="C24969" s="122" t="s">
        <v>501</v>
      </c>
      <c r="D24969" s="117">
        <v>117.53</v>
      </c>
      <c r="E24969" s="96">
        <v>118</v>
      </c>
      <c r="F24969" s="12">
        <v>927180</v>
      </c>
    </row>
    <row r="24970" spans="2:6">
      <c r="B24970" s="21">
        <v>42990</v>
      </c>
      <c r="C24970" s="122" t="s">
        <v>502</v>
      </c>
      <c r="D24970" s="117">
        <v>74.91</v>
      </c>
      <c r="E24970" s="96">
        <v>74.3</v>
      </c>
      <c r="F24970" s="12">
        <v>645834</v>
      </c>
    </row>
    <row r="24971" spans="2:6">
      <c r="B24971" s="21">
        <v>42990</v>
      </c>
      <c r="C24971" s="122" t="s">
        <v>503</v>
      </c>
      <c r="D24971" s="117">
        <v>82.02</v>
      </c>
      <c r="E24971" s="96">
        <v>82.9</v>
      </c>
      <c r="F24971" s="12">
        <v>628125</v>
      </c>
    </row>
    <row r="24972" spans="2:6">
      <c r="B24972" s="21">
        <v>42990</v>
      </c>
      <c r="C24972" s="122" t="s">
        <v>504</v>
      </c>
      <c r="D24972" s="117">
        <v>104.73</v>
      </c>
      <c r="E24972" s="96">
        <v>103.73</v>
      </c>
      <c r="F24972" s="12">
        <v>434421</v>
      </c>
    </row>
    <row r="24973" spans="2:6">
      <c r="B24973" s="21">
        <v>42990</v>
      </c>
      <c r="C24973" s="122" t="s">
        <v>505</v>
      </c>
      <c r="D24973" s="117">
        <v>156.65</v>
      </c>
      <c r="E24973" s="96">
        <v>156.82</v>
      </c>
      <c r="F24973" s="12">
        <v>800813</v>
      </c>
    </row>
    <row r="24974" spans="2:6">
      <c r="B24974" s="21">
        <v>42990</v>
      </c>
      <c r="C24974" s="122" t="s">
        <v>506</v>
      </c>
      <c r="D24974" s="117">
        <v>69.260000000000005</v>
      </c>
      <c r="E24974" s="96">
        <v>68.53</v>
      </c>
      <c r="F24974" s="12">
        <v>926617</v>
      </c>
    </row>
    <row r="24975" spans="2:6">
      <c r="B24975" s="21">
        <v>42990</v>
      </c>
      <c r="C24975" s="122" t="s">
        <v>507</v>
      </c>
      <c r="D24975" s="117">
        <v>46.5</v>
      </c>
      <c r="E24975" s="96">
        <v>46.79</v>
      </c>
      <c r="F24975" s="12">
        <v>11173160</v>
      </c>
    </row>
    <row r="24976" spans="2:6">
      <c r="B24976" s="21">
        <v>42990</v>
      </c>
      <c r="C24976" s="122" t="s">
        <v>508</v>
      </c>
      <c r="D24976" s="117">
        <v>188.9</v>
      </c>
      <c r="E24976" s="96">
        <v>190</v>
      </c>
      <c r="F24976" s="12">
        <v>321026</v>
      </c>
    </row>
    <row r="24977" spans="2:6">
      <c r="B24977" s="21">
        <v>42990</v>
      </c>
      <c r="C24977" s="122" t="s">
        <v>509</v>
      </c>
      <c r="D24977" s="117">
        <v>82.24</v>
      </c>
      <c r="E24977" s="96">
        <v>82.74</v>
      </c>
      <c r="F24977" s="12">
        <v>7782629</v>
      </c>
    </row>
    <row r="24978" spans="2:6">
      <c r="B24978" s="21">
        <v>42990</v>
      </c>
      <c r="C24978" s="122" t="s">
        <v>510</v>
      </c>
      <c r="D24978" s="117">
        <v>87.55</v>
      </c>
      <c r="E24978" s="96">
        <v>88.78</v>
      </c>
      <c r="F24978" s="12">
        <v>4011848</v>
      </c>
    </row>
    <row r="24979" spans="2:6">
      <c r="B24979" s="21">
        <v>42990</v>
      </c>
      <c r="C24979" s="122" t="s">
        <v>511</v>
      </c>
      <c r="D24979" s="117">
        <v>66.930000000000007</v>
      </c>
      <c r="E24979" s="96">
        <v>65.63</v>
      </c>
      <c r="F24979" s="12">
        <v>1500340</v>
      </c>
    </row>
    <row r="24980" spans="2:6">
      <c r="B24980" s="21">
        <v>42990</v>
      </c>
      <c r="C24980" s="122" t="s">
        <v>512</v>
      </c>
      <c r="D24980" s="117">
        <v>50.85</v>
      </c>
      <c r="E24980" s="96">
        <v>51.57</v>
      </c>
      <c r="F24980" s="12">
        <v>17129536</v>
      </c>
    </row>
    <row r="24981" spans="2:6">
      <c r="B24981" s="21">
        <v>42990</v>
      </c>
      <c r="C24981" s="122" t="s">
        <v>513</v>
      </c>
      <c r="D24981" s="117">
        <v>174.23</v>
      </c>
      <c r="E24981" s="96">
        <v>176.34</v>
      </c>
      <c r="F24981" s="12">
        <v>515465</v>
      </c>
    </row>
    <row r="24982" spans="2:6">
      <c r="B24982" s="21">
        <v>42990</v>
      </c>
      <c r="C24982" s="122" t="s">
        <v>514</v>
      </c>
      <c r="D24982" s="117">
        <v>152.05000000000001</v>
      </c>
      <c r="E24982" s="96">
        <v>152.61000000000001</v>
      </c>
      <c r="F24982" s="12">
        <v>865584</v>
      </c>
    </row>
    <row r="24983" spans="2:6">
      <c r="B24983" s="21">
        <v>42990</v>
      </c>
      <c r="C24983" s="122" t="s">
        <v>515</v>
      </c>
      <c r="D24983" s="117">
        <v>77.59</v>
      </c>
      <c r="E24983" s="96">
        <v>78.319999999999993</v>
      </c>
      <c r="F24983" s="12">
        <v>1470127</v>
      </c>
    </row>
    <row r="24984" spans="2:6">
      <c r="B24984" s="21">
        <v>42990</v>
      </c>
      <c r="C24984" s="122" t="s">
        <v>516</v>
      </c>
      <c r="D24984" s="117">
        <v>30.26</v>
      </c>
      <c r="E24984" s="96">
        <v>30.21</v>
      </c>
      <c r="F24984" s="12">
        <v>3205891</v>
      </c>
    </row>
    <row r="24985" spans="2:6">
      <c r="B24985" s="21">
        <v>42990</v>
      </c>
      <c r="C24985" s="122" t="s">
        <v>517</v>
      </c>
      <c r="D24985" s="117">
        <v>79.3</v>
      </c>
      <c r="E24985" s="96">
        <v>79.61</v>
      </c>
      <c r="F24985" s="12">
        <v>6004985</v>
      </c>
    </row>
    <row r="24986" spans="2:6">
      <c r="B24986" s="21">
        <v>42990</v>
      </c>
      <c r="C24986" s="122" t="s">
        <v>518</v>
      </c>
      <c r="D24986" s="117">
        <v>59.02</v>
      </c>
      <c r="E24986" s="96">
        <v>57.97</v>
      </c>
      <c r="F24986" s="12">
        <v>1123473</v>
      </c>
    </row>
    <row r="24987" spans="2:6">
      <c r="B24987" s="21">
        <v>42990</v>
      </c>
      <c r="C24987" s="122" t="s">
        <v>519</v>
      </c>
      <c r="D24987" s="117">
        <v>18.88</v>
      </c>
      <c r="E24987" s="96">
        <v>19.22</v>
      </c>
      <c r="F24987" s="12">
        <v>3432169</v>
      </c>
    </row>
    <row r="24988" spans="2:6">
      <c r="B24988" s="21">
        <v>42990</v>
      </c>
      <c r="C24988" s="122" t="s">
        <v>520</v>
      </c>
      <c r="D24988" s="117">
        <v>33.4</v>
      </c>
      <c r="E24988" s="96">
        <v>33.24</v>
      </c>
      <c r="F24988" s="12">
        <v>2915509</v>
      </c>
    </row>
    <row r="24989" spans="2:6">
      <c r="B24989" s="21">
        <v>42990</v>
      </c>
      <c r="C24989" s="122" t="s">
        <v>521</v>
      </c>
      <c r="D24989" s="117">
        <v>99.93</v>
      </c>
      <c r="E24989" s="96">
        <v>100.84</v>
      </c>
      <c r="F24989" s="12">
        <v>555651</v>
      </c>
    </row>
    <row r="24990" spans="2:6">
      <c r="B24990" s="21">
        <v>42990</v>
      </c>
      <c r="C24990" s="122" t="s">
        <v>522</v>
      </c>
      <c r="D24990" s="117">
        <v>145.5</v>
      </c>
      <c r="E24990" s="96">
        <v>145.91999999999999</v>
      </c>
      <c r="F24990" s="12">
        <v>992342</v>
      </c>
    </row>
    <row r="24991" spans="2:6">
      <c r="B24991" s="21">
        <v>42990</v>
      </c>
      <c r="C24991" s="122" t="s">
        <v>523</v>
      </c>
      <c r="D24991" s="117">
        <v>100.55</v>
      </c>
      <c r="E24991" s="96">
        <v>101.31</v>
      </c>
      <c r="F24991" s="12">
        <v>686400</v>
      </c>
    </row>
    <row r="24992" spans="2:6">
      <c r="B24992" s="21">
        <v>42990</v>
      </c>
      <c r="C24992" s="122" t="s">
        <v>524</v>
      </c>
      <c r="D24992" s="117">
        <v>50.47</v>
      </c>
      <c r="E24992" s="96">
        <v>49.53</v>
      </c>
      <c r="F24992" s="12">
        <v>3324115</v>
      </c>
    </row>
    <row r="24993" spans="2:6">
      <c r="B24993" s="21">
        <v>42990</v>
      </c>
      <c r="C24993" s="122" t="s">
        <v>525</v>
      </c>
      <c r="D24993" s="117">
        <v>40.53</v>
      </c>
      <c r="E24993" s="96">
        <v>40.450000000000003</v>
      </c>
      <c r="F24993" s="12">
        <v>2202780</v>
      </c>
    </row>
    <row r="24994" spans="2:6">
      <c r="B24994" s="21">
        <v>42990</v>
      </c>
      <c r="C24994" s="122" t="s">
        <v>526</v>
      </c>
      <c r="D24994" s="117">
        <v>64.650000000000006</v>
      </c>
      <c r="E24994" s="96">
        <v>65</v>
      </c>
      <c r="F24994" s="12">
        <v>2526672</v>
      </c>
    </row>
    <row r="24995" spans="2:6">
      <c r="B24995" s="21">
        <v>42990</v>
      </c>
      <c r="C24995" s="122" t="s">
        <v>527</v>
      </c>
      <c r="D24995" s="117">
        <v>79.400000000000006</v>
      </c>
      <c r="E24995" s="96">
        <v>79.5</v>
      </c>
      <c r="F24995" s="12">
        <v>7644403</v>
      </c>
    </row>
    <row r="24996" spans="2:6">
      <c r="B24996" s="21">
        <v>42990</v>
      </c>
      <c r="C24996" s="122" t="s">
        <v>528</v>
      </c>
      <c r="D24996" s="117">
        <v>59.23</v>
      </c>
      <c r="E24996" s="96">
        <v>59.44</v>
      </c>
      <c r="F24996" s="12">
        <v>1460079</v>
      </c>
    </row>
    <row r="24997" spans="2:6">
      <c r="B24997" s="21">
        <v>42990</v>
      </c>
      <c r="C24997" s="122" t="s">
        <v>529</v>
      </c>
      <c r="D24997" s="117">
        <v>32.340000000000003</v>
      </c>
      <c r="E24997" s="96">
        <v>32.799999999999997</v>
      </c>
      <c r="F24997" s="12">
        <v>1557095</v>
      </c>
    </row>
    <row r="24998" spans="2:6">
      <c r="B24998" s="21">
        <v>42990</v>
      </c>
      <c r="C24998" s="122" t="s">
        <v>530</v>
      </c>
      <c r="D24998" s="117">
        <v>63.09</v>
      </c>
      <c r="E24998" s="96">
        <v>62.93</v>
      </c>
      <c r="F24998" s="12">
        <v>644226</v>
      </c>
    </row>
    <row r="24999" spans="2:6">
      <c r="B24999" s="21">
        <v>42990</v>
      </c>
      <c r="C24999" s="122" t="s">
        <v>531</v>
      </c>
      <c r="D24999" s="117">
        <v>77.709999999999994</v>
      </c>
      <c r="E24999" s="96">
        <v>77.17</v>
      </c>
      <c r="F24999" s="12">
        <v>1809906</v>
      </c>
    </row>
    <row r="25000" spans="2:6">
      <c r="B25000" s="21">
        <v>42990</v>
      </c>
      <c r="C25000" s="122" t="s">
        <v>532</v>
      </c>
      <c r="D25000" s="117">
        <v>115.74</v>
      </c>
      <c r="E25000" s="96">
        <v>116.43</v>
      </c>
      <c r="F25000" s="12">
        <v>987143</v>
      </c>
    </row>
    <row r="25001" spans="2:6">
      <c r="B25001" s="21">
        <v>42990</v>
      </c>
      <c r="C25001" s="122" t="s">
        <v>533</v>
      </c>
      <c r="D25001" s="117">
        <v>42.91</v>
      </c>
      <c r="E25001" s="96">
        <v>43.33</v>
      </c>
      <c r="F25001" s="12">
        <v>2852091</v>
      </c>
    </row>
    <row r="25002" spans="2:6">
      <c r="B25002" s="21">
        <v>42990</v>
      </c>
      <c r="C25002" s="122" t="s">
        <v>534</v>
      </c>
      <c r="D25002" s="117">
        <v>65.25</v>
      </c>
      <c r="E25002" s="96">
        <v>65.400000000000006</v>
      </c>
      <c r="F25002" s="12">
        <v>1832450</v>
      </c>
    </row>
    <row r="25003" spans="2:6">
      <c r="B25003" s="21">
        <v>42991</v>
      </c>
      <c r="C25003" s="122" t="s">
        <v>85</v>
      </c>
      <c r="D25003" s="117">
        <v>65.91</v>
      </c>
      <c r="E25003" s="96">
        <v>65.44</v>
      </c>
      <c r="F25003" s="12">
        <v>2042563</v>
      </c>
    </row>
    <row r="25004" spans="2:6">
      <c r="B25004" s="21">
        <v>42991</v>
      </c>
      <c r="C25004" s="122" t="s">
        <v>86</v>
      </c>
      <c r="D25004" s="117">
        <v>46.35</v>
      </c>
      <c r="E25004" s="96">
        <v>47</v>
      </c>
      <c r="F25004" s="12">
        <v>7288178</v>
      </c>
    </row>
    <row r="25005" spans="2:6">
      <c r="B25005" s="21">
        <v>42991</v>
      </c>
      <c r="C25005" s="122" t="s">
        <v>87</v>
      </c>
      <c r="D25005" s="117">
        <v>97.07</v>
      </c>
      <c r="E25005" s="96">
        <v>100.1</v>
      </c>
      <c r="F25005" s="12">
        <v>2080199</v>
      </c>
    </row>
    <row r="25006" spans="2:6">
      <c r="B25006" s="21">
        <v>42991</v>
      </c>
      <c r="C25006" s="122" t="s">
        <v>88</v>
      </c>
      <c r="D25006" s="117">
        <v>159.87</v>
      </c>
      <c r="E25006" s="96">
        <v>159.65</v>
      </c>
      <c r="F25006" s="12">
        <v>44907361</v>
      </c>
    </row>
    <row r="25007" spans="2:6">
      <c r="B25007" s="21">
        <v>42991</v>
      </c>
      <c r="C25007" s="122" t="s">
        <v>89</v>
      </c>
      <c r="D25007" s="117">
        <v>87.58</v>
      </c>
      <c r="E25007" s="96">
        <v>88.47</v>
      </c>
      <c r="F25007" s="12">
        <v>9172190</v>
      </c>
    </row>
    <row r="25008" spans="2:6">
      <c r="B25008" s="21">
        <v>42991</v>
      </c>
      <c r="C25008" s="122" t="s">
        <v>90</v>
      </c>
      <c r="D25008" s="117">
        <v>83.76</v>
      </c>
      <c r="E25008" s="96">
        <v>84.32</v>
      </c>
      <c r="F25008" s="12">
        <v>1310879</v>
      </c>
    </row>
    <row r="25009" spans="2:6">
      <c r="B25009" s="21">
        <v>42991</v>
      </c>
      <c r="C25009" s="122" t="s">
        <v>91</v>
      </c>
      <c r="D25009" s="117">
        <v>52.24</v>
      </c>
      <c r="E25009" s="96">
        <v>52</v>
      </c>
      <c r="F25009" s="12">
        <v>4214137</v>
      </c>
    </row>
    <row r="25010" spans="2:6">
      <c r="B25010" s="21">
        <v>42991</v>
      </c>
      <c r="C25010" s="122" t="s">
        <v>92</v>
      </c>
      <c r="D25010" s="117">
        <v>135.91</v>
      </c>
      <c r="E25010" s="96">
        <v>134.78</v>
      </c>
      <c r="F25010" s="12">
        <v>3078644</v>
      </c>
    </row>
    <row r="25011" spans="2:6">
      <c r="B25011" s="21">
        <v>42991</v>
      </c>
      <c r="C25011" s="122" t="s">
        <v>93</v>
      </c>
      <c r="D25011" s="117">
        <v>155.88</v>
      </c>
      <c r="E25011" s="96">
        <v>156.24</v>
      </c>
      <c r="F25011" s="12">
        <v>1363910</v>
      </c>
    </row>
    <row r="25012" spans="2:6">
      <c r="B25012" s="21">
        <v>42991</v>
      </c>
      <c r="C25012" s="122" t="s">
        <v>94</v>
      </c>
      <c r="D25012" s="117">
        <v>81.83</v>
      </c>
      <c r="E25012" s="96">
        <v>82.06</v>
      </c>
      <c r="F25012" s="12">
        <v>1964237</v>
      </c>
    </row>
    <row r="25013" spans="2:6">
      <c r="B25013" s="21">
        <v>42991</v>
      </c>
      <c r="C25013" s="122" t="s">
        <v>95</v>
      </c>
      <c r="D25013" s="117">
        <v>43.2</v>
      </c>
      <c r="E25013" s="96">
        <v>43.29</v>
      </c>
      <c r="F25013" s="12">
        <v>2242290</v>
      </c>
    </row>
    <row r="25014" spans="2:6">
      <c r="B25014" s="21">
        <v>42991</v>
      </c>
      <c r="C25014" s="122" t="s">
        <v>96</v>
      </c>
      <c r="D25014" s="117">
        <v>107.88</v>
      </c>
      <c r="E25014" s="96">
        <v>107.2</v>
      </c>
      <c r="F25014" s="12">
        <v>1905546</v>
      </c>
    </row>
    <row r="25015" spans="2:6">
      <c r="B25015" s="21">
        <v>42991</v>
      </c>
      <c r="C25015" s="122" t="s">
        <v>97</v>
      </c>
      <c r="D25015" s="117">
        <v>221.06</v>
      </c>
      <c r="E25015" s="96">
        <v>222.46</v>
      </c>
      <c r="F25015" s="12">
        <v>588953</v>
      </c>
    </row>
    <row r="25016" spans="2:6">
      <c r="B25016" s="21">
        <v>42991</v>
      </c>
      <c r="C25016" s="122" t="s">
        <v>98</v>
      </c>
      <c r="D25016" s="117">
        <v>116.04</v>
      </c>
      <c r="E25016" s="96">
        <v>116.18</v>
      </c>
      <c r="F25016" s="12">
        <v>1449980</v>
      </c>
    </row>
    <row r="25017" spans="2:6">
      <c r="B25017" s="21">
        <v>42991</v>
      </c>
      <c r="C25017" s="122" t="s">
        <v>99</v>
      </c>
      <c r="D25017" s="117">
        <v>59.3</v>
      </c>
      <c r="E25017" s="96">
        <v>58.89</v>
      </c>
      <c r="F25017" s="12">
        <v>2736343</v>
      </c>
    </row>
    <row r="25018" spans="2:6">
      <c r="B25018" s="21">
        <v>42991</v>
      </c>
      <c r="C25018" s="122" t="s">
        <v>100</v>
      </c>
      <c r="D25018" s="117">
        <v>73.14</v>
      </c>
      <c r="E25018" s="96">
        <v>72.59</v>
      </c>
      <c r="F25018" s="12">
        <v>3147683</v>
      </c>
    </row>
    <row r="25019" spans="2:6">
      <c r="B25019" s="21">
        <v>42991</v>
      </c>
      <c r="C25019" s="122" t="s">
        <v>101</v>
      </c>
      <c r="D25019" s="117">
        <v>11.2</v>
      </c>
      <c r="E25019" s="96">
        <v>11.23</v>
      </c>
      <c r="F25019" s="12">
        <v>4243630</v>
      </c>
    </row>
    <row r="25020" spans="2:6">
      <c r="B25020" s="21">
        <v>42991</v>
      </c>
      <c r="C25020" s="122" t="s">
        <v>102</v>
      </c>
      <c r="D25020" s="117">
        <v>162.97999999999999</v>
      </c>
      <c r="E25020" s="96">
        <v>162.30000000000001</v>
      </c>
      <c r="F25020" s="12">
        <v>1311825</v>
      </c>
    </row>
    <row r="25021" spans="2:6">
      <c r="B25021" s="21">
        <v>42991</v>
      </c>
      <c r="C25021" s="122" t="s">
        <v>103</v>
      </c>
      <c r="D25021" s="117">
        <v>82.06</v>
      </c>
      <c r="E25021" s="96">
        <v>82.04</v>
      </c>
      <c r="F25021" s="12">
        <v>1032363</v>
      </c>
    </row>
    <row r="25022" spans="2:6">
      <c r="B25022" s="21">
        <v>42991</v>
      </c>
      <c r="C25022" s="122" t="s">
        <v>104</v>
      </c>
      <c r="D25022" s="117">
        <v>231</v>
      </c>
      <c r="E25022" s="96">
        <v>226.47</v>
      </c>
      <c r="F25022" s="12">
        <v>2936180</v>
      </c>
    </row>
    <row r="25023" spans="2:6">
      <c r="B25023" s="21">
        <v>42991</v>
      </c>
      <c r="C25023" s="122" t="s">
        <v>105</v>
      </c>
      <c r="D25023" s="117">
        <v>60.9</v>
      </c>
      <c r="E25023" s="96">
        <v>60.74</v>
      </c>
      <c r="F25023" s="12">
        <v>5493177</v>
      </c>
    </row>
    <row r="25024" spans="2:6">
      <c r="B25024" s="21">
        <v>42991</v>
      </c>
      <c r="C25024" s="122" t="s">
        <v>106</v>
      </c>
      <c r="D25024" s="117">
        <v>45.57</v>
      </c>
      <c r="E25024" s="96">
        <v>45.36</v>
      </c>
      <c r="F25024" s="12">
        <v>722765</v>
      </c>
    </row>
    <row r="25025" spans="2:6">
      <c r="B25025" s="21">
        <v>42991</v>
      </c>
      <c r="C25025" s="122" t="s">
        <v>107</v>
      </c>
      <c r="D25025" s="117">
        <v>94.04</v>
      </c>
      <c r="E25025" s="96">
        <v>93.77</v>
      </c>
      <c r="F25025" s="12">
        <v>408966</v>
      </c>
    </row>
    <row r="25026" spans="2:6">
      <c r="B25026" s="21">
        <v>42991</v>
      </c>
      <c r="C25026" s="122" t="s">
        <v>108</v>
      </c>
      <c r="D25026" s="117">
        <v>60.18</v>
      </c>
      <c r="E25026" s="96">
        <v>59.96</v>
      </c>
      <c r="F25026" s="12">
        <v>1032819</v>
      </c>
    </row>
    <row r="25027" spans="2:6">
      <c r="B25027" s="21">
        <v>42991</v>
      </c>
      <c r="C25027" s="122" t="s">
        <v>109</v>
      </c>
      <c r="D25027" s="117">
        <v>46.74</v>
      </c>
      <c r="E25027" s="96">
        <v>46.68</v>
      </c>
      <c r="F25027" s="12">
        <v>1133846</v>
      </c>
    </row>
    <row r="25028" spans="2:6">
      <c r="B25028" s="21">
        <v>42991</v>
      </c>
      <c r="C25028" s="122" t="s">
        <v>110</v>
      </c>
      <c r="D25028" s="117">
        <v>124.66</v>
      </c>
      <c r="E25028" s="96">
        <v>125.6</v>
      </c>
      <c r="F25028" s="12">
        <v>1284967</v>
      </c>
    </row>
    <row r="25029" spans="2:6">
      <c r="B25029" s="21">
        <v>42991</v>
      </c>
      <c r="C25029" s="122" t="s">
        <v>111</v>
      </c>
      <c r="D25029" s="117">
        <v>185.18</v>
      </c>
      <c r="E25029" s="96">
        <v>183.57</v>
      </c>
      <c r="F25029" s="12">
        <v>998165</v>
      </c>
    </row>
    <row r="25030" spans="2:6">
      <c r="B25030" s="21">
        <v>42991</v>
      </c>
      <c r="C25030" s="122" t="s">
        <v>112</v>
      </c>
      <c r="D25030" s="117">
        <v>76.569999999999993</v>
      </c>
      <c r="E25030" s="96">
        <v>76.209999999999994</v>
      </c>
      <c r="F25030" s="12">
        <v>1132111</v>
      </c>
    </row>
    <row r="25031" spans="2:6">
      <c r="B25031" s="21">
        <v>42991</v>
      </c>
      <c r="C25031" s="122" t="s">
        <v>113</v>
      </c>
      <c r="D25031" s="117">
        <v>91.31</v>
      </c>
      <c r="E25031" s="96">
        <v>90.94</v>
      </c>
      <c r="F25031" s="12">
        <v>2006635</v>
      </c>
    </row>
    <row r="25032" spans="2:6">
      <c r="B25032" s="21">
        <v>42991</v>
      </c>
      <c r="C25032" s="122" t="s">
        <v>114</v>
      </c>
      <c r="D25032" s="117">
        <v>81.09</v>
      </c>
      <c r="E25032" s="96">
        <v>81.81</v>
      </c>
      <c r="F25032" s="12">
        <v>589481</v>
      </c>
    </row>
    <row r="25033" spans="2:6">
      <c r="B25033" s="21">
        <v>42991</v>
      </c>
      <c r="C25033" s="122" t="s">
        <v>115</v>
      </c>
      <c r="D25033" s="117">
        <v>144.11000000000001</v>
      </c>
      <c r="E25033" s="96">
        <v>146.46</v>
      </c>
      <c r="F25033" s="12">
        <v>1686706</v>
      </c>
    </row>
    <row r="25034" spans="2:6">
      <c r="B25034" s="21">
        <v>42991</v>
      </c>
      <c r="C25034" s="122" t="s">
        <v>116</v>
      </c>
      <c r="D25034" s="117">
        <v>46.1</v>
      </c>
      <c r="E25034" s="96">
        <v>46.12</v>
      </c>
      <c r="F25034" s="12">
        <v>7500510</v>
      </c>
    </row>
    <row r="25035" spans="2:6">
      <c r="B25035" s="21">
        <v>42991</v>
      </c>
      <c r="C25035" s="122" t="s">
        <v>117</v>
      </c>
      <c r="D25035" s="117">
        <v>12.22</v>
      </c>
      <c r="E25035" s="96">
        <v>12.22</v>
      </c>
      <c r="F25035" s="12">
        <v>37210654</v>
      </c>
    </row>
    <row r="25036" spans="2:6">
      <c r="B25036" s="21">
        <v>42991</v>
      </c>
      <c r="C25036" s="122" t="s">
        <v>118</v>
      </c>
      <c r="D25036" s="117">
        <v>64.73</v>
      </c>
      <c r="E25036" s="96">
        <v>65.099999999999994</v>
      </c>
      <c r="F25036" s="12">
        <v>517775</v>
      </c>
    </row>
    <row r="25037" spans="2:6">
      <c r="B25037" s="21">
        <v>42991</v>
      </c>
      <c r="C25037" s="122" t="s">
        <v>119</v>
      </c>
      <c r="D25037" s="117">
        <v>178.27</v>
      </c>
      <c r="E25037" s="96">
        <v>177.25</v>
      </c>
      <c r="F25037" s="12">
        <v>231520</v>
      </c>
    </row>
    <row r="25038" spans="2:6">
      <c r="B25038" s="21">
        <v>42991</v>
      </c>
      <c r="C25038" s="122" t="s">
        <v>120</v>
      </c>
      <c r="D25038" s="117">
        <v>189.9</v>
      </c>
      <c r="E25038" s="96">
        <v>189.7</v>
      </c>
      <c r="F25038" s="12">
        <v>3031418</v>
      </c>
    </row>
    <row r="25039" spans="2:6">
      <c r="B25039" s="21">
        <v>42991</v>
      </c>
      <c r="C25039" s="122" t="s">
        <v>121</v>
      </c>
      <c r="D25039" s="117">
        <v>137.07</v>
      </c>
      <c r="E25039" s="96">
        <v>137.66</v>
      </c>
      <c r="F25039" s="12">
        <v>740107</v>
      </c>
    </row>
    <row r="25040" spans="2:6">
      <c r="B25040" s="21">
        <v>42991</v>
      </c>
      <c r="C25040" s="122" t="s">
        <v>122</v>
      </c>
      <c r="D25040" s="117">
        <v>144.93</v>
      </c>
      <c r="E25040" s="96">
        <v>143.69999999999999</v>
      </c>
      <c r="F25040" s="12">
        <v>2087636</v>
      </c>
    </row>
    <row r="25041" spans="2:6">
      <c r="B25041" s="21">
        <v>42991</v>
      </c>
      <c r="C25041" s="122" t="s">
        <v>123</v>
      </c>
      <c r="D25041" s="117">
        <v>983.97</v>
      </c>
      <c r="E25041" s="96">
        <v>999.6</v>
      </c>
      <c r="F25041" s="12">
        <v>3374650</v>
      </c>
    </row>
    <row r="25042" spans="2:6">
      <c r="B25042" s="21">
        <v>42991</v>
      </c>
      <c r="C25042" s="122" t="s">
        <v>124</v>
      </c>
      <c r="D25042" s="117">
        <v>103.75</v>
      </c>
      <c r="E25042" s="96">
        <v>103.17</v>
      </c>
      <c r="F25042" s="12">
        <v>1429376</v>
      </c>
    </row>
    <row r="25043" spans="2:6">
      <c r="B25043" s="21">
        <v>42991</v>
      </c>
      <c r="C25043" s="122" t="s">
        <v>125</v>
      </c>
      <c r="D25043" s="117">
        <v>131.68</v>
      </c>
      <c r="E25043" s="96">
        <v>131.51</v>
      </c>
      <c r="F25043" s="12">
        <v>335883</v>
      </c>
    </row>
    <row r="25044" spans="2:6">
      <c r="B25044" s="21">
        <v>42991</v>
      </c>
      <c r="C25044" s="122" t="s">
        <v>126</v>
      </c>
      <c r="D25044" s="117">
        <v>189.41</v>
      </c>
      <c r="E25044" s="96">
        <v>189.72</v>
      </c>
      <c r="F25044" s="12">
        <v>1340168</v>
      </c>
    </row>
    <row r="25045" spans="2:6">
      <c r="B25045" s="21">
        <v>42991</v>
      </c>
      <c r="C25045" s="122" t="s">
        <v>127</v>
      </c>
      <c r="D25045" s="117">
        <v>142.69</v>
      </c>
      <c r="E25045" s="96">
        <v>142.99</v>
      </c>
      <c r="F25045" s="12">
        <v>933383</v>
      </c>
    </row>
    <row r="25046" spans="2:6">
      <c r="B25046" s="21">
        <v>42991</v>
      </c>
      <c r="C25046" s="122" t="s">
        <v>128</v>
      </c>
      <c r="D25046" s="117">
        <v>58.09</v>
      </c>
      <c r="E25046" s="96">
        <v>57.95</v>
      </c>
      <c r="F25046" s="12">
        <v>616470</v>
      </c>
    </row>
    <row r="25047" spans="2:6">
      <c r="B25047" s="21">
        <v>42991</v>
      </c>
      <c r="C25047" s="122" t="s">
        <v>129</v>
      </c>
      <c r="D25047" s="117">
        <v>40.729999999999997</v>
      </c>
      <c r="E25047" s="96">
        <v>42.34</v>
      </c>
      <c r="F25047" s="12">
        <v>4401081</v>
      </c>
    </row>
    <row r="25048" spans="2:6">
      <c r="B25048" s="21">
        <v>42991</v>
      </c>
      <c r="C25048" s="122" t="s">
        <v>130</v>
      </c>
      <c r="D25048" s="117">
        <v>42.02</v>
      </c>
      <c r="E25048" s="96">
        <v>43.13</v>
      </c>
      <c r="F25048" s="12">
        <v>5897421</v>
      </c>
    </row>
    <row r="25049" spans="2:6">
      <c r="B25049" s="21">
        <v>42991</v>
      </c>
      <c r="C25049" s="122" t="s">
        <v>131</v>
      </c>
      <c r="D25049" s="117">
        <v>149.01</v>
      </c>
      <c r="E25049" s="96">
        <v>149.19999999999999</v>
      </c>
      <c r="F25049" s="12">
        <v>1540714</v>
      </c>
    </row>
    <row r="25050" spans="2:6">
      <c r="B25050" s="21">
        <v>42991</v>
      </c>
      <c r="C25050" s="122" t="s">
        <v>132</v>
      </c>
      <c r="D25050" s="117">
        <v>82.07</v>
      </c>
      <c r="E25050" s="96">
        <v>81.72</v>
      </c>
      <c r="F25050" s="12">
        <v>792162</v>
      </c>
    </row>
    <row r="25051" spans="2:6">
      <c r="B25051" s="21">
        <v>42991</v>
      </c>
      <c r="C25051" s="122" t="s">
        <v>133</v>
      </c>
      <c r="D25051" s="117">
        <v>119.77</v>
      </c>
      <c r="E25051" s="96">
        <v>119.44</v>
      </c>
      <c r="F25051" s="12">
        <v>876196</v>
      </c>
    </row>
    <row r="25052" spans="2:6">
      <c r="B25052" s="21">
        <v>42991</v>
      </c>
      <c r="C25052" s="122" t="s">
        <v>134</v>
      </c>
      <c r="D25052" s="117">
        <v>65.91</v>
      </c>
      <c r="E25052" s="96">
        <v>65.400000000000006</v>
      </c>
      <c r="F25052" s="12">
        <v>4904267</v>
      </c>
    </row>
    <row r="25053" spans="2:6">
      <c r="B25053" s="21">
        <v>42991</v>
      </c>
      <c r="C25053" s="122" t="s">
        <v>135</v>
      </c>
      <c r="D25053" s="117">
        <v>184.57</v>
      </c>
      <c r="E25053" s="96">
        <v>183.84</v>
      </c>
      <c r="F25053" s="12">
        <v>668249</v>
      </c>
    </row>
    <row r="25054" spans="2:6">
      <c r="B25054" s="21">
        <v>42991</v>
      </c>
      <c r="C25054" s="122" t="s">
        <v>136</v>
      </c>
      <c r="D25054" s="117">
        <v>245.82</v>
      </c>
      <c r="E25054" s="96">
        <v>246.24</v>
      </c>
      <c r="F25054" s="12">
        <v>2966359</v>
      </c>
    </row>
    <row r="25055" spans="2:6">
      <c r="B25055" s="21">
        <v>42991</v>
      </c>
      <c r="C25055" s="122" t="s">
        <v>137</v>
      </c>
      <c r="D25055" s="117">
        <v>95.12</v>
      </c>
      <c r="E25055" s="96">
        <v>95.01</v>
      </c>
      <c r="F25055" s="12">
        <v>590302</v>
      </c>
    </row>
    <row r="25056" spans="2:6">
      <c r="B25056" s="21">
        <v>42991</v>
      </c>
      <c r="C25056" s="122" t="s">
        <v>138</v>
      </c>
      <c r="D25056" s="117">
        <v>81.900000000000006</v>
      </c>
      <c r="E25056" s="96">
        <v>81.36</v>
      </c>
      <c r="F25056" s="12">
        <v>647030</v>
      </c>
    </row>
    <row r="25057" spans="2:6">
      <c r="B25057" s="21">
        <v>42991</v>
      </c>
      <c r="C25057" s="122" t="s">
        <v>139</v>
      </c>
      <c r="D25057" s="117">
        <v>86.42</v>
      </c>
      <c r="E25057" s="96">
        <v>86.64</v>
      </c>
      <c r="F25057" s="12">
        <v>2396472</v>
      </c>
    </row>
    <row r="25058" spans="2:6">
      <c r="B25058" s="21">
        <v>42991</v>
      </c>
      <c r="C25058" s="122" t="s">
        <v>140</v>
      </c>
      <c r="D25058" s="117">
        <v>182.57</v>
      </c>
      <c r="E25058" s="96">
        <v>180.53</v>
      </c>
      <c r="F25058" s="12">
        <v>432524</v>
      </c>
    </row>
    <row r="25059" spans="2:6">
      <c r="B25059" s="21">
        <v>42991</v>
      </c>
      <c r="C25059" s="122" t="s">
        <v>141</v>
      </c>
      <c r="D25059" s="117">
        <v>551.25</v>
      </c>
      <c r="E25059" s="96">
        <v>569.34</v>
      </c>
      <c r="F25059" s="12">
        <v>802930</v>
      </c>
    </row>
    <row r="25060" spans="2:6">
      <c r="B25060" s="21">
        <v>42991</v>
      </c>
      <c r="C25060" s="122" t="s">
        <v>142</v>
      </c>
      <c r="D25060" s="117">
        <v>240</v>
      </c>
      <c r="E25060" s="96">
        <v>241.93</v>
      </c>
      <c r="F25060" s="12">
        <v>4529090</v>
      </c>
    </row>
    <row r="25061" spans="2:6">
      <c r="B25061" s="21">
        <v>42991</v>
      </c>
      <c r="C25061" s="122" t="s">
        <v>143</v>
      </c>
      <c r="D25061" s="117">
        <v>23.92</v>
      </c>
      <c r="E25061" s="96">
        <v>24.33</v>
      </c>
      <c r="F25061" s="12">
        <v>86339775</v>
      </c>
    </row>
    <row r="25062" spans="2:6">
      <c r="B25062" s="21">
        <v>42991</v>
      </c>
      <c r="C25062" s="122" t="s">
        <v>144</v>
      </c>
      <c r="D25062" s="117">
        <v>64.150000000000006</v>
      </c>
      <c r="E25062" s="96">
        <v>64.61</v>
      </c>
      <c r="F25062" s="12">
        <v>2482463</v>
      </c>
    </row>
    <row r="25063" spans="2:6">
      <c r="B25063" s="21">
        <v>42991</v>
      </c>
      <c r="C25063" s="122" t="s">
        <v>145</v>
      </c>
      <c r="D25063" s="117">
        <v>44.6</v>
      </c>
      <c r="E25063" s="96">
        <v>44.71</v>
      </c>
      <c r="F25063" s="12">
        <v>4703745</v>
      </c>
    </row>
    <row r="25064" spans="2:6">
      <c r="B25064" s="21">
        <v>42991</v>
      </c>
      <c r="C25064" s="122" t="s">
        <v>146</v>
      </c>
      <c r="D25064" s="117">
        <v>56.79</v>
      </c>
      <c r="E25064" s="96">
        <v>58.6</v>
      </c>
      <c r="F25064" s="12">
        <v>5695652</v>
      </c>
    </row>
    <row r="25065" spans="2:6">
      <c r="B25065" s="21">
        <v>42991</v>
      </c>
      <c r="C25065" s="122" t="s">
        <v>147</v>
      </c>
      <c r="D25065" s="117">
        <v>322.93</v>
      </c>
      <c r="E25065" s="96">
        <v>320.3</v>
      </c>
      <c r="F25065" s="12">
        <v>388641</v>
      </c>
    </row>
    <row r="25066" spans="2:6">
      <c r="B25066" s="21">
        <v>42991</v>
      </c>
      <c r="C25066" s="122" t="s">
        <v>148</v>
      </c>
      <c r="D25066" s="117">
        <v>201.64</v>
      </c>
      <c r="E25066" s="96">
        <v>196.62</v>
      </c>
      <c r="F25066" s="12">
        <v>1952236</v>
      </c>
    </row>
    <row r="25067" spans="2:6">
      <c r="B25067" s="21">
        <v>42991</v>
      </c>
      <c r="C25067" s="122" t="s">
        <v>149</v>
      </c>
      <c r="D25067" s="117">
        <v>42.17</v>
      </c>
      <c r="E25067" s="96">
        <v>41.99</v>
      </c>
      <c r="F25067" s="12">
        <v>2171863</v>
      </c>
    </row>
    <row r="25068" spans="2:6">
      <c r="B25068" s="21">
        <v>42991</v>
      </c>
      <c r="C25068" s="122" t="s">
        <v>150</v>
      </c>
      <c r="D25068" s="117">
        <v>35.94</v>
      </c>
      <c r="E25068" s="96">
        <v>36.090000000000003</v>
      </c>
      <c r="F25068" s="12">
        <v>4303419</v>
      </c>
    </row>
    <row r="25069" spans="2:6">
      <c r="B25069" s="21">
        <v>42991</v>
      </c>
      <c r="C25069" s="122" t="s">
        <v>151</v>
      </c>
      <c r="D25069" s="117">
        <v>329.57</v>
      </c>
      <c r="E25069" s="96">
        <v>324.05</v>
      </c>
      <c r="F25069" s="12">
        <v>1160915</v>
      </c>
    </row>
    <row r="25070" spans="2:6">
      <c r="B25070" s="21">
        <v>42991</v>
      </c>
      <c r="C25070" s="122" t="s">
        <v>152</v>
      </c>
      <c r="D25070" s="117">
        <v>51.79</v>
      </c>
      <c r="E25070" s="96">
        <v>51.59</v>
      </c>
      <c r="F25070" s="12">
        <v>4385639</v>
      </c>
    </row>
    <row r="25071" spans="2:6">
      <c r="B25071" s="21">
        <v>42991</v>
      </c>
      <c r="C25071" s="122" t="s">
        <v>153</v>
      </c>
      <c r="D25071" s="117">
        <v>428.37</v>
      </c>
      <c r="E25071" s="96">
        <v>425.52</v>
      </c>
      <c r="F25071" s="12">
        <v>401393</v>
      </c>
    </row>
    <row r="25072" spans="2:6">
      <c r="B25072" s="21">
        <v>42991</v>
      </c>
      <c r="C25072" s="122" t="s">
        <v>154</v>
      </c>
      <c r="D25072" s="117">
        <v>40.659999999999997</v>
      </c>
      <c r="E25072" s="96">
        <v>40.36</v>
      </c>
      <c r="F25072" s="12">
        <v>1648667</v>
      </c>
    </row>
    <row r="25073" spans="2:6">
      <c r="B25073" s="21">
        <v>42991</v>
      </c>
      <c r="C25073" s="122" t="s">
        <v>155</v>
      </c>
      <c r="D25073" s="117">
        <v>62.88</v>
      </c>
      <c r="E25073" s="96">
        <v>62.48</v>
      </c>
      <c r="F25073" s="12">
        <v>4356991</v>
      </c>
    </row>
    <row r="25074" spans="2:6">
      <c r="B25074" s="21">
        <v>42991</v>
      </c>
      <c r="C25074" s="122" t="s">
        <v>156</v>
      </c>
      <c r="D25074" s="117">
        <v>29.05</v>
      </c>
      <c r="E25074" s="96">
        <v>29.08</v>
      </c>
      <c r="F25074" s="12">
        <v>5966605</v>
      </c>
    </row>
    <row r="25075" spans="2:6">
      <c r="B25075" s="21">
        <v>42991</v>
      </c>
      <c r="C25075" s="122" t="s">
        <v>157</v>
      </c>
      <c r="D25075" s="117">
        <v>47.5</v>
      </c>
      <c r="E25075" s="96">
        <v>47.64</v>
      </c>
      <c r="F25075" s="12">
        <v>1298262</v>
      </c>
    </row>
    <row r="25076" spans="2:6">
      <c r="B25076" s="21">
        <v>42991</v>
      </c>
      <c r="C25076" s="122" t="s">
        <v>158</v>
      </c>
      <c r="D25076" s="117">
        <v>120</v>
      </c>
      <c r="E25076" s="96">
        <v>119.96</v>
      </c>
      <c r="F25076" s="12">
        <v>518627</v>
      </c>
    </row>
    <row r="25077" spans="2:6">
      <c r="B25077" s="21">
        <v>42991</v>
      </c>
      <c r="C25077" s="122" t="s">
        <v>159</v>
      </c>
      <c r="D25077" s="117">
        <v>68.69</v>
      </c>
      <c r="E25077" s="96">
        <v>69.39</v>
      </c>
      <c r="F25077" s="12">
        <v>17467281</v>
      </c>
    </row>
    <row r="25078" spans="2:6">
      <c r="B25078" s="21">
        <v>42991</v>
      </c>
      <c r="C25078" s="122" t="s">
        <v>160</v>
      </c>
      <c r="D25078" s="117">
        <v>33.5</v>
      </c>
      <c r="E25078" s="96">
        <v>33.46</v>
      </c>
      <c r="F25078" s="12">
        <v>1094314</v>
      </c>
    </row>
    <row r="25079" spans="2:6">
      <c r="B25079" s="21">
        <v>42991</v>
      </c>
      <c r="C25079" s="122" t="s">
        <v>161</v>
      </c>
      <c r="D25079" s="117">
        <v>34.82</v>
      </c>
      <c r="E25079" s="96">
        <v>34.729999999999997</v>
      </c>
      <c r="F25079" s="12">
        <v>2706650</v>
      </c>
    </row>
    <row r="25080" spans="2:6">
      <c r="B25080" s="21">
        <v>42991</v>
      </c>
      <c r="C25080" s="122" t="s">
        <v>162</v>
      </c>
      <c r="D25080" s="117">
        <v>69.069999999999993</v>
      </c>
      <c r="E25080" s="96">
        <v>69.290000000000006</v>
      </c>
      <c r="F25080" s="12">
        <v>1362490</v>
      </c>
    </row>
    <row r="25081" spans="2:6">
      <c r="B25081" s="21">
        <v>42991</v>
      </c>
      <c r="C25081" s="122" t="s">
        <v>163</v>
      </c>
      <c r="D25081" s="117">
        <v>120.5</v>
      </c>
      <c r="E25081" s="96">
        <v>119.63</v>
      </c>
      <c r="F25081" s="12">
        <v>2532234</v>
      </c>
    </row>
    <row r="25082" spans="2:6">
      <c r="B25082" s="21">
        <v>42991</v>
      </c>
      <c r="C25082" s="122" t="s">
        <v>164</v>
      </c>
      <c r="D25082" s="117">
        <v>146.41999999999999</v>
      </c>
      <c r="E25082" s="96">
        <v>144.55000000000001</v>
      </c>
      <c r="F25082" s="12">
        <v>1809292</v>
      </c>
    </row>
    <row r="25083" spans="2:6">
      <c r="B25083" s="21">
        <v>42991</v>
      </c>
      <c r="C25083" s="122" t="s">
        <v>165</v>
      </c>
      <c r="D25083" s="117">
        <v>37.119999999999997</v>
      </c>
      <c r="E25083" s="96">
        <v>37.44</v>
      </c>
      <c r="F25083" s="12">
        <v>1208472</v>
      </c>
    </row>
    <row r="25084" spans="2:6">
      <c r="B25084" s="21">
        <v>42991</v>
      </c>
      <c r="C25084" s="122" t="s">
        <v>166</v>
      </c>
      <c r="D25084" s="117">
        <v>104.73</v>
      </c>
      <c r="E25084" s="96">
        <v>105.37</v>
      </c>
      <c r="F25084" s="12">
        <v>1698216</v>
      </c>
    </row>
    <row r="25085" spans="2:6">
      <c r="B25085" s="21">
        <v>42991</v>
      </c>
      <c r="C25085" s="122" t="s">
        <v>167</v>
      </c>
      <c r="D25085" s="117">
        <v>59</v>
      </c>
      <c r="E25085" s="96">
        <v>60.51</v>
      </c>
      <c r="F25085" s="12">
        <v>3588771</v>
      </c>
    </row>
    <row r="25086" spans="2:6">
      <c r="B25086" s="21">
        <v>42991</v>
      </c>
      <c r="C25086" s="122" t="s">
        <v>168</v>
      </c>
      <c r="D25086" s="117">
        <v>106.08</v>
      </c>
      <c r="E25086" s="96">
        <v>104.95</v>
      </c>
      <c r="F25086" s="12">
        <v>2103883</v>
      </c>
    </row>
    <row r="25087" spans="2:6">
      <c r="B25087" s="21">
        <v>42991</v>
      </c>
      <c r="C25087" s="122" t="s">
        <v>169</v>
      </c>
      <c r="D25087" s="117">
        <v>67.91</v>
      </c>
      <c r="E25087" s="96">
        <v>68.42</v>
      </c>
      <c r="F25087" s="12">
        <v>2302849</v>
      </c>
    </row>
    <row r="25088" spans="2:6">
      <c r="B25088" s="21">
        <v>42991</v>
      </c>
      <c r="C25088" s="122" t="s">
        <v>170</v>
      </c>
      <c r="D25088" s="117">
        <v>141.66999999999999</v>
      </c>
      <c r="E25088" s="96">
        <v>141.26</v>
      </c>
      <c r="F25088" s="12">
        <v>2608434</v>
      </c>
    </row>
    <row r="25089" spans="2:6">
      <c r="B25089" s="21">
        <v>42991</v>
      </c>
      <c r="C25089" s="122" t="s">
        <v>171</v>
      </c>
      <c r="D25089" s="117">
        <v>70.7</v>
      </c>
      <c r="E25089" s="96">
        <v>70.510000000000005</v>
      </c>
      <c r="F25089" s="12">
        <v>1728850</v>
      </c>
    </row>
    <row r="25090" spans="2:6">
      <c r="B25090" s="21">
        <v>42991</v>
      </c>
      <c r="C25090" s="122" t="s">
        <v>172</v>
      </c>
      <c r="D25090" s="117">
        <v>32.299999999999997</v>
      </c>
      <c r="E25090" s="96">
        <v>32.1</v>
      </c>
      <c r="F25090" s="12">
        <v>2184934</v>
      </c>
    </row>
    <row r="25091" spans="2:6">
      <c r="B25091" s="21">
        <v>42991</v>
      </c>
      <c r="C25091" s="122" t="s">
        <v>173</v>
      </c>
      <c r="D25091" s="117">
        <v>34.299999999999997</v>
      </c>
      <c r="E25091" s="96">
        <v>34.69</v>
      </c>
      <c r="F25091" s="12">
        <v>4051555</v>
      </c>
    </row>
    <row r="25092" spans="2:6">
      <c r="B25092" s="21">
        <v>42991</v>
      </c>
      <c r="C25092" s="122" t="s">
        <v>174</v>
      </c>
      <c r="D25092" s="117">
        <v>49.41</v>
      </c>
      <c r="E25092" s="96">
        <v>49.28</v>
      </c>
      <c r="F25092" s="12">
        <v>1193425</v>
      </c>
    </row>
    <row r="25093" spans="2:6">
      <c r="B25093" s="21">
        <v>42991</v>
      </c>
      <c r="C25093" s="122" t="s">
        <v>175</v>
      </c>
      <c r="D25093" s="117">
        <v>3.82</v>
      </c>
      <c r="E25093" s="96">
        <v>3.94</v>
      </c>
      <c r="F25093" s="12">
        <v>49795156</v>
      </c>
    </row>
    <row r="25094" spans="2:6">
      <c r="B25094" s="21">
        <v>42991</v>
      </c>
      <c r="C25094" s="122" t="s">
        <v>176</v>
      </c>
      <c r="D25094" s="117">
        <v>72.91</v>
      </c>
      <c r="E25094" s="96">
        <v>72.275000000000006</v>
      </c>
      <c r="F25094" s="12">
        <v>1324604</v>
      </c>
    </row>
    <row r="25095" spans="2:6">
      <c r="B25095" s="21">
        <v>42991</v>
      </c>
      <c r="C25095" s="122" t="s">
        <v>177</v>
      </c>
      <c r="D25095" s="117">
        <v>381.48</v>
      </c>
      <c r="E25095" s="96">
        <v>385.13</v>
      </c>
      <c r="F25095" s="12">
        <v>1616688</v>
      </c>
    </row>
    <row r="25096" spans="2:6">
      <c r="B25096" s="21">
        <v>42991</v>
      </c>
      <c r="C25096" s="122" t="s">
        <v>178</v>
      </c>
      <c r="D25096" s="117">
        <v>185.46</v>
      </c>
      <c r="E25096" s="96">
        <v>187.62</v>
      </c>
      <c r="F25096" s="12">
        <v>1299512</v>
      </c>
    </row>
    <row r="25097" spans="2:6">
      <c r="B25097" s="21">
        <v>42991</v>
      </c>
      <c r="C25097" s="122" t="s">
        <v>179</v>
      </c>
      <c r="D25097" s="117">
        <v>76.5</v>
      </c>
      <c r="E25097" s="96">
        <v>75.94</v>
      </c>
      <c r="F25097" s="12">
        <v>504985</v>
      </c>
    </row>
    <row r="25098" spans="2:6">
      <c r="B25098" s="21">
        <v>42991</v>
      </c>
      <c r="C25098" s="122" t="s">
        <v>180</v>
      </c>
      <c r="D25098" s="117">
        <v>71.94</v>
      </c>
      <c r="E25098" s="96">
        <v>71.650000000000006</v>
      </c>
      <c r="F25098" s="12">
        <v>1806575</v>
      </c>
    </row>
    <row r="25099" spans="2:6">
      <c r="B25099" s="21">
        <v>42991</v>
      </c>
      <c r="C25099" s="122" t="s">
        <v>181</v>
      </c>
      <c r="D25099" s="117">
        <v>135.56</v>
      </c>
      <c r="E25099" s="96">
        <v>134.08000000000001</v>
      </c>
      <c r="F25099" s="12">
        <v>604229</v>
      </c>
    </row>
    <row r="25100" spans="2:6">
      <c r="B25100" s="21">
        <v>42991</v>
      </c>
      <c r="C25100" s="122" t="s">
        <v>182</v>
      </c>
      <c r="D25100" s="117">
        <v>68.95</v>
      </c>
      <c r="E25100" s="96">
        <v>68.78</v>
      </c>
      <c r="F25100" s="12">
        <v>2894479</v>
      </c>
    </row>
    <row r="25101" spans="2:6">
      <c r="B25101" s="21">
        <v>42991</v>
      </c>
      <c r="C25101" s="122" t="s">
        <v>183</v>
      </c>
      <c r="D25101" s="117">
        <v>37.89</v>
      </c>
      <c r="E25101" s="96">
        <v>37.96</v>
      </c>
      <c r="F25101" s="12">
        <v>23398162</v>
      </c>
    </row>
    <row r="25102" spans="2:6">
      <c r="B25102" s="21">
        <v>42991</v>
      </c>
      <c r="C25102" s="122" t="s">
        <v>184</v>
      </c>
      <c r="D25102" s="117">
        <v>130.09</v>
      </c>
      <c r="E25102" s="96">
        <v>130.87</v>
      </c>
      <c r="F25102" s="12">
        <v>1036401</v>
      </c>
    </row>
    <row r="25103" spans="2:6">
      <c r="B25103" s="21">
        <v>42991</v>
      </c>
      <c r="C25103" s="122" t="s">
        <v>185</v>
      </c>
      <c r="D25103" s="117">
        <v>309</v>
      </c>
      <c r="E25103" s="96">
        <v>311.60000000000002</v>
      </c>
      <c r="F25103" s="12">
        <v>1286117</v>
      </c>
    </row>
    <row r="25104" spans="2:6">
      <c r="B25104" s="21">
        <v>42991</v>
      </c>
      <c r="C25104" s="122" t="s">
        <v>186</v>
      </c>
      <c r="D25104" s="117">
        <v>164.71</v>
      </c>
      <c r="E25104" s="96">
        <v>166.51</v>
      </c>
      <c r="F25104" s="12">
        <v>869910</v>
      </c>
    </row>
    <row r="25105" spans="2:6">
      <c r="B25105" s="21">
        <v>42991</v>
      </c>
      <c r="C25105" s="122" t="s">
        <v>187</v>
      </c>
      <c r="D25105" s="117">
        <v>48</v>
      </c>
      <c r="E25105" s="96">
        <v>47.5</v>
      </c>
      <c r="F25105" s="12">
        <v>2639296</v>
      </c>
    </row>
    <row r="25106" spans="2:6">
      <c r="B25106" s="21">
        <v>42991</v>
      </c>
      <c r="C25106" s="122" t="s">
        <v>188</v>
      </c>
      <c r="D25106" s="117">
        <v>97</v>
      </c>
      <c r="E25106" s="96">
        <v>98.16</v>
      </c>
      <c r="F25106" s="12">
        <v>3576201</v>
      </c>
    </row>
    <row r="25107" spans="2:6">
      <c r="B25107" s="21">
        <v>42991</v>
      </c>
      <c r="C25107" s="122" t="s">
        <v>189</v>
      </c>
      <c r="D25107" s="117">
        <v>29.96</v>
      </c>
      <c r="E25107" s="96">
        <v>29.94</v>
      </c>
      <c r="F25107" s="12">
        <v>3681105</v>
      </c>
    </row>
    <row r="25108" spans="2:6">
      <c r="B25108" s="21">
        <v>42991</v>
      </c>
      <c r="C25108" s="122" t="s">
        <v>190</v>
      </c>
      <c r="D25108" s="117">
        <v>79.44</v>
      </c>
      <c r="E25108" s="96">
        <v>80.209999999999994</v>
      </c>
      <c r="F25108" s="12">
        <v>3485196</v>
      </c>
    </row>
    <row r="25109" spans="2:6">
      <c r="B25109" s="21">
        <v>42991</v>
      </c>
      <c r="C25109" s="122" t="s">
        <v>191</v>
      </c>
      <c r="D25109" s="117">
        <v>26.57</v>
      </c>
      <c r="E25109" s="96">
        <v>26.41</v>
      </c>
      <c r="F25109" s="12">
        <v>5019988</v>
      </c>
    </row>
    <row r="25110" spans="2:6">
      <c r="B25110" s="21">
        <v>42991</v>
      </c>
      <c r="C25110" s="122" t="s">
        <v>192</v>
      </c>
      <c r="D25110" s="117">
        <v>41.28</v>
      </c>
      <c r="E25110" s="96">
        <v>42.1</v>
      </c>
      <c r="F25110" s="12">
        <v>4735616</v>
      </c>
    </row>
    <row r="25111" spans="2:6">
      <c r="B25111" s="21">
        <v>42991</v>
      </c>
      <c r="C25111" s="122" t="s">
        <v>193</v>
      </c>
      <c r="D25111" s="117">
        <v>130.9</v>
      </c>
      <c r="E25111" s="96">
        <v>131.21</v>
      </c>
      <c r="F25111" s="12">
        <v>2100781</v>
      </c>
    </row>
    <row r="25112" spans="2:6">
      <c r="B25112" s="21">
        <v>42991</v>
      </c>
      <c r="C25112" s="122" t="s">
        <v>194</v>
      </c>
      <c r="D25112" s="117">
        <v>249.65</v>
      </c>
      <c r="E25112" s="96">
        <v>246.6</v>
      </c>
      <c r="F25112" s="12">
        <v>319958</v>
      </c>
    </row>
    <row r="25113" spans="2:6">
      <c r="B25113" s="21">
        <v>42991</v>
      </c>
      <c r="C25113" s="122" t="s">
        <v>195</v>
      </c>
      <c r="D25113" s="117">
        <v>45.04</v>
      </c>
      <c r="E25113" s="96">
        <v>45.56</v>
      </c>
      <c r="F25113" s="12">
        <v>6178645</v>
      </c>
    </row>
    <row r="25114" spans="2:6">
      <c r="B25114" s="21">
        <v>42991</v>
      </c>
      <c r="C25114" s="122" t="s">
        <v>196</v>
      </c>
      <c r="D25114" s="117">
        <v>160.13999999999999</v>
      </c>
      <c r="E25114" s="96">
        <v>162.99</v>
      </c>
      <c r="F25114" s="12">
        <v>4202017</v>
      </c>
    </row>
    <row r="25115" spans="2:6">
      <c r="B25115" s="21">
        <v>42991</v>
      </c>
      <c r="C25115" s="122" t="s">
        <v>197</v>
      </c>
      <c r="D25115" s="117">
        <v>17.059999999999999</v>
      </c>
      <c r="E25115" s="96">
        <v>17.170000000000002</v>
      </c>
      <c r="F25115" s="12">
        <v>4663511</v>
      </c>
    </row>
    <row r="25116" spans="2:6">
      <c r="B25116" s="21">
        <v>42991</v>
      </c>
      <c r="C25116" s="122" t="s">
        <v>198</v>
      </c>
      <c r="D25116" s="117">
        <v>47.38</v>
      </c>
      <c r="E25116" s="96">
        <v>47.69</v>
      </c>
      <c r="F25116" s="12">
        <v>1540084</v>
      </c>
    </row>
    <row r="25117" spans="2:6">
      <c r="B25117" s="21">
        <v>42991</v>
      </c>
      <c r="C25117" s="122" t="s">
        <v>199</v>
      </c>
      <c r="D25117" s="117">
        <v>96.89</v>
      </c>
      <c r="E25117" s="96">
        <v>95.61</v>
      </c>
      <c r="F25117" s="12">
        <v>5610287</v>
      </c>
    </row>
    <row r="25118" spans="2:6">
      <c r="B25118" s="21">
        <v>42991</v>
      </c>
      <c r="C25118" s="122" t="s">
        <v>200</v>
      </c>
      <c r="D25118" s="117">
        <v>32.340000000000003</v>
      </c>
      <c r="E25118" s="96">
        <v>32.18</v>
      </c>
      <c r="F25118" s="12">
        <v>22705140</v>
      </c>
    </row>
    <row r="25119" spans="2:6">
      <c r="B25119" s="21">
        <v>42991</v>
      </c>
      <c r="C25119" s="122" t="s">
        <v>201</v>
      </c>
      <c r="D25119" s="117">
        <v>32.520000000000003</v>
      </c>
      <c r="E25119" s="96">
        <v>32.32</v>
      </c>
      <c r="F25119" s="12">
        <v>1380872</v>
      </c>
    </row>
    <row r="25120" spans="2:6">
      <c r="B25120" s="21">
        <v>42991</v>
      </c>
      <c r="C25120" s="122" t="s">
        <v>202</v>
      </c>
      <c r="D25120" s="117">
        <v>51.98</v>
      </c>
      <c r="E25120" s="96">
        <v>52.07</v>
      </c>
      <c r="F25120" s="12">
        <v>3919166</v>
      </c>
    </row>
    <row r="25121" spans="2:6">
      <c r="B25121" s="21">
        <v>42991</v>
      </c>
      <c r="C25121" s="122" t="s">
        <v>203</v>
      </c>
      <c r="D25121" s="117">
        <v>134.61000000000001</v>
      </c>
      <c r="E25121" s="96">
        <v>135.25</v>
      </c>
      <c r="F25121" s="12">
        <v>359975</v>
      </c>
    </row>
    <row r="25122" spans="2:6">
      <c r="B25122" s="21">
        <v>42991</v>
      </c>
      <c r="C25122" s="122" t="s">
        <v>204</v>
      </c>
      <c r="D25122" s="117">
        <v>19.11</v>
      </c>
      <c r="E25122" s="96">
        <v>18.75</v>
      </c>
      <c r="F25122" s="12">
        <v>15857355</v>
      </c>
    </row>
    <row r="25123" spans="2:6">
      <c r="B25123" s="21">
        <v>42991</v>
      </c>
      <c r="C25123" s="122" t="s">
        <v>205</v>
      </c>
      <c r="D25123" s="117">
        <v>72.819999999999993</v>
      </c>
      <c r="E25123" s="96">
        <v>72.27</v>
      </c>
      <c r="F25123" s="12">
        <v>3279581</v>
      </c>
    </row>
    <row r="25124" spans="2:6">
      <c r="B25124" s="21">
        <v>42991</v>
      </c>
      <c r="C25124" s="122" t="s">
        <v>206</v>
      </c>
      <c r="D25124" s="117">
        <v>75.97</v>
      </c>
      <c r="E25124" s="96">
        <v>77.16</v>
      </c>
      <c r="F25124" s="12">
        <v>1096514</v>
      </c>
    </row>
    <row r="25125" spans="2:6">
      <c r="B25125" s="21">
        <v>42991</v>
      </c>
      <c r="C25125" s="122" t="s">
        <v>207</v>
      </c>
      <c r="D25125" s="117">
        <v>82.3</v>
      </c>
      <c r="E25125" s="96">
        <v>83.08</v>
      </c>
      <c r="F25125" s="12">
        <v>6813764</v>
      </c>
    </row>
    <row r="25126" spans="2:6">
      <c r="B25126" s="21">
        <v>42991</v>
      </c>
      <c r="C25126" s="122" t="s">
        <v>208</v>
      </c>
      <c r="D25126" s="117">
        <v>112.49</v>
      </c>
      <c r="E25126" s="96">
        <v>114.18</v>
      </c>
      <c r="F25126" s="12">
        <v>5889386</v>
      </c>
    </row>
    <row r="25127" spans="2:6">
      <c r="B25127" s="21">
        <v>42991</v>
      </c>
      <c r="C25127" s="122" t="s">
        <v>209</v>
      </c>
      <c r="D25127" s="117">
        <v>116.04</v>
      </c>
      <c r="E25127" s="96">
        <v>119.64</v>
      </c>
      <c r="F25127" s="12">
        <v>1771609</v>
      </c>
    </row>
    <row r="25128" spans="2:6">
      <c r="B25128" s="21">
        <v>42991</v>
      </c>
      <c r="C25128" s="122" t="s">
        <v>210</v>
      </c>
      <c r="D25128" s="117">
        <v>78.150000000000006</v>
      </c>
      <c r="E25128" s="96">
        <v>78.069999999999993</v>
      </c>
      <c r="F25128" s="12">
        <v>2061391</v>
      </c>
    </row>
    <row r="25129" spans="2:6">
      <c r="B25129" s="21">
        <v>42991</v>
      </c>
      <c r="C25129" s="122" t="s">
        <v>211</v>
      </c>
      <c r="D25129" s="117">
        <v>48.96</v>
      </c>
      <c r="E25129" s="96">
        <v>48.98</v>
      </c>
      <c r="F25129" s="12">
        <v>6255091</v>
      </c>
    </row>
    <row r="25130" spans="2:6">
      <c r="B25130" s="21">
        <v>42991</v>
      </c>
      <c r="C25130" s="122" t="s">
        <v>212</v>
      </c>
      <c r="D25130" s="117">
        <v>117.16</v>
      </c>
      <c r="E25130" s="96">
        <v>117.37</v>
      </c>
      <c r="F25130" s="12">
        <v>2562119</v>
      </c>
    </row>
    <row r="25131" spans="2:6">
      <c r="B25131" s="21">
        <v>42991</v>
      </c>
      <c r="C25131" s="122" t="s">
        <v>213</v>
      </c>
      <c r="D25131" s="117">
        <v>58</v>
      </c>
      <c r="E25131" s="96">
        <v>59.29</v>
      </c>
      <c r="F25131" s="12">
        <v>2901559</v>
      </c>
    </row>
    <row r="25132" spans="2:6">
      <c r="B25132" s="21">
        <v>42991</v>
      </c>
      <c r="C25132" s="122" t="s">
        <v>214</v>
      </c>
      <c r="D25132" s="117">
        <v>76.97</v>
      </c>
      <c r="E25132" s="96">
        <v>77.84</v>
      </c>
      <c r="F25132" s="12">
        <v>3632338</v>
      </c>
    </row>
    <row r="25133" spans="2:6">
      <c r="B25133" s="21">
        <v>42991</v>
      </c>
      <c r="C25133" s="122" t="s">
        <v>215</v>
      </c>
      <c r="D25133" s="117">
        <v>107.37</v>
      </c>
      <c r="E25133" s="96">
        <v>106.89</v>
      </c>
      <c r="F25133" s="12">
        <v>980282</v>
      </c>
    </row>
    <row r="25134" spans="2:6">
      <c r="B25134" s="21">
        <v>42991</v>
      </c>
      <c r="C25134" s="122" t="s">
        <v>216</v>
      </c>
      <c r="D25134" s="117">
        <v>37.65</v>
      </c>
      <c r="E25134" s="96">
        <v>37.159999999999997</v>
      </c>
      <c r="F25134" s="12">
        <v>7766252</v>
      </c>
    </row>
    <row r="25135" spans="2:6">
      <c r="B25135" s="21">
        <v>42991</v>
      </c>
      <c r="C25135" s="122" t="s">
        <v>217</v>
      </c>
      <c r="D25135" s="117">
        <v>87.29</v>
      </c>
      <c r="E25135" s="96">
        <v>87.24</v>
      </c>
      <c r="F25135" s="12">
        <v>2465965</v>
      </c>
    </row>
    <row r="25136" spans="2:6">
      <c r="B25136" s="21">
        <v>42991</v>
      </c>
      <c r="C25136" s="122" t="s">
        <v>218</v>
      </c>
      <c r="D25136" s="117">
        <v>98.24</v>
      </c>
      <c r="E25136" s="96">
        <v>98.82</v>
      </c>
      <c r="F25136" s="12">
        <v>7615303</v>
      </c>
    </row>
    <row r="25137" spans="2:6">
      <c r="B25137" s="21">
        <v>42991</v>
      </c>
      <c r="C25137" s="122" t="s">
        <v>219</v>
      </c>
      <c r="D25137" s="117">
        <v>21.02</v>
      </c>
      <c r="E25137" s="96">
        <v>21.2</v>
      </c>
      <c r="F25137" s="12">
        <v>2722898</v>
      </c>
    </row>
    <row r="25138" spans="2:6">
      <c r="B25138" s="21">
        <v>42991</v>
      </c>
      <c r="C25138" s="122" t="s">
        <v>220</v>
      </c>
      <c r="D25138" s="117">
        <v>19.77</v>
      </c>
      <c r="E25138" s="96">
        <v>19.96</v>
      </c>
      <c r="F25138" s="12">
        <v>3025759</v>
      </c>
    </row>
    <row r="25139" spans="2:6">
      <c r="B25139" s="21">
        <v>42991</v>
      </c>
      <c r="C25139" s="122" t="s">
        <v>221</v>
      </c>
      <c r="D25139" s="117">
        <v>54.24</v>
      </c>
      <c r="E25139" s="96">
        <v>53.94</v>
      </c>
      <c r="F25139" s="12">
        <v>3276166</v>
      </c>
    </row>
    <row r="25140" spans="2:6">
      <c r="B25140" s="21">
        <v>42991</v>
      </c>
      <c r="C25140" s="122" t="s">
        <v>222</v>
      </c>
      <c r="D25140" s="117">
        <v>97.8</v>
      </c>
      <c r="E25140" s="96">
        <v>97.99</v>
      </c>
      <c r="F25140" s="12">
        <v>1097206</v>
      </c>
    </row>
    <row r="25141" spans="2:6">
      <c r="B25141" s="21">
        <v>42991</v>
      </c>
      <c r="C25141" s="122" t="s">
        <v>223</v>
      </c>
      <c r="D25141" s="117">
        <v>124.47</v>
      </c>
      <c r="E25141" s="96">
        <v>121.54</v>
      </c>
      <c r="F25141" s="12">
        <v>4572608</v>
      </c>
    </row>
    <row r="25142" spans="2:6">
      <c r="B25142" s="21">
        <v>42991</v>
      </c>
      <c r="C25142" s="122" t="s">
        <v>224</v>
      </c>
      <c r="D25142" s="117">
        <v>83.97</v>
      </c>
      <c r="E25142" s="96">
        <v>84.41</v>
      </c>
      <c r="F25142" s="12">
        <v>2077231</v>
      </c>
    </row>
    <row r="25143" spans="2:6">
      <c r="B25143" s="21">
        <v>42991</v>
      </c>
      <c r="C25143" s="122" t="s">
        <v>225</v>
      </c>
      <c r="D25143" s="117">
        <v>88</v>
      </c>
      <c r="E25143" s="96">
        <v>88.58</v>
      </c>
      <c r="F25143" s="12">
        <v>1000858</v>
      </c>
    </row>
    <row r="25144" spans="2:6">
      <c r="B25144" s="21">
        <v>42991</v>
      </c>
      <c r="C25144" s="122" t="s">
        <v>226</v>
      </c>
      <c r="D25144" s="117">
        <v>91.68</v>
      </c>
      <c r="E25144" s="96">
        <v>91.73</v>
      </c>
      <c r="F25144" s="12">
        <v>1083470</v>
      </c>
    </row>
    <row r="25145" spans="2:6">
      <c r="B25145" s="21">
        <v>42991</v>
      </c>
      <c r="C25145" s="122" t="s">
        <v>227</v>
      </c>
      <c r="D25145" s="117">
        <v>29.43</v>
      </c>
      <c r="E25145" s="96">
        <v>29.36</v>
      </c>
      <c r="F25145" s="12">
        <v>1604311</v>
      </c>
    </row>
    <row r="25146" spans="2:6">
      <c r="B25146" s="21">
        <v>42991</v>
      </c>
      <c r="C25146" s="122" t="s">
        <v>228</v>
      </c>
      <c r="D25146" s="117">
        <v>81.430000000000007</v>
      </c>
      <c r="E25146" s="96">
        <v>83.62</v>
      </c>
      <c r="F25146" s="12">
        <v>2678142</v>
      </c>
    </row>
    <row r="25147" spans="2:6">
      <c r="B25147" s="21">
        <v>42991</v>
      </c>
      <c r="C25147" s="122" t="s">
        <v>229</v>
      </c>
      <c r="D25147" s="117">
        <v>111.3</v>
      </c>
      <c r="E25147" s="96">
        <v>110.23</v>
      </c>
      <c r="F25147" s="12">
        <v>961982</v>
      </c>
    </row>
    <row r="25148" spans="2:6">
      <c r="B25148" s="21">
        <v>42991</v>
      </c>
      <c r="C25148" s="122" t="s">
        <v>230</v>
      </c>
      <c r="D25148" s="117">
        <v>87.22</v>
      </c>
      <c r="E25148" s="96">
        <v>86.77</v>
      </c>
      <c r="F25148" s="12">
        <v>2544780</v>
      </c>
    </row>
    <row r="25149" spans="2:6">
      <c r="B25149" s="21">
        <v>42991</v>
      </c>
      <c r="C25149" s="122" t="s">
        <v>231</v>
      </c>
      <c r="D25149" s="117">
        <v>60.15</v>
      </c>
      <c r="E25149" s="96">
        <v>59.78</v>
      </c>
      <c r="F25149" s="12">
        <v>1221362</v>
      </c>
    </row>
    <row r="25150" spans="2:6">
      <c r="B25150" s="21">
        <v>42991</v>
      </c>
      <c r="C25150" s="122" t="s">
        <v>232</v>
      </c>
      <c r="D25150" s="117">
        <v>32.340000000000003</v>
      </c>
      <c r="E25150" s="96">
        <v>33.51</v>
      </c>
      <c r="F25150" s="12">
        <v>6000432</v>
      </c>
    </row>
    <row r="25151" spans="2:6">
      <c r="B25151" s="21">
        <v>42991</v>
      </c>
      <c r="C25151" s="122" t="s">
        <v>233</v>
      </c>
      <c r="D25151" s="117">
        <v>68.900000000000006</v>
      </c>
      <c r="E25151" s="96">
        <v>69.5</v>
      </c>
      <c r="F25151" s="12">
        <v>9223585</v>
      </c>
    </row>
    <row r="25152" spans="2:6">
      <c r="B25152" s="21">
        <v>42991</v>
      </c>
      <c r="C25152" s="122" t="s">
        <v>234</v>
      </c>
      <c r="D25152" s="117">
        <v>85.8</v>
      </c>
      <c r="E25152" s="96">
        <v>85.36</v>
      </c>
      <c r="F25152" s="12">
        <v>2688694</v>
      </c>
    </row>
    <row r="25153" spans="2:6">
      <c r="B25153" s="21">
        <v>42991</v>
      </c>
      <c r="C25153" s="122" t="s">
        <v>235</v>
      </c>
      <c r="D25153" s="117">
        <v>119.86</v>
      </c>
      <c r="E25153" s="96">
        <v>119.6</v>
      </c>
      <c r="F25153" s="12">
        <v>2515308</v>
      </c>
    </row>
    <row r="25154" spans="2:6">
      <c r="B25154" s="21">
        <v>42991</v>
      </c>
      <c r="C25154" s="122" t="s">
        <v>236</v>
      </c>
      <c r="D25154" s="117">
        <v>38</v>
      </c>
      <c r="E25154" s="96">
        <v>38.270000000000003</v>
      </c>
      <c r="F25154" s="12">
        <v>5622321</v>
      </c>
    </row>
    <row r="25155" spans="2:6">
      <c r="B25155" s="21">
        <v>42991</v>
      </c>
      <c r="C25155" s="122" t="s">
        <v>237</v>
      </c>
      <c r="D25155" s="117">
        <v>129.72999999999999</v>
      </c>
      <c r="E25155" s="96">
        <v>129.41999999999999</v>
      </c>
      <c r="F25155" s="12">
        <v>747220</v>
      </c>
    </row>
    <row r="25156" spans="2:6">
      <c r="B25156" s="21">
        <v>42991</v>
      </c>
      <c r="C25156" s="122" t="s">
        <v>238</v>
      </c>
      <c r="D25156" s="117">
        <v>84.16</v>
      </c>
      <c r="E25156" s="96">
        <v>83.76</v>
      </c>
      <c r="F25156" s="12">
        <v>1424422</v>
      </c>
    </row>
    <row r="25157" spans="2:6">
      <c r="B25157" s="21">
        <v>42991</v>
      </c>
      <c r="C25157" s="122" t="s">
        <v>239</v>
      </c>
      <c r="D25157" s="117">
        <v>116.55</v>
      </c>
      <c r="E25157" s="96">
        <v>98.99</v>
      </c>
      <c r="F25157" s="12">
        <v>17508859</v>
      </c>
    </row>
    <row r="25158" spans="2:6">
      <c r="B25158" s="21">
        <v>42991</v>
      </c>
      <c r="C25158" s="122" t="s">
        <v>240</v>
      </c>
      <c r="D25158" s="117">
        <v>80.680000000000007</v>
      </c>
      <c r="E25158" s="96">
        <v>80.98</v>
      </c>
      <c r="F25158" s="12">
        <v>2941935</v>
      </c>
    </row>
    <row r="25159" spans="2:6">
      <c r="B25159" s="21">
        <v>42991</v>
      </c>
      <c r="C25159" s="122" t="s">
        <v>241</v>
      </c>
      <c r="D25159" s="117">
        <v>109.3</v>
      </c>
      <c r="E25159" s="96">
        <v>109.66</v>
      </c>
      <c r="F25159" s="12">
        <v>1302895</v>
      </c>
    </row>
    <row r="25160" spans="2:6">
      <c r="B25160" s="21">
        <v>42991</v>
      </c>
      <c r="C25160" s="122" t="s">
        <v>242</v>
      </c>
      <c r="D25160" s="117">
        <v>86.07</v>
      </c>
      <c r="E25160" s="96">
        <v>85.6</v>
      </c>
      <c r="F25160" s="12">
        <v>886226</v>
      </c>
    </row>
    <row r="25161" spans="2:6">
      <c r="B25161" s="21">
        <v>42991</v>
      </c>
      <c r="C25161" s="122" t="s">
        <v>243</v>
      </c>
      <c r="D25161" s="117">
        <v>61.12</v>
      </c>
      <c r="E25161" s="96">
        <v>61.3</v>
      </c>
      <c r="F25161" s="12">
        <v>1451418</v>
      </c>
    </row>
    <row r="25162" spans="2:6">
      <c r="B25162" s="21">
        <v>42991</v>
      </c>
      <c r="C25162" s="122" t="s">
        <v>244</v>
      </c>
      <c r="D25162" s="117">
        <v>89.32</v>
      </c>
      <c r="E25162" s="96">
        <v>91.1</v>
      </c>
      <c r="F25162" s="12">
        <v>3158258</v>
      </c>
    </row>
    <row r="25163" spans="2:6">
      <c r="B25163" s="21">
        <v>42991</v>
      </c>
      <c r="C25163" s="122" t="s">
        <v>245</v>
      </c>
      <c r="D25163" s="117">
        <v>468.36</v>
      </c>
      <c r="E25163" s="96">
        <v>458.87</v>
      </c>
      <c r="F25163" s="12">
        <v>805309</v>
      </c>
    </row>
    <row r="25164" spans="2:6">
      <c r="B25164" s="21">
        <v>42991</v>
      </c>
      <c r="C25164" s="122" t="s">
        <v>246</v>
      </c>
      <c r="D25164" s="117">
        <v>67.55</v>
      </c>
      <c r="E25164" s="96">
        <v>67.31</v>
      </c>
      <c r="F25164" s="12">
        <v>1050344</v>
      </c>
    </row>
    <row r="25165" spans="2:6">
      <c r="B25165" s="21">
        <v>42991</v>
      </c>
      <c r="C25165" s="122" t="s">
        <v>247</v>
      </c>
      <c r="D25165" s="117">
        <v>62.48</v>
      </c>
      <c r="E25165" s="96">
        <v>63.11</v>
      </c>
      <c r="F25165" s="12">
        <v>4418815</v>
      </c>
    </row>
    <row r="25166" spans="2:6">
      <c r="B25166" s="21">
        <v>42991</v>
      </c>
      <c r="C25166" s="122" t="s">
        <v>248</v>
      </c>
      <c r="D25166" s="117">
        <v>62.57</v>
      </c>
      <c r="E25166" s="96">
        <v>62.37</v>
      </c>
      <c r="F25166" s="12">
        <v>1104532</v>
      </c>
    </row>
    <row r="25167" spans="2:6">
      <c r="B25167" s="21">
        <v>42991</v>
      </c>
      <c r="C25167" s="122" t="s">
        <v>249</v>
      </c>
      <c r="D25167" s="117">
        <v>62.66</v>
      </c>
      <c r="E25167" s="96">
        <v>63.24</v>
      </c>
      <c r="F25167" s="12">
        <v>2741978</v>
      </c>
    </row>
    <row r="25168" spans="2:6">
      <c r="B25168" s="21">
        <v>42991</v>
      </c>
      <c r="C25168" s="122" t="s">
        <v>250</v>
      </c>
      <c r="D25168" s="117">
        <v>264.57</v>
      </c>
      <c r="E25168" s="96">
        <v>261.18</v>
      </c>
      <c r="F25168" s="12">
        <v>384048</v>
      </c>
    </row>
    <row r="25169" spans="2:6">
      <c r="B25169" s="21">
        <v>42991</v>
      </c>
      <c r="C25169" s="122" t="s">
        <v>251</v>
      </c>
      <c r="D25169" s="117">
        <v>40.6</v>
      </c>
      <c r="E25169" s="96">
        <v>40.67</v>
      </c>
      <c r="F25169" s="12">
        <v>1976614</v>
      </c>
    </row>
    <row r="25170" spans="2:6">
      <c r="B25170" s="21">
        <v>42991</v>
      </c>
      <c r="C25170" s="122" t="s">
        <v>252</v>
      </c>
      <c r="D25170" s="117">
        <v>74.540000000000006</v>
      </c>
      <c r="E25170" s="96">
        <v>74.930000000000007</v>
      </c>
      <c r="F25170" s="12">
        <v>2137316</v>
      </c>
    </row>
    <row r="25171" spans="2:6">
      <c r="B25171" s="21">
        <v>42991</v>
      </c>
      <c r="C25171" s="122" t="s">
        <v>253</v>
      </c>
      <c r="D25171" s="117">
        <v>78.989999999999995</v>
      </c>
      <c r="E25171" s="96">
        <v>78.23</v>
      </c>
      <c r="F25171" s="12">
        <v>1229959</v>
      </c>
    </row>
    <row r="25172" spans="2:6">
      <c r="B25172" s="21">
        <v>42991</v>
      </c>
      <c r="C25172" s="122" t="s">
        <v>254</v>
      </c>
      <c r="D25172" s="117">
        <v>50.23</v>
      </c>
      <c r="E25172" s="96">
        <v>49.75</v>
      </c>
      <c r="F25172" s="12">
        <v>1993270</v>
      </c>
    </row>
    <row r="25173" spans="2:6">
      <c r="B25173" s="21">
        <v>42991</v>
      </c>
      <c r="C25173" s="122" t="s">
        <v>255</v>
      </c>
      <c r="D25173" s="117">
        <v>114.48</v>
      </c>
      <c r="E25173" s="96">
        <v>111.78</v>
      </c>
      <c r="F25173" s="12">
        <v>1208965</v>
      </c>
    </row>
    <row r="25174" spans="2:6">
      <c r="B25174" s="21">
        <v>42991</v>
      </c>
      <c r="C25174" s="122" t="s">
        <v>256</v>
      </c>
      <c r="D25174" s="117">
        <v>37.909999999999997</v>
      </c>
      <c r="E25174" s="96">
        <v>37.799999999999997</v>
      </c>
      <c r="F25174" s="12">
        <v>5369144</v>
      </c>
    </row>
    <row r="25175" spans="2:6">
      <c r="B25175" s="21">
        <v>42991</v>
      </c>
      <c r="C25175" s="122" t="s">
        <v>257</v>
      </c>
      <c r="D25175" s="117">
        <v>57.46</v>
      </c>
      <c r="E25175" s="96">
        <v>56.72</v>
      </c>
      <c r="F25175" s="12">
        <v>1270940</v>
      </c>
    </row>
    <row r="25176" spans="2:6">
      <c r="B25176" s="21">
        <v>42991</v>
      </c>
      <c r="C25176" s="122" t="s">
        <v>258</v>
      </c>
      <c r="D25176" s="117">
        <v>145.32</v>
      </c>
      <c r="E25176" s="96">
        <v>145.66</v>
      </c>
      <c r="F25176" s="12">
        <v>1137847</v>
      </c>
    </row>
    <row r="25177" spans="2:6">
      <c r="B25177" s="21">
        <v>42991</v>
      </c>
      <c r="C25177" s="122" t="s">
        <v>259</v>
      </c>
      <c r="D25177" s="117">
        <v>77.58</v>
      </c>
      <c r="E25177" s="96">
        <v>77.680000000000007</v>
      </c>
      <c r="F25177" s="12">
        <v>823221</v>
      </c>
    </row>
    <row r="25178" spans="2:6">
      <c r="B25178" s="21">
        <v>42991</v>
      </c>
      <c r="C25178" s="122" t="s">
        <v>260</v>
      </c>
      <c r="D25178" s="117">
        <v>11.6</v>
      </c>
      <c r="E25178" s="96">
        <v>11.62</v>
      </c>
      <c r="F25178" s="12">
        <v>23302152</v>
      </c>
    </row>
    <row r="25179" spans="2:6">
      <c r="B25179" s="21">
        <v>42991</v>
      </c>
      <c r="C25179" s="122" t="s">
        <v>261</v>
      </c>
      <c r="D25179" s="117">
        <v>43.44</v>
      </c>
      <c r="E25179" s="96">
        <v>43.55</v>
      </c>
      <c r="F25179" s="12">
        <v>1799488</v>
      </c>
    </row>
    <row r="25180" spans="2:6">
      <c r="B25180" s="21">
        <v>42991</v>
      </c>
      <c r="C25180" s="122" t="s">
        <v>262</v>
      </c>
      <c r="D25180" s="117">
        <v>173.01</v>
      </c>
      <c r="E25180" s="96">
        <v>173.05</v>
      </c>
      <c r="F25180" s="12">
        <v>9119295</v>
      </c>
    </row>
    <row r="25181" spans="2:6">
      <c r="B25181" s="21">
        <v>42991</v>
      </c>
      <c r="C25181" s="122" t="s">
        <v>263</v>
      </c>
      <c r="D25181" s="117">
        <v>65.37</v>
      </c>
      <c r="E25181" s="96">
        <v>64.75</v>
      </c>
      <c r="F25181" s="12">
        <v>682804</v>
      </c>
    </row>
    <row r="25182" spans="2:6">
      <c r="B25182" s="21">
        <v>42991</v>
      </c>
      <c r="C25182" s="122" t="s">
        <v>264</v>
      </c>
      <c r="D25182" s="117">
        <v>14.02</v>
      </c>
      <c r="E25182" s="96">
        <v>13.94</v>
      </c>
      <c r="F25182" s="12">
        <v>23721558</v>
      </c>
    </row>
    <row r="25183" spans="2:6">
      <c r="B25183" s="21">
        <v>42991</v>
      </c>
      <c r="C25183" s="122" t="s">
        <v>265</v>
      </c>
      <c r="D25183" s="117">
        <v>215.12</v>
      </c>
      <c r="E25183" s="96">
        <v>215</v>
      </c>
      <c r="F25183" s="12">
        <v>800868</v>
      </c>
    </row>
    <row r="25184" spans="2:6">
      <c r="B25184" s="21">
        <v>42991</v>
      </c>
      <c r="C25184" s="122" t="s">
        <v>266</v>
      </c>
      <c r="D25184" s="117">
        <v>31.66</v>
      </c>
      <c r="E25184" s="96">
        <v>31.48</v>
      </c>
      <c r="F25184" s="12">
        <v>5821122</v>
      </c>
    </row>
    <row r="25185" spans="2:6">
      <c r="B25185" s="21">
        <v>42991</v>
      </c>
      <c r="C25185" s="122" t="s">
        <v>267</v>
      </c>
      <c r="D25185" s="117">
        <v>117.31</v>
      </c>
      <c r="E25185" s="96">
        <v>116.54</v>
      </c>
      <c r="F25185" s="12">
        <v>316306</v>
      </c>
    </row>
    <row r="25186" spans="2:6">
      <c r="B25186" s="21">
        <v>42991</v>
      </c>
      <c r="C25186" s="122" t="s">
        <v>268</v>
      </c>
      <c r="D25186" s="117">
        <v>93.08</v>
      </c>
      <c r="E25186" s="96">
        <v>92.42</v>
      </c>
      <c r="F25186" s="12">
        <v>874824</v>
      </c>
    </row>
    <row r="25187" spans="2:6">
      <c r="B25187" s="21">
        <v>42991</v>
      </c>
      <c r="C25187" s="122" t="s">
        <v>269</v>
      </c>
      <c r="D25187" s="117">
        <v>124.06</v>
      </c>
      <c r="E25187" s="96">
        <v>123.99</v>
      </c>
      <c r="F25187" s="12">
        <v>489050</v>
      </c>
    </row>
    <row r="25188" spans="2:6">
      <c r="B25188" s="21">
        <v>42991</v>
      </c>
      <c r="C25188" s="122" t="s">
        <v>270</v>
      </c>
      <c r="D25188" s="117">
        <v>26.02</v>
      </c>
      <c r="E25188" s="96">
        <v>26.33</v>
      </c>
      <c r="F25188" s="12">
        <v>4493242</v>
      </c>
    </row>
    <row r="25189" spans="2:6">
      <c r="B25189" s="21">
        <v>42991</v>
      </c>
      <c r="C25189" s="122" t="s">
        <v>271</v>
      </c>
      <c r="D25189" s="117">
        <v>35.75</v>
      </c>
      <c r="E25189" s="96">
        <v>36.1</v>
      </c>
      <c r="F25189" s="12">
        <v>4727652</v>
      </c>
    </row>
    <row r="25190" spans="2:6">
      <c r="B25190" s="21">
        <v>42991</v>
      </c>
      <c r="C25190" s="122" t="s">
        <v>272</v>
      </c>
      <c r="D25190" s="117">
        <v>39.159999999999997</v>
      </c>
      <c r="E25190" s="96">
        <v>39.14</v>
      </c>
      <c r="F25190" s="12">
        <v>811961</v>
      </c>
    </row>
    <row r="25191" spans="2:6">
      <c r="B25191" s="21">
        <v>42991</v>
      </c>
      <c r="C25191" s="122" t="s">
        <v>273</v>
      </c>
      <c r="D25191" s="117">
        <v>39.93</v>
      </c>
      <c r="E25191" s="96">
        <v>40.14</v>
      </c>
      <c r="F25191" s="12">
        <v>828444</v>
      </c>
    </row>
    <row r="25192" spans="2:6">
      <c r="B25192" s="21">
        <v>42991</v>
      </c>
      <c r="C25192" s="122" t="s">
        <v>274</v>
      </c>
      <c r="D25192" s="117">
        <v>40.450000000000003</v>
      </c>
      <c r="E25192" s="96">
        <v>40.909999999999997</v>
      </c>
      <c r="F25192" s="12">
        <v>1476358</v>
      </c>
    </row>
    <row r="25193" spans="2:6">
      <c r="B25193" s="21">
        <v>42991</v>
      </c>
      <c r="C25193" s="122" t="s">
        <v>275</v>
      </c>
      <c r="D25193" s="117">
        <v>89.66</v>
      </c>
      <c r="E25193" s="96">
        <v>89.64</v>
      </c>
      <c r="F25193" s="12">
        <v>853398</v>
      </c>
    </row>
    <row r="25194" spans="2:6">
      <c r="B25194" s="21">
        <v>42991</v>
      </c>
      <c r="C25194" s="122" t="s">
        <v>276</v>
      </c>
      <c r="D25194" s="117">
        <v>25.42</v>
      </c>
      <c r="E25194" s="96">
        <v>26.15</v>
      </c>
      <c r="F25194" s="12">
        <v>3250905</v>
      </c>
    </row>
    <row r="25195" spans="2:6">
      <c r="B25195" s="21">
        <v>42991</v>
      </c>
      <c r="C25195" s="122" t="s">
        <v>277</v>
      </c>
      <c r="D25195" s="117">
        <v>25.91</v>
      </c>
      <c r="E25195" s="96">
        <v>26.59</v>
      </c>
      <c r="F25195" s="12">
        <v>10226250</v>
      </c>
    </row>
    <row r="25196" spans="2:6">
      <c r="B25196" s="21">
        <v>42991</v>
      </c>
      <c r="C25196" s="122" t="s">
        <v>278</v>
      </c>
      <c r="D25196" s="117">
        <v>128.87</v>
      </c>
      <c r="E25196" s="96">
        <v>128.27000000000001</v>
      </c>
      <c r="F25196" s="12">
        <v>365910</v>
      </c>
    </row>
    <row r="25197" spans="2:6">
      <c r="B25197" s="21">
        <v>42991</v>
      </c>
      <c r="C25197" s="122" t="s">
        <v>279</v>
      </c>
      <c r="D25197" s="117">
        <v>67.73</v>
      </c>
      <c r="E25197" s="96">
        <v>68.69</v>
      </c>
      <c r="F25197" s="12">
        <v>1895246</v>
      </c>
    </row>
    <row r="25198" spans="2:6">
      <c r="B25198" s="21">
        <v>42991</v>
      </c>
      <c r="C25198" s="122" t="s">
        <v>280</v>
      </c>
      <c r="D25198" s="117">
        <v>198.3</v>
      </c>
      <c r="E25198" s="96">
        <v>196.85</v>
      </c>
      <c r="F25198" s="12">
        <v>853219</v>
      </c>
    </row>
    <row r="25199" spans="2:6">
      <c r="B25199" s="21">
        <v>42991</v>
      </c>
      <c r="C25199" s="122" t="s">
        <v>281</v>
      </c>
      <c r="D25199" s="117">
        <v>23.93</v>
      </c>
      <c r="E25199" s="96">
        <v>24.11</v>
      </c>
      <c r="F25199" s="12">
        <v>38629676</v>
      </c>
    </row>
    <row r="25200" spans="2:6">
      <c r="B25200" s="21">
        <v>42991</v>
      </c>
      <c r="C25200" s="122" t="s">
        <v>282</v>
      </c>
      <c r="D25200" s="117">
        <v>21.21</v>
      </c>
      <c r="E25200" s="96">
        <v>21.53</v>
      </c>
      <c r="F25200" s="12">
        <v>5620995</v>
      </c>
    </row>
    <row r="25201" spans="2:6">
      <c r="B25201" s="21">
        <v>42991</v>
      </c>
      <c r="C25201" s="122" t="s">
        <v>283</v>
      </c>
      <c r="D25201" s="117">
        <v>84.5</v>
      </c>
      <c r="E25201" s="96">
        <v>83.68</v>
      </c>
      <c r="F25201" s="12">
        <v>7594819</v>
      </c>
    </row>
    <row r="25202" spans="2:6">
      <c r="B25202" s="21">
        <v>42991</v>
      </c>
      <c r="C25202" s="122" t="s">
        <v>284</v>
      </c>
      <c r="D25202" s="117">
        <v>55.5</v>
      </c>
      <c r="E25202" s="96">
        <v>55.29</v>
      </c>
      <c r="F25202" s="12">
        <v>2253829</v>
      </c>
    </row>
    <row r="25203" spans="2:6">
      <c r="B25203" s="21">
        <v>42991</v>
      </c>
      <c r="C25203" s="122" t="s">
        <v>24</v>
      </c>
      <c r="D25203" s="117">
        <v>29.16</v>
      </c>
      <c r="E25203" s="96">
        <v>29.2</v>
      </c>
      <c r="F25203" s="12">
        <v>3881843</v>
      </c>
    </row>
    <row r="25204" spans="2:6">
      <c r="B25204" s="21">
        <v>42991</v>
      </c>
      <c r="C25204" s="122" t="s">
        <v>25</v>
      </c>
      <c r="D25204" s="117">
        <v>37.880000000000003</v>
      </c>
      <c r="E25204" s="96">
        <v>38.21</v>
      </c>
      <c r="F25204" s="12">
        <v>10644013</v>
      </c>
    </row>
    <row r="25205" spans="2:6">
      <c r="B25205" s="21">
        <v>42991</v>
      </c>
      <c r="C25205" s="122" t="s">
        <v>26</v>
      </c>
      <c r="D25205" s="117">
        <v>930.66</v>
      </c>
      <c r="E25205" s="96">
        <v>935.09</v>
      </c>
      <c r="F25205" s="12">
        <v>1102631</v>
      </c>
    </row>
    <row r="25206" spans="2:6">
      <c r="B25206" s="21">
        <v>42991</v>
      </c>
      <c r="C25206" s="122" t="s">
        <v>27</v>
      </c>
      <c r="D25206" s="117">
        <v>945.5</v>
      </c>
      <c r="E25206" s="96">
        <v>950.44</v>
      </c>
      <c r="F25206" s="12">
        <v>1095382</v>
      </c>
    </row>
    <row r="25207" spans="2:6">
      <c r="B25207" s="21">
        <v>42991</v>
      </c>
      <c r="C25207" s="122" t="s">
        <v>28</v>
      </c>
      <c r="D25207" s="117">
        <v>86.39</v>
      </c>
      <c r="E25207" s="96">
        <v>86.94</v>
      </c>
      <c r="F25207" s="12">
        <v>556258</v>
      </c>
    </row>
    <row r="25208" spans="2:6">
      <c r="B25208" s="21">
        <v>42991</v>
      </c>
      <c r="C25208" s="122" t="s">
        <v>29</v>
      </c>
      <c r="D25208" s="117">
        <v>98</v>
      </c>
      <c r="E25208" s="96">
        <v>97.38</v>
      </c>
      <c r="F25208" s="12">
        <v>887300</v>
      </c>
    </row>
    <row r="25209" spans="2:6">
      <c r="B25209" s="21">
        <v>42991</v>
      </c>
      <c r="C25209" s="122" t="s">
        <v>30</v>
      </c>
      <c r="D25209" s="117">
        <v>27.17</v>
      </c>
      <c r="E25209" s="96">
        <v>28.22</v>
      </c>
      <c r="F25209" s="12">
        <v>11043624</v>
      </c>
    </row>
    <row r="25210" spans="2:6">
      <c r="B25210" s="21">
        <v>42991</v>
      </c>
      <c r="C25210" s="122" t="s">
        <v>31</v>
      </c>
      <c r="D25210" s="117">
        <v>51.61</v>
      </c>
      <c r="E25210" s="96">
        <v>52.54</v>
      </c>
      <c r="F25210" s="12">
        <v>1185324</v>
      </c>
    </row>
    <row r="25211" spans="2:6">
      <c r="B25211" s="21">
        <v>42991</v>
      </c>
      <c r="C25211" s="122" t="s">
        <v>32</v>
      </c>
      <c r="D25211" s="117">
        <v>225.25</v>
      </c>
      <c r="E25211" s="96">
        <v>226.56</v>
      </c>
      <c r="F25211" s="12">
        <v>2383468</v>
      </c>
    </row>
    <row r="25212" spans="2:6">
      <c r="B25212" s="21">
        <v>42991</v>
      </c>
      <c r="C25212" s="122" t="s">
        <v>33</v>
      </c>
      <c r="D25212" s="117">
        <v>32.65</v>
      </c>
      <c r="E25212" s="96">
        <v>32.299999999999997</v>
      </c>
      <c r="F25212" s="12">
        <v>2090690</v>
      </c>
    </row>
    <row r="25213" spans="2:6">
      <c r="B25213" s="21">
        <v>42991</v>
      </c>
      <c r="C25213" s="122" t="s">
        <v>34</v>
      </c>
      <c r="D25213" s="117">
        <v>166.14</v>
      </c>
      <c r="E25213" s="96">
        <v>168.51</v>
      </c>
      <c r="F25213" s="12">
        <v>1041646</v>
      </c>
    </row>
    <row r="25214" spans="2:6">
      <c r="B25214" s="21">
        <v>42991</v>
      </c>
      <c r="C25214" s="122" t="s">
        <v>35</v>
      </c>
      <c r="D25214" s="117">
        <v>41.36</v>
      </c>
      <c r="E25214" s="96">
        <v>41.8</v>
      </c>
      <c r="F25214" s="12">
        <v>10385095</v>
      </c>
    </row>
    <row r="25215" spans="2:6">
      <c r="B25215" s="21">
        <v>42991</v>
      </c>
      <c r="C25215" s="122" t="s">
        <v>36</v>
      </c>
      <c r="D25215" s="117">
        <v>94.65</v>
      </c>
      <c r="E25215" s="96">
        <v>95.96</v>
      </c>
      <c r="F25215" s="12">
        <v>658076</v>
      </c>
    </row>
    <row r="25216" spans="2:6">
      <c r="B25216" s="21">
        <v>42991</v>
      </c>
      <c r="C25216" s="122" t="s">
        <v>37</v>
      </c>
      <c r="D25216" s="117">
        <v>12.78</v>
      </c>
      <c r="E25216" s="96">
        <v>12.9</v>
      </c>
      <c r="F25216" s="12">
        <v>9568735</v>
      </c>
    </row>
    <row r="25217" spans="2:6">
      <c r="B25217" s="21">
        <v>42991</v>
      </c>
      <c r="C25217" s="122" t="s">
        <v>38</v>
      </c>
      <c r="D25217" s="117">
        <v>25.63</v>
      </c>
      <c r="E25217" s="96">
        <v>25.67</v>
      </c>
      <c r="F25217" s="12">
        <v>2614300</v>
      </c>
    </row>
    <row r="25218" spans="2:6">
      <c r="B25218" s="21">
        <v>42991</v>
      </c>
      <c r="C25218" s="122" t="s">
        <v>39</v>
      </c>
      <c r="D25218" s="117">
        <v>78.61</v>
      </c>
      <c r="E25218" s="96">
        <v>78.94</v>
      </c>
      <c r="F25218" s="12">
        <v>1668555</v>
      </c>
    </row>
    <row r="25219" spans="2:6">
      <c r="B25219" s="21">
        <v>42991</v>
      </c>
      <c r="C25219" s="122" t="s">
        <v>40</v>
      </c>
      <c r="D25219" s="117">
        <v>74.260000000000005</v>
      </c>
      <c r="E25219" s="96">
        <v>74.099999999999994</v>
      </c>
      <c r="F25219" s="12">
        <v>1490067</v>
      </c>
    </row>
    <row r="25220" spans="2:6">
      <c r="B25220" s="21">
        <v>42991</v>
      </c>
      <c r="C25220" s="122" t="s">
        <v>41</v>
      </c>
      <c r="D25220" s="117">
        <v>29.78</v>
      </c>
      <c r="E25220" s="96">
        <v>29.47</v>
      </c>
      <c r="F25220" s="12">
        <v>5297801</v>
      </c>
    </row>
    <row r="25221" spans="2:6">
      <c r="B25221" s="21">
        <v>42991</v>
      </c>
      <c r="C25221" s="122" t="s">
        <v>42</v>
      </c>
      <c r="D25221" s="117">
        <v>160.38999999999999</v>
      </c>
      <c r="E25221" s="96">
        <v>160.02000000000001</v>
      </c>
      <c r="F25221" s="12">
        <v>4713676</v>
      </c>
    </row>
    <row r="25222" spans="2:6">
      <c r="B25222" s="21">
        <v>42991</v>
      </c>
      <c r="C25222" s="122" t="s">
        <v>43</v>
      </c>
      <c r="D25222" s="117">
        <v>41.54</v>
      </c>
      <c r="E25222" s="96">
        <v>42.13</v>
      </c>
      <c r="F25222" s="12">
        <v>5301413</v>
      </c>
    </row>
    <row r="25223" spans="2:6">
      <c r="B25223" s="21">
        <v>42991</v>
      </c>
      <c r="C25223" s="122" t="s">
        <v>44</v>
      </c>
      <c r="D25223" s="117">
        <v>53.7</v>
      </c>
      <c r="E25223" s="96">
        <v>53.51</v>
      </c>
      <c r="F25223" s="12">
        <v>1853175</v>
      </c>
    </row>
    <row r="25224" spans="2:6">
      <c r="B25224" s="21">
        <v>42991</v>
      </c>
      <c r="C25224" s="122" t="s">
        <v>45</v>
      </c>
      <c r="D25224" s="117">
        <v>65.87</v>
      </c>
      <c r="E25224" s="96">
        <v>66.680000000000007</v>
      </c>
      <c r="F25224" s="12">
        <v>1863498</v>
      </c>
    </row>
    <row r="25225" spans="2:6">
      <c r="B25225" s="21">
        <v>42991</v>
      </c>
      <c r="C25225" s="122" t="s">
        <v>46</v>
      </c>
      <c r="D25225" s="117">
        <v>47.35</v>
      </c>
      <c r="E25225" s="96">
        <v>47.96</v>
      </c>
      <c r="F25225" s="12">
        <v>1402206</v>
      </c>
    </row>
    <row r="25226" spans="2:6">
      <c r="B25226" s="21">
        <v>42991</v>
      </c>
      <c r="C25226" s="122" t="s">
        <v>47</v>
      </c>
      <c r="D25226" s="117">
        <v>38.18</v>
      </c>
      <c r="E25226" s="96">
        <v>37.56</v>
      </c>
      <c r="F25226" s="12">
        <v>6978447</v>
      </c>
    </row>
    <row r="25227" spans="2:6">
      <c r="B25227" s="21">
        <v>42991</v>
      </c>
      <c r="C25227" s="122" t="s">
        <v>48</v>
      </c>
      <c r="D25227" s="117">
        <v>138.56</v>
      </c>
      <c r="E25227" s="96">
        <v>137.9</v>
      </c>
      <c r="F25227" s="12">
        <v>2043564</v>
      </c>
    </row>
    <row r="25228" spans="2:6">
      <c r="B25228" s="21">
        <v>42991</v>
      </c>
      <c r="C25228" s="122" t="s">
        <v>49</v>
      </c>
      <c r="D25228" s="117">
        <v>48.08</v>
      </c>
      <c r="E25228" s="96">
        <v>49.29</v>
      </c>
      <c r="F25228" s="12">
        <v>2051674</v>
      </c>
    </row>
    <row r="25229" spans="2:6">
      <c r="B25229" s="21">
        <v>42991</v>
      </c>
      <c r="C25229" s="122" t="s">
        <v>50</v>
      </c>
      <c r="D25229" s="117">
        <v>13.08</v>
      </c>
      <c r="E25229" s="96">
        <v>13.23</v>
      </c>
      <c r="F25229" s="12">
        <v>24975429</v>
      </c>
    </row>
    <row r="25230" spans="2:6">
      <c r="B25230" s="21">
        <v>42991</v>
      </c>
      <c r="C25230" s="122" t="s">
        <v>51</v>
      </c>
      <c r="D25230" s="117">
        <v>19.37</v>
      </c>
      <c r="E25230" s="96">
        <v>19.28</v>
      </c>
      <c r="F25230" s="12">
        <v>7964967</v>
      </c>
    </row>
    <row r="25231" spans="2:6">
      <c r="B25231" s="21">
        <v>42991</v>
      </c>
      <c r="C25231" s="122" t="s">
        <v>52</v>
      </c>
      <c r="D25231" s="117">
        <v>26.5</v>
      </c>
      <c r="E25231" s="96">
        <v>25.97</v>
      </c>
      <c r="F25231" s="12">
        <v>2813835</v>
      </c>
    </row>
    <row r="25232" spans="2:6">
      <c r="B25232" s="21">
        <v>42991</v>
      </c>
      <c r="C25232" s="122" t="s">
        <v>53</v>
      </c>
      <c r="D25232" s="117">
        <v>31.7</v>
      </c>
      <c r="E25232" s="96">
        <v>31.33</v>
      </c>
      <c r="F25232" s="12">
        <v>3029934</v>
      </c>
    </row>
    <row r="25233" spans="2:6">
      <c r="B25233" s="21">
        <v>42991</v>
      </c>
      <c r="C25233" s="122" t="s">
        <v>54</v>
      </c>
      <c r="D25233" s="117">
        <v>123.38</v>
      </c>
      <c r="E25233" s="96">
        <v>123.29</v>
      </c>
      <c r="F25233" s="12">
        <v>583551</v>
      </c>
    </row>
    <row r="25234" spans="2:6">
      <c r="B25234" s="21">
        <v>42991</v>
      </c>
      <c r="C25234" s="122" t="s">
        <v>55</v>
      </c>
      <c r="D25234" s="117">
        <v>87.875</v>
      </c>
      <c r="E25234" s="96">
        <v>84.44</v>
      </c>
      <c r="F25234" s="12">
        <v>2259384</v>
      </c>
    </row>
    <row r="25235" spans="2:6">
      <c r="B25235" s="21">
        <v>42991</v>
      </c>
      <c r="C25235" s="122" t="s">
        <v>56</v>
      </c>
      <c r="D25235" s="117">
        <v>18.350000000000001</v>
      </c>
      <c r="E25235" s="96">
        <v>18.440000000000001</v>
      </c>
      <c r="F25235" s="12">
        <v>5624910</v>
      </c>
    </row>
    <row r="25236" spans="2:6">
      <c r="B25236" s="21">
        <v>42991</v>
      </c>
      <c r="C25236" s="122" t="s">
        <v>57</v>
      </c>
      <c r="D25236" s="117">
        <v>109.21</v>
      </c>
      <c r="E25236" s="96">
        <v>109.42</v>
      </c>
      <c r="F25236" s="12">
        <v>779296</v>
      </c>
    </row>
    <row r="25237" spans="2:6">
      <c r="B25237" s="21">
        <v>42991</v>
      </c>
      <c r="C25237" s="122" t="s">
        <v>58</v>
      </c>
      <c r="D25237" s="117">
        <v>255.18</v>
      </c>
      <c r="E25237" s="96">
        <v>251.54</v>
      </c>
      <c r="F25237" s="12">
        <v>1322353</v>
      </c>
    </row>
    <row r="25238" spans="2:6">
      <c r="B25238" s="21">
        <v>42991</v>
      </c>
      <c r="C25238" s="122" t="s">
        <v>59</v>
      </c>
      <c r="D25238" s="117">
        <v>145.35</v>
      </c>
      <c r="E25238" s="96">
        <v>145.99</v>
      </c>
      <c r="F25238" s="12">
        <v>4100980</v>
      </c>
    </row>
    <row r="25239" spans="2:6">
      <c r="B25239" s="21">
        <v>42991</v>
      </c>
      <c r="C25239" s="122" t="s">
        <v>60</v>
      </c>
      <c r="D25239" s="117">
        <v>66.08</v>
      </c>
      <c r="E25239" s="96">
        <v>66.22</v>
      </c>
      <c r="F25239" s="12">
        <v>1330518</v>
      </c>
    </row>
    <row r="25240" spans="2:6">
      <c r="B25240" s="21">
        <v>42991</v>
      </c>
      <c r="C25240" s="122" t="s">
        <v>61</v>
      </c>
      <c r="D25240" s="117">
        <v>158.97</v>
      </c>
      <c r="E25240" s="96">
        <v>159</v>
      </c>
      <c r="F25240" s="12">
        <v>369520</v>
      </c>
    </row>
    <row r="25241" spans="2:6">
      <c r="B25241" s="21">
        <v>42991</v>
      </c>
      <c r="C25241" s="122" t="s">
        <v>62</v>
      </c>
      <c r="D25241" s="117">
        <v>143.09</v>
      </c>
      <c r="E25241" s="96">
        <v>143.13999999999999</v>
      </c>
      <c r="F25241" s="12">
        <v>284791</v>
      </c>
    </row>
    <row r="25242" spans="2:6">
      <c r="B25242" s="21">
        <v>42991</v>
      </c>
      <c r="C25242" s="122" t="s">
        <v>63</v>
      </c>
      <c r="D25242" s="117">
        <v>213.5</v>
      </c>
      <c r="E25242" s="96">
        <v>213.43</v>
      </c>
      <c r="F25242" s="12">
        <v>486527</v>
      </c>
    </row>
    <row r="25243" spans="2:6">
      <c r="B25243" s="21">
        <v>42991</v>
      </c>
      <c r="C25243" s="122" t="s">
        <v>64</v>
      </c>
      <c r="D25243" s="117">
        <v>123.31</v>
      </c>
      <c r="E25243" s="96">
        <v>123.59</v>
      </c>
      <c r="F25243" s="12">
        <v>1504197</v>
      </c>
    </row>
    <row r="25244" spans="2:6">
      <c r="B25244" s="21">
        <v>42991</v>
      </c>
      <c r="C25244" s="122" t="s">
        <v>65</v>
      </c>
      <c r="D25244" s="117">
        <v>48.18</v>
      </c>
      <c r="E25244" s="96">
        <v>47.34</v>
      </c>
      <c r="F25244" s="12">
        <v>2445128</v>
      </c>
    </row>
    <row r="25245" spans="2:6">
      <c r="B25245" s="21">
        <v>42991</v>
      </c>
      <c r="C25245" s="122" t="s">
        <v>66</v>
      </c>
      <c r="D25245" s="117">
        <v>36</v>
      </c>
      <c r="E25245" s="96">
        <v>36.33</v>
      </c>
      <c r="F25245" s="12">
        <v>15509787</v>
      </c>
    </row>
    <row r="25246" spans="2:6">
      <c r="B25246" s="21">
        <v>42991</v>
      </c>
      <c r="C25246" s="122" t="s">
        <v>67</v>
      </c>
      <c r="D25246" s="117">
        <v>141.69999999999999</v>
      </c>
      <c r="E25246" s="96">
        <v>142.06</v>
      </c>
      <c r="F25246" s="12">
        <v>1231688</v>
      </c>
    </row>
    <row r="25247" spans="2:6">
      <c r="B25247" s="21">
        <v>42991</v>
      </c>
      <c r="C25247" s="122" t="s">
        <v>68</v>
      </c>
      <c r="D25247" s="117">
        <v>55.99</v>
      </c>
      <c r="E25247" s="96">
        <v>56.15</v>
      </c>
      <c r="F25247" s="12">
        <v>1965100</v>
      </c>
    </row>
    <row r="25248" spans="2:6">
      <c r="B25248" s="21">
        <v>42991</v>
      </c>
      <c r="C25248" s="122" t="s">
        <v>69</v>
      </c>
      <c r="D25248" s="117">
        <v>20.059999999999999</v>
      </c>
      <c r="E25248" s="96">
        <v>20.22</v>
      </c>
      <c r="F25248" s="12">
        <v>2841911</v>
      </c>
    </row>
    <row r="25249" spans="2:6">
      <c r="B25249" s="21">
        <v>42991</v>
      </c>
      <c r="C25249" s="122" t="s">
        <v>70</v>
      </c>
      <c r="D25249" s="117">
        <v>89.61</v>
      </c>
      <c r="E25249" s="96">
        <v>90.37</v>
      </c>
      <c r="F25249" s="12">
        <v>1494281</v>
      </c>
    </row>
    <row r="25250" spans="2:6">
      <c r="B25250" s="21">
        <v>42991</v>
      </c>
      <c r="C25250" s="122" t="s">
        <v>71</v>
      </c>
      <c r="D25250" s="117">
        <v>40.119999999999997</v>
      </c>
      <c r="E25250" s="96">
        <v>39.71</v>
      </c>
      <c r="F25250" s="12">
        <v>1376527</v>
      </c>
    </row>
    <row r="25251" spans="2:6">
      <c r="B25251" s="21">
        <v>42991</v>
      </c>
      <c r="C25251" s="122" t="s">
        <v>72</v>
      </c>
      <c r="D25251" s="117">
        <v>347.39</v>
      </c>
      <c r="E25251" s="96">
        <v>347.62668000000002</v>
      </c>
      <c r="F25251" s="12">
        <v>423455.99200000003</v>
      </c>
    </row>
    <row r="25252" spans="2:6">
      <c r="B25252" s="21">
        <v>42991</v>
      </c>
      <c r="C25252" s="122" t="s">
        <v>73</v>
      </c>
      <c r="D25252" s="117">
        <v>125.55</v>
      </c>
      <c r="E25252" s="96">
        <v>125.79</v>
      </c>
      <c r="F25252" s="12">
        <v>347286</v>
      </c>
    </row>
    <row r="25253" spans="2:6">
      <c r="B25253" s="21">
        <v>42991</v>
      </c>
      <c r="C25253" s="122" t="s">
        <v>285</v>
      </c>
      <c r="D25253" s="117">
        <v>142.49</v>
      </c>
      <c r="E25253" s="96">
        <v>143</v>
      </c>
      <c r="F25253" s="12">
        <v>753233</v>
      </c>
    </row>
    <row r="25254" spans="2:6">
      <c r="B25254" s="21">
        <v>42991</v>
      </c>
      <c r="C25254" s="122" t="s">
        <v>286</v>
      </c>
      <c r="D25254" s="117">
        <v>32.479999999999997</v>
      </c>
      <c r="E25254" s="96">
        <v>32.729999999999997</v>
      </c>
      <c r="F25254" s="12">
        <v>1995107</v>
      </c>
    </row>
    <row r="25255" spans="2:6">
      <c r="B25255" s="21">
        <v>42991</v>
      </c>
      <c r="C25255" s="122" t="s">
        <v>287</v>
      </c>
      <c r="D25255" s="117">
        <v>101.22</v>
      </c>
      <c r="E25255" s="96">
        <v>100.59</v>
      </c>
      <c r="F25255" s="12">
        <v>543665</v>
      </c>
    </row>
    <row r="25256" spans="2:6">
      <c r="B25256" s="21">
        <v>42991</v>
      </c>
      <c r="C25256" s="122" t="s">
        <v>288</v>
      </c>
      <c r="D25256" s="117">
        <v>40.08</v>
      </c>
      <c r="E25256" s="96">
        <v>39.9</v>
      </c>
      <c r="F25256" s="12">
        <v>3028405</v>
      </c>
    </row>
    <row r="25257" spans="2:6">
      <c r="B25257" s="21">
        <v>42991</v>
      </c>
      <c r="C25257" s="122" t="s">
        <v>289</v>
      </c>
      <c r="D25257" s="117">
        <v>55.79</v>
      </c>
      <c r="E25257" s="96">
        <v>55.98</v>
      </c>
      <c r="F25257" s="12">
        <v>582724</v>
      </c>
    </row>
    <row r="25258" spans="2:6">
      <c r="B25258" s="21">
        <v>42991</v>
      </c>
      <c r="C25258" s="122" t="s">
        <v>290</v>
      </c>
      <c r="D25258" s="117">
        <v>132.66999999999999</v>
      </c>
      <c r="E25258" s="96">
        <v>132.44999999999999</v>
      </c>
      <c r="F25258" s="12">
        <v>4679486</v>
      </c>
    </row>
    <row r="25259" spans="2:6">
      <c r="B25259" s="21">
        <v>42991</v>
      </c>
      <c r="C25259" s="122" t="s">
        <v>291</v>
      </c>
      <c r="D25259" s="117">
        <v>27.4</v>
      </c>
      <c r="E25259" s="96">
        <v>27.6</v>
      </c>
      <c r="F25259" s="12">
        <v>2634961</v>
      </c>
    </row>
    <row r="25260" spans="2:6">
      <c r="B25260" s="21">
        <v>42991</v>
      </c>
      <c r="C25260" s="122" t="s">
        <v>292</v>
      </c>
      <c r="D25260" s="117">
        <v>90.61</v>
      </c>
      <c r="E25260" s="96">
        <v>91.15</v>
      </c>
      <c r="F25260" s="12">
        <v>12485428</v>
      </c>
    </row>
    <row r="25261" spans="2:6">
      <c r="B25261" s="21">
        <v>42991</v>
      </c>
      <c r="C25261" s="122" t="s">
        <v>293</v>
      </c>
      <c r="D25261" s="117">
        <v>47.9</v>
      </c>
      <c r="E25261" s="96">
        <v>47.74</v>
      </c>
      <c r="F25261" s="12">
        <v>9565321</v>
      </c>
    </row>
    <row r="25262" spans="2:6">
      <c r="B25262" s="21">
        <v>42991</v>
      </c>
      <c r="C25262" s="122" t="s">
        <v>294</v>
      </c>
      <c r="D25262" s="117">
        <v>68.53</v>
      </c>
      <c r="E25262" s="96">
        <v>67.98</v>
      </c>
      <c r="F25262" s="12">
        <v>1763957</v>
      </c>
    </row>
    <row r="25263" spans="2:6">
      <c r="B25263" s="21">
        <v>42991</v>
      </c>
      <c r="C25263" s="122" t="s">
        <v>295</v>
      </c>
      <c r="D25263" s="117">
        <v>17.43</v>
      </c>
      <c r="E25263" s="96">
        <v>17.86</v>
      </c>
      <c r="F25263" s="12">
        <v>13308136</v>
      </c>
    </row>
    <row r="25264" spans="2:6">
      <c r="B25264" s="21">
        <v>42991</v>
      </c>
      <c r="C25264" s="122" t="s">
        <v>296</v>
      </c>
      <c r="D25264" s="117">
        <v>82.26</v>
      </c>
      <c r="E25264" s="96">
        <v>81.91</v>
      </c>
      <c r="F25264" s="12">
        <v>2939174</v>
      </c>
    </row>
    <row r="25265" spans="2:6">
      <c r="B25265" s="21">
        <v>42991</v>
      </c>
      <c r="C25265" s="122" t="s">
        <v>297</v>
      </c>
      <c r="D25265" s="117">
        <v>20.04</v>
      </c>
      <c r="E25265" s="96">
        <v>19.86</v>
      </c>
      <c r="F25265" s="12">
        <v>3753409</v>
      </c>
    </row>
    <row r="25266" spans="2:6">
      <c r="B25266" s="21">
        <v>42991</v>
      </c>
      <c r="C25266" s="122" t="s">
        <v>298</v>
      </c>
      <c r="D25266" s="117">
        <v>96.8</v>
      </c>
      <c r="E25266" s="96">
        <v>96.74</v>
      </c>
      <c r="F25266" s="12">
        <v>1291531</v>
      </c>
    </row>
    <row r="25267" spans="2:6">
      <c r="B25267" s="21">
        <v>42991</v>
      </c>
      <c r="C25267" s="122" t="s">
        <v>299</v>
      </c>
      <c r="D25267" s="117">
        <v>120.6</v>
      </c>
      <c r="E25267" s="96">
        <v>119.98</v>
      </c>
      <c r="F25267" s="12">
        <v>1437295</v>
      </c>
    </row>
    <row r="25268" spans="2:6">
      <c r="B25268" s="21">
        <v>42991</v>
      </c>
      <c r="C25268" s="122" t="s">
        <v>300</v>
      </c>
      <c r="D25268" s="117">
        <v>19.36</v>
      </c>
      <c r="E25268" s="96">
        <v>19.440000000000001</v>
      </c>
      <c r="F25268" s="12">
        <v>5356755</v>
      </c>
    </row>
    <row r="25269" spans="2:6">
      <c r="B25269" s="21">
        <v>42991</v>
      </c>
      <c r="C25269" s="122" t="s">
        <v>301</v>
      </c>
      <c r="D25269" s="117">
        <v>68.59</v>
      </c>
      <c r="E25269" s="96">
        <v>69.09</v>
      </c>
      <c r="F25269" s="12">
        <v>2463621</v>
      </c>
    </row>
    <row r="25270" spans="2:6">
      <c r="B25270" s="21">
        <v>42991</v>
      </c>
      <c r="C25270" s="122" t="s">
        <v>302</v>
      </c>
      <c r="D25270" s="117">
        <v>46.68</v>
      </c>
      <c r="E25270" s="96">
        <v>46.87</v>
      </c>
      <c r="F25270" s="12">
        <v>10217985</v>
      </c>
    </row>
    <row r="25271" spans="2:6">
      <c r="B25271" s="21">
        <v>42991</v>
      </c>
      <c r="C25271" s="122" t="s">
        <v>303</v>
      </c>
      <c r="D25271" s="117">
        <v>42.6</v>
      </c>
      <c r="E25271" s="96">
        <v>42.92</v>
      </c>
      <c r="F25271" s="12">
        <v>1360230</v>
      </c>
    </row>
    <row r="25272" spans="2:6">
      <c r="B25272" s="21">
        <v>42991</v>
      </c>
      <c r="C25272" s="122" t="s">
        <v>304</v>
      </c>
      <c r="D25272" s="117">
        <v>21.6</v>
      </c>
      <c r="E25272" s="96">
        <v>21.73</v>
      </c>
      <c r="F25272" s="12">
        <v>12381958</v>
      </c>
    </row>
    <row r="25273" spans="2:6">
      <c r="B25273" s="21">
        <v>42991</v>
      </c>
      <c r="C25273" s="122" t="s">
        <v>305</v>
      </c>
      <c r="D25273" s="117">
        <v>44.2</v>
      </c>
      <c r="E25273" s="96">
        <v>44.01</v>
      </c>
      <c r="F25273" s="12">
        <v>3912310</v>
      </c>
    </row>
    <row r="25274" spans="2:6">
      <c r="B25274" s="21">
        <v>42991</v>
      </c>
      <c r="C25274" s="122" t="s">
        <v>306</v>
      </c>
      <c r="D25274" s="117">
        <v>105.92</v>
      </c>
      <c r="E25274" s="96">
        <v>105.7</v>
      </c>
      <c r="F25274" s="12">
        <v>599133</v>
      </c>
    </row>
    <row r="25275" spans="2:6">
      <c r="B25275" s="21">
        <v>42991</v>
      </c>
      <c r="C25275" s="122" t="s">
        <v>307</v>
      </c>
      <c r="D25275" s="117">
        <v>46.81</v>
      </c>
      <c r="E25275" s="96">
        <v>47.16</v>
      </c>
      <c r="F25275" s="12">
        <v>1184922</v>
      </c>
    </row>
    <row r="25276" spans="2:6">
      <c r="B25276" s="21">
        <v>42991</v>
      </c>
      <c r="C25276" s="122" t="s">
        <v>308</v>
      </c>
      <c r="D25276" s="117">
        <v>39.29</v>
      </c>
      <c r="E25276" s="96">
        <v>40.47</v>
      </c>
      <c r="F25276" s="12">
        <v>6244219</v>
      </c>
    </row>
    <row r="25277" spans="2:6">
      <c r="B25277" s="21">
        <v>42991</v>
      </c>
      <c r="C25277" s="122" t="s">
        <v>309</v>
      </c>
      <c r="D25277" s="117">
        <v>45.6</v>
      </c>
      <c r="E25277" s="96">
        <v>45.63</v>
      </c>
      <c r="F25277" s="12">
        <v>1040188</v>
      </c>
    </row>
    <row r="25278" spans="2:6">
      <c r="B25278" s="21">
        <v>42991</v>
      </c>
      <c r="C25278" s="122" t="s">
        <v>310</v>
      </c>
      <c r="D25278" s="117">
        <v>52.13</v>
      </c>
      <c r="E25278" s="96">
        <v>51.21</v>
      </c>
      <c r="F25278" s="12">
        <v>3176284</v>
      </c>
    </row>
    <row r="25279" spans="2:6">
      <c r="B25279" s="21">
        <v>42991</v>
      </c>
      <c r="C25279" s="122" t="s">
        <v>311</v>
      </c>
      <c r="D25279" s="117">
        <v>159.18</v>
      </c>
      <c r="E25279" s="96">
        <v>155.21</v>
      </c>
      <c r="F25279" s="12">
        <v>849571</v>
      </c>
    </row>
    <row r="25280" spans="2:6">
      <c r="B25280" s="21">
        <v>42991</v>
      </c>
      <c r="C25280" s="122" t="s">
        <v>312</v>
      </c>
      <c r="D25280" s="117">
        <v>35.56</v>
      </c>
      <c r="E25280" s="96">
        <v>35.54</v>
      </c>
      <c r="F25280" s="12">
        <v>800523</v>
      </c>
    </row>
    <row r="25281" spans="2:6">
      <c r="B25281" s="21">
        <v>42991</v>
      </c>
      <c r="C25281" s="122" t="s">
        <v>313</v>
      </c>
      <c r="D25281" s="117">
        <v>183.96</v>
      </c>
      <c r="E25281" s="96">
        <v>182.72</v>
      </c>
      <c r="F25281" s="12">
        <v>607307</v>
      </c>
    </row>
    <row r="25282" spans="2:6">
      <c r="B25282" s="21">
        <v>42991</v>
      </c>
      <c r="C25282" s="122" t="s">
        <v>314</v>
      </c>
      <c r="D25282" s="117">
        <v>81.96</v>
      </c>
      <c r="E25282" s="96">
        <v>82.43</v>
      </c>
      <c r="F25282" s="12">
        <v>2454931</v>
      </c>
    </row>
    <row r="25283" spans="2:6">
      <c r="B25283" s="21">
        <v>42991</v>
      </c>
      <c r="C25283" s="122" t="s">
        <v>315</v>
      </c>
      <c r="D25283" s="117">
        <v>303.06</v>
      </c>
      <c r="E25283" s="96">
        <v>300.2</v>
      </c>
      <c r="F25283" s="12">
        <v>1143141</v>
      </c>
    </row>
    <row r="25284" spans="2:6">
      <c r="B25284" s="21">
        <v>42991</v>
      </c>
      <c r="C25284" s="122" t="s">
        <v>316</v>
      </c>
      <c r="D25284" s="117">
        <v>68.400000000000006</v>
      </c>
      <c r="E25284" s="96">
        <v>69.239999999999995</v>
      </c>
      <c r="F25284" s="12">
        <v>1483581</v>
      </c>
    </row>
    <row r="25285" spans="2:6">
      <c r="B25285" s="21">
        <v>42991</v>
      </c>
      <c r="C25285" s="122" t="s">
        <v>317</v>
      </c>
      <c r="D25285" s="117">
        <v>42.71</v>
      </c>
      <c r="E25285" s="96">
        <v>42.45</v>
      </c>
      <c r="F25285" s="12">
        <v>868071</v>
      </c>
    </row>
    <row r="25286" spans="2:6">
      <c r="B25286" s="21">
        <v>42991</v>
      </c>
      <c r="C25286" s="122" t="s">
        <v>318</v>
      </c>
      <c r="D25286" s="117">
        <v>78.83</v>
      </c>
      <c r="E25286" s="96">
        <v>77.86</v>
      </c>
      <c r="F25286" s="12">
        <v>7471925</v>
      </c>
    </row>
    <row r="25287" spans="2:6">
      <c r="B25287" s="21">
        <v>42991</v>
      </c>
      <c r="C25287" s="122" t="s">
        <v>319</v>
      </c>
      <c r="D25287" s="117">
        <v>172.29</v>
      </c>
      <c r="E25287" s="96">
        <v>171.52</v>
      </c>
      <c r="F25287" s="12">
        <v>1427120</v>
      </c>
    </row>
    <row r="25288" spans="2:6">
      <c r="B25288" s="21">
        <v>42991</v>
      </c>
      <c r="C25288" s="122" t="s">
        <v>320</v>
      </c>
      <c r="D25288" s="117">
        <v>22.92</v>
      </c>
      <c r="E25288" s="96">
        <v>22.92</v>
      </c>
      <c r="F25288" s="12">
        <v>1243684</v>
      </c>
    </row>
    <row r="25289" spans="2:6">
      <c r="B25289" s="21">
        <v>42991</v>
      </c>
      <c r="C25289" s="122" t="s">
        <v>321</v>
      </c>
      <c r="D25289" s="117">
        <v>53.98</v>
      </c>
      <c r="E25289" s="96">
        <v>54.66</v>
      </c>
      <c r="F25289" s="12">
        <v>5924991</v>
      </c>
    </row>
    <row r="25290" spans="2:6">
      <c r="B25290" s="21">
        <v>42991</v>
      </c>
      <c r="C25290" s="122" t="s">
        <v>322</v>
      </c>
      <c r="D25290" s="117">
        <v>53.61</v>
      </c>
      <c r="E25290" s="96">
        <v>53.07</v>
      </c>
      <c r="F25290" s="12">
        <v>4655114</v>
      </c>
    </row>
    <row r="25291" spans="2:6">
      <c r="B25291" s="21">
        <v>42991</v>
      </c>
      <c r="C25291" s="122" t="s">
        <v>323</v>
      </c>
      <c r="D25291" s="117">
        <v>94.5</v>
      </c>
      <c r="E25291" s="96">
        <v>94.17</v>
      </c>
      <c r="F25291" s="12">
        <v>1588606</v>
      </c>
    </row>
    <row r="25292" spans="2:6">
      <c r="B25292" s="21">
        <v>42991</v>
      </c>
      <c r="C25292" s="122" t="s">
        <v>324</v>
      </c>
      <c r="D25292" s="117">
        <v>22.68</v>
      </c>
      <c r="E25292" s="96">
        <v>22.65</v>
      </c>
      <c r="F25292" s="12">
        <v>12715439</v>
      </c>
    </row>
    <row r="25293" spans="2:6">
      <c r="B25293" s="21">
        <v>42991</v>
      </c>
      <c r="C25293" s="122" t="s">
        <v>325</v>
      </c>
      <c r="D25293" s="117">
        <v>142.02000000000001</v>
      </c>
      <c r="E25293" s="96">
        <v>140.1</v>
      </c>
      <c r="F25293" s="12">
        <v>3613812</v>
      </c>
    </row>
    <row r="25294" spans="2:6">
      <c r="B25294" s="21">
        <v>42991</v>
      </c>
      <c r="C25294" s="122" t="s">
        <v>326</v>
      </c>
      <c r="D25294" s="117">
        <v>106.9</v>
      </c>
      <c r="E25294" s="96">
        <v>106.25</v>
      </c>
      <c r="F25294" s="12">
        <v>452437</v>
      </c>
    </row>
    <row r="25295" spans="2:6">
      <c r="B25295" s="21">
        <v>42991</v>
      </c>
      <c r="C25295" s="122" t="s">
        <v>327</v>
      </c>
      <c r="D25295" s="117">
        <v>53.67</v>
      </c>
      <c r="E25295" s="96">
        <v>54.48</v>
      </c>
      <c r="F25295" s="12">
        <v>1172124</v>
      </c>
    </row>
    <row r="25296" spans="2:6">
      <c r="B25296" s="21">
        <v>42991</v>
      </c>
      <c r="C25296" s="122" t="s">
        <v>328</v>
      </c>
      <c r="D25296" s="117">
        <v>105</v>
      </c>
      <c r="E25296" s="96">
        <v>106.77</v>
      </c>
      <c r="F25296" s="12">
        <v>1821671</v>
      </c>
    </row>
    <row r="25297" spans="2:6">
      <c r="B25297" s="21">
        <v>42991</v>
      </c>
      <c r="C25297" s="122" t="s">
        <v>329</v>
      </c>
      <c r="D25297" s="117">
        <v>38.11</v>
      </c>
      <c r="E25297" s="96">
        <v>37.51</v>
      </c>
      <c r="F25297" s="12">
        <v>2089307</v>
      </c>
    </row>
    <row r="25298" spans="2:6">
      <c r="B25298" s="21">
        <v>42991</v>
      </c>
      <c r="C25298" s="122" t="s">
        <v>330</v>
      </c>
      <c r="D25298" s="117">
        <v>15.7</v>
      </c>
      <c r="E25298" s="96">
        <v>16.100000000000001</v>
      </c>
      <c r="F25298" s="12">
        <v>3800683</v>
      </c>
    </row>
    <row r="25299" spans="2:6">
      <c r="B25299" s="21">
        <v>42991</v>
      </c>
      <c r="C25299" s="122" t="s">
        <v>331</v>
      </c>
      <c r="D25299" s="117">
        <v>156.74</v>
      </c>
      <c r="E25299" s="96">
        <v>157</v>
      </c>
      <c r="F25299" s="12">
        <v>4705601</v>
      </c>
    </row>
    <row r="25300" spans="2:6">
      <c r="B25300" s="21">
        <v>42991</v>
      </c>
      <c r="C25300" s="122" t="s">
        <v>332</v>
      </c>
      <c r="D25300" s="117">
        <v>88.03</v>
      </c>
      <c r="E25300" s="96">
        <v>88.34</v>
      </c>
      <c r="F25300" s="12">
        <v>1439069</v>
      </c>
    </row>
    <row r="25301" spans="2:6">
      <c r="B25301" s="21">
        <v>42991</v>
      </c>
      <c r="C25301" s="122" t="s">
        <v>333</v>
      </c>
      <c r="D25301" s="117">
        <v>156.12</v>
      </c>
      <c r="E25301" s="96">
        <v>157.68</v>
      </c>
      <c r="F25301" s="12">
        <v>1118933</v>
      </c>
    </row>
    <row r="25302" spans="2:6">
      <c r="B25302" s="21">
        <v>42991</v>
      </c>
      <c r="C25302" s="122" t="s">
        <v>334</v>
      </c>
      <c r="D25302" s="117">
        <v>136.19</v>
      </c>
      <c r="E25302" s="96">
        <v>135.37</v>
      </c>
      <c r="F25302" s="12">
        <v>489024</v>
      </c>
    </row>
    <row r="25303" spans="2:6">
      <c r="B25303" s="21">
        <v>42991</v>
      </c>
      <c r="C25303" s="122" t="s">
        <v>335</v>
      </c>
      <c r="D25303" s="117">
        <v>41</v>
      </c>
      <c r="E25303" s="96">
        <v>41.12</v>
      </c>
      <c r="F25303" s="12">
        <v>8289323</v>
      </c>
    </row>
    <row r="25304" spans="2:6">
      <c r="B25304" s="21">
        <v>42991</v>
      </c>
      <c r="C25304" s="122" t="s">
        <v>336</v>
      </c>
      <c r="D25304" s="117">
        <v>82.13</v>
      </c>
      <c r="E25304" s="96">
        <v>81.93</v>
      </c>
      <c r="F25304" s="12">
        <v>4795089</v>
      </c>
    </row>
    <row r="25305" spans="2:6">
      <c r="B25305" s="21">
        <v>42991</v>
      </c>
      <c r="C25305" s="122" t="s">
        <v>337</v>
      </c>
      <c r="D25305" s="117">
        <v>48.29</v>
      </c>
      <c r="E25305" s="96">
        <v>48.65</v>
      </c>
      <c r="F25305" s="12">
        <v>4833263</v>
      </c>
    </row>
    <row r="25306" spans="2:6">
      <c r="B25306" s="21">
        <v>42991</v>
      </c>
      <c r="C25306" s="122" t="s">
        <v>338</v>
      </c>
      <c r="D25306" s="117">
        <v>32.71</v>
      </c>
      <c r="E25306" s="96">
        <v>32.590000000000003</v>
      </c>
      <c r="F25306" s="12">
        <v>6343033</v>
      </c>
    </row>
    <row r="25307" spans="2:6">
      <c r="B25307" s="21">
        <v>42991</v>
      </c>
      <c r="C25307" s="122" t="s">
        <v>339</v>
      </c>
      <c r="D25307" s="117">
        <v>259.69</v>
      </c>
      <c r="E25307" s="96">
        <v>256.37</v>
      </c>
      <c r="F25307" s="12">
        <v>328939</v>
      </c>
    </row>
    <row r="25308" spans="2:6">
      <c r="B25308" s="21">
        <v>42991</v>
      </c>
      <c r="C25308" s="122" t="s">
        <v>340</v>
      </c>
      <c r="D25308" s="117">
        <v>98.59</v>
      </c>
      <c r="E25308" s="96">
        <v>98.36</v>
      </c>
      <c r="F25308" s="12">
        <v>632810</v>
      </c>
    </row>
    <row r="25309" spans="2:6">
      <c r="B25309" s="21">
        <v>42991</v>
      </c>
      <c r="C25309" s="122" t="s">
        <v>341</v>
      </c>
      <c r="D25309" s="117">
        <v>85.95</v>
      </c>
      <c r="E25309" s="96">
        <v>86</v>
      </c>
      <c r="F25309" s="12">
        <v>393467</v>
      </c>
    </row>
    <row r="25310" spans="2:6">
      <c r="B25310" s="21">
        <v>42991</v>
      </c>
      <c r="C25310" s="122" t="s">
        <v>342</v>
      </c>
      <c r="D25310" s="117">
        <v>204.43</v>
      </c>
      <c r="E25310" s="96">
        <v>203.29</v>
      </c>
      <c r="F25310" s="12">
        <v>1558458</v>
      </c>
    </row>
    <row r="25311" spans="2:6">
      <c r="B25311" s="21">
        <v>42991</v>
      </c>
      <c r="C25311" s="122" t="s">
        <v>343</v>
      </c>
      <c r="D25311" s="117">
        <v>81.42</v>
      </c>
      <c r="E25311" s="96">
        <v>81.75</v>
      </c>
      <c r="F25311" s="12">
        <v>1955424</v>
      </c>
    </row>
    <row r="25312" spans="2:6">
      <c r="B25312" s="21">
        <v>42991</v>
      </c>
      <c r="C25312" s="122" t="s">
        <v>344</v>
      </c>
      <c r="D25312" s="117">
        <v>209.12</v>
      </c>
      <c r="E25312" s="96">
        <v>209.49</v>
      </c>
      <c r="F25312" s="12">
        <v>1129646</v>
      </c>
    </row>
    <row r="25313" spans="2:6">
      <c r="B25313" s="21">
        <v>42991</v>
      </c>
      <c r="C25313" s="122" t="s">
        <v>345</v>
      </c>
      <c r="D25313" s="117">
        <v>55.85</v>
      </c>
      <c r="E25313" s="96">
        <v>56.38</v>
      </c>
      <c r="F25313" s="12">
        <v>1523622</v>
      </c>
    </row>
    <row r="25314" spans="2:6">
      <c r="B25314" s="21">
        <v>42991</v>
      </c>
      <c r="C25314" s="122" t="s">
        <v>346</v>
      </c>
      <c r="D25314" s="117">
        <v>62.75</v>
      </c>
      <c r="E25314" s="96">
        <v>62.51</v>
      </c>
      <c r="F25314" s="12">
        <v>6454110</v>
      </c>
    </row>
    <row r="25315" spans="2:6">
      <c r="B25315" s="21">
        <v>42991</v>
      </c>
      <c r="C25315" s="122" t="s">
        <v>347</v>
      </c>
      <c r="D25315" s="117">
        <v>117.3</v>
      </c>
      <c r="E25315" s="96">
        <v>117.85</v>
      </c>
      <c r="F25315" s="12">
        <v>1055058</v>
      </c>
    </row>
    <row r="25316" spans="2:6">
      <c r="B25316" s="21">
        <v>42991</v>
      </c>
      <c r="C25316" s="122" t="s">
        <v>348</v>
      </c>
      <c r="D25316" s="117">
        <v>20.309999999999999</v>
      </c>
      <c r="E25316" s="96">
        <v>20.13</v>
      </c>
      <c r="F25316" s="12">
        <v>3027132</v>
      </c>
    </row>
    <row r="25317" spans="2:6">
      <c r="B25317" s="21">
        <v>42991</v>
      </c>
      <c r="C25317" s="122" t="s">
        <v>349</v>
      </c>
      <c r="D25317" s="117">
        <v>54</v>
      </c>
      <c r="E25317" s="96">
        <v>53.21</v>
      </c>
      <c r="F25317" s="12">
        <v>4395933</v>
      </c>
    </row>
    <row r="25318" spans="2:6">
      <c r="B25318" s="21">
        <v>42991</v>
      </c>
      <c r="C25318" s="122" t="s">
        <v>350</v>
      </c>
      <c r="D25318" s="117">
        <v>65.36</v>
      </c>
      <c r="E25318" s="96">
        <v>65.45</v>
      </c>
      <c r="F25318" s="12">
        <v>5628692</v>
      </c>
    </row>
    <row r="25319" spans="2:6">
      <c r="B25319" s="21">
        <v>42991</v>
      </c>
      <c r="C25319" s="122" t="s">
        <v>351</v>
      </c>
      <c r="D25319" s="117">
        <v>11.65</v>
      </c>
      <c r="E25319" s="96">
        <v>11.91</v>
      </c>
      <c r="F25319" s="12">
        <v>14818869</v>
      </c>
    </row>
    <row r="25320" spans="2:6">
      <c r="B25320" s="21">
        <v>42991</v>
      </c>
      <c r="C25320" s="122" t="s">
        <v>352</v>
      </c>
      <c r="D25320" s="117">
        <v>45.73</v>
      </c>
      <c r="E25320" s="96">
        <v>46.22</v>
      </c>
      <c r="F25320" s="12">
        <v>6637917</v>
      </c>
    </row>
    <row r="25321" spans="2:6">
      <c r="B25321" s="21">
        <v>42991</v>
      </c>
      <c r="C25321" s="122" t="s">
        <v>353</v>
      </c>
      <c r="D25321" s="117">
        <v>74.930000000000007</v>
      </c>
      <c r="E25321" s="96">
        <v>75.209999999999994</v>
      </c>
      <c r="F25321" s="12">
        <v>13380802</v>
      </c>
    </row>
    <row r="25322" spans="2:6">
      <c r="B25322" s="21">
        <v>42991</v>
      </c>
      <c r="C25322" s="122" t="s">
        <v>354</v>
      </c>
      <c r="D25322" s="117">
        <v>87.49</v>
      </c>
      <c r="E25322" s="96">
        <v>85.97</v>
      </c>
      <c r="F25322" s="12">
        <v>762565</v>
      </c>
    </row>
    <row r="25323" spans="2:6">
      <c r="B25323" s="21">
        <v>42991</v>
      </c>
      <c r="C25323" s="122" t="s">
        <v>355</v>
      </c>
      <c r="D25323" s="117">
        <v>148.41999999999999</v>
      </c>
      <c r="E25323" s="96">
        <v>150.5</v>
      </c>
      <c r="F25323" s="12">
        <v>970039</v>
      </c>
    </row>
    <row r="25324" spans="2:6">
      <c r="B25324" s="21">
        <v>42991</v>
      </c>
      <c r="C25324" s="122" t="s">
        <v>356</v>
      </c>
      <c r="D25324" s="117">
        <v>627.80999999999995</v>
      </c>
      <c r="E25324" s="96">
        <v>623.88</v>
      </c>
      <c r="F25324" s="12">
        <v>83557</v>
      </c>
    </row>
    <row r="25325" spans="2:6">
      <c r="B25325" s="21">
        <v>42991</v>
      </c>
      <c r="C25325" s="122" t="s">
        <v>357</v>
      </c>
      <c r="D25325" s="117">
        <v>34.56</v>
      </c>
      <c r="E25325" s="96">
        <v>34.590000000000003</v>
      </c>
      <c r="F25325" s="12">
        <v>41588059</v>
      </c>
    </row>
    <row r="25326" spans="2:6">
      <c r="B25326" s="21">
        <v>42991</v>
      </c>
      <c r="C25326" s="122" t="s">
        <v>358</v>
      </c>
      <c r="D25326" s="117">
        <v>33.31</v>
      </c>
      <c r="E25326" s="96">
        <v>33.56</v>
      </c>
      <c r="F25326" s="12">
        <v>4157292</v>
      </c>
    </row>
    <row r="25327" spans="2:6">
      <c r="B25327" s="21">
        <v>42991</v>
      </c>
      <c r="C25327" s="122" t="s">
        <v>359</v>
      </c>
      <c r="D25327" s="117">
        <v>14.41</v>
      </c>
      <c r="E25327" s="96">
        <v>14.44</v>
      </c>
      <c r="F25327" s="12">
        <v>2254323</v>
      </c>
    </row>
    <row r="25328" spans="2:6">
      <c r="B25328" s="21">
        <v>42991</v>
      </c>
      <c r="C25328" s="122" t="s">
        <v>360</v>
      </c>
      <c r="D25328" s="117">
        <v>25.2</v>
      </c>
      <c r="E25328" s="96">
        <v>25.99</v>
      </c>
      <c r="F25328" s="12">
        <v>8264394</v>
      </c>
    </row>
    <row r="25329" spans="2:6">
      <c r="B25329" s="21">
        <v>42991</v>
      </c>
      <c r="C25329" s="122" t="s">
        <v>361</v>
      </c>
      <c r="D25329" s="117">
        <v>74.91</v>
      </c>
      <c r="E25329" s="96">
        <v>74.739999999999995</v>
      </c>
      <c r="F25329" s="12">
        <v>645010</v>
      </c>
    </row>
    <row r="25330" spans="2:6">
      <c r="B25330" s="21">
        <v>42991</v>
      </c>
      <c r="C25330" s="122" t="s">
        <v>362</v>
      </c>
      <c r="D25330" s="117">
        <v>149.05000000000001</v>
      </c>
      <c r="E25330" s="96">
        <v>148.18</v>
      </c>
      <c r="F25330" s="12">
        <v>1456189</v>
      </c>
    </row>
    <row r="25331" spans="2:6">
      <c r="B25331" s="21">
        <v>42991</v>
      </c>
      <c r="C25331" s="122" t="s">
        <v>363</v>
      </c>
      <c r="D25331" s="117">
        <v>38.15</v>
      </c>
      <c r="E25331" s="96">
        <v>37.880000000000003</v>
      </c>
      <c r="F25331" s="12">
        <v>3822519</v>
      </c>
    </row>
    <row r="25332" spans="2:6">
      <c r="B25332" s="21">
        <v>42991</v>
      </c>
      <c r="C25332" s="122" t="s">
        <v>364</v>
      </c>
      <c r="D25332" s="117">
        <v>184.07</v>
      </c>
      <c r="E25332" s="96">
        <v>183.64</v>
      </c>
      <c r="F25332" s="12">
        <v>4320349</v>
      </c>
    </row>
    <row r="25333" spans="2:6">
      <c r="B25333" s="21">
        <v>42991</v>
      </c>
      <c r="C25333" s="122" t="s">
        <v>365</v>
      </c>
      <c r="D25333" s="117">
        <v>25.85</v>
      </c>
      <c r="E25333" s="96">
        <v>26.84</v>
      </c>
      <c r="F25333" s="12">
        <v>3367230</v>
      </c>
    </row>
    <row r="25334" spans="2:6">
      <c r="B25334" s="21">
        <v>42991</v>
      </c>
      <c r="C25334" s="122" t="s">
        <v>366</v>
      </c>
      <c r="D25334" s="117">
        <v>26.72</v>
      </c>
      <c r="E25334" s="96">
        <v>26.68</v>
      </c>
      <c r="F25334" s="12">
        <v>1189272</v>
      </c>
    </row>
    <row r="25335" spans="2:6">
      <c r="B25335" s="21">
        <v>42991</v>
      </c>
      <c r="C25335" s="122" t="s">
        <v>367</v>
      </c>
      <c r="D25335" s="117">
        <v>53.45</v>
      </c>
      <c r="E25335" s="96">
        <v>53.52</v>
      </c>
      <c r="F25335" s="12">
        <v>6085952</v>
      </c>
    </row>
    <row r="25336" spans="2:6">
      <c r="B25336" s="21">
        <v>42991</v>
      </c>
      <c r="C25336" s="122" t="s">
        <v>368</v>
      </c>
      <c r="D25336" s="117">
        <v>39.44</v>
      </c>
      <c r="E25336" s="96">
        <v>39.049999999999997</v>
      </c>
      <c r="F25336" s="12">
        <v>1724440</v>
      </c>
    </row>
    <row r="25337" spans="2:6">
      <c r="B25337" s="21">
        <v>42991</v>
      </c>
      <c r="C25337" s="122" t="s">
        <v>369</v>
      </c>
      <c r="D25337" s="117">
        <v>268.26</v>
      </c>
      <c r="E25337" s="96">
        <v>266.7</v>
      </c>
      <c r="F25337" s="12">
        <v>516941</v>
      </c>
    </row>
    <row r="25338" spans="2:6">
      <c r="B25338" s="21">
        <v>42991</v>
      </c>
      <c r="C25338" s="122" t="s">
        <v>370</v>
      </c>
      <c r="D25338" s="117">
        <v>33.44</v>
      </c>
      <c r="E25338" s="96">
        <v>33.840000000000003</v>
      </c>
      <c r="F25338" s="12">
        <v>4251087</v>
      </c>
    </row>
    <row r="25339" spans="2:6">
      <c r="B25339" s="21">
        <v>42991</v>
      </c>
      <c r="C25339" s="122" t="s">
        <v>371</v>
      </c>
      <c r="D25339" s="117">
        <v>23.88</v>
      </c>
      <c r="E25339" s="96">
        <v>23.56</v>
      </c>
      <c r="F25339" s="12">
        <v>6402313</v>
      </c>
    </row>
    <row r="25340" spans="2:6">
      <c r="B25340" s="21">
        <v>42991</v>
      </c>
      <c r="C25340" s="122" t="s">
        <v>372</v>
      </c>
      <c r="D25340" s="117">
        <v>126.5</v>
      </c>
      <c r="E25340" s="96">
        <v>126.76</v>
      </c>
      <c r="F25340" s="12">
        <v>1173478</v>
      </c>
    </row>
    <row r="25341" spans="2:6">
      <c r="B25341" s="21">
        <v>42991</v>
      </c>
      <c r="C25341" s="122" t="s">
        <v>373</v>
      </c>
      <c r="D25341" s="117">
        <v>39.82</v>
      </c>
      <c r="E25341" s="96">
        <v>40.270000000000003</v>
      </c>
      <c r="F25341" s="12">
        <v>3021344</v>
      </c>
    </row>
    <row r="25342" spans="2:6">
      <c r="B25342" s="21">
        <v>42991</v>
      </c>
      <c r="C25342" s="122" t="s">
        <v>374</v>
      </c>
      <c r="D25342" s="117">
        <v>89.21</v>
      </c>
      <c r="E25342" s="96">
        <v>88.27</v>
      </c>
      <c r="F25342" s="12">
        <v>2401840</v>
      </c>
    </row>
    <row r="25343" spans="2:6">
      <c r="B25343" s="21">
        <v>42991</v>
      </c>
      <c r="C25343" s="122" t="s">
        <v>375</v>
      </c>
      <c r="D25343" s="117">
        <v>53.22</v>
      </c>
      <c r="E25343" s="96">
        <v>53.6</v>
      </c>
      <c r="F25343" s="12">
        <v>2267418</v>
      </c>
    </row>
    <row r="25344" spans="2:6">
      <c r="B25344" s="21">
        <v>42991</v>
      </c>
      <c r="C25344" s="122" t="s">
        <v>376</v>
      </c>
      <c r="D25344" s="117">
        <v>168.59</v>
      </c>
      <c r="E25344" s="96">
        <v>170.37</v>
      </c>
      <c r="F25344" s="12">
        <v>14523973</v>
      </c>
    </row>
    <row r="25345" spans="2:6">
      <c r="B25345" s="21">
        <v>42991</v>
      </c>
      <c r="C25345" s="122" t="s">
        <v>377</v>
      </c>
      <c r="D25345" s="117">
        <v>44.35</v>
      </c>
      <c r="E25345" s="96">
        <v>44.22</v>
      </c>
      <c r="F25345" s="12">
        <v>6135901</v>
      </c>
    </row>
    <row r="25346" spans="2:6">
      <c r="B25346" s="21">
        <v>42991</v>
      </c>
      <c r="C25346" s="122" t="s">
        <v>378</v>
      </c>
      <c r="D25346" s="117">
        <v>13.6</v>
      </c>
      <c r="E25346" s="96">
        <v>13.3</v>
      </c>
      <c r="F25346" s="12">
        <v>651326</v>
      </c>
    </row>
    <row r="25347" spans="2:6">
      <c r="B25347" s="21">
        <v>42991</v>
      </c>
      <c r="C25347" s="122" t="s">
        <v>379</v>
      </c>
      <c r="D25347" s="117">
        <v>13.21</v>
      </c>
      <c r="E25347" s="96">
        <v>13</v>
      </c>
      <c r="F25347" s="12">
        <v>2003627</v>
      </c>
    </row>
    <row r="25348" spans="2:6">
      <c r="B25348" s="21">
        <v>42991</v>
      </c>
      <c r="C25348" s="122" t="s">
        <v>380</v>
      </c>
      <c r="D25348" s="117">
        <v>59.05</v>
      </c>
      <c r="E25348" s="96">
        <v>58.79</v>
      </c>
      <c r="F25348" s="12">
        <v>1332253</v>
      </c>
    </row>
    <row r="25349" spans="2:6">
      <c r="B25349" s="21">
        <v>42991</v>
      </c>
      <c r="C25349" s="122" t="s">
        <v>381</v>
      </c>
      <c r="D25349" s="117">
        <v>56.25</v>
      </c>
      <c r="E25349" s="96">
        <v>56.48</v>
      </c>
      <c r="F25349" s="12">
        <v>5403519</v>
      </c>
    </row>
    <row r="25350" spans="2:6">
      <c r="B25350" s="21">
        <v>42991</v>
      </c>
      <c r="C25350" s="122" t="s">
        <v>382</v>
      </c>
      <c r="D25350" s="117">
        <v>72.900000000000006</v>
      </c>
      <c r="E25350" s="96">
        <v>73.650000000000006</v>
      </c>
      <c r="F25350" s="12">
        <v>1633312</v>
      </c>
    </row>
    <row r="25351" spans="2:6">
      <c r="B25351" s="21">
        <v>42991</v>
      </c>
      <c r="C25351" s="122" t="s">
        <v>383</v>
      </c>
      <c r="D25351" s="117">
        <v>52.52</v>
      </c>
      <c r="E25351" s="96">
        <v>52.8</v>
      </c>
      <c r="F25351" s="12">
        <v>14463029</v>
      </c>
    </row>
    <row r="25352" spans="2:6">
      <c r="B25352" s="21">
        <v>42991</v>
      </c>
      <c r="C25352" s="122" t="s">
        <v>384</v>
      </c>
      <c r="D25352" s="117">
        <v>199.31</v>
      </c>
      <c r="E25352" s="96">
        <v>208.01</v>
      </c>
      <c r="F25352" s="12">
        <v>1485172</v>
      </c>
    </row>
    <row r="25353" spans="2:6">
      <c r="B25353" s="21">
        <v>42991</v>
      </c>
      <c r="C25353" s="122" t="s">
        <v>385</v>
      </c>
      <c r="D25353" s="117">
        <v>61.1</v>
      </c>
      <c r="E25353" s="96">
        <v>61.55</v>
      </c>
      <c r="F25353" s="12">
        <v>4139200</v>
      </c>
    </row>
    <row r="25354" spans="2:6">
      <c r="B25354" s="21">
        <v>42991</v>
      </c>
      <c r="C25354" s="122" t="s">
        <v>386</v>
      </c>
      <c r="D25354" s="117">
        <v>58.08</v>
      </c>
      <c r="E25354" s="96">
        <v>58.04</v>
      </c>
      <c r="F25354" s="12">
        <v>1397668</v>
      </c>
    </row>
    <row r="25355" spans="2:6">
      <c r="B25355" s="21">
        <v>42991</v>
      </c>
      <c r="C25355" s="122" t="s">
        <v>387</v>
      </c>
      <c r="D25355" s="117">
        <v>16.82</v>
      </c>
      <c r="E25355" s="96">
        <v>16.96</v>
      </c>
      <c r="F25355" s="12">
        <v>1617290</v>
      </c>
    </row>
    <row r="25356" spans="2:6">
      <c r="B25356" s="21">
        <v>42991</v>
      </c>
      <c r="C25356" s="122" t="s">
        <v>388</v>
      </c>
      <c r="D25356" s="117">
        <v>68.58</v>
      </c>
      <c r="E25356" s="96">
        <v>69.12</v>
      </c>
      <c r="F25356" s="12">
        <v>1186719</v>
      </c>
    </row>
    <row r="25357" spans="2:6">
      <c r="B25357" s="21">
        <v>42991</v>
      </c>
      <c r="C25357" s="122" t="s">
        <v>389</v>
      </c>
      <c r="D25357" s="117">
        <v>70.09</v>
      </c>
      <c r="E25357" s="96">
        <v>69.55</v>
      </c>
      <c r="F25357" s="12">
        <v>2544908</v>
      </c>
    </row>
    <row r="25358" spans="2:6">
      <c r="B25358" s="21">
        <v>42991</v>
      </c>
      <c r="C25358" s="122" t="s">
        <v>390</v>
      </c>
      <c r="D25358" s="117">
        <v>1863.64</v>
      </c>
      <c r="E25358" s="96">
        <v>1871.1699000000001</v>
      </c>
      <c r="F25358" s="12">
        <v>235717</v>
      </c>
    </row>
    <row r="25359" spans="2:6">
      <c r="B25359" s="21">
        <v>42991</v>
      </c>
      <c r="C25359" s="122" t="s">
        <v>391</v>
      </c>
      <c r="D25359" s="117">
        <v>40.64</v>
      </c>
      <c r="E25359" s="96">
        <v>39.44</v>
      </c>
      <c r="F25359" s="12">
        <v>1816998</v>
      </c>
    </row>
    <row r="25360" spans="2:6">
      <c r="B25360" s="21">
        <v>42991</v>
      </c>
      <c r="C25360" s="122" t="s">
        <v>392</v>
      </c>
      <c r="D25360" s="117">
        <v>45.74</v>
      </c>
      <c r="E25360" s="96">
        <v>45.48</v>
      </c>
      <c r="F25360" s="12">
        <v>3114419</v>
      </c>
    </row>
    <row r="25361" spans="2:6">
      <c r="B25361" s="21">
        <v>42991</v>
      </c>
      <c r="C25361" s="122" t="s">
        <v>393</v>
      </c>
      <c r="D25361" s="117">
        <v>114.87</v>
      </c>
      <c r="E25361" s="96">
        <v>114.45</v>
      </c>
      <c r="F25361" s="12">
        <v>5141488</v>
      </c>
    </row>
    <row r="25362" spans="2:6">
      <c r="B25362" s="21">
        <v>42991</v>
      </c>
      <c r="C25362" s="122" t="s">
        <v>394</v>
      </c>
      <c r="D25362" s="117">
        <v>35.26</v>
      </c>
      <c r="E25362" s="96">
        <v>35.06</v>
      </c>
      <c r="F25362" s="12">
        <v>20982433</v>
      </c>
    </row>
    <row r="25363" spans="2:6">
      <c r="B25363" s="21">
        <v>42991</v>
      </c>
      <c r="C25363" s="122" t="s">
        <v>395</v>
      </c>
      <c r="D25363" s="117">
        <v>62.27</v>
      </c>
      <c r="E25363" s="96">
        <v>62.25</v>
      </c>
      <c r="F25363" s="12">
        <v>726539</v>
      </c>
    </row>
    <row r="25364" spans="2:6">
      <c r="B25364" s="21">
        <v>42991</v>
      </c>
      <c r="C25364" s="122" t="s">
        <v>396</v>
      </c>
      <c r="D25364" s="117">
        <v>93.5</v>
      </c>
      <c r="E25364" s="96">
        <v>93.55</v>
      </c>
      <c r="F25364" s="12">
        <v>5369293</v>
      </c>
    </row>
    <row r="25365" spans="2:6">
      <c r="B25365" s="21">
        <v>42991</v>
      </c>
      <c r="C25365" s="122" t="s">
        <v>397</v>
      </c>
      <c r="D25365" s="117">
        <v>46.23</v>
      </c>
      <c r="E25365" s="96">
        <v>46.14</v>
      </c>
      <c r="F25365" s="12">
        <v>3098589</v>
      </c>
    </row>
    <row r="25366" spans="2:6">
      <c r="B25366" s="21">
        <v>42991</v>
      </c>
      <c r="C25366" s="122" t="s">
        <v>398</v>
      </c>
      <c r="D25366" s="117">
        <v>166.17</v>
      </c>
      <c r="E25366" s="96">
        <v>167.95</v>
      </c>
      <c r="F25366" s="12">
        <v>850047</v>
      </c>
    </row>
    <row r="25367" spans="2:6">
      <c r="B25367" s="21">
        <v>42991</v>
      </c>
      <c r="C25367" s="122" t="s">
        <v>399</v>
      </c>
      <c r="D25367" s="117">
        <v>26.5</v>
      </c>
      <c r="E25367" s="96">
        <v>26.19</v>
      </c>
      <c r="F25367" s="12">
        <v>7016640</v>
      </c>
    </row>
    <row r="25368" spans="2:6">
      <c r="B25368" s="21">
        <v>42991</v>
      </c>
      <c r="C25368" s="122" t="s">
        <v>400</v>
      </c>
      <c r="D25368" s="117">
        <v>117.66</v>
      </c>
      <c r="E25368" s="96">
        <v>116.6</v>
      </c>
      <c r="F25368" s="12">
        <v>1225899</v>
      </c>
    </row>
    <row r="25369" spans="2:6">
      <c r="B25369" s="21">
        <v>42991</v>
      </c>
      <c r="C25369" s="122" t="s">
        <v>401</v>
      </c>
      <c r="D25369" s="117">
        <v>68.39</v>
      </c>
      <c r="E25369" s="96">
        <v>68.53</v>
      </c>
      <c r="F25369" s="12">
        <v>664986</v>
      </c>
    </row>
    <row r="25370" spans="2:6">
      <c r="B25370" s="21">
        <v>42991</v>
      </c>
      <c r="C25370" s="122" t="s">
        <v>402</v>
      </c>
      <c r="D25370" s="117">
        <v>64.540000000000006</v>
      </c>
      <c r="E25370" s="96">
        <v>64.010000000000005</v>
      </c>
      <c r="F25370" s="12">
        <v>1864242</v>
      </c>
    </row>
    <row r="25371" spans="2:6">
      <c r="B25371" s="21">
        <v>42991</v>
      </c>
      <c r="C25371" s="122" t="s">
        <v>403</v>
      </c>
      <c r="D25371" s="117">
        <v>116.74</v>
      </c>
      <c r="E25371" s="96">
        <v>116.86</v>
      </c>
      <c r="F25371" s="12">
        <v>2681269</v>
      </c>
    </row>
    <row r="25372" spans="2:6">
      <c r="B25372" s="21">
        <v>42991</v>
      </c>
      <c r="C25372" s="122" t="s">
        <v>404</v>
      </c>
      <c r="D25372" s="117">
        <v>125.97</v>
      </c>
      <c r="E25372" s="96">
        <v>127.3</v>
      </c>
      <c r="F25372" s="12">
        <v>1775024</v>
      </c>
    </row>
    <row r="25373" spans="2:6">
      <c r="B25373" s="21">
        <v>42991</v>
      </c>
      <c r="C25373" s="122" t="s">
        <v>405</v>
      </c>
      <c r="D25373" s="117">
        <v>64.260000000000005</v>
      </c>
      <c r="E25373" s="96">
        <v>64.540000000000006</v>
      </c>
      <c r="F25373" s="12">
        <v>578721</v>
      </c>
    </row>
    <row r="25374" spans="2:6">
      <c r="B25374" s="21">
        <v>42991</v>
      </c>
      <c r="C25374" s="122" t="s">
        <v>406</v>
      </c>
      <c r="D25374" s="117">
        <v>88.85</v>
      </c>
      <c r="E25374" s="96">
        <v>88.12</v>
      </c>
      <c r="F25374" s="12">
        <v>612367</v>
      </c>
    </row>
    <row r="25375" spans="2:6">
      <c r="B25375" s="21">
        <v>42991</v>
      </c>
      <c r="C25375" s="122" t="s">
        <v>407</v>
      </c>
      <c r="D25375" s="117">
        <v>106.42</v>
      </c>
      <c r="E25375" s="96">
        <v>105.06</v>
      </c>
      <c r="F25375" s="12">
        <v>1370412</v>
      </c>
    </row>
    <row r="25376" spans="2:6">
      <c r="B25376" s="21">
        <v>42991</v>
      </c>
      <c r="C25376" s="122" t="s">
        <v>408</v>
      </c>
      <c r="D25376" s="117">
        <v>39.06</v>
      </c>
      <c r="E25376" s="96">
        <v>38.82</v>
      </c>
      <c r="F25376" s="12">
        <v>3443105</v>
      </c>
    </row>
    <row r="25377" spans="2:6">
      <c r="B25377" s="21">
        <v>42991</v>
      </c>
      <c r="C25377" s="122" t="s">
        <v>409</v>
      </c>
      <c r="D25377" s="117">
        <v>88.43</v>
      </c>
      <c r="E25377" s="96">
        <v>89.01</v>
      </c>
      <c r="F25377" s="12">
        <v>1549752</v>
      </c>
    </row>
    <row r="25378" spans="2:6">
      <c r="B25378" s="21">
        <v>42991</v>
      </c>
      <c r="C25378" s="122" t="s">
        <v>410</v>
      </c>
      <c r="D25378" s="117">
        <v>102.02</v>
      </c>
      <c r="E25378" s="96">
        <v>102.36</v>
      </c>
      <c r="F25378" s="12">
        <v>1618755</v>
      </c>
    </row>
    <row r="25379" spans="2:6">
      <c r="B25379" s="21">
        <v>42991</v>
      </c>
      <c r="C25379" s="122" t="s">
        <v>411</v>
      </c>
      <c r="D25379" s="117">
        <v>207.62</v>
      </c>
      <c r="E25379" s="96">
        <v>208.74</v>
      </c>
      <c r="F25379" s="12">
        <v>646348</v>
      </c>
    </row>
    <row r="25380" spans="2:6">
      <c r="B25380" s="21">
        <v>42991</v>
      </c>
      <c r="C25380" s="122" t="s">
        <v>412</v>
      </c>
      <c r="D25380" s="117">
        <v>85.89</v>
      </c>
      <c r="E25380" s="96">
        <v>86.35</v>
      </c>
      <c r="F25380" s="12">
        <v>1748362</v>
      </c>
    </row>
    <row r="25381" spans="2:6">
      <c r="B25381" s="21">
        <v>42991</v>
      </c>
      <c r="C25381" s="122" t="s">
        <v>413</v>
      </c>
      <c r="D25381" s="117">
        <v>128.19999999999999</v>
      </c>
      <c r="E25381" s="96">
        <v>127.43</v>
      </c>
      <c r="F25381" s="12">
        <v>765816</v>
      </c>
    </row>
    <row r="25382" spans="2:6">
      <c r="B25382" s="21">
        <v>42991</v>
      </c>
      <c r="C25382" s="122" t="s">
        <v>414</v>
      </c>
      <c r="D25382" s="117">
        <v>36.479999999999997</v>
      </c>
      <c r="E25382" s="96">
        <v>36.270000000000003</v>
      </c>
      <c r="F25382" s="12">
        <v>1762227</v>
      </c>
    </row>
    <row r="25383" spans="2:6">
      <c r="B25383" s="21">
        <v>42991</v>
      </c>
      <c r="C25383" s="122" t="s">
        <v>415</v>
      </c>
      <c r="D25383" s="117">
        <v>134.44999999999999</v>
      </c>
      <c r="E25383" s="96">
        <v>134.15</v>
      </c>
      <c r="F25383" s="12">
        <v>858424</v>
      </c>
    </row>
    <row r="25384" spans="2:6">
      <c r="B25384" s="21">
        <v>42991</v>
      </c>
      <c r="C25384" s="122" t="s">
        <v>416</v>
      </c>
      <c r="D25384" s="117">
        <v>130.44</v>
      </c>
      <c r="E25384" s="96">
        <v>135.51</v>
      </c>
      <c r="F25384" s="12">
        <v>2359001</v>
      </c>
    </row>
    <row r="25385" spans="2:6">
      <c r="B25385" s="21">
        <v>42991</v>
      </c>
      <c r="C25385" s="122" t="s">
        <v>417</v>
      </c>
      <c r="D25385" s="117">
        <v>62.47</v>
      </c>
      <c r="E25385" s="96">
        <v>62.04</v>
      </c>
      <c r="F25385" s="12">
        <v>6380899</v>
      </c>
    </row>
    <row r="25386" spans="2:6">
      <c r="B25386" s="21">
        <v>42991</v>
      </c>
      <c r="C25386" s="122" t="s">
        <v>418</v>
      </c>
      <c r="D25386" s="117">
        <v>97.57</v>
      </c>
      <c r="E25386" s="96">
        <v>96.57</v>
      </c>
      <c r="F25386" s="12">
        <v>1002617</v>
      </c>
    </row>
    <row r="25387" spans="2:6">
      <c r="B25387" s="21">
        <v>42991</v>
      </c>
      <c r="C25387" s="122" t="s">
        <v>419</v>
      </c>
      <c r="D25387" s="117">
        <v>50.8</v>
      </c>
      <c r="E25387" s="96">
        <v>51.01</v>
      </c>
      <c r="F25387" s="12">
        <v>6191443</v>
      </c>
    </row>
    <row r="25388" spans="2:6">
      <c r="B25388" s="21">
        <v>42991</v>
      </c>
      <c r="C25388" s="122" t="s">
        <v>420</v>
      </c>
      <c r="D25388" s="117">
        <v>72.900000000000006</v>
      </c>
      <c r="E25388" s="96">
        <v>73.010000000000005</v>
      </c>
      <c r="F25388" s="12">
        <v>522644</v>
      </c>
    </row>
    <row r="25389" spans="2:6">
      <c r="B25389" s="21">
        <v>42991</v>
      </c>
      <c r="C25389" s="122" t="s">
        <v>421</v>
      </c>
      <c r="D25389" s="117">
        <v>121.24</v>
      </c>
      <c r="E25389" s="96">
        <v>122.19</v>
      </c>
      <c r="F25389" s="12">
        <v>1202610</v>
      </c>
    </row>
    <row r="25390" spans="2:6">
      <c r="B25390" s="21">
        <v>42991</v>
      </c>
      <c r="C25390" s="122" t="s">
        <v>422</v>
      </c>
      <c r="D25390" s="117">
        <v>231.96</v>
      </c>
      <c r="E25390" s="96">
        <v>233.32</v>
      </c>
      <c r="F25390" s="12">
        <v>480496</v>
      </c>
    </row>
    <row r="25391" spans="2:6">
      <c r="B25391" s="21">
        <v>42991</v>
      </c>
      <c r="C25391" s="122" t="s">
        <v>423</v>
      </c>
      <c r="D25391" s="117">
        <v>64.010000000000005</v>
      </c>
      <c r="E25391" s="96">
        <v>63.64</v>
      </c>
      <c r="F25391" s="12">
        <v>946939</v>
      </c>
    </row>
    <row r="25392" spans="2:6">
      <c r="B25392" s="21">
        <v>42991</v>
      </c>
      <c r="C25392" s="122" t="s">
        <v>424</v>
      </c>
      <c r="D25392" s="117">
        <v>445</v>
      </c>
      <c r="E25392" s="96">
        <v>437.74</v>
      </c>
      <c r="F25392" s="12">
        <v>1062794</v>
      </c>
    </row>
    <row r="25393" spans="2:6">
      <c r="B25393" s="21">
        <v>42991</v>
      </c>
      <c r="C25393" s="122" t="s">
        <v>425</v>
      </c>
      <c r="D25393" s="117">
        <v>13.67</v>
      </c>
      <c r="E25393" s="96">
        <v>13.74</v>
      </c>
      <c r="F25393" s="12">
        <v>11526904</v>
      </c>
    </row>
    <row r="25394" spans="2:6">
      <c r="B25394" s="21">
        <v>42991</v>
      </c>
      <c r="C25394" s="122" t="s">
        <v>426</v>
      </c>
      <c r="D25394" s="117">
        <v>46.31</v>
      </c>
      <c r="E25394" s="96">
        <v>46.35</v>
      </c>
      <c r="F25394" s="12">
        <v>540768</v>
      </c>
    </row>
    <row r="25395" spans="2:6">
      <c r="B25395" s="21">
        <v>42991</v>
      </c>
      <c r="C25395" s="122" t="s">
        <v>427</v>
      </c>
      <c r="D25395" s="117">
        <v>107.6</v>
      </c>
      <c r="E25395" s="96">
        <v>107.83</v>
      </c>
      <c r="F25395" s="12">
        <v>863077</v>
      </c>
    </row>
    <row r="25396" spans="2:6">
      <c r="B25396" s="21">
        <v>42991</v>
      </c>
      <c r="C25396" s="122" t="s">
        <v>428</v>
      </c>
      <c r="D25396" s="117">
        <v>77.97</v>
      </c>
      <c r="E25396" s="96">
        <v>78.459999999999994</v>
      </c>
      <c r="F25396" s="12">
        <v>533848</v>
      </c>
    </row>
    <row r="25397" spans="2:6">
      <c r="B25397" s="21">
        <v>42991</v>
      </c>
      <c r="C25397" s="122" t="s">
        <v>429</v>
      </c>
      <c r="D25397" s="117">
        <v>91.42</v>
      </c>
      <c r="E25397" s="96">
        <v>90.63</v>
      </c>
      <c r="F25397" s="12">
        <v>1124223</v>
      </c>
    </row>
    <row r="25398" spans="2:6">
      <c r="B25398" s="21">
        <v>42991</v>
      </c>
      <c r="C25398" s="122" t="s">
        <v>430</v>
      </c>
      <c r="D25398" s="117">
        <v>80.790000000000006</v>
      </c>
      <c r="E25398" s="96">
        <v>79.61</v>
      </c>
      <c r="F25398" s="12">
        <v>672096</v>
      </c>
    </row>
    <row r="25399" spans="2:6">
      <c r="B25399" s="21">
        <v>42991</v>
      </c>
      <c r="C25399" s="122" t="s">
        <v>431</v>
      </c>
      <c r="D25399" s="117">
        <v>168.99</v>
      </c>
      <c r="E25399" s="96">
        <v>169.89</v>
      </c>
      <c r="F25399" s="12">
        <v>440724</v>
      </c>
    </row>
    <row r="25400" spans="2:6">
      <c r="B25400" s="21">
        <v>42991</v>
      </c>
      <c r="C25400" s="122" t="s">
        <v>432</v>
      </c>
      <c r="D25400" s="117">
        <v>237.15</v>
      </c>
      <c r="E25400" s="96">
        <v>235.58</v>
      </c>
      <c r="F25400" s="12">
        <v>271563</v>
      </c>
    </row>
    <row r="25401" spans="2:6">
      <c r="B25401" s="21">
        <v>42991</v>
      </c>
      <c r="C25401" s="122" t="s">
        <v>433</v>
      </c>
      <c r="D25401" s="117">
        <v>60.76</v>
      </c>
      <c r="E25401" s="96">
        <v>61.41</v>
      </c>
      <c r="F25401" s="12">
        <v>2943989</v>
      </c>
    </row>
    <row r="25402" spans="2:6">
      <c r="B25402" s="21">
        <v>42991</v>
      </c>
      <c r="C25402" s="122" t="s">
        <v>434</v>
      </c>
      <c r="D25402" s="117">
        <v>18.12</v>
      </c>
      <c r="E25402" s="96">
        <v>18.25</v>
      </c>
      <c r="F25402" s="12">
        <v>6753470</v>
      </c>
    </row>
    <row r="25403" spans="2:6">
      <c r="B25403" s="21">
        <v>42991</v>
      </c>
      <c r="C25403" s="122" t="s">
        <v>435</v>
      </c>
      <c r="D25403" s="117">
        <v>66.7</v>
      </c>
      <c r="E25403" s="96">
        <v>66.33</v>
      </c>
      <c r="F25403" s="12">
        <v>991438</v>
      </c>
    </row>
    <row r="25404" spans="2:6">
      <c r="B25404" s="21">
        <v>42991</v>
      </c>
      <c r="C25404" s="122" t="s">
        <v>436</v>
      </c>
      <c r="D25404" s="117">
        <v>181.93</v>
      </c>
      <c r="E25404" s="96">
        <v>180.49</v>
      </c>
      <c r="F25404" s="12">
        <v>1089674</v>
      </c>
    </row>
    <row r="25405" spans="2:6">
      <c r="B25405" s="21">
        <v>42991</v>
      </c>
      <c r="C25405" s="122" t="s">
        <v>437</v>
      </c>
      <c r="D25405" s="117">
        <v>149.24</v>
      </c>
      <c r="E25405" s="96">
        <v>149.15</v>
      </c>
      <c r="F25405" s="12">
        <v>1279297</v>
      </c>
    </row>
    <row r="25406" spans="2:6">
      <c r="B25406" s="21">
        <v>42991</v>
      </c>
      <c r="C25406" s="122" t="s">
        <v>438</v>
      </c>
      <c r="D25406" s="117">
        <v>53.55</v>
      </c>
      <c r="E25406" s="96">
        <v>54.29</v>
      </c>
      <c r="F25406" s="12">
        <v>12787883</v>
      </c>
    </row>
    <row r="25407" spans="2:6">
      <c r="B25407" s="21">
        <v>42991</v>
      </c>
      <c r="C25407" s="122" t="s">
        <v>439</v>
      </c>
      <c r="D25407" s="117">
        <v>59</v>
      </c>
      <c r="E25407" s="96">
        <v>59.19</v>
      </c>
      <c r="F25407" s="12">
        <v>980809</v>
      </c>
    </row>
    <row r="25408" spans="2:6">
      <c r="B25408" s="21">
        <v>42991</v>
      </c>
      <c r="C25408" s="122" t="s">
        <v>440</v>
      </c>
      <c r="D25408" s="117">
        <v>39.69</v>
      </c>
      <c r="E25408" s="96">
        <v>39.799999999999997</v>
      </c>
      <c r="F25408" s="12">
        <v>6845759</v>
      </c>
    </row>
    <row r="25409" spans="2:6">
      <c r="B25409" s="21">
        <v>42991</v>
      </c>
      <c r="C25409" s="122" t="s">
        <v>441</v>
      </c>
      <c r="D25409" s="117">
        <v>43.59</v>
      </c>
      <c r="E25409" s="96">
        <v>43.43</v>
      </c>
      <c r="F25409" s="12">
        <v>2598419</v>
      </c>
    </row>
    <row r="25410" spans="2:6">
      <c r="B25410" s="21">
        <v>42991</v>
      </c>
      <c r="C25410" s="122" t="s">
        <v>442</v>
      </c>
      <c r="D25410" s="117">
        <v>350.26</v>
      </c>
      <c r="E25410" s="96">
        <v>346.92</v>
      </c>
      <c r="F25410" s="12">
        <v>369676</v>
      </c>
    </row>
    <row r="25411" spans="2:6">
      <c r="B25411" s="21">
        <v>42991</v>
      </c>
      <c r="C25411" s="122" t="s">
        <v>443</v>
      </c>
      <c r="D25411" s="117">
        <v>68.2</v>
      </c>
      <c r="E25411" s="96">
        <v>68.73</v>
      </c>
      <c r="F25411" s="12">
        <v>1391681</v>
      </c>
    </row>
    <row r="25412" spans="2:6">
      <c r="B25412" s="21">
        <v>42991</v>
      </c>
      <c r="C25412" s="122" t="s">
        <v>444</v>
      </c>
      <c r="D25412" s="117">
        <v>107.73</v>
      </c>
      <c r="E25412" s="96">
        <v>107.05</v>
      </c>
      <c r="F25412" s="12">
        <v>756839</v>
      </c>
    </row>
    <row r="25413" spans="2:6">
      <c r="B25413" s="21">
        <v>42991</v>
      </c>
      <c r="C25413" s="122" t="s">
        <v>445</v>
      </c>
      <c r="D25413" s="117">
        <v>66.52</v>
      </c>
      <c r="E25413" s="96">
        <v>66.92</v>
      </c>
      <c r="F25413" s="12">
        <v>5728190</v>
      </c>
    </row>
    <row r="25414" spans="2:6">
      <c r="B25414" s="21">
        <v>42991</v>
      </c>
      <c r="C25414" s="122" t="s">
        <v>446</v>
      </c>
      <c r="D25414" s="117">
        <v>95.91</v>
      </c>
      <c r="E25414" s="96">
        <v>96.12</v>
      </c>
      <c r="F25414" s="12">
        <v>679783</v>
      </c>
    </row>
    <row r="25415" spans="2:6">
      <c r="B25415" s="21">
        <v>42991</v>
      </c>
      <c r="C25415" s="122" t="s">
        <v>447</v>
      </c>
      <c r="D25415" s="117">
        <v>149.05000000000001</v>
      </c>
      <c r="E25415" s="96">
        <v>148.97</v>
      </c>
      <c r="F25415" s="12">
        <v>436911</v>
      </c>
    </row>
    <row r="25416" spans="2:6">
      <c r="B25416" s="21">
        <v>42991</v>
      </c>
      <c r="C25416" s="122" t="s">
        <v>448</v>
      </c>
      <c r="D25416" s="117">
        <v>85.24</v>
      </c>
      <c r="E25416" s="96">
        <v>85.24</v>
      </c>
      <c r="F25416" s="12">
        <v>1058910</v>
      </c>
    </row>
    <row r="25417" spans="2:6">
      <c r="B25417" s="21">
        <v>42991</v>
      </c>
      <c r="C25417" s="122" t="s">
        <v>449</v>
      </c>
      <c r="D25417" s="117">
        <v>79.37</v>
      </c>
      <c r="E25417" s="96">
        <v>79.099999999999994</v>
      </c>
      <c r="F25417" s="12">
        <v>462562</v>
      </c>
    </row>
    <row r="25418" spans="2:6">
      <c r="B25418" s="21">
        <v>42991</v>
      </c>
      <c r="C25418" s="122" t="s">
        <v>450</v>
      </c>
      <c r="D25418" s="117">
        <v>49.52</v>
      </c>
      <c r="E25418" s="96">
        <v>49.42</v>
      </c>
      <c r="F25418" s="12">
        <v>4398497</v>
      </c>
    </row>
    <row r="25419" spans="2:6">
      <c r="B25419" s="21">
        <v>42991</v>
      </c>
      <c r="C25419" s="122" t="s">
        <v>451</v>
      </c>
      <c r="D25419" s="117">
        <v>157.84</v>
      </c>
      <c r="E25419" s="96">
        <v>160.43</v>
      </c>
      <c r="F25419" s="12">
        <v>1540615</v>
      </c>
    </row>
    <row r="25420" spans="2:6">
      <c r="B25420" s="21">
        <v>42991</v>
      </c>
      <c r="C25420" s="122" t="s">
        <v>452</v>
      </c>
      <c r="D25420" s="117">
        <v>153.26</v>
      </c>
      <c r="E25420" s="96">
        <v>153.46</v>
      </c>
      <c r="F25420" s="12">
        <v>630739</v>
      </c>
    </row>
    <row r="25421" spans="2:6">
      <c r="B25421" s="21">
        <v>42991</v>
      </c>
      <c r="C25421" s="122" t="s">
        <v>453</v>
      </c>
      <c r="D25421" s="117">
        <v>71.98</v>
      </c>
      <c r="E25421" s="96">
        <v>72.13</v>
      </c>
      <c r="F25421" s="12">
        <v>413544</v>
      </c>
    </row>
    <row r="25422" spans="2:6">
      <c r="B25422" s="21">
        <v>42991</v>
      </c>
      <c r="C25422" s="122" t="s">
        <v>454</v>
      </c>
      <c r="D25422" s="117">
        <v>118.06</v>
      </c>
      <c r="E25422" s="96">
        <v>118.12</v>
      </c>
      <c r="F25422" s="12">
        <v>1102264</v>
      </c>
    </row>
    <row r="25423" spans="2:6">
      <c r="B25423" s="21">
        <v>42991</v>
      </c>
      <c r="C25423" s="122" t="s">
        <v>455</v>
      </c>
      <c r="D25423" s="117">
        <v>54.49</v>
      </c>
      <c r="E25423" s="96">
        <v>55.26</v>
      </c>
      <c r="F25423" s="12">
        <v>2416641</v>
      </c>
    </row>
    <row r="25424" spans="2:6">
      <c r="B25424" s="21">
        <v>42991</v>
      </c>
      <c r="C25424" s="122" t="s">
        <v>456</v>
      </c>
      <c r="D25424" s="117">
        <v>94.58</v>
      </c>
      <c r="E25424" s="96">
        <v>94.27</v>
      </c>
      <c r="F25424" s="12">
        <v>1883312</v>
      </c>
    </row>
    <row r="25425" spans="2:6">
      <c r="B25425" s="21">
        <v>42991</v>
      </c>
      <c r="C25425" s="122" t="s">
        <v>457</v>
      </c>
      <c r="D25425" s="117">
        <v>32.119999999999997</v>
      </c>
      <c r="E25425" s="96">
        <v>32.78</v>
      </c>
      <c r="F25425" s="12">
        <v>5300016</v>
      </c>
    </row>
    <row r="25426" spans="2:6">
      <c r="B25426" s="21">
        <v>42991</v>
      </c>
      <c r="C25426" s="122" t="s">
        <v>458</v>
      </c>
      <c r="D25426" s="117">
        <v>204.6</v>
      </c>
      <c r="E25426" s="96">
        <v>204.45</v>
      </c>
      <c r="F25426" s="12">
        <v>1191442</v>
      </c>
    </row>
    <row r="25427" spans="2:6">
      <c r="B25427" s="21">
        <v>42991</v>
      </c>
      <c r="C25427" s="122" t="s">
        <v>459</v>
      </c>
      <c r="D25427" s="117">
        <v>147.22</v>
      </c>
      <c r="E25427" s="96">
        <v>147.03</v>
      </c>
      <c r="F25427" s="12">
        <v>1254030</v>
      </c>
    </row>
    <row r="25428" spans="2:6">
      <c r="B25428" s="21">
        <v>42991</v>
      </c>
      <c r="C25428" s="122" t="s">
        <v>460</v>
      </c>
      <c r="D25428" s="117">
        <v>106.45</v>
      </c>
      <c r="E25428" s="96">
        <v>106.8</v>
      </c>
      <c r="F25428" s="12">
        <v>899307</v>
      </c>
    </row>
    <row r="25429" spans="2:6">
      <c r="B25429" s="21">
        <v>42991</v>
      </c>
      <c r="C25429" s="122" t="s">
        <v>461</v>
      </c>
      <c r="D25429" s="117">
        <v>29.25</v>
      </c>
      <c r="E25429" s="96">
        <v>29.32</v>
      </c>
      <c r="F25429" s="12">
        <v>7166697</v>
      </c>
    </row>
    <row r="25430" spans="2:6">
      <c r="B25430" s="21">
        <v>42991</v>
      </c>
      <c r="C25430" s="122" t="s">
        <v>462</v>
      </c>
      <c r="D25430" s="117">
        <v>143.5</v>
      </c>
      <c r="E25430" s="96">
        <v>143.03</v>
      </c>
      <c r="F25430" s="12">
        <v>1423569</v>
      </c>
    </row>
    <row r="25431" spans="2:6">
      <c r="B25431" s="21">
        <v>42991</v>
      </c>
      <c r="C25431" s="122" t="s">
        <v>463</v>
      </c>
      <c r="D25431" s="117">
        <v>33.72</v>
      </c>
      <c r="E25431" s="96">
        <v>33.08</v>
      </c>
      <c r="F25431" s="12">
        <v>9084026</v>
      </c>
    </row>
    <row r="25432" spans="2:6">
      <c r="B25432" s="21">
        <v>42991</v>
      </c>
      <c r="C25432" s="122" t="s">
        <v>464</v>
      </c>
      <c r="D25432" s="117">
        <v>52.94</v>
      </c>
      <c r="E25432" s="96">
        <v>53.49</v>
      </c>
      <c r="F25432" s="12">
        <v>2579451</v>
      </c>
    </row>
    <row r="25433" spans="2:6">
      <c r="B25433" s="21">
        <v>42991</v>
      </c>
      <c r="C25433" s="122" t="s">
        <v>465</v>
      </c>
      <c r="D25433" s="117">
        <v>36.340000000000003</v>
      </c>
      <c r="E25433" s="96">
        <v>36.549999999999997</v>
      </c>
      <c r="F25433" s="12">
        <v>25732242</v>
      </c>
    </row>
    <row r="25434" spans="2:6">
      <c r="B25434" s="21">
        <v>42991</v>
      </c>
      <c r="C25434" s="122" t="s">
        <v>466</v>
      </c>
      <c r="D25434" s="117">
        <v>88.89</v>
      </c>
      <c r="E25434" s="96">
        <v>88.58</v>
      </c>
      <c r="F25434" s="12">
        <v>1717861</v>
      </c>
    </row>
    <row r="25435" spans="2:6">
      <c r="B25435" s="21">
        <v>42991</v>
      </c>
      <c r="C25435" s="122" t="s">
        <v>467</v>
      </c>
      <c r="D25435" s="117">
        <v>254</v>
      </c>
      <c r="E25435" s="96">
        <v>252.4</v>
      </c>
      <c r="F25435" s="12">
        <v>245139</v>
      </c>
    </row>
    <row r="25436" spans="2:6">
      <c r="B25436" s="21">
        <v>42991</v>
      </c>
      <c r="C25436" s="122" t="s">
        <v>468</v>
      </c>
      <c r="D25436" s="117">
        <v>81.430000000000007</v>
      </c>
      <c r="E25436" s="96">
        <v>81.47</v>
      </c>
      <c r="F25436" s="12">
        <v>751260</v>
      </c>
    </row>
    <row r="25437" spans="2:6">
      <c r="B25437" s="21">
        <v>42991</v>
      </c>
      <c r="C25437" s="122" t="s">
        <v>469</v>
      </c>
      <c r="D25437" s="117">
        <v>57.97</v>
      </c>
      <c r="E25437" s="96">
        <v>59.51</v>
      </c>
      <c r="F25437" s="12">
        <v>8704722</v>
      </c>
    </row>
    <row r="25438" spans="2:6">
      <c r="B25438" s="21">
        <v>42991</v>
      </c>
      <c r="C25438" s="122" t="s">
        <v>470</v>
      </c>
      <c r="D25438" s="117">
        <v>96.55</v>
      </c>
      <c r="E25438" s="96">
        <v>95.51</v>
      </c>
      <c r="F25438" s="12">
        <v>2394978</v>
      </c>
    </row>
    <row r="25439" spans="2:6">
      <c r="B25439" s="21">
        <v>42991</v>
      </c>
      <c r="C25439" s="122" t="s">
        <v>471</v>
      </c>
      <c r="D25439" s="117">
        <v>73.67</v>
      </c>
      <c r="E25439" s="96">
        <v>73.489999999999995</v>
      </c>
      <c r="F25439" s="12">
        <v>3803019</v>
      </c>
    </row>
    <row r="25440" spans="2:6">
      <c r="B25440" s="21">
        <v>42991</v>
      </c>
      <c r="C25440" s="122" t="s">
        <v>472</v>
      </c>
      <c r="D25440" s="117">
        <v>77.45</v>
      </c>
      <c r="E25440" s="96">
        <v>77.16</v>
      </c>
      <c r="F25440" s="12">
        <v>370252</v>
      </c>
    </row>
    <row r="25441" spans="2:6">
      <c r="B25441" s="21">
        <v>42991</v>
      </c>
      <c r="C25441" s="122" t="s">
        <v>473</v>
      </c>
      <c r="D25441" s="117">
        <v>193.65</v>
      </c>
      <c r="E25441" s="96">
        <v>191.47</v>
      </c>
      <c r="F25441" s="12">
        <v>1302072</v>
      </c>
    </row>
    <row r="25442" spans="2:6">
      <c r="B25442" s="21">
        <v>42991</v>
      </c>
      <c r="C25442" s="122" t="s">
        <v>474</v>
      </c>
      <c r="D25442" s="117">
        <v>44.65</v>
      </c>
      <c r="E25442" s="96">
        <v>44.41</v>
      </c>
      <c r="F25442" s="12">
        <v>2313559</v>
      </c>
    </row>
    <row r="25443" spans="2:6">
      <c r="B25443" s="21">
        <v>42991</v>
      </c>
      <c r="C25443" s="122" t="s">
        <v>475</v>
      </c>
      <c r="D25443" s="117">
        <v>83.93</v>
      </c>
      <c r="E25443" s="96">
        <v>84.27</v>
      </c>
      <c r="F25443" s="12">
        <v>1202423</v>
      </c>
    </row>
    <row r="25444" spans="2:6">
      <c r="B25444" s="21">
        <v>42991</v>
      </c>
      <c r="C25444" s="122" t="s">
        <v>476</v>
      </c>
      <c r="D25444" s="117">
        <v>122.23</v>
      </c>
      <c r="E25444" s="96">
        <v>121.51</v>
      </c>
      <c r="F25444" s="12">
        <v>1561265</v>
      </c>
    </row>
    <row r="25445" spans="2:6">
      <c r="B25445" s="21">
        <v>42991</v>
      </c>
      <c r="C25445" s="122" t="s">
        <v>477</v>
      </c>
      <c r="D25445" s="117">
        <v>61.61</v>
      </c>
      <c r="E25445" s="96">
        <v>62.4</v>
      </c>
      <c r="F25445" s="12">
        <v>1983756</v>
      </c>
    </row>
    <row r="25446" spans="2:6">
      <c r="B25446" s="21">
        <v>42991</v>
      </c>
      <c r="C25446" s="122" t="s">
        <v>478</v>
      </c>
      <c r="D25446" s="117">
        <v>65.819999999999993</v>
      </c>
      <c r="E25446" s="96">
        <v>65.95</v>
      </c>
      <c r="F25446" s="12">
        <v>1790942</v>
      </c>
    </row>
    <row r="25447" spans="2:6">
      <c r="B25447" s="21">
        <v>42991</v>
      </c>
      <c r="C25447" s="122" t="s">
        <v>479</v>
      </c>
      <c r="D25447" s="117">
        <v>68.64</v>
      </c>
      <c r="E25447" s="96">
        <v>67.540000000000006</v>
      </c>
      <c r="F25447" s="12">
        <v>1569358</v>
      </c>
    </row>
    <row r="25448" spans="2:6">
      <c r="B25448" s="21">
        <v>42991</v>
      </c>
      <c r="C25448" s="122" t="s">
        <v>480</v>
      </c>
      <c r="D25448" s="117">
        <v>101</v>
      </c>
      <c r="E25448" s="96">
        <v>101.3</v>
      </c>
      <c r="F25448" s="12">
        <v>1995144</v>
      </c>
    </row>
    <row r="25449" spans="2:6">
      <c r="B25449" s="21">
        <v>42991</v>
      </c>
      <c r="C25449" s="122" t="s">
        <v>481</v>
      </c>
      <c r="D25449" s="117">
        <v>82.84</v>
      </c>
      <c r="E25449" s="96">
        <v>82.7</v>
      </c>
      <c r="F25449" s="12">
        <v>2626772</v>
      </c>
    </row>
    <row r="25450" spans="2:6">
      <c r="B25450" s="21">
        <v>42991</v>
      </c>
      <c r="C25450" s="122" t="s">
        <v>482</v>
      </c>
      <c r="D25450" s="117">
        <v>52.31</v>
      </c>
      <c r="E25450" s="96">
        <v>52.35</v>
      </c>
      <c r="F25450" s="12">
        <v>1727521</v>
      </c>
    </row>
    <row r="25451" spans="2:6">
      <c r="B25451" s="21">
        <v>42991</v>
      </c>
      <c r="C25451" s="122" t="s">
        <v>483</v>
      </c>
      <c r="D25451" s="117">
        <v>16.29</v>
      </c>
      <c r="E25451" s="96">
        <v>16.87</v>
      </c>
      <c r="F25451" s="12">
        <v>3903776</v>
      </c>
    </row>
    <row r="25452" spans="2:6">
      <c r="B25452" s="21">
        <v>42991</v>
      </c>
      <c r="C25452" s="122" t="s">
        <v>484</v>
      </c>
      <c r="D25452" s="117">
        <v>17.5</v>
      </c>
      <c r="E25452" s="96">
        <v>18.12</v>
      </c>
      <c r="F25452" s="12">
        <v>5066266</v>
      </c>
    </row>
    <row r="25453" spans="2:6">
      <c r="B25453" s="21">
        <v>42991</v>
      </c>
      <c r="C25453" s="122" t="s">
        <v>485</v>
      </c>
      <c r="D25453" s="117">
        <v>61.2</v>
      </c>
      <c r="E25453" s="96">
        <v>61.66</v>
      </c>
      <c r="F25453" s="12">
        <v>4823073</v>
      </c>
    </row>
    <row r="25454" spans="2:6">
      <c r="B25454" s="21">
        <v>42991</v>
      </c>
      <c r="C25454" s="122" t="s">
        <v>486</v>
      </c>
      <c r="D25454" s="117">
        <v>39.200000000000003</v>
      </c>
      <c r="E25454" s="96">
        <v>38.71</v>
      </c>
      <c r="F25454" s="12">
        <v>1395341</v>
      </c>
    </row>
    <row r="25455" spans="2:6">
      <c r="B25455" s="21">
        <v>42991</v>
      </c>
      <c r="C25455" s="122" t="s">
        <v>487</v>
      </c>
      <c r="D25455" s="117">
        <v>112.47</v>
      </c>
      <c r="E25455" s="96">
        <v>111.56</v>
      </c>
      <c r="F25455" s="12">
        <v>291343</v>
      </c>
    </row>
    <row r="25456" spans="2:6">
      <c r="B25456" s="21">
        <v>42991</v>
      </c>
      <c r="C25456" s="122" t="s">
        <v>488</v>
      </c>
      <c r="D25456" s="117">
        <v>225.98</v>
      </c>
      <c r="E25456" s="96">
        <v>226.41</v>
      </c>
      <c r="F25456" s="12">
        <v>716642</v>
      </c>
    </row>
    <row r="25457" spans="2:6">
      <c r="B25457" s="21">
        <v>42991</v>
      </c>
      <c r="C25457" s="122" t="s">
        <v>489</v>
      </c>
      <c r="D25457" s="117">
        <v>197.8</v>
      </c>
      <c r="E25457" s="96">
        <v>198.33</v>
      </c>
      <c r="F25457" s="12">
        <v>2394409</v>
      </c>
    </row>
    <row r="25458" spans="2:6">
      <c r="B25458" s="21">
        <v>42991</v>
      </c>
      <c r="C25458" s="122" t="s">
        <v>490</v>
      </c>
      <c r="D25458" s="117">
        <v>48.34</v>
      </c>
      <c r="E25458" s="96">
        <v>48.47</v>
      </c>
      <c r="F25458" s="12">
        <v>963145</v>
      </c>
    </row>
    <row r="25459" spans="2:6">
      <c r="B25459" s="21">
        <v>42991</v>
      </c>
      <c r="C25459" s="122" t="s">
        <v>491</v>
      </c>
      <c r="D25459" s="117">
        <v>108.22</v>
      </c>
      <c r="E25459" s="96">
        <v>108.66</v>
      </c>
      <c r="F25459" s="12">
        <v>2106080</v>
      </c>
    </row>
    <row r="25460" spans="2:6">
      <c r="B25460" s="21">
        <v>42991</v>
      </c>
      <c r="C25460" s="122" t="s">
        <v>492</v>
      </c>
      <c r="D25460" s="117">
        <v>116.84</v>
      </c>
      <c r="E25460" s="96">
        <v>117.06</v>
      </c>
      <c r="F25460" s="12">
        <v>2302641</v>
      </c>
    </row>
    <row r="25461" spans="2:6">
      <c r="B25461" s="21">
        <v>42991</v>
      </c>
      <c r="C25461" s="122" t="s">
        <v>493</v>
      </c>
      <c r="D25461" s="117">
        <v>127.5</v>
      </c>
      <c r="E25461" s="96">
        <v>128.82</v>
      </c>
      <c r="F25461" s="12">
        <v>1435196</v>
      </c>
    </row>
    <row r="25462" spans="2:6">
      <c r="B25462" s="21">
        <v>42991</v>
      </c>
      <c r="C25462" s="122" t="s">
        <v>494</v>
      </c>
      <c r="D25462" s="117">
        <v>51.38</v>
      </c>
      <c r="E25462" s="96">
        <v>52.04</v>
      </c>
      <c r="F25462" s="12">
        <v>6755717</v>
      </c>
    </row>
    <row r="25463" spans="2:6">
      <c r="B25463" s="21">
        <v>42991</v>
      </c>
      <c r="C25463" s="122" t="s">
        <v>495</v>
      </c>
      <c r="D25463" s="117">
        <v>110.15</v>
      </c>
      <c r="E25463" s="96">
        <v>110.28</v>
      </c>
      <c r="F25463" s="12">
        <v>3820914</v>
      </c>
    </row>
    <row r="25464" spans="2:6">
      <c r="B25464" s="21">
        <v>42991</v>
      </c>
      <c r="C25464" s="122" t="s">
        <v>496</v>
      </c>
      <c r="D25464" s="117">
        <v>106.26</v>
      </c>
      <c r="E25464" s="96">
        <v>105.83</v>
      </c>
      <c r="F25464" s="12">
        <v>6215736</v>
      </c>
    </row>
    <row r="25465" spans="2:6">
      <c r="B25465" s="21">
        <v>42991</v>
      </c>
      <c r="C25465" s="122" t="s">
        <v>497</v>
      </c>
      <c r="D25465" s="117">
        <v>107.56</v>
      </c>
      <c r="E25465" s="96">
        <v>107.68</v>
      </c>
      <c r="F25465" s="12">
        <v>457193</v>
      </c>
    </row>
    <row r="25466" spans="2:6">
      <c r="B25466" s="21">
        <v>42991</v>
      </c>
      <c r="C25466" s="122" t="s">
        <v>498</v>
      </c>
      <c r="D25466" s="117">
        <v>63.14</v>
      </c>
      <c r="E25466" s="96">
        <v>63.08</v>
      </c>
      <c r="F25466" s="12">
        <v>1980702</v>
      </c>
    </row>
    <row r="25467" spans="2:6">
      <c r="B25467" s="21">
        <v>42991</v>
      </c>
      <c r="C25467" s="122" t="s">
        <v>499</v>
      </c>
      <c r="D25467" s="117">
        <v>27.12</v>
      </c>
      <c r="E25467" s="96">
        <v>27.91</v>
      </c>
      <c r="F25467" s="12">
        <v>6301250</v>
      </c>
    </row>
    <row r="25468" spans="2:6">
      <c r="B25468" s="21">
        <v>42991</v>
      </c>
      <c r="C25468" s="122" t="s">
        <v>500</v>
      </c>
      <c r="D25468" s="117">
        <v>70.55</v>
      </c>
      <c r="E25468" s="96">
        <v>71</v>
      </c>
      <c r="F25468" s="12">
        <v>4122457</v>
      </c>
    </row>
    <row r="25469" spans="2:6">
      <c r="B25469" s="21">
        <v>42991</v>
      </c>
      <c r="C25469" s="122" t="s">
        <v>501</v>
      </c>
      <c r="D25469" s="117">
        <v>117.55</v>
      </c>
      <c r="E25469" s="96">
        <v>117.02</v>
      </c>
      <c r="F25469" s="12">
        <v>1063838</v>
      </c>
    </row>
    <row r="25470" spans="2:6">
      <c r="B25470" s="21">
        <v>42991</v>
      </c>
      <c r="C25470" s="122" t="s">
        <v>502</v>
      </c>
      <c r="D25470" s="117">
        <v>74.2</v>
      </c>
      <c r="E25470" s="96">
        <v>74.52</v>
      </c>
      <c r="F25470" s="12">
        <v>1308689</v>
      </c>
    </row>
    <row r="25471" spans="2:6">
      <c r="B25471" s="21">
        <v>42991</v>
      </c>
      <c r="C25471" s="122" t="s">
        <v>503</v>
      </c>
      <c r="D25471" s="117">
        <v>82.64</v>
      </c>
      <c r="E25471" s="96">
        <v>81.45</v>
      </c>
      <c r="F25471" s="12">
        <v>557396</v>
      </c>
    </row>
    <row r="25472" spans="2:6">
      <c r="B25472" s="21">
        <v>42991</v>
      </c>
      <c r="C25472" s="122" t="s">
        <v>504</v>
      </c>
      <c r="D25472" s="117">
        <v>103.61</v>
      </c>
      <c r="E25472" s="96">
        <v>103.32</v>
      </c>
      <c r="F25472" s="12">
        <v>471763</v>
      </c>
    </row>
    <row r="25473" spans="2:6">
      <c r="B25473" s="21">
        <v>42991</v>
      </c>
      <c r="C25473" s="122" t="s">
        <v>505</v>
      </c>
      <c r="D25473" s="117">
        <v>156.79</v>
      </c>
      <c r="E25473" s="96">
        <v>156.80000000000001</v>
      </c>
      <c r="F25473" s="12">
        <v>995081</v>
      </c>
    </row>
    <row r="25474" spans="2:6">
      <c r="B25474" s="21">
        <v>42991</v>
      </c>
      <c r="C25474" s="122" t="s">
        <v>506</v>
      </c>
      <c r="D25474" s="117">
        <v>68.41</v>
      </c>
      <c r="E25474" s="96">
        <v>68.39</v>
      </c>
      <c r="F25474" s="12">
        <v>1164472</v>
      </c>
    </row>
    <row r="25475" spans="2:6">
      <c r="B25475" s="21">
        <v>42991</v>
      </c>
      <c r="C25475" s="122" t="s">
        <v>507</v>
      </c>
      <c r="D25475" s="117">
        <v>46.78</v>
      </c>
      <c r="E25475" s="96">
        <v>47.25</v>
      </c>
      <c r="F25475" s="12">
        <v>12772690</v>
      </c>
    </row>
    <row r="25476" spans="2:6">
      <c r="B25476" s="21">
        <v>42991</v>
      </c>
      <c r="C25476" s="122" t="s">
        <v>508</v>
      </c>
      <c r="D25476" s="117">
        <v>189.4</v>
      </c>
      <c r="E25476" s="96">
        <v>189.65</v>
      </c>
      <c r="F25476" s="12">
        <v>400681</v>
      </c>
    </row>
    <row r="25477" spans="2:6">
      <c r="B25477" s="21">
        <v>42991</v>
      </c>
      <c r="C25477" s="122" t="s">
        <v>509</v>
      </c>
      <c r="D25477" s="117">
        <v>82.64</v>
      </c>
      <c r="E25477" s="96">
        <v>82.73</v>
      </c>
      <c r="F25477" s="12">
        <v>5776087</v>
      </c>
    </row>
    <row r="25478" spans="2:6">
      <c r="B25478" s="21">
        <v>42991</v>
      </c>
      <c r="C25478" s="122" t="s">
        <v>510</v>
      </c>
      <c r="D25478" s="117">
        <v>86.5</v>
      </c>
      <c r="E25478" s="96">
        <v>85.74</v>
      </c>
      <c r="F25478" s="12">
        <v>8719189</v>
      </c>
    </row>
    <row r="25479" spans="2:6">
      <c r="B25479" s="21">
        <v>42991</v>
      </c>
      <c r="C25479" s="122" t="s">
        <v>511</v>
      </c>
      <c r="D25479" s="117">
        <v>65.61</v>
      </c>
      <c r="E25479" s="96">
        <v>65.14</v>
      </c>
      <c r="F25479" s="12">
        <v>1577797</v>
      </c>
    </row>
    <row r="25480" spans="2:6">
      <c r="B25480" s="21">
        <v>42991</v>
      </c>
      <c r="C25480" s="122" t="s">
        <v>512</v>
      </c>
      <c r="D25480" s="117">
        <v>51.39</v>
      </c>
      <c r="E25480" s="96">
        <v>51.46</v>
      </c>
      <c r="F25480" s="12">
        <v>12617331</v>
      </c>
    </row>
    <row r="25481" spans="2:6">
      <c r="B25481" s="21">
        <v>42991</v>
      </c>
      <c r="C25481" s="122" t="s">
        <v>513</v>
      </c>
      <c r="D25481" s="117">
        <v>176.74</v>
      </c>
      <c r="E25481" s="96">
        <v>175.89</v>
      </c>
      <c r="F25481" s="12">
        <v>530910</v>
      </c>
    </row>
    <row r="25482" spans="2:6">
      <c r="B25482" s="21">
        <v>42991</v>
      </c>
      <c r="C25482" s="122" t="s">
        <v>514</v>
      </c>
      <c r="D25482" s="117">
        <v>152.43</v>
      </c>
      <c r="E25482" s="96">
        <v>152.88</v>
      </c>
      <c r="F25482" s="12">
        <v>576135</v>
      </c>
    </row>
    <row r="25483" spans="2:6">
      <c r="B25483" s="21">
        <v>42991</v>
      </c>
      <c r="C25483" s="122" t="s">
        <v>515</v>
      </c>
      <c r="D25483" s="117">
        <v>78.31</v>
      </c>
      <c r="E25483" s="96">
        <v>77.81</v>
      </c>
      <c r="F25483" s="12">
        <v>1697320</v>
      </c>
    </row>
    <row r="25484" spans="2:6">
      <c r="B25484" s="21">
        <v>42991</v>
      </c>
      <c r="C25484" s="122" t="s">
        <v>516</v>
      </c>
      <c r="D25484" s="117">
        <v>30.33</v>
      </c>
      <c r="E25484" s="96">
        <v>30.42</v>
      </c>
      <c r="F25484" s="12">
        <v>3078538</v>
      </c>
    </row>
    <row r="25485" spans="2:6">
      <c r="B25485" s="21">
        <v>42991</v>
      </c>
      <c r="C25485" s="122" t="s">
        <v>517</v>
      </c>
      <c r="D25485" s="117">
        <v>79.61</v>
      </c>
      <c r="E25485" s="96">
        <v>79.86</v>
      </c>
      <c r="F25485" s="12">
        <v>8823746</v>
      </c>
    </row>
    <row r="25486" spans="2:6">
      <c r="B25486" s="21">
        <v>42991</v>
      </c>
      <c r="C25486" s="122" t="s">
        <v>518</v>
      </c>
      <c r="D25486" s="117">
        <v>57.46</v>
      </c>
      <c r="E25486" s="96">
        <v>57.33</v>
      </c>
      <c r="F25486" s="12">
        <v>1127179</v>
      </c>
    </row>
    <row r="25487" spans="2:6">
      <c r="B25487" s="21">
        <v>42991</v>
      </c>
      <c r="C25487" s="122" t="s">
        <v>519</v>
      </c>
      <c r="D25487" s="117">
        <v>19.239999999999998</v>
      </c>
      <c r="E25487" s="96">
        <v>19.11</v>
      </c>
      <c r="F25487" s="12">
        <v>3393102</v>
      </c>
    </row>
    <row r="25488" spans="2:6">
      <c r="B25488" s="21">
        <v>42991</v>
      </c>
      <c r="C25488" s="122" t="s">
        <v>520</v>
      </c>
      <c r="D25488" s="117">
        <v>33.22</v>
      </c>
      <c r="E25488" s="96">
        <v>33.1</v>
      </c>
      <c r="F25488" s="12">
        <v>8490823</v>
      </c>
    </row>
    <row r="25489" spans="2:6">
      <c r="B25489" s="21">
        <v>42991</v>
      </c>
      <c r="C25489" s="122" t="s">
        <v>521</v>
      </c>
      <c r="D25489" s="117">
        <v>101.05</v>
      </c>
      <c r="E25489" s="96">
        <v>102.5</v>
      </c>
      <c r="F25489" s="12">
        <v>1212411</v>
      </c>
    </row>
    <row r="25490" spans="2:6">
      <c r="B25490" s="21">
        <v>42991</v>
      </c>
      <c r="C25490" s="122" t="s">
        <v>522</v>
      </c>
      <c r="D25490" s="117">
        <v>146.4</v>
      </c>
      <c r="E25490" s="96">
        <v>145.47</v>
      </c>
      <c r="F25490" s="12">
        <v>933390</v>
      </c>
    </row>
    <row r="25491" spans="2:6">
      <c r="B25491" s="21">
        <v>42991</v>
      </c>
      <c r="C25491" s="122" t="s">
        <v>523</v>
      </c>
      <c r="D25491" s="117">
        <v>102.01</v>
      </c>
      <c r="E25491" s="96">
        <v>106.67</v>
      </c>
      <c r="F25491" s="12">
        <v>1412883</v>
      </c>
    </row>
    <row r="25492" spans="2:6">
      <c r="B25492" s="21">
        <v>42991</v>
      </c>
      <c r="C25492" s="122" t="s">
        <v>524</v>
      </c>
      <c r="D25492" s="117">
        <v>49.49</v>
      </c>
      <c r="E25492" s="96">
        <v>49.16</v>
      </c>
      <c r="F25492" s="12">
        <v>3153283</v>
      </c>
    </row>
    <row r="25493" spans="2:6">
      <c r="B25493" s="21">
        <v>42991</v>
      </c>
      <c r="C25493" s="122" t="s">
        <v>525</v>
      </c>
      <c r="D25493" s="117">
        <v>40.380000000000003</v>
      </c>
      <c r="E25493" s="96">
        <v>40.64</v>
      </c>
      <c r="F25493" s="12">
        <v>2384164</v>
      </c>
    </row>
    <row r="25494" spans="2:6">
      <c r="B25494" s="21">
        <v>42991</v>
      </c>
      <c r="C25494" s="122" t="s">
        <v>526</v>
      </c>
      <c r="D25494" s="117">
        <v>64.849999999999994</v>
      </c>
      <c r="E25494" s="96">
        <v>66.97</v>
      </c>
      <c r="F25494" s="12">
        <v>2976402</v>
      </c>
    </row>
    <row r="25495" spans="2:6">
      <c r="B25495" s="21">
        <v>42991</v>
      </c>
      <c r="C25495" s="122" t="s">
        <v>527</v>
      </c>
      <c r="D25495" s="117">
        <v>79.5</v>
      </c>
      <c r="E25495" s="96">
        <v>79.77</v>
      </c>
      <c r="F25495" s="12">
        <v>8369659</v>
      </c>
    </row>
    <row r="25496" spans="2:6">
      <c r="B25496" s="21">
        <v>42991</v>
      </c>
      <c r="C25496" s="122" t="s">
        <v>528</v>
      </c>
      <c r="D25496" s="117">
        <v>59.27</v>
      </c>
      <c r="E25496" s="96">
        <v>59.14</v>
      </c>
      <c r="F25496" s="12">
        <v>2117748</v>
      </c>
    </row>
    <row r="25497" spans="2:6">
      <c r="B25497" s="21">
        <v>42991</v>
      </c>
      <c r="C25497" s="122" t="s">
        <v>529</v>
      </c>
      <c r="D25497" s="117">
        <v>32.6</v>
      </c>
      <c r="E25497" s="96">
        <v>32.72</v>
      </c>
      <c r="F25497" s="12">
        <v>865452</v>
      </c>
    </row>
    <row r="25498" spans="2:6">
      <c r="B25498" s="21">
        <v>42991</v>
      </c>
      <c r="C25498" s="122" t="s">
        <v>530</v>
      </c>
      <c r="D25498" s="117">
        <v>62.84</v>
      </c>
      <c r="E25498" s="96">
        <v>63.01</v>
      </c>
      <c r="F25498" s="12">
        <v>614620</v>
      </c>
    </row>
    <row r="25499" spans="2:6">
      <c r="B25499" s="21">
        <v>42991</v>
      </c>
      <c r="C25499" s="122" t="s">
        <v>531</v>
      </c>
      <c r="D25499" s="117">
        <v>77.099999999999994</v>
      </c>
      <c r="E25499" s="96">
        <v>77.13</v>
      </c>
      <c r="F25499" s="12">
        <v>1341447</v>
      </c>
    </row>
    <row r="25500" spans="2:6">
      <c r="B25500" s="21">
        <v>42991</v>
      </c>
      <c r="C25500" s="122" t="s">
        <v>532</v>
      </c>
      <c r="D25500" s="117">
        <v>116.32</v>
      </c>
      <c r="E25500" s="96">
        <v>115.89</v>
      </c>
      <c r="F25500" s="12">
        <v>919607</v>
      </c>
    </row>
    <row r="25501" spans="2:6">
      <c r="B25501" s="21">
        <v>42991</v>
      </c>
      <c r="C25501" s="122" t="s">
        <v>533</v>
      </c>
      <c r="D25501" s="117">
        <v>43.2</v>
      </c>
      <c r="E25501" s="96">
        <v>43.05</v>
      </c>
      <c r="F25501" s="12">
        <v>4222699</v>
      </c>
    </row>
    <row r="25502" spans="2:6">
      <c r="B25502" s="21">
        <v>42991</v>
      </c>
      <c r="C25502" s="122" t="s">
        <v>534</v>
      </c>
      <c r="D25502" s="117">
        <v>65.319999999999993</v>
      </c>
      <c r="E25502" s="96">
        <v>65.28</v>
      </c>
      <c r="F25502" s="12">
        <v>1517180</v>
      </c>
    </row>
    <row r="25503" spans="2:6">
      <c r="B25503" s="21">
        <v>42992</v>
      </c>
      <c r="C25503" s="122" t="s">
        <v>85</v>
      </c>
      <c r="D25503" s="117">
        <v>65.31</v>
      </c>
      <c r="E25503" s="96">
        <v>65.680000000000007</v>
      </c>
      <c r="F25503" s="12">
        <v>1481022</v>
      </c>
    </row>
    <row r="25504" spans="2:6">
      <c r="B25504" s="21">
        <v>42992</v>
      </c>
      <c r="C25504" s="122" t="s">
        <v>86</v>
      </c>
      <c r="D25504" s="117">
        <v>46.79</v>
      </c>
      <c r="E25504" s="96">
        <v>46.19</v>
      </c>
      <c r="F25504" s="12">
        <v>5360496</v>
      </c>
    </row>
    <row r="25505" spans="2:6">
      <c r="B25505" s="21">
        <v>42992</v>
      </c>
      <c r="C25505" s="122" t="s">
        <v>87</v>
      </c>
      <c r="D25505" s="117">
        <v>100.09</v>
      </c>
      <c r="E25505" s="96">
        <v>100.02</v>
      </c>
      <c r="F25505" s="12">
        <v>1322733</v>
      </c>
    </row>
    <row r="25506" spans="2:6">
      <c r="B25506" s="21">
        <v>42992</v>
      </c>
      <c r="C25506" s="122" t="s">
        <v>88</v>
      </c>
      <c r="D25506" s="117">
        <v>158.99</v>
      </c>
      <c r="E25506" s="96">
        <v>158.28</v>
      </c>
      <c r="F25506" s="12">
        <v>23760749</v>
      </c>
    </row>
    <row r="25507" spans="2:6">
      <c r="B25507" s="21">
        <v>42992</v>
      </c>
      <c r="C25507" s="122" t="s">
        <v>89</v>
      </c>
      <c r="D25507" s="117">
        <v>88.23</v>
      </c>
      <c r="E25507" s="96">
        <v>89.22</v>
      </c>
      <c r="F25507" s="12">
        <v>10272229</v>
      </c>
    </row>
    <row r="25508" spans="2:6">
      <c r="B25508" s="21">
        <v>42992</v>
      </c>
      <c r="C25508" s="122" t="s">
        <v>90</v>
      </c>
      <c r="D25508" s="117">
        <v>82.32</v>
      </c>
      <c r="E25508" s="96">
        <v>80.69</v>
      </c>
      <c r="F25508" s="12">
        <v>2872119</v>
      </c>
    </row>
    <row r="25509" spans="2:6">
      <c r="B25509" s="21">
        <v>42992</v>
      </c>
      <c r="C25509" s="122" t="s">
        <v>91</v>
      </c>
      <c r="D25509" s="117">
        <v>51.93</v>
      </c>
      <c r="E25509" s="96">
        <v>51.69</v>
      </c>
      <c r="F25509" s="12">
        <v>5568305</v>
      </c>
    </row>
    <row r="25510" spans="2:6">
      <c r="B25510" s="21">
        <v>42992</v>
      </c>
      <c r="C25510" s="122" t="s">
        <v>92</v>
      </c>
      <c r="D25510" s="117">
        <v>134.5</v>
      </c>
      <c r="E25510" s="96">
        <v>134.86000000000001</v>
      </c>
      <c r="F25510" s="12">
        <v>3290489</v>
      </c>
    </row>
    <row r="25511" spans="2:6">
      <c r="B25511" s="21">
        <v>42992</v>
      </c>
      <c r="C25511" s="122" t="s">
        <v>93</v>
      </c>
      <c r="D25511" s="117">
        <v>155.37</v>
      </c>
      <c r="E25511" s="96">
        <v>154.94999999999999</v>
      </c>
      <c r="F25511" s="12">
        <v>1676406</v>
      </c>
    </row>
    <row r="25512" spans="2:6">
      <c r="B25512" s="21">
        <v>42992</v>
      </c>
      <c r="C25512" s="122" t="s">
        <v>94</v>
      </c>
      <c r="D25512" s="117">
        <v>81.75</v>
      </c>
      <c r="E25512" s="96">
        <v>82.34</v>
      </c>
      <c r="F25512" s="12">
        <v>2226102</v>
      </c>
    </row>
    <row r="25513" spans="2:6">
      <c r="B25513" s="21">
        <v>42992</v>
      </c>
      <c r="C25513" s="122" t="s">
        <v>95</v>
      </c>
      <c r="D25513" s="117">
        <v>43.26</v>
      </c>
      <c r="E25513" s="96">
        <v>43.45</v>
      </c>
      <c r="F25513" s="12">
        <v>2917405</v>
      </c>
    </row>
    <row r="25514" spans="2:6">
      <c r="B25514" s="21">
        <v>42992</v>
      </c>
      <c r="C25514" s="122" t="s">
        <v>96</v>
      </c>
      <c r="D25514" s="117">
        <v>106.64</v>
      </c>
      <c r="E25514" s="96">
        <v>106.79</v>
      </c>
      <c r="F25514" s="12">
        <v>1924494</v>
      </c>
    </row>
    <row r="25515" spans="2:6">
      <c r="B25515" s="21">
        <v>42992</v>
      </c>
      <c r="C25515" s="122" t="s">
        <v>97</v>
      </c>
      <c r="D25515" s="117">
        <v>221.96</v>
      </c>
      <c r="E25515" s="96">
        <v>218.87</v>
      </c>
      <c r="F25515" s="12">
        <v>661023</v>
      </c>
    </row>
    <row r="25516" spans="2:6">
      <c r="B25516" s="21">
        <v>42992</v>
      </c>
      <c r="C25516" s="122" t="s">
        <v>98</v>
      </c>
      <c r="D25516" s="117">
        <v>115.62</v>
      </c>
      <c r="E25516" s="96">
        <v>115.47</v>
      </c>
      <c r="F25516" s="12">
        <v>1649661</v>
      </c>
    </row>
    <row r="25517" spans="2:6">
      <c r="B25517" s="21">
        <v>42992</v>
      </c>
      <c r="C25517" s="122" t="s">
        <v>99</v>
      </c>
      <c r="D25517" s="117">
        <v>58.81</v>
      </c>
      <c r="E25517" s="96">
        <v>59.56</v>
      </c>
      <c r="F25517" s="12">
        <v>1650259</v>
      </c>
    </row>
    <row r="25518" spans="2:6">
      <c r="B25518" s="21">
        <v>42992</v>
      </c>
      <c r="C25518" s="122" t="s">
        <v>100</v>
      </c>
      <c r="D25518" s="117">
        <v>72.44</v>
      </c>
      <c r="E25518" s="96">
        <v>72.900000000000006</v>
      </c>
      <c r="F25518" s="12">
        <v>2234162</v>
      </c>
    </row>
    <row r="25519" spans="2:6">
      <c r="B25519" s="21">
        <v>42992</v>
      </c>
      <c r="C25519" s="122" t="s">
        <v>101</v>
      </c>
      <c r="D25519" s="117">
        <v>11.2</v>
      </c>
      <c r="E25519" s="96">
        <v>11.26</v>
      </c>
      <c r="F25519" s="12">
        <v>3676227</v>
      </c>
    </row>
    <row r="25520" spans="2:6">
      <c r="B25520" s="21">
        <v>42992</v>
      </c>
      <c r="C25520" s="122" t="s">
        <v>102</v>
      </c>
      <c r="D25520" s="117">
        <v>162</v>
      </c>
      <c r="E25520" s="96">
        <v>162.78</v>
      </c>
      <c r="F25520" s="12">
        <v>1419104</v>
      </c>
    </row>
    <row r="25521" spans="2:6">
      <c r="B25521" s="21">
        <v>42992</v>
      </c>
      <c r="C25521" s="122" t="s">
        <v>103</v>
      </c>
      <c r="D25521" s="117">
        <v>82.01</v>
      </c>
      <c r="E25521" s="96">
        <v>82.11</v>
      </c>
      <c r="F25521" s="12">
        <v>1373460</v>
      </c>
    </row>
    <row r="25522" spans="2:6">
      <c r="B25522" s="21">
        <v>42992</v>
      </c>
      <c r="C25522" s="122" t="s">
        <v>104</v>
      </c>
      <c r="D25522" s="117">
        <v>226.4</v>
      </c>
      <c r="E25522" s="96">
        <v>223.7</v>
      </c>
      <c r="F25522" s="12">
        <v>1962874</v>
      </c>
    </row>
    <row r="25523" spans="2:6">
      <c r="B25523" s="21">
        <v>42992</v>
      </c>
      <c r="C25523" s="122" t="s">
        <v>105</v>
      </c>
      <c r="D25523" s="117">
        <v>60.5</v>
      </c>
      <c r="E25523" s="96">
        <v>59.81</v>
      </c>
      <c r="F25523" s="12">
        <v>5383476</v>
      </c>
    </row>
    <row r="25524" spans="2:6">
      <c r="B25524" s="21">
        <v>42992</v>
      </c>
      <c r="C25524" s="122" t="s">
        <v>106</v>
      </c>
      <c r="D25524" s="117">
        <v>45.31</v>
      </c>
      <c r="E25524" s="96">
        <v>45.76</v>
      </c>
      <c r="F25524" s="12">
        <v>717048</v>
      </c>
    </row>
    <row r="25525" spans="2:6">
      <c r="B25525" s="21">
        <v>42992</v>
      </c>
      <c r="C25525" s="122" t="s">
        <v>107</v>
      </c>
      <c r="D25525" s="117">
        <v>93.66</v>
      </c>
      <c r="E25525" s="96">
        <v>93.26</v>
      </c>
      <c r="F25525" s="12">
        <v>395082</v>
      </c>
    </row>
    <row r="25526" spans="2:6">
      <c r="B25526" s="21">
        <v>42992</v>
      </c>
      <c r="C25526" s="122" t="s">
        <v>108</v>
      </c>
      <c r="D25526" s="117">
        <v>60.02</v>
      </c>
      <c r="E25526" s="96">
        <v>60</v>
      </c>
      <c r="F25526" s="12">
        <v>1355932</v>
      </c>
    </row>
    <row r="25527" spans="2:6">
      <c r="B25527" s="21">
        <v>42992</v>
      </c>
      <c r="C25527" s="122" t="s">
        <v>109</v>
      </c>
      <c r="D25527" s="117">
        <v>46.57</v>
      </c>
      <c r="E25527" s="96">
        <v>46.6</v>
      </c>
      <c r="F25527" s="12">
        <v>1521098</v>
      </c>
    </row>
    <row r="25528" spans="2:6">
      <c r="B25528" s="21">
        <v>42992</v>
      </c>
      <c r="C25528" s="122" t="s">
        <v>110</v>
      </c>
      <c r="D25528" s="117">
        <v>125.28</v>
      </c>
      <c r="E25528" s="96">
        <v>126</v>
      </c>
      <c r="F25528" s="12">
        <v>1220473</v>
      </c>
    </row>
    <row r="25529" spans="2:6">
      <c r="B25529" s="21">
        <v>42992</v>
      </c>
      <c r="C25529" s="122" t="s">
        <v>111</v>
      </c>
      <c r="D25529" s="117">
        <v>183.41499999999999</v>
      </c>
      <c r="E25529" s="96">
        <v>184.86</v>
      </c>
      <c r="F25529" s="12">
        <v>872167</v>
      </c>
    </row>
    <row r="25530" spans="2:6">
      <c r="B25530" s="21">
        <v>42992</v>
      </c>
      <c r="C25530" s="122" t="s">
        <v>112</v>
      </c>
      <c r="D25530" s="117">
        <v>76.78</v>
      </c>
      <c r="E25530" s="96">
        <v>77.489999999999995</v>
      </c>
      <c r="F25530" s="12">
        <v>2500000</v>
      </c>
    </row>
    <row r="25531" spans="2:6">
      <c r="B25531" s="21">
        <v>42992</v>
      </c>
      <c r="C25531" s="122" t="s">
        <v>113</v>
      </c>
      <c r="D25531" s="117">
        <v>90.79</v>
      </c>
      <c r="E25531" s="96">
        <v>90.5</v>
      </c>
      <c r="F25531" s="12">
        <v>1976046</v>
      </c>
    </row>
    <row r="25532" spans="2:6">
      <c r="B25532" s="21">
        <v>42992</v>
      </c>
      <c r="C25532" s="122" t="s">
        <v>114</v>
      </c>
      <c r="D25532" s="117">
        <v>81.66</v>
      </c>
      <c r="E25532" s="96">
        <v>82.62</v>
      </c>
      <c r="F25532" s="12">
        <v>784213</v>
      </c>
    </row>
    <row r="25533" spans="2:6">
      <c r="B25533" s="21">
        <v>42992</v>
      </c>
      <c r="C25533" s="122" t="s">
        <v>115</v>
      </c>
      <c r="D25533" s="117">
        <v>146.30000000000001</v>
      </c>
      <c r="E25533" s="96">
        <v>144.61000000000001</v>
      </c>
      <c r="F25533" s="12">
        <v>1511891</v>
      </c>
    </row>
    <row r="25534" spans="2:6">
      <c r="B25534" s="21">
        <v>42992</v>
      </c>
      <c r="C25534" s="122" t="s">
        <v>116</v>
      </c>
      <c r="D25534" s="117">
        <v>45.98</v>
      </c>
      <c r="E25534" s="96">
        <v>47.05</v>
      </c>
      <c r="F25534" s="12">
        <v>12338916</v>
      </c>
    </row>
    <row r="25535" spans="2:6">
      <c r="B25535" s="21">
        <v>42992</v>
      </c>
      <c r="C25535" s="122" t="s">
        <v>117</v>
      </c>
      <c r="D25535" s="117">
        <v>12.15</v>
      </c>
      <c r="E25535" s="96">
        <v>12.26</v>
      </c>
      <c r="F25535" s="12">
        <v>37220155</v>
      </c>
    </row>
    <row r="25536" spans="2:6">
      <c r="B25536" s="21">
        <v>42992</v>
      </c>
      <c r="C25536" s="122" t="s">
        <v>118</v>
      </c>
      <c r="D25536" s="117">
        <v>65</v>
      </c>
      <c r="E25536" s="96">
        <v>65.260000000000005</v>
      </c>
      <c r="F25536" s="12">
        <v>760904</v>
      </c>
    </row>
    <row r="25537" spans="2:6">
      <c r="B25537" s="21">
        <v>42992</v>
      </c>
      <c r="C25537" s="122" t="s">
        <v>119</v>
      </c>
      <c r="D25537" s="117">
        <v>177.21</v>
      </c>
      <c r="E25537" s="96">
        <v>178.57</v>
      </c>
      <c r="F25537" s="12">
        <v>327088</v>
      </c>
    </row>
    <row r="25538" spans="2:6">
      <c r="B25538" s="21">
        <v>42992</v>
      </c>
      <c r="C25538" s="122" t="s">
        <v>120</v>
      </c>
      <c r="D25538" s="117">
        <v>188.37</v>
      </c>
      <c r="E25538" s="96">
        <v>189.44</v>
      </c>
      <c r="F25538" s="12">
        <v>2318395</v>
      </c>
    </row>
    <row r="25539" spans="2:6">
      <c r="B25539" s="21">
        <v>42992</v>
      </c>
      <c r="C25539" s="122" t="s">
        <v>121</v>
      </c>
      <c r="D25539" s="117">
        <v>137.6</v>
      </c>
      <c r="E25539" s="96">
        <v>139.01</v>
      </c>
      <c r="F25539" s="12">
        <v>1280800</v>
      </c>
    </row>
    <row r="25540" spans="2:6">
      <c r="B25540" s="21">
        <v>42992</v>
      </c>
      <c r="C25540" s="122" t="s">
        <v>122</v>
      </c>
      <c r="D25540" s="117">
        <v>142.82</v>
      </c>
      <c r="E25540" s="96">
        <v>142.85</v>
      </c>
      <c r="F25540" s="12">
        <v>2778967</v>
      </c>
    </row>
    <row r="25541" spans="2:6">
      <c r="B25541" s="21">
        <v>42992</v>
      </c>
      <c r="C25541" s="122" t="s">
        <v>123</v>
      </c>
      <c r="D25541" s="117">
        <v>996.8</v>
      </c>
      <c r="E25541" s="96">
        <v>992.21</v>
      </c>
      <c r="F25541" s="12">
        <v>3913263</v>
      </c>
    </row>
    <row r="25542" spans="2:6">
      <c r="B25542" s="21">
        <v>42992</v>
      </c>
      <c r="C25542" s="122" t="s">
        <v>124</v>
      </c>
      <c r="D25542" s="117">
        <v>103.1</v>
      </c>
      <c r="E25542" s="96">
        <v>101.55</v>
      </c>
      <c r="F25542" s="12">
        <v>1155004</v>
      </c>
    </row>
    <row r="25543" spans="2:6">
      <c r="B25543" s="21">
        <v>42992</v>
      </c>
      <c r="C25543" s="122" t="s">
        <v>125</v>
      </c>
      <c r="D25543" s="117">
        <v>131.43</v>
      </c>
      <c r="E25543" s="96">
        <v>129.15</v>
      </c>
      <c r="F25543" s="12">
        <v>560428</v>
      </c>
    </row>
    <row r="25544" spans="2:6">
      <c r="B25544" s="21">
        <v>42992</v>
      </c>
      <c r="C25544" s="122" t="s">
        <v>126</v>
      </c>
      <c r="D25544" s="117">
        <v>189.58</v>
      </c>
      <c r="E25544" s="96">
        <v>186.75</v>
      </c>
      <c r="F25544" s="12">
        <v>1988576</v>
      </c>
    </row>
    <row r="25545" spans="2:6">
      <c r="B25545" s="21">
        <v>42992</v>
      </c>
      <c r="C25545" s="122" t="s">
        <v>127</v>
      </c>
      <c r="D25545" s="117">
        <v>142.82</v>
      </c>
      <c r="E25545" s="96">
        <v>142.13999999999999</v>
      </c>
      <c r="F25545" s="12">
        <v>1137801</v>
      </c>
    </row>
    <row r="25546" spans="2:6">
      <c r="B25546" s="21">
        <v>42992</v>
      </c>
      <c r="C25546" s="122" t="s">
        <v>128</v>
      </c>
      <c r="D25546" s="117">
        <v>57.8</v>
      </c>
      <c r="E25546" s="96">
        <v>58.13</v>
      </c>
      <c r="F25546" s="12">
        <v>583950</v>
      </c>
    </row>
    <row r="25547" spans="2:6">
      <c r="B25547" s="21">
        <v>42992</v>
      </c>
      <c r="C25547" s="122" t="s">
        <v>129</v>
      </c>
      <c r="D25547" s="117">
        <v>42.02</v>
      </c>
      <c r="E25547" s="96">
        <v>42.22</v>
      </c>
      <c r="F25547" s="12">
        <v>4117586</v>
      </c>
    </row>
    <row r="25548" spans="2:6">
      <c r="B25548" s="21">
        <v>42992</v>
      </c>
      <c r="C25548" s="122" t="s">
        <v>130</v>
      </c>
      <c r="D25548" s="117">
        <v>43.4</v>
      </c>
      <c r="E25548" s="96">
        <v>43.53</v>
      </c>
      <c r="F25548" s="12">
        <v>4868263</v>
      </c>
    </row>
    <row r="25549" spans="2:6">
      <c r="B25549" s="21">
        <v>42992</v>
      </c>
      <c r="C25549" s="122" t="s">
        <v>131</v>
      </c>
      <c r="D25549" s="117">
        <v>149.61000000000001</v>
      </c>
      <c r="E25549" s="96">
        <v>150.07</v>
      </c>
      <c r="F25549" s="12">
        <v>1558813</v>
      </c>
    </row>
    <row r="25550" spans="2:6">
      <c r="B25550" s="21">
        <v>42992</v>
      </c>
      <c r="C25550" s="122" t="s">
        <v>132</v>
      </c>
      <c r="D25550" s="117">
        <v>81.52</v>
      </c>
      <c r="E25550" s="96">
        <v>82.21</v>
      </c>
      <c r="F25550" s="12">
        <v>782384</v>
      </c>
    </row>
    <row r="25551" spans="2:6">
      <c r="B25551" s="21">
        <v>42992</v>
      </c>
      <c r="C25551" s="122" t="s">
        <v>133</v>
      </c>
      <c r="D25551" s="117">
        <v>119.42</v>
      </c>
      <c r="E25551" s="96">
        <v>120.83</v>
      </c>
      <c r="F25551" s="12">
        <v>663421</v>
      </c>
    </row>
    <row r="25552" spans="2:6">
      <c r="B25552" s="21">
        <v>42992</v>
      </c>
      <c r="C25552" s="122" t="s">
        <v>134</v>
      </c>
      <c r="D25552" s="117">
        <v>65.03</v>
      </c>
      <c r="E25552" s="96">
        <v>65.17</v>
      </c>
      <c r="F25552" s="12">
        <v>4769071</v>
      </c>
    </row>
    <row r="25553" spans="2:6">
      <c r="B25553" s="21">
        <v>42992</v>
      </c>
      <c r="C25553" s="122" t="s">
        <v>135</v>
      </c>
      <c r="D25553" s="117">
        <v>183.83</v>
      </c>
      <c r="E25553" s="96">
        <v>183.73</v>
      </c>
      <c r="F25553" s="12">
        <v>908454</v>
      </c>
    </row>
    <row r="25554" spans="2:6">
      <c r="B25554" s="21">
        <v>42992</v>
      </c>
      <c r="C25554" s="122" t="s">
        <v>136</v>
      </c>
      <c r="D25554" s="117">
        <v>244.62</v>
      </c>
      <c r="E25554" s="96">
        <v>246.95</v>
      </c>
      <c r="F25554" s="12">
        <v>2864516</v>
      </c>
    </row>
    <row r="25555" spans="2:6">
      <c r="B25555" s="21">
        <v>42992</v>
      </c>
      <c r="C25555" s="122" t="s">
        <v>137</v>
      </c>
      <c r="D25555" s="117">
        <v>94.99</v>
      </c>
      <c r="E25555" s="96">
        <v>95.76</v>
      </c>
      <c r="F25555" s="12">
        <v>587049</v>
      </c>
    </row>
    <row r="25556" spans="2:6">
      <c r="B25556" s="21">
        <v>42992</v>
      </c>
      <c r="C25556" s="122" t="s">
        <v>138</v>
      </c>
      <c r="D25556" s="117">
        <v>81.19</v>
      </c>
      <c r="E25556" s="96">
        <v>82.27</v>
      </c>
      <c r="F25556" s="12">
        <v>1039220</v>
      </c>
    </row>
    <row r="25557" spans="2:6">
      <c r="B25557" s="21">
        <v>42992</v>
      </c>
      <c r="C25557" s="122" t="s">
        <v>139</v>
      </c>
      <c r="D25557" s="117">
        <v>86.54</v>
      </c>
      <c r="E25557" s="96">
        <v>86.19</v>
      </c>
      <c r="F25557" s="12">
        <v>2764916</v>
      </c>
    </row>
    <row r="25558" spans="2:6">
      <c r="B25558" s="21">
        <v>42992</v>
      </c>
      <c r="C25558" s="122" t="s">
        <v>140</v>
      </c>
      <c r="D25558" s="117">
        <v>180.16</v>
      </c>
      <c r="E25558" s="96">
        <v>177.99</v>
      </c>
      <c r="F25558" s="12">
        <v>533746</v>
      </c>
    </row>
    <row r="25559" spans="2:6">
      <c r="B25559" s="21">
        <v>42992</v>
      </c>
      <c r="C25559" s="122" t="s">
        <v>141</v>
      </c>
      <c r="D25559" s="117">
        <v>570</v>
      </c>
      <c r="E25559" s="96">
        <v>563.55999999999995</v>
      </c>
      <c r="F25559" s="12">
        <v>637273</v>
      </c>
    </row>
    <row r="25560" spans="2:6">
      <c r="B25560" s="21">
        <v>42992</v>
      </c>
      <c r="C25560" s="122" t="s">
        <v>142</v>
      </c>
      <c r="D25560" s="117">
        <v>243</v>
      </c>
      <c r="E25560" s="96">
        <v>245.23</v>
      </c>
      <c r="F25560" s="12">
        <v>4995155</v>
      </c>
    </row>
    <row r="25561" spans="2:6">
      <c r="B25561" s="21">
        <v>42992</v>
      </c>
      <c r="C25561" s="122" t="s">
        <v>143</v>
      </c>
      <c r="D25561" s="117">
        <v>24.38</v>
      </c>
      <c r="E25561" s="96">
        <v>24.24</v>
      </c>
      <c r="F25561" s="12">
        <v>70050958</v>
      </c>
    </row>
    <row r="25562" spans="2:6">
      <c r="B25562" s="21">
        <v>42992</v>
      </c>
      <c r="C25562" s="122" t="s">
        <v>144</v>
      </c>
      <c r="D25562" s="117">
        <v>64.36</v>
      </c>
      <c r="E25562" s="96">
        <v>64.319999999999993</v>
      </c>
      <c r="F25562" s="12">
        <v>1864464</v>
      </c>
    </row>
    <row r="25563" spans="2:6">
      <c r="B25563" s="21">
        <v>42992</v>
      </c>
      <c r="C25563" s="122" t="s">
        <v>145</v>
      </c>
      <c r="D25563" s="117">
        <v>44.65</v>
      </c>
      <c r="E25563" s="96">
        <v>44.07</v>
      </c>
      <c r="F25563" s="12">
        <v>4434681</v>
      </c>
    </row>
    <row r="25564" spans="2:6">
      <c r="B25564" s="21">
        <v>42992</v>
      </c>
      <c r="C25564" s="122" t="s">
        <v>146</v>
      </c>
      <c r="D25564" s="117">
        <v>58.29</v>
      </c>
      <c r="E25564" s="96">
        <v>58.38</v>
      </c>
      <c r="F25564" s="12">
        <v>3714288</v>
      </c>
    </row>
    <row r="25565" spans="2:6">
      <c r="B25565" s="21">
        <v>42992</v>
      </c>
      <c r="C25565" s="122" t="s">
        <v>147</v>
      </c>
      <c r="D25565" s="117">
        <v>319.79000000000002</v>
      </c>
      <c r="E25565" s="96">
        <v>320.51</v>
      </c>
      <c r="F25565" s="12">
        <v>457962</v>
      </c>
    </row>
    <row r="25566" spans="2:6">
      <c r="B25566" s="21">
        <v>42992</v>
      </c>
      <c r="C25566" s="122" t="s">
        <v>148</v>
      </c>
      <c r="D25566" s="117">
        <v>196.29</v>
      </c>
      <c r="E25566" s="96">
        <v>197.6</v>
      </c>
      <c r="F25566" s="12">
        <v>1408527</v>
      </c>
    </row>
    <row r="25567" spans="2:6">
      <c r="B25567" s="21">
        <v>42992</v>
      </c>
      <c r="C25567" s="122" t="s">
        <v>149</v>
      </c>
      <c r="D25567" s="117">
        <v>42.01</v>
      </c>
      <c r="E25567" s="96">
        <v>42.15</v>
      </c>
      <c r="F25567" s="12">
        <v>2146259</v>
      </c>
    </row>
    <row r="25568" spans="2:6">
      <c r="B25568" s="21">
        <v>42992</v>
      </c>
      <c r="C25568" s="122" t="s">
        <v>150</v>
      </c>
      <c r="D25568" s="117">
        <v>36.35</v>
      </c>
      <c r="E25568" s="96">
        <v>36.380000000000003</v>
      </c>
      <c r="F25568" s="12">
        <v>4785721</v>
      </c>
    </row>
    <row r="25569" spans="2:6">
      <c r="B25569" s="21">
        <v>42992</v>
      </c>
      <c r="C25569" s="122" t="s">
        <v>151</v>
      </c>
      <c r="D25569" s="117">
        <v>323.07</v>
      </c>
      <c r="E25569" s="96">
        <v>323.66000000000003</v>
      </c>
      <c r="F25569" s="12">
        <v>1136440</v>
      </c>
    </row>
    <row r="25570" spans="2:6">
      <c r="B25570" s="21">
        <v>42992</v>
      </c>
      <c r="C25570" s="122" t="s">
        <v>152</v>
      </c>
      <c r="D25570" s="117">
        <v>51.55</v>
      </c>
      <c r="E25570" s="96">
        <v>51.13</v>
      </c>
      <c r="F25570" s="12">
        <v>3019682</v>
      </c>
    </row>
    <row r="25571" spans="2:6">
      <c r="B25571" s="21">
        <v>42992</v>
      </c>
      <c r="C25571" s="122" t="s">
        <v>153</v>
      </c>
      <c r="D25571" s="117">
        <v>425.79</v>
      </c>
      <c r="E25571" s="96">
        <v>425.69</v>
      </c>
      <c r="F25571" s="12">
        <v>468286</v>
      </c>
    </row>
    <row r="25572" spans="2:6">
      <c r="B25572" s="21">
        <v>42992</v>
      </c>
      <c r="C25572" s="122" t="s">
        <v>154</v>
      </c>
      <c r="D25572" s="117">
        <v>40.270000000000003</v>
      </c>
      <c r="E25572" s="96">
        <v>40.409999999999997</v>
      </c>
      <c r="F25572" s="12">
        <v>1976327</v>
      </c>
    </row>
    <row r="25573" spans="2:6">
      <c r="B25573" s="21">
        <v>42992</v>
      </c>
      <c r="C25573" s="122" t="s">
        <v>155</v>
      </c>
      <c r="D25573" s="117">
        <v>62.38</v>
      </c>
      <c r="E25573" s="96">
        <v>62.69</v>
      </c>
      <c r="F25573" s="12">
        <v>5347129</v>
      </c>
    </row>
    <row r="25574" spans="2:6">
      <c r="B25574" s="21">
        <v>42992</v>
      </c>
      <c r="C25574" s="122" t="s">
        <v>156</v>
      </c>
      <c r="D25574" s="117">
        <v>29</v>
      </c>
      <c r="E25574" s="96">
        <v>28.97</v>
      </c>
      <c r="F25574" s="12">
        <v>4785017</v>
      </c>
    </row>
    <row r="25575" spans="2:6">
      <c r="B25575" s="21">
        <v>42992</v>
      </c>
      <c r="C25575" s="122" t="s">
        <v>157</v>
      </c>
      <c r="D25575" s="117">
        <v>47.62</v>
      </c>
      <c r="E25575" s="96">
        <v>48.27</v>
      </c>
      <c r="F25575" s="12">
        <v>1473947</v>
      </c>
    </row>
    <row r="25576" spans="2:6">
      <c r="B25576" s="21">
        <v>42992</v>
      </c>
      <c r="C25576" s="122" t="s">
        <v>158</v>
      </c>
      <c r="D25576" s="117">
        <v>119.93</v>
      </c>
      <c r="E25576" s="96">
        <v>122.33</v>
      </c>
      <c r="F25576" s="12">
        <v>510241</v>
      </c>
    </row>
    <row r="25577" spans="2:6">
      <c r="B25577" s="21">
        <v>42992</v>
      </c>
      <c r="C25577" s="122" t="s">
        <v>159</v>
      </c>
      <c r="D25577" s="117">
        <v>69.349999999999994</v>
      </c>
      <c r="E25577" s="96">
        <v>69.239999999999995</v>
      </c>
      <c r="F25577" s="12">
        <v>15022089</v>
      </c>
    </row>
    <row r="25578" spans="2:6">
      <c r="B25578" s="21">
        <v>42992</v>
      </c>
      <c r="C25578" s="122" t="s">
        <v>160</v>
      </c>
      <c r="D25578" s="117">
        <v>33.340000000000003</v>
      </c>
      <c r="E25578" s="96">
        <v>33.17</v>
      </c>
      <c r="F25578" s="12">
        <v>1204341</v>
      </c>
    </row>
    <row r="25579" spans="2:6">
      <c r="B25579" s="21">
        <v>42992</v>
      </c>
      <c r="C25579" s="122" t="s">
        <v>161</v>
      </c>
      <c r="D25579" s="117">
        <v>34.770000000000003</v>
      </c>
      <c r="E25579" s="96">
        <v>34.479999999999997</v>
      </c>
      <c r="F25579" s="12">
        <v>3602960</v>
      </c>
    </row>
    <row r="25580" spans="2:6">
      <c r="B25580" s="21">
        <v>42992</v>
      </c>
      <c r="C25580" s="122" t="s">
        <v>162</v>
      </c>
      <c r="D25580" s="117">
        <v>68.86</v>
      </c>
      <c r="E25580" s="96">
        <v>67.459999999999994</v>
      </c>
      <c r="F25580" s="12">
        <v>2660875</v>
      </c>
    </row>
    <row r="25581" spans="2:6">
      <c r="B25581" s="21">
        <v>42992</v>
      </c>
      <c r="C25581" s="122" t="s">
        <v>163</v>
      </c>
      <c r="D25581" s="117">
        <v>119.79</v>
      </c>
      <c r="E25581" s="96">
        <v>120.48</v>
      </c>
      <c r="F25581" s="12">
        <v>2904856</v>
      </c>
    </row>
    <row r="25582" spans="2:6">
      <c r="B25582" s="21">
        <v>42992</v>
      </c>
      <c r="C25582" s="122" t="s">
        <v>164</v>
      </c>
      <c r="D25582" s="117">
        <v>144.59</v>
      </c>
      <c r="E25582" s="96">
        <v>142.79</v>
      </c>
      <c r="F25582" s="12">
        <v>1711993</v>
      </c>
    </row>
    <row r="25583" spans="2:6">
      <c r="B25583" s="21">
        <v>42992</v>
      </c>
      <c r="C25583" s="122" t="s">
        <v>165</v>
      </c>
      <c r="D25583" s="117">
        <v>37.409999999999997</v>
      </c>
      <c r="E25583" s="96">
        <v>36.96</v>
      </c>
      <c r="F25583" s="12">
        <v>1514158</v>
      </c>
    </row>
    <row r="25584" spans="2:6">
      <c r="B25584" s="21">
        <v>42992</v>
      </c>
      <c r="C25584" s="122" t="s">
        <v>166</v>
      </c>
      <c r="D25584" s="117">
        <v>105</v>
      </c>
      <c r="E25584" s="96">
        <v>105.85</v>
      </c>
      <c r="F25584" s="12">
        <v>1966366</v>
      </c>
    </row>
    <row r="25585" spans="2:6">
      <c r="B25585" s="21">
        <v>42992</v>
      </c>
      <c r="C25585" s="122" t="s">
        <v>167</v>
      </c>
      <c r="D25585" s="117">
        <v>60.08</v>
      </c>
      <c r="E25585" s="96">
        <v>58.15</v>
      </c>
      <c r="F25585" s="12">
        <v>5421773</v>
      </c>
    </row>
    <row r="25586" spans="2:6">
      <c r="B25586" s="21">
        <v>42992</v>
      </c>
      <c r="C25586" s="122" t="s">
        <v>168</v>
      </c>
      <c r="D25586" s="117">
        <v>104.02</v>
      </c>
      <c r="E25586" s="96">
        <v>104.81</v>
      </c>
      <c r="F25586" s="12">
        <v>1769760</v>
      </c>
    </row>
    <row r="25587" spans="2:6">
      <c r="B25587" s="21">
        <v>42992</v>
      </c>
      <c r="C25587" s="122" t="s">
        <v>169</v>
      </c>
      <c r="D25587" s="117">
        <v>67.900000000000006</v>
      </c>
      <c r="E25587" s="96">
        <v>68.739999999999995</v>
      </c>
      <c r="F25587" s="12">
        <v>3187373</v>
      </c>
    </row>
    <row r="25588" spans="2:6">
      <c r="B25588" s="21">
        <v>42992</v>
      </c>
      <c r="C25588" s="122" t="s">
        <v>170</v>
      </c>
      <c r="D25588" s="117">
        <v>140.66</v>
      </c>
      <c r="E25588" s="96">
        <v>140.61000000000001</v>
      </c>
      <c r="F25588" s="12">
        <v>3074739</v>
      </c>
    </row>
    <row r="25589" spans="2:6">
      <c r="B25589" s="21">
        <v>42992</v>
      </c>
      <c r="C25589" s="122" t="s">
        <v>171</v>
      </c>
      <c r="D25589" s="117">
        <v>70</v>
      </c>
      <c r="E25589" s="96">
        <v>71.94</v>
      </c>
      <c r="F25589" s="12">
        <v>3677883</v>
      </c>
    </row>
    <row r="25590" spans="2:6">
      <c r="B25590" s="21">
        <v>42992</v>
      </c>
      <c r="C25590" s="122" t="s">
        <v>172</v>
      </c>
      <c r="D25590" s="117">
        <v>32.07</v>
      </c>
      <c r="E25590" s="96">
        <v>32.36</v>
      </c>
      <c r="F25590" s="12">
        <v>3406320</v>
      </c>
    </row>
    <row r="25591" spans="2:6">
      <c r="B25591" s="21">
        <v>42992</v>
      </c>
      <c r="C25591" s="122" t="s">
        <v>173</v>
      </c>
      <c r="D25591" s="117">
        <v>34.96</v>
      </c>
      <c r="E25591" s="96">
        <v>34.78</v>
      </c>
      <c r="F25591" s="12">
        <v>5507967</v>
      </c>
    </row>
    <row r="25592" spans="2:6">
      <c r="B25592" s="21">
        <v>42992</v>
      </c>
      <c r="C25592" s="122" t="s">
        <v>174</v>
      </c>
      <c r="D25592" s="117">
        <v>49.2</v>
      </c>
      <c r="E25592" s="96">
        <v>49.66</v>
      </c>
      <c r="F25592" s="12">
        <v>1225685</v>
      </c>
    </row>
    <row r="25593" spans="2:6">
      <c r="B25593" s="21">
        <v>42992</v>
      </c>
      <c r="C25593" s="122" t="s">
        <v>175</v>
      </c>
      <c r="D25593" s="117">
        <v>4.04</v>
      </c>
      <c r="E25593" s="96">
        <v>4.0999999999999996</v>
      </c>
      <c r="F25593" s="12">
        <v>45013966</v>
      </c>
    </row>
    <row r="25594" spans="2:6">
      <c r="B25594" s="21">
        <v>42992</v>
      </c>
      <c r="C25594" s="122" t="s">
        <v>176</v>
      </c>
      <c r="D25594" s="117">
        <v>71.87</v>
      </c>
      <c r="E25594" s="96">
        <v>70.77</v>
      </c>
      <c r="F25594" s="12">
        <v>3375476</v>
      </c>
    </row>
    <row r="25595" spans="2:6">
      <c r="B25595" s="21">
        <v>42992</v>
      </c>
      <c r="C25595" s="122" t="s">
        <v>177</v>
      </c>
      <c r="D25595" s="117">
        <v>382.17</v>
      </c>
      <c r="E25595" s="96">
        <v>376</v>
      </c>
      <c r="F25595" s="12">
        <v>2338034</v>
      </c>
    </row>
    <row r="25596" spans="2:6">
      <c r="B25596" s="21">
        <v>42992</v>
      </c>
      <c r="C25596" s="122" t="s">
        <v>178</v>
      </c>
      <c r="D25596" s="117">
        <v>187.05</v>
      </c>
      <c r="E25596" s="96">
        <v>185.23</v>
      </c>
      <c r="F25596" s="12">
        <v>1394542</v>
      </c>
    </row>
    <row r="25597" spans="2:6">
      <c r="B25597" s="21">
        <v>42992</v>
      </c>
      <c r="C25597" s="122" t="s">
        <v>179</v>
      </c>
      <c r="D25597" s="117">
        <v>75.87</v>
      </c>
      <c r="E25597" s="96">
        <v>75.62</v>
      </c>
      <c r="F25597" s="12">
        <v>461772</v>
      </c>
    </row>
    <row r="25598" spans="2:6">
      <c r="B25598" s="21">
        <v>42992</v>
      </c>
      <c r="C25598" s="122" t="s">
        <v>180</v>
      </c>
      <c r="D25598" s="117">
        <v>71.569999999999993</v>
      </c>
      <c r="E25598" s="96">
        <v>72.14</v>
      </c>
      <c r="F25598" s="12">
        <v>2011401</v>
      </c>
    </row>
    <row r="25599" spans="2:6">
      <c r="B25599" s="21">
        <v>42992</v>
      </c>
      <c r="C25599" s="122" t="s">
        <v>181</v>
      </c>
      <c r="D25599" s="117">
        <v>134.09</v>
      </c>
      <c r="E25599" s="96">
        <v>134.74</v>
      </c>
      <c r="F25599" s="12">
        <v>541023</v>
      </c>
    </row>
    <row r="25600" spans="2:6">
      <c r="B25600" s="21">
        <v>42992</v>
      </c>
      <c r="C25600" s="122" t="s">
        <v>182</v>
      </c>
      <c r="D25600" s="117">
        <v>68.709999999999994</v>
      </c>
      <c r="E25600" s="96">
        <v>68.180000000000007</v>
      </c>
      <c r="F25600" s="12">
        <v>1673282</v>
      </c>
    </row>
    <row r="25601" spans="2:6">
      <c r="B25601" s="21">
        <v>42992</v>
      </c>
      <c r="C25601" s="122" t="s">
        <v>183</v>
      </c>
      <c r="D25601" s="117">
        <v>37.94</v>
      </c>
      <c r="E25601" s="96">
        <v>37.6</v>
      </c>
      <c r="F25601" s="12">
        <v>26552569</v>
      </c>
    </row>
    <row r="25602" spans="2:6">
      <c r="B25602" s="21">
        <v>42992</v>
      </c>
      <c r="C25602" s="122" t="s">
        <v>184</v>
      </c>
      <c r="D25602" s="117">
        <v>131.18</v>
      </c>
      <c r="E25602" s="96">
        <v>132.12</v>
      </c>
      <c r="F25602" s="12">
        <v>1591942</v>
      </c>
    </row>
    <row r="25603" spans="2:6">
      <c r="B25603" s="21">
        <v>42992</v>
      </c>
      <c r="C25603" s="122" t="s">
        <v>185</v>
      </c>
      <c r="D25603" s="117">
        <v>311</v>
      </c>
      <c r="E25603" s="96">
        <v>310.58999999999997</v>
      </c>
      <c r="F25603" s="12">
        <v>695965</v>
      </c>
    </row>
    <row r="25604" spans="2:6">
      <c r="B25604" s="21">
        <v>42992</v>
      </c>
      <c r="C25604" s="122" t="s">
        <v>186</v>
      </c>
      <c r="D25604" s="117">
        <v>166.16</v>
      </c>
      <c r="E25604" s="96">
        <v>166.68</v>
      </c>
      <c r="F25604" s="12">
        <v>1045666</v>
      </c>
    </row>
    <row r="25605" spans="2:6">
      <c r="B25605" s="21">
        <v>42992</v>
      </c>
      <c r="C25605" s="122" t="s">
        <v>187</v>
      </c>
      <c r="D25605" s="117">
        <v>47.41</v>
      </c>
      <c r="E25605" s="96">
        <v>47.89</v>
      </c>
      <c r="F25605" s="12">
        <v>2518320</v>
      </c>
    </row>
    <row r="25606" spans="2:6">
      <c r="B25606" s="21">
        <v>42992</v>
      </c>
      <c r="C25606" s="122" t="s">
        <v>188</v>
      </c>
      <c r="D25606" s="117">
        <v>97.86</v>
      </c>
      <c r="E25606" s="96">
        <v>95.92</v>
      </c>
      <c r="F25606" s="12">
        <v>2073337</v>
      </c>
    </row>
    <row r="25607" spans="2:6">
      <c r="B25607" s="21">
        <v>42992</v>
      </c>
      <c r="C25607" s="122" t="s">
        <v>189</v>
      </c>
      <c r="D25607" s="117">
        <v>29.92</v>
      </c>
      <c r="E25607" s="96">
        <v>30.14</v>
      </c>
      <c r="F25607" s="12">
        <v>3753091</v>
      </c>
    </row>
    <row r="25608" spans="2:6">
      <c r="B25608" s="21">
        <v>42992</v>
      </c>
      <c r="C25608" s="122" t="s">
        <v>190</v>
      </c>
      <c r="D25608" s="117">
        <v>80.17</v>
      </c>
      <c r="E25608" s="96">
        <v>78.7</v>
      </c>
      <c r="F25608" s="12">
        <v>4228585</v>
      </c>
    </row>
    <row r="25609" spans="2:6">
      <c r="B25609" s="21">
        <v>42992</v>
      </c>
      <c r="C25609" s="122" t="s">
        <v>191</v>
      </c>
      <c r="D25609" s="117">
        <v>26.53</v>
      </c>
      <c r="E25609" s="96">
        <v>26.74</v>
      </c>
      <c r="F25609" s="12">
        <v>6400298</v>
      </c>
    </row>
    <row r="25610" spans="2:6">
      <c r="B25610" s="21">
        <v>42992</v>
      </c>
      <c r="C25610" s="122" t="s">
        <v>192</v>
      </c>
      <c r="D25610" s="117">
        <v>41.7</v>
      </c>
      <c r="E25610" s="96">
        <v>41.63</v>
      </c>
      <c r="F25610" s="12">
        <v>2491125</v>
      </c>
    </row>
    <row r="25611" spans="2:6">
      <c r="B25611" s="21">
        <v>42992</v>
      </c>
      <c r="C25611" s="122" t="s">
        <v>193</v>
      </c>
      <c r="D25611" s="117">
        <v>131.1</v>
      </c>
      <c r="E25611" s="96">
        <v>131.35</v>
      </c>
      <c r="F25611" s="12">
        <v>2816613</v>
      </c>
    </row>
    <row r="25612" spans="2:6">
      <c r="B25612" s="21">
        <v>42992</v>
      </c>
      <c r="C25612" s="122" t="s">
        <v>194</v>
      </c>
      <c r="D25612" s="117">
        <v>246.26</v>
      </c>
      <c r="E25612" s="96">
        <v>247.04</v>
      </c>
      <c r="F25612" s="12">
        <v>423908</v>
      </c>
    </row>
    <row r="25613" spans="2:6">
      <c r="B25613" s="21">
        <v>42992</v>
      </c>
      <c r="C25613" s="122" t="s">
        <v>195</v>
      </c>
      <c r="D25613" s="117">
        <v>45.74</v>
      </c>
      <c r="E25613" s="96">
        <v>45.83</v>
      </c>
      <c r="F25613" s="12">
        <v>6573383</v>
      </c>
    </row>
    <row r="25614" spans="2:6">
      <c r="B25614" s="21">
        <v>42992</v>
      </c>
      <c r="C25614" s="122" t="s">
        <v>196</v>
      </c>
      <c r="D25614" s="117">
        <v>162.68</v>
      </c>
      <c r="E25614" s="96">
        <v>162.37</v>
      </c>
      <c r="F25614" s="12">
        <v>2493321</v>
      </c>
    </row>
    <row r="25615" spans="2:6">
      <c r="B25615" s="21">
        <v>42992</v>
      </c>
      <c r="C25615" s="122" t="s">
        <v>197</v>
      </c>
      <c r="D25615" s="117">
        <v>17.03</v>
      </c>
      <c r="E25615" s="96">
        <v>17.16</v>
      </c>
      <c r="F25615" s="12">
        <v>9664412</v>
      </c>
    </row>
    <row r="25616" spans="2:6">
      <c r="B25616" s="21">
        <v>42992</v>
      </c>
      <c r="C25616" s="122" t="s">
        <v>198</v>
      </c>
      <c r="D25616" s="117">
        <v>47.7</v>
      </c>
      <c r="E25616" s="96">
        <v>47.75</v>
      </c>
      <c r="F25616" s="12">
        <v>1454268</v>
      </c>
    </row>
    <row r="25617" spans="2:6">
      <c r="B25617" s="21">
        <v>42992</v>
      </c>
      <c r="C25617" s="122" t="s">
        <v>199</v>
      </c>
      <c r="D25617" s="117">
        <v>95.38</v>
      </c>
      <c r="E25617" s="96">
        <v>95.3</v>
      </c>
      <c r="F25617" s="12">
        <v>5054565</v>
      </c>
    </row>
    <row r="25618" spans="2:6">
      <c r="B25618" s="21">
        <v>42992</v>
      </c>
      <c r="C25618" s="122" t="s">
        <v>200</v>
      </c>
      <c r="D25618" s="117">
        <v>31.91</v>
      </c>
      <c r="E25618" s="96">
        <v>32.19</v>
      </c>
      <c r="F25618" s="12">
        <v>18194803</v>
      </c>
    </row>
    <row r="25619" spans="2:6">
      <c r="B25619" s="21">
        <v>42992</v>
      </c>
      <c r="C25619" s="122" t="s">
        <v>201</v>
      </c>
      <c r="D25619" s="117">
        <v>32.15</v>
      </c>
      <c r="E25619" s="96">
        <v>31.61</v>
      </c>
      <c r="F25619" s="12">
        <v>1709923</v>
      </c>
    </row>
    <row r="25620" spans="2:6">
      <c r="B25620" s="21">
        <v>42992</v>
      </c>
      <c r="C25620" s="122" t="s">
        <v>202</v>
      </c>
      <c r="D25620" s="117">
        <v>51.84</v>
      </c>
      <c r="E25620" s="96">
        <v>52.08</v>
      </c>
      <c r="F25620" s="12">
        <v>5714768</v>
      </c>
    </row>
    <row r="25621" spans="2:6">
      <c r="B25621" s="21">
        <v>42992</v>
      </c>
      <c r="C25621" s="122" t="s">
        <v>203</v>
      </c>
      <c r="D25621" s="117">
        <v>134.82</v>
      </c>
      <c r="E25621" s="96">
        <v>134.61000000000001</v>
      </c>
      <c r="F25621" s="12">
        <v>392763</v>
      </c>
    </row>
    <row r="25622" spans="2:6">
      <c r="B25622" s="21">
        <v>42992</v>
      </c>
      <c r="C25622" s="122" t="s">
        <v>204</v>
      </c>
      <c r="D25622" s="117">
        <v>18.71</v>
      </c>
      <c r="E25622" s="96">
        <v>18.7</v>
      </c>
      <c r="F25622" s="12">
        <v>5727863</v>
      </c>
    </row>
    <row r="25623" spans="2:6">
      <c r="B25623" s="21">
        <v>42992</v>
      </c>
      <c r="C25623" s="122" t="s">
        <v>205</v>
      </c>
      <c r="D25623" s="117">
        <v>71.989999999999995</v>
      </c>
      <c r="E25623" s="96">
        <v>71.739999999999995</v>
      </c>
      <c r="F25623" s="12">
        <v>3333319</v>
      </c>
    </row>
    <row r="25624" spans="2:6">
      <c r="B25624" s="21">
        <v>42992</v>
      </c>
      <c r="C25624" s="122" t="s">
        <v>206</v>
      </c>
      <c r="D25624" s="117">
        <v>76.78</v>
      </c>
      <c r="E25624" s="96">
        <v>76.63</v>
      </c>
      <c r="F25624" s="12">
        <v>1250501</v>
      </c>
    </row>
    <row r="25625" spans="2:6">
      <c r="B25625" s="21">
        <v>42992</v>
      </c>
      <c r="C25625" s="122" t="s">
        <v>207</v>
      </c>
      <c r="D25625" s="117">
        <v>82.88</v>
      </c>
      <c r="E25625" s="96">
        <v>82.64</v>
      </c>
      <c r="F25625" s="12">
        <v>4583498</v>
      </c>
    </row>
    <row r="25626" spans="2:6">
      <c r="B25626" s="21">
        <v>42992</v>
      </c>
      <c r="C25626" s="122" t="s">
        <v>208</v>
      </c>
      <c r="D25626" s="117">
        <v>114.26</v>
      </c>
      <c r="E25626" s="96">
        <v>114.45</v>
      </c>
      <c r="F25626" s="12">
        <v>5819075</v>
      </c>
    </row>
    <row r="25627" spans="2:6">
      <c r="B25627" s="21">
        <v>42992</v>
      </c>
      <c r="C25627" s="122" t="s">
        <v>209</v>
      </c>
      <c r="D25627" s="117">
        <v>120.24</v>
      </c>
      <c r="E25627" s="96">
        <v>121.78</v>
      </c>
      <c r="F25627" s="12">
        <v>1843679</v>
      </c>
    </row>
    <row r="25628" spans="2:6">
      <c r="B25628" s="21">
        <v>42992</v>
      </c>
      <c r="C25628" s="122" t="s">
        <v>210</v>
      </c>
      <c r="D25628" s="117">
        <v>78</v>
      </c>
      <c r="E25628" s="96">
        <v>79.17</v>
      </c>
      <c r="F25628" s="12">
        <v>3020803</v>
      </c>
    </row>
    <row r="25629" spans="2:6">
      <c r="B25629" s="21">
        <v>42992</v>
      </c>
      <c r="C25629" s="122" t="s">
        <v>211</v>
      </c>
      <c r="D25629" s="117">
        <v>48.9</v>
      </c>
      <c r="E25629" s="96">
        <v>48.27</v>
      </c>
      <c r="F25629" s="12">
        <v>6283926</v>
      </c>
    </row>
    <row r="25630" spans="2:6">
      <c r="B25630" s="21">
        <v>42992</v>
      </c>
      <c r="C25630" s="122" t="s">
        <v>212</v>
      </c>
      <c r="D25630" s="117">
        <v>117.37</v>
      </c>
      <c r="E25630" s="96">
        <v>118.37</v>
      </c>
      <c r="F25630" s="12">
        <v>1802755</v>
      </c>
    </row>
    <row r="25631" spans="2:6">
      <c r="B25631" s="21">
        <v>42992</v>
      </c>
      <c r="C25631" s="122" t="s">
        <v>213</v>
      </c>
      <c r="D25631" s="117">
        <v>59.21</v>
      </c>
      <c r="E25631" s="96">
        <v>58.65</v>
      </c>
      <c r="F25631" s="12">
        <v>1765636</v>
      </c>
    </row>
    <row r="25632" spans="2:6">
      <c r="B25632" s="21">
        <v>42992</v>
      </c>
      <c r="C25632" s="122" t="s">
        <v>214</v>
      </c>
      <c r="D25632" s="117">
        <v>77.44</v>
      </c>
      <c r="E25632" s="96">
        <v>77.23</v>
      </c>
      <c r="F25632" s="12">
        <v>2359143</v>
      </c>
    </row>
    <row r="25633" spans="2:6">
      <c r="B25633" s="21">
        <v>42992</v>
      </c>
      <c r="C25633" s="122" t="s">
        <v>215</v>
      </c>
      <c r="D25633" s="117">
        <v>106.72</v>
      </c>
      <c r="E25633" s="96">
        <v>105.6</v>
      </c>
      <c r="F25633" s="12">
        <v>1131353</v>
      </c>
    </row>
    <row r="25634" spans="2:6">
      <c r="B25634" s="21">
        <v>42992</v>
      </c>
      <c r="C25634" s="122" t="s">
        <v>216</v>
      </c>
      <c r="D25634" s="117">
        <v>36.92</v>
      </c>
      <c r="E25634" s="96">
        <v>37.33</v>
      </c>
      <c r="F25634" s="12">
        <v>5949118</v>
      </c>
    </row>
    <row r="25635" spans="2:6">
      <c r="B25635" s="21">
        <v>42992</v>
      </c>
      <c r="C25635" s="122" t="s">
        <v>217</v>
      </c>
      <c r="D25635" s="117">
        <v>87.1</v>
      </c>
      <c r="E25635" s="96">
        <v>88.45</v>
      </c>
      <c r="F25635" s="12">
        <v>3270416</v>
      </c>
    </row>
    <row r="25636" spans="2:6">
      <c r="B25636" s="21">
        <v>42992</v>
      </c>
      <c r="C25636" s="122" t="s">
        <v>218</v>
      </c>
      <c r="D25636" s="117">
        <v>98.79</v>
      </c>
      <c r="E25636" s="96">
        <v>97.9</v>
      </c>
      <c r="F25636" s="12">
        <v>9710030</v>
      </c>
    </row>
    <row r="25637" spans="2:6">
      <c r="B25637" s="21">
        <v>42992</v>
      </c>
      <c r="C25637" s="122" t="s">
        <v>219</v>
      </c>
      <c r="D25637" s="117">
        <v>21.13</v>
      </c>
      <c r="E25637" s="96">
        <v>21.48</v>
      </c>
      <c r="F25637" s="12">
        <v>5658284</v>
      </c>
    </row>
    <row r="25638" spans="2:6">
      <c r="B25638" s="21">
        <v>42992</v>
      </c>
      <c r="C25638" s="122" t="s">
        <v>220</v>
      </c>
      <c r="D25638" s="117">
        <v>19.87</v>
      </c>
      <c r="E25638" s="96">
        <v>20.2</v>
      </c>
      <c r="F25638" s="12">
        <v>3232093</v>
      </c>
    </row>
    <row r="25639" spans="2:6">
      <c r="B25639" s="21">
        <v>42992</v>
      </c>
      <c r="C25639" s="122" t="s">
        <v>221</v>
      </c>
      <c r="D25639" s="117">
        <v>53.86</v>
      </c>
      <c r="E25639" s="96">
        <v>53.07</v>
      </c>
      <c r="F25639" s="12">
        <v>4134928</v>
      </c>
    </row>
    <row r="25640" spans="2:6">
      <c r="B25640" s="21">
        <v>42992</v>
      </c>
      <c r="C25640" s="122" t="s">
        <v>222</v>
      </c>
      <c r="D25640" s="117">
        <v>98.07</v>
      </c>
      <c r="E25640" s="96">
        <v>97.89</v>
      </c>
      <c r="F25640" s="12">
        <v>1819685</v>
      </c>
    </row>
    <row r="25641" spans="2:6">
      <c r="B25641" s="21">
        <v>42992</v>
      </c>
      <c r="C25641" s="122" t="s">
        <v>223</v>
      </c>
      <c r="D25641" s="117">
        <v>120.85</v>
      </c>
      <c r="E25641" s="96">
        <v>120.93</v>
      </c>
      <c r="F25641" s="12">
        <v>2744949</v>
      </c>
    </row>
    <row r="25642" spans="2:6">
      <c r="B25642" s="21">
        <v>42992</v>
      </c>
      <c r="C25642" s="122" t="s">
        <v>224</v>
      </c>
      <c r="D25642" s="117">
        <v>84.14</v>
      </c>
      <c r="E25642" s="96">
        <v>83.46</v>
      </c>
      <c r="F25642" s="12">
        <v>1807227</v>
      </c>
    </row>
    <row r="25643" spans="2:6">
      <c r="B25643" s="21">
        <v>42992</v>
      </c>
      <c r="C25643" s="122" t="s">
        <v>225</v>
      </c>
      <c r="D25643" s="117">
        <v>88.56</v>
      </c>
      <c r="E25643" s="96">
        <v>90.04</v>
      </c>
      <c r="F25643" s="12">
        <v>1008747</v>
      </c>
    </row>
    <row r="25644" spans="2:6">
      <c r="B25644" s="21">
        <v>42992</v>
      </c>
      <c r="C25644" s="122" t="s">
        <v>226</v>
      </c>
      <c r="D25644" s="117">
        <v>91.67</v>
      </c>
      <c r="E25644" s="96">
        <v>91.59</v>
      </c>
      <c r="F25644" s="12">
        <v>817371</v>
      </c>
    </row>
    <row r="25645" spans="2:6">
      <c r="B25645" s="21">
        <v>42992</v>
      </c>
      <c r="C25645" s="122" t="s">
        <v>227</v>
      </c>
      <c r="D25645" s="117">
        <v>29.33</v>
      </c>
      <c r="E25645" s="96">
        <v>29.7</v>
      </c>
      <c r="F25645" s="12">
        <v>1748780</v>
      </c>
    </row>
    <row r="25646" spans="2:6">
      <c r="B25646" s="21">
        <v>42992</v>
      </c>
      <c r="C25646" s="122" t="s">
        <v>228</v>
      </c>
      <c r="D25646" s="117">
        <v>83.37</v>
      </c>
      <c r="E25646" s="96">
        <v>83.2</v>
      </c>
      <c r="F25646" s="12">
        <v>2059581</v>
      </c>
    </row>
    <row r="25647" spans="2:6">
      <c r="B25647" s="21">
        <v>42992</v>
      </c>
      <c r="C25647" s="122" t="s">
        <v>229</v>
      </c>
      <c r="D25647" s="117">
        <v>110.15</v>
      </c>
      <c r="E25647" s="96">
        <v>111.58</v>
      </c>
      <c r="F25647" s="12">
        <v>825875</v>
      </c>
    </row>
    <row r="25648" spans="2:6">
      <c r="B25648" s="21">
        <v>42992</v>
      </c>
      <c r="C25648" s="122" t="s">
        <v>230</v>
      </c>
      <c r="D25648" s="117">
        <v>86.74</v>
      </c>
      <c r="E25648" s="96">
        <v>87.5</v>
      </c>
      <c r="F25648" s="12">
        <v>2755926</v>
      </c>
    </row>
    <row r="25649" spans="2:6">
      <c r="B25649" s="21">
        <v>42992</v>
      </c>
      <c r="C25649" s="122" t="s">
        <v>231</v>
      </c>
      <c r="D25649" s="117">
        <v>59.75</v>
      </c>
      <c r="E25649" s="96">
        <v>59.71</v>
      </c>
      <c r="F25649" s="12">
        <v>1234953</v>
      </c>
    </row>
    <row r="25650" spans="2:6">
      <c r="B25650" s="21">
        <v>42992</v>
      </c>
      <c r="C25650" s="122" t="s">
        <v>232</v>
      </c>
      <c r="D25650" s="117">
        <v>33.65</v>
      </c>
      <c r="E25650" s="96">
        <v>33.9</v>
      </c>
      <c r="F25650" s="12">
        <v>5576969</v>
      </c>
    </row>
    <row r="25651" spans="2:6">
      <c r="B25651" s="21">
        <v>42992</v>
      </c>
      <c r="C25651" s="122" t="s">
        <v>233</v>
      </c>
      <c r="D25651" s="117">
        <v>69.599999999999994</v>
      </c>
      <c r="E25651" s="96">
        <v>70.02</v>
      </c>
      <c r="F25651" s="12">
        <v>12264841</v>
      </c>
    </row>
    <row r="25652" spans="2:6">
      <c r="B25652" s="21">
        <v>42992</v>
      </c>
      <c r="C25652" s="122" t="s">
        <v>234</v>
      </c>
      <c r="D25652" s="117">
        <v>84.98</v>
      </c>
      <c r="E25652" s="96">
        <v>85.4</v>
      </c>
      <c r="F25652" s="12">
        <v>2410018</v>
      </c>
    </row>
    <row r="25653" spans="2:6">
      <c r="B25653" s="21">
        <v>42992</v>
      </c>
      <c r="C25653" s="122" t="s">
        <v>235</v>
      </c>
      <c r="D25653" s="117">
        <v>118.74</v>
      </c>
      <c r="E25653" s="96">
        <v>119.19</v>
      </c>
      <c r="F25653" s="12">
        <v>2543098</v>
      </c>
    </row>
    <row r="25654" spans="2:6">
      <c r="B25654" s="21">
        <v>42992</v>
      </c>
      <c r="C25654" s="122" t="s">
        <v>236</v>
      </c>
      <c r="D25654" s="117">
        <v>38.24</v>
      </c>
      <c r="E25654" s="96">
        <v>38.31</v>
      </c>
      <c r="F25654" s="12">
        <v>6603771</v>
      </c>
    </row>
    <row r="25655" spans="2:6">
      <c r="B25655" s="21">
        <v>42992</v>
      </c>
      <c r="C25655" s="122" t="s">
        <v>237</v>
      </c>
      <c r="D25655" s="117">
        <v>129.32</v>
      </c>
      <c r="E25655" s="96">
        <v>131.01</v>
      </c>
      <c r="F25655" s="12">
        <v>1101699</v>
      </c>
    </row>
    <row r="25656" spans="2:6">
      <c r="B25656" s="21">
        <v>42992</v>
      </c>
      <c r="C25656" s="122" t="s">
        <v>238</v>
      </c>
      <c r="D25656" s="117">
        <v>83.7</v>
      </c>
      <c r="E25656" s="96">
        <v>84.51</v>
      </c>
      <c r="F25656" s="12">
        <v>1531333</v>
      </c>
    </row>
    <row r="25657" spans="2:6">
      <c r="B25657" s="21">
        <v>42992</v>
      </c>
      <c r="C25657" s="122" t="s">
        <v>239</v>
      </c>
      <c r="D25657" s="117">
        <v>98.69</v>
      </c>
      <c r="E25657" s="96">
        <v>96.66</v>
      </c>
      <c r="F25657" s="12">
        <v>34582442</v>
      </c>
    </row>
    <row r="25658" spans="2:6">
      <c r="B25658" s="21">
        <v>42992</v>
      </c>
      <c r="C25658" s="122" t="s">
        <v>240</v>
      </c>
      <c r="D25658" s="117">
        <v>80.78</v>
      </c>
      <c r="E25658" s="96">
        <v>81.03</v>
      </c>
      <c r="F25658" s="12">
        <v>1931017</v>
      </c>
    </row>
    <row r="25659" spans="2:6">
      <c r="B25659" s="21">
        <v>42992</v>
      </c>
      <c r="C25659" s="122" t="s">
        <v>241</v>
      </c>
      <c r="D25659" s="117">
        <v>109.41</v>
      </c>
      <c r="E25659" s="96">
        <v>110.01</v>
      </c>
      <c r="F25659" s="12">
        <v>1227904</v>
      </c>
    </row>
    <row r="25660" spans="2:6">
      <c r="B25660" s="21">
        <v>42992</v>
      </c>
      <c r="C25660" s="122" t="s">
        <v>242</v>
      </c>
      <c r="D25660" s="117">
        <v>85.1</v>
      </c>
      <c r="E25660" s="96">
        <v>85.05</v>
      </c>
      <c r="F25660" s="12">
        <v>1066685</v>
      </c>
    </row>
    <row r="25661" spans="2:6">
      <c r="B25661" s="21">
        <v>42992</v>
      </c>
      <c r="C25661" s="122" t="s">
        <v>243</v>
      </c>
      <c r="D25661" s="117">
        <v>61.3</v>
      </c>
      <c r="E25661" s="96">
        <v>61.89</v>
      </c>
      <c r="F25661" s="12">
        <v>2401636</v>
      </c>
    </row>
    <row r="25662" spans="2:6">
      <c r="B25662" s="21">
        <v>42992</v>
      </c>
      <c r="C25662" s="122" t="s">
        <v>244</v>
      </c>
      <c r="D25662" s="117">
        <v>91.5</v>
      </c>
      <c r="E25662" s="96">
        <v>91.78</v>
      </c>
      <c r="F25662" s="12">
        <v>3428369</v>
      </c>
    </row>
    <row r="25663" spans="2:6">
      <c r="B25663" s="21">
        <v>42992</v>
      </c>
      <c r="C25663" s="122" t="s">
        <v>245</v>
      </c>
      <c r="D25663" s="117">
        <v>457.32</v>
      </c>
      <c r="E25663" s="96">
        <v>454.91</v>
      </c>
      <c r="F25663" s="12">
        <v>697699</v>
      </c>
    </row>
    <row r="25664" spans="2:6">
      <c r="B25664" s="21">
        <v>42992</v>
      </c>
      <c r="C25664" s="122" t="s">
        <v>246</v>
      </c>
      <c r="D25664" s="117">
        <v>67.38</v>
      </c>
      <c r="E25664" s="96">
        <v>67.39</v>
      </c>
      <c r="F25664" s="12">
        <v>1631113</v>
      </c>
    </row>
    <row r="25665" spans="2:6">
      <c r="B25665" s="21">
        <v>42992</v>
      </c>
      <c r="C25665" s="122" t="s">
        <v>247</v>
      </c>
      <c r="D25665" s="117">
        <v>63.59</v>
      </c>
      <c r="E25665" s="96">
        <v>64.87</v>
      </c>
      <c r="F25665" s="12">
        <v>6870340</v>
      </c>
    </row>
    <row r="25666" spans="2:6">
      <c r="B25666" s="21">
        <v>42992</v>
      </c>
      <c r="C25666" s="122" t="s">
        <v>248</v>
      </c>
      <c r="D25666" s="117">
        <v>62.34</v>
      </c>
      <c r="E25666" s="96">
        <v>63.05</v>
      </c>
      <c r="F25666" s="12">
        <v>1445985</v>
      </c>
    </row>
    <row r="25667" spans="2:6">
      <c r="B25667" s="21">
        <v>42992</v>
      </c>
      <c r="C25667" s="122" t="s">
        <v>249</v>
      </c>
      <c r="D25667" s="117">
        <v>63.02</v>
      </c>
      <c r="E25667" s="96">
        <v>62.34</v>
      </c>
      <c r="F25667" s="12">
        <v>2408588</v>
      </c>
    </row>
    <row r="25668" spans="2:6">
      <c r="B25668" s="21">
        <v>42992</v>
      </c>
      <c r="C25668" s="122" t="s">
        <v>250</v>
      </c>
      <c r="D25668" s="117">
        <v>261.02</v>
      </c>
      <c r="E25668" s="96">
        <v>262.16000000000003</v>
      </c>
      <c r="F25668" s="12">
        <v>404965</v>
      </c>
    </row>
    <row r="25669" spans="2:6">
      <c r="B25669" s="21">
        <v>42992</v>
      </c>
      <c r="C25669" s="122" t="s">
        <v>251</v>
      </c>
      <c r="D25669" s="117">
        <v>40.53</v>
      </c>
      <c r="E25669" s="96">
        <v>40.72</v>
      </c>
      <c r="F25669" s="12">
        <v>1578897</v>
      </c>
    </row>
    <row r="25670" spans="2:6">
      <c r="B25670" s="21">
        <v>42992</v>
      </c>
      <c r="C25670" s="122" t="s">
        <v>252</v>
      </c>
      <c r="D25670" s="117">
        <v>74.760000000000005</v>
      </c>
      <c r="E25670" s="96">
        <v>75.62</v>
      </c>
      <c r="F25670" s="12">
        <v>2480978</v>
      </c>
    </row>
    <row r="25671" spans="2:6">
      <c r="B25671" s="21">
        <v>42992</v>
      </c>
      <c r="C25671" s="122" t="s">
        <v>253</v>
      </c>
      <c r="D25671" s="117">
        <v>78.099999999999994</v>
      </c>
      <c r="E25671" s="96">
        <v>79.14</v>
      </c>
      <c r="F25671" s="12">
        <v>854022</v>
      </c>
    </row>
    <row r="25672" spans="2:6">
      <c r="B25672" s="21">
        <v>42992</v>
      </c>
      <c r="C25672" s="122" t="s">
        <v>254</v>
      </c>
      <c r="D25672" s="117">
        <v>49.86</v>
      </c>
      <c r="E25672" s="96">
        <v>49.25</v>
      </c>
      <c r="F25672" s="12">
        <v>1738006</v>
      </c>
    </row>
    <row r="25673" spans="2:6">
      <c r="B25673" s="21">
        <v>42992</v>
      </c>
      <c r="C25673" s="122" t="s">
        <v>255</v>
      </c>
      <c r="D25673" s="117">
        <v>111.54</v>
      </c>
      <c r="E25673" s="96">
        <v>111.5</v>
      </c>
      <c r="F25673" s="12">
        <v>1325191</v>
      </c>
    </row>
    <row r="25674" spans="2:6">
      <c r="B25674" s="21">
        <v>42992</v>
      </c>
      <c r="C25674" s="122" t="s">
        <v>256</v>
      </c>
      <c r="D25674" s="117">
        <v>37.69</v>
      </c>
      <c r="E25674" s="96">
        <v>38.1</v>
      </c>
      <c r="F25674" s="12">
        <v>3907454</v>
      </c>
    </row>
    <row r="25675" spans="2:6">
      <c r="B25675" s="21">
        <v>42992</v>
      </c>
      <c r="C25675" s="122" t="s">
        <v>257</v>
      </c>
      <c r="D25675" s="117">
        <v>56.82</v>
      </c>
      <c r="E25675" s="96">
        <v>57.04</v>
      </c>
      <c r="F25675" s="12">
        <v>1704824</v>
      </c>
    </row>
    <row r="25676" spans="2:6">
      <c r="B25676" s="21">
        <v>42992</v>
      </c>
      <c r="C25676" s="122" t="s">
        <v>258</v>
      </c>
      <c r="D25676" s="117">
        <v>144.87</v>
      </c>
      <c r="E25676" s="96">
        <v>143.38</v>
      </c>
      <c r="F25676" s="12">
        <v>1047193</v>
      </c>
    </row>
    <row r="25677" spans="2:6">
      <c r="B25677" s="21">
        <v>42992</v>
      </c>
      <c r="C25677" s="122" t="s">
        <v>259</v>
      </c>
      <c r="D25677" s="117">
        <v>77</v>
      </c>
      <c r="E25677" s="96">
        <v>78.37</v>
      </c>
      <c r="F25677" s="12">
        <v>715745</v>
      </c>
    </row>
    <row r="25678" spans="2:6">
      <c r="B25678" s="21">
        <v>42992</v>
      </c>
      <c r="C25678" s="122" t="s">
        <v>260</v>
      </c>
      <c r="D25678" s="117">
        <v>11.6</v>
      </c>
      <c r="E25678" s="96">
        <v>11.56</v>
      </c>
      <c r="F25678" s="12">
        <v>31696274</v>
      </c>
    </row>
    <row r="25679" spans="2:6">
      <c r="B25679" s="21">
        <v>42992</v>
      </c>
      <c r="C25679" s="122" t="s">
        <v>261</v>
      </c>
      <c r="D25679" s="117">
        <v>43.4</v>
      </c>
      <c r="E25679" s="96">
        <v>43.56</v>
      </c>
      <c r="F25679" s="12">
        <v>1599914</v>
      </c>
    </row>
    <row r="25680" spans="2:6">
      <c r="B25680" s="21">
        <v>42992</v>
      </c>
      <c r="C25680" s="122" t="s">
        <v>262</v>
      </c>
      <c r="D25680" s="117">
        <v>172.26</v>
      </c>
      <c r="E25680" s="96">
        <v>170.96</v>
      </c>
      <c r="F25680" s="12">
        <v>15615654</v>
      </c>
    </row>
    <row r="25681" spans="2:6">
      <c r="B25681" s="21">
        <v>42992</v>
      </c>
      <c r="C25681" s="122" t="s">
        <v>263</v>
      </c>
      <c r="D25681" s="117">
        <v>64.52</v>
      </c>
      <c r="E25681" s="96">
        <v>64.430000000000007</v>
      </c>
      <c r="F25681" s="12">
        <v>708148</v>
      </c>
    </row>
    <row r="25682" spans="2:6">
      <c r="B25682" s="21">
        <v>42992</v>
      </c>
      <c r="C25682" s="122" t="s">
        <v>264</v>
      </c>
      <c r="D25682" s="117">
        <v>13.85</v>
      </c>
      <c r="E25682" s="96">
        <v>13.86</v>
      </c>
      <c r="F25682" s="12">
        <v>17270156</v>
      </c>
    </row>
    <row r="25683" spans="2:6">
      <c r="B25683" s="21">
        <v>42992</v>
      </c>
      <c r="C25683" s="122" t="s">
        <v>265</v>
      </c>
      <c r="D25683" s="117">
        <v>214.16</v>
      </c>
      <c r="E25683" s="96">
        <v>214.52</v>
      </c>
      <c r="F25683" s="12">
        <v>968227</v>
      </c>
    </row>
    <row r="25684" spans="2:6">
      <c r="B25684" s="21">
        <v>42992</v>
      </c>
      <c r="C25684" s="122" t="s">
        <v>266</v>
      </c>
      <c r="D25684" s="117">
        <v>31.41</v>
      </c>
      <c r="E25684" s="96">
        <v>31.64</v>
      </c>
      <c r="F25684" s="12">
        <v>3858912</v>
      </c>
    </row>
    <row r="25685" spans="2:6">
      <c r="B25685" s="21">
        <v>42992</v>
      </c>
      <c r="C25685" s="122" t="s">
        <v>267</v>
      </c>
      <c r="D25685" s="117">
        <v>116.21</v>
      </c>
      <c r="E25685" s="96">
        <v>116.91</v>
      </c>
      <c r="F25685" s="12">
        <v>721263</v>
      </c>
    </row>
    <row r="25686" spans="2:6">
      <c r="B25686" s="21">
        <v>42992</v>
      </c>
      <c r="C25686" s="122" t="s">
        <v>268</v>
      </c>
      <c r="D25686" s="117">
        <v>92.1</v>
      </c>
      <c r="E25686" s="96">
        <v>92.11</v>
      </c>
      <c r="F25686" s="12">
        <v>997087</v>
      </c>
    </row>
    <row r="25687" spans="2:6">
      <c r="B25687" s="21">
        <v>42992</v>
      </c>
      <c r="C25687" s="122" t="s">
        <v>269</v>
      </c>
      <c r="D25687" s="117">
        <v>123.6</v>
      </c>
      <c r="E25687" s="96">
        <v>123.55</v>
      </c>
      <c r="F25687" s="12">
        <v>652376</v>
      </c>
    </row>
    <row r="25688" spans="2:6">
      <c r="B25688" s="21">
        <v>42992</v>
      </c>
      <c r="C25688" s="122" t="s">
        <v>270</v>
      </c>
      <c r="D25688" s="117">
        <v>26.35</v>
      </c>
      <c r="E25688" s="96">
        <v>26.31</v>
      </c>
      <c r="F25688" s="12">
        <v>4172122</v>
      </c>
    </row>
    <row r="25689" spans="2:6">
      <c r="B25689" s="21">
        <v>42992</v>
      </c>
      <c r="C25689" s="122" t="s">
        <v>271</v>
      </c>
      <c r="D25689" s="117">
        <v>36.17</v>
      </c>
      <c r="E25689" s="96">
        <v>36.619999999999997</v>
      </c>
      <c r="F25689" s="12">
        <v>4666408</v>
      </c>
    </row>
    <row r="25690" spans="2:6">
      <c r="B25690" s="21">
        <v>42992</v>
      </c>
      <c r="C25690" s="122" t="s">
        <v>272</v>
      </c>
      <c r="D25690" s="117">
        <v>39.119999999999997</v>
      </c>
      <c r="E25690" s="96">
        <v>39.24</v>
      </c>
      <c r="F25690" s="12">
        <v>463168</v>
      </c>
    </row>
    <row r="25691" spans="2:6">
      <c r="B25691" s="21">
        <v>42992</v>
      </c>
      <c r="C25691" s="122" t="s">
        <v>273</v>
      </c>
      <c r="D25691" s="117">
        <v>40.14</v>
      </c>
      <c r="E25691" s="96">
        <v>40.4</v>
      </c>
      <c r="F25691" s="12">
        <v>1089503</v>
      </c>
    </row>
    <row r="25692" spans="2:6">
      <c r="B25692" s="21">
        <v>42992</v>
      </c>
      <c r="C25692" s="122" t="s">
        <v>274</v>
      </c>
      <c r="D25692" s="117">
        <v>40.89</v>
      </c>
      <c r="E25692" s="96">
        <v>41.36</v>
      </c>
      <c r="F25692" s="12">
        <v>909145</v>
      </c>
    </row>
    <row r="25693" spans="2:6">
      <c r="B25693" s="21">
        <v>42992</v>
      </c>
      <c r="C25693" s="122" t="s">
        <v>275</v>
      </c>
      <c r="D25693" s="117">
        <v>89.5</v>
      </c>
      <c r="E25693" s="96">
        <v>89.81</v>
      </c>
      <c r="F25693" s="12">
        <v>2113344</v>
      </c>
    </row>
    <row r="25694" spans="2:6">
      <c r="B25694" s="21">
        <v>42992</v>
      </c>
      <c r="C25694" s="122" t="s">
        <v>276</v>
      </c>
      <c r="D25694" s="117">
        <v>26.05</v>
      </c>
      <c r="E25694" s="96">
        <v>26</v>
      </c>
      <c r="F25694" s="12">
        <v>2354231</v>
      </c>
    </row>
    <row r="25695" spans="2:6">
      <c r="B25695" s="21">
        <v>42992</v>
      </c>
      <c r="C25695" s="122" t="s">
        <v>277</v>
      </c>
      <c r="D25695" s="117">
        <v>26.47</v>
      </c>
      <c r="E25695" s="96">
        <v>26.5</v>
      </c>
      <c r="F25695" s="12">
        <v>8250264</v>
      </c>
    </row>
    <row r="25696" spans="2:6">
      <c r="B25696" s="21">
        <v>42992</v>
      </c>
      <c r="C25696" s="122" t="s">
        <v>278</v>
      </c>
      <c r="D25696" s="117">
        <v>128.27000000000001</v>
      </c>
      <c r="E25696" s="96">
        <v>130.97</v>
      </c>
      <c r="F25696" s="12">
        <v>331648</v>
      </c>
    </row>
    <row r="25697" spans="2:6">
      <c r="B25697" s="21">
        <v>42992</v>
      </c>
      <c r="C25697" s="122" t="s">
        <v>279</v>
      </c>
      <c r="D25697" s="117">
        <v>68.349999999999994</v>
      </c>
      <c r="E25697" s="96">
        <v>69.19</v>
      </c>
      <c r="F25697" s="12">
        <v>1816078</v>
      </c>
    </row>
    <row r="25698" spans="2:6">
      <c r="B25698" s="21">
        <v>42992</v>
      </c>
      <c r="C25698" s="122" t="s">
        <v>280</v>
      </c>
      <c r="D25698" s="117">
        <v>196.63</v>
      </c>
      <c r="E25698" s="96">
        <v>197.63</v>
      </c>
      <c r="F25698" s="12">
        <v>920214</v>
      </c>
    </row>
    <row r="25699" spans="2:6">
      <c r="B25699" s="21">
        <v>42992</v>
      </c>
      <c r="C25699" s="122" t="s">
        <v>281</v>
      </c>
      <c r="D25699" s="117">
        <v>24.1</v>
      </c>
      <c r="E25699" s="96">
        <v>24.26</v>
      </c>
      <c r="F25699" s="12">
        <v>42084528</v>
      </c>
    </row>
    <row r="25700" spans="2:6">
      <c r="B25700" s="21">
        <v>42992</v>
      </c>
      <c r="C25700" s="122" t="s">
        <v>282</v>
      </c>
      <c r="D25700" s="117">
        <v>21.53</v>
      </c>
      <c r="E25700" s="96">
        <v>21.7</v>
      </c>
      <c r="F25700" s="12">
        <v>5160973</v>
      </c>
    </row>
    <row r="25701" spans="2:6">
      <c r="B25701" s="21">
        <v>42992</v>
      </c>
      <c r="C25701" s="122" t="s">
        <v>283</v>
      </c>
      <c r="D25701" s="117">
        <v>83.14</v>
      </c>
      <c r="E25701" s="96">
        <v>82.29</v>
      </c>
      <c r="F25701" s="12">
        <v>9605350</v>
      </c>
    </row>
    <row r="25702" spans="2:6">
      <c r="B25702" s="21">
        <v>42992</v>
      </c>
      <c r="C25702" s="122" t="s">
        <v>284</v>
      </c>
      <c r="D25702" s="117">
        <v>55.15</v>
      </c>
      <c r="E25702" s="96">
        <v>55.05</v>
      </c>
      <c r="F25702" s="12">
        <v>3128086</v>
      </c>
    </row>
    <row r="25703" spans="2:6">
      <c r="B25703" s="21">
        <v>42992</v>
      </c>
      <c r="C25703" s="122" t="s">
        <v>24</v>
      </c>
      <c r="D25703" s="117">
        <v>29.1</v>
      </c>
      <c r="E25703" s="96">
        <v>29.25</v>
      </c>
      <c r="F25703" s="12">
        <v>3852736</v>
      </c>
    </row>
    <row r="25704" spans="2:6">
      <c r="B25704" s="21">
        <v>42992</v>
      </c>
      <c r="C25704" s="122" t="s">
        <v>25</v>
      </c>
      <c r="D25704" s="117">
        <v>38.19</v>
      </c>
      <c r="E25704" s="96">
        <v>38.79</v>
      </c>
      <c r="F25704" s="12">
        <v>17528616</v>
      </c>
    </row>
    <row r="25705" spans="2:6">
      <c r="B25705" s="21">
        <v>42992</v>
      </c>
      <c r="C25705" s="122" t="s">
        <v>26</v>
      </c>
      <c r="D25705" s="117">
        <v>931.25</v>
      </c>
      <c r="E25705" s="96">
        <v>925.11</v>
      </c>
      <c r="F25705" s="12">
        <v>1397644</v>
      </c>
    </row>
    <row r="25706" spans="2:6">
      <c r="B25706" s="21">
        <v>42992</v>
      </c>
      <c r="C25706" s="122" t="s">
        <v>27</v>
      </c>
      <c r="D25706" s="117">
        <v>946</v>
      </c>
      <c r="E25706" s="96">
        <v>940.13</v>
      </c>
      <c r="F25706" s="12">
        <v>1427379</v>
      </c>
    </row>
    <row r="25707" spans="2:6">
      <c r="B25707" s="21">
        <v>42992</v>
      </c>
      <c r="C25707" s="122" t="s">
        <v>28</v>
      </c>
      <c r="D25707" s="117">
        <v>86.92</v>
      </c>
      <c r="E25707" s="96">
        <v>86.39</v>
      </c>
      <c r="F25707" s="12">
        <v>512631</v>
      </c>
    </row>
    <row r="25708" spans="2:6">
      <c r="B25708" s="21">
        <v>42992</v>
      </c>
      <c r="C25708" s="122" t="s">
        <v>29</v>
      </c>
      <c r="D25708" s="117">
        <v>97.07</v>
      </c>
      <c r="E25708" s="96">
        <v>97.03</v>
      </c>
      <c r="F25708" s="12">
        <v>1089167</v>
      </c>
    </row>
    <row r="25709" spans="2:6">
      <c r="B25709" s="21">
        <v>42992</v>
      </c>
      <c r="C25709" s="122" t="s">
        <v>30</v>
      </c>
      <c r="D25709" s="117">
        <v>28.18</v>
      </c>
      <c r="E25709" s="96">
        <v>27.8</v>
      </c>
      <c r="F25709" s="12">
        <v>6284440</v>
      </c>
    </row>
    <row r="25710" spans="2:6">
      <c r="B25710" s="21">
        <v>42992</v>
      </c>
      <c r="C25710" s="122" t="s">
        <v>31</v>
      </c>
      <c r="D25710" s="117">
        <v>51.92</v>
      </c>
      <c r="E25710" s="96">
        <v>52.31</v>
      </c>
      <c r="F25710" s="12">
        <v>927320</v>
      </c>
    </row>
    <row r="25711" spans="2:6">
      <c r="B25711" s="21">
        <v>42992</v>
      </c>
      <c r="C25711" s="122" t="s">
        <v>32</v>
      </c>
      <c r="D25711" s="117">
        <v>226.1</v>
      </c>
      <c r="E25711" s="96">
        <v>226.85</v>
      </c>
      <c r="F25711" s="12">
        <v>1986626</v>
      </c>
    </row>
    <row r="25712" spans="2:6">
      <c r="B25712" s="21">
        <v>42992</v>
      </c>
      <c r="C25712" s="122" t="s">
        <v>33</v>
      </c>
      <c r="D25712" s="117">
        <v>32.229999999999997</v>
      </c>
      <c r="E25712" s="96">
        <v>32.25</v>
      </c>
      <c r="F25712" s="12">
        <v>2495674</v>
      </c>
    </row>
    <row r="25713" spans="2:6">
      <c r="B25713" s="21">
        <v>42992</v>
      </c>
      <c r="C25713" s="122" t="s">
        <v>34</v>
      </c>
      <c r="D25713" s="117">
        <v>168.11</v>
      </c>
      <c r="E25713" s="96">
        <v>169.29</v>
      </c>
      <c r="F25713" s="12">
        <v>770252</v>
      </c>
    </row>
    <row r="25714" spans="2:6">
      <c r="B25714" s="21">
        <v>42992</v>
      </c>
      <c r="C25714" s="122" t="s">
        <v>35</v>
      </c>
      <c r="D25714" s="117">
        <v>42.024999999999999</v>
      </c>
      <c r="E25714" s="96">
        <v>42.18</v>
      </c>
      <c r="F25714" s="12">
        <v>10483980</v>
      </c>
    </row>
    <row r="25715" spans="2:6">
      <c r="B25715" s="21">
        <v>42992</v>
      </c>
      <c r="C25715" s="122" t="s">
        <v>36</v>
      </c>
      <c r="D25715" s="117">
        <v>95.38</v>
      </c>
      <c r="E25715" s="96">
        <v>95.07</v>
      </c>
      <c r="F25715" s="12">
        <v>880908</v>
      </c>
    </row>
    <row r="25716" spans="2:6">
      <c r="B25716" s="21">
        <v>42992</v>
      </c>
      <c r="C25716" s="122" t="s">
        <v>37</v>
      </c>
      <c r="D25716" s="117">
        <v>13</v>
      </c>
      <c r="E25716" s="96">
        <v>12.8</v>
      </c>
      <c r="F25716" s="12">
        <v>12740019</v>
      </c>
    </row>
    <row r="25717" spans="2:6">
      <c r="B25717" s="21">
        <v>42992</v>
      </c>
      <c r="C25717" s="122" t="s">
        <v>38</v>
      </c>
      <c r="D25717" s="117">
        <v>25.59</v>
      </c>
      <c r="E25717" s="96">
        <v>25.23</v>
      </c>
      <c r="F25717" s="12">
        <v>3873791</v>
      </c>
    </row>
    <row r="25718" spans="2:6">
      <c r="B25718" s="21">
        <v>42992</v>
      </c>
      <c r="C25718" s="122" t="s">
        <v>39</v>
      </c>
      <c r="D25718" s="117">
        <v>79.08</v>
      </c>
      <c r="E25718" s="96">
        <v>79.87</v>
      </c>
      <c r="F25718" s="12">
        <v>1840132</v>
      </c>
    </row>
    <row r="25719" spans="2:6">
      <c r="B25719" s="21">
        <v>42992</v>
      </c>
      <c r="C25719" s="122" t="s">
        <v>40</v>
      </c>
      <c r="D25719" s="117">
        <v>74.010000000000005</v>
      </c>
      <c r="E25719" s="96">
        <v>74.45</v>
      </c>
      <c r="F25719" s="12">
        <v>1651481</v>
      </c>
    </row>
    <row r="25720" spans="2:6">
      <c r="B25720" s="21">
        <v>42992</v>
      </c>
      <c r="C25720" s="122" t="s">
        <v>41</v>
      </c>
      <c r="D25720" s="117">
        <v>29.55</v>
      </c>
      <c r="E25720" s="96">
        <v>29.48</v>
      </c>
      <c r="F25720" s="12">
        <v>8135031</v>
      </c>
    </row>
    <row r="25721" spans="2:6">
      <c r="B25721" s="21">
        <v>42992</v>
      </c>
      <c r="C25721" s="122" t="s">
        <v>42</v>
      </c>
      <c r="D25721" s="117">
        <v>160.35</v>
      </c>
      <c r="E25721" s="96">
        <v>159.38</v>
      </c>
      <c r="F25721" s="12">
        <v>5290796</v>
      </c>
    </row>
    <row r="25722" spans="2:6">
      <c r="B25722" s="21">
        <v>42992</v>
      </c>
      <c r="C25722" s="122" t="s">
        <v>43</v>
      </c>
      <c r="D25722" s="117">
        <v>42.21</v>
      </c>
      <c r="E25722" s="96">
        <v>42.25</v>
      </c>
      <c r="F25722" s="12">
        <v>5082729</v>
      </c>
    </row>
    <row r="25723" spans="2:6">
      <c r="B25723" s="21">
        <v>42992</v>
      </c>
      <c r="C25723" s="122" t="s">
        <v>44</v>
      </c>
      <c r="D25723" s="117">
        <v>53.48</v>
      </c>
      <c r="E25723" s="96">
        <v>53.33</v>
      </c>
      <c r="F25723" s="12">
        <v>2345008</v>
      </c>
    </row>
    <row r="25724" spans="2:6">
      <c r="B25724" s="21">
        <v>42992</v>
      </c>
      <c r="C25724" s="122" t="s">
        <v>45</v>
      </c>
      <c r="D25724" s="117">
        <v>66.599999999999994</v>
      </c>
      <c r="E25724" s="96">
        <v>66.52</v>
      </c>
      <c r="F25724" s="12">
        <v>1726815</v>
      </c>
    </row>
    <row r="25725" spans="2:6">
      <c r="B25725" s="21">
        <v>42992</v>
      </c>
      <c r="C25725" s="122" t="s">
        <v>46</v>
      </c>
      <c r="D25725" s="117">
        <v>47.9</v>
      </c>
      <c r="E25725" s="96">
        <v>48.91</v>
      </c>
      <c r="F25725" s="12">
        <v>2057686</v>
      </c>
    </row>
    <row r="25726" spans="2:6">
      <c r="B25726" s="21">
        <v>42992</v>
      </c>
      <c r="C25726" s="122" t="s">
        <v>47</v>
      </c>
      <c r="D25726" s="117">
        <v>37.57</v>
      </c>
      <c r="E25726" s="96">
        <v>37.74</v>
      </c>
      <c r="F25726" s="12">
        <v>3561469</v>
      </c>
    </row>
    <row r="25727" spans="2:6">
      <c r="B25727" s="21">
        <v>42992</v>
      </c>
      <c r="C25727" s="122" t="s">
        <v>48</v>
      </c>
      <c r="D25727" s="117">
        <v>137.76</v>
      </c>
      <c r="E25727" s="96">
        <v>137.21</v>
      </c>
      <c r="F25727" s="12">
        <v>3422475</v>
      </c>
    </row>
    <row r="25728" spans="2:6">
      <c r="B25728" s="21">
        <v>42992</v>
      </c>
      <c r="C25728" s="122" t="s">
        <v>49</v>
      </c>
      <c r="D25728" s="117">
        <v>49.63</v>
      </c>
      <c r="E25728" s="96">
        <v>49.78</v>
      </c>
      <c r="F25728" s="12">
        <v>2174708</v>
      </c>
    </row>
    <row r="25729" spans="2:6">
      <c r="B25729" s="21">
        <v>42992</v>
      </c>
      <c r="C25729" s="122" t="s">
        <v>50</v>
      </c>
      <c r="D25729" s="117">
        <v>13.18</v>
      </c>
      <c r="E25729" s="96">
        <v>13.47</v>
      </c>
      <c r="F25729" s="12">
        <v>16071715</v>
      </c>
    </row>
    <row r="25730" spans="2:6">
      <c r="B25730" s="21">
        <v>42992</v>
      </c>
      <c r="C25730" s="122" t="s">
        <v>51</v>
      </c>
      <c r="D25730" s="117">
        <v>19.2</v>
      </c>
      <c r="E25730" s="96">
        <v>19.46</v>
      </c>
      <c r="F25730" s="12">
        <v>9665604</v>
      </c>
    </row>
    <row r="25731" spans="2:6">
      <c r="B25731" s="21">
        <v>42992</v>
      </c>
      <c r="C25731" s="122" t="s">
        <v>52</v>
      </c>
      <c r="D25731" s="117">
        <v>25.87</v>
      </c>
      <c r="E25731" s="96">
        <v>26.44</v>
      </c>
      <c r="F25731" s="12">
        <v>2502575</v>
      </c>
    </row>
    <row r="25732" spans="2:6">
      <c r="B25732" s="21">
        <v>42992</v>
      </c>
      <c r="C25732" s="122" t="s">
        <v>53</v>
      </c>
      <c r="D25732" s="117">
        <v>31.25</v>
      </c>
      <c r="E25732" s="96">
        <v>30.91</v>
      </c>
      <c r="F25732" s="12">
        <v>3507536</v>
      </c>
    </row>
    <row r="25733" spans="2:6">
      <c r="B25733" s="21">
        <v>42992</v>
      </c>
      <c r="C25733" s="122" t="s">
        <v>54</v>
      </c>
      <c r="D25733" s="117">
        <v>123</v>
      </c>
      <c r="E25733" s="96">
        <v>124.25</v>
      </c>
      <c r="F25733" s="12">
        <v>911672</v>
      </c>
    </row>
    <row r="25734" spans="2:6">
      <c r="B25734" s="21">
        <v>42992</v>
      </c>
      <c r="C25734" s="122" t="s">
        <v>55</v>
      </c>
      <c r="D25734" s="117">
        <v>84.174999999999997</v>
      </c>
      <c r="E25734" s="96">
        <v>80.575000000000003</v>
      </c>
      <c r="F25734" s="12">
        <v>4448686</v>
      </c>
    </row>
    <row r="25735" spans="2:6">
      <c r="B25735" s="21">
        <v>42992</v>
      </c>
      <c r="C25735" s="122" t="s">
        <v>56</v>
      </c>
      <c r="D25735" s="117">
        <v>18.37</v>
      </c>
      <c r="E25735" s="96">
        <v>18.27</v>
      </c>
      <c r="F25735" s="12">
        <v>6059102</v>
      </c>
    </row>
    <row r="25736" spans="2:6">
      <c r="B25736" s="21">
        <v>42992</v>
      </c>
      <c r="C25736" s="122" t="s">
        <v>57</v>
      </c>
      <c r="D25736" s="117">
        <v>109.18</v>
      </c>
      <c r="E25736" s="96">
        <v>109.32</v>
      </c>
      <c r="F25736" s="12">
        <v>537870</v>
      </c>
    </row>
    <row r="25737" spans="2:6">
      <c r="B25737" s="21">
        <v>42992</v>
      </c>
      <c r="C25737" s="122" t="s">
        <v>58</v>
      </c>
      <c r="D25737" s="117">
        <v>251.6</v>
      </c>
      <c r="E25737" s="96">
        <v>250.65</v>
      </c>
      <c r="F25737" s="12">
        <v>1050870</v>
      </c>
    </row>
    <row r="25738" spans="2:6">
      <c r="B25738" s="21">
        <v>42992</v>
      </c>
      <c r="C25738" s="122" t="s">
        <v>59</v>
      </c>
      <c r="D25738" s="117">
        <v>145.86000000000001</v>
      </c>
      <c r="E25738" s="96">
        <v>145.54</v>
      </c>
      <c r="F25738" s="12">
        <v>3756861</v>
      </c>
    </row>
    <row r="25739" spans="2:6">
      <c r="B25739" s="21">
        <v>42992</v>
      </c>
      <c r="C25739" s="122" t="s">
        <v>60</v>
      </c>
      <c r="D25739" s="117">
        <v>66.099999999999994</v>
      </c>
      <c r="E25739" s="96">
        <v>66.180000000000007</v>
      </c>
      <c r="F25739" s="12">
        <v>1229049</v>
      </c>
    </row>
    <row r="25740" spans="2:6">
      <c r="B25740" s="21">
        <v>42992</v>
      </c>
      <c r="C25740" s="122" t="s">
        <v>61</v>
      </c>
      <c r="D25740" s="117">
        <v>158.19</v>
      </c>
      <c r="E25740" s="96">
        <v>158.80000000000001</v>
      </c>
      <c r="F25740" s="12">
        <v>384803</v>
      </c>
    </row>
    <row r="25741" spans="2:6">
      <c r="B25741" s="21">
        <v>42992</v>
      </c>
      <c r="C25741" s="122" t="s">
        <v>62</v>
      </c>
      <c r="D25741" s="117">
        <v>142.88</v>
      </c>
      <c r="E25741" s="96">
        <v>143.66</v>
      </c>
      <c r="F25741" s="12">
        <v>232077</v>
      </c>
    </row>
    <row r="25742" spans="2:6">
      <c r="B25742" s="21">
        <v>42992</v>
      </c>
      <c r="C25742" s="122" t="s">
        <v>63</v>
      </c>
      <c r="D25742" s="117">
        <v>212.59</v>
      </c>
      <c r="E25742" s="96">
        <v>211.04</v>
      </c>
      <c r="F25742" s="12">
        <v>676355</v>
      </c>
    </row>
    <row r="25743" spans="2:6">
      <c r="B25743" s="21">
        <v>42992</v>
      </c>
      <c r="C25743" s="122" t="s">
        <v>64</v>
      </c>
      <c r="D25743" s="117">
        <v>124.25</v>
      </c>
      <c r="E25743" s="96">
        <v>119.76</v>
      </c>
      <c r="F25743" s="12">
        <v>1957141</v>
      </c>
    </row>
    <row r="25744" spans="2:6">
      <c r="B25744" s="21">
        <v>42992</v>
      </c>
      <c r="C25744" s="122" t="s">
        <v>65</v>
      </c>
      <c r="D25744" s="117">
        <v>47.34</v>
      </c>
      <c r="E25744" s="96">
        <v>47.15</v>
      </c>
      <c r="F25744" s="12">
        <v>2783442</v>
      </c>
    </row>
    <row r="25745" spans="2:6">
      <c r="B25745" s="21">
        <v>42992</v>
      </c>
      <c r="C25745" s="122" t="s">
        <v>66</v>
      </c>
      <c r="D25745" s="117">
        <v>36.19</v>
      </c>
      <c r="E25745" s="96">
        <v>36.479999999999997</v>
      </c>
      <c r="F25745" s="12">
        <v>18093946</v>
      </c>
    </row>
    <row r="25746" spans="2:6">
      <c r="B25746" s="21">
        <v>42992</v>
      </c>
      <c r="C25746" s="122" t="s">
        <v>67</v>
      </c>
      <c r="D25746" s="117">
        <v>141.34</v>
      </c>
      <c r="E25746" s="96">
        <v>142.08000000000001</v>
      </c>
      <c r="F25746" s="12">
        <v>1264800</v>
      </c>
    </row>
    <row r="25747" spans="2:6">
      <c r="B25747" s="21">
        <v>42992</v>
      </c>
      <c r="C25747" s="122" t="s">
        <v>68</v>
      </c>
      <c r="D25747" s="117">
        <v>55.92</v>
      </c>
      <c r="E25747" s="96">
        <v>56.26</v>
      </c>
      <c r="F25747" s="12">
        <v>1463500</v>
      </c>
    </row>
    <row r="25748" spans="2:6">
      <c r="B25748" s="21">
        <v>42992</v>
      </c>
      <c r="C25748" s="122" t="s">
        <v>69</v>
      </c>
      <c r="D25748" s="117">
        <v>20.2</v>
      </c>
      <c r="E25748" s="96">
        <v>20.190000000000001</v>
      </c>
      <c r="F25748" s="12">
        <v>3909623</v>
      </c>
    </row>
    <row r="25749" spans="2:6">
      <c r="B25749" s="21">
        <v>42992</v>
      </c>
      <c r="C25749" s="122" t="s">
        <v>70</v>
      </c>
      <c r="D25749" s="117">
        <v>90.09</v>
      </c>
      <c r="E25749" s="96">
        <v>90.02</v>
      </c>
      <c r="F25749" s="12">
        <v>1830147</v>
      </c>
    </row>
    <row r="25750" spans="2:6">
      <c r="B25750" s="21">
        <v>42992</v>
      </c>
      <c r="C25750" s="122" t="s">
        <v>71</v>
      </c>
      <c r="D25750" s="117">
        <v>39.159999999999997</v>
      </c>
      <c r="E25750" s="96">
        <v>39.15</v>
      </c>
      <c r="F25750" s="12">
        <v>1411518</v>
      </c>
    </row>
    <row r="25751" spans="2:6">
      <c r="B25751" s="21">
        <v>42992</v>
      </c>
      <c r="C25751" s="122" t="s">
        <v>72</v>
      </c>
      <c r="D25751" s="117">
        <v>346.92</v>
      </c>
      <c r="E25751" s="96">
        <v>346.83334000000002</v>
      </c>
      <c r="F25751" s="12">
        <v>642788.98699999996</v>
      </c>
    </row>
    <row r="25752" spans="2:6">
      <c r="B25752" s="21">
        <v>42992</v>
      </c>
      <c r="C25752" s="122" t="s">
        <v>73</v>
      </c>
      <c r="D25752" s="117">
        <v>125.58</v>
      </c>
      <c r="E25752" s="96">
        <v>122.24</v>
      </c>
      <c r="F25752" s="12">
        <v>841123</v>
      </c>
    </row>
    <row r="25753" spans="2:6">
      <c r="B25753" s="21">
        <v>42992</v>
      </c>
      <c r="C25753" s="122" t="s">
        <v>285</v>
      </c>
      <c r="D25753" s="117">
        <v>142.78</v>
      </c>
      <c r="E25753" s="96">
        <v>145.07</v>
      </c>
      <c r="F25753" s="12">
        <v>1901437</v>
      </c>
    </row>
    <row r="25754" spans="2:6">
      <c r="B25754" s="21">
        <v>42992</v>
      </c>
      <c r="C25754" s="122" t="s">
        <v>286</v>
      </c>
      <c r="D25754" s="117">
        <v>32.64</v>
      </c>
      <c r="E25754" s="96">
        <v>32.79</v>
      </c>
      <c r="F25754" s="12">
        <v>2331130</v>
      </c>
    </row>
    <row r="25755" spans="2:6">
      <c r="B25755" s="21">
        <v>42992</v>
      </c>
      <c r="C25755" s="122" t="s">
        <v>287</v>
      </c>
      <c r="D25755" s="117">
        <v>100.19</v>
      </c>
      <c r="E25755" s="96">
        <v>99.83</v>
      </c>
      <c r="F25755" s="12">
        <v>1322053</v>
      </c>
    </row>
    <row r="25756" spans="2:6">
      <c r="B25756" s="21">
        <v>42992</v>
      </c>
      <c r="C25756" s="122" t="s">
        <v>288</v>
      </c>
      <c r="D25756" s="117">
        <v>39.76</v>
      </c>
      <c r="E25756" s="96">
        <v>40.1</v>
      </c>
      <c r="F25756" s="12">
        <v>4057174</v>
      </c>
    </row>
    <row r="25757" spans="2:6">
      <c r="B25757" s="21">
        <v>42992</v>
      </c>
      <c r="C25757" s="122" t="s">
        <v>289</v>
      </c>
      <c r="D25757" s="117">
        <v>55.8</v>
      </c>
      <c r="E25757" s="96">
        <v>55.79</v>
      </c>
      <c r="F25757" s="12">
        <v>441779</v>
      </c>
    </row>
    <row r="25758" spans="2:6">
      <c r="B25758" s="21">
        <v>42992</v>
      </c>
      <c r="C25758" s="122" t="s">
        <v>290</v>
      </c>
      <c r="D25758" s="117">
        <v>132.13999999999999</v>
      </c>
      <c r="E25758" s="96">
        <v>134.18</v>
      </c>
      <c r="F25758" s="12">
        <v>6274510</v>
      </c>
    </row>
    <row r="25759" spans="2:6">
      <c r="B25759" s="21">
        <v>42992</v>
      </c>
      <c r="C25759" s="122" t="s">
        <v>291</v>
      </c>
      <c r="D25759" s="117">
        <v>27.43</v>
      </c>
      <c r="E25759" s="96">
        <v>27.56</v>
      </c>
      <c r="F25759" s="12">
        <v>2883407</v>
      </c>
    </row>
    <row r="25760" spans="2:6">
      <c r="B25760" s="21">
        <v>42992</v>
      </c>
      <c r="C25760" s="122" t="s">
        <v>292</v>
      </c>
      <c r="D25760" s="117">
        <v>91.2</v>
      </c>
      <c r="E25760" s="96">
        <v>90.97</v>
      </c>
      <c r="F25760" s="12">
        <v>10562826</v>
      </c>
    </row>
    <row r="25761" spans="2:6">
      <c r="B25761" s="21">
        <v>42992</v>
      </c>
      <c r="C25761" s="122" t="s">
        <v>293</v>
      </c>
      <c r="D25761" s="117">
        <v>47.7</v>
      </c>
      <c r="E25761" s="96">
        <v>46.74</v>
      </c>
      <c r="F25761" s="12">
        <v>3298150</v>
      </c>
    </row>
    <row r="25762" spans="2:6">
      <c r="B25762" s="21">
        <v>42992</v>
      </c>
      <c r="C25762" s="122" t="s">
        <v>294</v>
      </c>
      <c r="D25762" s="117">
        <v>67.84</v>
      </c>
      <c r="E25762" s="96">
        <v>67.62</v>
      </c>
      <c r="F25762" s="12">
        <v>2732582</v>
      </c>
    </row>
    <row r="25763" spans="2:6">
      <c r="B25763" s="21">
        <v>42992</v>
      </c>
      <c r="C25763" s="122" t="s">
        <v>295</v>
      </c>
      <c r="D25763" s="117">
        <v>17.920000000000002</v>
      </c>
      <c r="E25763" s="96">
        <v>17.88</v>
      </c>
      <c r="F25763" s="12">
        <v>14608706</v>
      </c>
    </row>
    <row r="25764" spans="2:6">
      <c r="B25764" s="21">
        <v>42992</v>
      </c>
      <c r="C25764" s="122" t="s">
        <v>296</v>
      </c>
      <c r="D25764" s="117">
        <v>81.98</v>
      </c>
      <c r="E25764" s="96">
        <v>81.28</v>
      </c>
      <c r="F25764" s="12">
        <v>2987928</v>
      </c>
    </row>
    <row r="25765" spans="2:6">
      <c r="B25765" s="21">
        <v>42992</v>
      </c>
      <c r="C25765" s="122" t="s">
        <v>297</v>
      </c>
      <c r="D25765" s="117">
        <v>19.91</v>
      </c>
      <c r="E25765" s="96">
        <v>20.5</v>
      </c>
      <c r="F25765" s="12">
        <v>4392127</v>
      </c>
    </row>
    <row r="25766" spans="2:6">
      <c r="B25766" s="21">
        <v>42992</v>
      </c>
      <c r="C25766" s="122" t="s">
        <v>298</v>
      </c>
      <c r="D25766" s="117">
        <v>96.58</v>
      </c>
      <c r="E25766" s="96">
        <v>97.46</v>
      </c>
      <c r="F25766" s="12">
        <v>994413</v>
      </c>
    </row>
    <row r="25767" spans="2:6">
      <c r="B25767" s="21">
        <v>42992</v>
      </c>
      <c r="C25767" s="122" t="s">
        <v>299</v>
      </c>
      <c r="D25767" s="117">
        <v>120</v>
      </c>
      <c r="E25767" s="96">
        <v>120.83</v>
      </c>
      <c r="F25767" s="12">
        <v>1206340</v>
      </c>
    </row>
    <row r="25768" spans="2:6">
      <c r="B25768" s="21">
        <v>42992</v>
      </c>
      <c r="C25768" s="122" t="s">
        <v>300</v>
      </c>
      <c r="D25768" s="117">
        <v>19.38</v>
      </c>
      <c r="E25768" s="96">
        <v>19.34</v>
      </c>
      <c r="F25768" s="12">
        <v>7746436</v>
      </c>
    </row>
    <row r="25769" spans="2:6">
      <c r="B25769" s="21">
        <v>42992</v>
      </c>
      <c r="C25769" s="122" t="s">
        <v>301</v>
      </c>
      <c r="D25769" s="117">
        <v>68.959999999999994</v>
      </c>
      <c r="E25769" s="96">
        <v>69.459999999999994</v>
      </c>
      <c r="F25769" s="12">
        <v>1544611</v>
      </c>
    </row>
    <row r="25770" spans="2:6">
      <c r="B25770" s="21">
        <v>42992</v>
      </c>
      <c r="C25770" s="122" t="s">
        <v>302</v>
      </c>
      <c r="D25770" s="117">
        <v>46.4</v>
      </c>
      <c r="E25770" s="96">
        <v>46.11</v>
      </c>
      <c r="F25770" s="12">
        <v>13768837</v>
      </c>
    </row>
    <row r="25771" spans="2:6">
      <c r="B25771" s="21">
        <v>42992</v>
      </c>
      <c r="C25771" s="122" t="s">
        <v>303</v>
      </c>
      <c r="D25771" s="117">
        <v>43.64</v>
      </c>
      <c r="E25771" s="96">
        <v>44.42</v>
      </c>
      <c r="F25771" s="12">
        <v>3617099</v>
      </c>
    </row>
    <row r="25772" spans="2:6">
      <c r="B25772" s="21">
        <v>42992</v>
      </c>
      <c r="C25772" s="122" t="s">
        <v>304</v>
      </c>
      <c r="D25772" s="117">
        <v>21.75</v>
      </c>
      <c r="E25772" s="96">
        <v>21.26</v>
      </c>
      <c r="F25772" s="12">
        <v>11905706</v>
      </c>
    </row>
    <row r="25773" spans="2:6">
      <c r="B25773" s="21">
        <v>42992</v>
      </c>
      <c r="C25773" s="122" t="s">
        <v>305</v>
      </c>
      <c r="D25773" s="117">
        <v>43.94</v>
      </c>
      <c r="E25773" s="96">
        <v>44.43</v>
      </c>
      <c r="F25773" s="12">
        <v>4268387</v>
      </c>
    </row>
    <row r="25774" spans="2:6">
      <c r="B25774" s="21">
        <v>42992</v>
      </c>
      <c r="C25774" s="122" t="s">
        <v>306</v>
      </c>
      <c r="D25774" s="117">
        <v>105.53</v>
      </c>
      <c r="E25774" s="96">
        <v>106.31</v>
      </c>
      <c r="F25774" s="12">
        <v>619790</v>
      </c>
    </row>
    <row r="25775" spans="2:6">
      <c r="B25775" s="21">
        <v>42992</v>
      </c>
      <c r="C25775" s="122" t="s">
        <v>307</v>
      </c>
      <c r="D25775" s="117">
        <v>47.11</v>
      </c>
      <c r="E25775" s="96">
        <v>47.22</v>
      </c>
      <c r="F25775" s="12">
        <v>890606</v>
      </c>
    </row>
    <row r="25776" spans="2:6">
      <c r="B25776" s="21">
        <v>42992</v>
      </c>
      <c r="C25776" s="122" t="s">
        <v>308</v>
      </c>
      <c r="D25776" s="117">
        <v>40.44</v>
      </c>
      <c r="E25776" s="96">
        <v>40.409999999999997</v>
      </c>
      <c r="F25776" s="12">
        <v>4119966</v>
      </c>
    </row>
    <row r="25777" spans="2:6">
      <c r="B25777" s="21">
        <v>42992</v>
      </c>
      <c r="C25777" s="122" t="s">
        <v>309</v>
      </c>
      <c r="D25777" s="117">
        <v>45.2</v>
      </c>
      <c r="E25777" s="96">
        <v>45.51</v>
      </c>
      <c r="F25777" s="12">
        <v>977297</v>
      </c>
    </row>
    <row r="25778" spans="2:6">
      <c r="B25778" s="21">
        <v>42992</v>
      </c>
      <c r="C25778" s="122" t="s">
        <v>310</v>
      </c>
      <c r="D25778" s="117">
        <v>51.11</v>
      </c>
      <c r="E25778" s="96">
        <v>50.89</v>
      </c>
      <c r="F25778" s="12">
        <v>1981023</v>
      </c>
    </row>
    <row r="25779" spans="2:6">
      <c r="B25779" s="21">
        <v>42992</v>
      </c>
      <c r="C25779" s="122" t="s">
        <v>311</v>
      </c>
      <c r="D25779" s="117">
        <v>155.03</v>
      </c>
      <c r="E25779" s="96">
        <v>154.09</v>
      </c>
      <c r="F25779" s="12">
        <v>756368</v>
      </c>
    </row>
    <row r="25780" spans="2:6">
      <c r="B25780" s="21">
        <v>42992</v>
      </c>
      <c r="C25780" s="122" t="s">
        <v>312</v>
      </c>
      <c r="D25780" s="117">
        <v>35.409999999999997</v>
      </c>
      <c r="E25780" s="96">
        <v>35.61</v>
      </c>
      <c r="F25780" s="12">
        <v>1398254</v>
      </c>
    </row>
    <row r="25781" spans="2:6">
      <c r="B25781" s="21">
        <v>42992</v>
      </c>
      <c r="C25781" s="122" t="s">
        <v>313</v>
      </c>
      <c r="D25781" s="117">
        <v>182.79</v>
      </c>
      <c r="E25781" s="96">
        <v>184.09</v>
      </c>
      <c r="F25781" s="12">
        <v>531902</v>
      </c>
    </row>
    <row r="25782" spans="2:6">
      <c r="B25782" s="21">
        <v>42992</v>
      </c>
      <c r="C25782" s="122" t="s">
        <v>314</v>
      </c>
      <c r="D25782" s="117">
        <v>82.33</v>
      </c>
      <c r="E25782" s="96">
        <v>83.07</v>
      </c>
      <c r="F25782" s="12">
        <v>3370406</v>
      </c>
    </row>
    <row r="25783" spans="2:6">
      <c r="B25783" s="21">
        <v>42992</v>
      </c>
      <c r="C25783" s="122" t="s">
        <v>315</v>
      </c>
      <c r="D25783" s="117">
        <v>300.2</v>
      </c>
      <c r="E25783" s="96">
        <v>301.33999999999997</v>
      </c>
      <c r="F25783" s="12">
        <v>1507615</v>
      </c>
    </row>
    <row r="25784" spans="2:6">
      <c r="B25784" s="21">
        <v>42992</v>
      </c>
      <c r="C25784" s="122" t="s">
        <v>316</v>
      </c>
      <c r="D25784" s="117">
        <v>69.150000000000006</v>
      </c>
      <c r="E25784" s="96">
        <v>69.180000000000007</v>
      </c>
      <c r="F25784" s="12">
        <v>1430937</v>
      </c>
    </row>
    <row r="25785" spans="2:6">
      <c r="B25785" s="21">
        <v>42992</v>
      </c>
      <c r="C25785" s="122" t="s">
        <v>317</v>
      </c>
      <c r="D25785" s="117">
        <v>42.43</v>
      </c>
      <c r="E25785" s="96">
        <v>42.92</v>
      </c>
      <c r="F25785" s="12">
        <v>840705</v>
      </c>
    </row>
    <row r="25786" spans="2:6">
      <c r="B25786" s="21">
        <v>42992</v>
      </c>
      <c r="C25786" s="122" t="s">
        <v>318</v>
      </c>
      <c r="D25786" s="117">
        <v>77.900000000000006</v>
      </c>
      <c r="E25786" s="96">
        <v>78.459999999999994</v>
      </c>
      <c r="F25786" s="12">
        <v>5601226</v>
      </c>
    </row>
    <row r="25787" spans="2:6">
      <c r="B25787" s="21">
        <v>42992</v>
      </c>
      <c r="C25787" s="122" t="s">
        <v>319</v>
      </c>
      <c r="D25787" s="117">
        <v>170.84</v>
      </c>
      <c r="E25787" s="96">
        <v>172.58</v>
      </c>
      <c r="F25787" s="12">
        <v>1942248</v>
      </c>
    </row>
    <row r="25788" spans="2:6">
      <c r="B25788" s="21">
        <v>42992</v>
      </c>
      <c r="C25788" s="122" t="s">
        <v>320</v>
      </c>
      <c r="D25788" s="117">
        <v>22.94</v>
      </c>
      <c r="E25788" s="96">
        <v>23.07</v>
      </c>
      <c r="F25788" s="12">
        <v>1701019</v>
      </c>
    </row>
    <row r="25789" spans="2:6">
      <c r="B25789" s="21">
        <v>42992</v>
      </c>
      <c r="C25789" s="122" t="s">
        <v>321</v>
      </c>
      <c r="D25789" s="117">
        <v>54.48</v>
      </c>
      <c r="E25789" s="96">
        <v>54.35</v>
      </c>
      <c r="F25789" s="12">
        <v>7722113</v>
      </c>
    </row>
    <row r="25790" spans="2:6">
      <c r="B25790" s="21">
        <v>42992</v>
      </c>
      <c r="C25790" s="122" t="s">
        <v>322</v>
      </c>
      <c r="D25790" s="117">
        <v>53.08</v>
      </c>
      <c r="E25790" s="96">
        <v>52.93</v>
      </c>
      <c r="F25790" s="12">
        <v>1125514</v>
      </c>
    </row>
    <row r="25791" spans="2:6">
      <c r="B25791" s="21">
        <v>42992</v>
      </c>
      <c r="C25791" s="122" t="s">
        <v>323</v>
      </c>
      <c r="D25791" s="117">
        <v>94</v>
      </c>
      <c r="E25791" s="96">
        <v>94.43</v>
      </c>
      <c r="F25791" s="12">
        <v>1559518</v>
      </c>
    </row>
    <row r="25792" spans="2:6">
      <c r="B25792" s="21">
        <v>42992</v>
      </c>
      <c r="C25792" s="122" t="s">
        <v>324</v>
      </c>
      <c r="D25792" s="117">
        <v>22.29</v>
      </c>
      <c r="E25792" s="96">
        <v>22</v>
      </c>
      <c r="F25792" s="12">
        <v>8557214</v>
      </c>
    </row>
    <row r="25793" spans="2:6">
      <c r="B25793" s="21">
        <v>42992</v>
      </c>
      <c r="C25793" s="122" t="s">
        <v>325</v>
      </c>
      <c r="D25793" s="117">
        <v>139.5</v>
      </c>
      <c r="E25793" s="96">
        <v>141.47</v>
      </c>
      <c r="F25793" s="12">
        <v>4179357</v>
      </c>
    </row>
    <row r="25794" spans="2:6">
      <c r="B25794" s="21">
        <v>42992</v>
      </c>
      <c r="C25794" s="122" t="s">
        <v>326</v>
      </c>
      <c r="D25794" s="117">
        <v>106.04</v>
      </c>
      <c r="E25794" s="96">
        <v>107.01</v>
      </c>
      <c r="F25794" s="12">
        <v>406199</v>
      </c>
    </row>
    <row r="25795" spans="2:6">
      <c r="B25795" s="21">
        <v>42992</v>
      </c>
      <c r="C25795" s="122" t="s">
        <v>327</v>
      </c>
      <c r="D25795" s="117">
        <v>54.45</v>
      </c>
      <c r="E25795" s="96">
        <v>55.78</v>
      </c>
      <c r="F25795" s="12">
        <v>1869304</v>
      </c>
    </row>
    <row r="25796" spans="2:6">
      <c r="B25796" s="21">
        <v>42992</v>
      </c>
      <c r="C25796" s="122" t="s">
        <v>328</v>
      </c>
      <c r="D25796" s="117">
        <v>106.34</v>
      </c>
      <c r="E25796" s="96">
        <v>106.39</v>
      </c>
      <c r="F25796" s="12">
        <v>3517535</v>
      </c>
    </row>
    <row r="25797" spans="2:6">
      <c r="B25797" s="21">
        <v>42992</v>
      </c>
      <c r="C25797" s="122" t="s">
        <v>329</v>
      </c>
      <c r="D25797" s="117">
        <v>37.369999999999997</v>
      </c>
      <c r="E25797" s="96">
        <v>37.380000000000003</v>
      </c>
      <c r="F25797" s="12">
        <v>1704590</v>
      </c>
    </row>
    <row r="25798" spans="2:6">
      <c r="B25798" s="21">
        <v>42992</v>
      </c>
      <c r="C25798" s="122" t="s">
        <v>330</v>
      </c>
      <c r="D25798" s="117">
        <v>16</v>
      </c>
      <c r="E25798" s="96">
        <v>15.84</v>
      </c>
      <c r="F25798" s="12">
        <v>7087446</v>
      </c>
    </row>
    <row r="25799" spans="2:6">
      <c r="B25799" s="21">
        <v>42992</v>
      </c>
      <c r="C25799" s="122" t="s">
        <v>331</v>
      </c>
      <c r="D25799" s="117">
        <v>157</v>
      </c>
      <c r="E25799" s="96">
        <v>157</v>
      </c>
      <c r="F25799" s="12">
        <v>3109655</v>
      </c>
    </row>
    <row r="25800" spans="2:6">
      <c r="B25800" s="21">
        <v>42992</v>
      </c>
      <c r="C25800" s="122" t="s">
        <v>332</v>
      </c>
      <c r="D25800" s="117">
        <v>88.21</v>
      </c>
      <c r="E25800" s="96">
        <v>89.24</v>
      </c>
      <c r="F25800" s="12">
        <v>3188852</v>
      </c>
    </row>
    <row r="25801" spans="2:6">
      <c r="B25801" s="21">
        <v>42992</v>
      </c>
      <c r="C25801" s="122" t="s">
        <v>333</v>
      </c>
      <c r="D25801" s="117">
        <v>154.30000000000001</v>
      </c>
      <c r="E25801" s="96">
        <v>151.68</v>
      </c>
      <c r="F25801" s="12">
        <v>1908134</v>
      </c>
    </row>
    <row r="25802" spans="2:6">
      <c r="B25802" s="21">
        <v>42992</v>
      </c>
      <c r="C25802" s="122" t="s">
        <v>334</v>
      </c>
      <c r="D25802" s="117">
        <v>135.16999999999999</v>
      </c>
      <c r="E25802" s="96">
        <v>134.96</v>
      </c>
      <c r="F25802" s="12">
        <v>523349</v>
      </c>
    </row>
    <row r="25803" spans="2:6">
      <c r="B25803" s="21">
        <v>42992</v>
      </c>
      <c r="C25803" s="122" t="s">
        <v>335</v>
      </c>
      <c r="D25803" s="117">
        <v>41.12</v>
      </c>
      <c r="E25803" s="96">
        <v>40.68</v>
      </c>
      <c r="F25803" s="12">
        <v>8554695</v>
      </c>
    </row>
    <row r="25804" spans="2:6">
      <c r="B25804" s="21">
        <v>42992</v>
      </c>
      <c r="C25804" s="122" t="s">
        <v>336</v>
      </c>
      <c r="D25804" s="117">
        <v>81.88</v>
      </c>
      <c r="E25804" s="96">
        <v>81.8</v>
      </c>
      <c r="F25804" s="12">
        <v>4461855</v>
      </c>
    </row>
    <row r="25805" spans="2:6">
      <c r="B25805" s="21">
        <v>42992</v>
      </c>
      <c r="C25805" s="122" t="s">
        <v>337</v>
      </c>
      <c r="D25805" s="117">
        <v>48.64</v>
      </c>
      <c r="E25805" s="96">
        <v>48.35</v>
      </c>
      <c r="F25805" s="12">
        <v>3783617</v>
      </c>
    </row>
    <row r="25806" spans="2:6">
      <c r="B25806" s="21">
        <v>42992</v>
      </c>
      <c r="C25806" s="122" t="s">
        <v>338</v>
      </c>
      <c r="D25806" s="117">
        <v>32.75</v>
      </c>
      <c r="E25806" s="96">
        <v>32.06</v>
      </c>
      <c r="F25806" s="12">
        <v>9834635</v>
      </c>
    </row>
    <row r="25807" spans="2:6">
      <c r="B25807" s="21">
        <v>42992</v>
      </c>
      <c r="C25807" s="122" t="s">
        <v>339</v>
      </c>
      <c r="D25807" s="117">
        <v>255.87</v>
      </c>
      <c r="E25807" s="96">
        <v>253.76</v>
      </c>
      <c r="F25807" s="12">
        <v>439537</v>
      </c>
    </row>
    <row r="25808" spans="2:6">
      <c r="B25808" s="21">
        <v>42992</v>
      </c>
      <c r="C25808" s="122" t="s">
        <v>340</v>
      </c>
      <c r="D25808" s="117">
        <v>98.22</v>
      </c>
      <c r="E25808" s="96">
        <v>98.47</v>
      </c>
      <c r="F25808" s="12">
        <v>907707</v>
      </c>
    </row>
    <row r="25809" spans="2:6">
      <c r="B25809" s="21">
        <v>42992</v>
      </c>
      <c r="C25809" s="122" t="s">
        <v>341</v>
      </c>
      <c r="D25809" s="117">
        <v>85.9</v>
      </c>
      <c r="E25809" s="96">
        <v>86.55</v>
      </c>
      <c r="F25809" s="12">
        <v>471187</v>
      </c>
    </row>
    <row r="25810" spans="2:6">
      <c r="B25810" s="21">
        <v>42992</v>
      </c>
      <c r="C25810" s="122" t="s">
        <v>342</v>
      </c>
      <c r="D25810" s="117">
        <v>202.16</v>
      </c>
      <c r="E25810" s="96">
        <v>199.44</v>
      </c>
      <c r="F25810" s="12">
        <v>956477</v>
      </c>
    </row>
    <row r="25811" spans="2:6">
      <c r="B25811" s="21">
        <v>42992</v>
      </c>
      <c r="C25811" s="122" t="s">
        <v>343</v>
      </c>
      <c r="D25811" s="117">
        <v>81.64</v>
      </c>
      <c r="E25811" s="96">
        <v>81.2</v>
      </c>
      <c r="F25811" s="12">
        <v>3248233</v>
      </c>
    </row>
    <row r="25812" spans="2:6">
      <c r="B25812" s="21">
        <v>42992</v>
      </c>
      <c r="C25812" s="122" t="s">
        <v>344</v>
      </c>
      <c r="D25812" s="117">
        <v>209.15</v>
      </c>
      <c r="E25812" s="96">
        <v>211.43</v>
      </c>
      <c r="F25812" s="12">
        <v>1984226</v>
      </c>
    </row>
    <row r="25813" spans="2:6">
      <c r="B25813" s="21">
        <v>42992</v>
      </c>
      <c r="C25813" s="122" t="s">
        <v>345</v>
      </c>
      <c r="D25813" s="117">
        <v>56.33</v>
      </c>
      <c r="E25813" s="96">
        <v>56.58</v>
      </c>
      <c r="F25813" s="12">
        <v>2232859</v>
      </c>
    </row>
    <row r="25814" spans="2:6">
      <c r="B25814" s="21">
        <v>42992</v>
      </c>
      <c r="C25814" s="122" t="s">
        <v>346</v>
      </c>
      <c r="D25814" s="117">
        <v>62.12</v>
      </c>
      <c r="E25814" s="96">
        <v>62.28</v>
      </c>
      <c r="F25814" s="12">
        <v>7552433</v>
      </c>
    </row>
    <row r="25815" spans="2:6">
      <c r="B25815" s="21">
        <v>42992</v>
      </c>
      <c r="C25815" s="122" t="s">
        <v>347</v>
      </c>
      <c r="D25815" s="117">
        <v>117.76</v>
      </c>
      <c r="E25815" s="96">
        <v>117.6</v>
      </c>
      <c r="F25815" s="12">
        <v>983310</v>
      </c>
    </row>
    <row r="25816" spans="2:6">
      <c r="B25816" s="21">
        <v>42992</v>
      </c>
      <c r="C25816" s="122" t="s">
        <v>348</v>
      </c>
      <c r="D25816" s="117">
        <v>20.12</v>
      </c>
      <c r="E25816" s="96">
        <v>20.440000000000001</v>
      </c>
      <c r="F25816" s="12">
        <v>3810789</v>
      </c>
    </row>
    <row r="25817" spans="2:6">
      <c r="B25817" s="21">
        <v>42992</v>
      </c>
      <c r="C25817" s="122" t="s">
        <v>349</v>
      </c>
      <c r="D25817" s="117">
        <v>53.27</v>
      </c>
      <c r="E25817" s="96">
        <v>52.34</v>
      </c>
      <c r="F25817" s="12">
        <v>5402443</v>
      </c>
    </row>
    <row r="25818" spans="2:6">
      <c r="B25818" s="21">
        <v>42992</v>
      </c>
      <c r="C25818" s="122" t="s">
        <v>350</v>
      </c>
      <c r="D25818" s="117">
        <v>64.989999999999995</v>
      </c>
      <c r="E25818" s="96">
        <v>66.12</v>
      </c>
      <c r="F25818" s="12">
        <v>9959122</v>
      </c>
    </row>
    <row r="25819" spans="2:6">
      <c r="B25819" s="21">
        <v>42992</v>
      </c>
      <c r="C25819" s="122" t="s">
        <v>351</v>
      </c>
      <c r="D25819" s="117">
        <v>12</v>
      </c>
      <c r="E25819" s="96">
        <v>11.93</v>
      </c>
      <c r="F25819" s="12">
        <v>13858566</v>
      </c>
    </row>
    <row r="25820" spans="2:6">
      <c r="B25820" s="21">
        <v>42992</v>
      </c>
      <c r="C25820" s="122" t="s">
        <v>352</v>
      </c>
      <c r="D25820" s="117">
        <v>46.4</v>
      </c>
      <c r="E25820" s="96">
        <v>46.42</v>
      </c>
      <c r="F25820" s="12">
        <v>7414125</v>
      </c>
    </row>
    <row r="25821" spans="2:6">
      <c r="B25821" s="21">
        <v>42992</v>
      </c>
      <c r="C25821" s="122" t="s">
        <v>353</v>
      </c>
      <c r="D25821" s="117">
        <v>75</v>
      </c>
      <c r="E25821" s="96">
        <v>74.77</v>
      </c>
      <c r="F25821" s="12">
        <v>15733914</v>
      </c>
    </row>
    <row r="25822" spans="2:6">
      <c r="B25822" s="21">
        <v>42992</v>
      </c>
      <c r="C25822" s="122" t="s">
        <v>354</v>
      </c>
      <c r="D25822" s="117">
        <v>85.19</v>
      </c>
      <c r="E25822" s="96">
        <v>84.58</v>
      </c>
      <c r="F25822" s="12">
        <v>957260</v>
      </c>
    </row>
    <row r="25823" spans="2:6">
      <c r="B25823" s="21">
        <v>42992</v>
      </c>
      <c r="C25823" s="122" t="s">
        <v>355</v>
      </c>
      <c r="D25823" s="117">
        <v>150.43</v>
      </c>
      <c r="E25823" s="96">
        <v>149.91999999999999</v>
      </c>
      <c r="F25823" s="12">
        <v>1801819</v>
      </c>
    </row>
    <row r="25824" spans="2:6">
      <c r="B25824" s="21">
        <v>42992</v>
      </c>
      <c r="C25824" s="122" t="s">
        <v>356</v>
      </c>
      <c r="D25824" s="117">
        <v>622.72</v>
      </c>
      <c r="E25824" s="96">
        <v>624.79999999999995</v>
      </c>
      <c r="F25824" s="12">
        <v>116329</v>
      </c>
    </row>
    <row r="25825" spans="2:6">
      <c r="B25825" s="21">
        <v>42992</v>
      </c>
      <c r="C25825" s="122" t="s">
        <v>357</v>
      </c>
      <c r="D25825" s="117">
        <v>34.43</v>
      </c>
      <c r="E25825" s="96">
        <v>34.58</v>
      </c>
      <c r="F25825" s="12">
        <v>23007009</v>
      </c>
    </row>
    <row r="25826" spans="2:6">
      <c r="B25826" s="21">
        <v>42992</v>
      </c>
      <c r="C25826" s="122" t="s">
        <v>358</v>
      </c>
      <c r="D25826" s="117">
        <v>33.479999999999997</v>
      </c>
      <c r="E25826" s="96">
        <v>32.869999999999997</v>
      </c>
      <c r="F25826" s="12">
        <v>4941539</v>
      </c>
    </row>
    <row r="25827" spans="2:6">
      <c r="B25827" s="21">
        <v>42992</v>
      </c>
      <c r="C25827" s="122" t="s">
        <v>359</v>
      </c>
      <c r="D25827" s="117">
        <v>14.22</v>
      </c>
      <c r="E25827" s="96">
        <v>13.78</v>
      </c>
      <c r="F25827" s="12">
        <v>3936829</v>
      </c>
    </row>
    <row r="25828" spans="2:6">
      <c r="B25828" s="21">
        <v>42992</v>
      </c>
      <c r="C25828" s="122" t="s">
        <v>360</v>
      </c>
      <c r="D25828" s="117">
        <v>26.13</v>
      </c>
      <c r="E25828" s="96">
        <v>25.98</v>
      </c>
      <c r="F25828" s="12">
        <v>8439799</v>
      </c>
    </row>
    <row r="25829" spans="2:6">
      <c r="B25829" s="21">
        <v>42992</v>
      </c>
      <c r="C25829" s="122" t="s">
        <v>361</v>
      </c>
      <c r="D25829" s="117">
        <v>74.34</v>
      </c>
      <c r="E25829" s="96">
        <v>74.7</v>
      </c>
      <c r="F25829" s="12">
        <v>1198266</v>
      </c>
    </row>
    <row r="25830" spans="2:6">
      <c r="B25830" s="21">
        <v>42992</v>
      </c>
      <c r="C25830" s="122" t="s">
        <v>362</v>
      </c>
      <c r="D25830" s="117">
        <v>148</v>
      </c>
      <c r="E25830" s="96">
        <v>149.55000000000001</v>
      </c>
      <c r="F25830" s="12">
        <v>1146952</v>
      </c>
    </row>
    <row r="25831" spans="2:6">
      <c r="B25831" s="21">
        <v>42992</v>
      </c>
      <c r="C25831" s="122" t="s">
        <v>363</v>
      </c>
      <c r="D25831" s="117">
        <v>37.68</v>
      </c>
      <c r="E25831" s="96">
        <v>38.06</v>
      </c>
      <c r="F25831" s="12">
        <v>7749919</v>
      </c>
    </row>
    <row r="25832" spans="2:6">
      <c r="B25832" s="21">
        <v>42992</v>
      </c>
      <c r="C25832" s="122" t="s">
        <v>364</v>
      </c>
      <c r="D25832" s="117">
        <v>183.25</v>
      </c>
      <c r="E25832" s="96">
        <v>182.63</v>
      </c>
      <c r="F25832" s="12">
        <v>4510722</v>
      </c>
    </row>
    <row r="25833" spans="2:6">
      <c r="B25833" s="21">
        <v>42992</v>
      </c>
      <c r="C25833" s="122" t="s">
        <v>365</v>
      </c>
      <c r="D25833" s="117">
        <v>27.04</v>
      </c>
      <c r="E25833" s="96">
        <v>27.21</v>
      </c>
      <c r="F25833" s="12">
        <v>3481998</v>
      </c>
    </row>
    <row r="25834" spans="2:6">
      <c r="B25834" s="21">
        <v>42992</v>
      </c>
      <c r="C25834" s="122" t="s">
        <v>366</v>
      </c>
      <c r="D25834" s="117">
        <v>26.66</v>
      </c>
      <c r="E25834" s="96">
        <v>26.92</v>
      </c>
      <c r="F25834" s="12">
        <v>1528802</v>
      </c>
    </row>
    <row r="25835" spans="2:6">
      <c r="B25835" s="21">
        <v>42992</v>
      </c>
      <c r="C25835" s="122" t="s">
        <v>367</v>
      </c>
      <c r="D25835" s="117">
        <v>53.54</v>
      </c>
      <c r="E25835" s="96">
        <v>53.73</v>
      </c>
      <c r="F25835" s="12">
        <v>7497401</v>
      </c>
    </row>
    <row r="25836" spans="2:6">
      <c r="B25836" s="21">
        <v>42992</v>
      </c>
      <c r="C25836" s="122" t="s">
        <v>368</v>
      </c>
      <c r="D25836" s="117">
        <v>38.97</v>
      </c>
      <c r="E25836" s="96">
        <v>39.369999999999997</v>
      </c>
      <c r="F25836" s="12">
        <v>2789682</v>
      </c>
    </row>
    <row r="25837" spans="2:6">
      <c r="B25837" s="21">
        <v>42992</v>
      </c>
      <c r="C25837" s="122" t="s">
        <v>369</v>
      </c>
      <c r="D25837" s="117">
        <v>266.41000000000003</v>
      </c>
      <c r="E25837" s="96">
        <v>265.69</v>
      </c>
      <c r="F25837" s="12">
        <v>562936</v>
      </c>
    </row>
    <row r="25838" spans="2:6">
      <c r="B25838" s="21">
        <v>42992</v>
      </c>
      <c r="C25838" s="122" t="s">
        <v>370</v>
      </c>
      <c r="D25838" s="117">
        <v>34</v>
      </c>
      <c r="E25838" s="96">
        <v>33.950000000000003</v>
      </c>
      <c r="F25838" s="12">
        <v>2911747</v>
      </c>
    </row>
    <row r="25839" spans="2:6">
      <c r="B25839" s="21">
        <v>42992</v>
      </c>
      <c r="C25839" s="122" t="s">
        <v>371</v>
      </c>
      <c r="D25839" s="117">
        <v>23.5</v>
      </c>
      <c r="E25839" s="96">
        <v>23.1</v>
      </c>
      <c r="F25839" s="12">
        <v>7055111</v>
      </c>
    </row>
    <row r="25840" spans="2:6">
      <c r="B25840" s="21">
        <v>42992</v>
      </c>
      <c r="C25840" s="122" t="s">
        <v>372</v>
      </c>
      <c r="D25840" s="117">
        <v>126.28</v>
      </c>
      <c r="E25840" s="96">
        <v>126.93</v>
      </c>
      <c r="F25840" s="12">
        <v>922456</v>
      </c>
    </row>
    <row r="25841" spans="2:6">
      <c r="B25841" s="21">
        <v>42992</v>
      </c>
      <c r="C25841" s="122" t="s">
        <v>373</v>
      </c>
      <c r="D25841" s="117">
        <v>40.17</v>
      </c>
      <c r="E25841" s="96">
        <v>40.65</v>
      </c>
      <c r="F25841" s="12">
        <v>2896131</v>
      </c>
    </row>
    <row r="25842" spans="2:6">
      <c r="B25842" s="21">
        <v>42992</v>
      </c>
      <c r="C25842" s="122" t="s">
        <v>374</v>
      </c>
      <c r="D25842" s="117">
        <v>87.95</v>
      </c>
      <c r="E25842" s="96">
        <v>87.81</v>
      </c>
      <c r="F25842" s="12">
        <v>1507090</v>
      </c>
    </row>
    <row r="25843" spans="2:6">
      <c r="B25843" s="21">
        <v>42992</v>
      </c>
      <c r="C25843" s="122" t="s">
        <v>375</v>
      </c>
      <c r="D25843" s="117">
        <v>54.16</v>
      </c>
      <c r="E25843" s="96">
        <v>53.96</v>
      </c>
      <c r="F25843" s="12">
        <v>2520323</v>
      </c>
    </row>
    <row r="25844" spans="2:6">
      <c r="B25844" s="21">
        <v>42992</v>
      </c>
      <c r="C25844" s="122" t="s">
        <v>376</v>
      </c>
      <c r="D25844" s="117">
        <v>168.79</v>
      </c>
      <c r="E25844" s="96">
        <v>169.4</v>
      </c>
      <c r="F25844" s="12">
        <v>12842837</v>
      </c>
    </row>
    <row r="25845" spans="2:6">
      <c r="B25845" s="21">
        <v>42992</v>
      </c>
      <c r="C25845" s="122" t="s">
        <v>377</v>
      </c>
      <c r="D25845" s="117">
        <v>44.16</v>
      </c>
      <c r="E25845" s="96">
        <v>43.27</v>
      </c>
      <c r="F25845" s="12">
        <v>5200707</v>
      </c>
    </row>
    <row r="25846" spans="2:6">
      <c r="B25846" s="21">
        <v>42992</v>
      </c>
      <c r="C25846" s="122" t="s">
        <v>378</v>
      </c>
      <c r="D25846" s="117">
        <v>13.3</v>
      </c>
      <c r="E25846" s="96">
        <v>13.35</v>
      </c>
      <c r="F25846" s="12">
        <v>867963</v>
      </c>
    </row>
    <row r="25847" spans="2:6">
      <c r="B25847" s="21">
        <v>42992</v>
      </c>
      <c r="C25847" s="122" t="s">
        <v>379</v>
      </c>
      <c r="D25847" s="117">
        <v>13</v>
      </c>
      <c r="E25847" s="96">
        <v>13.05</v>
      </c>
      <c r="F25847" s="12">
        <v>1776824</v>
      </c>
    </row>
    <row r="25848" spans="2:6">
      <c r="B25848" s="21">
        <v>42992</v>
      </c>
      <c r="C25848" s="122" t="s">
        <v>380</v>
      </c>
      <c r="D25848" s="117">
        <v>58.81</v>
      </c>
      <c r="E25848" s="96">
        <v>59.4</v>
      </c>
      <c r="F25848" s="12">
        <v>2432000</v>
      </c>
    </row>
    <row r="25849" spans="2:6">
      <c r="B25849" s="21">
        <v>42992</v>
      </c>
      <c r="C25849" s="122" t="s">
        <v>381</v>
      </c>
      <c r="D25849" s="117">
        <v>56.51</v>
      </c>
      <c r="E25849" s="96">
        <v>56.88</v>
      </c>
      <c r="F25849" s="12">
        <v>5226380</v>
      </c>
    </row>
    <row r="25850" spans="2:6">
      <c r="B25850" s="21">
        <v>42992</v>
      </c>
      <c r="C25850" s="122" t="s">
        <v>382</v>
      </c>
      <c r="D25850" s="117">
        <v>73.540000000000006</v>
      </c>
      <c r="E25850" s="96">
        <v>73.290000000000006</v>
      </c>
      <c r="F25850" s="12">
        <v>1401128</v>
      </c>
    </row>
    <row r="25851" spans="2:6">
      <c r="B25851" s="21">
        <v>42992</v>
      </c>
      <c r="C25851" s="122" t="s">
        <v>383</v>
      </c>
      <c r="D25851" s="117">
        <v>52.76</v>
      </c>
      <c r="E25851" s="96">
        <v>52.79</v>
      </c>
      <c r="F25851" s="12">
        <v>21901610</v>
      </c>
    </row>
    <row r="25852" spans="2:6">
      <c r="B25852" s="21">
        <v>42992</v>
      </c>
      <c r="C25852" s="122" t="s">
        <v>384</v>
      </c>
      <c r="D25852" s="117">
        <v>207.11</v>
      </c>
      <c r="E25852" s="96">
        <v>207.13</v>
      </c>
      <c r="F25852" s="12">
        <v>1167887</v>
      </c>
    </row>
    <row r="25853" spans="2:6">
      <c r="B25853" s="21">
        <v>42992</v>
      </c>
      <c r="C25853" s="122" t="s">
        <v>385</v>
      </c>
      <c r="D25853" s="117">
        <v>61.68</v>
      </c>
      <c r="E25853" s="96">
        <v>61.58</v>
      </c>
      <c r="F25853" s="12">
        <v>4765031</v>
      </c>
    </row>
    <row r="25854" spans="2:6">
      <c r="B25854" s="21">
        <v>42992</v>
      </c>
      <c r="C25854" s="122" t="s">
        <v>386</v>
      </c>
      <c r="D25854" s="117">
        <v>57.72</v>
      </c>
      <c r="E25854" s="96">
        <v>57.51</v>
      </c>
      <c r="F25854" s="12">
        <v>1809871</v>
      </c>
    </row>
    <row r="25855" spans="2:6">
      <c r="B25855" s="21">
        <v>42992</v>
      </c>
      <c r="C25855" s="122" t="s">
        <v>387</v>
      </c>
      <c r="D25855" s="117">
        <v>16.89</v>
      </c>
      <c r="E25855" s="96">
        <v>16.77</v>
      </c>
      <c r="F25855" s="12">
        <v>1921753</v>
      </c>
    </row>
    <row r="25856" spans="2:6">
      <c r="B25856" s="21">
        <v>42992</v>
      </c>
      <c r="C25856" s="122" t="s">
        <v>388</v>
      </c>
      <c r="D25856" s="117">
        <v>68.75</v>
      </c>
      <c r="E25856" s="96">
        <v>69.22</v>
      </c>
      <c r="F25856" s="12">
        <v>1306825</v>
      </c>
    </row>
    <row r="25857" spans="2:6">
      <c r="B25857" s="21">
        <v>42992</v>
      </c>
      <c r="C25857" s="122" t="s">
        <v>389</v>
      </c>
      <c r="D25857" s="117">
        <v>69.47</v>
      </c>
      <c r="E25857" s="96">
        <v>70.09</v>
      </c>
      <c r="F25857" s="12">
        <v>1944648</v>
      </c>
    </row>
    <row r="25858" spans="2:6">
      <c r="B25858" s="21">
        <v>42992</v>
      </c>
      <c r="C25858" s="122" t="s">
        <v>390</v>
      </c>
      <c r="D25858" s="117">
        <v>1860.68</v>
      </c>
      <c r="E25858" s="96">
        <v>1845.2899</v>
      </c>
      <c r="F25858" s="12">
        <v>490132</v>
      </c>
    </row>
    <row r="25859" spans="2:6">
      <c r="B25859" s="21">
        <v>42992</v>
      </c>
      <c r="C25859" s="122" t="s">
        <v>391</v>
      </c>
      <c r="D25859" s="117">
        <v>39.450000000000003</v>
      </c>
      <c r="E25859" s="96">
        <v>38.229999999999997</v>
      </c>
      <c r="F25859" s="12">
        <v>2312427</v>
      </c>
    </row>
    <row r="25860" spans="2:6">
      <c r="B25860" s="21">
        <v>42992</v>
      </c>
      <c r="C25860" s="122" t="s">
        <v>392</v>
      </c>
      <c r="D25860" s="117">
        <v>45.42</v>
      </c>
      <c r="E25860" s="96">
        <v>45.8</v>
      </c>
      <c r="F25860" s="12">
        <v>2385049</v>
      </c>
    </row>
    <row r="25861" spans="2:6">
      <c r="B25861" s="21">
        <v>42992</v>
      </c>
      <c r="C25861" s="122" t="s">
        <v>393</v>
      </c>
      <c r="D25861" s="117">
        <v>114.44</v>
      </c>
      <c r="E25861" s="96">
        <v>114.19</v>
      </c>
      <c r="F25861" s="12">
        <v>3456869</v>
      </c>
    </row>
    <row r="25862" spans="2:6">
      <c r="B25862" s="21">
        <v>42992</v>
      </c>
      <c r="C25862" s="122" t="s">
        <v>394</v>
      </c>
      <c r="D25862" s="117">
        <v>35.049999999999997</v>
      </c>
      <c r="E25862" s="96">
        <v>35.729999999999997</v>
      </c>
      <c r="F25862" s="12">
        <v>27426839</v>
      </c>
    </row>
    <row r="25863" spans="2:6">
      <c r="B25863" s="21">
        <v>42992</v>
      </c>
      <c r="C25863" s="122" t="s">
        <v>395</v>
      </c>
      <c r="D25863" s="117">
        <v>62.26</v>
      </c>
      <c r="E25863" s="96">
        <v>62.01</v>
      </c>
      <c r="F25863" s="12">
        <v>1056302</v>
      </c>
    </row>
    <row r="25864" spans="2:6">
      <c r="B25864" s="21">
        <v>42992</v>
      </c>
      <c r="C25864" s="122" t="s">
        <v>396</v>
      </c>
      <c r="D25864" s="117">
        <v>93.23</v>
      </c>
      <c r="E25864" s="96">
        <v>93.55</v>
      </c>
      <c r="F25864" s="12">
        <v>5492335</v>
      </c>
    </row>
    <row r="25865" spans="2:6">
      <c r="B25865" s="21">
        <v>42992</v>
      </c>
      <c r="C25865" s="122" t="s">
        <v>397</v>
      </c>
      <c r="D25865" s="117">
        <v>46.09</v>
      </c>
      <c r="E25865" s="96">
        <v>46.07</v>
      </c>
      <c r="F25865" s="12">
        <v>3167825</v>
      </c>
    </row>
    <row r="25866" spans="2:6">
      <c r="B25866" s="21">
        <v>42992</v>
      </c>
      <c r="C25866" s="122" t="s">
        <v>398</v>
      </c>
      <c r="D25866" s="117">
        <v>167.5</v>
      </c>
      <c r="E25866" s="96">
        <v>167.92</v>
      </c>
      <c r="F25866" s="12">
        <v>756433</v>
      </c>
    </row>
    <row r="25867" spans="2:6">
      <c r="B25867" s="21">
        <v>42992</v>
      </c>
      <c r="C25867" s="122" t="s">
        <v>399</v>
      </c>
      <c r="D25867" s="117">
        <v>26.13</v>
      </c>
      <c r="E25867" s="96">
        <v>26.37</v>
      </c>
      <c r="F25867" s="12">
        <v>3623107</v>
      </c>
    </row>
    <row r="25868" spans="2:6">
      <c r="B25868" s="21">
        <v>42992</v>
      </c>
      <c r="C25868" s="122" t="s">
        <v>400</v>
      </c>
      <c r="D25868" s="117">
        <v>115.54</v>
      </c>
      <c r="E25868" s="96">
        <v>115.8</v>
      </c>
      <c r="F25868" s="12">
        <v>861008</v>
      </c>
    </row>
    <row r="25869" spans="2:6">
      <c r="B25869" s="21">
        <v>42992</v>
      </c>
      <c r="C25869" s="122" t="s">
        <v>401</v>
      </c>
      <c r="D25869" s="117">
        <v>68.45</v>
      </c>
      <c r="E25869" s="96">
        <v>68.72</v>
      </c>
      <c r="F25869" s="12">
        <v>934072</v>
      </c>
    </row>
    <row r="25870" spans="2:6">
      <c r="B25870" s="21">
        <v>42992</v>
      </c>
      <c r="C25870" s="122" t="s">
        <v>402</v>
      </c>
      <c r="D25870" s="117">
        <v>64.260000000000005</v>
      </c>
      <c r="E25870" s="96">
        <v>65.290000000000006</v>
      </c>
      <c r="F25870" s="12">
        <v>2548676</v>
      </c>
    </row>
    <row r="25871" spans="2:6">
      <c r="B25871" s="21">
        <v>42992</v>
      </c>
      <c r="C25871" s="122" t="s">
        <v>403</v>
      </c>
      <c r="D25871" s="117">
        <v>116.86</v>
      </c>
      <c r="E25871" s="96">
        <v>116.73</v>
      </c>
      <c r="F25871" s="12">
        <v>3596494</v>
      </c>
    </row>
    <row r="25872" spans="2:6">
      <c r="B25872" s="21">
        <v>42992</v>
      </c>
      <c r="C25872" s="122" t="s">
        <v>404</v>
      </c>
      <c r="D25872" s="117">
        <v>127.18</v>
      </c>
      <c r="E25872" s="96">
        <v>127.19</v>
      </c>
      <c r="F25872" s="12">
        <v>1752707</v>
      </c>
    </row>
    <row r="25873" spans="2:6">
      <c r="B25873" s="21">
        <v>42992</v>
      </c>
      <c r="C25873" s="122" t="s">
        <v>405</v>
      </c>
      <c r="D25873" s="117">
        <v>64.510000000000005</v>
      </c>
      <c r="E25873" s="96">
        <v>64.959999999999994</v>
      </c>
      <c r="F25873" s="12">
        <v>842346</v>
      </c>
    </row>
    <row r="25874" spans="2:6">
      <c r="B25874" s="21">
        <v>42992</v>
      </c>
      <c r="C25874" s="122" t="s">
        <v>406</v>
      </c>
      <c r="D25874" s="117">
        <v>88.03</v>
      </c>
      <c r="E25874" s="96">
        <v>88.97</v>
      </c>
      <c r="F25874" s="12">
        <v>532823</v>
      </c>
    </row>
    <row r="25875" spans="2:6">
      <c r="B25875" s="21">
        <v>42992</v>
      </c>
      <c r="C25875" s="122" t="s">
        <v>407</v>
      </c>
      <c r="D25875" s="117">
        <v>105.25</v>
      </c>
      <c r="E25875" s="96">
        <v>106.48</v>
      </c>
      <c r="F25875" s="12">
        <v>1353068</v>
      </c>
    </row>
    <row r="25876" spans="2:6">
      <c r="B25876" s="21">
        <v>42992</v>
      </c>
      <c r="C25876" s="122" t="s">
        <v>408</v>
      </c>
      <c r="D25876" s="117">
        <v>38.83</v>
      </c>
      <c r="E25876" s="96">
        <v>39.119999999999997</v>
      </c>
      <c r="F25876" s="12">
        <v>3497683</v>
      </c>
    </row>
    <row r="25877" spans="2:6">
      <c r="B25877" s="21">
        <v>42992</v>
      </c>
      <c r="C25877" s="122" t="s">
        <v>409</v>
      </c>
      <c r="D25877" s="117">
        <v>88.76</v>
      </c>
      <c r="E25877" s="96">
        <v>88.87</v>
      </c>
      <c r="F25877" s="12">
        <v>1004252</v>
      </c>
    </row>
    <row r="25878" spans="2:6">
      <c r="B25878" s="21">
        <v>42992</v>
      </c>
      <c r="C25878" s="122" t="s">
        <v>410</v>
      </c>
      <c r="D25878" s="117">
        <v>102.41</v>
      </c>
      <c r="E25878" s="96">
        <v>101.97</v>
      </c>
      <c r="F25878" s="12">
        <v>2061075</v>
      </c>
    </row>
    <row r="25879" spans="2:6">
      <c r="B25879" s="21">
        <v>42992</v>
      </c>
      <c r="C25879" s="122" t="s">
        <v>411</v>
      </c>
      <c r="D25879" s="117">
        <v>208.87</v>
      </c>
      <c r="E25879" s="96">
        <v>212.56</v>
      </c>
      <c r="F25879" s="12">
        <v>803318</v>
      </c>
    </row>
    <row r="25880" spans="2:6">
      <c r="B25880" s="21">
        <v>42992</v>
      </c>
      <c r="C25880" s="122" t="s">
        <v>412</v>
      </c>
      <c r="D25880" s="117">
        <v>86.18</v>
      </c>
      <c r="E25880" s="96">
        <v>86.24</v>
      </c>
      <c r="F25880" s="12">
        <v>2002274</v>
      </c>
    </row>
    <row r="25881" spans="2:6">
      <c r="B25881" s="21">
        <v>42992</v>
      </c>
      <c r="C25881" s="122" t="s">
        <v>413</v>
      </c>
      <c r="D25881" s="117">
        <v>127.32</v>
      </c>
      <c r="E25881" s="96">
        <v>126.43</v>
      </c>
      <c r="F25881" s="12">
        <v>822243</v>
      </c>
    </row>
    <row r="25882" spans="2:6">
      <c r="B25882" s="21">
        <v>42992</v>
      </c>
      <c r="C25882" s="122" t="s">
        <v>414</v>
      </c>
      <c r="D25882" s="117">
        <v>36.25</v>
      </c>
      <c r="E25882" s="96">
        <v>36.46</v>
      </c>
      <c r="F25882" s="12">
        <v>1034345</v>
      </c>
    </row>
    <row r="25883" spans="2:6">
      <c r="B25883" s="21">
        <v>42992</v>
      </c>
      <c r="C25883" s="122" t="s">
        <v>415</v>
      </c>
      <c r="D25883" s="117">
        <v>133.69999999999999</v>
      </c>
      <c r="E25883" s="96">
        <v>134.09</v>
      </c>
      <c r="F25883" s="12">
        <v>1314293</v>
      </c>
    </row>
    <row r="25884" spans="2:6">
      <c r="B25884" s="21">
        <v>42992</v>
      </c>
      <c r="C25884" s="122" t="s">
        <v>416</v>
      </c>
      <c r="D25884" s="117">
        <v>136.52000000000001</v>
      </c>
      <c r="E25884" s="96">
        <v>136.93</v>
      </c>
      <c r="F25884" s="12">
        <v>2761372</v>
      </c>
    </row>
    <row r="25885" spans="2:6">
      <c r="B25885" s="21">
        <v>42992</v>
      </c>
      <c r="C25885" s="122" t="s">
        <v>417</v>
      </c>
      <c r="D25885" s="117">
        <v>62.04</v>
      </c>
      <c r="E25885" s="96">
        <v>62.24</v>
      </c>
      <c r="F25885" s="12">
        <v>5697762</v>
      </c>
    </row>
    <row r="25886" spans="2:6">
      <c r="B25886" s="21">
        <v>42992</v>
      </c>
      <c r="C25886" s="122" t="s">
        <v>418</v>
      </c>
      <c r="D25886" s="117">
        <v>95.95</v>
      </c>
      <c r="E25886" s="96">
        <v>95.45</v>
      </c>
      <c r="F25886" s="12">
        <v>1326993</v>
      </c>
    </row>
    <row r="25887" spans="2:6">
      <c r="B25887" s="21">
        <v>42992</v>
      </c>
      <c r="C25887" s="122" t="s">
        <v>419</v>
      </c>
      <c r="D25887" s="117">
        <v>50.97</v>
      </c>
      <c r="E25887" s="96">
        <v>51.48</v>
      </c>
      <c r="F25887" s="12">
        <v>7741321</v>
      </c>
    </row>
    <row r="25888" spans="2:6">
      <c r="B25888" s="21">
        <v>42992</v>
      </c>
      <c r="C25888" s="122" t="s">
        <v>420</v>
      </c>
      <c r="D25888" s="117">
        <v>72.56</v>
      </c>
      <c r="E25888" s="96">
        <v>73.48</v>
      </c>
      <c r="F25888" s="12">
        <v>645265</v>
      </c>
    </row>
    <row r="25889" spans="2:6">
      <c r="B25889" s="21">
        <v>42992</v>
      </c>
      <c r="C25889" s="122" t="s">
        <v>421</v>
      </c>
      <c r="D25889" s="117">
        <v>121.66</v>
      </c>
      <c r="E25889" s="96">
        <v>123.55</v>
      </c>
      <c r="F25889" s="12">
        <v>2030773</v>
      </c>
    </row>
    <row r="25890" spans="2:6">
      <c r="B25890" s="21">
        <v>42992</v>
      </c>
      <c r="C25890" s="122" t="s">
        <v>422</v>
      </c>
      <c r="D25890" s="117">
        <v>233.33</v>
      </c>
      <c r="E25890" s="96">
        <v>229.29</v>
      </c>
      <c r="F25890" s="12">
        <v>558268</v>
      </c>
    </row>
    <row r="25891" spans="2:6">
      <c r="B25891" s="21">
        <v>42992</v>
      </c>
      <c r="C25891" s="122" t="s">
        <v>423</v>
      </c>
      <c r="D25891" s="117">
        <v>63.62</v>
      </c>
      <c r="E25891" s="96">
        <v>65.47</v>
      </c>
      <c r="F25891" s="12">
        <v>1074726</v>
      </c>
    </row>
    <row r="25892" spans="2:6">
      <c r="B25892" s="21">
        <v>42992</v>
      </c>
      <c r="C25892" s="122" t="s">
        <v>424</v>
      </c>
      <c r="D25892" s="117">
        <v>436.68</v>
      </c>
      <c r="E25892" s="96">
        <v>441.26</v>
      </c>
      <c r="F25892" s="12">
        <v>987656</v>
      </c>
    </row>
    <row r="25893" spans="2:6">
      <c r="B25893" s="21">
        <v>42992</v>
      </c>
      <c r="C25893" s="122" t="s">
        <v>425</v>
      </c>
      <c r="D25893" s="117">
        <v>13.74</v>
      </c>
      <c r="E25893" s="96">
        <v>13.69</v>
      </c>
      <c r="F25893" s="12">
        <v>13712706</v>
      </c>
    </row>
    <row r="25894" spans="2:6">
      <c r="B25894" s="21">
        <v>42992</v>
      </c>
      <c r="C25894" s="122" t="s">
        <v>426</v>
      </c>
      <c r="D25894" s="117">
        <v>46.27</v>
      </c>
      <c r="E25894" s="96">
        <v>46.19</v>
      </c>
      <c r="F25894" s="12">
        <v>605456</v>
      </c>
    </row>
    <row r="25895" spans="2:6">
      <c r="B25895" s="21">
        <v>42992</v>
      </c>
      <c r="C25895" s="122" t="s">
        <v>427</v>
      </c>
      <c r="D25895" s="117">
        <v>107.42</v>
      </c>
      <c r="E25895" s="96">
        <v>107.74</v>
      </c>
      <c r="F25895" s="12">
        <v>929077</v>
      </c>
    </row>
    <row r="25896" spans="2:6">
      <c r="B25896" s="21">
        <v>42992</v>
      </c>
      <c r="C25896" s="122" t="s">
        <v>428</v>
      </c>
      <c r="D25896" s="117">
        <v>79.239999999999995</v>
      </c>
      <c r="E25896" s="96">
        <v>78.3</v>
      </c>
      <c r="F25896" s="12">
        <v>825012</v>
      </c>
    </row>
    <row r="25897" spans="2:6">
      <c r="B25897" s="21">
        <v>42992</v>
      </c>
      <c r="C25897" s="122" t="s">
        <v>429</v>
      </c>
      <c r="D25897" s="117">
        <v>90.49</v>
      </c>
      <c r="E25897" s="96">
        <v>90.82</v>
      </c>
      <c r="F25897" s="12">
        <v>1094550</v>
      </c>
    </row>
    <row r="25898" spans="2:6">
      <c r="B25898" s="21">
        <v>42992</v>
      </c>
      <c r="C25898" s="122" t="s">
        <v>430</v>
      </c>
      <c r="D25898" s="117">
        <v>79.400000000000006</v>
      </c>
      <c r="E25898" s="96">
        <v>80.55</v>
      </c>
      <c r="F25898" s="12">
        <v>783510</v>
      </c>
    </row>
    <row r="25899" spans="2:6">
      <c r="B25899" s="21">
        <v>42992</v>
      </c>
      <c r="C25899" s="122" t="s">
        <v>431</v>
      </c>
      <c r="D25899" s="117">
        <v>169.26</v>
      </c>
      <c r="E25899" s="96">
        <v>172.15</v>
      </c>
      <c r="F25899" s="12">
        <v>746406</v>
      </c>
    </row>
    <row r="25900" spans="2:6">
      <c r="B25900" s="21">
        <v>42992</v>
      </c>
      <c r="C25900" s="122" t="s">
        <v>432</v>
      </c>
      <c r="D25900" s="117">
        <v>235.07</v>
      </c>
      <c r="E25900" s="96">
        <v>236.41</v>
      </c>
      <c r="F25900" s="12">
        <v>241441</v>
      </c>
    </row>
    <row r="25901" spans="2:6">
      <c r="B25901" s="21">
        <v>42992</v>
      </c>
      <c r="C25901" s="122" t="s">
        <v>433</v>
      </c>
      <c r="D25901" s="117">
        <v>61.28</v>
      </c>
      <c r="E25901" s="96">
        <v>60.6</v>
      </c>
      <c r="F25901" s="12">
        <v>2800941</v>
      </c>
    </row>
    <row r="25902" spans="2:6">
      <c r="B25902" s="21">
        <v>42992</v>
      </c>
      <c r="C25902" s="122" t="s">
        <v>434</v>
      </c>
      <c r="D25902" s="117">
        <v>18.36</v>
      </c>
      <c r="E25902" s="96">
        <v>18.78</v>
      </c>
      <c r="F25902" s="12">
        <v>9914287</v>
      </c>
    </row>
    <row r="25903" spans="2:6">
      <c r="B25903" s="21">
        <v>42992</v>
      </c>
      <c r="C25903" s="122" t="s">
        <v>435</v>
      </c>
      <c r="D25903" s="117">
        <v>66.23</v>
      </c>
      <c r="E25903" s="96">
        <v>66.84</v>
      </c>
      <c r="F25903" s="12">
        <v>895702</v>
      </c>
    </row>
    <row r="25904" spans="2:6">
      <c r="B25904" s="21">
        <v>42992</v>
      </c>
      <c r="C25904" s="122" t="s">
        <v>436</v>
      </c>
      <c r="D25904" s="117">
        <v>180.2</v>
      </c>
      <c r="E25904" s="96">
        <v>181.34</v>
      </c>
      <c r="F25904" s="12">
        <v>1062449</v>
      </c>
    </row>
    <row r="25905" spans="2:6">
      <c r="B25905" s="21">
        <v>42992</v>
      </c>
      <c r="C25905" s="122" t="s">
        <v>437</v>
      </c>
      <c r="D25905" s="117">
        <v>148.02000000000001</v>
      </c>
      <c r="E25905" s="96">
        <v>148.77000000000001</v>
      </c>
      <c r="F25905" s="12">
        <v>1288352</v>
      </c>
    </row>
    <row r="25906" spans="2:6">
      <c r="B25906" s="21">
        <v>42992</v>
      </c>
      <c r="C25906" s="122" t="s">
        <v>438</v>
      </c>
      <c r="D25906" s="117">
        <v>54.38</v>
      </c>
      <c r="E25906" s="96">
        <v>54.53</v>
      </c>
      <c r="F25906" s="12">
        <v>8260770</v>
      </c>
    </row>
    <row r="25907" spans="2:6">
      <c r="B25907" s="21">
        <v>42992</v>
      </c>
      <c r="C25907" s="122" t="s">
        <v>439</v>
      </c>
      <c r="D25907" s="117">
        <v>59.14</v>
      </c>
      <c r="E25907" s="96">
        <v>59.62</v>
      </c>
      <c r="F25907" s="12">
        <v>805528</v>
      </c>
    </row>
    <row r="25908" spans="2:6">
      <c r="B25908" s="21">
        <v>42992</v>
      </c>
      <c r="C25908" s="122" t="s">
        <v>440</v>
      </c>
      <c r="D25908" s="117">
        <v>39.69</v>
      </c>
      <c r="E25908" s="96">
        <v>39.99</v>
      </c>
      <c r="F25908" s="12">
        <v>5916089</v>
      </c>
    </row>
    <row r="25909" spans="2:6">
      <c r="B25909" s="21">
        <v>42992</v>
      </c>
      <c r="C25909" s="122" t="s">
        <v>441</v>
      </c>
      <c r="D25909" s="117">
        <v>43.31</v>
      </c>
      <c r="E25909" s="96">
        <v>43.26</v>
      </c>
      <c r="F25909" s="12">
        <v>2161559</v>
      </c>
    </row>
    <row r="25910" spans="2:6">
      <c r="B25910" s="21">
        <v>42992</v>
      </c>
      <c r="C25910" s="122" t="s">
        <v>442</v>
      </c>
      <c r="D25910" s="117">
        <v>346.9</v>
      </c>
      <c r="E25910" s="96">
        <v>346.54</v>
      </c>
      <c r="F25910" s="12">
        <v>478837</v>
      </c>
    </row>
    <row r="25911" spans="2:6">
      <c r="B25911" s="21">
        <v>42992</v>
      </c>
      <c r="C25911" s="122" t="s">
        <v>443</v>
      </c>
      <c r="D25911" s="117">
        <v>68.73</v>
      </c>
      <c r="E25911" s="96">
        <v>68.88</v>
      </c>
      <c r="F25911" s="12">
        <v>1727000</v>
      </c>
    </row>
    <row r="25912" spans="2:6">
      <c r="B25912" s="21">
        <v>42992</v>
      </c>
      <c r="C25912" s="122" t="s">
        <v>444</v>
      </c>
      <c r="D25912" s="117">
        <v>107.42</v>
      </c>
      <c r="E25912" s="96">
        <v>108.49</v>
      </c>
      <c r="F25912" s="12">
        <v>1368133</v>
      </c>
    </row>
    <row r="25913" spans="2:6">
      <c r="B25913" s="21">
        <v>42992</v>
      </c>
      <c r="C25913" s="122" t="s">
        <v>445</v>
      </c>
      <c r="D25913" s="117">
        <v>67.42</v>
      </c>
      <c r="E25913" s="96">
        <v>67.7</v>
      </c>
      <c r="F25913" s="12">
        <v>5954133</v>
      </c>
    </row>
    <row r="25914" spans="2:6">
      <c r="B25914" s="21">
        <v>42992</v>
      </c>
      <c r="C25914" s="122" t="s">
        <v>446</v>
      </c>
      <c r="D25914" s="117">
        <v>96.4</v>
      </c>
      <c r="E25914" s="96">
        <v>97.84</v>
      </c>
      <c r="F25914" s="12">
        <v>1741762</v>
      </c>
    </row>
    <row r="25915" spans="2:6">
      <c r="B25915" s="21">
        <v>42992</v>
      </c>
      <c r="C25915" s="122" t="s">
        <v>447</v>
      </c>
      <c r="D25915" s="117">
        <v>148.97</v>
      </c>
      <c r="E25915" s="96">
        <v>147.01</v>
      </c>
      <c r="F25915" s="12">
        <v>611805</v>
      </c>
    </row>
    <row r="25916" spans="2:6">
      <c r="B25916" s="21">
        <v>42992</v>
      </c>
      <c r="C25916" s="122" t="s">
        <v>448</v>
      </c>
      <c r="D25916" s="117">
        <v>85.2</v>
      </c>
      <c r="E25916" s="96">
        <v>85.34</v>
      </c>
      <c r="F25916" s="12">
        <v>917479</v>
      </c>
    </row>
    <row r="25917" spans="2:6">
      <c r="B25917" s="21">
        <v>42992</v>
      </c>
      <c r="C25917" s="122" t="s">
        <v>449</v>
      </c>
      <c r="D25917" s="117">
        <v>79.010000000000005</v>
      </c>
      <c r="E25917" s="96">
        <v>80.209999999999994</v>
      </c>
      <c r="F25917" s="12">
        <v>1848437</v>
      </c>
    </row>
    <row r="25918" spans="2:6">
      <c r="B25918" s="21">
        <v>42992</v>
      </c>
      <c r="C25918" s="122" t="s">
        <v>450</v>
      </c>
      <c r="D25918" s="117">
        <v>49.65</v>
      </c>
      <c r="E25918" s="96">
        <v>50.4</v>
      </c>
      <c r="F25918" s="12">
        <v>6167038</v>
      </c>
    </row>
    <row r="25919" spans="2:6">
      <c r="B25919" s="21">
        <v>42992</v>
      </c>
      <c r="C25919" s="122" t="s">
        <v>451</v>
      </c>
      <c r="D25919" s="117">
        <v>160.46</v>
      </c>
      <c r="E25919" s="96">
        <v>163.75</v>
      </c>
      <c r="F25919" s="12">
        <v>1770268</v>
      </c>
    </row>
    <row r="25920" spans="2:6">
      <c r="B25920" s="21">
        <v>42992</v>
      </c>
      <c r="C25920" s="122" t="s">
        <v>452</v>
      </c>
      <c r="D25920" s="117">
        <v>153.05000000000001</v>
      </c>
      <c r="E25920" s="96">
        <v>153.72</v>
      </c>
      <c r="F25920" s="12">
        <v>618933</v>
      </c>
    </row>
    <row r="25921" spans="2:6">
      <c r="B25921" s="21">
        <v>42992</v>
      </c>
      <c r="C25921" s="122" t="s">
        <v>453</v>
      </c>
      <c r="D25921" s="117">
        <v>71.849999999999994</v>
      </c>
      <c r="E25921" s="96">
        <v>71.87</v>
      </c>
      <c r="F25921" s="12">
        <v>487913</v>
      </c>
    </row>
    <row r="25922" spans="2:6">
      <c r="B25922" s="21">
        <v>42992</v>
      </c>
      <c r="C25922" s="122" t="s">
        <v>454</v>
      </c>
      <c r="D25922" s="117">
        <v>118.15</v>
      </c>
      <c r="E25922" s="96">
        <v>119.09</v>
      </c>
      <c r="F25922" s="12">
        <v>1360688</v>
      </c>
    </row>
    <row r="25923" spans="2:6">
      <c r="B25923" s="21">
        <v>42992</v>
      </c>
      <c r="C25923" s="122" t="s">
        <v>455</v>
      </c>
      <c r="D25923" s="117">
        <v>55.34</v>
      </c>
      <c r="E25923" s="96">
        <v>54.74</v>
      </c>
      <c r="F25923" s="12">
        <v>4375920</v>
      </c>
    </row>
    <row r="25924" spans="2:6">
      <c r="B25924" s="21">
        <v>42992</v>
      </c>
      <c r="C25924" s="122" t="s">
        <v>456</v>
      </c>
      <c r="D25924" s="117">
        <v>94.21</v>
      </c>
      <c r="E25924" s="96">
        <v>94.1</v>
      </c>
      <c r="F25924" s="12">
        <v>2482783</v>
      </c>
    </row>
    <row r="25925" spans="2:6">
      <c r="B25925" s="21">
        <v>42992</v>
      </c>
      <c r="C25925" s="122" t="s">
        <v>457</v>
      </c>
      <c r="D25925" s="117">
        <v>32.51</v>
      </c>
      <c r="E25925" s="96">
        <v>32.65</v>
      </c>
      <c r="F25925" s="12">
        <v>3368210</v>
      </c>
    </row>
    <row r="25926" spans="2:6">
      <c r="B25926" s="21">
        <v>42992</v>
      </c>
      <c r="C25926" s="122" t="s">
        <v>458</v>
      </c>
      <c r="D25926" s="117">
        <v>204.46</v>
      </c>
      <c r="E25926" s="96">
        <v>204.38</v>
      </c>
      <c r="F25926" s="12">
        <v>812492</v>
      </c>
    </row>
    <row r="25927" spans="2:6">
      <c r="B25927" s="21">
        <v>42992</v>
      </c>
      <c r="C25927" s="122" t="s">
        <v>459</v>
      </c>
      <c r="D25927" s="117">
        <v>146.88</v>
      </c>
      <c r="E25927" s="96">
        <v>147.72</v>
      </c>
      <c r="F25927" s="12">
        <v>871480</v>
      </c>
    </row>
    <row r="25928" spans="2:6">
      <c r="B25928" s="21">
        <v>42992</v>
      </c>
      <c r="C25928" s="122" t="s">
        <v>460</v>
      </c>
      <c r="D25928" s="117">
        <v>105.78</v>
      </c>
      <c r="E25928" s="96">
        <v>107.08</v>
      </c>
      <c r="F25928" s="12">
        <v>1635944</v>
      </c>
    </row>
    <row r="25929" spans="2:6">
      <c r="B25929" s="21">
        <v>42992</v>
      </c>
      <c r="C25929" s="122" t="s">
        <v>461</v>
      </c>
      <c r="D25929" s="117">
        <v>29.27</v>
      </c>
      <c r="E25929" s="96">
        <v>28.7</v>
      </c>
      <c r="F25929" s="12">
        <v>7550324</v>
      </c>
    </row>
    <row r="25930" spans="2:6">
      <c r="B25930" s="21">
        <v>42992</v>
      </c>
      <c r="C25930" s="122" t="s">
        <v>462</v>
      </c>
      <c r="D25930" s="117">
        <v>142.79</v>
      </c>
      <c r="E25930" s="96">
        <v>144.49</v>
      </c>
      <c r="F25930" s="12">
        <v>1570128</v>
      </c>
    </row>
    <row r="25931" spans="2:6">
      <c r="B25931" s="21">
        <v>42992</v>
      </c>
      <c r="C25931" s="122" t="s">
        <v>463</v>
      </c>
      <c r="D25931" s="117">
        <v>32.869999999999997</v>
      </c>
      <c r="E25931" s="96">
        <v>32.950000000000003</v>
      </c>
      <c r="F25931" s="12">
        <v>7175504</v>
      </c>
    </row>
    <row r="25932" spans="2:6">
      <c r="B25932" s="21">
        <v>42992</v>
      </c>
      <c r="C25932" s="122" t="s">
        <v>464</v>
      </c>
      <c r="D25932" s="117">
        <v>53.33</v>
      </c>
      <c r="E25932" s="96">
        <v>52.68</v>
      </c>
      <c r="F25932" s="12">
        <v>3998047</v>
      </c>
    </row>
    <row r="25933" spans="2:6">
      <c r="B25933" s="21">
        <v>42992</v>
      </c>
      <c r="C25933" s="122" t="s">
        <v>465</v>
      </c>
      <c r="D25933" s="117">
        <v>36.6</v>
      </c>
      <c r="E25933" s="96">
        <v>36.32</v>
      </c>
      <c r="F25933" s="12">
        <v>17884117</v>
      </c>
    </row>
    <row r="25934" spans="2:6">
      <c r="B25934" s="21">
        <v>42992</v>
      </c>
      <c r="C25934" s="122" t="s">
        <v>466</v>
      </c>
      <c r="D25934" s="117">
        <v>88.41</v>
      </c>
      <c r="E25934" s="96">
        <v>87.77</v>
      </c>
      <c r="F25934" s="12">
        <v>1139056</v>
      </c>
    </row>
    <row r="25935" spans="2:6">
      <c r="B25935" s="21">
        <v>42992</v>
      </c>
      <c r="C25935" s="122" t="s">
        <v>467</v>
      </c>
      <c r="D25935" s="117">
        <v>252.01</v>
      </c>
      <c r="E25935" s="96">
        <v>254.72</v>
      </c>
      <c r="F25935" s="12">
        <v>709426</v>
      </c>
    </row>
    <row r="25936" spans="2:6">
      <c r="B25936" s="21">
        <v>42992</v>
      </c>
      <c r="C25936" s="122" t="s">
        <v>468</v>
      </c>
      <c r="D25936" s="117">
        <v>81.25</v>
      </c>
      <c r="E25936" s="96">
        <v>81.28</v>
      </c>
      <c r="F25936" s="12">
        <v>1009118</v>
      </c>
    </row>
    <row r="25937" spans="2:6">
      <c r="B25937" s="21">
        <v>42992</v>
      </c>
      <c r="C25937" s="122" t="s">
        <v>469</v>
      </c>
      <c r="D25937" s="117">
        <v>59.54</v>
      </c>
      <c r="E25937" s="96">
        <v>59.47</v>
      </c>
      <c r="F25937" s="12">
        <v>5057765</v>
      </c>
    </row>
    <row r="25938" spans="2:6">
      <c r="B25938" s="21">
        <v>42992</v>
      </c>
      <c r="C25938" s="122" t="s">
        <v>470</v>
      </c>
      <c r="D25938" s="117">
        <v>93.81</v>
      </c>
      <c r="E25938" s="96">
        <v>90.95</v>
      </c>
      <c r="F25938" s="12">
        <v>4538641</v>
      </c>
    </row>
    <row r="25939" spans="2:6">
      <c r="B25939" s="21">
        <v>42992</v>
      </c>
      <c r="C25939" s="122" t="s">
        <v>471</v>
      </c>
      <c r="D25939" s="117">
        <v>73.510000000000005</v>
      </c>
      <c r="E25939" s="96">
        <v>73.209999999999994</v>
      </c>
      <c r="F25939" s="12">
        <v>3486277</v>
      </c>
    </row>
    <row r="25940" spans="2:6">
      <c r="B25940" s="21">
        <v>42992</v>
      </c>
      <c r="C25940" s="122" t="s">
        <v>472</v>
      </c>
      <c r="D25940" s="117">
        <v>77.069999999999993</v>
      </c>
      <c r="E25940" s="96">
        <v>76.930000000000007</v>
      </c>
      <c r="F25940" s="12">
        <v>345288</v>
      </c>
    </row>
    <row r="25941" spans="2:6">
      <c r="B25941" s="21">
        <v>42992</v>
      </c>
      <c r="C25941" s="122" t="s">
        <v>473</v>
      </c>
      <c r="D25941" s="117">
        <v>191.82</v>
      </c>
      <c r="E25941" s="96">
        <v>191.69</v>
      </c>
      <c r="F25941" s="12">
        <v>1287289</v>
      </c>
    </row>
    <row r="25942" spans="2:6">
      <c r="B25942" s="21">
        <v>42992</v>
      </c>
      <c r="C25942" s="122" t="s">
        <v>474</v>
      </c>
      <c r="D25942" s="117">
        <v>44.21</v>
      </c>
      <c r="E25942" s="96">
        <v>42.97</v>
      </c>
      <c r="F25942" s="12">
        <v>2683796</v>
      </c>
    </row>
    <row r="25943" spans="2:6">
      <c r="B25943" s="21">
        <v>42992</v>
      </c>
      <c r="C25943" s="122" t="s">
        <v>475</v>
      </c>
      <c r="D25943" s="117">
        <v>84.01</v>
      </c>
      <c r="E25943" s="96">
        <v>84.27</v>
      </c>
      <c r="F25943" s="12">
        <v>923488</v>
      </c>
    </row>
    <row r="25944" spans="2:6">
      <c r="B25944" s="21">
        <v>42992</v>
      </c>
      <c r="C25944" s="122" t="s">
        <v>476</v>
      </c>
      <c r="D25944" s="117">
        <v>121.47</v>
      </c>
      <c r="E25944" s="96">
        <v>119.96</v>
      </c>
      <c r="F25944" s="12">
        <v>1812922</v>
      </c>
    </row>
    <row r="25945" spans="2:6">
      <c r="B25945" s="21">
        <v>42992</v>
      </c>
      <c r="C25945" s="122" t="s">
        <v>477</v>
      </c>
      <c r="D25945" s="117">
        <v>62.35</v>
      </c>
      <c r="E25945" s="96">
        <v>62.5</v>
      </c>
      <c r="F25945" s="12">
        <v>1697601</v>
      </c>
    </row>
    <row r="25946" spans="2:6">
      <c r="B25946" s="21">
        <v>42992</v>
      </c>
      <c r="C25946" s="122" t="s">
        <v>478</v>
      </c>
      <c r="D25946" s="117">
        <v>65.94</v>
      </c>
      <c r="E25946" s="96">
        <v>66.319999999999993</v>
      </c>
      <c r="F25946" s="12">
        <v>3238599</v>
      </c>
    </row>
    <row r="25947" spans="2:6">
      <c r="B25947" s="21">
        <v>42992</v>
      </c>
      <c r="C25947" s="122" t="s">
        <v>479</v>
      </c>
      <c r="D25947" s="117">
        <v>67.22</v>
      </c>
      <c r="E25947" s="96">
        <v>67.16</v>
      </c>
      <c r="F25947" s="12">
        <v>1844290</v>
      </c>
    </row>
    <row r="25948" spans="2:6">
      <c r="B25948" s="21">
        <v>42992</v>
      </c>
      <c r="C25948" s="122" t="s">
        <v>480</v>
      </c>
      <c r="D25948" s="117">
        <v>101.27</v>
      </c>
      <c r="E25948" s="96">
        <v>101.01</v>
      </c>
      <c r="F25948" s="12">
        <v>2350315</v>
      </c>
    </row>
    <row r="25949" spans="2:6">
      <c r="B25949" s="21">
        <v>42992</v>
      </c>
      <c r="C25949" s="122" t="s">
        <v>481</v>
      </c>
      <c r="D25949" s="117">
        <v>82.4</v>
      </c>
      <c r="E25949" s="96">
        <v>83.29</v>
      </c>
      <c r="F25949" s="12">
        <v>3503263</v>
      </c>
    </row>
    <row r="25950" spans="2:6">
      <c r="B25950" s="21">
        <v>42992</v>
      </c>
      <c r="C25950" s="122" t="s">
        <v>482</v>
      </c>
      <c r="D25950" s="117">
        <v>52.14</v>
      </c>
      <c r="E25950" s="96">
        <v>51.76</v>
      </c>
      <c r="F25950" s="12">
        <v>1471346</v>
      </c>
    </row>
    <row r="25951" spans="2:6">
      <c r="B25951" s="21">
        <v>42992</v>
      </c>
      <c r="C25951" s="122" t="s">
        <v>483</v>
      </c>
      <c r="D25951" s="117">
        <v>16.850000000000001</v>
      </c>
      <c r="E25951" s="96">
        <v>16.52</v>
      </c>
      <c r="F25951" s="12">
        <v>3727761</v>
      </c>
    </row>
    <row r="25952" spans="2:6">
      <c r="B25952" s="21">
        <v>42992</v>
      </c>
      <c r="C25952" s="122" t="s">
        <v>484</v>
      </c>
      <c r="D25952" s="117">
        <v>18.09</v>
      </c>
      <c r="E25952" s="96">
        <v>17.95</v>
      </c>
      <c r="F25952" s="12">
        <v>4151319</v>
      </c>
    </row>
    <row r="25953" spans="2:6">
      <c r="B25953" s="21">
        <v>42992</v>
      </c>
      <c r="C25953" s="122" t="s">
        <v>485</v>
      </c>
      <c r="D25953" s="117">
        <v>61.67</v>
      </c>
      <c r="E25953" s="96">
        <v>61.25</v>
      </c>
      <c r="F25953" s="12">
        <v>4067165</v>
      </c>
    </row>
    <row r="25954" spans="2:6">
      <c r="B25954" s="21">
        <v>42992</v>
      </c>
      <c r="C25954" s="122" t="s">
        <v>486</v>
      </c>
      <c r="D25954" s="117">
        <v>38.69</v>
      </c>
      <c r="E25954" s="96">
        <v>38.950000000000003</v>
      </c>
      <c r="F25954" s="12">
        <v>1257601</v>
      </c>
    </row>
    <row r="25955" spans="2:6">
      <c r="B25955" s="21">
        <v>42992</v>
      </c>
      <c r="C25955" s="122" t="s">
        <v>487</v>
      </c>
      <c r="D25955" s="117">
        <v>111.5</v>
      </c>
      <c r="E25955" s="96">
        <v>111.56</v>
      </c>
      <c r="F25955" s="12">
        <v>414595</v>
      </c>
    </row>
    <row r="25956" spans="2:6">
      <c r="B25956" s="21">
        <v>42992</v>
      </c>
      <c r="C25956" s="122" t="s">
        <v>488</v>
      </c>
      <c r="D25956" s="117">
        <v>225.34</v>
      </c>
      <c r="E25956" s="96">
        <v>223.93</v>
      </c>
      <c r="F25956" s="12">
        <v>1439843</v>
      </c>
    </row>
    <row r="25957" spans="2:6">
      <c r="B25957" s="21">
        <v>42992</v>
      </c>
      <c r="C25957" s="122" t="s">
        <v>489</v>
      </c>
      <c r="D25957" s="117">
        <v>197.95</v>
      </c>
      <c r="E25957" s="96">
        <v>197.73</v>
      </c>
      <c r="F25957" s="12">
        <v>2378644</v>
      </c>
    </row>
    <row r="25958" spans="2:6">
      <c r="B25958" s="21">
        <v>42992</v>
      </c>
      <c r="C25958" s="122" t="s">
        <v>490</v>
      </c>
      <c r="D25958" s="117">
        <v>48.48</v>
      </c>
      <c r="E25958" s="96">
        <v>48.06</v>
      </c>
      <c r="F25958" s="12">
        <v>802977</v>
      </c>
    </row>
    <row r="25959" spans="2:6">
      <c r="B25959" s="21">
        <v>42992</v>
      </c>
      <c r="C25959" s="122" t="s">
        <v>491</v>
      </c>
      <c r="D25959" s="117">
        <v>108.68</v>
      </c>
      <c r="E25959" s="96">
        <v>110.86</v>
      </c>
      <c r="F25959" s="12">
        <v>4272334</v>
      </c>
    </row>
    <row r="25960" spans="2:6">
      <c r="B25960" s="21">
        <v>42992</v>
      </c>
      <c r="C25960" s="122" t="s">
        <v>492</v>
      </c>
      <c r="D25960" s="117">
        <v>116.7</v>
      </c>
      <c r="E25960" s="96">
        <v>117.38</v>
      </c>
      <c r="F25960" s="12">
        <v>2102811</v>
      </c>
    </row>
    <row r="25961" spans="2:6">
      <c r="B25961" s="21">
        <v>42992</v>
      </c>
      <c r="C25961" s="122" t="s">
        <v>493</v>
      </c>
      <c r="D25961" s="117">
        <v>128.27000000000001</v>
      </c>
      <c r="E25961" s="96">
        <v>127.36</v>
      </c>
      <c r="F25961" s="12">
        <v>1301850</v>
      </c>
    </row>
    <row r="25962" spans="2:6">
      <c r="B25962" s="21">
        <v>42992</v>
      </c>
      <c r="C25962" s="122" t="s">
        <v>494</v>
      </c>
      <c r="D25962" s="117">
        <v>52.01</v>
      </c>
      <c r="E25962" s="96">
        <v>51.64</v>
      </c>
      <c r="F25962" s="12">
        <v>4444522</v>
      </c>
    </row>
    <row r="25963" spans="2:6">
      <c r="B25963" s="21">
        <v>42992</v>
      </c>
      <c r="C25963" s="122" t="s">
        <v>495</v>
      </c>
      <c r="D25963" s="117">
        <v>110.27</v>
      </c>
      <c r="E25963" s="96">
        <v>113.14</v>
      </c>
      <c r="F25963" s="12">
        <v>7032766</v>
      </c>
    </row>
    <row r="25964" spans="2:6">
      <c r="B25964" s="21">
        <v>42992</v>
      </c>
      <c r="C25964" s="122" t="s">
        <v>496</v>
      </c>
      <c r="D25964" s="117">
        <v>105.5</v>
      </c>
      <c r="E25964" s="96">
        <v>106.08</v>
      </c>
      <c r="F25964" s="12">
        <v>8154048</v>
      </c>
    </row>
    <row r="25965" spans="2:6">
      <c r="B25965" s="21">
        <v>42992</v>
      </c>
      <c r="C25965" s="122" t="s">
        <v>497</v>
      </c>
      <c r="D25965" s="117">
        <v>107.58</v>
      </c>
      <c r="E25965" s="96">
        <v>107.87</v>
      </c>
      <c r="F25965" s="12">
        <v>958339</v>
      </c>
    </row>
    <row r="25966" spans="2:6">
      <c r="B25966" s="21">
        <v>42992</v>
      </c>
      <c r="C25966" s="122" t="s">
        <v>498</v>
      </c>
      <c r="D25966" s="117">
        <v>62.89</v>
      </c>
      <c r="E25966" s="96">
        <v>62.34</v>
      </c>
      <c r="F25966" s="12">
        <v>2890687</v>
      </c>
    </row>
    <row r="25967" spans="2:6">
      <c r="B25967" s="21">
        <v>42992</v>
      </c>
      <c r="C25967" s="122" t="s">
        <v>499</v>
      </c>
      <c r="D25967" s="117">
        <v>27.73</v>
      </c>
      <c r="E25967" s="96">
        <v>27.36</v>
      </c>
      <c r="F25967" s="12">
        <v>4765466</v>
      </c>
    </row>
    <row r="25968" spans="2:6">
      <c r="B25968" s="21">
        <v>42992</v>
      </c>
      <c r="C25968" s="122" t="s">
        <v>500</v>
      </c>
      <c r="D25968" s="117">
        <v>70.900000000000006</v>
      </c>
      <c r="E25968" s="96">
        <v>69.94</v>
      </c>
      <c r="F25968" s="12">
        <v>4494020</v>
      </c>
    </row>
    <row r="25969" spans="2:6">
      <c r="B25969" s="21">
        <v>42992</v>
      </c>
      <c r="C25969" s="122" t="s">
        <v>501</v>
      </c>
      <c r="D25969" s="117">
        <v>116.34</v>
      </c>
      <c r="E25969" s="96">
        <v>114.54</v>
      </c>
      <c r="F25969" s="12">
        <v>1368042</v>
      </c>
    </row>
    <row r="25970" spans="2:6">
      <c r="B25970" s="21">
        <v>42992</v>
      </c>
      <c r="C25970" s="122" t="s">
        <v>502</v>
      </c>
      <c r="D25970" s="117">
        <v>74.48</v>
      </c>
      <c r="E25970" s="96">
        <v>75.180000000000007</v>
      </c>
      <c r="F25970" s="12">
        <v>1434956</v>
      </c>
    </row>
    <row r="25971" spans="2:6">
      <c r="B25971" s="21">
        <v>42992</v>
      </c>
      <c r="C25971" s="122" t="s">
        <v>503</v>
      </c>
      <c r="D25971" s="117">
        <v>81.25</v>
      </c>
      <c r="E25971" s="96">
        <v>80.69</v>
      </c>
      <c r="F25971" s="12">
        <v>817281</v>
      </c>
    </row>
    <row r="25972" spans="2:6">
      <c r="B25972" s="21">
        <v>42992</v>
      </c>
      <c r="C25972" s="122" t="s">
        <v>504</v>
      </c>
      <c r="D25972" s="117">
        <v>103.11</v>
      </c>
      <c r="E25972" s="96">
        <v>103.39</v>
      </c>
      <c r="F25972" s="12">
        <v>393114</v>
      </c>
    </row>
    <row r="25973" spans="2:6">
      <c r="B25973" s="21">
        <v>42992</v>
      </c>
      <c r="C25973" s="122" t="s">
        <v>505</v>
      </c>
      <c r="D25973" s="117">
        <v>156.05000000000001</v>
      </c>
      <c r="E25973" s="96">
        <v>153.38</v>
      </c>
      <c r="F25973" s="12">
        <v>1461691</v>
      </c>
    </row>
    <row r="25974" spans="2:6">
      <c r="B25974" s="21">
        <v>42992</v>
      </c>
      <c r="C25974" s="122" t="s">
        <v>506</v>
      </c>
      <c r="D25974" s="117">
        <v>68.41</v>
      </c>
      <c r="E25974" s="96">
        <v>68.94</v>
      </c>
      <c r="F25974" s="12">
        <v>1090504</v>
      </c>
    </row>
    <row r="25975" spans="2:6">
      <c r="B25975" s="21">
        <v>42992</v>
      </c>
      <c r="C25975" s="122" t="s">
        <v>507</v>
      </c>
      <c r="D25975" s="117">
        <v>47.24</v>
      </c>
      <c r="E25975" s="96">
        <v>47.18</v>
      </c>
      <c r="F25975" s="12">
        <v>11808457</v>
      </c>
    </row>
    <row r="25976" spans="2:6">
      <c r="B25976" s="21">
        <v>42992</v>
      </c>
      <c r="C25976" s="122" t="s">
        <v>508</v>
      </c>
      <c r="D25976" s="117">
        <v>189.25</v>
      </c>
      <c r="E25976" s="96">
        <v>189.32</v>
      </c>
      <c r="F25976" s="12">
        <v>421130</v>
      </c>
    </row>
    <row r="25977" spans="2:6">
      <c r="B25977" s="21">
        <v>42992</v>
      </c>
      <c r="C25977" s="122" t="s">
        <v>509</v>
      </c>
      <c r="D25977" s="117">
        <v>81.67</v>
      </c>
      <c r="E25977" s="96">
        <v>82.01</v>
      </c>
      <c r="F25977" s="12">
        <v>4343846</v>
      </c>
    </row>
    <row r="25978" spans="2:6">
      <c r="B25978" s="21">
        <v>42992</v>
      </c>
      <c r="C25978" s="122" t="s">
        <v>510</v>
      </c>
      <c r="D25978" s="117">
        <v>85.35</v>
      </c>
      <c r="E25978" s="96">
        <v>85.79</v>
      </c>
      <c r="F25978" s="12">
        <v>2943566</v>
      </c>
    </row>
    <row r="25979" spans="2:6">
      <c r="B25979" s="21">
        <v>42992</v>
      </c>
      <c r="C25979" s="122" t="s">
        <v>511</v>
      </c>
      <c r="D25979" s="117">
        <v>65.05</v>
      </c>
      <c r="E25979" s="96">
        <v>65.81</v>
      </c>
      <c r="F25979" s="12">
        <v>1367724</v>
      </c>
    </row>
    <row r="25980" spans="2:6">
      <c r="B25980" s="21">
        <v>42992</v>
      </c>
      <c r="C25980" s="122" t="s">
        <v>512</v>
      </c>
      <c r="D25980" s="117">
        <v>51.54</v>
      </c>
      <c r="E25980" s="96">
        <v>51.29</v>
      </c>
      <c r="F25980" s="12">
        <v>13739413</v>
      </c>
    </row>
    <row r="25981" spans="2:6">
      <c r="B25981" s="21">
        <v>42992</v>
      </c>
      <c r="C25981" s="122" t="s">
        <v>513</v>
      </c>
      <c r="D25981" s="117">
        <v>174.6</v>
      </c>
      <c r="E25981" s="96">
        <v>175.13</v>
      </c>
      <c r="F25981" s="12">
        <v>785339</v>
      </c>
    </row>
    <row r="25982" spans="2:6">
      <c r="B25982" s="21">
        <v>42992</v>
      </c>
      <c r="C25982" s="122" t="s">
        <v>514</v>
      </c>
      <c r="D25982" s="117">
        <v>152.52000000000001</v>
      </c>
      <c r="E25982" s="96">
        <v>152.41999999999999</v>
      </c>
      <c r="F25982" s="12">
        <v>1338102</v>
      </c>
    </row>
    <row r="25983" spans="2:6">
      <c r="B25983" s="21">
        <v>42992</v>
      </c>
      <c r="C25983" s="122" t="s">
        <v>515</v>
      </c>
      <c r="D25983" s="117">
        <v>77.739999999999995</v>
      </c>
      <c r="E25983" s="96">
        <v>77.84</v>
      </c>
      <c r="F25983" s="12">
        <v>1630228</v>
      </c>
    </row>
    <row r="25984" spans="2:6">
      <c r="B25984" s="21">
        <v>42992</v>
      </c>
      <c r="C25984" s="122" t="s">
        <v>516</v>
      </c>
      <c r="D25984" s="117">
        <v>30.41</v>
      </c>
      <c r="E25984" s="96">
        <v>30.41</v>
      </c>
      <c r="F25984" s="12">
        <v>6581051</v>
      </c>
    </row>
    <row r="25985" spans="2:6">
      <c r="B25985" s="21">
        <v>42992</v>
      </c>
      <c r="C25985" s="122" t="s">
        <v>517</v>
      </c>
      <c r="D25985" s="117">
        <v>79.790000000000006</v>
      </c>
      <c r="E25985" s="96">
        <v>79.680000000000007</v>
      </c>
      <c r="F25985" s="12">
        <v>6939333</v>
      </c>
    </row>
    <row r="25986" spans="2:6">
      <c r="B25986" s="21">
        <v>42992</v>
      </c>
      <c r="C25986" s="122" t="s">
        <v>518</v>
      </c>
      <c r="D25986" s="117">
        <v>57</v>
      </c>
      <c r="E25986" s="96">
        <v>57.42</v>
      </c>
      <c r="F25986" s="12">
        <v>1349717</v>
      </c>
    </row>
    <row r="25987" spans="2:6">
      <c r="B25987" s="21">
        <v>42992</v>
      </c>
      <c r="C25987" s="122" t="s">
        <v>519</v>
      </c>
      <c r="D25987" s="117">
        <v>18.91</v>
      </c>
      <c r="E25987" s="96">
        <v>18.940000000000001</v>
      </c>
      <c r="F25987" s="12">
        <v>2769338</v>
      </c>
    </row>
    <row r="25988" spans="2:6">
      <c r="B25988" s="21">
        <v>42992</v>
      </c>
      <c r="C25988" s="122" t="s">
        <v>520</v>
      </c>
      <c r="D25988" s="117">
        <v>33.04</v>
      </c>
      <c r="E25988" s="96">
        <v>33.06</v>
      </c>
      <c r="F25988" s="12">
        <v>1938244</v>
      </c>
    </row>
    <row r="25989" spans="2:6">
      <c r="B25989" s="21">
        <v>42992</v>
      </c>
      <c r="C25989" s="122" t="s">
        <v>521</v>
      </c>
      <c r="D25989" s="117">
        <v>101.98</v>
      </c>
      <c r="E25989" s="96">
        <v>102.67</v>
      </c>
      <c r="F25989" s="12">
        <v>1043767</v>
      </c>
    </row>
    <row r="25990" spans="2:6">
      <c r="B25990" s="21">
        <v>42992</v>
      </c>
      <c r="C25990" s="122" t="s">
        <v>522</v>
      </c>
      <c r="D25990" s="117">
        <v>145</v>
      </c>
      <c r="E25990" s="96">
        <v>144.1</v>
      </c>
      <c r="F25990" s="12">
        <v>1070365</v>
      </c>
    </row>
    <row r="25991" spans="2:6">
      <c r="B25991" s="21">
        <v>42992</v>
      </c>
      <c r="C25991" s="122" t="s">
        <v>523</v>
      </c>
      <c r="D25991" s="117">
        <v>107.25</v>
      </c>
      <c r="E25991" s="96">
        <v>106.71</v>
      </c>
      <c r="F25991" s="12">
        <v>1423273</v>
      </c>
    </row>
    <row r="25992" spans="2:6">
      <c r="B25992" s="21">
        <v>42992</v>
      </c>
      <c r="C25992" s="122" t="s">
        <v>524</v>
      </c>
      <c r="D25992" s="117">
        <v>48.88</v>
      </c>
      <c r="E25992" s="96">
        <v>49.1</v>
      </c>
      <c r="F25992" s="12">
        <v>3236133</v>
      </c>
    </row>
    <row r="25993" spans="2:6">
      <c r="B25993" s="21">
        <v>42992</v>
      </c>
      <c r="C25993" s="122" t="s">
        <v>525</v>
      </c>
      <c r="D25993" s="117">
        <v>40.26</v>
      </c>
      <c r="E25993" s="96">
        <v>39.24</v>
      </c>
      <c r="F25993" s="12">
        <v>2345024</v>
      </c>
    </row>
    <row r="25994" spans="2:6">
      <c r="B25994" s="21">
        <v>42992</v>
      </c>
      <c r="C25994" s="122" t="s">
        <v>526</v>
      </c>
      <c r="D25994" s="117">
        <v>66.77</v>
      </c>
      <c r="E25994" s="96">
        <v>67.84</v>
      </c>
      <c r="F25994" s="12">
        <v>3480069</v>
      </c>
    </row>
    <row r="25995" spans="2:6">
      <c r="B25995" s="21">
        <v>42992</v>
      </c>
      <c r="C25995" s="122" t="s">
        <v>527</v>
      </c>
      <c r="D25995" s="117">
        <v>79.849999999999994</v>
      </c>
      <c r="E25995" s="96">
        <v>80.09</v>
      </c>
      <c r="F25995" s="12">
        <v>9072627</v>
      </c>
    </row>
    <row r="25996" spans="2:6">
      <c r="B25996" s="21">
        <v>42992</v>
      </c>
      <c r="C25996" s="122" t="s">
        <v>528</v>
      </c>
      <c r="D25996" s="117">
        <v>59.14</v>
      </c>
      <c r="E25996" s="96">
        <v>58.12</v>
      </c>
      <c r="F25996" s="12">
        <v>2080016</v>
      </c>
    </row>
    <row r="25997" spans="2:6">
      <c r="B25997" s="21">
        <v>42992</v>
      </c>
      <c r="C25997" s="122" t="s">
        <v>529</v>
      </c>
      <c r="D25997" s="117">
        <v>32.58</v>
      </c>
      <c r="E25997" s="96">
        <v>32.81</v>
      </c>
      <c r="F25997" s="12">
        <v>975981</v>
      </c>
    </row>
    <row r="25998" spans="2:6">
      <c r="B25998" s="21">
        <v>42992</v>
      </c>
      <c r="C25998" s="122" t="s">
        <v>530</v>
      </c>
      <c r="D25998" s="117">
        <v>62.65</v>
      </c>
      <c r="E25998" s="96">
        <v>63.01</v>
      </c>
      <c r="F25998" s="12">
        <v>754435</v>
      </c>
    </row>
    <row r="25999" spans="2:6">
      <c r="B25999" s="21">
        <v>42992</v>
      </c>
      <c r="C25999" s="122" t="s">
        <v>531</v>
      </c>
      <c r="D25999" s="117">
        <v>77.209999999999994</v>
      </c>
      <c r="E25999" s="96">
        <v>77.16</v>
      </c>
      <c r="F25999" s="12">
        <v>1802390</v>
      </c>
    </row>
    <row r="26000" spans="2:6">
      <c r="B26000" s="21">
        <v>42992</v>
      </c>
      <c r="C26000" s="122" t="s">
        <v>532</v>
      </c>
      <c r="D26000" s="117">
        <v>115.7</v>
      </c>
      <c r="E26000" s="96">
        <v>115.99</v>
      </c>
      <c r="F26000" s="12">
        <v>1697738</v>
      </c>
    </row>
    <row r="26001" spans="2:6">
      <c r="B26001" s="21">
        <v>42992</v>
      </c>
      <c r="C26001" s="122" t="s">
        <v>533</v>
      </c>
      <c r="D26001" s="117">
        <v>42.99</v>
      </c>
      <c r="E26001" s="96">
        <v>42.66</v>
      </c>
      <c r="F26001" s="12">
        <v>3067569</v>
      </c>
    </row>
    <row r="26002" spans="2:6">
      <c r="B26002" s="21">
        <v>42992</v>
      </c>
      <c r="C26002" s="122" t="s">
        <v>534</v>
      </c>
      <c r="D26002" s="117">
        <v>65.099999999999994</v>
      </c>
      <c r="E26002" s="96">
        <v>65.25</v>
      </c>
      <c r="F26002" s="12">
        <v>2584337</v>
      </c>
    </row>
    <row r="26003" spans="2:6">
      <c r="B26003" s="21">
        <v>42993</v>
      </c>
      <c r="C26003" s="122" t="s">
        <v>85</v>
      </c>
      <c r="D26003" s="117">
        <v>65.680000000000007</v>
      </c>
      <c r="E26003" s="96">
        <v>65.959999999999994</v>
      </c>
      <c r="F26003" s="12">
        <v>2295974</v>
      </c>
    </row>
    <row r="26004" spans="2:6">
      <c r="B26004" s="21">
        <v>42993</v>
      </c>
      <c r="C26004" s="122" t="s">
        <v>86</v>
      </c>
      <c r="D26004" s="117">
        <v>45.3</v>
      </c>
      <c r="E26004" s="96">
        <v>46</v>
      </c>
      <c r="F26004" s="12">
        <v>14846236</v>
      </c>
    </row>
    <row r="26005" spans="2:6">
      <c r="B26005" s="21">
        <v>42993</v>
      </c>
      <c r="C26005" s="122" t="s">
        <v>87</v>
      </c>
      <c r="D26005" s="117">
        <v>99.77</v>
      </c>
      <c r="E26005" s="96">
        <v>99.51</v>
      </c>
      <c r="F26005" s="12">
        <v>2586874</v>
      </c>
    </row>
    <row r="26006" spans="2:6">
      <c r="B26006" s="21">
        <v>42993</v>
      </c>
      <c r="C26006" s="122" t="s">
        <v>88</v>
      </c>
      <c r="D26006" s="117">
        <v>158.47</v>
      </c>
      <c r="E26006" s="96">
        <v>159.88</v>
      </c>
      <c r="F26006" s="12">
        <v>49114602</v>
      </c>
    </row>
    <row r="26007" spans="2:6">
      <c r="B26007" s="21">
        <v>42993</v>
      </c>
      <c r="C26007" s="122" t="s">
        <v>89</v>
      </c>
      <c r="D26007" s="117">
        <v>89.39</v>
      </c>
      <c r="E26007" s="96">
        <v>87.37</v>
      </c>
      <c r="F26007" s="12">
        <v>20441496</v>
      </c>
    </row>
    <row r="26008" spans="2:6">
      <c r="B26008" s="21">
        <v>42993</v>
      </c>
      <c r="C26008" s="122" t="s">
        <v>90</v>
      </c>
      <c r="D26008" s="117">
        <v>80.47</v>
      </c>
      <c r="E26008" s="96">
        <v>81.599999999999994</v>
      </c>
      <c r="F26008" s="12">
        <v>2732342</v>
      </c>
    </row>
    <row r="26009" spans="2:6">
      <c r="B26009" s="21">
        <v>42993</v>
      </c>
      <c r="C26009" s="122" t="s">
        <v>91</v>
      </c>
      <c r="D26009" s="117">
        <v>51.75</v>
      </c>
      <c r="E26009" s="96">
        <v>51.76</v>
      </c>
      <c r="F26009" s="12">
        <v>6699659</v>
      </c>
    </row>
    <row r="26010" spans="2:6">
      <c r="B26010" s="21">
        <v>42993</v>
      </c>
      <c r="C26010" s="122" t="s">
        <v>92</v>
      </c>
      <c r="D26010" s="117">
        <v>135</v>
      </c>
      <c r="E26010" s="96">
        <v>135.35</v>
      </c>
      <c r="F26010" s="12">
        <v>3713509</v>
      </c>
    </row>
    <row r="26011" spans="2:6">
      <c r="B26011" s="21">
        <v>42993</v>
      </c>
      <c r="C26011" s="122" t="s">
        <v>93</v>
      </c>
      <c r="D26011" s="117">
        <v>154.9</v>
      </c>
      <c r="E26011" s="96">
        <v>154.49</v>
      </c>
      <c r="F26011" s="12">
        <v>3012822</v>
      </c>
    </row>
    <row r="26012" spans="2:6">
      <c r="B26012" s="21">
        <v>42993</v>
      </c>
      <c r="C26012" s="122" t="s">
        <v>94</v>
      </c>
      <c r="D26012" s="117">
        <v>82.37</v>
      </c>
      <c r="E26012" s="96">
        <v>83.84</v>
      </c>
      <c r="F26012" s="12">
        <v>2923791</v>
      </c>
    </row>
    <row r="26013" spans="2:6">
      <c r="B26013" s="21">
        <v>42993</v>
      </c>
      <c r="C26013" s="122" t="s">
        <v>95</v>
      </c>
      <c r="D26013" s="117">
        <v>43.27</v>
      </c>
      <c r="E26013" s="96">
        <v>43.84</v>
      </c>
      <c r="F26013" s="12">
        <v>5604342</v>
      </c>
    </row>
    <row r="26014" spans="2:6">
      <c r="B26014" s="21">
        <v>42993</v>
      </c>
      <c r="C26014" s="122" t="s">
        <v>96</v>
      </c>
      <c r="D26014" s="117">
        <v>106.89</v>
      </c>
      <c r="E26014" s="96">
        <v>106.78</v>
      </c>
      <c r="F26014" s="12">
        <v>3116724</v>
      </c>
    </row>
    <row r="26015" spans="2:6">
      <c r="B26015" s="21">
        <v>42993</v>
      </c>
      <c r="C26015" s="122" t="s">
        <v>97</v>
      </c>
      <c r="D26015" s="117">
        <v>218.43</v>
      </c>
      <c r="E26015" s="96">
        <v>216</v>
      </c>
      <c r="F26015" s="12">
        <v>2219803</v>
      </c>
    </row>
    <row r="26016" spans="2:6">
      <c r="B26016" s="21">
        <v>42993</v>
      </c>
      <c r="C26016" s="122" t="s">
        <v>98</v>
      </c>
      <c r="D26016" s="117">
        <v>115.62</v>
      </c>
      <c r="E26016" s="96">
        <v>114.13</v>
      </c>
      <c r="F26016" s="12">
        <v>6232568</v>
      </c>
    </row>
    <row r="26017" spans="2:6">
      <c r="B26017" s="21">
        <v>42993</v>
      </c>
      <c r="C26017" s="122" t="s">
        <v>99</v>
      </c>
      <c r="D26017" s="117">
        <v>59.85</v>
      </c>
      <c r="E26017" s="96">
        <v>59.81</v>
      </c>
      <c r="F26017" s="12">
        <v>2251573</v>
      </c>
    </row>
    <row r="26018" spans="2:6">
      <c r="B26018" s="21">
        <v>42993</v>
      </c>
      <c r="C26018" s="122" t="s">
        <v>100</v>
      </c>
      <c r="D26018" s="117">
        <v>73.069999999999993</v>
      </c>
      <c r="E26018" s="96">
        <v>73.03</v>
      </c>
      <c r="F26018" s="12">
        <v>2730891</v>
      </c>
    </row>
    <row r="26019" spans="2:6">
      <c r="B26019" s="21">
        <v>42993</v>
      </c>
      <c r="C26019" s="122" t="s">
        <v>101</v>
      </c>
      <c r="D26019" s="117">
        <v>11.24</v>
      </c>
      <c r="E26019" s="96">
        <v>11.35</v>
      </c>
      <c r="F26019" s="12">
        <v>8216391</v>
      </c>
    </row>
    <row r="26020" spans="2:6">
      <c r="B26020" s="21">
        <v>42993</v>
      </c>
      <c r="C26020" s="122" t="s">
        <v>102</v>
      </c>
      <c r="D26020" s="117">
        <v>162.19999999999999</v>
      </c>
      <c r="E26020" s="96">
        <v>162.68</v>
      </c>
      <c r="F26020" s="12">
        <v>1977451</v>
      </c>
    </row>
    <row r="26021" spans="2:6">
      <c r="B26021" s="21">
        <v>42993</v>
      </c>
      <c r="C26021" s="122" t="s">
        <v>103</v>
      </c>
      <c r="D26021" s="117">
        <v>81.93</v>
      </c>
      <c r="E26021" s="96">
        <v>82.81</v>
      </c>
      <c r="F26021" s="12">
        <v>2438596</v>
      </c>
    </row>
    <row r="26022" spans="2:6">
      <c r="B26022" s="21">
        <v>42993</v>
      </c>
      <c r="C26022" s="122" t="s">
        <v>104</v>
      </c>
      <c r="D26022" s="117">
        <v>224.25</v>
      </c>
      <c r="E26022" s="96">
        <v>220.29</v>
      </c>
      <c r="F26022" s="12">
        <v>3347884</v>
      </c>
    </row>
    <row r="26023" spans="2:6">
      <c r="B26023" s="21">
        <v>42993</v>
      </c>
      <c r="C26023" s="122" t="s">
        <v>105</v>
      </c>
      <c r="D26023" s="117">
        <v>59.67</v>
      </c>
      <c r="E26023" s="96">
        <v>59.62</v>
      </c>
      <c r="F26023" s="12">
        <v>9334444</v>
      </c>
    </row>
    <row r="26024" spans="2:6">
      <c r="B26024" s="21">
        <v>42993</v>
      </c>
      <c r="C26024" s="122" t="s">
        <v>106</v>
      </c>
      <c r="D26024" s="117">
        <v>45.69</v>
      </c>
      <c r="E26024" s="96">
        <v>45.59</v>
      </c>
      <c r="F26024" s="12">
        <v>1424581</v>
      </c>
    </row>
    <row r="26025" spans="2:6">
      <c r="B26025" s="21">
        <v>42993</v>
      </c>
      <c r="C26025" s="122" t="s">
        <v>107</v>
      </c>
      <c r="D26025" s="117">
        <v>92.94</v>
      </c>
      <c r="E26025" s="96">
        <v>93.85</v>
      </c>
      <c r="F26025" s="12">
        <v>778118</v>
      </c>
    </row>
    <row r="26026" spans="2:6">
      <c r="B26026" s="21">
        <v>42993</v>
      </c>
      <c r="C26026" s="122" t="s">
        <v>108</v>
      </c>
      <c r="D26026" s="117">
        <v>59.94</v>
      </c>
      <c r="E26026" s="96">
        <v>60.38</v>
      </c>
      <c r="F26026" s="12">
        <v>1816704</v>
      </c>
    </row>
    <row r="26027" spans="2:6">
      <c r="B26027" s="21">
        <v>42993</v>
      </c>
      <c r="C26027" s="122" t="s">
        <v>109</v>
      </c>
      <c r="D26027" s="117">
        <v>46.56</v>
      </c>
      <c r="E26027" s="96">
        <v>47.34</v>
      </c>
      <c r="F26027" s="12">
        <v>2697554</v>
      </c>
    </row>
    <row r="26028" spans="2:6">
      <c r="B26028" s="21">
        <v>42993</v>
      </c>
      <c r="C26028" s="122" t="s">
        <v>110</v>
      </c>
      <c r="D26028" s="117">
        <v>126.3</v>
      </c>
      <c r="E26028" s="96">
        <v>127.29</v>
      </c>
      <c r="F26028" s="12">
        <v>1617766</v>
      </c>
    </row>
    <row r="26029" spans="2:6">
      <c r="B26029" s="21">
        <v>42993</v>
      </c>
      <c r="C26029" s="122" t="s">
        <v>111</v>
      </c>
      <c r="D26029" s="117">
        <v>184.5</v>
      </c>
      <c r="E26029" s="96">
        <v>184.5</v>
      </c>
      <c r="F26029" s="12">
        <v>1862314</v>
      </c>
    </row>
    <row r="26030" spans="2:6">
      <c r="B26030" s="21">
        <v>42993</v>
      </c>
      <c r="C26030" s="122" t="s">
        <v>112</v>
      </c>
      <c r="D26030" s="117">
        <v>76.86</v>
      </c>
      <c r="E26030" s="96">
        <v>75.28</v>
      </c>
      <c r="F26030" s="12">
        <v>2224735</v>
      </c>
    </row>
    <row r="26031" spans="2:6">
      <c r="B26031" s="21">
        <v>42993</v>
      </c>
      <c r="C26031" s="122" t="s">
        <v>113</v>
      </c>
      <c r="D26031" s="117">
        <v>90.47</v>
      </c>
      <c r="E26031" s="96">
        <v>90.88</v>
      </c>
      <c r="F26031" s="12">
        <v>2915044</v>
      </c>
    </row>
    <row r="26032" spans="2:6">
      <c r="B26032" s="21">
        <v>42993</v>
      </c>
      <c r="C26032" s="122" t="s">
        <v>114</v>
      </c>
      <c r="D26032" s="117">
        <v>82.63</v>
      </c>
      <c r="E26032" s="96">
        <v>82.77</v>
      </c>
      <c r="F26032" s="12">
        <v>978928</v>
      </c>
    </row>
    <row r="26033" spans="2:6">
      <c r="B26033" s="21">
        <v>42993</v>
      </c>
      <c r="C26033" s="122" t="s">
        <v>115</v>
      </c>
      <c r="D26033" s="117">
        <v>147.06</v>
      </c>
      <c r="E26033" s="96">
        <v>146.69</v>
      </c>
      <c r="F26033" s="12">
        <v>3713613</v>
      </c>
    </row>
    <row r="26034" spans="2:6">
      <c r="B26034" s="21">
        <v>42993</v>
      </c>
      <c r="C26034" s="122" t="s">
        <v>116</v>
      </c>
      <c r="D26034" s="117">
        <v>46.97</v>
      </c>
      <c r="E26034" s="96">
        <v>47.14</v>
      </c>
      <c r="F26034" s="12">
        <v>13880440</v>
      </c>
    </row>
    <row r="26035" spans="2:6">
      <c r="B26035" s="21">
        <v>42993</v>
      </c>
      <c r="C26035" s="122" t="s">
        <v>117</v>
      </c>
      <c r="D26035" s="117">
        <v>12.33</v>
      </c>
      <c r="E26035" s="96">
        <v>12.52</v>
      </c>
      <c r="F26035" s="12">
        <v>50337411</v>
      </c>
    </row>
    <row r="26036" spans="2:6">
      <c r="B26036" s="21">
        <v>42993</v>
      </c>
      <c r="C26036" s="122" t="s">
        <v>118</v>
      </c>
      <c r="D26036" s="117">
        <v>65.22</v>
      </c>
      <c r="E26036" s="96">
        <v>65.33</v>
      </c>
      <c r="F26036" s="12">
        <v>1328333</v>
      </c>
    </row>
    <row r="26037" spans="2:6">
      <c r="B26037" s="21">
        <v>42993</v>
      </c>
      <c r="C26037" s="122" t="s">
        <v>119</v>
      </c>
      <c r="D26037" s="117">
        <v>178.43</v>
      </c>
      <c r="E26037" s="96">
        <v>179.87</v>
      </c>
      <c r="F26037" s="12">
        <v>385790</v>
      </c>
    </row>
    <row r="26038" spans="2:6">
      <c r="B26038" s="21">
        <v>42993</v>
      </c>
      <c r="C26038" s="122" t="s">
        <v>120</v>
      </c>
      <c r="D26038" s="117">
        <v>189.66</v>
      </c>
      <c r="E26038" s="96">
        <v>187.47</v>
      </c>
      <c r="F26038" s="12">
        <v>5348992</v>
      </c>
    </row>
    <row r="26039" spans="2:6">
      <c r="B26039" s="21">
        <v>42993</v>
      </c>
      <c r="C26039" s="122" t="s">
        <v>121</v>
      </c>
      <c r="D26039" s="117">
        <v>138.97</v>
      </c>
      <c r="E26039" s="96">
        <v>139.86000000000001</v>
      </c>
      <c r="F26039" s="12">
        <v>1808220</v>
      </c>
    </row>
    <row r="26040" spans="2:6">
      <c r="B26040" s="21">
        <v>42993</v>
      </c>
      <c r="C26040" s="122" t="s">
        <v>122</v>
      </c>
      <c r="D26040" s="117">
        <v>143.06</v>
      </c>
      <c r="E26040" s="96">
        <v>145.01</v>
      </c>
      <c r="F26040" s="12">
        <v>3210562</v>
      </c>
    </row>
    <row r="26041" spans="2:6">
      <c r="B26041" s="21">
        <v>42993</v>
      </c>
      <c r="C26041" s="122" t="s">
        <v>123</v>
      </c>
      <c r="D26041" s="117">
        <v>993.01</v>
      </c>
      <c r="E26041" s="96">
        <v>986.79</v>
      </c>
      <c r="F26041" s="12">
        <v>3760183</v>
      </c>
    </row>
    <row r="26042" spans="2:6">
      <c r="B26042" s="21">
        <v>42993</v>
      </c>
      <c r="C26042" s="122" t="s">
        <v>124</v>
      </c>
      <c r="D26042" s="117">
        <v>101.6</v>
      </c>
      <c r="E26042" s="96">
        <v>102.42</v>
      </c>
      <c r="F26042" s="12">
        <v>2627348</v>
      </c>
    </row>
    <row r="26043" spans="2:6">
      <c r="B26043" s="21">
        <v>42993</v>
      </c>
      <c r="C26043" s="122" t="s">
        <v>125</v>
      </c>
      <c r="D26043" s="117">
        <v>129.08000000000001</v>
      </c>
      <c r="E26043" s="96">
        <v>121.82</v>
      </c>
      <c r="F26043" s="12">
        <v>1769615</v>
      </c>
    </row>
    <row r="26044" spans="2:6">
      <c r="B26044" s="21">
        <v>42993</v>
      </c>
      <c r="C26044" s="122" t="s">
        <v>126</v>
      </c>
      <c r="D26044" s="117">
        <v>186.3</v>
      </c>
      <c r="E26044" s="96">
        <v>186.59</v>
      </c>
      <c r="F26044" s="12">
        <v>2608735</v>
      </c>
    </row>
    <row r="26045" spans="2:6">
      <c r="B26045" s="21">
        <v>42993</v>
      </c>
      <c r="C26045" s="122" t="s">
        <v>127</v>
      </c>
      <c r="D26045" s="117">
        <v>142.13999999999999</v>
      </c>
      <c r="E26045" s="96">
        <v>143.31</v>
      </c>
      <c r="F26045" s="12">
        <v>2573230</v>
      </c>
    </row>
    <row r="26046" spans="2:6">
      <c r="B26046" s="21">
        <v>42993</v>
      </c>
      <c r="C26046" s="122" t="s">
        <v>128</v>
      </c>
      <c r="D26046" s="117">
        <v>58.08</v>
      </c>
      <c r="E26046" s="96">
        <v>58.22</v>
      </c>
      <c r="F26046" s="12">
        <v>1220365</v>
      </c>
    </row>
    <row r="26047" spans="2:6">
      <c r="B26047" s="21">
        <v>42993</v>
      </c>
      <c r="C26047" s="122" t="s">
        <v>129</v>
      </c>
      <c r="D26047" s="117">
        <v>42.21</v>
      </c>
      <c r="E26047" s="96">
        <v>42.52</v>
      </c>
      <c r="F26047" s="12">
        <v>3101582</v>
      </c>
    </row>
    <row r="26048" spans="2:6">
      <c r="B26048" s="21">
        <v>42993</v>
      </c>
      <c r="C26048" s="122" t="s">
        <v>130</v>
      </c>
      <c r="D26048" s="117">
        <v>43.54</v>
      </c>
      <c r="E26048" s="96">
        <v>43.55</v>
      </c>
      <c r="F26048" s="12">
        <v>4328011</v>
      </c>
    </row>
    <row r="26049" spans="2:6">
      <c r="B26049" s="21">
        <v>42993</v>
      </c>
      <c r="C26049" s="122" t="s">
        <v>131</v>
      </c>
      <c r="D26049" s="117">
        <v>150.02000000000001</v>
      </c>
      <c r="E26049" s="96">
        <v>150.13</v>
      </c>
      <c r="F26049" s="12">
        <v>1750625</v>
      </c>
    </row>
    <row r="26050" spans="2:6">
      <c r="B26050" s="21">
        <v>42993</v>
      </c>
      <c r="C26050" s="122" t="s">
        <v>132</v>
      </c>
      <c r="D26050" s="117">
        <v>82.17</v>
      </c>
      <c r="E26050" s="96">
        <v>82.58</v>
      </c>
      <c r="F26050" s="12">
        <v>1132260</v>
      </c>
    </row>
    <row r="26051" spans="2:6">
      <c r="B26051" s="21">
        <v>42993</v>
      </c>
      <c r="C26051" s="122" t="s">
        <v>133</v>
      </c>
      <c r="D26051" s="117">
        <v>120.51</v>
      </c>
      <c r="E26051" s="96">
        <v>120.52</v>
      </c>
      <c r="F26051" s="12">
        <v>2231435</v>
      </c>
    </row>
    <row r="26052" spans="2:6">
      <c r="B26052" s="21">
        <v>42993</v>
      </c>
      <c r="C26052" s="122" t="s">
        <v>134</v>
      </c>
      <c r="D26052" s="117">
        <v>65.319999999999993</v>
      </c>
      <c r="E26052" s="96">
        <v>65</v>
      </c>
      <c r="F26052" s="12">
        <v>16172802</v>
      </c>
    </row>
    <row r="26053" spans="2:6">
      <c r="B26053" s="21">
        <v>42993</v>
      </c>
      <c r="C26053" s="122" t="s">
        <v>135</v>
      </c>
      <c r="D26053" s="117">
        <v>183.9</v>
      </c>
      <c r="E26053" s="96">
        <v>183.77</v>
      </c>
      <c r="F26053" s="12">
        <v>1318370</v>
      </c>
    </row>
    <row r="26054" spans="2:6">
      <c r="B26054" s="21">
        <v>42993</v>
      </c>
      <c r="C26054" s="122" t="s">
        <v>136</v>
      </c>
      <c r="D26054" s="117">
        <v>247.63</v>
      </c>
      <c r="E26054" s="96">
        <v>250.55</v>
      </c>
      <c r="F26054" s="12">
        <v>5006589</v>
      </c>
    </row>
    <row r="26055" spans="2:6">
      <c r="B26055" s="21">
        <v>42993</v>
      </c>
      <c r="C26055" s="122" t="s">
        <v>137</v>
      </c>
      <c r="D26055" s="117">
        <v>95.97</v>
      </c>
      <c r="E26055" s="96">
        <v>96.83</v>
      </c>
      <c r="F26055" s="12">
        <v>903393</v>
      </c>
    </row>
    <row r="26056" spans="2:6">
      <c r="B26056" s="21">
        <v>42993</v>
      </c>
      <c r="C26056" s="122" t="s">
        <v>138</v>
      </c>
      <c r="D26056" s="117">
        <v>82.48</v>
      </c>
      <c r="E26056" s="96">
        <v>82.68</v>
      </c>
      <c r="F26056" s="12">
        <v>1285704</v>
      </c>
    </row>
    <row r="26057" spans="2:6">
      <c r="B26057" s="21">
        <v>42993</v>
      </c>
      <c r="C26057" s="122" t="s">
        <v>139</v>
      </c>
      <c r="D26057" s="117">
        <v>86.52</v>
      </c>
      <c r="E26057" s="96">
        <v>86.99</v>
      </c>
      <c r="F26057" s="12">
        <v>7791555</v>
      </c>
    </row>
    <row r="26058" spans="2:6">
      <c r="B26058" s="21">
        <v>42993</v>
      </c>
      <c r="C26058" s="122" t="s">
        <v>140</v>
      </c>
      <c r="D26058" s="117">
        <v>174.34</v>
      </c>
      <c r="E26058" s="96">
        <v>170.5</v>
      </c>
      <c r="F26058" s="12">
        <v>1657606</v>
      </c>
    </row>
    <row r="26059" spans="2:6">
      <c r="B26059" s="21">
        <v>42993</v>
      </c>
      <c r="C26059" s="122" t="s">
        <v>141</v>
      </c>
      <c r="D26059" s="117">
        <v>564.98</v>
      </c>
      <c r="E26059" s="96">
        <v>569.89</v>
      </c>
      <c r="F26059" s="12">
        <v>693599</v>
      </c>
    </row>
    <row r="26060" spans="2:6">
      <c r="B26060" s="21">
        <v>42993</v>
      </c>
      <c r="C26060" s="122" t="s">
        <v>142</v>
      </c>
      <c r="D26060" s="117">
        <v>247.36</v>
      </c>
      <c r="E26060" s="96">
        <v>249</v>
      </c>
      <c r="F26060" s="12">
        <v>9033301</v>
      </c>
    </row>
    <row r="26061" spans="2:6">
      <c r="B26061" s="21">
        <v>42993</v>
      </c>
      <c r="C26061" s="122" t="s">
        <v>143</v>
      </c>
      <c r="D26061" s="117">
        <v>24.21</v>
      </c>
      <c r="E26061" s="96">
        <v>24.38</v>
      </c>
      <c r="F26061" s="12">
        <v>85937551</v>
      </c>
    </row>
    <row r="26062" spans="2:6">
      <c r="B26062" s="21">
        <v>42993</v>
      </c>
      <c r="C26062" s="122" t="s">
        <v>144</v>
      </c>
      <c r="D26062" s="117">
        <v>64.11</v>
      </c>
      <c r="E26062" s="96">
        <v>63.96</v>
      </c>
      <c r="F26062" s="12">
        <v>4525594</v>
      </c>
    </row>
    <row r="26063" spans="2:6">
      <c r="B26063" s="21">
        <v>42993</v>
      </c>
      <c r="C26063" s="122" t="s">
        <v>145</v>
      </c>
      <c r="D26063" s="117">
        <v>44.04</v>
      </c>
      <c r="E26063" s="96">
        <v>44.14</v>
      </c>
      <c r="F26063" s="12">
        <v>7616071</v>
      </c>
    </row>
    <row r="26064" spans="2:6">
      <c r="B26064" s="21">
        <v>42993</v>
      </c>
      <c r="C26064" s="122" t="s">
        <v>146</v>
      </c>
      <c r="D26064" s="117">
        <v>58.53</v>
      </c>
      <c r="E26064" s="96">
        <v>58.61</v>
      </c>
      <c r="F26064" s="12">
        <v>3919815</v>
      </c>
    </row>
    <row r="26065" spans="2:6">
      <c r="B26065" s="21">
        <v>42993</v>
      </c>
      <c r="C26065" s="122" t="s">
        <v>147</v>
      </c>
      <c r="D26065" s="117">
        <v>320.49</v>
      </c>
      <c r="E26065" s="96">
        <v>319.57</v>
      </c>
      <c r="F26065" s="12">
        <v>393428</v>
      </c>
    </row>
    <row r="26066" spans="2:6">
      <c r="B26066" s="21">
        <v>42993</v>
      </c>
      <c r="C26066" s="122" t="s">
        <v>148</v>
      </c>
      <c r="D26066" s="117">
        <v>197.51</v>
      </c>
      <c r="E26066" s="96">
        <v>195.34</v>
      </c>
      <c r="F26066" s="12">
        <v>1579400</v>
      </c>
    </row>
    <row r="26067" spans="2:6">
      <c r="B26067" s="21">
        <v>42993</v>
      </c>
      <c r="C26067" s="122" t="s">
        <v>149</v>
      </c>
      <c r="D26067" s="117">
        <v>42.11</v>
      </c>
      <c r="E26067" s="96">
        <v>42.48</v>
      </c>
      <c r="F26067" s="12">
        <v>4613989</v>
      </c>
    </row>
    <row r="26068" spans="2:6">
      <c r="B26068" s="21">
        <v>42993</v>
      </c>
      <c r="C26068" s="122" t="s">
        <v>150</v>
      </c>
      <c r="D26068" s="117">
        <v>36.369999999999997</v>
      </c>
      <c r="E26068" s="96">
        <v>36.9</v>
      </c>
      <c r="F26068" s="12">
        <v>8293145</v>
      </c>
    </row>
    <row r="26069" spans="2:6">
      <c r="B26069" s="21">
        <v>42993</v>
      </c>
      <c r="C26069" s="122" t="s">
        <v>151</v>
      </c>
      <c r="D26069" s="117">
        <v>324.91000000000003</v>
      </c>
      <c r="E26069" s="96">
        <v>321.26</v>
      </c>
      <c r="F26069" s="12">
        <v>2235370</v>
      </c>
    </row>
    <row r="26070" spans="2:6">
      <c r="B26070" s="21">
        <v>42993</v>
      </c>
      <c r="C26070" s="122" t="s">
        <v>152</v>
      </c>
      <c r="D26070" s="117">
        <v>51.1</v>
      </c>
      <c r="E26070" s="96">
        <v>51.56</v>
      </c>
      <c r="F26070" s="12">
        <v>5083264</v>
      </c>
    </row>
    <row r="26071" spans="2:6">
      <c r="B26071" s="21">
        <v>42993</v>
      </c>
      <c r="C26071" s="122" t="s">
        <v>153</v>
      </c>
      <c r="D26071" s="117">
        <v>426.74</v>
      </c>
      <c r="E26071" s="96">
        <v>428.72</v>
      </c>
      <c r="F26071" s="12">
        <v>850216</v>
      </c>
    </row>
    <row r="26072" spans="2:6">
      <c r="B26072" s="21">
        <v>42993</v>
      </c>
      <c r="C26072" s="122" t="s">
        <v>154</v>
      </c>
      <c r="D26072" s="117">
        <v>40.33</v>
      </c>
      <c r="E26072" s="96">
        <v>40.53</v>
      </c>
      <c r="F26072" s="12">
        <v>2115281</v>
      </c>
    </row>
    <row r="26073" spans="2:6">
      <c r="B26073" s="21">
        <v>42993</v>
      </c>
      <c r="C26073" s="122" t="s">
        <v>155</v>
      </c>
      <c r="D26073" s="117">
        <v>62.9</v>
      </c>
      <c r="E26073" s="96">
        <v>62.48</v>
      </c>
      <c r="F26073" s="12">
        <v>10407558</v>
      </c>
    </row>
    <row r="26074" spans="2:6">
      <c r="B26074" s="21">
        <v>42993</v>
      </c>
      <c r="C26074" s="122" t="s">
        <v>156</v>
      </c>
      <c r="D26074" s="117">
        <v>29</v>
      </c>
      <c r="E26074" s="96">
        <v>28.93</v>
      </c>
      <c r="F26074" s="12">
        <v>7680402</v>
      </c>
    </row>
    <row r="26075" spans="2:6">
      <c r="B26075" s="21">
        <v>42993</v>
      </c>
      <c r="C26075" s="122" t="s">
        <v>157</v>
      </c>
      <c r="D26075" s="117">
        <v>48.16</v>
      </c>
      <c r="E26075" s="96">
        <v>48.76</v>
      </c>
      <c r="F26075" s="12">
        <v>2096404</v>
      </c>
    </row>
    <row r="26076" spans="2:6">
      <c r="B26076" s="21">
        <v>42993</v>
      </c>
      <c r="C26076" s="122" t="s">
        <v>158</v>
      </c>
      <c r="D26076" s="117">
        <v>122.68</v>
      </c>
      <c r="E26076" s="96">
        <v>122.4</v>
      </c>
      <c r="F26076" s="12">
        <v>832698</v>
      </c>
    </row>
    <row r="26077" spans="2:6">
      <c r="B26077" s="21">
        <v>42993</v>
      </c>
      <c r="C26077" s="122" t="s">
        <v>159</v>
      </c>
      <c r="D26077" s="117">
        <v>69.12</v>
      </c>
      <c r="E26077" s="96">
        <v>69.040000000000006</v>
      </c>
      <c r="F26077" s="12">
        <v>18360910</v>
      </c>
    </row>
    <row r="26078" spans="2:6">
      <c r="B26078" s="21">
        <v>42993</v>
      </c>
      <c r="C26078" s="122" t="s">
        <v>160</v>
      </c>
      <c r="D26078" s="117">
        <v>33.17</v>
      </c>
      <c r="E26078" s="96">
        <v>33.1</v>
      </c>
      <c r="F26078" s="12">
        <v>2939591</v>
      </c>
    </row>
    <row r="26079" spans="2:6">
      <c r="B26079" s="21">
        <v>42993</v>
      </c>
      <c r="C26079" s="122" t="s">
        <v>161</v>
      </c>
      <c r="D26079" s="117">
        <v>34.659999999999997</v>
      </c>
      <c r="E26079" s="96">
        <v>35.01</v>
      </c>
      <c r="F26079" s="12">
        <v>4881215</v>
      </c>
    </row>
    <row r="26080" spans="2:6">
      <c r="B26080" s="21">
        <v>42993</v>
      </c>
      <c r="C26080" s="122" t="s">
        <v>162</v>
      </c>
      <c r="D26080" s="117">
        <v>67.569999999999993</v>
      </c>
      <c r="E26080" s="96">
        <v>67.5</v>
      </c>
      <c r="F26080" s="12">
        <v>4676862</v>
      </c>
    </row>
    <row r="26081" spans="2:6">
      <c r="B26081" s="21">
        <v>42993</v>
      </c>
      <c r="C26081" s="122" t="s">
        <v>163</v>
      </c>
      <c r="D26081" s="117">
        <v>121.01</v>
      </c>
      <c r="E26081" s="96">
        <v>121.37</v>
      </c>
      <c r="F26081" s="12">
        <v>4610125</v>
      </c>
    </row>
    <row r="26082" spans="2:6">
      <c r="B26082" s="21">
        <v>42993</v>
      </c>
      <c r="C26082" s="122" t="s">
        <v>164</v>
      </c>
      <c r="D26082" s="117">
        <v>142.79</v>
      </c>
      <c r="E26082" s="96">
        <v>143.51</v>
      </c>
      <c r="F26082" s="12">
        <v>2307678</v>
      </c>
    </row>
    <row r="26083" spans="2:6">
      <c r="B26083" s="21">
        <v>42993</v>
      </c>
      <c r="C26083" s="122" t="s">
        <v>165</v>
      </c>
      <c r="D26083" s="117">
        <v>36.72</v>
      </c>
      <c r="E26083" s="96">
        <v>36.619999999999997</v>
      </c>
      <c r="F26083" s="12">
        <v>2235002</v>
      </c>
    </row>
    <row r="26084" spans="2:6">
      <c r="B26084" s="21">
        <v>42993</v>
      </c>
      <c r="C26084" s="122" t="s">
        <v>166</v>
      </c>
      <c r="D26084" s="117">
        <v>105.85</v>
      </c>
      <c r="E26084" s="96">
        <v>104.67</v>
      </c>
      <c r="F26084" s="12">
        <v>6221349</v>
      </c>
    </row>
    <row r="26085" spans="2:6">
      <c r="B26085" s="21">
        <v>42993</v>
      </c>
      <c r="C26085" s="122" t="s">
        <v>167</v>
      </c>
      <c r="D26085" s="117">
        <v>57.89</v>
      </c>
      <c r="E26085" s="96">
        <v>58.23</v>
      </c>
      <c r="F26085" s="12">
        <v>4952980</v>
      </c>
    </row>
    <row r="26086" spans="2:6">
      <c r="B26086" s="21">
        <v>42993</v>
      </c>
      <c r="C26086" s="122" t="s">
        <v>168</v>
      </c>
      <c r="D26086" s="117">
        <v>104.99</v>
      </c>
      <c r="E26086" s="96">
        <v>105.48</v>
      </c>
      <c r="F26086" s="12">
        <v>2987845</v>
      </c>
    </row>
    <row r="26087" spans="2:6">
      <c r="B26087" s="21">
        <v>42993</v>
      </c>
      <c r="C26087" s="122" t="s">
        <v>169</v>
      </c>
      <c r="D26087" s="117">
        <v>67.27</v>
      </c>
      <c r="E26087" s="96">
        <v>65.94</v>
      </c>
      <c r="F26087" s="12">
        <v>10390474</v>
      </c>
    </row>
    <row r="26088" spans="2:6">
      <c r="B26088" s="21">
        <v>42993</v>
      </c>
      <c r="C26088" s="122" t="s">
        <v>170</v>
      </c>
      <c r="D26088" s="117">
        <v>141.5</v>
      </c>
      <c r="E26088" s="96">
        <v>142.04</v>
      </c>
      <c r="F26088" s="12">
        <v>5983997</v>
      </c>
    </row>
    <row r="26089" spans="2:6">
      <c r="B26089" s="21">
        <v>42993</v>
      </c>
      <c r="C26089" s="122" t="s">
        <v>171</v>
      </c>
      <c r="D26089" s="117">
        <v>71.92</v>
      </c>
      <c r="E26089" s="96">
        <v>71.48</v>
      </c>
      <c r="F26089" s="12">
        <v>6083154</v>
      </c>
    </row>
    <row r="26090" spans="2:6">
      <c r="B26090" s="21">
        <v>42993</v>
      </c>
      <c r="C26090" s="122" t="s">
        <v>172</v>
      </c>
      <c r="D26090" s="117">
        <v>32.28</v>
      </c>
      <c r="E26090" s="96">
        <v>32.89</v>
      </c>
      <c r="F26090" s="12">
        <v>4863973</v>
      </c>
    </row>
    <row r="26091" spans="2:6">
      <c r="B26091" s="21">
        <v>42993</v>
      </c>
      <c r="C26091" s="122" t="s">
        <v>173</v>
      </c>
      <c r="D26091" s="117">
        <v>34.69</v>
      </c>
      <c r="E26091" s="96">
        <v>35.159999999999997</v>
      </c>
      <c r="F26091" s="12">
        <v>6791062</v>
      </c>
    </row>
    <row r="26092" spans="2:6">
      <c r="B26092" s="21">
        <v>42993</v>
      </c>
      <c r="C26092" s="122" t="s">
        <v>174</v>
      </c>
      <c r="D26092" s="117">
        <v>49.56</v>
      </c>
      <c r="E26092" s="96">
        <v>50.43</v>
      </c>
      <c r="F26092" s="12">
        <v>2644107</v>
      </c>
    </row>
    <row r="26093" spans="2:6">
      <c r="B26093" s="21">
        <v>42993</v>
      </c>
      <c r="C26093" s="122" t="s">
        <v>175</v>
      </c>
      <c r="D26093" s="117">
        <v>4.0999999999999996</v>
      </c>
      <c r="E26093" s="96">
        <v>4</v>
      </c>
      <c r="F26093" s="12">
        <v>66705048</v>
      </c>
    </row>
    <row r="26094" spans="2:6">
      <c r="B26094" s="21">
        <v>42993</v>
      </c>
      <c r="C26094" s="122" t="s">
        <v>176</v>
      </c>
      <c r="D26094" s="117">
        <v>70.650000000000006</v>
      </c>
      <c r="E26094" s="96">
        <v>71.45</v>
      </c>
      <c r="F26094" s="12">
        <v>2340120</v>
      </c>
    </row>
    <row r="26095" spans="2:6">
      <c r="B26095" s="21">
        <v>42993</v>
      </c>
      <c r="C26095" s="122" t="s">
        <v>177</v>
      </c>
      <c r="D26095" s="117">
        <v>375.91</v>
      </c>
      <c r="E26095" s="96">
        <v>369.47</v>
      </c>
      <c r="F26095" s="12">
        <v>5270018</v>
      </c>
    </row>
    <row r="26096" spans="2:6">
      <c r="B26096" s="21">
        <v>42993</v>
      </c>
      <c r="C26096" s="122" t="s">
        <v>178</v>
      </c>
      <c r="D26096" s="117">
        <v>185.81</v>
      </c>
      <c r="E26096" s="96">
        <v>186.05</v>
      </c>
      <c r="F26096" s="12">
        <v>2462011</v>
      </c>
    </row>
    <row r="26097" spans="2:6">
      <c r="B26097" s="21">
        <v>42993</v>
      </c>
      <c r="C26097" s="122" t="s">
        <v>179</v>
      </c>
      <c r="D26097" s="117">
        <v>75.540000000000006</v>
      </c>
      <c r="E26097" s="96">
        <v>75.22</v>
      </c>
      <c r="F26097" s="12">
        <v>1390942</v>
      </c>
    </row>
    <row r="26098" spans="2:6">
      <c r="B26098" s="21">
        <v>42993</v>
      </c>
      <c r="C26098" s="122" t="s">
        <v>180</v>
      </c>
      <c r="D26098" s="117">
        <v>72.33</v>
      </c>
      <c r="E26098" s="96">
        <v>72.28</v>
      </c>
      <c r="F26098" s="12">
        <v>4662365</v>
      </c>
    </row>
    <row r="26099" spans="2:6">
      <c r="B26099" s="21">
        <v>42993</v>
      </c>
      <c r="C26099" s="122" t="s">
        <v>181</v>
      </c>
      <c r="D26099" s="117">
        <v>134.41</v>
      </c>
      <c r="E26099" s="96">
        <v>136.18</v>
      </c>
      <c r="F26099" s="12">
        <v>906023</v>
      </c>
    </row>
    <row r="26100" spans="2:6">
      <c r="B26100" s="21">
        <v>42993</v>
      </c>
      <c r="C26100" s="122" t="s">
        <v>182</v>
      </c>
      <c r="D26100" s="117">
        <v>67.98</v>
      </c>
      <c r="E26100" s="96">
        <v>69.09</v>
      </c>
      <c r="F26100" s="12">
        <v>2822577</v>
      </c>
    </row>
    <row r="26101" spans="2:6">
      <c r="B26101" s="21">
        <v>42993</v>
      </c>
      <c r="C26101" s="122" t="s">
        <v>183</v>
      </c>
      <c r="D26101" s="117">
        <v>37.549999999999997</v>
      </c>
      <c r="E26101" s="96">
        <v>36.93</v>
      </c>
      <c r="F26101" s="12">
        <v>62370131</v>
      </c>
    </row>
    <row r="26102" spans="2:6">
      <c r="B26102" s="21">
        <v>42993</v>
      </c>
      <c r="C26102" s="122" t="s">
        <v>184</v>
      </c>
      <c r="D26102" s="117">
        <v>131.97999999999999</v>
      </c>
      <c r="E26102" s="96">
        <v>131.29</v>
      </c>
      <c r="F26102" s="12">
        <v>1670615</v>
      </c>
    </row>
    <row r="26103" spans="2:6">
      <c r="B26103" s="21">
        <v>42993</v>
      </c>
      <c r="C26103" s="122" t="s">
        <v>185</v>
      </c>
      <c r="D26103" s="117">
        <v>310</v>
      </c>
      <c r="E26103" s="96">
        <v>313.08999999999997</v>
      </c>
      <c r="F26103" s="12">
        <v>1377786</v>
      </c>
    </row>
    <row r="26104" spans="2:6">
      <c r="B26104" s="21">
        <v>42993</v>
      </c>
      <c r="C26104" s="122" t="s">
        <v>186</v>
      </c>
      <c r="D26104" s="117">
        <v>164.09</v>
      </c>
      <c r="E26104" s="96">
        <v>165.23</v>
      </c>
      <c r="F26104" s="12">
        <v>2322073</v>
      </c>
    </row>
    <row r="26105" spans="2:6">
      <c r="B26105" s="21">
        <v>42993</v>
      </c>
      <c r="C26105" s="122" t="s">
        <v>187</v>
      </c>
      <c r="D26105" s="117">
        <v>47.77</v>
      </c>
      <c r="E26105" s="96">
        <v>47.87</v>
      </c>
      <c r="F26105" s="12">
        <v>3244228</v>
      </c>
    </row>
    <row r="26106" spans="2:6">
      <c r="B26106" s="21">
        <v>42993</v>
      </c>
      <c r="C26106" s="122" t="s">
        <v>188</v>
      </c>
      <c r="D26106" s="117">
        <v>95.88</v>
      </c>
      <c r="E26106" s="96">
        <v>95.98</v>
      </c>
      <c r="F26106" s="12">
        <v>1945209</v>
      </c>
    </row>
    <row r="26107" spans="2:6">
      <c r="B26107" s="21">
        <v>42993</v>
      </c>
      <c r="C26107" s="122" t="s">
        <v>189</v>
      </c>
      <c r="D26107" s="117">
        <v>30.19</v>
      </c>
      <c r="E26107" s="96">
        <v>30.27</v>
      </c>
      <c r="F26107" s="12">
        <v>5332092</v>
      </c>
    </row>
    <row r="26108" spans="2:6">
      <c r="B26108" s="21">
        <v>42993</v>
      </c>
      <c r="C26108" s="122" t="s">
        <v>190</v>
      </c>
      <c r="D26108" s="117">
        <v>78.599999999999994</v>
      </c>
      <c r="E26108" s="96">
        <v>80.040000000000006</v>
      </c>
      <c r="F26108" s="12">
        <v>4445846</v>
      </c>
    </row>
    <row r="26109" spans="2:6">
      <c r="B26109" s="21">
        <v>42993</v>
      </c>
      <c r="C26109" s="122" t="s">
        <v>191</v>
      </c>
      <c r="D26109" s="117">
        <v>26.75</v>
      </c>
      <c r="E26109" s="96">
        <v>26.81</v>
      </c>
      <c r="F26109" s="12">
        <v>6050689</v>
      </c>
    </row>
    <row r="26110" spans="2:6">
      <c r="B26110" s="21">
        <v>42993</v>
      </c>
      <c r="C26110" s="122" t="s">
        <v>192</v>
      </c>
      <c r="D26110" s="117">
        <v>41.54</v>
      </c>
      <c r="E26110" s="96">
        <v>41.4</v>
      </c>
      <c r="F26110" s="12">
        <v>2965041</v>
      </c>
    </row>
    <row r="26111" spans="2:6">
      <c r="B26111" s="21">
        <v>42993</v>
      </c>
      <c r="C26111" s="122" t="s">
        <v>193</v>
      </c>
      <c r="D26111" s="117">
        <v>131.51</v>
      </c>
      <c r="E26111" s="96">
        <v>131.09</v>
      </c>
      <c r="F26111" s="12">
        <v>2931876</v>
      </c>
    </row>
    <row r="26112" spans="2:6">
      <c r="B26112" s="21">
        <v>42993</v>
      </c>
      <c r="C26112" s="122" t="s">
        <v>194</v>
      </c>
      <c r="D26112" s="117">
        <v>247.77</v>
      </c>
      <c r="E26112" s="96">
        <v>245.21</v>
      </c>
      <c r="F26112" s="12">
        <v>862709</v>
      </c>
    </row>
    <row r="26113" spans="2:6">
      <c r="B26113" s="21">
        <v>42993</v>
      </c>
      <c r="C26113" s="122" t="s">
        <v>195</v>
      </c>
      <c r="D26113" s="117">
        <v>45.83</v>
      </c>
      <c r="E26113" s="96">
        <v>46.51</v>
      </c>
      <c r="F26113" s="12">
        <v>11895013</v>
      </c>
    </row>
    <row r="26114" spans="2:6">
      <c r="B26114" s="21">
        <v>42993</v>
      </c>
      <c r="C26114" s="122" t="s">
        <v>196</v>
      </c>
      <c r="D26114" s="117">
        <v>162.24</v>
      </c>
      <c r="E26114" s="96">
        <v>162.30000000000001</v>
      </c>
      <c r="F26114" s="12">
        <v>3757799</v>
      </c>
    </row>
    <row r="26115" spans="2:6">
      <c r="B26115" s="21">
        <v>42993</v>
      </c>
      <c r="C26115" s="122" t="s">
        <v>197</v>
      </c>
      <c r="D26115" s="117">
        <v>17.170000000000002</v>
      </c>
      <c r="E26115" s="96">
        <v>16.86</v>
      </c>
      <c r="F26115" s="12">
        <v>7763999</v>
      </c>
    </row>
    <row r="26116" spans="2:6">
      <c r="B26116" s="21">
        <v>42993</v>
      </c>
      <c r="C26116" s="122" t="s">
        <v>198</v>
      </c>
      <c r="D26116" s="117">
        <v>47.76</v>
      </c>
      <c r="E26116" s="96">
        <v>48.73</v>
      </c>
      <c r="F26116" s="12">
        <v>3905234</v>
      </c>
    </row>
    <row r="26117" spans="2:6">
      <c r="B26117" s="21">
        <v>42993</v>
      </c>
      <c r="C26117" s="122" t="s">
        <v>199</v>
      </c>
      <c r="D26117" s="117">
        <v>95.51</v>
      </c>
      <c r="E26117" s="96">
        <v>94.63</v>
      </c>
      <c r="F26117" s="12">
        <v>6081706</v>
      </c>
    </row>
    <row r="26118" spans="2:6">
      <c r="B26118" s="21">
        <v>42993</v>
      </c>
      <c r="C26118" s="122" t="s">
        <v>200</v>
      </c>
      <c r="D26118" s="117">
        <v>32.200000000000003</v>
      </c>
      <c r="E26118" s="96">
        <v>32.44</v>
      </c>
      <c r="F26118" s="12">
        <v>29336087</v>
      </c>
    </row>
    <row r="26119" spans="2:6">
      <c r="B26119" s="21">
        <v>42993</v>
      </c>
      <c r="C26119" s="122" t="s">
        <v>201</v>
      </c>
      <c r="D26119" s="117">
        <v>32.11</v>
      </c>
      <c r="E26119" s="96">
        <v>31.98</v>
      </c>
      <c r="F26119" s="12">
        <v>5481285</v>
      </c>
    </row>
    <row r="26120" spans="2:6">
      <c r="B26120" s="21">
        <v>42993</v>
      </c>
      <c r="C26120" s="122" t="s">
        <v>202</v>
      </c>
      <c r="D26120" s="117">
        <v>51.9</v>
      </c>
      <c r="E26120" s="96">
        <v>52.48</v>
      </c>
      <c r="F26120" s="12">
        <v>9369129</v>
      </c>
    </row>
    <row r="26121" spans="2:6">
      <c r="B26121" s="21">
        <v>42993</v>
      </c>
      <c r="C26121" s="122" t="s">
        <v>203</v>
      </c>
      <c r="D26121" s="117">
        <v>134.58000000000001</v>
      </c>
      <c r="E26121" s="96">
        <v>134.15</v>
      </c>
      <c r="F26121" s="12">
        <v>882320</v>
      </c>
    </row>
    <row r="26122" spans="2:6">
      <c r="B26122" s="21">
        <v>42993</v>
      </c>
      <c r="C26122" s="122" t="s">
        <v>204</v>
      </c>
      <c r="D26122" s="117">
        <v>18.920000000000002</v>
      </c>
      <c r="E26122" s="96">
        <v>18.98</v>
      </c>
      <c r="F26122" s="12">
        <v>13886792</v>
      </c>
    </row>
    <row r="26123" spans="2:6">
      <c r="B26123" s="21">
        <v>42993</v>
      </c>
      <c r="C26123" s="122" t="s">
        <v>205</v>
      </c>
      <c r="D26123" s="117">
        <v>71.77</v>
      </c>
      <c r="E26123" s="96">
        <v>71.819999999999993</v>
      </c>
      <c r="F26123" s="12">
        <v>3927830</v>
      </c>
    </row>
    <row r="26124" spans="2:6">
      <c r="B26124" s="21">
        <v>42993</v>
      </c>
      <c r="C26124" s="122" t="s">
        <v>206</v>
      </c>
      <c r="D26124" s="117">
        <v>76.14</v>
      </c>
      <c r="E26124" s="96">
        <v>76.22</v>
      </c>
      <c r="F26124" s="12">
        <v>2891393</v>
      </c>
    </row>
    <row r="26125" spans="2:6">
      <c r="B26125" s="21">
        <v>42993</v>
      </c>
      <c r="C26125" s="122" t="s">
        <v>207</v>
      </c>
      <c r="D26125" s="117">
        <v>82.21</v>
      </c>
      <c r="E26125" s="96">
        <v>83.17</v>
      </c>
      <c r="F26125" s="12">
        <v>7483230</v>
      </c>
    </row>
    <row r="26126" spans="2:6">
      <c r="B26126" s="21">
        <v>42993</v>
      </c>
      <c r="C26126" s="122" t="s">
        <v>208</v>
      </c>
      <c r="D26126" s="117">
        <v>114.83</v>
      </c>
      <c r="E26126" s="96">
        <v>114.63</v>
      </c>
      <c r="F26126" s="12">
        <v>8387623</v>
      </c>
    </row>
    <row r="26127" spans="2:6">
      <c r="B26127" s="21">
        <v>42993</v>
      </c>
      <c r="C26127" s="122" t="s">
        <v>209</v>
      </c>
      <c r="D26127" s="117">
        <v>121.79</v>
      </c>
      <c r="E26127" s="96">
        <v>122.84</v>
      </c>
      <c r="F26127" s="12">
        <v>1385456</v>
      </c>
    </row>
    <row r="26128" spans="2:6">
      <c r="B26128" s="21">
        <v>42993</v>
      </c>
      <c r="C26128" s="122" t="s">
        <v>210</v>
      </c>
      <c r="D26128" s="117">
        <v>79.37</v>
      </c>
      <c r="E26128" s="96">
        <v>79.5</v>
      </c>
      <c r="F26128" s="12">
        <v>6853073</v>
      </c>
    </row>
    <row r="26129" spans="2:6">
      <c r="B26129" s="21">
        <v>42993</v>
      </c>
      <c r="C26129" s="122" t="s">
        <v>211</v>
      </c>
      <c r="D26129" s="117">
        <v>48.05</v>
      </c>
      <c r="E26129" s="96">
        <v>48.25</v>
      </c>
      <c r="F26129" s="12">
        <v>17746232</v>
      </c>
    </row>
    <row r="26130" spans="2:6">
      <c r="B26130" s="21">
        <v>42993</v>
      </c>
      <c r="C26130" s="122" t="s">
        <v>212</v>
      </c>
      <c r="D26130" s="117">
        <v>119.06</v>
      </c>
      <c r="E26130" s="96">
        <v>119.01</v>
      </c>
      <c r="F26130" s="12">
        <v>6627120</v>
      </c>
    </row>
    <row r="26131" spans="2:6">
      <c r="B26131" s="21">
        <v>42993</v>
      </c>
      <c r="C26131" s="122" t="s">
        <v>213</v>
      </c>
      <c r="D26131" s="117">
        <v>58.54</v>
      </c>
      <c r="E26131" s="96">
        <v>59.43</v>
      </c>
      <c r="F26131" s="12">
        <v>4212083</v>
      </c>
    </row>
    <row r="26132" spans="2:6">
      <c r="B26132" s="21">
        <v>42993</v>
      </c>
      <c r="C26132" s="122" t="s">
        <v>214</v>
      </c>
      <c r="D26132" s="117">
        <v>76.91</v>
      </c>
      <c r="E26132" s="96">
        <v>77.599999999999994</v>
      </c>
      <c r="F26132" s="12">
        <v>4146445</v>
      </c>
    </row>
    <row r="26133" spans="2:6">
      <c r="B26133" s="21">
        <v>42993</v>
      </c>
      <c r="C26133" s="122" t="s">
        <v>215</v>
      </c>
      <c r="D26133" s="117">
        <v>105.52</v>
      </c>
      <c r="E26133" s="96">
        <v>104.96</v>
      </c>
      <c r="F26133" s="12">
        <v>1252259</v>
      </c>
    </row>
    <row r="26134" spans="2:6">
      <c r="B26134" s="21">
        <v>42993</v>
      </c>
      <c r="C26134" s="122" t="s">
        <v>216</v>
      </c>
      <c r="D26134" s="117">
        <v>37.229999999999997</v>
      </c>
      <c r="E26134" s="96">
        <v>37.17</v>
      </c>
      <c r="F26134" s="12">
        <v>5452118</v>
      </c>
    </row>
    <row r="26135" spans="2:6">
      <c r="B26135" s="21">
        <v>42993</v>
      </c>
      <c r="C26135" s="122" t="s">
        <v>217</v>
      </c>
      <c r="D26135" s="117">
        <v>88.03</v>
      </c>
      <c r="E26135" s="96">
        <v>88.21</v>
      </c>
      <c r="F26135" s="12">
        <v>3582287</v>
      </c>
    </row>
    <row r="26136" spans="2:6">
      <c r="B26136" s="21">
        <v>42993</v>
      </c>
      <c r="C26136" s="122" t="s">
        <v>218</v>
      </c>
      <c r="D26136" s="117">
        <v>98.05</v>
      </c>
      <c r="E26136" s="96">
        <v>98.52</v>
      </c>
      <c r="F26136" s="12">
        <v>23870293</v>
      </c>
    </row>
    <row r="26137" spans="2:6">
      <c r="B26137" s="21">
        <v>42993</v>
      </c>
      <c r="C26137" s="122" t="s">
        <v>219</v>
      </c>
      <c r="D26137" s="117">
        <v>21.6</v>
      </c>
      <c r="E26137" s="96">
        <v>21.94</v>
      </c>
      <c r="F26137" s="12">
        <v>7494668</v>
      </c>
    </row>
    <row r="26138" spans="2:6">
      <c r="B26138" s="21">
        <v>42993</v>
      </c>
      <c r="C26138" s="122" t="s">
        <v>220</v>
      </c>
      <c r="D26138" s="117">
        <v>20.260000000000002</v>
      </c>
      <c r="E26138" s="96">
        <v>20.64</v>
      </c>
      <c r="F26138" s="12">
        <v>6136418</v>
      </c>
    </row>
    <row r="26139" spans="2:6">
      <c r="B26139" s="21">
        <v>42993</v>
      </c>
      <c r="C26139" s="122" t="s">
        <v>221</v>
      </c>
      <c r="D26139" s="117">
        <v>53.4</v>
      </c>
      <c r="E26139" s="96">
        <v>52.95</v>
      </c>
      <c r="F26139" s="12">
        <v>3134613</v>
      </c>
    </row>
    <row r="26140" spans="2:6">
      <c r="B26140" s="21">
        <v>42993</v>
      </c>
      <c r="C26140" s="122" t="s">
        <v>222</v>
      </c>
      <c r="D26140" s="117">
        <v>97.91</v>
      </c>
      <c r="E26140" s="96">
        <v>100.19</v>
      </c>
      <c r="F26140" s="12">
        <v>2184292</v>
      </c>
    </row>
    <row r="26141" spans="2:6">
      <c r="B26141" s="21">
        <v>42993</v>
      </c>
      <c r="C26141" s="122" t="s">
        <v>223</v>
      </c>
      <c r="D26141" s="117">
        <v>120.79</v>
      </c>
      <c r="E26141" s="96">
        <v>117.59</v>
      </c>
      <c r="F26141" s="12">
        <v>9754053</v>
      </c>
    </row>
    <row r="26142" spans="2:6">
      <c r="B26142" s="21">
        <v>42993</v>
      </c>
      <c r="C26142" s="122" t="s">
        <v>224</v>
      </c>
      <c r="D26142" s="117">
        <v>83.59</v>
      </c>
      <c r="E26142" s="96">
        <v>83.48</v>
      </c>
      <c r="F26142" s="12">
        <v>2757320</v>
      </c>
    </row>
    <row r="26143" spans="2:6">
      <c r="B26143" s="21">
        <v>42993</v>
      </c>
      <c r="C26143" s="122" t="s">
        <v>225</v>
      </c>
      <c r="D26143" s="117">
        <v>89.95</v>
      </c>
      <c r="E26143" s="96">
        <v>89.81</v>
      </c>
      <c r="F26143" s="12">
        <v>1117406</v>
      </c>
    </row>
    <row r="26144" spans="2:6">
      <c r="B26144" s="21">
        <v>42993</v>
      </c>
      <c r="C26144" s="122" t="s">
        <v>226</v>
      </c>
      <c r="D26144" s="117">
        <v>91.66</v>
      </c>
      <c r="E26144" s="96">
        <v>91.54</v>
      </c>
      <c r="F26144" s="12">
        <v>1672944</v>
      </c>
    </row>
    <row r="26145" spans="2:6">
      <c r="B26145" s="21">
        <v>42993</v>
      </c>
      <c r="C26145" s="122" t="s">
        <v>227</v>
      </c>
      <c r="D26145" s="117">
        <v>29.77</v>
      </c>
      <c r="E26145" s="96">
        <v>29.57</v>
      </c>
      <c r="F26145" s="12">
        <v>2985851</v>
      </c>
    </row>
    <row r="26146" spans="2:6">
      <c r="B26146" s="21">
        <v>42993</v>
      </c>
      <c r="C26146" s="122" t="s">
        <v>228</v>
      </c>
      <c r="D26146" s="117">
        <v>83.28</v>
      </c>
      <c r="E26146" s="96">
        <v>83.86</v>
      </c>
      <c r="F26146" s="12">
        <v>2070694</v>
      </c>
    </row>
    <row r="26147" spans="2:6">
      <c r="B26147" s="21">
        <v>42993</v>
      </c>
      <c r="C26147" s="122" t="s">
        <v>229</v>
      </c>
      <c r="D26147" s="117">
        <v>111.06</v>
      </c>
      <c r="E26147" s="96">
        <v>111.45</v>
      </c>
      <c r="F26147" s="12">
        <v>1369971</v>
      </c>
    </row>
    <row r="26148" spans="2:6">
      <c r="B26148" s="21">
        <v>42993</v>
      </c>
      <c r="C26148" s="122" t="s">
        <v>230</v>
      </c>
      <c r="D26148" s="117">
        <v>87.5</v>
      </c>
      <c r="E26148" s="96">
        <v>87.3</v>
      </c>
      <c r="F26148" s="12">
        <v>6419300</v>
      </c>
    </row>
    <row r="26149" spans="2:6">
      <c r="B26149" s="21">
        <v>42993</v>
      </c>
      <c r="C26149" s="122" t="s">
        <v>231</v>
      </c>
      <c r="D26149" s="117">
        <v>59.53</v>
      </c>
      <c r="E26149" s="96">
        <v>59.63</v>
      </c>
      <c r="F26149" s="12">
        <v>2154799</v>
      </c>
    </row>
    <row r="26150" spans="2:6">
      <c r="B26150" s="21">
        <v>42993</v>
      </c>
      <c r="C26150" s="122" t="s">
        <v>232</v>
      </c>
      <c r="D26150" s="117">
        <v>33.94</v>
      </c>
      <c r="E26150" s="96">
        <v>33.65</v>
      </c>
      <c r="F26150" s="12">
        <v>4709395</v>
      </c>
    </row>
    <row r="26151" spans="2:6">
      <c r="B26151" s="21">
        <v>42993</v>
      </c>
      <c r="C26151" s="122" t="s">
        <v>233</v>
      </c>
      <c r="D26151" s="117">
        <v>70.260000000000005</v>
      </c>
      <c r="E26151" s="96">
        <v>69.86</v>
      </c>
      <c r="F26151" s="12">
        <v>32382148</v>
      </c>
    </row>
    <row r="26152" spans="2:6">
      <c r="B26152" s="21">
        <v>42993</v>
      </c>
      <c r="C26152" s="122" t="s">
        <v>234</v>
      </c>
      <c r="D26152" s="117">
        <v>85.78</v>
      </c>
      <c r="E26152" s="96">
        <v>85.07</v>
      </c>
      <c r="F26152" s="12">
        <v>2249700</v>
      </c>
    </row>
    <row r="26153" spans="2:6">
      <c r="B26153" s="21">
        <v>42993</v>
      </c>
      <c r="C26153" s="122" t="s">
        <v>235</v>
      </c>
      <c r="D26153" s="117">
        <v>119.29</v>
      </c>
      <c r="E26153" s="96">
        <v>119.42</v>
      </c>
      <c r="F26153" s="12">
        <v>3192011</v>
      </c>
    </row>
    <row r="26154" spans="2:6">
      <c r="B26154" s="21">
        <v>42993</v>
      </c>
      <c r="C26154" s="122" t="s">
        <v>236</v>
      </c>
      <c r="D26154" s="117">
        <v>38.270000000000003</v>
      </c>
      <c r="E26154" s="96">
        <v>38.4</v>
      </c>
      <c r="F26154" s="12">
        <v>11121940</v>
      </c>
    </row>
    <row r="26155" spans="2:6">
      <c r="B26155" s="21">
        <v>42993</v>
      </c>
      <c r="C26155" s="122" t="s">
        <v>237</v>
      </c>
      <c r="D26155" s="117">
        <v>131.03</v>
      </c>
      <c r="E26155" s="96">
        <v>131.05000000000001</v>
      </c>
      <c r="F26155" s="12">
        <v>1208174</v>
      </c>
    </row>
    <row r="26156" spans="2:6">
      <c r="B26156" s="21">
        <v>42993</v>
      </c>
      <c r="C26156" s="122" t="s">
        <v>238</v>
      </c>
      <c r="D26156" s="117">
        <v>84.73</v>
      </c>
      <c r="E26156" s="96">
        <v>84.44</v>
      </c>
      <c r="F26156" s="12">
        <v>2472200</v>
      </c>
    </row>
    <row r="26157" spans="2:6">
      <c r="B26157" s="21">
        <v>42993</v>
      </c>
      <c r="C26157" s="122" t="s">
        <v>239</v>
      </c>
      <c r="D26157" s="117">
        <v>94.4</v>
      </c>
      <c r="E26157" s="96">
        <v>92.98</v>
      </c>
      <c r="F26157" s="12">
        <v>16707681</v>
      </c>
    </row>
    <row r="26158" spans="2:6">
      <c r="B26158" s="21">
        <v>42993</v>
      </c>
      <c r="C26158" s="122" t="s">
        <v>240</v>
      </c>
      <c r="D26158" s="117">
        <v>81.150000000000006</v>
      </c>
      <c r="E26158" s="96">
        <v>81.2</v>
      </c>
      <c r="F26158" s="12">
        <v>3039441</v>
      </c>
    </row>
    <row r="26159" spans="2:6">
      <c r="B26159" s="21">
        <v>42993</v>
      </c>
      <c r="C26159" s="122" t="s">
        <v>241</v>
      </c>
      <c r="D26159" s="117">
        <v>110.37</v>
      </c>
      <c r="E26159" s="96">
        <v>109.69</v>
      </c>
      <c r="F26159" s="12">
        <v>1896840</v>
      </c>
    </row>
    <row r="26160" spans="2:6">
      <c r="B26160" s="21">
        <v>42993</v>
      </c>
      <c r="C26160" s="122" t="s">
        <v>242</v>
      </c>
      <c r="D26160" s="117">
        <v>85</v>
      </c>
      <c r="E26160" s="96">
        <v>84.96</v>
      </c>
      <c r="F26160" s="12">
        <v>2069471</v>
      </c>
    </row>
    <row r="26161" spans="2:6">
      <c r="B26161" s="21">
        <v>42993</v>
      </c>
      <c r="C26161" s="122" t="s">
        <v>243</v>
      </c>
      <c r="D26161" s="117">
        <v>61.8</v>
      </c>
      <c r="E26161" s="96">
        <v>62.35</v>
      </c>
      <c r="F26161" s="12">
        <v>4441677</v>
      </c>
    </row>
    <row r="26162" spans="2:6">
      <c r="B26162" s="21">
        <v>42993</v>
      </c>
      <c r="C26162" s="122" t="s">
        <v>244</v>
      </c>
      <c r="D26162" s="117">
        <v>92.43</v>
      </c>
      <c r="E26162" s="96">
        <v>93.22</v>
      </c>
      <c r="F26162" s="12">
        <v>4057790</v>
      </c>
    </row>
    <row r="26163" spans="2:6">
      <c r="B26163" s="21">
        <v>42993</v>
      </c>
      <c r="C26163" s="122" t="s">
        <v>245</v>
      </c>
      <c r="D26163" s="117">
        <v>456.58</v>
      </c>
      <c r="E26163" s="96">
        <v>455.31</v>
      </c>
      <c r="F26163" s="12">
        <v>1025538</v>
      </c>
    </row>
    <row r="26164" spans="2:6">
      <c r="B26164" s="21">
        <v>42993</v>
      </c>
      <c r="C26164" s="122" t="s">
        <v>246</v>
      </c>
      <c r="D26164" s="117">
        <v>67.239999999999995</v>
      </c>
      <c r="E26164" s="96">
        <v>67.88</v>
      </c>
      <c r="F26164" s="12">
        <v>3190161</v>
      </c>
    </row>
    <row r="26165" spans="2:6">
      <c r="B26165" s="21">
        <v>42993</v>
      </c>
      <c r="C26165" s="122" t="s">
        <v>247</v>
      </c>
      <c r="D26165" s="117">
        <v>64.63</v>
      </c>
      <c r="E26165" s="96">
        <v>64.86</v>
      </c>
      <c r="F26165" s="12">
        <v>3225072</v>
      </c>
    </row>
    <row r="26166" spans="2:6">
      <c r="B26166" s="21">
        <v>42993</v>
      </c>
      <c r="C26166" s="122" t="s">
        <v>248</v>
      </c>
      <c r="D26166" s="117">
        <v>62.81</v>
      </c>
      <c r="E26166" s="96">
        <v>62.86</v>
      </c>
      <c r="F26166" s="12">
        <v>2129562</v>
      </c>
    </row>
    <row r="26167" spans="2:6">
      <c r="B26167" s="21">
        <v>42993</v>
      </c>
      <c r="C26167" s="122" t="s">
        <v>249</v>
      </c>
      <c r="D26167" s="117">
        <v>62.3</v>
      </c>
      <c r="E26167" s="96">
        <v>62.65</v>
      </c>
      <c r="F26167" s="12">
        <v>7853916</v>
      </c>
    </row>
    <row r="26168" spans="2:6">
      <c r="B26168" s="21">
        <v>42993</v>
      </c>
      <c r="C26168" s="122" t="s">
        <v>250</v>
      </c>
      <c r="D26168" s="117">
        <v>262.19</v>
      </c>
      <c r="E26168" s="96">
        <v>261.99</v>
      </c>
      <c r="F26168" s="12">
        <v>562503</v>
      </c>
    </row>
    <row r="26169" spans="2:6">
      <c r="B26169" s="21">
        <v>42993</v>
      </c>
      <c r="C26169" s="122" t="s">
        <v>251</v>
      </c>
      <c r="D26169" s="117">
        <v>40.729999999999997</v>
      </c>
      <c r="E26169" s="96">
        <v>41.06</v>
      </c>
      <c r="F26169" s="12">
        <v>3594233</v>
      </c>
    </row>
    <row r="26170" spans="2:6">
      <c r="B26170" s="21">
        <v>42993</v>
      </c>
      <c r="C26170" s="122" t="s">
        <v>252</v>
      </c>
      <c r="D26170" s="117">
        <v>75.59</v>
      </c>
      <c r="E26170" s="96">
        <v>76.91</v>
      </c>
      <c r="F26170" s="12">
        <v>4901320</v>
      </c>
    </row>
    <row r="26171" spans="2:6">
      <c r="B26171" s="21">
        <v>42993</v>
      </c>
      <c r="C26171" s="122" t="s">
        <v>253</v>
      </c>
      <c r="D26171" s="117">
        <v>79.02</v>
      </c>
      <c r="E26171" s="96">
        <v>78.87</v>
      </c>
      <c r="F26171" s="12">
        <v>1513207</v>
      </c>
    </row>
    <row r="26172" spans="2:6">
      <c r="B26172" s="21">
        <v>42993</v>
      </c>
      <c r="C26172" s="122" t="s">
        <v>254</v>
      </c>
      <c r="D26172" s="117">
        <v>49.18</v>
      </c>
      <c r="E26172" s="96">
        <v>48.49</v>
      </c>
      <c r="F26172" s="12">
        <v>2239404</v>
      </c>
    </row>
    <row r="26173" spans="2:6">
      <c r="B26173" s="21">
        <v>42993</v>
      </c>
      <c r="C26173" s="122" t="s">
        <v>255</v>
      </c>
      <c r="D26173" s="117">
        <v>111.66</v>
      </c>
      <c r="E26173" s="96">
        <v>113.5</v>
      </c>
      <c r="F26173" s="12">
        <v>1944139</v>
      </c>
    </row>
    <row r="26174" spans="2:6">
      <c r="B26174" s="21">
        <v>42993</v>
      </c>
      <c r="C26174" s="122" t="s">
        <v>256</v>
      </c>
      <c r="D26174" s="117">
        <v>38.119999999999997</v>
      </c>
      <c r="E26174" s="96">
        <v>37.61</v>
      </c>
      <c r="F26174" s="12">
        <v>15250725</v>
      </c>
    </row>
    <row r="26175" spans="2:6">
      <c r="B26175" s="21">
        <v>42993</v>
      </c>
      <c r="C26175" s="122" t="s">
        <v>257</v>
      </c>
      <c r="D26175" s="117">
        <v>56.98</v>
      </c>
      <c r="E26175" s="96">
        <v>56.9</v>
      </c>
      <c r="F26175" s="12">
        <v>1322338</v>
      </c>
    </row>
    <row r="26176" spans="2:6">
      <c r="B26176" s="21">
        <v>42993</v>
      </c>
      <c r="C26176" s="122" t="s">
        <v>258</v>
      </c>
      <c r="D26176" s="117">
        <v>143.22999999999999</v>
      </c>
      <c r="E26176" s="96">
        <v>142.13</v>
      </c>
      <c r="F26176" s="12">
        <v>1559360</v>
      </c>
    </row>
    <row r="26177" spans="2:6">
      <c r="B26177" s="21">
        <v>42993</v>
      </c>
      <c r="C26177" s="122" t="s">
        <v>259</v>
      </c>
      <c r="D26177" s="117">
        <v>78.239999999999995</v>
      </c>
      <c r="E26177" s="96">
        <v>79.069999999999993</v>
      </c>
      <c r="F26177" s="12">
        <v>1142296</v>
      </c>
    </row>
    <row r="26178" spans="2:6">
      <c r="B26178" s="21">
        <v>42993</v>
      </c>
      <c r="C26178" s="122" t="s">
        <v>260</v>
      </c>
      <c r="D26178" s="117">
        <v>11.54</v>
      </c>
      <c r="E26178" s="96">
        <v>11.62</v>
      </c>
      <c r="F26178" s="12">
        <v>30865470</v>
      </c>
    </row>
    <row r="26179" spans="2:6">
      <c r="B26179" s="21">
        <v>42993</v>
      </c>
      <c r="C26179" s="122" t="s">
        <v>261</v>
      </c>
      <c r="D26179" s="117">
        <v>43.58</v>
      </c>
      <c r="E26179" s="96">
        <v>43.93</v>
      </c>
      <c r="F26179" s="12">
        <v>3413086</v>
      </c>
    </row>
    <row r="26180" spans="2:6">
      <c r="B26180" s="21">
        <v>42993</v>
      </c>
      <c r="C26180" s="122" t="s">
        <v>262</v>
      </c>
      <c r="D26180" s="117">
        <v>170.88</v>
      </c>
      <c r="E26180" s="96">
        <v>171.64</v>
      </c>
      <c r="F26180" s="12">
        <v>15660539</v>
      </c>
    </row>
    <row r="26181" spans="2:6">
      <c r="B26181" s="21">
        <v>42993</v>
      </c>
      <c r="C26181" s="122" t="s">
        <v>263</v>
      </c>
      <c r="D26181" s="117">
        <v>64.41</v>
      </c>
      <c r="E26181" s="96">
        <v>64.739999999999995</v>
      </c>
      <c r="F26181" s="12">
        <v>1191243</v>
      </c>
    </row>
    <row r="26182" spans="2:6">
      <c r="B26182" s="21">
        <v>42993</v>
      </c>
      <c r="C26182" s="122" t="s">
        <v>264</v>
      </c>
      <c r="D26182" s="117">
        <v>13.82</v>
      </c>
      <c r="E26182" s="96">
        <v>13.88</v>
      </c>
      <c r="F26182" s="12">
        <v>21270549</v>
      </c>
    </row>
    <row r="26183" spans="2:6">
      <c r="B26183" s="21">
        <v>42993</v>
      </c>
      <c r="C26183" s="122" t="s">
        <v>265</v>
      </c>
      <c r="D26183" s="117">
        <v>212.87</v>
      </c>
      <c r="E26183" s="96">
        <v>214.83</v>
      </c>
      <c r="F26183" s="12">
        <v>1811568</v>
      </c>
    </row>
    <row r="26184" spans="2:6">
      <c r="B26184" s="21">
        <v>42993</v>
      </c>
      <c r="C26184" s="122" t="s">
        <v>266</v>
      </c>
      <c r="D26184" s="117">
        <v>31.3</v>
      </c>
      <c r="E26184" s="96">
        <v>31.62</v>
      </c>
      <c r="F26184" s="12">
        <v>5434230</v>
      </c>
    </row>
    <row r="26185" spans="2:6">
      <c r="B26185" s="21">
        <v>42993</v>
      </c>
      <c r="C26185" s="122" t="s">
        <v>267</v>
      </c>
      <c r="D26185" s="117">
        <v>116.74</v>
      </c>
      <c r="E26185" s="96">
        <v>116.62</v>
      </c>
      <c r="F26185" s="12">
        <v>1184030</v>
      </c>
    </row>
    <row r="26186" spans="2:6">
      <c r="B26186" s="21">
        <v>42993</v>
      </c>
      <c r="C26186" s="122" t="s">
        <v>268</v>
      </c>
      <c r="D26186" s="117">
        <v>92.06</v>
      </c>
      <c r="E26186" s="96">
        <v>92.01</v>
      </c>
      <c r="F26186" s="12">
        <v>2102054</v>
      </c>
    </row>
    <row r="26187" spans="2:6">
      <c r="B26187" s="21">
        <v>42993</v>
      </c>
      <c r="C26187" s="122" t="s">
        <v>269</v>
      </c>
      <c r="D26187" s="117">
        <v>123.62</v>
      </c>
      <c r="E26187" s="96">
        <v>124.05</v>
      </c>
      <c r="F26187" s="12">
        <v>1484510</v>
      </c>
    </row>
    <row r="26188" spans="2:6">
      <c r="B26188" s="21">
        <v>42993</v>
      </c>
      <c r="C26188" s="122" t="s">
        <v>270</v>
      </c>
      <c r="D26188" s="117">
        <v>26.18</v>
      </c>
      <c r="E26188" s="96">
        <v>26.52</v>
      </c>
      <c r="F26188" s="12">
        <v>7980434</v>
      </c>
    </row>
    <row r="26189" spans="2:6">
      <c r="B26189" s="21">
        <v>42993</v>
      </c>
      <c r="C26189" s="122" t="s">
        <v>271</v>
      </c>
      <c r="D26189" s="117">
        <v>36.51</v>
      </c>
      <c r="E26189" s="96">
        <v>36.93</v>
      </c>
      <c r="F26189" s="12">
        <v>3977521</v>
      </c>
    </row>
    <row r="26190" spans="2:6">
      <c r="B26190" s="21">
        <v>42993</v>
      </c>
      <c r="C26190" s="122" t="s">
        <v>272</v>
      </c>
      <c r="D26190" s="117">
        <v>39.1</v>
      </c>
      <c r="E26190" s="96">
        <v>39.840000000000003</v>
      </c>
      <c r="F26190" s="12">
        <v>1574175</v>
      </c>
    </row>
    <row r="26191" spans="2:6">
      <c r="B26191" s="21">
        <v>42993</v>
      </c>
      <c r="C26191" s="122" t="s">
        <v>273</v>
      </c>
      <c r="D26191" s="117">
        <v>40.450000000000003</v>
      </c>
      <c r="E26191" s="96">
        <v>40.43</v>
      </c>
      <c r="F26191" s="12">
        <v>1488381</v>
      </c>
    </row>
    <row r="26192" spans="2:6">
      <c r="B26192" s="21">
        <v>42993</v>
      </c>
      <c r="C26192" s="122" t="s">
        <v>274</v>
      </c>
      <c r="D26192" s="117">
        <v>41.29</v>
      </c>
      <c r="E26192" s="96">
        <v>41.39</v>
      </c>
      <c r="F26192" s="12">
        <v>1349033</v>
      </c>
    </row>
    <row r="26193" spans="2:6">
      <c r="B26193" s="21">
        <v>42993</v>
      </c>
      <c r="C26193" s="122" t="s">
        <v>275</v>
      </c>
      <c r="D26193" s="117">
        <v>89.7</v>
      </c>
      <c r="E26193" s="96">
        <v>89.56</v>
      </c>
      <c r="F26193" s="12">
        <v>1362888</v>
      </c>
    </row>
    <row r="26194" spans="2:6">
      <c r="B26194" s="21">
        <v>42993</v>
      </c>
      <c r="C26194" s="122" t="s">
        <v>276</v>
      </c>
      <c r="D26194" s="117">
        <v>26.03</v>
      </c>
      <c r="E26194" s="96">
        <v>26.65</v>
      </c>
      <c r="F26194" s="12">
        <v>11345072</v>
      </c>
    </row>
    <row r="26195" spans="2:6">
      <c r="B26195" s="21">
        <v>42993</v>
      </c>
      <c r="C26195" s="122" t="s">
        <v>277</v>
      </c>
      <c r="D26195" s="117">
        <v>26.41</v>
      </c>
      <c r="E26195" s="96">
        <v>27.05</v>
      </c>
      <c r="F26195" s="12">
        <v>9069023</v>
      </c>
    </row>
    <row r="26196" spans="2:6">
      <c r="B26196" s="21">
        <v>42993</v>
      </c>
      <c r="C26196" s="122" t="s">
        <v>278</v>
      </c>
      <c r="D26196" s="117">
        <v>130.38</v>
      </c>
      <c r="E26196" s="96">
        <v>130</v>
      </c>
      <c r="F26196" s="12">
        <v>659934</v>
      </c>
    </row>
    <row r="26197" spans="2:6">
      <c r="B26197" s="21">
        <v>42993</v>
      </c>
      <c r="C26197" s="122" t="s">
        <v>279</v>
      </c>
      <c r="D26197" s="117">
        <v>70.069999999999993</v>
      </c>
      <c r="E26197" s="96">
        <v>69.36</v>
      </c>
      <c r="F26197" s="12">
        <v>2711691</v>
      </c>
    </row>
    <row r="26198" spans="2:6">
      <c r="B26198" s="21">
        <v>42993</v>
      </c>
      <c r="C26198" s="122" t="s">
        <v>280</v>
      </c>
      <c r="D26198" s="117">
        <v>198.1</v>
      </c>
      <c r="E26198" s="96">
        <v>198.27</v>
      </c>
      <c r="F26198" s="12">
        <v>2095613</v>
      </c>
    </row>
    <row r="26199" spans="2:6">
      <c r="B26199" s="21">
        <v>42993</v>
      </c>
      <c r="C26199" s="122" t="s">
        <v>281</v>
      </c>
      <c r="D26199" s="117">
        <v>24.1</v>
      </c>
      <c r="E26199" s="96">
        <v>23.93</v>
      </c>
      <c r="F26199" s="12">
        <v>66559977</v>
      </c>
    </row>
    <row r="26200" spans="2:6">
      <c r="B26200" s="21">
        <v>42993</v>
      </c>
      <c r="C26200" s="122" t="s">
        <v>282</v>
      </c>
      <c r="D26200" s="117">
        <v>21.69</v>
      </c>
      <c r="E26200" s="96">
        <v>21.82</v>
      </c>
      <c r="F26200" s="12">
        <v>14486663</v>
      </c>
    </row>
    <row r="26201" spans="2:6">
      <c r="B26201" s="21">
        <v>42993</v>
      </c>
      <c r="C26201" s="122" t="s">
        <v>283</v>
      </c>
      <c r="D26201" s="117">
        <v>82.79</v>
      </c>
      <c r="E26201" s="96">
        <v>82.36</v>
      </c>
      <c r="F26201" s="12">
        <v>12401948</v>
      </c>
    </row>
    <row r="26202" spans="2:6">
      <c r="B26202" s="21">
        <v>42993</v>
      </c>
      <c r="C26202" s="122" t="s">
        <v>284</v>
      </c>
      <c r="D26202" s="117">
        <v>55.04</v>
      </c>
      <c r="E26202" s="96">
        <v>55.8</v>
      </c>
      <c r="F26202" s="12">
        <v>4350245</v>
      </c>
    </row>
    <row r="26203" spans="2:6">
      <c r="B26203" s="21">
        <v>42993</v>
      </c>
      <c r="C26203" s="122" t="s">
        <v>24</v>
      </c>
      <c r="D26203" s="117">
        <v>29.18</v>
      </c>
      <c r="E26203" s="96">
        <v>29.35</v>
      </c>
      <c r="F26203" s="12">
        <v>7749101</v>
      </c>
    </row>
    <row r="26204" spans="2:6">
      <c r="B26204" s="21">
        <v>42993</v>
      </c>
      <c r="C26204" s="122" t="s">
        <v>25</v>
      </c>
      <c r="D26204" s="117">
        <v>38.74</v>
      </c>
      <c r="E26204" s="96">
        <v>38.880000000000003</v>
      </c>
      <c r="F26204" s="12">
        <v>25353949</v>
      </c>
    </row>
    <row r="26205" spans="2:6">
      <c r="B26205" s="21">
        <v>42993</v>
      </c>
      <c r="C26205" s="122" t="s">
        <v>26</v>
      </c>
      <c r="D26205" s="117">
        <v>924.66</v>
      </c>
      <c r="E26205" s="96">
        <v>920.29</v>
      </c>
      <c r="F26205" s="12">
        <v>2505430</v>
      </c>
    </row>
    <row r="26206" spans="2:6">
      <c r="B26206" s="21">
        <v>42993</v>
      </c>
      <c r="C26206" s="122" t="s">
        <v>27</v>
      </c>
      <c r="D26206" s="117">
        <v>940.09</v>
      </c>
      <c r="E26206" s="96">
        <v>935.29</v>
      </c>
      <c r="F26206" s="12">
        <v>1994265</v>
      </c>
    </row>
    <row r="26207" spans="2:6">
      <c r="B26207" s="21">
        <v>42993</v>
      </c>
      <c r="C26207" s="122" t="s">
        <v>28</v>
      </c>
      <c r="D26207" s="117">
        <v>86.32</v>
      </c>
      <c r="E26207" s="96">
        <v>86.65</v>
      </c>
      <c r="F26207" s="12">
        <v>906759</v>
      </c>
    </row>
    <row r="26208" spans="2:6">
      <c r="B26208" s="21">
        <v>42993</v>
      </c>
      <c r="C26208" s="122" t="s">
        <v>29</v>
      </c>
      <c r="D26208" s="117">
        <v>97</v>
      </c>
      <c r="E26208" s="96">
        <v>97.56</v>
      </c>
      <c r="F26208" s="12">
        <v>1334096</v>
      </c>
    </row>
    <row r="26209" spans="2:6">
      <c r="B26209" s="21">
        <v>42993</v>
      </c>
      <c r="C26209" s="122" t="s">
        <v>30</v>
      </c>
      <c r="D26209" s="117">
        <v>27.71</v>
      </c>
      <c r="E26209" s="96">
        <v>27.99</v>
      </c>
      <c r="F26209" s="12">
        <v>5071092</v>
      </c>
    </row>
    <row r="26210" spans="2:6">
      <c r="B26210" s="21">
        <v>42993</v>
      </c>
      <c r="C26210" s="122" t="s">
        <v>31</v>
      </c>
      <c r="D26210" s="117">
        <v>52.26</v>
      </c>
      <c r="E26210" s="96">
        <v>52.48</v>
      </c>
      <c r="F26210" s="12">
        <v>1152737</v>
      </c>
    </row>
    <row r="26211" spans="2:6">
      <c r="B26211" s="21">
        <v>42993</v>
      </c>
      <c r="C26211" s="122" t="s">
        <v>32</v>
      </c>
      <c r="D26211" s="117">
        <v>227.15</v>
      </c>
      <c r="E26211" s="96">
        <v>225.22</v>
      </c>
      <c r="F26211" s="12">
        <v>4365813</v>
      </c>
    </row>
    <row r="26212" spans="2:6">
      <c r="B26212" s="21">
        <v>42993</v>
      </c>
      <c r="C26212" s="122" t="s">
        <v>33</v>
      </c>
      <c r="D26212" s="117">
        <v>32.07</v>
      </c>
      <c r="E26212" s="96">
        <v>32.43</v>
      </c>
      <c r="F26212" s="12">
        <v>2968935</v>
      </c>
    </row>
    <row r="26213" spans="2:6">
      <c r="B26213" s="21">
        <v>42993</v>
      </c>
      <c r="C26213" s="122" t="s">
        <v>34</v>
      </c>
      <c r="D26213" s="117">
        <v>169.14</v>
      </c>
      <c r="E26213" s="96">
        <v>168.95</v>
      </c>
      <c r="F26213" s="12">
        <v>933901</v>
      </c>
    </row>
    <row r="26214" spans="2:6">
      <c r="B26214" s="21">
        <v>42993</v>
      </c>
      <c r="C26214" s="122" t="s">
        <v>35</v>
      </c>
      <c r="D26214" s="117">
        <v>42.09</v>
      </c>
      <c r="E26214" s="96">
        <v>42.31</v>
      </c>
      <c r="F26214" s="12">
        <v>8173031</v>
      </c>
    </row>
    <row r="26215" spans="2:6">
      <c r="B26215" s="21">
        <v>42993</v>
      </c>
      <c r="C26215" s="122" t="s">
        <v>36</v>
      </c>
      <c r="D26215" s="117">
        <v>95.02</v>
      </c>
      <c r="E26215" s="96">
        <v>94.84</v>
      </c>
      <c r="F26215" s="12">
        <v>1454306</v>
      </c>
    </row>
    <row r="26216" spans="2:6">
      <c r="B26216" s="21">
        <v>42993</v>
      </c>
      <c r="C26216" s="122" t="s">
        <v>37</v>
      </c>
      <c r="D26216" s="117">
        <v>12.7</v>
      </c>
      <c r="E26216" s="96">
        <v>12.76</v>
      </c>
      <c r="F26216" s="12">
        <v>16063966</v>
      </c>
    </row>
    <row r="26217" spans="2:6">
      <c r="B26217" s="21">
        <v>42993</v>
      </c>
      <c r="C26217" s="122" t="s">
        <v>38</v>
      </c>
      <c r="D26217" s="117">
        <v>25.2</v>
      </c>
      <c r="E26217" s="96">
        <v>25.27</v>
      </c>
      <c r="F26217" s="12">
        <v>4230588</v>
      </c>
    </row>
    <row r="26218" spans="2:6">
      <c r="B26218" s="21">
        <v>42993</v>
      </c>
      <c r="C26218" s="122" t="s">
        <v>39</v>
      </c>
      <c r="D26218" s="117">
        <v>79.87</v>
      </c>
      <c r="E26218" s="96">
        <v>79.239999999999995</v>
      </c>
      <c r="F26218" s="12">
        <v>2451655</v>
      </c>
    </row>
    <row r="26219" spans="2:6">
      <c r="B26219" s="21">
        <v>42993</v>
      </c>
      <c r="C26219" s="122" t="s">
        <v>40</v>
      </c>
      <c r="D26219" s="117">
        <v>74.260000000000005</v>
      </c>
      <c r="E26219" s="96">
        <v>74.569999999999993</v>
      </c>
      <c r="F26219" s="12">
        <v>2809981</v>
      </c>
    </row>
    <row r="26220" spans="2:6">
      <c r="B26220" s="21">
        <v>42993</v>
      </c>
      <c r="C26220" s="122" t="s">
        <v>41</v>
      </c>
      <c r="D26220" s="117">
        <v>29.54</v>
      </c>
      <c r="E26220" s="96">
        <v>29.45</v>
      </c>
      <c r="F26220" s="12">
        <v>7466018</v>
      </c>
    </row>
    <row r="26221" spans="2:6">
      <c r="B26221" s="21">
        <v>42993</v>
      </c>
      <c r="C26221" s="122" t="s">
        <v>42</v>
      </c>
      <c r="D26221" s="117">
        <v>159.97999999999999</v>
      </c>
      <c r="E26221" s="96">
        <v>158.4</v>
      </c>
      <c r="F26221" s="12">
        <v>9124244</v>
      </c>
    </row>
    <row r="26222" spans="2:6">
      <c r="B26222" s="21">
        <v>42993</v>
      </c>
      <c r="C26222" s="122" t="s">
        <v>43</v>
      </c>
      <c r="D26222" s="117">
        <v>41.99</v>
      </c>
      <c r="E26222" s="96">
        <v>42.17</v>
      </c>
      <c r="F26222" s="12">
        <v>4526085</v>
      </c>
    </row>
    <row r="26223" spans="2:6">
      <c r="B26223" s="21">
        <v>42993</v>
      </c>
      <c r="C26223" s="122" t="s">
        <v>44</v>
      </c>
      <c r="D26223" s="117">
        <v>53.31</v>
      </c>
      <c r="E26223" s="96">
        <v>53.71</v>
      </c>
      <c r="F26223" s="12">
        <v>2990422</v>
      </c>
    </row>
    <row r="26224" spans="2:6">
      <c r="B26224" s="21">
        <v>42993</v>
      </c>
      <c r="C26224" s="122" t="s">
        <v>45</v>
      </c>
      <c r="D26224" s="117">
        <v>66.459999999999994</v>
      </c>
      <c r="E26224" s="96">
        <v>66.63</v>
      </c>
      <c r="F26224" s="12">
        <v>2449226</v>
      </c>
    </row>
    <row r="26225" spans="2:6">
      <c r="B26225" s="21">
        <v>42993</v>
      </c>
      <c r="C26225" s="122" t="s">
        <v>46</v>
      </c>
      <c r="D26225" s="117">
        <v>48.72</v>
      </c>
      <c r="E26225" s="96">
        <v>48.01</v>
      </c>
      <c r="F26225" s="12">
        <v>3557821</v>
      </c>
    </row>
    <row r="26226" spans="2:6">
      <c r="B26226" s="21">
        <v>42993</v>
      </c>
      <c r="C26226" s="122" t="s">
        <v>47</v>
      </c>
      <c r="D26226" s="117">
        <v>37.72</v>
      </c>
      <c r="E26226" s="96">
        <v>37.72</v>
      </c>
      <c r="F26226" s="12">
        <v>3344455</v>
      </c>
    </row>
    <row r="26227" spans="2:6">
      <c r="B26227" s="21">
        <v>42993</v>
      </c>
      <c r="C26227" s="122" t="s">
        <v>48</v>
      </c>
      <c r="D26227" s="117">
        <v>137.87</v>
      </c>
      <c r="E26227" s="96">
        <v>138.94999999999999</v>
      </c>
      <c r="F26227" s="12">
        <v>4594069</v>
      </c>
    </row>
    <row r="26228" spans="2:6">
      <c r="B26228" s="21">
        <v>42993</v>
      </c>
      <c r="C26228" s="122" t="s">
        <v>49</v>
      </c>
      <c r="D26228" s="117">
        <v>49.91</v>
      </c>
      <c r="E26228" s="96">
        <v>50.19</v>
      </c>
      <c r="F26228" s="12">
        <v>2320426</v>
      </c>
    </row>
    <row r="26229" spans="2:6">
      <c r="B26229" s="21">
        <v>42993</v>
      </c>
      <c r="C26229" s="122" t="s">
        <v>50</v>
      </c>
      <c r="D26229" s="117">
        <v>13.37</v>
      </c>
      <c r="E26229" s="96">
        <v>13.52</v>
      </c>
      <c r="F26229" s="12">
        <v>15605995</v>
      </c>
    </row>
    <row r="26230" spans="2:6">
      <c r="B26230" s="21">
        <v>42993</v>
      </c>
      <c r="C26230" s="122" t="s">
        <v>51</v>
      </c>
      <c r="D26230" s="117">
        <v>19.45</v>
      </c>
      <c r="E26230" s="96">
        <v>19.47</v>
      </c>
      <c r="F26230" s="12">
        <v>12790686</v>
      </c>
    </row>
    <row r="26231" spans="2:6">
      <c r="B26231" s="21">
        <v>42993</v>
      </c>
      <c r="C26231" s="122" t="s">
        <v>52</v>
      </c>
      <c r="D26231" s="117">
        <v>26.4</v>
      </c>
      <c r="E26231" s="96">
        <v>25.88</v>
      </c>
      <c r="F26231" s="12">
        <v>3107326</v>
      </c>
    </row>
    <row r="26232" spans="2:6">
      <c r="B26232" s="21">
        <v>42993</v>
      </c>
      <c r="C26232" s="122" t="s">
        <v>53</v>
      </c>
      <c r="D26232" s="117">
        <v>30.87</v>
      </c>
      <c r="E26232" s="96">
        <v>31.38</v>
      </c>
      <c r="F26232" s="12">
        <v>3231064</v>
      </c>
    </row>
    <row r="26233" spans="2:6">
      <c r="B26233" s="21">
        <v>42993</v>
      </c>
      <c r="C26233" s="122" t="s">
        <v>54</v>
      </c>
      <c r="D26233" s="117">
        <v>124.75</v>
      </c>
      <c r="E26233" s="96">
        <v>126.87</v>
      </c>
      <c r="F26233" s="12">
        <v>1501023</v>
      </c>
    </row>
    <row r="26234" spans="2:6">
      <c r="B26234" s="21">
        <v>42993</v>
      </c>
      <c r="C26234" s="122" t="s">
        <v>55</v>
      </c>
      <c r="D26234" s="117">
        <v>82.25</v>
      </c>
      <c r="E26234" s="96">
        <v>82.88</v>
      </c>
      <c r="F26234" s="12">
        <v>2924055</v>
      </c>
    </row>
    <row r="26235" spans="2:6">
      <c r="B26235" s="21">
        <v>42993</v>
      </c>
      <c r="C26235" s="122" t="s">
        <v>56</v>
      </c>
      <c r="D26235" s="117">
        <v>18.260000000000002</v>
      </c>
      <c r="E26235" s="96">
        <v>18.25</v>
      </c>
      <c r="F26235" s="12">
        <v>6363655</v>
      </c>
    </row>
    <row r="26236" spans="2:6">
      <c r="B26236" s="21">
        <v>42993</v>
      </c>
      <c r="C26236" s="122" t="s">
        <v>57</v>
      </c>
      <c r="D26236" s="117">
        <v>109.43</v>
      </c>
      <c r="E26236" s="96">
        <v>110.5</v>
      </c>
      <c r="F26236" s="12">
        <v>1224543</v>
      </c>
    </row>
    <row r="26237" spans="2:6">
      <c r="B26237" s="21">
        <v>42993</v>
      </c>
      <c r="C26237" s="122" t="s">
        <v>58</v>
      </c>
      <c r="D26237" s="117">
        <v>250</v>
      </c>
      <c r="E26237" s="96">
        <v>249.28</v>
      </c>
      <c r="F26237" s="12">
        <v>1228357</v>
      </c>
    </row>
    <row r="26238" spans="2:6">
      <c r="B26238" s="21">
        <v>42993</v>
      </c>
      <c r="C26238" s="122" t="s">
        <v>59</v>
      </c>
      <c r="D26238" s="117">
        <v>144.82</v>
      </c>
      <c r="E26238" s="96">
        <v>144.82</v>
      </c>
      <c r="F26238" s="12">
        <v>7397233</v>
      </c>
    </row>
    <row r="26239" spans="2:6">
      <c r="B26239" s="21">
        <v>42993</v>
      </c>
      <c r="C26239" s="122" t="s">
        <v>60</v>
      </c>
      <c r="D26239" s="117">
        <v>66.010000000000005</v>
      </c>
      <c r="E26239" s="96">
        <v>65.38</v>
      </c>
      <c r="F26239" s="12">
        <v>3528876</v>
      </c>
    </row>
    <row r="26240" spans="2:6">
      <c r="B26240" s="21">
        <v>42993</v>
      </c>
      <c r="C26240" s="122" t="s">
        <v>61</v>
      </c>
      <c r="D26240" s="117">
        <v>159.07</v>
      </c>
      <c r="E26240" s="96">
        <v>158.97</v>
      </c>
      <c r="F26240" s="12">
        <v>774056</v>
      </c>
    </row>
    <row r="26241" spans="2:6">
      <c r="B26241" s="21">
        <v>42993</v>
      </c>
      <c r="C26241" s="122" t="s">
        <v>62</v>
      </c>
      <c r="D26241" s="117">
        <v>143.56</v>
      </c>
      <c r="E26241" s="96">
        <v>143.78</v>
      </c>
      <c r="F26241" s="12">
        <v>394296</v>
      </c>
    </row>
    <row r="26242" spans="2:6">
      <c r="B26242" s="21">
        <v>42993</v>
      </c>
      <c r="C26242" s="122" t="s">
        <v>63</v>
      </c>
      <c r="D26242" s="117">
        <v>211</v>
      </c>
      <c r="E26242" s="96">
        <v>210.72</v>
      </c>
      <c r="F26242" s="12">
        <v>942620</v>
      </c>
    </row>
    <row r="26243" spans="2:6">
      <c r="B26243" s="21">
        <v>42993</v>
      </c>
      <c r="C26243" s="122" t="s">
        <v>64</v>
      </c>
      <c r="D26243" s="117">
        <v>119.92</v>
      </c>
      <c r="E26243" s="96">
        <v>119.15</v>
      </c>
      <c r="F26243" s="12">
        <v>2995901</v>
      </c>
    </row>
    <row r="26244" spans="2:6">
      <c r="B26244" s="21">
        <v>42993</v>
      </c>
      <c r="C26244" s="122" t="s">
        <v>65</v>
      </c>
      <c r="D26244" s="117">
        <v>47.15</v>
      </c>
      <c r="E26244" s="96">
        <v>47.4</v>
      </c>
      <c r="F26244" s="12">
        <v>8871107</v>
      </c>
    </row>
    <row r="26245" spans="2:6">
      <c r="B26245" s="21">
        <v>42993</v>
      </c>
      <c r="C26245" s="122" t="s">
        <v>66</v>
      </c>
      <c r="D26245" s="117">
        <v>36.549999999999997</v>
      </c>
      <c r="E26245" s="96">
        <v>37</v>
      </c>
      <c r="F26245" s="12">
        <v>33596072</v>
      </c>
    </row>
    <row r="26246" spans="2:6">
      <c r="B26246" s="21">
        <v>42993</v>
      </c>
      <c r="C26246" s="122" t="s">
        <v>67</v>
      </c>
      <c r="D26246" s="117">
        <v>141.85</v>
      </c>
      <c r="E26246" s="96">
        <v>142.13</v>
      </c>
      <c r="F26246" s="12">
        <v>1423535</v>
      </c>
    </row>
    <row r="26247" spans="2:6">
      <c r="B26247" s="21">
        <v>42993</v>
      </c>
      <c r="C26247" s="122" t="s">
        <v>68</v>
      </c>
      <c r="D26247" s="117">
        <v>56.07</v>
      </c>
      <c r="E26247" s="96">
        <v>56.23</v>
      </c>
      <c r="F26247" s="12">
        <v>2198981</v>
      </c>
    </row>
    <row r="26248" spans="2:6">
      <c r="B26248" s="21">
        <v>42993</v>
      </c>
      <c r="C26248" s="122" t="s">
        <v>69</v>
      </c>
      <c r="D26248" s="117">
        <v>20.12</v>
      </c>
      <c r="E26248" s="96">
        <v>20.010000000000002</v>
      </c>
      <c r="F26248" s="12">
        <v>6187351</v>
      </c>
    </row>
    <row r="26249" spans="2:6">
      <c r="B26249" s="21">
        <v>42993</v>
      </c>
      <c r="C26249" s="122" t="s">
        <v>70</v>
      </c>
      <c r="D26249" s="117">
        <v>89.54</v>
      </c>
      <c r="E26249" s="96">
        <v>89.44</v>
      </c>
      <c r="F26249" s="12">
        <v>2448987</v>
      </c>
    </row>
    <row r="26250" spans="2:6">
      <c r="B26250" s="21">
        <v>42993</v>
      </c>
      <c r="C26250" s="122" t="s">
        <v>71</v>
      </c>
      <c r="D26250" s="117">
        <v>39.130000000000003</v>
      </c>
      <c r="E26250" s="96">
        <v>39.47</v>
      </c>
      <c r="F26250" s="12">
        <v>4769784</v>
      </c>
    </row>
    <row r="26251" spans="2:6">
      <c r="B26251" s="21">
        <v>42993</v>
      </c>
      <c r="C26251" s="122" t="s">
        <v>72</v>
      </c>
      <c r="D26251" s="117">
        <v>346.51337000000001</v>
      </c>
      <c r="E26251" s="96">
        <v>346.01</v>
      </c>
      <c r="F26251" s="12">
        <v>1110128.9779999999</v>
      </c>
    </row>
    <row r="26252" spans="2:6">
      <c r="B26252" s="21">
        <v>42993</v>
      </c>
      <c r="C26252" s="122" t="s">
        <v>73</v>
      </c>
      <c r="D26252" s="117">
        <v>122.06</v>
      </c>
      <c r="E26252" s="96">
        <v>121.26</v>
      </c>
      <c r="F26252" s="12">
        <v>1483397</v>
      </c>
    </row>
    <row r="26253" spans="2:6">
      <c r="B26253" s="21">
        <v>42993</v>
      </c>
      <c r="C26253" s="122" t="s">
        <v>285</v>
      </c>
      <c r="D26253" s="117">
        <v>144.97</v>
      </c>
      <c r="E26253" s="96">
        <v>145.63999999999999</v>
      </c>
      <c r="F26253" s="12">
        <v>1915736</v>
      </c>
    </row>
    <row r="26254" spans="2:6">
      <c r="B26254" s="21">
        <v>42993</v>
      </c>
      <c r="C26254" s="122" t="s">
        <v>286</v>
      </c>
      <c r="D26254" s="117">
        <v>32.770000000000003</v>
      </c>
      <c r="E26254" s="96">
        <v>33.08</v>
      </c>
      <c r="F26254" s="12">
        <v>3894860</v>
      </c>
    </row>
    <row r="26255" spans="2:6">
      <c r="B26255" s="21">
        <v>42993</v>
      </c>
      <c r="C26255" s="122" t="s">
        <v>287</v>
      </c>
      <c r="D26255" s="117">
        <v>100.02</v>
      </c>
      <c r="E26255" s="96">
        <v>101.57</v>
      </c>
      <c r="F26255" s="12">
        <v>1087940</v>
      </c>
    </row>
    <row r="26256" spans="2:6">
      <c r="B26256" s="21">
        <v>42993</v>
      </c>
      <c r="C26256" s="122" t="s">
        <v>288</v>
      </c>
      <c r="D26256" s="117">
        <v>40.020000000000003</v>
      </c>
      <c r="E26256" s="96">
        <v>39.81</v>
      </c>
      <c r="F26256" s="12">
        <v>6186135</v>
      </c>
    </row>
    <row r="26257" spans="2:6">
      <c r="B26257" s="21">
        <v>42993</v>
      </c>
      <c r="C26257" s="122" t="s">
        <v>289</v>
      </c>
      <c r="D26257" s="117">
        <v>55.7</v>
      </c>
      <c r="E26257" s="96">
        <v>55.95</v>
      </c>
      <c r="F26257" s="12">
        <v>1034619</v>
      </c>
    </row>
    <row r="26258" spans="2:6">
      <c r="B26258" s="21">
        <v>42993</v>
      </c>
      <c r="C26258" s="122" t="s">
        <v>290</v>
      </c>
      <c r="D26258" s="117">
        <v>134.79</v>
      </c>
      <c r="E26258" s="96">
        <v>134.44999999999999</v>
      </c>
      <c r="F26258" s="12">
        <v>15522011</v>
      </c>
    </row>
    <row r="26259" spans="2:6">
      <c r="B26259" s="21">
        <v>42993</v>
      </c>
      <c r="C26259" s="122" t="s">
        <v>291</v>
      </c>
      <c r="D26259" s="117">
        <v>27.61</v>
      </c>
      <c r="E26259" s="96">
        <v>27.8</v>
      </c>
      <c r="F26259" s="12">
        <v>7151611</v>
      </c>
    </row>
    <row r="26260" spans="2:6">
      <c r="B26260" s="21">
        <v>42993</v>
      </c>
      <c r="C26260" s="122" t="s">
        <v>292</v>
      </c>
      <c r="D26260" s="117">
        <v>91.08</v>
      </c>
      <c r="E26260" s="96">
        <v>91.62</v>
      </c>
      <c r="F26260" s="12">
        <v>18171794</v>
      </c>
    </row>
    <row r="26261" spans="2:6">
      <c r="B26261" s="21">
        <v>42993</v>
      </c>
      <c r="C26261" s="122" t="s">
        <v>293</v>
      </c>
      <c r="D26261" s="117">
        <v>46.66</v>
      </c>
      <c r="E26261" s="96">
        <v>46.74</v>
      </c>
      <c r="F26261" s="12">
        <v>3005112</v>
      </c>
    </row>
    <row r="26262" spans="2:6">
      <c r="B26262" s="21">
        <v>42993</v>
      </c>
      <c r="C26262" s="122" t="s">
        <v>294</v>
      </c>
      <c r="D26262" s="117">
        <v>67.67</v>
      </c>
      <c r="E26262" s="96">
        <v>68.319999999999993</v>
      </c>
      <c r="F26262" s="12">
        <v>2579089</v>
      </c>
    </row>
    <row r="26263" spans="2:6">
      <c r="B26263" s="21">
        <v>42993</v>
      </c>
      <c r="C26263" s="122" t="s">
        <v>295</v>
      </c>
      <c r="D26263" s="117">
        <v>17.82</v>
      </c>
      <c r="E26263" s="96">
        <v>17.920000000000002</v>
      </c>
      <c r="F26263" s="12">
        <v>12743253</v>
      </c>
    </row>
    <row r="26264" spans="2:6">
      <c r="B26264" s="21">
        <v>42993</v>
      </c>
      <c r="C26264" s="122" t="s">
        <v>296</v>
      </c>
      <c r="D26264" s="117">
        <v>81.33</v>
      </c>
      <c r="E26264" s="96">
        <v>81.430000000000007</v>
      </c>
      <c r="F26264" s="12">
        <v>5962947</v>
      </c>
    </row>
    <row r="26265" spans="2:6">
      <c r="B26265" s="21">
        <v>42993</v>
      </c>
      <c r="C26265" s="122" t="s">
        <v>297</v>
      </c>
      <c r="D26265" s="117">
        <v>20.56</v>
      </c>
      <c r="E26265" s="96">
        <v>20.55</v>
      </c>
      <c r="F26265" s="12">
        <v>6458425</v>
      </c>
    </row>
    <row r="26266" spans="2:6">
      <c r="B26266" s="21">
        <v>42993</v>
      </c>
      <c r="C26266" s="122" t="s">
        <v>298</v>
      </c>
      <c r="D26266" s="117">
        <v>97.62</v>
      </c>
      <c r="E26266" s="96">
        <v>98.64</v>
      </c>
      <c r="F26266" s="12">
        <v>2448940</v>
      </c>
    </row>
    <row r="26267" spans="2:6">
      <c r="B26267" s="21">
        <v>42993</v>
      </c>
      <c r="C26267" s="122" t="s">
        <v>299</v>
      </c>
      <c r="D26267" s="117">
        <v>120.71</v>
      </c>
      <c r="E26267" s="96">
        <v>121.1</v>
      </c>
      <c r="F26267" s="12">
        <v>2548470</v>
      </c>
    </row>
    <row r="26268" spans="2:6">
      <c r="B26268" s="21">
        <v>42993</v>
      </c>
      <c r="C26268" s="122" t="s">
        <v>300</v>
      </c>
      <c r="D26268" s="117">
        <v>19.399999999999999</v>
      </c>
      <c r="E26268" s="96">
        <v>19.36</v>
      </c>
      <c r="F26268" s="12">
        <v>9389560</v>
      </c>
    </row>
    <row r="26269" spans="2:6">
      <c r="B26269" s="21">
        <v>42993</v>
      </c>
      <c r="C26269" s="122" t="s">
        <v>301</v>
      </c>
      <c r="D26269" s="117">
        <v>69.27</v>
      </c>
      <c r="E26269" s="96">
        <v>68.08</v>
      </c>
      <c r="F26269" s="12">
        <v>3229683</v>
      </c>
    </row>
    <row r="26270" spans="2:6">
      <c r="B26270" s="21">
        <v>42993</v>
      </c>
      <c r="C26270" s="122" t="s">
        <v>302</v>
      </c>
      <c r="D26270" s="117">
        <v>46.3</v>
      </c>
      <c r="E26270" s="96">
        <v>46.18</v>
      </c>
      <c r="F26270" s="12">
        <v>16141413</v>
      </c>
    </row>
    <row r="26271" spans="2:6">
      <c r="B26271" s="21">
        <v>42993</v>
      </c>
      <c r="C26271" s="122" t="s">
        <v>303</v>
      </c>
      <c r="D26271" s="117">
        <v>44.34</v>
      </c>
      <c r="E26271" s="96">
        <v>44.92</v>
      </c>
      <c r="F26271" s="12">
        <v>4398179</v>
      </c>
    </row>
    <row r="26272" spans="2:6">
      <c r="B26272" s="21">
        <v>42993</v>
      </c>
      <c r="C26272" s="122" t="s">
        <v>304</v>
      </c>
      <c r="D26272" s="117">
        <v>21.28</v>
      </c>
      <c r="E26272" s="96">
        <v>21.57</v>
      </c>
      <c r="F26272" s="12">
        <v>15154036</v>
      </c>
    </row>
    <row r="26273" spans="2:6">
      <c r="B26273" s="21">
        <v>42993</v>
      </c>
      <c r="C26273" s="122" t="s">
        <v>305</v>
      </c>
      <c r="D26273" s="117">
        <v>44.4</v>
      </c>
      <c r="E26273" s="96">
        <v>45.13</v>
      </c>
      <c r="F26273" s="12">
        <v>5257680</v>
      </c>
    </row>
    <row r="26274" spans="2:6">
      <c r="B26274" s="21">
        <v>42993</v>
      </c>
      <c r="C26274" s="122" t="s">
        <v>306</v>
      </c>
      <c r="D26274" s="117">
        <v>106.11</v>
      </c>
      <c r="E26274" s="96">
        <v>107.26</v>
      </c>
      <c r="F26274" s="12">
        <v>1169503</v>
      </c>
    </row>
    <row r="26275" spans="2:6">
      <c r="B26275" s="21">
        <v>42993</v>
      </c>
      <c r="C26275" s="122" t="s">
        <v>307</v>
      </c>
      <c r="D26275" s="117">
        <v>47.05</v>
      </c>
      <c r="E26275" s="96">
        <v>47.49</v>
      </c>
      <c r="F26275" s="12">
        <v>1298263</v>
      </c>
    </row>
    <row r="26276" spans="2:6">
      <c r="B26276" s="21">
        <v>42993</v>
      </c>
      <c r="C26276" s="122" t="s">
        <v>308</v>
      </c>
      <c r="D26276" s="117">
        <v>40.03</v>
      </c>
      <c r="E26276" s="96">
        <v>40.54</v>
      </c>
      <c r="F26276" s="12">
        <v>5677680</v>
      </c>
    </row>
    <row r="26277" spans="2:6">
      <c r="B26277" s="21">
        <v>42993</v>
      </c>
      <c r="C26277" s="122" t="s">
        <v>309</v>
      </c>
      <c r="D26277" s="117">
        <v>45.65</v>
      </c>
      <c r="E26277" s="96">
        <v>45.85</v>
      </c>
      <c r="F26277" s="12">
        <v>1602885</v>
      </c>
    </row>
    <row r="26278" spans="2:6">
      <c r="B26278" s="21">
        <v>42993</v>
      </c>
      <c r="C26278" s="122" t="s">
        <v>310</v>
      </c>
      <c r="D26278" s="117">
        <v>50.85</v>
      </c>
      <c r="E26278" s="96">
        <v>51.31</v>
      </c>
      <c r="F26278" s="12">
        <v>3162233</v>
      </c>
    </row>
    <row r="26279" spans="2:6">
      <c r="B26279" s="21">
        <v>42993</v>
      </c>
      <c r="C26279" s="122" t="s">
        <v>311</v>
      </c>
      <c r="D26279" s="117">
        <v>154.08000000000001</v>
      </c>
      <c r="E26279" s="96">
        <v>153.6</v>
      </c>
      <c r="F26279" s="12">
        <v>797858</v>
      </c>
    </row>
    <row r="26280" spans="2:6">
      <c r="B26280" s="21">
        <v>42993</v>
      </c>
      <c r="C26280" s="122" t="s">
        <v>312</v>
      </c>
      <c r="D26280" s="117">
        <v>35.58</v>
      </c>
      <c r="E26280" s="96">
        <v>35.35</v>
      </c>
      <c r="F26280" s="12">
        <v>1565619</v>
      </c>
    </row>
    <row r="26281" spans="2:6">
      <c r="B26281" s="21">
        <v>42993</v>
      </c>
      <c r="C26281" s="122" t="s">
        <v>313</v>
      </c>
      <c r="D26281" s="117">
        <v>184.5</v>
      </c>
      <c r="E26281" s="96">
        <v>185.65</v>
      </c>
      <c r="F26281" s="12">
        <v>726804</v>
      </c>
    </row>
    <row r="26282" spans="2:6">
      <c r="B26282" s="21">
        <v>42993</v>
      </c>
      <c r="C26282" s="122" t="s">
        <v>314</v>
      </c>
      <c r="D26282" s="117">
        <v>83.3</v>
      </c>
      <c r="E26282" s="96">
        <v>82.44</v>
      </c>
      <c r="F26282" s="12">
        <v>5374504</v>
      </c>
    </row>
    <row r="26283" spans="2:6">
      <c r="B26283" s="21">
        <v>42993</v>
      </c>
      <c r="C26283" s="122" t="s">
        <v>315</v>
      </c>
      <c r="D26283" s="117">
        <v>302.33999999999997</v>
      </c>
      <c r="E26283" s="96">
        <v>302.3</v>
      </c>
      <c r="F26283" s="12">
        <v>2025925</v>
      </c>
    </row>
    <row r="26284" spans="2:6">
      <c r="B26284" s="21">
        <v>42993</v>
      </c>
      <c r="C26284" s="122" t="s">
        <v>316</v>
      </c>
      <c r="D26284" s="117">
        <v>69.02</v>
      </c>
      <c r="E26284" s="96">
        <v>69.61</v>
      </c>
      <c r="F26284" s="12">
        <v>1868518</v>
      </c>
    </row>
    <row r="26285" spans="2:6">
      <c r="B26285" s="21">
        <v>42993</v>
      </c>
      <c r="C26285" s="122" t="s">
        <v>317</v>
      </c>
      <c r="D26285" s="117">
        <v>42.98</v>
      </c>
      <c r="E26285" s="96">
        <v>42.9</v>
      </c>
      <c r="F26285" s="12">
        <v>1954500</v>
      </c>
    </row>
    <row r="26286" spans="2:6">
      <c r="B26286" s="21">
        <v>42993</v>
      </c>
      <c r="C26286" s="122" t="s">
        <v>318</v>
      </c>
      <c r="D26286" s="117">
        <v>78.430000000000007</v>
      </c>
      <c r="E26286" s="96">
        <v>77.989999999999995</v>
      </c>
      <c r="F26286" s="12">
        <v>14518162</v>
      </c>
    </row>
    <row r="26287" spans="2:6">
      <c r="B26287" s="21">
        <v>42993</v>
      </c>
      <c r="C26287" s="122" t="s">
        <v>319</v>
      </c>
      <c r="D26287" s="117">
        <v>172.61</v>
      </c>
      <c r="E26287" s="96">
        <v>172.99</v>
      </c>
      <c r="F26287" s="12">
        <v>2691091</v>
      </c>
    </row>
    <row r="26288" spans="2:6">
      <c r="B26288" s="21">
        <v>42993</v>
      </c>
      <c r="C26288" s="122" t="s">
        <v>320</v>
      </c>
      <c r="D26288" s="117">
        <v>22.93</v>
      </c>
      <c r="E26288" s="96">
        <v>22.93</v>
      </c>
      <c r="F26288" s="12">
        <v>3661020</v>
      </c>
    </row>
    <row r="26289" spans="2:6">
      <c r="B26289" s="21">
        <v>42993</v>
      </c>
      <c r="C26289" s="122" t="s">
        <v>321</v>
      </c>
      <c r="D26289" s="117">
        <v>54.44</v>
      </c>
      <c r="E26289" s="96">
        <v>54.72</v>
      </c>
      <c r="F26289" s="12">
        <v>14576105</v>
      </c>
    </row>
    <row r="26290" spans="2:6">
      <c r="B26290" s="21">
        <v>42993</v>
      </c>
      <c r="C26290" s="122" t="s">
        <v>322</v>
      </c>
      <c r="D26290" s="117">
        <v>53.19</v>
      </c>
      <c r="E26290" s="96">
        <v>53.37</v>
      </c>
      <c r="F26290" s="12">
        <v>2197770</v>
      </c>
    </row>
    <row r="26291" spans="2:6">
      <c r="B26291" s="21">
        <v>42993</v>
      </c>
      <c r="C26291" s="122" t="s">
        <v>323</v>
      </c>
      <c r="D26291" s="117">
        <v>94.29</v>
      </c>
      <c r="E26291" s="96">
        <v>95.17</v>
      </c>
      <c r="F26291" s="12">
        <v>7251700</v>
      </c>
    </row>
    <row r="26292" spans="2:6">
      <c r="B26292" s="21">
        <v>42993</v>
      </c>
      <c r="C26292" s="122" t="s">
        <v>324</v>
      </c>
      <c r="D26292" s="117">
        <v>22</v>
      </c>
      <c r="E26292" s="96">
        <v>22.58</v>
      </c>
      <c r="F26292" s="12">
        <v>16286500</v>
      </c>
    </row>
    <row r="26293" spans="2:6">
      <c r="B26293" s="21">
        <v>42993</v>
      </c>
      <c r="C26293" s="122" t="s">
        <v>325</v>
      </c>
      <c r="D26293" s="117">
        <v>142.32</v>
      </c>
      <c r="E26293" s="96">
        <v>141.58000000000001</v>
      </c>
      <c r="F26293" s="12">
        <v>6152491</v>
      </c>
    </row>
    <row r="26294" spans="2:6">
      <c r="B26294" s="21">
        <v>42993</v>
      </c>
      <c r="C26294" s="122" t="s">
        <v>326</v>
      </c>
      <c r="D26294" s="117">
        <v>107.2</v>
      </c>
      <c r="E26294" s="96">
        <v>108.22</v>
      </c>
      <c r="F26294" s="12">
        <v>1412262</v>
      </c>
    </row>
    <row r="26295" spans="2:6">
      <c r="B26295" s="21">
        <v>42993</v>
      </c>
      <c r="C26295" s="122" t="s">
        <v>327</v>
      </c>
      <c r="D26295" s="117">
        <v>55.72</v>
      </c>
      <c r="E26295" s="96">
        <v>55.63</v>
      </c>
      <c r="F26295" s="12">
        <v>4042356</v>
      </c>
    </row>
    <row r="26296" spans="2:6">
      <c r="B26296" s="21">
        <v>42993</v>
      </c>
      <c r="C26296" s="122" t="s">
        <v>328</v>
      </c>
      <c r="D26296" s="117">
        <v>105.97</v>
      </c>
      <c r="E26296" s="96">
        <v>105.39</v>
      </c>
      <c r="F26296" s="12">
        <v>2790640</v>
      </c>
    </row>
    <row r="26297" spans="2:6">
      <c r="B26297" s="21">
        <v>42993</v>
      </c>
      <c r="C26297" s="122" t="s">
        <v>329</v>
      </c>
      <c r="D26297" s="117">
        <v>37.270000000000003</v>
      </c>
      <c r="E26297" s="96">
        <v>37.31</v>
      </c>
      <c r="F26297" s="12">
        <v>2178802</v>
      </c>
    </row>
    <row r="26298" spans="2:6">
      <c r="B26298" s="21">
        <v>42993</v>
      </c>
      <c r="C26298" s="122" t="s">
        <v>330</v>
      </c>
      <c r="D26298" s="117">
        <v>15.93</v>
      </c>
      <c r="E26298" s="96">
        <v>15.86</v>
      </c>
      <c r="F26298" s="12">
        <v>10218711</v>
      </c>
    </row>
    <row r="26299" spans="2:6">
      <c r="B26299" s="21">
        <v>42993</v>
      </c>
      <c r="C26299" s="122" t="s">
        <v>331</v>
      </c>
      <c r="D26299" s="117">
        <v>157.79</v>
      </c>
      <c r="E26299" s="96">
        <v>156.91999999999999</v>
      </c>
      <c r="F26299" s="12">
        <v>7425112</v>
      </c>
    </row>
    <row r="26300" spans="2:6">
      <c r="B26300" s="21">
        <v>42993</v>
      </c>
      <c r="C26300" s="122" t="s">
        <v>332</v>
      </c>
      <c r="D26300" s="117">
        <v>89.78</v>
      </c>
      <c r="E26300" s="96">
        <v>89.62</v>
      </c>
      <c r="F26300" s="12">
        <v>4076926</v>
      </c>
    </row>
    <row r="26301" spans="2:6">
      <c r="B26301" s="21">
        <v>42993</v>
      </c>
      <c r="C26301" s="122" t="s">
        <v>333</v>
      </c>
      <c r="D26301" s="117">
        <v>151.84</v>
      </c>
      <c r="E26301" s="96">
        <v>149.88</v>
      </c>
      <c r="F26301" s="12">
        <v>2903086</v>
      </c>
    </row>
    <row r="26302" spans="2:6">
      <c r="B26302" s="21">
        <v>42993</v>
      </c>
      <c r="C26302" s="122" t="s">
        <v>334</v>
      </c>
      <c r="D26302" s="117">
        <v>135.01</v>
      </c>
      <c r="E26302" s="96">
        <v>136.33000000000001</v>
      </c>
      <c r="F26302" s="12">
        <v>936915</v>
      </c>
    </row>
    <row r="26303" spans="2:6">
      <c r="B26303" s="21">
        <v>42993</v>
      </c>
      <c r="C26303" s="122" t="s">
        <v>335</v>
      </c>
      <c r="D26303" s="117">
        <v>40.630000000000003</v>
      </c>
      <c r="E26303" s="96">
        <v>40.86</v>
      </c>
      <c r="F26303" s="12">
        <v>11392258</v>
      </c>
    </row>
    <row r="26304" spans="2:6">
      <c r="B26304" s="21">
        <v>42993</v>
      </c>
      <c r="C26304" s="122" t="s">
        <v>336</v>
      </c>
      <c r="D26304" s="117">
        <v>81.63</v>
      </c>
      <c r="E26304" s="96">
        <v>82.12</v>
      </c>
      <c r="F26304" s="12">
        <v>9563374</v>
      </c>
    </row>
    <row r="26305" spans="2:6">
      <c r="B26305" s="21">
        <v>42993</v>
      </c>
      <c r="C26305" s="122" t="s">
        <v>337</v>
      </c>
      <c r="D26305" s="117">
        <v>48.26</v>
      </c>
      <c r="E26305" s="96">
        <v>48.54</v>
      </c>
      <c r="F26305" s="12">
        <v>7371451</v>
      </c>
    </row>
    <row r="26306" spans="2:6">
      <c r="B26306" s="21">
        <v>42993</v>
      </c>
      <c r="C26306" s="122" t="s">
        <v>338</v>
      </c>
      <c r="D26306" s="117">
        <v>32</v>
      </c>
      <c r="E26306" s="96">
        <v>31.92</v>
      </c>
      <c r="F26306" s="12">
        <v>13413613</v>
      </c>
    </row>
    <row r="26307" spans="2:6">
      <c r="B26307" s="21">
        <v>42993</v>
      </c>
      <c r="C26307" s="122" t="s">
        <v>339</v>
      </c>
      <c r="D26307" s="117">
        <v>253.58</v>
      </c>
      <c r="E26307" s="96">
        <v>254.67</v>
      </c>
      <c r="F26307" s="12">
        <v>484211</v>
      </c>
    </row>
    <row r="26308" spans="2:6">
      <c r="B26308" s="21">
        <v>42993</v>
      </c>
      <c r="C26308" s="122" t="s">
        <v>340</v>
      </c>
      <c r="D26308" s="117">
        <v>98.46</v>
      </c>
      <c r="E26308" s="96">
        <v>98.94</v>
      </c>
      <c r="F26308" s="12">
        <v>2298826</v>
      </c>
    </row>
    <row r="26309" spans="2:6">
      <c r="B26309" s="21">
        <v>42993</v>
      </c>
      <c r="C26309" s="122" t="s">
        <v>341</v>
      </c>
      <c r="D26309" s="117">
        <v>86.85</v>
      </c>
      <c r="E26309" s="96">
        <v>86.6</v>
      </c>
      <c r="F26309" s="12">
        <v>921278</v>
      </c>
    </row>
    <row r="26310" spans="2:6">
      <c r="B26310" s="21">
        <v>42993</v>
      </c>
      <c r="C26310" s="122" t="s">
        <v>342</v>
      </c>
      <c r="D26310" s="117">
        <v>198.55</v>
      </c>
      <c r="E26310" s="96">
        <v>199.2</v>
      </c>
      <c r="F26310" s="12">
        <v>879959</v>
      </c>
    </row>
    <row r="26311" spans="2:6">
      <c r="B26311" s="21">
        <v>42993</v>
      </c>
      <c r="C26311" s="122" t="s">
        <v>343</v>
      </c>
      <c r="D26311" s="117">
        <v>81.290000000000006</v>
      </c>
      <c r="E26311" s="96">
        <v>81.319999999999993</v>
      </c>
      <c r="F26311" s="12">
        <v>3359437</v>
      </c>
    </row>
    <row r="26312" spans="2:6">
      <c r="B26312" s="21">
        <v>42993</v>
      </c>
      <c r="C26312" s="122" t="s">
        <v>344</v>
      </c>
      <c r="D26312" s="117">
        <v>212.59</v>
      </c>
      <c r="E26312" s="96">
        <v>213.35</v>
      </c>
      <c r="F26312" s="12">
        <v>3636437</v>
      </c>
    </row>
    <row r="26313" spans="2:6">
      <c r="B26313" s="21">
        <v>42993</v>
      </c>
      <c r="C26313" s="122" t="s">
        <v>345</v>
      </c>
      <c r="D26313" s="117">
        <v>56.75</v>
      </c>
      <c r="E26313" s="96">
        <v>56.18</v>
      </c>
      <c r="F26313" s="12">
        <v>4345213</v>
      </c>
    </row>
    <row r="26314" spans="2:6">
      <c r="B26314" s="21">
        <v>42993</v>
      </c>
      <c r="C26314" s="122" t="s">
        <v>346</v>
      </c>
      <c r="D26314" s="117">
        <v>62.33</v>
      </c>
      <c r="E26314" s="96">
        <v>62.39</v>
      </c>
      <c r="F26314" s="12">
        <v>16567304</v>
      </c>
    </row>
    <row r="26315" spans="2:6">
      <c r="B26315" s="21">
        <v>42993</v>
      </c>
      <c r="C26315" s="122" t="s">
        <v>347</v>
      </c>
      <c r="D26315" s="117">
        <v>117.51</v>
      </c>
      <c r="E26315" s="96">
        <v>118.27</v>
      </c>
      <c r="F26315" s="12">
        <v>2233896</v>
      </c>
    </row>
    <row r="26316" spans="2:6">
      <c r="B26316" s="21">
        <v>42993</v>
      </c>
      <c r="C26316" s="122" t="s">
        <v>348</v>
      </c>
      <c r="D26316" s="117">
        <v>20.47</v>
      </c>
      <c r="E26316" s="96">
        <v>20.66</v>
      </c>
      <c r="F26316" s="12">
        <v>6355123</v>
      </c>
    </row>
    <row r="26317" spans="2:6">
      <c r="B26317" s="21">
        <v>42993</v>
      </c>
      <c r="C26317" s="122" t="s">
        <v>349</v>
      </c>
      <c r="D26317" s="117">
        <v>52.36</v>
      </c>
      <c r="E26317" s="96">
        <v>52.96</v>
      </c>
      <c r="F26317" s="12">
        <v>9062782</v>
      </c>
    </row>
    <row r="26318" spans="2:6">
      <c r="B26318" s="21">
        <v>42993</v>
      </c>
      <c r="C26318" s="122" t="s">
        <v>350</v>
      </c>
      <c r="D26318" s="117">
        <v>66.17</v>
      </c>
      <c r="E26318" s="96">
        <v>66.16</v>
      </c>
      <c r="F26318" s="12">
        <v>14685767</v>
      </c>
    </row>
    <row r="26319" spans="2:6">
      <c r="B26319" s="21">
        <v>42993</v>
      </c>
      <c r="C26319" s="122" t="s">
        <v>351</v>
      </c>
      <c r="D26319" s="117">
        <v>11.96</v>
      </c>
      <c r="E26319" s="96">
        <v>12</v>
      </c>
      <c r="F26319" s="12">
        <v>11335041</v>
      </c>
    </row>
    <row r="26320" spans="2:6">
      <c r="B26320" s="21">
        <v>42993</v>
      </c>
      <c r="C26320" s="122" t="s">
        <v>352</v>
      </c>
      <c r="D26320" s="117">
        <v>46.26</v>
      </c>
      <c r="E26320" s="96">
        <v>46.6</v>
      </c>
      <c r="F26320" s="12">
        <v>9113079</v>
      </c>
    </row>
    <row r="26321" spans="2:6">
      <c r="B26321" s="21">
        <v>42993</v>
      </c>
      <c r="C26321" s="122" t="s">
        <v>353</v>
      </c>
      <c r="D26321" s="117">
        <v>74.83</v>
      </c>
      <c r="E26321" s="96">
        <v>75.31</v>
      </c>
      <c r="F26321" s="12">
        <v>38578441</v>
      </c>
    </row>
    <row r="26322" spans="2:6">
      <c r="B26322" s="21">
        <v>42993</v>
      </c>
      <c r="C26322" s="122" t="s">
        <v>354</v>
      </c>
      <c r="D26322" s="117">
        <v>84.59</v>
      </c>
      <c r="E26322" s="96">
        <v>85.48</v>
      </c>
      <c r="F26322" s="12">
        <v>1799130</v>
      </c>
    </row>
    <row r="26323" spans="2:6">
      <c r="B26323" s="21">
        <v>42993</v>
      </c>
      <c r="C26323" s="122" t="s">
        <v>355</v>
      </c>
      <c r="D26323" s="117">
        <v>149.72</v>
      </c>
      <c r="E26323" s="96">
        <v>149.99</v>
      </c>
      <c r="F26323" s="12">
        <v>1566307</v>
      </c>
    </row>
    <row r="26324" spans="2:6">
      <c r="B26324" s="21">
        <v>42993</v>
      </c>
      <c r="C26324" s="122" t="s">
        <v>356</v>
      </c>
      <c r="D26324" s="117">
        <v>621.79999999999995</v>
      </c>
      <c r="E26324" s="96">
        <v>626</v>
      </c>
      <c r="F26324" s="12">
        <v>218175</v>
      </c>
    </row>
    <row r="26325" spans="2:6">
      <c r="B26325" s="21">
        <v>42993</v>
      </c>
      <c r="C26325" s="122" t="s">
        <v>357</v>
      </c>
      <c r="D26325" s="117">
        <v>34.64</v>
      </c>
      <c r="E26325" s="96">
        <v>34.65</v>
      </c>
      <c r="F26325" s="12">
        <v>37417250</v>
      </c>
    </row>
    <row r="26326" spans="2:6">
      <c r="B26326" s="21">
        <v>42993</v>
      </c>
      <c r="C26326" s="122" t="s">
        <v>358</v>
      </c>
      <c r="D26326" s="117">
        <v>32.86</v>
      </c>
      <c r="E26326" s="96">
        <v>32.03</v>
      </c>
      <c r="F26326" s="12">
        <v>20184738</v>
      </c>
    </row>
    <row r="26327" spans="2:6">
      <c r="B26327" s="21">
        <v>42993</v>
      </c>
      <c r="C26327" s="122" t="s">
        <v>359</v>
      </c>
      <c r="D26327" s="117">
        <v>13.75</v>
      </c>
      <c r="E26327" s="96">
        <v>13.94</v>
      </c>
      <c r="F26327" s="12">
        <v>7229747</v>
      </c>
    </row>
    <row r="26328" spans="2:6">
      <c r="B26328" s="21">
        <v>42993</v>
      </c>
      <c r="C26328" s="122" t="s">
        <v>360</v>
      </c>
      <c r="D26328" s="117">
        <v>25.98</v>
      </c>
      <c r="E26328" s="96">
        <v>26.05</v>
      </c>
      <c r="F26328" s="12">
        <v>12220729</v>
      </c>
    </row>
    <row r="26329" spans="2:6">
      <c r="B26329" s="21">
        <v>42993</v>
      </c>
      <c r="C26329" s="122" t="s">
        <v>361</v>
      </c>
      <c r="D26329" s="117">
        <v>74.73</v>
      </c>
      <c r="E26329" s="96">
        <v>74.75</v>
      </c>
      <c r="F26329" s="12">
        <v>1423259</v>
      </c>
    </row>
    <row r="26330" spans="2:6">
      <c r="B26330" s="21">
        <v>42993</v>
      </c>
      <c r="C26330" s="122" t="s">
        <v>362</v>
      </c>
      <c r="D26330" s="117">
        <v>150.11000000000001</v>
      </c>
      <c r="E26330" s="96">
        <v>150.09</v>
      </c>
      <c r="F26330" s="12">
        <v>2266371</v>
      </c>
    </row>
    <row r="26331" spans="2:6">
      <c r="B26331" s="21">
        <v>42993</v>
      </c>
      <c r="C26331" s="122" t="s">
        <v>363</v>
      </c>
      <c r="D26331" s="117">
        <v>38.11</v>
      </c>
      <c r="E26331" s="96">
        <v>37.85</v>
      </c>
      <c r="F26331" s="12">
        <v>4936368</v>
      </c>
    </row>
    <row r="26332" spans="2:6">
      <c r="B26332" s="21">
        <v>42993</v>
      </c>
      <c r="C26332" s="122" t="s">
        <v>364</v>
      </c>
      <c r="D26332" s="117">
        <v>182.73</v>
      </c>
      <c r="E26332" s="96">
        <v>182.35</v>
      </c>
      <c r="F26332" s="12">
        <v>5591743</v>
      </c>
    </row>
    <row r="26333" spans="2:6">
      <c r="B26333" s="21">
        <v>42993</v>
      </c>
      <c r="C26333" s="122" t="s">
        <v>365</v>
      </c>
      <c r="D26333" s="117">
        <v>27.21</v>
      </c>
      <c r="E26333" s="96">
        <v>27.11</v>
      </c>
      <c r="F26333" s="12">
        <v>3628368</v>
      </c>
    </row>
    <row r="26334" spans="2:6">
      <c r="B26334" s="21">
        <v>42993</v>
      </c>
      <c r="C26334" s="122" t="s">
        <v>366</v>
      </c>
      <c r="D26334" s="117">
        <v>26.88</v>
      </c>
      <c r="E26334" s="96">
        <v>26.99</v>
      </c>
      <c r="F26334" s="12">
        <v>3532635</v>
      </c>
    </row>
    <row r="26335" spans="2:6">
      <c r="B26335" s="21">
        <v>42993</v>
      </c>
      <c r="C26335" s="122" t="s">
        <v>367</v>
      </c>
      <c r="D26335" s="117">
        <v>53.86</v>
      </c>
      <c r="E26335" s="96">
        <v>53.87</v>
      </c>
      <c r="F26335" s="12">
        <v>10046827</v>
      </c>
    </row>
    <row r="26336" spans="2:6">
      <c r="B26336" s="21">
        <v>42993</v>
      </c>
      <c r="C26336" s="122" t="s">
        <v>368</v>
      </c>
      <c r="D26336" s="117">
        <v>39.26</v>
      </c>
      <c r="E26336" s="96">
        <v>39.85</v>
      </c>
      <c r="F26336" s="12">
        <v>4193250</v>
      </c>
    </row>
    <row r="26337" spans="2:6">
      <c r="B26337" s="21">
        <v>42993</v>
      </c>
      <c r="C26337" s="122" t="s">
        <v>369</v>
      </c>
      <c r="D26337" s="117">
        <v>265.75</v>
      </c>
      <c r="E26337" s="96">
        <v>267.02999999999997</v>
      </c>
      <c r="F26337" s="12">
        <v>864524</v>
      </c>
    </row>
    <row r="26338" spans="2:6">
      <c r="B26338" s="21">
        <v>42993</v>
      </c>
      <c r="C26338" s="122" t="s">
        <v>370</v>
      </c>
      <c r="D26338" s="117">
        <v>33.72</v>
      </c>
      <c r="E26338" s="96">
        <v>34.450000000000003</v>
      </c>
      <c r="F26338" s="12">
        <v>4704635</v>
      </c>
    </row>
    <row r="26339" spans="2:6">
      <c r="B26339" s="21">
        <v>42993</v>
      </c>
      <c r="C26339" s="122" t="s">
        <v>371</v>
      </c>
      <c r="D26339" s="117">
        <v>23.12</v>
      </c>
      <c r="E26339" s="96">
        <v>22.93</v>
      </c>
      <c r="F26339" s="12">
        <v>12235125</v>
      </c>
    </row>
    <row r="26340" spans="2:6">
      <c r="B26340" s="21">
        <v>42993</v>
      </c>
      <c r="C26340" s="122" t="s">
        <v>372</v>
      </c>
      <c r="D26340" s="117">
        <v>127.13</v>
      </c>
      <c r="E26340" s="96">
        <v>128.04</v>
      </c>
      <c r="F26340" s="12">
        <v>1656038</v>
      </c>
    </row>
    <row r="26341" spans="2:6">
      <c r="B26341" s="21">
        <v>42993</v>
      </c>
      <c r="C26341" s="122" t="s">
        <v>373</v>
      </c>
      <c r="D26341" s="117">
        <v>40.72</v>
      </c>
      <c r="E26341" s="96">
        <v>41.03</v>
      </c>
      <c r="F26341" s="12">
        <v>3640517</v>
      </c>
    </row>
    <row r="26342" spans="2:6">
      <c r="B26342" s="21">
        <v>42993</v>
      </c>
      <c r="C26342" s="122" t="s">
        <v>374</v>
      </c>
      <c r="D26342" s="117">
        <v>87.74</v>
      </c>
      <c r="E26342" s="96">
        <v>87.96</v>
      </c>
      <c r="F26342" s="12">
        <v>1338815</v>
      </c>
    </row>
    <row r="26343" spans="2:6">
      <c r="B26343" s="21">
        <v>42993</v>
      </c>
      <c r="C26343" s="122" t="s">
        <v>375</v>
      </c>
      <c r="D26343" s="117">
        <v>53.45</v>
      </c>
      <c r="E26343" s="96">
        <v>53.5</v>
      </c>
      <c r="F26343" s="12">
        <v>3595327</v>
      </c>
    </row>
    <row r="26344" spans="2:6">
      <c r="B26344" s="21">
        <v>42993</v>
      </c>
      <c r="C26344" s="122" t="s">
        <v>376</v>
      </c>
      <c r="D26344" s="117">
        <v>172.86</v>
      </c>
      <c r="E26344" s="96">
        <v>180.11</v>
      </c>
      <c r="F26344" s="12">
        <v>34119764</v>
      </c>
    </row>
    <row r="26345" spans="2:6">
      <c r="B26345" s="21">
        <v>42993</v>
      </c>
      <c r="C26345" s="122" t="s">
        <v>377</v>
      </c>
      <c r="D26345" s="117">
        <v>43.13</v>
      </c>
      <c r="E26345" s="96">
        <v>43.2</v>
      </c>
      <c r="F26345" s="12">
        <v>7608237</v>
      </c>
    </row>
    <row r="26346" spans="2:6">
      <c r="B26346" s="21">
        <v>42993</v>
      </c>
      <c r="C26346" s="122" t="s">
        <v>378</v>
      </c>
      <c r="D26346" s="117">
        <v>13.25</v>
      </c>
      <c r="E26346" s="96">
        <v>13.45</v>
      </c>
      <c r="F26346" s="12">
        <v>1298426</v>
      </c>
    </row>
    <row r="26347" spans="2:6">
      <c r="B26347" s="21">
        <v>42993</v>
      </c>
      <c r="C26347" s="122" t="s">
        <v>379</v>
      </c>
      <c r="D26347" s="117">
        <v>13.05</v>
      </c>
      <c r="E26347" s="96">
        <v>13.09</v>
      </c>
      <c r="F26347" s="12">
        <v>2914374</v>
      </c>
    </row>
    <row r="26348" spans="2:6">
      <c r="B26348" s="21">
        <v>42993</v>
      </c>
      <c r="C26348" s="122" t="s">
        <v>380</v>
      </c>
      <c r="D26348" s="117">
        <v>59.58</v>
      </c>
      <c r="E26348" s="96">
        <v>59.9</v>
      </c>
      <c r="F26348" s="12">
        <v>2195735</v>
      </c>
    </row>
    <row r="26349" spans="2:6">
      <c r="B26349" s="21">
        <v>42993</v>
      </c>
      <c r="C26349" s="122" t="s">
        <v>381</v>
      </c>
      <c r="D26349" s="117">
        <v>56.96</v>
      </c>
      <c r="E26349" s="96">
        <v>56.2</v>
      </c>
      <c r="F26349" s="12">
        <v>13014886</v>
      </c>
    </row>
    <row r="26350" spans="2:6">
      <c r="B26350" s="21">
        <v>42993</v>
      </c>
      <c r="C26350" s="122" t="s">
        <v>382</v>
      </c>
      <c r="D26350" s="117">
        <v>73.290000000000006</v>
      </c>
      <c r="E26350" s="96">
        <v>73.040000000000006</v>
      </c>
      <c r="F26350" s="12">
        <v>2918201</v>
      </c>
    </row>
    <row r="26351" spans="2:6">
      <c r="B26351" s="21">
        <v>42993</v>
      </c>
      <c r="C26351" s="122" t="s">
        <v>383</v>
      </c>
      <c r="D26351" s="117">
        <v>50.65</v>
      </c>
      <c r="E26351" s="96">
        <v>48.74</v>
      </c>
      <c r="F26351" s="12">
        <v>66367857</v>
      </c>
    </row>
    <row r="26352" spans="2:6">
      <c r="B26352" s="21">
        <v>42993</v>
      </c>
      <c r="C26352" s="122" t="s">
        <v>384</v>
      </c>
      <c r="D26352" s="117">
        <v>207.34</v>
      </c>
      <c r="E26352" s="96">
        <v>209.86</v>
      </c>
      <c r="F26352" s="12">
        <v>1968747</v>
      </c>
    </row>
    <row r="26353" spans="2:6">
      <c r="B26353" s="21">
        <v>42993</v>
      </c>
      <c r="C26353" s="122" t="s">
        <v>385</v>
      </c>
      <c r="D26353" s="117">
        <v>61.58</v>
      </c>
      <c r="E26353" s="96">
        <v>61.35</v>
      </c>
      <c r="F26353" s="12">
        <v>5291423</v>
      </c>
    </row>
    <row r="26354" spans="2:6">
      <c r="B26354" s="21">
        <v>42993</v>
      </c>
      <c r="C26354" s="122" t="s">
        <v>386</v>
      </c>
      <c r="D26354" s="117">
        <v>57.53</v>
      </c>
      <c r="E26354" s="96">
        <v>57.85</v>
      </c>
      <c r="F26354" s="12">
        <v>2076263</v>
      </c>
    </row>
    <row r="26355" spans="2:6">
      <c r="B26355" s="21">
        <v>42993</v>
      </c>
      <c r="C26355" s="122" t="s">
        <v>387</v>
      </c>
      <c r="D26355" s="117">
        <v>16.75</v>
      </c>
      <c r="E26355" s="96">
        <v>16.91</v>
      </c>
      <c r="F26355" s="12">
        <v>4194961</v>
      </c>
    </row>
    <row r="26356" spans="2:6">
      <c r="B26356" s="21">
        <v>42993</v>
      </c>
      <c r="C26356" s="122" t="s">
        <v>388</v>
      </c>
      <c r="D26356" s="117">
        <v>69.239999999999995</v>
      </c>
      <c r="E26356" s="96">
        <v>69.92</v>
      </c>
      <c r="F26356" s="12">
        <v>2147982</v>
      </c>
    </row>
    <row r="26357" spans="2:6">
      <c r="B26357" s="21">
        <v>42993</v>
      </c>
      <c r="C26357" s="122" t="s">
        <v>389</v>
      </c>
      <c r="D26357" s="117">
        <v>70.16</v>
      </c>
      <c r="E26357" s="96">
        <v>70.28</v>
      </c>
      <c r="F26357" s="12">
        <v>3026039</v>
      </c>
    </row>
    <row r="26358" spans="2:6">
      <c r="B26358" s="21">
        <v>42993</v>
      </c>
      <c r="C26358" s="122" t="s">
        <v>390</v>
      </c>
      <c r="D26358" s="117">
        <v>1845.97</v>
      </c>
      <c r="E26358" s="96">
        <v>1843.2</v>
      </c>
      <c r="F26358" s="12">
        <v>379783</v>
      </c>
    </row>
    <row r="26359" spans="2:6">
      <c r="B26359" s="21">
        <v>42993</v>
      </c>
      <c r="C26359" s="122" t="s">
        <v>391</v>
      </c>
      <c r="D26359" s="117">
        <v>38.22</v>
      </c>
      <c r="E26359" s="96">
        <v>38.53</v>
      </c>
      <c r="F26359" s="12">
        <v>2360566</v>
      </c>
    </row>
    <row r="26360" spans="2:6">
      <c r="B26360" s="21">
        <v>42993</v>
      </c>
      <c r="C26360" s="122" t="s">
        <v>392</v>
      </c>
      <c r="D26360" s="117">
        <v>45.8</v>
      </c>
      <c r="E26360" s="96">
        <v>45.82</v>
      </c>
      <c r="F26360" s="12">
        <v>3490057</v>
      </c>
    </row>
    <row r="26361" spans="2:6">
      <c r="B26361" s="21">
        <v>42993</v>
      </c>
      <c r="C26361" s="122" t="s">
        <v>393</v>
      </c>
      <c r="D26361" s="117">
        <v>114.74</v>
      </c>
      <c r="E26361" s="96">
        <v>114.85</v>
      </c>
      <c r="F26361" s="12">
        <v>5543002</v>
      </c>
    </row>
    <row r="26362" spans="2:6">
      <c r="B26362" s="21">
        <v>42993</v>
      </c>
      <c r="C26362" s="122" t="s">
        <v>394</v>
      </c>
      <c r="D26362" s="117">
        <v>35.6</v>
      </c>
      <c r="E26362" s="96">
        <v>35.36</v>
      </c>
      <c r="F26362" s="12">
        <v>28871059</v>
      </c>
    </row>
    <row r="26363" spans="2:6">
      <c r="B26363" s="21">
        <v>42993</v>
      </c>
      <c r="C26363" s="122" t="s">
        <v>395</v>
      </c>
      <c r="D26363" s="117">
        <v>61.82</v>
      </c>
      <c r="E26363" s="96">
        <v>62.51</v>
      </c>
      <c r="F26363" s="12">
        <v>1364396</v>
      </c>
    </row>
    <row r="26364" spans="2:6">
      <c r="B26364" s="21">
        <v>42993</v>
      </c>
      <c r="C26364" s="122" t="s">
        <v>396</v>
      </c>
      <c r="D26364" s="117">
        <v>93.82</v>
      </c>
      <c r="E26364" s="96">
        <v>93.27</v>
      </c>
      <c r="F26364" s="12">
        <v>12428828</v>
      </c>
    </row>
    <row r="26365" spans="2:6">
      <c r="B26365" s="21">
        <v>42993</v>
      </c>
      <c r="C26365" s="122" t="s">
        <v>397</v>
      </c>
      <c r="D26365" s="117">
        <v>46.07</v>
      </c>
      <c r="E26365" s="96">
        <v>46.02</v>
      </c>
      <c r="F26365" s="12">
        <v>3690372</v>
      </c>
    </row>
    <row r="26366" spans="2:6">
      <c r="B26366" s="21">
        <v>42993</v>
      </c>
      <c r="C26366" s="122" t="s">
        <v>398</v>
      </c>
      <c r="D26366" s="117">
        <v>167.85</v>
      </c>
      <c r="E26366" s="96">
        <v>169.69</v>
      </c>
      <c r="F26366" s="12">
        <v>1142292</v>
      </c>
    </row>
    <row r="26367" spans="2:6">
      <c r="B26367" s="21">
        <v>42993</v>
      </c>
      <c r="C26367" s="122" t="s">
        <v>399</v>
      </c>
      <c r="D26367" s="117">
        <v>26.3</v>
      </c>
      <c r="E26367" s="96">
        <v>26.29</v>
      </c>
      <c r="F26367" s="12">
        <v>7211616</v>
      </c>
    </row>
    <row r="26368" spans="2:6">
      <c r="B26368" s="21">
        <v>42993</v>
      </c>
      <c r="C26368" s="122" t="s">
        <v>400</v>
      </c>
      <c r="D26368" s="117">
        <v>115.56</v>
      </c>
      <c r="E26368" s="96">
        <v>115.88</v>
      </c>
      <c r="F26368" s="12">
        <v>2177654</v>
      </c>
    </row>
    <row r="26369" spans="2:6">
      <c r="B26369" s="21">
        <v>42993</v>
      </c>
      <c r="C26369" s="122" t="s">
        <v>401</v>
      </c>
      <c r="D26369" s="117">
        <v>68.650000000000006</v>
      </c>
      <c r="E26369" s="96">
        <v>69.08</v>
      </c>
      <c r="F26369" s="12">
        <v>1078409</v>
      </c>
    </row>
    <row r="26370" spans="2:6">
      <c r="B26370" s="21">
        <v>42993</v>
      </c>
      <c r="C26370" s="122" t="s">
        <v>402</v>
      </c>
      <c r="D26370" s="117">
        <v>64.95</v>
      </c>
      <c r="E26370" s="96">
        <v>65.2</v>
      </c>
      <c r="F26370" s="12">
        <v>4188973</v>
      </c>
    </row>
    <row r="26371" spans="2:6">
      <c r="B26371" s="21">
        <v>42993</v>
      </c>
      <c r="C26371" s="122" t="s">
        <v>403</v>
      </c>
      <c r="D26371" s="117">
        <v>116.58</v>
      </c>
      <c r="E26371" s="96">
        <v>115.79</v>
      </c>
      <c r="F26371" s="12">
        <v>5992435</v>
      </c>
    </row>
    <row r="26372" spans="2:6">
      <c r="B26372" s="21">
        <v>42993</v>
      </c>
      <c r="C26372" s="122" t="s">
        <v>404</v>
      </c>
      <c r="D26372" s="117">
        <v>126.72</v>
      </c>
      <c r="E26372" s="96">
        <v>128.19</v>
      </c>
      <c r="F26372" s="12">
        <v>3278971</v>
      </c>
    </row>
    <row r="26373" spans="2:6">
      <c r="B26373" s="21">
        <v>42993</v>
      </c>
      <c r="C26373" s="122" t="s">
        <v>405</v>
      </c>
      <c r="D26373" s="117">
        <v>64.78</v>
      </c>
      <c r="E26373" s="96">
        <v>64.599999999999994</v>
      </c>
      <c r="F26373" s="12">
        <v>1545737</v>
      </c>
    </row>
    <row r="26374" spans="2:6">
      <c r="B26374" s="21">
        <v>42993</v>
      </c>
      <c r="C26374" s="122" t="s">
        <v>406</v>
      </c>
      <c r="D26374" s="117">
        <v>89.1</v>
      </c>
      <c r="E26374" s="96">
        <v>89.27</v>
      </c>
      <c r="F26374" s="12">
        <v>1442100</v>
      </c>
    </row>
    <row r="26375" spans="2:6">
      <c r="B26375" s="21">
        <v>42993</v>
      </c>
      <c r="C26375" s="122" t="s">
        <v>407</v>
      </c>
      <c r="D26375" s="117">
        <v>106.25</v>
      </c>
      <c r="E26375" s="96">
        <v>106.3</v>
      </c>
      <c r="F26375" s="12">
        <v>1856416</v>
      </c>
    </row>
    <row r="26376" spans="2:6">
      <c r="B26376" s="21">
        <v>42993</v>
      </c>
      <c r="C26376" s="122" t="s">
        <v>408</v>
      </c>
      <c r="D26376" s="117">
        <v>39.020000000000003</v>
      </c>
      <c r="E26376" s="96">
        <v>39.31</v>
      </c>
      <c r="F26376" s="12">
        <v>6445061</v>
      </c>
    </row>
    <row r="26377" spans="2:6">
      <c r="B26377" s="21">
        <v>42993</v>
      </c>
      <c r="C26377" s="122" t="s">
        <v>409</v>
      </c>
      <c r="D26377" s="117">
        <v>88.63</v>
      </c>
      <c r="E26377" s="96">
        <v>86.9</v>
      </c>
      <c r="F26377" s="12">
        <v>3571502</v>
      </c>
    </row>
    <row r="26378" spans="2:6">
      <c r="B26378" s="21">
        <v>42993</v>
      </c>
      <c r="C26378" s="122" t="s">
        <v>410</v>
      </c>
      <c r="D26378" s="117">
        <v>101.91</v>
      </c>
      <c r="E26378" s="96">
        <v>102.78</v>
      </c>
      <c r="F26378" s="12">
        <v>2944469</v>
      </c>
    </row>
    <row r="26379" spans="2:6">
      <c r="B26379" s="21">
        <v>42993</v>
      </c>
      <c r="C26379" s="122" t="s">
        <v>411</v>
      </c>
      <c r="D26379" s="117">
        <v>212.45</v>
      </c>
      <c r="E26379" s="96">
        <v>214.15</v>
      </c>
      <c r="F26379" s="12">
        <v>1032132</v>
      </c>
    </row>
    <row r="26380" spans="2:6">
      <c r="B26380" s="21">
        <v>42993</v>
      </c>
      <c r="C26380" s="122" t="s">
        <v>412</v>
      </c>
      <c r="D26380" s="117">
        <v>86.3</v>
      </c>
      <c r="E26380" s="96">
        <v>87.67</v>
      </c>
      <c r="F26380" s="12">
        <v>4363635</v>
      </c>
    </row>
    <row r="26381" spans="2:6">
      <c r="B26381" s="21">
        <v>42993</v>
      </c>
      <c r="C26381" s="122" t="s">
        <v>413</v>
      </c>
      <c r="D26381" s="117">
        <v>127.13</v>
      </c>
      <c r="E26381" s="96">
        <v>128.1</v>
      </c>
      <c r="F26381" s="12">
        <v>1187402</v>
      </c>
    </row>
    <row r="26382" spans="2:6">
      <c r="B26382" s="21">
        <v>42993</v>
      </c>
      <c r="C26382" s="122" t="s">
        <v>414</v>
      </c>
      <c r="D26382" s="117">
        <v>36.380000000000003</v>
      </c>
      <c r="E26382" s="96">
        <v>36.299999999999997</v>
      </c>
      <c r="F26382" s="12">
        <v>1942988</v>
      </c>
    </row>
    <row r="26383" spans="2:6">
      <c r="B26383" s="21">
        <v>42993</v>
      </c>
      <c r="C26383" s="122" t="s">
        <v>415</v>
      </c>
      <c r="D26383" s="117">
        <v>134.19</v>
      </c>
      <c r="E26383" s="96">
        <v>134.22</v>
      </c>
      <c r="F26383" s="12">
        <v>1840131</v>
      </c>
    </row>
    <row r="26384" spans="2:6">
      <c r="B26384" s="21">
        <v>42993</v>
      </c>
      <c r="C26384" s="122" t="s">
        <v>416</v>
      </c>
      <c r="D26384" s="117">
        <v>137.08000000000001</v>
      </c>
      <c r="E26384" s="96">
        <v>136.93</v>
      </c>
      <c r="F26384" s="12">
        <v>2246884</v>
      </c>
    </row>
    <row r="26385" spans="2:6">
      <c r="B26385" s="21">
        <v>42993</v>
      </c>
      <c r="C26385" s="122" t="s">
        <v>417</v>
      </c>
      <c r="D26385" s="117">
        <v>62.27</v>
      </c>
      <c r="E26385" s="96">
        <v>62.5</v>
      </c>
      <c r="F26385" s="12">
        <v>9940945</v>
      </c>
    </row>
    <row r="26386" spans="2:6">
      <c r="B26386" s="21">
        <v>42993</v>
      </c>
      <c r="C26386" s="122" t="s">
        <v>418</v>
      </c>
      <c r="D26386" s="117">
        <v>94.94</v>
      </c>
      <c r="E26386" s="96">
        <v>94.47</v>
      </c>
      <c r="F26386" s="12">
        <v>5759583</v>
      </c>
    </row>
    <row r="26387" spans="2:6">
      <c r="B26387" s="21">
        <v>42993</v>
      </c>
      <c r="C26387" s="122" t="s">
        <v>419</v>
      </c>
      <c r="D26387" s="117">
        <v>51.95</v>
      </c>
      <c r="E26387" s="96">
        <v>52.19</v>
      </c>
      <c r="F26387" s="12">
        <v>13177887</v>
      </c>
    </row>
    <row r="26388" spans="2:6">
      <c r="B26388" s="21">
        <v>42993</v>
      </c>
      <c r="C26388" s="122" t="s">
        <v>420</v>
      </c>
      <c r="D26388" s="117">
        <v>73.37</v>
      </c>
      <c r="E26388" s="96">
        <v>75.489999999999995</v>
      </c>
      <c r="F26388" s="12">
        <v>1440944</v>
      </c>
    </row>
    <row r="26389" spans="2:6">
      <c r="B26389" s="21">
        <v>42993</v>
      </c>
      <c r="C26389" s="122" t="s">
        <v>421</v>
      </c>
      <c r="D26389" s="117">
        <v>121.55</v>
      </c>
      <c r="E26389" s="96">
        <v>120.92</v>
      </c>
      <c r="F26389" s="12">
        <v>2624259</v>
      </c>
    </row>
    <row r="26390" spans="2:6">
      <c r="B26390" s="21">
        <v>42993</v>
      </c>
      <c r="C26390" s="122" t="s">
        <v>422</v>
      </c>
      <c r="D26390" s="117">
        <v>229.6</v>
      </c>
      <c r="E26390" s="96">
        <v>231.66</v>
      </c>
      <c r="F26390" s="12">
        <v>540138</v>
      </c>
    </row>
    <row r="26391" spans="2:6">
      <c r="B26391" s="21">
        <v>42993</v>
      </c>
      <c r="C26391" s="122" t="s">
        <v>423</v>
      </c>
      <c r="D26391" s="117">
        <v>65.239999999999995</v>
      </c>
      <c r="E26391" s="96">
        <v>65</v>
      </c>
      <c r="F26391" s="12">
        <v>1715375</v>
      </c>
    </row>
    <row r="26392" spans="2:6">
      <c r="B26392" s="21">
        <v>42993</v>
      </c>
      <c r="C26392" s="122" t="s">
        <v>424</v>
      </c>
      <c r="D26392" s="117">
        <v>442.04</v>
      </c>
      <c r="E26392" s="96">
        <v>433.45</v>
      </c>
      <c r="F26392" s="12">
        <v>1002422</v>
      </c>
    </row>
    <row r="26393" spans="2:6">
      <c r="B26393" s="21">
        <v>42993</v>
      </c>
      <c r="C26393" s="122" t="s">
        <v>425</v>
      </c>
      <c r="D26393" s="117">
        <v>13.67</v>
      </c>
      <c r="E26393" s="96">
        <v>13.75</v>
      </c>
      <c r="F26393" s="12">
        <v>13642196</v>
      </c>
    </row>
    <row r="26394" spans="2:6">
      <c r="B26394" s="21">
        <v>42993</v>
      </c>
      <c r="C26394" s="122" t="s">
        <v>426</v>
      </c>
      <c r="D26394" s="117">
        <v>46.03</v>
      </c>
      <c r="E26394" s="96">
        <v>46.47</v>
      </c>
      <c r="F26394" s="12">
        <v>1120383</v>
      </c>
    </row>
    <row r="26395" spans="2:6">
      <c r="B26395" s="21">
        <v>42993</v>
      </c>
      <c r="C26395" s="122" t="s">
        <v>427</v>
      </c>
      <c r="D26395" s="117">
        <v>107.77</v>
      </c>
      <c r="E26395" s="96">
        <v>107.3</v>
      </c>
      <c r="F26395" s="12">
        <v>1208885</v>
      </c>
    </row>
    <row r="26396" spans="2:6">
      <c r="B26396" s="21">
        <v>42993</v>
      </c>
      <c r="C26396" s="122" t="s">
        <v>428</v>
      </c>
      <c r="D26396" s="117">
        <v>78.38</v>
      </c>
      <c r="E26396" s="96">
        <v>79.77</v>
      </c>
      <c r="F26396" s="12">
        <v>1211249</v>
      </c>
    </row>
    <row r="26397" spans="2:6">
      <c r="B26397" s="21">
        <v>42993</v>
      </c>
      <c r="C26397" s="122" t="s">
        <v>429</v>
      </c>
      <c r="D26397" s="117">
        <v>90.38</v>
      </c>
      <c r="E26397" s="96">
        <v>90.87</v>
      </c>
      <c r="F26397" s="12">
        <v>1070443</v>
      </c>
    </row>
    <row r="26398" spans="2:6">
      <c r="B26398" s="21">
        <v>42993</v>
      </c>
      <c r="C26398" s="122" t="s">
        <v>430</v>
      </c>
      <c r="D26398" s="117">
        <v>80.45</v>
      </c>
      <c r="E26398" s="96">
        <v>79.23</v>
      </c>
      <c r="F26398" s="12">
        <v>1256644</v>
      </c>
    </row>
    <row r="26399" spans="2:6">
      <c r="B26399" s="21">
        <v>42993</v>
      </c>
      <c r="C26399" s="122" t="s">
        <v>431</v>
      </c>
      <c r="D26399" s="117">
        <v>171.62</v>
      </c>
      <c r="E26399" s="96">
        <v>173.73</v>
      </c>
      <c r="F26399" s="12">
        <v>1019639</v>
      </c>
    </row>
    <row r="26400" spans="2:6">
      <c r="B26400" s="21">
        <v>42993</v>
      </c>
      <c r="C26400" s="122" t="s">
        <v>432</v>
      </c>
      <c r="D26400" s="117">
        <v>235.79</v>
      </c>
      <c r="E26400" s="96">
        <v>237.83</v>
      </c>
      <c r="F26400" s="12">
        <v>409087</v>
      </c>
    </row>
    <row r="26401" spans="2:6">
      <c r="B26401" s="21">
        <v>42993</v>
      </c>
      <c r="C26401" s="122" t="s">
        <v>433</v>
      </c>
      <c r="D26401" s="117">
        <v>60.57</v>
      </c>
      <c r="E26401" s="96">
        <v>60.71</v>
      </c>
      <c r="F26401" s="12">
        <v>3528360</v>
      </c>
    </row>
    <row r="26402" spans="2:6">
      <c r="B26402" s="21">
        <v>42993</v>
      </c>
      <c r="C26402" s="122" t="s">
        <v>434</v>
      </c>
      <c r="D26402" s="117">
        <v>18.73</v>
      </c>
      <c r="E26402" s="96">
        <v>18.54</v>
      </c>
      <c r="F26402" s="12">
        <v>13173710</v>
      </c>
    </row>
    <row r="26403" spans="2:6">
      <c r="B26403" s="21">
        <v>42993</v>
      </c>
      <c r="C26403" s="122" t="s">
        <v>435</v>
      </c>
      <c r="D26403" s="117">
        <v>66.8</v>
      </c>
      <c r="E26403" s="96">
        <v>66.89</v>
      </c>
      <c r="F26403" s="12">
        <v>1071626</v>
      </c>
    </row>
    <row r="26404" spans="2:6">
      <c r="B26404" s="21">
        <v>42993</v>
      </c>
      <c r="C26404" s="122" t="s">
        <v>436</v>
      </c>
      <c r="D26404" s="117">
        <v>182.12</v>
      </c>
      <c r="E26404" s="96">
        <v>182.5</v>
      </c>
      <c r="F26404" s="12">
        <v>1894955</v>
      </c>
    </row>
    <row r="26405" spans="2:6">
      <c r="B26405" s="21">
        <v>42993</v>
      </c>
      <c r="C26405" s="122" t="s">
        <v>437</v>
      </c>
      <c r="D26405" s="117">
        <v>148.93</v>
      </c>
      <c r="E26405" s="96">
        <v>149.99</v>
      </c>
      <c r="F26405" s="12">
        <v>1898902</v>
      </c>
    </row>
    <row r="26406" spans="2:6">
      <c r="B26406" s="21">
        <v>42993</v>
      </c>
      <c r="C26406" s="122" t="s">
        <v>438</v>
      </c>
      <c r="D26406" s="117">
        <v>54.44</v>
      </c>
      <c r="E26406" s="96">
        <v>54.67</v>
      </c>
      <c r="F26406" s="12">
        <v>10744783</v>
      </c>
    </row>
    <row r="26407" spans="2:6">
      <c r="B26407" s="21">
        <v>42993</v>
      </c>
      <c r="C26407" s="122" t="s">
        <v>439</v>
      </c>
      <c r="D26407" s="117">
        <v>59.5</v>
      </c>
      <c r="E26407" s="96">
        <v>59.84</v>
      </c>
      <c r="F26407" s="12">
        <v>1480625</v>
      </c>
    </row>
    <row r="26408" spans="2:6">
      <c r="B26408" s="21">
        <v>42993</v>
      </c>
      <c r="C26408" s="122" t="s">
        <v>440</v>
      </c>
      <c r="D26408" s="117">
        <v>38.47</v>
      </c>
      <c r="E26408" s="96">
        <v>40.21</v>
      </c>
      <c r="F26408" s="12">
        <v>14222833</v>
      </c>
    </row>
    <row r="26409" spans="2:6">
      <c r="B26409" s="21">
        <v>42993</v>
      </c>
      <c r="C26409" s="122" t="s">
        <v>441</v>
      </c>
      <c r="D26409" s="117">
        <v>43.21</v>
      </c>
      <c r="E26409" s="96">
        <v>43.45</v>
      </c>
      <c r="F26409" s="12">
        <v>3823117</v>
      </c>
    </row>
    <row r="26410" spans="2:6">
      <c r="B26410" s="21">
        <v>42993</v>
      </c>
      <c r="C26410" s="122" t="s">
        <v>442</v>
      </c>
      <c r="D26410" s="117">
        <v>346.27</v>
      </c>
      <c r="E26410" s="96">
        <v>340.98</v>
      </c>
      <c r="F26410" s="12">
        <v>960495</v>
      </c>
    </row>
    <row r="26411" spans="2:6">
      <c r="B26411" s="21">
        <v>42993</v>
      </c>
      <c r="C26411" s="122" t="s">
        <v>443</v>
      </c>
      <c r="D26411" s="117">
        <v>68.599999999999994</v>
      </c>
      <c r="E26411" s="96">
        <v>69.75</v>
      </c>
      <c r="F26411" s="12">
        <v>2703286</v>
      </c>
    </row>
    <row r="26412" spans="2:6">
      <c r="B26412" s="21">
        <v>42993</v>
      </c>
      <c r="C26412" s="122" t="s">
        <v>444</v>
      </c>
      <c r="D26412" s="117">
        <v>108.54</v>
      </c>
      <c r="E26412" s="96">
        <v>110.22</v>
      </c>
      <c r="F26412" s="12">
        <v>2234613</v>
      </c>
    </row>
    <row r="26413" spans="2:6">
      <c r="B26413" s="21">
        <v>42993</v>
      </c>
      <c r="C26413" s="122" t="s">
        <v>445</v>
      </c>
      <c r="D26413" s="117">
        <v>67.69</v>
      </c>
      <c r="E26413" s="96">
        <v>67.239999999999995</v>
      </c>
      <c r="F26413" s="12">
        <v>11428399</v>
      </c>
    </row>
    <row r="26414" spans="2:6">
      <c r="B26414" s="21">
        <v>42993</v>
      </c>
      <c r="C26414" s="122" t="s">
        <v>446</v>
      </c>
      <c r="D26414" s="117">
        <v>98.05</v>
      </c>
      <c r="E26414" s="96">
        <v>98.44</v>
      </c>
      <c r="F26414" s="12">
        <v>2184045</v>
      </c>
    </row>
    <row r="26415" spans="2:6">
      <c r="B26415" s="21">
        <v>42993</v>
      </c>
      <c r="C26415" s="122" t="s">
        <v>447</v>
      </c>
      <c r="D26415" s="117">
        <v>146.72</v>
      </c>
      <c r="E26415" s="96">
        <v>146.66</v>
      </c>
      <c r="F26415" s="12">
        <v>780286</v>
      </c>
    </row>
    <row r="26416" spans="2:6">
      <c r="B26416" s="21">
        <v>42993</v>
      </c>
      <c r="C26416" s="122" t="s">
        <v>448</v>
      </c>
      <c r="D26416" s="117">
        <v>85.32</v>
      </c>
      <c r="E26416" s="96">
        <v>86.01</v>
      </c>
      <c r="F26416" s="12">
        <v>2030403</v>
      </c>
    </row>
    <row r="26417" spans="2:6">
      <c r="B26417" s="21">
        <v>42993</v>
      </c>
      <c r="C26417" s="122" t="s">
        <v>449</v>
      </c>
      <c r="D26417" s="117">
        <v>80.13</v>
      </c>
      <c r="E26417" s="96">
        <v>79.8</v>
      </c>
      <c r="F26417" s="12">
        <v>1376201</v>
      </c>
    </row>
    <row r="26418" spans="2:6">
      <c r="B26418" s="21">
        <v>42993</v>
      </c>
      <c r="C26418" s="122" t="s">
        <v>450</v>
      </c>
      <c r="D26418" s="117">
        <v>50.6</v>
      </c>
      <c r="E26418" s="96">
        <v>50.64</v>
      </c>
      <c r="F26418" s="12">
        <v>7244756</v>
      </c>
    </row>
    <row r="26419" spans="2:6">
      <c r="B26419" s="21">
        <v>42993</v>
      </c>
      <c r="C26419" s="122" t="s">
        <v>451</v>
      </c>
      <c r="D26419" s="117">
        <v>164.49</v>
      </c>
      <c r="E26419" s="96">
        <v>164.77</v>
      </c>
      <c r="F26419" s="12">
        <v>2811561</v>
      </c>
    </row>
    <row r="26420" spans="2:6">
      <c r="B26420" s="21">
        <v>42993</v>
      </c>
      <c r="C26420" s="122" t="s">
        <v>452</v>
      </c>
      <c r="D26420" s="117">
        <v>153.69</v>
      </c>
      <c r="E26420" s="96">
        <v>154</v>
      </c>
      <c r="F26420" s="12">
        <v>1085879</v>
      </c>
    </row>
    <row r="26421" spans="2:6">
      <c r="B26421" s="21">
        <v>42993</v>
      </c>
      <c r="C26421" s="122" t="s">
        <v>453</v>
      </c>
      <c r="D26421" s="117">
        <v>71.459999999999994</v>
      </c>
      <c r="E26421" s="96">
        <v>72.12</v>
      </c>
      <c r="F26421" s="12">
        <v>797780</v>
      </c>
    </row>
    <row r="26422" spans="2:6">
      <c r="B26422" s="21">
        <v>42993</v>
      </c>
      <c r="C26422" s="122" t="s">
        <v>454</v>
      </c>
      <c r="D26422" s="117">
        <v>119.67</v>
      </c>
      <c r="E26422" s="96">
        <v>119.29</v>
      </c>
      <c r="F26422" s="12">
        <v>1662341</v>
      </c>
    </row>
    <row r="26423" spans="2:6">
      <c r="B26423" s="21">
        <v>42993</v>
      </c>
      <c r="C26423" s="122" t="s">
        <v>455</v>
      </c>
      <c r="D26423" s="117">
        <v>54.41</v>
      </c>
      <c r="E26423" s="96">
        <v>54.83</v>
      </c>
      <c r="F26423" s="12">
        <v>4310375</v>
      </c>
    </row>
    <row r="26424" spans="2:6">
      <c r="B26424" s="21">
        <v>42993</v>
      </c>
      <c r="C26424" s="122" t="s">
        <v>456</v>
      </c>
      <c r="D26424" s="117">
        <v>94.16</v>
      </c>
      <c r="E26424" s="96">
        <v>94.04</v>
      </c>
      <c r="F26424" s="12">
        <v>5229299</v>
      </c>
    </row>
    <row r="26425" spans="2:6">
      <c r="B26425" s="21">
        <v>42993</v>
      </c>
      <c r="C26425" s="122" t="s">
        <v>457</v>
      </c>
      <c r="D26425" s="117">
        <v>32.659999999999997</v>
      </c>
      <c r="E26425" s="96">
        <v>33.549999999999997</v>
      </c>
      <c r="F26425" s="12">
        <v>9565630</v>
      </c>
    </row>
    <row r="26426" spans="2:6">
      <c r="B26426" s="21">
        <v>42993</v>
      </c>
      <c r="C26426" s="122" t="s">
        <v>458</v>
      </c>
      <c r="D26426" s="117">
        <v>204.5</v>
      </c>
      <c r="E26426" s="96">
        <v>203.4</v>
      </c>
      <c r="F26426" s="12">
        <v>1398954</v>
      </c>
    </row>
    <row r="26427" spans="2:6">
      <c r="B26427" s="21">
        <v>42993</v>
      </c>
      <c r="C26427" s="122" t="s">
        <v>459</v>
      </c>
      <c r="D26427" s="117">
        <v>147.6</v>
      </c>
      <c r="E26427" s="96">
        <v>148.04</v>
      </c>
      <c r="F26427" s="12">
        <v>1232025</v>
      </c>
    </row>
    <row r="26428" spans="2:6">
      <c r="B26428" s="21">
        <v>42993</v>
      </c>
      <c r="C26428" s="122" t="s">
        <v>460</v>
      </c>
      <c r="D26428" s="117">
        <v>107.06</v>
      </c>
      <c r="E26428" s="96">
        <v>109.55</v>
      </c>
      <c r="F26428" s="12">
        <v>2366271</v>
      </c>
    </row>
    <row r="26429" spans="2:6">
      <c r="B26429" s="21">
        <v>42993</v>
      </c>
      <c r="C26429" s="122" t="s">
        <v>461</v>
      </c>
      <c r="D26429" s="117">
        <v>28.57</v>
      </c>
      <c r="E26429" s="96">
        <v>29.02</v>
      </c>
      <c r="F26429" s="12">
        <v>11003615</v>
      </c>
    </row>
    <row r="26430" spans="2:6">
      <c r="B26430" s="21">
        <v>42993</v>
      </c>
      <c r="C26430" s="122" t="s">
        <v>462</v>
      </c>
      <c r="D26430" s="117">
        <v>144.72</v>
      </c>
      <c r="E26430" s="96">
        <v>143.88</v>
      </c>
      <c r="F26430" s="12">
        <v>3153992</v>
      </c>
    </row>
    <row r="26431" spans="2:6">
      <c r="B26431" s="21">
        <v>42993</v>
      </c>
      <c r="C26431" s="122" t="s">
        <v>463</v>
      </c>
      <c r="D26431" s="117">
        <v>32.97</v>
      </c>
      <c r="E26431" s="96">
        <v>33.24</v>
      </c>
      <c r="F26431" s="12">
        <v>9577891</v>
      </c>
    </row>
    <row r="26432" spans="2:6">
      <c r="B26432" s="21">
        <v>42993</v>
      </c>
      <c r="C26432" s="122" t="s">
        <v>464</v>
      </c>
      <c r="D26432" s="117">
        <v>52.77</v>
      </c>
      <c r="E26432" s="96">
        <v>53.66</v>
      </c>
      <c r="F26432" s="12">
        <v>5034058</v>
      </c>
    </row>
    <row r="26433" spans="2:6">
      <c r="B26433" s="21">
        <v>42993</v>
      </c>
      <c r="C26433" s="122" t="s">
        <v>465</v>
      </c>
      <c r="D26433" s="117">
        <v>36.409999999999997</v>
      </c>
      <c r="E26433" s="96">
        <v>37.1</v>
      </c>
      <c r="F26433" s="12">
        <v>47942916</v>
      </c>
    </row>
    <row r="26434" spans="2:6">
      <c r="B26434" s="21">
        <v>42993</v>
      </c>
      <c r="C26434" s="122" t="s">
        <v>466</v>
      </c>
      <c r="D26434" s="117">
        <v>87.48</v>
      </c>
      <c r="E26434" s="96">
        <v>87.25</v>
      </c>
      <c r="F26434" s="12">
        <v>1724263</v>
      </c>
    </row>
    <row r="26435" spans="2:6">
      <c r="B26435" s="21">
        <v>42993</v>
      </c>
      <c r="C26435" s="122" t="s">
        <v>467</v>
      </c>
      <c r="D26435" s="117">
        <v>255</v>
      </c>
      <c r="E26435" s="96">
        <v>256.14999999999998</v>
      </c>
      <c r="F26435" s="12">
        <v>633932</v>
      </c>
    </row>
    <row r="26436" spans="2:6">
      <c r="B26436" s="21">
        <v>42993</v>
      </c>
      <c r="C26436" s="122" t="s">
        <v>468</v>
      </c>
      <c r="D26436" s="117">
        <v>81.260000000000005</v>
      </c>
      <c r="E26436" s="96">
        <v>82.15</v>
      </c>
      <c r="F26436" s="12">
        <v>1633504</v>
      </c>
    </row>
    <row r="26437" spans="2:6">
      <c r="B26437" s="21">
        <v>42993</v>
      </c>
      <c r="C26437" s="122" t="s">
        <v>469</v>
      </c>
      <c r="D26437" s="117">
        <v>59.44</v>
      </c>
      <c r="E26437" s="96">
        <v>59.96</v>
      </c>
      <c r="F26437" s="12">
        <v>6718706</v>
      </c>
    </row>
    <row r="26438" spans="2:6">
      <c r="B26438" s="21">
        <v>42993</v>
      </c>
      <c r="C26438" s="122" t="s">
        <v>470</v>
      </c>
      <c r="D26438" s="117">
        <v>90.84</v>
      </c>
      <c r="E26438" s="96">
        <v>90.31</v>
      </c>
      <c r="F26438" s="12">
        <v>3931953</v>
      </c>
    </row>
    <row r="26439" spans="2:6">
      <c r="B26439" s="21">
        <v>42993</v>
      </c>
      <c r="C26439" s="122" t="s">
        <v>471</v>
      </c>
      <c r="D26439" s="117">
        <v>73.19</v>
      </c>
      <c r="E26439" s="96">
        <v>73.739999999999995</v>
      </c>
      <c r="F26439" s="12">
        <v>4022786</v>
      </c>
    </row>
    <row r="26440" spans="2:6">
      <c r="B26440" s="21">
        <v>42993</v>
      </c>
      <c r="C26440" s="122" t="s">
        <v>472</v>
      </c>
      <c r="D26440" s="117">
        <v>76.849999999999994</v>
      </c>
      <c r="E26440" s="96">
        <v>77.22</v>
      </c>
      <c r="F26440" s="12">
        <v>658241</v>
      </c>
    </row>
    <row r="26441" spans="2:6">
      <c r="B26441" s="21">
        <v>42993</v>
      </c>
      <c r="C26441" s="122" t="s">
        <v>473</v>
      </c>
      <c r="D26441" s="117">
        <v>190.76</v>
      </c>
      <c r="E26441" s="96">
        <v>190.63</v>
      </c>
      <c r="F26441" s="12">
        <v>3274947</v>
      </c>
    </row>
    <row r="26442" spans="2:6">
      <c r="B26442" s="21">
        <v>42993</v>
      </c>
      <c r="C26442" s="122" t="s">
        <v>474</v>
      </c>
      <c r="D26442" s="117">
        <v>43.15</v>
      </c>
      <c r="E26442" s="96">
        <v>43.93</v>
      </c>
      <c r="F26442" s="12">
        <v>2890091</v>
      </c>
    </row>
    <row r="26443" spans="2:6">
      <c r="B26443" s="21">
        <v>42993</v>
      </c>
      <c r="C26443" s="122" t="s">
        <v>475</v>
      </c>
      <c r="D26443" s="117">
        <v>84.22</v>
      </c>
      <c r="E26443" s="96">
        <v>84.72</v>
      </c>
      <c r="F26443" s="12">
        <v>1805408</v>
      </c>
    </row>
    <row r="26444" spans="2:6">
      <c r="B26444" s="21">
        <v>42993</v>
      </c>
      <c r="C26444" s="122" t="s">
        <v>476</v>
      </c>
      <c r="D26444" s="117">
        <v>120.59</v>
      </c>
      <c r="E26444" s="96">
        <v>120.7</v>
      </c>
      <c r="F26444" s="12">
        <v>3062500</v>
      </c>
    </row>
    <row r="26445" spans="2:6">
      <c r="B26445" s="21">
        <v>42993</v>
      </c>
      <c r="C26445" s="122" t="s">
        <v>477</v>
      </c>
      <c r="D26445" s="117">
        <v>62.75</v>
      </c>
      <c r="E26445" s="96">
        <v>63.16</v>
      </c>
      <c r="F26445" s="12">
        <v>2119482</v>
      </c>
    </row>
    <row r="26446" spans="2:6">
      <c r="B26446" s="21">
        <v>42993</v>
      </c>
      <c r="C26446" s="122" t="s">
        <v>478</v>
      </c>
      <c r="D26446" s="117">
        <v>66.31</v>
      </c>
      <c r="E26446" s="96">
        <v>66.87</v>
      </c>
      <c r="F26446" s="12">
        <v>3695190</v>
      </c>
    </row>
    <row r="26447" spans="2:6">
      <c r="B26447" s="21">
        <v>42993</v>
      </c>
      <c r="C26447" s="122" t="s">
        <v>479</v>
      </c>
      <c r="D26447" s="117">
        <v>67.16</v>
      </c>
      <c r="E26447" s="96">
        <v>66.7</v>
      </c>
      <c r="F26447" s="12">
        <v>1509017</v>
      </c>
    </row>
    <row r="26448" spans="2:6">
      <c r="B26448" s="21">
        <v>42993</v>
      </c>
      <c r="C26448" s="122" t="s">
        <v>480</v>
      </c>
      <c r="D26448" s="117">
        <v>101.31</v>
      </c>
      <c r="E26448" s="96">
        <v>101.87</v>
      </c>
      <c r="F26448" s="12">
        <v>5681684</v>
      </c>
    </row>
    <row r="26449" spans="2:6">
      <c r="B26449" s="21">
        <v>42993</v>
      </c>
      <c r="C26449" s="122" t="s">
        <v>481</v>
      </c>
      <c r="D26449" s="117">
        <v>83.14</v>
      </c>
      <c r="E26449" s="96">
        <v>84.84</v>
      </c>
      <c r="F26449" s="12">
        <v>10333222</v>
      </c>
    </row>
    <row r="26450" spans="2:6">
      <c r="B26450" s="21">
        <v>42993</v>
      </c>
      <c r="C26450" s="122" t="s">
        <v>482</v>
      </c>
      <c r="D26450" s="117">
        <v>51.65</v>
      </c>
      <c r="E26450" s="96">
        <v>51.61</v>
      </c>
      <c r="F26450" s="12">
        <v>2331737</v>
      </c>
    </row>
    <row r="26451" spans="2:6">
      <c r="B26451" s="21">
        <v>42993</v>
      </c>
      <c r="C26451" s="122" t="s">
        <v>483</v>
      </c>
      <c r="D26451" s="117">
        <v>16.48</v>
      </c>
      <c r="E26451" s="96">
        <v>16.46</v>
      </c>
      <c r="F26451" s="12">
        <v>3218026</v>
      </c>
    </row>
    <row r="26452" spans="2:6">
      <c r="B26452" s="21">
        <v>42993</v>
      </c>
      <c r="C26452" s="122" t="s">
        <v>484</v>
      </c>
      <c r="D26452" s="117">
        <v>17.91</v>
      </c>
      <c r="E26452" s="96">
        <v>17.79</v>
      </c>
      <c r="F26452" s="12">
        <v>5166170</v>
      </c>
    </row>
    <row r="26453" spans="2:6">
      <c r="B26453" s="21">
        <v>42993</v>
      </c>
      <c r="C26453" s="122" t="s">
        <v>485</v>
      </c>
      <c r="D26453" s="117">
        <v>59.8</v>
      </c>
      <c r="E26453" s="96">
        <v>59.8</v>
      </c>
      <c r="F26453" s="12">
        <v>10105064</v>
      </c>
    </row>
    <row r="26454" spans="2:6">
      <c r="B26454" s="21">
        <v>42993</v>
      </c>
      <c r="C26454" s="122" t="s">
        <v>486</v>
      </c>
      <c r="D26454" s="117">
        <v>39.04</v>
      </c>
      <c r="E26454" s="96">
        <v>38.93</v>
      </c>
      <c r="F26454" s="12">
        <v>2298844</v>
      </c>
    </row>
    <row r="26455" spans="2:6">
      <c r="B26455" s="21">
        <v>42993</v>
      </c>
      <c r="C26455" s="122" t="s">
        <v>487</v>
      </c>
      <c r="D26455" s="117">
        <v>111.56</v>
      </c>
      <c r="E26455" s="96">
        <v>110.67</v>
      </c>
      <c r="F26455" s="12">
        <v>661309</v>
      </c>
    </row>
    <row r="26456" spans="2:6">
      <c r="B26456" s="21">
        <v>42993</v>
      </c>
      <c r="C26456" s="122" t="s">
        <v>488</v>
      </c>
      <c r="D26456" s="117">
        <v>223.49</v>
      </c>
      <c r="E26456" s="96">
        <v>224.67</v>
      </c>
      <c r="F26456" s="12">
        <v>937583</v>
      </c>
    </row>
    <row r="26457" spans="2:6">
      <c r="B26457" s="21">
        <v>42993</v>
      </c>
      <c r="C26457" s="122" t="s">
        <v>489</v>
      </c>
      <c r="D26457" s="117">
        <v>198.52</v>
      </c>
      <c r="E26457" s="96">
        <v>198.18</v>
      </c>
      <c r="F26457" s="12">
        <v>4198691</v>
      </c>
    </row>
    <row r="26458" spans="2:6">
      <c r="B26458" s="21">
        <v>42993</v>
      </c>
      <c r="C26458" s="122" t="s">
        <v>490</v>
      </c>
      <c r="D26458" s="117">
        <v>47.88</v>
      </c>
      <c r="E26458" s="96">
        <v>48.43</v>
      </c>
      <c r="F26458" s="12">
        <v>1962278</v>
      </c>
    </row>
    <row r="26459" spans="2:6">
      <c r="B26459" s="21">
        <v>42993</v>
      </c>
      <c r="C26459" s="122" t="s">
        <v>491</v>
      </c>
      <c r="D26459" s="117">
        <v>111.8</v>
      </c>
      <c r="E26459" s="96">
        <v>113.4</v>
      </c>
      <c r="F26459" s="12">
        <v>8269901</v>
      </c>
    </row>
    <row r="26460" spans="2:6">
      <c r="B26460" s="21">
        <v>42993</v>
      </c>
      <c r="C26460" s="122" t="s">
        <v>492</v>
      </c>
      <c r="D26460" s="117">
        <v>117.36</v>
      </c>
      <c r="E26460" s="96">
        <v>117.9</v>
      </c>
      <c r="F26460" s="12">
        <v>3411257</v>
      </c>
    </row>
    <row r="26461" spans="2:6">
      <c r="B26461" s="21">
        <v>42993</v>
      </c>
      <c r="C26461" s="122" t="s">
        <v>493</v>
      </c>
      <c r="D26461" s="117">
        <v>127.15</v>
      </c>
      <c r="E26461" s="96">
        <v>128.1</v>
      </c>
      <c r="F26461" s="12">
        <v>1119491</v>
      </c>
    </row>
    <row r="26462" spans="2:6">
      <c r="B26462" s="21">
        <v>42993</v>
      </c>
      <c r="C26462" s="122" t="s">
        <v>494</v>
      </c>
      <c r="D26462" s="117">
        <v>51.49</v>
      </c>
      <c r="E26462" s="96">
        <v>51.81</v>
      </c>
      <c r="F26462" s="12">
        <v>6146008</v>
      </c>
    </row>
    <row r="26463" spans="2:6">
      <c r="B26463" s="21">
        <v>42993</v>
      </c>
      <c r="C26463" s="122" t="s">
        <v>495</v>
      </c>
      <c r="D26463" s="117">
        <v>113.73</v>
      </c>
      <c r="E26463" s="96">
        <v>113.08</v>
      </c>
      <c r="F26463" s="12">
        <v>6529563</v>
      </c>
    </row>
    <row r="26464" spans="2:6">
      <c r="B26464" s="21">
        <v>42993</v>
      </c>
      <c r="C26464" s="122" t="s">
        <v>496</v>
      </c>
      <c r="D26464" s="117">
        <v>105.74</v>
      </c>
      <c r="E26464" s="96">
        <v>105.3</v>
      </c>
      <c r="F26464" s="12">
        <v>12622921</v>
      </c>
    </row>
    <row r="26465" spans="2:6">
      <c r="B26465" s="21">
        <v>42993</v>
      </c>
      <c r="C26465" s="122" t="s">
        <v>497</v>
      </c>
      <c r="D26465" s="117">
        <v>107.6</v>
      </c>
      <c r="E26465" s="96">
        <v>106.33</v>
      </c>
      <c r="F26465" s="12">
        <v>989902</v>
      </c>
    </row>
    <row r="26466" spans="2:6">
      <c r="B26466" s="21">
        <v>42993</v>
      </c>
      <c r="C26466" s="122" t="s">
        <v>498</v>
      </c>
      <c r="D26466" s="117">
        <v>62.45</v>
      </c>
      <c r="E26466" s="96">
        <v>62.43</v>
      </c>
      <c r="F26466" s="12">
        <v>4053132</v>
      </c>
    </row>
    <row r="26467" spans="2:6">
      <c r="B26467" s="21">
        <v>42993</v>
      </c>
      <c r="C26467" s="122" t="s">
        <v>499</v>
      </c>
      <c r="D26467" s="117">
        <v>27.36</v>
      </c>
      <c r="E26467" s="96">
        <v>27.67</v>
      </c>
      <c r="F26467" s="12">
        <v>5560552</v>
      </c>
    </row>
    <row r="26468" spans="2:6">
      <c r="B26468" s="21">
        <v>42993</v>
      </c>
      <c r="C26468" s="122" t="s">
        <v>500</v>
      </c>
      <c r="D26468" s="117">
        <v>69.98</v>
      </c>
      <c r="E26468" s="96">
        <v>71.13</v>
      </c>
      <c r="F26468" s="12">
        <v>6859864</v>
      </c>
    </row>
    <row r="26469" spans="2:6">
      <c r="B26469" s="21">
        <v>42993</v>
      </c>
      <c r="C26469" s="122" t="s">
        <v>501</v>
      </c>
      <c r="D26469" s="117">
        <v>114.11</v>
      </c>
      <c r="E26469" s="96">
        <v>113.21</v>
      </c>
      <c r="F26469" s="12">
        <v>1933249</v>
      </c>
    </row>
    <row r="26470" spans="2:6">
      <c r="B26470" s="21">
        <v>42993</v>
      </c>
      <c r="C26470" s="122" t="s">
        <v>502</v>
      </c>
      <c r="D26470" s="117">
        <v>75.23</v>
      </c>
      <c r="E26470" s="96">
        <v>75.11</v>
      </c>
      <c r="F26470" s="12">
        <v>1704004</v>
      </c>
    </row>
    <row r="26471" spans="2:6">
      <c r="B26471" s="21">
        <v>42993</v>
      </c>
      <c r="C26471" s="122" t="s">
        <v>503</v>
      </c>
      <c r="D26471" s="117">
        <v>80.72</v>
      </c>
      <c r="E26471" s="96">
        <v>81.03</v>
      </c>
      <c r="F26471" s="12">
        <v>1191693</v>
      </c>
    </row>
    <row r="26472" spans="2:6">
      <c r="B26472" s="21">
        <v>42993</v>
      </c>
      <c r="C26472" s="122" t="s">
        <v>504</v>
      </c>
      <c r="D26472" s="117">
        <v>103.42</v>
      </c>
      <c r="E26472" s="96">
        <v>104.39</v>
      </c>
      <c r="F26472" s="12">
        <v>1536098</v>
      </c>
    </row>
    <row r="26473" spans="2:6">
      <c r="B26473" s="21">
        <v>42993</v>
      </c>
      <c r="C26473" s="122" t="s">
        <v>505</v>
      </c>
      <c r="D26473" s="117">
        <v>153.86000000000001</v>
      </c>
      <c r="E26473" s="96">
        <v>153.61000000000001</v>
      </c>
      <c r="F26473" s="12">
        <v>3112907</v>
      </c>
    </row>
    <row r="26474" spans="2:6">
      <c r="B26474" s="21">
        <v>42993</v>
      </c>
      <c r="C26474" s="122" t="s">
        <v>506</v>
      </c>
      <c r="D26474" s="117">
        <v>69.099999999999994</v>
      </c>
      <c r="E26474" s="96">
        <v>69.36</v>
      </c>
      <c r="F26474" s="12">
        <v>2696502</v>
      </c>
    </row>
    <row r="26475" spans="2:6">
      <c r="B26475" s="21">
        <v>42993</v>
      </c>
      <c r="C26475" s="122" t="s">
        <v>507</v>
      </c>
      <c r="D26475" s="117">
        <v>47.42</v>
      </c>
      <c r="E26475" s="96">
        <v>47.86</v>
      </c>
      <c r="F26475" s="12">
        <v>24626478</v>
      </c>
    </row>
    <row r="26476" spans="2:6">
      <c r="B26476" s="21">
        <v>42993</v>
      </c>
      <c r="C26476" s="122" t="s">
        <v>508</v>
      </c>
      <c r="D26476" s="117">
        <v>189.35</v>
      </c>
      <c r="E26476" s="96">
        <v>187.73</v>
      </c>
      <c r="F26476" s="12">
        <v>527206</v>
      </c>
    </row>
    <row r="26477" spans="2:6">
      <c r="B26477" s="21">
        <v>42993</v>
      </c>
      <c r="C26477" s="122" t="s">
        <v>509</v>
      </c>
      <c r="D26477" s="117">
        <v>81.94</v>
      </c>
      <c r="E26477" s="96">
        <v>82.5</v>
      </c>
      <c r="F26477" s="12">
        <v>22167526</v>
      </c>
    </row>
    <row r="26478" spans="2:6">
      <c r="B26478" s="21">
        <v>42993</v>
      </c>
      <c r="C26478" s="122" t="s">
        <v>510</v>
      </c>
      <c r="D26478" s="117">
        <v>86.09</v>
      </c>
      <c r="E26478" s="96">
        <v>88.52</v>
      </c>
      <c r="F26478" s="12">
        <v>6021180</v>
      </c>
    </row>
    <row r="26479" spans="2:6">
      <c r="B26479" s="21">
        <v>42993</v>
      </c>
      <c r="C26479" s="122" t="s">
        <v>511</v>
      </c>
      <c r="D26479" s="117">
        <v>66</v>
      </c>
      <c r="E26479" s="96">
        <v>66.069999999999993</v>
      </c>
      <c r="F26479" s="12">
        <v>2484882</v>
      </c>
    </row>
    <row r="26480" spans="2:6">
      <c r="B26480" s="21">
        <v>42993</v>
      </c>
      <c r="C26480" s="122" t="s">
        <v>512</v>
      </c>
      <c r="D26480" s="117">
        <v>51.28</v>
      </c>
      <c r="E26480" s="96">
        <v>51.66</v>
      </c>
      <c r="F26480" s="12">
        <v>28494345</v>
      </c>
    </row>
    <row r="26481" spans="2:6">
      <c r="B26481" s="21">
        <v>42993</v>
      </c>
      <c r="C26481" s="122" t="s">
        <v>513</v>
      </c>
      <c r="D26481" s="117">
        <v>173.12</v>
      </c>
      <c r="E26481" s="96">
        <v>171.86</v>
      </c>
      <c r="F26481" s="12">
        <v>1176681</v>
      </c>
    </row>
    <row r="26482" spans="2:6">
      <c r="B26482" s="21">
        <v>42993</v>
      </c>
      <c r="C26482" s="122" t="s">
        <v>514</v>
      </c>
      <c r="D26482" s="117">
        <v>152.19999999999999</v>
      </c>
      <c r="E26482" s="96">
        <v>153.13999999999999</v>
      </c>
      <c r="F26482" s="12">
        <v>1884757</v>
      </c>
    </row>
    <row r="26483" spans="2:6">
      <c r="B26483" s="21">
        <v>42993</v>
      </c>
      <c r="C26483" s="122" t="s">
        <v>515</v>
      </c>
      <c r="D26483" s="117">
        <v>77.81</v>
      </c>
      <c r="E26483" s="96">
        <v>78</v>
      </c>
      <c r="F26483" s="12">
        <v>2335827</v>
      </c>
    </row>
    <row r="26484" spans="2:6">
      <c r="B26484" s="21">
        <v>42993</v>
      </c>
      <c r="C26484" s="122" t="s">
        <v>516</v>
      </c>
      <c r="D26484" s="117">
        <v>30.55</v>
      </c>
      <c r="E26484" s="96">
        <v>30.3</v>
      </c>
      <c r="F26484" s="12">
        <v>6718454</v>
      </c>
    </row>
    <row r="26485" spans="2:6">
      <c r="B26485" s="21">
        <v>42993</v>
      </c>
      <c r="C26485" s="122" t="s">
        <v>517</v>
      </c>
      <c r="D26485" s="117">
        <v>79.81</v>
      </c>
      <c r="E26485" s="96">
        <v>80.38</v>
      </c>
      <c r="F26485" s="12">
        <v>13317757</v>
      </c>
    </row>
    <row r="26486" spans="2:6">
      <c r="B26486" s="21">
        <v>42993</v>
      </c>
      <c r="C26486" s="122" t="s">
        <v>518</v>
      </c>
      <c r="D26486" s="117">
        <v>57.51</v>
      </c>
      <c r="E26486" s="96">
        <v>57.56</v>
      </c>
      <c r="F26486" s="12">
        <v>1932835</v>
      </c>
    </row>
    <row r="26487" spans="2:6">
      <c r="B26487" s="21">
        <v>42993</v>
      </c>
      <c r="C26487" s="122" t="s">
        <v>519</v>
      </c>
      <c r="D26487" s="117">
        <v>18.850000000000001</v>
      </c>
      <c r="E26487" s="96">
        <v>18.91</v>
      </c>
      <c r="F26487" s="12">
        <v>5598719</v>
      </c>
    </row>
    <row r="26488" spans="2:6">
      <c r="B26488" s="21">
        <v>42993</v>
      </c>
      <c r="C26488" s="122" t="s">
        <v>520</v>
      </c>
      <c r="D26488" s="117">
        <v>33.04</v>
      </c>
      <c r="E26488" s="96">
        <v>32.99</v>
      </c>
      <c r="F26488" s="12">
        <v>4022382</v>
      </c>
    </row>
    <row r="26489" spans="2:6">
      <c r="B26489" s="21">
        <v>42993</v>
      </c>
      <c r="C26489" s="122" t="s">
        <v>521</v>
      </c>
      <c r="D26489" s="117">
        <v>102.25</v>
      </c>
      <c r="E26489" s="96">
        <v>101.44</v>
      </c>
      <c r="F26489" s="12">
        <v>1224843</v>
      </c>
    </row>
    <row r="26490" spans="2:6">
      <c r="B26490" s="21">
        <v>42993</v>
      </c>
      <c r="C26490" s="122" t="s">
        <v>522</v>
      </c>
      <c r="D26490" s="117">
        <v>144.11000000000001</v>
      </c>
      <c r="E26490" s="96">
        <v>143.22</v>
      </c>
      <c r="F26490" s="12">
        <v>1534756</v>
      </c>
    </row>
    <row r="26491" spans="2:6">
      <c r="B26491" s="21">
        <v>42993</v>
      </c>
      <c r="C26491" s="122" t="s">
        <v>523</v>
      </c>
      <c r="D26491" s="117">
        <v>106.63</v>
      </c>
      <c r="E26491" s="96">
        <v>106.72</v>
      </c>
      <c r="F26491" s="12">
        <v>1258087</v>
      </c>
    </row>
    <row r="26492" spans="2:6">
      <c r="B26492" s="21">
        <v>42993</v>
      </c>
      <c r="C26492" s="122" t="s">
        <v>524</v>
      </c>
      <c r="D26492" s="117">
        <v>49.21</v>
      </c>
      <c r="E26492" s="96">
        <v>49.08</v>
      </c>
      <c r="F26492" s="12">
        <v>3426744</v>
      </c>
    </row>
    <row r="26493" spans="2:6">
      <c r="B26493" s="21">
        <v>42993</v>
      </c>
      <c r="C26493" s="122" t="s">
        <v>525</v>
      </c>
      <c r="D26493" s="117">
        <v>39.200000000000003</v>
      </c>
      <c r="E26493" s="96">
        <v>39.369999999999997</v>
      </c>
      <c r="F26493" s="12">
        <v>4058988</v>
      </c>
    </row>
    <row r="26494" spans="2:6">
      <c r="B26494" s="21">
        <v>42993</v>
      </c>
      <c r="C26494" s="122" t="s">
        <v>526</v>
      </c>
      <c r="D26494" s="117">
        <v>68.290000000000006</v>
      </c>
      <c r="E26494" s="96">
        <v>68.33</v>
      </c>
      <c r="F26494" s="12">
        <v>3320569</v>
      </c>
    </row>
    <row r="26495" spans="2:6">
      <c r="B26495" s="21">
        <v>42993</v>
      </c>
      <c r="C26495" s="122" t="s">
        <v>527</v>
      </c>
      <c r="D26495" s="117">
        <v>80.12</v>
      </c>
      <c r="E26495" s="96">
        <v>80.069999999999993</v>
      </c>
      <c r="F26495" s="12">
        <v>16043707</v>
      </c>
    </row>
    <row r="26496" spans="2:6">
      <c r="B26496" s="21">
        <v>42993</v>
      </c>
      <c r="C26496" s="122" t="s">
        <v>528</v>
      </c>
      <c r="D26496" s="117">
        <v>58.84</v>
      </c>
      <c r="E26496" s="96">
        <v>59.34</v>
      </c>
      <c r="F26496" s="12">
        <v>2670746</v>
      </c>
    </row>
    <row r="26497" spans="2:6">
      <c r="B26497" s="21">
        <v>42993</v>
      </c>
      <c r="C26497" s="122" t="s">
        <v>529</v>
      </c>
      <c r="D26497" s="117">
        <v>32.58</v>
      </c>
      <c r="E26497" s="96">
        <v>32.64</v>
      </c>
      <c r="F26497" s="12">
        <v>2868307</v>
      </c>
    </row>
    <row r="26498" spans="2:6">
      <c r="B26498" s="21">
        <v>42993</v>
      </c>
      <c r="C26498" s="122" t="s">
        <v>530</v>
      </c>
      <c r="D26498" s="117">
        <v>62.94</v>
      </c>
      <c r="E26498" s="96">
        <v>63.3</v>
      </c>
      <c r="F26498" s="12">
        <v>1276972</v>
      </c>
    </row>
    <row r="26499" spans="2:6">
      <c r="B26499" s="21">
        <v>42993</v>
      </c>
      <c r="C26499" s="122" t="s">
        <v>531</v>
      </c>
      <c r="D26499" s="117">
        <v>77.22</v>
      </c>
      <c r="E26499" s="96">
        <v>75.25</v>
      </c>
      <c r="F26499" s="12">
        <v>5742937</v>
      </c>
    </row>
    <row r="26500" spans="2:6">
      <c r="B26500" s="21">
        <v>42993</v>
      </c>
      <c r="C26500" s="122" t="s">
        <v>532</v>
      </c>
      <c r="D26500" s="117">
        <v>115.93</v>
      </c>
      <c r="E26500" s="96">
        <v>115.47</v>
      </c>
      <c r="F26500" s="12">
        <v>1626722</v>
      </c>
    </row>
    <row r="26501" spans="2:6">
      <c r="B26501" s="21">
        <v>42993</v>
      </c>
      <c r="C26501" s="122" t="s">
        <v>533</v>
      </c>
      <c r="D26501" s="117">
        <v>42.299700000000001</v>
      </c>
      <c r="E26501" s="96">
        <v>43.28</v>
      </c>
      <c r="F26501" s="12">
        <v>3177247</v>
      </c>
    </row>
    <row r="26502" spans="2:6">
      <c r="B26502" s="21">
        <v>42993</v>
      </c>
      <c r="C26502" s="122" t="s">
        <v>534</v>
      </c>
      <c r="D26502" s="117">
        <v>65.41</v>
      </c>
      <c r="E26502" s="96">
        <v>65.2</v>
      </c>
      <c r="F26502" s="12">
        <v>2115398</v>
      </c>
    </row>
    <row r="26503" spans="2:6">
      <c r="B26503" s="21">
        <v>42996</v>
      </c>
      <c r="C26503" s="122" t="s">
        <v>85</v>
      </c>
      <c r="D26503" s="117">
        <v>66.09</v>
      </c>
      <c r="E26503" s="96">
        <v>66.08</v>
      </c>
      <c r="F26503" s="12">
        <v>1562007</v>
      </c>
    </row>
    <row r="26504" spans="2:6">
      <c r="B26504" s="21">
        <v>42996</v>
      </c>
      <c r="C26504" s="122" t="s">
        <v>86</v>
      </c>
      <c r="D26504" s="117">
        <v>46.02</v>
      </c>
      <c r="E26504" s="96">
        <v>45.31</v>
      </c>
      <c r="F26504" s="12">
        <v>4601233</v>
      </c>
    </row>
    <row r="26505" spans="2:6">
      <c r="B26505" s="21">
        <v>42996</v>
      </c>
      <c r="C26505" s="122" t="s">
        <v>87</v>
      </c>
      <c r="D26505" s="117">
        <v>99.66</v>
      </c>
      <c r="E26505" s="96">
        <v>98.58</v>
      </c>
      <c r="F26505" s="12">
        <v>2072136</v>
      </c>
    </row>
    <row r="26506" spans="2:6">
      <c r="B26506" s="21">
        <v>42996</v>
      </c>
      <c r="C26506" s="122" t="s">
        <v>88</v>
      </c>
      <c r="D26506" s="117">
        <v>160.11000000000001</v>
      </c>
      <c r="E26506" s="96">
        <v>158.66999999999999</v>
      </c>
      <c r="F26506" s="12">
        <v>28269435</v>
      </c>
    </row>
    <row r="26507" spans="2:6">
      <c r="B26507" s="21">
        <v>42996</v>
      </c>
      <c r="C26507" s="122" t="s">
        <v>89</v>
      </c>
      <c r="D26507" s="117">
        <v>87.47</v>
      </c>
      <c r="E26507" s="96">
        <v>85.32</v>
      </c>
      <c r="F26507" s="12">
        <v>9656688</v>
      </c>
    </row>
    <row r="26508" spans="2:6">
      <c r="B26508" s="21">
        <v>42996</v>
      </c>
      <c r="C26508" s="122" t="s">
        <v>90</v>
      </c>
      <c r="D26508" s="117">
        <v>81.8</v>
      </c>
      <c r="E26508" s="96">
        <v>80.67</v>
      </c>
      <c r="F26508" s="12">
        <v>1350697</v>
      </c>
    </row>
    <row r="26509" spans="2:6">
      <c r="B26509" s="21">
        <v>42996</v>
      </c>
      <c r="C26509" s="122" t="s">
        <v>91</v>
      </c>
      <c r="D26509" s="117">
        <v>51.89</v>
      </c>
      <c r="E26509" s="96">
        <v>52.08</v>
      </c>
      <c r="F26509" s="12">
        <v>3371140</v>
      </c>
    </row>
    <row r="26510" spans="2:6">
      <c r="B26510" s="21">
        <v>42996</v>
      </c>
      <c r="C26510" s="122" t="s">
        <v>92</v>
      </c>
      <c r="D26510" s="117">
        <v>135.49</v>
      </c>
      <c r="E26510" s="96">
        <v>136.94</v>
      </c>
      <c r="F26510" s="12">
        <v>2496531</v>
      </c>
    </row>
    <row r="26511" spans="2:6">
      <c r="B26511" s="21">
        <v>42996</v>
      </c>
      <c r="C26511" s="122" t="s">
        <v>93</v>
      </c>
      <c r="D26511" s="117">
        <v>155.01</v>
      </c>
      <c r="E26511" s="96">
        <v>155.77000000000001</v>
      </c>
      <c r="F26511" s="12">
        <v>2581009</v>
      </c>
    </row>
    <row r="26512" spans="2:6">
      <c r="B26512" s="21">
        <v>42996</v>
      </c>
      <c r="C26512" s="122" t="s">
        <v>94</v>
      </c>
      <c r="D26512" s="117">
        <v>85</v>
      </c>
      <c r="E26512" s="96">
        <v>85.17</v>
      </c>
      <c r="F26512" s="12">
        <v>3348469</v>
      </c>
    </row>
    <row r="26513" spans="2:6">
      <c r="B26513" s="21">
        <v>42996</v>
      </c>
      <c r="C26513" s="122" t="s">
        <v>95</v>
      </c>
      <c r="D26513" s="117">
        <v>43.85</v>
      </c>
      <c r="E26513" s="96">
        <v>44.09</v>
      </c>
      <c r="F26513" s="12">
        <v>3219716</v>
      </c>
    </row>
    <row r="26514" spans="2:6">
      <c r="B26514" s="21">
        <v>42996</v>
      </c>
      <c r="C26514" s="122" t="s">
        <v>96</v>
      </c>
      <c r="D26514" s="117">
        <v>106.83</v>
      </c>
      <c r="E26514" s="96">
        <v>106.55</v>
      </c>
      <c r="F26514" s="12">
        <v>3541715</v>
      </c>
    </row>
    <row r="26515" spans="2:6">
      <c r="B26515" s="21">
        <v>42996</v>
      </c>
      <c r="C26515" s="122" t="s">
        <v>97</v>
      </c>
      <c r="D26515" s="117">
        <v>216.45</v>
      </c>
      <c r="E26515" s="96">
        <v>217.09</v>
      </c>
      <c r="F26515" s="12">
        <v>720858</v>
      </c>
    </row>
    <row r="26516" spans="2:6">
      <c r="B26516" s="21">
        <v>42996</v>
      </c>
      <c r="C26516" s="122" t="s">
        <v>98</v>
      </c>
      <c r="D26516" s="117">
        <v>113.74</v>
      </c>
      <c r="E26516" s="96">
        <v>113.84</v>
      </c>
      <c r="F26516" s="12">
        <v>2029988</v>
      </c>
    </row>
    <row r="26517" spans="2:6">
      <c r="B26517" s="21">
        <v>42996</v>
      </c>
      <c r="C26517" s="122" t="s">
        <v>99</v>
      </c>
      <c r="D26517" s="117">
        <v>59.85</v>
      </c>
      <c r="E26517" s="96">
        <v>59.25</v>
      </c>
      <c r="F26517" s="12">
        <v>1030527</v>
      </c>
    </row>
    <row r="26518" spans="2:6">
      <c r="B26518" s="21">
        <v>42996</v>
      </c>
      <c r="C26518" s="122" t="s">
        <v>100</v>
      </c>
      <c r="D26518" s="117">
        <v>73</v>
      </c>
      <c r="E26518" s="96">
        <v>72.27</v>
      </c>
      <c r="F26518" s="12">
        <v>2230719</v>
      </c>
    </row>
    <row r="26519" spans="2:6">
      <c r="B26519" s="21">
        <v>42996</v>
      </c>
      <c r="C26519" s="122" t="s">
        <v>101</v>
      </c>
      <c r="D26519" s="117">
        <v>11.36</v>
      </c>
      <c r="E26519" s="96">
        <v>11.27</v>
      </c>
      <c r="F26519" s="12">
        <v>3520979</v>
      </c>
    </row>
    <row r="26520" spans="2:6">
      <c r="B26520" s="21">
        <v>42996</v>
      </c>
      <c r="C26520" s="122" t="s">
        <v>102</v>
      </c>
      <c r="D26520" s="117">
        <v>162.78</v>
      </c>
      <c r="E26520" s="96">
        <v>161</v>
      </c>
      <c r="F26520" s="12">
        <v>1606533</v>
      </c>
    </row>
    <row r="26521" spans="2:6">
      <c r="B26521" s="21">
        <v>42996</v>
      </c>
      <c r="C26521" s="122" t="s">
        <v>103</v>
      </c>
      <c r="D26521" s="117">
        <v>82.89</v>
      </c>
      <c r="E26521" s="96">
        <v>83.15</v>
      </c>
      <c r="F26521" s="12">
        <v>1327184</v>
      </c>
    </row>
    <row r="26522" spans="2:6">
      <c r="B26522" s="21">
        <v>42996</v>
      </c>
      <c r="C26522" s="122" t="s">
        <v>104</v>
      </c>
      <c r="D26522" s="117">
        <v>221.43</v>
      </c>
      <c r="E26522" s="96">
        <v>221.54</v>
      </c>
      <c r="F26522" s="12">
        <v>2971094</v>
      </c>
    </row>
    <row r="26523" spans="2:6">
      <c r="B26523" s="21">
        <v>42996</v>
      </c>
      <c r="C26523" s="122" t="s">
        <v>105</v>
      </c>
      <c r="D26523" s="117">
        <v>59.66</v>
      </c>
      <c r="E26523" s="96">
        <v>59.39</v>
      </c>
      <c r="F26523" s="12">
        <v>7294044</v>
      </c>
    </row>
    <row r="26524" spans="2:6">
      <c r="B26524" s="21">
        <v>42996</v>
      </c>
      <c r="C26524" s="122" t="s">
        <v>106</v>
      </c>
      <c r="D26524" s="117">
        <v>45.59</v>
      </c>
      <c r="E26524" s="96">
        <v>45.7</v>
      </c>
      <c r="F26524" s="12">
        <v>675847</v>
      </c>
    </row>
    <row r="26525" spans="2:6">
      <c r="B26525" s="21">
        <v>42996</v>
      </c>
      <c r="C26525" s="122" t="s">
        <v>107</v>
      </c>
      <c r="D26525" s="117">
        <v>94.19</v>
      </c>
      <c r="E26525" s="96">
        <v>93.8</v>
      </c>
      <c r="F26525" s="12">
        <v>328101</v>
      </c>
    </row>
    <row r="26526" spans="2:6">
      <c r="B26526" s="21">
        <v>42996</v>
      </c>
      <c r="C26526" s="122" t="s">
        <v>108</v>
      </c>
      <c r="D26526" s="117">
        <v>60.34</v>
      </c>
      <c r="E26526" s="96">
        <v>60.4</v>
      </c>
      <c r="F26526" s="12">
        <v>993491</v>
      </c>
    </row>
    <row r="26527" spans="2:6">
      <c r="B26527" s="21">
        <v>42996</v>
      </c>
      <c r="C26527" s="122" t="s">
        <v>109</v>
      </c>
      <c r="D26527" s="117">
        <v>47.39</v>
      </c>
      <c r="E26527" s="96">
        <v>47.57</v>
      </c>
      <c r="F26527" s="12">
        <v>1397355</v>
      </c>
    </row>
    <row r="26528" spans="2:6">
      <c r="B26528" s="21">
        <v>42996</v>
      </c>
      <c r="C26528" s="122" t="s">
        <v>110</v>
      </c>
      <c r="D26528" s="117">
        <v>128.5</v>
      </c>
      <c r="E26528" s="96">
        <v>131.02000000000001</v>
      </c>
      <c r="F26528" s="12">
        <v>1694545</v>
      </c>
    </row>
    <row r="26529" spans="2:6">
      <c r="B26529" s="21">
        <v>42996</v>
      </c>
      <c r="C26529" s="122" t="s">
        <v>111</v>
      </c>
      <c r="D26529" s="117">
        <v>185.95</v>
      </c>
      <c r="E26529" s="96">
        <v>188.34</v>
      </c>
      <c r="F26529" s="12">
        <v>1111132</v>
      </c>
    </row>
    <row r="26530" spans="2:6">
      <c r="B26530" s="21">
        <v>42996</v>
      </c>
      <c r="C26530" s="122" t="s">
        <v>112</v>
      </c>
      <c r="D26530" s="117">
        <v>75.13</v>
      </c>
      <c r="E26530" s="96">
        <v>73.069999999999993</v>
      </c>
      <c r="F26530" s="12">
        <v>2334380</v>
      </c>
    </row>
    <row r="26531" spans="2:6">
      <c r="B26531" s="21">
        <v>42996</v>
      </c>
      <c r="C26531" s="122" t="s">
        <v>113</v>
      </c>
      <c r="D26531" s="117">
        <v>91.06</v>
      </c>
      <c r="E26531" s="96">
        <v>90.48</v>
      </c>
      <c r="F26531" s="12">
        <v>1913990</v>
      </c>
    </row>
    <row r="26532" spans="2:6">
      <c r="B26532" s="21">
        <v>42996</v>
      </c>
      <c r="C26532" s="122" t="s">
        <v>114</v>
      </c>
      <c r="D26532" s="117">
        <v>82.98</v>
      </c>
      <c r="E26532" s="96">
        <v>82.65</v>
      </c>
      <c r="F26532" s="12">
        <v>508109</v>
      </c>
    </row>
    <row r="26533" spans="2:6">
      <c r="B26533" s="21">
        <v>42996</v>
      </c>
      <c r="C26533" s="122" t="s">
        <v>115</v>
      </c>
      <c r="D26533" s="117">
        <v>146.97999999999999</v>
      </c>
      <c r="E26533" s="96">
        <v>143.63999999999999</v>
      </c>
      <c r="F26533" s="12">
        <v>1421938</v>
      </c>
    </row>
    <row r="26534" spans="2:6">
      <c r="B26534" s="21">
        <v>42996</v>
      </c>
      <c r="C26534" s="122" t="s">
        <v>116</v>
      </c>
      <c r="D26534" s="117">
        <v>47.8</v>
      </c>
      <c r="E26534" s="96">
        <v>48.05</v>
      </c>
      <c r="F26534" s="12">
        <v>11215511</v>
      </c>
    </row>
    <row r="26535" spans="2:6">
      <c r="B26535" s="21">
        <v>42996</v>
      </c>
      <c r="C26535" s="122" t="s">
        <v>117</v>
      </c>
      <c r="D26535" s="117">
        <v>12.77</v>
      </c>
      <c r="E26535" s="96">
        <v>13.08</v>
      </c>
      <c r="F26535" s="12">
        <v>83517385</v>
      </c>
    </row>
    <row r="26536" spans="2:6">
      <c r="B26536" s="21">
        <v>42996</v>
      </c>
      <c r="C26536" s="122" t="s">
        <v>118</v>
      </c>
      <c r="D26536" s="117">
        <v>65.489999999999995</v>
      </c>
      <c r="E26536" s="96">
        <v>66.31</v>
      </c>
      <c r="F26536" s="12">
        <v>1016438</v>
      </c>
    </row>
    <row r="26537" spans="2:6">
      <c r="B26537" s="21">
        <v>42996</v>
      </c>
      <c r="C26537" s="122" t="s">
        <v>119</v>
      </c>
      <c r="D26537" s="117">
        <v>180.01</v>
      </c>
      <c r="E26537" s="96">
        <v>182.61</v>
      </c>
      <c r="F26537" s="12">
        <v>401485</v>
      </c>
    </row>
    <row r="26538" spans="2:6">
      <c r="B26538" s="21">
        <v>42996</v>
      </c>
      <c r="C26538" s="122" t="s">
        <v>120</v>
      </c>
      <c r="D26538" s="117">
        <v>187.79</v>
      </c>
      <c r="E26538" s="96">
        <v>186.47</v>
      </c>
      <c r="F26538" s="12">
        <v>2443770</v>
      </c>
    </row>
    <row r="26539" spans="2:6">
      <c r="B26539" s="21">
        <v>42996</v>
      </c>
      <c r="C26539" s="122" t="s">
        <v>121</v>
      </c>
      <c r="D26539" s="117">
        <v>140.26</v>
      </c>
      <c r="E26539" s="96">
        <v>140.86000000000001</v>
      </c>
      <c r="F26539" s="12">
        <v>1504409</v>
      </c>
    </row>
    <row r="26540" spans="2:6">
      <c r="B26540" s="21">
        <v>42996</v>
      </c>
      <c r="C26540" s="122" t="s">
        <v>122</v>
      </c>
      <c r="D26540" s="117">
        <v>145.02000000000001</v>
      </c>
      <c r="E26540" s="96">
        <v>144.77000000000001</v>
      </c>
      <c r="F26540" s="12">
        <v>1531283</v>
      </c>
    </row>
    <row r="26541" spans="2:6">
      <c r="B26541" s="21">
        <v>42996</v>
      </c>
      <c r="C26541" s="122" t="s">
        <v>123</v>
      </c>
      <c r="D26541" s="117">
        <v>990.4</v>
      </c>
      <c r="E26541" s="96">
        <v>974.19</v>
      </c>
      <c r="F26541" s="12">
        <v>3411324</v>
      </c>
    </row>
    <row r="26542" spans="2:6">
      <c r="B26542" s="21">
        <v>42996</v>
      </c>
      <c r="C26542" s="122" t="s">
        <v>124</v>
      </c>
      <c r="D26542" s="117">
        <v>102.62</v>
      </c>
      <c r="E26542" s="96">
        <v>103.15</v>
      </c>
      <c r="F26542" s="12">
        <v>1220809</v>
      </c>
    </row>
    <row r="26543" spans="2:6">
      <c r="B26543" s="21">
        <v>42996</v>
      </c>
      <c r="C26543" s="122" t="s">
        <v>125</v>
      </c>
      <c r="D26543" s="117">
        <v>121.78</v>
      </c>
      <c r="E26543" s="96">
        <v>123.59</v>
      </c>
      <c r="F26543" s="12">
        <v>636585</v>
      </c>
    </row>
    <row r="26544" spans="2:6">
      <c r="B26544" s="21">
        <v>42996</v>
      </c>
      <c r="C26544" s="122" t="s">
        <v>126</v>
      </c>
      <c r="D26544" s="117">
        <v>187.18</v>
      </c>
      <c r="E26544" s="96">
        <v>185</v>
      </c>
      <c r="F26544" s="12">
        <v>1868039</v>
      </c>
    </row>
    <row r="26545" spans="2:6">
      <c r="B26545" s="21">
        <v>42996</v>
      </c>
      <c r="C26545" s="122" t="s">
        <v>127</v>
      </c>
      <c r="D26545" s="117">
        <v>143.56</v>
      </c>
      <c r="E26545" s="96">
        <v>144.05000000000001</v>
      </c>
      <c r="F26545" s="12">
        <v>852831</v>
      </c>
    </row>
    <row r="26546" spans="2:6">
      <c r="B26546" s="21">
        <v>42996</v>
      </c>
      <c r="C26546" s="122" t="s">
        <v>128</v>
      </c>
      <c r="D26546" s="117">
        <v>58.44</v>
      </c>
      <c r="E26546" s="96">
        <v>58.28</v>
      </c>
      <c r="F26546" s="12">
        <v>654221</v>
      </c>
    </row>
    <row r="26547" spans="2:6">
      <c r="B26547" s="21">
        <v>42996</v>
      </c>
      <c r="C26547" s="122" t="s">
        <v>129</v>
      </c>
      <c r="D26547" s="117">
        <v>42.33</v>
      </c>
      <c r="E26547" s="96">
        <v>42.3</v>
      </c>
      <c r="F26547" s="12">
        <v>2550319</v>
      </c>
    </row>
    <row r="26548" spans="2:6">
      <c r="B26548" s="21">
        <v>42996</v>
      </c>
      <c r="C26548" s="122" t="s">
        <v>130</v>
      </c>
      <c r="D26548" s="117">
        <v>43.47</v>
      </c>
      <c r="E26548" s="96">
        <v>43.76</v>
      </c>
      <c r="F26548" s="12">
        <v>2684236</v>
      </c>
    </row>
    <row r="26549" spans="2:6">
      <c r="B26549" s="21">
        <v>42996</v>
      </c>
      <c r="C26549" s="122" t="s">
        <v>131</v>
      </c>
      <c r="D26549" s="117">
        <v>150.15</v>
      </c>
      <c r="E26549" s="96">
        <v>150.94999999999999</v>
      </c>
      <c r="F26549" s="12">
        <v>2531024</v>
      </c>
    </row>
    <row r="26550" spans="2:6">
      <c r="B26550" s="21">
        <v>42996</v>
      </c>
      <c r="C26550" s="122" t="s">
        <v>132</v>
      </c>
      <c r="D26550" s="117">
        <v>82.56</v>
      </c>
      <c r="E26550" s="96">
        <v>82.8</v>
      </c>
      <c r="F26550" s="12">
        <v>1074646</v>
      </c>
    </row>
    <row r="26551" spans="2:6">
      <c r="B26551" s="21">
        <v>42996</v>
      </c>
      <c r="C26551" s="122" t="s">
        <v>133</v>
      </c>
      <c r="D26551" s="117">
        <v>120.52</v>
      </c>
      <c r="E26551" s="96">
        <v>120.42</v>
      </c>
      <c r="F26551" s="12">
        <v>858991</v>
      </c>
    </row>
    <row r="26552" spans="2:6">
      <c r="B26552" s="21">
        <v>42996</v>
      </c>
      <c r="C26552" s="122" t="s">
        <v>134</v>
      </c>
      <c r="D26552" s="117">
        <v>65</v>
      </c>
      <c r="E26552" s="96">
        <v>64.2</v>
      </c>
      <c r="F26552" s="12">
        <v>6266046</v>
      </c>
    </row>
    <row r="26553" spans="2:6">
      <c r="B26553" s="21">
        <v>42996</v>
      </c>
      <c r="C26553" s="122" t="s">
        <v>135</v>
      </c>
      <c r="D26553" s="117">
        <v>183.82</v>
      </c>
      <c r="E26553" s="96">
        <v>183.17</v>
      </c>
      <c r="F26553" s="12">
        <v>965019</v>
      </c>
    </row>
    <row r="26554" spans="2:6">
      <c r="B26554" s="21">
        <v>42996</v>
      </c>
      <c r="C26554" s="122" t="s">
        <v>136</v>
      </c>
      <c r="D26554" s="117">
        <v>251.05</v>
      </c>
      <c r="E26554" s="96">
        <v>249.82</v>
      </c>
      <c r="F26554" s="12">
        <v>2574276</v>
      </c>
    </row>
    <row r="26555" spans="2:6">
      <c r="B26555" s="21">
        <v>42996</v>
      </c>
      <c r="C26555" s="122" t="s">
        <v>137</v>
      </c>
      <c r="D26555" s="117">
        <v>97.02</v>
      </c>
      <c r="E26555" s="96">
        <v>98.91</v>
      </c>
      <c r="F26555" s="12">
        <v>948158</v>
      </c>
    </row>
    <row r="26556" spans="2:6">
      <c r="B26556" s="21">
        <v>42996</v>
      </c>
      <c r="C26556" s="122" t="s">
        <v>138</v>
      </c>
      <c r="D26556" s="117">
        <v>82.68</v>
      </c>
      <c r="E26556" s="96">
        <v>82.24</v>
      </c>
      <c r="F26556" s="12">
        <v>658091</v>
      </c>
    </row>
    <row r="26557" spans="2:6">
      <c r="B26557" s="21">
        <v>42996</v>
      </c>
      <c r="C26557" s="122" t="s">
        <v>139</v>
      </c>
      <c r="D26557" s="117">
        <v>87.08</v>
      </c>
      <c r="E26557" s="96">
        <v>87.87</v>
      </c>
      <c r="F26557" s="12">
        <v>3395073</v>
      </c>
    </row>
    <row r="26558" spans="2:6">
      <c r="B26558" s="21">
        <v>42996</v>
      </c>
      <c r="C26558" s="122" t="s">
        <v>140</v>
      </c>
      <c r="D26558" s="117">
        <v>171.01</v>
      </c>
      <c r="E26558" s="96">
        <v>167.83</v>
      </c>
      <c r="F26558" s="12">
        <v>787124</v>
      </c>
    </row>
    <row r="26559" spans="2:6">
      <c r="B26559" s="21">
        <v>42996</v>
      </c>
      <c r="C26559" s="122" t="s">
        <v>141</v>
      </c>
      <c r="D26559" s="117">
        <v>571.46</v>
      </c>
      <c r="E26559" s="96">
        <v>563.4</v>
      </c>
      <c r="F26559" s="12">
        <v>897459</v>
      </c>
    </row>
    <row r="26560" spans="2:6">
      <c r="B26560" s="21">
        <v>42996</v>
      </c>
      <c r="C26560" s="122" t="s">
        <v>142</v>
      </c>
      <c r="D26560" s="117">
        <v>249.97</v>
      </c>
      <c r="E26560" s="96">
        <v>253.08</v>
      </c>
      <c r="F26560" s="12">
        <v>5192959</v>
      </c>
    </row>
    <row r="26561" spans="2:6">
      <c r="B26561" s="21">
        <v>42996</v>
      </c>
      <c r="C26561" s="122" t="s">
        <v>143</v>
      </c>
      <c r="D26561" s="117">
        <v>24.42</v>
      </c>
      <c r="E26561" s="96">
        <v>24.7</v>
      </c>
      <c r="F26561" s="12">
        <v>68076369</v>
      </c>
    </row>
    <row r="26562" spans="2:6">
      <c r="B26562" s="21">
        <v>42996</v>
      </c>
      <c r="C26562" s="122" t="s">
        <v>144</v>
      </c>
      <c r="D26562" s="117">
        <v>64.069999999999993</v>
      </c>
      <c r="E26562" s="96">
        <v>64.31</v>
      </c>
      <c r="F26562" s="12">
        <v>1547262</v>
      </c>
    </row>
    <row r="26563" spans="2:6">
      <c r="B26563" s="21">
        <v>42996</v>
      </c>
      <c r="C26563" s="122" t="s">
        <v>145</v>
      </c>
      <c r="D26563" s="117">
        <v>44.21</v>
      </c>
      <c r="E26563" s="96">
        <v>44.24</v>
      </c>
      <c r="F26563" s="12">
        <v>4485479</v>
      </c>
    </row>
    <row r="26564" spans="2:6">
      <c r="B26564" s="21">
        <v>42996</v>
      </c>
      <c r="C26564" s="122" t="s">
        <v>146</v>
      </c>
      <c r="D26564" s="117">
        <v>58.67</v>
      </c>
      <c r="E26564" s="96">
        <v>57.35</v>
      </c>
      <c r="F26564" s="12">
        <v>3367913</v>
      </c>
    </row>
    <row r="26565" spans="2:6">
      <c r="B26565" s="21">
        <v>42996</v>
      </c>
      <c r="C26565" s="122" t="s">
        <v>147</v>
      </c>
      <c r="D26565" s="117">
        <v>319.99</v>
      </c>
      <c r="E26565" s="96">
        <v>319.52</v>
      </c>
      <c r="F26565" s="12">
        <v>485764</v>
      </c>
    </row>
    <row r="26566" spans="2:6">
      <c r="B26566" s="21">
        <v>42996</v>
      </c>
      <c r="C26566" s="122" t="s">
        <v>148</v>
      </c>
      <c r="D26566" s="117">
        <v>195.92</v>
      </c>
      <c r="E26566" s="96">
        <v>195.61</v>
      </c>
      <c r="F26566" s="12">
        <v>1060466</v>
      </c>
    </row>
    <row r="26567" spans="2:6">
      <c r="B26567" s="21">
        <v>42996</v>
      </c>
      <c r="C26567" s="122" t="s">
        <v>149</v>
      </c>
      <c r="D26567" s="117">
        <v>42.59</v>
      </c>
      <c r="E26567" s="96">
        <v>42.77</v>
      </c>
      <c r="F26567" s="12">
        <v>2419281</v>
      </c>
    </row>
    <row r="26568" spans="2:6">
      <c r="B26568" s="21">
        <v>42996</v>
      </c>
      <c r="C26568" s="122" t="s">
        <v>150</v>
      </c>
      <c r="D26568" s="117">
        <v>36.909999999999997</v>
      </c>
      <c r="E26568" s="96">
        <v>37.36</v>
      </c>
      <c r="F26568" s="12">
        <v>3251905</v>
      </c>
    </row>
    <row r="26569" spans="2:6">
      <c r="B26569" s="21">
        <v>42996</v>
      </c>
      <c r="C26569" s="122" t="s">
        <v>151</v>
      </c>
      <c r="D26569" s="117">
        <v>321.5</v>
      </c>
      <c r="E26569" s="96">
        <v>318.18</v>
      </c>
      <c r="F26569" s="12">
        <v>1001770</v>
      </c>
    </row>
    <row r="26570" spans="2:6">
      <c r="B26570" s="21">
        <v>42996</v>
      </c>
      <c r="C26570" s="122" t="s">
        <v>152</v>
      </c>
      <c r="D26570" s="117">
        <v>51.68</v>
      </c>
      <c r="E26570" s="96">
        <v>51.7</v>
      </c>
      <c r="F26570" s="12">
        <v>2846411</v>
      </c>
    </row>
    <row r="26571" spans="2:6">
      <c r="B26571" s="21">
        <v>42996</v>
      </c>
      <c r="C26571" s="122" t="s">
        <v>153</v>
      </c>
      <c r="D26571" s="117">
        <v>429.39</v>
      </c>
      <c r="E26571" s="96">
        <v>429.44</v>
      </c>
      <c r="F26571" s="12">
        <v>456054</v>
      </c>
    </row>
    <row r="26572" spans="2:6">
      <c r="B26572" s="21">
        <v>42996</v>
      </c>
      <c r="C26572" s="122" t="s">
        <v>154</v>
      </c>
      <c r="D26572" s="117">
        <v>40.729999999999997</v>
      </c>
      <c r="E26572" s="96">
        <v>40.78</v>
      </c>
      <c r="F26572" s="12">
        <v>1538903</v>
      </c>
    </row>
    <row r="26573" spans="2:6">
      <c r="B26573" s="21">
        <v>42996</v>
      </c>
      <c r="C26573" s="122" t="s">
        <v>155</v>
      </c>
      <c r="D26573" s="117">
        <v>62.49</v>
      </c>
      <c r="E26573" s="96">
        <v>62.7</v>
      </c>
      <c r="F26573" s="12">
        <v>6976468</v>
      </c>
    </row>
    <row r="26574" spans="2:6">
      <c r="B26574" s="21">
        <v>42996</v>
      </c>
      <c r="C26574" s="122" t="s">
        <v>156</v>
      </c>
      <c r="D26574" s="117">
        <v>28.99</v>
      </c>
      <c r="E26574" s="96">
        <v>28.99</v>
      </c>
      <c r="F26574" s="12">
        <v>5067330</v>
      </c>
    </row>
    <row r="26575" spans="2:6">
      <c r="B26575" s="21">
        <v>42996</v>
      </c>
      <c r="C26575" s="122" t="s">
        <v>157</v>
      </c>
      <c r="D26575" s="117">
        <v>48.9</v>
      </c>
      <c r="E26575" s="96">
        <v>49.17</v>
      </c>
      <c r="F26575" s="12">
        <v>1560247</v>
      </c>
    </row>
    <row r="26576" spans="2:6">
      <c r="B26576" s="21">
        <v>42996</v>
      </c>
      <c r="C26576" s="122" t="s">
        <v>158</v>
      </c>
      <c r="D26576" s="117">
        <v>122.16</v>
      </c>
      <c r="E26576" s="96">
        <v>121.68</v>
      </c>
      <c r="F26576" s="12">
        <v>813722</v>
      </c>
    </row>
    <row r="26577" spans="2:6">
      <c r="B26577" s="21">
        <v>42996</v>
      </c>
      <c r="C26577" s="122" t="s">
        <v>159</v>
      </c>
      <c r="D26577" s="117">
        <v>69.38</v>
      </c>
      <c r="E26577" s="96">
        <v>70.599999999999994</v>
      </c>
      <c r="F26577" s="12">
        <v>18027783</v>
      </c>
    </row>
    <row r="26578" spans="2:6">
      <c r="B26578" s="21">
        <v>42996</v>
      </c>
      <c r="C26578" s="122" t="s">
        <v>160</v>
      </c>
      <c r="D26578" s="117">
        <v>33.17</v>
      </c>
      <c r="E26578" s="96">
        <v>32.99</v>
      </c>
      <c r="F26578" s="12">
        <v>2188293</v>
      </c>
    </row>
    <row r="26579" spans="2:6">
      <c r="B26579" s="21">
        <v>42996</v>
      </c>
      <c r="C26579" s="122" t="s">
        <v>161</v>
      </c>
      <c r="D26579" s="117">
        <v>34.950000000000003</v>
      </c>
      <c r="E26579" s="96">
        <v>34.89</v>
      </c>
      <c r="F26579" s="12">
        <v>3372305</v>
      </c>
    </row>
    <row r="26580" spans="2:6">
      <c r="B26580" s="21">
        <v>42996</v>
      </c>
      <c r="C26580" s="122" t="s">
        <v>162</v>
      </c>
      <c r="D26580" s="117">
        <v>67.75</v>
      </c>
      <c r="E26580" s="96">
        <v>67.069999999999993</v>
      </c>
      <c r="F26580" s="12">
        <v>1592706</v>
      </c>
    </row>
    <row r="26581" spans="2:6">
      <c r="B26581" s="21">
        <v>42996</v>
      </c>
      <c r="C26581" s="122" t="s">
        <v>163</v>
      </c>
      <c r="D26581" s="117">
        <v>123.62</v>
      </c>
      <c r="E26581" s="96">
        <v>123.83</v>
      </c>
      <c r="F26581" s="12">
        <v>4349014</v>
      </c>
    </row>
    <row r="26582" spans="2:6">
      <c r="B26582" s="21">
        <v>42996</v>
      </c>
      <c r="C26582" s="122" t="s">
        <v>164</v>
      </c>
      <c r="D26582" s="117">
        <v>143.72</v>
      </c>
      <c r="E26582" s="96">
        <v>143.57</v>
      </c>
      <c r="F26582" s="12">
        <v>974927</v>
      </c>
    </row>
    <row r="26583" spans="2:6">
      <c r="B26583" s="21">
        <v>42996</v>
      </c>
      <c r="C26583" s="122" t="s">
        <v>165</v>
      </c>
      <c r="D26583" s="117">
        <v>36.67</v>
      </c>
      <c r="E26583" s="96">
        <v>36.65</v>
      </c>
      <c r="F26583" s="12">
        <v>1354097</v>
      </c>
    </row>
    <row r="26584" spans="2:6">
      <c r="B26584" s="21">
        <v>42996</v>
      </c>
      <c r="C26584" s="122" t="s">
        <v>166</v>
      </c>
      <c r="D26584" s="117">
        <v>104.65</v>
      </c>
      <c r="E26584" s="96">
        <v>105.49</v>
      </c>
      <c r="F26584" s="12">
        <v>1577320</v>
      </c>
    </row>
    <row r="26585" spans="2:6">
      <c r="B26585" s="21">
        <v>42996</v>
      </c>
      <c r="C26585" s="122" t="s">
        <v>167</v>
      </c>
      <c r="D26585" s="117">
        <v>58.34</v>
      </c>
      <c r="E26585" s="96">
        <v>57.72</v>
      </c>
      <c r="F26585" s="12">
        <v>2822953</v>
      </c>
    </row>
    <row r="26586" spans="2:6">
      <c r="B26586" s="21">
        <v>42996</v>
      </c>
      <c r="C26586" s="122" t="s">
        <v>168</v>
      </c>
      <c r="D26586" s="117">
        <v>105.38</v>
      </c>
      <c r="E26586" s="96">
        <v>104.49</v>
      </c>
      <c r="F26586" s="12">
        <v>1558263</v>
      </c>
    </row>
    <row r="26587" spans="2:6">
      <c r="B26587" s="21">
        <v>42996</v>
      </c>
      <c r="C26587" s="122" t="s">
        <v>169</v>
      </c>
      <c r="D26587" s="117">
        <v>65.5</v>
      </c>
      <c r="E26587" s="96">
        <v>65.19</v>
      </c>
      <c r="F26587" s="12">
        <v>4926232</v>
      </c>
    </row>
    <row r="26588" spans="2:6">
      <c r="B26588" s="21">
        <v>42996</v>
      </c>
      <c r="C26588" s="122" t="s">
        <v>170</v>
      </c>
      <c r="D26588" s="117">
        <v>142.55000000000001</v>
      </c>
      <c r="E26588" s="96">
        <v>142.84</v>
      </c>
      <c r="F26588" s="12">
        <v>2684133</v>
      </c>
    </row>
    <row r="26589" spans="2:6">
      <c r="B26589" s="21">
        <v>42996</v>
      </c>
      <c r="C26589" s="122" t="s">
        <v>171</v>
      </c>
      <c r="D26589" s="117">
        <v>71.430000000000007</v>
      </c>
      <c r="E26589" s="96">
        <v>69.3</v>
      </c>
      <c r="F26589" s="12">
        <v>7359915</v>
      </c>
    </row>
    <row r="26590" spans="2:6">
      <c r="B26590" s="21">
        <v>42996</v>
      </c>
      <c r="C26590" s="122" t="s">
        <v>172</v>
      </c>
      <c r="D26590" s="117">
        <v>33.47</v>
      </c>
      <c r="E26590" s="96">
        <v>35.1</v>
      </c>
      <c r="F26590" s="12">
        <v>10287755</v>
      </c>
    </row>
    <row r="26591" spans="2:6">
      <c r="B26591" s="21">
        <v>42996</v>
      </c>
      <c r="C26591" s="122" t="s">
        <v>173</v>
      </c>
      <c r="D26591" s="117">
        <v>35.18</v>
      </c>
      <c r="E26591" s="96">
        <v>35.590000000000003</v>
      </c>
      <c r="F26591" s="12">
        <v>3552377</v>
      </c>
    </row>
    <row r="26592" spans="2:6">
      <c r="B26592" s="21">
        <v>42996</v>
      </c>
      <c r="C26592" s="122" t="s">
        <v>174</v>
      </c>
      <c r="D26592" s="117">
        <v>50.43</v>
      </c>
      <c r="E26592" s="96">
        <v>50.61</v>
      </c>
      <c r="F26592" s="12">
        <v>2019191</v>
      </c>
    </row>
    <row r="26593" spans="2:6">
      <c r="B26593" s="21">
        <v>42996</v>
      </c>
      <c r="C26593" s="122" t="s">
        <v>175</v>
      </c>
      <c r="D26593" s="117">
        <v>4.03</v>
      </c>
      <c r="E26593" s="96">
        <v>4.05</v>
      </c>
      <c r="F26593" s="12">
        <v>29305683</v>
      </c>
    </row>
    <row r="26594" spans="2:6">
      <c r="B26594" s="21">
        <v>42996</v>
      </c>
      <c r="C26594" s="122" t="s">
        <v>176</v>
      </c>
      <c r="D26594" s="117">
        <v>71.599999999999994</v>
      </c>
      <c r="E26594" s="96">
        <v>72.25</v>
      </c>
      <c r="F26594" s="12">
        <v>1155647</v>
      </c>
    </row>
    <row r="26595" spans="2:6">
      <c r="B26595" s="21">
        <v>42996</v>
      </c>
      <c r="C26595" s="122" t="s">
        <v>177</v>
      </c>
      <c r="D26595" s="117">
        <v>370.2</v>
      </c>
      <c r="E26595" s="96">
        <v>368.17</v>
      </c>
      <c r="F26595" s="12">
        <v>1870865</v>
      </c>
    </row>
    <row r="26596" spans="2:6">
      <c r="B26596" s="21">
        <v>42996</v>
      </c>
      <c r="C26596" s="122" t="s">
        <v>178</v>
      </c>
      <c r="D26596" s="117">
        <v>186.05</v>
      </c>
      <c r="E26596" s="96">
        <v>185.3</v>
      </c>
      <c r="F26596" s="12">
        <v>923760</v>
      </c>
    </row>
    <row r="26597" spans="2:6">
      <c r="B26597" s="21">
        <v>42996</v>
      </c>
      <c r="C26597" s="122" t="s">
        <v>179</v>
      </c>
      <c r="D26597" s="117">
        <v>75.52</v>
      </c>
      <c r="E26597" s="96">
        <v>76.08</v>
      </c>
      <c r="F26597" s="12">
        <v>707099</v>
      </c>
    </row>
    <row r="26598" spans="2:6">
      <c r="B26598" s="21">
        <v>42996</v>
      </c>
      <c r="C26598" s="122" t="s">
        <v>180</v>
      </c>
      <c r="D26598" s="117">
        <v>72.28</v>
      </c>
      <c r="E26598" s="96">
        <v>72.39</v>
      </c>
      <c r="F26598" s="12">
        <v>1950917</v>
      </c>
    </row>
    <row r="26599" spans="2:6">
      <c r="B26599" s="21">
        <v>42996</v>
      </c>
      <c r="C26599" s="122" t="s">
        <v>181</v>
      </c>
      <c r="D26599" s="117">
        <v>136.41</v>
      </c>
      <c r="E26599" s="96">
        <v>136.81</v>
      </c>
      <c r="F26599" s="12">
        <v>668443</v>
      </c>
    </row>
    <row r="26600" spans="2:6">
      <c r="B26600" s="21">
        <v>42996</v>
      </c>
      <c r="C26600" s="122" t="s">
        <v>182</v>
      </c>
      <c r="D26600" s="117">
        <v>69.38</v>
      </c>
      <c r="E26600" s="96">
        <v>70.680000000000007</v>
      </c>
      <c r="F26600" s="12">
        <v>1588138</v>
      </c>
    </row>
    <row r="26601" spans="2:6">
      <c r="B26601" s="21">
        <v>42996</v>
      </c>
      <c r="C26601" s="122" t="s">
        <v>183</v>
      </c>
      <c r="D26601" s="117">
        <v>36.880000000000003</v>
      </c>
      <c r="E26601" s="96">
        <v>37.11</v>
      </c>
      <c r="F26601" s="12">
        <v>27256941</v>
      </c>
    </row>
    <row r="26602" spans="2:6">
      <c r="B26602" s="21">
        <v>42996</v>
      </c>
      <c r="C26602" s="122" t="s">
        <v>184</v>
      </c>
      <c r="D26602" s="117">
        <v>130.86000000000001</v>
      </c>
      <c r="E26602" s="96">
        <v>131.30000000000001</v>
      </c>
      <c r="F26602" s="12">
        <v>1495044</v>
      </c>
    </row>
    <row r="26603" spans="2:6">
      <c r="B26603" s="21">
        <v>42996</v>
      </c>
      <c r="C26603" s="122" t="s">
        <v>185</v>
      </c>
      <c r="D26603" s="117">
        <v>313.91000000000003</v>
      </c>
      <c r="E26603" s="96">
        <v>301.87</v>
      </c>
      <c r="F26603" s="12">
        <v>1497470</v>
      </c>
    </row>
    <row r="26604" spans="2:6">
      <c r="B26604" s="21">
        <v>42996</v>
      </c>
      <c r="C26604" s="122" t="s">
        <v>186</v>
      </c>
      <c r="D26604" s="117">
        <v>165.83</v>
      </c>
      <c r="E26604" s="96">
        <v>166.94</v>
      </c>
      <c r="F26604" s="12">
        <v>1462060</v>
      </c>
    </row>
    <row r="26605" spans="2:6">
      <c r="B26605" s="21">
        <v>42996</v>
      </c>
      <c r="C26605" s="122" t="s">
        <v>187</v>
      </c>
      <c r="D26605" s="117">
        <v>47.86</v>
      </c>
      <c r="E26605" s="96">
        <v>47.63</v>
      </c>
      <c r="F26605" s="12">
        <v>2205031</v>
      </c>
    </row>
    <row r="26606" spans="2:6">
      <c r="B26606" s="21">
        <v>42996</v>
      </c>
      <c r="C26606" s="122" t="s">
        <v>188</v>
      </c>
      <c r="D26606" s="117">
        <v>95.95</v>
      </c>
      <c r="E26606" s="96">
        <v>94.58</v>
      </c>
      <c r="F26606" s="12">
        <v>1618162</v>
      </c>
    </row>
    <row r="26607" spans="2:6">
      <c r="B26607" s="21">
        <v>42996</v>
      </c>
      <c r="C26607" s="122" t="s">
        <v>189</v>
      </c>
      <c r="D26607" s="117">
        <v>30.29</v>
      </c>
      <c r="E26607" s="96">
        <v>29.98</v>
      </c>
      <c r="F26607" s="12">
        <v>2239161</v>
      </c>
    </row>
    <row r="26608" spans="2:6">
      <c r="B26608" s="21">
        <v>42996</v>
      </c>
      <c r="C26608" s="122" t="s">
        <v>190</v>
      </c>
      <c r="D26608" s="117">
        <v>80.19</v>
      </c>
      <c r="E26608" s="96">
        <v>80.25</v>
      </c>
      <c r="F26608" s="12">
        <v>3766229</v>
      </c>
    </row>
    <row r="26609" spans="2:6">
      <c r="B26609" s="21">
        <v>42996</v>
      </c>
      <c r="C26609" s="122" t="s">
        <v>191</v>
      </c>
      <c r="D26609" s="117">
        <v>26.78</v>
      </c>
      <c r="E26609" s="96">
        <v>26.52</v>
      </c>
      <c r="F26609" s="12">
        <v>5558890</v>
      </c>
    </row>
    <row r="26610" spans="2:6">
      <c r="B26610" s="21">
        <v>42996</v>
      </c>
      <c r="C26610" s="122" t="s">
        <v>192</v>
      </c>
      <c r="D26610" s="117">
        <v>41.51</v>
      </c>
      <c r="E26610" s="96">
        <v>40.47</v>
      </c>
      <c r="F26610" s="12">
        <v>3852966</v>
      </c>
    </row>
    <row r="26611" spans="2:6">
      <c r="B26611" s="21">
        <v>42996</v>
      </c>
      <c r="C26611" s="122" t="s">
        <v>193</v>
      </c>
      <c r="D26611" s="117">
        <v>131.1</v>
      </c>
      <c r="E26611" s="96">
        <v>130.56</v>
      </c>
      <c r="F26611" s="12">
        <v>5027616</v>
      </c>
    </row>
    <row r="26612" spans="2:6">
      <c r="B26612" s="21">
        <v>42996</v>
      </c>
      <c r="C26612" s="122" t="s">
        <v>194</v>
      </c>
      <c r="D26612" s="117">
        <v>245.68</v>
      </c>
      <c r="E26612" s="96">
        <v>249.11</v>
      </c>
      <c r="F26612" s="12">
        <v>501191</v>
      </c>
    </row>
    <row r="26613" spans="2:6">
      <c r="B26613" s="21">
        <v>42996</v>
      </c>
      <c r="C26613" s="122" t="s">
        <v>195</v>
      </c>
      <c r="D26613" s="117">
        <v>46.2</v>
      </c>
      <c r="E26613" s="96">
        <v>47.09</v>
      </c>
      <c r="F26613" s="12">
        <v>6988858</v>
      </c>
    </row>
    <row r="26614" spans="2:6">
      <c r="B26614" s="21">
        <v>42996</v>
      </c>
      <c r="C26614" s="122" t="s">
        <v>196</v>
      </c>
      <c r="D26614" s="117">
        <v>162.18</v>
      </c>
      <c r="E26614" s="96">
        <v>160.91</v>
      </c>
      <c r="F26614" s="12">
        <v>2047121</v>
      </c>
    </row>
    <row r="26615" spans="2:6">
      <c r="B26615" s="21">
        <v>42996</v>
      </c>
      <c r="C26615" s="122" t="s">
        <v>197</v>
      </c>
      <c r="D26615" s="117">
        <v>16.86</v>
      </c>
      <c r="E26615" s="96">
        <v>16.93</v>
      </c>
      <c r="F26615" s="12">
        <v>4365807</v>
      </c>
    </row>
    <row r="26616" spans="2:6">
      <c r="B26616" s="21">
        <v>42996</v>
      </c>
      <c r="C26616" s="122" t="s">
        <v>198</v>
      </c>
      <c r="D26616" s="117">
        <v>48.62</v>
      </c>
      <c r="E26616" s="96">
        <v>48.07</v>
      </c>
      <c r="F26616" s="12">
        <v>2311919</v>
      </c>
    </row>
    <row r="26617" spans="2:6">
      <c r="B26617" s="21">
        <v>42996</v>
      </c>
      <c r="C26617" s="122" t="s">
        <v>199</v>
      </c>
      <c r="D26617" s="117">
        <v>94.94</v>
      </c>
      <c r="E26617" s="96">
        <v>95.74</v>
      </c>
      <c r="F26617" s="12">
        <v>5990734</v>
      </c>
    </row>
    <row r="26618" spans="2:6">
      <c r="B26618" s="21">
        <v>42996</v>
      </c>
      <c r="C26618" s="122" t="s">
        <v>200</v>
      </c>
      <c r="D26618" s="117">
        <v>32.43</v>
      </c>
      <c r="E26618" s="96">
        <v>32.520000000000003</v>
      </c>
      <c r="F26618" s="12">
        <v>17290893</v>
      </c>
    </row>
    <row r="26619" spans="2:6">
      <c r="B26619" s="21">
        <v>42996</v>
      </c>
      <c r="C26619" s="122" t="s">
        <v>201</v>
      </c>
      <c r="D26619" s="117">
        <v>31.92</v>
      </c>
      <c r="E26619" s="96">
        <v>31.63</v>
      </c>
      <c r="F26619" s="12">
        <v>2636184</v>
      </c>
    </row>
    <row r="26620" spans="2:6">
      <c r="B26620" s="21">
        <v>42996</v>
      </c>
      <c r="C26620" s="122" t="s">
        <v>202</v>
      </c>
      <c r="D26620" s="117">
        <v>52.44</v>
      </c>
      <c r="E26620" s="96">
        <v>51.85</v>
      </c>
      <c r="F26620" s="12">
        <v>5646417</v>
      </c>
    </row>
    <row r="26621" spans="2:6">
      <c r="B26621" s="21">
        <v>42996</v>
      </c>
      <c r="C26621" s="122" t="s">
        <v>203</v>
      </c>
      <c r="D26621" s="117">
        <v>134.22</v>
      </c>
      <c r="E26621" s="96">
        <v>134.30000000000001</v>
      </c>
      <c r="F26621" s="12">
        <v>432791</v>
      </c>
    </row>
    <row r="26622" spans="2:6">
      <c r="B26622" s="21">
        <v>42996</v>
      </c>
      <c r="C26622" s="122" t="s">
        <v>204</v>
      </c>
      <c r="D26622" s="117">
        <v>19.02</v>
      </c>
      <c r="E26622" s="96">
        <v>18.32</v>
      </c>
      <c r="F26622" s="12">
        <v>11246073</v>
      </c>
    </row>
    <row r="26623" spans="2:6">
      <c r="B26623" s="21">
        <v>42996</v>
      </c>
      <c r="C26623" s="122" t="s">
        <v>205</v>
      </c>
      <c r="D26623" s="117">
        <v>72.13</v>
      </c>
      <c r="E26623" s="96">
        <v>72.040000000000006</v>
      </c>
      <c r="F26623" s="12">
        <v>1565496</v>
      </c>
    </row>
    <row r="26624" spans="2:6">
      <c r="B26624" s="21">
        <v>42996</v>
      </c>
      <c r="C26624" s="122" t="s">
        <v>206</v>
      </c>
      <c r="D26624" s="117">
        <v>76.23</v>
      </c>
      <c r="E26624" s="96">
        <v>76.47</v>
      </c>
      <c r="F26624" s="12">
        <v>1201871</v>
      </c>
    </row>
    <row r="26625" spans="2:6">
      <c r="B26625" s="21">
        <v>42996</v>
      </c>
      <c r="C26625" s="122" t="s">
        <v>207</v>
      </c>
      <c r="D26625" s="117">
        <v>83.19</v>
      </c>
      <c r="E26625" s="96">
        <v>83.31</v>
      </c>
      <c r="F26625" s="12">
        <v>4333312</v>
      </c>
    </row>
    <row r="26626" spans="2:6">
      <c r="B26626" s="21">
        <v>42996</v>
      </c>
      <c r="C26626" s="122" t="s">
        <v>208</v>
      </c>
      <c r="D26626" s="117">
        <v>114.42</v>
      </c>
      <c r="E26626" s="96">
        <v>115.19</v>
      </c>
      <c r="F26626" s="12">
        <v>4954613</v>
      </c>
    </row>
    <row r="26627" spans="2:6">
      <c r="B26627" s="21">
        <v>42996</v>
      </c>
      <c r="C26627" s="122" t="s">
        <v>209</v>
      </c>
      <c r="D26627" s="117">
        <v>122.84</v>
      </c>
      <c r="E26627" s="96">
        <v>123.05</v>
      </c>
      <c r="F26627" s="12">
        <v>1008513</v>
      </c>
    </row>
    <row r="26628" spans="2:6">
      <c r="B26628" s="21">
        <v>42996</v>
      </c>
      <c r="C26628" s="122" t="s">
        <v>210</v>
      </c>
      <c r="D26628" s="117">
        <v>79.5</v>
      </c>
      <c r="E26628" s="96">
        <v>78.55</v>
      </c>
      <c r="F26628" s="12">
        <v>2470887</v>
      </c>
    </row>
    <row r="26629" spans="2:6">
      <c r="B26629" s="21">
        <v>42996</v>
      </c>
      <c r="C26629" s="122" t="s">
        <v>211</v>
      </c>
      <c r="D26629" s="117">
        <v>48.33</v>
      </c>
      <c r="E26629" s="96">
        <v>47.96</v>
      </c>
      <c r="F26629" s="12">
        <v>6011403</v>
      </c>
    </row>
    <row r="26630" spans="2:6">
      <c r="B26630" s="21">
        <v>42996</v>
      </c>
      <c r="C26630" s="122" t="s">
        <v>212</v>
      </c>
      <c r="D26630" s="117">
        <v>119</v>
      </c>
      <c r="E26630" s="96">
        <v>119.89</v>
      </c>
      <c r="F26630" s="12">
        <v>2009696</v>
      </c>
    </row>
    <row r="26631" spans="2:6">
      <c r="B26631" s="21">
        <v>42996</v>
      </c>
      <c r="C26631" s="122" t="s">
        <v>213</v>
      </c>
      <c r="D26631" s="117">
        <v>59.54</v>
      </c>
      <c r="E26631" s="96">
        <v>60.25</v>
      </c>
      <c r="F26631" s="12">
        <v>2432816</v>
      </c>
    </row>
    <row r="26632" spans="2:6">
      <c r="B26632" s="21">
        <v>42996</v>
      </c>
      <c r="C26632" s="122" t="s">
        <v>214</v>
      </c>
      <c r="D26632" s="117">
        <v>77.709999999999994</v>
      </c>
      <c r="E26632" s="96">
        <v>77.28</v>
      </c>
      <c r="F26632" s="12">
        <v>3515731</v>
      </c>
    </row>
    <row r="26633" spans="2:6">
      <c r="B26633" s="21">
        <v>42996</v>
      </c>
      <c r="C26633" s="122" t="s">
        <v>215</v>
      </c>
      <c r="D26633" s="117">
        <v>105.03</v>
      </c>
      <c r="E26633" s="96">
        <v>103.86</v>
      </c>
      <c r="F26633" s="12">
        <v>959210</v>
      </c>
    </row>
    <row r="26634" spans="2:6">
      <c r="B26634" s="21">
        <v>42996</v>
      </c>
      <c r="C26634" s="122" t="s">
        <v>216</v>
      </c>
      <c r="D26634" s="117">
        <v>37.21</v>
      </c>
      <c r="E26634" s="96">
        <v>37.49</v>
      </c>
      <c r="F26634" s="12">
        <v>4623542</v>
      </c>
    </row>
    <row r="26635" spans="2:6">
      <c r="B26635" s="21">
        <v>42996</v>
      </c>
      <c r="C26635" s="122" t="s">
        <v>217</v>
      </c>
      <c r="D26635" s="117">
        <v>88.39</v>
      </c>
      <c r="E26635" s="96">
        <v>88.11</v>
      </c>
      <c r="F26635" s="12">
        <v>1671125</v>
      </c>
    </row>
    <row r="26636" spans="2:6">
      <c r="B26636" s="21">
        <v>42996</v>
      </c>
      <c r="C26636" s="122" t="s">
        <v>218</v>
      </c>
      <c r="D26636" s="117">
        <v>98.39</v>
      </c>
      <c r="E26636" s="96">
        <v>98.1</v>
      </c>
      <c r="F26636" s="12">
        <v>7013634</v>
      </c>
    </row>
    <row r="26637" spans="2:6">
      <c r="B26637" s="21">
        <v>42996</v>
      </c>
      <c r="C26637" s="122" t="s">
        <v>219</v>
      </c>
      <c r="D26637" s="117">
        <v>21.98</v>
      </c>
      <c r="E26637" s="96">
        <v>21.32</v>
      </c>
      <c r="F26637" s="12">
        <v>4772409</v>
      </c>
    </row>
    <row r="26638" spans="2:6">
      <c r="B26638" s="21">
        <v>42996</v>
      </c>
      <c r="C26638" s="122" t="s">
        <v>220</v>
      </c>
      <c r="D26638" s="117">
        <v>20.63</v>
      </c>
      <c r="E26638" s="96">
        <v>20.14</v>
      </c>
      <c r="F26638" s="12">
        <v>3487945</v>
      </c>
    </row>
    <row r="26639" spans="2:6">
      <c r="B26639" s="21">
        <v>42996</v>
      </c>
      <c r="C26639" s="122" t="s">
        <v>221</v>
      </c>
      <c r="D26639" s="117">
        <v>52.69</v>
      </c>
      <c r="E26639" s="96">
        <v>52.85</v>
      </c>
      <c r="F26639" s="12">
        <v>2261095</v>
      </c>
    </row>
    <row r="26640" spans="2:6">
      <c r="B26640" s="21">
        <v>42996</v>
      </c>
      <c r="C26640" s="122" t="s">
        <v>222</v>
      </c>
      <c r="D26640" s="117">
        <v>100.42</v>
      </c>
      <c r="E26640" s="96">
        <v>100.57</v>
      </c>
      <c r="F26640" s="12">
        <v>1363037</v>
      </c>
    </row>
    <row r="26641" spans="2:6">
      <c r="B26641" s="21">
        <v>42996</v>
      </c>
      <c r="C26641" s="122" t="s">
        <v>223</v>
      </c>
      <c r="D26641" s="117">
        <v>117.72</v>
      </c>
      <c r="E26641" s="96">
        <v>117.1</v>
      </c>
      <c r="F26641" s="12">
        <v>2023871</v>
      </c>
    </row>
    <row r="26642" spans="2:6">
      <c r="B26642" s="21">
        <v>42996</v>
      </c>
      <c r="C26642" s="122" t="s">
        <v>224</v>
      </c>
      <c r="D26642" s="117">
        <v>83.45</v>
      </c>
      <c r="E26642" s="96">
        <v>83.19</v>
      </c>
      <c r="F26642" s="12">
        <v>1670896</v>
      </c>
    </row>
    <row r="26643" spans="2:6">
      <c r="B26643" s="21">
        <v>42996</v>
      </c>
      <c r="C26643" s="122" t="s">
        <v>225</v>
      </c>
      <c r="D26643" s="117">
        <v>89.89</v>
      </c>
      <c r="E26643" s="96">
        <v>90.05</v>
      </c>
      <c r="F26643" s="12">
        <v>996913</v>
      </c>
    </row>
    <row r="26644" spans="2:6">
      <c r="B26644" s="21">
        <v>42996</v>
      </c>
      <c r="C26644" s="122" t="s">
        <v>226</v>
      </c>
      <c r="D26644" s="117">
        <v>91.63</v>
      </c>
      <c r="E26644" s="96">
        <v>91.97</v>
      </c>
      <c r="F26644" s="12">
        <v>801464</v>
      </c>
    </row>
    <row r="26645" spans="2:6">
      <c r="B26645" s="21">
        <v>42996</v>
      </c>
      <c r="C26645" s="122" t="s">
        <v>227</v>
      </c>
      <c r="D26645" s="117">
        <v>29.57</v>
      </c>
      <c r="E26645" s="96">
        <v>29.58</v>
      </c>
      <c r="F26645" s="12">
        <v>1833618</v>
      </c>
    </row>
    <row r="26646" spans="2:6">
      <c r="B26646" s="21">
        <v>42996</v>
      </c>
      <c r="C26646" s="122" t="s">
        <v>228</v>
      </c>
      <c r="D26646" s="117">
        <v>84.02</v>
      </c>
      <c r="E26646" s="96">
        <v>84.37</v>
      </c>
      <c r="F26646" s="12">
        <v>1715460</v>
      </c>
    </row>
    <row r="26647" spans="2:6">
      <c r="B26647" s="21">
        <v>42996</v>
      </c>
      <c r="C26647" s="122" t="s">
        <v>229</v>
      </c>
      <c r="D26647" s="117">
        <v>111.4</v>
      </c>
      <c r="E26647" s="96">
        <v>110.53</v>
      </c>
      <c r="F26647" s="12">
        <v>895323</v>
      </c>
    </row>
    <row r="26648" spans="2:6">
      <c r="B26648" s="21">
        <v>42996</v>
      </c>
      <c r="C26648" s="122" t="s">
        <v>230</v>
      </c>
      <c r="D26648" s="117">
        <v>87.3</v>
      </c>
      <c r="E26648" s="96">
        <v>86.06</v>
      </c>
      <c r="F26648" s="12">
        <v>2868185</v>
      </c>
    </row>
    <row r="26649" spans="2:6">
      <c r="B26649" s="21">
        <v>42996</v>
      </c>
      <c r="C26649" s="122" t="s">
        <v>231</v>
      </c>
      <c r="D26649" s="117">
        <v>59.68</v>
      </c>
      <c r="E26649" s="96">
        <v>60.71</v>
      </c>
      <c r="F26649" s="12">
        <v>2169706</v>
      </c>
    </row>
    <row r="26650" spans="2:6">
      <c r="B26650" s="21">
        <v>42996</v>
      </c>
      <c r="C26650" s="122" t="s">
        <v>232</v>
      </c>
      <c r="D26650" s="117">
        <v>33.49</v>
      </c>
      <c r="E26650" s="96">
        <v>33.97</v>
      </c>
      <c r="F26650" s="12">
        <v>4305798</v>
      </c>
    </row>
    <row r="26651" spans="2:6">
      <c r="B26651" s="21">
        <v>42996</v>
      </c>
      <c r="C26651" s="122" t="s">
        <v>233</v>
      </c>
      <c r="D26651" s="117">
        <v>70</v>
      </c>
      <c r="E26651" s="96">
        <v>69.77</v>
      </c>
      <c r="F26651" s="12">
        <v>7193708</v>
      </c>
    </row>
    <row r="26652" spans="2:6">
      <c r="B26652" s="21">
        <v>42996</v>
      </c>
      <c r="C26652" s="122" t="s">
        <v>234</v>
      </c>
      <c r="D26652" s="117">
        <v>85.08</v>
      </c>
      <c r="E26652" s="96">
        <v>84.85</v>
      </c>
      <c r="F26652" s="12">
        <v>1269464</v>
      </c>
    </row>
    <row r="26653" spans="2:6">
      <c r="B26653" s="21">
        <v>42996</v>
      </c>
      <c r="C26653" s="122" t="s">
        <v>235</v>
      </c>
      <c r="D26653" s="117">
        <v>119.5</v>
      </c>
      <c r="E26653" s="96">
        <v>119.96</v>
      </c>
      <c r="F26653" s="12">
        <v>2573726</v>
      </c>
    </row>
    <row r="26654" spans="2:6">
      <c r="B26654" s="21">
        <v>42996</v>
      </c>
      <c r="C26654" s="122" t="s">
        <v>236</v>
      </c>
      <c r="D26654" s="117">
        <v>38.299999999999997</v>
      </c>
      <c r="E26654" s="96">
        <v>38.39</v>
      </c>
      <c r="F26654" s="12">
        <v>5636234</v>
      </c>
    </row>
    <row r="26655" spans="2:6">
      <c r="B26655" s="21">
        <v>42996</v>
      </c>
      <c r="C26655" s="122" t="s">
        <v>237</v>
      </c>
      <c r="D26655" s="117">
        <v>131.05000000000001</v>
      </c>
      <c r="E26655" s="96">
        <v>130.53</v>
      </c>
      <c r="F26655" s="12">
        <v>886569</v>
      </c>
    </row>
    <row r="26656" spans="2:6">
      <c r="B26656" s="21">
        <v>42996</v>
      </c>
      <c r="C26656" s="122" t="s">
        <v>238</v>
      </c>
      <c r="D26656" s="117">
        <v>84.54</v>
      </c>
      <c r="E26656" s="96">
        <v>83.57</v>
      </c>
      <c r="F26656" s="12">
        <v>1271266</v>
      </c>
    </row>
    <row r="26657" spans="2:6">
      <c r="B26657" s="21">
        <v>42996</v>
      </c>
      <c r="C26657" s="122" t="s">
        <v>239</v>
      </c>
      <c r="D26657" s="117">
        <v>93</v>
      </c>
      <c r="E26657" s="96">
        <v>94.38</v>
      </c>
      <c r="F26657" s="12">
        <v>10873790</v>
      </c>
    </row>
    <row r="26658" spans="2:6">
      <c r="B26658" s="21">
        <v>42996</v>
      </c>
      <c r="C26658" s="122" t="s">
        <v>240</v>
      </c>
      <c r="D26658" s="117">
        <v>81.150000000000006</v>
      </c>
      <c r="E26658" s="96">
        <v>80.55</v>
      </c>
      <c r="F26658" s="12">
        <v>2455913</v>
      </c>
    </row>
    <row r="26659" spans="2:6">
      <c r="B26659" s="21">
        <v>42996</v>
      </c>
      <c r="C26659" s="122" t="s">
        <v>241</v>
      </c>
      <c r="D26659" s="117">
        <v>110.04</v>
      </c>
      <c r="E26659" s="96">
        <v>110.27</v>
      </c>
      <c r="F26659" s="12">
        <v>952330</v>
      </c>
    </row>
    <row r="26660" spans="2:6">
      <c r="B26660" s="21">
        <v>42996</v>
      </c>
      <c r="C26660" s="122" t="s">
        <v>242</v>
      </c>
      <c r="D26660" s="117">
        <v>85.08</v>
      </c>
      <c r="E26660" s="96">
        <v>85.41</v>
      </c>
      <c r="F26660" s="12">
        <v>798474</v>
      </c>
    </row>
    <row r="26661" spans="2:6">
      <c r="B26661" s="21">
        <v>42996</v>
      </c>
      <c r="C26661" s="122" t="s">
        <v>243</v>
      </c>
      <c r="D26661" s="117">
        <v>62.47</v>
      </c>
      <c r="E26661" s="96">
        <v>62.99</v>
      </c>
      <c r="F26661" s="12">
        <v>2355609</v>
      </c>
    </row>
    <row r="26662" spans="2:6">
      <c r="B26662" s="21">
        <v>42996</v>
      </c>
      <c r="C26662" s="122" t="s">
        <v>244</v>
      </c>
      <c r="D26662" s="117">
        <v>92.77</v>
      </c>
      <c r="E26662" s="96">
        <v>93.05</v>
      </c>
      <c r="F26662" s="12">
        <v>2388436</v>
      </c>
    </row>
    <row r="26663" spans="2:6">
      <c r="B26663" s="21">
        <v>42996</v>
      </c>
      <c r="C26663" s="122" t="s">
        <v>245</v>
      </c>
      <c r="D26663" s="117">
        <v>456.22</v>
      </c>
      <c r="E26663" s="96">
        <v>450.15</v>
      </c>
      <c r="F26663" s="12">
        <v>788684</v>
      </c>
    </row>
    <row r="26664" spans="2:6">
      <c r="B26664" s="21">
        <v>42996</v>
      </c>
      <c r="C26664" s="122" t="s">
        <v>246</v>
      </c>
      <c r="D26664" s="117">
        <v>67.819999999999993</v>
      </c>
      <c r="E26664" s="96">
        <v>67.34</v>
      </c>
      <c r="F26664" s="12">
        <v>1518814</v>
      </c>
    </row>
    <row r="26665" spans="2:6">
      <c r="B26665" s="21">
        <v>42996</v>
      </c>
      <c r="C26665" s="122" t="s">
        <v>247</v>
      </c>
      <c r="D26665" s="117">
        <v>65.12</v>
      </c>
      <c r="E26665" s="96">
        <v>64.319999999999993</v>
      </c>
      <c r="F26665" s="12">
        <v>2325857</v>
      </c>
    </row>
    <row r="26666" spans="2:6">
      <c r="B26666" s="21">
        <v>42996</v>
      </c>
      <c r="C26666" s="122" t="s">
        <v>248</v>
      </c>
      <c r="D26666" s="117">
        <v>62.55</v>
      </c>
      <c r="E26666" s="96">
        <v>61.69</v>
      </c>
      <c r="F26666" s="12">
        <v>1450362</v>
      </c>
    </row>
    <row r="26667" spans="2:6">
      <c r="B26667" s="21">
        <v>42996</v>
      </c>
      <c r="C26667" s="122" t="s">
        <v>249</v>
      </c>
      <c r="D26667" s="117">
        <v>62.66</v>
      </c>
      <c r="E26667" s="96">
        <v>62.01</v>
      </c>
      <c r="F26667" s="12">
        <v>2458145</v>
      </c>
    </row>
    <row r="26668" spans="2:6">
      <c r="B26668" s="21">
        <v>42996</v>
      </c>
      <c r="C26668" s="122" t="s">
        <v>250</v>
      </c>
      <c r="D26668" s="117">
        <v>262.22000000000003</v>
      </c>
      <c r="E26668" s="96">
        <v>260.17</v>
      </c>
      <c r="F26668" s="12">
        <v>445410</v>
      </c>
    </row>
    <row r="26669" spans="2:6">
      <c r="B26669" s="21">
        <v>42996</v>
      </c>
      <c r="C26669" s="122" t="s">
        <v>251</v>
      </c>
      <c r="D26669" s="117">
        <v>41.5</v>
      </c>
      <c r="E26669" s="96">
        <v>41.46</v>
      </c>
      <c r="F26669" s="12">
        <v>4493640</v>
      </c>
    </row>
    <row r="26670" spans="2:6">
      <c r="B26670" s="21">
        <v>42996</v>
      </c>
      <c r="C26670" s="122" t="s">
        <v>252</v>
      </c>
      <c r="D26670" s="117">
        <v>77</v>
      </c>
      <c r="E26670" s="96">
        <v>77.900000000000006</v>
      </c>
      <c r="F26670" s="12">
        <v>2832521</v>
      </c>
    </row>
    <row r="26671" spans="2:6">
      <c r="B26671" s="21">
        <v>42996</v>
      </c>
      <c r="C26671" s="122" t="s">
        <v>253</v>
      </c>
      <c r="D26671" s="117">
        <v>78.989999999999995</v>
      </c>
      <c r="E26671" s="96">
        <v>78.37</v>
      </c>
      <c r="F26671" s="12">
        <v>851270</v>
      </c>
    </row>
    <row r="26672" spans="2:6">
      <c r="B26672" s="21">
        <v>42996</v>
      </c>
      <c r="C26672" s="122" t="s">
        <v>254</v>
      </c>
      <c r="D26672" s="117">
        <v>48.7</v>
      </c>
      <c r="E26672" s="96">
        <v>47.67</v>
      </c>
      <c r="F26672" s="12">
        <v>2524119</v>
      </c>
    </row>
    <row r="26673" spans="2:6">
      <c r="B26673" s="21">
        <v>42996</v>
      </c>
      <c r="C26673" s="122" t="s">
        <v>255</v>
      </c>
      <c r="D26673" s="117">
        <v>113.55</v>
      </c>
      <c r="E26673" s="96">
        <v>112.69</v>
      </c>
      <c r="F26673" s="12">
        <v>984040</v>
      </c>
    </row>
    <row r="26674" spans="2:6">
      <c r="B26674" s="21">
        <v>42996</v>
      </c>
      <c r="C26674" s="122" t="s">
        <v>256</v>
      </c>
      <c r="D26674" s="117">
        <v>37.590000000000003</v>
      </c>
      <c r="E26674" s="96">
        <v>37.4</v>
      </c>
      <c r="F26674" s="12">
        <v>6811964</v>
      </c>
    </row>
    <row r="26675" spans="2:6">
      <c r="B26675" s="21">
        <v>42996</v>
      </c>
      <c r="C26675" s="122" t="s">
        <v>257</v>
      </c>
      <c r="D26675" s="117">
        <v>57.06</v>
      </c>
      <c r="E26675" s="96">
        <v>56.89</v>
      </c>
      <c r="F26675" s="12">
        <v>566150</v>
      </c>
    </row>
    <row r="26676" spans="2:6">
      <c r="B26676" s="21">
        <v>42996</v>
      </c>
      <c r="C26676" s="122" t="s">
        <v>258</v>
      </c>
      <c r="D26676" s="117">
        <v>143</v>
      </c>
      <c r="E26676" s="96">
        <v>142.16</v>
      </c>
      <c r="F26676" s="12">
        <v>2446220</v>
      </c>
    </row>
    <row r="26677" spans="2:6">
      <c r="B26677" s="21">
        <v>42996</v>
      </c>
      <c r="C26677" s="122" t="s">
        <v>259</v>
      </c>
      <c r="D26677" s="117">
        <v>79.08</v>
      </c>
      <c r="E26677" s="96">
        <v>79.400000000000006</v>
      </c>
      <c r="F26677" s="12">
        <v>695790</v>
      </c>
    </row>
    <row r="26678" spans="2:6">
      <c r="B26678" s="21">
        <v>42996</v>
      </c>
      <c r="C26678" s="122" t="s">
        <v>260</v>
      </c>
      <c r="D26678" s="117">
        <v>11.63</v>
      </c>
      <c r="E26678" s="96">
        <v>11.63</v>
      </c>
      <c r="F26678" s="12">
        <v>25132356</v>
      </c>
    </row>
    <row r="26679" spans="2:6">
      <c r="B26679" s="21">
        <v>42996</v>
      </c>
      <c r="C26679" s="122" t="s">
        <v>261</v>
      </c>
      <c r="D26679" s="117">
        <v>43.92</v>
      </c>
      <c r="E26679" s="96">
        <v>44.1</v>
      </c>
      <c r="F26679" s="12">
        <v>1742235</v>
      </c>
    </row>
    <row r="26680" spans="2:6">
      <c r="B26680" s="21">
        <v>42996</v>
      </c>
      <c r="C26680" s="122" t="s">
        <v>262</v>
      </c>
      <c r="D26680" s="117">
        <v>171.99</v>
      </c>
      <c r="E26680" s="96">
        <v>170.01</v>
      </c>
      <c r="F26680" s="12">
        <v>12954013</v>
      </c>
    </row>
    <row r="26681" spans="2:6">
      <c r="B26681" s="21">
        <v>42996</v>
      </c>
      <c r="C26681" s="122" t="s">
        <v>263</v>
      </c>
      <c r="D26681" s="117">
        <v>64.88</v>
      </c>
      <c r="E26681" s="96">
        <v>64.25</v>
      </c>
      <c r="F26681" s="12">
        <v>687883</v>
      </c>
    </row>
    <row r="26682" spans="2:6">
      <c r="B26682" s="21">
        <v>42996</v>
      </c>
      <c r="C26682" s="122" t="s">
        <v>264</v>
      </c>
      <c r="D26682" s="117">
        <v>13.9</v>
      </c>
      <c r="E26682" s="96">
        <v>14.13</v>
      </c>
      <c r="F26682" s="12">
        <v>14095925</v>
      </c>
    </row>
    <row r="26683" spans="2:6">
      <c r="B26683" s="21">
        <v>42996</v>
      </c>
      <c r="C26683" s="122" t="s">
        <v>265</v>
      </c>
      <c r="D26683" s="117">
        <v>215</v>
      </c>
      <c r="E26683" s="96">
        <v>215.08</v>
      </c>
      <c r="F26683" s="12">
        <v>1125771</v>
      </c>
    </row>
    <row r="26684" spans="2:6">
      <c r="B26684" s="21">
        <v>42996</v>
      </c>
      <c r="C26684" s="122" t="s">
        <v>266</v>
      </c>
      <c r="D26684" s="117">
        <v>31.62</v>
      </c>
      <c r="E26684" s="96">
        <v>31.25</v>
      </c>
      <c r="F26684" s="12">
        <v>4440138</v>
      </c>
    </row>
    <row r="26685" spans="2:6">
      <c r="B26685" s="21">
        <v>42996</v>
      </c>
      <c r="C26685" s="122" t="s">
        <v>267</v>
      </c>
      <c r="D26685" s="117">
        <v>116.79</v>
      </c>
      <c r="E26685" s="96">
        <v>116.9</v>
      </c>
      <c r="F26685" s="12">
        <v>1061880</v>
      </c>
    </row>
    <row r="26686" spans="2:6">
      <c r="B26686" s="21">
        <v>42996</v>
      </c>
      <c r="C26686" s="122" t="s">
        <v>268</v>
      </c>
      <c r="D26686" s="117">
        <v>92.19</v>
      </c>
      <c r="E26686" s="96">
        <v>93.54</v>
      </c>
      <c r="F26686" s="12">
        <v>2223601</v>
      </c>
    </row>
    <row r="26687" spans="2:6">
      <c r="B26687" s="21">
        <v>42996</v>
      </c>
      <c r="C26687" s="122" t="s">
        <v>269</v>
      </c>
      <c r="D26687" s="117">
        <v>123.91</v>
      </c>
      <c r="E26687" s="96">
        <v>125.53</v>
      </c>
      <c r="F26687" s="12">
        <v>762210</v>
      </c>
    </row>
    <row r="26688" spans="2:6">
      <c r="B26688" s="21">
        <v>42996</v>
      </c>
      <c r="C26688" s="122" t="s">
        <v>270</v>
      </c>
      <c r="D26688" s="117">
        <v>26.61</v>
      </c>
      <c r="E26688" s="96">
        <v>26.87</v>
      </c>
      <c r="F26688" s="12">
        <v>5890213</v>
      </c>
    </row>
    <row r="26689" spans="2:6">
      <c r="B26689" s="21">
        <v>42996</v>
      </c>
      <c r="C26689" s="122" t="s">
        <v>271</v>
      </c>
      <c r="D26689" s="117">
        <v>37.01</v>
      </c>
      <c r="E26689" s="96">
        <v>36.26</v>
      </c>
      <c r="F26689" s="12">
        <v>2824976</v>
      </c>
    </row>
    <row r="26690" spans="2:6">
      <c r="B26690" s="21">
        <v>42996</v>
      </c>
      <c r="C26690" s="122" t="s">
        <v>272</v>
      </c>
      <c r="D26690" s="117">
        <v>39.93</v>
      </c>
      <c r="E26690" s="96">
        <v>40.659999999999997</v>
      </c>
      <c r="F26690" s="12">
        <v>2763428</v>
      </c>
    </row>
    <row r="26691" spans="2:6">
      <c r="B26691" s="21">
        <v>42996</v>
      </c>
      <c r="C26691" s="122" t="s">
        <v>273</v>
      </c>
      <c r="D26691" s="117">
        <v>40.51</v>
      </c>
      <c r="E26691" s="96">
        <v>40.200000000000003</v>
      </c>
      <c r="F26691" s="12">
        <v>1323352</v>
      </c>
    </row>
    <row r="26692" spans="2:6">
      <c r="B26692" s="21">
        <v>42996</v>
      </c>
      <c r="C26692" s="122" t="s">
        <v>274</v>
      </c>
      <c r="D26692" s="117">
        <v>41.53</v>
      </c>
      <c r="E26692" s="96">
        <v>41.4</v>
      </c>
      <c r="F26692" s="12">
        <v>961804</v>
      </c>
    </row>
    <row r="26693" spans="2:6">
      <c r="B26693" s="21">
        <v>42996</v>
      </c>
      <c r="C26693" s="122" t="s">
        <v>275</v>
      </c>
      <c r="D26693" s="117">
        <v>89.9</v>
      </c>
      <c r="E26693" s="96">
        <v>91.36</v>
      </c>
      <c r="F26693" s="12">
        <v>1537848</v>
      </c>
    </row>
    <row r="26694" spans="2:6">
      <c r="B26694" s="21">
        <v>42996</v>
      </c>
      <c r="C26694" s="122" t="s">
        <v>276</v>
      </c>
      <c r="D26694" s="117">
        <v>26.66</v>
      </c>
      <c r="E26694" s="96">
        <v>26.03</v>
      </c>
      <c r="F26694" s="12">
        <v>2662400</v>
      </c>
    </row>
    <row r="26695" spans="2:6">
      <c r="B26695" s="21">
        <v>42996</v>
      </c>
      <c r="C26695" s="122" t="s">
        <v>277</v>
      </c>
      <c r="D26695" s="117">
        <v>27</v>
      </c>
      <c r="E26695" s="96">
        <v>26.5</v>
      </c>
      <c r="F26695" s="12">
        <v>6101221</v>
      </c>
    </row>
    <row r="26696" spans="2:6">
      <c r="B26696" s="21">
        <v>42996</v>
      </c>
      <c r="C26696" s="122" t="s">
        <v>278</v>
      </c>
      <c r="D26696" s="117">
        <v>130</v>
      </c>
      <c r="E26696" s="96">
        <v>127.51</v>
      </c>
      <c r="F26696" s="12">
        <v>338234</v>
      </c>
    </row>
    <row r="26697" spans="2:6">
      <c r="B26697" s="21">
        <v>42996</v>
      </c>
      <c r="C26697" s="122" t="s">
        <v>279</v>
      </c>
      <c r="D26697" s="117">
        <v>69.489999999999995</v>
      </c>
      <c r="E26697" s="96">
        <v>70.31</v>
      </c>
      <c r="F26697" s="12">
        <v>1321638</v>
      </c>
    </row>
    <row r="26698" spans="2:6">
      <c r="B26698" s="21">
        <v>42996</v>
      </c>
      <c r="C26698" s="122" t="s">
        <v>280</v>
      </c>
      <c r="D26698" s="117">
        <v>199</v>
      </c>
      <c r="E26698" s="96">
        <v>202.18</v>
      </c>
      <c r="F26698" s="12">
        <v>1313088</v>
      </c>
    </row>
    <row r="26699" spans="2:6">
      <c r="B26699" s="21">
        <v>42996</v>
      </c>
      <c r="C26699" s="122" t="s">
        <v>281</v>
      </c>
      <c r="D26699" s="117">
        <v>23.96</v>
      </c>
      <c r="E26699" s="96">
        <v>24.46</v>
      </c>
      <c r="F26699" s="12">
        <v>52504484</v>
      </c>
    </row>
    <row r="26700" spans="2:6">
      <c r="B26700" s="21">
        <v>42996</v>
      </c>
      <c r="C26700" s="122" t="s">
        <v>282</v>
      </c>
      <c r="D26700" s="117">
        <v>21.82</v>
      </c>
      <c r="E26700" s="96">
        <v>21.36</v>
      </c>
      <c r="F26700" s="12">
        <v>6091445</v>
      </c>
    </row>
    <row r="26701" spans="2:6">
      <c r="B26701" s="21">
        <v>42996</v>
      </c>
      <c r="C26701" s="122" t="s">
        <v>283</v>
      </c>
      <c r="D26701" s="117">
        <v>82.53</v>
      </c>
      <c r="E26701" s="96">
        <v>82.97</v>
      </c>
      <c r="F26701" s="12">
        <v>7886494</v>
      </c>
    </row>
    <row r="26702" spans="2:6">
      <c r="B26702" s="21">
        <v>42996</v>
      </c>
      <c r="C26702" s="122" t="s">
        <v>284</v>
      </c>
      <c r="D26702" s="117">
        <v>55.82</v>
      </c>
      <c r="E26702" s="96">
        <v>56.43</v>
      </c>
      <c r="F26702" s="12">
        <v>4519780</v>
      </c>
    </row>
    <row r="26703" spans="2:6">
      <c r="B26703" s="21">
        <v>42996</v>
      </c>
      <c r="C26703" s="122" t="s">
        <v>24</v>
      </c>
      <c r="D26703" s="117">
        <v>29.46</v>
      </c>
      <c r="E26703" s="96">
        <v>29.54</v>
      </c>
      <c r="F26703" s="12">
        <v>3317559</v>
      </c>
    </row>
    <row r="26704" spans="2:6">
      <c r="B26704" s="21">
        <v>42996</v>
      </c>
      <c r="C26704" s="122" t="s">
        <v>25</v>
      </c>
      <c r="D26704" s="117">
        <v>38.9</v>
      </c>
      <c r="E26704" s="96">
        <v>38.590000000000003</v>
      </c>
      <c r="F26704" s="12">
        <v>12361080</v>
      </c>
    </row>
    <row r="26705" spans="2:6">
      <c r="B26705" s="21">
        <v>42996</v>
      </c>
      <c r="C26705" s="122" t="s">
        <v>26</v>
      </c>
      <c r="D26705" s="117">
        <v>920.01</v>
      </c>
      <c r="E26705" s="96">
        <v>915</v>
      </c>
      <c r="F26705" s="12">
        <v>1306922</v>
      </c>
    </row>
    <row r="26706" spans="2:6">
      <c r="B26706" s="21">
        <v>42996</v>
      </c>
      <c r="C26706" s="122" t="s">
        <v>27</v>
      </c>
      <c r="D26706" s="117">
        <v>935.01</v>
      </c>
      <c r="E26706" s="96">
        <v>929.75</v>
      </c>
      <c r="F26706" s="12">
        <v>1473651</v>
      </c>
    </row>
    <row r="26707" spans="2:6">
      <c r="B26707" s="21">
        <v>42996</v>
      </c>
      <c r="C26707" s="122" t="s">
        <v>28</v>
      </c>
      <c r="D26707" s="117">
        <v>86.88</v>
      </c>
      <c r="E26707" s="96">
        <v>86.88</v>
      </c>
      <c r="F26707" s="12">
        <v>733759</v>
      </c>
    </row>
    <row r="26708" spans="2:6">
      <c r="B26708" s="21">
        <v>42996</v>
      </c>
      <c r="C26708" s="122" t="s">
        <v>29</v>
      </c>
      <c r="D26708" s="117">
        <v>97.7</v>
      </c>
      <c r="E26708" s="96">
        <v>96.99</v>
      </c>
      <c r="F26708" s="12">
        <v>1108025</v>
      </c>
    </row>
    <row r="26709" spans="2:6">
      <c r="B26709" s="21">
        <v>42996</v>
      </c>
      <c r="C26709" s="122" t="s">
        <v>30</v>
      </c>
      <c r="D26709" s="117">
        <v>28</v>
      </c>
      <c r="E26709" s="96">
        <v>27.9</v>
      </c>
      <c r="F26709" s="12">
        <v>4919335</v>
      </c>
    </row>
    <row r="26710" spans="2:6">
      <c r="B26710" s="21">
        <v>42996</v>
      </c>
      <c r="C26710" s="122" t="s">
        <v>31</v>
      </c>
      <c r="D26710" s="117">
        <v>52.69</v>
      </c>
      <c r="E26710" s="96">
        <v>52.49</v>
      </c>
      <c r="F26710" s="12">
        <v>678563</v>
      </c>
    </row>
    <row r="26711" spans="2:6">
      <c r="B26711" s="21">
        <v>42996</v>
      </c>
      <c r="C26711" s="122" t="s">
        <v>32</v>
      </c>
      <c r="D26711" s="117">
        <v>226.3</v>
      </c>
      <c r="E26711" s="96">
        <v>227.53</v>
      </c>
      <c r="F26711" s="12">
        <v>2466828</v>
      </c>
    </row>
    <row r="26712" spans="2:6">
      <c r="B26712" s="21">
        <v>42996</v>
      </c>
      <c r="C26712" s="122" t="s">
        <v>33</v>
      </c>
      <c r="D26712" s="117">
        <v>32.46</v>
      </c>
      <c r="E26712" s="96">
        <v>32.380000000000003</v>
      </c>
      <c r="F26712" s="12">
        <v>1536140</v>
      </c>
    </row>
    <row r="26713" spans="2:6">
      <c r="B26713" s="21">
        <v>42996</v>
      </c>
      <c r="C26713" s="122" t="s">
        <v>34</v>
      </c>
      <c r="D26713" s="117">
        <v>169.11</v>
      </c>
      <c r="E26713" s="96">
        <v>171.02</v>
      </c>
      <c r="F26713" s="12">
        <v>1086585</v>
      </c>
    </row>
    <row r="26714" spans="2:6">
      <c r="B26714" s="21">
        <v>42996</v>
      </c>
      <c r="C26714" s="122" t="s">
        <v>35</v>
      </c>
      <c r="D26714" s="117">
        <v>42.4</v>
      </c>
      <c r="E26714" s="96">
        <v>42.62</v>
      </c>
      <c r="F26714" s="12">
        <v>6479032</v>
      </c>
    </row>
    <row r="26715" spans="2:6">
      <c r="B26715" s="21">
        <v>42996</v>
      </c>
      <c r="C26715" s="122" t="s">
        <v>36</v>
      </c>
      <c r="D26715" s="117">
        <v>95.17</v>
      </c>
      <c r="E26715" s="96">
        <v>93.24</v>
      </c>
      <c r="F26715" s="12">
        <v>1796884</v>
      </c>
    </row>
    <row r="26716" spans="2:6">
      <c r="B26716" s="21">
        <v>42996</v>
      </c>
      <c r="C26716" s="122" t="s">
        <v>37</v>
      </c>
      <c r="D26716" s="117">
        <v>12.82</v>
      </c>
      <c r="E26716" s="96">
        <v>13.09</v>
      </c>
      <c r="F26716" s="12">
        <v>10664430</v>
      </c>
    </row>
    <row r="26717" spans="2:6">
      <c r="B26717" s="21">
        <v>42996</v>
      </c>
      <c r="C26717" s="122" t="s">
        <v>38</v>
      </c>
      <c r="D26717" s="117">
        <v>25.36</v>
      </c>
      <c r="E26717" s="96">
        <v>24.73</v>
      </c>
      <c r="F26717" s="12">
        <v>3065268</v>
      </c>
    </row>
    <row r="26718" spans="2:6">
      <c r="B26718" s="21">
        <v>42996</v>
      </c>
      <c r="C26718" s="122" t="s">
        <v>39</v>
      </c>
      <c r="D26718" s="117">
        <v>79.28</v>
      </c>
      <c r="E26718" s="96">
        <v>77.680000000000007</v>
      </c>
      <c r="F26718" s="12">
        <v>2810134</v>
      </c>
    </row>
    <row r="26719" spans="2:6">
      <c r="B26719" s="21">
        <v>42996</v>
      </c>
      <c r="C26719" s="122" t="s">
        <v>40</v>
      </c>
      <c r="D26719" s="117">
        <v>74.52</v>
      </c>
      <c r="E26719" s="96">
        <v>74.31</v>
      </c>
      <c r="F26719" s="12">
        <v>1430737</v>
      </c>
    </row>
    <row r="26720" spans="2:6">
      <c r="B26720" s="21">
        <v>42996</v>
      </c>
      <c r="C26720" s="122" t="s">
        <v>41</v>
      </c>
      <c r="D26720" s="117">
        <v>29.48</v>
      </c>
      <c r="E26720" s="96">
        <v>29.44</v>
      </c>
      <c r="F26720" s="12">
        <v>3817499</v>
      </c>
    </row>
    <row r="26721" spans="2:6">
      <c r="B26721" s="21">
        <v>42996</v>
      </c>
      <c r="C26721" s="122" t="s">
        <v>42</v>
      </c>
      <c r="D26721" s="117">
        <v>159</v>
      </c>
      <c r="E26721" s="96">
        <v>157.81</v>
      </c>
      <c r="F26721" s="12">
        <v>4010587</v>
      </c>
    </row>
    <row r="26722" spans="2:6">
      <c r="B26722" s="21">
        <v>42996</v>
      </c>
      <c r="C26722" s="122" t="s">
        <v>43</v>
      </c>
      <c r="D26722" s="117">
        <v>41.99</v>
      </c>
      <c r="E26722" s="96">
        <v>42.48</v>
      </c>
      <c r="F26722" s="12">
        <v>4510682</v>
      </c>
    </row>
    <row r="26723" spans="2:6">
      <c r="B26723" s="21">
        <v>42996</v>
      </c>
      <c r="C26723" s="122" t="s">
        <v>44</v>
      </c>
      <c r="D26723" s="117">
        <v>53.81</v>
      </c>
      <c r="E26723" s="96">
        <v>53.83</v>
      </c>
      <c r="F26723" s="12">
        <v>1884079</v>
      </c>
    </row>
    <row r="26724" spans="2:6">
      <c r="B26724" s="21">
        <v>42996</v>
      </c>
      <c r="C26724" s="122" t="s">
        <v>45</v>
      </c>
      <c r="D26724" s="117">
        <v>66.59</v>
      </c>
      <c r="E26724" s="96">
        <v>66.56</v>
      </c>
      <c r="F26724" s="12">
        <v>2206983</v>
      </c>
    </row>
    <row r="26725" spans="2:6">
      <c r="B26725" s="21">
        <v>42996</v>
      </c>
      <c r="C26725" s="122" t="s">
        <v>46</v>
      </c>
      <c r="D26725" s="117">
        <v>48.06</v>
      </c>
      <c r="E26725" s="96">
        <v>48.56</v>
      </c>
      <c r="F26725" s="12">
        <v>1213348</v>
      </c>
    </row>
    <row r="26726" spans="2:6">
      <c r="B26726" s="21">
        <v>42996</v>
      </c>
      <c r="C26726" s="122" t="s">
        <v>47</v>
      </c>
      <c r="D26726" s="117">
        <v>37.729999999999997</v>
      </c>
      <c r="E26726" s="96">
        <v>37.36</v>
      </c>
      <c r="F26726" s="12">
        <v>2276621</v>
      </c>
    </row>
    <row r="26727" spans="2:6">
      <c r="B26727" s="21">
        <v>42996</v>
      </c>
      <c r="C26727" s="122" t="s">
        <v>48</v>
      </c>
      <c r="D26727" s="117">
        <v>139.30000000000001</v>
      </c>
      <c r="E26727" s="96">
        <v>137.66999999999999</v>
      </c>
      <c r="F26727" s="12">
        <v>2879676</v>
      </c>
    </row>
    <row r="26728" spans="2:6">
      <c r="B26728" s="21">
        <v>42996</v>
      </c>
      <c r="C26728" s="122" t="s">
        <v>49</v>
      </c>
      <c r="D26728" s="117">
        <v>49.95</v>
      </c>
      <c r="E26728" s="96">
        <v>50.17</v>
      </c>
      <c r="F26728" s="12">
        <v>979807</v>
      </c>
    </row>
    <row r="26729" spans="2:6">
      <c r="B26729" s="21">
        <v>42996</v>
      </c>
      <c r="C26729" s="122" t="s">
        <v>50</v>
      </c>
      <c r="D26729" s="117">
        <v>13.57</v>
      </c>
      <c r="E26729" s="96">
        <v>13.54</v>
      </c>
      <c r="F26729" s="12">
        <v>12586086</v>
      </c>
    </row>
    <row r="26730" spans="2:6">
      <c r="B26730" s="21">
        <v>42996</v>
      </c>
      <c r="C26730" s="122" t="s">
        <v>51</v>
      </c>
      <c r="D26730" s="117">
        <v>19.52</v>
      </c>
      <c r="E26730" s="96">
        <v>19.59</v>
      </c>
      <c r="F26730" s="12">
        <v>6414807</v>
      </c>
    </row>
    <row r="26731" spans="2:6">
      <c r="B26731" s="21">
        <v>42996</v>
      </c>
      <c r="C26731" s="122" t="s">
        <v>52</v>
      </c>
      <c r="D26731" s="117">
        <v>25.91</v>
      </c>
      <c r="E26731" s="96">
        <v>25.98</v>
      </c>
      <c r="F26731" s="12">
        <v>2516382</v>
      </c>
    </row>
    <row r="26732" spans="2:6">
      <c r="B26732" s="21">
        <v>42996</v>
      </c>
      <c r="C26732" s="122" t="s">
        <v>53</v>
      </c>
      <c r="D26732" s="117">
        <v>31.49</v>
      </c>
      <c r="E26732" s="96">
        <v>31.65</v>
      </c>
      <c r="F26732" s="12">
        <v>1798671</v>
      </c>
    </row>
    <row r="26733" spans="2:6">
      <c r="B26733" s="21">
        <v>42996</v>
      </c>
      <c r="C26733" s="122" t="s">
        <v>54</v>
      </c>
      <c r="D26733" s="117">
        <v>127.33</v>
      </c>
      <c r="E26733" s="96">
        <v>128.97999999999999</v>
      </c>
      <c r="F26733" s="12">
        <v>1007077</v>
      </c>
    </row>
    <row r="26734" spans="2:6">
      <c r="B26734" s="21">
        <v>42996</v>
      </c>
      <c r="C26734" s="122" t="s">
        <v>55</v>
      </c>
      <c r="D26734" s="117">
        <v>83.36</v>
      </c>
      <c r="E26734" s="96">
        <v>80.900000000000006</v>
      </c>
      <c r="F26734" s="12">
        <v>3091306</v>
      </c>
    </row>
    <row r="26735" spans="2:6">
      <c r="B26735" s="21">
        <v>42996</v>
      </c>
      <c r="C26735" s="122" t="s">
        <v>56</v>
      </c>
      <c r="D26735" s="117">
        <v>18.28</v>
      </c>
      <c r="E26735" s="96">
        <v>18.309999999999999</v>
      </c>
      <c r="F26735" s="12">
        <v>4360008</v>
      </c>
    </row>
    <row r="26736" spans="2:6">
      <c r="B26736" s="21">
        <v>42996</v>
      </c>
      <c r="C26736" s="122" t="s">
        <v>57</v>
      </c>
      <c r="D26736" s="117">
        <v>110.53</v>
      </c>
      <c r="E26736" s="96">
        <v>109.75</v>
      </c>
      <c r="F26736" s="12">
        <v>923492</v>
      </c>
    </row>
    <row r="26737" spans="2:6">
      <c r="B26737" s="21">
        <v>42996</v>
      </c>
      <c r="C26737" s="122" t="s">
        <v>58</v>
      </c>
      <c r="D26737" s="117">
        <v>250.01</v>
      </c>
      <c r="E26737" s="96">
        <v>248.45</v>
      </c>
      <c r="F26737" s="12">
        <v>1112394</v>
      </c>
    </row>
    <row r="26738" spans="2:6">
      <c r="B26738" s="21">
        <v>42996</v>
      </c>
      <c r="C26738" s="122" t="s">
        <v>59</v>
      </c>
      <c r="D26738" s="117">
        <v>144.81</v>
      </c>
      <c r="E26738" s="96">
        <v>144.55000000000001</v>
      </c>
      <c r="F26738" s="12">
        <v>3019514</v>
      </c>
    </row>
    <row r="26739" spans="2:6">
      <c r="B26739" s="21">
        <v>42996</v>
      </c>
      <c r="C26739" s="122" t="s">
        <v>60</v>
      </c>
      <c r="D26739" s="117">
        <v>65.349999999999994</v>
      </c>
      <c r="E26739" s="96">
        <v>65.650000000000006</v>
      </c>
      <c r="F26739" s="12">
        <v>2013204</v>
      </c>
    </row>
    <row r="26740" spans="2:6">
      <c r="B26740" s="21">
        <v>42996</v>
      </c>
      <c r="C26740" s="122" t="s">
        <v>61</v>
      </c>
      <c r="D26740" s="117">
        <v>159.37</v>
      </c>
      <c r="E26740" s="96">
        <v>162.1</v>
      </c>
      <c r="F26740" s="12">
        <v>630307</v>
      </c>
    </row>
    <row r="26741" spans="2:6">
      <c r="B26741" s="21">
        <v>42996</v>
      </c>
      <c r="C26741" s="122" t="s">
        <v>62</v>
      </c>
      <c r="D26741" s="117">
        <v>144.03</v>
      </c>
      <c r="E26741" s="96">
        <v>144.13999999999999</v>
      </c>
      <c r="F26741" s="12">
        <v>192630</v>
      </c>
    </row>
    <row r="26742" spans="2:6">
      <c r="B26742" s="21">
        <v>42996</v>
      </c>
      <c r="C26742" s="122" t="s">
        <v>63</v>
      </c>
      <c r="D26742" s="117">
        <v>211.37</v>
      </c>
      <c r="E26742" s="96">
        <v>209.4</v>
      </c>
      <c r="F26742" s="12">
        <v>561229</v>
      </c>
    </row>
    <row r="26743" spans="2:6">
      <c r="B26743" s="21">
        <v>42996</v>
      </c>
      <c r="C26743" s="122" t="s">
        <v>64</v>
      </c>
      <c r="D26743" s="117">
        <v>118.84</v>
      </c>
      <c r="E26743" s="96">
        <v>118.4</v>
      </c>
      <c r="F26743" s="12">
        <v>1835889</v>
      </c>
    </row>
    <row r="26744" spans="2:6">
      <c r="B26744" s="21">
        <v>42996</v>
      </c>
      <c r="C26744" s="122" t="s">
        <v>65</v>
      </c>
      <c r="D26744" s="117">
        <v>47.35</v>
      </c>
      <c r="E26744" s="96">
        <v>47.53</v>
      </c>
      <c r="F26744" s="12">
        <v>3113309</v>
      </c>
    </row>
    <row r="26745" spans="2:6">
      <c r="B26745" s="21">
        <v>42996</v>
      </c>
      <c r="C26745" s="122" t="s">
        <v>66</v>
      </c>
      <c r="D26745" s="117">
        <v>37</v>
      </c>
      <c r="E26745" s="96">
        <v>37</v>
      </c>
      <c r="F26745" s="12">
        <v>19393834</v>
      </c>
    </row>
    <row r="26746" spans="2:6">
      <c r="B26746" s="21">
        <v>42996</v>
      </c>
      <c r="C26746" s="122" t="s">
        <v>67</v>
      </c>
      <c r="D26746" s="117">
        <v>142.07</v>
      </c>
      <c r="E26746" s="96">
        <v>143.80000000000001</v>
      </c>
      <c r="F26746" s="12">
        <v>1408407</v>
      </c>
    </row>
    <row r="26747" spans="2:6">
      <c r="B26747" s="21">
        <v>42996</v>
      </c>
      <c r="C26747" s="122" t="s">
        <v>68</v>
      </c>
      <c r="D26747" s="117">
        <v>56.51</v>
      </c>
      <c r="E26747" s="96">
        <v>57.05</v>
      </c>
      <c r="F26747" s="12">
        <v>2010074</v>
      </c>
    </row>
    <row r="26748" spans="2:6">
      <c r="B26748" s="21">
        <v>42996</v>
      </c>
      <c r="C26748" s="122" t="s">
        <v>69</v>
      </c>
      <c r="D26748" s="117">
        <v>20.05</v>
      </c>
      <c r="E26748" s="96">
        <v>20.04</v>
      </c>
      <c r="F26748" s="12">
        <v>3431803</v>
      </c>
    </row>
    <row r="26749" spans="2:6">
      <c r="B26749" s="21">
        <v>42996</v>
      </c>
      <c r="C26749" s="122" t="s">
        <v>70</v>
      </c>
      <c r="D26749" s="117">
        <v>89.73</v>
      </c>
      <c r="E26749" s="96">
        <v>90.51</v>
      </c>
      <c r="F26749" s="12">
        <v>1463656</v>
      </c>
    </row>
    <row r="26750" spans="2:6">
      <c r="B26750" s="21">
        <v>42996</v>
      </c>
      <c r="C26750" s="122" t="s">
        <v>71</v>
      </c>
      <c r="D26750" s="117">
        <v>39.51</v>
      </c>
      <c r="E26750" s="96">
        <v>39.42</v>
      </c>
      <c r="F26750" s="12">
        <v>1045079</v>
      </c>
    </row>
    <row r="26751" spans="2:6">
      <c r="B26751" s="21">
        <v>42996</v>
      </c>
      <c r="C26751" s="122" t="s">
        <v>72</v>
      </c>
      <c r="D26751" s="117">
        <v>347.05669999999998</v>
      </c>
      <c r="E26751" s="96">
        <v>348.76337000000001</v>
      </c>
      <c r="F26751" s="12">
        <v>740837.98499999999</v>
      </c>
    </row>
    <row r="26752" spans="2:6">
      <c r="B26752" s="21">
        <v>42996</v>
      </c>
      <c r="C26752" s="122" t="s">
        <v>73</v>
      </c>
      <c r="D26752" s="117">
        <v>121.72</v>
      </c>
      <c r="E26752" s="96">
        <v>122.63</v>
      </c>
      <c r="F26752" s="12">
        <v>382944</v>
      </c>
    </row>
    <row r="26753" spans="2:6">
      <c r="B26753" s="21">
        <v>42996</v>
      </c>
      <c r="C26753" s="122" t="s">
        <v>285</v>
      </c>
      <c r="D26753" s="117">
        <v>145.97999999999999</v>
      </c>
      <c r="E26753" s="96">
        <v>146.94</v>
      </c>
      <c r="F26753" s="12">
        <v>711990</v>
      </c>
    </row>
    <row r="26754" spans="2:6">
      <c r="B26754" s="21">
        <v>42996</v>
      </c>
      <c r="C26754" s="122" t="s">
        <v>286</v>
      </c>
      <c r="D26754" s="117">
        <v>33.119999999999997</v>
      </c>
      <c r="E26754" s="96">
        <v>33.44</v>
      </c>
      <c r="F26754" s="12">
        <v>2836290</v>
      </c>
    </row>
    <row r="26755" spans="2:6">
      <c r="B26755" s="21">
        <v>42996</v>
      </c>
      <c r="C26755" s="122" t="s">
        <v>287</v>
      </c>
      <c r="D26755" s="117">
        <v>101.59</v>
      </c>
      <c r="E26755" s="96">
        <v>102.76</v>
      </c>
      <c r="F26755" s="12">
        <v>752982</v>
      </c>
    </row>
    <row r="26756" spans="2:6">
      <c r="B26756" s="21">
        <v>42996</v>
      </c>
      <c r="C26756" s="122" t="s">
        <v>288</v>
      </c>
      <c r="D26756" s="117">
        <v>39.880000000000003</v>
      </c>
      <c r="E26756" s="96">
        <v>39.57</v>
      </c>
      <c r="F26756" s="12">
        <v>5758707</v>
      </c>
    </row>
    <row r="26757" spans="2:6">
      <c r="B26757" s="21">
        <v>42996</v>
      </c>
      <c r="C26757" s="122" t="s">
        <v>289</v>
      </c>
      <c r="D26757" s="117">
        <v>56.03</v>
      </c>
      <c r="E26757" s="96">
        <v>56.76</v>
      </c>
      <c r="F26757" s="12">
        <v>1252362</v>
      </c>
    </row>
    <row r="26758" spans="2:6">
      <c r="B26758" s="21">
        <v>42996</v>
      </c>
      <c r="C26758" s="122" t="s">
        <v>290</v>
      </c>
      <c r="D26758" s="117">
        <v>134.44</v>
      </c>
      <c r="E26758" s="96">
        <v>135.38</v>
      </c>
      <c r="F26758" s="12">
        <v>5261593</v>
      </c>
    </row>
    <row r="26759" spans="2:6">
      <c r="B26759" s="21">
        <v>42996</v>
      </c>
      <c r="C26759" s="122" t="s">
        <v>291</v>
      </c>
      <c r="D26759" s="117">
        <v>27.76</v>
      </c>
      <c r="E26759" s="96">
        <v>27.71</v>
      </c>
      <c r="F26759" s="12">
        <v>2824479</v>
      </c>
    </row>
    <row r="26760" spans="2:6">
      <c r="B26760" s="21">
        <v>42996</v>
      </c>
      <c r="C26760" s="122" t="s">
        <v>292</v>
      </c>
      <c r="D26760" s="117">
        <v>91.93</v>
      </c>
      <c r="E26760" s="96">
        <v>92.92</v>
      </c>
      <c r="F26760" s="12">
        <v>11318699</v>
      </c>
    </row>
    <row r="26761" spans="2:6">
      <c r="B26761" s="21">
        <v>42996</v>
      </c>
      <c r="C26761" s="122" t="s">
        <v>293</v>
      </c>
      <c r="D26761" s="117">
        <v>46.76</v>
      </c>
      <c r="E26761" s="96">
        <v>46.64</v>
      </c>
      <c r="F26761" s="12">
        <v>1550342</v>
      </c>
    </row>
    <row r="26762" spans="2:6">
      <c r="B26762" s="21">
        <v>42996</v>
      </c>
      <c r="C26762" s="122" t="s">
        <v>294</v>
      </c>
      <c r="D26762" s="117">
        <v>68.31</v>
      </c>
      <c r="E26762" s="96">
        <v>68.61</v>
      </c>
      <c r="F26762" s="12">
        <v>1876393</v>
      </c>
    </row>
    <row r="26763" spans="2:6">
      <c r="B26763" s="21">
        <v>42996</v>
      </c>
      <c r="C26763" s="122" t="s">
        <v>295</v>
      </c>
      <c r="D26763" s="117">
        <v>17.97</v>
      </c>
      <c r="E26763" s="96">
        <v>18.09</v>
      </c>
      <c r="F26763" s="12">
        <v>9390080</v>
      </c>
    </row>
    <row r="26764" spans="2:6">
      <c r="B26764" s="21">
        <v>42996</v>
      </c>
      <c r="C26764" s="122" t="s">
        <v>296</v>
      </c>
      <c r="D26764" s="117">
        <v>81.239999999999995</v>
      </c>
      <c r="E26764" s="96">
        <v>81.400000000000006</v>
      </c>
      <c r="F26764" s="12">
        <v>2766214</v>
      </c>
    </row>
    <row r="26765" spans="2:6">
      <c r="B26765" s="21">
        <v>42996</v>
      </c>
      <c r="C26765" s="122" t="s">
        <v>297</v>
      </c>
      <c r="D26765" s="117">
        <v>20.5</v>
      </c>
      <c r="E26765" s="96">
        <v>20.03</v>
      </c>
      <c r="F26765" s="12">
        <v>3392570</v>
      </c>
    </row>
    <row r="26766" spans="2:6">
      <c r="B26766" s="21">
        <v>42996</v>
      </c>
      <c r="C26766" s="122" t="s">
        <v>298</v>
      </c>
      <c r="D26766" s="117">
        <v>99.01</v>
      </c>
      <c r="E26766" s="96">
        <v>100.91</v>
      </c>
      <c r="F26766" s="12">
        <v>1571250</v>
      </c>
    </row>
    <row r="26767" spans="2:6">
      <c r="B26767" s="21">
        <v>42996</v>
      </c>
      <c r="C26767" s="122" t="s">
        <v>299</v>
      </c>
      <c r="D26767" s="117">
        <v>121.15</v>
      </c>
      <c r="E26767" s="96">
        <v>121.87</v>
      </c>
      <c r="F26767" s="12">
        <v>1005729</v>
      </c>
    </row>
    <row r="26768" spans="2:6">
      <c r="B26768" s="21">
        <v>42996</v>
      </c>
      <c r="C26768" s="122" t="s">
        <v>300</v>
      </c>
      <c r="D26768" s="117">
        <v>19.36</v>
      </c>
      <c r="E26768" s="96">
        <v>19.39</v>
      </c>
      <c r="F26768" s="12">
        <v>8201304</v>
      </c>
    </row>
    <row r="26769" spans="2:6">
      <c r="B26769" s="21">
        <v>42996</v>
      </c>
      <c r="C26769" s="122" t="s">
        <v>301</v>
      </c>
      <c r="D26769" s="117">
        <v>68.25</v>
      </c>
      <c r="E26769" s="96">
        <v>68.34</v>
      </c>
      <c r="F26769" s="12">
        <v>2110187</v>
      </c>
    </row>
    <row r="26770" spans="2:6">
      <c r="B26770" s="21">
        <v>42996</v>
      </c>
      <c r="C26770" s="122" t="s">
        <v>302</v>
      </c>
      <c r="D26770" s="117">
        <v>46.15</v>
      </c>
      <c r="E26770" s="96">
        <v>46.11</v>
      </c>
      <c r="F26770" s="12">
        <v>8535331</v>
      </c>
    </row>
    <row r="26771" spans="2:6">
      <c r="B26771" s="21">
        <v>42996</v>
      </c>
      <c r="C26771" s="122" t="s">
        <v>303</v>
      </c>
      <c r="D26771" s="117">
        <v>45</v>
      </c>
      <c r="E26771" s="96">
        <v>44.65</v>
      </c>
      <c r="F26771" s="12">
        <v>1984085</v>
      </c>
    </row>
    <row r="26772" spans="2:6">
      <c r="B26772" s="21">
        <v>42996</v>
      </c>
      <c r="C26772" s="122" t="s">
        <v>304</v>
      </c>
      <c r="D26772" s="117">
        <v>21.52</v>
      </c>
      <c r="E26772" s="96">
        <v>21.44</v>
      </c>
      <c r="F26772" s="12">
        <v>8370498</v>
      </c>
    </row>
    <row r="26773" spans="2:6">
      <c r="B26773" s="21">
        <v>42996</v>
      </c>
      <c r="C26773" s="122" t="s">
        <v>305</v>
      </c>
      <c r="D26773" s="117">
        <v>45.21</v>
      </c>
      <c r="E26773" s="96">
        <v>44.89</v>
      </c>
      <c r="F26773" s="12">
        <v>2905233</v>
      </c>
    </row>
    <row r="26774" spans="2:6">
      <c r="B26774" s="21">
        <v>42996</v>
      </c>
      <c r="C26774" s="122" t="s">
        <v>306</v>
      </c>
      <c r="D26774" s="117">
        <v>107.26</v>
      </c>
      <c r="E26774" s="96">
        <v>106.28</v>
      </c>
      <c r="F26774" s="12">
        <v>522768</v>
      </c>
    </row>
    <row r="26775" spans="2:6">
      <c r="B26775" s="21">
        <v>42996</v>
      </c>
      <c r="C26775" s="122" t="s">
        <v>307</v>
      </c>
      <c r="D26775" s="117">
        <v>47.59</v>
      </c>
      <c r="E26775" s="96">
        <v>47.5</v>
      </c>
      <c r="F26775" s="12">
        <v>890815</v>
      </c>
    </row>
    <row r="26776" spans="2:6">
      <c r="B26776" s="21">
        <v>42996</v>
      </c>
      <c r="C26776" s="122" t="s">
        <v>308</v>
      </c>
      <c r="D26776" s="117">
        <v>40.86</v>
      </c>
      <c r="E26776" s="96">
        <v>39.979999999999997</v>
      </c>
      <c r="F26776" s="12">
        <v>4450303</v>
      </c>
    </row>
    <row r="26777" spans="2:6">
      <c r="B26777" s="21">
        <v>42996</v>
      </c>
      <c r="C26777" s="122" t="s">
        <v>309</v>
      </c>
      <c r="D26777" s="117">
        <v>45.88</v>
      </c>
      <c r="E26777" s="96">
        <v>45.88</v>
      </c>
      <c r="F26777" s="12">
        <v>878192</v>
      </c>
    </row>
    <row r="26778" spans="2:6">
      <c r="B26778" s="21">
        <v>42996</v>
      </c>
      <c r="C26778" s="122" t="s">
        <v>310</v>
      </c>
      <c r="D26778" s="117">
        <v>51.37</v>
      </c>
      <c r="E26778" s="96">
        <v>51.7</v>
      </c>
      <c r="F26778" s="12">
        <v>2840195</v>
      </c>
    </row>
    <row r="26779" spans="2:6">
      <c r="B26779" s="21">
        <v>42996</v>
      </c>
      <c r="C26779" s="122" t="s">
        <v>311</v>
      </c>
      <c r="D26779" s="117">
        <v>153.91999999999999</v>
      </c>
      <c r="E26779" s="96">
        <v>153.75</v>
      </c>
      <c r="F26779" s="12">
        <v>497791</v>
      </c>
    </row>
    <row r="26780" spans="2:6">
      <c r="B26780" s="21">
        <v>42996</v>
      </c>
      <c r="C26780" s="122" t="s">
        <v>312</v>
      </c>
      <c r="D26780" s="117">
        <v>35.47</v>
      </c>
      <c r="E26780" s="96">
        <v>35.229999999999997</v>
      </c>
      <c r="F26780" s="12">
        <v>1315495</v>
      </c>
    </row>
    <row r="26781" spans="2:6">
      <c r="B26781" s="21">
        <v>42996</v>
      </c>
      <c r="C26781" s="122" t="s">
        <v>313</v>
      </c>
      <c r="D26781" s="117">
        <v>185.65</v>
      </c>
      <c r="E26781" s="96">
        <v>187.3</v>
      </c>
      <c r="F26781" s="12">
        <v>748580</v>
      </c>
    </row>
    <row r="26782" spans="2:6">
      <c r="B26782" s="21">
        <v>42996</v>
      </c>
      <c r="C26782" s="122" t="s">
        <v>314</v>
      </c>
      <c r="D26782" s="117">
        <v>82.55</v>
      </c>
      <c r="E26782" s="96">
        <v>82.52</v>
      </c>
      <c r="F26782" s="12">
        <v>2200254</v>
      </c>
    </row>
    <row r="26783" spans="2:6">
      <c r="B26783" s="21">
        <v>42996</v>
      </c>
      <c r="C26783" s="122" t="s">
        <v>315</v>
      </c>
      <c r="D26783" s="117">
        <v>302.86</v>
      </c>
      <c r="E26783" s="96">
        <v>303.8</v>
      </c>
      <c r="F26783" s="12">
        <v>1005587</v>
      </c>
    </row>
    <row r="26784" spans="2:6">
      <c r="B26784" s="21">
        <v>42996</v>
      </c>
      <c r="C26784" s="122" t="s">
        <v>316</v>
      </c>
      <c r="D26784" s="117">
        <v>69.89</v>
      </c>
      <c r="E26784" s="96">
        <v>70.67</v>
      </c>
      <c r="F26784" s="12">
        <v>1051109</v>
      </c>
    </row>
    <row r="26785" spans="2:6">
      <c r="B26785" s="21">
        <v>42996</v>
      </c>
      <c r="C26785" s="122" t="s">
        <v>317</v>
      </c>
      <c r="D26785" s="117">
        <v>42.89</v>
      </c>
      <c r="E26785" s="96">
        <v>42.49</v>
      </c>
      <c r="F26785" s="12">
        <v>1059532</v>
      </c>
    </row>
    <row r="26786" spans="2:6">
      <c r="B26786" s="21">
        <v>42996</v>
      </c>
      <c r="C26786" s="122" t="s">
        <v>318</v>
      </c>
      <c r="D26786" s="117">
        <v>77.83</v>
      </c>
      <c r="E26786" s="96">
        <v>77.67</v>
      </c>
      <c r="F26786" s="12">
        <v>8341861</v>
      </c>
    </row>
    <row r="26787" spans="2:6">
      <c r="B26787" s="21">
        <v>42996</v>
      </c>
      <c r="C26787" s="122" t="s">
        <v>319</v>
      </c>
      <c r="D26787" s="117">
        <v>174.41</v>
      </c>
      <c r="E26787" s="96">
        <v>177.31</v>
      </c>
      <c r="F26787" s="12">
        <v>2820005</v>
      </c>
    </row>
    <row r="26788" spans="2:6">
      <c r="B26788" s="21">
        <v>42996</v>
      </c>
      <c r="C26788" s="122" t="s">
        <v>320</v>
      </c>
      <c r="D26788" s="117">
        <v>23</v>
      </c>
      <c r="E26788" s="96">
        <v>23.37</v>
      </c>
      <c r="F26788" s="12">
        <v>1831750</v>
      </c>
    </row>
    <row r="26789" spans="2:6">
      <c r="B26789" s="21">
        <v>42996</v>
      </c>
      <c r="C26789" s="122" t="s">
        <v>321</v>
      </c>
      <c r="D26789" s="117">
        <v>54.82</v>
      </c>
      <c r="E26789" s="96">
        <v>54.09</v>
      </c>
      <c r="F26789" s="12">
        <v>6110739</v>
      </c>
    </row>
    <row r="26790" spans="2:6">
      <c r="B26790" s="21">
        <v>42996</v>
      </c>
      <c r="C26790" s="122" t="s">
        <v>322</v>
      </c>
      <c r="D26790" s="117">
        <v>53.33</v>
      </c>
      <c r="E26790" s="96">
        <v>52.45</v>
      </c>
      <c r="F26790" s="12">
        <v>1703864</v>
      </c>
    </row>
    <row r="26791" spans="2:6">
      <c r="B26791" s="21">
        <v>42996</v>
      </c>
      <c r="C26791" s="122" t="s">
        <v>323</v>
      </c>
      <c r="D26791" s="117">
        <v>95.49</v>
      </c>
      <c r="E26791" s="96">
        <v>95.58</v>
      </c>
      <c r="F26791" s="12">
        <v>3637507</v>
      </c>
    </row>
    <row r="26792" spans="2:6">
      <c r="B26792" s="21">
        <v>42996</v>
      </c>
      <c r="C26792" s="122" t="s">
        <v>324</v>
      </c>
      <c r="D26792" s="117">
        <v>22.58</v>
      </c>
      <c r="E26792" s="96">
        <v>22.1</v>
      </c>
      <c r="F26792" s="12">
        <v>8159955</v>
      </c>
    </row>
    <row r="26793" spans="2:6">
      <c r="B26793" s="21">
        <v>42996</v>
      </c>
      <c r="C26793" s="122" t="s">
        <v>325</v>
      </c>
      <c r="D26793" s="117">
        <v>141.66</v>
      </c>
      <c r="E26793" s="96">
        <v>141.4</v>
      </c>
      <c r="F26793" s="12">
        <v>2843463</v>
      </c>
    </row>
    <row r="26794" spans="2:6">
      <c r="B26794" s="21">
        <v>42996</v>
      </c>
      <c r="C26794" s="122" t="s">
        <v>326</v>
      </c>
      <c r="D26794" s="117">
        <v>108.28</v>
      </c>
      <c r="E26794" s="96">
        <v>108.26</v>
      </c>
      <c r="F26794" s="12">
        <v>753602</v>
      </c>
    </row>
    <row r="26795" spans="2:6">
      <c r="B26795" s="21">
        <v>42996</v>
      </c>
      <c r="C26795" s="122" t="s">
        <v>327</v>
      </c>
      <c r="D26795" s="117">
        <v>55.46</v>
      </c>
      <c r="E26795" s="96">
        <v>54.5</v>
      </c>
      <c r="F26795" s="12">
        <v>1599102</v>
      </c>
    </row>
    <row r="26796" spans="2:6">
      <c r="B26796" s="21">
        <v>42996</v>
      </c>
      <c r="C26796" s="122" t="s">
        <v>328</v>
      </c>
      <c r="D26796" s="117">
        <v>105.77</v>
      </c>
      <c r="E26796" s="96">
        <v>105.54</v>
      </c>
      <c r="F26796" s="12">
        <v>2297007</v>
      </c>
    </row>
    <row r="26797" spans="2:6">
      <c r="B26797" s="21">
        <v>42996</v>
      </c>
      <c r="C26797" s="122" t="s">
        <v>329</v>
      </c>
      <c r="D26797" s="117">
        <v>37.39</v>
      </c>
      <c r="E26797" s="96">
        <v>37.25</v>
      </c>
      <c r="F26797" s="12">
        <v>2000233</v>
      </c>
    </row>
    <row r="26798" spans="2:6">
      <c r="B26798" s="21">
        <v>42996</v>
      </c>
      <c r="C26798" s="122" t="s">
        <v>330</v>
      </c>
      <c r="D26798" s="117">
        <v>15.89</v>
      </c>
      <c r="E26798" s="96">
        <v>14.87</v>
      </c>
      <c r="F26798" s="12">
        <v>13478795</v>
      </c>
    </row>
    <row r="26799" spans="2:6">
      <c r="B26799" s="21">
        <v>42996</v>
      </c>
      <c r="C26799" s="122" t="s">
        <v>331</v>
      </c>
      <c r="D26799" s="117">
        <v>157.72</v>
      </c>
      <c r="E26799" s="96">
        <v>156.68</v>
      </c>
      <c r="F26799" s="12">
        <v>3832243</v>
      </c>
    </row>
    <row r="26800" spans="2:6">
      <c r="B26800" s="21">
        <v>42996</v>
      </c>
      <c r="C26800" s="122" t="s">
        <v>332</v>
      </c>
      <c r="D26800" s="117">
        <v>90</v>
      </c>
      <c r="E26800" s="96">
        <v>91.01</v>
      </c>
      <c r="F26800" s="12">
        <v>2328442</v>
      </c>
    </row>
    <row r="26801" spans="2:6">
      <c r="B26801" s="21">
        <v>42996</v>
      </c>
      <c r="C26801" s="122" t="s">
        <v>333</v>
      </c>
      <c r="D26801" s="117">
        <v>150.41</v>
      </c>
      <c r="E26801" s="96">
        <v>148.41999999999999</v>
      </c>
      <c r="F26801" s="12">
        <v>2494835</v>
      </c>
    </row>
    <row r="26802" spans="2:6">
      <c r="B26802" s="21">
        <v>42996</v>
      </c>
      <c r="C26802" s="122" t="s">
        <v>334</v>
      </c>
      <c r="D26802" s="117">
        <v>136.41999999999999</v>
      </c>
      <c r="E26802" s="96">
        <v>136.76</v>
      </c>
      <c r="F26802" s="12">
        <v>523934</v>
      </c>
    </row>
    <row r="26803" spans="2:6">
      <c r="B26803" s="21">
        <v>42996</v>
      </c>
      <c r="C26803" s="122" t="s">
        <v>335</v>
      </c>
      <c r="D26803" s="117">
        <v>41</v>
      </c>
      <c r="E26803" s="96">
        <v>40.71</v>
      </c>
      <c r="F26803" s="12">
        <v>9676936</v>
      </c>
    </row>
    <row r="26804" spans="2:6">
      <c r="B26804" s="21">
        <v>42996</v>
      </c>
      <c r="C26804" s="122" t="s">
        <v>336</v>
      </c>
      <c r="D26804" s="117">
        <v>82.37</v>
      </c>
      <c r="E26804" s="96">
        <v>82.4</v>
      </c>
      <c r="F26804" s="12">
        <v>4162647</v>
      </c>
    </row>
    <row r="26805" spans="2:6">
      <c r="B26805" s="21">
        <v>42996</v>
      </c>
      <c r="C26805" s="122" t="s">
        <v>337</v>
      </c>
      <c r="D26805" s="117">
        <v>48.74</v>
      </c>
      <c r="E26805" s="96">
        <v>48.9</v>
      </c>
      <c r="F26805" s="12">
        <v>4099973</v>
      </c>
    </row>
    <row r="26806" spans="2:6">
      <c r="B26806" s="21">
        <v>42996</v>
      </c>
      <c r="C26806" s="122" t="s">
        <v>338</v>
      </c>
      <c r="D26806" s="117">
        <v>32.049999999999997</v>
      </c>
      <c r="E26806" s="96">
        <v>31.68</v>
      </c>
      <c r="F26806" s="12">
        <v>8663693</v>
      </c>
    </row>
    <row r="26807" spans="2:6">
      <c r="B26807" s="21">
        <v>42996</v>
      </c>
      <c r="C26807" s="122" t="s">
        <v>339</v>
      </c>
      <c r="D26807" s="117">
        <v>255.06</v>
      </c>
      <c r="E26807" s="96">
        <v>254.34</v>
      </c>
      <c r="F26807" s="12">
        <v>618727</v>
      </c>
    </row>
    <row r="26808" spans="2:6">
      <c r="B26808" s="21">
        <v>42996</v>
      </c>
      <c r="C26808" s="122" t="s">
        <v>340</v>
      </c>
      <c r="D26808" s="117">
        <v>99.48</v>
      </c>
      <c r="E26808" s="96">
        <v>98.93</v>
      </c>
      <c r="F26808" s="12">
        <v>870575</v>
      </c>
    </row>
    <row r="26809" spans="2:6">
      <c r="B26809" s="21">
        <v>42996</v>
      </c>
      <c r="C26809" s="122" t="s">
        <v>341</v>
      </c>
      <c r="D26809" s="117">
        <v>87.45</v>
      </c>
      <c r="E26809" s="96">
        <v>90.85</v>
      </c>
      <c r="F26809" s="12">
        <v>770206</v>
      </c>
    </row>
    <row r="26810" spans="2:6">
      <c r="B26810" s="21">
        <v>42996</v>
      </c>
      <c r="C26810" s="122" t="s">
        <v>342</v>
      </c>
      <c r="D26810" s="117">
        <v>199.9</v>
      </c>
      <c r="E26810" s="96">
        <v>202.4</v>
      </c>
      <c r="F26810" s="12">
        <v>836837</v>
      </c>
    </row>
    <row r="26811" spans="2:6">
      <c r="B26811" s="21">
        <v>42996</v>
      </c>
      <c r="C26811" s="122" t="s">
        <v>343</v>
      </c>
      <c r="D26811" s="117">
        <v>81.41</v>
      </c>
      <c r="E26811" s="96">
        <v>81.45</v>
      </c>
      <c r="F26811" s="12">
        <v>2473516</v>
      </c>
    </row>
    <row r="26812" spans="2:6">
      <c r="B26812" s="21">
        <v>42996</v>
      </c>
      <c r="C26812" s="122" t="s">
        <v>344</v>
      </c>
      <c r="D26812" s="117">
        <v>214</v>
      </c>
      <c r="E26812" s="96">
        <v>213.76</v>
      </c>
      <c r="F26812" s="12">
        <v>1272436</v>
      </c>
    </row>
    <row r="26813" spans="2:6">
      <c r="B26813" s="21">
        <v>42996</v>
      </c>
      <c r="C26813" s="122" t="s">
        <v>345</v>
      </c>
      <c r="D26813" s="117">
        <v>56.17</v>
      </c>
      <c r="E26813" s="96">
        <v>56.67</v>
      </c>
      <c r="F26813" s="12">
        <v>1256668</v>
      </c>
    </row>
    <row r="26814" spans="2:6">
      <c r="B26814" s="21">
        <v>42996</v>
      </c>
      <c r="C26814" s="122" t="s">
        <v>346</v>
      </c>
      <c r="D26814" s="117">
        <v>62.01</v>
      </c>
      <c r="E26814" s="96">
        <v>62.56</v>
      </c>
      <c r="F26814" s="12">
        <v>6381520</v>
      </c>
    </row>
    <row r="26815" spans="2:6">
      <c r="B26815" s="21">
        <v>42996</v>
      </c>
      <c r="C26815" s="122" t="s">
        <v>347</v>
      </c>
      <c r="D26815" s="117">
        <v>118.32</v>
      </c>
      <c r="E26815" s="96">
        <v>119.12</v>
      </c>
      <c r="F26815" s="12">
        <v>2077117</v>
      </c>
    </row>
    <row r="26816" spans="2:6">
      <c r="B26816" s="21">
        <v>42996</v>
      </c>
      <c r="C26816" s="122" t="s">
        <v>348</v>
      </c>
      <c r="D26816" s="117">
        <v>20.66</v>
      </c>
      <c r="E26816" s="96">
        <v>21.31</v>
      </c>
      <c r="F26816" s="12">
        <v>8305325</v>
      </c>
    </row>
    <row r="26817" spans="2:6">
      <c r="B26817" s="21">
        <v>42996</v>
      </c>
      <c r="C26817" s="122" t="s">
        <v>349</v>
      </c>
      <c r="D26817" s="117">
        <v>53.06</v>
      </c>
      <c r="E26817" s="96">
        <v>53.58</v>
      </c>
      <c r="F26817" s="12">
        <v>4521981</v>
      </c>
    </row>
    <row r="26818" spans="2:6">
      <c r="B26818" s="21">
        <v>42996</v>
      </c>
      <c r="C26818" s="122" t="s">
        <v>350</v>
      </c>
      <c r="D26818" s="117">
        <v>66.02</v>
      </c>
      <c r="E26818" s="96">
        <v>65.989999999999995</v>
      </c>
      <c r="F26818" s="12">
        <v>10543216</v>
      </c>
    </row>
    <row r="26819" spans="2:6">
      <c r="B26819" s="21">
        <v>42996</v>
      </c>
      <c r="C26819" s="122" t="s">
        <v>351</v>
      </c>
      <c r="D26819" s="117">
        <v>11.94</v>
      </c>
      <c r="E26819" s="96">
        <v>12.02</v>
      </c>
      <c r="F26819" s="12">
        <v>10070296</v>
      </c>
    </row>
    <row r="26820" spans="2:6">
      <c r="B26820" s="21">
        <v>42996</v>
      </c>
      <c r="C26820" s="122" t="s">
        <v>352</v>
      </c>
      <c r="D26820" s="117">
        <v>46.82</v>
      </c>
      <c r="E26820" s="96">
        <v>47.32</v>
      </c>
      <c r="F26820" s="12">
        <v>7938043</v>
      </c>
    </row>
    <row r="26821" spans="2:6">
      <c r="B26821" s="21">
        <v>42996</v>
      </c>
      <c r="C26821" s="122" t="s">
        <v>353</v>
      </c>
      <c r="D26821" s="117">
        <v>75.23</v>
      </c>
      <c r="E26821" s="96">
        <v>75.16</v>
      </c>
      <c r="F26821" s="12">
        <v>23306959</v>
      </c>
    </row>
    <row r="26822" spans="2:6">
      <c r="B26822" s="21">
        <v>42996</v>
      </c>
      <c r="C26822" s="122" t="s">
        <v>354</v>
      </c>
      <c r="D26822" s="117">
        <v>85.76</v>
      </c>
      <c r="E26822" s="96">
        <v>85.48</v>
      </c>
      <c r="F26822" s="12">
        <v>1005740</v>
      </c>
    </row>
    <row r="26823" spans="2:6">
      <c r="B26823" s="21">
        <v>42996</v>
      </c>
      <c r="C26823" s="122" t="s">
        <v>355</v>
      </c>
      <c r="D26823" s="117">
        <v>150.63</v>
      </c>
      <c r="E26823" s="96">
        <v>151.66999999999999</v>
      </c>
      <c r="F26823" s="12">
        <v>696572</v>
      </c>
    </row>
    <row r="26824" spans="2:6">
      <c r="B26824" s="21">
        <v>42996</v>
      </c>
      <c r="C26824" s="122" t="s">
        <v>356</v>
      </c>
      <c r="D26824" s="117">
        <v>628.9</v>
      </c>
      <c r="E26824" s="96">
        <v>633.28</v>
      </c>
      <c r="F26824" s="12">
        <v>101362</v>
      </c>
    </row>
    <row r="26825" spans="2:6">
      <c r="B26825" s="21">
        <v>42996</v>
      </c>
      <c r="C26825" s="122" t="s">
        <v>357</v>
      </c>
      <c r="D26825" s="117">
        <v>35.130000000000003</v>
      </c>
      <c r="E26825" s="96">
        <v>35.43</v>
      </c>
      <c r="F26825" s="12">
        <v>41330122</v>
      </c>
    </row>
    <row r="26826" spans="2:6">
      <c r="B26826" s="21">
        <v>42996</v>
      </c>
      <c r="C26826" s="122" t="s">
        <v>358</v>
      </c>
      <c r="D26826" s="117">
        <v>32.020000000000003</v>
      </c>
      <c r="E26826" s="96">
        <v>31.5</v>
      </c>
      <c r="F26826" s="12">
        <v>7750953</v>
      </c>
    </row>
    <row r="26827" spans="2:6">
      <c r="B26827" s="21">
        <v>42996</v>
      </c>
      <c r="C26827" s="122" t="s">
        <v>359</v>
      </c>
      <c r="D26827" s="117">
        <v>14.03</v>
      </c>
      <c r="E26827" s="96">
        <v>13.96</v>
      </c>
      <c r="F26827" s="12">
        <v>3333387</v>
      </c>
    </row>
    <row r="26828" spans="2:6">
      <c r="B26828" s="21">
        <v>42996</v>
      </c>
      <c r="C26828" s="122" t="s">
        <v>360</v>
      </c>
      <c r="D26828" s="117">
        <v>25.91</v>
      </c>
      <c r="E26828" s="96">
        <v>26.09</v>
      </c>
      <c r="F26828" s="12">
        <v>6198860</v>
      </c>
    </row>
    <row r="26829" spans="2:6">
      <c r="B26829" s="21">
        <v>42996</v>
      </c>
      <c r="C26829" s="122" t="s">
        <v>361</v>
      </c>
      <c r="D26829" s="117">
        <v>74.81</v>
      </c>
      <c r="E26829" s="96">
        <v>75.09</v>
      </c>
      <c r="F26829" s="12">
        <v>973816</v>
      </c>
    </row>
    <row r="26830" spans="2:6">
      <c r="B26830" s="21">
        <v>42996</v>
      </c>
      <c r="C26830" s="122" t="s">
        <v>362</v>
      </c>
      <c r="D26830" s="117">
        <v>150</v>
      </c>
      <c r="E26830" s="96">
        <v>148.30000000000001</v>
      </c>
      <c r="F26830" s="12">
        <v>1640494</v>
      </c>
    </row>
    <row r="26831" spans="2:6">
      <c r="B26831" s="21">
        <v>42996</v>
      </c>
      <c r="C26831" s="122" t="s">
        <v>363</v>
      </c>
      <c r="D26831" s="117">
        <v>37.630000000000003</v>
      </c>
      <c r="E26831" s="96">
        <v>37.78</v>
      </c>
      <c r="F26831" s="12">
        <v>4079741</v>
      </c>
    </row>
    <row r="26832" spans="2:6">
      <c r="B26832" s="21">
        <v>42996</v>
      </c>
      <c r="C26832" s="122" t="s">
        <v>364</v>
      </c>
      <c r="D26832" s="117">
        <v>183.61</v>
      </c>
      <c r="E26832" s="96">
        <v>184.62</v>
      </c>
      <c r="F26832" s="12">
        <v>5359569</v>
      </c>
    </row>
    <row r="26833" spans="2:6">
      <c r="B26833" s="21">
        <v>42996</v>
      </c>
      <c r="C26833" s="122" t="s">
        <v>365</v>
      </c>
      <c r="D26833" s="117">
        <v>26.88</v>
      </c>
      <c r="E26833" s="96">
        <v>27.69</v>
      </c>
      <c r="F26833" s="12">
        <v>3106068</v>
      </c>
    </row>
    <row r="26834" spans="2:6">
      <c r="B26834" s="21">
        <v>42996</v>
      </c>
      <c r="C26834" s="122" t="s">
        <v>366</v>
      </c>
      <c r="D26834" s="117">
        <v>26.99</v>
      </c>
      <c r="E26834" s="96">
        <v>26.54</v>
      </c>
      <c r="F26834" s="12">
        <v>2303262</v>
      </c>
    </row>
    <row r="26835" spans="2:6">
      <c r="B26835" s="21">
        <v>42996</v>
      </c>
      <c r="C26835" s="122" t="s">
        <v>367</v>
      </c>
      <c r="D26835" s="117">
        <v>53.87</v>
      </c>
      <c r="E26835" s="96">
        <v>53.5</v>
      </c>
      <c r="F26835" s="12">
        <v>8166438</v>
      </c>
    </row>
    <row r="26836" spans="2:6">
      <c r="B26836" s="21">
        <v>42996</v>
      </c>
      <c r="C26836" s="122" t="s">
        <v>368</v>
      </c>
      <c r="D26836" s="117">
        <v>39.93</v>
      </c>
      <c r="E26836" s="96">
        <v>40.25</v>
      </c>
      <c r="F26836" s="12">
        <v>1538854</v>
      </c>
    </row>
    <row r="26837" spans="2:6">
      <c r="B26837" s="21">
        <v>42996</v>
      </c>
      <c r="C26837" s="122" t="s">
        <v>369</v>
      </c>
      <c r="D26837" s="117">
        <v>267.02999999999997</v>
      </c>
      <c r="E26837" s="96">
        <v>275.97000000000003</v>
      </c>
      <c r="F26837" s="12">
        <v>1854496</v>
      </c>
    </row>
    <row r="26838" spans="2:6">
      <c r="B26838" s="21">
        <v>42996</v>
      </c>
      <c r="C26838" s="122" t="s">
        <v>370</v>
      </c>
      <c r="D26838" s="117">
        <v>34.369999999999997</v>
      </c>
      <c r="E26838" s="96">
        <v>34.770000000000003</v>
      </c>
      <c r="F26838" s="12">
        <v>2575253</v>
      </c>
    </row>
    <row r="26839" spans="2:6">
      <c r="B26839" s="21">
        <v>42996</v>
      </c>
      <c r="C26839" s="122" t="s">
        <v>371</v>
      </c>
      <c r="D26839" s="117">
        <v>23.02</v>
      </c>
      <c r="E26839" s="96">
        <v>23.84</v>
      </c>
      <c r="F26839" s="12">
        <v>6512615</v>
      </c>
    </row>
    <row r="26840" spans="2:6">
      <c r="B26840" s="21">
        <v>42996</v>
      </c>
      <c r="C26840" s="122" t="s">
        <v>372</v>
      </c>
      <c r="D26840" s="117">
        <v>128.41999999999999</v>
      </c>
      <c r="E26840" s="96">
        <v>127.35</v>
      </c>
      <c r="F26840" s="12">
        <v>1083868</v>
      </c>
    </row>
    <row r="26841" spans="2:6">
      <c r="B26841" s="21">
        <v>42996</v>
      </c>
      <c r="C26841" s="122" t="s">
        <v>373</v>
      </c>
      <c r="D26841" s="117">
        <v>41.04</v>
      </c>
      <c r="E26841" s="96">
        <v>40.630000000000003</v>
      </c>
      <c r="F26841" s="12">
        <v>2771723</v>
      </c>
    </row>
    <row r="26842" spans="2:6">
      <c r="B26842" s="21">
        <v>42996</v>
      </c>
      <c r="C26842" s="122" t="s">
        <v>374</v>
      </c>
      <c r="D26842" s="117">
        <v>88.31</v>
      </c>
      <c r="E26842" s="96">
        <v>88.54</v>
      </c>
      <c r="F26842" s="12">
        <v>1001428</v>
      </c>
    </row>
    <row r="26843" spans="2:6">
      <c r="B26843" s="21">
        <v>42996</v>
      </c>
      <c r="C26843" s="122" t="s">
        <v>375</v>
      </c>
      <c r="D26843" s="117">
        <v>53.58</v>
      </c>
      <c r="E26843" s="96">
        <v>54.27</v>
      </c>
      <c r="F26843" s="12">
        <v>2480063</v>
      </c>
    </row>
    <row r="26844" spans="2:6">
      <c r="B26844" s="21">
        <v>42996</v>
      </c>
      <c r="C26844" s="122" t="s">
        <v>376</v>
      </c>
      <c r="D26844" s="117">
        <v>185.14</v>
      </c>
      <c r="E26844" s="96">
        <v>187.55</v>
      </c>
      <c r="F26844" s="12">
        <v>42111516</v>
      </c>
    </row>
    <row r="26845" spans="2:6">
      <c r="B26845" s="21">
        <v>42996</v>
      </c>
      <c r="C26845" s="122" t="s">
        <v>377</v>
      </c>
      <c r="D26845" s="117">
        <v>43.19</v>
      </c>
      <c r="E26845" s="96">
        <v>42.99</v>
      </c>
      <c r="F26845" s="12">
        <v>4595376</v>
      </c>
    </row>
    <row r="26846" spans="2:6">
      <c r="B26846" s="21">
        <v>42996</v>
      </c>
      <c r="C26846" s="122" t="s">
        <v>378</v>
      </c>
      <c r="D26846" s="117">
        <v>13.5</v>
      </c>
      <c r="E26846" s="96">
        <v>13.45</v>
      </c>
      <c r="F26846" s="12">
        <v>431355</v>
      </c>
    </row>
    <row r="26847" spans="2:6">
      <c r="B26847" s="21">
        <v>42996</v>
      </c>
      <c r="C26847" s="122" t="s">
        <v>379</v>
      </c>
      <c r="D26847" s="117">
        <v>13.14</v>
      </c>
      <c r="E26847" s="96">
        <v>13.09</v>
      </c>
      <c r="F26847" s="12">
        <v>1811618</v>
      </c>
    </row>
    <row r="26848" spans="2:6">
      <c r="B26848" s="21">
        <v>42996</v>
      </c>
      <c r="C26848" s="122" t="s">
        <v>380</v>
      </c>
      <c r="D26848" s="117">
        <v>59.82</v>
      </c>
      <c r="E26848" s="96">
        <v>59.56</v>
      </c>
      <c r="F26848" s="12">
        <v>1284752</v>
      </c>
    </row>
    <row r="26849" spans="2:6">
      <c r="B26849" s="21">
        <v>42996</v>
      </c>
      <c r="C26849" s="122" t="s">
        <v>381</v>
      </c>
      <c r="D26849" s="117">
        <v>56.09</v>
      </c>
      <c r="E26849" s="96">
        <v>56.1</v>
      </c>
      <c r="F26849" s="12">
        <v>5500284</v>
      </c>
    </row>
    <row r="26850" spans="2:6">
      <c r="B26850" s="21">
        <v>42996</v>
      </c>
      <c r="C26850" s="122" t="s">
        <v>382</v>
      </c>
      <c r="D26850" s="117">
        <v>73.05</v>
      </c>
      <c r="E26850" s="96">
        <v>72.7</v>
      </c>
      <c r="F26850" s="12">
        <v>1754326</v>
      </c>
    </row>
    <row r="26851" spans="2:6">
      <c r="B26851" s="21">
        <v>42996</v>
      </c>
      <c r="C26851" s="122" t="s">
        <v>383</v>
      </c>
      <c r="D26851" s="117">
        <v>48.88</v>
      </c>
      <c r="E26851" s="96">
        <v>48.33</v>
      </c>
      <c r="F26851" s="12">
        <v>29434734</v>
      </c>
    </row>
    <row r="26852" spans="2:6">
      <c r="B26852" s="21">
        <v>42996</v>
      </c>
      <c r="C26852" s="122" t="s">
        <v>384</v>
      </c>
      <c r="D26852" s="117">
        <v>210.21</v>
      </c>
      <c r="E26852" s="96">
        <v>210.08</v>
      </c>
      <c r="F26852" s="12">
        <v>1366132</v>
      </c>
    </row>
    <row r="26853" spans="2:6">
      <c r="B26853" s="21">
        <v>42996</v>
      </c>
      <c r="C26853" s="122" t="s">
        <v>385</v>
      </c>
      <c r="D26853" s="117">
        <v>61.28</v>
      </c>
      <c r="E26853" s="96">
        <v>61.8</v>
      </c>
      <c r="F26853" s="12">
        <v>4192394</v>
      </c>
    </row>
    <row r="26854" spans="2:6">
      <c r="B26854" s="21">
        <v>42996</v>
      </c>
      <c r="C26854" s="122" t="s">
        <v>386</v>
      </c>
      <c r="D26854" s="117">
        <v>57.86</v>
      </c>
      <c r="E26854" s="96">
        <v>58.08</v>
      </c>
      <c r="F26854" s="12">
        <v>806251</v>
      </c>
    </row>
    <row r="26855" spans="2:6">
      <c r="B26855" s="21">
        <v>42996</v>
      </c>
      <c r="C26855" s="122" t="s">
        <v>387</v>
      </c>
      <c r="D26855" s="117">
        <v>16.97</v>
      </c>
      <c r="E26855" s="96">
        <v>17.04</v>
      </c>
      <c r="F26855" s="12">
        <v>1756060</v>
      </c>
    </row>
    <row r="26856" spans="2:6">
      <c r="B26856" s="21">
        <v>42996</v>
      </c>
      <c r="C26856" s="122" t="s">
        <v>388</v>
      </c>
      <c r="D26856" s="117">
        <v>70</v>
      </c>
      <c r="E26856" s="96">
        <v>70.86</v>
      </c>
      <c r="F26856" s="12">
        <v>2210846</v>
      </c>
    </row>
    <row r="26857" spans="2:6">
      <c r="B26857" s="21">
        <v>42996</v>
      </c>
      <c r="C26857" s="122" t="s">
        <v>389</v>
      </c>
      <c r="D26857" s="117">
        <v>70.27</v>
      </c>
      <c r="E26857" s="96">
        <v>69.650000000000006</v>
      </c>
      <c r="F26857" s="12">
        <v>1487874</v>
      </c>
    </row>
    <row r="26858" spans="2:6">
      <c r="B26858" s="21">
        <v>42996</v>
      </c>
      <c r="C26858" s="122" t="s">
        <v>390</v>
      </c>
      <c r="D26858" s="117">
        <v>1846.56</v>
      </c>
      <c r="E26858" s="96">
        <v>1854.18</v>
      </c>
      <c r="F26858" s="12">
        <v>319676</v>
      </c>
    </row>
    <row r="26859" spans="2:6">
      <c r="B26859" s="21">
        <v>42996</v>
      </c>
      <c r="C26859" s="122" t="s">
        <v>391</v>
      </c>
      <c r="D26859" s="117">
        <v>38.549999999999997</v>
      </c>
      <c r="E26859" s="96">
        <v>37.94</v>
      </c>
      <c r="F26859" s="12">
        <v>1390876</v>
      </c>
    </row>
    <row r="26860" spans="2:6">
      <c r="B26860" s="21">
        <v>42996</v>
      </c>
      <c r="C26860" s="122" t="s">
        <v>392</v>
      </c>
      <c r="D26860" s="117">
        <v>45.81</v>
      </c>
      <c r="E26860" s="96">
        <v>45.6</v>
      </c>
      <c r="F26860" s="12">
        <v>1773538</v>
      </c>
    </row>
    <row r="26861" spans="2:6">
      <c r="B26861" s="21">
        <v>42996</v>
      </c>
      <c r="C26861" s="122" t="s">
        <v>393</v>
      </c>
      <c r="D26861" s="117">
        <v>115.17</v>
      </c>
      <c r="E26861" s="96">
        <v>114.99</v>
      </c>
      <c r="F26861" s="12">
        <v>2441253</v>
      </c>
    </row>
    <row r="26862" spans="2:6">
      <c r="B26862" s="21">
        <v>42996</v>
      </c>
      <c r="C26862" s="122" t="s">
        <v>394</v>
      </c>
      <c r="D26862" s="117">
        <v>35.380000000000003</v>
      </c>
      <c r="E26862" s="96">
        <v>35.549999999999997</v>
      </c>
      <c r="F26862" s="12">
        <v>16936220</v>
      </c>
    </row>
    <row r="26863" spans="2:6">
      <c r="B26863" s="21">
        <v>42996</v>
      </c>
      <c r="C26863" s="122" t="s">
        <v>395</v>
      </c>
      <c r="D26863" s="117">
        <v>62.78</v>
      </c>
      <c r="E26863" s="96">
        <v>62.42</v>
      </c>
      <c r="F26863" s="12">
        <v>989893</v>
      </c>
    </row>
    <row r="26864" spans="2:6">
      <c r="B26864" s="21">
        <v>42996</v>
      </c>
      <c r="C26864" s="122" t="s">
        <v>396</v>
      </c>
      <c r="D26864" s="117">
        <v>93.17</v>
      </c>
      <c r="E26864" s="96">
        <v>93.15</v>
      </c>
      <c r="F26864" s="12">
        <v>6177688</v>
      </c>
    </row>
    <row r="26865" spans="2:6">
      <c r="B26865" s="21">
        <v>42996</v>
      </c>
      <c r="C26865" s="122" t="s">
        <v>397</v>
      </c>
      <c r="D26865" s="117">
        <v>46.17</v>
      </c>
      <c r="E26865" s="96">
        <v>46.31</v>
      </c>
      <c r="F26865" s="12">
        <v>3153069</v>
      </c>
    </row>
    <row r="26866" spans="2:6">
      <c r="B26866" s="21">
        <v>42996</v>
      </c>
      <c r="C26866" s="122" t="s">
        <v>398</v>
      </c>
      <c r="D26866" s="117">
        <v>170.49</v>
      </c>
      <c r="E26866" s="96">
        <v>173.63</v>
      </c>
      <c r="F26866" s="12">
        <v>1726126</v>
      </c>
    </row>
    <row r="26867" spans="2:6">
      <c r="B26867" s="21">
        <v>42996</v>
      </c>
      <c r="C26867" s="122" t="s">
        <v>399</v>
      </c>
      <c r="D26867" s="117">
        <v>26.33</v>
      </c>
      <c r="E26867" s="96">
        <v>26.33</v>
      </c>
      <c r="F26867" s="12">
        <v>4618972</v>
      </c>
    </row>
    <row r="26868" spans="2:6">
      <c r="B26868" s="21">
        <v>42996</v>
      </c>
      <c r="C26868" s="122" t="s">
        <v>400</v>
      </c>
      <c r="D26868" s="117">
        <v>116.21</v>
      </c>
      <c r="E26868" s="96">
        <v>116.22</v>
      </c>
      <c r="F26868" s="12">
        <v>1092832</v>
      </c>
    </row>
    <row r="26869" spans="2:6">
      <c r="B26869" s="21">
        <v>42996</v>
      </c>
      <c r="C26869" s="122" t="s">
        <v>401</v>
      </c>
      <c r="D26869" s="117">
        <v>69.3</v>
      </c>
      <c r="E26869" s="96">
        <v>69.48</v>
      </c>
      <c r="F26869" s="12">
        <v>757735</v>
      </c>
    </row>
    <row r="26870" spans="2:6">
      <c r="B26870" s="21">
        <v>42996</v>
      </c>
      <c r="C26870" s="122" t="s">
        <v>402</v>
      </c>
      <c r="D26870" s="117">
        <v>65.099999999999994</v>
      </c>
      <c r="E26870" s="96">
        <v>65.03</v>
      </c>
      <c r="F26870" s="12">
        <v>3528783</v>
      </c>
    </row>
    <row r="26871" spans="2:6">
      <c r="B26871" s="21">
        <v>42996</v>
      </c>
      <c r="C26871" s="122" t="s">
        <v>403</v>
      </c>
      <c r="D26871" s="117">
        <v>115.69</v>
      </c>
      <c r="E26871" s="96">
        <v>116.08</v>
      </c>
      <c r="F26871" s="12">
        <v>2998980</v>
      </c>
    </row>
    <row r="26872" spans="2:6">
      <c r="B26872" s="21">
        <v>42996</v>
      </c>
      <c r="C26872" s="122" t="s">
        <v>404</v>
      </c>
      <c r="D26872" s="117">
        <v>128.72999999999999</v>
      </c>
      <c r="E26872" s="96">
        <v>129.69999999999999</v>
      </c>
      <c r="F26872" s="12">
        <v>2305895</v>
      </c>
    </row>
    <row r="26873" spans="2:6">
      <c r="B26873" s="21">
        <v>42996</v>
      </c>
      <c r="C26873" s="122" t="s">
        <v>405</v>
      </c>
      <c r="D26873" s="117">
        <v>64.739999999999995</v>
      </c>
      <c r="E26873" s="96">
        <v>65.540000000000006</v>
      </c>
      <c r="F26873" s="12">
        <v>779149</v>
      </c>
    </row>
    <row r="26874" spans="2:6">
      <c r="B26874" s="21">
        <v>42996</v>
      </c>
      <c r="C26874" s="122" t="s">
        <v>406</v>
      </c>
      <c r="D26874" s="117">
        <v>89.19</v>
      </c>
      <c r="E26874" s="96">
        <v>88.34</v>
      </c>
      <c r="F26874" s="12">
        <v>795656</v>
      </c>
    </row>
    <row r="26875" spans="2:6">
      <c r="B26875" s="21">
        <v>42996</v>
      </c>
      <c r="C26875" s="122" t="s">
        <v>407</v>
      </c>
      <c r="D26875" s="117">
        <v>106.2</v>
      </c>
      <c r="E26875" s="96">
        <v>106.8</v>
      </c>
      <c r="F26875" s="12">
        <v>1278714</v>
      </c>
    </row>
    <row r="26876" spans="2:6">
      <c r="B26876" s="21">
        <v>42996</v>
      </c>
      <c r="C26876" s="122" t="s">
        <v>408</v>
      </c>
      <c r="D26876" s="117">
        <v>39.31</v>
      </c>
      <c r="E26876" s="96">
        <v>39.11</v>
      </c>
      <c r="F26876" s="12">
        <v>3970683</v>
      </c>
    </row>
    <row r="26877" spans="2:6">
      <c r="B26877" s="21">
        <v>42996</v>
      </c>
      <c r="C26877" s="122" t="s">
        <v>409</v>
      </c>
      <c r="D26877" s="117">
        <v>88.29</v>
      </c>
      <c r="E26877" s="96">
        <v>86.62</v>
      </c>
      <c r="F26877" s="12">
        <v>1154083</v>
      </c>
    </row>
    <row r="26878" spans="2:6">
      <c r="B26878" s="21">
        <v>42996</v>
      </c>
      <c r="C26878" s="122" t="s">
        <v>410</v>
      </c>
      <c r="D26878" s="117">
        <v>103.15</v>
      </c>
      <c r="E26878" s="96">
        <v>103.38</v>
      </c>
      <c r="F26878" s="12">
        <v>2170450</v>
      </c>
    </row>
    <row r="26879" spans="2:6">
      <c r="B26879" s="21">
        <v>42996</v>
      </c>
      <c r="C26879" s="122" t="s">
        <v>411</v>
      </c>
      <c r="D26879" s="117">
        <v>214.01</v>
      </c>
      <c r="E26879" s="96">
        <v>215.85</v>
      </c>
      <c r="F26879" s="12">
        <v>796594</v>
      </c>
    </row>
    <row r="26880" spans="2:6">
      <c r="B26880" s="21">
        <v>42996</v>
      </c>
      <c r="C26880" s="122" t="s">
        <v>412</v>
      </c>
      <c r="D26880" s="117">
        <v>87.61</v>
      </c>
      <c r="E26880" s="96">
        <v>88.31</v>
      </c>
      <c r="F26880" s="12">
        <v>1815947</v>
      </c>
    </row>
    <row r="26881" spans="2:6">
      <c r="B26881" s="21">
        <v>42996</v>
      </c>
      <c r="C26881" s="122" t="s">
        <v>413</v>
      </c>
      <c r="D26881" s="117">
        <v>128.6</v>
      </c>
      <c r="E26881" s="96">
        <v>128.01</v>
      </c>
      <c r="F26881" s="12">
        <v>932154</v>
      </c>
    </row>
    <row r="26882" spans="2:6">
      <c r="B26882" s="21">
        <v>42996</v>
      </c>
      <c r="C26882" s="122" t="s">
        <v>414</v>
      </c>
      <c r="D26882" s="117">
        <v>36.380000000000003</v>
      </c>
      <c r="E26882" s="96">
        <v>36.340000000000003</v>
      </c>
      <c r="F26882" s="12">
        <v>882548</v>
      </c>
    </row>
    <row r="26883" spans="2:6">
      <c r="B26883" s="21">
        <v>42996</v>
      </c>
      <c r="C26883" s="122" t="s">
        <v>415</v>
      </c>
      <c r="D26883" s="117">
        <v>134.65</v>
      </c>
      <c r="E26883" s="96">
        <v>134.74</v>
      </c>
      <c r="F26883" s="12">
        <v>1030848</v>
      </c>
    </row>
    <row r="26884" spans="2:6">
      <c r="B26884" s="21">
        <v>42996</v>
      </c>
      <c r="C26884" s="122" t="s">
        <v>416</v>
      </c>
      <c r="D26884" s="117">
        <v>135.87</v>
      </c>
      <c r="E26884" s="96">
        <v>137</v>
      </c>
      <c r="F26884" s="12">
        <v>1217500</v>
      </c>
    </row>
    <row r="26885" spans="2:6">
      <c r="B26885" s="21">
        <v>42996</v>
      </c>
      <c r="C26885" s="122" t="s">
        <v>417</v>
      </c>
      <c r="D26885" s="117">
        <v>62.62</v>
      </c>
      <c r="E26885" s="96">
        <v>62.92</v>
      </c>
      <c r="F26885" s="12">
        <v>7688047</v>
      </c>
    </row>
    <row r="26886" spans="2:6">
      <c r="B26886" s="21">
        <v>42996</v>
      </c>
      <c r="C26886" s="122" t="s">
        <v>418</v>
      </c>
      <c r="D26886" s="117">
        <v>94.52</v>
      </c>
      <c r="E26886" s="96">
        <v>95.07</v>
      </c>
      <c r="F26886" s="12">
        <v>2055918</v>
      </c>
    </row>
    <row r="26887" spans="2:6">
      <c r="B26887" s="21">
        <v>42996</v>
      </c>
      <c r="C26887" s="122" t="s">
        <v>419</v>
      </c>
      <c r="D26887" s="117">
        <v>52.24</v>
      </c>
      <c r="E26887" s="96">
        <v>52.25</v>
      </c>
      <c r="F26887" s="12">
        <v>6002685</v>
      </c>
    </row>
    <row r="26888" spans="2:6">
      <c r="B26888" s="21">
        <v>42996</v>
      </c>
      <c r="C26888" s="122" t="s">
        <v>420</v>
      </c>
      <c r="D26888" s="117">
        <v>75.5</v>
      </c>
      <c r="E26888" s="96">
        <v>74.349999999999994</v>
      </c>
      <c r="F26888" s="12">
        <v>1000831</v>
      </c>
    </row>
    <row r="26889" spans="2:6">
      <c r="B26889" s="21">
        <v>42996</v>
      </c>
      <c r="C26889" s="122" t="s">
        <v>421</v>
      </c>
      <c r="D26889" s="117">
        <v>120.95</v>
      </c>
      <c r="E26889" s="96">
        <v>118.8</v>
      </c>
      <c r="F26889" s="12">
        <v>1514465</v>
      </c>
    </row>
    <row r="26890" spans="2:6">
      <c r="B26890" s="21">
        <v>42996</v>
      </c>
      <c r="C26890" s="122" t="s">
        <v>422</v>
      </c>
      <c r="D26890" s="117">
        <v>232</v>
      </c>
      <c r="E26890" s="96">
        <v>226.67</v>
      </c>
      <c r="F26890" s="12">
        <v>483580</v>
      </c>
    </row>
    <row r="26891" spans="2:6">
      <c r="B26891" s="21">
        <v>42996</v>
      </c>
      <c r="C26891" s="122" t="s">
        <v>423</v>
      </c>
      <c r="D26891" s="117">
        <v>64.87</v>
      </c>
      <c r="E26891" s="96">
        <v>63.95</v>
      </c>
      <c r="F26891" s="12">
        <v>978451</v>
      </c>
    </row>
    <row r="26892" spans="2:6">
      <c r="B26892" s="21">
        <v>42996</v>
      </c>
      <c r="C26892" s="122" t="s">
        <v>424</v>
      </c>
      <c r="D26892" s="117">
        <v>433.48</v>
      </c>
      <c r="E26892" s="96">
        <v>434.64</v>
      </c>
      <c r="F26892" s="12">
        <v>672337</v>
      </c>
    </row>
    <row r="26893" spans="2:6">
      <c r="B26893" s="21">
        <v>42996</v>
      </c>
      <c r="C26893" s="122" t="s">
        <v>425</v>
      </c>
      <c r="D26893" s="117">
        <v>13.81</v>
      </c>
      <c r="E26893" s="96">
        <v>14.02</v>
      </c>
      <c r="F26893" s="12">
        <v>12524972</v>
      </c>
    </row>
    <row r="26894" spans="2:6">
      <c r="B26894" s="21">
        <v>42996</v>
      </c>
      <c r="C26894" s="122" t="s">
        <v>426</v>
      </c>
      <c r="D26894" s="117">
        <v>46.53</v>
      </c>
      <c r="E26894" s="96">
        <v>46.92</v>
      </c>
      <c r="F26894" s="12">
        <v>1013680</v>
      </c>
    </row>
    <row r="26895" spans="2:6">
      <c r="B26895" s="21">
        <v>42996</v>
      </c>
      <c r="C26895" s="122" t="s">
        <v>427</v>
      </c>
      <c r="D26895" s="117">
        <v>107.83</v>
      </c>
      <c r="E26895" s="96">
        <v>107.44</v>
      </c>
      <c r="F26895" s="12">
        <v>1173035</v>
      </c>
    </row>
    <row r="26896" spans="2:6">
      <c r="B26896" s="21">
        <v>42996</v>
      </c>
      <c r="C26896" s="122" t="s">
        <v>428</v>
      </c>
      <c r="D26896" s="117">
        <v>80</v>
      </c>
      <c r="E26896" s="96">
        <v>80.92</v>
      </c>
      <c r="F26896" s="12">
        <v>615551</v>
      </c>
    </row>
    <row r="26897" spans="2:6">
      <c r="B26897" s="21">
        <v>42996</v>
      </c>
      <c r="C26897" s="122" t="s">
        <v>429</v>
      </c>
      <c r="D26897" s="117">
        <v>91.12</v>
      </c>
      <c r="E26897" s="96">
        <v>90.16</v>
      </c>
      <c r="F26897" s="12">
        <v>835371</v>
      </c>
    </row>
    <row r="26898" spans="2:6">
      <c r="B26898" s="21">
        <v>42996</v>
      </c>
      <c r="C26898" s="122" t="s">
        <v>430</v>
      </c>
      <c r="D26898" s="117">
        <v>79.64</v>
      </c>
      <c r="E26898" s="96">
        <v>79.53</v>
      </c>
      <c r="F26898" s="12">
        <v>439039</v>
      </c>
    </row>
    <row r="26899" spans="2:6">
      <c r="B26899" s="21">
        <v>42996</v>
      </c>
      <c r="C26899" s="122" t="s">
        <v>431</v>
      </c>
      <c r="D26899" s="117">
        <v>173.95</v>
      </c>
      <c r="E26899" s="96">
        <v>175.16</v>
      </c>
      <c r="F26899" s="12">
        <v>558203</v>
      </c>
    </row>
    <row r="26900" spans="2:6">
      <c r="B26900" s="21">
        <v>42996</v>
      </c>
      <c r="C26900" s="122" t="s">
        <v>432</v>
      </c>
      <c r="D26900" s="117">
        <v>238.45</v>
      </c>
      <c r="E26900" s="96">
        <v>237.81</v>
      </c>
      <c r="F26900" s="12">
        <v>375801</v>
      </c>
    </row>
    <row r="26901" spans="2:6">
      <c r="B26901" s="21">
        <v>42996</v>
      </c>
      <c r="C26901" s="122" t="s">
        <v>433</v>
      </c>
      <c r="D26901" s="117">
        <v>60.81</v>
      </c>
      <c r="E26901" s="96">
        <v>60.81</v>
      </c>
      <c r="F26901" s="12">
        <v>2373688</v>
      </c>
    </row>
    <row r="26902" spans="2:6">
      <c r="B26902" s="21">
        <v>42996</v>
      </c>
      <c r="C26902" s="122" t="s">
        <v>434</v>
      </c>
      <c r="D26902" s="117">
        <v>18.52</v>
      </c>
      <c r="E26902" s="96">
        <v>19.14</v>
      </c>
      <c r="F26902" s="12">
        <v>6670145</v>
      </c>
    </row>
    <row r="26903" spans="2:6">
      <c r="B26903" s="21">
        <v>42996</v>
      </c>
      <c r="C26903" s="122" t="s">
        <v>435</v>
      </c>
      <c r="D26903" s="117">
        <v>66.95</v>
      </c>
      <c r="E26903" s="96">
        <v>66.94</v>
      </c>
      <c r="F26903" s="12">
        <v>753044</v>
      </c>
    </row>
    <row r="26904" spans="2:6">
      <c r="B26904" s="21">
        <v>42996</v>
      </c>
      <c r="C26904" s="122" t="s">
        <v>436</v>
      </c>
      <c r="D26904" s="117">
        <v>183.25</v>
      </c>
      <c r="E26904" s="96">
        <v>183.31</v>
      </c>
      <c r="F26904" s="12">
        <v>1157951</v>
      </c>
    </row>
    <row r="26905" spans="2:6">
      <c r="B26905" s="21">
        <v>42996</v>
      </c>
      <c r="C26905" s="122" t="s">
        <v>437</v>
      </c>
      <c r="D26905" s="117">
        <v>150.33000000000001</v>
      </c>
      <c r="E26905" s="96">
        <v>150.53</v>
      </c>
      <c r="F26905" s="12">
        <v>974575</v>
      </c>
    </row>
    <row r="26906" spans="2:6">
      <c r="B26906" s="21">
        <v>42996</v>
      </c>
      <c r="C26906" s="122" t="s">
        <v>438</v>
      </c>
      <c r="D26906" s="117">
        <v>54.8</v>
      </c>
      <c r="E26906" s="96">
        <v>54.69</v>
      </c>
      <c r="F26906" s="12">
        <v>6348360</v>
      </c>
    </row>
    <row r="26907" spans="2:6">
      <c r="B26907" s="21">
        <v>42996</v>
      </c>
      <c r="C26907" s="122" t="s">
        <v>439</v>
      </c>
      <c r="D26907" s="117">
        <v>59.5</v>
      </c>
      <c r="E26907" s="96">
        <v>58.73</v>
      </c>
      <c r="F26907" s="12">
        <v>1209063</v>
      </c>
    </row>
    <row r="26908" spans="2:6">
      <c r="B26908" s="21">
        <v>42996</v>
      </c>
      <c r="C26908" s="122" t="s">
        <v>440</v>
      </c>
      <c r="D26908" s="117">
        <v>40.33</v>
      </c>
      <c r="E26908" s="96">
        <v>40.65</v>
      </c>
      <c r="F26908" s="12">
        <v>6517640</v>
      </c>
    </row>
    <row r="26909" spans="2:6">
      <c r="B26909" s="21">
        <v>42996</v>
      </c>
      <c r="C26909" s="122" t="s">
        <v>441</v>
      </c>
      <c r="D26909" s="117">
        <v>43.62</v>
      </c>
      <c r="E26909" s="96">
        <v>42.89</v>
      </c>
      <c r="F26909" s="12">
        <v>1762692</v>
      </c>
    </row>
    <row r="26910" spans="2:6">
      <c r="B26910" s="21">
        <v>42996</v>
      </c>
      <c r="C26910" s="122" t="s">
        <v>442</v>
      </c>
      <c r="D26910" s="117">
        <v>341.54</v>
      </c>
      <c r="E26910" s="96">
        <v>339.7</v>
      </c>
      <c r="F26910" s="12">
        <v>648912</v>
      </c>
    </row>
    <row r="26911" spans="2:6">
      <c r="B26911" s="21">
        <v>42996</v>
      </c>
      <c r="C26911" s="122" t="s">
        <v>443</v>
      </c>
      <c r="D26911" s="117">
        <v>69.95</v>
      </c>
      <c r="E26911" s="96">
        <v>67.5</v>
      </c>
      <c r="F26911" s="12">
        <v>1314038</v>
      </c>
    </row>
    <row r="26912" spans="2:6">
      <c r="B26912" s="21">
        <v>42996</v>
      </c>
      <c r="C26912" s="122" t="s">
        <v>444</v>
      </c>
      <c r="D26912" s="117">
        <v>110</v>
      </c>
      <c r="E26912" s="96">
        <v>111.06</v>
      </c>
      <c r="F26912" s="12">
        <v>1121642</v>
      </c>
    </row>
    <row r="26913" spans="2:6">
      <c r="B26913" s="21">
        <v>42996</v>
      </c>
      <c r="C26913" s="122" t="s">
        <v>445</v>
      </c>
      <c r="D26913" s="117">
        <v>67.08</v>
      </c>
      <c r="E26913" s="96">
        <v>67.87</v>
      </c>
      <c r="F26913" s="12">
        <v>6688895</v>
      </c>
    </row>
    <row r="26914" spans="2:6">
      <c r="B26914" s="21">
        <v>42996</v>
      </c>
      <c r="C26914" s="122" t="s">
        <v>446</v>
      </c>
      <c r="D26914" s="117">
        <v>98.67</v>
      </c>
      <c r="E26914" s="96">
        <v>98.18</v>
      </c>
      <c r="F26914" s="12">
        <v>811163</v>
      </c>
    </row>
    <row r="26915" spans="2:6">
      <c r="B26915" s="21">
        <v>42996</v>
      </c>
      <c r="C26915" s="122" t="s">
        <v>447</v>
      </c>
      <c r="D26915" s="117">
        <v>147.11000000000001</v>
      </c>
      <c r="E26915" s="96">
        <v>146.66</v>
      </c>
      <c r="F26915" s="12">
        <v>565404</v>
      </c>
    </row>
    <row r="26916" spans="2:6">
      <c r="B26916" s="21">
        <v>42996</v>
      </c>
      <c r="C26916" s="122" t="s">
        <v>448</v>
      </c>
      <c r="D26916" s="117">
        <v>86.04</v>
      </c>
      <c r="E26916" s="96">
        <v>85.66</v>
      </c>
      <c r="F26916" s="12">
        <v>758300</v>
      </c>
    </row>
    <row r="26917" spans="2:6">
      <c r="B26917" s="21">
        <v>42996</v>
      </c>
      <c r="C26917" s="122" t="s">
        <v>449</v>
      </c>
      <c r="D26917" s="117">
        <v>79.94</v>
      </c>
      <c r="E26917" s="96">
        <v>80.430000000000007</v>
      </c>
      <c r="F26917" s="12">
        <v>781177</v>
      </c>
    </row>
    <row r="26918" spans="2:6">
      <c r="B26918" s="21">
        <v>42996</v>
      </c>
      <c r="C26918" s="122" t="s">
        <v>450</v>
      </c>
      <c r="D26918" s="117">
        <v>50.7</v>
      </c>
      <c r="E26918" s="96">
        <v>50.07</v>
      </c>
      <c r="F26918" s="12">
        <v>3859873</v>
      </c>
    </row>
    <row r="26919" spans="2:6">
      <c r="B26919" s="21">
        <v>42996</v>
      </c>
      <c r="C26919" s="122" t="s">
        <v>451</v>
      </c>
      <c r="D26919" s="117">
        <v>164.49</v>
      </c>
      <c r="E26919" s="96">
        <v>161.52000000000001</v>
      </c>
      <c r="F26919" s="12">
        <v>1718362</v>
      </c>
    </row>
    <row r="26920" spans="2:6">
      <c r="B26920" s="21">
        <v>42996</v>
      </c>
      <c r="C26920" s="122" t="s">
        <v>452</v>
      </c>
      <c r="D26920" s="117">
        <v>154.58000000000001</v>
      </c>
      <c r="E26920" s="96">
        <v>154.43</v>
      </c>
      <c r="F26920" s="12">
        <v>840154</v>
      </c>
    </row>
    <row r="26921" spans="2:6">
      <c r="B26921" s="21">
        <v>42996</v>
      </c>
      <c r="C26921" s="122" t="s">
        <v>453</v>
      </c>
      <c r="D26921" s="117">
        <v>72.430000000000007</v>
      </c>
      <c r="E26921" s="96">
        <v>71</v>
      </c>
      <c r="F26921" s="12">
        <v>455936</v>
      </c>
    </row>
    <row r="26922" spans="2:6">
      <c r="B26922" s="21">
        <v>42996</v>
      </c>
      <c r="C26922" s="122" t="s">
        <v>454</v>
      </c>
      <c r="D26922" s="117">
        <v>119.21</v>
      </c>
      <c r="E26922" s="96">
        <v>117.66</v>
      </c>
      <c r="F26922" s="12">
        <v>1258429</v>
      </c>
    </row>
    <row r="26923" spans="2:6">
      <c r="B26923" s="21">
        <v>42996</v>
      </c>
      <c r="C26923" s="122" t="s">
        <v>455</v>
      </c>
      <c r="D26923" s="117">
        <v>55.09</v>
      </c>
      <c r="E26923" s="96">
        <v>55.56</v>
      </c>
      <c r="F26923" s="12">
        <v>3424092</v>
      </c>
    </row>
    <row r="26924" spans="2:6">
      <c r="B26924" s="21">
        <v>42996</v>
      </c>
      <c r="C26924" s="122" t="s">
        <v>456</v>
      </c>
      <c r="D26924" s="117">
        <v>94.26</v>
      </c>
      <c r="E26924" s="96">
        <v>94.76</v>
      </c>
      <c r="F26924" s="12">
        <v>1202850</v>
      </c>
    </row>
    <row r="26925" spans="2:6">
      <c r="B26925" s="21">
        <v>42996</v>
      </c>
      <c r="C26925" s="122" t="s">
        <v>457</v>
      </c>
      <c r="D26925" s="117">
        <v>33.75</v>
      </c>
      <c r="E26925" s="96">
        <v>33.520000000000003</v>
      </c>
      <c r="F26925" s="12">
        <v>8551019</v>
      </c>
    </row>
    <row r="26926" spans="2:6">
      <c r="B26926" s="21">
        <v>42996</v>
      </c>
      <c r="C26926" s="122" t="s">
        <v>458</v>
      </c>
      <c r="D26926" s="117">
        <v>203.52</v>
      </c>
      <c r="E26926" s="96">
        <v>203.9</v>
      </c>
      <c r="F26926" s="12">
        <v>828567</v>
      </c>
    </row>
    <row r="26927" spans="2:6">
      <c r="B26927" s="21">
        <v>42996</v>
      </c>
      <c r="C26927" s="122" t="s">
        <v>459</v>
      </c>
      <c r="D26927" s="117">
        <v>148.5</v>
      </c>
      <c r="E26927" s="96">
        <v>149.81</v>
      </c>
      <c r="F26927" s="12">
        <v>817879</v>
      </c>
    </row>
    <row r="26928" spans="2:6">
      <c r="B26928" s="21">
        <v>42996</v>
      </c>
      <c r="C26928" s="122" t="s">
        <v>460</v>
      </c>
      <c r="D26928" s="117">
        <v>109.8</v>
      </c>
      <c r="E26928" s="96">
        <v>107.49</v>
      </c>
      <c r="F26928" s="12">
        <v>2274571</v>
      </c>
    </row>
    <row r="26929" spans="2:6">
      <c r="B26929" s="21">
        <v>42996</v>
      </c>
      <c r="C26929" s="122" t="s">
        <v>461</v>
      </c>
      <c r="D26929" s="117">
        <v>29.11</v>
      </c>
      <c r="E26929" s="96">
        <v>29.26</v>
      </c>
      <c r="F26929" s="12">
        <v>5682866</v>
      </c>
    </row>
    <row r="26930" spans="2:6">
      <c r="B26930" s="21">
        <v>42996</v>
      </c>
      <c r="C26930" s="122" t="s">
        <v>462</v>
      </c>
      <c r="D26930" s="117">
        <v>144.15</v>
      </c>
      <c r="E26930" s="96">
        <v>144.53</v>
      </c>
      <c r="F26930" s="12">
        <v>810761</v>
      </c>
    </row>
    <row r="26931" spans="2:6">
      <c r="B26931" s="21">
        <v>42996</v>
      </c>
      <c r="C26931" s="122" t="s">
        <v>463</v>
      </c>
      <c r="D26931" s="117">
        <v>33.270000000000003</v>
      </c>
      <c r="E26931" s="96">
        <v>33.770000000000003</v>
      </c>
      <c r="F26931" s="12">
        <v>5307341</v>
      </c>
    </row>
    <row r="26932" spans="2:6">
      <c r="B26932" s="21">
        <v>42996</v>
      </c>
      <c r="C26932" s="122" t="s">
        <v>464</v>
      </c>
      <c r="D26932" s="117">
        <v>53.55</v>
      </c>
      <c r="E26932" s="96">
        <v>53.93</v>
      </c>
      <c r="F26932" s="12">
        <v>3480499</v>
      </c>
    </row>
    <row r="26933" spans="2:6">
      <c r="B26933" s="21">
        <v>42996</v>
      </c>
      <c r="C26933" s="122" t="s">
        <v>465</v>
      </c>
      <c r="D26933" s="117">
        <v>37.11</v>
      </c>
      <c r="E26933" s="96">
        <v>37.42</v>
      </c>
      <c r="F26933" s="12">
        <v>31974306</v>
      </c>
    </row>
    <row r="26934" spans="2:6">
      <c r="B26934" s="21">
        <v>42996</v>
      </c>
      <c r="C26934" s="122" t="s">
        <v>466</v>
      </c>
      <c r="D26934" s="117">
        <v>87.25</v>
      </c>
      <c r="E26934" s="96">
        <v>86.13</v>
      </c>
      <c r="F26934" s="12">
        <v>1407280</v>
      </c>
    </row>
    <row r="26935" spans="2:6">
      <c r="B26935" s="21">
        <v>42996</v>
      </c>
      <c r="C26935" s="122" t="s">
        <v>467</v>
      </c>
      <c r="D26935" s="117">
        <v>256.89</v>
      </c>
      <c r="E26935" s="96">
        <v>264.64</v>
      </c>
      <c r="F26935" s="12">
        <v>1159855</v>
      </c>
    </row>
    <row r="26936" spans="2:6">
      <c r="B26936" s="21">
        <v>42996</v>
      </c>
      <c r="C26936" s="122" t="s">
        <v>468</v>
      </c>
      <c r="D26936" s="117">
        <v>82.25</v>
      </c>
      <c r="E26936" s="96">
        <v>82.62</v>
      </c>
      <c r="F26936" s="12">
        <v>690764</v>
      </c>
    </row>
    <row r="26937" spans="2:6">
      <c r="B26937" s="21">
        <v>42996</v>
      </c>
      <c r="C26937" s="122" t="s">
        <v>469</v>
      </c>
      <c r="D26937" s="117">
        <v>60.13</v>
      </c>
      <c r="E26937" s="96">
        <v>59.09</v>
      </c>
      <c r="F26937" s="12">
        <v>5133106</v>
      </c>
    </row>
    <row r="26938" spans="2:6">
      <c r="B26938" s="21">
        <v>42996</v>
      </c>
      <c r="C26938" s="122" t="s">
        <v>470</v>
      </c>
      <c r="D26938" s="117">
        <v>90.8</v>
      </c>
      <c r="E26938" s="96">
        <v>89.47</v>
      </c>
      <c r="F26938" s="12">
        <v>1427400</v>
      </c>
    </row>
    <row r="26939" spans="2:6">
      <c r="B26939" s="21">
        <v>42996</v>
      </c>
      <c r="C26939" s="122" t="s">
        <v>471</v>
      </c>
      <c r="D26939" s="117">
        <v>73.88</v>
      </c>
      <c r="E26939" s="96">
        <v>73.42</v>
      </c>
      <c r="F26939" s="12">
        <v>1944944</v>
      </c>
    </row>
    <row r="26940" spans="2:6">
      <c r="B26940" s="21">
        <v>42996</v>
      </c>
      <c r="C26940" s="122" t="s">
        <v>472</v>
      </c>
      <c r="D26940" s="117">
        <v>77.39</v>
      </c>
      <c r="E26940" s="96">
        <v>77.53</v>
      </c>
      <c r="F26940" s="12">
        <v>333272</v>
      </c>
    </row>
    <row r="26941" spans="2:6">
      <c r="B26941" s="21">
        <v>42996</v>
      </c>
      <c r="C26941" s="122" t="s">
        <v>473</v>
      </c>
      <c r="D26941" s="117">
        <v>191.15</v>
      </c>
      <c r="E26941" s="96">
        <v>191.86</v>
      </c>
      <c r="F26941" s="12">
        <v>1750764</v>
      </c>
    </row>
    <row r="26942" spans="2:6">
      <c r="B26942" s="21">
        <v>42996</v>
      </c>
      <c r="C26942" s="122" t="s">
        <v>474</v>
      </c>
      <c r="D26942" s="117">
        <v>44.22</v>
      </c>
      <c r="E26942" s="96">
        <v>43.59</v>
      </c>
      <c r="F26942" s="12">
        <v>1757055</v>
      </c>
    </row>
    <row r="26943" spans="2:6">
      <c r="B26943" s="21">
        <v>42996</v>
      </c>
      <c r="C26943" s="122" t="s">
        <v>475</v>
      </c>
      <c r="D26943" s="117">
        <v>84.73</v>
      </c>
      <c r="E26943" s="96">
        <v>85.35</v>
      </c>
      <c r="F26943" s="12">
        <v>1275223</v>
      </c>
    </row>
    <row r="26944" spans="2:6">
      <c r="B26944" s="21">
        <v>42996</v>
      </c>
      <c r="C26944" s="122" t="s">
        <v>476</v>
      </c>
      <c r="D26944" s="117">
        <v>120.72</v>
      </c>
      <c r="E26944" s="96">
        <v>120.72</v>
      </c>
      <c r="F26944" s="12">
        <v>1068628</v>
      </c>
    </row>
    <row r="26945" spans="2:6">
      <c r="B26945" s="21">
        <v>42996</v>
      </c>
      <c r="C26945" s="122" t="s">
        <v>477</v>
      </c>
      <c r="D26945" s="117">
        <v>63.21</v>
      </c>
      <c r="E26945" s="96">
        <v>61.35</v>
      </c>
      <c r="F26945" s="12">
        <v>2368186</v>
      </c>
    </row>
    <row r="26946" spans="2:6">
      <c r="B26946" s="21">
        <v>42996</v>
      </c>
      <c r="C26946" s="122" t="s">
        <v>478</v>
      </c>
      <c r="D26946" s="117">
        <v>66.959999999999994</v>
      </c>
      <c r="E26946" s="96">
        <v>67.41</v>
      </c>
      <c r="F26946" s="12">
        <v>2684058</v>
      </c>
    </row>
    <row r="26947" spans="2:6">
      <c r="B26947" s="21">
        <v>42996</v>
      </c>
      <c r="C26947" s="122" t="s">
        <v>479</v>
      </c>
      <c r="D26947" s="117">
        <v>66.92</v>
      </c>
      <c r="E26947" s="96">
        <v>66.37</v>
      </c>
      <c r="F26947" s="12">
        <v>1652326</v>
      </c>
    </row>
    <row r="26948" spans="2:6">
      <c r="B26948" s="21">
        <v>42996</v>
      </c>
      <c r="C26948" s="122" t="s">
        <v>480</v>
      </c>
      <c r="D26948" s="117">
        <v>101.93</v>
      </c>
      <c r="E26948" s="96">
        <v>101.97</v>
      </c>
      <c r="F26948" s="12">
        <v>3947597</v>
      </c>
    </row>
    <row r="26949" spans="2:6">
      <c r="B26949" s="21">
        <v>42996</v>
      </c>
      <c r="C26949" s="122" t="s">
        <v>481</v>
      </c>
      <c r="D26949" s="117">
        <v>85</v>
      </c>
      <c r="E26949" s="96">
        <v>86.14</v>
      </c>
      <c r="F26949" s="12">
        <v>5593557</v>
      </c>
    </row>
    <row r="26950" spans="2:6">
      <c r="B26950" s="21">
        <v>42996</v>
      </c>
      <c r="C26950" s="122" t="s">
        <v>482</v>
      </c>
      <c r="D26950" s="117">
        <v>51.78</v>
      </c>
      <c r="E26950" s="96">
        <v>52.46</v>
      </c>
      <c r="F26950" s="12">
        <v>1365649</v>
      </c>
    </row>
    <row r="26951" spans="2:6">
      <c r="B26951" s="21">
        <v>42996</v>
      </c>
      <c r="C26951" s="122" t="s">
        <v>483</v>
      </c>
      <c r="D26951" s="117">
        <v>16.48</v>
      </c>
      <c r="E26951" s="96">
        <v>16.14</v>
      </c>
      <c r="F26951" s="12">
        <v>2505788</v>
      </c>
    </row>
    <row r="26952" spans="2:6">
      <c r="B26952" s="21">
        <v>42996</v>
      </c>
      <c r="C26952" s="122" t="s">
        <v>484</v>
      </c>
      <c r="D26952" s="117">
        <v>17.760000000000002</v>
      </c>
      <c r="E26952" s="96">
        <v>17.37</v>
      </c>
      <c r="F26952" s="12">
        <v>4070563</v>
      </c>
    </row>
    <row r="26953" spans="2:6">
      <c r="B26953" s="21">
        <v>42996</v>
      </c>
      <c r="C26953" s="122" t="s">
        <v>485</v>
      </c>
      <c r="D26953" s="117">
        <v>59.85</v>
      </c>
      <c r="E26953" s="96">
        <v>58.11</v>
      </c>
      <c r="F26953" s="12">
        <v>6514114</v>
      </c>
    </row>
    <row r="26954" spans="2:6">
      <c r="B26954" s="21">
        <v>42996</v>
      </c>
      <c r="C26954" s="122" t="s">
        <v>486</v>
      </c>
      <c r="D26954" s="117">
        <v>38.94</v>
      </c>
      <c r="E26954" s="96">
        <v>38.92</v>
      </c>
      <c r="F26954" s="12">
        <v>1000932</v>
      </c>
    </row>
    <row r="26955" spans="2:6">
      <c r="B26955" s="21">
        <v>42996</v>
      </c>
      <c r="C26955" s="122" t="s">
        <v>487</v>
      </c>
      <c r="D26955" s="117">
        <v>110.89</v>
      </c>
      <c r="E26955" s="96">
        <v>108.92</v>
      </c>
      <c r="F26955" s="12">
        <v>725959</v>
      </c>
    </row>
    <row r="26956" spans="2:6">
      <c r="B26956" s="21">
        <v>42996</v>
      </c>
      <c r="C26956" s="122" t="s">
        <v>488</v>
      </c>
      <c r="D26956" s="117">
        <v>225.73</v>
      </c>
      <c r="E26956" s="96">
        <v>227.08</v>
      </c>
      <c r="F26956" s="12">
        <v>1061060</v>
      </c>
    </row>
    <row r="26957" spans="2:6">
      <c r="B26957" s="21">
        <v>42996</v>
      </c>
      <c r="C26957" s="122" t="s">
        <v>489</v>
      </c>
      <c r="D26957" s="117">
        <v>198.17</v>
      </c>
      <c r="E26957" s="96">
        <v>198.19</v>
      </c>
      <c r="F26957" s="12">
        <v>1915478</v>
      </c>
    </row>
    <row r="26958" spans="2:6">
      <c r="B26958" s="21">
        <v>42996</v>
      </c>
      <c r="C26958" s="122" t="s">
        <v>490</v>
      </c>
      <c r="D26958" s="117">
        <v>48.52</v>
      </c>
      <c r="E26958" s="96">
        <v>48.97</v>
      </c>
      <c r="F26958" s="12">
        <v>1131278</v>
      </c>
    </row>
    <row r="26959" spans="2:6">
      <c r="B26959" s="21">
        <v>42996</v>
      </c>
      <c r="C26959" s="122" t="s">
        <v>491</v>
      </c>
      <c r="D26959" s="117">
        <v>113.2</v>
      </c>
      <c r="E26959" s="96">
        <v>112.03</v>
      </c>
      <c r="F26959" s="12">
        <v>3669296</v>
      </c>
    </row>
    <row r="26960" spans="2:6">
      <c r="B26960" s="21">
        <v>42996</v>
      </c>
      <c r="C26960" s="122" t="s">
        <v>492</v>
      </c>
      <c r="D26960" s="117">
        <v>117.93</v>
      </c>
      <c r="E26960" s="96">
        <v>117.59</v>
      </c>
      <c r="F26960" s="12">
        <v>2292447</v>
      </c>
    </row>
    <row r="26961" spans="2:6">
      <c r="B26961" s="21">
        <v>42996</v>
      </c>
      <c r="C26961" s="122" t="s">
        <v>493</v>
      </c>
      <c r="D26961" s="117">
        <v>128.1</v>
      </c>
      <c r="E26961" s="96">
        <v>129.43</v>
      </c>
      <c r="F26961" s="12">
        <v>920101</v>
      </c>
    </row>
    <row r="26962" spans="2:6">
      <c r="B26962" s="21">
        <v>42996</v>
      </c>
      <c r="C26962" s="122" t="s">
        <v>494</v>
      </c>
      <c r="D26962" s="117">
        <v>52</v>
      </c>
      <c r="E26962" s="96">
        <v>52.38</v>
      </c>
      <c r="F26962" s="12">
        <v>4373059</v>
      </c>
    </row>
    <row r="26963" spans="2:6">
      <c r="B26963" s="21">
        <v>42996</v>
      </c>
      <c r="C26963" s="122" t="s">
        <v>495</v>
      </c>
      <c r="D26963" s="117">
        <v>113.4</v>
      </c>
      <c r="E26963" s="96">
        <v>112.77</v>
      </c>
      <c r="F26963" s="12">
        <v>4039640</v>
      </c>
    </row>
    <row r="26964" spans="2:6">
      <c r="B26964" s="21">
        <v>42996</v>
      </c>
      <c r="C26964" s="122" t="s">
        <v>496</v>
      </c>
      <c r="D26964" s="117">
        <v>105.35</v>
      </c>
      <c r="E26964" s="96">
        <v>104.83</v>
      </c>
      <c r="F26964" s="12">
        <v>7330304</v>
      </c>
    </row>
    <row r="26965" spans="2:6">
      <c r="B26965" s="21">
        <v>42996</v>
      </c>
      <c r="C26965" s="122" t="s">
        <v>497</v>
      </c>
      <c r="D26965" s="117">
        <v>106.45</v>
      </c>
      <c r="E26965" s="96">
        <v>106.84</v>
      </c>
      <c r="F26965" s="12">
        <v>443706</v>
      </c>
    </row>
    <row r="26966" spans="2:6">
      <c r="B26966" s="21">
        <v>42996</v>
      </c>
      <c r="C26966" s="122" t="s">
        <v>498</v>
      </c>
      <c r="D26966" s="117">
        <v>62.48</v>
      </c>
      <c r="E26966" s="96">
        <v>62.16</v>
      </c>
      <c r="F26966" s="12">
        <v>2944160</v>
      </c>
    </row>
    <row r="26967" spans="2:6">
      <c r="B26967" s="21">
        <v>42996</v>
      </c>
      <c r="C26967" s="122" t="s">
        <v>499</v>
      </c>
      <c r="D26967" s="117">
        <v>27.69</v>
      </c>
      <c r="E26967" s="96">
        <v>27.32</v>
      </c>
      <c r="F26967" s="12">
        <v>4269573</v>
      </c>
    </row>
    <row r="26968" spans="2:6">
      <c r="B26968" s="21">
        <v>42996</v>
      </c>
      <c r="C26968" s="122" t="s">
        <v>500</v>
      </c>
      <c r="D26968" s="117">
        <v>71.23</v>
      </c>
      <c r="E26968" s="96">
        <v>72.2</v>
      </c>
      <c r="F26968" s="12">
        <v>3823804</v>
      </c>
    </row>
    <row r="26969" spans="2:6">
      <c r="B26969" s="21">
        <v>42996</v>
      </c>
      <c r="C26969" s="122" t="s">
        <v>501</v>
      </c>
      <c r="D26969" s="117">
        <v>113.8</v>
      </c>
      <c r="E26969" s="96">
        <v>115.59</v>
      </c>
      <c r="F26969" s="12">
        <v>1613627</v>
      </c>
    </row>
    <row r="26970" spans="2:6">
      <c r="B26970" s="21">
        <v>42996</v>
      </c>
      <c r="C26970" s="122" t="s">
        <v>502</v>
      </c>
      <c r="D26970" s="117">
        <v>75.069999999999993</v>
      </c>
      <c r="E26970" s="96">
        <v>74.56</v>
      </c>
      <c r="F26970" s="12">
        <v>1347897</v>
      </c>
    </row>
    <row r="26971" spans="2:6">
      <c r="B26971" s="21">
        <v>42996</v>
      </c>
      <c r="C26971" s="122" t="s">
        <v>503</v>
      </c>
      <c r="D26971" s="117">
        <v>81.099999999999994</v>
      </c>
      <c r="E26971" s="96">
        <v>81.77</v>
      </c>
      <c r="F26971" s="12">
        <v>621041</v>
      </c>
    </row>
    <row r="26972" spans="2:6">
      <c r="B26972" s="21">
        <v>42996</v>
      </c>
      <c r="C26972" s="122" t="s">
        <v>504</v>
      </c>
      <c r="D26972" s="117">
        <v>104.69</v>
      </c>
      <c r="E26972" s="96">
        <v>105.08</v>
      </c>
      <c r="F26972" s="12">
        <v>546012</v>
      </c>
    </row>
    <row r="26973" spans="2:6">
      <c r="B26973" s="21">
        <v>42996</v>
      </c>
      <c r="C26973" s="122" t="s">
        <v>505</v>
      </c>
      <c r="D26973" s="117">
        <v>153.59</v>
      </c>
      <c r="E26973" s="96">
        <v>153.19999999999999</v>
      </c>
      <c r="F26973" s="12">
        <v>1386918</v>
      </c>
    </row>
    <row r="26974" spans="2:6">
      <c r="B26974" s="21">
        <v>42996</v>
      </c>
      <c r="C26974" s="122" t="s">
        <v>506</v>
      </c>
      <c r="D26974" s="117">
        <v>69.400000000000006</v>
      </c>
      <c r="E26974" s="96">
        <v>68.88</v>
      </c>
      <c r="F26974" s="12">
        <v>1112688</v>
      </c>
    </row>
    <row r="26975" spans="2:6">
      <c r="B26975" s="21">
        <v>42996</v>
      </c>
      <c r="C26975" s="122" t="s">
        <v>507</v>
      </c>
      <c r="D26975" s="117">
        <v>47.91</v>
      </c>
      <c r="E26975" s="96">
        <v>48.09</v>
      </c>
      <c r="F26975" s="12">
        <v>18810166</v>
      </c>
    </row>
    <row r="26976" spans="2:6">
      <c r="B26976" s="21">
        <v>42996</v>
      </c>
      <c r="C26976" s="122" t="s">
        <v>508</v>
      </c>
      <c r="D26976" s="117">
        <v>188.09</v>
      </c>
      <c r="E26976" s="96">
        <v>188.95</v>
      </c>
      <c r="F26976" s="12">
        <v>420777</v>
      </c>
    </row>
    <row r="26977" spans="2:6">
      <c r="B26977" s="21">
        <v>42996</v>
      </c>
      <c r="C26977" s="122" t="s">
        <v>509</v>
      </c>
      <c r="D26977" s="117">
        <v>82.51</v>
      </c>
      <c r="E26977" s="96">
        <v>82.6</v>
      </c>
      <c r="F26977" s="12">
        <v>6117199</v>
      </c>
    </row>
    <row r="26978" spans="2:6">
      <c r="B26978" s="21">
        <v>42996</v>
      </c>
      <c r="C26978" s="122" t="s">
        <v>510</v>
      </c>
      <c r="D26978" s="117">
        <v>89.01</v>
      </c>
      <c r="E26978" s="96">
        <v>89.18</v>
      </c>
      <c r="F26978" s="12">
        <v>3121565</v>
      </c>
    </row>
    <row r="26979" spans="2:6">
      <c r="B26979" s="21">
        <v>42996</v>
      </c>
      <c r="C26979" s="122" t="s">
        <v>511</v>
      </c>
      <c r="D26979" s="117">
        <v>66</v>
      </c>
      <c r="E26979" s="96">
        <v>65.48</v>
      </c>
      <c r="F26979" s="12">
        <v>1988546</v>
      </c>
    </row>
    <row r="26980" spans="2:6">
      <c r="B26980" s="21">
        <v>42996</v>
      </c>
      <c r="C26980" s="122" t="s">
        <v>512</v>
      </c>
      <c r="D26980" s="117">
        <v>51.67</v>
      </c>
      <c r="E26980" s="96">
        <v>52.71</v>
      </c>
      <c r="F26980" s="12">
        <v>20943426</v>
      </c>
    </row>
    <row r="26981" spans="2:6">
      <c r="B26981" s="21">
        <v>42996</v>
      </c>
      <c r="C26981" s="122" t="s">
        <v>513</v>
      </c>
      <c r="D26981" s="117">
        <v>172.31</v>
      </c>
      <c r="E26981" s="96">
        <v>170.84</v>
      </c>
      <c r="F26981" s="12">
        <v>556803</v>
      </c>
    </row>
    <row r="26982" spans="2:6">
      <c r="B26982" s="21">
        <v>42996</v>
      </c>
      <c r="C26982" s="122" t="s">
        <v>514</v>
      </c>
      <c r="D26982" s="117">
        <v>153.19999999999999</v>
      </c>
      <c r="E26982" s="96">
        <v>152.1</v>
      </c>
      <c r="F26982" s="12">
        <v>1158034</v>
      </c>
    </row>
    <row r="26983" spans="2:6">
      <c r="B26983" s="21">
        <v>42996</v>
      </c>
      <c r="C26983" s="122" t="s">
        <v>515</v>
      </c>
      <c r="D26983" s="117">
        <v>78.099999999999994</v>
      </c>
      <c r="E26983" s="96">
        <v>78.180000000000007</v>
      </c>
      <c r="F26983" s="12">
        <v>1233701</v>
      </c>
    </row>
    <row r="26984" spans="2:6">
      <c r="B26984" s="21">
        <v>42996</v>
      </c>
      <c r="C26984" s="122" t="s">
        <v>516</v>
      </c>
      <c r="D26984" s="117">
        <v>30.25</v>
      </c>
      <c r="E26984" s="96">
        <v>30.58</v>
      </c>
      <c r="F26984" s="12">
        <v>6099947</v>
      </c>
    </row>
    <row r="26985" spans="2:6">
      <c r="B26985" s="21">
        <v>42996</v>
      </c>
      <c r="C26985" s="122" t="s">
        <v>517</v>
      </c>
      <c r="D26985" s="117">
        <v>80.209999999999994</v>
      </c>
      <c r="E26985" s="96">
        <v>80</v>
      </c>
      <c r="F26985" s="12">
        <v>8176067</v>
      </c>
    </row>
    <row r="26986" spans="2:6">
      <c r="B26986" s="21">
        <v>42996</v>
      </c>
      <c r="C26986" s="122" t="s">
        <v>518</v>
      </c>
      <c r="D26986" s="117">
        <v>57.47</v>
      </c>
      <c r="E26986" s="96">
        <v>57.74</v>
      </c>
      <c r="F26986" s="12">
        <v>1242083</v>
      </c>
    </row>
    <row r="26987" spans="2:6">
      <c r="B26987" s="21">
        <v>42996</v>
      </c>
      <c r="C26987" s="122" t="s">
        <v>519</v>
      </c>
      <c r="D26987" s="117">
        <v>18.98</v>
      </c>
      <c r="E26987" s="96">
        <v>19.100000000000001</v>
      </c>
      <c r="F26987" s="12">
        <v>2430817</v>
      </c>
    </row>
    <row r="26988" spans="2:6">
      <c r="B26988" s="21">
        <v>42996</v>
      </c>
      <c r="C26988" s="122" t="s">
        <v>520</v>
      </c>
      <c r="D26988" s="117">
        <v>32.93</v>
      </c>
      <c r="E26988" s="96">
        <v>33.369999999999997</v>
      </c>
      <c r="F26988" s="12">
        <v>3764940</v>
      </c>
    </row>
    <row r="26989" spans="2:6">
      <c r="B26989" s="21">
        <v>42996</v>
      </c>
      <c r="C26989" s="122" t="s">
        <v>521</v>
      </c>
      <c r="D26989" s="117">
        <v>101.67</v>
      </c>
      <c r="E26989" s="96">
        <v>101.47</v>
      </c>
      <c r="F26989" s="12">
        <v>724115</v>
      </c>
    </row>
    <row r="26990" spans="2:6">
      <c r="B26990" s="21">
        <v>42996</v>
      </c>
      <c r="C26990" s="122" t="s">
        <v>522</v>
      </c>
      <c r="D26990" s="117">
        <v>143.77000000000001</v>
      </c>
      <c r="E26990" s="96">
        <v>143.84</v>
      </c>
      <c r="F26990" s="12">
        <v>900707</v>
      </c>
    </row>
    <row r="26991" spans="2:6">
      <c r="B26991" s="21">
        <v>42996</v>
      </c>
      <c r="C26991" s="122" t="s">
        <v>523</v>
      </c>
      <c r="D26991" s="117">
        <v>106.3</v>
      </c>
      <c r="E26991" s="96">
        <v>107.25</v>
      </c>
      <c r="F26991" s="12">
        <v>701931</v>
      </c>
    </row>
    <row r="26992" spans="2:6">
      <c r="B26992" s="21">
        <v>42996</v>
      </c>
      <c r="C26992" s="122" t="s">
        <v>524</v>
      </c>
      <c r="D26992" s="117">
        <v>49.08</v>
      </c>
      <c r="E26992" s="96">
        <v>48.62</v>
      </c>
      <c r="F26992" s="12">
        <v>2843624</v>
      </c>
    </row>
    <row r="26993" spans="2:6">
      <c r="B26993" s="21">
        <v>42996</v>
      </c>
      <c r="C26993" s="122" t="s">
        <v>525</v>
      </c>
      <c r="D26993" s="117">
        <v>39.53</v>
      </c>
      <c r="E26993" s="96">
        <v>39.17</v>
      </c>
      <c r="F26993" s="12">
        <v>1921924</v>
      </c>
    </row>
    <row r="26994" spans="2:6">
      <c r="B26994" s="21">
        <v>42996</v>
      </c>
      <c r="C26994" s="122" t="s">
        <v>526</v>
      </c>
      <c r="D26994" s="117">
        <v>68.69</v>
      </c>
      <c r="E26994" s="96">
        <v>69.7</v>
      </c>
      <c r="F26994" s="12">
        <v>2971775</v>
      </c>
    </row>
    <row r="26995" spans="2:6">
      <c r="B26995" s="21">
        <v>42996</v>
      </c>
      <c r="C26995" s="122" t="s">
        <v>527</v>
      </c>
      <c r="D26995" s="117">
        <v>79.790000000000006</v>
      </c>
      <c r="E26995" s="96">
        <v>80.09</v>
      </c>
      <c r="F26995" s="12">
        <v>8594362</v>
      </c>
    </row>
    <row r="26996" spans="2:6">
      <c r="B26996" s="21">
        <v>42996</v>
      </c>
      <c r="C26996" s="122" t="s">
        <v>528</v>
      </c>
      <c r="D26996" s="117">
        <v>59.22</v>
      </c>
      <c r="E26996" s="96">
        <v>58.71</v>
      </c>
      <c r="F26996" s="12">
        <v>1995355</v>
      </c>
    </row>
    <row r="26997" spans="2:6">
      <c r="B26997" s="21">
        <v>42996</v>
      </c>
      <c r="C26997" s="122" t="s">
        <v>529</v>
      </c>
      <c r="D26997" s="117">
        <v>32.700000000000003</v>
      </c>
      <c r="E26997" s="96">
        <v>32.29</v>
      </c>
      <c r="F26997" s="12">
        <v>1770215</v>
      </c>
    </row>
    <row r="26998" spans="2:6">
      <c r="B26998" s="21">
        <v>42996</v>
      </c>
      <c r="C26998" s="122" t="s">
        <v>530</v>
      </c>
      <c r="D26998" s="117">
        <v>63.44</v>
      </c>
      <c r="E26998" s="96">
        <v>63.66</v>
      </c>
      <c r="F26998" s="12">
        <v>669621</v>
      </c>
    </row>
    <row r="26999" spans="2:6">
      <c r="B26999" s="21">
        <v>42996</v>
      </c>
      <c r="C26999" s="122" t="s">
        <v>531</v>
      </c>
      <c r="D26999" s="117">
        <v>75.36</v>
      </c>
      <c r="E26999" s="96">
        <v>75.709999999999994</v>
      </c>
      <c r="F26999" s="12">
        <v>2193541</v>
      </c>
    </row>
    <row r="27000" spans="2:6">
      <c r="B27000" s="21">
        <v>42996</v>
      </c>
      <c r="C27000" s="122" t="s">
        <v>532</v>
      </c>
      <c r="D27000" s="117">
        <v>115.61</v>
      </c>
      <c r="E27000" s="96">
        <v>116.3</v>
      </c>
      <c r="F27000" s="12">
        <v>1336364</v>
      </c>
    </row>
    <row r="27001" spans="2:6">
      <c r="B27001" s="21">
        <v>42996</v>
      </c>
      <c r="C27001" s="122" t="s">
        <v>533</v>
      </c>
      <c r="D27001" s="117">
        <v>43.43</v>
      </c>
      <c r="E27001" s="96">
        <v>43.96</v>
      </c>
      <c r="F27001" s="12">
        <v>3128869</v>
      </c>
    </row>
    <row r="27002" spans="2:6">
      <c r="B27002" s="21">
        <v>42996</v>
      </c>
      <c r="C27002" s="122" t="s">
        <v>534</v>
      </c>
      <c r="D27002" s="117">
        <v>65.31</v>
      </c>
      <c r="E27002" s="96">
        <v>65.2</v>
      </c>
      <c r="F27002" s="12">
        <v>1584970</v>
      </c>
    </row>
    <row r="27003" spans="2:6">
      <c r="B27003" s="21">
        <v>42997</v>
      </c>
      <c r="C27003" s="122" t="s">
        <v>85</v>
      </c>
      <c r="D27003" s="117">
        <v>66.25</v>
      </c>
      <c r="E27003" s="96">
        <v>66.17</v>
      </c>
      <c r="F27003" s="12">
        <v>1238004</v>
      </c>
    </row>
    <row r="27004" spans="2:6">
      <c r="B27004" s="21">
        <v>42997</v>
      </c>
      <c r="C27004" s="122" t="s">
        <v>86</v>
      </c>
      <c r="D27004" s="117">
        <v>45.28</v>
      </c>
      <c r="E27004" s="96">
        <v>44.38</v>
      </c>
      <c r="F27004" s="12">
        <v>6884589</v>
      </c>
    </row>
    <row r="27005" spans="2:6">
      <c r="B27005" s="21">
        <v>42997</v>
      </c>
      <c r="C27005" s="122" t="s">
        <v>87</v>
      </c>
      <c r="D27005" s="117">
        <v>99</v>
      </c>
      <c r="E27005" s="96">
        <v>94.85</v>
      </c>
      <c r="F27005" s="12">
        <v>3099110</v>
      </c>
    </row>
    <row r="27006" spans="2:6">
      <c r="B27006" s="21">
        <v>42997</v>
      </c>
      <c r="C27006" s="122" t="s">
        <v>88</v>
      </c>
      <c r="D27006" s="117">
        <v>159.51</v>
      </c>
      <c r="E27006" s="96">
        <v>158.72999999999999</v>
      </c>
      <c r="F27006" s="12">
        <v>20810632</v>
      </c>
    </row>
    <row r="27007" spans="2:6">
      <c r="B27007" s="21">
        <v>42997</v>
      </c>
      <c r="C27007" s="122" t="s">
        <v>89</v>
      </c>
      <c r="D27007" s="117">
        <v>85.54</v>
      </c>
      <c r="E27007" s="96">
        <v>86.37</v>
      </c>
      <c r="F27007" s="12">
        <v>7786420</v>
      </c>
    </row>
    <row r="27008" spans="2:6">
      <c r="B27008" s="21">
        <v>42997</v>
      </c>
      <c r="C27008" s="122" t="s">
        <v>90</v>
      </c>
      <c r="D27008" s="117">
        <v>80.53</v>
      </c>
      <c r="E27008" s="96">
        <v>79.28</v>
      </c>
      <c r="F27008" s="12">
        <v>1648515</v>
      </c>
    </row>
    <row r="27009" spans="2:6">
      <c r="B27009" s="21">
        <v>42997</v>
      </c>
      <c r="C27009" s="122" t="s">
        <v>91</v>
      </c>
      <c r="D27009" s="117">
        <v>52.15</v>
      </c>
      <c r="E27009" s="96">
        <v>51.41</v>
      </c>
      <c r="F27009" s="12">
        <v>3790880</v>
      </c>
    </row>
    <row r="27010" spans="2:6">
      <c r="B27010" s="21">
        <v>42997</v>
      </c>
      <c r="C27010" s="122" t="s">
        <v>92</v>
      </c>
      <c r="D27010" s="117">
        <v>137</v>
      </c>
      <c r="E27010" s="96">
        <v>136.71</v>
      </c>
      <c r="F27010" s="12">
        <v>2379555</v>
      </c>
    </row>
    <row r="27011" spans="2:6">
      <c r="B27011" s="21">
        <v>42997</v>
      </c>
      <c r="C27011" s="122" t="s">
        <v>93</v>
      </c>
      <c r="D27011" s="117">
        <v>156.30000000000001</v>
      </c>
      <c r="E27011" s="96">
        <v>156.6</v>
      </c>
      <c r="F27011" s="12">
        <v>4014750</v>
      </c>
    </row>
    <row r="27012" spans="2:6">
      <c r="B27012" s="21">
        <v>42997</v>
      </c>
      <c r="C27012" s="122" t="s">
        <v>94</v>
      </c>
      <c r="D27012" s="117">
        <v>85.21</v>
      </c>
      <c r="E27012" s="96">
        <v>85.24</v>
      </c>
      <c r="F27012" s="12">
        <v>1790930</v>
      </c>
    </row>
    <row r="27013" spans="2:6">
      <c r="B27013" s="21">
        <v>42997</v>
      </c>
      <c r="C27013" s="122" t="s">
        <v>95</v>
      </c>
      <c r="D27013" s="117">
        <v>44.11</v>
      </c>
      <c r="E27013" s="96">
        <v>43.89</v>
      </c>
      <c r="F27013" s="12">
        <v>2759212</v>
      </c>
    </row>
    <row r="27014" spans="2:6">
      <c r="B27014" s="21">
        <v>42997</v>
      </c>
      <c r="C27014" s="122" t="s">
        <v>96</v>
      </c>
      <c r="D27014" s="117">
        <v>106.95</v>
      </c>
      <c r="E27014" s="96">
        <v>107.48</v>
      </c>
      <c r="F27014" s="12">
        <v>1799594</v>
      </c>
    </row>
    <row r="27015" spans="2:6">
      <c r="B27015" s="21">
        <v>42997</v>
      </c>
      <c r="C27015" s="122" t="s">
        <v>97</v>
      </c>
      <c r="D27015" s="117">
        <v>217.82</v>
      </c>
      <c r="E27015" s="96">
        <v>215.05</v>
      </c>
      <c r="F27015" s="12">
        <v>517640</v>
      </c>
    </row>
    <row r="27016" spans="2:6">
      <c r="B27016" s="21">
        <v>42997</v>
      </c>
      <c r="C27016" s="122" t="s">
        <v>98</v>
      </c>
      <c r="D27016" s="117">
        <v>113.77</v>
      </c>
      <c r="E27016" s="96">
        <v>113.08</v>
      </c>
      <c r="F27016" s="12">
        <v>1954846</v>
      </c>
    </row>
    <row r="27017" spans="2:6">
      <c r="B27017" s="21">
        <v>42997</v>
      </c>
      <c r="C27017" s="122" t="s">
        <v>99</v>
      </c>
      <c r="D27017" s="117">
        <v>59.35</v>
      </c>
      <c r="E27017" s="96">
        <v>59.25</v>
      </c>
      <c r="F27017" s="12">
        <v>1607869</v>
      </c>
    </row>
    <row r="27018" spans="2:6">
      <c r="B27018" s="21">
        <v>42997</v>
      </c>
      <c r="C27018" s="122" t="s">
        <v>100</v>
      </c>
      <c r="D27018" s="117">
        <v>72.33</v>
      </c>
      <c r="E27018" s="96">
        <v>71.98</v>
      </c>
      <c r="F27018" s="12">
        <v>2268915</v>
      </c>
    </row>
    <row r="27019" spans="2:6">
      <c r="B27019" s="21">
        <v>42997</v>
      </c>
      <c r="C27019" s="122" t="s">
        <v>101</v>
      </c>
      <c r="D27019" s="117">
        <v>11.28</v>
      </c>
      <c r="E27019" s="96">
        <v>11.33</v>
      </c>
      <c r="F27019" s="12">
        <v>3943218</v>
      </c>
    </row>
    <row r="27020" spans="2:6">
      <c r="B27020" s="21">
        <v>42997</v>
      </c>
      <c r="C27020" s="122" t="s">
        <v>102</v>
      </c>
      <c r="D27020" s="117">
        <v>161.58000000000001</v>
      </c>
      <c r="E27020" s="96">
        <v>156.04</v>
      </c>
      <c r="F27020" s="12">
        <v>3191307</v>
      </c>
    </row>
    <row r="27021" spans="2:6">
      <c r="B27021" s="21">
        <v>42997</v>
      </c>
      <c r="C27021" s="122" t="s">
        <v>103</v>
      </c>
      <c r="D27021" s="117">
        <v>83.12</v>
      </c>
      <c r="E27021" s="96">
        <v>83.64</v>
      </c>
      <c r="F27021" s="12">
        <v>1345685</v>
      </c>
    </row>
    <row r="27022" spans="2:6">
      <c r="B27022" s="21">
        <v>42997</v>
      </c>
      <c r="C27022" s="122" t="s">
        <v>104</v>
      </c>
      <c r="D27022" s="117">
        <v>222.08</v>
      </c>
      <c r="E27022" s="96">
        <v>215</v>
      </c>
      <c r="F27022" s="12">
        <v>5416088</v>
      </c>
    </row>
    <row r="27023" spans="2:6">
      <c r="B27023" s="21">
        <v>42997</v>
      </c>
      <c r="C27023" s="122" t="s">
        <v>105</v>
      </c>
      <c r="D27023" s="117">
        <v>59.34</v>
      </c>
      <c r="E27023" s="96">
        <v>59.49</v>
      </c>
      <c r="F27023" s="12">
        <v>4093020</v>
      </c>
    </row>
    <row r="27024" spans="2:6">
      <c r="B27024" s="21">
        <v>42997</v>
      </c>
      <c r="C27024" s="122" t="s">
        <v>106</v>
      </c>
      <c r="D27024" s="117">
        <v>45.7</v>
      </c>
      <c r="E27024" s="96">
        <v>45.44</v>
      </c>
      <c r="F27024" s="12">
        <v>973007</v>
      </c>
    </row>
    <row r="27025" spans="2:6">
      <c r="B27025" s="21">
        <v>42997</v>
      </c>
      <c r="C27025" s="122" t="s">
        <v>107</v>
      </c>
      <c r="D27025" s="117">
        <v>93.71</v>
      </c>
      <c r="E27025" s="96">
        <v>92.97</v>
      </c>
      <c r="F27025" s="12">
        <v>447283</v>
      </c>
    </row>
    <row r="27026" spans="2:6">
      <c r="B27026" s="21">
        <v>42997</v>
      </c>
      <c r="C27026" s="122" t="s">
        <v>108</v>
      </c>
      <c r="D27026" s="117">
        <v>60.4</v>
      </c>
      <c r="E27026" s="96">
        <v>60.37</v>
      </c>
      <c r="F27026" s="12">
        <v>820034</v>
      </c>
    </row>
    <row r="27027" spans="2:6">
      <c r="B27027" s="21">
        <v>42997</v>
      </c>
      <c r="C27027" s="122" t="s">
        <v>109</v>
      </c>
      <c r="D27027" s="117">
        <v>47.77</v>
      </c>
      <c r="E27027" s="96">
        <v>47.69</v>
      </c>
      <c r="F27027" s="12">
        <v>1699478</v>
      </c>
    </row>
    <row r="27028" spans="2:6">
      <c r="B27028" s="21">
        <v>42997</v>
      </c>
      <c r="C27028" s="122" t="s">
        <v>110</v>
      </c>
      <c r="D27028" s="117">
        <v>131.5</v>
      </c>
      <c r="E27028" s="96">
        <v>134.65</v>
      </c>
      <c r="F27028" s="12">
        <v>1990943</v>
      </c>
    </row>
    <row r="27029" spans="2:6">
      <c r="B27029" s="21">
        <v>42997</v>
      </c>
      <c r="C27029" s="122" t="s">
        <v>111</v>
      </c>
      <c r="D27029" s="117">
        <v>189.07</v>
      </c>
      <c r="E27029" s="96">
        <v>187.18</v>
      </c>
      <c r="F27029" s="12">
        <v>893367</v>
      </c>
    </row>
    <row r="27030" spans="2:6">
      <c r="B27030" s="21">
        <v>42997</v>
      </c>
      <c r="C27030" s="122" t="s">
        <v>112</v>
      </c>
      <c r="D27030" s="117">
        <v>73.08</v>
      </c>
      <c r="E27030" s="96">
        <v>72.239999999999995</v>
      </c>
      <c r="F27030" s="12">
        <v>2148570</v>
      </c>
    </row>
    <row r="27031" spans="2:6">
      <c r="B27031" s="21">
        <v>42997</v>
      </c>
      <c r="C27031" s="122" t="s">
        <v>113</v>
      </c>
      <c r="D27031" s="117">
        <v>90.55</v>
      </c>
      <c r="E27031" s="96">
        <v>91.14</v>
      </c>
      <c r="F27031" s="12">
        <v>2478178</v>
      </c>
    </row>
    <row r="27032" spans="2:6">
      <c r="B27032" s="21">
        <v>42997</v>
      </c>
      <c r="C27032" s="122" t="s">
        <v>114</v>
      </c>
      <c r="D27032" s="117">
        <v>82.76</v>
      </c>
      <c r="E27032" s="96">
        <v>82.85</v>
      </c>
      <c r="F27032" s="12">
        <v>677094</v>
      </c>
    </row>
    <row r="27033" spans="2:6">
      <c r="B27033" s="21">
        <v>42997</v>
      </c>
      <c r="C27033" s="122" t="s">
        <v>115</v>
      </c>
      <c r="D27033" s="117">
        <v>143.9</v>
      </c>
      <c r="E27033" s="96">
        <v>142.83000000000001</v>
      </c>
      <c r="F27033" s="12">
        <v>1288550</v>
      </c>
    </row>
    <row r="27034" spans="2:6">
      <c r="B27034" s="21">
        <v>42997</v>
      </c>
      <c r="C27034" s="122" t="s">
        <v>116</v>
      </c>
      <c r="D27034" s="117">
        <v>48.03</v>
      </c>
      <c r="E27034" s="96">
        <v>48.26</v>
      </c>
      <c r="F27034" s="12">
        <v>9384975</v>
      </c>
    </row>
    <row r="27035" spans="2:6">
      <c r="B27035" s="21">
        <v>42997</v>
      </c>
      <c r="C27035" s="122" t="s">
        <v>117</v>
      </c>
      <c r="D27035" s="117">
        <v>13.25</v>
      </c>
      <c r="E27035" s="96">
        <v>13.12</v>
      </c>
      <c r="F27035" s="12">
        <v>65455230</v>
      </c>
    </row>
    <row r="27036" spans="2:6">
      <c r="B27036" s="21">
        <v>42997</v>
      </c>
      <c r="C27036" s="122" t="s">
        <v>118</v>
      </c>
      <c r="D27036" s="117">
        <v>66.2</v>
      </c>
      <c r="E27036" s="96">
        <v>66.37</v>
      </c>
      <c r="F27036" s="12">
        <v>657828</v>
      </c>
    </row>
    <row r="27037" spans="2:6">
      <c r="B27037" s="21">
        <v>42997</v>
      </c>
      <c r="C27037" s="122" t="s">
        <v>119</v>
      </c>
      <c r="D27037" s="117">
        <v>182.9</v>
      </c>
      <c r="E27037" s="96">
        <v>182.4</v>
      </c>
      <c r="F27037" s="12">
        <v>287327</v>
      </c>
    </row>
    <row r="27038" spans="2:6">
      <c r="B27038" s="21">
        <v>42997</v>
      </c>
      <c r="C27038" s="122" t="s">
        <v>120</v>
      </c>
      <c r="D27038" s="117">
        <v>186.81</v>
      </c>
      <c r="E27038" s="96">
        <v>186.32</v>
      </c>
      <c r="F27038" s="12">
        <v>2066082</v>
      </c>
    </row>
    <row r="27039" spans="2:6">
      <c r="B27039" s="21">
        <v>42997</v>
      </c>
      <c r="C27039" s="122" t="s">
        <v>121</v>
      </c>
      <c r="D27039" s="117">
        <v>141.13999999999999</v>
      </c>
      <c r="E27039" s="96">
        <v>141.22999999999999</v>
      </c>
      <c r="F27039" s="12">
        <v>1767118</v>
      </c>
    </row>
    <row r="27040" spans="2:6">
      <c r="B27040" s="21">
        <v>42997</v>
      </c>
      <c r="C27040" s="122" t="s">
        <v>122</v>
      </c>
      <c r="D27040" s="117">
        <v>144.78</v>
      </c>
      <c r="E27040" s="96">
        <v>140.97999999999999</v>
      </c>
      <c r="F27040" s="12">
        <v>5507598</v>
      </c>
    </row>
    <row r="27041" spans="2:6">
      <c r="B27041" s="21">
        <v>42997</v>
      </c>
      <c r="C27041" s="122" t="s">
        <v>123</v>
      </c>
      <c r="D27041" s="117">
        <v>977.25</v>
      </c>
      <c r="E27041" s="96">
        <v>969.86</v>
      </c>
      <c r="F27041" s="12">
        <v>2671054</v>
      </c>
    </row>
    <row r="27042" spans="2:6">
      <c r="B27042" s="21">
        <v>42997</v>
      </c>
      <c r="C27042" s="122" t="s">
        <v>124</v>
      </c>
      <c r="D27042" s="117">
        <v>103.25</v>
      </c>
      <c r="E27042" s="96">
        <v>104.55</v>
      </c>
      <c r="F27042" s="12">
        <v>1161370</v>
      </c>
    </row>
    <row r="27043" spans="2:6">
      <c r="B27043" s="21">
        <v>42997</v>
      </c>
      <c r="C27043" s="122" t="s">
        <v>125</v>
      </c>
      <c r="D27043" s="117">
        <v>123.3</v>
      </c>
      <c r="E27043" s="96">
        <v>123.44</v>
      </c>
      <c r="F27043" s="12">
        <v>820101</v>
      </c>
    </row>
    <row r="27044" spans="2:6">
      <c r="B27044" s="21">
        <v>42997</v>
      </c>
      <c r="C27044" s="122" t="s">
        <v>126</v>
      </c>
      <c r="D27044" s="117">
        <v>186.5</v>
      </c>
      <c r="E27044" s="96">
        <v>181.44</v>
      </c>
      <c r="F27044" s="12">
        <v>3737834</v>
      </c>
    </row>
    <row r="27045" spans="2:6">
      <c r="B27045" s="21">
        <v>42997</v>
      </c>
      <c r="C27045" s="122" t="s">
        <v>127</v>
      </c>
      <c r="D27045" s="117">
        <v>144.5</v>
      </c>
      <c r="E27045" s="96">
        <v>144.44</v>
      </c>
      <c r="F27045" s="12">
        <v>1182069</v>
      </c>
    </row>
    <row r="27046" spans="2:6">
      <c r="B27046" s="21">
        <v>42997</v>
      </c>
      <c r="C27046" s="122" t="s">
        <v>128</v>
      </c>
      <c r="D27046" s="117">
        <v>58.38</v>
      </c>
      <c r="E27046" s="96">
        <v>58.48</v>
      </c>
      <c r="F27046" s="12">
        <v>477690</v>
      </c>
    </row>
    <row r="27047" spans="2:6">
      <c r="B27047" s="21">
        <v>42997</v>
      </c>
      <c r="C27047" s="122" t="s">
        <v>129</v>
      </c>
      <c r="D27047" s="117">
        <v>42.3</v>
      </c>
      <c r="E27047" s="96">
        <v>41.75</v>
      </c>
      <c r="F27047" s="12">
        <v>1865569</v>
      </c>
    </row>
    <row r="27048" spans="2:6">
      <c r="B27048" s="21">
        <v>42997</v>
      </c>
      <c r="C27048" s="122" t="s">
        <v>130</v>
      </c>
      <c r="D27048" s="117">
        <v>43.74</v>
      </c>
      <c r="E27048" s="96">
        <v>43.76</v>
      </c>
      <c r="F27048" s="12">
        <v>2635744</v>
      </c>
    </row>
    <row r="27049" spans="2:6">
      <c r="B27049" s="21">
        <v>42997</v>
      </c>
      <c r="C27049" s="122" t="s">
        <v>131</v>
      </c>
      <c r="D27049" s="117">
        <v>150.91</v>
      </c>
      <c r="E27049" s="96">
        <v>150.5</v>
      </c>
      <c r="F27049" s="12">
        <v>2621870</v>
      </c>
    </row>
    <row r="27050" spans="2:6">
      <c r="B27050" s="21">
        <v>42997</v>
      </c>
      <c r="C27050" s="122" t="s">
        <v>132</v>
      </c>
      <c r="D27050" s="117">
        <v>83.07</v>
      </c>
      <c r="E27050" s="96">
        <v>83.07</v>
      </c>
      <c r="F27050" s="12">
        <v>683432</v>
      </c>
    </row>
    <row r="27051" spans="2:6">
      <c r="B27051" s="21">
        <v>42997</v>
      </c>
      <c r="C27051" s="122" t="s">
        <v>133</v>
      </c>
      <c r="D27051" s="117">
        <v>120.42</v>
      </c>
      <c r="E27051" s="96">
        <v>120</v>
      </c>
      <c r="F27051" s="12">
        <v>746316</v>
      </c>
    </row>
    <row r="27052" spans="2:6">
      <c r="B27052" s="21">
        <v>42997</v>
      </c>
      <c r="C27052" s="122" t="s">
        <v>134</v>
      </c>
      <c r="D27052" s="117">
        <v>64.34</v>
      </c>
      <c r="E27052" s="96">
        <v>64.31</v>
      </c>
      <c r="F27052" s="12">
        <v>6652351</v>
      </c>
    </row>
    <row r="27053" spans="2:6">
      <c r="B27053" s="21">
        <v>42997</v>
      </c>
      <c r="C27053" s="122" t="s">
        <v>135</v>
      </c>
      <c r="D27053" s="117">
        <v>183.17</v>
      </c>
      <c r="E27053" s="96">
        <v>181.72</v>
      </c>
      <c r="F27053" s="12">
        <v>993918</v>
      </c>
    </row>
    <row r="27054" spans="2:6">
      <c r="B27054" s="21">
        <v>42997</v>
      </c>
      <c r="C27054" s="122" t="s">
        <v>136</v>
      </c>
      <c r="D27054" s="117">
        <v>251.17</v>
      </c>
      <c r="E27054" s="96">
        <v>249.76</v>
      </c>
      <c r="F27054" s="12">
        <v>2208807</v>
      </c>
    </row>
    <row r="27055" spans="2:6">
      <c r="B27055" s="21">
        <v>42997</v>
      </c>
      <c r="C27055" s="122" t="s">
        <v>137</v>
      </c>
      <c r="D27055" s="117">
        <v>99.11</v>
      </c>
      <c r="E27055" s="96">
        <v>98.5</v>
      </c>
      <c r="F27055" s="12">
        <v>576253</v>
      </c>
    </row>
    <row r="27056" spans="2:6">
      <c r="B27056" s="21">
        <v>42997</v>
      </c>
      <c r="C27056" s="122" t="s">
        <v>138</v>
      </c>
      <c r="D27056" s="117">
        <v>82.25</v>
      </c>
      <c r="E27056" s="96">
        <v>82.32</v>
      </c>
      <c r="F27056" s="12">
        <v>687764</v>
      </c>
    </row>
    <row r="27057" spans="2:6">
      <c r="B27057" s="21">
        <v>42997</v>
      </c>
      <c r="C27057" s="122" t="s">
        <v>139</v>
      </c>
      <c r="D27057" s="117">
        <v>87.97</v>
      </c>
      <c r="E27057" s="96">
        <v>89</v>
      </c>
      <c r="F27057" s="12">
        <v>4043778</v>
      </c>
    </row>
    <row r="27058" spans="2:6">
      <c r="B27058" s="21">
        <v>42997</v>
      </c>
      <c r="C27058" s="122" t="s">
        <v>140</v>
      </c>
      <c r="D27058" s="117">
        <v>162.56</v>
      </c>
      <c r="E27058" s="96">
        <v>157.66</v>
      </c>
      <c r="F27058" s="12">
        <v>1578332</v>
      </c>
    </row>
    <row r="27059" spans="2:6">
      <c r="B27059" s="21">
        <v>42997</v>
      </c>
      <c r="C27059" s="122" t="s">
        <v>141</v>
      </c>
      <c r="D27059" s="117">
        <v>567</v>
      </c>
      <c r="E27059" s="96">
        <v>535.19000000000005</v>
      </c>
      <c r="F27059" s="12">
        <v>2031362</v>
      </c>
    </row>
    <row r="27060" spans="2:6">
      <c r="B27060" s="21">
        <v>42997</v>
      </c>
      <c r="C27060" s="122" t="s">
        <v>142</v>
      </c>
      <c r="D27060" s="117">
        <v>253.08</v>
      </c>
      <c r="E27060" s="96">
        <v>252.46</v>
      </c>
      <c r="F27060" s="12">
        <v>4124716</v>
      </c>
    </row>
    <row r="27061" spans="2:6">
      <c r="B27061" s="21">
        <v>42997</v>
      </c>
      <c r="C27061" s="122" t="s">
        <v>143</v>
      </c>
      <c r="D27061" s="117">
        <v>24.7</v>
      </c>
      <c r="E27061" s="96">
        <v>24.86</v>
      </c>
      <c r="F27061" s="12">
        <v>56218095</v>
      </c>
    </row>
    <row r="27062" spans="2:6">
      <c r="B27062" s="21">
        <v>42997</v>
      </c>
      <c r="C27062" s="122" t="s">
        <v>144</v>
      </c>
      <c r="D27062" s="117">
        <v>64.28</v>
      </c>
      <c r="E27062" s="96">
        <v>64.02</v>
      </c>
      <c r="F27062" s="12">
        <v>1825497</v>
      </c>
    </row>
    <row r="27063" spans="2:6">
      <c r="B27063" s="21">
        <v>42997</v>
      </c>
      <c r="C27063" s="122" t="s">
        <v>145</v>
      </c>
      <c r="D27063" s="117">
        <v>44.24</v>
      </c>
      <c r="E27063" s="96">
        <v>44.65</v>
      </c>
      <c r="F27063" s="12">
        <v>5940526</v>
      </c>
    </row>
    <row r="27064" spans="2:6">
      <c r="B27064" s="21">
        <v>42997</v>
      </c>
      <c r="C27064" s="122" t="s">
        <v>146</v>
      </c>
      <c r="D27064" s="117">
        <v>56.15</v>
      </c>
      <c r="E27064" s="96">
        <v>52.76</v>
      </c>
      <c r="F27064" s="12">
        <v>22501062</v>
      </c>
    </row>
    <row r="27065" spans="2:6">
      <c r="B27065" s="21">
        <v>42997</v>
      </c>
      <c r="C27065" s="122" t="s">
        <v>147</v>
      </c>
      <c r="D27065" s="117">
        <v>319.8</v>
      </c>
      <c r="E27065" s="96">
        <v>318.29000000000002</v>
      </c>
      <c r="F27065" s="12">
        <v>223825</v>
      </c>
    </row>
    <row r="27066" spans="2:6">
      <c r="B27066" s="21">
        <v>42997</v>
      </c>
      <c r="C27066" s="122" t="s">
        <v>148</v>
      </c>
      <c r="D27066" s="117">
        <v>195.76</v>
      </c>
      <c r="E27066" s="96">
        <v>193</v>
      </c>
      <c r="F27066" s="12">
        <v>1412455</v>
      </c>
    </row>
    <row r="27067" spans="2:6">
      <c r="B27067" s="21">
        <v>42997</v>
      </c>
      <c r="C27067" s="122" t="s">
        <v>149</v>
      </c>
      <c r="D27067" s="117">
        <v>42.79</v>
      </c>
      <c r="E27067" s="96">
        <v>42.85</v>
      </c>
      <c r="F27067" s="12">
        <v>2013331</v>
      </c>
    </row>
    <row r="27068" spans="2:6">
      <c r="B27068" s="21">
        <v>42997</v>
      </c>
      <c r="C27068" s="122" t="s">
        <v>150</v>
      </c>
      <c r="D27068" s="117">
        <v>37.31</v>
      </c>
      <c r="E27068" s="96">
        <v>37.39</v>
      </c>
      <c r="F27068" s="12">
        <v>2961456</v>
      </c>
    </row>
    <row r="27069" spans="2:6">
      <c r="B27069" s="21">
        <v>42997</v>
      </c>
      <c r="C27069" s="122" t="s">
        <v>151</v>
      </c>
      <c r="D27069" s="117">
        <v>318.43</v>
      </c>
      <c r="E27069" s="96">
        <v>317.93</v>
      </c>
      <c r="F27069" s="12">
        <v>779263</v>
      </c>
    </row>
    <row r="27070" spans="2:6">
      <c r="B27070" s="21">
        <v>42997</v>
      </c>
      <c r="C27070" s="122" t="s">
        <v>152</v>
      </c>
      <c r="D27070" s="117">
        <v>51.72</v>
      </c>
      <c r="E27070" s="96">
        <v>52.04</v>
      </c>
      <c r="F27070" s="12">
        <v>3207080</v>
      </c>
    </row>
    <row r="27071" spans="2:6">
      <c r="B27071" s="21">
        <v>42997</v>
      </c>
      <c r="C27071" s="122" t="s">
        <v>153</v>
      </c>
      <c r="D27071" s="117">
        <v>430.69</v>
      </c>
      <c r="E27071" s="96">
        <v>432.39</v>
      </c>
      <c r="F27071" s="12">
        <v>361913</v>
      </c>
    </row>
    <row r="27072" spans="2:6">
      <c r="B27072" s="21">
        <v>42997</v>
      </c>
      <c r="C27072" s="122" t="s">
        <v>154</v>
      </c>
      <c r="D27072" s="117">
        <v>41.07</v>
      </c>
      <c r="E27072" s="96">
        <v>40.61</v>
      </c>
      <c r="F27072" s="12">
        <v>1560625</v>
      </c>
    </row>
    <row r="27073" spans="2:6">
      <c r="B27073" s="21">
        <v>42997</v>
      </c>
      <c r="C27073" s="122" t="s">
        <v>155</v>
      </c>
      <c r="D27073" s="117">
        <v>62.7</v>
      </c>
      <c r="E27073" s="96">
        <v>62.93</v>
      </c>
      <c r="F27073" s="12">
        <v>4844305</v>
      </c>
    </row>
    <row r="27074" spans="2:6">
      <c r="B27074" s="21">
        <v>42997</v>
      </c>
      <c r="C27074" s="122" t="s">
        <v>156</v>
      </c>
      <c r="D27074" s="117">
        <v>29.04</v>
      </c>
      <c r="E27074" s="96">
        <v>28.69</v>
      </c>
      <c r="F27074" s="12">
        <v>3247846</v>
      </c>
    </row>
    <row r="27075" spans="2:6">
      <c r="B27075" s="21">
        <v>42997</v>
      </c>
      <c r="C27075" s="122" t="s">
        <v>157</v>
      </c>
      <c r="D27075" s="117">
        <v>49.2</v>
      </c>
      <c r="E27075" s="96">
        <v>49.09</v>
      </c>
      <c r="F27075" s="12">
        <v>1415017</v>
      </c>
    </row>
    <row r="27076" spans="2:6">
      <c r="B27076" s="21">
        <v>42997</v>
      </c>
      <c r="C27076" s="122" t="s">
        <v>158</v>
      </c>
      <c r="D27076" s="117">
        <v>121.59</v>
      </c>
      <c r="E27076" s="96">
        <v>119.64</v>
      </c>
      <c r="F27076" s="12">
        <v>813163</v>
      </c>
    </row>
    <row r="27077" spans="2:6">
      <c r="B27077" s="21">
        <v>42997</v>
      </c>
      <c r="C27077" s="122" t="s">
        <v>159</v>
      </c>
      <c r="D27077" s="117">
        <v>70.3</v>
      </c>
      <c r="E27077" s="96">
        <v>71.150000000000006</v>
      </c>
      <c r="F27077" s="12">
        <v>15466007</v>
      </c>
    </row>
    <row r="27078" spans="2:6">
      <c r="B27078" s="21">
        <v>42997</v>
      </c>
      <c r="C27078" s="122" t="s">
        <v>160</v>
      </c>
      <c r="D27078" s="117">
        <v>33.04</v>
      </c>
      <c r="E27078" s="96">
        <v>32.9</v>
      </c>
      <c r="F27078" s="12">
        <v>2082999</v>
      </c>
    </row>
    <row r="27079" spans="2:6">
      <c r="B27079" s="21">
        <v>42997</v>
      </c>
      <c r="C27079" s="122" t="s">
        <v>161</v>
      </c>
      <c r="D27079" s="117">
        <v>34.83</v>
      </c>
      <c r="E27079" s="96">
        <v>34.17</v>
      </c>
      <c r="F27079" s="12">
        <v>3243137</v>
      </c>
    </row>
    <row r="27080" spans="2:6">
      <c r="B27080" s="21">
        <v>42997</v>
      </c>
      <c r="C27080" s="122" t="s">
        <v>162</v>
      </c>
      <c r="D27080" s="117">
        <v>67.010000000000005</v>
      </c>
      <c r="E27080" s="96">
        <v>66.260000000000005</v>
      </c>
      <c r="F27080" s="12">
        <v>1878688</v>
      </c>
    </row>
    <row r="27081" spans="2:6">
      <c r="B27081" s="21">
        <v>42997</v>
      </c>
      <c r="C27081" s="122" t="s">
        <v>163</v>
      </c>
      <c r="D27081" s="117">
        <v>123.96</v>
      </c>
      <c r="E27081" s="96">
        <v>124.74</v>
      </c>
      <c r="F27081" s="12">
        <v>3050029</v>
      </c>
    </row>
    <row r="27082" spans="2:6">
      <c r="B27082" s="21">
        <v>42997</v>
      </c>
      <c r="C27082" s="122" t="s">
        <v>164</v>
      </c>
      <c r="D27082" s="117">
        <v>143.52000000000001</v>
      </c>
      <c r="E27082" s="96">
        <v>143.47</v>
      </c>
      <c r="F27082" s="12">
        <v>1590289</v>
      </c>
    </row>
    <row r="27083" spans="2:6">
      <c r="B27083" s="21">
        <v>42997</v>
      </c>
      <c r="C27083" s="122" t="s">
        <v>165</v>
      </c>
      <c r="D27083" s="117">
        <v>36.729999999999997</v>
      </c>
      <c r="E27083" s="96">
        <v>36.94</v>
      </c>
      <c r="F27083" s="12">
        <v>1448249</v>
      </c>
    </row>
    <row r="27084" spans="2:6">
      <c r="B27084" s="21">
        <v>42997</v>
      </c>
      <c r="C27084" s="122" t="s">
        <v>166</v>
      </c>
      <c r="D27084" s="117">
        <v>105.54</v>
      </c>
      <c r="E27084" s="96">
        <v>105.43</v>
      </c>
      <c r="F27084" s="12">
        <v>1514186</v>
      </c>
    </row>
    <row r="27085" spans="2:6">
      <c r="B27085" s="21">
        <v>42997</v>
      </c>
      <c r="C27085" s="122" t="s">
        <v>167</v>
      </c>
      <c r="D27085" s="117">
        <v>57.83</v>
      </c>
      <c r="E27085" s="96">
        <v>58.85</v>
      </c>
      <c r="F27085" s="12">
        <v>4056804</v>
      </c>
    </row>
    <row r="27086" spans="2:6">
      <c r="B27086" s="21">
        <v>42997</v>
      </c>
      <c r="C27086" s="122" t="s">
        <v>168</v>
      </c>
      <c r="D27086" s="117">
        <v>104.58</v>
      </c>
      <c r="E27086" s="96">
        <v>102.16</v>
      </c>
      <c r="F27086" s="12">
        <v>4935645</v>
      </c>
    </row>
    <row r="27087" spans="2:6">
      <c r="B27087" s="21">
        <v>42997</v>
      </c>
      <c r="C27087" s="122" t="s">
        <v>169</v>
      </c>
      <c r="D27087" s="117">
        <v>65.2</v>
      </c>
      <c r="E27087" s="96">
        <v>65.22</v>
      </c>
      <c r="F27087" s="12">
        <v>3909035</v>
      </c>
    </row>
    <row r="27088" spans="2:6">
      <c r="B27088" s="21">
        <v>42997</v>
      </c>
      <c r="C27088" s="122" t="s">
        <v>170</v>
      </c>
      <c r="D27088" s="117">
        <v>142.93</v>
      </c>
      <c r="E27088" s="96">
        <v>143.47</v>
      </c>
      <c r="F27088" s="12">
        <v>3102753</v>
      </c>
    </row>
    <row r="27089" spans="2:6">
      <c r="B27089" s="21">
        <v>42997</v>
      </c>
      <c r="C27089" s="122" t="s">
        <v>171</v>
      </c>
      <c r="D27089" s="117">
        <v>70.180000000000007</v>
      </c>
      <c r="E27089" s="96">
        <v>69.66</v>
      </c>
      <c r="F27089" s="12">
        <v>2857141</v>
      </c>
    </row>
    <row r="27090" spans="2:6">
      <c r="B27090" s="21">
        <v>42997</v>
      </c>
      <c r="C27090" s="122" t="s">
        <v>172</v>
      </c>
      <c r="D27090" s="117">
        <v>35.25</v>
      </c>
      <c r="E27090" s="96">
        <v>35.54</v>
      </c>
      <c r="F27090" s="12">
        <v>5590029</v>
      </c>
    </row>
    <row r="27091" spans="2:6">
      <c r="B27091" s="21">
        <v>42997</v>
      </c>
      <c r="C27091" s="122" t="s">
        <v>173</v>
      </c>
      <c r="D27091" s="117">
        <v>35.619999999999997</v>
      </c>
      <c r="E27091" s="96">
        <v>35.82</v>
      </c>
      <c r="F27091" s="12">
        <v>4242340</v>
      </c>
    </row>
    <row r="27092" spans="2:6">
      <c r="B27092" s="21">
        <v>42997</v>
      </c>
      <c r="C27092" s="122" t="s">
        <v>174</v>
      </c>
      <c r="D27092" s="117">
        <v>50.69</v>
      </c>
      <c r="E27092" s="96">
        <v>50.57</v>
      </c>
      <c r="F27092" s="12">
        <v>1211621</v>
      </c>
    </row>
    <row r="27093" spans="2:6">
      <c r="B27093" s="21">
        <v>42997</v>
      </c>
      <c r="C27093" s="122" t="s">
        <v>175</v>
      </c>
      <c r="D27093" s="117">
        <v>4.08</v>
      </c>
      <c r="E27093" s="96">
        <v>4.04</v>
      </c>
      <c r="F27093" s="12">
        <v>19210027</v>
      </c>
    </row>
    <row r="27094" spans="2:6">
      <c r="B27094" s="21">
        <v>42997</v>
      </c>
      <c r="C27094" s="122" t="s">
        <v>176</v>
      </c>
      <c r="D27094" s="117">
        <v>72.37</v>
      </c>
      <c r="E27094" s="96">
        <v>72.599999999999994</v>
      </c>
      <c r="F27094" s="12">
        <v>1041167</v>
      </c>
    </row>
    <row r="27095" spans="2:6">
      <c r="B27095" s="21">
        <v>42997</v>
      </c>
      <c r="C27095" s="122" t="s">
        <v>177</v>
      </c>
      <c r="D27095" s="117">
        <v>368.39</v>
      </c>
      <c r="E27095" s="96">
        <v>364.02</v>
      </c>
      <c r="F27095" s="12">
        <v>3302164</v>
      </c>
    </row>
    <row r="27096" spans="2:6">
      <c r="B27096" s="21">
        <v>42997</v>
      </c>
      <c r="C27096" s="122" t="s">
        <v>178</v>
      </c>
      <c r="D27096" s="117">
        <v>185.94</v>
      </c>
      <c r="E27096" s="96">
        <v>181.51</v>
      </c>
      <c r="F27096" s="12">
        <v>1931120</v>
      </c>
    </row>
    <row r="27097" spans="2:6">
      <c r="B27097" s="21">
        <v>42997</v>
      </c>
      <c r="C27097" s="122" t="s">
        <v>179</v>
      </c>
      <c r="D27097" s="117">
        <v>76.3</v>
      </c>
      <c r="E27097" s="96">
        <v>76.040000000000006</v>
      </c>
      <c r="F27097" s="12">
        <v>407998</v>
      </c>
    </row>
    <row r="27098" spans="2:6">
      <c r="B27098" s="21">
        <v>42997</v>
      </c>
      <c r="C27098" s="122" t="s">
        <v>180</v>
      </c>
      <c r="D27098" s="117">
        <v>72.53</v>
      </c>
      <c r="E27098" s="96">
        <v>72.81</v>
      </c>
      <c r="F27098" s="12">
        <v>2727889</v>
      </c>
    </row>
    <row r="27099" spans="2:6">
      <c r="B27099" s="21">
        <v>42997</v>
      </c>
      <c r="C27099" s="122" t="s">
        <v>181</v>
      </c>
      <c r="D27099" s="117">
        <v>137.4</v>
      </c>
      <c r="E27099" s="96">
        <v>137.52000000000001</v>
      </c>
      <c r="F27099" s="12">
        <v>615353</v>
      </c>
    </row>
    <row r="27100" spans="2:6">
      <c r="B27100" s="21">
        <v>42997</v>
      </c>
      <c r="C27100" s="122" t="s">
        <v>182</v>
      </c>
      <c r="D27100" s="117">
        <v>70.760000000000005</v>
      </c>
      <c r="E27100" s="96">
        <v>71.84</v>
      </c>
      <c r="F27100" s="12">
        <v>1470211</v>
      </c>
    </row>
    <row r="27101" spans="2:6">
      <c r="B27101" s="21">
        <v>42997</v>
      </c>
      <c r="C27101" s="122" t="s">
        <v>183</v>
      </c>
      <c r="D27101" s="117">
        <v>37.07</v>
      </c>
      <c r="E27101" s="96">
        <v>37.299999999999997</v>
      </c>
      <c r="F27101" s="12">
        <v>38769662</v>
      </c>
    </row>
    <row r="27102" spans="2:6">
      <c r="B27102" s="21">
        <v>42997</v>
      </c>
      <c r="C27102" s="122" t="s">
        <v>184</v>
      </c>
      <c r="D27102" s="117">
        <v>131.51</v>
      </c>
      <c r="E27102" s="96">
        <v>131.81</v>
      </c>
      <c r="F27102" s="12">
        <v>1635724</v>
      </c>
    </row>
    <row r="27103" spans="2:6">
      <c r="B27103" s="21">
        <v>42997</v>
      </c>
      <c r="C27103" s="122" t="s">
        <v>185</v>
      </c>
      <c r="D27103" s="117">
        <v>302.66000000000003</v>
      </c>
      <c r="E27103" s="96">
        <v>303.41000000000003</v>
      </c>
      <c r="F27103" s="12">
        <v>1733538</v>
      </c>
    </row>
    <row r="27104" spans="2:6">
      <c r="B27104" s="21">
        <v>42997</v>
      </c>
      <c r="C27104" s="122" t="s">
        <v>186</v>
      </c>
      <c r="D27104" s="117">
        <v>167.44</v>
      </c>
      <c r="E27104" s="96">
        <v>167.5</v>
      </c>
      <c r="F27104" s="12">
        <v>1119947</v>
      </c>
    </row>
    <row r="27105" spans="2:6">
      <c r="B27105" s="21">
        <v>42997</v>
      </c>
      <c r="C27105" s="122" t="s">
        <v>187</v>
      </c>
      <c r="D27105" s="117">
        <v>47.68</v>
      </c>
      <c r="E27105" s="96">
        <v>47.39</v>
      </c>
      <c r="F27105" s="12">
        <v>2299182</v>
      </c>
    </row>
    <row r="27106" spans="2:6">
      <c r="B27106" s="21">
        <v>42997</v>
      </c>
      <c r="C27106" s="122" t="s">
        <v>188</v>
      </c>
      <c r="D27106" s="117">
        <v>94.74</v>
      </c>
      <c r="E27106" s="96">
        <v>89.78</v>
      </c>
      <c r="F27106" s="12">
        <v>4711773</v>
      </c>
    </row>
    <row r="27107" spans="2:6">
      <c r="B27107" s="21">
        <v>42997</v>
      </c>
      <c r="C27107" s="122" t="s">
        <v>189</v>
      </c>
      <c r="D27107" s="117">
        <v>30.05</v>
      </c>
      <c r="E27107" s="96">
        <v>29.97</v>
      </c>
      <c r="F27107" s="12">
        <v>3556693</v>
      </c>
    </row>
    <row r="27108" spans="2:6">
      <c r="B27108" s="21">
        <v>42997</v>
      </c>
      <c r="C27108" s="122" t="s">
        <v>190</v>
      </c>
      <c r="D27108" s="117">
        <v>80.2</v>
      </c>
      <c r="E27108" s="96">
        <v>80.959999999999994</v>
      </c>
      <c r="F27108" s="12">
        <v>2693708</v>
      </c>
    </row>
    <row r="27109" spans="2:6">
      <c r="B27109" s="21">
        <v>42997</v>
      </c>
      <c r="C27109" s="122" t="s">
        <v>191</v>
      </c>
      <c r="D27109" s="117">
        <v>26.46</v>
      </c>
      <c r="E27109" s="96">
        <v>26.21</v>
      </c>
      <c r="F27109" s="12">
        <v>6262295</v>
      </c>
    </row>
    <row r="27110" spans="2:6">
      <c r="B27110" s="21">
        <v>42997</v>
      </c>
      <c r="C27110" s="122" t="s">
        <v>192</v>
      </c>
      <c r="D27110" s="117">
        <v>40.51</v>
      </c>
      <c r="E27110" s="96">
        <v>40.35</v>
      </c>
      <c r="F27110" s="12">
        <v>3242499</v>
      </c>
    </row>
    <row r="27111" spans="2:6">
      <c r="B27111" s="21">
        <v>42997</v>
      </c>
      <c r="C27111" s="122" t="s">
        <v>193</v>
      </c>
      <c r="D27111" s="117">
        <v>130.49</v>
      </c>
      <c r="E27111" s="96">
        <v>130.57</v>
      </c>
      <c r="F27111" s="12">
        <v>3654602</v>
      </c>
    </row>
    <row r="27112" spans="2:6">
      <c r="B27112" s="21">
        <v>42997</v>
      </c>
      <c r="C27112" s="122" t="s">
        <v>194</v>
      </c>
      <c r="D27112" s="117">
        <v>248.83</v>
      </c>
      <c r="E27112" s="96">
        <v>235.99</v>
      </c>
      <c r="F27112" s="12">
        <v>1168332</v>
      </c>
    </row>
    <row r="27113" spans="2:6">
      <c r="B27113" s="21">
        <v>42997</v>
      </c>
      <c r="C27113" s="122" t="s">
        <v>195</v>
      </c>
      <c r="D27113" s="117">
        <v>47.11</v>
      </c>
      <c r="E27113" s="96">
        <v>47.55</v>
      </c>
      <c r="F27113" s="12">
        <v>6216148</v>
      </c>
    </row>
    <row r="27114" spans="2:6">
      <c r="B27114" s="21">
        <v>42997</v>
      </c>
      <c r="C27114" s="122" t="s">
        <v>196</v>
      </c>
      <c r="D27114" s="117">
        <v>160.96</v>
      </c>
      <c r="E27114" s="96">
        <v>161.56</v>
      </c>
      <c r="F27114" s="12">
        <v>1790775</v>
      </c>
    </row>
    <row r="27115" spans="2:6">
      <c r="B27115" s="21">
        <v>42997</v>
      </c>
      <c r="C27115" s="122" t="s">
        <v>197</v>
      </c>
      <c r="D27115" s="117">
        <v>16.84</v>
      </c>
      <c r="E27115" s="96">
        <v>16.62</v>
      </c>
      <c r="F27115" s="12">
        <v>5187309</v>
      </c>
    </row>
    <row r="27116" spans="2:6">
      <c r="B27116" s="21">
        <v>42997</v>
      </c>
      <c r="C27116" s="122" t="s">
        <v>198</v>
      </c>
      <c r="D27116" s="117">
        <v>48.06</v>
      </c>
      <c r="E27116" s="96">
        <v>47.32</v>
      </c>
      <c r="F27116" s="12">
        <v>2552537</v>
      </c>
    </row>
    <row r="27117" spans="2:6">
      <c r="B27117" s="21">
        <v>42997</v>
      </c>
      <c r="C27117" s="122" t="s">
        <v>199</v>
      </c>
      <c r="D27117" s="117">
        <v>95.97</v>
      </c>
      <c r="E27117" s="96">
        <v>95.35</v>
      </c>
      <c r="F27117" s="12">
        <v>3521029</v>
      </c>
    </row>
    <row r="27118" spans="2:6">
      <c r="B27118" s="21">
        <v>42997</v>
      </c>
      <c r="C27118" s="122" t="s">
        <v>200</v>
      </c>
      <c r="D27118" s="117">
        <v>32.46</v>
      </c>
      <c r="E27118" s="96">
        <v>32.49</v>
      </c>
      <c r="F27118" s="12">
        <v>12927654</v>
      </c>
    </row>
    <row r="27119" spans="2:6">
      <c r="B27119" s="21">
        <v>42997</v>
      </c>
      <c r="C27119" s="122" t="s">
        <v>201</v>
      </c>
      <c r="D27119" s="117">
        <v>31.72</v>
      </c>
      <c r="E27119" s="96">
        <v>31.75</v>
      </c>
      <c r="F27119" s="12">
        <v>1243478</v>
      </c>
    </row>
    <row r="27120" spans="2:6">
      <c r="B27120" s="21">
        <v>42997</v>
      </c>
      <c r="C27120" s="122" t="s">
        <v>202</v>
      </c>
      <c r="D27120" s="117">
        <v>51.95</v>
      </c>
      <c r="E27120" s="96">
        <v>51.78</v>
      </c>
      <c r="F27120" s="12">
        <v>6379759</v>
      </c>
    </row>
    <row r="27121" spans="2:6">
      <c r="B27121" s="21">
        <v>42997</v>
      </c>
      <c r="C27121" s="122" t="s">
        <v>203</v>
      </c>
      <c r="D27121" s="117">
        <v>134.43</v>
      </c>
      <c r="E27121" s="96">
        <v>134.75</v>
      </c>
      <c r="F27121" s="12">
        <v>481801</v>
      </c>
    </row>
    <row r="27122" spans="2:6">
      <c r="B27122" s="21">
        <v>42997</v>
      </c>
      <c r="C27122" s="122" t="s">
        <v>204</v>
      </c>
      <c r="D27122" s="117">
        <v>18.350000000000001</v>
      </c>
      <c r="E27122" s="96">
        <v>18.53</v>
      </c>
      <c r="F27122" s="12">
        <v>8224583</v>
      </c>
    </row>
    <row r="27123" spans="2:6">
      <c r="B27123" s="21">
        <v>42997</v>
      </c>
      <c r="C27123" s="122" t="s">
        <v>205</v>
      </c>
      <c r="D27123" s="117">
        <v>72.25</v>
      </c>
      <c r="E27123" s="96">
        <v>72.5</v>
      </c>
      <c r="F27123" s="12">
        <v>2620376</v>
      </c>
    </row>
    <row r="27124" spans="2:6">
      <c r="B27124" s="21">
        <v>42997</v>
      </c>
      <c r="C27124" s="122" t="s">
        <v>206</v>
      </c>
      <c r="D27124" s="117">
        <v>76.89</v>
      </c>
      <c r="E27124" s="96">
        <v>76.48</v>
      </c>
      <c r="F27124" s="12">
        <v>794971</v>
      </c>
    </row>
    <row r="27125" spans="2:6">
      <c r="B27125" s="21">
        <v>42997</v>
      </c>
      <c r="C27125" s="122" t="s">
        <v>207</v>
      </c>
      <c r="D27125" s="117">
        <v>83.75</v>
      </c>
      <c r="E27125" s="96">
        <v>83.1</v>
      </c>
      <c r="F27125" s="12">
        <v>4568200</v>
      </c>
    </row>
    <row r="27126" spans="2:6">
      <c r="B27126" s="21">
        <v>42997</v>
      </c>
      <c r="C27126" s="122" t="s">
        <v>208</v>
      </c>
      <c r="D27126" s="117">
        <v>115.25</v>
      </c>
      <c r="E27126" s="96">
        <v>116.34</v>
      </c>
      <c r="F27126" s="12">
        <v>6187969</v>
      </c>
    </row>
    <row r="27127" spans="2:6">
      <c r="B27127" s="21">
        <v>42997</v>
      </c>
      <c r="C27127" s="122" t="s">
        <v>209</v>
      </c>
      <c r="D27127" s="117">
        <v>123.47</v>
      </c>
      <c r="E27127" s="96">
        <v>122.53</v>
      </c>
      <c r="F27127" s="12">
        <v>942726</v>
      </c>
    </row>
    <row r="27128" spans="2:6">
      <c r="B27128" s="21">
        <v>42997</v>
      </c>
      <c r="C27128" s="122" t="s">
        <v>210</v>
      </c>
      <c r="D27128" s="117">
        <v>78.69</v>
      </c>
      <c r="E27128" s="96">
        <v>78.33</v>
      </c>
      <c r="F27128" s="12">
        <v>2463727</v>
      </c>
    </row>
    <row r="27129" spans="2:6">
      <c r="B27129" s="21">
        <v>42997</v>
      </c>
      <c r="C27129" s="122" t="s">
        <v>211</v>
      </c>
      <c r="D27129" s="117">
        <v>48.01</v>
      </c>
      <c r="E27129" s="96">
        <v>47.9</v>
      </c>
      <c r="F27129" s="12">
        <v>6782333</v>
      </c>
    </row>
    <row r="27130" spans="2:6">
      <c r="B27130" s="21">
        <v>42997</v>
      </c>
      <c r="C27130" s="122" t="s">
        <v>212</v>
      </c>
      <c r="D27130" s="117">
        <v>120</v>
      </c>
      <c r="E27130" s="96">
        <v>123.08</v>
      </c>
      <c r="F27130" s="12">
        <v>3947014</v>
      </c>
    </row>
    <row r="27131" spans="2:6">
      <c r="B27131" s="21">
        <v>42997</v>
      </c>
      <c r="C27131" s="122" t="s">
        <v>213</v>
      </c>
      <c r="D27131" s="117">
        <v>60.25</v>
      </c>
      <c r="E27131" s="96">
        <v>60.49</v>
      </c>
      <c r="F27131" s="12">
        <v>2007282</v>
      </c>
    </row>
    <row r="27132" spans="2:6">
      <c r="B27132" s="21">
        <v>42997</v>
      </c>
      <c r="C27132" s="122" t="s">
        <v>214</v>
      </c>
      <c r="D27132" s="117">
        <v>77.349999999999994</v>
      </c>
      <c r="E27132" s="96">
        <v>76.989999999999995</v>
      </c>
      <c r="F27132" s="12">
        <v>2099533</v>
      </c>
    </row>
    <row r="27133" spans="2:6">
      <c r="B27133" s="21">
        <v>42997</v>
      </c>
      <c r="C27133" s="122" t="s">
        <v>215</v>
      </c>
      <c r="D27133" s="117">
        <v>103.78</v>
      </c>
      <c r="E27133" s="96">
        <v>101.86</v>
      </c>
      <c r="F27133" s="12">
        <v>1231066</v>
      </c>
    </row>
    <row r="27134" spans="2:6">
      <c r="B27134" s="21">
        <v>42997</v>
      </c>
      <c r="C27134" s="122" t="s">
        <v>216</v>
      </c>
      <c r="D27134" s="117">
        <v>37.42</v>
      </c>
      <c r="E27134" s="96">
        <v>37.57</v>
      </c>
      <c r="F27134" s="12">
        <v>4712994</v>
      </c>
    </row>
    <row r="27135" spans="2:6">
      <c r="B27135" s="21">
        <v>42997</v>
      </c>
      <c r="C27135" s="122" t="s">
        <v>217</v>
      </c>
      <c r="D27135" s="117">
        <v>88.15</v>
      </c>
      <c r="E27135" s="96">
        <v>86.87</v>
      </c>
      <c r="F27135" s="12">
        <v>3143822</v>
      </c>
    </row>
    <row r="27136" spans="2:6">
      <c r="B27136" s="21">
        <v>42997</v>
      </c>
      <c r="C27136" s="122" t="s">
        <v>218</v>
      </c>
      <c r="D27136" s="117">
        <v>98.23</v>
      </c>
      <c r="E27136" s="96">
        <v>98.43</v>
      </c>
      <c r="F27136" s="12">
        <v>6970280</v>
      </c>
    </row>
    <row r="27137" spans="2:6">
      <c r="B27137" s="21">
        <v>42997</v>
      </c>
      <c r="C27137" s="122" t="s">
        <v>219</v>
      </c>
      <c r="D27137" s="117">
        <v>21.32</v>
      </c>
      <c r="E27137" s="96">
        <v>21.29</v>
      </c>
      <c r="F27137" s="12">
        <v>3747489</v>
      </c>
    </row>
    <row r="27138" spans="2:6">
      <c r="B27138" s="21">
        <v>42997</v>
      </c>
      <c r="C27138" s="122" t="s">
        <v>220</v>
      </c>
      <c r="D27138" s="117">
        <v>20.100000000000001</v>
      </c>
      <c r="E27138" s="96">
        <v>20.059999999999999</v>
      </c>
      <c r="F27138" s="12">
        <v>2131477</v>
      </c>
    </row>
    <row r="27139" spans="2:6">
      <c r="B27139" s="21">
        <v>42997</v>
      </c>
      <c r="C27139" s="122" t="s">
        <v>221</v>
      </c>
      <c r="D27139" s="117">
        <v>52.78</v>
      </c>
      <c r="E27139" s="96">
        <v>53.38</v>
      </c>
      <c r="F27139" s="12">
        <v>3030239</v>
      </c>
    </row>
    <row r="27140" spans="2:6">
      <c r="B27140" s="21">
        <v>42997</v>
      </c>
      <c r="C27140" s="122" t="s">
        <v>222</v>
      </c>
      <c r="D27140" s="117">
        <v>100.84</v>
      </c>
      <c r="E27140" s="96">
        <v>100.9</v>
      </c>
      <c r="F27140" s="12">
        <v>1521872</v>
      </c>
    </row>
    <row r="27141" spans="2:6">
      <c r="B27141" s="21">
        <v>42997</v>
      </c>
      <c r="C27141" s="122" t="s">
        <v>223</v>
      </c>
      <c r="D27141" s="117">
        <v>117.21</v>
      </c>
      <c r="E27141" s="96">
        <v>117.26</v>
      </c>
      <c r="F27141" s="12">
        <v>2015787</v>
      </c>
    </row>
    <row r="27142" spans="2:6">
      <c r="B27142" s="21">
        <v>42997</v>
      </c>
      <c r="C27142" s="122" t="s">
        <v>224</v>
      </c>
      <c r="D27142" s="117">
        <v>83.09</v>
      </c>
      <c r="E27142" s="96">
        <v>83.43</v>
      </c>
      <c r="F27142" s="12">
        <v>2252482</v>
      </c>
    </row>
    <row r="27143" spans="2:6">
      <c r="B27143" s="21">
        <v>42997</v>
      </c>
      <c r="C27143" s="122" t="s">
        <v>225</v>
      </c>
      <c r="D27143" s="117">
        <v>90.14</v>
      </c>
      <c r="E27143" s="96">
        <v>90.96</v>
      </c>
      <c r="F27143" s="12">
        <v>991656</v>
      </c>
    </row>
    <row r="27144" spans="2:6">
      <c r="B27144" s="21">
        <v>42997</v>
      </c>
      <c r="C27144" s="122" t="s">
        <v>226</v>
      </c>
      <c r="D27144" s="117">
        <v>91.87</v>
      </c>
      <c r="E27144" s="96">
        <v>91.8</v>
      </c>
      <c r="F27144" s="12">
        <v>969168</v>
      </c>
    </row>
    <row r="27145" spans="2:6">
      <c r="B27145" s="21">
        <v>42997</v>
      </c>
      <c r="C27145" s="122" t="s">
        <v>227</v>
      </c>
      <c r="D27145" s="117">
        <v>29.66</v>
      </c>
      <c r="E27145" s="96">
        <v>29.45</v>
      </c>
      <c r="F27145" s="12">
        <v>3230542</v>
      </c>
    </row>
    <row r="27146" spans="2:6">
      <c r="B27146" s="21">
        <v>42997</v>
      </c>
      <c r="C27146" s="122" t="s">
        <v>228</v>
      </c>
      <c r="D27146" s="117">
        <v>84.36</v>
      </c>
      <c r="E27146" s="96">
        <v>83.31</v>
      </c>
      <c r="F27146" s="12">
        <v>2423108</v>
      </c>
    </row>
    <row r="27147" spans="2:6">
      <c r="B27147" s="21">
        <v>42997</v>
      </c>
      <c r="C27147" s="122" t="s">
        <v>229</v>
      </c>
      <c r="D27147" s="117">
        <v>110.45</v>
      </c>
      <c r="E27147" s="96">
        <v>110.18</v>
      </c>
      <c r="F27147" s="12">
        <v>757189</v>
      </c>
    </row>
    <row r="27148" spans="2:6">
      <c r="B27148" s="21">
        <v>42997</v>
      </c>
      <c r="C27148" s="122" t="s">
        <v>230</v>
      </c>
      <c r="D27148" s="117">
        <v>86.06</v>
      </c>
      <c r="E27148" s="96">
        <v>85.98</v>
      </c>
      <c r="F27148" s="12">
        <v>1954331</v>
      </c>
    </row>
    <row r="27149" spans="2:6">
      <c r="B27149" s="21">
        <v>42997</v>
      </c>
      <c r="C27149" s="122" t="s">
        <v>231</v>
      </c>
      <c r="D27149" s="117">
        <v>60.69</v>
      </c>
      <c r="E27149" s="96">
        <v>59.28</v>
      </c>
      <c r="F27149" s="12">
        <v>2038945</v>
      </c>
    </row>
    <row r="27150" spans="2:6">
      <c r="B27150" s="21">
        <v>42997</v>
      </c>
      <c r="C27150" s="122" t="s">
        <v>232</v>
      </c>
      <c r="D27150" s="117">
        <v>33.950000000000003</v>
      </c>
      <c r="E27150" s="96">
        <v>33.770000000000003</v>
      </c>
      <c r="F27150" s="12">
        <v>3604989</v>
      </c>
    </row>
    <row r="27151" spans="2:6">
      <c r="B27151" s="21">
        <v>42997</v>
      </c>
      <c r="C27151" s="122" t="s">
        <v>233</v>
      </c>
      <c r="D27151" s="117">
        <v>70.02</v>
      </c>
      <c r="E27151" s="96">
        <v>70.05</v>
      </c>
      <c r="F27151" s="12">
        <v>6713280</v>
      </c>
    </row>
    <row r="27152" spans="2:6">
      <c r="B27152" s="21">
        <v>42997</v>
      </c>
      <c r="C27152" s="122" t="s">
        <v>234</v>
      </c>
      <c r="D27152" s="117">
        <v>84.9</v>
      </c>
      <c r="E27152" s="96">
        <v>84.77</v>
      </c>
      <c r="F27152" s="12">
        <v>832947</v>
      </c>
    </row>
    <row r="27153" spans="2:6">
      <c r="B27153" s="21">
        <v>42997</v>
      </c>
      <c r="C27153" s="122" t="s">
        <v>235</v>
      </c>
      <c r="D27153" s="117">
        <v>120.25</v>
      </c>
      <c r="E27153" s="96">
        <v>120.21</v>
      </c>
      <c r="F27153" s="12">
        <v>2237901</v>
      </c>
    </row>
    <row r="27154" spans="2:6">
      <c r="B27154" s="21">
        <v>42997</v>
      </c>
      <c r="C27154" s="122" t="s">
        <v>236</v>
      </c>
      <c r="D27154" s="117">
        <v>38.5</v>
      </c>
      <c r="E27154" s="96">
        <v>38.590000000000003</v>
      </c>
      <c r="F27154" s="12">
        <v>5215295</v>
      </c>
    </row>
    <row r="27155" spans="2:6">
      <c r="B27155" s="21">
        <v>42997</v>
      </c>
      <c r="C27155" s="122" t="s">
        <v>237</v>
      </c>
      <c r="D27155" s="117">
        <v>130.96</v>
      </c>
      <c r="E27155" s="96">
        <v>130.74</v>
      </c>
      <c r="F27155" s="12">
        <v>652630</v>
      </c>
    </row>
    <row r="27156" spans="2:6">
      <c r="B27156" s="21">
        <v>42997</v>
      </c>
      <c r="C27156" s="122" t="s">
        <v>238</v>
      </c>
      <c r="D27156" s="117">
        <v>83.67</v>
      </c>
      <c r="E27156" s="96">
        <v>83.41</v>
      </c>
      <c r="F27156" s="12">
        <v>1305218</v>
      </c>
    </row>
    <row r="27157" spans="2:6">
      <c r="B27157" s="21">
        <v>42997</v>
      </c>
      <c r="C27157" s="122" t="s">
        <v>239</v>
      </c>
      <c r="D27157" s="117">
        <v>92.5</v>
      </c>
      <c r="E27157" s="96">
        <v>94.87</v>
      </c>
      <c r="F27157" s="12">
        <v>7847041</v>
      </c>
    </row>
    <row r="27158" spans="2:6">
      <c r="B27158" s="21">
        <v>42997</v>
      </c>
      <c r="C27158" s="122" t="s">
        <v>240</v>
      </c>
      <c r="D27158" s="117">
        <v>80.510000000000005</v>
      </c>
      <c r="E27158" s="96">
        <v>79.709999999999994</v>
      </c>
      <c r="F27158" s="12">
        <v>2506899</v>
      </c>
    </row>
    <row r="27159" spans="2:6">
      <c r="B27159" s="21">
        <v>42997</v>
      </c>
      <c r="C27159" s="122" t="s">
        <v>241</v>
      </c>
      <c r="D27159" s="117">
        <v>110.27</v>
      </c>
      <c r="E27159" s="96">
        <v>110.35</v>
      </c>
      <c r="F27159" s="12">
        <v>1061889</v>
      </c>
    </row>
    <row r="27160" spans="2:6">
      <c r="B27160" s="21">
        <v>42997</v>
      </c>
      <c r="C27160" s="122" t="s">
        <v>242</v>
      </c>
      <c r="D27160" s="117">
        <v>85.51</v>
      </c>
      <c r="E27160" s="96">
        <v>86.67</v>
      </c>
      <c r="F27160" s="12">
        <v>1499609</v>
      </c>
    </row>
    <row r="27161" spans="2:6">
      <c r="B27161" s="21">
        <v>42997</v>
      </c>
      <c r="C27161" s="122" t="s">
        <v>243</v>
      </c>
      <c r="D27161" s="117">
        <v>62.99</v>
      </c>
      <c r="E27161" s="96">
        <v>63.21</v>
      </c>
      <c r="F27161" s="12">
        <v>2131466</v>
      </c>
    </row>
    <row r="27162" spans="2:6">
      <c r="B27162" s="21">
        <v>42997</v>
      </c>
      <c r="C27162" s="122" t="s">
        <v>244</v>
      </c>
      <c r="D27162" s="117">
        <v>93.08</v>
      </c>
      <c r="E27162" s="96">
        <v>93.13</v>
      </c>
      <c r="F27162" s="12">
        <v>2074609</v>
      </c>
    </row>
    <row r="27163" spans="2:6">
      <c r="B27163" s="21">
        <v>42997</v>
      </c>
      <c r="C27163" s="122" t="s">
        <v>245</v>
      </c>
      <c r="D27163" s="117">
        <v>450.45</v>
      </c>
      <c r="E27163" s="96">
        <v>453.04</v>
      </c>
      <c r="F27163" s="12">
        <v>788092</v>
      </c>
    </row>
    <row r="27164" spans="2:6">
      <c r="B27164" s="21">
        <v>42997</v>
      </c>
      <c r="C27164" s="122" t="s">
        <v>246</v>
      </c>
      <c r="D27164" s="117">
        <v>67.64</v>
      </c>
      <c r="E27164" s="96">
        <v>66.83</v>
      </c>
      <c r="F27164" s="12">
        <v>1854002</v>
      </c>
    </row>
    <row r="27165" spans="2:6">
      <c r="B27165" s="21">
        <v>42997</v>
      </c>
      <c r="C27165" s="122" t="s">
        <v>247</v>
      </c>
      <c r="D27165" s="117">
        <v>64.36</v>
      </c>
      <c r="E27165" s="96">
        <v>64.12</v>
      </c>
      <c r="F27165" s="12">
        <v>2254865</v>
      </c>
    </row>
    <row r="27166" spans="2:6">
      <c r="B27166" s="21">
        <v>42997</v>
      </c>
      <c r="C27166" s="122" t="s">
        <v>248</v>
      </c>
      <c r="D27166" s="117">
        <v>61.74</v>
      </c>
      <c r="E27166" s="96">
        <v>61.77</v>
      </c>
      <c r="F27166" s="12">
        <v>1447286</v>
      </c>
    </row>
    <row r="27167" spans="2:6">
      <c r="B27167" s="21">
        <v>42997</v>
      </c>
      <c r="C27167" s="122" t="s">
        <v>249</v>
      </c>
      <c r="D27167" s="117">
        <v>62.12</v>
      </c>
      <c r="E27167" s="96">
        <v>61</v>
      </c>
      <c r="F27167" s="12">
        <v>7207248</v>
      </c>
    </row>
    <row r="27168" spans="2:6">
      <c r="B27168" s="21">
        <v>42997</v>
      </c>
      <c r="C27168" s="122" t="s">
        <v>250</v>
      </c>
      <c r="D27168" s="117">
        <v>260.3</v>
      </c>
      <c r="E27168" s="96">
        <v>257.41000000000003</v>
      </c>
      <c r="F27168" s="12">
        <v>497234</v>
      </c>
    </row>
    <row r="27169" spans="2:6">
      <c r="B27169" s="21">
        <v>42997</v>
      </c>
      <c r="C27169" s="122" t="s">
        <v>251</v>
      </c>
      <c r="D27169" s="117">
        <v>41.62</v>
      </c>
      <c r="E27169" s="96">
        <v>41.7</v>
      </c>
      <c r="F27169" s="12">
        <v>3536506</v>
      </c>
    </row>
    <row r="27170" spans="2:6">
      <c r="B27170" s="21">
        <v>42997</v>
      </c>
      <c r="C27170" s="122" t="s">
        <v>252</v>
      </c>
      <c r="D27170" s="117">
        <v>77.739999999999995</v>
      </c>
      <c r="E27170" s="96">
        <v>77.03</v>
      </c>
      <c r="F27170" s="12">
        <v>3215299</v>
      </c>
    </row>
    <row r="27171" spans="2:6">
      <c r="B27171" s="21">
        <v>42997</v>
      </c>
      <c r="C27171" s="122" t="s">
        <v>253</v>
      </c>
      <c r="D27171" s="117">
        <v>78.45</v>
      </c>
      <c r="E27171" s="96">
        <v>78.05</v>
      </c>
      <c r="F27171" s="12">
        <v>772411</v>
      </c>
    </row>
    <row r="27172" spans="2:6">
      <c r="B27172" s="21">
        <v>42997</v>
      </c>
      <c r="C27172" s="122" t="s">
        <v>254</v>
      </c>
      <c r="D27172" s="117">
        <v>46.11</v>
      </c>
      <c r="E27172" s="96">
        <v>43.11</v>
      </c>
      <c r="F27172" s="12">
        <v>11219790</v>
      </c>
    </row>
    <row r="27173" spans="2:6">
      <c r="B27173" s="21">
        <v>42997</v>
      </c>
      <c r="C27173" s="122" t="s">
        <v>255</v>
      </c>
      <c r="D27173" s="117">
        <v>112.74</v>
      </c>
      <c r="E27173" s="96">
        <v>111.28</v>
      </c>
      <c r="F27173" s="12">
        <v>973723</v>
      </c>
    </row>
    <row r="27174" spans="2:6">
      <c r="B27174" s="21">
        <v>42997</v>
      </c>
      <c r="C27174" s="122" t="s">
        <v>256</v>
      </c>
      <c r="D27174" s="117">
        <v>37.4</v>
      </c>
      <c r="E27174" s="96">
        <v>37.28</v>
      </c>
      <c r="F27174" s="12">
        <v>5360586</v>
      </c>
    </row>
    <row r="27175" spans="2:6">
      <c r="B27175" s="21">
        <v>42997</v>
      </c>
      <c r="C27175" s="122" t="s">
        <v>257</v>
      </c>
      <c r="D27175" s="117">
        <v>57.08</v>
      </c>
      <c r="E27175" s="96">
        <v>57.12</v>
      </c>
      <c r="F27175" s="12">
        <v>556782</v>
      </c>
    </row>
    <row r="27176" spans="2:6">
      <c r="B27176" s="21">
        <v>42997</v>
      </c>
      <c r="C27176" s="122" t="s">
        <v>258</v>
      </c>
      <c r="D27176" s="117">
        <v>141.6</v>
      </c>
      <c r="E27176" s="96">
        <v>141.47</v>
      </c>
      <c r="F27176" s="12">
        <v>2576257</v>
      </c>
    </row>
    <row r="27177" spans="2:6">
      <c r="B27177" s="21">
        <v>42997</v>
      </c>
      <c r="C27177" s="122" t="s">
        <v>259</v>
      </c>
      <c r="D27177" s="117">
        <v>79.400000000000006</v>
      </c>
      <c r="E27177" s="96">
        <v>79.44</v>
      </c>
      <c r="F27177" s="12">
        <v>1063258</v>
      </c>
    </row>
    <row r="27178" spans="2:6">
      <c r="B27178" s="21">
        <v>42997</v>
      </c>
      <c r="C27178" s="122" t="s">
        <v>260</v>
      </c>
      <c r="D27178" s="117">
        <v>11.63</v>
      </c>
      <c r="E27178" s="96">
        <v>11.72</v>
      </c>
      <c r="F27178" s="12">
        <v>26392861</v>
      </c>
    </row>
    <row r="27179" spans="2:6">
      <c r="B27179" s="21">
        <v>42997</v>
      </c>
      <c r="C27179" s="122" t="s">
        <v>261</v>
      </c>
      <c r="D27179" s="117">
        <v>44.15</v>
      </c>
      <c r="E27179" s="96">
        <v>44.2</v>
      </c>
      <c r="F27179" s="12">
        <v>1762886</v>
      </c>
    </row>
    <row r="27180" spans="2:6">
      <c r="B27180" s="21">
        <v>42997</v>
      </c>
      <c r="C27180" s="122" t="s">
        <v>262</v>
      </c>
      <c r="D27180" s="117">
        <v>170.62</v>
      </c>
      <c r="E27180" s="96">
        <v>172.52</v>
      </c>
      <c r="F27180" s="12">
        <v>13168595</v>
      </c>
    </row>
    <row r="27181" spans="2:6">
      <c r="B27181" s="21">
        <v>42997</v>
      </c>
      <c r="C27181" s="122" t="s">
        <v>263</v>
      </c>
      <c r="D27181" s="117">
        <v>64.319999999999993</v>
      </c>
      <c r="E27181" s="96">
        <v>64.31</v>
      </c>
      <c r="F27181" s="12">
        <v>566430</v>
      </c>
    </row>
    <row r="27182" spans="2:6">
      <c r="B27182" s="21">
        <v>42997</v>
      </c>
      <c r="C27182" s="122" t="s">
        <v>264</v>
      </c>
      <c r="D27182" s="117">
        <v>14.15</v>
      </c>
      <c r="E27182" s="96">
        <v>14.48</v>
      </c>
      <c r="F27182" s="12">
        <v>21264648</v>
      </c>
    </row>
    <row r="27183" spans="2:6">
      <c r="B27183" s="21">
        <v>42997</v>
      </c>
      <c r="C27183" s="122" t="s">
        <v>265</v>
      </c>
      <c r="D27183" s="117">
        <v>215.13</v>
      </c>
      <c r="E27183" s="96">
        <v>216</v>
      </c>
      <c r="F27183" s="12">
        <v>2127029</v>
      </c>
    </row>
    <row r="27184" spans="2:6">
      <c r="B27184" s="21">
        <v>42997</v>
      </c>
      <c r="C27184" s="122" t="s">
        <v>266</v>
      </c>
      <c r="D27184" s="117">
        <v>31.29</v>
      </c>
      <c r="E27184" s="96">
        <v>31.37</v>
      </c>
      <c r="F27184" s="12">
        <v>3938926</v>
      </c>
    </row>
    <row r="27185" spans="2:6">
      <c r="B27185" s="21">
        <v>42997</v>
      </c>
      <c r="C27185" s="122" t="s">
        <v>267</v>
      </c>
      <c r="D27185" s="117">
        <v>117.5</v>
      </c>
      <c r="E27185" s="96">
        <v>116.76</v>
      </c>
      <c r="F27185" s="12">
        <v>614024</v>
      </c>
    </row>
    <row r="27186" spans="2:6">
      <c r="B27186" s="21">
        <v>42997</v>
      </c>
      <c r="C27186" s="122" t="s">
        <v>268</v>
      </c>
      <c r="D27186" s="117">
        <v>93.47</v>
      </c>
      <c r="E27186" s="96">
        <v>92.77</v>
      </c>
      <c r="F27186" s="12">
        <v>1272277</v>
      </c>
    </row>
    <row r="27187" spans="2:6">
      <c r="B27187" s="21">
        <v>42997</v>
      </c>
      <c r="C27187" s="122" t="s">
        <v>269</v>
      </c>
      <c r="D27187" s="117">
        <v>125.65</v>
      </c>
      <c r="E27187" s="96">
        <v>125.17</v>
      </c>
      <c r="F27187" s="12">
        <v>566452</v>
      </c>
    </row>
    <row r="27188" spans="2:6">
      <c r="B27188" s="21">
        <v>42997</v>
      </c>
      <c r="C27188" s="122" t="s">
        <v>270</v>
      </c>
      <c r="D27188" s="117">
        <v>26.89</v>
      </c>
      <c r="E27188" s="96">
        <v>27.18</v>
      </c>
      <c r="F27188" s="12">
        <v>4862454</v>
      </c>
    </row>
    <row r="27189" spans="2:6">
      <c r="B27189" s="21">
        <v>42997</v>
      </c>
      <c r="C27189" s="122" t="s">
        <v>271</v>
      </c>
      <c r="D27189" s="117">
        <v>36.26</v>
      </c>
      <c r="E27189" s="96">
        <v>35.049999999999997</v>
      </c>
      <c r="F27189" s="12">
        <v>3552376</v>
      </c>
    </row>
    <row r="27190" spans="2:6">
      <c r="B27190" s="21">
        <v>42997</v>
      </c>
      <c r="C27190" s="122" t="s">
        <v>272</v>
      </c>
      <c r="D27190" s="117">
        <v>40.76</v>
      </c>
      <c r="E27190" s="96">
        <v>39.770000000000003</v>
      </c>
      <c r="F27190" s="12">
        <v>2580652</v>
      </c>
    </row>
    <row r="27191" spans="2:6">
      <c r="B27191" s="21">
        <v>42997</v>
      </c>
      <c r="C27191" s="122" t="s">
        <v>273</v>
      </c>
      <c r="D27191" s="117">
        <v>40.26</v>
      </c>
      <c r="E27191" s="96">
        <v>40.49</v>
      </c>
      <c r="F27191" s="12">
        <v>937366</v>
      </c>
    </row>
    <row r="27192" spans="2:6">
      <c r="B27192" s="21">
        <v>42997</v>
      </c>
      <c r="C27192" s="122" t="s">
        <v>274</v>
      </c>
      <c r="D27192" s="117">
        <v>41.44</v>
      </c>
      <c r="E27192" s="96">
        <v>41.97</v>
      </c>
      <c r="F27192" s="12">
        <v>891680</v>
      </c>
    </row>
    <row r="27193" spans="2:6">
      <c r="B27193" s="21">
        <v>42997</v>
      </c>
      <c r="C27193" s="122" t="s">
        <v>275</v>
      </c>
      <c r="D27193" s="117">
        <v>91.67</v>
      </c>
      <c r="E27193" s="96">
        <v>92.14</v>
      </c>
      <c r="F27193" s="12">
        <v>1578737</v>
      </c>
    </row>
    <row r="27194" spans="2:6">
      <c r="B27194" s="21">
        <v>42997</v>
      </c>
      <c r="C27194" s="122" t="s">
        <v>276</v>
      </c>
      <c r="D27194" s="117">
        <v>26.1</v>
      </c>
      <c r="E27194" s="96">
        <v>26.27</v>
      </c>
      <c r="F27194" s="12">
        <v>2295230</v>
      </c>
    </row>
    <row r="27195" spans="2:6">
      <c r="B27195" s="21">
        <v>42997</v>
      </c>
      <c r="C27195" s="122" t="s">
        <v>277</v>
      </c>
      <c r="D27195" s="117">
        <v>26.57</v>
      </c>
      <c r="E27195" s="96">
        <v>26.7</v>
      </c>
      <c r="F27195" s="12">
        <v>8031979</v>
      </c>
    </row>
    <row r="27196" spans="2:6">
      <c r="B27196" s="21">
        <v>42997</v>
      </c>
      <c r="C27196" s="122" t="s">
        <v>278</v>
      </c>
      <c r="D27196" s="117">
        <v>127.64</v>
      </c>
      <c r="E27196" s="96">
        <v>125.38</v>
      </c>
      <c r="F27196" s="12">
        <v>593320</v>
      </c>
    </row>
    <row r="27197" spans="2:6">
      <c r="B27197" s="21">
        <v>42997</v>
      </c>
      <c r="C27197" s="122" t="s">
        <v>279</v>
      </c>
      <c r="D27197" s="117">
        <v>70.31</v>
      </c>
      <c r="E27197" s="96">
        <v>70.08</v>
      </c>
      <c r="F27197" s="12">
        <v>961890</v>
      </c>
    </row>
    <row r="27198" spans="2:6">
      <c r="B27198" s="21">
        <v>42997</v>
      </c>
      <c r="C27198" s="122" t="s">
        <v>280</v>
      </c>
      <c r="D27198" s="117">
        <v>201.91</v>
      </c>
      <c r="E27198" s="96">
        <v>203.12</v>
      </c>
      <c r="F27198" s="12">
        <v>784144</v>
      </c>
    </row>
    <row r="27199" spans="2:6">
      <c r="B27199" s="21">
        <v>42997</v>
      </c>
      <c r="C27199" s="122" t="s">
        <v>281</v>
      </c>
      <c r="D27199" s="117">
        <v>24.46</v>
      </c>
      <c r="E27199" s="96">
        <v>24.2</v>
      </c>
      <c r="F27199" s="12">
        <v>45340484</v>
      </c>
    </row>
    <row r="27200" spans="2:6">
      <c r="B27200" s="21">
        <v>42997</v>
      </c>
      <c r="C27200" s="122" t="s">
        <v>282</v>
      </c>
      <c r="D27200" s="117">
        <v>21.32</v>
      </c>
      <c r="E27200" s="96">
        <v>20.95</v>
      </c>
      <c r="F27200" s="12">
        <v>8551865</v>
      </c>
    </row>
    <row r="27201" spans="2:6">
      <c r="B27201" s="21">
        <v>42997</v>
      </c>
      <c r="C27201" s="122" t="s">
        <v>283</v>
      </c>
      <c r="D27201" s="117">
        <v>83.39</v>
      </c>
      <c r="E27201" s="96">
        <v>82.29</v>
      </c>
      <c r="F27201" s="12">
        <v>6310482</v>
      </c>
    </row>
    <row r="27202" spans="2:6">
      <c r="B27202" s="21">
        <v>42997</v>
      </c>
      <c r="C27202" s="122" t="s">
        <v>284</v>
      </c>
      <c r="D27202" s="117">
        <v>56.18</v>
      </c>
      <c r="E27202" s="96">
        <v>55.38</v>
      </c>
      <c r="F27202" s="12">
        <v>6223886</v>
      </c>
    </row>
    <row r="27203" spans="2:6">
      <c r="B27203" s="21">
        <v>42997</v>
      </c>
      <c r="C27203" s="122" t="s">
        <v>24</v>
      </c>
      <c r="D27203" s="117">
        <v>29.54</v>
      </c>
      <c r="E27203" s="96">
        <v>29.91</v>
      </c>
      <c r="F27203" s="12">
        <v>4612880</v>
      </c>
    </row>
    <row r="27204" spans="2:6">
      <c r="B27204" s="21">
        <v>42997</v>
      </c>
      <c r="C27204" s="122" t="s">
        <v>25</v>
      </c>
      <c r="D27204" s="117">
        <v>38.54</v>
      </c>
      <c r="E27204" s="96">
        <v>38.700000000000003</v>
      </c>
      <c r="F27204" s="12">
        <v>11545950</v>
      </c>
    </row>
    <row r="27205" spans="2:6">
      <c r="B27205" s="21">
        <v>42997</v>
      </c>
      <c r="C27205" s="122" t="s">
        <v>26</v>
      </c>
      <c r="D27205" s="117">
        <v>917.42</v>
      </c>
      <c r="E27205" s="96">
        <v>921.81</v>
      </c>
      <c r="F27205" s="12">
        <v>936654</v>
      </c>
    </row>
    <row r="27206" spans="2:6">
      <c r="B27206" s="21">
        <v>42997</v>
      </c>
      <c r="C27206" s="122" t="s">
        <v>27</v>
      </c>
      <c r="D27206" s="117">
        <v>933.41</v>
      </c>
      <c r="E27206" s="96">
        <v>936.86</v>
      </c>
      <c r="F27206" s="12">
        <v>1242726</v>
      </c>
    </row>
    <row r="27207" spans="2:6">
      <c r="B27207" s="21">
        <v>42997</v>
      </c>
      <c r="C27207" s="122" t="s">
        <v>28</v>
      </c>
      <c r="D27207" s="117">
        <v>87.17</v>
      </c>
      <c r="E27207" s="96">
        <v>85.86</v>
      </c>
      <c r="F27207" s="12">
        <v>1150730</v>
      </c>
    </row>
    <row r="27208" spans="2:6">
      <c r="B27208" s="21">
        <v>42997</v>
      </c>
      <c r="C27208" s="122" t="s">
        <v>29</v>
      </c>
      <c r="D27208" s="117">
        <v>97.17</v>
      </c>
      <c r="E27208" s="96">
        <v>96.08</v>
      </c>
      <c r="F27208" s="12">
        <v>842213</v>
      </c>
    </row>
    <row r="27209" spans="2:6">
      <c r="B27209" s="21">
        <v>42997</v>
      </c>
      <c r="C27209" s="122" t="s">
        <v>30</v>
      </c>
      <c r="D27209" s="117">
        <v>28.4</v>
      </c>
      <c r="E27209" s="96">
        <v>27.94</v>
      </c>
      <c r="F27209" s="12">
        <v>5590754</v>
      </c>
    </row>
    <row r="27210" spans="2:6">
      <c r="B27210" s="21">
        <v>42997</v>
      </c>
      <c r="C27210" s="122" t="s">
        <v>31</v>
      </c>
      <c r="D27210" s="117">
        <v>52.51</v>
      </c>
      <c r="E27210" s="96">
        <v>51.94</v>
      </c>
      <c r="F27210" s="12">
        <v>870337</v>
      </c>
    </row>
    <row r="27211" spans="2:6">
      <c r="B27211" s="21">
        <v>42997</v>
      </c>
      <c r="C27211" s="122" t="s">
        <v>32</v>
      </c>
      <c r="D27211" s="117">
        <v>228.01</v>
      </c>
      <c r="E27211" s="96">
        <v>228.91</v>
      </c>
      <c r="F27211" s="12">
        <v>1858009</v>
      </c>
    </row>
    <row r="27212" spans="2:6">
      <c r="B27212" s="21">
        <v>42997</v>
      </c>
      <c r="C27212" s="122" t="s">
        <v>33</v>
      </c>
      <c r="D27212" s="117">
        <v>32.380000000000003</v>
      </c>
      <c r="E27212" s="96">
        <v>32.08</v>
      </c>
      <c r="F27212" s="12">
        <v>2134964</v>
      </c>
    </row>
    <row r="27213" spans="2:6">
      <c r="B27213" s="21">
        <v>42997</v>
      </c>
      <c r="C27213" s="122" t="s">
        <v>34</v>
      </c>
      <c r="D27213" s="117">
        <v>170.96</v>
      </c>
      <c r="E27213" s="96">
        <v>170.63</v>
      </c>
      <c r="F27213" s="12">
        <v>760367</v>
      </c>
    </row>
    <row r="27214" spans="2:6">
      <c r="B27214" s="21">
        <v>42997</v>
      </c>
      <c r="C27214" s="122" t="s">
        <v>35</v>
      </c>
      <c r="D27214" s="117">
        <v>42.82</v>
      </c>
      <c r="E27214" s="96">
        <v>42.81</v>
      </c>
      <c r="F27214" s="12">
        <v>7023888</v>
      </c>
    </row>
    <row r="27215" spans="2:6">
      <c r="B27215" s="21">
        <v>42997</v>
      </c>
      <c r="C27215" s="122" t="s">
        <v>36</v>
      </c>
      <c r="D27215" s="117">
        <v>93.04</v>
      </c>
      <c r="E27215" s="96">
        <v>94.99</v>
      </c>
      <c r="F27215" s="12">
        <v>1960819</v>
      </c>
    </row>
    <row r="27216" spans="2:6">
      <c r="B27216" s="21">
        <v>42997</v>
      </c>
      <c r="C27216" s="122" t="s">
        <v>37</v>
      </c>
      <c r="D27216" s="117">
        <v>13.08</v>
      </c>
      <c r="E27216" s="96">
        <v>13.25</v>
      </c>
      <c r="F27216" s="12">
        <v>7600677</v>
      </c>
    </row>
    <row r="27217" spans="2:6">
      <c r="B27217" s="21">
        <v>42997</v>
      </c>
      <c r="C27217" s="122" t="s">
        <v>38</v>
      </c>
      <c r="D27217" s="117">
        <v>24.78</v>
      </c>
      <c r="E27217" s="96">
        <v>24.71</v>
      </c>
      <c r="F27217" s="12">
        <v>4187609</v>
      </c>
    </row>
    <row r="27218" spans="2:6">
      <c r="B27218" s="21">
        <v>42997</v>
      </c>
      <c r="C27218" s="122" t="s">
        <v>39</v>
      </c>
      <c r="D27218" s="117">
        <v>77.53</v>
      </c>
      <c r="E27218" s="96">
        <v>76.3</v>
      </c>
      <c r="F27218" s="12">
        <v>4522355</v>
      </c>
    </row>
    <row r="27219" spans="2:6">
      <c r="B27219" s="21">
        <v>42997</v>
      </c>
      <c r="C27219" s="122" t="s">
        <v>40</v>
      </c>
      <c r="D27219" s="117">
        <v>74.400000000000006</v>
      </c>
      <c r="E27219" s="96">
        <v>73.430000000000007</v>
      </c>
      <c r="F27219" s="12">
        <v>1681232</v>
      </c>
    </row>
    <row r="27220" spans="2:6">
      <c r="B27220" s="21">
        <v>42997</v>
      </c>
      <c r="C27220" s="122" t="s">
        <v>41</v>
      </c>
      <c r="D27220" s="117">
        <v>29.48</v>
      </c>
      <c r="E27220" s="96">
        <v>29.1</v>
      </c>
      <c r="F27220" s="12">
        <v>5575821</v>
      </c>
    </row>
    <row r="27221" spans="2:6">
      <c r="B27221" s="21">
        <v>42997</v>
      </c>
      <c r="C27221" s="122" t="s">
        <v>42</v>
      </c>
      <c r="D27221" s="117">
        <v>157.80000000000001</v>
      </c>
      <c r="E27221" s="96">
        <v>157.66</v>
      </c>
      <c r="F27221" s="12">
        <v>3713412</v>
      </c>
    </row>
    <row r="27222" spans="2:6">
      <c r="B27222" s="21">
        <v>42997</v>
      </c>
      <c r="C27222" s="122" t="s">
        <v>43</v>
      </c>
      <c r="D27222" s="117">
        <v>42.54</v>
      </c>
      <c r="E27222" s="96">
        <v>42.73</v>
      </c>
      <c r="F27222" s="12">
        <v>3212196</v>
      </c>
    </row>
    <row r="27223" spans="2:6">
      <c r="B27223" s="21">
        <v>42997</v>
      </c>
      <c r="C27223" s="122" t="s">
        <v>44</v>
      </c>
      <c r="D27223" s="117">
        <v>53.76</v>
      </c>
      <c r="E27223" s="96">
        <v>54.41</v>
      </c>
      <c r="F27223" s="12">
        <v>1983753</v>
      </c>
    </row>
    <row r="27224" spans="2:6">
      <c r="B27224" s="21">
        <v>42997</v>
      </c>
      <c r="C27224" s="122" t="s">
        <v>45</v>
      </c>
      <c r="D27224" s="117">
        <v>66.56</v>
      </c>
      <c r="E27224" s="96">
        <v>66.89</v>
      </c>
      <c r="F27224" s="12">
        <v>1977168</v>
      </c>
    </row>
    <row r="27225" spans="2:6">
      <c r="B27225" s="21">
        <v>42997</v>
      </c>
      <c r="C27225" s="122" t="s">
        <v>46</v>
      </c>
      <c r="D27225" s="117">
        <v>48.62</v>
      </c>
      <c r="E27225" s="96">
        <v>48.14</v>
      </c>
      <c r="F27225" s="12">
        <v>1066814</v>
      </c>
    </row>
    <row r="27226" spans="2:6">
      <c r="B27226" s="21">
        <v>42997</v>
      </c>
      <c r="C27226" s="122" t="s">
        <v>47</v>
      </c>
      <c r="D27226" s="117">
        <v>37.25</v>
      </c>
      <c r="E27226" s="96">
        <v>37.130000000000003</v>
      </c>
      <c r="F27226" s="12">
        <v>3127078</v>
      </c>
    </row>
    <row r="27227" spans="2:6">
      <c r="B27227" s="21">
        <v>42997</v>
      </c>
      <c r="C27227" s="122" t="s">
        <v>48</v>
      </c>
      <c r="D27227" s="117">
        <v>137.88</v>
      </c>
      <c r="E27227" s="96">
        <v>137.75</v>
      </c>
      <c r="F27227" s="12">
        <v>3421514</v>
      </c>
    </row>
    <row r="27228" spans="2:6">
      <c r="B27228" s="21">
        <v>42997</v>
      </c>
      <c r="C27228" s="122" t="s">
        <v>49</v>
      </c>
      <c r="D27228" s="117">
        <v>50.45</v>
      </c>
      <c r="E27228" s="96">
        <v>49.06</v>
      </c>
      <c r="F27228" s="12">
        <v>1446707</v>
      </c>
    </row>
    <row r="27229" spans="2:6">
      <c r="B27229" s="21">
        <v>42997</v>
      </c>
      <c r="C27229" s="122" t="s">
        <v>50</v>
      </c>
      <c r="D27229" s="117">
        <v>13.56</v>
      </c>
      <c r="E27229" s="96">
        <v>13.49</v>
      </c>
      <c r="F27229" s="12">
        <v>10087546</v>
      </c>
    </row>
    <row r="27230" spans="2:6">
      <c r="B27230" s="21">
        <v>42997</v>
      </c>
      <c r="C27230" s="122" t="s">
        <v>51</v>
      </c>
      <c r="D27230" s="117">
        <v>19.61</v>
      </c>
      <c r="E27230" s="96">
        <v>19.489999999999998</v>
      </c>
      <c r="F27230" s="12">
        <v>5527704</v>
      </c>
    </row>
    <row r="27231" spans="2:6">
      <c r="B27231" s="21">
        <v>42997</v>
      </c>
      <c r="C27231" s="122" t="s">
        <v>52</v>
      </c>
      <c r="D27231" s="117">
        <v>26.07</v>
      </c>
      <c r="E27231" s="96">
        <v>26.16</v>
      </c>
      <c r="F27231" s="12">
        <v>3450535</v>
      </c>
    </row>
    <row r="27232" spans="2:6">
      <c r="B27232" s="21">
        <v>42997</v>
      </c>
      <c r="C27232" s="122" t="s">
        <v>53</v>
      </c>
      <c r="D27232" s="117">
        <v>31.65</v>
      </c>
      <c r="E27232" s="96">
        <v>31.73</v>
      </c>
      <c r="F27232" s="12">
        <v>2056437</v>
      </c>
    </row>
    <row r="27233" spans="2:6">
      <c r="B27233" s="21">
        <v>42997</v>
      </c>
      <c r="C27233" s="122" t="s">
        <v>54</v>
      </c>
      <c r="D27233" s="117">
        <v>129.19999999999999</v>
      </c>
      <c r="E27233" s="96">
        <v>130.91</v>
      </c>
      <c r="F27233" s="12">
        <v>1066023</v>
      </c>
    </row>
    <row r="27234" spans="2:6">
      <c r="B27234" s="21">
        <v>42997</v>
      </c>
      <c r="C27234" s="122" t="s">
        <v>55</v>
      </c>
      <c r="D27234" s="117">
        <v>80.97</v>
      </c>
      <c r="E27234" s="96">
        <v>79.14</v>
      </c>
      <c r="F27234" s="12">
        <v>2523844</v>
      </c>
    </row>
    <row r="27235" spans="2:6">
      <c r="B27235" s="21">
        <v>42997</v>
      </c>
      <c r="C27235" s="122" t="s">
        <v>56</v>
      </c>
      <c r="D27235" s="117">
        <v>18.29</v>
      </c>
      <c r="E27235" s="96">
        <v>18.34</v>
      </c>
      <c r="F27235" s="12">
        <v>4874585</v>
      </c>
    </row>
    <row r="27236" spans="2:6">
      <c r="B27236" s="21">
        <v>42997</v>
      </c>
      <c r="C27236" s="122" t="s">
        <v>57</v>
      </c>
      <c r="D27236" s="117">
        <v>109.67</v>
      </c>
      <c r="E27236" s="96">
        <v>109.41</v>
      </c>
      <c r="F27236" s="12">
        <v>945956</v>
      </c>
    </row>
    <row r="27237" spans="2:6">
      <c r="B27237" s="21">
        <v>42997</v>
      </c>
      <c r="C27237" s="122" t="s">
        <v>58</v>
      </c>
      <c r="D27237" s="117">
        <v>248.8</v>
      </c>
      <c r="E27237" s="96">
        <v>240.04</v>
      </c>
      <c r="F27237" s="12">
        <v>1725348</v>
      </c>
    </row>
    <row r="27238" spans="2:6">
      <c r="B27238" s="21">
        <v>42997</v>
      </c>
      <c r="C27238" s="122" t="s">
        <v>59</v>
      </c>
      <c r="D27238" s="117">
        <v>144.79</v>
      </c>
      <c r="E27238" s="96">
        <v>144.38999999999999</v>
      </c>
      <c r="F27238" s="12">
        <v>3464383</v>
      </c>
    </row>
    <row r="27239" spans="2:6">
      <c r="B27239" s="21">
        <v>42997</v>
      </c>
      <c r="C27239" s="122" t="s">
        <v>60</v>
      </c>
      <c r="D27239" s="117">
        <v>65.760000000000005</v>
      </c>
      <c r="E27239" s="96">
        <v>66.319999999999993</v>
      </c>
      <c r="F27239" s="12">
        <v>1859693</v>
      </c>
    </row>
    <row r="27240" spans="2:6">
      <c r="B27240" s="21">
        <v>42997</v>
      </c>
      <c r="C27240" s="122" t="s">
        <v>61</v>
      </c>
      <c r="D27240" s="117">
        <v>162.09</v>
      </c>
      <c r="E27240" s="96">
        <v>160.53</v>
      </c>
      <c r="F27240" s="12">
        <v>443438</v>
      </c>
    </row>
    <row r="27241" spans="2:6">
      <c r="B27241" s="21">
        <v>42997</v>
      </c>
      <c r="C27241" s="122" t="s">
        <v>62</v>
      </c>
      <c r="D27241" s="117">
        <v>144.4</v>
      </c>
      <c r="E27241" s="96">
        <v>144.62</v>
      </c>
      <c r="F27241" s="12">
        <v>159387</v>
      </c>
    </row>
    <row r="27242" spans="2:6">
      <c r="B27242" s="21">
        <v>42997</v>
      </c>
      <c r="C27242" s="122" t="s">
        <v>63</v>
      </c>
      <c r="D27242" s="117">
        <v>210.36</v>
      </c>
      <c r="E27242" s="96">
        <v>204.95</v>
      </c>
      <c r="F27242" s="12">
        <v>1045834</v>
      </c>
    </row>
    <row r="27243" spans="2:6">
      <c r="B27243" s="21">
        <v>42997</v>
      </c>
      <c r="C27243" s="122" t="s">
        <v>64</v>
      </c>
      <c r="D27243" s="117">
        <v>118.38</v>
      </c>
      <c r="E27243" s="96">
        <v>117.09</v>
      </c>
      <c r="F27243" s="12">
        <v>1445389</v>
      </c>
    </row>
    <row r="27244" spans="2:6">
      <c r="B27244" s="21">
        <v>42997</v>
      </c>
      <c r="C27244" s="122" t="s">
        <v>65</v>
      </c>
      <c r="D27244" s="117">
        <v>47.78</v>
      </c>
      <c r="E27244" s="96">
        <v>47.45</v>
      </c>
      <c r="F27244" s="12">
        <v>1890291</v>
      </c>
    </row>
    <row r="27245" spans="2:6">
      <c r="B27245" s="21">
        <v>42997</v>
      </c>
      <c r="C27245" s="122" t="s">
        <v>66</v>
      </c>
      <c r="D27245" s="117">
        <v>37.200000000000003</v>
      </c>
      <c r="E27245" s="96">
        <v>37.229999999999997</v>
      </c>
      <c r="F27245" s="12">
        <v>23850525</v>
      </c>
    </row>
    <row r="27246" spans="2:6">
      <c r="B27246" s="21">
        <v>42997</v>
      </c>
      <c r="C27246" s="122" t="s">
        <v>67</v>
      </c>
      <c r="D27246" s="117">
        <v>144.30000000000001</v>
      </c>
      <c r="E27246" s="96">
        <v>145.34</v>
      </c>
      <c r="F27246" s="12">
        <v>1740640</v>
      </c>
    </row>
    <row r="27247" spans="2:6">
      <c r="B27247" s="21">
        <v>42997</v>
      </c>
      <c r="C27247" s="122" t="s">
        <v>68</v>
      </c>
      <c r="D27247" s="117">
        <v>57.06</v>
      </c>
      <c r="E27247" s="96">
        <v>57.5</v>
      </c>
      <c r="F27247" s="12">
        <v>1962830</v>
      </c>
    </row>
    <row r="27248" spans="2:6">
      <c r="B27248" s="21">
        <v>42997</v>
      </c>
      <c r="C27248" s="122" t="s">
        <v>69</v>
      </c>
      <c r="D27248" s="117">
        <v>20.149999999999999</v>
      </c>
      <c r="E27248" s="96">
        <v>20.05</v>
      </c>
      <c r="F27248" s="12">
        <v>3539976</v>
      </c>
    </row>
    <row r="27249" spans="2:6">
      <c r="B27249" s="21">
        <v>42997</v>
      </c>
      <c r="C27249" s="122" t="s">
        <v>70</v>
      </c>
      <c r="D27249" s="117">
        <v>90.56</v>
      </c>
      <c r="E27249" s="96">
        <v>90.46</v>
      </c>
      <c r="F27249" s="12">
        <v>1914835</v>
      </c>
    </row>
    <row r="27250" spans="2:6">
      <c r="B27250" s="21">
        <v>42997</v>
      </c>
      <c r="C27250" s="122" t="s">
        <v>71</v>
      </c>
      <c r="D27250" s="117">
        <v>39.47</v>
      </c>
      <c r="E27250" s="96">
        <v>39.840000000000003</v>
      </c>
      <c r="F27250" s="12">
        <v>1276305</v>
      </c>
    </row>
    <row r="27251" spans="2:6">
      <c r="B27251" s="21">
        <v>42997</v>
      </c>
      <c r="C27251" s="122" t="s">
        <v>72</v>
      </c>
      <c r="D27251" s="117">
        <v>347.62335000000002</v>
      </c>
      <c r="E27251" s="96">
        <v>348.49</v>
      </c>
      <c r="F27251" s="12">
        <v>604139.98800000001</v>
      </c>
    </row>
    <row r="27252" spans="2:6">
      <c r="B27252" s="21">
        <v>42997</v>
      </c>
      <c r="C27252" s="122" t="s">
        <v>73</v>
      </c>
      <c r="D27252" s="117">
        <v>122.85</v>
      </c>
      <c r="E27252" s="96">
        <v>123.44</v>
      </c>
      <c r="F27252" s="12">
        <v>516712</v>
      </c>
    </row>
    <row r="27253" spans="2:6">
      <c r="B27253" s="21">
        <v>42997</v>
      </c>
      <c r="C27253" s="122" t="s">
        <v>285</v>
      </c>
      <c r="D27253" s="117">
        <v>147.1</v>
      </c>
      <c r="E27253" s="96">
        <v>148</v>
      </c>
      <c r="F27253" s="12">
        <v>1025662</v>
      </c>
    </row>
    <row r="27254" spans="2:6">
      <c r="B27254" s="21">
        <v>42997</v>
      </c>
      <c r="C27254" s="122" t="s">
        <v>286</v>
      </c>
      <c r="D27254" s="117">
        <v>33.44</v>
      </c>
      <c r="E27254" s="96">
        <v>33.51</v>
      </c>
      <c r="F27254" s="12">
        <v>2551683</v>
      </c>
    </row>
    <row r="27255" spans="2:6">
      <c r="B27255" s="21">
        <v>42997</v>
      </c>
      <c r="C27255" s="122" t="s">
        <v>287</v>
      </c>
      <c r="D27255" s="117">
        <v>102.84</v>
      </c>
      <c r="E27255" s="96">
        <v>102.67</v>
      </c>
      <c r="F27255" s="12">
        <v>548671</v>
      </c>
    </row>
    <row r="27256" spans="2:6">
      <c r="B27256" s="21">
        <v>42997</v>
      </c>
      <c r="C27256" s="122" t="s">
        <v>288</v>
      </c>
      <c r="D27256" s="117">
        <v>39.64</v>
      </c>
      <c r="E27256" s="96">
        <v>39.04</v>
      </c>
      <c r="F27256" s="12">
        <v>5653598</v>
      </c>
    </row>
    <row r="27257" spans="2:6">
      <c r="B27257" s="21">
        <v>42997</v>
      </c>
      <c r="C27257" s="122" t="s">
        <v>289</v>
      </c>
      <c r="D27257" s="117">
        <v>56.86</v>
      </c>
      <c r="E27257" s="96">
        <v>56.85</v>
      </c>
      <c r="F27257" s="12">
        <v>620792</v>
      </c>
    </row>
    <row r="27258" spans="2:6">
      <c r="B27258" s="21">
        <v>42997</v>
      </c>
      <c r="C27258" s="122" t="s">
        <v>290</v>
      </c>
      <c r="D27258" s="117">
        <v>135.02000000000001</v>
      </c>
      <c r="E27258" s="96">
        <v>135.22</v>
      </c>
      <c r="F27258" s="12">
        <v>4903837</v>
      </c>
    </row>
    <row r="27259" spans="2:6">
      <c r="B27259" s="21">
        <v>42997</v>
      </c>
      <c r="C27259" s="122" t="s">
        <v>291</v>
      </c>
      <c r="D27259" s="117">
        <v>27.81</v>
      </c>
      <c r="E27259" s="96">
        <v>27.62</v>
      </c>
      <c r="F27259" s="12">
        <v>2219977</v>
      </c>
    </row>
    <row r="27260" spans="2:6">
      <c r="B27260" s="21">
        <v>42997</v>
      </c>
      <c r="C27260" s="122" t="s">
        <v>292</v>
      </c>
      <c r="D27260" s="117">
        <v>92.71</v>
      </c>
      <c r="E27260" s="96">
        <v>93.94</v>
      </c>
      <c r="F27260" s="12">
        <v>12626131</v>
      </c>
    </row>
    <row r="27261" spans="2:6">
      <c r="B27261" s="21">
        <v>42997</v>
      </c>
      <c r="C27261" s="122" t="s">
        <v>293</v>
      </c>
      <c r="D27261" s="117">
        <v>46.85</v>
      </c>
      <c r="E27261" s="96">
        <v>46.22</v>
      </c>
      <c r="F27261" s="12">
        <v>1803859</v>
      </c>
    </row>
    <row r="27262" spans="2:6">
      <c r="B27262" s="21">
        <v>42997</v>
      </c>
      <c r="C27262" s="122" t="s">
        <v>294</v>
      </c>
      <c r="D27262" s="117">
        <v>67.87</v>
      </c>
      <c r="E27262" s="96">
        <v>65.87</v>
      </c>
      <c r="F27262" s="12">
        <v>5904370</v>
      </c>
    </row>
    <row r="27263" spans="2:6">
      <c r="B27263" s="21">
        <v>42997</v>
      </c>
      <c r="C27263" s="122" t="s">
        <v>295</v>
      </c>
      <c r="D27263" s="117">
        <v>18.100000000000001</v>
      </c>
      <c r="E27263" s="96">
        <v>18.12</v>
      </c>
      <c r="F27263" s="12">
        <v>11923239</v>
      </c>
    </row>
    <row r="27264" spans="2:6">
      <c r="B27264" s="21">
        <v>42997</v>
      </c>
      <c r="C27264" s="122" t="s">
        <v>296</v>
      </c>
      <c r="D27264" s="117">
        <v>81.3</v>
      </c>
      <c r="E27264" s="96">
        <v>80.83</v>
      </c>
      <c r="F27264" s="12">
        <v>2382940</v>
      </c>
    </row>
    <row r="27265" spans="2:6">
      <c r="B27265" s="21">
        <v>42997</v>
      </c>
      <c r="C27265" s="122" t="s">
        <v>297</v>
      </c>
      <c r="D27265" s="117">
        <v>19.89</v>
      </c>
      <c r="E27265" s="96">
        <v>19.670000000000002</v>
      </c>
      <c r="F27265" s="12">
        <v>4018794</v>
      </c>
    </row>
    <row r="27266" spans="2:6">
      <c r="B27266" s="21">
        <v>42997</v>
      </c>
      <c r="C27266" s="122" t="s">
        <v>298</v>
      </c>
      <c r="D27266" s="117">
        <v>101.32</v>
      </c>
      <c r="E27266" s="96">
        <v>102.01</v>
      </c>
      <c r="F27266" s="12">
        <v>1807379</v>
      </c>
    </row>
    <row r="27267" spans="2:6">
      <c r="B27267" s="21">
        <v>42997</v>
      </c>
      <c r="C27267" s="122" t="s">
        <v>299</v>
      </c>
      <c r="D27267" s="117">
        <v>122.08</v>
      </c>
      <c r="E27267" s="96">
        <v>121.76</v>
      </c>
      <c r="F27267" s="12">
        <v>1130052</v>
      </c>
    </row>
    <row r="27268" spans="2:6">
      <c r="B27268" s="21">
        <v>42997</v>
      </c>
      <c r="C27268" s="122" t="s">
        <v>300</v>
      </c>
      <c r="D27268" s="117">
        <v>19.440000000000001</v>
      </c>
      <c r="E27268" s="96">
        <v>19.559999999999999</v>
      </c>
      <c r="F27268" s="12">
        <v>7370833</v>
      </c>
    </row>
    <row r="27269" spans="2:6">
      <c r="B27269" s="21">
        <v>42997</v>
      </c>
      <c r="C27269" s="122" t="s">
        <v>301</v>
      </c>
      <c r="D27269" s="117">
        <v>69.069999999999993</v>
      </c>
      <c r="E27269" s="96">
        <v>68.459999999999994</v>
      </c>
      <c r="F27269" s="12">
        <v>1873788</v>
      </c>
    </row>
    <row r="27270" spans="2:6">
      <c r="B27270" s="21">
        <v>42997</v>
      </c>
      <c r="C27270" s="122" t="s">
        <v>302</v>
      </c>
      <c r="D27270" s="117">
        <v>46.14</v>
      </c>
      <c r="E27270" s="96">
        <v>45.98</v>
      </c>
      <c r="F27270" s="12">
        <v>7297932</v>
      </c>
    </row>
    <row r="27271" spans="2:6">
      <c r="B27271" s="21">
        <v>42997</v>
      </c>
      <c r="C27271" s="122" t="s">
        <v>303</v>
      </c>
      <c r="D27271" s="117">
        <v>46.52</v>
      </c>
      <c r="E27271" s="96">
        <v>46.18</v>
      </c>
      <c r="F27271" s="12">
        <v>3869988</v>
      </c>
    </row>
    <row r="27272" spans="2:6">
      <c r="B27272" s="21">
        <v>42997</v>
      </c>
      <c r="C27272" s="122" t="s">
        <v>304</v>
      </c>
      <c r="D27272" s="117">
        <v>21.49</v>
      </c>
      <c r="E27272" s="96">
        <v>21.13</v>
      </c>
      <c r="F27272" s="12">
        <v>9687599</v>
      </c>
    </row>
    <row r="27273" spans="2:6">
      <c r="B27273" s="21">
        <v>42997</v>
      </c>
      <c r="C27273" s="122" t="s">
        <v>305</v>
      </c>
      <c r="D27273" s="117">
        <v>46.48</v>
      </c>
      <c r="E27273" s="96">
        <v>45.38</v>
      </c>
      <c r="F27273" s="12">
        <v>8127275</v>
      </c>
    </row>
    <row r="27274" spans="2:6">
      <c r="B27274" s="21">
        <v>42997</v>
      </c>
      <c r="C27274" s="122" t="s">
        <v>306</v>
      </c>
      <c r="D27274" s="117">
        <v>106.29</v>
      </c>
      <c r="E27274" s="96">
        <v>106.36</v>
      </c>
      <c r="F27274" s="12">
        <v>625604</v>
      </c>
    </row>
    <row r="27275" spans="2:6">
      <c r="B27275" s="21">
        <v>42997</v>
      </c>
      <c r="C27275" s="122" t="s">
        <v>307</v>
      </c>
      <c r="D27275" s="117">
        <v>47.5</v>
      </c>
      <c r="E27275" s="96">
        <v>47.69</v>
      </c>
      <c r="F27275" s="12">
        <v>888008</v>
      </c>
    </row>
    <row r="27276" spans="2:6">
      <c r="B27276" s="21">
        <v>42997</v>
      </c>
      <c r="C27276" s="122" t="s">
        <v>308</v>
      </c>
      <c r="D27276" s="117">
        <v>40.11</v>
      </c>
      <c r="E27276" s="96">
        <v>39.229999999999997</v>
      </c>
      <c r="F27276" s="12">
        <v>3260061</v>
      </c>
    </row>
    <row r="27277" spans="2:6">
      <c r="B27277" s="21">
        <v>42997</v>
      </c>
      <c r="C27277" s="122" t="s">
        <v>309</v>
      </c>
      <c r="D27277" s="117">
        <v>45.85</v>
      </c>
      <c r="E27277" s="96">
        <v>45.5</v>
      </c>
      <c r="F27277" s="12">
        <v>861898</v>
      </c>
    </row>
    <row r="27278" spans="2:6">
      <c r="B27278" s="21">
        <v>42997</v>
      </c>
      <c r="C27278" s="122" t="s">
        <v>310</v>
      </c>
      <c r="D27278" s="117">
        <v>51.39</v>
      </c>
      <c r="E27278" s="96">
        <v>51.81</v>
      </c>
      <c r="F27278" s="12">
        <v>3255125</v>
      </c>
    </row>
    <row r="27279" spans="2:6">
      <c r="B27279" s="21">
        <v>42997</v>
      </c>
      <c r="C27279" s="122" t="s">
        <v>311</v>
      </c>
      <c r="D27279" s="117">
        <v>153.77000000000001</v>
      </c>
      <c r="E27279" s="96">
        <v>152.85</v>
      </c>
      <c r="F27279" s="12">
        <v>607734</v>
      </c>
    </row>
    <row r="27280" spans="2:6">
      <c r="B27280" s="21">
        <v>42997</v>
      </c>
      <c r="C27280" s="122" t="s">
        <v>312</v>
      </c>
      <c r="D27280" s="117">
        <v>35.340000000000003</v>
      </c>
      <c r="E27280" s="96">
        <v>34.729999999999997</v>
      </c>
      <c r="F27280" s="12">
        <v>1073868</v>
      </c>
    </row>
    <row r="27281" spans="2:6">
      <c r="B27281" s="21">
        <v>42997</v>
      </c>
      <c r="C27281" s="122" t="s">
        <v>313</v>
      </c>
      <c r="D27281" s="117">
        <v>187.47</v>
      </c>
      <c r="E27281" s="96">
        <v>189.42</v>
      </c>
      <c r="F27281" s="12">
        <v>414588</v>
      </c>
    </row>
    <row r="27282" spans="2:6">
      <c r="B27282" s="21">
        <v>42997</v>
      </c>
      <c r="C27282" s="122" t="s">
        <v>314</v>
      </c>
      <c r="D27282" s="117">
        <v>82.64</v>
      </c>
      <c r="E27282" s="96">
        <v>81.73</v>
      </c>
      <c r="F27282" s="12">
        <v>2259159</v>
      </c>
    </row>
    <row r="27283" spans="2:6">
      <c r="B27283" s="21">
        <v>42997</v>
      </c>
      <c r="C27283" s="122" t="s">
        <v>315</v>
      </c>
      <c r="D27283" s="117">
        <v>304.29000000000002</v>
      </c>
      <c r="E27283" s="96">
        <v>305.64999999999998</v>
      </c>
      <c r="F27283" s="12">
        <v>1365111</v>
      </c>
    </row>
    <row r="27284" spans="2:6">
      <c r="B27284" s="21">
        <v>42997</v>
      </c>
      <c r="C27284" s="122" t="s">
        <v>316</v>
      </c>
      <c r="D27284" s="117">
        <v>70.63</v>
      </c>
      <c r="E27284" s="96">
        <v>71.510000000000005</v>
      </c>
      <c r="F27284" s="12">
        <v>1398163</v>
      </c>
    </row>
    <row r="27285" spans="2:6">
      <c r="B27285" s="21">
        <v>42997</v>
      </c>
      <c r="C27285" s="122" t="s">
        <v>317</v>
      </c>
      <c r="D27285" s="117">
        <v>42.52</v>
      </c>
      <c r="E27285" s="96">
        <v>42.53</v>
      </c>
      <c r="F27285" s="12">
        <v>1605507</v>
      </c>
    </row>
    <row r="27286" spans="2:6">
      <c r="B27286" s="21">
        <v>42997</v>
      </c>
      <c r="C27286" s="122" t="s">
        <v>318</v>
      </c>
      <c r="D27286" s="117">
        <v>77.75</v>
      </c>
      <c r="E27286" s="96">
        <v>77.489999999999995</v>
      </c>
      <c r="F27286" s="12">
        <v>5989116</v>
      </c>
    </row>
    <row r="27287" spans="2:6">
      <c r="B27287" s="21">
        <v>42997</v>
      </c>
      <c r="C27287" s="122" t="s">
        <v>319</v>
      </c>
      <c r="D27287" s="117">
        <v>177.57</v>
      </c>
      <c r="E27287" s="96">
        <v>177.12</v>
      </c>
      <c r="F27287" s="12">
        <v>2147120</v>
      </c>
    </row>
    <row r="27288" spans="2:6">
      <c r="B27288" s="21">
        <v>42997</v>
      </c>
      <c r="C27288" s="122" t="s">
        <v>320</v>
      </c>
      <c r="D27288" s="117">
        <v>23.42</v>
      </c>
      <c r="E27288" s="96">
        <v>24.29</v>
      </c>
      <c r="F27288" s="12">
        <v>3268507</v>
      </c>
    </row>
    <row r="27289" spans="2:6">
      <c r="B27289" s="21">
        <v>42997</v>
      </c>
      <c r="C27289" s="122" t="s">
        <v>321</v>
      </c>
      <c r="D27289" s="117">
        <v>54.02</v>
      </c>
      <c r="E27289" s="96">
        <v>53.54</v>
      </c>
      <c r="F27289" s="12">
        <v>4664402</v>
      </c>
    </row>
    <row r="27290" spans="2:6">
      <c r="B27290" s="21">
        <v>42997</v>
      </c>
      <c r="C27290" s="122" t="s">
        <v>322</v>
      </c>
      <c r="D27290" s="117">
        <v>52.45</v>
      </c>
      <c r="E27290" s="96">
        <v>52.76</v>
      </c>
      <c r="F27290" s="12">
        <v>1612117</v>
      </c>
    </row>
    <row r="27291" spans="2:6">
      <c r="B27291" s="21">
        <v>42997</v>
      </c>
      <c r="C27291" s="122" t="s">
        <v>323</v>
      </c>
      <c r="D27291" s="117">
        <v>95.89</v>
      </c>
      <c r="E27291" s="96">
        <v>96.56</v>
      </c>
      <c r="F27291" s="12">
        <v>1971646</v>
      </c>
    </row>
    <row r="27292" spans="2:6">
      <c r="B27292" s="21">
        <v>42997</v>
      </c>
      <c r="C27292" s="122" t="s">
        <v>324</v>
      </c>
      <c r="D27292" s="117">
        <v>22.26</v>
      </c>
      <c r="E27292" s="96">
        <v>21.78</v>
      </c>
      <c r="F27292" s="12">
        <v>11802390</v>
      </c>
    </row>
    <row r="27293" spans="2:6">
      <c r="B27293" s="21">
        <v>42997</v>
      </c>
      <c r="C27293" s="122" t="s">
        <v>325</v>
      </c>
      <c r="D27293" s="117">
        <v>141.93</v>
      </c>
      <c r="E27293" s="96">
        <v>142.49</v>
      </c>
      <c r="F27293" s="12">
        <v>4179040</v>
      </c>
    </row>
    <row r="27294" spans="2:6">
      <c r="B27294" s="21">
        <v>42997</v>
      </c>
      <c r="C27294" s="122" t="s">
        <v>326</v>
      </c>
      <c r="D27294" s="117">
        <v>108.28</v>
      </c>
      <c r="E27294" s="96">
        <v>107.7</v>
      </c>
      <c r="F27294" s="12">
        <v>963099</v>
      </c>
    </row>
    <row r="27295" spans="2:6">
      <c r="B27295" s="21">
        <v>42997</v>
      </c>
      <c r="C27295" s="122" t="s">
        <v>327</v>
      </c>
      <c r="D27295" s="117">
        <v>54.6</v>
      </c>
      <c r="E27295" s="96">
        <v>53.14</v>
      </c>
      <c r="F27295" s="12">
        <v>1224071</v>
      </c>
    </row>
    <row r="27296" spans="2:6">
      <c r="B27296" s="21">
        <v>42997</v>
      </c>
      <c r="C27296" s="122" t="s">
        <v>328</v>
      </c>
      <c r="D27296" s="117">
        <v>105.58</v>
      </c>
      <c r="E27296" s="96">
        <v>107.35</v>
      </c>
      <c r="F27296" s="12">
        <v>2148335</v>
      </c>
    </row>
    <row r="27297" spans="2:6">
      <c r="B27297" s="21">
        <v>42997</v>
      </c>
      <c r="C27297" s="122" t="s">
        <v>329</v>
      </c>
      <c r="D27297" s="117">
        <v>37.29</v>
      </c>
      <c r="E27297" s="96">
        <v>37.39</v>
      </c>
      <c r="F27297" s="12">
        <v>2184258</v>
      </c>
    </row>
    <row r="27298" spans="2:6">
      <c r="B27298" s="21">
        <v>42997</v>
      </c>
      <c r="C27298" s="122" t="s">
        <v>330</v>
      </c>
      <c r="D27298" s="117">
        <v>14.87</v>
      </c>
      <c r="E27298" s="96">
        <v>15.05</v>
      </c>
      <c r="F27298" s="12">
        <v>16259675</v>
      </c>
    </row>
    <row r="27299" spans="2:6">
      <c r="B27299" s="21">
        <v>42997</v>
      </c>
      <c r="C27299" s="122" t="s">
        <v>331</v>
      </c>
      <c r="D27299" s="117">
        <v>157.27000000000001</v>
      </c>
      <c r="E27299" s="96">
        <v>157.43</v>
      </c>
      <c r="F27299" s="12">
        <v>3554601</v>
      </c>
    </row>
    <row r="27300" spans="2:6">
      <c r="B27300" s="21">
        <v>42997</v>
      </c>
      <c r="C27300" s="122" t="s">
        <v>332</v>
      </c>
      <c r="D27300" s="117">
        <v>91.11</v>
      </c>
      <c r="E27300" s="96">
        <v>90.98</v>
      </c>
      <c r="F27300" s="12">
        <v>2196567</v>
      </c>
    </row>
    <row r="27301" spans="2:6">
      <c r="B27301" s="21">
        <v>42997</v>
      </c>
      <c r="C27301" s="122" t="s">
        <v>333</v>
      </c>
      <c r="D27301" s="117">
        <v>150.71</v>
      </c>
      <c r="E27301" s="96">
        <v>148.37</v>
      </c>
      <c r="F27301" s="12">
        <v>2044559</v>
      </c>
    </row>
    <row r="27302" spans="2:6">
      <c r="B27302" s="21">
        <v>42997</v>
      </c>
      <c r="C27302" s="122" t="s">
        <v>334</v>
      </c>
      <c r="D27302" s="117">
        <v>137.16999999999999</v>
      </c>
      <c r="E27302" s="96">
        <v>136.74</v>
      </c>
      <c r="F27302" s="12">
        <v>480661</v>
      </c>
    </row>
    <row r="27303" spans="2:6">
      <c r="B27303" s="21">
        <v>42997</v>
      </c>
      <c r="C27303" s="122" t="s">
        <v>335</v>
      </c>
      <c r="D27303" s="117">
        <v>40.74</v>
      </c>
      <c r="E27303" s="96">
        <v>40.58</v>
      </c>
      <c r="F27303" s="12">
        <v>7553223</v>
      </c>
    </row>
    <row r="27304" spans="2:6">
      <c r="B27304" s="21">
        <v>42997</v>
      </c>
      <c r="C27304" s="122" t="s">
        <v>336</v>
      </c>
      <c r="D27304" s="117">
        <v>82.65</v>
      </c>
      <c r="E27304" s="96">
        <v>81.19</v>
      </c>
      <c r="F27304" s="12">
        <v>5584776</v>
      </c>
    </row>
    <row r="27305" spans="2:6">
      <c r="B27305" s="21">
        <v>42997</v>
      </c>
      <c r="C27305" s="122" t="s">
        <v>337</v>
      </c>
      <c r="D27305" s="117">
        <v>48.96</v>
      </c>
      <c r="E27305" s="96">
        <v>49.47</v>
      </c>
      <c r="F27305" s="12">
        <v>5171585</v>
      </c>
    </row>
    <row r="27306" spans="2:6">
      <c r="B27306" s="21">
        <v>42997</v>
      </c>
      <c r="C27306" s="122" t="s">
        <v>338</v>
      </c>
      <c r="D27306" s="117">
        <v>31.81</v>
      </c>
      <c r="E27306" s="96">
        <v>32.56</v>
      </c>
      <c r="F27306" s="12">
        <v>8376653</v>
      </c>
    </row>
    <row r="27307" spans="2:6">
      <c r="B27307" s="21">
        <v>42997</v>
      </c>
      <c r="C27307" s="122" t="s">
        <v>339</v>
      </c>
      <c r="D27307" s="117">
        <v>252.57</v>
      </c>
      <c r="E27307" s="96">
        <v>254.45</v>
      </c>
      <c r="F27307" s="12">
        <v>511917</v>
      </c>
    </row>
    <row r="27308" spans="2:6">
      <c r="B27308" s="21">
        <v>42997</v>
      </c>
      <c r="C27308" s="122" t="s">
        <v>340</v>
      </c>
      <c r="D27308" s="117">
        <v>98.99</v>
      </c>
      <c r="E27308" s="96">
        <v>98.65</v>
      </c>
      <c r="F27308" s="12">
        <v>799985</v>
      </c>
    </row>
    <row r="27309" spans="2:6">
      <c r="B27309" s="21">
        <v>42997</v>
      </c>
      <c r="C27309" s="122" t="s">
        <v>341</v>
      </c>
      <c r="D27309" s="117">
        <v>91.25</v>
      </c>
      <c r="E27309" s="96">
        <v>91.7</v>
      </c>
      <c r="F27309" s="12">
        <v>623232</v>
      </c>
    </row>
    <row r="27310" spans="2:6">
      <c r="B27310" s="21">
        <v>42997</v>
      </c>
      <c r="C27310" s="122" t="s">
        <v>342</v>
      </c>
      <c r="D27310" s="117">
        <v>202.88</v>
      </c>
      <c r="E27310" s="96">
        <v>199.15</v>
      </c>
      <c r="F27310" s="12">
        <v>982019</v>
      </c>
    </row>
    <row r="27311" spans="2:6">
      <c r="B27311" s="21">
        <v>42997</v>
      </c>
      <c r="C27311" s="122" t="s">
        <v>343</v>
      </c>
      <c r="D27311" s="117">
        <v>81.569999999999993</v>
      </c>
      <c r="E27311" s="96">
        <v>81.77</v>
      </c>
      <c r="F27311" s="12">
        <v>1444244</v>
      </c>
    </row>
    <row r="27312" spans="2:6">
      <c r="B27312" s="21">
        <v>42997</v>
      </c>
      <c r="C27312" s="122" t="s">
        <v>344</v>
      </c>
      <c r="D27312" s="117">
        <v>214.23</v>
      </c>
      <c r="E27312" s="96">
        <v>213.56</v>
      </c>
      <c r="F27312" s="12">
        <v>1429651</v>
      </c>
    </row>
    <row r="27313" spans="2:6">
      <c r="B27313" s="21">
        <v>42997</v>
      </c>
      <c r="C27313" s="122" t="s">
        <v>345</v>
      </c>
      <c r="D27313" s="117">
        <v>56.68</v>
      </c>
      <c r="E27313" s="96">
        <v>56.26</v>
      </c>
      <c r="F27313" s="12">
        <v>1464415</v>
      </c>
    </row>
    <row r="27314" spans="2:6">
      <c r="B27314" s="21">
        <v>42997</v>
      </c>
      <c r="C27314" s="122" t="s">
        <v>346</v>
      </c>
      <c r="D27314" s="117">
        <v>62.55</v>
      </c>
      <c r="E27314" s="96">
        <v>62.23</v>
      </c>
      <c r="F27314" s="12">
        <v>5609987</v>
      </c>
    </row>
    <row r="27315" spans="2:6">
      <c r="B27315" s="21">
        <v>42997</v>
      </c>
      <c r="C27315" s="122" t="s">
        <v>347</v>
      </c>
      <c r="D27315" s="117">
        <v>119.24</v>
      </c>
      <c r="E27315" s="96">
        <v>119.41</v>
      </c>
      <c r="F27315" s="12">
        <v>1562871</v>
      </c>
    </row>
    <row r="27316" spans="2:6">
      <c r="B27316" s="21">
        <v>42997</v>
      </c>
      <c r="C27316" s="122" t="s">
        <v>348</v>
      </c>
      <c r="D27316" s="117">
        <v>21.37</v>
      </c>
      <c r="E27316" s="96">
        <v>20.84</v>
      </c>
      <c r="F27316" s="12">
        <v>5015025</v>
      </c>
    </row>
    <row r="27317" spans="2:6">
      <c r="B27317" s="21">
        <v>42997</v>
      </c>
      <c r="C27317" s="122" t="s">
        <v>349</v>
      </c>
      <c r="D27317" s="117">
        <v>53.75</v>
      </c>
      <c r="E27317" s="96">
        <v>54.2</v>
      </c>
      <c r="F27317" s="12">
        <v>4522542</v>
      </c>
    </row>
    <row r="27318" spans="2:6">
      <c r="B27318" s="21">
        <v>42997</v>
      </c>
      <c r="C27318" s="122" t="s">
        <v>350</v>
      </c>
      <c r="D27318" s="117">
        <v>66.02</v>
      </c>
      <c r="E27318" s="96">
        <v>65.95</v>
      </c>
      <c r="F27318" s="12">
        <v>7009284</v>
      </c>
    </row>
    <row r="27319" spans="2:6">
      <c r="B27319" s="21">
        <v>42997</v>
      </c>
      <c r="C27319" s="122" t="s">
        <v>351</v>
      </c>
      <c r="D27319" s="117">
        <v>12.09</v>
      </c>
      <c r="E27319" s="96">
        <v>12</v>
      </c>
      <c r="F27319" s="12">
        <v>7781787</v>
      </c>
    </row>
    <row r="27320" spans="2:6">
      <c r="B27320" s="21">
        <v>42997</v>
      </c>
      <c r="C27320" s="122" t="s">
        <v>352</v>
      </c>
      <c r="D27320" s="117">
        <v>47.32</v>
      </c>
      <c r="E27320" s="96">
        <v>47.67</v>
      </c>
      <c r="F27320" s="12">
        <v>7999620</v>
      </c>
    </row>
    <row r="27321" spans="2:6">
      <c r="B27321" s="21">
        <v>42997</v>
      </c>
      <c r="C27321" s="122" t="s">
        <v>353</v>
      </c>
      <c r="D27321" s="117">
        <v>75.209999999999994</v>
      </c>
      <c r="E27321" s="96">
        <v>75.44</v>
      </c>
      <c r="F27321" s="12">
        <v>16093344</v>
      </c>
    </row>
    <row r="27322" spans="2:6">
      <c r="B27322" s="21">
        <v>42997</v>
      </c>
      <c r="C27322" s="122" t="s">
        <v>354</v>
      </c>
      <c r="D27322" s="117">
        <v>85.77</v>
      </c>
      <c r="E27322" s="96">
        <v>85.84</v>
      </c>
      <c r="F27322" s="12">
        <v>771627</v>
      </c>
    </row>
    <row r="27323" spans="2:6">
      <c r="B27323" s="21">
        <v>42997</v>
      </c>
      <c r="C27323" s="122" t="s">
        <v>355</v>
      </c>
      <c r="D27323" s="117">
        <v>151.5</v>
      </c>
      <c r="E27323" s="96">
        <v>152.71</v>
      </c>
      <c r="F27323" s="12">
        <v>496845</v>
      </c>
    </row>
    <row r="27324" spans="2:6">
      <c r="B27324" s="21">
        <v>42997</v>
      </c>
      <c r="C27324" s="122" t="s">
        <v>356</v>
      </c>
      <c r="D27324" s="117">
        <v>634.71</v>
      </c>
      <c r="E27324" s="96">
        <v>632.27</v>
      </c>
      <c r="F27324" s="12">
        <v>132782</v>
      </c>
    </row>
    <row r="27325" spans="2:6">
      <c r="B27325" s="21">
        <v>42997</v>
      </c>
      <c r="C27325" s="122" t="s">
        <v>357</v>
      </c>
      <c r="D27325" s="117">
        <v>35.5</v>
      </c>
      <c r="E27325" s="96">
        <v>35.950000000000003</v>
      </c>
      <c r="F27325" s="12">
        <v>26392185</v>
      </c>
    </row>
    <row r="27326" spans="2:6">
      <c r="B27326" s="21">
        <v>42997</v>
      </c>
      <c r="C27326" s="122" t="s">
        <v>358</v>
      </c>
      <c r="D27326" s="117">
        <v>31.52</v>
      </c>
      <c r="E27326" s="96">
        <v>30.98</v>
      </c>
      <c r="F27326" s="12">
        <v>7119191</v>
      </c>
    </row>
    <row r="27327" spans="2:6">
      <c r="B27327" s="21">
        <v>42997</v>
      </c>
      <c r="C27327" s="122" t="s">
        <v>359</v>
      </c>
      <c r="D27327" s="117">
        <v>13.95</v>
      </c>
      <c r="E27327" s="96">
        <v>14.07</v>
      </c>
      <c r="F27327" s="12">
        <v>1803990</v>
      </c>
    </row>
    <row r="27328" spans="2:6">
      <c r="B27328" s="21">
        <v>42997</v>
      </c>
      <c r="C27328" s="122" t="s">
        <v>360</v>
      </c>
      <c r="D27328" s="117">
        <v>26.21</v>
      </c>
      <c r="E27328" s="96">
        <v>26.42</v>
      </c>
      <c r="F27328" s="12">
        <v>7287484</v>
      </c>
    </row>
    <row r="27329" spans="2:6">
      <c r="B27329" s="21">
        <v>42997</v>
      </c>
      <c r="C27329" s="122" t="s">
        <v>361</v>
      </c>
      <c r="D27329" s="117">
        <v>75.28</v>
      </c>
      <c r="E27329" s="96">
        <v>76.319999999999993</v>
      </c>
      <c r="F27329" s="12">
        <v>882382</v>
      </c>
    </row>
    <row r="27330" spans="2:6">
      <c r="B27330" s="21">
        <v>42997</v>
      </c>
      <c r="C27330" s="122" t="s">
        <v>362</v>
      </c>
      <c r="D27330" s="117">
        <v>148.46</v>
      </c>
      <c r="E27330" s="96">
        <v>147.91999999999999</v>
      </c>
      <c r="F27330" s="12">
        <v>1756703</v>
      </c>
    </row>
    <row r="27331" spans="2:6">
      <c r="B27331" s="21">
        <v>42997</v>
      </c>
      <c r="C27331" s="122" t="s">
        <v>363</v>
      </c>
      <c r="D27331" s="117">
        <v>37.81</v>
      </c>
      <c r="E27331" s="96">
        <v>38.090000000000003</v>
      </c>
      <c r="F27331" s="12">
        <v>3408438</v>
      </c>
    </row>
    <row r="27332" spans="2:6">
      <c r="B27332" s="21">
        <v>42997</v>
      </c>
      <c r="C27332" s="122" t="s">
        <v>364</v>
      </c>
      <c r="D27332" s="117">
        <v>184.98</v>
      </c>
      <c r="E27332" s="96">
        <v>185.68</v>
      </c>
      <c r="F27332" s="12">
        <v>4982086</v>
      </c>
    </row>
    <row r="27333" spans="2:6">
      <c r="B27333" s="21">
        <v>42997</v>
      </c>
      <c r="C27333" s="122" t="s">
        <v>365</v>
      </c>
      <c r="D27333" s="117">
        <v>27.71</v>
      </c>
      <c r="E27333" s="96">
        <v>27.8</v>
      </c>
      <c r="F27333" s="12">
        <v>1914405</v>
      </c>
    </row>
    <row r="27334" spans="2:6">
      <c r="B27334" s="21">
        <v>42997</v>
      </c>
      <c r="C27334" s="122" t="s">
        <v>366</v>
      </c>
      <c r="D27334" s="117">
        <v>26.58</v>
      </c>
      <c r="E27334" s="96">
        <v>26.4</v>
      </c>
      <c r="F27334" s="12">
        <v>1410826</v>
      </c>
    </row>
    <row r="27335" spans="2:6">
      <c r="B27335" s="21">
        <v>42997</v>
      </c>
      <c r="C27335" s="122" t="s">
        <v>367</v>
      </c>
      <c r="D27335" s="117">
        <v>52.78</v>
      </c>
      <c r="E27335" s="96">
        <v>53.33</v>
      </c>
      <c r="F27335" s="12">
        <v>14707174</v>
      </c>
    </row>
    <row r="27336" spans="2:6">
      <c r="B27336" s="21">
        <v>42997</v>
      </c>
      <c r="C27336" s="122" t="s">
        <v>368</v>
      </c>
      <c r="D27336" s="117">
        <v>40.21</v>
      </c>
      <c r="E27336" s="96">
        <v>40.17</v>
      </c>
      <c r="F27336" s="12">
        <v>2259413</v>
      </c>
    </row>
    <row r="27337" spans="2:6">
      <c r="B27337" s="21">
        <v>42997</v>
      </c>
      <c r="C27337" s="122" t="s">
        <v>369</v>
      </c>
      <c r="D27337" s="117">
        <v>276.14</v>
      </c>
      <c r="E27337" s="96">
        <v>278.33</v>
      </c>
      <c r="F27337" s="12">
        <v>1412622</v>
      </c>
    </row>
    <row r="27338" spans="2:6">
      <c r="B27338" s="21">
        <v>42997</v>
      </c>
      <c r="C27338" s="122" t="s">
        <v>370</v>
      </c>
      <c r="D27338" s="117">
        <v>34.93</v>
      </c>
      <c r="E27338" s="96">
        <v>35.18</v>
      </c>
      <c r="F27338" s="12">
        <v>2238255</v>
      </c>
    </row>
    <row r="27339" spans="2:6">
      <c r="B27339" s="21">
        <v>42997</v>
      </c>
      <c r="C27339" s="122" t="s">
        <v>371</v>
      </c>
      <c r="D27339" s="117">
        <v>23.89</v>
      </c>
      <c r="E27339" s="96">
        <v>24.62</v>
      </c>
      <c r="F27339" s="12">
        <v>8214151</v>
      </c>
    </row>
    <row r="27340" spans="2:6">
      <c r="B27340" s="21">
        <v>42997</v>
      </c>
      <c r="C27340" s="122" t="s">
        <v>372</v>
      </c>
      <c r="D27340" s="117">
        <v>127.7</v>
      </c>
      <c r="E27340" s="96">
        <v>127.8</v>
      </c>
      <c r="F27340" s="12">
        <v>1142689</v>
      </c>
    </row>
    <row r="27341" spans="2:6">
      <c r="B27341" s="21">
        <v>42997</v>
      </c>
      <c r="C27341" s="122" t="s">
        <v>373</v>
      </c>
      <c r="D27341" s="117">
        <v>41.79</v>
      </c>
      <c r="E27341" s="96">
        <v>41.71</v>
      </c>
      <c r="F27341" s="12">
        <v>5313348</v>
      </c>
    </row>
    <row r="27342" spans="2:6">
      <c r="B27342" s="21">
        <v>42997</v>
      </c>
      <c r="C27342" s="122" t="s">
        <v>374</v>
      </c>
      <c r="D27342" s="117">
        <v>88.77</v>
      </c>
      <c r="E27342" s="96">
        <v>88.58</v>
      </c>
      <c r="F27342" s="12">
        <v>1026149</v>
      </c>
    </row>
    <row r="27343" spans="2:6">
      <c r="B27343" s="21">
        <v>42997</v>
      </c>
      <c r="C27343" s="122" t="s">
        <v>375</v>
      </c>
      <c r="D27343" s="117">
        <v>54.27</v>
      </c>
      <c r="E27343" s="96">
        <v>55.11</v>
      </c>
      <c r="F27343" s="12">
        <v>2685854</v>
      </c>
    </row>
    <row r="27344" spans="2:6">
      <c r="B27344" s="21">
        <v>42997</v>
      </c>
      <c r="C27344" s="122" t="s">
        <v>376</v>
      </c>
      <c r="D27344" s="117">
        <v>185.51</v>
      </c>
      <c r="E27344" s="96">
        <v>187.35</v>
      </c>
      <c r="F27344" s="12">
        <v>21856994</v>
      </c>
    </row>
    <row r="27345" spans="2:6">
      <c r="B27345" s="21">
        <v>42997</v>
      </c>
      <c r="C27345" s="122" t="s">
        <v>377</v>
      </c>
      <c r="D27345" s="117">
        <v>43</v>
      </c>
      <c r="E27345" s="96">
        <v>42.67</v>
      </c>
      <c r="F27345" s="12">
        <v>5311632</v>
      </c>
    </row>
    <row r="27346" spans="2:6">
      <c r="B27346" s="21">
        <v>42997</v>
      </c>
      <c r="C27346" s="122" t="s">
        <v>378</v>
      </c>
      <c r="D27346" s="117">
        <v>13.45</v>
      </c>
      <c r="E27346" s="96">
        <v>13.5</v>
      </c>
      <c r="F27346" s="12">
        <v>598523</v>
      </c>
    </row>
    <row r="27347" spans="2:6">
      <c r="B27347" s="21">
        <v>42997</v>
      </c>
      <c r="C27347" s="122" t="s">
        <v>379</v>
      </c>
      <c r="D27347" s="117">
        <v>13.1</v>
      </c>
      <c r="E27347" s="96">
        <v>13.05</v>
      </c>
      <c r="F27347" s="12">
        <v>1779236</v>
      </c>
    </row>
    <row r="27348" spans="2:6">
      <c r="B27348" s="21">
        <v>42997</v>
      </c>
      <c r="C27348" s="122" t="s">
        <v>380</v>
      </c>
      <c r="D27348" s="117">
        <v>59.58</v>
      </c>
      <c r="E27348" s="96">
        <v>58.8</v>
      </c>
      <c r="F27348" s="12">
        <v>1650124</v>
      </c>
    </row>
    <row r="27349" spans="2:6">
      <c r="B27349" s="21">
        <v>42997</v>
      </c>
      <c r="C27349" s="122" t="s">
        <v>381</v>
      </c>
      <c r="D27349" s="117">
        <v>56.15</v>
      </c>
      <c r="E27349" s="96">
        <v>56.11</v>
      </c>
      <c r="F27349" s="12">
        <v>4691883</v>
      </c>
    </row>
    <row r="27350" spans="2:6">
      <c r="B27350" s="21">
        <v>42997</v>
      </c>
      <c r="C27350" s="122" t="s">
        <v>382</v>
      </c>
      <c r="D27350" s="117">
        <v>72.73</v>
      </c>
      <c r="E27350" s="96">
        <v>72.75</v>
      </c>
      <c r="F27350" s="12">
        <v>1251288</v>
      </c>
    </row>
    <row r="27351" spans="2:6">
      <c r="B27351" s="21">
        <v>42997</v>
      </c>
      <c r="C27351" s="122" t="s">
        <v>383</v>
      </c>
      <c r="D27351" s="117">
        <v>48.49</v>
      </c>
      <c r="E27351" s="96">
        <v>48.04</v>
      </c>
      <c r="F27351" s="12">
        <v>23070671</v>
      </c>
    </row>
    <row r="27352" spans="2:6">
      <c r="B27352" s="21">
        <v>42997</v>
      </c>
      <c r="C27352" s="122" t="s">
        <v>384</v>
      </c>
      <c r="D27352" s="117">
        <v>213.13</v>
      </c>
      <c r="E27352" s="96">
        <v>202.91</v>
      </c>
      <c r="F27352" s="12">
        <v>2612163</v>
      </c>
    </row>
    <row r="27353" spans="2:6">
      <c r="B27353" s="21">
        <v>42997</v>
      </c>
      <c r="C27353" s="122" t="s">
        <v>385</v>
      </c>
      <c r="D27353" s="117">
        <v>61.8</v>
      </c>
      <c r="E27353" s="96">
        <v>61.86</v>
      </c>
      <c r="F27353" s="12">
        <v>3221259</v>
      </c>
    </row>
    <row r="27354" spans="2:6">
      <c r="B27354" s="21">
        <v>42997</v>
      </c>
      <c r="C27354" s="122" t="s">
        <v>386</v>
      </c>
      <c r="D27354" s="117">
        <v>58.13</v>
      </c>
      <c r="E27354" s="96">
        <v>58.07</v>
      </c>
      <c r="F27354" s="12">
        <v>1190365</v>
      </c>
    </row>
    <row r="27355" spans="2:6">
      <c r="B27355" s="21">
        <v>42997</v>
      </c>
      <c r="C27355" s="122" t="s">
        <v>387</v>
      </c>
      <c r="D27355" s="117">
        <v>17.079999999999998</v>
      </c>
      <c r="E27355" s="96">
        <v>17.21</v>
      </c>
      <c r="F27355" s="12">
        <v>1721327</v>
      </c>
    </row>
    <row r="27356" spans="2:6">
      <c r="B27356" s="21">
        <v>42997</v>
      </c>
      <c r="C27356" s="122" t="s">
        <v>388</v>
      </c>
      <c r="D27356" s="117">
        <v>70.67</v>
      </c>
      <c r="E27356" s="96">
        <v>70.900000000000006</v>
      </c>
      <c r="F27356" s="12">
        <v>1350624</v>
      </c>
    </row>
    <row r="27357" spans="2:6">
      <c r="B27357" s="21">
        <v>42997</v>
      </c>
      <c r="C27357" s="122" t="s">
        <v>389</v>
      </c>
      <c r="D27357" s="117">
        <v>69.680000000000007</v>
      </c>
      <c r="E27357" s="96">
        <v>69.28</v>
      </c>
      <c r="F27357" s="12">
        <v>1693967</v>
      </c>
    </row>
    <row r="27358" spans="2:6">
      <c r="B27358" s="21">
        <v>42997</v>
      </c>
      <c r="C27358" s="122" t="s">
        <v>390</v>
      </c>
      <c r="D27358" s="117">
        <v>1859.46</v>
      </c>
      <c r="E27358" s="96">
        <v>1859.78</v>
      </c>
      <c r="F27358" s="12">
        <v>301611</v>
      </c>
    </row>
    <row r="27359" spans="2:6">
      <c r="B27359" s="21">
        <v>42997</v>
      </c>
      <c r="C27359" s="122" t="s">
        <v>391</v>
      </c>
      <c r="D27359" s="117">
        <v>37.950000000000003</v>
      </c>
      <c r="E27359" s="96">
        <v>37.18</v>
      </c>
      <c r="F27359" s="12">
        <v>1503029</v>
      </c>
    </row>
    <row r="27360" spans="2:6">
      <c r="B27360" s="21">
        <v>42997</v>
      </c>
      <c r="C27360" s="122" t="s">
        <v>392</v>
      </c>
      <c r="D27360" s="117">
        <v>45.7</v>
      </c>
      <c r="E27360" s="96">
        <v>45.59</v>
      </c>
      <c r="F27360" s="12">
        <v>1694204</v>
      </c>
    </row>
    <row r="27361" spans="2:6">
      <c r="B27361" s="21">
        <v>42997</v>
      </c>
      <c r="C27361" s="122" t="s">
        <v>393</v>
      </c>
      <c r="D27361" s="117">
        <v>115.06</v>
      </c>
      <c r="E27361" s="96">
        <v>114.49</v>
      </c>
      <c r="F27361" s="12">
        <v>2568270</v>
      </c>
    </row>
    <row r="27362" spans="2:6">
      <c r="B27362" s="21">
        <v>42997</v>
      </c>
      <c r="C27362" s="122" t="s">
        <v>394</v>
      </c>
      <c r="D27362" s="117">
        <v>35.659999999999997</v>
      </c>
      <c r="E27362" s="96">
        <v>35.450000000000003</v>
      </c>
      <c r="F27362" s="12">
        <v>15692161</v>
      </c>
    </row>
    <row r="27363" spans="2:6">
      <c r="B27363" s="21">
        <v>42997</v>
      </c>
      <c r="C27363" s="122" t="s">
        <v>395</v>
      </c>
      <c r="D27363" s="117">
        <v>62.38</v>
      </c>
      <c r="E27363" s="96">
        <v>62.9</v>
      </c>
      <c r="F27363" s="12">
        <v>912765</v>
      </c>
    </row>
    <row r="27364" spans="2:6">
      <c r="B27364" s="21">
        <v>42997</v>
      </c>
      <c r="C27364" s="122" t="s">
        <v>396</v>
      </c>
      <c r="D27364" s="117">
        <v>93.34</v>
      </c>
      <c r="E27364" s="96">
        <v>94.17</v>
      </c>
      <c r="F27364" s="12">
        <v>6587152</v>
      </c>
    </row>
    <row r="27365" spans="2:6">
      <c r="B27365" s="21">
        <v>42997</v>
      </c>
      <c r="C27365" s="122" t="s">
        <v>397</v>
      </c>
      <c r="D27365" s="117">
        <v>47.14</v>
      </c>
      <c r="E27365" s="96">
        <v>47.63</v>
      </c>
      <c r="F27365" s="12">
        <v>6611399</v>
      </c>
    </row>
    <row r="27366" spans="2:6">
      <c r="B27366" s="21">
        <v>42997</v>
      </c>
      <c r="C27366" s="122" t="s">
        <v>398</v>
      </c>
      <c r="D27366" s="117">
        <v>174.16</v>
      </c>
      <c r="E27366" s="96">
        <v>176.09</v>
      </c>
      <c r="F27366" s="12">
        <v>2046496</v>
      </c>
    </row>
    <row r="27367" spans="2:6">
      <c r="B27367" s="21">
        <v>42997</v>
      </c>
      <c r="C27367" s="122" t="s">
        <v>399</v>
      </c>
      <c r="D27367" s="117">
        <v>26.33</v>
      </c>
      <c r="E27367" s="96">
        <v>26.23</v>
      </c>
      <c r="F27367" s="12">
        <v>5027522</v>
      </c>
    </row>
    <row r="27368" spans="2:6">
      <c r="B27368" s="21">
        <v>42997</v>
      </c>
      <c r="C27368" s="122" t="s">
        <v>400</v>
      </c>
      <c r="D27368" s="117">
        <v>116.22</v>
      </c>
      <c r="E27368" s="96">
        <v>117.26</v>
      </c>
      <c r="F27368" s="12">
        <v>1062489</v>
      </c>
    </row>
    <row r="27369" spans="2:6">
      <c r="B27369" s="21">
        <v>42997</v>
      </c>
      <c r="C27369" s="122" t="s">
        <v>401</v>
      </c>
      <c r="D27369" s="117">
        <v>69.61</v>
      </c>
      <c r="E27369" s="96">
        <v>69.06</v>
      </c>
      <c r="F27369" s="12">
        <v>957872</v>
      </c>
    </row>
    <row r="27370" spans="2:6">
      <c r="B27370" s="21">
        <v>42997</v>
      </c>
      <c r="C27370" s="122" t="s">
        <v>402</v>
      </c>
      <c r="D27370" s="117">
        <v>65.11</v>
      </c>
      <c r="E27370" s="96">
        <v>64.75</v>
      </c>
      <c r="F27370" s="12">
        <v>2334381</v>
      </c>
    </row>
    <row r="27371" spans="2:6">
      <c r="B27371" s="21">
        <v>42997</v>
      </c>
      <c r="C27371" s="122" t="s">
        <v>403</v>
      </c>
      <c r="D27371" s="117">
        <v>115.99</v>
      </c>
      <c r="E27371" s="96">
        <v>115.36</v>
      </c>
      <c r="F27371" s="12">
        <v>3105573</v>
      </c>
    </row>
    <row r="27372" spans="2:6">
      <c r="B27372" s="21">
        <v>42997</v>
      </c>
      <c r="C27372" s="122" t="s">
        <v>404</v>
      </c>
      <c r="D27372" s="117">
        <v>129.84</v>
      </c>
      <c r="E27372" s="96">
        <v>131.28</v>
      </c>
      <c r="F27372" s="12">
        <v>1758314</v>
      </c>
    </row>
    <row r="27373" spans="2:6">
      <c r="B27373" s="21">
        <v>42997</v>
      </c>
      <c r="C27373" s="122" t="s">
        <v>405</v>
      </c>
      <c r="D27373" s="117">
        <v>65.540000000000006</v>
      </c>
      <c r="E27373" s="96">
        <v>66.599999999999994</v>
      </c>
      <c r="F27373" s="12">
        <v>856993</v>
      </c>
    </row>
    <row r="27374" spans="2:6">
      <c r="B27374" s="21">
        <v>42997</v>
      </c>
      <c r="C27374" s="122" t="s">
        <v>406</v>
      </c>
      <c r="D27374" s="117">
        <v>88.34</v>
      </c>
      <c r="E27374" s="96">
        <v>88.28</v>
      </c>
      <c r="F27374" s="12">
        <v>635303</v>
      </c>
    </row>
    <row r="27375" spans="2:6">
      <c r="B27375" s="21">
        <v>42997</v>
      </c>
      <c r="C27375" s="122" t="s">
        <v>407</v>
      </c>
      <c r="D27375" s="117">
        <v>107</v>
      </c>
      <c r="E27375" s="96">
        <v>108.34</v>
      </c>
      <c r="F27375" s="12">
        <v>1034237</v>
      </c>
    </row>
    <row r="27376" spans="2:6">
      <c r="B27376" s="21">
        <v>42997</v>
      </c>
      <c r="C27376" s="122" t="s">
        <v>408</v>
      </c>
      <c r="D27376" s="117">
        <v>39.159999999999997</v>
      </c>
      <c r="E27376" s="96">
        <v>39.22</v>
      </c>
      <c r="F27376" s="12">
        <v>2989411</v>
      </c>
    </row>
    <row r="27377" spans="2:6">
      <c r="B27377" s="21">
        <v>42997</v>
      </c>
      <c r="C27377" s="122" t="s">
        <v>409</v>
      </c>
      <c r="D27377" s="117">
        <v>86.89</v>
      </c>
      <c r="E27377" s="96">
        <v>85.3</v>
      </c>
      <c r="F27377" s="12">
        <v>1136142</v>
      </c>
    </row>
    <row r="27378" spans="2:6">
      <c r="B27378" s="21">
        <v>42997</v>
      </c>
      <c r="C27378" s="122" t="s">
        <v>410</v>
      </c>
      <c r="D27378" s="117">
        <v>103.35</v>
      </c>
      <c r="E27378" s="96">
        <v>104.31</v>
      </c>
      <c r="F27378" s="12">
        <v>1649190</v>
      </c>
    </row>
    <row r="27379" spans="2:6">
      <c r="B27379" s="21">
        <v>42997</v>
      </c>
      <c r="C27379" s="122" t="s">
        <v>411</v>
      </c>
      <c r="D27379" s="117">
        <v>215.99</v>
      </c>
      <c r="E27379" s="96">
        <v>215.72</v>
      </c>
      <c r="F27379" s="12">
        <v>763139</v>
      </c>
    </row>
    <row r="27380" spans="2:6">
      <c r="B27380" s="21">
        <v>42997</v>
      </c>
      <c r="C27380" s="122" t="s">
        <v>412</v>
      </c>
      <c r="D27380" s="117">
        <v>88.37</v>
      </c>
      <c r="E27380" s="96">
        <v>89.09</v>
      </c>
      <c r="F27380" s="12">
        <v>1928572</v>
      </c>
    </row>
    <row r="27381" spans="2:6">
      <c r="B27381" s="21">
        <v>42997</v>
      </c>
      <c r="C27381" s="122" t="s">
        <v>413</v>
      </c>
      <c r="D27381" s="117">
        <v>128.08000000000001</v>
      </c>
      <c r="E27381" s="96">
        <v>127.47</v>
      </c>
      <c r="F27381" s="12">
        <v>759574</v>
      </c>
    </row>
    <row r="27382" spans="2:6">
      <c r="B27382" s="21">
        <v>42997</v>
      </c>
      <c r="C27382" s="122" t="s">
        <v>414</v>
      </c>
      <c r="D27382" s="117">
        <v>36.42</v>
      </c>
      <c r="E27382" s="96">
        <v>36.770000000000003</v>
      </c>
      <c r="F27382" s="12">
        <v>846958</v>
      </c>
    </row>
    <row r="27383" spans="2:6">
      <c r="B27383" s="21">
        <v>42997</v>
      </c>
      <c r="C27383" s="122" t="s">
        <v>415</v>
      </c>
      <c r="D27383" s="117">
        <v>135.07</v>
      </c>
      <c r="E27383" s="96">
        <v>136.51</v>
      </c>
      <c r="F27383" s="12">
        <v>2031905</v>
      </c>
    </row>
    <row r="27384" spans="2:6">
      <c r="B27384" s="21">
        <v>42997</v>
      </c>
      <c r="C27384" s="122" t="s">
        <v>416</v>
      </c>
      <c r="D27384" s="117">
        <v>137.13</v>
      </c>
      <c r="E27384" s="96">
        <v>137.09</v>
      </c>
      <c r="F27384" s="12">
        <v>1032128</v>
      </c>
    </row>
    <row r="27385" spans="2:6">
      <c r="B27385" s="21">
        <v>42997</v>
      </c>
      <c r="C27385" s="122" t="s">
        <v>417</v>
      </c>
      <c r="D27385" s="117">
        <v>63.01</v>
      </c>
      <c r="E27385" s="96">
        <v>63.83</v>
      </c>
      <c r="F27385" s="12">
        <v>7773975</v>
      </c>
    </row>
    <row r="27386" spans="2:6">
      <c r="B27386" s="21">
        <v>42997</v>
      </c>
      <c r="C27386" s="122" t="s">
        <v>418</v>
      </c>
      <c r="D27386" s="117">
        <v>95.5</v>
      </c>
      <c r="E27386" s="96">
        <v>95</v>
      </c>
      <c r="F27386" s="12">
        <v>1086208</v>
      </c>
    </row>
    <row r="27387" spans="2:6">
      <c r="B27387" s="21">
        <v>42997</v>
      </c>
      <c r="C27387" s="122" t="s">
        <v>419</v>
      </c>
      <c r="D27387" s="117">
        <v>52.4</v>
      </c>
      <c r="E27387" s="96">
        <v>52.3</v>
      </c>
      <c r="F27387" s="12">
        <v>5825213</v>
      </c>
    </row>
    <row r="27388" spans="2:6">
      <c r="B27388" s="21">
        <v>42997</v>
      </c>
      <c r="C27388" s="122" t="s">
        <v>420</v>
      </c>
      <c r="D27388" s="117">
        <v>74.44</v>
      </c>
      <c r="E27388" s="96">
        <v>74.319999999999993</v>
      </c>
      <c r="F27388" s="12">
        <v>645871</v>
      </c>
    </row>
    <row r="27389" spans="2:6">
      <c r="B27389" s="21">
        <v>42997</v>
      </c>
      <c r="C27389" s="122" t="s">
        <v>421</v>
      </c>
      <c r="D27389" s="117">
        <v>118.86</v>
      </c>
      <c r="E27389" s="96">
        <v>118.52</v>
      </c>
      <c r="F27389" s="12">
        <v>1446168</v>
      </c>
    </row>
    <row r="27390" spans="2:6">
      <c r="B27390" s="21">
        <v>42997</v>
      </c>
      <c r="C27390" s="122" t="s">
        <v>422</v>
      </c>
      <c r="D27390" s="117">
        <v>226.39</v>
      </c>
      <c r="E27390" s="96">
        <v>225.88</v>
      </c>
      <c r="F27390" s="12">
        <v>599726</v>
      </c>
    </row>
    <row r="27391" spans="2:6">
      <c r="B27391" s="21">
        <v>42997</v>
      </c>
      <c r="C27391" s="122" t="s">
        <v>423</v>
      </c>
      <c r="D27391" s="117">
        <v>63.84</v>
      </c>
      <c r="E27391" s="96">
        <v>63.47</v>
      </c>
      <c r="F27391" s="12">
        <v>1120936</v>
      </c>
    </row>
    <row r="27392" spans="2:6">
      <c r="B27392" s="21">
        <v>42997</v>
      </c>
      <c r="C27392" s="122" t="s">
        <v>424</v>
      </c>
      <c r="D27392" s="117">
        <v>433.26</v>
      </c>
      <c r="E27392" s="96">
        <v>431.38</v>
      </c>
      <c r="F27392" s="12">
        <v>699266</v>
      </c>
    </row>
    <row r="27393" spans="2:6">
      <c r="B27393" s="21">
        <v>42997</v>
      </c>
      <c r="C27393" s="122" t="s">
        <v>425</v>
      </c>
      <c r="D27393" s="117">
        <v>14</v>
      </c>
      <c r="E27393" s="96">
        <v>14.15</v>
      </c>
      <c r="F27393" s="12">
        <v>12606072</v>
      </c>
    </row>
    <row r="27394" spans="2:6">
      <c r="B27394" s="21">
        <v>42997</v>
      </c>
      <c r="C27394" s="122" t="s">
        <v>426</v>
      </c>
      <c r="D27394" s="117">
        <v>47</v>
      </c>
      <c r="E27394" s="96">
        <v>47.45</v>
      </c>
      <c r="F27394" s="12">
        <v>824522</v>
      </c>
    </row>
    <row r="27395" spans="2:6">
      <c r="B27395" s="21">
        <v>42997</v>
      </c>
      <c r="C27395" s="122" t="s">
        <v>427</v>
      </c>
      <c r="D27395" s="117">
        <v>107.82</v>
      </c>
      <c r="E27395" s="96">
        <v>107.14</v>
      </c>
      <c r="F27395" s="12">
        <v>1981915</v>
      </c>
    </row>
    <row r="27396" spans="2:6">
      <c r="B27396" s="21">
        <v>42997</v>
      </c>
      <c r="C27396" s="122" t="s">
        <v>428</v>
      </c>
      <c r="D27396" s="117">
        <v>80.930000000000007</v>
      </c>
      <c r="E27396" s="96">
        <v>81.17</v>
      </c>
      <c r="F27396" s="12">
        <v>497433</v>
      </c>
    </row>
    <row r="27397" spans="2:6">
      <c r="B27397" s="21">
        <v>42997</v>
      </c>
      <c r="C27397" s="122" t="s">
        <v>429</v>
      </c>
      <c r="D27397" s="117">
        <v>90.53</v>
      </c>
      <c r="E27397" s="96">
        <v>91.03</v>
      </c>
      <c r="F27397" s="12">
        <v>1071158</v>
      </c>
    </row>
    <row r="27398" spans="2:6">
      <c r="B27398" s="21">
        <v>42997</v>
      </c>
      <c r="C27398" s="122" t="s">
        <v>430</v>
      </c>
      <c r="D27398" s="117">
        <v>79.53</v>
      </c>
      <c r="E27398" s="96">
        <v>79.45</v>
      </c>
      <c r="F27398" s="12">
        <v>440376</v>
      </c>
    </row>
    <row r="27399" spans="2:6">
      <c r="B27399" s="21">
        <v>42997</v>
      </c>
      <c r="C27399" s="122" t="s">
        <v>431</v>
      </c>
      <c r="D27399" s="117">
        <v>175.39</v>
      </c>
      <c r="E27399" s="96">
        <v>177.13</v>
      </c>
      <c r="F27399" s="12">
        <v>638150</v>
      </c>
    </row>
    <row r="27400" spans="2:6">
      <c r="B27400" s="21">
        <v>42997</v>
      </c>
      <c r="C27400" s="122" t="s">
        <v>432</v>
      </c>
      <c r="D27400" s="117">
        <v>237.85</v>
      </c>
      <c r="E27400" s="96">
        <v>238.6</v>
      </c>
      <c r="F27400" s="12">
        <v>242407</v>
      </c>
    </row>
    <row r="27401" spans="2:6">
      <c r="B27401" s="21">
        <v>42997</v>
      </c>
      <c r="C27401" s="122" t="s">
        <v>433</v>
      </c>
      <c r="D27401" s="117">
        <v>60.88</v>
      </c>
      <c r="E27401" s="96">
        <v>61.15</v>
      </c>
      <c r="F27401" s="12">
        <v>3052350</v>
      </c>
    </row>
    <row r="27402" spans="2:6">
      <c r="B27402" s="21">
        <v>42997</v>
      </c>
      <c r="C27402" s="122" t="s">
        <v>434</v>
      </c>
      <c r="D27402" s="117">
        <v>19.190000000000001</v>
      </c>
      <c r="E27402" s="96">
        <v>19.04</v>
      </c>
      <c r="F27402" s="12">
        <v>5240122</v>
      </c>
    </row>
    <row r="27403" spans="2:6">
      <c r="B27403" s="21">
        <v>42997</v>
      </c>
      <c r="C27403" s="122" t="s">
        <v>435</v>
      </c>
      <c r="D27403" s="117">
        <v>66.81</v>
      </c>
      <c r="E27403" s="96">
        <v>66.86</v>
      </c>
      <c r="F27403" s="12">
        <v>929710</v>
      </c>
    </row>
    <row r="27404" spans="2:6">
      <c r="B27404" s="21">
        <v>42997</v>
      </c>
      <c r="C27404" s="122" t="s">
        <v>436</v>
      </c>
      <c r="D27404" s="117">
        <v>183.31</v>
      </c>
      <c r="E27404" s="96">
        <v>183.25</v>
      </c>
      <c r="F27404" s="12">
        <v>1319369</v>
      </c>
    </row>
    <row r="27405" spans="2:6">
      <c r="B27405" s="21">
        <v>42997</v>
      </c>
      <c r="C27405" s="122" t="s">
        <v>437</v>
      </c>
      <c r="D27405" s="117">
        <v>150.59</v>
      </c>
      <c r="E27405" s="96">
        <v>145.41999999999999</v>
      </c>
      <c r="F27405" s="12">
        <v>2382507</v>
      </c>
    </row>
    <row r="27406" spans="2:6">
      <c r="B27406" s="21">
        <v>42997</v>
      </c>
      <c r="C27406" s="122" t="s">
        <v>438</v>
      </c>
      <c r="D27406" s="117">
        <v>54.84</v>
      </c>
      <c r="E27406" s="96">
        <v>54.62</v>
      </c>
      <c r="F27406" s="12">
        <v>5187121</v>
      </c>
    </row>
    <row r="27407" spans="2:6">
      <c r="B27407" s="21">
        <v>42997</v>
      </c>
      <c r="C27407" s="122" t="s">
        <v>439</v>
      </c>
      <c r="D27407" s="117">
        <v>58.71</v>
      </c>
      <c r="E27407" s="96">
        <v>58.21</v>
      </c>
      <c r="F27407" s="12">
        <v>839468</v>
      </c>
    </row>
    <row r="27408" spans="2:6">
      <c r="B27408" s="21">
        <v>42997</v>
      </c>
      <c r="C27408" s="122" t="s">
        <v>440</v>
      </c>
      <c r="D27408" s="117">
        <v>40.79</v>
      </c>
      <c r="E27408" s="96">
        <v>41.04</v>
      </c>
      <c r="F27408" s="12">
        <v>6048876</v>
      </c>
    </row>
    <row r="27409" spans="2:6">
      <c r="B27409" s="21">
        <v>42997</v>
      </c>
      <c r="C27409" s="122" t="s">
        <v>441</v>
      </c>
      <c r="D27409" s="117">
        <v>42.77</v>
      </c>
      <c r="E27409" s="96">
        <v>41.72</v>
      </c>
      <c r="F27409" s="12">
        <v>5122617</v>
      </c>
    </row>
    <row r="27410" spans="2:6">
      <c r="B27410" s="21">
        <v>42997</v>
      </c>
      <c r="C27410" s="122" t="s">
        <v>442</v>
      </c>
      <c r="D27410" s="117">
        <v>341.2</v>
      </c>
      <c r="E27410" s="96">
        <v>342.74</v>
      </c>
      <c r="F27410" s="12">
        <v>713520</v>
      </c>
    </row>
    <row r="27411" spans="2:6">
      <c r="B27411" s="21">
        <v>42997</v>
      </c>
      <c r="C27411" s="122" t="s">
        <v>443</v>
      </c>
      <c r="D27411" s="117">
        <v>67.56</v>
      </c>
      <c r="E27411" s="96">
        <v>67.099999999999994</v>
      </c>
      <c r="F27411" s="12">
        <v>1571933</v>
      </c>
    </row>
    <row r="27412" spans="2:6">
      <c r="B27412" s="21">
        <v>42997</v>
      </c>
      <c r="C27412" s="122" t="s">
        <v>444</v>
      </c>
      <c r="D27412" s="117">
        <v>110.89</v>
      </c>
      <c r="E27412" s="96">
        <v>109.51</v>
      </c>
      <c r="F27412" s="12">
        <v>1101610</v>
      </c>
    </row>
    <row r="27413" spans="2:6">
      <c r="B27413" s="21">
        <v>42997</v>
      </c>
      <c r="C27413" s="122" t="s">
        <v>445</v>
      </c>
      <c r="D27413" s="117">
        <v>68</v>
      </c>
      <c r="E27413" s="96">
        <v>67.89</v>
      </c>
      <c r="F27413" s="12">
        <v>6817176</v>
      </c>
    </row>
    <row r="27414" spans="2:6">
      <c r="B27414" s="21">
        <v>42997</v>
      </c>
      <c r="C27414" s="122" t="s">
        <v>446</v>
      </c>
      <c r="D27414" s="117">
        <v>98.05</v>
      </c>
      <c r="E27414" s="96">
        <v>96.34</v>
      </c>
      <c r="F27414" s="12">
        <v>1161490</v>
      </c>
    </row>
    <row r="27415" spans="2:6">
      <c r="B27415" s="21">
        <v>42997</v>
      </c>
      <c r="C27415" s="122" t="s">
        <v>447</v>
      </c>
      <c r="D27415" s="117">
        <v>146.86000000000001</v>
      </c>
      <c r="E27415" s="96">
        <v>146.80000000000001</v>
      </c>
      <c r="F27415" s="12">
        <v>476763</v>
      </c>
    </row>
    <row r="27416" spans="2:6">
      <c r="B27416" s="21">
        <v>42997</v>
      </c>
      <c r="C27416" s="122" t="s">
        <v>448</v>
      </c>
      <c r="D27416" s="117">
        <v>85.55</v>
      </c>
      <c r="E27416" s="96">
        <v>85.81</v>
      </c>
      <c r="F27416" s="12">
        <v>679615</v>
      </c>
    </row>
    <row r="27417" spans="2:6">
      <c r="B27417" s="21">
        <v>42997</v>
      </c>
      <c r="C27417" s="122" t="s">
        <v>449</v>
      </c>
      <c r="D27417" s="117">
        <v>80.599999999999994</v>
      </c>
      <c r="E27417" s="96">
        <v>81.150000000000006</v>
      </c>
      <c r="F27417" s="12">
        <v>854344</v>
      </c>
    </row>
    <row r="27418" spans="2:6">
      <c r="B27418" s="21">
        <v>42997</v>
      </c>
      <c r="C27418" s="122" t="s">
        <v>450</v>
      </c>
      <c r="D27418" s="117">
        <v>50.07</v>
      </c>
      <c r="E27418" s="96">
        <v>49.87</v>
      </c>
      <c r="F27418" s="12">
        <v>5110121</v>
      </c>
    </row>
    <row r="27419" spans="2:6">
      <c r="B27419" s="21">
        <v>42997</v>
      </c>
      <c r="C27419" s="122" t="s">
        <v>451</v>
      </c>
      <c r="D27419" s="117">
        <v>161.22</v>
      </c>
      <c r="E27419" s="96">
        <v>159.72999999999999</v>
      </c>
      <c r="F27419" s="12">
        <v>1733721</v>
      </c>
    </row>
    <row r="27420" spans="2:6">
      <c r="B27420" s="21">
        <v>42997</v>
      </c>
      <c r="C27420" s="122" t="s">
        <v>452</v>
      </c>
      <c r="D27420" s="117">
        <v>154.88</v>
      </c>
      <c r="E27420" s="96">
        <v>155.61000000000001</v>
      </c>
      <c r="F27420" s="12">
        <v>883812</v>
      </c>
    </row>
    <row r="27421" spans="2:6">
      <c r="B27421" s="21">
        <v>42997</v>
      </c>
      <c r="C27421" s="122" t="s">
        <v>453</v>
      </c>
      <c r="D27421" s="117">
        <v>71.06</v>
      </c>
      <c r="E27421" s="96">
        <v>70.19</v>
      </c>
      <c r="F27421" s="12">
        <v>548329</v>
      </c>
    </row>
    <row r="27422" spans="2:6">
      <c r="B27422" s="21">
        <v>42997</v>
      </c>
      <c r="C27422" s="122" t="s">
        <v>454</v>
      </c>
      <c r="D27422" s="117">
        <v>117.75</v>
      </c>
      <c r="E27422" s="96">
        <v>117.58</v>
      </c>
      <c r="F27422" s="12">
        <v>796275</v>
      </c>
    </row>
    <row r="27423" spans="2:6">
      <c r="B27423" s="21">
        <v>42997</v>
      </c>
      <c r="C27423" s="122" t="s">
        <v>455</v>
      </c>
      <c r="D27423" s="117">
        <v>55.54</v>
      </c>
      <c r="E27423" s="96">
        <v>56.03</v>
      </c>
      <c r="F27423" s="12">
        <v>3147648</v>
      </c>
    </row>
    <row r="27424" spans="2:6">
      <c r="B27424" s="21">
        <v>42997</v>
      </c>
      <c r="C27424" s="122" t="s">
        <v>456</v>
      </c>
      <c r="D27424" s="117">
        <v>95.03</v>
      </c>
      <c r="E27424" s="96">
        <v>95.68</v>
      </c>
      <c r="F27424" s="12">
        <v>1687415</v>
      </c>
    </row>
    <row r="27425" spans="2:6">
      <c r="B27425" s="21">
        <v>42997</v>
      </c>
      <c r="C27425" s="122" t="s">
        <v>457</v>
      </c>
      <c r="D27425" s="117">
        <v>32.75</v>
      </c>
      <c r="E27425" s="96">
        <v>32.18</v>
      </c>
      <c r="F27425" s="12">
        <v>7963150</v>
      </c>
    </row>
    <row r="27426" spans="2:6">
      <c r="B27426" s="21">
        <v>42997</v>
      </c>
      <c r="C27426" s="122" t="s">
        <v>458</v>
      </c>
      <c r="D27426" s="117">
        <v>203.92</v>
      </c>
      <c r="E27426" s="96">
        <v>202.33</v>
      </c>
      <c r="F27426" s="12">
        <v>1200569</v>
      </c>
    </row>
    <row r="27427" spans="2:6">
      <c r="B27427" s="21">
        <v>42997</v>
      </c>
      <c r="C27427" s="122" t="s">
        <v>459</v>
      </c>
      <c r="D27427" s="117">
        <v>150</v>
      </c>
      <c r="E27427" s="96">
        <v>151.25</v>
      </c>
      <c r="F27427" s="12">
        <v>1164276</v>
      </c>
    </row>
    <row r="27428" spans="2:6">
      <c r="B27428" s="21">
        <v>42997</v>
      </c>
      <c r="C27428" s="122" t="s">
        <v>460</v>
      </c>
      <c r="D27428" s="117">
        <v>107.89</v>
      </c>
      <c r="E27428" s="96">
        <v>107.93</v>
      </c>
      <c r="F27428" s="12">
        <v>1091674</v>
      </c>
    </row>
    <row r="27429" spans="2:6">
      <c r="B27429" s="21">
        <v>42997</v>
      </c>
      <c r="C27429" s="122" t="s">
        <v>461</v>
      </c>
      <c r="D27429" s="117">
        <v>29.29</v>
      </c>
      <c r="E27429" s="96">
        <v>29.09</v>
      </c>
      <c r="F27429" s="12">
        <v>5754324</v>
      </c>
    </row>
    <row r="27430" spans="2:6">
      <c r="B27430" s="21">
        <v>42997</v>
      </c>
      <c r="C27430" s="122" t="s">
        <v>462</v>
      </c>
      <c r="D27430" s="117">
        <v>144.94999999999999</v>
      </c>
      <c r="E27430" s="96">
        <v>143.04</v>
      </c>
      <c r="F27430" s="12">
        <v>818150</v>
      </c>
    </row>
    <row r="27431" spans="2:6">
      <c r="B27431" s="21">
        <v>42997</v>
      </c>
      <c r="C27431" s="122" t="s">
        <v>463</v>
      </c>
      <c r="D27431" s="117">
        <v>34</v>
      </c>
      <c r="E27431" s="96">
        <v>34.159999999999997</v>
      </c>
      <c r="F27431" s="12">
        <v>5665809</v>
      </c>
    </row>
    <row r="27432" spans="2:6">
      <c r="B27432" s="21">
        <v>42997</v>
      </c>
      <c r="C27432" s="122" t="s">
        <v>464</v>
      </c>
      <c r="D27432" s="117">
        <v>53.91</v>
      </c>
      <c r="E27432" s="96">
        <v>53.92</v>
      </c>
      <c r="F27432" s="12">
        <v>2354480</v>
      </c>
    </row>
    <row r="27433" spans="2:6">
      <c r="B27433" s="21">
        <v>42997</v>
      </c>
      <c r="C27433" s="122" t="s">
        <v>465</v>
      </c>
      <c r="D27433" s="117">
        <v>37.409999999999997</v>
      </c>
      <c r="E27433" s="96">
        <v>38.21</v>
      </c>
      <c r="F27433" s="12">
        <v>46319957</v>
      </c>
    </row>
    <row r="27434" spans="2:6">
      <c r="B27434" s="21">
        <v>42997</v>
      </c>
      <c r="C27434" s="122" t="s">
        <v>466</v>
      </c>
      <c r="D27434" s="117">
        <v>86.14</v>
      </c>
      <c r="E27434" s="96">
        <v>85.47</v>
      </c>
      <c r="F27434" s="12">
        <v>1094919</v>
      </c>
    </row>
    <row r="27435" spans="2:6">
      <c r="B27435" s="21">
        <v>42997</v>
      </c>
      <c r="C27435" s="122" t="s">
        <v>467</v>
      </c>
      <c r="D27435" s="117">
        <v>263.94</v>
      </c>
      <c r="E27435" s="96">
        <v>265.2</v>
      </c>
      <c r="F27435" s="12">
        <v>1227056</v>
      </c>
    </row>
    <row r="27436" spans="2:6">
      <c r="B27436" s="21">
        <v>42997</v>
      </c>
      <c r="C27436" s="122" t="s">
        <v>468</v>
      </c>
      <c r="D27436" s="117">
        <v>82.75</v>
      </c>
      <c r="E27436" s="96">
        <v>82.53</v>
      </c>
      <c r="F27436" s="12">
        <v>1016362</v>
      </c>
    </row>
    <row r="27437" spans="2:6">
      <c r="B27437" s="21">
        <v>42997</v>
      </c>
      <c r="C27437" s="122" t="s">
        <v>469</v>
      </c>
      <c r="D27437" s="117">
        <v>59.2</v>
      </c>
      <c r="E27437" s="96">
        <v>59.35</v>
      </c>
      <c r="F27437" s="12">
        <v>3944041</v>
      </c>
    </row>
    <row r="27438" spans="2:6">
      <c r="B27438" s="21">
        <v>42997</v>
      </c>
      <c r="C27438" s="122" t="s">
        <v>470</v>
      </c>
      <c r="D27438" s="117">
        <v>89.21</v>
      </c>
      <c r="E27438" s="96">
        <v>90.32</v>
      </c>
      <c r="F27438" s="12">
        <v>1936378</v>
      </c>
    </row>
    <row r="27439" spans="2:6">
      <c r="B27439" s="21">
        <v>42997</v>
      </c>
      <c r="C27439" s="122" t="s">
        <v>471</v>
      </c>
      <c r="D27439" s="117">
        <v>73.59</v>
      </c>
      <c r="E27439" s="96">
        <v>72.83</v>
      </c>
      <c r="F27439" s="12">
        <v>2833395</v>
      </c>
    </row>
    <row r="27440" spans="2:6">
      <c r="B27440" s="21">
        <v>42997</v>
      </c>
      <c r="C27440" s="122" t="s">
        <v>472</v>
      </c>
      <c r="D27440" s="117">
        <v>77.55</v>
      </c>
      <c r="E27440" s="96">
        <v>77.89</v>
      </c>
      <c r="F27440" s="12">
        <v>386423</v>
      </c>
    </row>
    <row r="27441" spans="2:6">
      <c r="B27441" s="21">
        <v>42997</v>
      </c>
      <c r="C27441" s="122" t="s">
        <v>473</v>
      </c>
      <c r="D27441" s="117">
        <v>192.04</v>
      </c>
      <c r="E27441" s="96">
        <v>189.62</v>
      </c>
      <c r="F27441" s="12">
        <v>1215530</v>
      </c>
    </row>
    <row r="27442" spans="2:6">
      <c r="B27442" s="21">
        <v>42997</v>
      </c>
      <c r="C27442" s="122" t="s">
        <v>474</v>
      </c>
      <c r="D27442" s="117">
        <v>43.73</v>
      </c>
      <c r="E27442" s="96">
        <v>43.6</v>
      </c>
      <c r="F27442" s="12">
        <v>1762768</v>
      </c>
    </row>
    <row r="27443" spans="2:6">
      <c r="B27443" s="21">
        <v>42997</v>
      </c>
      <c r="C27443" s="122" t="s">
        <v>475</v>
      </c>
      <c r="D27443" s="117">
        <v>85.33</v>
      </c>
      <c r="E27443" s="96">
        <v>85.1</v>
      </c>
      <c r="F27443" s="12">
        <v>996007</v>
      </c>
    </row>
    <row r="27444" spans="2:6">
      <c r="B27444" s="21">
        <v>42997</v>
      </c>
      <c r="C27444" s="122" t="s">
        <v>476</v>
      </c>
      <c r="D27444" s="117">
        <v>120.64</v>
      </c>
      <c r="E27444" s="96">
        <v>120.58</v>
      </c>
      <c r="F27444" s="12">
        <v>1248293</v>
      </c>
    </row>
    <row r="27445" spans="2:6">
      <c r="B27445" s="21">
        <v>42997</v>
      </c>
      <c r="C27445" s="122" t="s">
        <v>477</v>
      </c>
      <c r="D27445" s="117">
        <v>61.48</v>
      </c>
      <c r="E27445" s="96">
        <v>61.25</v>
      </c>
      <c r="F27445" s="12">
        <v>1612528</v>
      </c>
    </row>
    <row r="27446" spans="2:6">
      <c r="B27446" s="21">
        <v>42997</v>
      </c>
      <c r="C27446" s="122" t="s">
        <v>478</v>
      </c>
      <c r="D27446" s="117">
        <v>67.41</v>
      </c>
      <c r="E27446" s="96">
        <v>66.209999999999994</v>
      </c>
      <c r="F27446" s="12">
        <v>1735050</v>
      </c>
    </row>
    <row r="27447" spans="2:6">
      <c r="B27447" s="21">
        <v>42997</v>
      </c>
      <c r="C27447" s="122" t="s">
        <v>479</v>
      </c>
      <c r="D27447" s="117">
        <v>65.63</v>
      </c>
      <c r="E27447" s="96">
        <v>66.069999999999993</v>
      </c>
      <c r="F27447" s="12">
        <v>1877723</v>
      </c>
    </row>
    <row r="27448" spans="2:6">
      <c r="B27448" s="21">
        <v>42997</v>
      </c>
      <c r="C27448" s="122" t="s">
        <v>480</v>
      </c>
      <c r="D27448" s="117">
        <v>102.12</v>
      </c>
      <c r="E27448" s="96">
        <v>102.78</v>
      </c>
      <c r="F27448" s="12">
        <v>3762764</v>
      </c>
    </row>
    <row r="27449" spans="2:6">
      <c r="B27449" s="21">
        <v>42997</v>
      </c>
      <c r="C27449" s="122" t="s">
        <v>481</v>
      </c>
      <c r="D27449" s="117">
        <v>86.37</v>
      </c>
      <c r="E27449" s="96">
        <v>86.81</v>
      </c>
      <c r="F27449" s="12">
        <v>4036768</v>
      </c>
    </row>
    <row r="27450" spans="2:6">
      <c r="B27450" s="21">
        <v>42997</v>
      </c>
      <c r="C27450" s="122" t="s">
        <v>482</v>
      </c>
      <c r="D27450" s="117">
        <v>52.5</v>
      </c>
      <c r="E27450" s="96">
        <v>52.74</v>
      </c>
      <c r="F27450" s="12">
        <v>1261402</v>
      </c>
    </row>
    <row r="27451" spans="2:6">
      <c r="B27451" s="21">
        <v>42997</v>
      </c>
      <c r="C27451" s="122" t="s">
        <v>483</v>
      </c>
      <c r="D27451" s="117">
        <v>15.87</v>
      </c>
      <c r="E27451" s="96">
        <v>15.7</v>
      </c>
      <c r="F27451" s="12">
        <v>4988164</v>
      </c>
    </row>
    <row r="27452" spans="2:6">
      <c r="B27452" s="21">
        <v>42997</v>
      </c>
      <c r="C27452" s="122" t="s">
        <v>484</v>
      </c>
      <c r="D27452" s="117">
        <v>16.989999999999998</v>
      </c>
      <c r="E27452" s="96">
        <v>16.809999999999999</v>
      </c>
      <c r="F27452" s="12">
        <v>5306599</v>
      </c>
    </row>
    <row r="27453" spans="2:6">
      <c r="B27453" s="21">
        <v>42997</v>
      </c>
      <c r="C27453" s="122" t="s">
        <v>485</v>
      </c>
      <c r="D27453" s="117">
        <v>58.09</v>
      </c>
      <c r="E27453" s="96">
        <v>57.54</v>
      </c>
      <c r="F27453" s="12">
        <v>5330140</v>
      </c>
    </row>
    <row r="27454" spans="2:6">
      <c r="B27454" s="21">
        <v>42997</v>
      </c>
      <c r="C27454" s="122" t="s">
        <v>486</v>
      </c>
      <c r="D27454" s="117">
        <v>38.880000000000003</v>
      </c>
      <c r="E27454" s="96">
        <v>38.46</v>
      </c>
      <c r="F27454" s="12">
        <v>1291671</v>
      </c>
    </row>
    <row r="27455" spans="2:6">
      <c r="B27455" s="21">
        <v>42997</v>
      </c>
      <c r="C27455" s="122" t="s">
        <v>487</v>
      </c>
      <c r="D27455" s="117">
        <v>108.93</v>
      </c>
      <c r="E27455" s="96">
        <v>107.99</v>
      </c>
      <c r="F27455" s="12">
        <v>650639</v>
      </c>
    </row>
    <row r="27456" spans="2:6">
      <c r="B27456" s="21">
        <v>42997</v>
      </c>
      <c r="C27456" s="122" t="s">
        <v>488</v>
      </c>
      <c r="D27456" s="117">
        <v>227.38</v>
      </c>
      <c r="E27456" s="96">
        <v>224.45</v>
      </c>
      <c r="F27456" s="12">
        <v>802931</v>
      </c>
    </row>
    <row r="27457" spans="2:6">
      <c r="B27457" s="21">
        <v>42997</v>
      </c>
      <c r="C27457" s="122" t="s">
        <v>489</v>
      </c>
      <c r="D27457" s="117">
        <v>198.44</v>
      </c>
      <c r="E27457" s="96">
        <v>194.65</v>
      </c>
      <c r="F27457" s="12">
        <v>3818982</v>
      </c>
    </row>
    <row r="27458" spans="2:6">
      <c r="B27458" s="21">
        <v>42997</v>
      </c>
      <c r="C27458" s="122" t="s">
        <v>490</v>
      </c>
      <c r="D27458" s="117">
        <v>49.02</v>
      </c>
      <c r="E27458" s="96">
        <v>49.26</v>
      </c>
      <c r="F27458" s="12">
        <v>1041066</v>
      </c>
    </row>
    <row r="27459" spans="2:6">
      <c r="B27459" s="21">
        <v>42997</v>
      </c>
      <c r="C27459" s="122" t="s">
        <v>491</v>
      </c>
      <c r="D27459" s="117">
        <v>112.39</v>
      </c>
      <c r="E27459" s="96">
        <v>113</v>
      </c>
      <c r="F27459" s="12">
        <v>4168929</v>
      </c>
    </row>
    <row r="27460" spans="2:6">
      <c r="B27460" s="21">
        <v>42997</v>
      </c>
      <c r="C27460" s="122" t="s">
        <v>492</v>
      </c>
      <c r="D27460" s="117">
        <v>117.59</v>
      </c>
      <c r="E27460" s="96">
        <v>116.97</v>
      </c>
      <c r="F27460" s="12">
        <v>2002737</v>
      </c>
    </row>
    <row r="27461" spans="2:6">
      <c r="B27461" s="21">
        <v>42997</v>
      </c>
      <c r="C27461" s="122" t="s">
        <v>493</v>
      </c>
      <c r="D27461" s="117">
        <v>129.5</v>
      </c>
      <c r="E27461" s="96">
        <v>129.88999999999999</v>
      </c>
      <c r="F27461" s="12">
        <v>846804</v>
      </c>
    </row>
    <row r="27462" spans="2:6">
      <c r="B27462" s="21">
        <v>42997</v>
      </c>
      <c r="C27462" s="122" t="s">
        <v>494</v>
      </c>
      <c r="D27462" s="117">
        <v>52.4</v>
      </c>
      <c r="E27462" s="96">
        <v>53.16</v>
      </c>
      <c r="F27462" s="12">
        <v>5464664</v>
      </c>
    </row>
    <row r="27463" spans="2:6">
      <c r="B27463" s="21">
        <v>42997</v>
      </c>
      <c r="C27463" s="122" t="s">
        <v>495</v>
      </c>
      <c r="D27463" s="117">
        <v>113</v>
      </c>
      <c r="E27463" s="96">
        <v>113.65</v>
      </c>
      <c r="F27463" s="12">
        <v>3328361</v>
      </c>
    </row>
    <row r="27464" spans="2:6">
      <c r="B27464" s="21">
        <v>42997</v>
      </c>
      <c r="C27464" s="122" t="s">
        <v>496</v>
      </c>
      <c r="D27464" s="117">
        <v>105.13</v>
      </c>
      <c r="E27464" s="96">
        <v>105.41</v>
      </c>
      <c r="F27464" s="12">
        <v>9754361</v>
      </c>
    </row>
    <row r="27465" spans="2:6">
      <c r="B27465" s="21">
        <v>42997</v>
      </c>
      <c r="C27465" s="122" t="s">
        <v>497</v>
      </c>
      <c r="D27465" s="117">
        <v>106.98</v>
      </c>
      <c r="E27465" s="96">
        <v>106.18</v>
      </c>
      <c r="F27465" s="12">
        <v>761791</v>
      </c>
    </row>
    <row r="27466" spans="2:6">
      <c r="B27466" s="21">
        <v>42997</v>
      </c>
      <c r="C27466" s="122" t="s">
        <v>498</v>
      </c>
      <c r="D27466" s="117">
        <v>62.31</v>
      </c>
      <c r="E27466" s="96">
        <v>62.15</v>
      </c>
      <c r="F27466" s="12">
        <v>2444339</v>
      </c>
    </row>
    <row r="27467" spans="2:6">
      <c r="B27467" s="21">
        <v>42997</v>
      </c>
      <c r="C27467" s="122" t="s">
        <v>499</v>
      </c>
      <c r="D27467" s="117">
        <v>27.29</v>
      </c>
      <c r="E27467" s="96">
        <v>27.14</v>
      </c>
      <c r="F27467" s="12">
        <v>4876456</v>
      </c>
    </row>
    <row r="27468" spans="2:6">
      <c r="B27468" s="21">
        <v>42997</v>
      </c>
      <c r="C27468" s="122" t="s">
        <v>500</v>
      </c>
      <c r="D27468" s="117">
        <v>72.2</v>
      </c>
      <c r="E27468" s="96">
        <v>72.709999999999994</v>
      </c>
      <c r="F27468" s="12">
        <v>3870204</v>
      </c>
    </row>
    <row r="27469" spans="2:6">
      <c r="B27469" s="21">
        <v>42997</v>
      </c>
      <c r="C27469" s="122" t="s">
        <v>501</v>
      </c>
      <c r="D27469" s="117">
        <v>115.67</v>
      </c>
      <c r="E27469" s="96">
        <v>115.18</v>
      </c>
      <c r="F27469" s="12">
        <v>1122312</v>
      </c>
    </row>
    <row r="27470" spans="2:6">
      <c r="B27470" s="21">
        <v>42997</v>
      </c>
      <c r="C27470" s="122" t="s">
        <v>502</v>
      </c>
      <c r="D27470" s="117">
        <v>74.53</v>
      </c>
      <c r="E27470" s="96">
        <v>73.37</v>
      </c>
      <c r="F27470" s="12">
        <v>1382736</v>
      </c>
    </row>
    <row r="27471" spans="2:6">
      <c r="B27471" s="21">
        <v>42997</v>
      </c>
      <c r="C27471" s="122" t="s">
        <v>503</v>
      </c>
      <c r="D27471" s="117">
        <v>81.81</v>
      </c>
      <c r="E27471" s="96">
        <v>81.709999999999994</v>
      </c>
      <c r="F27471" s="12">
        <v>390303</v>
      </c>
    </row>
    <row r="27472" spans="2:6">
      <c r="B27472" s="21">
        <v>42997</v>
      </c>
      <c r="C27472" s="122" t="s">
        <v>504</v>
      </c>
      <c r="D27472" s="117">
        <v>105.26</v>
      </c>
      <c r="E27472" s="96">
        <v>105.41</v>
      </c>
      <c r="F27472" s="12">
        <v>651406</v>
      </c>
    </row>
    <row r="27473" spans="2:6">
      <c r="B27473" s="21">
        <v>42997</v>
      </c>
      <c r="C27473" s="122" t="s">
        <v>505</v>
      </c>
      <c r="D27473" s="117">
        <v>153.27000000000001</v>
      </c>
      <c r="E27473" s="96">
        <v>153</v>
      </c>
      <c r="F27473" s="12">
        <v>1428257</v>
      </c>
    </row>
    <row r="27474" spans="2:6">
      <c r="B27474" s="21">
        <v>42997</v>
      </c>
      <c r="C27474" s="122" t="s">
        <v>506</v>
      </c>
      <c r="D27474" s="117">
        <v>68.98</v>
      </c>
      <c r="E27474" s="96">
        <v>68.2</v>
      </c>
      <c r="F27474" s="12">
        <v>1829183</v>
      </c>
    </row>
    <row r="27475" spans="2:6">
      <c r="B27475" s="21">
        <v>42997</v>
      </c>
      <c r="C27475" s="122" t="s">
        <v>507</v>
      </c>
      <c r="D27475" s="117">
        <v>48.09</v>
      </c>
      <c r="E27475" s="96">
        <v>49.34</v>
      </c>
      <c r="F27475" s="12">
        <v>30817991</v>
      </c>
    </row>
    <row r="27476" spans="2:6">
      <c r="B27476" s="21">
        <v>42997</v>
      </c>
      <c r="C27476" s="122" t="s">
        <v>508</v>
      </c>
      <c r="D27476" s="117">
        <v>189.15</v>
      </c>
      <c r="E27476" s="96">
        <v>184.75</v>
      </c>
      <c r="F27476" s="12">
        <v>414812</v>
      </c>
    </row>
    <row r="27477" spans="2:6">
      <c r="B27477" s="21">
        <v>42997</v>
      </c>
      <c r="C27477" s="122" t="s">
        <v>509</v>
      </c>
      <c r="D27477" s="117">
        <v>82.97</v>
      </c>
      <c r="E27477" s="96">
        <v>81.209999999999994</v>
      </c>
      <c r="F27477" s="12">
        <v>7442764</v>
      </c>
    </row>
    <row r="27478" spans="2:6">
      <c r="B27478" s="21">
        <v>42997</v>
      </c>
      <c r="C27478" s="122" t="s">
        <v>510</v>
      </c>
      <c r="D27478" s="117">
        <v>88.7</v>
      </c>
      <c r="E27478" s="96">
        <v>89.92</v>
      </c>
      <c r="F27478" s="12">
        <v>7985507</v>
      </c>
    </row>
    <row r="27479" spans="2:6">
      <c r="B27479" s="21">
        <v>42997</v>
      </c>
      <c r="C27479" s="122" t="s">
        <v>511</v>
      </c>
      <c r="D27479" s="117">
        <v>65.55</v>
      </c>
      <c r="E27479" s="96">
        <v>65</v>
      </c>
      <c r="F27479" s="12">
        <v>2038418</v>
      </c>
    </row>
    <row r="27480" spans="2:6">
      <c r="B27480" s="21">
        <v>42997</v>
      </c>
      <c r="C27480" s="122" t="s">
        <v>512</v>
      </c>
      <c r="D27480" s="117">
        <v>52.72</v>
      </c>
      <c r="E27480" s="96">
        <v>53.36</v>
      </c>
      <c r="F27480" s="12">
        <v>17046989</v>
      </c>
    </row>
    <row r="27481" spans="2:6">
      <c r="B27481" s="21">
        <v>42997</v>
      </c>
      <c r="C27481" s="122" t="s">
        <v>513</v>
      </c>
      <c r="D27481" s="117">
        <v>170.81</v>
      </c>
      <c r="E27481" s="96">
        <v>171.06</v>
      </c>
      <c r="F27481" s="12">
        <v>820442</v>
      </c>
    </row>
    <row r="27482" spans="2:6">
      <c r="B27482" s="21">
        <v>42997</v>
      </c>
      <c r="C27482" s="122" t="s">
        <v>514</v>
      </c>
      <c r="D27482" s="117">
        <v>152.49</v>
      </c>
      <c r="E27482" s="96">
        <v>151.84</v>
      </c>
      <c r="F27482" s="12">
        <v>784293</v>
      </c>
    </row>
    <row r="27483" spans="2:6">
      <c r="B27483" s="21">
        <v>42997</v>
      </c>
      <c r="C27483" s="122" t="s">
        <v>515</v>
      </c>
      <c r="D27483" s="117">
        <v>78.209999999999994</v>
      </c>
      <c r="E27483" s="96">
        <v>78.260000000000005</v>
      </c>
      <c r="F27483" s="12">
        <v>1137908</v>
      </c>
    </row>
    <row r="27484" spans="2:6">
      <c r="B27484" s="21">
        <v>42997</v>
      </c>
      <c r="C27484" s="122" t="s">
        <v>516</v>
      </c>
      <c r="D27484" s="117">
        <v>30.64</v>
      </c>
      <c r="E27484" s="96">
        <v>30.5</v>
      </c>
      <c r="F27484" s="12">
        <v>3955498</v>
      </c>
    </row>
    <row r="27485" spans="2:6">
      <c r="B27485" s="21">
        <v>42997</v>
      </c>
      <c r="C27485" s="122" t="s">
        <v>517</v>
      </c>
      <c r="D27485" s="117">
        <v>80.180000000000007</v>
      </c>
      <c r="E27485" s="96">
        <v>80.05</v>
      </c>
      <c r="F27485" s="12">
        <v>6174358</v>
      </c>
    </row>
    <row r="27486" spans="2:6">
      <c r="B27486" s="21">
        <v>42997</v>
      </c>
      <c r="C27486" s="122" t="s">
        <v>518</v>
      </c>
      <c r="D27486" s="117">
        <v>57.74</v>
      </c>
      <c r="E27486" s="96">
        <v>57.34</v>
      </c>
      <c r="F27486" s="12">
        <v>1506246</v>
      </c>
    </row>
    <row r="27487" spans="2:6">
      <c r="B27487" s="21">
        <v>42997</v>
      </c>
      <c r="C27487" s="122" t="s">
        <v>519</v>
      </c>
      <c r="D27487" s="117">
        <v>19.13</v>
      </c>
      <c r="E27487" s="96">
        <v>19.05</v>
      </c>
      <c r="F27487" s="12">
        <v>2146383</v>
      </c>
    </row>
    <row r="27488" spans="2:6">
      <c r="B27488" s="21">
        <v>42997</v>
      </c>
      <c r="C27488" s="122" t="s">
        <v>520</v>
      </c>
      <c r="D27488" s="117">
        <v>33.39</v>
      </c>
      <c r="E27488" s="96">
        <v>33.28</v>
      </c>
      <c r="F27488" s="12">
        <v>2810804</v>
      </c>
    </row>
    <row r="27489" spans="2:6">
      <c r="B27489" s="21">
        <v>42997</v>
      </c>
      <c r="C27489" s="122" t="s">
        <v>521</v>
      </c>
      <c r="D27489" s="117">
        <v>101.56</v>
      </c>
      <c r="E27489" s="96">
        <v>101.52</v>
      </c>
      <c r="F27489" s="12">
        <v>862977</v>
      </c>
    </row>
    <row r="27490" spans="2:6">
      <c r="B27490" s="21">
        <v>42997</v>
      </c>
      <c r="C27490" s="122" t="s">
        <v>522</v>
      </c>
      <c r="D27490" s="117">
        <v>144.18</v>
      </c>
      <c r="E27490" s="96">
        <v>147.01</v>
      </c>
      <c r="F27490" s="12">
        <v>1968881</v>
      </c>
    </row>
    <row r="27491" spans="2:6">
      <c r="B27491" s="21">
        <v>42997</v>
      </c>
      <c r="C27491" s="122" t="s">
        <v>523</v>
      </c>
      <c r="D27491" s="117">
        <v>107.55</v>
      </c>
      <c r="E27491" s="96">
        <v>107.17</v>
      </c>
      <c r="F27491" s="12">
        <v>526810</v>
      </c>
    </row>
    <row r="27492" spans="2:6">
      <c r="B27492" s="21">
        <v>42997</v>
      </c>
      <c r="C27492" s="122" t="s">
        <v>524</v>
      </c>
      <c r="D27492" s="117">
        <v>48.67</v>
      </c>
      <c r="E27492" s="96">
        <v>48.44</v>
      </c>
      <c r="F27492" s="12">
        <v>3326246</v>
      </c>
    </row>
    <row r="27493" spans="2:6">
      <c r="B27493" s="21">
        <v>42997</v>
      </c>
      <c r="C27493" s="122" t="s">
        <v>525</v>
      </c>
      <c r="D27493" s="117">
        <v>39.200000000000003</v>
      </c>
      <c r="E27493" s="96">
        <v>39.03</v>
      </c>
      <c r="F27493" s="12">
        <v>2995204</v>
      </c>
    </row>
    <row r="27494" spans="2:6">
      <c r="B27494" s="21">
        <v>42997</v>
      </c>
      <c r="C27494" s="122" t="s">
        <v>526</v>
      </c>
      <c r="D27494" s="117">
        <v>69.540000000000006</v>
      </c>
      <c r="E27494" s="96">
        <v>69.819999999999993</v>
      </c>
      <c r="F27494" s="12">
        <v>2385536</v>
      </c>
    </row>
    <row r="27495" spans="2:6">
      <c r="B27495" s="21">
        <v>42997</v>
      </c>
      <c r="C27495" s="122" t="s">
        <v>527</v>
      </c>
      <c r="D27495" s="117">
        <v>80.06</v>
      </c>
      <c r="E27495" s="96">
        <v>80.22</v>
      </c>
      <c r="F27495" s="12">
        <v>9277072</v>
      </c>
    </row>
    <row r="27496" spans="2:6">
      <c r="B27496" s="21">
        <v>42997</v>
      </c>
      <c r="C27496" s="122" t="s">
        <v>528</v>
      </c>
      <c r="D27496" s="117">
        <v>58.71</v>
      </c>
      <c r="E27496" s="96">
        <v>57.85</v>
      </c>
      <c r="F27496" s="12">
        <v>1570087</v>
      </c>
    </row>
    <row r="27497" spans="2:6">
      <c r="B27497" s="21">
        <v>42997</v>
      </c>
      <c r="C27497" s="122" t="s">
        <v>529</v>
      </c>
      <c r="D27497" s="117">
        <v>32.4</v>
      </c>
      <c r="E27497" s="96">
        <v>32.44</v>
      </c>
      <c r="F27497" s="12">
        <v>1459752</v>
      </c>
    </row>
    <row r="27498" spans="2:6">
      <c r="B27498" s="21">
        <v>42997</v>
      </c>
      <c r="C27498" s="122" t="s">
        <v>530</v>
      </c>
      <c r="D27498" s="117">
        <v>63.79</v>
      </c>
      <c r="E27498" s="96">
        <v>63.83</v>
      </c>
      <c r="F27498" s="12">
        <v>725841</v>
      </c>
    </row>
    <row r="27499" spans="2:6">
      <c r="B27499" s="21">
        <v>42997</v>
      </c>
      <c r="C27499" s="122" t="s">
        <v>531</v>
      </c>
      <c r="D27499" s="117">
        <v>75.709999999999994</v>
      </c>
      <c r="E27499" s="96">
        <v>75.760000000000005</v>
      </c>
      <c r="F27499" s="12">
        <v>1444251</v>
      </c>
    </row>
    <row r="27500" spans="2:6">
      <c r="B27500" s="21">
        <v>42997</v>
      </c>
      <c r="C27500" s="122" t="s">
        <v>532</v>
      </c>
      <c r="D27500" s="117">
        <v>116.35</v>
      </c>
      <c r="E27500" s="96">
        <v>115.48</v>
      </c>
      <c r="F27500" s="12">
        <v>2208448</v>
      </c>
    </row>
    <row r="27501" spans="2:6">
      <c r="B27501" s="21">
        <v>42997</v>
      </c>
      <c r="C27501" s="122" t="s">
        <v>533</v>
      </c>
      <c r="D27501" s="117">
        <v>44.03</v>
      </c>
      <c r="E27501" s="96">
        <v>44.41</v>
      </c>
      <c r="F27501" s="12">
        <v>2181131</v>
      </c>
    </row>
    <row r="27502" spans="2:6">
      <c r="B27502" s="21">
        <v>42997</v>
      </c>
      <c r="C27502" s="122" t="s">
        <v>534</v>
      </c>
      <c r="D27502" s="117">
        <v>65.38</v>
      </c>
      <c r="E27502" s="96">
        <v>64.78</v>
      </c>
      <c r="F27502" s="12">
        <v>2005847</v>
      </c>
    </row>
    <row r="27503" spans="2:6">
      <c r="B27503" s="21">
        <v>42998</v>
      </c>
      <c r="C27503" s="122" t="s">
        <v>85</v>
      </c>
      <c r="D27503" s="117">
        <v>66.31</v>
      </c>
      <c r="E27503" s="96">
        <v>66.09</v>
      </c>
      <c r="F27503" s="12">
        <v>1186007</v>
      </c>
    </row>
    <row r="27504" spans="2:6">
      <c r="B27504" s="21">
        <v>42998</v>
      </c>
      <c r="C27504" s="122" t="s">
        <v>86</v>
      </c>
      <c r="D27504" s="117">
        <v>44.92</v>
      </c>
      <c r="E27504" s="96">
        <v>45.42</v>
      </c>
      <c r="F27504" s="12">
        <v>4708125</v>
      </c>
    </row>
    <row r="27505" spans="2:6">
      <c r="B27505" s="21">
        <v>42998</v>
      </c>
      <c r="C27505" s="122" t="s">
        <v>87</v>
      </c>
      <c r="D27505" s="117">
        <v>94.5</v>
      </c>
      <c r="E27505" s="96">
        <v>94.75</v>
      </c>
      <c r="F27505" s="12">
        <v>1454378</v>
      </c>
    </row>
    <row r="27506" spans="2:6">
      <c r="B27506" s="21">
        <v>42998</v>
      </c>
      <c r="C27506" s="122" t="s">
        <v>88</v>
      </c>
      <c r="D27506" s="117">
        <v>157.9</v>
      </c>
      <c r="E27506" s="96">
        <v>156.07</v>
      </c>
      <c r="F27506" s="12">
        <v>52951364</v>
      </c>
    </row>
    <row r="27507" spans="2:6">
      <c r="B27507" s="21">
        <v>42998</v>
      </c>
      <c r="C27507" s="122" t="s">
        <v>89</v>
      </c>
      <c r="D27507" s="117">
        <v>86.4</v>
      </c>
      <c r="E27507" s="96">
        <v>87.41</v>
      </c>
      <c r="F27507" s="12">
        <v>6559434</v>
      </c>
    </row>
    <row r="27508" spans="2:6">
      <c r="B27508" s="21">
        <v>42998</v>
      </c>
      <c r="C27508" s="122" t="s">
        <v>90</v>
      </c>
      <c r="D27508" s="117">
        <v>79.47</v>
      </c>
      <c r="E27508" s="96">
        <v>79.5</v>
      </c>
      <c r="F27508" s="12">
        <v>1324955</v>
      </c>
    </row>
    <row r="27509" spans="2:6">
      <c r="B27509" s="21">
        <v>42998</v>
      </c>
      <c r="C27509" s="122" t="s">
        <v>91</v>
      </c>
      <c r="D27509" s="117">
        <v>51.39</v>
      </c>
      <c r="E27509" s="96">
        <v>51.89</v>
      </c>
      <c r="F27509" s="12">
        <v>4967024</v>
      </c>
    </row>
    <row r="27510" spans="2:6">
      <c r="B27510" s="21">
        <v>42998</v>
      </c>
      <c r="C27510" s="122" t="s">
        <v>92</v>
      </c>
      <c r="D27510" s="117">
        <v>136.01</v>
      </c>
      <c r="E27510" s="96">
        <v>138.01</v>
      </c>
      <c r="F27510" s="12">
        <v>1997716</v>
      </c>
    </row>
    <row r="27511" spans="2:6">
      <c r="B27511" s="21">
        <v>42998</v>
      </c>
      <c r="C27511" s="122" t="s">
        <v>93</v>
      </c>
      <c r="D27511" s="117">
        <v>151.99</v>
      </c>
      <c r="E27511" s="96">
        <v>149.96</v>
      </c>
      <c r="F27511" s="12">
        <v>9372344</v>
      </c>
    </row>
    <row r="27512" spans="2:6">
      <c r="B27512" s="21">
        <v>42998</v>
      </c>
      <c r="C27512" s="122" t="s">
        <v>94</v>
      </c>
      <c r="D27512" s="117">
        <v>85.21</v>
      </c>
      <c r="E27512" s="96">
        <v>83.69</v>
      </c>
      <c r="F27512" s="12">
        <v>2171787</v>
      </c>
    </row>
    <row r="27513" spans="2:6">
      <c r="B27513" s="21">
        <v>42998</v>
      </c>
      <c r="C27513" s="122" t="s">
        <v>95</v>
      </c>
      <c r="D27513" s="117">
        <v>43.88</v>
      </c>
      <c r="E27513" s="96">
        <v>43.32</v>
      </c>
      <c r="F27513" s="12">
        <v>2805651</v>
      </c>
    </row>
    <row r="27514" spans="2:6">
      <c r="B27514" s="21">
        <v>42998</v>
      </c>
      <c r="C27514" s="122" t="s">
        <v>96</v>
      </c>
      <c r="D27514" s="117">
        <v>107.63</v>
      </c>
      <c r="E27514" s="96">
        <v>106.83</v>
      </c>
      <c r="F27514" s="12">
        <v>2471870</v>
      </c>
    </row>
    <row r="27515" spans="2:6">
      <c r="B27515" s="21">
        <v>42998</v>
      </c>
      <c r="C27515" s="122" t="s">
        <v>97</v>
      </c>
      <c r="D27515" s="117">
        <v>215.05</v>
      </c>
      <c r="E27515" s="96">
        <v>210.43</v>
      </c>
      <c r="F27515" s="12">
        <v>1004130</v>
      </c>
    </row>
    <row r="27516" spans="2:6">
      <c r="B27516" s="21">
        <v>42998</v>
      </c>
      <c r="C27516" s="122" t="s">
        <v>98</v>
      </c>
      <c r="D27516" s="117">
        <v>113.07</v>
      </c>
      <c r="E27516" s="96">
        <v>112.73</v>
      </c>
      <c r="F27516" s="12">
        <v>1783172</v>
      </c>
    </row>
    <row r="27517" spans="2:6">
      <c r="B27517" s="21">
        <v>42998</v>
      </c>
      <c r="C27517" s="122" t="s">
        <v>99</v>
      </c>
      <c r="D27517" s="117">
        <v>59.33</v>
      </c>
      <c r="E27517" s="96">
        <v>58.74</v>
      </c>
      <c r="F27517" s="12">
        <v>1412057</v>
      </c>
    </row>
    <row r="27518" spans="2:6">
      <c r="B27518" s="21">
        <v>42998</v>
      </c>
      <c r="C27518" s="122" t="s">
        <v>100</v>
      </c>
      <c r="D27518" s="117">
        <v>72.150000000000006</v>
      </c>
      <c r="E27518" s="96">
        <v>71.680000000000007</v>
      </c>
      <c r="F27518" s="12">
        <v>2446864</v>
      </c>
    </row>
    <row r="27519" spans="2:6">
      <c r="B27519" s="21">
        <v>42998</v>
      </c>
      <c r="C27519" s="122" t="s">
        <v>101</v>
      </c>
      <c r="D27519" s="117">
        <v>11.39</v>
      </c>
      <c r="E27519" s="96">
        <v>11.28</v>
      </c>
      <c r="F27519" s="12">
        <v>5381604</v>
      </c>
    </row>
    <row r="27520" spans="2:6">
      <c r="B27520" s="21">
        <v>42998</v>
      </c>
      <c r="C27520" s="122" t="s">
        <v>102</v>
      </c>
      <c r="D27520" s="117">
        <v>155.99</v>
      </c>
      <c r="E27520" s="96">
        <v>155.03</v>
      </c>
      <c r="F27520" s="12">
        <v>1624224</v>
      </c>
    </row>
    <row r="27521" spans="2:6">
      <c r="B27521" s="21">
        <v>42998</v>
      </c>
      <c r="C27521" s="122" t="s">
        <v>103</v>
      </c>
      <c r="D27521" s="117">
        <v>83.8</v>
      </c>
      <c r="E27521" s="96">
        <v>83.92</v>
      </c>
      <c r="F27521" s="12">
        <v>1524081</v>
      </c>
    </row>
    <row r="27522" spans="2:6">
      <c r="B27522" s="21">
        <v>42998</v>
      </c>
      <c r="C27522" s="122" t="s">
        <v>104</v>
      </c>
      <c r="D27522" s="117">
        <v>211.74</v>
      </c>
      <c r="E27522" s="96">
        <v>210</v>
      </c>
      <c r="F27522" s="12">
        <v>5474505</v>
      </c>
    </row>
    <row r="27523" spans="2:6">
      <c r="B27523" s="21">
        <v>42998</v>
      </c>
      <c r="C27523" s="122" t="s">
        <v>105</v>
      </c>
      <c r="D27523" s="117">
        <v>59.44</v>
      </c>
      <c r="E27523" s="96">
        <v>60.12</v>
      </c>
      <c r="F27523" s="12">
        <v>6049659</v>
      </c>
    </row>
    <row r="27524" spans="2:6">
      <c r="B27524" s="21">
        <v>42998</v>
      </c>
      <c r="C27524" s="122" t="s">
        <v>106</v>
      </c>
      <c r="D27524" s="117">
        <v>45.5</v>
      </c>
      <c r="E27524" s="96">
        <v>45.22</v>
      </c>
      <c r="F27524" s="12">
        <v>601857</v>
      </c>
    </row>
    <row r="27525" spans="2:6">
      <c r="B27525" s="21">
        <v>42998</v>
      </c>
      <c r="C27525" s="122" t="s">
        <v>107</v>
      </c>
      <c r="D27525" s="117">
        <v>93.27</v>
      </c>
      <c r="E27525" s="96">
        <v>93.28</v>
      </c>
      <c r="F27525" s="12">
        <v>468444</v>
      </c>
    </row>
    <row r="27526" spans="2:6">
      <c r="B27526" s="21">
        <v>42998</v>
      </c>
      <c r="C27526" s="122" t="s">
        <v>108</v>
      </c>
      <c r="D27526" s="117">
        <v>60.52</v>
      </c>
      <c r="E27526" s="96">
        <v>60.72</v>
      </c>
      <c r="F27526" s="12">
        <v>766132</v>
      </c>
    </row>
    <row r="27527" spans="2:6">
      <c r="B27527" s="21">
        <v>42998</v>
      </c>
      <c r="C27527" s="122" t="s">
        <v>109</v>
      </c>
      <c r="D27527" s="117">
        <v>47.69</v>
      </c>
      <c r="E27527" s="96">
        <v>47.67</v>
      </c>
      <c r="F27527" s="12">
        <v>1405979</v>
      </c>
    </row>
    <row r="27528" spans="2:6">
      <c r="B27528" s="21">
        <v>42998</v>
      </c>
      <c r="C27528" s="122" t="s">
        <v>110</v>
      </c>
      <c r="D27528" s="117">
        <v>135.29</v>
      </c>
      <c r="E27528" s="96">
        <v>136.08000000000001</v>
      </c>
      <c r="F27528" s="12">
        <v>2917297</v>
      </c>
    </row>
    <row r="27529" spans="2:6">
      <c r="B27529" s="21">
        <v>42998</v>
      </c>
      <c r="C27529" s="122" t="s">
        <v>111</v>
      </c>
      <c r="D27529" s="117">
        <v>187.83</v>
      </c>
      <c r="E27529" s="96">
        <v>188.78</v>
      </c>
      <c r="F27529" s="12">
        <v>565025</v>
      </c>
    </row>
    <row r="27530" spans="2:6">
      <c r="B27530" s="21">
        <v>42998</v>
      </c>
      <c r="C27530" s="122" t="s">
        <v>112</v>
      </c>
      <c r="D27530" s="117">
        <v>72.459999999999994</v>
      </c>
      <c r="E27530" s="96">
        <v>73</v>
      </c>
      <c r="F27530" s="12">
        <v>1452281</v>
      </c>
    </row>
    <row r="27531" spans="2:6">
      <c r="B27531" s="21">
        <v>42998</v>
      </c>
      <c r="C27531" s="122" t="s">
        <v>113</v>
      </c>
      <c r="D27531" s="117">
        <v>90.88</v>
      </c>
      <c r="E27531" s="96">
        <v>91.38</v>
      </c>
      <c r="F27531" s="12">
        <v>1704756</v>
      </c>
    </row>
    <row r="27532" spans="2:6">
      <c r="B27532" s="21">
        <v>42998</v>
      </c>
      <c r="C27532" s="122" t="s">
        <v>114</v>
      </c>
      <c r="D27532" s="117">
        <v>83.01</v>
      </c>
      <c r="E27532" s="96">
        <v>83.57</v>
      </c>
      <c r="F27532" s="12">
        <v>1023161</v>
      </c>
    </row>
    <row r="27533" spans="2:6">
      <c r="B27533" s="21">
        <v>42998</v>
      </c>
      <c r="C27533" s="122" t="s">
        <v>115</v>
      </c>
      <c r="D27533" s="117">
        <v>142.66</v>
      </c>
      <c r="E27533" s="96">
        <v>142.91999999999999</v>
      </c>
      <c r="F27533" s="12">
        <v>1407545</v>
      </c>
    </row>
    <row r="27534" spans="2:6">
      <c r="B27534" s="21">
        <v>42998</v>
      </c>
      <c r="C27534" s="122" t="s">
        <v>116</v>
      </c>
      <c r="D27534" s="117">
        <v>48.37</v>
      </c>
      <c r="E27534" s="96">
        <v>47.28</v>
      </c>
      <c r="F27534" s="12">
        <v>11021297</v>
      </c>
    </row>
    <row r="27535" spans="2:6">
      <c r="B27535" s="21">
        <v>42998</v>
      </c>
      <c r="C27535" s="122" t="s">
        <v>117</v>
      </c>
      <c r="D27535" s="117">
        <v>13.07</v>
      </c>
      <c r="E27535" s="96">
        <v>13.74</v>
      </c>
      <c r="F27535" s="12">
        <v>102682437</v>
      </c>
    </row>
    <row r="27536" spans="2:6">
      <c r="B27536" s="21">
        <v>42998</v>
      </c>
      <c r="C27536" s="122" t="s">
        <v>118</v>
      </c>
      <c r="D27536" s="117">
        <v>66.53</v>
      </c>
      <c r="E27536" s="96">
        <v>66.400000000000006</v>
      </c>
      <c r="F27536" s="12">
        <v>1283668</v>
      </c>
    </row>
    <row r="27537" spans="2:6">
      <c r="B27537" s="21">
        <v>42998</v>
      </c>
      <c r="C27537" s="122" t="s">
        <v>119</v>
      </c>
      <c r="D27537" s="117">
        <v>182.79</v>
      </c>
      <c r="E27537" s="96">
        <v>183.16</v>
      </c>
      <c r="F27537" s="12">
        <v>293418</v>
      </c>
    </row>
    <row r="27538" spans="2:6">
      <c r="B27538" s="21">
        <v>42998</v>
      </c>
      <c r="C27538" s="122" t="s">
        <v>120</v>
      </c>
      <c r="D27538" s="117">
        <v>186.08</v>
      </c>
      <c r="E27538" s="96">
        <v>188.17</v>
      </c>
      <c r="F27538" s="12">
        <v>2685371</v>
      </c>
    </row>
    <row r="27539" spans="2:6">
      <c r="B27539" s="21">
        <v>42998</v>
      </c>
      <c r="C27539" s="122" t="s">
        <v>121</v>
      </c>
      <c r="D27539" s="117">
        <v>141.63999999999999</v>
      </c>
      <c r="E27539" s="96">
        <v>141.49</v>
      </c>
      <c r="F27539" s="12">
        <v>776087</v>
      </c>
    </row>
    <row r="27540" spans="2:6">
      <c r="B27540" s="21">
        <v>42998</v>
      </c>
      <c r="C27540" s="122" t="s">
        <v>122</v>
      </c>
      <c r="D27540" s="117">
        <v>141.16</v>
      </c>
      <c r="E27540" s="96">
        <v>140.4</v>
      </c>
      <c r="F27540" s="12">
        <v>2876833</v>
      </c>
    </row>
    <row r="27541" spans="2:6">
      <c r="B27541" s="21">
        <v>42998</v>
      </c>
      <c r="C27541" s="122" t="s">
        <v>123</v>
      </c>
      <c r="D27541" s="117">
        <v>971.79</v>
      </c>
      <c r="E27541" s="96">
        <v>973.21</v>
      </c>
      <c r="F27541" s="12">
        <v>2888795</v>
      </c>
    </row>
    <row r="27542" spans="2:6">
      <c r="B27542" s="21">
        <v>42998</v>
      </c>
      <c r="C27542" s="122" t="s">
        <v>124</v>
      </c>
      <c r="D27542" s="117">
        <v>104.84</v>
      </c>
      <c r="E27542" s="96">
        <v>103.7</v>
      </c>
      <c r="F27542" s="12">
        <v>1623834</v>
      </c>
    </row>
    <row r="27543" spans="2:6">
      <c r="B27543" s="21">
        <v>42998</v>
      </c>
      <c r="C27543" s="122" t="s">
        <v>125</v>
      </c>
      <c r="D27543" s="117">
        <v>123.5</v>
      </c>
      <c r="E27543" s="96">
        <v>122.99</v>
      </c>
      <c r="F27543" s="12">
        <v>743524</v>
      </c>
    </row>
    <row r="27544" spans="2:6">
      <c r="B27544" s="21">
        <v>42998</v>
      </c>
      <c r="C27544" s="122" t="s">
        <v>126</v>
      </c>
      <c r="D27544" s="117">
        <v>181.39</v>
      </c>
      <c r="E27544" s="96">
        <v>183.49</v>
      </c>
      <c r="F27544" s="12">
        <v>3070549</v>
      </c>
    </row>
    <row r="27545" spans="2:6">
      <c r="B27545" s="21">
        <v>42998</v>
      </c>
      <c r="C27545" s="122" t="s">
        <v>127</v>
      </c>
      <c r="D27545" s="117">
        <v>144.9</v>
      </c>
      <c r="E27545" s="96">
        <v>145.97999999999999</v>
      </c>
      <c r="F27545" s="12">
        <v>1137347</v>
      </c>
    </row>
    <row r="27546" spans="2:6">
      <c r="B27546" s="21">
        <v>42998</v>
      </c>
      <c r="C27546" s="122" t="s">
        <v>128</v>
      </c>
      <c r="D27546" s="117">
        <v>58.6</v>
      </c>
      <c r="E27546" s="96">
        <v>59.07</v>
      </c>
      <c r="F27546" s="12">
        <v>859437</v>
      </c>
    </row>
    <row r="27547" spans="2:6">
      <c r="B27547" s="21">
        <v>42998</v>
      </c>
      <c r="C27547" s="122" t="s">
        <v>129</v>
      </c>
      <c r="D27547" s="117">
        <v>41.84</v>
      </c>
      <c r="E27547" s="96">
        <v>43.05</v>
      </c>
      <c r="F27547" s="12">
        <v>3033310</v>
      </c>
    </row>
    <row r="27548" spans="2:6">
      <c r="B27548" s="21">
        <v>42998</v>
      </c>
      <c r="C27548" s="122" t="s">
        <v>130</v>
      </c>
      <c r="D27548" s="117">
        <v>44</v>
      </c>
      <c r="E27548" s="96">
        <v>44.81</v>
      </c>
      <c r="F27548" s="12">
        <v>4644344</v>
      </c>
    </row>
    <row r="27549" spans="2:6">
      <c r="B27549" s="21">
        <v>42998</v>
      </c>
      <c r="C27549" s="122" t="s">
        <v>131</v>
      </c>
      <c r="D27549" s="117">
        <v>150.83000000000001</v>
      </c>
      <c r="E27549" s="96">
        <v>150.97999999999999</v>
      </c>
      <c r="F27549" s="12">
        <v>2491400</v>
      </c>
    </row>
    <row r="27550" spans="2:6">
      <c r="B27550" s="21">
        <v>42998</v>
      </c>
      <c r="C27550" s="122" t="s">
        <v>132</v>
      </c>
      <c r="D27550" s="117">
        <v>83.23</v>
      </c>
      <c r="E27550" s="96">
        <v>82.99</v>
      </c>
      <c r="F27550" s="12">
        <v>655906</v>
      </c>
    </row>
    <row r="27551" spans="2:6">
      <c r="B27551" s="21">
        <v>42998</v>
      </c>
      <c r="C27551" s="122" t="s">
        <v>133</v>
      </c>
      <c r="D27551" s="117">
        <v>120.01</v>
      </c>
      <c r="E27551" s="96">
        <v>119.35</v>
      </c>
      <c r="F27551" s="12">
        <v>538142</v>
      </c>
    </row>
    <row r="27552" spans="2:6">
      <c r="B27552" s="21">
        <v>42998</v>
      </c>
      <c r="C27552" s="122" t="s">
        <v>134</v>
      </c>
      <c r="D27552" s="117">
        <v>64.81</v>
      </c>
      <c r="E27552" s="96">
        <v>65</v>
      </c>
      <c r="F27552" s="12">
        <v>6343494</v>
      </c>
    </row>
    <row r="27553" spans="2:6">
      <c r="B27553" s="21">
        <v>42998</v>
      </c>
      <c r="C27553" s="122" t="s">
        <v>135</v>
      </c>
      <c r="D27553" s="117">
        <v>181.85</v>
      </c>
      <c r="E27553" s="96">
        <v>180.8</v>
      </c>
      <c r="F27553" s="12">
        <v>618417</v>
      </c>
    </row>
    <row r="27554" spans="2:6">
      <c r="B27554" s="21">
        <v>42998</v>
      </c>
      <c r="C27554" s="122" t="s">
        <v>136</v>
      </c>
      <c r="D27554" s="117">
        <v>249.74</v>
      </c>
      <c r="E27554" s="96">
        <v>242.91</v>
      </c>
      <c r="F27554" s="12">
        <v>5700951</v>
      </c>
    </row>
    <row r="27555" spans="2:6">
      <c r="B27555" s="21">
        <v>42998</v>
      </c>
      <c r="C27555" s="122" t="s">
        <v>137</v>
      </c>
      <c r="D27555" s="117">
        <v>98.47</v>
      </c>
      <c r="E27555" s="96">
        <v>98.88</v>
      </c>
      <c r="F27555" s="12">
        <v>760630</v>
      </c>
    </row>
    <row r="27556" spans="2:6">
      <c r="B27556" s="21">
        <v>42998</v>
      </c>
      <c r="C27556" s="122" t="s">
        <v>138</v>
      </c>
      <c r="D27556" s="117">
        <v>82.5</v>
      </c>
      <c r="E27556" s="96">
        <v>82.4</v>
      </c>
      <c r="F27556" s="12">
        <v>1628804</v>
      </c>
    </row>
    <row r="27557" spans="2:6">
      <c r="B27557" s="21">
        <v>42998</v>
      </c>
      <c r="C27557" s="122" t="s">
        <v>139</v>
      </c>
      <c r="D27557" s="117">
        <v>89.25</v>
      </c>
      <c r="E27557" s="96">
        <v>88.43</v>
      </c>
      <c r="F27557" s="12">
        <v>4251024</v>
      </c>
    </row>
    <row r="27558" spans="2:6">
      <c r="B27558" s="21">
        <v>42998</v>
      </c>
      <c r="C27558" s="122" t="s">
        <v>140</v>
      </c>
      <c r="D27558" s="117">
        <v>157.85</v>
      </c>
      <c r="E27558" s="96">
        <v>160.6</v>
      </c>
      <c r="F27558" s="12">
        <v>702733</v>
      </c>
    </row>
    <row r="27559" spans="2:6">
      <c r="B27559" s="21">
        <v>42998</v>
      </c>
      <c r="C27559" s="122" t="s">
        <v>141</v>
      </c>
      <c r="D27559" s="117">
        <v>533.77</v>
      </c>
      <c r="E27559" s="96">
        <v>543.58000000000004</v>
      </c>
      <c r="F27559" s="12">
        <v>673167</v>
      </c>
    </row>
    <row r="27560" spans="2:6">
      <c r="B27560" s="21">
        <v>42998</v>
      </c>
      <c r="C27560" s="122" t="s">
        <v>142</v>
      </c>
      <c r="D27560" s="117">
        <v>253.26</v>
      </c>
      <c r="E27560" s="96">
        <v>255.46</v>
      </c>
      <c r="F27560" s="12">
        <v>3853153</v>
      </c>
    </row>
    <row r="27561" spans="2:6">
      <c r="B27561" s="21">
        <v>42998</v>
      </c>
      <c r="C27561" s="122" t="s">
        <v>143</v>
      </c>
      <c r="D27561" s="117">
        <v>24.88</v>
      </c>
      <c r="E27561" s="96">
        <v>25.06</v>
      </c>
      <c r="F27561" s="12">
        <v>82289910</v>
      </c>
    </row>
    <row r="27562" spans="2:6">
      <c r="B27562" s="21">
        <v>42998</v>
      </c>
      <c r="C27562" s="122" t="s">
        <v>144</v>
      </c>
      <c r="D27562" s="117">
        <v>64.150000000000006</v>
      </c>
      <c r="E27562" s="96">
        <v>64.28</v>
      </c>
      <c r="F27562" s="12">
        <v>1680051</v>
      </c>
    </row>
    <row r="27563" spans="2:6">
      <c r="B27563" s="21">
        <v>42998</v>
      </c>
      <c r="C27563" s="122" t="s">
        <v>145</v>
      </c>
      <c r="D27563" s="117">
        <v>44.71</v>
      </c>
      <c r="E27563" s="96">
        <v>44.86</v>
      </c>
      <c r="F27563" s="12">
        <v>4183466</v>
      </c>
    </row>
    <row r="27564" spans="2:6">
      <c r="B27564" s="21">
        <v>42998</v>
      </c>
      <c r="C27564" s="122" t="s">
        <v>146</v>
      </c>
      <c r="D27564" s="117">
        <v>52.51</v>
      </c>
      <c r="E27564" s="96">
        <v>52.59</v>
      </c>
      <c r="F27564" s="12">
        <v>7484314</v>
      </c>
    </row>
    <row r="27565" spans="2:6">
      <c r="B27565" s="21">
        <v>42998</v>
      </c>
      <c r="C27565" s="122" t="s">
        <v>147</v>
      </c>
      <c r="D27565" s="117">
        <v>318.2</v>
      </c>
      <c r="E27565" s="96">
        <v>318.56</v>
      </c>
      <c r="F27565" s="12">
        <v>513492</v>
      </c>
    </row>
    <row r="27566" spans="2:6">
      <c r="B27566" s="21">
        <v>42998</v>
      </c>
      <c r="C27566" s="122" t="s">
        <v>148</v>
      </c>
      <c r="D27566" s="117">
        <v>193.11</v>
      </c>
      <c r="E27566" s="96">
        <v>194</v>
      </c>
      <c r="F27566" s="12">
        <v>1109261</v>
      </c>
    </row>
    <row r="27567" spans="2:6">
      <c r="B27567" s="21">
        <v>42998</v>
      </c>
      <c r="C27567" s="122" t="s">
        <v>149</v>
      </c>
      <c r="D27567" s="117">
        <v>42.97</v>
      </c>
      <c r="E27567" s="96">
        <v>42.97</v>
      </c>
      <c r="F27567" s="12">
        <v>2461190</v>
      </c>
    </row>
    <row r="27568" spans="2:6">
      <c r="B27568" s="21">
        <v>42998</v>
      </c>
      <c r="C27568" s="122" t="s">
        <v>150</v>
      </c>
      <c r="D27568" s="117">
        <v>37.549999999999997</v>
      </c>
      <c r="E27568" s="96">
        <v>37.5</v>
      </c>
      <c r="F27568" s="12">
        <v>2254136</v>
      </c>
    </row>
    <row r="27569" spans="2:6">
      <c r="B27569" s="21">
        <v>42998</v>
      </c>
      <c r="C27569" s="122" t="s">
        <v>151</v>
      </c>
      <c r="D27569" s="117">
        <v>318.61</v>
      </c>
      <c r="E27569" s="96">
        <v>319</v>
      </c>
      <c r="F27569" s="12">
        <v>849480</v>
      </c>
    </row>
    <row r="27570" spans="2:6">
      <c r="B27570" s="21">
        <v>42998</v>
      </c>
      <c r="C27570" s="122" t="s">
        <v>152</v>
      </c>
      <c r="D27570" s="117">
        <v>52.16</v>
      </c>
      <c r="E27570" s="96">
        <v>52.4</v>
      </c>
      <c r="F27570" s="12">
        <v>3612928</v>
      </c>
    </row>
    <row r="27571" spans="2:6">
      <c r="B27571" s="21">
        <v>42998</v>
      </c>
      <c r="C27571" s="122" t="s">
        <v>153</v>
      </c>
      <c r="D27571" s="117">
        <v>434.37</v>
      </c>
      <c r="E27571" s="96">
        <v>434.07</v>
      </c>
      <c r="F27571" s="12">
        <v>398882</v>
      </c>
    </row>
    <row r="27572" spans="2:6">
      <c r="B27572" s="21">
        <v>42998</v>
      </c>
      <c r="C27572" s="122" t="s">
        <v>154</v>
      </c>
      <c r="D27572" s="117">
        <v>40.659999999999997</v>
      </c>
      <c r="E27572" s="96">
        <v>40.78</v>
      </c>
      <c r="F27572" s="12">
        <v>1543872</v>
      </c>
    </row>
    <row r="27573" spans="2:6">
      <c r="B27573" s="21">
        <v>42998</v>
      </c>
      <c r="C27573" s="122" t="s">
        <v>155</v>
      </c>
      <c r="D27573" s="117">
        <v>62.92</v>
      </c>
      <c r="E27573" s="96">
        <v>63.49</v>
      </c>
      <c r="F27573" s="12">
        <v>5561290</v>
      </c>
    </row>
    <row r="27574" spans="2:6">
      <c r="B27574" s="21">
        <v>42998</v>
      </c>
      <c r="C27574" s="122" t="s">
        <v>156</v>
      </c>
      <c r="D27574" s="117">
        <v>28.68</v>
      </c>
      <c r="E27574" s="96">
        <v>28.84</v>
      </c>
      <c r="F27574" s="12">
        <v>3959948</v>
      </c>
    </row>
    <row r="27575" spans="2:6">
      <c r="B27575" s="21">
        <v>42998</v>
      </c>
      <c r="C27575" s="122" t="s">
        <v>157</v>
      </c>
      <c r="D27575" s="117">
        <v>49.2</v>
      </c>
      <c r="E27575" s="96">
        <v>49.46</v>
      </c>
      <c r="F27575" s="12">
        <v>1295958</v>
      </c>
    </row>
    <row r="27576" spans="2:6">
      <c r="B27576" s="21">
        <v>42998</v>
      </c>
      <c r="C27576" s="122" t="s">
        <v>158</v>
      </c>
      <c r="D27576" s="117">
        <v>120.02</v>
      </c>
      <c r="E27576" s="96">
        <v>120.78</v>
      </c>
      <c r="F27576" s="12">
        <v>630762</v>
      </c>
    </row>
    <row r="27577" spans="2:6">
      <c r="B27577" s="21">
        <v>42998</v>
      </c>
      <c r="C27577" s="122" t="s">
        <v>159</v>
      </c>
      <c r="D27577" s="117">
        <v>71.38</v>
      </c>
      <c r="E27577" s="96">
        <v>71.459999999999994</v>
      </c>
      <c r="F27577" s="12">
        <v>19788127</v>
      </c>
    </row>
    <row r="27578" spans="2:6">
      <c r="B27578" s="21">
        <v>42998</v>
      </c>
      <c r="C27578" s="122" t="s">
        <v>160</v>
      </c>
      <c r="D27578" s="117">
        <v>32.979999999999997</v>
      </c>
      <c r="E27578" s="96">
        <v>32.61</v>
      </c>
      <c r="F27578" s="12">
        <v>1866052</v>
      </c>
    </row>
    <row r="27579" spans="2:6">
      <c r="B27579" s="21">
        <v>42998</v>
      </c>
      <c r="C27579" s="122" t="s">
        <v>161</v>
      </c>
      <c r="D27579" s="117">
        <v>33.840000000000003</v>
      </c>
      <c r="E27579" s="96">
        <v>33.700000000000003</v>
      </c>
      <c r="F27579" s="12">
        <v>4784078</v>
      </c>
    </row>
    <row r="27580" spans="2:6">
      <c r="B27580" s="21">
        <v>42998</v>
      </c>
      <c r="C27580" s="122" t="s">
        <v>162</v>
      </c>
      <c r="D27580" s="117">
        <v>66.33</v>
      </c>
      <c r="E27580" s="96">
        <v>66.709999999999994</v>
      </c>
      <c r="F27580" s="12">
        <v>1639740</v>
      </c>
    </row>
    <row r="27581" spans="2:6">
      <c r="B27581" s="21">
        <v>42998</v>
      </c>
      <c r="C27581" s="122" t="s">
        <v>163</v>
      </c>
      <c r="D27581" s="117">
        <v>124.97</v>
      </c>
      <c r="E27581" s="96">
        <v>124.85</v>
      </c>
      <c r="F27581" s="12">
        <v>3151576</v>
      </c>
    </row>
    <row r="27582" spans="2:6">
      <c r="B27582" s="21">
        <v>42998</v>
      </c>
      <c r="C27582" s="122" t="s">
        <v>164</v>
      </c>
      <c r="D27582" s="117">
        <v>143.9</v>
      </c>
      <c r="E27582" s="96">
        <v>143.88</v>
      </c>
      <c r="F27582" s="12">
        <v>1080696</v>
      </c>
    </row>
    <row r="27583" spans="2:6">
      <c r="B27583" s="21">
        <v>42998</v>
      </c>
      <c r="C27583" s="122" t="s">
        <v>165</v>
      </c>
      <c r="D27583" s="117">
        <v>36.86</v>
      </c>
      <c r="E27583" s="96">
        <v>37.130000000000003</v>
      </c>
      <c r="F27583" s="12">
        <v>1624437</v>
      </c>
    </row>
    <row r="27584" spans="2:6">
      <c r="B27584" s="21">
        <v>42998</v>
      </c>
      <c r="C27584" s="122" t="s">
        <v>166</v>
      </c>
      <c r="D27584" s="117">
        <v>105.66</v>
      </c>
      <c r="E27584" s="96">
        <v>106.4</v>
      </c>
      <c r="F27584" s="12">
        <v>919634</v>
      </c>
    </row>
    <row r="27585" spans="2:6">
      <c r="B27585" s="21">
        <v>42998</v>
      </c>
      <c r="C27585" s="122" t="s">
        <v>167</v>
      </c>
      <c r="D27585" s="117">
        <v>58.91</v>
      </c>
      <c r="E27585" s="96">
        <v>59.05</v>
      </c>
      <c r="F27585" s="12">
        <v>1793680</v>
      </c>
    </row>
    <row r="27586" spans="2:6">
      <c r="B27586" s="21">
        <v>42998</v>
      </c>
      <c r="C27586" s="122" t="s">
        <v>168</v>
      </c>
      <c r="D27586" s="117">
        <v>102.25</v>
      </c>
      <c r="E27586" s="96">
        <v>101.84</v>
      </c>
      <c r="F27586" s="12">
        <v>2093242</v>
      </c>
    </row>
    <row r="27587" spans="2:6">
      <c r="B27587" s="21">
        <v>42998</v>
      </c>
      <c r="C27587" s="122" t="s">
        <v>169</v>
      </c>
      <c r="D27587" s="117">
        <v>65.239999999999995</v>
      </c>
      <c r="E27587" s="96">
        <v>64.48</v>
      </c>
      <c r="F27587" s="12">
        <v>3798102</v>
      </c>
    </row>
    <row r="27588" spans="2:6">
      <c r="B27588" s="21">
        <v>42998</v>
      </c>
      <c r="C27588" s="122" t="s">
        <v>170</v>
      </c>
      <c r="D27588" s="117">
        <v>143.27000000000001</v>
      </c>
      <c r="E27588" s="96">
        <v>144.24</v>
      </c>
      <c r="F27588" s="12">
        <v>3865741</v>
      </c>
    </row>
    <row r="27589" spans="2:6">
      <c r="B27589" s="21">
        <v>42998</v>
      </c>
      <c r="C27589" s="122" t="s">
        <v>171</v>
      </c>
      <c r="D27589" s="117">
        <v>69.78</v>
      </c>
      <c r="E27589" s="96">
        <v>69.7</v>
      </c>
      <c r="F27589" s="12">
        <v>1506507</v>
      </c>
    </row>
    <row r="27590" spans="2:6">
      <c r="B27590" s="21">
        <v>42998</v>
      </c>
      <c r="C27590" s="122" t="s">
        <v>172</v>
      </c>
      <c r="D27590" s="117">
        <v>35.630000000000003</v>
      </c>
      <c r="E27590" s="96">
        <v>35.19</v>
      </c>
      <c r="F27590" s="12">
        <v>4621334</v>
      </c>
    </row>
    <row r="27591" spans="2:6">
      <c r="B27591" s="21">
        <v>42998</v>
      </c>
      <c r="C27591" s="122" t="s">
        <v>173</v>
      </c>
      <c r="D27591" s="117">
        <v>35.85</v>
      </c>
      <c r="E27591" s="96">
        <v>35.79</v>
      </c>
      <c r="F27591" s="12">
        <v>8886660</v>
      </c>
    </row>
    <row r="27592" spans="2:6">
      <c r="B27592" s="21">
        <v>42998</v>
      </c>
      <c r="C27592" s="122" t="s">
        <v>174</v>
      </c>
      <c r="D27592" s="117">
        <v>50.54</v>
      </c>
      <c r="E27592" s="96">
        <v>49.69</v>
      </c>
      <c r="F27592" s="12">
        <v>1482524</v>
      </c>
    </row>
    <row r="27593" spans="2:6">
      <c r="B27593" s="21">
        <v>42998</v>
      </c>
      <c r="C27593" s="122" t="s">
        <v>175</v>
      </c>
      <c r="D27593" s="117">
        <v>4.05</v>
      </c>
      <c r="E27593" s="96">
        <v>4.1900000000000004</v>
      </c>
      <c r="F27593" s="12">
        <v>38906590</v>
      </c>
    </row>
    <row r="27594" spans="2:6">
      <c r="B27594" s="21">
        <v>42998</v>
      </c>
      <c r="C27594" s="122" t="s">
        <v>176</v>
      </c>
      <c r="D27594" s="117">
        <v>72.95</v>
      </c>
      <c r="E27594" s="96">
        <v>72.790000000000006</v>
      </c>
      <c r="F27594" s="12">
        <v>1852773</v>
      </c>
    </row>
    <row r="27595" spans="2:6">
      <c r="B27595" s="21">
        <v>42998</v>
      </c>
      <c r="C27595" s="122" t="s">
        <v>177</v>
      </c>
      <c r="D27595" s="117">
        <v>365.99</v>
      </c>
      <c r="E27595" s="96">
        <v>367.01</v>
      </c>
      <c r="F27595" s="12">
        <v>2156826</v>
      </c>
    </row>
    <row r="27596" spans="2:6">
      <c r="B27596" s="21">
        <v>42998</v>
      </c>
      <c r="C27596" s="122" t="s">
        <v>178</v>
      </c>
      <c r="D27596" s="117">
        <v>181.68</v>
      </c>
      <c r="E27596" s="96">
        <v>181.82</v>
      </c>
      <c r="F27596" s="12">
        <v>1887431</v>
      </c>
    </row>
    <row r="27597" spans="2:6">
      <c r="B27597" s="21">
        <v>42998</v>
      </c>
      <c r="C27597" s="122" t="s">
        <v>179</v>
      </c>
      <c r="D27597" s="117">
        <v>76.12</v>
      </c>
      <c r="E27597" s="96">
        <v>76.33</v>
      </c>
      <c r="F27597" s="12">
        <v>308031</v>
      </c>
    </row>
    <row r="27598" spans="2:6">
      <c r="B27598" s="21">
        <v>42998</v>
      </c>
      <c r="C27598" s="122" t="s">
        <v>180</v>
      </c>
      <c r="D27598" s="117">
        <v>72.849999999999994</v>
      </c>
      <c r="E27598" s="96">
        <v>72.55</v>
      </c>
      <c r="F27598" s="12">
        <v>2084120</v>
      </c>
    </row>
    <row r="27599" spans="2:6">
      <c r="B27599" s="21">
        <v>42998</v>
      </c>
      <c r="C27599" s="122" t="s">
        <v>181</v>
      </c>
      <c r="D27599" s="117">
        <v>137.61000000000001</v>
      </c>
      <c r="E27599" s="96">
        <v>135.37</v>
      </c>
      <c r="F27599" s="12">
        <v>802078</v>
      </c>
    </row>
    <row r="27600" spans="2:6">
      <c r="B27600" s="21">
        <v>42998</v>
      </c>
      <c r="C27600" s="122" t="s">
        <v>182</v>
      </c>
      <c r="D27600" s="117">
        <v>71.98</v>
      </c>
      <c r="E27600" s="96">
        <v>72.53</v>
      </c>
      <c r="F27600" s="12">
        <v>2134681</v>
      </c>
    </row>
    <row r="27601" spans="2:6">
      <c r="B27601" s="21">
        <v>42998</v>
      </c>
      <c r="C27601" s="122" t="s">
        <v>183</v>
      </c>
      <c r="D27601" s="117">
        <v>37.44</v>
      </c>
      <c r="E27601" s="96">
        <v>37.46</v>
      </c>
      <c r="F27601" s="12">
        <v>31081275</v>
      </c>
    </row>
    <row r="27602" spans="2:6">
      <c r="B27602" s="21">
        <v>42998</v>
      </c>
      <c r="C27602" s="122" t="s">
        <v>184</v>
      </c>
      <c r="D27602" s="117">
        <v>132</v>
      </c>
      <c r="E27602" s="96">
        <v>133.80000000000001</v>
      </c>
      <c r="F27602" s="12">
        <v>1443260</v>
      </c>
    </row>
    <row r="27603" spans="2:6">
      <c r="B27603" s="21">
        <v>42998</v>
      </c>
      <c r="C27603" s="122" t="s">
        <v>185</v>
      </c>
      <c r="D27603" s="117">
        <v>303.16000000000003</v>
      </c>
      <c r="E27603" s="96">
        <v>312.39</v>
      </c>
      <c r="F27603" s="12">
        <v>1680654</v>
      </c>
    </row>
    <row r="27604" spans="2:6">
      <c r="B27604" s="21">
        <v>42998</v>
      </c>
      <c r="C27604" s="122" t="s">
        <v>186</v>
      </c>
      <c r="D27604" s="117">
        <v>167.35</v>
      </c>
      <c r="E27604" s="96">
        <v>167.22</v>
      </c>
      <c r="F27604" s="12">
        <v>891188</v>
      </c>
    </row>
    <row r="27605" spans="2:6">
      <c r="B27605" s="21">
        <v>42998</v>
      </c>
      <c r="C27605" s="122" t="s">
        <v>187</v>
      </c>
      <c r="D27605" s="117">
        <v>47.5</v>
      </c>
      <c r="E27605" s="96">
        <v>47.07</v>
      </c>
      <c r="F27605" s="12">
        <v>4414649</v>
      </c>
    </row>
    <row r="27606" spans="2:6">
      <c r="B27606" s="21">
        <v>42998</v>
      </c>
      <c r="C27606" s="122" t="s">
        <v>188</v>
      </c>
      <c r="D27606" s="117">
        <v>90</v>
      </c>
      <c r="E27606" s="96">
        <v>90.76</v>
      </c>
      <c r="F27606" s="12">
        <v>1865887</v>
      </c>
    </row>
    <row r="27607" spans="2:6">
      <c r="B27607" s="21">
        <v>42998</v>
      </c>
      <c r="C27607" s="122" t="s">
        <v>189</v>
      </c>
      <c r="D27607" s="117">
        <v>30.05</v>
      </c>
      <c r="E27607" s="96">
        <v>29.7</v>
      </c>
      <c r="F27607" s="12">
        <v>2274545</v>
      </c>
    </row>
    <row r="27608" spans="2:6">
      <c r="B27608" s="21">
        <v>42998</v>
      </c>
      <c r="C27608" s="122" t="s">
        <v>190</v>
      </c>
      <c r="D27608" s="117">
        <v>81.209999999999994</v>
      </c>
      <c r="E27608" s="96">
        <v>81.8</v>
      </c>
      <c r="F27608" s="12">
        <v>3187513</v>
      </c>
    </row>
    <row r="27609" spans="2:6">
      <c r="B27609" s="21">
        <v>42998</v>
      </c>
      <c r="C27609" s="122" t="s">
        <v>191</v>
      </c>
      <c r="D27609" s="117">
        <v>26.34</v>
      </c>
      <c r="E27609" s="96">
        <v>26.29</v>
      </c>
      <c r="F27609" s="12">
        <v>6884140</v>
      </c>
    </row>
    <row r="27610" spans="2:6">
      <c r="B27610" s="21">
        <v>42998</v>
      </c>
      <c r="C27610" s="122" t="s">
        <v>192</v>
      </c>
      <c r="D27610" s="117">
        <v>40.31</v>
      </c>
      <c r="E27610" s="96">
        <v>39.46</v>
      </c>
      <c r="F27610" s="12">
        <v>6017064</v>
      </c>
    </row>
    <row r="27611" spans="2:6">
      <c r="B27611" s="21">
        <v>42998</v>
      </c>
      <c r="C27611" s="122" t="s">
        <v>193</v>
      </c>
      <c r="D27611" s="117">
        <v>130.69</v>
      </c>
      <c r="E27611" s="96">
        <v>130.15</v>
      </c>
      <c r="F27611" s="12">
        <v>5215817</v>
      </c>
    </row>
    <row r="27612" spans="2:6">
      <c r="B27612" s="21">
        <v>42998</v>
      </c>
      <c r="C27612" s="122" t="s">
        <v>194</v>
      </c>
      <c r="D27612" s="117">
        <v>236.5</v>
      </c>
      <c r="E27612" s="96">
        <v>236.11</v>
      </c>
      <c r="F27612" s="12">
        <v>736244</v>
      </c>
    </row>
    <row r="27613" spans="2:6">
      <c r="B27613" s="21">
        <v>42998</v>
      </c>
      <c r="C27613" s="122" t="s">
        <v>195</v>
      </c>
      <c r="D27613" s="117">
        <v>47.86</v>
      </c>
      <c r="E27613" s="96">
        <v>48.33</v>
      </c>
      <c r="F27613" s="12">
        <v>8843323</v>
      </c>
    </row>
    <row r="27614" spans="2:6">
      <c r="B27614" s="21">
        <v>42998</v>
      </c>
      <c r="C27614" s="122" t="s">
        <v>196</v>
      </c>
      <c r="D27614" s="117">
        <v>161.51</v>
      </c>
      <c r="E27614" s="96">
        <v>162.85</v>
      </c>
      <c r="F27614" s="12">
        <v>2432302</v>
      </c>
    </row>
    <row r="27615" spans="2:6">
      <c r="B27615" s="21">
        <v>42998</v>
      </c>
      <c r="C27615" s="122" t="s">
        <v>197</v>
      </c>
      <c r="D27615" s="117">
        <v>16.66</v>
      </c>
      <c r="E27615" s="96">
        <v>16.649999999999999</v>
      </c>
      <c r="F27615" s="12">
        <v>6571104</v>
      </c>
    </row>
    <row r="27616" spans="2:6">
      <c r="B27616" s="21">
        <v>42998</v>
      </c>
      <c r="C27616" s="122" t="s">
        <v>198</v>
      </c>
      <c r="D27616" s="117">
        <v>46.25</v>
      </c>
      <c r="E27616" s="96">
        <v>46.51</v>
      </c>
      <c r="F27616" s="12">
        <v>4954345</v>
      </c>
    </row>
    <row r="27617" spans="2:6">
      <c r="B27617" s="21">
        <v>42998</v>
      </c>
      <c r="C27617" s="122" t="s">
        <v>199</v>
      </c>
      <c r="D27617" s="117">
        <v>95.08</v>
      </c>
      <c r="E27617" s="96">
        <v>95.21</v>
      </c>
      <c r="F27617" s="12">
        <v>3362643</v>
      </c>
    </row>
    <row r="27618" spans="2:6">
      <c r="B27618" s="21">
        <v>42998</v>
      </c>
      <c r="C27618" s="122" t="s">
        <v>200</v>
      </c>
      <c r="D27618" s="117">
        <v>32.549999999999997</v>
      </c>
      <c r="E27618" s="96">
        <v>32.6</v>
      </c>
      <c r="F27618" s="12">
        <v>19865366</v>
      </c>
    </row>
    <row r="27619" spans="2:6">
      <c r="B27619" s="21">
        <v>42998</v>
      </c>
      <c r="C27619" s="122" t="s">
        <v>201</v>
      </c>
      <c r="D27619" s="117">
        <v>31.78</v>
      </c>
      <c r="E27619" s="96">
        <v>31.99</v>
      </c>
      <c r="F27619" s="12">
        <v>1160218</v>
      </c>
    </row>
    <row r="27620" spans="2:6">
      <c r="B27620" s="21">
        <v>42998</v>
      </c>
      <c r="C27620" s="122" t="s">
        <v>202</v>
      </c>
      <c r="D27620" s="117">
        <v>51.82</v>
      </c>
      <c r="E27620" s="96">
        <v>52.81</v>
      </c>
      <c r="F27620" s="12">
        <v>4503544</v>
      </c>
    </row>
    <row r="27621" spans="2:6">
      <c r="B27621" s="21">
        <v>42998</v>
      </c>
      <c r="C27621" s="122" t="s">
        <v>203</v>
      </c>
      <c r="D27621" s="117">
        <v>135</v>
      </c>
      <c r="E27621" s="96">
        <v>136.52000000000001</v>
      </c>
      <c r="F27621" s="12">
        <v>619394</v>
      </c>
    </row>
    <row r="27622" spans="2:6">
      <c r="B27622" s="21">
        <v>42998</v>
      </c>
      <c r="C27622" s="122" t="s">
        <v>204</v>
      </c>
      <c r="D27622" s="117">
        <v>18.54</v>
      </c>
      <c r="E27622" s="96">
        <v>18.670000000000002</v>
      </c>
      <c r="F27622" s="12">
        <v>7279118</v>
      </c>
    </row>
    <row r="27623" spans="2:6">
      <c r="B27623" s="21">
        <v>42998</v>
      </c>
      <c r="C27623" s="122" t="s">
        <v>205</v>
      </c>
      <c r="D27623" s="117">
        <v>72.63</v>
      </c>
      <c r="E27623" s="96">
        <v>72.459999999999994</v>
      </c>
      <c r="F27623" s="12">
        <v>2568540</v>
      </c>
    </row>
    <row r="27624" spans="2:6">
      <c r="B27624" s="21">
        <v>42998</v>
      </c>
      <c r="C27624" s="122" t="s">
        <v>206</v>
      </c>
      <c r="D27624" s="117">
        <v>76.23</v>
      </c>
      <c r="E27624" s="96">
        <v>76.47</v>
      </c>
      <c r="F27624" s="12">
        <v>1582882</v>
      </c>
    </row>
    <row r="27625" spans="2:6">
      <c r="B27625" s="21">
        <v>42998</v>
      </c>
      <c r="C27625" s="122" t="s">
        <v>207</v>
      </c>
      <c r="D27625" s="117">
        <v>83.2</v>
      </c>
      <c r="E27625" s="96">
        <v>80.7</v>
      </c>
      <c r="F27625" s="12">
        <v>9944275</v>
      </c>
    </row>
    <row r="27626" spans="2:6">
      <c r="B27626" s="21">
        <v>42998</v>
      </c>
      <c r="C27626" s="122" t="s">
        <v>208</v>
      </c>
      <c r="D27626" s="117">
        <v>116.5</v>
      </c>
      <c r="E27626" s="96">
        <v>116.37</v>
      </c>
      <c r="F27626" s="12">
        <v>5378172</v>
      </c>
    </row>
    <row r="27627" spans="2:6">
      <c r="B27627" s="21">
        <v>42998</v>
      </c>
      <c r="C27627" s="122" t="s">
        <v>209</v>
      </c>
      <c r="D27627" s="117">
        <v>123</v>
      </c>
      <c r="E27627" s="96">
        <v>124.78</v>
      </c>
      <c r="F27627" s="12">
        <v>1199555</v>
      </c>
    </row>
    <row r="27628" spans="2:6">
      <c r="B27628" s="21">
        <v>42998</v>
      </c>
      <c r="C27628" s="122" t="s">
        <v>210</v>
      </c>
      <c r="D27628" s="117">
        <v>78.47</v>
      </c>
      <c r="E27628" s="96">
        <v>77.62</v>
      </c>
      <c r="F27628" s="12">
        <v>2095390</v>
      </c>
    </row>
    <row r="27629" spans="2:6">
      <c r="B27629" s="21">
        <v>42998</v>
      </c>
      <c r="C27629" s="122" t="s">
        <v>211</v>
      </c>
      <c r="D27629" s="117">
        <v>48</v>
      </c>
      <c r="E27629" s="96">
        <v>48.04</v>
      </c>
      <c r="F27629" s="12">
        <v>5535044</v>
      </c>
    </row>
    <row r="27630" spans="2:6">
      <c r="B27630" s="21">
        <v>42998</v>
      </c>
      <c r="C27630" s="122" t="s">
        <v>212</v>
      </c>
      <c r="D27630" s="117">
        <v>123.1</v>
      </c>
      <c r="E27630" s="96">
        <v>123.95</v>
      </c>
      <c r="F27630" s="12">
        <v>2173347</v>
      </c>
    </row>
    <row r="27631" spans="2:6">
      <c r="B27631" s="21">
        <v>42998</v>
      </c>
      <c r="C27631" s="122" t="s">
        <v>213</v>
      </c>
      <c r="D27631" s="117">
        <v>60.43</v>
      </c>
      <c r="E27631" s="96">
        <v>60.34</v>
      </c>
      <c r="F27631" s="12">
        <v>2816767</v>
      </c>
    </row>
    <row r="27632" spans="2:6">
      <c r="B27632" s="21">
        <v>42998</v>
      </c>
      <c r="C27632" s="122" t="s">
        <v>214</v>
      </c>
      <c r="D27632" s="117">
        <v>77.16</v>
      </c>
      <c r="E27632" s="96">
        <v>77.55</v>
      </c>
      <c r="F27632" s="12">
        <v>1766522</v>
      </c>
    </row>
    <row r="27633" spans="2:6">
      <c r="B27633" s="21">
        <v>42998</v>
      </c>
      <c r="C27633" s="122" t="s">
        <v>215</v>
      </c>
      <c r="D27633" s="117">
        <v>101.62</v>
      </c>
      <c r="E27633" s="96">
        <v>101.8</v>
      </c>
      <c r="F27633" s="12">
        <v>2385063</v>
      </c>
    </row>
    <row r="27634" spans="2:6">
      <c r="B27634" s="21">
        <v>42998</v>
      </c>
      <c r="C27634" s="122" t="s">
        <v>216</v>
      </c>
      <c r="D27634" s="117">
        <v>37.56</v>
      </c>
      <c r="E27634" s="96">
        <v>37.049999999999997</v>
      </c>
      <c r="F27634" s="12">
        <v>4139445</v>
      </c>
    </row>
    <row r="27635" spans="2:6">
      <c r="B27635" s="21">
        <v>42998</v>
      </c>
      <c r="C27635" s="122" t="s">
        <v>217</v>
      </c>
      <c r="D27635" s="117">
        <v>87.03</v>
      </c>
      <c r="E27635" s="96">
        <v>86.46</v>
      </c>
      <c r="F27635" s="12">
        <v>3532402</v>
      </c>
    </row>
    <row r="27636" spans="2:6">
      <c r="B27636" s="21">
        <v>42998</v>
      </c>
      <c r="C27636" s="122" t="s">
        <v>218</v>
      </c>
      <c r="D27636" s="117">
        <v>98.76</v>
      </c>
      <c r="E27636" s="96">
        <v>99.21</v>
      </c>
      <c r="F27636" s="12">
        <v>6459058</v>
      </c>
    </row>
    <row r="27637" spans="2:6">
      <c r="B27637" s="21">
        <v>42998</v>
      </c>
      <c r="C27637" s="122" t="s">
        <v>219</v>
      </c>
      <c r="D27637" s="117">
        <v>21.37</v>
      </c>
      <c r="E27637" s="96">
        <v>21.26</v>
      </c>
      <c r="F27637" s="12">
        <v>3982425</v>
      </c>
    </row>
    <row r="27638" spans="2:6">
      <c r="B27638" s="21">
        <v>42998</v>
      </c>
      <c r="C27638" s="122" t="s">
        <v>220</v>
      </c>
      <c r="D27638" s="117">
        <v>20.149999999999999</v>
      </c>
      <c r="E27638" s="96">
        <v>20.07</v>
      </c>
      <c r="F27638" s="12">
        <v>2701909</v>
      </c>
    </row>
    <row r="27639" spans="2:6">
      <c r="B27639" s="21">
        <v>42998</v>
      </c>
      <c r="C27639" s="122" t="s">
        <v>221</v>
      </c>
      <c r="D27639" s="117">
        <v>53.6</v>
      </c>
      <c r="E27639" s="96">
        <v>53.56</v>
      </c>
      <c r="F27639" s="12">
        <v>2677468</v>
      </c>
    </row>
    <row r="27640" spans="2:6">
      <c r="B27640" s="21">
        <v>42998</v>
      </c>
      <c r="C27640" s="122" t="s">
        <v>222</v>
      </c>
      <c r="D27640" s="117">
        <v>101.14</v>
      </c>
      <c r="E27640" s="96">
        <v>101.15</v>
      </c>
      <c r="F27640" s="12">
        <v>1150006</v>
      </c>
    </row>
    <row r="27641" spans="2:6">
      <c r="B27641" s="21">
        <v>42998</v>
      </c>
      <c r="C27641" s="122" t="s">
        <v>223</v>
      </c>
      <c r="D27641" s="117">
        <v>117.65</v>
      </c>
      <c r="E27641" s="96">
        <v>114.95</v>
      </c>
      <c r="F27641" s="12">
        <v>1728706</v>
      </c>
    </row>
    <row r="27642" spans="2:6">
      <c r="B27642" s="21">
        <v>42998</v>
      </c>
      <c r="C27642" s="122" t="s">
        <v>224</v>
      </c>
      <c r="D27642" s="117">
        <v>83.44</v>
      </c>
      <c r="E27642" s="96">
        <v>83.42</v>
      </c>
      <c r="F27642" s="12">
        <v>1784351</v>
      </c>
    </row>
    <row r="27643" spans="2:6">
      <c r="B27643" s="21">
        <v>42998</v>
      </c>
      <c r="C27643" s="122" t="s">
        <v>225</v>
      </c>
      <c r="D27643" s="117">
        <v>92.21</v>
      </c>
      <c r="E27643" s="96">
        <v>92.28</v>
      </c>
      <c r="F27643" s="12">
        <v>1286463</v>
      </c>
    </row>
    <row r="27644" spans="2:6">
      <c r="B27644" s="21">
        <v>42998</v>
      </c>
      <c r="C27644" s="122" t="s">
        <v>226</v>
      </c>
      <c r="D27644" s="117">
        <v>91.45</v>
      </c>
      <c r="E27644" s="96">
        <v>91.68</v>
      </c>
      <c r="F27644" s="12">
        <v>1055922</v>
      </c>
    </row>
    <row r="27645" spans="2:6">
      <c r="B27645" s="21">
        <v>42998</v>
      </c>
      <c r="C27645" s="122" t="s">
        <v>227</v>
      </c>
      <c r="D27645" s="117">
        <v>29.49</v>
      </c>
      <c r="E27645" s="96">
        <v>29.49</v>
      </c>
      <c r="F27645" s="12">
        <v>1714009</v>
      </c>
    </row>
    <row r="27646" spans="2:6">
      <c r="B27646" s="21">
        <v>42998</v>
      </c>
      <c r="C27646" s="122" t="s">
        <v>228</v>
      </c>
      <c r="D27646" s="117">
        <v>83.55</v>
      </c>
      <c r="E27646" s="96">
        <v>83.8</v>
      </c>
      <c r="F27646" s="12">
        <v>1429027</v>
      </c>
    </row>
    <row r="27647" spans="2:6">
      <c r="B27647" s="21">
        <v>42998</v>
      </c>
      <c r="C27647" s="122" t="s">
        <v>229</v>
      </c>
      <c r="D27647" s="117">
        <v>110.49</v>
      </c>
      <c r="E27647" s="96">
        <v>108.88</v>
      </c>
      <c r="F27647" s="12">
        <v>1285815</v>
      </c>
    </row>
    <row r="27648" spans="2:6">
      <c r="B27648" s="21">
        <v>42998</v>
      </c>
      <c r="C27648" s="122" t="s">
        <v>230</v>
      </c>
      <c r="D27648" s="117">
        <v>86.21</v>
      </c>
      <c r="E27648" s="96">
        <v>85.2</v>
      </c>
      <c r="F27648" s="12">
        <v>2982650</v>
      </c>
    </row>
    <row r="27649" spans="2:6">
      <c r="B27649" s="21">
        <v>42998</v>
      </c>
      <c r="C27649" s="122" t="s">
        <v>231</v>
      </c>
      <c r="D27649" s="117">
        <v>59.27</v>
      </c>
      <c r="E27649" s="96">
        <v>60.53</v>
      </c>
      <c r="F27649" s="12">
        <v>1919206</v>
      </c>
    </row>
    <row r="27650" spans="2:6">
      <c r="B27650" s="21">
        <v>42998</v>
      </c>
      <c r="C27650" s="122" t="s">
        <v>232</v>
      </c>
      <c r="D27650" s="117">
        <v>34</v>
      </c>
      <c r="E27650" s="96">
        <v>34.89</v>
      </c>
      <c r="F27650" s="12">
        <v>5017238</v>
      </c>
    </row>
    <row r="27651" spans="2:6">
      <c r="B27651" s="21">
        <v>42998</v>
      </c>
      <c r="C27651" s="122" t="s">
        <v>233</v>
      </c>
      <c r="D27651" s="117">
        <v>70.28</v>
      </c>
      <c r="E27651" s="96">
        <v>70.41</v>
      </c>
      <c r="F27651" s="12">
        <v>6812432</v>
      </c>
    </row>
    <row r="27652" spans="2:6">
      <c r="B27652" s="21">
        <v>42998</v>
      </c>
      <c r="C27652" s="122" t="s">
        <v>234</v>
      </c>
      <c r="D27652" s="117">
        <v>84.76</v>
      </c>
      <c r="E27652" s="96">
        <v>84.89</v>
      </c>
      <c r="F27652" s="12">
        <v>1990252</v>
      </c>
    </row>
    <row r="27653" spans="2:6">
      <c r="B27653" s="21">
        <v>42998</v>
      </c>
      <c r="C27653" s="122" t="s">
        <v>235</v>
      </c>
      <c r="D27653" s="117">
        <v>120.77</v>
      </c>
      <c r="E27653" s="96">
        <v>120.34</v>
      </c>
      <c r="F27653" s="12">
        <v>2393280</v>
      </c>
    </row>
    <row r="27654" spans="2:6">
      <c r="B27654" s="21">
        <v>42998</v>
      </c>
      <c r="C27654" s="122" t="s">
        <v>236</v>
      </c>
      <c r="D27654" s="117">
        <v>38.67</v>
      </c>
      <c r="E27654" s="96">
        <v>38.54</v>
      </c>
      <c r="F27654" s="12">
        <v>6424644</v>
      </c>
    </row>
    <row r="27655" spans="2:6">
      <c r="B27655" s="21">
        <v>42998</v>
      </c>
      <c r="C27655" s="122" t="s">
        <v>237</v>
      </c>
      <c r="D27655" s="117">
        <v>130.94999999999999</v>
      </c>
      <c r="E27655" s="96">
        <v>130.80000000000001</v>
      </c>
      <c r="F27655" s="12">
        <v>833616</v>
      </c>
    </row>
    <row r="27656" spans="2:6">
      <c r="B27656" s="21">
        <v>42998</v>
      </c>
      <c r="C27656" s="122" t="s">
        <v>238</v>
      </c>
      <c r="D27656" s="117">
        <v>83.6</v>
      </c>
      <c r="E27656" s="96">
        <v>82.6</v>
      </c>
      <c r="F27656" s="12">
        <v>1431691</v>
      </c>
    </row>
    <row r="27657" spans="2:6">
      <c r="B27657" s="21">
        <v>42998</v>
      </c>
      <c r="C27657" s="122" t="s">
        <v>239</v>
      </c>
      <c r="D27657" s="117">
        <v>95</v>
      </c>
      <c r="E27657" s="96">
        <v>96</v>
      </c>
      <c r="F27657" s="12">
        <v>8760523</v>
      </c>
    </row>
    <row r="27658" spans="2:6">
      <c r="B27658" s="21">
        <v>42998</v>
      </c>
      <c r="C27658" s="122" t="s">
        <v>240</v>
      </c>
      <c r="D27658" s="117">
        <v>79.900000000000006</v>
      </c>
      <c r="E27658" s="96">
        <v>79.09</v>
      </c>
      <c r="F27658" s="12">
        <v>1643727</v>
      </c>
    </row>
    <row r="27659" spans="2:6">
      <c r="B27659" s="21">
        <v>42998</v>
      </c>
      <c r="C27659" s="122" t="s">
        <v>241</v>
      </c>
      <c r="D27659" s="117">
        <v>110.37</v>
      </c>
      <c r="E27659" s="96">
        <v>110.23</v>
      </c>
      <c r="F27659" s="12">
        <v>1438165</v>
      </c>
    </row>
    <row r="27660" spans="2:6">
      <c r="B27660" s="21">
        <v>42998</v>
      </c>
      <c r="C27660" s="122" t="s">
        <v>242</v>
      </c>
      <c r="D27660" s="117">
        <v>86.84</v>
      </c>
      <c r="E27660" s="96">
        <v>86.05</v>
      </c>
      <c r="F27660" s="12">
        <v>2109662</v>
      </c>
    </row>
    <row r="27661" spans="2:6">
      <c r="B27661" s="21">
        <v>42998</v>
      </c>
      <c r="C27661" s="122" t="s">
        <v>243</v>
      </c>
      <c r="D27661" s="117">
        <v>63.42</v>
      </c>
      <c r="E27661" s="96">
        <v>63.89</v>
      </c>
      <c r="F27661" s="12">
        <v>3069955</v>
      </c>
    </row>
    <row r="27662" spans="2:6">
      <c r="B27662" s="21">
        <v>42998</v>
      </c>
      <c r="C27662" s="122" t="s">
        <v>244</v>
      </c>
      <c r="D27662" s="117">
        <v>93.58</v>
      </c>
      <c r="E27662" s="96">
        <v>94.18</v>
      </c>
      <c r="F27662" s="12">
        <v>3774250</v>
      </c>
    </row>
    <row r="27663" spans="2:6">
      <c r="B27663" s="21">
        <v>42998</v>
      </c>
      <c r="C27663" s="122" t="s">
        <v>245</v>
      </c>
      <c r="D27663" s="117">
        <v>453.74</v>
      </c>
      <c r="E27663" s="96">
        <v>449.24</v>
      </c>
      <c r="F27663" s="12">
        <v>1021089</v>
      </c>
    </row>
    <row r="27664" spans="2:6">
      <c r="B27664" s="21">
        <v>42998</v>
      </c>
      <c r="C27664" s="122" t="s">
        <v>246</v>
      </c>
      <c r="D27664" s="117">
        <v>66.88</v>
      </c>
      <c r="E27664" s="96">
        <v>66.72</v>
      </c>
      <c r="F27664" s="12">
        <v>1278370</v>
      </c>
    </row>
    <row r="27665" spans="2:6">
      <c r="B27665" s="21">
        <v>42998</v>
      </c>
      <c r="C27665" s="122" t="s">
        <v>247</v>
      </c>
      <c r="D27665" s="117">
        <v>64.540000000000006</v>
      </c>
      <c r="E27665" s="96">
        <v>64.5</v>
      </c>
      <c r="F27665" s="12">
        <v>4171559</v>
      </c>
    </row>
    <row r="27666" spans="2:6">
      <c r="B27666" s="21">
        <v>42998</v>
      </c>
      <c r="C27666" s="122" t="s">
        <v>248</v>
      </c>
      <c r="D27666" s="117">
        <v>61.96</v>
      </c>
      <c r="E27666" s="96">
        <v>61.48</v>
      </c>
      <c r="F27666" s="12">
        <v>1573644</v>
      </c>
    </row>
    <row r="27667" spans="2:6">
      <c r="B27667" s="21">
        <v>42998</v>
      </c>
      <c r="C27667" s="122" t="s">
        <v>249</v>
      </c>
      <c r="D27667" s="117">
        <v>61</v>
      </c>
      <c r="E27667" s="96">
        <v>61.82</v>
      </c>
      <c r="F27667" s="12">
        <v>6855729</v>
      </c>
    </row>
    <row r="27668" spans="2:6">
      <c r="B27668" s="21">
        <v>42998</v>
      </c>
      <c r="C27668" s="122" t="s">
        <v>250</v>
      </c>
      <c r="D27668" s="117">
        <v>257.69</v>
      </c>
      <c r="E27668" s="96">
        <v>256.13</v>
      </c>
      <c r="F27668" s="12">
        <v>419357</v>
      </c>
    </row>
    <row r="27669" spans="2:6">
      <c r="B27669" s="21">
        <v>42998</v>
      </c>
      <c r="C27669" s="122" t="s">
        <v>251</v>
      </c>
      <c r="D27669" s="117">
        <v>41.75</v>
      </c>
      <c r="E27669" s="96">
        <v>41.78</v>
      </c>
      <c r="F27669" s="12">
        <v>3025922</v>
      </c>
    </row>
    <row r="27670" spans="2:6">
      <c r="B27670" s="21">
        <v>42998</v>
      </c>
      <c r="C27670" s="122" t="s">
        <v>252</v>
      </c>
      <c r="D27670" s="117">
        <v>77.22</v>
      </c>
      <c r="E27670" s="96">
        <v>77.77</v>
      </c>
      <c r="F27670" s="12">
        <v>2482024</v>
      </c>
    </row>
    <row r="27671" spans="2:6">
      <c r="B27671" s="21">
        <v>42998</v>
      </c>
      <c r="C27671" s="122" t="s">
        <v>253</v>
      </c>
      <c r="D27671" s="117">
        <v>78.3</v>
      </c>
      <c r="E27671" s="96">
        <v>77.8</v>
      </c>
      <c r="F27671" s="12">
        <v>1661783</v>
      </c>
    </row>
    <row r="27672" spans="2:6">
      <c r="B27672" s="21">
        <v>42998</v>
      </c>
      <c r="C27672" s="122" t="s">
        <v>254</v>
      </c>
      <c r="D27672" s="117">
        <v>43.12</v>
      </c>
      <c r="E27672" s="96">
        <v>44.37</v>
      </c>
      <c r="F27672" s="12">
        <v>3756238</v>
      </c>
    </row>
    <row r="27673" spans="2:6">
      <c r="B27673" s="21">
        <v>42998</v>
      </c>
      <c r="C27673" s="122" t="s">
        <v>255</v>
      </c>
      <c r="D27673" s="117">
        <v>111.65</v>
      </c>
      <c r="E27673" s="96">
        <v>111.72</v>
      </c>
      <c r="F27673" s="12">
        <v>1093606</v>
      </c>
    </row>
    <row r="27674" spans="2:6">
      <c r="B27674" s="21">
        <v>42998</v>
      </c>
      <c r="C27674" s="122" t="s">
        <v>256</v>
      </c>
      <c r="D27674" s="117">
        <v>37.380000000000003</v>
      </c>
      <c r="E27674" s="96">
        <v>36.909999999999997</v>
      </c>
      <c r="F27674" s="12">
        <v>7924549</v>
      </c>
    </row>
    <row r="27675" spans="2:6">
      <c r="B27675" s="21">
        <v>42998</v>
      </c>
      <c r="C27675" s="122" t="s">
        <v>257</v>
      </c>
      <c r="D27675" s="117">
        <v>57.28</v>
      </c>
      <c r="E27675" s="96">
        <v>57.99</v>
      </c>
      <c r="F27675" s="12">
        <v>1103150</v>
      </c>
    </row>
    <row r="27676" spans="2:6">
      <c r="B27676" s="21">
        <v>42998</v>
      </c>
      <c r="C27676" s="122" t="s">
        <v>258</v>
      </c>
      <c r="D27676" s="117">
        <v>141.69</v>
      </c>
      <c r="E27676" s="96">
        <v>143.01</v>
      </c>
      <c r="F27676" s="12">
        <v>1664845</v>
      </c>
    </row>
    <row r="27677" spans="2:6">
      <c r="B27677" s="21">
        <v>42998</v>
      </c>
      <c r="C27677" s="122" t="s">
        <v>259</v>
      </c>
      <c r="D27677" s="117">
        <v>79.540000000000006</v>
      </c>
      <c r="E27677" s="96">
        <v>79.459999999999994</v>
      </c>
      <c r="F27677" s="12">
        <v>1018759</v>
      </c>
    </row>
    <row r="27678" spans="2:6">
      <c r="B27678" s="21">
        <v>42998</v>
      </c>
      <c r="C27678" s="122" t="s">
        <v>260</v>
      </c>
      <c r="D27678" s="117">
        <v>11.68</v>
      </c>
      <c r="E27678" s="96">
        <v>11.71</v>
      </c>
      <c r="F27678" s="12">
        <v>26705319</v>
      </c>
    </row>
    <row r="27679" spans="2:6">
      <c r="B27679" s="21">
        <v>42998</v>
      </c>
      <c r="C27679" s="122" t="s">
        <v>261</v>
      </c>
      <c r="D27679" s="117">
        <v>44.43</v>
      </c>
      <c r="E27679" s="96">
        <v>44.56</v>
      </c>
      <c r="F27679" s="12">
        <v>3011689</v>
      </c>
    </row>
    <row r="27680" spans="2:6">
      <c r="B27680" s="21">
        <v>42998</v>
      </c>
      <c r="C27680" s="122" t="s">
        <v>262</v>
      </c>
      <c r="D27680" s="117">
        <v>172.5</v>
      </c>
      <c r="E27680" s="96">
        <v>172.17</v>
      </c>
      <c r="F27680" s="12">
        <v>12264125</v>
      </c>
    </row>
    <row r="27681" spans="2:6">
      <c r="B27681" s="21">
        <v>42998</v>
      </c>
      <c r="C27681" s="122" t="s">
        <v>263</v>
      </c>
      <c r="D27681" s="117">
        <v>64.180000000000007</v>
      </c>
      <c r="E27681" s="96">
        <v>64.510000000000005</v>
      </c>
      <c r="F27681" s="12">
        <v>527279</v>
      </c>
    </row>
    <row r="27682" spans="2:6">
      <c r="B27682" s="21">
        <v>42998</v>
      </c>
      <c r="C27682" s="122" t="s">
        <v>264</v>
      </c>
      <c r="D27682" s="117">
        <v>14.53</v>
      </c>
      <c r="E27682" s="96">
        <v>14.18</v>
      </c>
      <c r="F27682" s="12">
        <v>18449526</v>
      </c>
    </row>
    <row r="27683" spans="2:6">
      <c r="B27683" s="21">
        <v>42998</v>
      </c>
      <c r="C27683" s="122" t="s">
        <v>265</v>
      </c>
      <c r="D27683" s="117">
        <v>216.37</v>
      </c>
      <c r="E27683" s="96">
        <v>220.5</v>
      </c>
      <c r="F27683" s="12">
        <v>4275855</v>
      </c>
    </row>
    <row r="27684" spans="2:6">
      <c r="B27684" s="21">
        <v>42998</v>
      </c>
      <c r="C27684" s="122" t="s">
        <v>266</v>
      </c>
      <c r="D27684" s="117">
        <v>31.42</v>
      </c>
      <c r="E27684" s="96">
        <v>31.19</v>
      </c>
      <c r="F27684" s="12">
        <v>3658258</v>
      </c>
    </row>
    <row r="27685" spans="2:6">
      <c r="B27685" s="21">
        <v>42998</v>
      </c>
      <c r="C27685" s="122" t="s">
        <v>267</v>
      </c>
      <c r="D27685" s="117">
        <v>116.42</v>
      </c>
      <c r="E27685" s="96">
        <v>116.83</v>
      </c>
      <c r="F27685" s="12">
        <v>651392</v>
      </c>
    </row>
    <row r="27686" spans="2:6">
      <c r="B27686" s="21">
        <v>42998</v>
      </c>
      <c r="C27686" s="122" t="s">
        <v>268</v>
      </c>
      <c r="D27686" s="117">
        <v>92.87</v>
      </c>
      <c r="E27686" s="96">
        <v>92.8</v>
      </c>
      <c r="F27686" s="12">
        <v>1136570</v>
      </c>
    </row>
    <row r="27687" spans="2:6">
      <c r="B27687" s="21">
        <v>42998</v>
      </c>
      <c r="C27687" s="122" t="s">
        <v>269</v>
      </c>
      <c r="D27687" s="117">
        <v>125.41</v>
      </c>
      <c r="E27687" s="96">
        <v>125.1</v>
      </c>
      <c r="F27687" s="12">
        <v>520528</v>
      </c>
    </row>
    <row r="27688" spans="2:6">
      <c r="B27688" s="21">
        <v>42998</v>
      </c>
      <c r="C27688" s="122" t="s">
        <v>270</v>
      </c>
      <c r="D27688" s="117">
        <v>27.12</v>
      </c>
      <c r="E27688" s="96">
        <v>27.41</v>
      </c>
      <c r="F27688" s="12">
        <v>4363149</v>
      </c>
    </row>
    <row r="27689" spans="2:6">
      <c r="B27689" s="21">
        <v>42998</v>
      </c>
      <c r="C27689" s="122" t="s">
        <v>271</v>
      </c>
      <c r="D27689" s="117">
        <v>34.89</v>
      </c>
      <c r="E27689" s="96">
        <v>34.57</v>
      </c>
      <c r="F27689" s="12">
        <v>4378204</v>
      </c>
    </row>
    <row r="27690" spans="2:6">
      <c r="B27690" s="21">
        <v>42998</v>
      </c>
      <c r="C27690" s="122" t="s">
        <v>272</v>
      </c>
      <c r="D27690" s="117">
        <v>39.83</v>
      </c>
      <c r="E27690" s="96">
        <v>39.71</v>
      </c>
      <c r="F27690" s="12">
        <v>828444</v>
      </c>
    </row>
    <row r="27691" spans="2:6">
      <c r="B27691" s="21">
        <v>42998</v>
      </c>
      <c r="C27691" s="122" t="s">
        <v>273</v>
      </c>
      <c r="D27691" s="117">
        <v>40.65</v>
      </c>
      <c r="E27691" s="96">
        <v>40.98</v>
      </c>
      <c r="F27691" s="12">
        <v>1152637</v>
      </c>
    </row>
    <row r="27692" spans="2:6">
      <c r="B27692" s="21">
        <v>42998</v>
      </c>
      <c r="C27692" s="122" t="s">
        <v>274</v>
      </c>
      <c r="D27692" s="117">
        <v>42.09</v>
      </c>
      <c r="E27692" s="96">
        <v>42.57</v>
      </c>
      <c r="F27692" s="12">
        <v>1387238</v>
      </c>
    </row>
    <row r="27693" spans="2:6">
      <c r="B27693" s="21">
        <v>42998</v>
      </c>
      <c r="C27693" s="122" t="s">
        <v>275</v>
      </c>
      <c r="D27693" s="117">
        <v>92.84</v>
      </c>
      <c r="E27693" s="96">
        <v>91.95</v>
      </c>
      <c r="F27693" s="12">
        <v>1273730</v>
      </c>
    </row>
    <row r="27694" spans="2:6">
      <c r="B27694" s="21">
        <v>42998</v>
      </c>
      <c r="C27694" s="122" t="s">
        <v>276</v>
      </c>
      <c r="D27694" s="117">
        <v>26.32</v>
      </c>
      <c r="E27694" s="96">
        <v>26.38</v>
      </c>
      <c r="F27694" s="12">
        <v>2350730</v>
      </c>
    </row>
    <row r="27695" spans="2:6">
      <c r="B27695" s="21">
        <v>42998</v>
      </c>
      <c r="C27695" s="122" t="s">
        <v>277</v>
      </c>
      <c r="D27695" s="117">
        <v>26.74</v>
      </c>
      <c r="E27695" s="96">
        <v>26.87</v>
      </c>
      <c r="F27695" s="12">
        <v>4043929</v>
      </c>
    </row>
    <row r="27696" spans="2:6">
      <c r="B27696" s="21">
        <v>42998</v>
      </c>
      <c r="C27696" s="122" t="s">
        <v>278</v>
      </c>
      <c r="D27696" s="117">
        <v>125.38</v>
      </c>
      <c r="E27696" s="96">
        <v>124.63</v>
      </c>
      <c r="F27696" s="12">
        <v>335422</v>
      </c>
    </row>
    <row r="27697" spans="2:6">
      <c r="B27697" s="21">
        <v>42998</v>
      </c>
      <c r="C27697" s="122" t="s">
        <v>279</v>
      </c>
      <c r="D27697" s="117">
        <v>70.22</v>
      </c>
      <c r="E27697" s="96">
        <v>70.17</v>
      </c>
      <c r="F27697" s="12">
        <v>2028316</v>
      </c>
    </row>
    <row r="27698" spans="2:6">
      <c r="B27698" s="21">
        <v>42998</v>
      </c>
      <c r="C27698" s="122" t="s">
        <v>280</v>
      </c>
      <c r="D27698" s="117">
        <v>202.78</v>
      </c>
      <c r="E27698" s="96">
        <v>204.27</v>
      </c>
      <c r="F27698" s="12">
        <v>1308282</v>
      </c>
    </row>
    <row r="27699" spans="2:6">
      <c r="B27699" s="21">
        <v>42998</v>
      </c>
      <c r="C27699" s="122" t="s">
        <v>281</v>
      </c>
      <c r="D27699" s="117">
        <v>24.2</v>
      </c>
      <c r="E27699" s="96">
        <v>24.32</v>
      </c>
      <c r="F27699" s="12">
        <v>39770268</v>
      </c>
    </row>
    <row r="27700" spans="2:6">
      <c r="B27700" s="21">
        <v>42998</v>
      </c>
      <c r="C27700" s="122" t="s">
        <v>282</v>
      </c>
      <c r="D27700" s="117">
        <v>20.99</v>
      </c>
      <c r="E27700" s="96">
        <v>20.75</v>
      </c>
      <c r="F27700" s="12">
        <v>5747132</v>
      </c>
    </row>
    <row r="27701" spans="2:6">
      <c r="B27701" s="21">
        <v>42998</v>
      </c>
      <c r="C27701" s="122" t="s">
        <v>283</v>
      </c>
      <c r="D27701" s="117">
        <v>82.36</v>
      </c>
      <c r="E27701" s="96">
        <v>82.64</v>
      </c>
      <c r="F27701" s="12">
        <v>6355125</v>
      </c>
    </row>
    <row r="27702" spans="2:6">
      <c r="B27702" s="21">
        <v>42998</v>
      </c>
      <c r="C27702" s="122" t="s">
        <v>284</v>
      </c>
      <c r="D27702" s="117">
        <v>51.75</v>
      </c>
      <c r="E27702" s="96">
        <v>52.17</v>
      </c>
      <c r="F27702" s="12">
        <v>16077002</v>
      </c>
    </row>
    <row r="27703" spans="2:6">
      <c r="B27703" s="21">
        <v>42998</v>
      </c>
      <c r="C27703" s="122" t="s">
        <v>24</v>
      </c>
      <c r="D27703" s="117">
        <v>29.99</v>
      </c>
      <c r="E27703" s="96">
        <v>30.03</v>
      </c>
      <c r="F27703" s="12">
        <v>4264006</v>
      </c>
    </row>
    <row r="27704" spans="2:6">
      <c r="B27704" s="21">
        <v>42998</v>
      </c>
      <c r="C27704" s="122" t="s">
        <v>25</v>
      </c>
      <c r="D27704" s="117">
        <v>38.86</v>
      </c>
      <c r="E27704" s="96">
        <v>38.880000000000003</v>
      </c>
      <c r="F27704" s="12">
        <v>17188321</v>
      </c>
    </row>
    <row r="27705" spans="2:6">
      <c r="B27705" s="21">
        <v>42998</v>
      </c>
      <c r="C27705" s="122" t="s">
        <v>26</v>
      </c>
      <c r="D27705" s="117">
        <v>922.98</v>
      </c>
      <c r="E27705" s="96">
        <v>931.58</v>
      </c>
      <c r="F27705" s="12">
        <v>1669763</v>
      </c>
    </row>
    <row r="27706" spans="2:6">
      <c r="B27706" s="21">
        <v>42998</v>
      </c>
      <c r="C27706" s="122" t="s">
        <v>27</v>
      </c>
      <c r="D27706" s="117">
        <v>937.73</v>
      </c>
      <c r="E27706" s="96">
        <v>947.54</v>
      </c>
      <c r="F27706" s="12">
        <v>2004018</v>
      </c>
    </row>
    <row r="27707" spans="2:6">
      <c r="B27707" s="21">
        <v>42998</v>
      </c>
      <c r="C27707" s="122" t="s">
        <v>28</v>
      </c>
      <c r="D27707" s="117">
        <v>86.02</v>
      </c>
      <c r="E27707" s="96">
        <v>86.72</v>
      </c>
      <c r="F27707" s="12">
        <v>851053</v>
      </c>
    </row>
    <row r="27708" spans="2:6">
      <c r="B27708" s="21">
        <v>42998</v>
      </c>
      <c r="C27708" s="122" t="s">
        <v>29</v>
      </c>
      <c r="D27708" s="117">
        <v>96.17</v>
      </c>
      <c r="E27708" s="96">
        <v>95.62</v>
      </c>
      <c r="F27708" s="12">
        <v>1056303</v>
      </c>
    </row>
    <row r="27709" spans="2:6">
      <c r="B27709" s="21">
        <v>42998</v>
      </c>
      <c r="C27709" s="122" t="s">
        <v>30</v>
      </c>
      <c r="D27709" s="117">
        <v>27.95</v>
      </c>
      <c r="E27709" s="96">
        <v>28</v>
      </c>
      <c r="F27709" s="12">
        <v>4673011</v>
      </c>
    </row>
    <row r="27710" spans="2:6">
      <c r="B27710" s="21">
        <v>42998</v>
      </c>
      <c r="C27710" s="122" t="s">
        <v>31</v>
      </c>
      <c r="D27710" s="117">
        <v>51.62</v>
      </c>
      <c r="E27710" s="96">
        <v>52.18</v>
      </c>
      <c r="F27710" s="12">
        <v>639396</v>
      </c>
    </row>
    <row r="27711" spans="2:6">
      <c r="B27711" s="21">
        <v>42998</v>
      </c>
      <c r="C27711" s="122" t="s">
        <v>32</v>
      </c>
      <c r="D27711" s="117">
        <v>229.5</v>
      </c>
      <c r="E27711" s="96">
        <v>229.79</v>
      </c>
      <c r="F27711" s="12">
        <v>2682253</v>
      </c>
    </row>
    <row r="27712" spans="2:6">
      <c r="B27712" s="21">
        <v>42998</v>
      </c>
      <c r="C27712" s="122" t="s">
        <v>33</v>
      </c>
      <c r="D27712" s="117">
        <v>32.19</v>
      </c>
      <c r="E27712" s="96">
        <v>32.270000000000003</v>
      </c>
      <c r="F27712" s="12">
        <v>2203751</v>
      </c>
    </row>
    <row r="27713" spans="2:6">
      <c r="B27713" s="21">
        <v>42998</v>
      </c>
      <c r="C27713" s="122" t="s">
        <v>34</v>
      </c>
      <c r="D27713" s="117">
        <v>170.36</v>
      </c>
      <c r="E27713" s="96">
        <v>175.18</v>
      </c>
      <c r="F27713" s="12">
        <v>1072493</v>
      </c>
    </row>
    <row r="27714" spans="2:6">
      <c r="B27714" s="21">
        <v>42998</v>
      </c>
      <c r="C27714" s="122" t="s">
        <v>35</v>
      </c>
      <c r="D27714" s="117">
        <v>42.9</v>
      </c>
      <c r="E27714" s="96">
        <v>43.61</v>
      </c>
      <c r="F27714" s="12">
        <v>12057125</v>
      </c>
    </row>
    <row r="27715" spans="2:6">
      <c r="B27715" s="21">
        <v>42998</v>
      </c>
      <c r="C27715" s="122" t="s">
        <v>36</v>
      </c>
      <c r="D27715" s="117">
        <v>95.6</v>
      </c>
      <c r="E27715" s="96">
        <v>95.52</v>
      </c>
      <c r="F27715" s="12">
        <v>1304976</v>
      </c>
    </row>
    <row r="27716" spans="2:6">
      <c r="B27716" s="21">
        <v>42998</v>
      </c>
      <c r="C27716" s="122" t="s">
        <v>37</v>
      </c>
      <c r="D27716" s="117">
        <v>13.23</v>
      </c>
      <c r="E27716" s="96">
        <v>13.36</v>
      </c>
      <c r="F27716" s="12">
        <v>9330781</v>
      </c>
    </row>
    <row r="27717" spans="2:6">
      <c r="B27717" s="21">
        <v>42998</v>
      </c>
      <c r="C27717" s="122" t="s">
        <v>38</v>
      </c>
      <c r="D27717" s="117">
        <v>24.91</v>
      </c>
      <c r="E27717" s="96">
        <v>24.64</v>
      </c>
      <c r="F27717" s="12">
        <v>2712831</v>
      </c>
    </row>
    <row r="27718" spans="2:6">
      <c r="B27718" s="21">
        <v>42998</v>
      </c>
      <c r="C27718" s="122" t="s">
        <v>39</v>
      </c>
      <c r="D27718" s="117">
        <v>76.37</v>
      </c>
      <c r="E27718" s="96">
        <v>77.75</v>
      </c>
      <c r="F27718" s="12">
        <v>2659853</v>
      </c>
    </row>
    <row r="27719" spans="2:6">
      <c r="B27719" s="21">
        <v>42998</v>
      </c>
      <c r="C27719" s="122" t="s">
        <v>40</v>
      </c>
      <c r="D27719" s="117">
        <v>73.709999999999994</v>
      </c>
      <c r="E27719" s="96">
        <v>73.2</v>
      </c>
      <c r="F27719" s="12">
        <v>2130237</v>
      </c>
    </row>
    <row r="27720" spans="2:6">
      <c r="B27720" s="21">
        <v>42998</v>
      </c>
      <c r="C27720" s="122" t="s">
        <v>41</v>
      </c>
      <c r="D27720" s="117">
        <v>29.21</v>
      </c>
      <c r="E27720" s="96">
        <v>29.04</v>
      </c>
      <c r="F27720" s="12">
        <v>2746270</v>
      </c>
    </row>
    <row r="27721" spans="2:6">
      <c r="B27721" s="21">
        <v>42998</v>
      </c>
      <c r="C27721" s="122" t="s">
        <v>42</v>
      </c>
      <c r="D27721" s="117">
        <v>157.57</v>
      </c>
      <c r="E27721" s="96">
        <v>158.68</v>
      </c>
      <c r="F27721" s="12">
        <v>4599197</v>
      </c>
    </row>
    <row r="27722" spans="2:6">
      <c r="B27722" s="21">
        <v>42998</v>
      </c>
      <c r="C27722" s="122" t="s">
        <v>43</v>
      </c>
      <c r="D27722" s="117">
        <v>42.99</v>
      </c>
      <c r="E27722" s="96">
        <v>43.46</v>
      </c>
      <c r="F27722" s="12">
        <v>4050179</v>
      </c>
    </row>
    <row r="27723" spans="2:6">
      <c r="B27723" s="21">
        <v>42998</v>
      </c>
      <c r="C27723" s="122" t="s">
        <v>44</v>
      </c>
      <c r="D27723" s="117">
        <v>54.45</v>
      </c>
      <c r="E27723" s="96">
        <v>55.13</v>
      </c>
      <c r="F27723" s="12">
        <v>2157840</v>
      </c>
    </row>
    <row r="27724" spans="2:6">
      <c r="B27724" s="21">
        <v>42998</v>
      </c>
      <c r="C27724" s="122" t="s">
        <v>45</v>
      </c>
      <c r="D27724" s="117">
        <v>67.02</v>
      </c>
      <c r="E27724" s="96">
        <v>67.040000000000006</v>
      </c>
      <c r="F27724" s="12">
        <v>1440823</v>
      </c>
    </row>
    <row r="27725" spans="2:6">
      <c r="B27725" s="21">
        <v>42998</v>
      </c>
      <c r="C27725" s="122" t="s">
        <v>46</v>
      </c>
      <c r="D27725" s="117">
        <v>48.47</v>
      </c>
      <c r="E27725" s="96">
        <v>48.35</v>
      </c>
      <c r="F27725" s="12">
        <v>958173</v>
      </c>
    </row>
    <row r="27726" spans="2:6">
      <c r="B27726" s="21">
        <v>42998</v>
      </c>
      <c r="C27726" s="122" t="s">
        <v>47</v>
      </c>
      <c r="D27726" s="117">
        <v>37.270000000000003</v>
      </c>
      <c r="E27726" s="96">
        <v>37.380000000000003</v>
      </c>
      <c r="F27726" s="12">
        <v>3965733</v>
      </c>
    </row>
    <row r="27727" spans="2:6">
      <c r="B27727" s="21">
        <v>42998</v>
      </c>
      <c r="C27727" s="122" t="s">
        <v>48</v>
      </c>
      <c r="D27727" s="117">
        <v>138.06</v>
      </c>
      <c r="E27727" s="96">
        <v>138.69</v>
      </c>
      <c r="F27727" s="12">
        <v>3644382</v>
      </c>
    </row>
    <row r="27728" spans="2:6">
      <c r="B27728" s="21">
        <v>42998</v>
      </c>
      <c r="C27728" s="122" t="s">
        <v>49</v>
      </c>
      <c r="D27728" s="117">
        <v>49.38</v>
      </c>
      <c r="E27728" s="96">
        <v>50.55</v>
      </c>
      <c r="F27728" s="12">
        <v>1730668</v>
      </c>
    </row>
    <row r="27729" spans="2:6">
      <c r="B27729" s="21">
        <v>42998</v>
      </c>
      <c r="C27729" s="122" t="s">
        <v>50</v>
      </c>
      <c r="D27729" s="117">
        <v>13.58</v>
      </c>
      <c r="E27729" s="96">
        <v>13.63</v>
      </c>
      <c r="F27729" s="12">
        <v>17348043</v>
      </c>
    </row>
    <row r="27730" spans="2:6">
      <c r="B27730" s="21">
        <v>42998</v>
      </c>
      <c r="C27730" s="122" t="s">
        <v>51</v>
      </c>
      <c r="D27730" s="117">
        <v>19.48</v>
      </c>
      <c r="E27730" s="96">
        <v>19.600000000000001</v>
      </c>
      <c r="F27730" s="12">
        <v>7007734</v>
      </c>
    </row>
    <row r="27731" spans="2:6">
      <c r="B27731" s="21">
        <v>42998</v>
      </c>
      <c r="C27731" s="122" t="s">
        <v>52</v>
      </c>
      <c r="D27731" s="117">
        <v>26.05</v>
      </c>
      <c r="E27731" s="96">
        <v>26.21</v>
      </c>
      <c r="F27731" s="12">
        <v>2400002</v>
      </c>
    </row>
    <row r="27732" spans="2:6">
      <c r="B27732" s="21">
        <v>42998</v>
      </c>
      <c r="C27732" s="122" t="s">
        <v>53</v>
      </c>
      <c r="D27732" s="117">
        <v>31.75</v>
      </c>
      <c r="E27732" s="96">
        <v>31.43</v>
      </c>
      <c r="F27732" s="12">
        <v>2228916</v>
      </c>
    </row>
    <row r="27733" spans="2:6">
      <c r="B27733" s="21">
        <v>42998</v>
      </c>
      <c r="C27733" s="122" t="s">
        <v>54</v>
      </c>
      <c r="D27733" s="117">
        <v>131.12</v>
      </c>
      <c r="E27733" s="96">
        <v>131.6</v>
      </c>
      <c r="F27733" s="12">
        <v>751168</v>
      </c>
    </row>
    <row r="27734" spans="2:6">
      <c r="B27734" s="21">
        <v>42998</v>
      </c>
      <c r="C27734" s="122" t="s">
        <v>55</v>
      </c>
      <c r="D27734" s="117">
        <v>79.42</v>
      </c>
      <c r="E27734" s="96">
        <v>80.39</v>
      </c>
      <c r="F27734" s="12">
        <v>2689866</v>
      </c>
    </row>
    <row r="27735" spans="2:6">
      <c r="B27735" s="21">
        <v>42998</v>
      </c>
      <c r="C27735" s="122" t="s">
        <v>56</v>
      </c>
      <c r="D27735" s="117">
        <v>18.3</v>
      </c>
      <c r="E27735" s="96">
        <v>18.46</v>
      </c>
      <c r="F27735" s="12">
        <v>4800432</v>
      </c>
    </row>
    <row r="27736" spans="2:6">
      <c r="B27736" s="21">
        <v>42998</v>
      </c>
      <c r="C27736" s="122" t="s">
        <v>57</v>
      </c>
      <c r="D27736" s="117">
        <v>108.93</v>
      </c>
      <c r="E27736" s="96">
        <v>108.42</v>
      </c>
      <c r="F27736" s="12">
        <v>691287</v>
      </c>
    </row>
    <row r="27737" spans="2:6">
      <c r="B27737" s="21">
        <v>42998</v>
      </c>
      <c r="C27737" s="122" t="s">
        <v>58</v>
      </c>
      <c r="D27737" s="117">
        <v>240.08</v>
      </c>
      <c r="E27737" s="96">
        <v>239.68</v>
      </c>
      <c r="F27737" s="12">
        <v>1824163</v>
      </c>
    </row>
    <row r="27738" spans="2:6">
      <c r="B27738" s="21">
        <v>42998</v>
      </c>
      <c r="C27738" s="122" t="s">
        <v>59</v>
      </c>
      <c r="D27738" s="117">
        <v>144.93</v>
      </c>
      <c r="E27738" s="96">
        <v>145.88</v>
      </c>
      <c r="F27738" s="12">
        <v>5447519</v>
      </c>
    </row>
    <row r="27739" spans="2:6">
      <c r="B27739" s="21">
        <v>42998</v>
      </c>
      <c r="C27739" s="122" t="s">
        <v>60</v>
      </c>
      <c r="D27739" s="117">
        <v>66.319999999999993</v>
      </c>
      <c r="E27739" s="96">
        <v>66.67</v>
      </c>
      <c r="F27739" s="12">
        <v>2137114</v>
      </c>
    </row>
    <row r="27740" spans="2:6">
      <c r="B27740" s="21">
        <v>42998</v>
      </c>
      <c r="C27740" s="122" t="s">
        <v>61</v>
      </c>
      <c r="D27740" s="117">
        <v>160.88999999999999</v>
      </c>
      <c r="E27740" s="96">
        <v>158.47999999999999</v>
      </c>
      <c r="F27740" s="12">
        <v>395027</v>
      </c>
    </row>
    <row r="27741" spans="2:6">
      <c r="B27741" s="21">
        <v>42998</v>
      </c>
      <c r="C27741" s="122" t="s">
        <v>62</v>
      </c>
      <c r="D27741" s="117">
        <v>144.63999999999999</v>
      </c>
      <c r="E27741" s="96">
        <v>145.01</v>
      </c>
      <c r="F27741" s="12">
        <v>267456</v>
      </c>
    </row>
    <row r="27742" spans="2:6">
      <c r="B27742" s="21">
        <v>42998</v>
      </c>
      <c r="C27742" s="122" t="s">
        <v>63</v>
      </c>
      <c r="D27742" s="117">
        <v>204.94</v>
      </c>
      <c r="E27742" s="96">
        <v>203.09</v>
      </c>
      <c r="F27742" s="12">
        <v>1071887</v>
      </c>
    </row>
    <row r="27743" spans="2:6">
      <c r="B27743" s="21">
        <v>42998</v>
      </c>
      <c r="C27743" s="122" t="s">
        <v>64</v>
      </c>
      <c r="D27743" s="117">
        <v>117.63</v>
      </c>
      <c r="E27743" s="96">
        <v>114.87</v>
      </c>
      <c r="F27743" s="12">
        <v>2249159</v>
      </c>
    </row>
    <row r="27744" spans="2:6">
      <c r="B27744" s="21">
        <v>42998</v>
      </c>
      <c r="C27744" s="122" t="s">
        <v>65</v>
      </c>
      <c r="D27744" s="117">
        <v>47.755000000000003</v>
      </c>
      <c r="E27744" s="96">
        <v>47.92</v>
      </c>
      <c r="F27744" s="12">
        <v>1799644</v>
      </c>
    </row>
    <row r="27745" spans="2:6">
      <c r="B27745" s="21">
        <v>42998</v>
      </c>
      <c r="C27745" s="122" t="s">
        <v>66</v>
      </c>
      <c r="D27745" s="117">
        <v>37.229999999999997</v>
      </c>
      <c r="E27745" s="96">
        <v>37.07</v>
      </c>
      <c r="F27745" s="12">
        <v>23957476</v>
      </c>
    </row>
    <row r="27746" spans="2:6">
      <c r="B27746" s="21">
        <v>42998</v>
      </c>
      <c r="C27746" s="122" t="s">
        <v>67</v>
      </c>
      <c r="D27746" s="117">
        <v>145.33000000000001</v>
      </c>
      <c r="E27746" s="96">
        <v>144.97</v>
      </c>
      <c r="F27746" s="12">
        <v>1249836</v>
      </c>
    </row>
    <row r="27747" spans="2:6">
      <c r="B27747" s="21">
        <v>42998</v>
      </c>
      <c r="C27747" s="122" t="s">
        <v>68</v>
      </c>
      <c r="D27747" s="117">
        <v>57.44</v>
      </c>
      <c r="E27747" s="96">
        <v>57.84</v>
      </c>
      <c r="F27747" s="12">
        <v>1631527</v>
      </c>
    </row>
    <row r="27748" spans="2:6">
      <c r="B27748" s="21">
        <v>42998</v>
      </c>
      <c r="C27748" s="122" t="s">
        <v>69</v>
      </c>
      <c r="D27748" s="117">
        <v>20.12</v>
      </c>
      <c r="E27748" s="96">
        <v>20.79</v>
      </c>
      <c r="F27748" s="12">
        <v>7493342</v>
      </c>
    </row>
    <row r="27749" spans="2:6">
      <c r="B27749" s="21">
        <v>42998</v>
      </c>
      <c r="C27749" s="122" t="s">
        <v>70</v>
      </c>
      <c r="D27749" s="117">
        <v>89.1</v>
      </c>
      <c r="E27749" s="96">
        <v>89.3</v>
      </c>
      <c r="F27749" s="12">
        <v>1583777</v>
      </c>
    </row>
    <row r="27750" spans="2:6">
      <c r="B27750" s="21">
        <v>42998</v>
      </c>
      <c r="C27750" s="122" t="s">
        <v>71</v>
      </c>
      <c r="D27750" s="117">
        <v>39.909999999999997</v>
      </c>
      <c r="E27750" s="96">
        <v>39.72</v>
      </c>
      <c r="F27750" s="12">
        <v>1452226</v>
      </c>
    </row>
    <row r="27751" spans="2:6">
      <c r="B27751" s="21">
        <v>42998</v>
      </c>
      <c r="C27751" s="122" t="s">
        <v>72</v>
      </c>
      <c r="D27751" s="117">
        <v>348.45334000000003</v>
      </c>
      <c r="E27751" s="96">
        <v>348.79</v>
      </c>
      <c r="F27751" s="12">
        <v>487583.99</v>
      </c>
    </row>
    <row r="27752" spans="2:6">
      <c r="B27752" s="21">
        <v>42998</v>
      </c>
      <c r="C27752" s="122" t="s">
        <v>73</v>
      </c>
      <c r="D27752" s="117">
        <v>123.66</v>
      </c>
      <c r="E27752" s="96">
        <v>124.42</v>
      </c>
      <c r="F27752" s="12">
        <v>470495</v>
      </c>
    </row>
    <row r="27753" spans="2:6">
      <c r="B27753" s="21">
        <v>42998</v>
      </c>
      <c r="C27753" s="122" t="s">
        <v>285</v>
      </c>
      <c r="D27753" s="117">
        <v>148.13</v>
      </c>
      <c r="E27753" s="96">
        <v>147.76</v>
      </c>
      <c r="F27753" s="12">
        <v>932035</v>
      </c>
    </row>
    <row r="27754" spans="2:6">
      <c r="B27754" s="21">
        <v>42998</v>
      </c>
      <c r="C27754" s="122" t="s">
        <v>286</v>
      </c>
      <c r="D27754" s="117">
        <v>33.549999999999997</v>
      </c>
      <c r="E27754" s="96">
        <v>33.450000000000003</v>
      </c>
      <c r="F27754" s="12">
        <v>2140873</v>
      </c>
    </row>
    <row r="27755" spans="2:6">
      <c r="B27755" s="21">
        <v>42998</v>
      </c>
      <c r="C27755" s="122" t="s">
        <v>287</v>
      </c>
      <c r="D27755" s="117">
        <v>102.91</v>
      </c>
      <c r="E27755" s="96">
        <v>104.26</v>
      </c>
      <c r="F27755" s="12">
        <v>1217153</v>
      </c>
    </row>
    <row r="27756" spans="2:6">
      <c r="B27756" s="21">
        <v>42998</v>
      </c>
      <c r="C27756" s="122" t="s">
        <v>288</v>
      </c>
      <c r="D27756" s="117">
        <v>39.18</v>
      </c>
      <c r="E27756" s="96">
        <v>39.75</v>
      </c>
      <c r="F27756" s="12">
        <v>5681526</v>
      </c>
    </row>
    <row r="27757" spans="2:6">
      <c r="B27757" s="21">
        <v>42998</v>
      </c>
      <c r="C27757" s="122" t="s">
        <v>289</v>
      </c>
      <c r="D27757" s="117">
        <v>57</v>
      </c>
      <c r="E27757" s="96">
        <v>57.72</v>
      </c>
      <c r="F27757" s="12">
        <v>744479</v>
      </c>
    </row>
    <row r="27758" spans="2:6">
      <c r="B27758" s="21">
        <v>42998</v>
      </c>
      <c r="C27758" s="122" t="s">
        <v>290</v>
      </c>
      <c r="D27758" s="117">
        <v>133.25</v>
      </c>
      <c r="E27758" s="96">
        <v>133.22</v>
      </c>
      <c r="F27758" s="12">
        <v>8705535</v>
      </c>
    </row>
    <row r="27759" spans="2:6">
      <c r="B27759" s="21">
        <v>42998</v>
      </c>
      <c r="C27759" s="122" t="s">
        <v>291</v>
      </c>
      <c r="D27759" s="117">
        <v>27.72</v>
      </c>
      <c r="E27759" s="96">
        <v>27.69</v>
      </c>
      <c r="F27759" s="12">
        <v>2177081</v>
      </c>
    </row>
    <row r="27760" spans="2:6">
      <c r="B27760" s="21">
        <v>42998</v>
      </c>
      <c r="C27760" s="122" t="s">
        <v>292</v>
      </c>
      <c r="D27760" s="117">
        <v>94.1</v>
      </c>
      <c r="E27760" s="96">
        <v>94.6</v>
      </c>
      <c r="F27760" s="12">
        <v>15311581</v>
      </c>
    </row>
    <row r="27761" spans="2:6">
      <c r="B27761" s="21">
        <v>42998</v>
      </c>
      <c r="C27761" s="122" t="s">
        <v>293</v>
      </c>
      <c r="D27761" s="117">
        <v>46.1</v>
      </c>
      <c r="E27761" s="96">
        <v>46.22</v>
      </c>
      <c r="F27761" s="12">
        <v>1492460</v>
      </c>
    </row>
    <row r="27762" spans="2:6">
      <c r="B27762" s="21">
        <v>42998</v>
      </c>
      <c r="C27762" s="122" t="s">
        <v>294</v>
      </c>
      <c r="D27762" s="117">
        <v>64.89</v>
      </c>
      <c r="E27762" s="96">
        <v>64.72</v>
      </c>
      <c r="F27762" s="12">
        <v>6004059</v>
      </c>
    </row>
    <row r="27763" spans="2:6">
      <c r="B27763" s="21">
        <v>42998</v>
      </c>
      <c r="C27763" s="122" t="s">
        <v>295</v>
      </c>
      <c r="D27763" s="117">
        <v>18.11</v>
      </c>
      <c r="E27763" s="96">
        <v>18.149999999999999</v>
      </c>
      <c r="F27763" s="12">
        <v>19322821</v>
      </c>
    </row>
    <row r="27764" spans="2:6">
      <c r="B27764" s="21">
        <v>42998</v>
      </c>
      <c r="C27764" s="122" t="s">
        <v>296</v>
      </c>
      <c r="D27764" s="117">
        <v>80.489999999999995</v>
      </c>
      <c r="E27764" s="96">
        <v>79.87</v>
      </c>
      <c r="F27764" s="12">
        <v>6182401</v>
      </c>
    </row>
    <row r="27765" spans="2:6">
      <c r="B27765" s="21">
        <v>42998</v>
      </c>
      <c r="C27765" s="122" t="s">
        <v>297</v>
      </c>
      <c r="D27765" s="117">
        <v>19.68</v>
      </c>
      <c r="E27765" s="96">
        <v>19.489999999999998</v>
      </c>
      <c r="F27765" s="12">
        <v>3263429</v>
      </c>
    </row>
    <row r="27766" spans="2:6">
      <c r="B27766" s="21">
        <v>42998</v>
      </c>
      <c r="C27766" s="122" t="s">
        <v>298</v>
      </c>
      <c r="D27766" s="117">
        <v>102.23</v>
      </c>
      <c r="E27766" s="96">
        <v>99.66</v>
      </c>
      <c r="F27766" s="12">
        <v>1756708</v>
      </c>
    </row>
    <row r="27767" spans="2:6">
      <c r="B27767" s="21">
        <v>42998</v>
      </c>
      <c r="C27767" s="122" t="s">
        <v>299</v>
      </c>
      <c r="D27767" s="117">
        <v>121.88</v>
      </c>
      <c r="E27767" s="96">
        <v>120.16</v>
      </c>
      <c r="F27767" s="12">
        <v>1996564</v>
      </c>
    </row>
    <row r="27768" spans="2:6">
      <c r="B27768" s="21">
        <v>42998</v>
      </c>
      <c r="C27768" s="122" t="s">
        <v>300</v>
      </c>
      <c r="D27768" s="117">
        <v>19.600000000000001</v>
      </c>
      <c r="E27768" s="96">
        <v>19.77</v>
      </c>
      <c r="F27768" s="12">
        <v>11068704</v>
      </c>
    </row>
    <row r="27769" spans="2:6">
      <c r="B27769" s="21">
        <v>42998</v>
      </c>
      <c r="C27769" s="122" t="s">
        <v>301</v>
      </c>
      <c r="D27769" s="117">
        <v>68.900000000000006</v>
      </c>
      <c r="E27769" s="96">
        <v>68.67</v>
      </c>
      <c r="F27769" s="12">
        <v>1640740</v>
      </c>
    </row>
    <row r="27770" spans="2:6">
      <c r="B27770" s="21">
        <v>42998</v>
      </c>
      <c r="C27770" s="122" t="s">
        <v>302</v>
      </c>
      <c r="D27770" s="117">
        <v>45.76</v>
      </c>
      <c r="E27770" s="96">
        <v>45.78</v>
      </c>
      <c r="F27770" s="12">
        <v>11026594</v>
      </c>
    </row>
    <row r="27771" spans="2:6">
      <c r="B27771" s="21">
        <v>42998</v>
      </c>
      <c r="C27771" s="122" t="s">
        <v>303</v>
      </c>
      <c r="D27771" s="117">
        <v>45.95</v>
      </c>
      <c r="E27771" s="96">
        <v>46.11</v>
      </c>
      <c r="F27771" s="12">
        <v>2088791</v>
      </c>
    </row>
    <row r="27772" spans="2:6">
      <c r="B27772" s="21">
        <v>42998</v>
      </c>
      <c r="C27772" s="122" t="s">
        <v>304</v>
      </c>
      <c r="D27772" s="117">
        <v>21.08</v>
      </c>
      <c r="E27772" s="96">
        <v>20.8</v>
      </c>
      <c r="F27772" s="12">
        <v>13242476</v>
      </c>
    </row>
    <row r="27773" spans="2:6">
      <c r="B27773" s="21">
        <v>42998</v>
      </c>
      <c r="C27773" s="122" t="s">
        <v>305</v>
      </c>
      <c r="D27773" s="117">
        <v>45.3</v>
      </c>
      <c r="E27773" s="96">
        <v>45</v>
      </c>
      <c r="F27773" s="12">
        <v>3924358</v>
      </c>
    </row>
    <row r="27774" spans="2:6">
      <c r="B27774" s="21">
        <v>42998</v>
      </c>
      <c r="C27774" s="122" t="s">
        <v>306</v>
      </c>
      <c r="D27774" s="117">
        <v>106.35</v>
      </c>
      <c r="E27774" s="96">
        <v>107.52</v>
      </c>
      <c r="F27774" s="12">
        <v>484954</v>
      </c>
    </row>
    <row r="27775" spans="2:6">
      <c r="B27775" s="21">
        <v>42998</v>
      </c>
      <c r="C27775" s="122" t="s">
        <v>307</v>
      </c>
      <c r="D27775" s="117">
        <v>47.81</v>
      </c>
      <c r="E27775" s="96">
        <v>47.79</v>
      </c>
      <c r="F27775" s="12">
        <v>765463</v>
      </c>
    </row>
    <row r="27776" spans="2:6">
      <c r="B27776" s="21">
        <v>42998</v>
      </c>
      <c r="C27776" s="122" t="s">
        <v>308</v>
      </c>
      <c r="D27776" s="117">
        <v>38.32</v>
      </c>
      <c r="E27776" s="96">
        <v>37.229999999999997</v>
      </c>
      <c r="F27776" s="12">
        <v>6307884</v>
      </c>
    </row>
    <row r="27777" spans="2:6">
      <c r="B27777" s="21">
        <v>42998</v>
      </c>
      <c r="C27777" s="122" t="s">
        <v>309</v>
      </c>
      <c r="D27777" s="117">
        <v>45.53</v>
      </c>
      <c r="E27777" s="96">
        <v>45.75</v>
      </c>
      <c r="F27777" s="12">
        <v>513926</v>
      </c>
    </row>
    <row r="27778" spans="2:6">
      <c r="B27778" s="21">
        <v>42998</v>
      </c>
      <c r="C27778" s="122" t="s">
        <v>310</v>
      </c>
      <c r="D27778" s="117">
        <v>51.5</v>
      </c>
      <c r="E27778" s="96">
        <v>50.46</v>
      </c>
      <c r="F27778" s="12">
        <v>2393439</v>
      </c>
    </row>
    <row r="27779" spans="2:6">
      <c r="B27779" s="21">
        <v>42998</v>
      </c>
      <c r="C27779" s="122" t="s">
        <v>311</v>
      </c>
      <c r="D27779" s="117">
        <v>152.94</v>
      </c>
      <c r="E27779" s="96">
        <v>154.15</v>
      </c>
      <c r="F27779" s="12">
        <v>979432</v>
      </c>
    </row>
    <row r="27780" spans="2:6">
      <c r="B27780" s="21">
        <v>42998</v>
      </c>
      <c r="C27780" s="122" t="s">
        <v>312</v>
      </c>
      <c r="D27780" s="117">
        <v>34.76</v>
      </c>
      <c r="E27780" s="96">
        <v>35.119999999999997</v>
      </c>
      <c r="F27780" s="12">
        <v>1456308</v>
      </c>
    </row>
    <row r="27781" spans="2:6">
      <c r="B27781" s="21">
        <v>42998</v>
      </c>
      <c r="C27781" s="122" t="s">
        <v>313</v>
      </c>
      <c r="D27781" s="117">
        <v>189.51</v>
      </c>
      <c r="E27781" s="96">
        <v>189.51</v>
      </c>
      <c r="F27781" s="12">
        <v>384954</v>
      </c>
    </row>
    <row r="27782" spans="2:6">
      <c r="B27782" s="21">
        <v>42998</v>
      </c>
      <c r="C27782" s="122" t="s">
        <v>314</v>
      </c>
      <c r="D27782" s="117">
        <v>82.06</v>
      </c>
      <c r="E27782" s="96">
        <v>82.02</v>
      </c>
      <c r="F27782" s="12">
        <v>2849924</v>
      </c>
    </row>
    <row r="27783" spans="2:6">
      <c r="B27783" s="21">
        <v>42998</v>
      </c>
      <c r="C27783" s="122" t="s">
        <v>315</v>
      </c>
      <c r="D27783" s="117">
        <v>305.36</v>
      </c>
      <c r="E27783" s="96">
        <v>307.89999999999998</v>
      </c>
      <c r="F27783" s="12">
        <v>1265001</v>
      </c>
    </row>
    <row r="27784" spans="2:6">
      <c r="B27784" s="21">
        <v>42998</v>
      </c>
      <c r="C27784" s="122" t="s">
        <v>316</v>
      </c>
      <c r="D27784" s="117">
        <v>71.64</v>
      </c>
      <c r="E27784" s="96">
        <v>72.209999999999994</v>
      </c>
      <c r="F27784" s="12">
        <v>1107376</v>
      </c>
    </row>
    <row r="27785" spans="2:6">
      <c r="B27785" s="21">
        <v>42998</v>
      </c>
      <c r="C27785" s="122" t="s">
        <v>317</v>
      </c>
      <c r="D27785" s="117">
        <v>42.67</v>
      </c>
      <c r="E27785" s="96">
        <v>42.15</v>
      </c>
      <c r="F27785" s="12">
        <v>1507796</v>
      </c>
    </row>
    <row r="27786" spans="2:6">
      <c r="B27786" s="21">
        <v>42998</v>
      </c>
      <c r="C27786" s="122" t="s">
        <v>318</v>
      </c>
      <c r="D27786" s="117">
        <v>77.23</v>
      </c>
      <c r="E27786" s="96">
        <v>77.91</v>
      </c>
      <c r="F27786" s="12">
        <v>6672056</v>
      </c>
    </row>
    <row r="27787" spans="2:6">
      <c r="B27787" s="21">
        <v>42998</v>
      </c>
      <c r="C27787" s="122" t="s">
        <v>319</v>
      </c>
      <c r="D27787" s="117">
        <v>177.41</v>
      </c>
      <c r="E27787" s="96">
        <v>173.02</v>
      </c>
      <c r="F27787" s="12">
        <v>2341879</v>
      </c>
    </row>
    <row r="27788" spans="2:6">
      <c r="B27788" s="21">
        <v>42998</v>
      </c>
      <c r="C27788" s="122" t="s">
        <v>320</v>
      </c>
      <c r="D27788" s="117">
        <v>24.29</v>
      </c>
      <c r="E27788" s="96">
        <v>24.38</v>
      </c>
      <c r="F27788" s="12">
        <v>2299708</v>
      </c>
    </row>
    <row r="27789" spans="2:6">
      <c r="B27789" s="21">
        <v>42998</v>
      </c>
      <c r="C27789" s="122" t="s">
        <v>321</v>
      </c>
      <c r="D27789" s="117">
        <v>53.91</v>
      </c>
      <c r="E27789" s="96">
        <v>54.25</v>
      </c>
      <c r="F27789" s="12">
        <v>4609053</v>
      </c>
    </row>
    <row r="27790" spans="2:6">
      <c r="B27790" s="21">
        <v>42998</v>
      </c>
      <c r="C27790" s="122" t="s">
        <v>322</v>
      </c>
      <c r="D27790" s="117">
        <v>52.68</v>
      </c>
      <c r="E27790" s="96">
        <v>52.93</v>
      </c>
      <c r="F27790" s="12">
        <v>2203588</v>
      </c>
    </row>
    <row r="27791" spans="2:6">
      <c r="B27791" s="21">
        <v>42998</v>
      </c>
      <c r="C27791" s="122" t="s">
        <v>323</v>
      </c>
      <c r="D27791" s="117">
        <v>96.68</v>
      </c>
      <c r="E27791" s="96">
        <v>96.05</v>
      </c>
      <c r="F27791" s="12">
        <v>2375573</v>
      </c>
    </row>
    <row r="27792" spans="2:6">
      <c r="B27792" s="21">
        <v>42998</v>
      </c>
      <c r="C27792" s="122" t="s">
        <v>324</v>
      </c>
      <c r="D27792" s="117">
        <v>21.69</v>
      </c>
      <c r="E27792" s="96">
        <v>21.48</v>
      </c>
      <c r="F27792" s="12">
        <v>9665564</v>
      </c>
    </row>
    <row r="27793" spans="2:6">
      <c r="B27793" s="21">
        <v>42998</v>
      </c>
      <c r="C27793" s="122" t="s">
        <v>325</v>
      </c>
      <c r="D27793" s="117">
        <v>142.25</v>
      </c>
      <c r="E27793" s="96">
        <v>142.24</v>
      </c>
      <c r="F27793" s="12">
        <v>2749706</v>
      </c>
    </row>
    <row r="27794" spans="2:6">
      <c r="B27794" s="21">
        <v>42998</v>
      </c>
      <c r="C27794" s="122" t="s">
        <v>326</v>
      </c>
      <c r="D27794" s="117">
        <v>107.62</v>
      </c>
      <c r="E27794" s="96">
        <v>107.3</v>
      </c>
      <c r="F27794" s="12">
        <v>730256</v>
      </c>
    </row>
    <row r="27795" spans="2:6">
      <c r="B27795" s="21">
        <v>42998</v>
      </c>
      <c r="C27795" s="122" t="s">
        <v>327</v>
      </c>
      <c r="D27795" s="117">
        <v>53.2</v>
      </c>
      <c r="E27795" s="96">
        <v>52.97</v>
      </c>
      <c r="F27795" s="12">
        <v>1855240</v>
      </c>
    </row>
    <row r="27796" spans="2:6">
      <c r="B27796" s="21">
        <v>42998</v>
      </c>
      <c r="C27796" s="122" t="s">
        <v>328</v>
      </c>
      <c r="D27796" s="117">
        <v>107.3</v>
      </c>
      <c r="E27796" s="96">
        <v>107.69</v>
      </c>
      <c r="F27796" s="12">
        <v>3489445</v>
      </c>
    </row>
    <row r="27797" spans="2:6">
      <c r="B27797" s="21">
        <v>42998</v>
      </c>
      <c r="C27797" s="122" t="s">
        <v>329</v>
      </c>
      <c r="D27797" s="117">
        <v>37.340000000000003</v>
      </c>
      <c r="E27797" s="96">
        <v>37.520000000000003</v>
      </c>
      <c r="F27797" s="12">
        <v>3552021</v>
      </c>
    </row>
    <row r="27798" spans="2:6">
      <c r="B27798" s="21">
        <v>42998</v>
      </c>
      <c r="C27798" s="122" t="s">
        <v>330</v>
      </c>
      <c r="D27798" s="117">
        <v>15.07</v>
      </c>
      <c r="E27798" s="96">
        <v>15.01</v>
      </c>
      <c r="F27798" s="12">
        <v>10580679</v>
      </c>
    </row>
    <row r="27799" spans="2:6">
      <c r="B27799" s="21">
        <v>42998</v>
      </c>
      <c r="C27799" s="122" t="s">
        <v>331</v>
      </c>
      <c r="D27799" s="117">
        <v>157.9</v>
      </c>
      <c r="E27799" s="96">
        <v>159.88</v>
      </c>
      <c r="F27799" s="12">
        <v>3641093</v>
      </c>
    </row>
    <row r="27800" spans="2:6">
      <c r="B27800" s="21">
        <v>42998</v>
      </c>
      <c r="C27800" s="122" t="s">
        <v>332</v>
      </c>
      <c r="D27800" s="117">
        <v>90.82</v>
      </c>
      <c r="E27800" s="96">
        <v>88.32</v>
      </c>
      <c r="F27800" s="12">
        <v>3303915</v>
      </c>
    </row>
    <row r="27801" spans="2:6">
      <c r="B27801" s="21">
        <v>42998</v>
      </c>
      <c r="C27801" s="122" t="s">
        <v>333</v>
      </c>
      <c r="D27801" s="117">
        <v>148.94</v>
      </c>
      <c r="E27801" s="96">
        <v>150.18</v>
      </c>
      <c r="F27801" s="12">
        <v>2017527</v>
      </c>
    </row>
    <row r="27802" spans="2:6">
      <c r="B27802" s="21">
        <v>42998</v>
      </c>
      <c r="C27802" s="122" t="s">
        <v>334</v>
      </c>
      <c r="D27802" s="117">
        <v>136.80000000000001</v>
      </c>
      <c r="E27802" s="96">
        <v>136.77000000000001</v>
      </c>
      <c r="F27802" s="12">
        <v>633703</v>
      </c>
    </row>
    <row r="27803" spans="2:6">
      <c r="B27803" s="21">
        <v>42998</v>
      </c>
      <c r="C27803" s="122" t="s">
        <v>335</v>
      </c>
      <c r="D27803" s="117">
        <v>40.645000000000003</v>
      </c>
      <c r="E27803" s="96">
        <v>40.409999999999997</v>
      </c>
      <c r="F27803" s="12">
        <v>11213820</v>
      </c>
    </row>
    <row r="27804" spans="2:6">
      <c r="B27804" s="21">
        <v>42998</v>
      </c>
      <c r="C27804" s="122" t="s">
        <v>336</v>
      </c>
      <c r="D27804" s="117">
        <v>81.19</v>
      </c>
      <c r="E27804" s="96">
        <v>80.16</v>
      </c>
      <c r="F27804" s="12">
        <v>6384361</v>
      </c>
    </row>
    <row r="27805" spans="2:6">
      <c r="B27805" s="21">
        <v>42998</v>
      </c>
      <c r="C27805" s="122" t="s">
        <v>337</v>
      </c>
      <c r="D27805" s="117">
        <v>49.56</v>
      </c>
      <c r="E27805" s="96">
        <v>50.13</v>
      </c>
      <c r="F27805" s="12">
        <v>4684743</v>
      </c>
    </row>
    <row r="27806" spans="2:6">
      <c r="B27806" s="21">
        <v>42998</v>
      </c>
      <c r="C27806" s="122" t="s">
        <v>338</v>
      </c>
      <c r="D27806" s="117">
        <v>32.56</v>
      </c>
      <c r="E27806" s="96">
        <v>33.08</v>
      </c>
      <c r="F27806" s="12">
        <v>10057484</v>
      </c>
    </row>
    <row r="27807" spans="2:6">
      <c r="B27807" s="21">
        <v>42998</v>
      </c>
      <c r="C27807" s="122" t="s">
        <v>339</v>
      </c>
      <c r="D27807" s="117">
        <v>254.45</v>
      </c>
      <c r="E27807" s="96">
        <v>256</v>
      </c>
      <c r="F27807" s="12">
        <v>480938</v>
      </c>
    </row>
    <row r="27808" spans="2:6">
      <c r="B27808" s="21">
        <v>42998</v>
      </c>
      <c r="C27808" s="122" t="s">
        <v>340</v>
      </c>
      <c r="D27808" s="117">
        <v>98.15</v>
      </c>
      <c r="E27808" s="96">
        <v>97.72</v>
      </c>
      <c r="F27808" s="12">
        <v>903523</v>
      </c>
    </row>
    <row r="27809" spans="2:6">
      <c r="B27809" s="21">
        <v>42998</v>
      </c>
      <c r="C27809" s="122" t="s">
        <v>341</v>
      </c>
      <c r="D27809" s="117">
        <v>91.5</v>
      </c>
      <c r="E27809" s="96">
        <v>89.85</v>
      </c>
      <c r="F27809" s="12">
        <v>566291</v>
      </c>
    </row>
    <row r="27810" spans="2:6">
      <c r="B27810" s="21">
        <v>42998</v>
      </c>
      <c r="C27810" s="122" t="s">
        <v>342</v>
      </c>
      <c r="D27810" s="117">
        <v>200.04</v>
      </c>
      <c r="E27810" s="96">
        <v>202.15</v>
      </c>
      <c r="F27810" s="12">
        <v>643225</v>
      </c>
    </row>
    <row r="27811" spans="2:6">
      <c r="B27811" s="21">
        <v>42998</v>
      </c>
      <c r="C27811" s="122" t="s">
        <v>343</v>
      </c>
      <c r="D27811" s="117">
        <v>81.88</v>
      </c>
      <c r="E27811" s="96">
        <v>82.59</v>
      </c>
      <c r="F27811" s="12">
        <v>1689108</v>
      </c>
    </row>
    <row r="27812" spans="2:6">
      <c r="B27812" s="21">
        <v>42998</v>
      </c>
      <c r="C27812" s="122" t="s">
        <v>344</v>
      </c>
      <c r="D27812" s="117">
        <v>211.77</v>
      </c>
      <c r="E27812" s="96">
        <v>210.51</v>
      </c>
      <c r="F27812" s="12">
        <v>2987210</v>
      </c>
    </row>
    <row r="27813" spans="2:6">
      <c r="B27813" s="21">
        <v>42998</v>
      </c>
      <c r="C27813" s="122" t="s">
        <v>345</v>
      </c>
      <c r="D27813" s="117">
        <v>56.1</v>
      </c>
      <c r="E27813" s="96">
        <v>55.95</v>
      </c>
      <c r="F27813" s="12">
        <v>1532439</v>
      </c>
    </row>
    <row r="27814" spans="2:6">
      <c r="B27814" s="21">
        <v>42998</v>
      </c>
      <c r="C27814" s="122" t="s">
        <v>346</v>
      </c>
      <c r="D27814" s="117">
        <v>62.3</v>
      </c>
      <c r="E27814" s="96">
        <v>61.22</v>
      </c>
      <c r="F27814" s="12">
        <v>7026193</v>
      </c>
    </row>
    <row r="27815" spans="2:6">
      <c r="B27815" s="21">
        <v>42998</v>
      </c>
      <c r="C27815" s="122" t="s">
        <v>347</v>
      </c>
      <c r="D27815" s="117">
        <v>119.45</v>
      </c>
      <c r="E27815" s="96">
        <v>119.44</v>
      </c>
      <c r="F27815" s="12">
        <v>2471283</v>
      </c>
    </row>
    <row r="27816" spans="2:6">
      <c r="B27816" s="21">
        <v>42998</v>
      </c>
      <c r="C27816" s="122" t="s">
        <v>348</v>
      </c>
      <c r="D27816" s="117">
        <v>20.96</v>
      </c>
      <c r="E27816" s="96">
        <v>20.87</v>
      </c>
      <c r="F27816" s="12">
        <v>4718972</v>
      </c>
    </row>
    <row r="27817" spans="2:6">
      <c r="B27817" s="21">
        <v>42998</v>
      </c>
      <c r="C27817" s="122" t="s">
        <v>349</v>
      </c>
      <c r="D27817" s="117">
        <v>54.38</v>
      </c>
      <c r="E27817" s="96">
        <v>54.43</v>
      </c>
      <c r="F27817" s="12">
        <v>4221689</v>
      </c>
    </row>
    <row r="27818" spans="2:6">
      <c r="B27818" s="21">
        <v>42998</v>
      </c>
      <c r="C27818" s="122" t="s">
        <v>350</v>
      </c>
      <c r="D27818" s="117">
        <v>66.069999999999993</v>
      </c>
      <c r="E27818" s="96">
        <v>65.790000000000006</v>
      </c>
      <c r="F27818" s="12">
        <v>9450016</v>
      </c>
    </row>
    <row r="27819" spans="2:6">
      <c r="B27819" s="21">
        <v>42998</v>
      </c>
      <c r="C27819" s="122" t="s">
        <v>351</v>
      </c>
      <c r="D27819" s="117">
        <v>12.04</v>
      </c>
      <c r="E27819" s="96">
        <v>12.42</v>
      </c>
      <c r="F27819" s="12">
        <v>15745095</v>
      </c>
    </row>
    <row r="27820" spans="2:6">
      <c r="B27820" s="21">
        <v>42998</v>
      </c>
      <c r="C27820" s="122" t="s">
        <v>352</v>
      </c>
      <c r="D27820" s="117">
        <v>47.71</v>
      </c>
      <c r="E27820" s="96">
        <v>47.89</v>
      </c>
      <c r="F27820" s="12">
        <v>8673623</v>
      </c>
    </row>
    <row r="27821" spans="2:6">
      <c r="B27821" s="21">
        <v>42998</v>
      </c>
      <c r="C27821" s="122" t="s">
        <v>353</v>
      </c>
      <c r="D27821" s="117">
        <v>75.349999999999994</v>
      </c>
      <c r="E27821" s="96">
        <v>74.94</v>
      </c>
      <c r="F27821" s="12">
        <v>21587878</v>
      </c>
    </row>
    <row r="27822" spans="2:6">
      <c r="B27822" s="21">
        <v>42998</v>
      </c>
      <c r="C27822" s="122" t="s">
        <v>354</v>
      </c>
      <c r="D27822" s="117">
        <v>85.98</v>
      </c>
      <c r="E27822" s="96">
        <v>85.65</v>
      </c>
      <c r="F27822" s="12">
        <v>614644</v>
      </c>
    </row>
    <row r="27823" spans="2:6">
      <c r="B27823" s="21">
        <v>42998</v>
      </c>
      <c r="C27823" s="122" t="s">
        <v>355</v>
      </c>
      <c r="D27823" s="117">
        <v>153.06</v>
      </c>
      <c r="E27823" s="96">
        <v>154.56</v>
      </c>
      <c r="F27823" s="12">
        <v>690440</v>
      </c>
    </row>
    <row r="27824" spans="2:6">
      <c r="B27824" s="21">
        <v>42998</v>
      </c>
      <c r="C27824" s="122" t="s">
        <v>356</v>
      </c>
      <c r="D27824" s="117">
        <v>632</v>
      </c>
      <c r="E27824" s="96">
        <v>635.16999999999996</v>
      </c>
      <c r="F27824" s="12">
        <v>108678</v>
      </c>
    </row>
    <row r="27825" spans="2:6">
      <c r="B27825" s="21">
        <v>42998</v>
      </c>
      <c r="C27825" s="122" t="s">
        <v>357</v>
      </c>
      <c r="D27825" s="117">
        <v>36.03</v>
      </c>
      <c r="E27825" s="96">
        <v>35.97</v>
      </c>
      <c r="F27825" s="12">
        <v>42243016</v>
      </c>
    </row>
    <row r="27826" spans="2:6">
      <c r="B27826" s="21">
        <v>42998</v>
      </c>
      <c r="C27826" s="122" t="s">
        <v>358</v>
      </c>
      <c r="D27826" s="117">
        <v>31.12</v>
      </c>
      <c r="E27826" s="96">
        <v>31.39</v>
      </c>
      <c r="F27826" s="12">
        <v>6279901</v>
      </c>
    </row>
    <row r="27827" spans="2:6">
      <c r="B27827" s="21">
        <v>42998</v>
      </c>
      <c r="C27827" s="122" t="s">
        <v>359</v>
      </c>
      <c r="D27827" s="117">
        <v>14.05</v>
      </c>
      <c r="E27827" s="96">
        <v>14.06</v>
      </c>
      <c r="F27827" s="12">
        <v>2275454</v>
      </c>
    </row>
    <row r="27828" spans="2:6">
      <c r="B27828" s="21">
        <v>42998</v>
      </c>
      <c r="C27828" s="122" t="s">
        <v>360</v>
      </c>
      <c r="D27828" s="117">
        <v>26.56</v>
      </c>
      <c r="E27828" s="96">
        <v>26.84</v>
      </c>
      <c r="F27828" s="12">
        <v>5593274</v>
      </c>
    </row>
    <row r="27829" spans="2:6">
      <c r="B27829" s="21">
        <v>42998</v>
      </c>
      <c r="C27829" s="122" t="s">
        <v>361</v>
      </c>
      <c r="D27829" s="117">
        <v>75.89</v>
      </c>
      <c r="E27829" s="96">
        <v>76.739999999999995</v>
      </c>
      <c r="F27829" s="12">
        <v>1076551</v>
      </c>
    </row>
    <row r="27830" spans="2:6">
      <c r="B27830" s="21">
        <v>42998</v>
      </c>
      <c r="C27830" s="122" t="s">
        <v>362</v>
      </c>
      <c r="D27830" s="117">
        <v>148.41</v>
      </c>
      <c r="E27830" s="96">
        <v>146.74</v>
      </c>
      <c r="F27830" s="12">
        <v>1372432</v>
      </c>
    </row>
    <row r="27831" spans="2:6">
      <c r="B27831" s="21">
        <v>42998</v>
      </c>
      <c r="C27831" s="122" t="s">
        <v>363</v>
      </c>
      <c r="D27831" s="117">
        <v>38.270000000000003</v>
      </c>
      <c r="E27831" s="96">
        <v>37.630000000000003</v>
      </c>
      <c r="F27831" s="12">
        <v>6197260</v>
      </c>
    </row>
    <row r="27832" spans="2:6">
      <c r="B27832" s="21">
        <v>42998</v>
      </c>
      <c r="C27832" s="122" t="s">
        <v>364</v>
      </c>
      <c r="D27832" s="117">
        <v>186.1</v>
      </c>
      <c r="E27832" s="96">
        <v>185.51</v>
      </c>
      <c r="F27832" s="12">
        <v>4624993</v>
      </c>
    </row>
    <row r="27833" spans="2:6">
      <c r="B27833" s="21">
        <v>42998</v>
      </c>
      <c r="C27833" s="122" t="s">
        <v>365</v>
      </c>
      <c r="D27833" s="117">
        <v>28.03</v>
      </c>
      <c r="E27833" s="96">
        <v>28.66</v>
      </c>
      <c r="F27833" s="12">
        <v>2863314</v>
      </c>
    </row>
    <row r="27834" spans="2:6">
      <c r="B27834" s="21">
        <v>42998</v>
      </c>
      <c r="C27834" s="122" t="s">
        <v>366</v>
      </c>
      <c r="D27834" s="117">
        <v>26.49</v>
      </c>
      <c r="E27834" s="96">
        <v>26.19</v>
      </c>
      <c r="F27834" s="12">
        <v>1964159</v>
      </c>
    </row>
    <row r="27835" spans="2:6">
      <c r="B27835" s="21">
        <v>42998</v>
      </c>
      <c r="C27835" s="122" t="s">
        <v>367</v>
      </c>
      <c r="D27835" s="117">
        <v>53.49</v>
      </c>
      <c r="E27835" s="96">
        <v>53.56</v>
      </c>
      <c r="F27835" s="12">
        <v>7058002</v>
      </c>
    </row>
    <row r="27836" spans="2:6">
      <c r="B27836" s="21">
        <v>42998</v>
      </c>
      <c r="C27836" s="122" t="s">
        <v>368</v>
      </c>
      <c r="D27836" s="117">
        <v>40.130000000000003</v>
      </c>
      <c r="E27836" s="96">
        <v>40.42</v>
      </c>
      <c r="F27836" s="12">
        <v>1338318</v>
      </c>
    </row>
    <row r="27837" spans="2:6">
      <c r="B27837" s="21">
        <v>42998</v>
      </c>
      <c r="C27837" s="122" t="s">
        <v>369</v>
      </c>
      <c r="D27837" s="117">
        <v>278.25</v>
      </c>
      <c r="E27837" s="96">
        <v>280.04000000000002</v>
      </c>
      <c r="F27837" s="12">
        <v>1067992</v>
      </c>
    </row>
    <row r="27838" spans="2:6">
      <c r="B27838" s="21">
        <v>42998</v>
      </c>
      <c r="C27838" s="122" t="s">
        <v>370</v>
      </c>
      <c r="D27838" s="117">
        <v>35.33</v>
      </c>
      <c r="E27838" s="96">
        <v>35.51</v>
      </c>
      <c r="F27838" s="12">
        <v>4436113</v>
      </c>
    </row>
    <row r="27839" spans="2:6">
      <c r="B27839" s="21">
        <v>42998</v>
      </c>
      <c r="C27839" s="122" t="s">
        <v>371</v>
      </c>
      <c r="D27839" s="117">
        <v>24.67</v>
      </c>
      <c r="E27839" s="96">
        <v>24.14</v>
      </c>
      <c r="F27839" s="12">
        <v>5866749</v>
      </c>
    </row>
    <row r="27840" spans="2:6">
      <c r="B27840" s="21">
        <v>42998</v>
      </c>
      <c r="C27840" s="122" t="s">
        <v>372</v>
      </c>
      <c r="D27840" s="117">
        <v>127.92</v>
      </c>
      <c r="E27840" s="96">
        <v>130.97999999999999</v>
      </c>
      <c r="F27840" s="12">
        <v>1044638</v>
      </c>
    </row>
    <row r="27841" spans="2:6">
      <c r="B27841" s="21">
        <v>42998</v>
      </c>
      <c r="C27841" s="122" t="s">
        <v>373</v>
      </c>
      <c r="D27841" s="117">
        <v>41.72</v>
      </c>
      <c r="E27841" s="96">
        <v>41.7</v>
      </c>
      <c r="F27841" s="12">
        <v>2997008</v>
      </c>
    </row>
    <row r="27842" spans="2:6">
      <c r="B27842" s="21">
        <v>42998</v>
      </c>
      <c r="C27842" s="122" t="s">
        <v>374</v>
      </c>
      <c r="D27842" s="117">
        <v>88.87</v>
      </c>
      <c r="E27842" s="96">
        <v>89.68</v>
      </c>
      <c r="F27842" s="12">
        <v>1053293</v>
      </c>
    </row>
    <row r="27843" spans="2:6">
      <c r="B27843" s="21">
        <v>42998</v>
      </c>
      <c r="C27843" s="122" t="s">
        <v>375</v>
      </c>
      <c r="D27843" s="117">
        <v>55.29</v>
      </c>
      <c r="E27843" s="96">
        <v>55.98</v>
      </c>
      <c r="F27843" s="12">
        <v>2800642</v>
      </c>
    </row>
    <row r="27844" spans="2:6">
      <c r="B27844" s="21">
        <v>42998</v>
      </c>
      <c r="C27844" s="122" t="s">
        <v>376</v>
      </c>
      <c r="D27844" s="117">
        <v>187.5</v>
      </c>
      <c r="E27844" s="96">
        <v>185.84</v>
      </c>
      <c r="F27844" s="12">
        <v>18122991</v>
      </c>
    </row>
    <row r="27845" spans="2:6">
      <c r="B27845" s="21">
        <v>42998</v>
      </c>
      <c r="C27845" s="122" t="s">
        <v>377</v>
      </c>
      <c r="D27845" s="117">
        <v>42.67</v>
      </c>
      <c r="E27845" s="96">
        <v>42.4</v>
      </c>
      <c r="F27845" s="12">
        <v>3791680</v>
      </c>
    </row>
    <row r="27846" spans="2:6">
      <c r="B27846" s="21">
        <v>42998</v>
      </c>
      <c r="C27846" s="122" t="s">
        <v>378</v>
      </c>
      <c r="D27846" s="117">
        <v>13.5</v>
      </c>
      <c r="E27846" s="96">
        <v>13.6</v>
      </c>
      <c r="F27846" s="12">
        <v>642067</v>
      </c>
    </row>
    <row r="27847" spans="2:6">
      <c r="B27847" s="21">
        <v>42998</v>
      </c>
      <c r="C27847" s="122" t="s">
        <v>379</v>
      </c>
      <c r="D27847" s="117">
        <v>13.1</v>
      </c>
      <c r="E27847" s="96">
        <v>13.17</v>
      </c>
      <c r="F27847" s="12">
        <v>1475723</v>
      </c>
    </row>
    <row r="27848" spans="2:6">
      <c r="B27848" s="21">
        <v>42998</v>
      </c>
      <c r="C27848" s="122" t="s">
        <v>380</v>
      </c>
      <c r="D27848" s="117">
        <v>58.94</v>
      </c>
      <c r="E27848" s="96">
        <v>58.34</v>
      </c>
      <c r="F27848" s="12">
        <v>2133639</v>
      </c>
    </row>
    <row r="27849" spans="2:6">
      <c r="B27849" s="21">
        <v>42998</v>
      </c>
      <c r="C27849" s="122" t="s">
        <v>381</v>
      </c>
      <c r="D27849" s="117">
        <v>56.14</v>
      </c>
      <c r="E27849" s="96">
        <v>56.09</v>
      </c>
      <c r="F27849" s="12">
        <v>2637373</v>
      </c>
    </row>
    <row r="27850" spans="2:6">
      <c r="B27850" s="21">
        <v>42998</v>
      </c>
      <c r="C27850" s="122" t="s">
        <v>382</v>
      </c>
      <c r="D27850" s="117">
        <v>72.94</v>
      </c>
      <c r="E27850" s="96">
        <v>74.36</v>
      </c>
      <c r="F27850" s="12">
        <v>2297225</v>
      </c>
    </row>
    <row r="27851" spans="2:6">
      <c r="B27851" s="21">
        <v>42998</v>
      </c>
      <c r="C27851" s="122" t="s">
        <v>383</v>
      </c>
      <c r="D27851" s="117">
        <v>48</v>
      </c>
      <c r="E27851" s="96">
        <v>47.97</v>
      </c>
      <c r="F27851" s="12">
        <v>21257304</v>
      </c>
    </row>
    <row r="27852" spans="2:6">
      <c r="B27852" s="21">
        <v>42998</v>
      </c>
      <c r="C27852" s="122" t="s">
        <v>384</v>
      </c>
      <c r="D27852" s="117">
        <v>202.25</v>
      </c>
      <c r="E27852" s="96">
        <v>203.26</v>
      </c>
      <c r="F27852" s="12">
        <v>1125400</v>
      </c>
    </row>
    <row r="27853" spans="2:6">
      <c r="B27853" s="21">
        <v>42998</v>
      </c>
      <c r="C27853" s="122" t="s">
        <v>385</v>
      </c>
      <c r="D27853" s="117">
        <v>62.1</v>
      </c>
      <c r="E27853" s="96">
        <v>62.49</v>
      </c>
      <c r="F27853" s="12">
        <v>3519805</v>
      </c>
    </row>
    <row r="27854" spans="2:6">
      <c r="B27854" s="21">
        <v>42998</v>
      </c>
      <c r="C27854" s="122" t="s">
        <v>386</v>
      </c>
      <c r="D27854" s="117">
        <v>58</v>
      </c>
      <c r="E27854" s="96">
        <v>58.51</v>
      </c>
      <c r="F27854" s="12">
        <v>1662170</v>
      </c>
    </row>
    <row r="27855" spans="2:6">
      <c r="B27855" s="21">
        <v>42998</v>
      </c>
      <c r="C27855" s="122" t="s">
        <v>387</v>
      </c>
      <c r="D27855" s="117">
        <v>17.14</v>
      </c>
      <c r="E27855" s="96">
        <v>17.329999999999998</v>
      </c>
      <c r="F27855" s="12">
        <v>1939079</v>
      </c>
    </row>
    <row r="27856" spans="2:6">
      <c r="B27856" s="21">
        <v>42998</v>
      </c>
      <c r="C27856" s="122" t="s">
        <v>388</v>
      </c>
      <c r="D27856" s="117">
        <v>70.510000000000005</v>
      </c>
      <c r="E27856" s="96">
        <v>70.84</v>
      </c>
      <c r="F27856" s="12">
        <v>1732592</v>
      </c>
    </row>
    <row r="27857" spans="2:6">
      <c r="B27857" s="21">
        <v>42998</v>
      </c>
      <c r="C27857" s="122" t="s">
        <v>389</v>
      </c>
      <c r="D27857" s="117">
        <v>69.47</v>
      </c>
      <c r="E27857" s="96">
        <v>69.05</v>
      </c>
      <c r="F27857" s="12">
        <v>2700729</v>
      </c>
    </row>
    <row r="27858" spans="2:6">
      <c r="B27858" s="21">
        <v>42998</v>
      </c>
      <c r="C27858" s="122" t="s">
        <v>390</v>
      </c>
      <c r="D27858" s="117">
        <v>1861.81</v>
      </c>
      <c r="E27858" s="96">
        <v>1866.21</v>
      </c>
      <c r="F27858" s="12">
        <v>253864</v>
      </c>
    </row>
    <row r="27859" spans="2:6">
      <c r="B27859" s="21">
        <v>42998</v>
      </c>
      <c r="C27859" s="122" t="s">
        <v>391</v>
      </c>
      <c r="D27859" s="117">
        <v>37.299999999999997</v>
      </c>
      <c r="E27859" s="96">
        <v>37.82</v>
      </c>
      <c r="F27859" s="12">
        <v>941519</v>
      </c>
    </row>
    <row r="27860" spans="2:6">
      <c r="B27860" s="21">
        <v>42998</v>
      </c>
      <c r="C27860" s="122" t="s">
        <v>392</v>
      </c>
      <c r="D27860" s="117">
        <v>45.68</v>
      </c>
      <c r="E27860" s="96">
        <v>45.23</v>
      </c>
      <c r="F27860" s="12">
        <v>2788762</v>
      </c>
    </row>
    <row r="27861" spans="2:6">
      <c r="B27861" s="21">
        <v>42998</v>
      </c>
      <c r="C27861" s="122" t="s">
        <v>393</v>
      </c>
      <c r="D27861" s="117">
        <v>114.34</v>
      </c>
      <c r="E27861" s="96">
        <v>113.58</v>
      </c>
      <c r="F27861" s="12">
        <v>4059794</v>
      </c>
    </row>
    <row r="27862" spans="2:6">
      <c r="B27862" s="21">
        <v>42998</v>
      </c>
      <c r="C27862" s="122" t="s">
        <v>394</v>
      </c>
      <c r="D27862" s="117">
        <v>35.93</v>
      </c>
      <c r="E27862" s="96">
        <v>35.99</v>
      </c>
      <c r="F27862" s="12">
        <v>25680077</v>
      </c>
    </row>
    <row r="27863" spans="2:6">
      <c r="B27863" s="21">
        <v>42998</v>
      </c>
      <c r="C27863" s="122" t="s">
        <v>395</v>
      </c>
      <c r="D27863" s="117">
        <v>63.11</v>
      </c>
      <c r="E27863" s="96">
        <v>63.12</v>
      </c>
      <c r="F27863" s="12">
        <v>630754</v>
      </c>
    </row>
    <row r="27864" spans="2:6">
      <c r="B27864" s="21">
        <v>42998</v>
      </c>
      <c r="C27864" s="122" t="s">
        <v>396</v>
      </c>
      <c r="D27864" s="117">
        <v>94.17</v>
      </c>
      <c r="E27864" s="96">
        <v>94.4</v>
      </c>
      <c r="F27864" s="12">
        <v>5941516</v>
      </c>
    </row>
    <row r="27865" spans="2:6">
      <c r="B27865" s="21">
        <v>42998</v>
      </c>
      <c r="C27865" s="122" t="s">
        <v>397</v>
      </c>
      <c r="D27865" s="117">
        <v>47.67</v>
      </c>
      <c r="E27865" s="96">
        <v>47.7</v>
      </c>
      <c r="F27865" s="12">
        <v>5060750</v>
      </c>
    </row>
    <row r="27866" spans="2:6">
      <c r="B27866" s="21">
        <v>42998</v>
      </c>
      <c r="C27866" s="122" t="s">
        <v>398</v>
      </c>
      <c r="D27866" s="117">
        <v>176.37</v>
      </c>
      <c r="E27866" s="96">
        <v>176.29</v>
      </c>
      <c r="F27866" s="12">
        <v>969381</v>
      </c>
    </row>
    <row r="27867" spans="2:6">
      <c r="B27867" s="21">
        <v>42998</v>
      </c>
      <c r="C27867" s="122" t="s">
        <v>399</v>
      </c>
      <c r="D27867" s="117">
        <v>26.22</v>
      </c>
      <c r="E27867" s="96">
        <v>25.66</v>
      </c>
      <c r="F27867" s="12">
        <v>5170685</v>
      </c>
    </row>
    <row r="27868" spans="2:6">
      <c r="B27868" s="21">
        <v>42998</v>
      </c>
      <c r="C27868" s="122" t="s">
        <v>400</v>
      </c>
      <c r="D27868" s="117">
        <v>117.26</v>
      </c>
      <c r="E27868" s="96">
        <v>119.28</v>
      </c>
      <c r="F27868" s="12">
        <v>877107</v>
      </c>
    </row>
    <row r="27869" spans="2:6">
      <c r="B27869" s="21">
        <v>42998</v>
      </c>
      <c r="C27869" s="122" t="s">
        <v>401</v>
      </c>
      <c r="D27869" s="117">
        <v>69.09</v>
      </c>
      <c r="E27869" s="96">
        <v>68.989999999999995</v>
      </c>
      <c r="F27869" s="12">
        <v>562344</v>
      </c>
    </row>
    <row r="27870" spans="2:6">
      <c r="B27870" s="21">
        <v>42998</v>
      </c>
      <c r="C27870" s="122" t="s">
        <v>402</v>
      </c>
      <c r="D27870" s="117">
        <v>64.7</v>
      </c>
      <c r="E27870" s="96">
        <v>64.62</v>
      </c>
      <c r="F27870" s="12">
        <v>2540099</v>
      </c>
    </row>
    <row r="27871" spans="2:6">
      <c r="B27871" s="21">
        <v>42998</v>
      </c>
      <c r="C27871" s="122" t="s">
        <v>403</v>
      </c>
      <c r="D27871" s="117">
        <v>115.44</v>
      </c>
      <c r="E27871" s="96">
        <v>113.43</v>
      </c>
      <c r="F27871" s="12">
        <v>3822289</v>
      </c>
    </row>
    <row r="27872" spans="2:6">
      <c r="B27872" s="21">
        <v>42998</v>
      </c>
      <c r="C27872" s="122" t="s">
        <v>404</v>
      </c>
      <c r="D27872" s="117">
        <v>131.61000000000001</v>
      </c>
      <c r="E27872" s="96">
        <v>133</v>
      </c>
      <c r="F27872" s="12">
        <v>2214472</v>
      </c>
    </row>
    <row r="27873" spans="2:6">
      <c r="B27873" s="21">
        <v>42998</v>
      </c>
      <c r="C27873" s="122" t="s">
        <v>405</v>
      </c>
      <c r="D27873" s="117">
        <v>66.84</v>
      </c>
      <c r="E27873" s="96">
        <v>67.099999999999994</v>
      </c>
      <c r="F27873" s="12">
        <v>1920954</v>
      </c>
    </row>
    <row r="27874" spans="2:6">
      <c r="B27874" s="21">
        <v>42998</v>
      </c>
      <c r="C27874" s="122" t="s">
        <v>406</v>
      </c>
      <c r="D27874" s="117">
        <v>88.4</v>
      </c>
      <c r="E27874" s="96">
        <v>87.3</v>
      </c>
      <c r="F27874" s="12">
        <v>694171</v>
      </c>
    </row>
    <row r="27875" spans="2:6">
      <c r="B27875" s="21">
        <v>42998</v>
      </c>
      <c r="C27875" s="122" t="s">
        <v>407</v>
      </c>
      <c r="D27875" s="117">
        <v>108.52</v>
      </c>
      <c r="E27875" s="96">
        <v>108.81</v>
      </c>
      <c r="F27875" s="12">
        <v>1442149</v>
      </c>
    </row>
    <row r="27876" spans="2:6">
      <c r="B27876" s="21">
        <v>42998</v>
      </c>
      <c r="C27876" s="122" t="s">
        <v>408</v>
      </c>
      <c r="D27876" s="117">
        <v>39.229999999999997</v>
      </c>
      <c r="E27876" s="96">
        <v>38.840000000000003</v>
      </c>
      <c r="F27876" s="12">
        <v>2693780</v>
      </c>
    </row>
    <row r="27877" spans="2:6">
      <c r="B27877" s="21">
        <v>42998</v>
      </c>
      <c r="C27877" s="122" t="s">
        <v>409</v>
      </c>
      <c r="D27877" s="117">
        <v>85.35</v>
      </c>
      <c r="E27877" s="96">
        <v>85.48</v>
      </c>
      <c r="F27877" s="12">
        <v>1191555</v>
      </c>
    </row>
    <row r="27878" spans="2:6">
      <c r="B27878" s="21">
        <v>42998</v>
      </c>
      <c r="C27878" s="122" t="s">
        <v>410</v>
      </c>
      <c r="D27878" s="117">
        <v>104.46</v>
      </c>
      <c r="E27878" s="96">
        <v>105.17</v>
      </c>
      <c r="F27878" s="12">
        <v>1984795</v>
      </c>
    </row>
    <row r="27879" spans="2:6">
      <c r="B27879" s="21">
        <v>42998</v>
      </c>
      <c r="C27879" s="122" t="s">
        <v>411</v>
      </c>
      <c r="D27879" s="117">
        <v>215.96</v>
      </c>
      <c r="E27879" s="96">
        <v>214.11</v>
      </c>
      <c r="F27879" s="12">
        <v>704864</v>
      </c>
    </row>
    <row r="27880" spans="2:6">
      <c r="B27880" s="21">
        <v>42998</v>
      </c>
      <c r="C27880" s="122" t="s">
        <v>412</v>
      </c>
      <c r="D27880" s="117">
        <v>89.03</v>
      </c>
      <c r="E27880" s="96">
        <v>89.07</v>
      </c>
      <c r="F27880" s="12">
        <v>2279024</v>
      </c>
    </row>
    <row r="27881" spans="2:6">
      <c r="B27881" s="21">
        <v>42998</v>
      </c>
      <c r="C27881" s="122" t="s">
        <v>413</v>
      </c>
      <c r="D27881" s="117">
        <v>127.76</v>
      </c>
      <c r="E27881" s="96">
        <v>126.68</v>
      </c>
      <c r="F27881" s="12">
        <v>803299</v>
      </c>
    </row>
    <row r="27882" spans="2:6">
      <c r="B27882" s="21">
        <v>42998</v>
      </c>
      <c r="C27882" s="122" t="s">
        <v>414</v>
      </c>
      <c r="D27882" s="117">
        <v>36.9</v>
      </c>
      <c r="E27882" s="96">
        <v>36.97</v>
      </c>
      <c r="F27882" s="12">
        <v>741260</v>
      </c>
    </row>
    <row r="27883" spans="2:6">
      <c r="B27883" s="21">
        <v>42998</v>
      </c>
      <c r="C27883" s="122" t="s">
        <v>415</v>
      </c>
      <c r="D27883" s="117">
        <v>136.80000000000001</v>
      </c>
      <c r="E27883" s="96">
        <v>137.99</v>
      </c>
      <c r="F27883" s="12">
        <v>1681392</v>
      </c>
    </row>
    <row r="27884" spans="2:6">
      <c r="B27884" s="21">
        <v>42998</v>
      </c>
      <c r="C27884" s="122" t="s">
        <v>416</v>
      </c>
      <c r="D27884" s="117">
        <v>137.5</v>
      </c>
      <c r="E27884" s="96">
        <v>141.27000000000001</v>
      </c>
      <c r="F27884" s="12">
        <v>2025263</v>
      </c>
    </row>
    <row r="27885" spans="2:6">
      <c r="B27885" s="21">
        <v>42998</v>
      </c>
      <c r="C27885" s="122" t="s">
        <v>417</v>
      </c>
      <c r="D27885" s="117">
        <v>63.99</v>
      </c>
      <c r="E27885" s="96">
        <v>64.739999999999995</v>
      </c>
      <c r="F27885" s="12">
        <v>11903623</v>
      </c>
    </row>
    <row r="27886" spans="2:6">
      <c r="B27886" s="21">
        <v>42998</v>
      </c>
      <c r="C27886" s="122" t="s">
        <v>418</v>
      </c>
      <c r="D27886" s="117">
        <v>94.93</v>
      </c>
      <c r="E27886" s="96">
        <v>94.64</v>
      </c>
      <c r="F27886" s="12">
        <v>1510201</v>
      </c>
    </row>
    <row r="27887" spans="2:6">
      <c r="B27887" s="21">
        <v>42998</v>
      </c>
      <c r="C27887" s="122" t="s">
        <v>419</v>
      </c>
      <c r="D27887" s="117">
        <v>52.43</v>
      </c>
      <c r="E27887" s="96">
        <v>51.98</v>
      </c>
      <c r="F27887" s="12">
        <v>8400332</v>
      </c>
    </row>
    <row r="27888" spans="2:6">
      <c r="B27888" s="21">
        <v>42998</v>
      </c>
      <c r="C27888" s="122" t="s">
        <v>420</v>
      </c>
      <c r="D27888" s="117">
        <v>74.3</v>
      </c>
      <c r="E27888" s="96">
        <v>70.319999999999993</v>
      </c>
      <c r="F27888" s="12">
        <v>2221757</v>
      </c>
    </row>
    <row r="27889" spans="2:6">
      <c r="B27889" s="21">
        <v>42998</v>
      </c>
      <c r="C27889" s="122" t="s">
        <v>421</v>
      </c>
      <c r="D27889" s="117">
        <v>118.52</v>
      </c>
      <c r="E27889" s="96">
        <v>115.54</v>
      </c>
      <c r="F27889" s="12">
        <v>2812648</v>
      </c>
    </row>
    <row r="27890" spans="2:6">
      <c r="B27890" s="21">
        <v>42998</v>
      </c>
      <c r="C27890" s="122" t="s">
        <v>422</v>
      </c>
      <c r="D27890" s="117">
        <v>225.79</v>
      </c>
      <c r="E27890" s="96">
        <v>224.82</v>
      </c>
      <c r="F27890" s="12">
        <v>648414</v>
      </c>
    </row>
    <row r="27891" spans="2:6">
      <c r="B27891" s="21">
        <v>42998</v>
      </c>
      <c r="C27891" s="122" t="s">
        <v>423</v>
      </c>
      <c r="D27891" s="117">
        <v>63.63</v>
      </c>
      <c r="E27891" s="96">
        <v>62.61</v>
      </c>
      <c r="F27891" s="12">
        <v>743663</v>
      </c>
    </row>
    <row r="27892" spans="2:6">
      <c r="B27892" s="21">
        <v>42998</v>
      </c>
      <c r="C27892" s="122" t="s">
        <v>424</v>
      </c>
      <c r="D27892" s="117">
        <v>431.64</v>
      </c>
      <c r="E27892" s="96">
        <v>438.17</v>
      </c>
      <c r="F27892" s="12">
        <v>692588</v>
      </c>
    </row>
    <row r="27893" spans="2:6">
      <c r="B27893" s="21">
        <v>42998</v>
      </c>
      <c r="C27893" s="122" t="s">
        <v>425</v>
      </c>
      <c r="D27893" s="117">
        <v>14.13</v>
      </c>
      <c r="E27893" s="96">
        <v>14.31</v>
      </c>
      <c r="F27893" s="12">
        <v>15824314</v>
      </c>
    </row>
    <row r="27894" spans="2:6">
      <c r="B27894" s="21">
        <v>42998</v>
      </c>
      <c r="C27894" s="122" t="s">
        <v>426</v>
      </c>
      <c r="D27894" s="117">
        <v>47.48</v>
      </c>
      <c r="E27894" s="96">
        <v>47.93</v>
      </c>
      <c r="F27894" s="12">
        <v>741353</v>
      </c>
    </row>
    <row r="27895" spans="2:6">
      <c r="B27895" s="21">
        <v>42998</v>
      </c>
      <c r="C27895" s="122" t="s">
        <v>427</v>
      </c>
      <c r="D27895" s="117">
        <v>107.24</v>
      </c>
      <c r="E27895" s="96">
        <v>106.99</v>
      </c>
      <c r="F27895" s="12">
        <v>1809846</v>
      </c>
    </row>
    <row r="27896" spans="2:6">
      <c r="B27896" s="21">
        <v>42998</v>
      </c>
      <c r="C27896" s="122" t="s">
        <v>428</v>
      </c>
      <c r="D27896" s="117">
        <v>81.39</v>
      </c>
      <c r="E27896" s="96">
        <v>82.32</v>
      </c>
      <c r="F27896" s="12">
        <v>714211</v>
      </c>
    </row>
    <row r="27897" spans="2:6">
      <c r="B27897" s="21">
        <v>42998</v>
      </c>
      <c r="C27897" s="122" t="s">
        <v>429</v>
      </c>
      <c r="D27897" s="117">
        <v>90.46</v>
      </c>
      <c r="E27897" s="96">
        <v>89.11</v>
      </c>
      <c r="F27897" s="12">
        <v>1031169</v>
      </c>
    </row>
    <row r="27898" spans="2:6">
      <c r="B27898" s="21">
        <v>42998</v>
      </c>
      <c r="C27898" s="122" t="s">
        <v>430</v>
      </c>
      <c r="D27898" s="117">
        <v>79.59</v>
      </c>
      <c r="E27898" s="96">
        <v>79.599999999999994</v>
      </c>
      <c r="F27898" s="12">
        <v>364891</v>
      </c>
    </row>
    <row r="27899" spans="2:6">
      <c r="B27899" s="21">
        <v>42998</v>
      </c>
      <c r="C27899" s="122" t="s">
        <v>431</v>
      </c>
      <c r="D27899" s="117">
        <v>177.52</v>
      </c>
      <c r="E27899" s="96">
        <v>177.58</v>
      </c>
      <c r="F27899" s="12">
        <v>686383</v>
      </c>
    </row>
    <row r="27900" spans="2:6">
      <c r="B27900" s="21">
        <v>42998</v>
      </c>
      <c r="C27900" s="122" t="s">
        <v>432</v>
      </c>
      <c r="D27900" s="117">
        <v>241.65</v>
      </c>
      <c r="E27900" s="96">
        <v>246.22</v>
      </c>
      <c r="F27900" s="12">
        <v>801725</v>
      </c>
    </row>
    <row r="27901" spans="2:6">
      <c r="B27901" s="21">
        <v>42998</v>
      </c>
      <c r="C27901" s="122" t="s">
        <v>433</v>
      </c>
      <c r="D27901" s="117">
        <v>61.3</v>
      </c>
      <c r="E27901" s="96">
        <v>60.92</v>
      </c>
      <c r="F27901" s="12">
        <v>1746960</v>
      </c>
    </row>
    <row r="27902" spans="2:6">
      <c r="B27902" s="21">
        <v>42998</v>
      </c>
      <c r="C27902" s="122" t="s">
        <v>434</v>
      </c>
      <c r="D27902" s="117">
        <v>19.11</v>
      </c>
      <c r="E27902" s="96">
        <v>19.260000000000002</v>
      </c>
      <c r="F27902" s="12">
        <v>10247278</v>
      </c>
    </row>
    <row r="27903" spans="2:6">
      <c r="B27903" s="21">
        <v>42998</v>
      </c>
      <c r="C27903" s="122" t="s">
        <v>435</v>
      </c>
      <c r="D27903" s="117">
        <v>66.86</v>
      </c>
      <c r="E27903" s="96">
        <v>66.59</v>
      </c>
      <c r="F27903" s="12">
        <v>1108567</v>
      </c>
    </row>
    <row r="27904" spans="2:6">
      <c r="B27904" s="21">
        <v>42998</v>
      </c>
      <c r="C27904" s="122" t="s">
        <v>436</v>
      </c>
      <c r="D27904" s="117">
        <v>183.25</v>
      </c>
      <c r="E27904" s="96">
        <v>184.8</v>
      </c>
      <c r="F27904" s="12">
        <v>1427527</v>
      </c>
    </row>
    <row r="27905" spans="2:6">
      <c r="B27905" s="21">
        <v>42998</v>
      </c>
      <c r="C27905" s="122" t="s">
        <v>437</v>
      </c>
      <c r="D27905" s="117">
        <v>146.19999999999999</v>
      </c>
      <c r="E27905" s="96">
        <v>146.08000000000001</v>
      </c>
      <c r="F27905" s="12">
        <v>2256195</v>
      </c>
    </row>
    <row r="27906" spans="2:6">
      <c r="B27906" s="21">
        <v>42998</v>
      </c>
      <c r="C27906" s="122" t="s">
        <v>438</v>
      </c>
      <c r="D27906" s="117">
        <v>54.58</v>
      </c>
      <c r="E27906" s="96">
        <v>55.15</v>
      </c>
      <c r="F27906" s="12">
        <v>7080035</v>
      </c>
    </row>
    <row r="27907" spans="2:6">
      <c r="B27907" s="21">
        <v>42998</v>
      </c>
      <c r="C27907" s="122" t="s">
        <v>439</v>
      </c>
      <c r="D27907" s="117">
        <v>58.55</v>
      </c>
      <c r="E27907" s="96">
        <v>57.8</v>
      </c>
      <c r="F27907" s="12">
        <v>953453</v>
      </c>
    </row>
    <row r="27908" spans="2:6">
      <c r="B27908" s="21">
        <v>42998</v>
      </c>
      <c r="C27908" s="122" t="s">
        <v>440</v>
      </c>
      <c r="D27908" s="117">
        <v>41.12</v>
      </c>
      <c r="E27908" s="96">
        <v>41.61</v>
      </c>
      <c r="F27908" s="12">
        <v>6982608</v>
      </c>
    </row>
    <row r="27909" spans="2:6">
      <c r="B27909" s="21">
        <v>42998</v>
      </c>
      <c r="C27909" s="122" t="s">
        <v>441</v>
      </c>
      <c r="D27909" s="117">
        <v>41.74</v>
      </c>
      <c r="E27909" s="96">
        <v>41.87</v>
      </c>
      <c r="F27909" s="12">
        <v>3217902</v>
      </c>
    </row>
    <row r="27910" spans="2:6">
      <c r="B27910" s="21">
        <v>42998</v>
      </c>
      <c r="C27910" s="122" t="s">
        <v>442</v>
      </c>
      <c r="D27910" s="117">
        <v>343.72</v>
      </c>
      <c r="E27910" s="96">
        <v>347.04</v>
      </c>
      <c r="F27910" s="12">
        <v>763424</v>
      </c>
    </row>
    <row r="27911" spans="2:6">
      <c r="B27911" s="21">
        <v>42998</v>
      </c>
      <c r="C27911" s="122" t="s">
        <v>443</v>
      </c>
      <c r="D27911" s="117">
        <v>67.45</v>
      </c>
      <c r="E27911" s="96">
        <v>64.91</v>
      </c>
      <c r="F27911" s="12">
        <v>1986241</v>
      </c>
    </row>
    <row r="27912" spans="2:6">
      <c r="B27912" s="21">
        <v>42998</v>
      </c>
      <c r="C27912" s="122" t="s">
        <v>444</v>
      </c>
      <c r="D27912" s="117">
        <v>108.8</v>
      </c>
      <c r="E27912" s="96">
        <v>106.65</v>
      </c>
      <c r="F27912" s="12">
        <v>1369685</v>
      </c>
    </row>
    <row r="27913" spans="2:6">
      <c r="B27913" s="21">
        <v>42998</v>
      </c>
      <c r="C27913" s="122" t="s">
        <v>445</v>
      </c>
      <c r="D27913" s="117">
        <v>68.14</v>
      </c>
      <c r="E27913" s="96">
        <v>67.62</v>
      </c>
      <c r="F27913" s="12">
        <v>6765969</v>
      </c>
    </row>
    <row r="27914" spans="2:6">
      <c r="B27914" s="21">
        <v>42998</v>
      </c>
      <c r="C27914" s="122" t="s">
        <v>446</v>
      </c>
      <c r="D27914" s="117">
        <v>96.47</v>
      </c>
      <c r="E27914" s="96">
        <v>97.72</v>
      </c>
      <c r="F27914" s="12">
        <v>790290</v>
      </c>
    </row>
    <row r="27915" spans="2:6">
      <c r="B27915" s="21">
        <v>42998</v>
      </c>
      <c r="C27915" s="122" t="s">
        <v>447</v>
      </c>
      <c r="D27915" s="117">
        <v>147.13999999999999</v>
      </c>
      <c r="E27915" s="96">
        <v>149.06</v>
      </c>
      <c r="F27915" s="12">
        <v>577364</v>
      </c>
    </row>
    <row r="27916" spans="2:6">
      <c r="B27916" s="21">
        <v>42998</v>
      </c>
      <c r="C27916" s="122" t="s">
        <v>448</v>
      </c>
      <c r="D27916" s="117">
        <v>85.93</v>
      </c>
      <c r="E27916" s="96">
        <v>85.75</v>
      </c>
      <c r="F27916" s="12">
        <v>593410</v>
      </c>
    </row>
    <row r="27917" spans="2:6">
      <c r="B27917" s="21">
        <v>42998</v>
      </c>
      <c r="C27917" s="122" t="s">
        <v>449</v>
      </c>
      <c r="D27917" s="117">
        <v>81</v>
      </c>
      <c r="E27917" s="96">
        <v>80.7</v>
      </c>
      <c r="F27917" s="12">
        <v>761988</v>
      </c>
    </row>
    <row r="27918" spans="2:6">
      <c r="B27918" s="21">
        <v>42998</v>
      </c>
      <c r="C27918" s="122" t="s">
        <v>450</v>
      </c>
      <c r="D27918" s="117">
        <v>50.02</v>
      </c>
      <c r="E27918" s="96">
        <v>49.45</v>
      </c>
      <c r="F27918" s="12">
        <v>4720980</v>
      </c>
    </row>
    <row r="27919" spans="2:6">
      <c r="B27919" s="21">
        <v>42998</v>
      </c>
      <c r="C27919" s="122" t="s">
        <v>451</v>
      </c>
      <c r="D27919" s="117">
        <v>159.88999999999999</v>
      </c>
      <c r="E27919" s="96">
        <v>159.9</v>
      </c>
      <c r="F27919" s="12">
        <v>1637006</v>
      </c>
    </row>
    <row r="27920" spans="2:6">
      <c r="B27920" s="21">
        <v>42998</v>
      </c>
      <c r="C27920" s="122" t="s">
        <v>452</v>
      </c>
      <c r="D27920" s="117">
        <v>156</v>
      </c>
      <c r="E27920" s="96">
        <v>155.83000000000001</v>
      </c>
      <c r="F27920" s="12">
        <v>639009</v>
      </c>
    </row>
    <row r="27921" spans="2:6">
      <c r="B27921" s="21">
        <v>42998</v>
      </c>
      <c r="C27921" s="122" t="s">
        <v>453</v>
      </c>
      <c r="D27921" s="117">
        <v>70.09</v>
      </c>
      <c r="E27921" s="96">
        <v>70.02</v>
      </c>
      <c r="F27921" s="12">
        <v>900849</v>
      </c>
    </row>
    <row r="27922" spans="2:6">
      <c r="B27922" s="21">
        <v>42998</v>
      </c>
      <c r="C27922" s="122" t="s">
        <v>454</v>
      </c>
      <c r="D27922" s="117">
        <v>117.6</v>
      </c>
      <c r="E27922" s="96">
        <v>116.58</v>
      </c>
      <c r="F27922" s="12">
        <v>1408406</v>
      </c>
    </row>
    <row r="27923" spans="2:6">
      <c r="B27923" s="21">
        <v>42998</v>
      </c>
      <c r="C27923" s="122" t="s">
        <v>455</v>
      </c>
      <c r="D27923" s="117">
        <v>56.12</v>
      </c>
      <c r="E27923" s="96">
        <v>56.67</v>
      </c>
      <c r="F27923" s="12">
        <v>2921479</v>
      </c>
    </row>
    <row r="27924" spans="2:6">
      <c r="B27924" s="21">
        <v>42998</v>
      </c>
      <c r="C27924" s="122" t="s">
        <v>456</v>
      </c>
      <c r="D27924" s="117">
        <v>95.8</v>
      </c>
      <c r="E27924" s="96">
        <v>95.82</v>
      </c>
      <c r="F27924" s="12">
        <v>1396990</v>
      </c>
    </row>
    <row r="27925" spans="2:6">
      <c r="B27925" s="21">
        <v>42998</v>
      </c>
      <c r="C27925" s="122" t="s">
        <v>457</v>
      </c>
      <c r="D27925" s="117">
        <v>32.19</v>
      </c>
      <c r="E27925" s="96">
        <v>32.380000000000003</v>
      </c>
      <c r="F27925" s="12">
        <v>4594086</v>
      </c>
    </row>
    <row r="27926" spans="2:6">
      <c r="B27926" s="21">
        <v>42998</v>
      </c>
      <c r="C27926" s="122" t="s">
        <v>458</v>
      </c>
      <c r="D27926" s="117">
        <v>202.08</v>
      </c>
      <c r="E27926" s="96">
        <v>201.77</v>
      </c>
      <c r="F27926" s="12">
        <v>831855</v>
      </c>
    </row>
    <row r="27927" spans="2:6">
      <c r="B27927" s="21">
        <v>42998</v>
      </c>
      <c r="C27927" s="122" t="s">
        <v>459</v>
      </c>
      <c r="D27927" s="117">
        <v>151.16</v>
      </c>
      <c r="E27927" s="96">
        <v>152.30000000000001</v>
      </c>
      <c r="F27927" s="12">
        <v>1021235</v>
      </c>
    </row>
    <row r="27928" spans="2:6">
      <c r="B27928" s="21">
        <v>42998</v>
      </c>
      <c r="C27928" s="122" t="s">
        <v>460</v>
      </c>
      <c r="D27928" s="117">
        <v>108.24</v>
      </c>
      <c r="E27928" s="96">
        <v>103.51</v>
      </c>
      <c r="F27928" s="12">
        <v>3559422</v>
      </c>
    </row>
    <row r="27929" spans="2:6">
      <c r="B27929" s="21">
        <v>42998</v>
      </c>
      <c r="C27929" s="122" t="s">
        <v>461</v>
      </c>
      <c r="D27929" s="117">
        <v>29.2</v>
      </c>
      <c r="E27929" s="96">
        <v>29</v>
      </c>
      <c r="F27929" s="12">
        <v>6347444</v>
      </c>
    </row>
    <row r="27930" spans="2:6">
      <c r="B27930" s="21">
        <v>42998</v>
      </c>
      <c r="C27930" s="122" t="s">
        <v>462</v>
      </c>
      <c r="D27930" s="117">
        <v>143.46</v>
      </c>
      <c r="E27930" s="96">
        <v>142.71</v>
      </c>
      <c r="F27930" s="12">
        <v>655503</v>
      </c>
    </row>
    <row r="27931" spans="2:6">
      <c r="B27931" s="21">
        <v>42998</v>
      </c>
      <c r="C27931" s="122" t="s">
        <v>463</v>
      </c>
      <c r="D27931" s="117">
        <v>34.18</v>
      </c>
      <c r="E27931" s="96">
        <v>33.72</v>
      </c>
      <c r="F27931" s="12">
        <v>5238876</v>
      </c>
    </row>
    <row r="27932" spans="2:6">
      <c r="B27932" s="21">
        <v>42998</v>
      </c>
      <c r="C27932" s="122" t="s">
        <v>464</v>
      </c>
      <c r="D27932" s="117">
        <v>54.26</v>
      </c>
      <c r="E27932" s="96">
        <v>54.39</v>
      </c>
      <c r="F27932" s="12">
        <v>2923955</v>
      </c>
    </row>
    <row r="27933" spans="2:6">
      <c r="B27933" s="21">
        <v>42998</v>
      </c>
      <c r="C27933" s="122" t="s">
        <v>465</v>
      </c>
      <c r="D27933" s="117">
        <v>38.32</v>
      </c>
      <c r="E27933" s="96">
        <v>38.43</v>
      </c>
      <c r="F27933" s="12">
        <v>26869206</v>
      </c>
    </row>
    <row r="27934" spans="2:6">
      <c r="B27934" s="21">
        <v>42998</v>
      </c>
      <c r="C27934" s="122" t="s">
        <v>466</v>
      </c>
      <c r="D27934" s="117">
        <v>85.25</v>
      </c>
      <c r="E27934" s="96">
        <v>83.48</v>
      </c>
      <c r="F27934" s="12">
        <v>1777846</v>
      </c>
    </row>
    <row r="27935" spans="2:6">
      <c r="B27935" s="21">
        <v>42998</v>
      </c>
      <c r="C27935" s="122" t="s">
        <v>467</v>
      </c>
      <c r="D27935" s="117">
        <v>257.5</v>
      </c>
      <c r="E27935" s="96">
        <v>259.25</v>
      </c>
      <c r="F27935" s="12">
        <v>1754831</v>
      </c>
    </row>
    <row r="27936" spans="2:6">
      <c r="B27936" s="21">
        <v>42998</v>
      </c>
      <c r="C27936" s="122" t="s">
        <v>468</v>
      </c>
      <c r="D27936" s="117">
        <v>82.77</v>
      </c>
      <c r="E27936" s="96">
        <v>82.51</v>
      </c>
      <c r="F27936" s="12">
        <v>919720</v>
      </c>
    </row>
    <row r="27937" spans="2:6">
      <c r="B27937" s="21">
        <v>42998</v>
      </c>
      <c r="C27937" s="122" t="s">
        <v>469</v>
      </c>
      <c r="D27937" s="117">
        <v>59.42</v>
      </c>
      <c r="E27937" s="96">
        <v>59.26</v>
      </c>
      <c r="F27937" s="12">
        <v>4830507</v>
      </c>
    </row>
    <row r="27938" spans="2:6">
      <c r="B27938" s="21">
        <v>42998</v>
      </c>
      <c r="C27938" s="122" t="s">
        <v>470</v>
      </c>
      <c r="D27938" s="117">
        <v>90.4</v>
      </c>
      <c r="E27938" s="96">
        <v>89.93</v>
      </c>
      <c r="F27938" s="12">
        <v>1160437</v>
      </c>
    </row>
    <row r="27939" spans="2:6">
      <c r="B27939" s="21">
        <v>42998</v>
      </c>
      <c r="C27939" s="122" t="s">
        <v>471</v>
      </c>
      <c r="D27939" s="117">
        <v>72.8</v>
      </c>
      <c r="E27939" s="96">
        <v>72.42</v>
      </c>
      <c r="F27939" s="12">
        <v>4880647</v>
      </c>
    </row>
    <row r="27940" spans="2:6">
      <c r="B27940" s="21">
        <v>42998</v>
      </c>
      <c r="C27940" s="122" t="s">
        <v>472</v>
      </c>
      <c r="D27940" s="117">
        <v>78.02</v>
      </c>
      <c r="E27940" s="96">
        <v>78.62</v>
      </c>
      <c r="F27940" s="12">
        <v>389247</v>
      </c>
    </row>
    <row r="27941" spans="2:6">
      <c r="B27941" s="21">
        <v>42998</v>
      </c>
      <c r="C27941" s="122" t="s">
        <v>473</v>
      </c>
      <c r="D27941" s="117">
        <v>189.53</v>
      </c>
      <c r="E27941" s="96">
        <v>188.6</v>
      </c>
      <c r="F27941" s="12">
        <v>1194406</v>
      </c>
    </row>
    <row r="27942" spans="2:6">
      <c r="B27942" s="21">
        <v>42998</v>
      </c>
      <c r="C27942" s="122" t="s">
        <v>474</v>
      </c>
      <c r="D27942" s="117">
        <v>43.6</v>
      </c>
      <c r="E27942" s="96">
        <v>43.92</v>
      </c>
      <c r="F27942" s="12">
        <v>1541975</v>
      </c>
    </row>
    <row r="27943" spans="2:6">
      <c r="B27943" s="21">
        <v>42998</v>
      </c>
      <c r="C27943" s="122" t="s">
        <v>475</v>
      </c>
      <c r="D27943" s="117">
        <v>85.47</v>
      </c>
      <c r="E27943" s="96">
        <v>85.72</v>
      </c>
      <c r="F27943" s="12">
        <v>990661</v>
      </c>
    </row>
    <row r="27944" spans="2:6">
      <c r="B27944" s="21">
        <v>42998</v>
      </c>
      <c r="C27944" s="122" t="s">
        <v>476</v>
      </c>
      <c r="D27944" s="117">
        <v>121.07</v>
      </c>
      <c r="E27944" s="96">
        <v>121.91</v>
      </c>
      <c r="F27944" s="12">
        <v>1489348</v>
      </c>
    </row>
    <row r="27945" spans="2:6">
      <c r="B27945" s="21">
        <v>42998</v>
      </c>
      <c r="C27945" s="122" t="s">
        <v>477</v>
      </c>
      <c r="D27945" s="117">
        <v>60.96</v>
      </c>
      <c r="E27945" s="96">
        <v>60.61</v>
      </c>
      <c r="F27945" s="12">
        <v>2033091</v>
      </c>
    </row>
    <row r="27946" spans="2:6">
      <c r="B27946" s="21">
        <v>42998</v>
      </c>
      <c r="C27946" s="122" t="s">
        <v>478</v>
      </c>
      <c r="D27946" s="117">
        <v>65.900000000000006</v>
      </c>
      <c r="E27946" s="96">
        <v>65.78</v>
      </c>
      <c r="F27946" s="12">
        <v>2303539</v>
      </c>
    </row>
    <row r="27947" spans="2:6">
      <c r="B27947" s="21">
        <v>42998</v>
      </c>
      <c r="C27947" s="122" t="s">
        <v>479</v>
      </c>
      <c r="D27947" s="117">
        <v>66.17</v>
      </c>
      <c r="E27947" s="96">
        <v>67.45</v>
      </c>
      <c r="F27947" s="12">
        <v>2137681</v>
      </c>
    </row>
    <row r="27948" spans="2:6">
      <c r="B27948" s="21">
        <v>42998</v>
      </c>
      <c r="C27948" s="122" t="s">
        <v>480</v>
      </c>
      <c r="D27948" s="117">
        <v>102.71</v>
      </c>
      <c r="E27948" s="96">
        <v>102.89</v>
      </c>
      <c r="F27948" s="12">
        <v>5266838</v>
      </c>
    </row>
    <row r="27949" spans="2:6">
      <c r="B27949" s="21">
        <v>42998</v>
      </c>
      <c r="C27949" s="122" t="s">
        <v>481</v>
      </c>
      <c r="D27949" s="117">
        <v>87</v>
      </c>
      <c r="E27949" s="96">
        <v>85.83</v>
      </c>
      <c r="F27949" s="12">
        <v>4922832</v>
      </c>
    </row>
    <row r="27950" spans="2:6">
      <c r="B27950" s="21">
        <v>42998</v>
      </c>
      <c r="C27950" s="122" t="s">
        <v>482</v>
      </c>
      <c r="D27950" s="117">
        <v>52.77</v>
      </c>
      <c r="E27950" s="96">
        <v>53.12</v>
      </c>
      <c r="F27950" s="12">
        <v>1407604</v>
      </c>
    </row>
    <row r="27951" spans="2:6">
      <c r="B27951" s="21">
        <v>42998</v>
      </c>
      <c r="C27951" s="122" t="s">
        <v>483</v>
      </c>
      <c r="D27951" s="117">
        <v>15.7</v>
      </c>
      <c r="E27951" s="96">
        <v>15.24</v>
      </c>
      <c r="F27951" s="12">
        <v>4558287</v>
      </c>
    </row>
    <row r="27952" spans="2:6">
      <c r="B27952" s="21">
        <v>42998</v>
      </c>
      <c r="C27952" s="122" t="s">
        <v>484</v>
      </c>
      <c r="D27952" s="117">
        <v>16.82</v>
      </c>
      <c r="E27952" s="96">
        <v>16.54</v>
      </c>
      <c r="F27952" s="12">
        <v>3860096</v>
      </c>
    </row>
    <row r="27953" spans="2:6">
      <c r="B27953" s="21">
        <v>42998</v>
      </c>
      <c r="C27953" s="122" t="s">
        <v>485</v>
      </c>
      <c r="D27953" s="117">
        <v>57.58</v>
      </c>
      <c r="E27953" s="96">
        <v>58.06</v>
      </c>
      <c r="F27953" s="12">
        <v>5521669</v>
      </c>
    </row>
    <row r="27954" spans="2:6">
      <c r="B27954" s="21">
        <v>42998</v>
      </c>
      <c r="C27954" s="122" t="s">
        <v>486</v>
      </c>
      <c r="D27954" s="117">
        <v>38.49</v>
      </c>
      <c r="E27954" s="96">
        <v>38.43</v>
      </c>
      <c r="F27954" s="12">
        <v>1252141</v>
      </c>
    </row>
    <row r="27955" spans="2:6">
      <c r="B27955" s="21">
        <v>42998</v>
      </c>
      <c r="C27955" s="122" t="s">
        <v>487</v>
      </c>
      <c r="D27955" s="117">
        <v>107.91</v>
      </c>
      <c r="E27955" s="96">
        <v>110.15</v>
      </c>
      <c r="F27955" s="12">
        <v>533744</v>
      </c>
    </row>
    <row r="27956" spans="2:6">
      <c r="B27956" s="21">
        <v>42998</v>
      </c>
      <c r="C27956" s="122" t="s">
        <v>488</v>
      </c>
      <c r="D27956" s="117">
        <v>223.89</v>
      </c>
      <c r="E27956" s="96">
        <v>223.84</v>
      </c>
      <c r="F27956" s="12">
        <v>623149</v>
      </c>
    </row>
    <row r="27957" spans="2:6">
      <c r="B27957" s="21">
        <v>42998</v>
      </c>
      <c r="C27957" s="122" t="s">
        <v>489</v>
      </c>
      <c r="D27957" s="117">
        <v>195.02</v>
      </c>
      <c r="E27957" s="96">
        <v>195.75</v>
      </c>
      <c r="F27957" s="12">
        <v>2788463</v>
      </c>
    </row>
    <row r="27958" spans="2:6">
      <c r="B27958" s="21">
        <v>42998</v>
      </c>
      <c r="C27958" s="122" t="s">
        <v>490</v>
      </c>
      <c r="D27958" s="117">
        <v>49.45</v>
      </c>
      <c r="E27958" s="96">
        <v>49.68</v>
      </c>
      <c r="F27958" s="12">
        <v>933318</v>
      </c>
    </row>
    <row r="27959" spans="2:6">
      <c r="B27959" s="21">
        <v>42998</v>
      </c>
      <c r="C27959" s="122" t="s">
        <v>491</v>
      </c>
      <c r="D27959" s="117">
        <v>113</v>
      </c>
      <c r="E27959" s="96">
        <v>115</v>
      </c>
      <c r="F27959" s="12">
        <v>3958813</v>
      </c>
    </row>
    <row r="27960" spans="2:6">
      <c r="B27960" s="21">
        <v>42998</v>
      </c>
      <c r="C27960" s="122" t="s">
        <v>492</v>
      </c>
      <c r="D27960" s="117">
        <v>116.96</v>
      </c>
      <c r="E27960" s="96">
        <v>117.83</v>
      </c>
      <c r="F27960" s="12">
        <v>3481829</v>
      </c>
    </row>
    <row r="27961" spans="2:6">
      <c r="B27961" s="21">
        <v>42998</v>
      </c>
      <c r="C27961" s="122" t="s">
        <v>493</v>
      </c>
      <c r="D27961" s="117">
        <v>130</v>
      </c>
      <c r="E27961" s="96">
        <v>130.74</v>
      </c>
      <c r="F27961" s="12">
        <v>1041624</v>
      </c>
    </row>
    <row r="27962" spans="2:6">
      <c r="B27962" s="21">
        <v>42998</v>
      </c>
      <c r="C27962" s="122" t="s">
        <v>494</v>
      </c>
      <c r="D27962" s="117">
        <v>53.23</v>
      </c>
      <c r="E27962" s="96">
        <v>53.52</v>
      </c>
      <c r="F27962" s="12">
        <v>5409929</v>
      </c>
    </row>
    <row r="27963" spans="2:6">
      <c r="B27963" s="21">
        <v>42998</v>
      </c>
      <c r="C27963" s="122" t="s">
        <v>495</v>
      </c>
      <c r="D27963" s="117">
        <v>113.23</v>
      </c>
      <c r="E27963" s="96">
        <v>114.1</v>
      </c>
      <c r="F27963" s="12">
        <v>3435302</v>
      </c>
    </row>
    <row r="27964" spans="2:6">
      <c r="B27964" s="21">
        <v>42998</v>
      </c>
      <c r="C27964" s="122" t="s">
        <v>496</v>
      </c>
      <c r="D27964" s="117">
        <v>105.5</v>
      </c>
      <c r="E27964" s="96">
        <v>104.97</v>
      </c>
      <c r="F27964" s="12">
        <v>8198591</v>
      </c>
    </row>
    <row r="27965" spans="2:6">
      <c r="B27965" s="21">
        <v>42998</v>
      </c>
      <c r="C27965" s="122" t="s">
        <v>497</v>
      </c>
      <c r="D27965" s="117">
        <v>106.27</v>
      </c>
      <c r="E27965" s="96">
        <v>106.98</v>
      </c>
      <c r="F27965" s="12">
        <v>565195</v>
      </c>
    </row>
    <row r="27966" spans="2:6">
      <c r="B27966" s="21">
        <v>42998</v>
      </c>
      <c r="C27966" s="122" t="s">
        <v>498</v>
      </c>
      <c r="D27966" s="117">
        <v>62.2</v>
      </c>
      <c r="E27966" s="96">
        <v>62.13</v>
      </c>
      <c r="F27966" s="12">
        <v>1603884</v>
      </c>
    </row>
    <row r="27967" spans="2:6">
      <c r="B27967" s="21">
        <v>42998</v>
      </c>
      <c r="C27967" s="122" t="s">
        <v>499</v>
      </c>
      <c r="D27967" s="117">
        <v>27.15</v>
      </c>
      <c r="E27967" s="96">
        <v>27.72</v>
      </c>
      <c r="F27967" s="12">
        <v>3975824</v>
      </c>
    </row>
    <row r="27968" spans="2:6">
      <c r="B27968" s="21">
        <v>42998</v>
      </c>
      <c r="C27968" s="122" t="s">
        <v>500</v>
      </c>
      <c r="D27968" s="117">
        <v>73.03</v>
      </c>
      <c r="E27968" s="96">
        <v>73.180000000000007</v>
      </c>
      <c r="F27968" s="12">
        <v>3255614</v>
      </c>
    </row>
    <row r="27969" spans="2:6">
      <c r="B27969" s="21">
        <v>42998</v>
      </c>
      <c r="C27969" s="122" t="s">
        <v>501</v>
      </c>
      <c r="D27969" s="117">
        <v>115.72</v>
      </c>
      <c r="E27969" s="96">
        <v>118.2</v>
      </c>
      <c r="F27969" s="12">
        <v>1488283</v>
      </c>
    </row>
    <row r="27970" spans="2:6">
      <c r="B27970" s="21">
        <v>42998</v>
      </c>
      <c r="C27970" s="122" t="s">
        <v>502</v>
      </c>
      <c r="D27970" s="117">
        <v>73.37</v>
      </c>
      <c r="E27970" s="96">
        <v>73.83</v>
      </c>
      <c r="F27970" s="12">
        <v>1025271</v>
      </c>
    </row>
    <row r="27971" spans="2:6">
      <c r="B27971" s="21">
        <v>42998</v>
      </c>
      <c r="C27971" s="122" t="s">
        <v>503</v>
      </c>
      <c r="D27971" s="117">
        <v>81.7</v>
      </c>
      <c r="E27971" s="96">
        <v>82.09</v>
      </c>
      <c r="F27971" s="12">
        <v>571118</v>
      </c>
    </row>
    <row r="27972" spans="2:6">
      <c r="B27972" s="21">
        <v>42998</v>
      </c>
      <c r="C27972" s="122" t="s">
        <v>504</v>
      </c>
      <c r="D27972" s="117">
        <v>105.52</v>
      </c>
      <c r="E27972" s="96">
        <v>105.89</v>
      </c>
      <c r="F27972" s="12">
        <v>521005</v>
      </c>
    </row>
    <row r="27973" spans="2:6">
      <c r="B27973" s="21">
        <v>42998</v>
      </c>
      <c r="C27973" s="122" t="s">
        <v>505</v>
      </c>
      <c r="D27973" s="117">
        <v>153.29</v>
      </c>
      <c r="E27973" s="96">
        <v>152.72</v>
      </c>
      <c r="F27973" s="12">
        <v>1931404</v>
      </c>
    </row>
    <row r="27974" spans="2:6">
      <c r="B27974" s="21">
        <v>42998</v>
      </c>
      <c r="C27974" s="122" t="s">
        <v>506</v>
      </c>
      <c r="D27974" s="117">
        <v>68.42</v>
      </c>
      <c r="E27974" s="96">
        <v>68.069999999999993</v>
      </c>
      <c r="F27974" s="12">
        <v>1682356</v>
      </c>
    </row>
    <row r="27975" spans="2:6">
      <c r="B27975" s="21">
        <v>42998</v>
      </c>
      <c r="C27975" s="122" t="s">
        <v>507</v>
      </c>
      <c r="D27975" s="117">
        <v>49.3</v>
      </c>
      <c r="E27975" s="96">
        <v>49.48</v>
      </c>
      <c r="F27975" s="12">
        <v>18755912</v>
      </c>
    </row>
    <row r="27976" spans="2:6">
      <c r="B27976" s="21">
        <v>42998</v>
      </c>
      <c r="C27976" s="122" t="s">
        <v>508</v>
      </c>
      <c r="D27976" s="117">
        <v>184.64</v>
      </c>
      <c r="E27976" s="96">
        <v>183.86</v>
      </c>
      <c r="F27976" s="12">
        <v>586595</v>
      </c>
    </row>
    <row r="27977" spans="2:6">
      <c r="B27977" s="21">
        <v>42998</v>
      </c>
      <c r="C27977" s="122" t="s">
        <v>509</v>
      </c>
      <c r="D27977" s="117">
        <v>80.75</v>
      </c>
      <c r="E27977" s="96">
        <v>78.84</v>
      </c>
      <c r="F27977" s="12">
        <v>9417183</v>
      </c>
    </row>
    <row r="27978" spans="2:6">
      <c r="B27978" s="21">
        <v>42998</v>
      </c>
      <c r="C27978" s="122" t="s">
        <v>510</v>
      </c>
      <c r="D27978" s="117">
        <v>86.21</v>
      </c>
      <c r="E27978" s="96">
        <v>86.37</v>
      </c>
      <c r="F27978" s="12">
        <v>7818739</v>
      </c>
    </row>
    <row r="27979" spans="2:6">
      <c r="B27979" s="21">
        <v>42998</v>
      </c>
      <c r="C27979" s="122" t="s">
        <v>511</v>
      </c>
      <c r="D27979" s="117">
        <v>65.13</v>
      </c>
      <c r="E27979" s="96">
        <v>64.5</v>
      </c>
      <c r="F27979" s="12">
        <v>1261394</v>
      </c>
    </row>
    <row r="27980" spans="2:6">
      <c r="B27980" s="21">
        <v>42998</v>
      </c>
      <c r="C27980" s="122" t="s">
        <v>512</v>
      </c>
      <c r="D27980" s="117">
        <v>53.39</v>
      </c>
      <c r="E27980" s="96">
        <v>53.75</v>
      </c>
      <c r="F27980" s="12">
        <v>21560419</v>
      </c>
    </row>
    <row r="27981" spans="2:6">
      <c r="B27981" s="21">
        <v>42998</v>
      </c>
      <c r="C27981" s="122" t="s">
        <v>513</v>
      </c>
      <c r="D27981" s="117">
        <v>171.06</v>
      </c>
      <c r="E27981" s="96">
        <v>170.38</v>
      </c>
      <c r="F27981" s="12">
        <v>715452</v>
      </c>
    </row>
    <row r="27982" spans="2:6">
      <c r="B27982" s="21">
        <v>42998</v>
      </c>
      <c r="C27982" s="122" t="s">
        <v>514</v>
      </c>
      <c r="D27982" s="117">
        <v>152.28</v>
      </c>
      <c r="E27982" s="96">
        <v>152.41</v>
      </c>
      <c r="F27982" s="12">
        <v>812423</v>
      </c>
    </row>
    <row r="27983" spans="2:6">
      <c r="B27983" s="21">
        <v>42998</v>
      </c>
      <c r="C27983" s="122" t="s">
        <v>515</v>
      </c>
      <c r="D27983" s="117">
        <v>78.37</v>
      </c>
      <c r="E27983" s="96">
        <v>78.39</v>
      </c>
      <c r="F27983" s="12">
        <v>1625667</v>
      </c>
    </row>
    <row r="27984" spans="2:6">
      <c r="B27984" s="21">
        <v>42998</v>
      </c>
      <c r="C27984" s="122" t="s">
        <v>516</v>
      </c>
      <c r="D27984" s="117">
        <v>30.52</v>
      </c>
      <c r="E27984" s="96">
        <v>30.39</v>
      </c>
      <c r="F27984" s="12">
        <v>5193543</v>
      </c>
    </row>
    <row r="27985" spans="2:6">
      <c r="B27985" s="21">
        <v>42998</v>
      </c>
      <c r="C27985" s="122" t="s">
        <v>517</v>
      </c>
      <c r="D27985" s="117">
        <v>80.17</v>
      </c>
      <c r="E27985" s="96">
        <v>80.5</v>
      </c>
      <c r="F27985" s="12">
        <v>5318194</v>
      </c>
    </row>
    <row r="27986" spans="2:6">
      <c r="B27986" s="21">
        <v>42998</v>
      </c>
      <c r="C27986" s="122" t="s">
        <v>518</v>
      </c>
      <c r="D27986" s="117">
        <v>57.18</v>
      </c>
      <c r="E27986" s="96">
        <v>58.25</v>
      </c>
      <c r="F27986" s="12">
        <v>1008039</v>
      </c>
    </row>
    <row r="27987" spans="2:6">
      <c r="B27987" s="21">
        <v>42998</v>
      </c>
      <c r="C27987" s="122" t="s">
        <v>519</v>
      </c>
      <c r="D27987" s="117">
        <v>19.05</v>
      </c>
      <c r="E27987" s="96">
        <v>18.95</v>
      </c>
      <c r="F27987" s="12">
        <v>2185705</v>
      </c>
    </row>
    <row r="27988" spans="2:6">
      <c r="B27988" s="21">
        <v>42998</v>
      </c>
      <c r="C27988" s="122" t="s">
        <v>520</v>
      </c>
      <c r="D27988" s="117">
        <v>33.43</v>
      </c>
      <c r="E27988" s="96">
        <v>33.4</v>
      </c>
      <c r="F27988" s="12">
        <v>2355329</v>
      </c>
    </row>
    <row r="27989" spans="2:6">
      <c r="B27989" s="21">
        <v>42998</v>
      </c>
      <c r="C27989" s="122" t="s">
        <v>521</v>
      </c>
      <c r="D27989" s="117">
        <v>101.77</v>
      </c>
      <c r="E27989" s="96">
        <v>102.68</v>
      </c>
      <c r="F27989" s="12">
        <v>651819</v>
      </c>
    </row>
    <row r="27990" spans="2:6">
      <c r="B27990" s="21">
        <v>42998</v>
      </c>
      <c r="C27990" s="122" t="s">
        <v>522</v>
      </c>
      <c r="D27990" s="117">
        <v>147.35</v>
      </c>
      <c r="E27990" s="96">
        <v>145.69</v>
      </c>
      <c r="F27990" s="12">
        <v>1223610</v>
      </c>
    </row>
    <row r="27991" spans="2:6">
      <c r="B27991" s="21">
        <v>42998</v>
      </c>
      <c r="C27991" s="122" t="s">
        <v>523</v>
      </c>
      <c r="D27991" s="117">
        <v>107.6</v>
      </c>
      <c r="E27991" s="96">
        <v>109.32</v>
      </c>
      <c r="F27991" s="12">
        <v>801698</v>
      </c>
    </row>
    <row r="27992" spans="2:6">
      <c r="B27992" s="21">
        <v>42998</v>
      </c>
      <c r="C27992" s="122" t="s">
        <v>524</v>
      </c>
      <c r="D27992" s="117">
        <v>48.55</v>
      </c>
      <c r="E27992" s="96">
        <v>48.13</v>
      </c>
      <c r="F27992" s="12">
        <v>2932258</v>
      </c>
    </row>
    <row r="27993" spans="2:6">
      <c r="B27993" s="21">
        <v>42998</v>
      </c>
      <c r="C27993" s="122" t="s">
        <v>525</v>
      </c>
      <c r="D27993" s="117">
        <v>39.130000000000003</v>
      </c>
      <c r="E27993" s="96">
        <v>39.03</v>
      </c>
      <c r="F27993" s="12">
        <v>1410588</v>
      </c>
    </row>
    <row r="27994" spans="2:6">
      <c r="B27994" s="21">
        <v>42998</v>
      </c>
      <c r="C27994" s="122" t="s">
        <v>526</v>
      </c>
      <c r="D27994" s="117">
        <v>69.73</v>
      </c>
      <c r="E27994" s="96">
        <v>69.489999999999995</v>
      </c>
      <c r="F27994" s="12">
        <v>2492828</v>
      </c>
    </row>
    <row r="27995" spans="2:6">
      <c r="B27995" s="21">
        <v>42998</v>
      </c>
      <c r="C27995" s="122" t="s">
        <v>527</v>
      </c>
      <c r="D27995" s="117">
        <v>80.28</v>
      </c>
      <c r="E27995" s="96">
        <v>80.55</v>
      </c>
      <c r="F27995" s="12">
        <v>10606860</v>
      </c>
    </row>
    <row r="27996" spans="2:6">
      <c r="B27996" s="21">
        <v>42998</v>
      </c>
      <c r="C27996" s="122" t="s">
        <v>528</v>
      </c>
      <c r="D27996" s="117">
        <v>58.35</v>
      </c>
      <c r="E27996" s="96">
        <v>58.65</v>
      </c>
      <c r="F27996" s="12">
        <v>1107148</v>
      </c>
    </row>
    <row r="27997" spans="2:6">
      <c r="B27997" s="21">
        <v>42998</v>
      </c>
      <c r="C27997" s="122" t="s">
        <v>529</v>
      </c>
      <c r="D27997" s="117">
        <v>32.44</v>
      </c>
      <c r="E27997" s="96">
        <v>32.880000000000003</v>
      </c>
      <c r="F27997" s="12">
        <v>2391571</v>
      </c>
    </row>
    <row r="27998" spans="2:6">
      <c r="B27998" s="21">
        <v>42998</v>
      </c>
      <c r="C27998" s="122" t="s">
        <v>530</v>
      </c>
      <c r="D27998" s="117">
        <v>63.79</v>
      </c>
      <c r="E27998" s="96">
        <v>64.040000000000006</v>
      </c>
      <c r="F27998" s="12">
        <v>715678</v>
      </c>
    </row>
    <row r="27999" spans="2:6">
      <c r="B27999" s="21">
        <v>42998</v>
      </c>
      <c r="C27999" s="122" t="s">
        <v>531</v>
      </c>
      <c r="D27999" s="117">
        <v>75.91</v>
      </c>
      <c r="E27999" s="96">
        <v>76.37</v>
      </c>
      <c r="F27999" s="12">
        <v>1520336</v>
      </c>
    </row>
    <row r="28000" spans="2:6">
      <c r="B28000" s="21">
        <v>42998</v>
      </c>
      <c r="C28000" s="122" t="s">
        <v>532</v>
      </c>
      <c r="D28000" s="117">
        <v>115.65</v>
      </c>
      <c r="E28000" s="96">
        <v>116.22</v>
      </c>
      <c r="F28000" s="12">
        <v>1242320</v>
      </c>
    </row>
    <row r="28001" spans="2:6">
      <c r="B28001" s="21">
        <v>42998</v>
      </c>
      <c r="C28001" s="122" t="s">
        <v>533</v>
      </c>
      <c r="D28001" s="117">
        <v>44.44</v>
      </c>
      <c r="E28001" s="96">
        <v>45.11</v>
      </c>
      <c r="F28001" s="12">
        <v>2740747</v>
      </c>
    </row>
    <row r="28002" spans="2:6">
      <c r="B28002" s="21">
        <v>42998</v>
      </c>
      <c r="C28002" s="122" t="s">
        <v>534</v>
      </c>
      <c r="D28002" s="117">
        <v>64.72</v>
      </c>
      <c r="E28002" s="96">
        <v>64.48</v>
      </c>
      <c r="F28002" s="12">
        <v>2634685</v>
      </c>
    </row>
    <row r="28003" spans="2:6">
      <c r="B28003" s="21">
        <v>42999</v>
      </c>
      <c r="C28003" s="122" t="s">
        <v>85</v>
      </c>
      <c r="D28003" s="117">
        <v>65.88</v>
      </c>
      <c r="E28003" s="96">
        <v>65.92</v>
      </c>
      <c r="F28003" s="12">
        <v>874785</v>
      </c>
    </row>
    <row r="28004" spans="2:6">
      <c r="B28004" s="21">
        <v>42999</v>
      </c>
      <c r="C28004" s="122" t="s">
        <v>86</v>
      </c>
      <c r="D28004" s="117">
        <v>45.47</v>
      </c>
      <c r="E28004" s="96">
        <v>46.29</v>
      </c>
      <c r="F28004" s="12">
        <v>5864367</v>
      </c>
    </row>
    <row r="28005" spans="2:6">
      <c r="B28005" s="21">
        <v>42999</v>
      </c>
      <c r="C28005" s="122" t="s">
        <v>87</v>
      </c>
      <c r="D28005" s="117">
        <v>94.75</v>
      </c>
      <c r="E28005" s="96">
        <v>93.68</v>
      </c>
      <c r="F28005" s="12">
        <v>1597290</v>
      </c>
    </row>
    <row r="28006" spans="2:6">
      <c r="B28006" s="21">
        <v>42999</v>
      </c>
      <c r="C28006" s="122" t="s">
        <v>88</v>
      </c>
      <c r="D28006" s="117">
        <v>155.80000000000001</v>
      </c>
      <c r="E28006" s="96">
        <v>153.38999999999999</v>
      </c>
      <c r="F28006" s="12">
        <v>37511661</v>
      </c>
    </row>
    <row r="28007" spans="2:6">
      <c r="B28007" s="21">
        <v>42999</v>
      </c>
      <c r="C28007" s="122" t="s">
        <v>89</v>
      </c>
      <c r="D28007" s="117">
        <v>87.36</v>
      </c>
      <c r="E28007" s="96">
        <v>87.41</v>
      </c>
      <c r="F28007" s="12">
        <v>7340305</v>
      </c>
    </row>
    <row r="28008" spans="2:6">
      <c r="B28008" s="21">
        <v>42999</v>
      </c>
      <c r="C28008" s="122" t="s">
        <v>90</v>
      </c>
      <c r="D28008" s="117">
        <v>79.489999999999995</v>
      </c>
      <c r="E28008" s="96">
        <v>80.38</v>
      </c>
      <c r="F28008" s="12">
        <v>1035888</v>
      </c>
    </row>
    <row r="28009" spans="2:6">
      <c r="B28009" s="21">
        <v>42999</v>
      </c>
      <c r="C28009" s="122" t="s">
        <v>91</v>
      </c>
      <c r="D28009" s="117">
        <v>51.88</v>
      </c>
      <c r="E28009" s="96">
        <v>51.43</v>
      </c>
      <c r="F28009" s="12">
        <v>5737550</v>
      </c>
    </row>
    <row r="28010" spans="2:6">
      <c r="B28010" s="21">
        <v>42999</v>
      </c>
      <c r="C28010" s="122" t="s">
        <v>92</v>
      </c>
      <c r="D28010" s="117">
        <v>137.94999999999999</v>
      </c>
      <c r="E28010" s="96">
        <v>136.66</v>
      </c>
      <c r="F28010" s="12">
        <v>2006962</v>
      </c>
    </row>
    <row r="28011" spans="2:6">
      <c r="B28011" s="21">
        <v>42999</v>
      </c>
      <c r="C28011" s="122" t="s">
        <v>93</v>
      </c>
      <c r="D28011" s="117">
        <v>150.38</v>
      </c>
      <c r="E28011" s="96">
        <v>149.30000000000001</v>
      </c>
      <c r="F28011" s="12">
        <v>4991765</v>
      </c>
    </row>
    <row r="28012" spans="2:6">
      <c r="B28012" s="21">
        <v>42999</v>
      </c>
      <c r="C28012" s="122" t="s">
        <v>94</v>
      </c>
      <c r="D28012" s="117">
        <v>83.52</v>
      </c>
      <c r="E28012" s="96">
        <v>84.24</v>
      </c>
      <c r="F28012" s="12">
        <v>2885267</v>
      </c>
    </row>
    <row r="28013" spans="2:6">
      <c r="B28013" s="21">
        <v>42999</v>
      </c>
      <c r="C28013" s="122" t="s">
        <v>95</v>
      </c>
      <c r="D28013" s="117">
        <v>43.33</v>
      </c>
      <c r="E28013" s="96">
        <v>43.29</v>
      </c>
      <c r="F28013" s="12">
        <v>2301341</v>
      </c>
    </row>
    <row r="28014" spans="2:6">
      <c r="B28014" s="21">
        <v>42999</v>
      </c>
      <c r="C28014" s="122" t="s">
        <v>96</v>
      </c>
      <c r="D28014" s="117">
        <v>107.08</v>
      </c>
      <c r="E28014" s="96">
        <v>106.79</v>
      </c>
      <c r="F28014" s="12">
        <v>1510089</v>
      </c>
    </row>
    <row r="28015" spans="2:6">
      <c r="B28015" s="21">
        <v>42999</v>
      </c>
      <c r="C28015" s="122" t="s">
        <v>97</v>
      </c>
      <c r="D28015" s="117">
        <v>211.3</v>
      </c>
      <c r="E28015" s="96">
        <v>215.81</v>
      </c>
      <c r="F28015" s="12">
        <v>522884</v>
      </c>
    </row>
    <row r="28016" spans="2:6">
      <c r="B28016" s="21">
        <v>42999</v>
      </c>
      <c r="C28016" s="122" t="s">
        <v>98</v>
      </c>
      <c r="D28016" s="117">
        <v>112.82</v>
      </c>
      <c r="E28016" s="96">
        <v>112.29</v>
      </c>
      <c r="F28016" s="12">
        <v>1154701</v>
      </c>
    </row>
    <row r="28017" spans="2:6">
      <c r="B28017" s="21">
        <v>42999</v>
      </c>
      <c r="C28017" s="122" t="s">
        <v>99</v>
      </c>
      <c r="D28017" s="117">
        <v>58.82</v>
      </c>
      <c r="E28017" s="96">
        <v>58.81</v>
      </c>
      <c r="F28017" s="12">
        <v>766051</v>
      </c>
    </row>
    <row r="28018" spans="2:6">
      <c r="B28018" s="21">
        <v>42999</v>
      </c>
      <c r="C28018" s="122" t="s">
        <v>100</v>
      </c>
      <c r="D28018" s="117">
        <v>71.680000000000007</v>
      </c>
      <c r="E28018" s="96">
        <v>71.45</v>
      </c>
      <c r="F28018" s="12">
        <v>1942706</v>
      </c>
    </row>
    <row r="28019" spans="2:6">
      <c r="B28019" s="21">
        <v>42999</v>
      </c>
      <c r="C28019" s="122" t="s">
        <v>101</v>
      </c>
      <c r="D28019" s="117">
        <v>11.28</v>
      </c>
      <c r="E28019" s="96">
        <v>11.13</v>
      </c>
      <c r="F28019" s="12">
        <v>3259984</v>
      </c>
    </row>
    <row r="28020" spans="2:6">
      <c r="B28020" s="21">
        <v>42999</v>
      </c>
      <c r="C28020" s="122" t="s">
        <v>102</v>
      </c>
      <c r="D28020" s="117">
        <v>154.82</v>
      </c>
      <c r="E28020" s="96">
        <v>153.38999999999999</v>
      </c>
      <c r="F28020" s="12">
        <v>1319158</v>
      </c>
    </row>
    <row r="28021" spans="2:6">
      <c r="B28021" s="21">
        <v>42999</v>
      </c>
      <c r="C28021" s="122" t="s">
        <v>103</v>
      </c>
      <c r="D28021" s="117">
        <v>83.93</v>
      </c>
      <c r="E28021" s="96">
        <v>83.63</v>
      </c>
      <c r="F28021" s="12">
        <v>1692578</v>
      </c>
    </row>
    <row r="28022" spans="2:6">
      <c r="B28022" s="21">
        <v>42999</v>
      </c>
      <c r="C28022" s="122" t="s">
        <v>104</v>
      </c>
      <c r="D28022" s="117">
        <v>208.31</v>
      </c>
      <c r="E28022" s="96">
        <v>202.66</v>
      </c>
      <c r="F28022" s="12">
        <v>5878871</v>
      </c>
    </row>
    <row r="28023" spans="2:6">
      <c r="B28023" s="21">
        <v>42999</v>
      </c>
      <c r="C28023" s="122" t="s">
        <v>105</v>
      </c>
      <c r="D28023" s="117">
        <v>60.22</v>
      </c>
      <c r="E28023" s="96">
        <v>60.5</v>
      </c>
      <c r="F28023" s="12">
        <v>4354764</v>
      </c>
    </row>
    <row r="28024" spans="2:6">
      <c r="B28024" s="21">
        <v>42999</v>
      </c>
      <c r="C28024" s="122" t="s">
        <v>106</v>
      </c>
      <c r="D28024" s="117">
        <v>45.24</v>
      </c>
      <c r="E28024" s="96">
        <v>44.89</v>
      </c>
      <c r="F28024" s="12">
        <v>591738</v>
      </c>
    </row>
    <row r="28025" spans="2:6">
      <c r="B28025" s="21">
        <v>42999</v>
      </c>
      <c r="C28025" s="122" t="s">
        <v>107</v>
      </c>
      <c r="D28025" s="117">
        <v>93.47</v>
      </c>
      <c r="E28025" s="96">
        <v>93.6</v>
      </c>
      <c r="F28025" s="12">
        <v>257508</v>
      </c>
    </row>
    <row r="28026" spans="2:6">
      <c r="B28026" s="21">
        <v>42999</v>
      </c>
      <c r="C28026" s="122" t="s">
        <v>108</v>
      </c>
      <c r="D28026" s="117">
        <v>60.72</v>
      </c>
      <c r="E28026" s="96">
        <v>60.67</v>
      </c>
      <c r="F28026" s="12">
        <v>575830</v>
      </c>
    </row>
    <row r="28027" spans="2:6">
      <c r="B28027" s="21">
        <v>42999</v>
      </c>
      <c r="C28027" s="122" t="s">
        <v>109</v>
      </c>
      <c r="D28027" s="117">
        <v>47.59</v>
      </c>
      <c r="E28027" s="96">
        <v>47.52</v>
      </c>
      <c r="F28027" s="12">
        <v>1110539</v>
      </c>
    </row>
    <row r="28028" spans="2:6">
      <c r="B28028" s="21">
        <v>42999</v>
      </c>
      <c r="C28028" s="122" t="s">
        <v>110</v>
      </c>
      <c r="D28028" s="117">
        <v>136.5</v>
      </c>
      <c r="E28028" s="96">
        <v>134.88999999999999</v>
      </c>
      <c r="F28028" s="12">
        <v>2017905</v>
      </c>
    </row>
    <row r="28029" spans="2:6">
      <c r="B28029" s="21">
        <v>42999</v>
      </c>
      <c r="C28029" s="122" t="s">
        <v>111</v>
      </c>
      <c r="D28029" s="117">
        <v>188.76</v>
      </c>
      <c r="E28029" s="96">
        <v>186.32</v>
      </c>
      <c r="F28029" s="12">
        <v>640965</v>
      </c>
    </row>
    <row r="28030" spans="2:6">
      <c r="B28030" s="21">
        <v>42999</v>
      </c>
      <c r="C28030" s="122" t="s">
        <v>112</v>
      </c>
      <c r="D28030" s="117">
        <v>73.12</v>
      </c>
      <c r="E28030" s="96">
        <v>72.91</v>
      </c>
      <c r="F28030" s="12">
        <v>2426378</v>
      </c>
    </row>
    <row r="28031" spans="2:6">
      <c r="B28031" s="21">
        <v>42999</v>
      </c>
      <c r="C28031" s="122" t="s">
        <v>113</v>
      </c>
      <c r="D28031" s="117">
        <v>91.4</v>
      </c>
      <c r="E28031" s="96">
        <v>90.67</v>
      </c>
      <c r="F28031" s="12">
        <v>1450294</v>
      </c>
    </row>
    <row r="28032" spans="2:6">
      <c r="B28032" s="21">
        <v>42999</v>
      </c>
      <c r="C28032" s="122" t="s">
        <v>114</v>
      </c>
      <c r="D28032" s="117">
        <v>83.25</v>
      </c>
      <c r="E28032" s="96">
        <v>83.47</v>
      </c>
      <c r="F28032" s="12">
        <v>465837</v>
      </c>
    </row>
    <row r="28033" spans="2:6">
      <c r="B28033" s="21">
        <v>42999</v>
      </c>
      <c r="C28033" s="122" t="s">
        <v>115</v>
      </c>
      <c r="D28033" s="117">
        <v>142.99</v>
      </c>
      <c r="E28033" s="96">
        <v>142.91999999999999</v>
      </c>
      <c r="F28033" s="12">
        <v>1372919</v>
      </c>
    </row>
    <row r="28034" spans="2:6">
      <c r="B28034" s="21">
        <v>42999</v>
      </c>
      <c r="C28034" s="122" t="s">
        <v>116</v>
      </c>
      <c r="D28034" s="117">
        <v>47.31</v>
      </c>
      <c r="E28034" s="96">
        <v>47.15</v>
      </c>
      <c r="F28034" s="12">
        <v>8533594</v>
      </c>
    </row>
    <row r="28035" spans="2:6">
      <c r="B28035" s="21">
        <v>42999</v>
      </c>
      <c r="C28035" s="122" t="s">
        <v>117</v>
      </c>
      <c r="D28035" s="117">
        <v>14</v>
      </c>
      <c r="E28035" s="96">
        <v>13.41</v>
      </c>
      <c r="F28035" s="12">
        <v>166821947</v>
      </c>
    </row>
    <row r="28036" spans="2:6">
      <c r="B28036" s="21">
        <v>42999</v>
      </c>
      <c r="C28036" s="122" t="s">
        <v>118</v>
      </c>
      <c r="D28036" s="117">
        <v>66.36</v>
      </c>
      <c r="E28036" s="96">
        <v>66.11</v>
      </c>
      <c r="F28036" s="12">
        <v>860916</v>
      </c>
    </row>
    <row r="28037" spans="2:6">
      <c r="B28037" s="21">
        <v>42999</v>
      </c>
      <c r="C28037" s="122" t="s">
        <v>119</v>
      </c>
      <c r="D28037" s="117">
        <v>183.38</v>
      </c>
      <c r="E28037" s="96">
        <v>184.18</v>
      </c>
      <c r="F28037" s="12">
        <v>271367</v>
      </c>
    </row>
    <row r="28038" spans="2:6">
      <c r="B28038" s="21">
        <v>42999</v>
      </c>
      <c r="C28038" s="122" t="s">
        <v>120</v>
      </c>
      <c r="D28038" s="117">
        <v>188.32</v>
      </c>
      <c r="E28038" s="96">
        <v>186.64</v>
      </c>
      <c r="F28038" s="12">
        <v>2082214</v>
      </c>
    </row>
    <row r="28039" spans="2:6">
      <c r="B28039" s="21">
        <v>42999</v>
      </c>
      <c r="C28039" s="122" t="s">
        <v>121</v>
      </c>
      <c r="D28039" s="117">
        <v>141.63999999999999</v>
      </c>
      <c r="E28039" s="96">
        <v>142.12</v>
      </c>
      <c r="F28039" s="12">
        <v>720240</v>
      </c>
    </row>
    <row r="28040" spans="2:6">
      <c r="B28040" s="21">
        <v>42999</v>
      </c>
      <c r="C28040" s="122" t="s">
        <v>122</v>
      </c>
      <c r="D28040" s="117">
        <v>140.53</v>
      </c>
      <c r="E28040" s="96">
        <v>139.4</v>
      </c>
      <c r="F28040" s="12">
        <v>1958422</v>
      </c>
    </row>
    <row r="28041" spans="2:6">
      <c r="B28041" s="21">
        <v>42999</v>
      </c>
      <c r="C28041" s="122" t="s">
        <v>123</v>
      </c>
      <c r="D28041" s="117">
        <v>971.31</v>
      </c>
      <c r="E28041" s="96">
        <v>964.65</v>
      </c>
      <c r="F28041" s="12">
        <v>2337576</v>
      </c>
    </row>
    <row r="28042" spans="2:6">
      <c r="B28042" s="21">
        <v>42999</v>
      </c>
      <c r="C28042" s="122" t="s">
        <v>124</v>
      </c>
      <c r="D28042" s="117">
        <v>104.14</v>
      </c>
      <c r="E28042" s="96">
        <v>103.81</v>
      </c>
      <c r="F28042" s="12">
        <v>1164965</v>
      </c>
    </row>
    <row r="28043" spans="2:6">
      <c r="B28043" s="21">
        <v>42999</v>
      </c>
      <c r="C28043" s="122" t="s">
        <v>125</v>
      </c>
      <c r="D28043" s="117">
        <v>123</v>
      </c>
      <c r="E28043" s="96">
        <v>120.82</v>
      </c>
      <c r="F28043" s="12">
        <v>673377</v>
      </c>
    </row>
    <row r="28044" spans="2:6">
      <c r="B28044" s="21">
        <v>42999</v>
      </c>
      <c r="C28044" s="122" t="s">
        <v>126</v>
      </c>
      <c r="D28044" s="117">
        <v>183.11</v>
      </c>
      <c r="E28044" s="96">
        <v>183.5</v>
      </c>
      <c r="F28044" s="12">
        <v>1637071</v>
      </c>
    </row>
    <row r="28045" spans="2:6">
      <c r="B28045" s="21">
        <v>42999</v>
      </c>
      <c r="C28045" s="122" t="s">
        <v>127</v>
      </c>
      <c r="D28045" s="117">
        <v>146.02000000000001</v>
      </c>
      <c r="E28045" s="96">
        <v>144.94</v>
      </c>
      <c r="F28045" s="12">
        <v>1124225</v>
      </c>
    </row>
    <row r="28046" spans="2:6">
      <c r="B28046" s="21">
        <v>42999</v>
      </c>
      <c r="C28046" s="122" t="s">
        <v>128</v>
      </c>
      <c r="D28046" s="117">
        <v>59.2</v>
      </c>
      <c r="E28046" s="96">
        <v>59</v>
      </c>
      <c r="F28046" s="12">
        <v>556319</v>
      </c>
    </row>
    <row r="28047" spans="2:6">
      <c r="B28047" s="21">
        <v>42999</v>
      </c>
      <c r="C28047" s="122" t="s">
        <v>129</v>
      </c>
      <c r="D28047" s="117">
        <v>43.06</v>
      </c>
      <c r="E28047" s="96">
        <v>43.36</v>
      </c>
      <c r="F28047" s="12">
        <v>2566780</v>
      </c>
    </row>
    <row r="28048" spans="2:6">
      <c r="B28048" s="21">
        <v>42999</v>
      </c>
      <c r="C28048" s="122" t="s">
        <v>130</v>
      </c>
      <c r="D28048" s="117">
        <v>48.2</v>
      </c>
      <c r="E28048" s="96">
        <v>48.49</v>
      </c>
      <c r="F28048" s="12">
        <v>15965496</v>
      </c>
    </row>
    <row r="28049" spans="2:6">
      <c r="B28049" s="21">
        <v>42999</v>
      </c>
      <c r="C28049" s="122" t="s">
        <v>131</v>
      </c>
      <c r="D28049" s="117">
        <v>150.74</v>
      </c>
      <c r="E28049" s="96">
        <v>151.05000000000001</v>
      </c>
      <c r="F28049" s="12">
        <v>1586981</v>
      </c>
    </row>
    <row r="28050" spans="2:6">
      <c r="B28050" s="21">
        <v>42999</v>
      </c>
      <c r="C28050" s="122" t="s">
        <v>132</v>
      </c>
      <c r="D28050" s="117">
        <v>83.2</v>
      </c>
      <c r="E28050" s="96">
        <v>83.14</v>
      </c>
      <c r="F28050" s="12">
        <v>728443</v>
      </c>
    </row>
    <row r="28051" spans="2:6">
      <c r="B28051" s="21">
        <v>42999</v>
      </c>
      <c r="C28051" s="122" t="s">
        <v>133</v>
      </c>
      <c r="D28051" s="117">
        <v>119.51</v>
      </c>
      <c r="E28051" s="96">
        <v>119.34</v>
      </c>
      <c r="F28051" s="12">
        <v>885478</v>
      </c>
    </row>
    <row r="28052" spans="2:6">
      <c r="B28052" s="21">
        <v>42999</v>
      </c>
      <c r="C28052" s="122" t="s">
        <v>134</v>
      </c>
      <c r="D28052" s="117">
        <v>64.78</v>
      </c>
      <c r="E28052" s="96">
        <v>64.11</v>
      </c>
      <c r="F28052" s="12">
        <v>4465599</v>
      </c>
    </row>
    <row r="28053" spans="2:6">
      <c r="B28053" s="21">
        <v>42999</v>
      </c>
      <c r="C28053" s="122" t="s">
        <v>135</v>
      </c>
      <c r="D28053" s="117">
        <v>180.86</v>
      </c>
      <c r="E28053" s="96">
        <v>179.81</v>
      </c>
      <c r="F28053" s="12">
        <v>544406</v>
      </c>
    </row>
    <row r="28054" spans="2:6">
      <c r="B28054" s="21">
        <v>42999</v>
      </c>
      <c r="C28054" s="122" t="s">
        <v>136</v>
      </c>
      <c r="D28054" s="117">
        <v>242.46</v>
      </c>
      <c r="E28054" s="96">
        <v>240.38</v>
      </c>
      <c r="F28054" s="12">
        <v>2862016</v>
      </c>
    </row>
    <row r="28055" spans="2:6">
      <c r="B28055" s="21">
        <v>42999</v>
      </c>
      <c r="C28055" s="122" t="s">
        <v>137</v>
      </c>
      <c r="D28055" s="117">
        <v>98.91</v>
      </c>
      <c r="E28055" s="96">
        <v>98.82</v>
      </c>
      <c r="F28055" s="12">
        <v>494237</v>
      </c>
    </row>
    <row r="28056" spans="2:6">
      <c r="B28056" s="21">
        <v>42999</v>
      </c>
      <c r="C28056" s="122" t="s">
        <v>138</v>
      </c>
      <c r="D28056" s="117">
        <v>82.29</v>
      </c>
      <c r="E28056" s="96">
        <v>81.790000000000006</v>
      </c>
      <c r="F28056" s="12">
        <v>648701</v>
      </c>
    </row>
    <row r="28057" spans="2:6">
      <c r="B28057" s="21">
        <v>42999</v>
      </c>
      <c r="C28057" s="122" t="s">
        <v>139</v>
      </c>
      <c r="D28057" s="117">
        <v>88.45</v>
      </c>
      <c r="E28057" s="96">
        <v>88.42</v>
      </c>
      <c r="F28057" s="12">
        <v>2877759</v>
      </c>
    </row>
    <row r="28058" spans="2:6">
      <c r="B28058" s="21">
        <v>42999</v>
      </c>
      <c r="C28058" s="122" t="s">
        <v>140</v>
      </c>
      <c r="D28058" s="117">
        <v>160.62</v>
      </c>
      <c r="E28058" s="96">
        <v>161.41999999999999</v>
      </c>
      <c r="F28058" s="12">
        <v>420677</v>
      </c>
    </row>
    <row r="28059" spans="2:6">
      <c r="B28059" s="21">
        <v>42999</v>
      </c>
      <c r="C28059" s="122" t="s">
        <v>141</v>
      </c>
      <c r="D28059" s="117">
        <v>542.4</v>
      </c>
      <c r="E28059" s="96">
        <v>553.49</v>
      </c>
      <c r="F28059" s="12">
        <v>659176</v>
      </c>
    </row>
    <row r="28060" spans="2:6">
      <c r="B28060" s="21">
        <v>42999</v>
      </c>
      <c r="C28060" s="122" t="s">
        <v>142</v>
      </c>
      <c r="D28060" s="117">
        <v>256.13</v>
      </c>
      <c r="E28060" s="96">
        <v>256.04000000000002</v>
      </c>
      <c r="F28060" s="12">
        <v>2809374</v>
      </c>
    </row>
    <row r="28061" spans="2:6">
      <c r="B28061" s="21">
        <v>42999</v>
      </c>
      <c r="C28061" s="122" t="s">
        <v>143</v>
      </c>
      <c r="D28061" s="117">
        <v>25.05</v>
      </c>
      <c r="E28061" s="96">
        <v>25.16</v>
      </c>
      <c r="F28061" s="12">
        <v>57864005</v>
      </c>
    </row>
    <row r="28062" spans="2:6">
      <c r="B28062" s="21">
        <v>42999</v>
      </c>
      <c r="C28062" s="122" t="s">
        <v>144</v>
      </c>
      <c r="D28062" s="117">
        <v>64.209999999999994</v>
      </c>
      <c r="E28062" s="96">
        <v>63.38</v>
      </c>
      <c r="F28062" s="12">
        <v>1595016</v>
      </c>
    </row>
    <row r="28063" spans="2:6">
      <c r="B28063" s="21">
        <v>42999</v>
      </c>
      <c r="C28063" s="122" t="s">
        <v>145</v>
      </c>
      <c r="D28063" s="117">
        <v>44.91</v>
      </c>
      <c r="E28063" s="96">
        <v>45.24</v>
      </c>
      <c r="F28063" s="12">
        <v>3360373</v>
      </c>
    </row>
    <row r="28064" spans="2:6">
      <c r="B28064" s="21">
        <v>42999</v>
      </c>
      <c r="C28064" s="122" t="s">
        <v>146</v>
      </c>
      <c r="D28064" s="117">
        <v>52.32</v>
      </c>
      <c r="E28064" s="96">
        <v>53.95</v>
      </c>
      <c r="F28064" s="12">
        <v>6502202</v>
      </c>
    </row>
    <row r="28065" spans="2:6">
      <c r="B28065" s="21">
        <v>42999</v>
      </c>
      <c r="C28065" s="122" t="s">
        <v>147</v>
      </c>
      <c r="D28065" s="117">
        <v>318.3</v>
      </c>
      <c r="E28065" s="96">
        <v>317.37</v>
      </c>
      <c r="F28065" s="12">
        <v>449369</v>
      </c>
    </row>
    <row r="28066" spans="2:6">
      <c r="B28066" s="21">
        <v>42999</v>
      </c>
      <c r="C28066" s="122" t="s">
        <v>148</v>
      </c>
      <c r="D28066" s="117">
        <v>193.79</v>
      </c>
      <c r="E28066" s="96">
        <v>191.56</v>
      </c>
      <c r="F28066" s="12">
        <v>1061757</v>
      </c>
    </row>
    <row r="28067" spans="2:6">
      <c r="B28067" s="21">
        <v>42999</v>
      </c>
      <c r="C28067" s="122" t="s">
        <v>149</v>
      </c>
      <c r="D28067" s="117">
        <v>42.88</v>
      </c>
      <c r="E28067" s="96">
        <v>42.58</v>
      </c>
      <c r="F28067" s="12">
        <v>1806037</v>
      </c>
    </row>
    <row r="28068" spans="2:6">
      <c r="B28068" s="21">
        <v>42999</v>
      </c>
      <c r="C28068" s="122" t="s">
        <v>150</v>
      </c>
      <c r="D28068" s="117">
        <v>37.17</v>
      </c>
      <c r="E28068" s="96">
        <v>36.58</v>
      </c>
      <c r="F28068" s="12">
        <v>2626484</v>
      </c>
    </row>
    <row r="28069" spans="2:6">
      <c r="B28069" s="21">
        <v>42999</v>
      </c>
      <c r="C28069" s="122" t="s">
        <v>151</v>
      </c>
      <c r="D28069" s="117">
        <v>316.39</v>
      </c>
      <c r="E28069" s="96">
        <v>315.02999999999997</v>
      </c>
      <c r="F28069" s="12">
        <v>934729</v>
      </c>
    </row>
    <row r="28070" spans="2:6">
      <c r="B28070" s="21">
        <v>42999</v>
      </c>
      <c r="C28070" s="122" t="s">
        <v>152</v>
      </c>
      <c r="D28070" s="117">
        <v>52.44</v>
      </c>
      <c r="E28070" s="96">
        <v>52.42</v>
      </c>
      <c r="F28070" s="12">
        <v>3116461</v>
      </c>
    </row>
    <row r="28071" spans="2:6">
      <c r="B28071" s="21">
        <v>42999</v>
      </c>
      <c r="C28071" s="122" t="s">
        <v>153</v>
      </c>
      <c r="D28071" s="117">
        <v>434.73</v>
      </c>
      <c r="E28071" s="96">
        <v>433.63</v>
      </c>
      <c r="F28071" s="12">
        <v>293317</v>
      </c>
    </row>
    <row r="28072" spans="2:6">
      <c r="B28072" s="21">
        <v>42999</v>
      </c>
      <c r="C28072" s="122" t="s">
        <v>154</v>
      </c>
      <c r="D28072" s="117">
        <v>40.71</v>
      </c>
      <c r="E28072" s="96">
        <v>40.799999999999997</v>
      </c>
      <c r="F28072" s="12">
        <v>1254731</v>
      </c>
    </row>
    <row r="28073" spans="2:6">
      <c r="B28073" s="21">
        <v>42999</v>
      </c>
      <c r="C28073" s="122" t="s">
        <v>155</v>
      </c>
      <c r="D28073" s="117">
        <v>63.35</v>
      </c>
      <c r="E28073" s="96">
        <v>63.33</v>
      </c>
      <c r="F28073" s="12">
        <v>5250092</v>
      </c>
    </row>
    <row r="28074" spans="2:6">
      <c r="B28074" s="21">
        <v>42999</v>
      </c>
      <c r="C28074" s="122" t="s">
        <v>156</v>
      </c>
      <c r="D28074" s="117">
        <v>28.76</v>
      </c>
      <c r="E28074" s="96">
        <v>28.76</v>
      </c>
      <c r="F28074" s="12">
        <v>5167520</v>
      </c>
    </row>
    <row r="28075" spans="2:6">
      <c r="B28075" s="21">
        <v>42999</v>
      </c>
      <c r="C28075" s="122" t="s">
        <v>157</v>
      </c>
      <c r="D28075" s="117">
        <v>49.42</v>
      </c>
      <c r="E28075" s="96">
        <v>49.59</v>
      </c>
      <c r="F28075" s="12">
        <v>1638794</v>
      </c>
    </row>
    <row r="28076" spans="2:6">
      <c r="B28076" s="21">
        <v>42999</v>
      </c>
      <c r="C28076" s="122" t="s">
        <v>158</v>
      </c>
      <c r="D28076" s="117">
        <v>120.66</v>
      </c>
      <c r="E28076" s="96">
        <v>122.84</v>
      </c>
      <c r="F28076" s="12">
        <v>1011396</v>
      </c>
    </row>
    <row r="28077" spans="2:6">
      <c r="B28077" s="21">
        <v>42999</v>
      </c>
      <c r="C28077" s="122" t="s">
        <v>159</v>
      </c>
      <c r="D28077" s="117">
        <v>71.45</v>
      </c>
      <c r="E28077" s="96">
        <v>71.760000000000005</v>
      </c>
      <c r="F28077" s="12">
        <v>11509157</v>
      </c>
    </row>
    <row r="28078" spans="2:6">
      <c r="B28078" s="21">
        <v>42999</v>
      </c>
      <c r="C28078" s="122" t="s">
        <v>160</v>
      </c>
      <c r="D28078" s="117">
        <v>32.520000000000003</v>
      </c>
      <c r="E28078" s="96">
        <v>32.36</v>
      </c>
      <c r="F28078" s="12">
        <v>1889282</v>
      </c>
    </row>
    <row r="28079" spans="2:6">
      <c r="B28079" s="21">
        <v>42999</v>
      </c>
      <c r="C28079" s="122" t="s">
        <v>161</v>
      </c>
      <c r="D28079" s="117">
        <v>33.74</v>
      </c>
      <c r="E28079" s="96">
        <v>33.42</v>
      </c>
      <c r="F28079" s="12">
        <v>4234279</v>
      </c>
    </row>
    <row r="28080" spans="2:6">
      <c r="B28080" s="21">
        <v>42999</v>
      </c>
      <c r="C28080" s="122" t="s">
        <v>162</v>
      </c>
      <c r="D28080" s="117">
        <v>66.72</v>
      </c>
      <c r="E28080" s="96">
        <v>66.77</v>
      </c>
      <c r="F28080" s="12">
        <v>1452252</v>
      </c>
    </row>
    <row r="28081" spans="2:6">
      <c r="B28081" s="21">
        <v>42999</v>
      </c>
      <c r="C28081" s="122" t="s">
        <v>163</v>
      </c>
      <c r="D28081" s="117">
        <v>124.52</v>
      </c>
      <c r="E28081" s="96">
        <v>124.79</v>
      </c>
      <c r="F28081" s="12">
        <v>2615367</v>
      </c>
    </row>
    <row r="28082" spans="2:6">
      <c r="B28082" s="21">
        <v>42999</v>
      </c>
      <c r="C28082" s="122" t="s">
        <v>164</v>
      </c>
      <c r="D28082" s="117">
        <v>143.81</v>
      </c>
      <c r="E28082" s="96">
        <v>142.94999999999999</v>
      </c>
      <c r="F28082" s="12">
        <v>944906</v>
      </c>
    </row>
    <row r="28083" spans="2:6">
      <c r="B28083" s="21">
        <v>42999</v>
      </c>
      <c r="C28083" s="122" t="s">
        <v>165</v>
      </c>
      <c r="D28083" s="117">
        <v>37.31</v>
      </c>
      <c r="E28083" s="96">
        <v>37.19</v>
      </c>
      <c r="F28083" s="12">
        <v>2114708</v>
      </c>
    </row>
    <row r="28084" spans="2:6">
      <c r="B28084" s="21">
        <v>42999</v>
      </c>
      <c r="C28084" s="122" t="s">
        <v>166</v>
      </c>
      <c r="D28084" s="117">
        <v>106.6</v>
      </c>
      <c r="E28084" s="96">
        <v>106.26</v>
      </c>
      <c r="F28084" s="12">
        <v>973621</v>
      </c>
    </row>
    <row r="28085" spans="2:6">
      <c r="B28085" s="21">
        <v>42999</v>
      </c>
      <c r="C28085" s="122" t="s">
        <v>167</v>
      </c>
      <c r="D28085" s="117">
        <v>59</v>
      </c>
      <c r="E28085" s="96">
        <v>58.79</v>
      </c>
      <c r="F28085" s="12">
        <v>1581857</v>
      </c>
    </row>
    <row r="28086" spans="2:6">
      <c r="B28086" s="21">
        <v>42999</v>
      </c>
      <c r="C28086" s="122" t="s">
        <v>168</v>
      </c>
      <c r="D28086" s="117">
        <v>101.71</v>
      </c>
      <c r="E28086" s="96">
        <v>101.6</v>
      </c>
      <c r="F28086" s="12">
        <v>1616463</v>
      </c>
    </row>
    <row r="28087" spans="2:6">
      <c r="B28087" s="21">
        <v>42999</v>
      </c>
      <c r="C28087" s="122" t="s">
        <v>169</v>
      </c>
      <c r="D28087" s="117">
        <v>64.67</v>
      </c>
      <c r="E28087" s="96">
        <v>64.45</v>
      </c>
      <c r="F28087" s="12">
        <v>3983639</v>
      </c>
    </row>
    <row r="28088" spans="2:6">
      <c r="B28088" s="21">
        <v>42999</v>
      </c>
      <c r="C28088" s="122" t="s">
        <v>170</v>
      </c>
      <c r="D28088" s="117">
        <v>143.84</v>
      </c>
      <c r="E28088" s="96">
        <v>143.78</v>
      </c>
      <c r="F28088" s="12">
        <v>2662231</v>
      </c>
    </row>
    <row r="28089" spans="2:6">
      <c r="B28089" s="21">
        <v>42999</v>
      </c>
      <c r="C28089" s="122" t="s">
        <v>171</v>
      </c>
      <c r="D28089" s="117">
        <v>69.66</v>
      </c>
      <c r="E28089" s="96">
        <v>69.48</v>
      </c>
      <c r="F28089" s="12">
        <v>1153117</v>
      </c>
    </row>
    <row r="28090" spans="2:6">
      <c r="B28090" s="21">
        <v>42999</v>
      </c>
      <c r="C28090" s="122" t="s">
        <v>172</v>
      </c>
      <c r="D28090" s="117">
        <v>35.14</v>
      </c>
      <c r="E28090" s="96">
        <v>35.96</v>
      </c>
      <c r="F28090" s="12">
        <v>3249516</v>
      </c>
    </row>
    <row r="28091" spans="2:6">
      <c r="B28091" s="21">
        <v>42999</v>
      </c>
      <c r="C28091" s="122" t="s">
        <v>173</v>
      </c>
      <c r="D28091" s="117">
        <v>35.83</v>
      </c>
      <c r="E28091" s="96">
        <v>36.270000000000003</v>
      </c>
      <c r="F28091" s="12">
        <v>4439960</v>
      </c>
    </row>
    <row r="28092" spans="2:6">
      <c r="B28092" s="21">
        <v>42999</v>
      </c>
      <c r="C28092" s="122" t="s">
        <v>174</v>
      </c>
      <c r="D28092" s="117">
        <v>49.58</v>
      </c>
      <c r="E28092" s="96">
        <v>48.49</v>
      </c>
      <c r="F28092" s="12">
        <v>1445799</v>
      </c>
    </row>
    <row r="28093" spans="2:6">
      <c r="B28093" s="21">
        <v>42999</v>
      </c>
      <c r="C28093" s="122" t="s">
        <v>175</v>
      </c>
      <c r="D28093" s="117">
        <v>4.1500000000000004</v>
      </c>
      <c r="E28093" s="96">
        <v>4.17</v>
      </c>
      <c r="F28093" s="12">
        <v>21429908</v>
      </c>
    </row>
    <row r="28094" spans="2:6">
      <c r="B28094" s="21">
        <v>42999</v>
      </c>
      <c r="C28094" s="122" t="s">
        <v>176</v>
      </c>
      <c r="D28094" s="117">
        <v>72.87</v>
      </c>
      <c r="E28094" s="96">
        <v>73</v>
      </c>
      <c r="F28094" s="12">
        <v>1051307</v>
      </c>
    </row>
    <row r="28095" spans="2:6">
      <c r="B28095" s="21">
        <v>42999</v>
      </c>
      <c r="C28095" s="122" t="s">
        <v>177</v>
      </c>
      <c r="D28095" s="117">
        <v>365.88</v>
      </c>
      <c r="E28095" s="96">
        <v>361.08</v>
      </c>
      <c r="F28095" s="12">
        <v>2374202</v>
      </c>
    </row>
    <row r="28096" spans="2:6">
      <c r="B28096" s="21">
        <v>42999</v>
      </c>
      <c r="C28096" s="122" t="s">
        <v>178</v>
      </c>
      <c r="D28096" s="117">
        <v>181.69</v>
      </c>
      <c r="E28096" s="96">
        <v>182.13</v>
      </c>
      <c r="F28096" s="12">
        <v>943714</v>
      </c>
    </row>
    <row r="28097" spans="2:6">
      <c r="B28097" s="21">
        <v>42999</v>
      </c>
      <c r="C28097" s="122" t="s">
        <v>179</v>
      </c>
      <c r="D28097" s="117">
        <v>75.959999999999994</v>
      </c>
      <c r="E28097" s="96">
        <v>75.58</v>
      </c>
      <c r="F28097" s="12">
        <v>297107</v>
      </c>
    </row>
    <row r="28098" spans="2:6">
      <c r="B28098" s="21">
        <v>42999</v>
      </c>
      <c r="C28098" s="122" t="s">
        <v>180</v>
      </c>
      <c r="D28098" s="117">
        <v>72.5</v>
      </c>
      <c r="E28098" s="96">
        <v>71.37</v>
      </c>
      <c r="F28098" s="12">
        <v>2378743</v>
      </c>
    </row>
    <row r="28099" spans="2:6">
      <c r="B28099" s="21">
        <v>42999</v>
      </c>
      <c r="C28099" s="122" t="s">
        <v>181</v>
      </c>
      <c r="D28099" s="117">
        <v>135.5</v>
      </c>
      <c r="E28099" s="96">
        <v>131.33000000000001</v>
      </c>
      <c r="F28099" s="12">
        <v>1133262</v>
      </c>
    </row>
    <row r="28100" spans="2:6">
      <c r="B28100" s="21">
        <v>42999</v>
      </c>
      <c r="C28100" s="122" t="s">
        <v>182</v>
      </c>
      <c r="D28100" s="117">
        <v>72.599999999999994</v>
      </c>
      <c r="E28100" s="96">
        <v>73.33</v>
      </c>
      <c r="F28100" s="12">
        <v>1351983</v>
      </c>
    </row>
    <row r="28101" spans="2:6">
      <c r="B28101" s="21">
        <v>42999</v>
      </c>
      <c r="C28101" s="122" t="s">
        <v>183</v>
      </c>
      <c r="D28101" s="117">
        <v>37.380000000000003</v>
      </c>
      <c r="E28101" s="96">
        <v>37.47</v>
      </c>
      <c r="F28101" s="12">
        <v>18562727</v>
      </c>
    </row>
    <row r="28102" spans="2:6">
      <c r="B28102" s="21">
        <v>42999</v>
      </c>
      <c r="C28102" s="122" t="s">
        <v>184</v>
      </c>
      <c r="D28102" s="117">
        <v>133.43</v>
      </c>
      <c r="E28102" s="96">
        <v>133.80000000000001</v>
      </c>
      <c r="F28102" s="12">
        <v>766639</v>
      </c>
    </row>
    <row r="28103" spans="2:6">
      <c r="B28103" s="21">
        <v>42999</v>
      </c>
      <c r="C28103" s="122" t="s">
        <v>185</v>
      </c>
      <c r="D28103" s="117">
        <v>312.39999999999998</v>
      </c>
      <c r="E28103" s="96">
        <v>313.22000000000003</v>
      </c>
      <c r="F28103" s="12">
        <v>850535</v>
      </c>
    </row>
    <row r="28104" spans="2:6">
      <c r="B28104" s="21">
        <v>42999</v>
      </c>
      <c r="C28104" s="122" t="s">
        <v>186</v>
      </c>
      <c r="D28104" s="117">
        <v>166.63</v>
      </c>
      <c r="E28104" s="96">
        <v>166.48</v>
      </c>
      <c r="F28104" s="12">
        <v>1021722</v>
      </c>
    </row>
    <row r="28105" spans="2:6">
      <c r="B28105" s="21">
        <v>42999</v>
      </c>
      <c r="C28105" s="122" t="s">
        <v>187</v>
      </c>
      <c r="D28105" s="117">
        <v>46.92</v>
      </c>
      <c r="E28105" s="96">
        <v>47.06</v>
      </c>
      <c r="F28105" s="12">
        <v>1474994</v>
      </c>
    </row>
    <row r="28106" spans="2:6">
      <c r="B28106" s="21">
        <v>42999</v>
      </c>
      <c r="C28106" s="122" t="s">
        <v>188</v>
      </c>
      <c r="D28106" s="117">
        <v>90.7</v>
      </c>
      <c r="E28106" s="96">
        <v>90.74</v>
      </c>
      <c r="F28106" s="12">
        <v>1655062</v>
      </c>
    </row>
    <row r="28107" spans="2:6">
      <c r="B28107" s="21">
        <v>42999</v>
      </c>
      <c r="C28107" s="122" t="s">
        <v>189</v>
      </c>
      <c r="D28107" s="117">
        <v>29.68</v>
      </c>
      <c r="E28107" s="96">
        <v>29.49</v>
      </c>
      <c r="F28107" s="12">
        <v>2836700</v>
      </c>
    </row>
    <row r="28108" spans="2:6">
      <c r="B28108" s="21">
        <v>42999</v>
      </c>
      <c r="C28108" s="122" t="s">
        <v>190</v>
      </c>
      <c r="D28108" s="117">
        <v>81.56</v>
      </c>
      <c r="E28108" s="96">
        <v>81.58</v>
      </c>
      <c r="F28108" s="12">
        <v>2699771</v>
      </c>
    </row>
    <row r="28109" spans="2:6">
      <c r="B28109" s="21">
        <v>42999</v>
      </c>
      <c r="C28109" s="122" t="s">
        <v>191</v>
      </c>
      <c r="D28109" s="117">
        <v>26.13</v>
      </c>
      <c r="E28109" s="96">
        <v>26.41</v>
      </c>
      <c r="F28109" s="12">
        <v>3801623</v>
      </c>
    </row>
    <row r="28110" spans="2:6">
      <c r="B28110" s="21">
        <v>42999</v>
      </c>
      <c r="C28110" s="122" t="s">
        <v>192</v>
      </c>
      <c r="D28110" s="117">
        <v>39.520000000000003</v>
      </c>
      <c r="E28110" s="96">
        <v>39.61</v>
      </c>
      <c r="F28110" s="12">
        <v>2423481</v>
      </c>
    </row>
    <row r="28111" spans="2:6">
      <c r="B28111" s="21">
        <v>42999</v>
      </c>
      <c r="C28111" s="122" t="s">
        <v>193</v>
      </c>
      <c r="D28111" s="117">
        <v>130.1</v>
      </c>
      <c r="E28111" s="96">
        <v>130.38999999999999</v>
      </c>
      <c r="F28111" s="12">
        <v>2097926</v>
      </c>
    </row>
    <row r="28112" spans="2:6">
      <c r="B28112" s="21">
        <v>42999</v>
      </c>
      <c r="C28112" s="122" t="s">
        <v>194</v>
      </c>
      <c r="D28112" s="117">
        <v>236</v>
      </c>
      <c r="E28112" s="96">
        <v>232.41</v>
      </c>
      <c r="F28112" s="12">
        <v>636793</v>
      </c>
    </row>
    <row r="28113" spans="2:6">
      <c r="B28113" s="21">
        <v>42999</v>
      </c>
      <c r="C28113" s="122" t="s">
        <v>195</v>
      </c>
      <c r="D28113" s="117">
        <v>48.19</v>
      </c>
      <c r="E28113" s="96">
        <v>48.69</v>
      </c>
      <c r="F28113" s="12">
        <v>5790676</v>
      </c>
    </row>
    <row r="28114" spans="2:6">
      <c r="B28114" s="21">
        <v>42999</v>
      </c>
      <c r="C28114" s="122" t="s">
        <v>196</v>
      </c>
      <c r="D28114" s="117">
        <v>162.93</v>
      </c>
      <c r="E28114" s="96">
        <v>161.47999999999999</v>
      </c>
      <c r="F28114" s="12">
        <v>1738809</v>
      </c>
    </row>
    <row r="28115" spans="2:6">
      <c r="B28115" s="21">
        <v>42999</v>
      </c>
      <c r="C28115" s="122" t="s">
        <v>197</v>
      </c>
      <c r="D28115" s="117">
        <v>16.670000000000002</v>
      </c>
      <c r="E28115" s="96">
        <v>16</v>
      </c>
      <c r="F28115" s="12">
        <v>6685005</v>
      </c>
    </row>
    <row r="28116" spans="2:6">
      <c r="B28116" s="21">
        <v>42999</v>
      </c>
      <c r="C28116" s="122" t="s">
        <v>198</v>
      </c>
      <c r="D28116" s="117">
        <v>46.8</v>
      </c>
      <c r="E28116" s="96">
        <v>45.66</v>
      </c>
      <c r="F28116" s="12">
        <v>3886679</v>
      </c>
    </row>
    <row r="28117" spans="2:6">
      <c r="B28117" s="21">
        <v>42999</v>
      </c>
      <c r="C28117" s="122" t="s">
        <v>199</v>
      </c>
      <c r="D28117" s="117">
        <v>94.82</v>
      </c>
      <c r="E28117" s="96">
        <v>94.86</v>
      </c>
      <c r="F28117" s="12">
        <v>2896075</v>
      </c>
    </row>
    <row r="28118" spans="2:6">
      <c r="B28118" s="21">
        <v>42999</v>
      </c>
      <c r="C28118" s="122" t="s">
        <v>200</v>
      </c>
      <c r="D28118" s="117">
        <v>32.72</v>
      </c>
      <c r="E28118" s="96">
        <v>32.700000000000003</v>
      </c>
      <c r="F28118" s="12">
        <v>19870012</v>
      </c>
    </row>
    <row r="28119" spans="2:6">
      <c r="B28119" s="21">
        <v>42999</v>
      </c>
      <c r="C28119" s="122" t="s">
        <v>201</v>
      </c>
      <c r="D28119" s="117">
        <v>31.9</v>
      </c>
      <c r="E28119" s="96">
        <v>32.090000000000003</v>
      </c>
      <c r="F28119" s="12">
        <v>981913</v>
      </c>
    </row>
    <row r="28120" spans="2:6">
      <c r="B28120" s="21">
        <v>42999</v>
      </c>
      <c r="C28120" s="122" t="s">
        <v>202</v>
      </c>
      <c r="D28120" s="117">
        <v>52.76</v>
      </c>
      <c r="E28120" s="96">
        <v>52.85</v>
      </c>
      <c r="F28120" s="12">
        <v>3707473</v>
      </c>
    </row>
    <row r="28121" spans="2:6">
      <c r="B28121" s="21">
        <v>42999</v>
      </c>
      <c r="C28121" s="122" t="s">
        <v>203</v>
      </c>
      <c r="D28121" s="117">
        <v>136.41999999999999</v>
      </c>
      <c r="E28121" s="96">
        <v>137.44999999999999</v>
      </c>
      <c r="F28121" s="12">
        <v>485942</v>
      </c>
    </row>
    <row r="28122" spans="2:6">
      <c r="B28122" s="21">
        <v>42999</v>
      </c>
      <c r="C28122" s="122" t="s">
        <v>204</v>
      </c>
      <c r="D28122" s="117">
        <v>18.600000000000001</v>
      </c>
      <c r="E28122" s="96">
        <v>18.489999999999998</v>
      </c>
      <c r="F28122" s="12">
        <v>5885854</v>
      </c>
    </row>
    <row r="28123" spans="2:6">
      <c r="B28123" s="21">
        <v>42999</v>
      </c>
      <c r="C28123" s="122" t="s">
        <v>205</v>
      </c>
      <c r="D28123" s="117">
        <v>72.37</v>
      </c>
      <c r="E28123" s="96">
        <v>71.86</v>
      </c>
      <c r="F28123" s="12">
        <v>2382261</v>
      </c>
    </row>
    <row r="28124" spans="2:6">
      <c r="B28124" s="21">
        <v>42999</v>
      </c>
      <c r="C28124" s="122" t="s">
        <v>206</v>
      </c>
      <c r="D28124" s="117">
        <v>76.52</v>
      </c>
      <c r="E28124" s="96">
        <v>76.28</v>
      </c>
      <c r="F28124" s="12">
        <v>807048</v>
      </c>
    </row>
    <row r="28125" spans="2:6">
      <c r="B28125" s="21">
        <v>42999</v>
      </c>
      <c r="C28125" s="122" t="s">
        <v>207</v>
      </c>
      <c r="D28125" s="117">
        <v>80.650000000000006</v>
      </c>
      <c r="E28125" s="96">
        <v>79.56</v>
      </c>
      <c r="F28125" s="12">
        <v>5253431</v>
      </c>
    </row>
    <row r="28126" spans="2:6">
      <c r="B28126" s="21">
        <v>42999</v>
      </c>
      <c r="C28126" s="122" t="s">
        <v>208</v>
      </c>
      <c r="D28126" s="117">
        <v>116.22</v>
      </c>
      <c r="E28126" s="96">
        <v>116.47</v>
      </c>
      <c r="F28126" s="12">
        <v>4334537</v>
      </c>
    </row>
    <row r="28127" spans="2:6">
      <c r="B28127" s="21">
        <v>42999</v>
      </c>
      <c r="C28127" s="122" t="s">
        <v>209</v>
      </c>
      <c r="D28127" s="117">
        <v>124.73</v>
      </c>
      <c r="E28127" s="96">
        <v>126.3</v>
      </c>
      <c r="F28127" s="12">
        <v>881486</v>
      </c>
    </row>
    <row r="28128" spans="2:6">
      <c r="B28128" s="21">
        <v>42999</v>
      </c>
      <c r="C28128" s="122" t="s">
        <v>210</v>
      </c>
      <c r="D28128" s="117">
        <v>77.72</v>
      </c>
      <c r="E28128" s="96">
        <v>77.3</v>
      </c>
      <c r="F28128" s="12">
        <v>1256314</v>
      </c>
    </row>
    <row r="28129" spans="2:6">
      <c r="B28129" s="21">
        <v>42999</v>
      </c>
      <c r="C28129" s="122" t="s">
        <v>211</v>
      </c>
      <c r="D28129" s="117">
        <v>48</v>
      </c>
      <c r="E28129" s="96">
        <v>48.16</v>
      </c>
      <c r="F28129" s="12">
        <v>6235610</v>
      </c>
    </row>
    <row r="28130" spans="2:6">
      <c r="B28130" s="21">
        <v>42999</v>
      </c>
      <c r="C28130" s="122" t="s">
        <v>212</v>
      </c>
      <c r="D28130" s="117">
        <v>123.81</v>
      </c>
      <c r="E28130" s="96">
        <v>124.78</v>
      </c>
      <c r="F28130" s="12">
        <v>1742351</v>
      </c>
    </row>
    <row r="28131" spans="2:6">
      <c r="B28131" s="21">
        <v>42999</v>
      </c>
      <c r="C28131" s="122" t="s">
        <v>213</v>
      </c>
      <c r="D28131" s="117">
        <v>60.31</v>
      </c>
      <c r="E28131" s="96">
        <v>60.5</v>
      </c>
      <c r="F28131" s="12">
        <v>1734268</v>
      </c>
    </row>
    <row r="28132" spans="2:6">
      <c r="B28132" s="21">
        <v>42999</v>
      </c>
      <c r="C28132" s="122" t="s">
        <v>214</v>
      </c>
      <c r="D28132" s="117">
        <v>77.59</v>
      </c>
      <c r="E28132" s="96">
        <v>76.77</v>
      </c>
      <c r="F28132" s="12">
        <v>1710135</v>
      </c>
    </row>
    <row r="28133" spans="2:6">
      <c r="B28133" s="21">
        <v>42999</v>
      </c>
      <c r="C28133" s="122" t="s">
        <v>215</v>
      </c>
      <c r="D28133" s="117">
        <v>101.77</v>
      </c>
      <c r="E28133" s="96">
        <v>101.55</v>
      </c>
      <c r="F28133" s="12">
        <v>1359140</v>
      </c>
    </row>
    <row r="28134" spans="2:6">
      <c r="B28134" s="21">
        <v>42999</v>
      </c>
      <c r="C28134" s="122" t="s">
        <v>216</v>
      </c>
      <c r="D28134" s="117">
        <v>37.04</v>
      </c>
      <c r="E28134" s="96">
        <v>36.86</v>
      </c>
      <c r="F28134" s="12">
        <v>2653235</v>
      </c>
    </row>
    <row r="28135" spans="2:6">
      <c r="B28135" s="21">
        <v>42999</v>
      </c>
      <c r="C28135" s="122" t="s">
        <v>217</v>
      </c>
      <c r="D28135" s="117">
        <v>86.59</v>
      </c>
      <c r="E28135" s="96">
        <v>86.42</v>
      </c>
      <c r="F28135" s="12">
        <v>1892767</v>
      </c>
    </row>
    <row r="28136" spans="2:6">
      <c r="B28136" s="21">
        <v>42999</v>
      </c>
      <c r="C28136" s="122" t="s">
        <v>218</v>
      </c>
      <c r="D28136" s="117">
        <v>99.19</v>
      </c>
      <c r="E28136" s="96">
        <v>98.89</v>
      </c>
      <c r="F28136" s="12">
        <v>4958036</v>
      </c>
    </row>
    <row r="28137" spans="2:6">
      <c r="B28137" s="21">
        <v>42999</v>
      </c>
      <c r="C28137" s="122" t="s">
        <v>219</v>
      </c>
      <c r="D28137" s="117">
        <v>21.37</v>
      </c>
      <c r="E28137" s="96">
        <v>21.35</v>
      </c>
      <c r="F28137" s="12">
        <v>2198420</v>
      </c>
    </row>
    <row r="28138" spans="2:6">
      <c r="B28138" s="21">
        <v>42999</v>
      </c>
      <c r="C28138" s="122" t="s">
        <v>220</v>
      </c>
      <c r="D28138" s="117">
        <v>19.98</v>
      </c>
      <c r="E28138" s="96">
        <v>20.3</v>
      </c>
      <c r="F28138" s="12">
        <v>2473419</v>
      </c>
    </row>
    <row r="28139" spans="2:6">
      <c r="B28139" s="21">
        <v>42999</v>
      </c>
      <c r="C28139" s="122" t="s">
        <v>221</v>
      </c>
      <c r="D28139" s="117">
        <v>53.65</v>
      </c>
      <c r="E28139" s="96">
        <v>53.25</v>
      </c>
      <c r="F28139" s="12">
        <v>1277911</v>
      </c>
    </row>
    <row r="28140" spans="2:6">
      <c r="B28140" s="21">
        <v>42999</v>
      </c>
      <c r="C28140" s="122" t="s">
        <v>222</v>
      </c>
      <c r="D28140" s="117">
        <v>101.41</v>
      </c>
      <c r="E28140" s="96">
        <v>101.04</v>
      </c>
      <c r="F28140" s="12">
        <v>1052938</v>
      </c>
    </row>
    <row r="28141" spans="2:6">
      <c r="B28141" s="21">
        <v>42999</v>
      </c>
      <c r="C28141" s="122" t="s">
        <v>223</v>
      </c>
      <c r="D28141" s="117">
        <v>115.14</v>
      </c>
      <c r="E28141" s="96">
        <v>116.23</v>
      </c>
      <c r="F28141" s="12">
        <v>2074257</v>
      </c>
    </row>
    <row r="28142" spans="2:6">
      <c r="B28142" s="21">
        <v>42999</v>
      </c>
      <c r="C28142" s="122" t="s">
        <v>224</v>
      </c>
      <c r="D28142" s="117">
        <v>83.44</v>
      </c>
      <c r="E28142" s="96">
        <v>83.14</v>
      </c>
      <c r="F28142" s="12">
        <v>1170513</v>
      </c>
    </row>
    <row r="28143" spans="2:6">
      <c r="B28143" s="21">
        <v>42999</v>
      </c>
      <c r="C28143" s="122" t="s">
        <v>225</v>
      </c>
      <c r="D28143" s="117">
        <v>92.28</v>
      </c>
      <c r="E28143" s="96">
        <v>92.04</v>
      </c>
      <c r="F28143" s="12">
        <v>512527</v>
      </c>
    </row>
    <row r="28144" spans="2:6">
      <c r="B28144" s="21">
        <v>42999</v>
      </c>
      <c r="C28144" s="122" t="s">
        <v>226</v>
      </c>
      <c r="D28144" s="117">
        <v>90.47</v>
      </c>
      <c r="E28144" s="96">
        <v>89.5</v>
      </c>
      <c r="F28144" s="12">
        <v>2640868</v>
      </c>
    </row>
    <row r="28145" spans="2:6">
      <c r="B28145" s="21">
        <v>42999</v>
      </c>
      <c r="C28145" s="122" t="s">
        <v>227</v>
      </c>
      <c r="D28145" s="117">
        <v>29.52</v>
      </c>
      <c r="E28145" s="96">
        <v>29.42</v>
      </c>
      <c r="F28145" s="12">
        <v>1227752</v>
      </c>
    </row>
    <row r="28146" spans="2:6">
      <c r="B28146" s="21">
        <v>42999</v>
      </c>
      <c r="C28146" s="122" t="s">
        <v>228</v>
      </c>
      <c r="D28146" s="117">
        <v>83.78</v>
      </c>
      <c r="E28146" s="96">
        <v>83.06</v>
      </c>
      <c r="F28146" s="12">
        <v>1825558</v>
      </c>
    </row>
    <row r="28147" spans="2:6">
      <c r="B28147" s="21">
        <v>42999</v>
      </c>
      <c r="C28147" s="122" t="s">
        <v>229</v>
      </c>
      <c r="D28147" s="117">
        <v>108.88</v>
      </c>
      <c r="E28147" s="96">
        <v>109.02</v>
      </c>
      <c r="F28147" s="12">
        <v>589340</v>
      </c>
    </row>
    <row r="28148" spans="2:6">
      <c r="B28148" s="21">
        <v>42999</v>
      </c>
      <c r="C28148" s="122" t="s">
        <v>230</v>
      </c>
      <c r="D28148" s="117">
        <v>85.22</v>
      </c>
      <c r="E28148" s="96">
        <v>85.16</v>
      </c>
      <c r="F28148" s="12">
        <v>2456066</v>
      </c>
    </row>
    <row r="28149" spans="2:6">
      <c r="B28149" s="21">
        <v>42999</v>
      </c>
      <c r="C28149" s="122" t="s">
        <v>231</v>
      </c>
      <c r="D28149" s="117">
        <v>60.44</v>
      </c>
      <c r="E28149" s="96">
        <v>61.26</v>
      </c>
      <c r="F28149" s="12">
        <v>2206175</v>
      </c>
    </row>
    <row r="28150" spans="2:6">
      <c r="B28150" s="21">
        <v>42999</v>
      </c>
      <c r="C28150" s="122" t="s">
        <v>232</v>
      </c>
      <c r="D28150" s="117">
        <v>34.78</v>
      </c>
      <c r="E28150" s="96">
        <v>35.35</v>
      </c>
      <c r="F28150" s="12">
        <v>4761141</v>
      </c>
    </row>
    <row r="28151" spans="2:6">
      <c r="B28151" s="21">
        <v>42999</v>
      </c>
      <c r="C28151" s="122" t="s">
        <v>233</v>
      </c>
      <c r="D28151" s="117">
        <v>70.41</v>
      </c>
      <c r="E28151" s="96">
        <v>70.319999999999993</v>
      </c>
      <c r="F28151" s="12">
        <v>4450285</v>
      </c>
    </row>
    <row r="28152" spans="2:6">
      <c r="B28152" s="21">
        <v>42999</v>
      </c>
      <c r="C28152" s="122" t="s">
        <v>234</v>
      </c>
      <c r="D28152" s="117">
        <v>84.52</v>
      </c>
      <c r="E28152" s="96">
        <v>84.84</v>
      </c>
      <c r="F28152" s="12">
        <v>1383445</v>
      </c>
    </row>
    <row r="28153" spans="2:6">
      <c r="B28153" s="21">
        <v>42999</v>
      </c>
      <c r="C28153" s="122" t="s">
        <v>235</v>
      </c>
      <c r="D28153" s="117">
        <v>120.49</v>
      </c>
      <c r="E28153" s="96">
        <v>118.02</v>
      </c>
      <c r="F28153" s="12">
        <v>1914374</v>
      </c>
    </row>
    <row r="28154" spans="2:6">
      <c r="B28154" s="21">
        <v>42999</v>
      </c>
      <c r="C28154" s="122" t="s">
        <v>236</v>
      </c>
      <c r="D28154" s="117">
        <v>38.549999999999997</v>
      </c>
      <c r="E28154" s="96">
        <v>38.25</v>
      </c>
      <c r="F28154" s="12">
        <v>5715762</v>
      </c>
    </row>
    <row r="28155" spans="2:6">
      <c r="B28155" s="21">
        <v>42999</v>
      </c>
      <c r="C28155" s="122" t="s">
        <v>237</v>
      </c>
      <c r="D28155" s="117">
        <v>130.86000000000001</v>
      </c>
      <c r="E28155" s="96">
        <v>130.94</v>
      </c>
      <c r="F28155" s="12">
        <v>1095914</v>
      </c>
    </row>
    <row r="28156" spans="2:6">
      <c r="B28156" s="21">
        <v>42999</v>
      </c>
      <c r="C28156" s="122" t="s">
        <v>238</v>
      </c>
      <c r="D28156" s="117">
        <v>82.64</v>
      </c>
      <c r="E28156" s="96">
        <v>82.43</v>
      </c>
      <c r="F28156" s="12">
        <v>1086071</v>
      </c>
    </row>
    <row r="28157" spans="2:6">
      <c r="B28157" s="21">
        <v>42999</v>
      </c>
      <c r="C28157" s="122" t="s">
        <v>239</v>
      </c>
      <c r="D28157" s="117">
        <v>96.5</v>
      </c>
      <c r="E28157" s="96">
        <v>98.25</v>
      </c>
      <c r="F28157" s="12">
        <v>5483575</v>
      </c>
    </row>
    <row r="28158" spans="2:6">
      <c r="B28158" s="21">
        <v>42999</v>
      </c>
      <c r="C28158" s="122" t="s">
        <v>240</v>
      </c>
      <c r="D28158" s="117">
        <v>79.05</v>
      </c>
      <c r="E28158" s="96">
        <v>78.66</v>
      </c>
      <c r="F28158" s="12">
        <v>1686717</v>
      </c>
    </row>
    <row r="28159" spans="2:6">
      <c r="B28159" s="21">
        <v>42999</v>
      </c>
      <c r="C28159" s="122" t="s">
        <v>241</v>
      </c>
      <c r="D28159" s="117">
        <v>109.96</v>
      </c>
      <c r="E28159" s="96">
        <v>108.25</v>
      </c>
      <c r="F28159" s="12">
        <v>1402728</v>
      </c>
    </row>
    <row r="28160" spans="2:6">
      <c r="B28160" s="21">
        <v>42999</v>
      </c>
      <c r="C28160" s="122" t="s">
        <v>242</v>
      </c>
      <c r="D28160" s="117">
        <v>85.87</v>
      </c>
      <c r="E28160" s="96">
        <v>85.8</v>
      </c>
      <c r="F28160" s="12">
        <v>671344</v>
      </c>
    </row>
    <row r="28161" spans="2:6">
      <c r="B28161" s="21">
        <v>42999</v>
      </c>
      <c r="C28161" s="122" t="s">
        <v>243</v>
      </c>
      <c r="D28161" s="117">
        <v>63.85</v>
      </c>
      <c r="E28161" s="96">
        <v>63.44</v>
      </c>
      <c r="F28161" s="12">
        <v>2408534</v>
      </c>
    </row>
    <row r="28162" spans="2:6">
      <c r="B28162" s="21">
        <v>42999</v>
      </c>
      <c r="C28162" s="122" t="s">
        <v>244</v>
      </c>
      <c r="D28162" s="117">
        <v>93.66</v>
      </c>
      <c r="E28162" s="96">
        <v>93.89</v>
      </c>
      <c r="F28162" s="12">
        <v>2678660</v>
      </c>
    </row>
    <row r="28163" spans="2:6">
      <c r="B28163" s="21">
        <v>42999</v>
      </c>
      <c r="C28163" s="122" t="s">
        <v>245</v>
      </c>
      <c r="D28163" s="117">
        <v>449.55</v>
      </c>
      <c r="E28163" s="96">
        <v>446.57</v>
      </c>
      <c r="F28163" s="12">
        <v>421660</v>
      </c>
    </row>
    <row r="28164" spans="2:6">
      <c r="B28164" s="21">
        <v>42999</v>
      </c>
      <c r="C28164" s="122" t="s">
        <v>246</v>
      </c>
      <c r="D28164" s="117">
        <v>66.73</v>
      </c>
      <c r="E28164" s="96">
        <v>66.47</v>
      </c>
      <c r="F28164" s="12">
        <v>1611887</v>
      </c>
    </row>
    <row r="28165" spans="2:6">
      <c r="B28165" s="21">
        <v>42999</v>
      </c>
      <c r="C28165" s="122" t="s">
        <v>247</v>
      </c>
      <c r="D28165" s="117">
        <v>64.08</v>
      </c>
      <c r="E28165" s="96">
        <v>63.84</v>
      </c>
      <c r="F28165" s="12">
        <v>3931032</v>
      </c>
    </row>
    <row r="28166" spans="2:6">
      <c r="B28166" s="21">
        <v>42999</v>
      </c>
      <c r="C28166" s="122" t="s">
        <v>248</v>
      </c>
      <c r="D28166" s="117">
        <v>61.48</v>
      </c>
      <c r="E28166" s="96">
        <v>61.44</v>
      </c>
      <c r="F28166" s="12">
        <v>1125424</v>
      </c>
    </row>
    <row r="28167" spans="2:6">
      <c r="B28167" s="21">
        <v>42999</v>
      </c>
      <c r="C28167" s="122" t="s">
        <v>249</v>
      </c>
      <c r="D28167" s="117">
        <v>61.73</v>
      </c>
      <c r="E28167" s="96">
        <v>61.72</v>
      </c>
      <c r="F28167" s="12">
        <v>3542705</v>
      </c>
    </row>
    <row r="28168" spans="2:6">
      <c r="B28168" s="21">
        <v>42999</v>
      </c>
      <c r="C28168" s="122" t="s">
        <v>250</v>
      </c>
      <c r="D28168" s="117">
        <v>256.27999999999997</v>
      </c>
      <c r="E28168" s="96">
        <v>255.27</v>
      </c>
      <c r="F28168" s="12">
        <v>344640</v>
      </c>
    </row>
    <row r="28169" spans="2:6">
      <c r="B28169" s="21">
        <v>42999</v>
      </c>
      <c r="C28169" s="122" t="s">
        <v>251</v>
      </c>
      <c r="D28169" s="117">
        <v>41.8</v>
      </c>
      <c r="E28169" s="96">
        <v>41.78</v>
      </c>
      <c r="F28169" s="12">
        <v>1491097</v>
      </c>
    </row>
    <row r="28170" spans="2:6">
      <c r="B28170" s="21">
        <v>42999</v>
      </c>
      <c r="C28170" s="122" t="s">
        <v>252</v>
      </c>
      <c r="D28170" s="117">
        <v>77.7</v>
      </c>
      <c r="E28170" s="96">
        <v>78.06</v>
      </c>
      <c r="F28170" s="12">
        <v>1784557</v>
      </c>
    </row>
    <row r="28171" spans="2:6">
      <c r="B28171" s="21">
        <v>42999</v>
      </c>
      <c r="C28171" s="122" t="s">
        <v>253</v>
      </c>
      <c r="D28171" s="117">
        <v>78.56</v>
      </c>
      <c r="E28171" s="96">
        <v>77.959999999999994</v>
      </c>
      <c r="F28171" s="12">
        <v>1088110</v>
      </c>
    </row>
    <row r="28172" spans="2:6">
      <c r="B28172" s="21">
        <v>42999</v>
      </c>
      <c r="C28172" s="122" t="s">
        <v>254</v>
      </c>
      <c r="D28172" s="117">
        <v>44.56</v>
      </c>
      <c r="E28172" s="96">
        <v>44.76</v>
      </c>
      <c r="F28172" s="12">
        <v>1817140</v>
      </c>
    </row>
    <row r="28173" spans="2:6">
      <c r="B28173" s="21">
        <v>42999</v>
      </c>
      <c r="C28173" s="122" t="s">
        <v>255</v>
      </c>
      <c r="D28173" s="117">
        <v>111.66</v>
      </c>
      <c r="E28173" s="96">
        <v>110.33</v>
      </c>
      <c r="F28173" s="12">
        <v>1353571</v>
      </c>
    </row>
    <row r="28174" spans="2:6">
      <c r="B28174" s="21">
        <v>42999</v>
      </c>
      <c r="C28174" s="122" t="s">
        <v>256</v>
      </c>
      <c r="D28174" s="117">
        <v>36.9</v>
      </c>
      <c r="E28174" s="96">
        <v>37.15</v>
      </c>
      <c r="F28174" s="12">
        <v>3446887</v>
      </c>
    </row>
    <row r="28175" spans="2:6">
      <c r="B28175" s="21">
        <v>42999</v>
      </c>
      <c r="C28175" s="122" t="s">
        <v>257</v>
      </c>
      <c r="D28175" s="117">
        <v>58.02</v>
      </c>
      <c r="E28175" s="96">
        <v>57.75</v>
      </c>
      <c r="F28175" s="12">
        <v>455795</v>
      </c>
    </row>
    <row r="28176" spans="2:6">
      <c r="B28176" s="21">
        <v>42999</v>
      </c>
      <c r="C28176" s="122" t="s">
        <v>258</v>
      </c>
      <c r="D28176" s="117">
        <v>142.19999999999999</v>
      </c>
      <c r="E28176" s="96">
        <v>143.12</v>
      </c>
      <c r="F28176" s="12">
        <v>2339557</v>
      </c>
    </row>
    <row r="28177" spans="2:6">
      <c r="B28177" s="21">
        <v>42999</v>
      </c>
      <c r="C28177" s="122" t="s">
        <v>259</v>
      </c>
      <c r="D28177" s="117">
        <v>79.510000000000005</v>
      </c>
      <c r="E28177" s="96">
        <v>79.34</v>
      </c>
      <c r="F28177" s="12">
        <v>466029</v>
      </c>
    </row>
    <row r="28178" spans="2:6">
      <c r="B28178" s="21">
        <v>42999</v>
      </c>
      <c r="C28178" s="122" t="s">
        <v>260</v>
      </c>
      <c r="D28178" s="117">
        <v>11.71</v>
      </c>
      <c r="E28178" s="96">
        <v>11.72</v>
      </c>
      <c r="F28178" s="12">
        <v>40319429</v>
      </c>
    </row>
    <row r="28179" spans="2:6">
      <c r="B28179" s="21">
        <v>42999</v>
      </c>
      <c r="C28179" s="122" t="s">
        <v>261</v>
      </c>
      <c r="D28179" s="117">
        <v>44.9</v>
      </c>
      <c r="E28179" s="96">
        <v>44.49</v>
      </c>
      <c r="F28179" s="12">
        <v>1632962</v>
      </c>
    </row>
    <row r="28180" spans="2:6">
      <c r="B28180" s="21">
        <v>42999</v>
      </c>
      <c r="C28180" s="122" t="s">
        <v>262</v>
      </c>
      <c r="D28180" s="117">
        <v>171.69</v>
      </c>
      <c r="E28180" s="96">
        <v>171.11</v>
      </c>
      <c r="F28180" s="12">
        <v>11161412</v>
      </c>
    </row>
    <row r="28181" spans="2:6">
      <c r="B28181" s="21">
        <v>42999</v>
      </c>
      <c r="C28181" s="122" t="s">
        <v>263</v>
      </c>
      <c r="D28181" s="117">
        <v>64.45</v>
      </c>
      <c r="E28181" s="96">
        <v>64.89</v>
      </c>
      <c r="F28181" s="12">
        <v>572838</v>
      </c>
    </row>
    <row r="28182" spans="2:6">
      <c r="B28182" s="21">
        <v>42999</v>
      </c>
      <c r="C28182" s="122" t="s">
        <v>264</v>
      </c>
      <c r="D28182" s="117">
        <v>13.93</v>
      </c>
      <c r="E28182" s="96">
        <v>13.98</v>
      </c>
      <c r="F28182" s="12">
        <v>16535156</v>
      </c>
    </row>
    <row r="28183" spans="2:6">
      <c r="B28183" s="21">
        <v>42999</v>
      </c>
      <c r="C28183" s="122" t="s">
        <v>265</v>
      </c>
      <c r="D28183" s="117">
        <v>220</v>
      </c>
      <c r="E28183" s="96">
        <v>218.83</v>
      </c>
      <c r="F28183" s="12">
        <v>2092330</v>
      </c>
    </row>
    <row r="28184" spans="2:6">
      <c r="B28184" s="21">
        <v>42999</v>
      </c>
      <c r="C28184" s="122" t="s">
        <v>266</v>
      </c>
      <c r="D28184" s="117">
        <v>31.24</v>
      </c>
      <c r="E28184" s="96">
        <v>31.15</v>
      </c>
      <c r="F28184" s="12">
        <v>2445832</v>
      </c>
    </row>
    <row r="28185" spans="2:6">
      <c r="B28185" s="21">
        <v>42999</v>
      </c>
      <c r="C28185" s="122" t="s">
        <v>267</v>
      </c>
      <c r="D28185" s="117">
        <v>116.84</v>
      </c>
      <c r="E28185" s="96">
        <v>117.71</v>
      </c>
      <c r="F28185" s="12">
        <v>764618</v>
      </c>
    </row>
    <row r="28186" spans="2:6">
      <c r="B28186" s="21">
        <v>42999</v>
      </c>
      <c r="C28186" s="122" t="s">
        <v>268</v>
      </c>
      <c r="D28186" s="117">
        <v>92.67</v>
      </c>
      <c r="E28186" s="96">
        <v>92.72</v>
      </c>
      <c r="F28186" s="12">
        <v>849200</v>
      </c>
    </row>
    <row r="28187" spans="2:6">
      <c r="B28187" s="21">
        <v>42999</v>
      </c>
      <c r="C28187" s="122" t="s">
        <v>269</v>
      </c>
      <c r="D28187" s="117">
        <v>125.09</v>
      </c>
      <c r="E28187" s="96">
        <v>124.76</v>
      </c>
      <c r="F28187" s="12">
        <v>583694</v>
      </c>
    </row>
    <row r="28188" spans="2:6">
      <c r="B28188" s="21">
        <v>42999</v>
      </c>
      <c r="C28188" s="122" t="s">
        <v>270</v>
      </c>
      <c r="D28188" s="117">
        <v>27.37</v>
      </c>
      <c r="E28188" s="96">
        <v>27.54</v>
      </c>
      <c r="F28188" s="12">
        <v>3928159</v>
      </c>
    </row>
    <row r="28189" spans="2:6">
      <c r="B28189" s="21">
        <v>42999</v>
      </c>
      <c r="C28189" s="122" t="s">
        <v>271</v>
      </c>
      <c r="D28189" s="117">
        <v>34.68</v>
      </c>
      <c r="E28189" s="96">
        <v>33.700000000000003</v>
      </c>
      <c r="F28189" s="12">
        <v>4181909</v>
      </c>
    </row>
    <row r="28190" spans="2:6">
      <c r="B28190" s="21">
        <v>42999</v>
      </c>
      <c r="C28190" s="122" t="s">
        <v>272</v>
      </c>
      <c r="D28190" s="117">
        <v>39.74</v>
      </c>
      <c r="E28190" s="96">
        <v>39.51</v>
      </c>
      <c r="F28190" s="12">
        <v>1163509</v>
      </c>
    </row>
    <row r="28191" spans="2:6">
      <c r="B28191" s="21">
        <v>42999</v>
      </c>
      <c r="C28191" s="122" t="s">
        <v>273</v>
      </c>
      <c r="D28191" s="117">
        <v>40.93</v>
      </c>
      <c r="E28191" s="96">
        <v>41.1</v>
      </c>
      <c r="F28191" s="12">
        <v>1879160</v>
      </c>
    </row>
    <row r="28192" spans="2:6">
      <c r="B28192" s="21">
        <v>42999</v>
      </c>
      <c r="C28192" s="122" t="s">
        <v>274</v>
      </c>
      <c r="D28192" s="117">
        <v>42.38</v>
      </c>
      <c r="E28192" s="96">
        <v>42.19</v>
      </c>
      <c r="F28192" s="12">
        <v>684193</v>
      </c>
    </row>
    <row r="28193" spans="2:6">
      <c r="B28193" s="21">
        <v>42999</v>
      </c>
      <c r="C28193" s="122" t="s">
        <v>275</v>
      </c>
      <c r="D28193" s="117">
        <v>91.72</v>
      </c>
      <c r="E28193" s="96">
        <v>90.44</v>
      </c>
      <c r="F28193" s="12">
        <v>1234207</v>
      </c>
    </row>
    <row r="28194" spans="2:6">
      <c r="B28194" s="21">
        <v>42999</v>
      </c>
      <c r="C28194" s="122" t="s">
        <v>276</v>
      </c>
      <c r="D28194" s="117">
        <v>26.27</v>
      </c>
      <c r="E28194" s="96">
        <v>26.33</v>
      </c>
      <c r="F28194" s="12">
        <v>1729639</v>
      </c>
    </row>
    <row r="28195" spans="2:6">
      <c r="B28195" s="21">
        <v>42999</v>
      </c>
      <c r="C28195" s="122" t="s">
        <v>277</v>
      </c>
      <c r="D28195" s="117">
        <v>26.9</v>
      </c>
      <c r="E28195" s="96">
        <v>26.76</v>
      </c>
      <c r="F28195" s="12">
        <v>3559569</v>
      </c>
    </row>
    <row r="28196" spans="2:6">
      <c r="B28196" s="21">
        <v>42999</v>
      </c>
      <c r="C28196" s="122" t="s">
        <v>278</v>
      </c>
      <c r="D28196" s="117">
        <v>124.05</v>
      </c>
      <c r="E28196" s="96">
        <v>123.85</v>
      </c>
      <c r="F28196" s="12">
        <v>295350</v>
      </c>
    </row>
    <row r="28197" spans="2:6">
      <c r="B28197" s="21">
        <v>42999</v>
      </c>
      <c r="C28197" s="122" t="s">
        <v>279</v>
      </c>
      <c r="D28197" s="117">
        <v>70.2</v>
      </c>
      <c r="E28197" s="96">
        <v>69.930000000000007</v>
      </c>
      <c r="F28197" s="12">
        <v>1067150</v>
      </c>
    </row>
    <row r="28198" spans="2:6">
      <c r="B28198" s="21">
        <v>42999</v>
      </c>
      <c r="C28198" s="122" t="s">
        <v>280</v>
      </c>
      <c r="D28198" s="117">
        <v>204.56</v>
      </c>
      <c r="E28198" s="96">
        <v>205.72</v>
      </c>
      <c r="F28198" s="12">
        <v>860577</v>
      </c>
    </row>
    <row r="28199" spans="2:6">
      <c r="B28199" s="21">
        <v>42999</v>
      </c>
      <c r="C28199" s="122" t="s">
        <v>281</v>
      </c>
      <c r="D28199" s="117">
        <v>24.33</v>
      </c>
      <c r="E28199" s="96">
        <v>24.75</v>
      </c>
      <c r="F28199" s="12">
        <v>52115545</v>
      </c>
    </row>
    <row r="28200" spans="2:6">
      <c r="B28200" s="21">
        <v>42999</v>
      </c>
      <c r="C28200" s="122" t="s">
        <v>282</v>
      </c>
      <c r="D28200" s="117">
        <v>20.78</v>
      </c>
      <c r="E28200" s="96">
        <v>20.74</v>
      </c>
      <c r="F28200" s="12">
        <v>4898276</v>
      </c>
    </row>
    <row r="28201" spans="2:6">
      <c r="B28201" s="21">
        <v>42999</v>
      </c>
      <c r="C28201" s="122" t="s">
        <v>283</v>
      </c>
      <c r="D28201" s="117">
        <v>82.73</v>
      </c>
      <c r="E28201" s="96">
        <v>82.62</v>
      </c>
      <c r="F28201" s="12">
        <v>6194703</v>
      </c>
    </row>
    <row r="28202" spans="2:6">
      <c r="B28202" s="21">
        <v>42999</v>
      </c>
      <c r="C28202" s="122" t="s">
        <v>284</v>
      </c>
      <c r="D28202" s="117">
        <v>52.07</v>
      </c>
      <c r="E28202" s="96">
        <v>51.69</v>
      </c>
      <c r="F28202" s="12">
        <v>6509632</v>
      </c>
    </row>
    <row r="28203" spans="2:6">
      <c r="B28203" s="21">
        <v>42999</v>
      </c>
      <c r="C28203" s="122" t="s">
        <v>24</v>
      </c>
      <c r="D28203" s="117">
        <v>30.03</v>
      </c>
      <c r="E28203" s="96">
        <v>30.1</v>
      </c>
      <c r="F28203" s="12">
        <v>4502975</v>
      </c>
    </row>
    <row r="28204" spans="2:6">
      <c r="B28204" s="21">
        <v>42999</v>
      </c>
      <c r="C28204" s="122" t="s">
        <v>25</v>
      </c>
      <c r="D28204" s="117">
        <v>38.86</v>
      </c>
      <c r="E28204" s="96">
        <v>39.1</v>
      </c>
      <c r="F28204" s="12">
        <v>14046525</v>
      </c>
    </row>
    <row r="28205" spans="2:6">
      <c r="B28205" s="21">
        <v>42999</v>
      </c>
      <c r="C28205" s="122" t="s">
        <v>26</v>
      </c>
      <c r="D28205" s="117">
        <v>933</v>
      </c>
      <c r="E28205" s="96">
        <v>932.45</v>
      </c>
      <c r="F28205" s="12">
        <v>1290607</v>
      </c>
    </row>
    <row r="28206" spans="2:6">
      <c r="B28206" s="21">
        <v>42999</v>
      </c>
      <c r="C28206" s="122" t="s">
        <v>27</v>
      </c>
      <c r="D28206" s="117">
        <v>948.13</v>
      </c>
      <c r="E28206" s="96">
        <v>947.55</v>
      </c>
      <c r="F28206" s="12">
        <v>1370685</v>
      </c>
    </row>
    <row r="28207" spans="2:6">
      <c r="B28207" s="21">
        <v>42999</v>
      </c>
      <c r="C28207" s="122" t="s">
        <v>28</v>
      </c>
      <c r="D28207" s="117">
        <v>86.8</v>
      </c>
      <c r="E28207" s="96">
        <v>86.35</v>
      </c>
      <c r="F28207" s="12">
        <v>408305</v>
      </c>
    </row>
    <row r="28208" spans="2:6">
      <c r="B28208" s="21">
        <v>42999</v>
      </c>
      <c r="C28208" s="122" t="s">
        <v>29</v>
      </c>
      <c r="D28208" s="117">
        <v>95.56</v>
      </c>
      <c r="E28208" s="96">
        <v>96.34</v>
      </c>
      <c r="F28208" s="12">
        <v>683542</v>
      </c>
    </row>
    <row r="28209" spans="2:6">
      <c r="B28209" s="21">
        <v>42999</v>
      </c>
      <c r="C28209" s="122" t="s">
        <v>30</v>
      </c>
      <c r="D28209" s="117">
        <v>28.05</v>
      </c>
      <c r="E28209" s="96">
        <v>27.86</v>
      </c>
      <c r="F28209" s="12">
        <v>2745206</v>
      </c>
    </row>
    <row r="28210" spans="2:6">
      <c r="B28210" s="21">
        <v>42999</v>
      </c>
      <c r="C28210" s="122" t="s">
        <v>31</v>
      </c>
      <c r="D28210" s="117">
        <v>52.2</v>
      </c>
      <c r="E28210" s="96">
        <v>52</v>
      </c>
      <c r="F28210" s="12">
        <v>649583</v>
      </c>
    </row>
    <row r="28211" spans="2:6">
      <c r="B28211" s="21">
        <v>42999</v>
      </c>
      <c r="C28211" s="122" t="s">
        <v>32</v>
      </c>
      <c r="D28211" s="117">
        <v>229.89</v>
      </c>
      <c r="E28211" s="96">
        <v>231.29</v>
      </c>
      <c r="F28211" s="12">
        <v>1800822</v>
      </c>
    </row>
    <row r="28212" spans="2:6">
      <c r="B28212" s="21">
        <v>42999</v>
      </c>
      <c r="C28212" s="122" t="s">
        <v>33</v>
      </c>
      <c r="D28212" s="117">
        <v>32.36</v>
      </c>
      <c r="E28212" s="96">
        <v>32.46</v>
      </c>
      <c r="F28212" s="12">
        <v>1411165</v>
      </c>
    </row>
    <row r="28213" spans="2:6">
      <c r="B28213" s="21">
        <v>42999</v>
      </c>
      <c r="C28213" s="122" t="s">
        <v>34</v>
      </c>
      <c r="D28213" s="117">
        <v>175.17</v>
      </c>
      <c r="E28213" s="96">
        <v>175.59</v>
      </c>
      <c r="F28213" s="12">
        <v>436280</v>
      </c>
    </row>
    <row r="28214" spans="2:6">
      <c r="B28214" s="21">
        <v>42999</v>
      </c>
      <c r="C28214" s="122" t="s">
        <v>35</v>
      </c>
      <c r="D28214" s="117">
        <v>43.5</v>
      </c>
      <c r="E28214" s="96">
        <v>43.48</v>
      </c>
      <c r="F28214" s="12">
        <v>9634317</v>
      </c>
    </row>
    <row r="28215" spans="2:6">
      <c r="B28215" s="21">
        <v>42999</v>
      </c>
      <c r="C28215" s="122" t="s">
        <v>36</v>
      </c>
      <c r="D28215" s="117">
        <v>95.54</v>
      </c>
      <c r="E28215" s="96">
        <v>94.84</v>
      </c>
      <c r="F28215" s="12">
        <v>1710810</v>
      </c>
    </row>
    <row r="28216" spans="2:6">
      <c r="B28216" s="21">
        <v>42999</v>
      </c>
      <c r="C28216" s="122" t="s">
        <v>37</v>
      </c>
      <c r="D28216" s="117">
        <v>13.33</v>
      </c>
      <c r="E28216" s="96">
        <v>13.4</v>
      </c>
      <c r="F28216" s="12">
        <v>5855817</v>
      </c>
    </row>
    <row r="28217" spans="2:6">
      <c r="B28217" s="21">
        <v>42999</v>
      </c>
      <c r="C28217" s="122" t="s">
        <v>38</v>
      </c>
      <c r="D28217" s="117">
        <v>24.26</v>
      </c>
      <c r="E28217" s="96">
        <v>24.5</v>
      </c>
      <c r="F28217" s="12">
        <v>5805738</v>
      </c>
    </row>
    <row r="28218" spans="2:6">
      <c r="B28218" s="21">
        <v>42999</v>
      </c>
      <c r="C28218" s="122" t="s">
        <v>39</v>
      </c>
      <c r="D28218" s="117">
        <v>77.790000000000006</v>
      </c>
      <c r="E28218" s="96">
        <v>77.650000000000006</v>
      </c>
      <c r="F28218" s="12">
        <v>1365982</v>
      </c>
    </row>
    <row r="28219" spans="2:6">
      <c r="B28219" s="21">
        <v>42999</v>
      </c>
      <c r="C28219" s="122" t="s">
        <v>40</v>
      </c>
      <c r="D28219" s="117">
        <v>73.19</v>
      </c>
      <c r="E28219" s="96">
        <v>72.2</v>
      </c>
      <c r="F28219" s="12">
        <v>1566082</v>
      </c>
    </row>
    <row r="28220" spans="2:6">
      <c r="B28220" s="21">
        <v>42999</v>
      </c>
      <c r="C28220" s="122" t="s">
        <v>41</v>
      </c>
      <c r="D28220" s="117">
        <v>29.09</v>
      </c>
      <c r="E28220" s="96">
        <v>28.57</v>
      </c>
      <c r="F28220" s="12">
        <v>3170060</v>
      </c>
    </row>
    <row r="28221" spans="2:6">
      <c r="B28221" s="21">
        <v>42999</v>
      </c>
      <c r="C28221" s="122" t="s">
        <v>42</v>
      </c>
      <c r="D28221" s="117">
        <v>158.87</v>
      </c>
      <c r="E28221" s="96">
        <v>159.19</v>
      </c>
      <c r="F28221" s="12">
        <v>3082093</v>
      </c>
    </row>
    <row r="28222" spans="2:6">
      <c r="B28222" s="21">
        <v>42999</v>
      </c>
      <c r="C28222" s="122" t="s">
        <v>43</v>
      </c>
      <c r="D28222" s="117">
        <v>43.43</v>
      </c>
      <c r="E28222" s="96">
        <v>43.63</v>
      </c>
      <c r="F28222" s="12">
        <v>3521369</v>
      </c>
    </row>
    <row r="28223" spans="2:6">
      <c r="B28223" s="21">
        <v>42999</v>
      </c>
      <c r="C28223" s="122" t="s">
        <v>44</v>
      </c>
      <c r="D28223" s="117">
        <v>55.12</v>
      </c>
      <c r="E28223" s="96">
        <v>54.35</v>
      </c>
      <c r="F28223" s="12">
        <v>2064698</v>
      </c>
    </row>
    <row r="28224" spans="2:6">
      <c r="B28224" s="21">
        <v>42999</v>
      </c>
      <c r="C28224" s="122" t="s">
        <v>45</v>
      </c>
      <c r="D28224" s="117">
        <v>66.989999999999995</v>
      </c>
      <c r="E28224" s="96">
        <v>67.34</v>
      </c>
      <c r="F28224" s="12">
        <v>1184614</v>
      </c>
    </row>
    <row r="28225" spans="2:6">
      <c r="B28225" s="21">
        <v>42999</v>
      </c>
      <c r="C28225" s="122" t="s">
        <v>46</v>
      </c>
      <c r="D28225" s="117">
        <v>48.29</v>
      </c>
      <c r="E28225" s="96">
        <v>47.96</v>
      </c>
      <c r="F28225" s="12">
        <v>1053226</v>
      </c>
    </row>
    <row r="28226" spans="2:6">
      <c r="B28226" s="21">
        <v>42999</v>
      </c>
      <c r="C28226" s="122" t="s">
        <v>47</v>
      </c>
      <c r="D28226" s="117">
        <v>37.4</v>
      </c>
      <c r="E28226" s="96">
        <v>37.53</v>
      </c>
      <c r="F28226" s="12">
        <v>2306324</v>
      </c>
    </row>
    <row r="28227" spans="2:6">
      <c r="B28227" s="21">
        <v>42999</v>
      </c>
      <c r="C28227" s="122" t="s">
        <v>48</v>
      </c>
      <c r="D28227" s="117">
        <v>138.88</v>
      </c>
      <c r="E28227" s="96">
        <v>140.86000000000001</v>
      </c>
      <c r="F28227" s="12">
        <v>3914594</v>
      </c>
    </row>
    <row r="28228" spans="2:6">
      <c r="B28228" s="21">
        <v>42999</v>
      </c>
      <c r="C28228" s="122" t="s">
        <v>49</v>
      </c>
      <c r="D28228" s="117">
        <v>50.5</v>
      </c>
      <c r="E28228" s="96">
        <v>50.43</v>
      </c>
      <c r="F28228" s="12">
        <v>1365404</v>
      </c>
    </row>
    <row r="28229" spans="2:6">
      <c r="B28229" s="21">
        <v>42999</v>
      </c>
      <c r="C28229" s="122" t="s">
        <v>50</v>
      </c>
      <c r="D28229" s="117">
        <v>13.6</v>
      </c>
      <c r="E28229" s="96">
        <v>13.79</v>
      </c>
      <c r="F28229" s="12">
        <v>22598605</v>
      </c>
    </row>
    <row r="28230" spans="2:6">
      <c r="B28230" s="21">
        <v>42999</v>
      </c>
      <c r="C28230" s="122" t="s">
        <v>51</v>
      </c>
      <c r="D28230" s="117">
        <v>19.55</v>
      </c>
      <c r="E28230" s="96">
        <v>19.77</v>
      </c>
      <c r="F28230" s="12">
        <v>7539375</v>
      </c>
    </row>
    <row r="28231" spans="2:6">
      <c r="B28231" s="21">
        <v>42999</v>
      </c>
      <c r="C28231" s="122" t="s">
        <v>52</v>
      </c>
      <c r="D28231" s="117">
        <v>26.12</v>
      </c>
      <c r="E28231" s="96">
        <v>26.21</v>
      </c>
      <c r="F28231" s="12">
        <v>2346193</v>
      </c>
    </row>
    <row r="28232" spans="2:6">
      <c r="B28232" s="21">
        <v>42999</v>
      </c>
      <c r="C28232" s="122" t="s">
        <v>53</v>
      </c>
      <c r="D28232" s="117">
        <v>31.5</v>
      </c>
      <c r="E28232" s="96">
        <v>31.19</v>
      </c>
      <c r="F28232" s="12">
        <v>1386151</v>
      </c>
    </row>
    <row r="28233" spans="2:6">
      <c r="B28233" s="21">
        <v>42999</v>
      </c>
      <c r="C28233" s="122" t="s">
        <v>54</v>
      </c>
      <c r="D28233" s="117">
        <v>131.43</v>
      </c>
      <c r="E28233" s="96">
        <v>131.06</v>
      </c>
      <c r="F28233" s="12">
        <v>648298</v>
      </c>
    </row>
    <row r="28234" spans="2:6">
      <c r="B28234" s="21">
        <v>42999</v>
      </c>
      <c r="C28234" s="122" t="s">
        <v>55</v>
      </c>
      <c r="D28234" s="117">
        <v>80.400000000000006</v>
      </c>
      <c r="E28234" s="96">
        <v>79.319999999999993</v>
      </c>
      <c r="F28234" s="12">
        <v>1123195</v>
      </c>
    </row>
    <row r="28235" spans="2:6">
      <c r="B28235" s="21">
        <v>42999</v>
      </c>
      <c r="C28235" s="122" t="s">
        <v>56</v>
      </c>
      <c r="D28235" s="117">
        <v>18.47</v>
      </c>
      <c r="E28235" s="96">
        <v>18.29</v>
      </c>
      <c r="F28235" s="12">
        <v>4507015</v>
      </c>
    </row>
    <row r="28236" spans="2:6">
      <c r="B28236" s="21">
        <v>42999</v>
      </c>
      <c r="C28236" s="122" t="s">
        <v>57</v>
      </c>
      <c r="D28236" s="117">
        <v>108.5</v>
      </c>
      <c r="E28236" s="96">
        <v>107.55</v>
      </c>
      <c r="F28236" s="12">
        <v>959339</v>
      </c>
    </row>
    <row r="28237" spans="2:6">
      <c r="B28237" s="21">
        <v>42999</v>
      </c>
      <c r="C28237" s="122" t="s">
        <v>58</v>
      </c>
      <c r="D28237" s="117">
        <v>240.06</v>
      </c>
      <c r="E28237" s="96">
        <v>238.64</v>
      </c>
      <c r="F28237" s="12">
        <v>1177935</v>
      </c>
    </row>
    <row r="28238" spans="2:6">
      <c r="B28238" s="21">
        <v>42999</v>
      </c>
      <c r="C28238" s="122" t="s">
        <v>59</v>
      </c>
      <c r="D28238" s="117">
        <v>145.65</v>
      </c>
      <c r="E28238" s="96">
        <v>145.26</v>
      </c>
      <c r="F28238" s="12">
        <v>2555596</v>
      </c>
    </row>
    <row r="28239" spans="2:6">
      <c r="B28239" s="21">
        <v>42999</v>
      </c>
      <c r="C28239" s="122" t="s">
        <v>60</v>
      </c>
      <c r="D28239" s="117">
        <v>66.489999999999995</v>
      </c>
      <c r="E28239" s="96">
        <v>66.83</v>
      </c>
      <c r="F28239" s="12">
        <v>1640212</v>
      </c>
    </row>
    <row r="28240" spans="2:6">
      <c r="B28240" s="21">
        <v>42999</v>
      </c>
      <c r="C28240" s="122" t="s">
        <v>61</v>
      </c>
      <c r="D28240" s="117">
        <v>158.51</v>
      </c>
      <c r="E28240" s="96">
        <v>155.76</v>
      </c>
      <c r="F28240" s="12">
        <v>547338</v>
      </c>
    </row>
    <row r="28241" spans="2:6">
      <c r="B28241" s="21">
        <v>42999</v>
      </c>
      <c r="C28241" s="122" t="s">
        <v>62</v>
      </c>
      <c r="D28241" s="117">
        <v>144.84</v>
      </c>
      <c r="E28241" s="96">
        <v>143.77000000000001</v>
      </c>
      <c r="F28241" s="12">
        <v>371687</v>
      </c>
    </row>
    <row r="28242" spans="2:6">
      <c r="B28242" s="21">
        <v>42999</v>
      </c>
      <c r="C28242" s="122" t="s">
        <v>63</v>
      </c>
      <c r="D28242" s="117">
        <v>203.34</v>
      </c>
      <c r="E28242" s="96">
        <v>200.24</v>
      </c>
      <c r="F28242" s="12">
        <v>896536</v>
      </c>
    </row>
    <row r="28243" spans="2:6">
      <c r="B28243" s="21">
        <v>42999</v>
      </c>
      <c r="C28243" s="122" t="s">
        <v>64</v>
      </c>
      <c r="D28243" s="117">
        <v>114.53</v>
      </c>
      <c r="E28243" s="96">
        <v>115.05</v>
      </c>
      <c r="F28243" s="12">
        <v>1798881</v>
      </c>
    </row>
    <row r="28244" spans="2:6">
      <c r="B28244" s="21">
        <v>42999</v>
      </c>
      <c r="C28244" s="122" t="s">
        <v>65</v>
      </c>
      <c r="D28244" s="117">
        <v>47.85</v>
      </c>
      <c r="E28244" s="96">
        <v>48.17</v>
      </c>
      <c r="F28244" s="12">
        <v>1717234</v>
      </c>
    </row>
    <row r="28245" spans="2:6">
      <c r="B28245" s="21">
        <v>42999</v>
      </c>
      <c r="C28245" s="122" t="s">
        <v>66</v>
      </c>
      <c r="D28245" s="117">
        <v>36.99</v>
      </c>
      <c r="E28245" s="96">
        <v>37.200000000000003</v>
      </c>
      <c r="F28245" s="12">
        <v>22954158</v>
      </c>
    </row>
    <row r="28246" spans="2:6">
      <c r="B28246" s="21">
        <v>42999</v>
      </c>
      <c r="C28246" s="122" t="s">
        <v>67</v>
      </c>
      <c r="D28246" s="117">
        <v>145.82</v>
      </c>
      <c r="E28246" s="96">
        <v>144.49</v>
      </c>
      <c r="F28246" s="12">
        <v>1162929</v>
      </c>
    </row>
    <row r="28247" spans="2:6">
      <c r="B28247" s="21">
        <v>42999</v>
      </c>
      <c r="C28247" s="122" t="s">
        <v>68</v>
      </c>
      <c r="D28247" s="117">
        <v>57.85</v>
      </c>
      <c r="E28247" s="96">
        <v>57.29</v>
      </c>
      <c r="F28247" s="12">
        <v>1322475</v>
      </c>
    </row>
    <row r="28248" spans="2:6">
      <c r="B28248" s="21">
        <v>42999</v>
      </c>
      <c r="C28248" s="122" t="s">
        <v>69</v>
      </c>
      <c r="D28248" s="117">
        <v>20.79</v>
      </c>
      <c r="E28248" s="96">
        <v>20.85</v>
      </c>
      <c r="F28248" s="12">
        <v>7737473</v>
      </c>
    </row>
    <row r="28249" spans="2:6">
      <c r="B28249" s="21">
        <v>42999</v>
      </c>
      <c r="C28249" s="122" t="s">
        <v>70</v>
      </c>
      <c r="D28249" s="117">
        <v>89.31</v>
      </c>
      <c r="E28249" s="96">
        <v>89.24</v>
      </c>
      <c r="F28249" s="12">
        <v>1289281</v>
      </c>
    </row>
    <row r="28250" spans="2:6">
      <c r="B28250" s="21">
        <v>42999</v>
      </c>
      <c r="C28250" s="122" t="s">
        <v>71</v>
      </c>
      <c r="D28250" s="117">
        <v>39.67</v>
      </c>
      <c r="E28250" s="96">
        <v>39.770000000000003</v>
      </c>
      <c r="F28250" s="12">
        <v>918686</v>
      </c>
    </row>
    <row r="28251" spans="2:6">
      <c r="B28251" s="21">
        <v>42999</v>
      </c>
      <c r="C28251" s="122" t="s">
        <v>72</v>
      </c>
      <c r="D28251" s="117">
        <v>349.38670000000002</v>
      </c>
      <c r="E28251" s="96">
        <v>343.40332000000001</v>
      </c>
      <c r="F28251" s="12">
        <v>721088.98600000003</v>
      </c>
    </row>
    <row r="28252" spans="2:6">
      <c r="B28252" s="21">
        <v>42999</v>
      </c>
      <c r="C28252" s="122" t="s">
        <v>73</v>
      </c>
      <c r="D28252" s="117">
        <v>124.49</v>
      </c>
      <c r="E28252" s="96">
        <v>123.38</v>
      </c>
      <c r="F28252" s="12">
        <v>377793</v>
      </c>
    </row>
    <row r="28253" spans="2:6">
      <c r="B28253" s="21">
        <v>42999</v>
      </c>
      <c r="C28253" s="122" t="s">
        <v>285</v>
      </c>
      <c r="D28253" s="117">
        <v>147.76</v>
      </c>
      <c r="E28253" s="96">
        <v>147.34</v>
      </c>
      <c r="F28253" s="12">
        <v>825741</v>
      </c>
    </row>
    <row r="28254" spans="2:6">
      <c r="B28254" s="21">
        <v>42999</v>
      </c>
      <c r="C28254" s="122" t="s">
        <v>286</v>
      </c>
      <c r="D28254" s="117">
        <v>33.479999999999997</v>
      </c>
      <c r="E28254" s="96">
        <v>33.56</v>
      </c>
      <c r="F28254" s="12">
        <v>1556539</v>
      </c>
    </row>
    <row r="28255" spans="2:6">
      <c r="B28255" s="21">
        <v>42999</v>
      </c>
      <c r="C28255" s="122" t="s">
        <v>287</v>
      </c>
      <c r="D28255" s="117">
        <v>104.58</v>
      </c>
      <c r="E28255" s="96">
        <v>104.67</v>
      </c>
      <c r="F28255" s="12">
        <v>787711</v>
      </c>
    </row>
    <row r="28256" spans="2:6">
      <c r="B28256" s="21">
        <v>42999</v>
      </c>
      <c r="C28256" s="122" t="s">
        <v>288</v>
      </c>
      <c r="D28256" s="117">
        <v>39.82</v>
      </c>
      <c r="E28256" s="96">
        <v>39.979999999999997</v>
      </c>
      <c r="F28256" s="12">
        <v>3170836</v>
      </c>
    </row>
    <row r="28257" spans="2:6">
      <c r="B28257" s="21">
        <v>42999</v>
      </c>
      <c r="C28257" s="122" t="s">
        <v>289</v>
      </c>
      <c r="D28257" s="117">
        <v>57.83</v>
      </c>
      <c r="E28257" s="96">
        <v>57.41</v>
      </c>
      <c r="F28257" s="12">
        <v>601000</v>
      </c>
    </row>
    <row r="28258" spans="2:6">
      <c r="B28258" s="21">
        <v>42999</v>
      </c>
      <c r="C28258" s="122" t="s">
        <v>290</v>
      </c>
      <c r="D28258" s="117">
        <v>133.31</v>
      </c>
      <c r="E28258" s="96">
        <v>131.75</v>
      </c>
      <c r="F28258" s="12">
        <v>6051811</v>
      </c>
    </row>
    <row r="28259" spans="2:6">
      <c r="B28259" s="21">
        <v>42999</v>
      </c>
      <c r="C28259" s="122" t="s">
        <v>291</v>
      </c>
      <c r="D28259" s="117">
        <v>27.81</v>
      </c>
      <c r="E28259" s="96">
        <v>27.71</v>
      </c>
      <c r="F28259" s="12">
        <v>3730288</v>
      </c>
    </row>
    <row r="28260" spans="2:6">
      <c r="B28260" s="21">
        <v>42999</v>
      </c>
      <c r="C28260" s="122" t="s">
        <v>292</v>
      </c>
      <c r="D28260" s="117">
        <v>94.46</v>
      </c>
      <c r="E28260" s="96">
        <v>95.03</v>
      </c>
      <c r="F28260" s="12">
        <v>10851489</v>
      </c>
    </row>
    <row r="28261" spans="2:6">
      <c r="B28261" s="21">
        <v>42999</v>
      </c>
      <c r="C28261" s="122" t="s">
        <v>293</v>
      </c>
      <c r="D28261" s="117">
        <v>46.3</v>
      </c>
      <c r="E28261" s="96">
        <v>46.28</v>
      </c>
      <c r="F28261" s="12">
        <v>1108746</v>
      </c>
    </row>
    <row r="28262" spans="2:6">
      <c r="B28262" s="21">
        <v>42999</v>
      </c>
      <c r="C28262" s="122" t="s">
        <v>294</v>
      </c>
      <c r="D28262" s="117">
        <v>64.72</v>
      </c>
      <c r="E28262" s="96">
        <v>63.92</v>
      </c>
      <c r="F28262" s="12">
        <v>2341994</v>
      </c>
    </row>
    <row r="28263" spans="2:6">
      <c r="B28263" s="21">
        <v>42999</v>
      </c>
      <c r="C28263" s="122" t="s">
        <v>295</v>
      </c>
      <c r="D28263" s="117">
        <v>18.11</v>
      </c>
      <c r="E28263" s="96">
        <v>18.25</v>
      </c>
      <c r="F28263" s="12">
        <v>14381588</v>
      </c>
    </row>
    <row r="28264" spans="2:6">
      <c r="B28264" s="21">
        <v>42999</v>
      </c>
      <c r="C28264" s="122" t="s">
        <v>296</v>
      </c>
      <c r="D28264" s="117">
        <v>79.989999999999995</v>
      </c>
      <c r="E28264" s="96">
        <v>79.010000000000005</v>
      </c>
      <c r="F28264" s="12">
        <v>2963252</v>
      </c>
    </row>
    <row r="28265" spans="2:6">
      <c r="B28265" s="21">
        <v>42999</v>
      </c>
      <c r="C28265" s="122" t="s">
        <v>297</v>
      </c>
      <c r="D28265" s="117">
        <v>19.46</v>
      </c>
      <c r="E28265" s="96">
        <v>19.260000000000002</v>
      </c>
      <c r="F28265" s="12">
        <v>2835037</v>
      </c>
    </row>
    <row r="28266" spans="2:6">
      <c r="B28266" s="21">
        <v>42999</v>
      </c>
      <c r="C28266" s="122" t="s">
        <v>298</v>
      </c>
      <c r="D28266" s="117">
        <v>99.75</v>
      </c>
      <c r="E28266" s="96">
        <v>99.52</v>
      </c>
      <c r="F28266" s="12">
        <v>1433131</v>
      </c>
    </row>
    <row r="28267" spans="2:6">
      <c r="B28267" s="21">
        <v>42999</v>
      </c>
      <c r="C28267" s="122" t="s">
        <v>299</v>
      </c>
      <c r="D28267" s="117">
        <v>120.02</v>
      </c>
      <c r="E28267" s="96">
        <v>118.12</v>
      </c>
      <c r="F28267" s="12">
        <v>1454366</v>
      </c>
    </row>
    <row r="28268" spans="2:6">
      <c r="B28268" s="21">
        <v>42999</v>
      </c>
      <c r="C28268" s="122" t="s">
        <v>300</v>
      </c>
      <c r="D28268" s="117">
        <v>19.75</v>
      </c>
      <c r="E28268" s="96">
        <v>19.32</v>
      </c>
      <c r="F28268" s="12">
        <v>9822515</v>
      </c>
    </row>
    <row r="28269" spans="2:6">
      <c r="B28269" s="21">
        <v>42999</v>
      </c>
      <c r="C28269" s="122" t="s">
        <v>301</v>
      </c>
      <c r="D28269" s="117">
        <v>68.91</v>
      </c>
      <c r="E28269" s="96">
        <v>68.84</v>
      </c>
      <c r="F28269" s="12">
        <v>2714917</v>
      </c>
    </row>
    <row r="28270" spans="2:6">
      <c r="B28270" s="21">
        <v>42999</v>
      </c>
      <c r="C28270" s="122" t="s">
        <v>302</v>
      </c>
      <c r="D28270" s="117">
        <v>45.71</v>
      </c>
      <c r="E28270" s="96">
        <v>45.4</v>
      </c>
      <c r="F28270" s="12">
        <v>7555292</v>
      </c>
    </row>
    <row r="28271" spans="2:6">
      <c r="B28271" s="21">
        <v>42999</v>
      </c>
      <c r="C28271" s="122" t="s">
        <v>303</v>
      </c>
      <c r="D28271" s="117">
        <v>46.1</v>
      </c>
      <c r="E28271" s="96">
        <v>45.92</v>
      </c>
      <c r="F28271" s="12">
        <v>1626902</v>
      </c>
    </row>
    <row r="28272" spans="2:6">
      <c r="B28272" s="21">
        <v>42999</v>
      </c>
      <c r="C28272" s="122" t="s">
        <v>304</v>
      </c>
      <c r="D28272" s="117">
        <v>20.83</v>
      </c>
      <c r="E28272" s="96">
        <v>20.22</v>
      </c>
      <c r="F28272" s="12">
        <v>20307646</v>
      </c>
    </row>
    <row r="28273" spans="2:6">
      <c r="B28273" s="21">
        <v>42999</v>
      </c>
      <c r="C28273" s="122" t="s">
        <v>305</v>
      </c>
      <c r="D28273" s="117">
        <v>45.11</v>
      </c>
      <c r="E28273" s="96">
        <v>44.94</v>
      </c>
      <c r="F28273" s="12">
        <v>2576058</v>
      </c>
    </row>
    <row r="28274" spans="2:6">
      <c r="B28274" s="21">
        <v>42999</v>
      </c>
      <c r="C28274" s="122" t="s">
        <v>306</v>
      </c>
      <c r="D28274" s="117">
        <v>107.53</v>
      </c>
      <c r="E28274" s="96">
        <v>107.91</v>
      </c>
      <c r="F28274" s="12">
        <v>544442</v>
      </c>
    </row>
    <row r="28275" spans="2:6">
      <c r="B28275" s="21">
        <v>42999</v>
      </c>
      <c r="C28275" s="122" t="s">
        <v>307</v>
      </c>
      <c r="D28275" s="117">
        <v>47.82</v>
      </c>
      <c r="E28275" s="96">
        <v>47.71</v>
      </c>
      <c r="F28275" s="12">
        <v>702060</v>
      </c>
    </row>
    <row r="28276" spans="2:6">
      <c r="B28276" s="21">
        <v>42999</v>
      </c>
      <c r="C28276" s="122" t="s">
        <v>308</v>
      </c>
      <c r="D28276" s="117">
        <v>37.299999999999997</v>
      </c>
      <c r="E28276" s="96">
        <v>36.880000000000003</v>
      </c>
      <c r="F28276" s="12">
        <v>3697377</v>
      </c>
    </row>
    <row r="28277" spans="2:6">
      <c r="B28277" s="21">
        <v>42999</v>
      </c>
      <c r="C28277" s="122" t="s">
        <v>309</v>
      </c>
      <c r="D28277" s="117">
        <v>45.73</v>
      </c>
      <c r="E28277" s="96">
        <v>45.94</v>
      </c>
      <c r="F28277" s="12">
        <v>491486</v>
      </c>
    </row>
    <row r="28278" spans="2:6">
      <c r="B28278" s="21">
        <v>42999</v>
      </c>
      <c r="C28278" s="122" t="s">
        <v>310</v>
      </c>
      <c r="D28278" s="117">
        <v>50.74</v>
      </c>
      <c r="E28278" s="96">
        <v>50.49</v>
      </c>
      <c r="F28278" s="12">
        <v>1083176</v>
      </c>
    </row>
    <row r="28279" spans="2:6">
      <c r="B28279" s="21">
        <v>42999</v>
      </c>
      <c r="C28279" s="122" t="s">
        <v>311</v>
      </c>
      <c r="D28279" s="117">
        <v>154.44999999999999</v>
      </c>
      <c r="E28279" s="96">
        <v>153.88999999999999</v>
      </c>
      <c r="F28279" s="12">
        <v>597933</v>
      </c>
    </row>
    <row r="28280" spans="2:6">
      <c r="B28280" s="21">
        <v>42999</v>
      </c>
      <c r="C28280" s="122" t="s">
        <v>312</v>
      </c>
      <c r="D28280" s="117">
        <v>35.07</v>
      </c>
      <c r="E28280" s="96">
        <v>34.590000000000003</v>
      </c>
      <c r="F28280" s="12">
        <v>1362830</v>
      </c>
    </row>
    <row r="28281" spans="2:6">
      <c r="B28281" s="21">
        <v>42999</v>
      </c>
      <c r="C28281" s="122" t="s">
        <v>313</v>
      </c>
      <c r="D28281" s="117">
        <v>189.44</v>
      </c>
      <c r="E28281" s="96">
        <v>190.32</v>
      </c>
      <c r="F28281" s="12">
        <v>465990</v>
      </c>
    </row>
    <row r="28282" spans="2:6">
      <c r="B28282" s="21">
        <v>42999</v>
      </c>
      <c r="C28282" s="122" t="s">
        <v>314</v>
      </c>
      <c r="D28282" s="117">
        <v>82.01</v>
      </c>
      <c r="E28282" s="96">
        <v>83.33</v>
      </c>
      <c r="F28282" s="12">
        <v>4426651</v>
      </c>
    </row>
    <row r="28283" spans="2:6">
      <c r="B28283" s="21">
        <v>42999</v>
      </c>
      <c r="C28283" s="122" t="s">
        <v>315</v>
      </c>
      <c r="D28283" s="117">
        <v>308.10000000000002</v>
      </c>
      <c r="E28283" s="96">
        <v>308.01</v>
      </c>
      <c r="F28283" s="12">
        <v>875553</v>
      </c>
    </row>
    <row r="28284" spans="2:6">
      <c r="B28284" s="21">
        <v>42999</v>
      </c>
      <c r="C28284" s="122" t="s">
        <v>316</v>
      </c>
      <c r="D28284" s="117">
        <v>72.13</v>
      </c>
      <c r="E28284" s="96">
        <v>72.33</v>
      </c>
      <c r="F28284" s="12">
        <v>1043918</v>
      </c>
    </row>
    <row r="28285" spans="2:6">
      <c r="B28285" s="21">
        <v>42999</v>
      </c>
      <c r="C28285" s="122" t="s">
        <v>317</v>
      </c>
      <c r="D28285" s="117">
        <v>42.19</v>
      </c>
      <c r="E28285" s="96">
        <v>42.06</v>
      </c>
      <c r="F28285" s="12">
        <v>653364</v>
      </c>
    </row>
    <row r="28286" spans="2:6">
      <c r="B28286" s="21">
        <v>42999</v>
      </c>
      <c r="C28286" s="122" t="s">
        <v>318</v>
      </c>
      <c r="D28286" s="117">
        <v>78</v>
      </c>
      <c r="E28286" s="96">
        <v>78.040000000000006</v>
      </c>
      <c r="F28286" s="12">
        <v>6188175</v>
      </c>
    </row>
    <row r="28287" spans="2:6">
      <c r="B28287" s="21">
        <v>42999</v>
      </c>
      <c r="C28287" s="122" t="s">
        <v>319</v>
      </c>
      <c r="D28287" s="117">
        <v>173.17</v>
      </c>
      <c r="E28287" s="96">
        <v>172.28</v>
      </c>
      <c r="F28287" s="12">
        <v>2165677</v>
      </c>
    </row>
    <row r="28288" spans="2:6">
      <c r="B28288" s="21">
        <v>42999</v>
      </c>
      <c r="C28288" s="122" t="s">
        <v>320</v>
      </c>
      <c r="D28288" s="117">
        <v>24.4</v>
      </c>
      <c r="E28288" s="96">
        <v>24.47</v>
      </c>
      <c r="F28288" s="12">
        <v>2440975</v>
      </c>
    </row>
    <row r="28289" spans="2:6">
      <c r="B28289" s="21">
        <v>42999</v>
      </c>
      <c r="C28289" s="122" t="s">
        <v>321</v>
      </c>
      <c r="D28289" s="117">
        <v>54.16</v>
      </c>
      <c r="E28289" s="96">
        <v>54.63</v>
      </c>
      <c r="F28289" s="12">
        <v>3276562</v>
      </c>
    </row>
    <row r="28290" spans="2:6">
      <c r="B28290" s="21">
        <v>42999</v>
      </c>
      <c r="C28290" s="122" t="s">
        <v>322</v>
      </c>
      <c r="D28290" s="117">
        <v>52.78</v>
      </c>
      <c r="E28290" s="96">
        <v>52.72</v>
      </c>
      <c r="F28290" s="12">
        <v>1082382</v>
      </c>
    </row>
    <row r="28291" spans="2:6">
      <c r="B28291" s="21">
        <v>42999</v>
      </c>
      <c r="C28291" s="122" t="s">
        <v>323</v>
      </c>
      <c r="D28291" s="117">
        <v>95.94</v>
      </c>
      <c r="E28291" s="96">
        <v>95.79</v>
      </c>
      <c r="F28291" s="12">
        <v>2308976</v>
      </c>
    </row>
    <row r="28292" spans="2:6">
      <c r="B28292" s="21">
        <v>42999</v>
      </c>
      <c r="C28292" s="122" t="s">
        <v>324</v>
      </c>
      <c r="D28292" s="117">
        <v>21.52</v>
      </c>
      <c r="E28292" s="96">
        <v>21.16</v>
      </c>
      <c r="F28292" s="12">
        <v>10284080</v>
      </c>
    </row>
    <row r="28293" spans="2:6">
      <c r="B28293" s="21">
        <v>42999</v>
      </c>
      <c r="C28293" s="122" t="s">
        <v>325</v>
      </c>
      <c r="D28293" s="117">
        <v>141.69</v>
      </c>
      <c r="E28293" s="96">
        <v>141.72</v>
      </c>
      <c r="F28293" s="12">
        <v>2835347</v>
      </c>
    </row>
    <row r="28294" spans="2:6">
      <c r="B28294" s="21">
        <v>42999</v>
      </c>
      <c r="C28294" s="122" t="s">
        <v>326</v>
      </c>
      <c r="D28294" s="117">
        <v>107.21</v>
      </c>
      <c r="E28294" s="96">
        <v>107.27</v>
      </c>
      <c r="F28294" s="12">
        <v>690524</v>
      </c>
    </row>
    <row r="28295" spans="2:6">
      <c r="B28295" s="21">
        <v>42999</v>
      </c>
      <c r="C28295" s="122" t="s">
        <v>327</v>
      </c>
      <c r="D28295" s="117">
        <v>53.05</v>
      </c>
      <c r="E28295" s="96">
        <v>52.92</v>
      </c>
      <c r="F28295" s="12">
        <v>1386868</v>
      </c>
    </row>
    <row r="28296" spans="2:6">
      <c r="B28296" s="21">
        <v>42999</v>
      </c>
      <c r="C28296" s="122" t="s">
        <v>328</v>
      </c>
      <c r="D28296" s="117">
        <v>107.84</v>
      </c>
      <c r="E28296" s="96">
        <v>107.57</v>
      </c>
      <c r="F28296" s="12">
        <v>1911898</v>
      </c>
    </row>
    <row r="28297" spans="2:6">
      <c r="B28297" s="21">
        <v>42999</v>
      </c>
      <c r="C28297" s="122" t="s">
        <v>329</v>
      </c>
      <c r="D28297" s="117">
        <v>37.54</v>
      </c>
      <c r="E28297" s="96">
        <v>37.72</v>
      </c>
      <c r="F28297" s="12">
        <v>1335407</v>
      </c>
    </row>
    <row r="28298" spans="2:6">
      <c r="B28298" s="21">
        <v>42999</v>
      </c>
      <c r="C28298" s="122" t="s">
        <v>330</v>
      </c>
      <c r="D28298" s="117">
        <v>14.89</v>
      </c>
      <c r="E28298" s="96">
        <v>15</v>
      </c>
      <c r="F28298" s="12">
        <v>9580497</v>
      </c>
    </row>
    <row r="28299" spans="2:6">
      <c r="B28299" s="21">
        <v>42999</v>
      </c>
      <c r="C28299" s="122" t="s">
        <v>331</v>
      </c>
      <c r="D28299" s="117">
        <v>159.87</v>
      </c>
      <c r="E28299" s="96">
        <v>159.03</v>
      </c>
      <c r="F28299" s="12">
        <v>2503437</v>
      </c>
    </row>
    <row r="28300" spans="2:6">
      <c r="B28300" s="21">
        <v>42999</v>
      </c>
      <c r="C28300" s="122" t="s">
        <v>332</v>
      </c>
      <c r="D28300" s="117">
        <v>88.47</v>
      </c>
      <c r="E28300" s="96">
        <v>88.38</v>
      </c>
      <c r="F28300" s="12">
        <v>1771957</v>
      </c>
    </row>
    <row r="28301" spans="2:6">
      <c r="B28301" s="21">
        <v>42999</v>
      </c>
      <c r="C28301" s="122" t="s">
        <v>333</v>
      </c>
      <c r="D28301" s="117">
        <v>150.12</v>
      </c>
      <c r="E28301" s="96">
        <v>152.57</v>
      </c>
      <c r="F28301" s="12">
        <v>1407861</v>
      </c>
    </row>
    <row r="28302" spans="2:6">
      <c r="B28302" s="21">
        <v>42999</v>
      </c>
      <c r="C28302" s="122" t="s">
        <v>334</v>
      </c>
      <c r="D28302" s="117">
        <v>136.61000000000001</v>
      </c>
      <c r="E28302" s="96">
        <v>136.65</v>
      </c>
      <c r="F28302" s="12">
        <v>421202</v>
      </c>
    </row>
    <row r="28303" spans="2:6">
      <c r="B28303" s="21">
        <v>42999</v>
      </c>
      <c r="C28303" s="122" t="s">
        <v>335</v>
      </c>
      <c r="D28303" s="117">
        <v>40.53</v>
      </c>
      <c r="E28303" s="96">
        <v>40.19</v>
      </c>
      <c r="F28303" s="12">
        <v>8272663</v>
      </c>
    </row>
    <row r="28304" spans="2:6">
      <c r="B28304" s="21">
        <v>42999</v>
      </c>
      <c r="C28304" s="122" t="s">
        <v>336</v>
      </c>
      <c r="D28304" s="117">
        <v>80.14</v>
      </c>
      <c r="E28304" s="96">
        <v>79.53</v>
      </c>
      <c r="F28304" s="12">
        <v>4821970</v>
      </c>
    </row>
    <row r="28305" spans="2:6">
      <c r="B28305" s="21">
        <v>42999</v>
      </c>
      <c r="C28305" s="122" t="s">
        <v>337</v>
      </c>
      <c r="D28305" s="117">
        <v>50.11</v>
      </c>
      <c r="E28305" s="96">
        <v>50.45</v>
      </c>
      <c r="F28305" s="12">
        <v>5309099</v>
      </c>
    </row>
    <row r="28306" spans="2:6">
      <c r="B28306" s="21">
        <v>42999</v>
      </c>
      <c r="C28306" s="122" t="s">
        <v>338</v>
      </c>
      <c r="D28306" s="117">
        <v>33.090000000000003</v>
      </c>
      <c r="E28306" s="96">
        <v>33.06</v>
      </c>
      <c r="F28306" s="12">
        <v>5732902</v>
      </c>
    </row>
    <row r="28307" spans="2:6">
      <c r="B28307" s="21">
        <v>42999</v>
      </c>
      <c r="C28307" s="122" t="s">
        <v>339</v>
      </c>
      <c r="D28307" s="117">
        <v>256</v>
      </c>
      <c r="E28307" s="96">
        <v>254.11</v>
      </c>
      <c r="F28307" s="12">
        <v>297607</v>
      </c>
    </row>
    <row r="28308" spans="2:6">
      <c r="B28308" s="21">
        <v>42999</v>
      </c>
      <c r="C28308" s="122" t="s">
        <v>340</v>
      </c>
      <c r="D28308" s="117">
        <v>97.69</v>
      </c>
      <c r="E28308" s="96">
        <v>96.85</v>
      </c>
      <c r="F28308" s="12">
        <v>698824</v>
      </c>
    </row>
    <row r="28309" spans="2:6">
      <c r="B28309" s="21">
        <v>42999</v>
      </c>
      <c r="C28309" s="122" t="s">
        <v>341</v>
      </c>
      <c r="D28309" s="117">
        <v>89.85</v>
      </c>
      <c r="E28309" s="96">
        <v>89.9</v>
      </c>
      <c r="F28309" s="12">
        <v>575698</v>
      </c>
    </row>
    <row r="28310" spans="2:6">
      <c r="B28310" s="21">
        <v>42999</v>
      </c>
      <c r="C28310" s="122" t="s">
        <v>342</v>
      </c>
      <c r="D28310" s="117">
        <v>203.16</v>
      </c>
      <c r="E28310" s="96">
        <v>199.8</v>
      </c>
      <c r="F28310" s="12">
        <v>558125</v>
      </c>
    </row>
    <row r="28311" spans="2:6">
      <c r="B28311" s="21">
        <v>42999</v>
      </c>
      <c r="C28311" s="122" t="s">
        <v>343</v>
      </c>
      <c r="D28311" s="117">
        <v>82.57</v>
      </c>
      <c r="E28311" s="96">
        <v>82.34</v>
      </c>
      <c r="F28311" s="12">
        <v>1802615</v>
      </c>
    </row>
    <row r="28312" spans="2:6">
      <c r="B28312" s="21">
        <v>42999</v>
      </c>
      <c r="C28312" s="122" t="s">
        <v>344</v>
      </c>
      <c r="D28312" s="117">
        <v>210.9</v>
      </c>
      <c r="E28312" s="96">
        <v>210.44</v>
      </c>
      <c r="F28312" s="12">
        <v>1382444</v>
      </c>
    </row>
    <row r="28313" spans="2:6">
      <c r="B28313" s="21">
        <v>42999</v>
      </c>
      <c r="C28313" s="122" t="s">
        <v>345</v>
      </c>
      <c r="D28313" s="117">
        <v>55.95</v>
      </c>
      <c r="E28313" s="96">
        <v>55.57</v>
      </c>
      <c r="F28313" s="12">
        <v>1166796</v>
      </c>
    </row>
    <row r="28314" spans="2:6">
      <c r="B28314" s="21">
        <v>42999</v>
      </c>
      <c r="C28314" s="122" t="s">
        <v>346</v>
      </c>
      <c r="D28314" s="117">
        <v>61.11</v>
      </c>
      <c r="E28314" s="96">
        <v>61.5</v>
      </c>
      <c r="F28314" s="12">
        <v>6432097</v>
      </c>
    </row>
    <row r="28315" spans="2:6">
      <c r="B28315" s="21">
        <v>42999</v>
      </c>
      <c r="C28315" s="122" t="s">
        <v>347</v>
      </c>
      <c r="D28315" s="117">
        <v>119.41</v>
      </c>
      <c r="E28315" s="96">
        <v>119.4</v>
      </c>
      <c r="F28315" s="12">
        <v>2088234</v>
      </c>
    </row>
    <row r="28316" spans="2:6">
      <c r="B28316" s="21">
        <v>42999</v>
      </c>
      <c r="C28316" s="122" t="s">
        <v>348</v>
      </c>
      <c r="D28316" s="117">
        <v>20.81</v>
      </c>
      <c r="E28316" s="96">
        <v>20.94</v>
      </c>
      <c r="F28316" s="12">
        <v>4426084</v>
      </c>
    </row>
    <row r="28317" spans="2:6">
      <c r="B28317" s="21">
        <v>42999</v>
      </c>
      <c r="C28317" s="122" t="s">
        <v>349</v>
      </c>
      <c r="D28317" s="117">
        <v>54.43</v>
      </c>
      <c r="E28317" s="96">
        <v>54.37</v>
      </c>
      <c r="F28317" s="12">
        <v>4038035</v>
      </c>
    </row>
    <row r="28318" spans="2:6">
      <c r="B28318" s="21">
        <v>42999</v>
      </c>
      <c r="C28318" s="122" t="s">
        <v>350</v>
      </c>
      <c r="D28318" s="117">
        <v>65.849999999999994</v>
      </c>
      <c r="E28318" s="96">
        <v>65.599999999999994</v>
      </c>
      <c r="F28318" s="12">
        <v>5968693</v>
      </c>
    </row>
    <row r="28319" spans="2:6">
      <c r="B28319" s="21">
        <v>42999</v>
      </c>
      <c r="C28319" s="122" t="s">
        <v>351</v>
      </c>
      <c r="D28319" s="117">
        <v>12.4</v>
      </c>
      <c r="E28319" s="96">
        <v>12.73</v>
      </c>
      <c r="F28319" s="12">
        <v>18559423</v>
      </c>
    </row>
    <row r="28320" spans="2:6">
      <c r="B28320" s="21">
        <v>42999</v>
      </c>
      <c r="C28320" s="122" t="s">
        <v>352</v>
      </c>
      <c r="D28320" s="117">
        <v>47.8</v>
      </c>
      <c r="E28320" s="96">
        <v>48.26</v>
      </c>
      <c r="F28320" s="12">
        <v>9503556</v>
      </c>
    </row>
    <row r="28321" spans="2:6">
      <c r="B28321" s="21">
        <v>42999</v>
      </c>
      <c r="C28321" s="122" t="s">
        <v>353</v>
      </c>
      <c r="D28321" s="117">
        <v>75.11</v>
      </c>
      <c r="E28321" s="96">
        <v>74.209999999999994</v>
      </c>
      <c r="F28321" s="12">
        <v>19186140</v>
      </c>
    </row>
    <row r="28322" spans="2:6">
      <c r="B28322" s="21">
        <v>42999</v>
      </c>
      <c r="C28322" s="122" t="s">
        <v>354</v>
      </c>
      <c r="D28322" s="117">
        <v>85.57</v>
      </c>
      <c r="E28322" s="96">
        <v>84.99</v>
      </c>
      <c r="F28322" s="12">
        <v>470949</v>
      </c>
    </row>
    <row r="28323" spans="2:6">
      <c r="B28323" s="21">
        <v>42999</v>
      </c>
      <c r="C28323" s="122" t="s">
        <v>355</v>
      </c>
      <c r="D28323" s="117">
        <v>154.58000000000001</v>
      </c>
      <c r="E28323" s="96">
        <v>154.41999999999999</v>
      </c>
      <c r="F28323" s="12">
        <v>524471</v>
      </c>
    </row>
    <row r="28324" spans="2:6">
      <c r="B28324" s="21">
        <v>42999</v>
      </c>
      <c r="C28324" s="122" t="s">
        <v>356</v>
      </c>
      <c r="D28324" s="117">
        <v>631.92999999999995</v>
      </c>
      <c r="E28324" s="96">
        <v>631.41</v>
      </c>
      <c r="F28324" s="12">
        <v>83419</v>
      </c>
    </row>
    <row r="28325" spans="2:6">
      <c r="B28325" s="21">
        <v>42999</v>
      </c>
      <c r="C28325" s="122" t="s">
        <v>357</v>
      </c>
      <c r="D28325" s="117">
        <v>35.93</v>
      </c>
      <c r="E28325" s="96">
        <v>35.909999999999997</v>
      </c>
      <c r="F28325" s="12">
        <v>22464924</v>
      </c>
    </row>
    <row r="28326" spans="2:6">
      <c r="B28326" s="21">
        <v>42999</v>
      </c>
      <c r="C28326" s="122" t="s">
        <v>358</v>
      </c>
      <c r="D28326" s="117">
        <v>31.27</v>
      </c>
      <c r="E28326" s="96">
        <v>31.24</v>
      </c>
      <c r="F28326" s="12">
        <v>4836476</v>
      </c>
    </row>
    <row r="28327" spans="2:6">
      <c r="B28327" s="21">
        <v>42999</v>
      </c>
      <c r="C28327" s="122" t="s">
        <v>359</v>
      </c>
      <c r="D28327" s="117">
        <v>14.08</v>
      </c>
      <c r="E28327" s="96">
        <v>14.03</v>
      </c>
      <c r="F28327" s="12">
        <v>2657984</v>
      </c>
    </row>
    <row r="28328" spans="2:6">
      <c r="B28328" s="21">
        <v>42999</v>
      </c>
      <c r="C28328" s="122" t="s">
        <v>360</v>
      </c>
      <c r="D28328" s="117">
        <v>26.77</v>
      </c>
      <c r="E28328" s="96">
        <v>26.95</v>
      </c>
      <c r="F28328" s="12">
        <v>5349497</v>
      </c>
    </row>
    <row r="28329" spans="2:6">
      <c r="B28329" s="21">
        <v>42999</v>
      </c>
      <c r="C28329" s="122" t="s">
        <v>361</v>
      </c>
      <c r="D28329" s="117">
        <v>76.83</v>
      </c>
      <c r="E28329" s="96">
        <v>76.099999999999994</v>
      </c>
      <c r="F28329" s="12">
        <v>846265</v>
      </c>
    </row>
    <row r="28330" spans="2:6">
      <c r="B28330" s="21">
        <v>42999</v>
      </c>
      <c r="C28330" s="122" t="s">
        <v>362</v>
      </c>
      <c r="D28330" s="117">
        <v>146.74</v>
      </c>
      <c r="E28330" s="96">
        <v>146.78</v>
      </c>
      <c r="F28330" s="12">
        <v>1411862</v>
      </c>
    </row>
    <row r="28331" spans="2:6">
      <c r="B28331" s="21">
        <v>42999</v>
      </c>
      <c r="C28331" s="122" t="s">
        <v>363</v>
      </c>
      <c r="D28331" s="117">
        <v>37.14</v>
      </c>
      <c r="E28331" s="96">
        <v>37.43</v>
      </c>
      <c r="F28331" s="12">
        <v>4408513</v>
      </c>
    </row>
    <row r="28332" spans="2:6">
      <c r="B28332" s="21">
        <v>42999</v>
      </c>
      <c r="C28332" s="122" t="s">
        <v>364</v>
      </c>
      <c r="D28332" s="117">
        <v>185.82</v>
      </c>
      <c r="E28332" s="96">
        <v>188.78</v>
      </c>
      <c r="F28332" s="12">
        <v>7148104</v>
      </c>
    </row>
    <row r="28333" spans="2:6">
      <c r="B28333" s="21">
        <v>42999</v>
      </c>
      <c r="C28333" s="122" t="s">
        <v>365</v>
      </c>
      <c r="D28333" s="117">
        <v>28.55</v>
      </c>
      <c r="E28333" s="96">
        <v>28.47</v>
      </c>
      <c r="F28333" s="12">
        <v>1943525</v>
      </c>
    </row>
    <row r="28334" spans="2:6">
      <c r="B28334" s="21">
        <v>42999</v>
      </c>
      <c r="C28334" s="122" t="s">
        <v>366</v>
      </c>
      <c r="D28334" s="117">
        <v>26.18</v>
      </c>
      <c r="E28334" s="96">
        <v>26.12</v>
      </c>
      <c r="F28334" s="12">
        <v>895630</v>
      </c>
    </row>
    <row r="28335" spans="2:6">
      <c r="B28335" s="21">
        <v>42999</v>
      </c>
      <c r="C28335" s="122" t="s">
        <v>367</v>
      </c>
      <c r="D28335" s="117">
        <v>53.55</v>
      </c>
      <c r="E28335" s="96">
        <v>53.19</v>
      </c>
      <c r="F28335" s="12">
        <v>8065367</v>
      </c>
    </row>
    <row r="28336" spans="2:6">
      <c r="B28336" s="21">
        <v>42999</v>
      </c>
      <c r="C28336" s="122" t="s">
        <v>368</v>
      </c>
      <c r="D28336" s="117">
        <v>40.36</v>
      </c>
      <c r="E28336" s="96">
        <v>40.520000000000003</v>
      </c>
      <c r="F28336" s="12">
        <v>1870747</v>
      </c>
    </row>
    <row r="28337" spans="2:6">
      <c r="B28337" s="21">
        <v>42999</v>
      </c>
      <c r="C28337" s="122" t="s">
        <v>369</v>
      </c>
      <c r="D28337" s="117">
        <v>279.89</v>
      </c>
      <c r="E28337" s="96">
        <v>280.42</v>
      </c>
      <c r="F28337" s="12">
        <v>565435</v>
      </c>
    </row>
    <row r="28338" spans="2:6">
      <c r="B28338" s="21">
        <v>42999</v>
      </c>
      <c r="C28338" s="122" t="s">
        <v>370</v>
      </c>
      <c r="D28338" s="117">
        <v>35.33</v>
      </c>
      <c r="E28338" s="96">
        <v>35.200000000000003</v>
      </c>
      <c r="F28338" s="12">
        <v>2025668</v>
      </c>
    </row>
    <row r="28339" spans="2:6">
      <c r="B28339" s="21">
        <v>42999</v>
      </c>
      <c r="C28339" s="122" t="s">
        <v>371</v>
      </c>
      <c r="D28339" s="117">
        <v>23.94</v>
      </c>
      <c r="E28339" s="96">
        <v>24.19</v>
      </c>
      <c r="F28339" s="12">
        <v>3491419</v>
      </c>
    </row>
    <row r="28340" spans="2:6">
      <c r="B28340" s="21">
        <v>42999</v>
      </c>
      <c r="C28340" s="122" t="s">
        <v>372</v>
      </c>
      <c r="D28340" s="117">
        <v>130.6</v>
      </c>
      <c r="E28340" s="96">
        <v>130.71</v>
      </c>
      <c r="F28340" s="12">
        <v>1200612</v>
      </c>
    </row>
    <row r="28341" spans="2:6">
      <c r="B28341" s="21">
        <v>42999</v>
      </c>
      <c r="C28341" s="122" t="s">
        <v>373</v>
      </c>
      <c r="D28341" s="117">
        <v>41.75</v>
      </c>
      <c r="E28341" s="96">
        <v>41.86</v>
      </c>
      <c r="F28341" s="12">
        <v>2697799</v>
      </c>
    </row>
    <row r="28342" spans="2:6">
      <c r="B28342" s="21">
        <v>42999</v>
      </c>
      <c r="C28342" s="122" t="s">
        <v>374</v>
      </c>
      <c r="D28342" s="117">
        <v>89.48</v>
      </c>
      <c r="E28342" s="96">
        <v>90.84</v>
      </c>
      <c r="F28342" s="12">
        <v>1325708</v>
      </c>
    </row>
    <row r="28343" spans="2:6">
      <c r="B28343" s="21">
        <v>42999</v>
      </c>
      <c r="C28343" s="122" t="s">
        <v>375</v>
      </c>
      <c r="D28343" s="117">
        <v>55.64</v>
      </c>
      <c r="E28343" s="96">
        <v>54.51</v>
      </c>
      <c r="F28343" s="12">
        <v>2340051</v>
      </c>
    </row>
    <row r="28344" spans="2:6">
      <c r="B28344" s="21">
        <v>42999</v>
      </c>
      <c r="C28344" s="122" t="s">
        <v>376</v>
      </c>
      <c r="D28344" s="117">
        <v>181.64</v>
      </c>
      <c r="E28344" s="96">
        <v>180.76</v>
      </c>
      <c r="F28344" s="12">
        <v>26889994</v>
      </c>
    </row>
    <row r="28345" spans="2:6">
      <c r="B28345" s="21">
        <v>42999</v>
      </c>
      <c r="C28345" s="122" t="s">
        <v>377</v>
      </c>
      <c r="D28345" s="117">
        <v>42.4</v>
      </c>
      <c r="E28345" s="96">
        <v>41.48</v>
      </c>
      <c r="F28345" s="12">
        <v>5772892</v>
      </c>
    </row>
    <row r="28346" spans="2:6">
      <c r="B28346" s="21">
        <v>42999</v>
      </c>
      <c r="C28346" s="122" t="s">
        <v>378</v>
      </c>
      <c r="D28346" s="117">
        <v>13.5</v>
      </c>
      <c r="E28346" s="96">
        <v>13.45</v>
      </c>
      <c r="F28346" s="12">
        <v>540222</v>
      </c>
    </row>
    <row r="28347" spans="2:6">
      <c r="B28347" s="21">
        <v>42999</v>
      </c>
      <c r="C28347" s="122" t="s">
        <v>379</v>
      </c>
      <c r="D28347" s="117">
        <v>13.16</v>
      </c>
      <c r="E28347" s="96">
        <v>13.08</v>
      </c>
      <c r="F28347" s="12">
        <v>1730042</v>
      </c>
    </row>
    <row r="28348" spans="2:6">
      <c r="B28348" s="21">
        <v>42999</v>
      </c>
      <c r="C28348" s="122" t="s">
        <v>380</v>
      </c>
      <c r="D28348" s="117">
        <v>58.4</v>
      </c>
      <c r="E28348" s="96">
        <v>57.91</v>
      </c>
      <c r="F28348" s="12">
        <v>1276063</v>
      </c>
    </row>
    <row r="28349" spans="2:6">
      <c r="B28349" s="21">
        <v>42999</v>
      </c>
      <c r="C28349" s="122" t="s">
        <v>381</v>
      </c>
      <c r="D28349" s="117">
        <v>55.81</v>
      </c>
      <c r="E28349" s="96">
        <v>55.06</v>
      </c>
      <c r="F28349" s="12">
        <v>3548134</v>
      </c>
    </row>
    <row r="28350" spans="2:6">
      <c r="B28350" s="21">
        <v>42999</v>
      </c>
      <c r="C28350" s="122" t="s">
        <v>382</v>
      </c>
      <c r="D28350" s="117">
        <v>73.67</v>
      </c>
      <c r="E28350" s="96">
        <v>74.23</v>
      </c>
      <c r="F28350" s="12">
        <v>2043537</v>
      </c>
    </row>
    <row r="28351" spans="2:6">
      <c r="B28351" s="21">
        <v>42999</v>
      </c>
      <c r="C28351" s="122" t="s">
        <v>383</v>
      </c>
      <c r="D28351" s="117">
        <v>47.82</v>
      </c>
      <c r="E28351" s="96">
        <v>47.97</v>
      </c>
      <c r="F28351" s="12">
        <v>15656341</v>
      </c>
    </row>
    <row r="28352" spans="2:6">
      <c r="B28352" s="21">
        <v>42999</v>
      </c>
      <c r="C28352" s="122" t="s">
        <v>384</v>
      </c>
      <c r="D28352" s="117">
        <v>204.17</v>
      </c>
      <c r="E28352" s="96">
        <v>202.26</v>
      </c>
      <c r="F28352" s="12">
        <v>1165509</v>
      </c>
    </row>
    <row r="28353" spans="2:6">
      <c r="B28353" s="21">
        <v>42999</v>
      </c>
      <c r="C28353" s="122" t="s">
        <v>385</v>
      </c>
      <c r="D28353" s="117">
        <v>62.38</v>
      </c>
      <c r="E28353" s="96">
        <v>62.75</v>
      </c>
      <c r="F28353" s="12">
        <v>2676782</v>
      </c>
    </row>
    <row r="28354" spans="2:6">
      <c r="B28354" s="21">
        <v>42999</v>
      </c>
      <c r="C28354" s="122" t="s">
        <v>386</v>
      </c>
      <c r="D28354" s="117">
        <v>58.58</v>
      </c>
      <c r="E28354" s="96">
        <v>58.19</v>
      </c>
      <c r="F28354" s="12">
        <v>1562942</v>
      </c>
    </row>
    <row r="28355" spans="2:6">
      <c r="B28355" s="21">
        <v>42999</v>
      </c>
      <c r="C28355" s="122" t="s">
        <v>387</v>
      </c>
      <c r="D28355" s="117">
        <v>17.3</v>
      </c>
      <c r="E28355" s="96">
        <v>17.41</v>
      </c>
      <c r="F28355" s="12">
        <v>1794766</v>
      </c>
    </row>
    <row r="28356" spans="2:6">
      <c r="B28356" s="21">
        <v>42999</v>
      </c>
      <c r="C28356" s="122" t="s">
        <v>388</v>
      </c>
      <c r="D28356" s="117">
        <v>71</v>
      </c>
      <c r="E28356" s="96">
        <v>70.709999999999994</v>
      </c>
      <c r="F28356" s="12">
        <v>1215537</v>
      </c>
    </row>
    <row r="28357" spans="2:6">
      <c r="B28357" s="21">
        <v>42999</v>
      </c>
      <c r="C28357" s="122" t="s">
        <v>389</v>
      </c>
      <c r="D28357" s="117">
        <v>69.11</v>
      </c>
      <c r="E28357" s="96">
        <v>69.180000000000007</v>
      </c>
      <c r="F28357" s="12">
        <v>2346023</v>
      </c>
    </row>
    <row r="28358" spans="2:6">
      <c r="B28358" s="21">
        <v>42999</v>
      </c>
      <c r="C28358" s="122" t="s">
        <v>390</v>
      </c>
      <c r="D28358" s="117">
        <v>1868.72</v>
      </c>
      <c r="E28358" s="96">
        <v>1866.35</v>
      </c>
      <c r="F28358" s="12">
        <v>223359</v>
      </c>
    </row>
    <row r="28359" spans="2:6">
      <c r="B28359" s="21">
        <v>42999</v>
      </c>
      <c r="C28359" s="122" t="s">
        <v>391</v>
      </c>
      <c r="D28359" s="117">
        <v>37.799999999999997</v>
      </c>
      <c r="E28359" s="96">
        <v>37.119999999999997</v>
      </c>
      <c r="F28359" s="12">
        <v>1040509</v>
      </c>
    </row>
    <row r="28360" spans="2:6">
      <c r="B28360" s="21">
        <v>42999</v>
      </c>
      <c r="C28360" s="122" t="s">
        <v>392</v>
      </c>
      <c r="D28360" s="117">
        <v>45.47</v>
      </c>
      <c r="E28360" s="96">
        <v>46.22</v>
      </c>
      <c r="F28360" s="12">
        <v>4246400</v>
      </c>
    </row>
    <row r="28361" spans="2:6">
      <c r="B28361" s="21">
        <v>42999</v>
      </c>
      <c r="C28361" s="122" t="s">
        <v>393</v>
      </c>
      <c r="D28361" s="117">
        <v>113.21</v>
      </c>
      <c r="E28361" s="96">
        <v>112.8</v>
      </c>
      <c r="F28361" s="12">
        <v>3630921</v>
      </c>
    </row>
    <row r="28362" spans="2:6">
      <c r="B28362" s="21">
        <v>42999</v>
      </c>
      <c r="C28362" s="122" t="s">
        <v>394</v>
      </c>
      <c r="D28362" s="117">
        <v>36.06</v>
      </c>
      <c r="E28362" s="96">
        <v>35.97</v>
      </c>
      <c r="F28362" s="12">
        <v>15731081</v>
      </c>
    </row>
    <row r="28363" spans="2:6">
      <c r="B28363" s="21">
        <v>42999</v>
      </c>
      <c r="C28363" s="122" t="s">
        <v>395</v>
      </c>
      <c r="D28363" s="117">
        <v>63.13</v>
      </c>
      <c r="E28363" s="96">
        <v>62.93</v>
      </c>
      <c r="F28363" s="12">
        <v>917006</v>
      </c>
    </row>
    <row r="28364" spans="2:6">
      <c r="B28364" s="21">
        <v>42999</v>
      </c>
      <c r="C28364" s="122" t="s">
        <v>396</v>
      </c>
      <c r="D28364" s="117">
        <v>94.15</v>
      </c>
      <c r="E28364" s="96">
        <v>92.64</v>
      </c>
      <c r="F28364" s="12">
        <v>9376655</v>
      </c>
    </row>
    <row r="28365" spans="2:6">
      <c r="B28365" s="21">
        <v>42999</v>
      </c>
      <c r="C28365" s="122" t="s">
        <v>397</v>
      </c>
      <c r="D28365" s="117">
        <v>47.64</v>
      </c>
      <c r="E28365" s="96">
        <v>47.68</v>
      </c>
      <c r="F28365" s="12">
        <v>3923298</v>
      </c>
    </row>
    <row r="28366" spans="2:6">
      <c r="B28366" s="21">
        <v>42999</v>
      </c>
      <c r="C28366" s="122" t="s">
        <v>398</v>
      </c>
      <c r="D28366" s="117">
        <v>175.74</v>
      </c>
      <c r="E28366" s="96">
        <v>175.91</v>
      </c>
      <c r="F28366" s="12">
        <v>684255</v>
      </c>
    </row>
    <row r="28367" spans="2:6">
      <c r="B28367" s="21">
        <v>42999</v>
      </c>
      <c r="C28367" s="122" t="s">
        <v>399</v>
      </c>
      <c r="D28367" s="117">
        <v>25.71</v>
      </c>
      <c r="E28367" s="96">
        <v>25.65</v>
      </c>
      <c r="F28367" s="12">
        <v>3558134</v>
      </c>
    </row>
    <row r="28368" spans="2:6">
      <c r="B28368" s="21">
        <v>42999</v>
      </c>
      <c r="C28368" s="122" t="s">
        <v>400</v>
      </c>
      <c r="D28368" s="117">
        <v>119.19</v>
      </c>
      <c r="E28368" s="96">
        <v>118.8</v>
      </c>
      <c r="F28368" s="12">
        <v>461863</v>
      </c>
    </row>
    <row r="28369" spans="2:6">
      <c r="B28369" s="21">
        <v>42999</v>
      </c>
      <c r="C28369" s="122" t="s">
        <v>401</v>
      </c>
      <c r="D28369" s="117">
        <v>68.900000000000006</v>
      </c>
      <c r="E28369" s="96">
        <v>68.2</v>
      </c>
      <c r="F28369" s="12">
        <v>659024</v>
      </c>
    </row>
    <row r="28370" spans="2:6">
      <c r="B28370" s="21">
        <v>42999</v>
      </c>
      <c r="C28370" s="122" t="s">
        <v>402</v>
      </c>
      <c r="D28370" s="117">
        <v>64.569999999999993</v>
      </c>
      <c r="E28370" s="96">
        <v>64.36</v>
      </c>
      <c r="F28370" s="12">
        <v>1673509</v>
      </c>
    </row>
    <row r="28371" spans="2:6">
      <c r="B28371" s="21">
        <v>42999</v>
      </c>
      <c r="C28371" s="122" t="s">
        <v>403</v>
      </c>
      <c r="D28371" s="117">
        <v>113.3</v>
      </c>
      <c r="E28371" s="96">
        <v>112.92</v>
      </c>
      <c r="F28371" s="12">
        <v>2887706</v>
      </c>
    </row>
    <row r="28372" spans="2:6">
      <c r="B28372" s="21">
        <v>42999</v>
      </c>
      <c r="C28372" s="122" t="s">
        <v>404</v>
      </c>
      <c r="D28372" s="117">
        <v>133.35</v>
      </c>
      <c r="E28372" s="96">
        <v>133.35</v>
      </c>
      <c r="F28372" s="12">
        <v>1911731</v>
      </c>
    </row>
    <row r="28373" spans="2:6">
      <c r="B28373" s="21">
        <v>42999</v>
      </c>
      <c r="C28373" s="122" t="s">
        <v>405</v>
      </c>
      <c r="D28373" s="117">
        <v>67.099999999999994</v>
      </c>
      <c r="E28373" s="96">
        <v>66.78</v>
      </c>
      <c r="F28373" s="12">
        <v>605475</v>
      </c>
    </row>
    <row r="28374" spans="2:6">
      <c r="B28374" s="21">
        <v>42999</v>
      </c>
      <c r="C28374" s="122" t="s">
        <v>406</v>
      </c>
      <c r="D28374" s="117">
        <v>87.25</v>
      </c>
      <c r="E28374" s="96">
        <v>87.12</v>
      </c>
      <c r="F28374" s="12">
        <v>355932</v>
      </c>
    </row>
    <row r="28375" spans="2:6">
      <c r="B28375" s="21">
        <v>42999</v>
      </c>
      <c r="C28375" s="122" t="s">
        <v>407</v>
      </c>
      <c r="D28375" s="117">
        <v>108.66</v>
      </c>
      <c r="E28375" s="96">
        <v>108.99</v>
      </c>
      <c r="F28375" s="12">
        <v>1018923</v>
      </c>
    </row>
    <row r="28376" spans="2:6">
      <c r="B28376" s="21">
        <v>42999</v>
      </c>
      <c r="C28376" s="122" t="s">
        <v>408</v>
      </c>
      <c r="D28376" s="117">
        <v>38.869999999999997</v>
      </c>
      <c r="E28376" s="96">
        <v>38.81</v>
      </c>
      <c r="F28376" s="12">
        <v>1395467</v>
      </c>
    </row>
    <row r="28377" spans="2:6">
      <c r="B28377" s="21">
        <v>42999</v>
      </c>
      <c r="C28377" s="122" t="s">
        <v>409</v>
      </c>
      <c r="D28377" s="117">
        <v>85.4</v>
      </c>
      <c r="E28377" s="96">
        <v>85.04</v>
      </c>
      <c r="F28377" s="12">
        <v>964477</v>
      </c>
    </row>
    <row r="28378" spans="2:6">
      <c r="B28378" s="21">
        <v>42999</v>
      </c>
      <c r="C28378" s="122" t="s">
        <v>410</v>
      </c>
      <c r="D28378" s="117">
        <v>105.02</v>
      </c>
      <c r="E28378" s="96">
        <v>104.78</v>
      </c>
      <c r="F28378" s="12">
        <v>2138810</v>
      </c>
    </row>
    <row r="28379" spans="2:6">
      <c r="B28379" s="21">
        <v>42999</v>
      </c>
      <c r="C28379" s="122" t="s">
        <v>411</v>
      </c>
      <c r="D28379" s="117">
        <v>214.01</v>
      </c>
      <c r="E28379" s="96">
        <v>214.87</v>
      </c>
      <c r="F28379" s="12">
        <v>671973</v>
      </c>
    </row>
    <row r="28380" spans="2:6">
      <c r="B28380" s="21">
        <v>42999</v>
      </c>
      <c r="C28380" s="122" t="s">
        <v>412</v>
      </c>
      <c r="D28380" s="117">
        <v>88.9</v>
      </c>
      <c r="E28380" s="96">
        <v>89.14</v>
      </c>
      <c r="F28380" s="12">
        <v>2035665</v>
      </c>
    </row>
    <row r="28381" spans="2:6">
      <c r="B28381" s="21">
        <v>42999</v>
      </c>
      <c r="C28381" s="122" t="s">
        <v>413</v>
      </c>
      <c r="D28381" s="117">
        <v>126.69</v>
      </c>
      <c r="E28381" s="96">
        <v>125.85</v>
      </c>
      <c r="F28381" s="12">
        <v>497265</v>
      </c>
    </row>
    <row r="28382" spans="2:6">
      <c r="B28382" s="21">
        <v>42999</v>
      </c>
      <c r="C28382" s="122" t="s">
        <v>414</v>
      </c>
      <c r="D28382" s="117">
        <v>36.94</v>
      </c>
      <c r="E28382" s="96">
        <v>37.06</v>
      </c>
      <c r="F28382" s="12">
        <v>956108</v>
      </c>
    </row>
    <row r="28383" spans="2:6">
      <c r="B28383" s="21">
        <v>42999</v>
      </c>
      <c r="C28383" s="122" t="s">
        <v>415</v>
      </c>
      <c r="D28383" s="117">
        <v>138.1</v>
      </c>
      <c r="E28383" s="96">
        <v>138.57</v>
      </c>
      <c r="F28383" s="12">
        <v>923212</v>
      </c>
    </row>
    <row r="28384" spans="2:6">
      <c r="B28384" s="21">
        <v>42999</v>
      </c>
      <c r="C28384" s="122" t="s">
        <v>416</v>
      </c>
      <c r="D28384" s="117">
        <v>141.05000000000001</v>
      </c>
      <c r="E28384" s="96">
        <v>142.01</v>
      </c>
      <c r="F28384" s="12">
        <v>2056083</v>
      </c>
    </row>
    <row r="28385" spans="2:6">
      <c r="B28385" s="21">
        <v>42999</v>
      </c>
      <c r="C28385" s="122" t="s">
        <v>417</v>
      </c>
      <c r="D28385" s="117">
        <v>64.67</v>
      </c>
      <c r="E28385" s="96">
        <v>64.63</v>
      </c>
      <c r="F28385" s="12">
        <v>6727318</v>
      </c>
    </row>
    <row r="28386" spans="2:6">
      <c r="B28386" s="21">
        <v>42999</v>
      </c>
      <c r="C28386" s="122" t="s">
        <v>418</v>
      </c>
      <c r="D28386" s="117">
        <v>94.41</v>
      </c>
      <c r="E28386" s="96">
        <v>94.22</v>
      </c>
      <c r="F28386" s="12">
        <v>921266</v>
      </c>
    </row>
    <row r="28387" spans="2:6">
      <c r="B28387" s="21">
        <v>42999</v>
      </c>
      <c r="C28387" s="122" t="s">
        <v>419</v>
      </c>
      <c r="D28387" s="117">
        <v>51.86</v>
      </c>
      <c r="E28387" s="96">
        <v>52.03</v>
      </c>
      <c r="F28387" s="12">
        <v>5750606</v>
      </c>
    </row>
    <row r="28388" spans="2:6">
      <c r="B28388" s="21">
        <v>42999</v>
      </c>
      <c r="C28388" s="122" t="s">
        <v>420</v>
      </c>
      <c r="D28388" s="117">
        <v>70.209999999999994</v>
      </c>
      <c r="E28388" s="96">
        <v>70.61</v>
      </c>
      <c r="F28388" s="12">
        <v>1653568</v>
      </c>
    </row>
    <row r="28389" spans="2:6">
      <c r="B28389" s="21">
        <v>42999</v>
      </c>
      <c r="C28389" s="122" t="s">
        <v>421</v>
      </c>
      <c r="D28389" s="117">
        <v>115.5</v>
      </c>
      <c r="E28389" s="96">
        <v>116.19</v>
      </c>
      <c r="F28389" s="12">
        <v>2290819</v>
      </c>
    </row>
    <row r="28390" spans="2:6">
      <c r="B28390" s="21">
        <v>42999</v>
      </c>
      <c r="C28390" s="122" t="s">
        <v>422</v>
      </c>
      <c r="D28390" s="117">
        <v>225.25</v>
      </c>
      <c r="E28390" s="96">
        <v>227.3</v>
      </c>
      <c r="F28390" s="12">
        <v>426961</v>
      </c>
    </row>
    <row r="28391" spans="2:6">
      <c r="B28391" s="21">
        <v>42999</v>
      </c>
      <c r="C28391" s="122" t="s">
        <v>423</v>
      </c>
      <c r="D28391" s="117">
        <v>62.65</v>
      </c>
      <c r="E28391" s="96">
        <v>62.42</v>
      </c>
      <c r="F28391" s="12">
        <v>833211</v>
      </c>
    </row>
    <row r="28392" spans="2:6">
      <c r="B28392" s="21">
        <v>42999</v>
      </c>
      <c r="C28392" s="122" t="s">
        <v>424</v>
      </c>
      <c r="D28392" s="117">
        <v>435</v>
      </c>
      <c r="E28392" s="96">
        <v>433.45</v>
      </c>
      <c r="F28392" s="12">
        <v>556877</v>
      </c>
    </row>
    <row r="28393" spans="2:6">
      <c r="B28393" s="21">
        <v>42999</v>
      </c>
      <c r="C28393" s="122" t="s">
        <v>425</v>
      </c>
      <c r="D28393" s="117">
        <v>14.23</v>
      </c>
      <c r="E28393" s="96">
        <v>14.43</v>
      </c>
      <c r="F28393" s="12">
        <v>9552122</v>
      </c>
    </row>
    <row r="28394" spans="2:6">
      <c r="B28394" s="21">
        <v>42999</v>
      </c>
      <c r="C28394" s="122" t="s">
        <v>426</v>
      </c>
      <c r="D28394" s="117">
        <v>47.95</v>
      </c>
      <c r="E28394" s="96">
        <v>47.96</v>
      </c>
      <c r="F28394" s="12">
        <v>581160</v>
      </c>
    </row>
    <row r="28395" spans="2:6">
      <c r="B28395" s="21">
        <v>42999</v>
      </c>
      <c r="C28395" s="122" t="s">
        <v>427</v>
      </c>
      <c r="D28395" s="117">
        <v>107.35</v>
      </c>
      <c r="E28395" s="96">
        <v>106.84</v>
      </c>
      <c r="F28395" s="12">
        <v>1472828</v>
      </c>
    </row>
    <row r="28396" spans="2:6">
      <c r="B28396" s="21">
        <v>42999</v>
      </c>
      <c r="C28396" s="122" t="s">
        <v>428</v>
      </c>
      <c r="D28396" s="117">
        <v>82.04</v>
      </c>
      <c r="E28396" s="96">
        <v>82.74</v>
      </c>
      <c r="F28396" s="12">
        <v>815153</v>
      </c>
    </row>
    <row r="28397" spans="2:6">
      <c r="B28397" s="21">
        <v>42999</v>
      </c>
      <c r="C28397" s="122" t="s">
        <v>429</v>
      </c>
      <c r="D28397" s="117">
        <v>89.04</v>
      </c>
      <c r="E28397" s="96">
        <v>88.48</v>
      </c>
      <c r="F28397" s="12">
        <v>1074672</v>
      </c>
    </row>
    <row r="28398" spans="2:6">
      <c r="B28398" s="21">
        <v>42999</v>
      </c>
      <c r="C28398" s="122" t="s">
        <v>430</v>
      </c>
      <c r="D28398" s="117">
        <v>78.5</v>
      </c>
      <c r="E28398" s="96">
        <v>77.319999999999993</v>
      </c>
      <c r="F28398" s="12">
        <v>768930</v>
      </c>
    </row>
    <row r="28399" spans="2:6">
      <c r="B28399" s="21">
        <v>42999</v>
      </c>
      <c r="C28399" s="122" t="s">
        <v>431</v>
      </c>
      <c r="D28399" s="117">
        <v>177.71</v>
      </c>
      <c r="E28399" s="96">
        <v>177.33</v>
      </c>
      <c r="F28399" s="12">
        <v>435096</v>
      </c>
    </row>
    <row r="28400" spans="2:6">
      <c r="B28400" s="21">
        <v>42999</v>
      </c>
      <c r="C28400" s="122" t="s">
        <v>432</v>
      </c>
      <c r="D28400" s="117">
        <v>246.15</v>
      </c>
      <c r="E28400" s="96">
        <v>246.56</v>
      </c>
      <c r="F28400" s="12">
        <v>398665</v>
      </c>
    </row>
    <row r="28401" spans="2:6">
      <c r="B28401" s="21">
        <v>42999</v>
      </c>
      <c r="C28401" s="122" t="s">
        <v>433</v>
      </c>
      <c r="D28401" s="117">
        <v>61.1</v>
      </c>
      <c r="E28401" s="96">
        <v>60.91</v>
      </c>
      <c r="F28401" s="12">
        <v>2352147</v>
      </c>
    </row>
    <row r="28402" spans="2:6">
      <c r="B28402" s="21">
        <v>42999</v>
      </c>
      <c r="C28402" s="122" t="s">
        <v>434</v>
      </c>
      <c r="D28402" s="117">
        <v>19.03</v>
      </c>
      <c r="E28402" s="96">
        <v>18.8</v>
      </c>
      <c r="F28402" s="12">
        <v>5132304</v>
      </c>
    </row>
    <row r="28403" spans="2:6">
      <c r="B28403" s="21">
        <v>42999</v>
      </c>
      <c r="C28403" s="122" t="s">
        <v>435</v>
      </c>
      <c r="D28403" s="117">
        <v>66.5</v>
      </c>
      <c r="E28403" s="96">
        <v>66.150000000000006</v>
      </c>
      <c r="F28403" s="12">
        <v>1546175</v>
      </c>
    </row>
    <row r="28404" spans="2:6">
      <c r="B28404" s="21">
        <v>42999</v>
      </c>
      <c r="C28404" s="122" t="s">
        <v>436</v>
      </c>
      <c r="D28404" s="117">
        <v>184.92</v>
      </c>
      <c r="E28404" s="96">
        <v>185.04</v>
      </c>
      <c r="F28404" s="12">
        <v>835795</v>
      </c>
    </row>
    <row r="28405" spans="2:6">
      <c r="B28405" s="21">
        <v>42999</v>
      </c>
      <c r="C28405" s="122" t="s">
        <v>437</v>
      </c>
      <c r="D28405" s="117">
        <v>145.27000000000001</v>
      </c>
      <c r="E28405" s="96">
        <v>145.01</v>
      </c>
      <c r="F28405" s="12">
        <v>948951</v>
      </c>
    </row>
    <row r="28406" spans="2:6">
      <c r="B28406" s="21">
        <v>42999</v>
      </c>
      <c r="C28406" s="122" t="s">
        <v>438</v>
      </c>
      <c r="D28406" s="117">
        <v>55.05</v>
      </c>
      <c r="E28406" s="96">
        <v>55.01</v>
      </c>
      <c r="F28406" s="12">
        <v>7178462</v>
      </c>
    </row>
    <row r="28407" spans="2:6">
      <c r="B28407" s="21">
        <v>42999</v>
      </c>
      <c r="C28407" s="122" t="s">
        <v>439</v>
      </c>
      <c r="D28407" s="117">
        <v>57.71</v>
      </c>
      <c r="E28407" s="96">
        <v>57.18</v>
      </c>
      <c r="F28407" s="12">
        <v>1006574</v>
      </c>
    </row>
    <row r="28408" spans="2:6">
      <c r="B28408" s="21">
        <v>42999</v>
      </c>
      <c r="C28408" s="122" t="s">
        <v>440</v>
      </c>
      <c r="D28408" s="117">
        <v>41.58</v>
      </c>
      <c r="E28408" s="96">
        <v>42.08</v>
      </c>
      <c r="F28408" s="12">
        <v>6502725</v>
      </c>
    </row>
    <row r="28409" spans="2:6">
      <c r="B28409" s="21">
        <v>42999</v>
      </c>
      <c r="C28409" s="122" t="s">
        <v>441</v>
      </c>
      <c r="D28409" s="117">
        <v>42.45</v>
      </c>
      <c r="E28409" s="96">
        <v>42.44</v>
      </c>
      <c r="F28409" s="12">
        <v>2198606</v>
      </c>
    </row>
    <row r="28410" spans="2:6">
      <c r="B28410" s="21">
        <v>42999</v>
      </c>
      <c r="C28410" s="122" t="s">
        <v>442</v>
      </c>
      <c r="D28410" s="117">
        <v>347.29</v>
      </c>
      <c r="E28410" s="96">
        <v>349.61</v>
      </c>
      <c r="F28410" s="12">
        <v>694421</v>
      </c>
    </row>
    <row r="28411" spans="2:6">
      <c r="B28411" s="21">
        <v>42999</v>
      </c>
      <c r="C28411" s="122" t="s">
        <v>443</v>
      </c>
      <c r="D28411" s="117">
        <v>64.91</v>
      </c>
      <c r="E28411" s="96">
        <v>64.58</v>
      </c>
      <c r="F28411" s="12">
        <v>1082005</v>
      </c>
    </row>
    <row r="28412" spans="2:6">
      <c r="B28412" s="21">
        <v>42999</v>
      </c>
      <c r="C28412" s="122" t="s">
        <v>444</v>
      </c>
      <c r="D28412" s="117">
        <v>106.62</v>
      </c>
      <c r="E28412" s="96">
        <v>105.92</v>
      </c>
      <c r="F28412" s="12">
        <v>732063</v>
      </c>
    </row>
    <row r="28413" spans="2:6">
      <c r="B28413" s="21">
        <v>42999</v>
      </c>
      <c r="C28413" s="122" t="s">
        <v>445</v>
      </c>
      <c r="D28413" s="117">
        <v>67.53</v>
      </c>
      <c r="E28413" s="96">
        <v>68.09</v>
      </c>
      <c r="F28413" s="12">
        <v>8315084</v>
      </c>
    </row>
    <row r="28414" spans="2:6">
      <c r="B28414" s="21">
        <v>42999</v>
      </c>
      <c r="C28414" s="122" t="s">
        <v>446</v>
      </c>
      <c r="D28414" s="117">
        <v>98.04</v>
      </c>
      <c r="E28414" s="96">
        <v>101.13</v>
      </c>
      <c r="F28414" s="12">
        <v>1457201</v>
      </c>
    </row>
    <row r="28415" spans="2:6">
      <c r="B28415" s="21">
        <v>42999</v>
      </c>
      <c r="C28415" s="122" t="s">
        <v>447</v>
      </c>
      <c r="D28415" s="117">
        <v>149.18</v>
      </c>
      <c r="E28415" s="96">
        <v>148.58000000000001</v>
      </c>
      <c r="F28415" s="12">
        <v>453813</v>
      </c>
    </row>
    <row r="28416" spans="2:6">
      <c r="B28416" s="21">
        <v>42999</v>
      </c>
      <c r="C28416" s="122" t="s">
        <v>448</v>
      </c>
      <c r="D28416" s="117">
        <v>85.8</v>
      </c>
      <c r="E28416" s="96">
        <v>86.08</v>
      </c>
      <c r="F28416" s="12">
        <v>616001</v>
      </c>
    </row>
    <row r="28417" spans="2:6">
      <c r="B28417" s="21">
        <v>42999</v>
      </c>
      <c r="C28417" s="122" t="s">
        <v>449</v>
      </c>
      <c r="D28417" s="117">
        <v>80.73</v>
      </c>
      <c r="E28417" s="96">
        <v>80.06</v>
      </c>
      <c r="F28417" s="12">
        <v>501186</v>
      </c>
    </row>
    <row r="28418" spans="2:6">
      <c r="B28418" s="21">
        <v>42999</v>
      </c>
      <c r="C28418" s="122" t="s">
        <v>450</v>
      </c>
      <c r="D28418" s="117">
        <v>49.49</v>
      </c>
      <c r="E28418" s="96">
        <v>49.27</v>
      </c>
      <c r="F28418" s="12">
        <v>3040033</v>
      </c>
    </row>
    <row r="28419" spans="2:6">
      <c r="B28419" s="21">
        <v>42999</v>
      </c>
      <c r="C28419" s="122" t="s">
        <v>451</v>
      </c>
      <c r="D28419" s="117">
        <v>159.76</v>
      </c>
      <c r="E28419" s="96">
        <v>159.58000000000001</v>
      </c>
      <c r="F28419" s="12">
        <v>1231054</v>
      </c>
    </row>
    <row r="28420" spans="2:6">
      <c r="B28420" s="21">
        <v>42999</v>
      </c>
      <c r="C28420" s="122" t="s">
        <v>452</v>
      </c>
      <c r="D28420" s="117">
        <v>155.44</v>
      </c>
      <c r="E28420" s="96">
        <v>155.75</v>
      </c>
      <c r="F28420" s="12">
        <v>536830</v>
      </c>
    </row>
    <row r="28421" spans="2:6">
      <c r="B28421" s="21">
        <v>42999</v>
      </c>
      <c r="C28421" s="122" t="s">
        <v>453</v>
      </c>
      <c r="D28421" s="117">
        <v>70.180000000000007</v>
      </c>
      <c r="E28421" s="96">
        <v>69.97</v>
      </c>
      <c r="F28421" s="12">
        <v>576155</v>
      </c>
    </row>
    <row r="28422" spans="2:6">
      <c r="B28422" s="21">
        <v>42999</v>
      </c>
      <c r="C28422" s="122" t="s">
        <v>454</v>
      </c>
      <c r="D28422" s="117">
        <v>116</v>
      </c>
      <c r="E28422" s="96">
        <v>115.91</v>
      </c>
      <c r="F28422" s="12">
        <v>1248213</v>
      </c>
    </row>
    <row r="28423" spans="2:6">
      <c r="B28423" s="21">
        <v>42999</v>
      </c>
      <c r="C28423" s="122" t="s">
        <v>455</v>
      </c>
      <c r="D28423" s="117">
        <v>56.65</v>
      </c>
      <c r="E28423" s="96">
        <v>57.01</v>
      </c>
      <c r="F28423" s="12">
        <v>2649226</v>
      </c>
    </row>
    <row r="28424" spans="2:6">
      <c r="B28424" s="21">
        <v>42999</v>
      </c>
      <c r="C28424" s="122" t="s">
        <v>456</v>
      </c>
      <c r="D28424" s="117">
        <v>95.93</v>
      </c>
      <c r="E28424" s="96">
        <v>95.95</v>
      </c>
      <c r="F28424" s="12">
        <v>1226822</v>
      </c>
    </row>
    <row r="28425" spans="2:6">
      <c r="B28425" s="21">
        <v>42999</v>
      </c>
      <c r="C28425" s="122" t="s">
        <v>457</v>
      </c>
      <c r="D28425" s="117">
        <v>32.380000000000003</v>
      </c>
      <c r="E28425" s="96">
        <v>32.72</v>
      </c>
      <c r="F28425" s="12">
        <v>4696936</v>
      </c>
    </row>
    <row r="28426" spans="2:6">
      <c r="B28426" s="21">
        <v>42999</v>
      </c>
      <c r="C28426" s="122" t="s">
        <v>458</v>
      </c>
      <c r="D28426" s="117">
        <v>201.71</v>
      </c>
      <c r="E28426" s="96">
        <v>201.02</v>
      </c>
      <c r="F28426" s="12">
        <v>645481</v>
      </c>
    </row>
    <row r="28427" spans="2:6">
      <c r="B28427" s="21">
        <v>42999</v>
      </c>
      <c r="C28427" s="122" t="s">
        <v>459</v>
      </c>
      <c r="D28427" s="117">
        <v>152.18</v>
      </c>
      <c r="E28427" s="96">
        <v>151.97</v>
      </c>
      <c r="F28427" s="12">
        <v>611372</v>
      </c>
    </row>
    <row r="28428" spans="2:6">
      <c r="B28428" s="21">
        <v>42999</v>
      </c>
      <c r="C28428" s="122" t="s">
        <v>460</v>
      </c>
      <c r="D28428" s="117">
        <v>103.28</v>
      </c>
      <c r="E28428" s="96">
        <v>102.13</v>
      </c>
      <c r="F28428" s="12">
        <v>2126681</v>
      </c>
    </row>
    <row r="28429" spans="2:6">
      <c r="B28429" s="21">
        <v>42999</v>
      </c>
      <c r="C28429" s="122" t="s">
        <v>461</v>
      </c>
      <c r="D28429" s="117">
        <v>29</v>
      </c>
      <c r="E28429" s="96">
        <v>28.89</v>
      </c>
      <c r="F28429" s="12">
        <v>5281836</v>
      </c>
    </row>
    <row r="28430" spans="2:6">
      <c r="B28430" s="21">
        <v>42999</v>
      </c>
      <c r="C28430" s="122" t="s">
        <v>462</v>
      </c>
      <c r="D28430" s="117">
        <v>142.30000000000001</v>
      </c>
      <c r="E28430" s="96">
        <v>140.66999999999999</v>
      </c>
      <c r="F28430" s="12">
        <v>848021</v>
      </c>
    </row>
    <row r="28431" spans="2:6">
      <c r="B28431" s="21">
        <v>42999</v>
      </c>
      <c r="C28431" s="122" t="s">
        <v>463</v>
      </c>
      <c r="D28431" s="117">
        <v>33.64</v>
      </c>
      <c r="E28431" s="96">
        <v>33.04</v>
      </c>
      <c r="F28431" s="12">
        <v>5434963</v>
      </c>
    </row>
    <row r="28432" spans="2:6">
      <c r="B28432" s="21">
        <v>42999</v>
      </c>
      <c r="C28432" s="122" t="s">
        <v>464</v>
      </c>
      <c r="D28432" s="117">
        <v>54.37</v>
      </c>
      <c r="E28432" s="96">
        <v>53.87</v>
      </c>
      <c r="F28432" s="12">
        <v>2063978</v>
      </c>
    </row>
    <row r="28433" spans="2:6">
      <c r="B28433" s="21">
        <v>42999</v>
      </c>
      <c r="C28433" s="122" t="s">
        <v>465</v>
      </c>
      <c r="D28433" s="117">
        <v>38.5</v>
      </c>
      <c r="E28433" s="96">
        <v>38.22</v>
      </c>
      <c r="F28433" s="12">
        <v>16781231</v>
      </c>
    </row>
    <row r="28434" spans="2:6">
      <c r="B28434" s="21">
        <v>42999</v>
      </c>
      <c r="C28434" s="122" t="s">
        <v>466</v>
      </c>
      <c r="D28434" s="117">
        <v>83.55</v>
      </c>
      <c r="E28434" s="96">
        <v>82.81</v>
      </c>
      <c r="F28434" s="12">
        <v>1537546</v>
      </c>
    </row>
    <row r="28435" spans="2:6">
      <c r="B28435" s="21">
        <v>42999</v>
      </c>
      <c r="C28435" s="122" t="s">
        <v>467</v>
      </c>
      <c r="D28435" s="117">
        <v>258.47000000000003</v>
      </c>
      <c r="E28435" s="96">
        <v>264.27</v>
      </c>
      <c r="F28435" s="12">
        <v>807504</v>
      </c>
    </row>
    <row r="28436" spans="2:6">
      <c r="B28436" s="21">
        <v>42999</v>
      </c>
      <c r="C28436" s="122" t="s">
        <v>468</v>
      </c>
      <c r="D28436" s="117">
        <v>82.46</v>
      </c>
      <c r="E28436" s="96">
        <v>82.21</v>
      </c>
      <c r="F28436" s="12">
        <v>919271</v>
      </c>
    </row>
    <row r="28437" spans="2:6">
      <c r="B28437" s="21">
        <v>42999</v>
      </c>
      <c r="C28437" s="122" t="s">
        <v>469</v>
      </c>
      <c r="D28437" s="117">
        <v>59.15</v>
      </c>
      <c r="E28437" s="96">
        <v>58.33</v>
      </c>
      <c r="F28437" s="12">
        <v>5395405</v>
      </c>
    </row>
    <row r="28438" spans="2:6">
      <c r="B28438" s="21">
        <v>42999</v>
      </c>
      <c r="C28438" s="122" t="s">
        <v>470</v>
      </c>
      <c r="D28438" s="117">
        <v>90.57</v>
      </c>
      <c r="E28438" s="96">
        <v>89.85</v>
      </c>
      <c r="F28438" s="12">
        <v>1131565</v>
      </c>
    </row>
    <row r="28439" spans="2:6">
      <c r="B28439" s="21">
        <v>42999</v>
      </c>
      <c r="C28439" s="122" t="s">
        <v>471</v>
      </c>
      <c r="D28439" s="117">
        <v>72.540000000000006</v>
      </c>
      <c r="E28439" s="96">
        <v>72.819999999999993</v>
      </c>
      <c r="F28439" s="12">
        <v>3734015</v>
      </c>
    </row>
    <row r="28440" spans="2:6">
      <c r="B28440" s="21">
        <v>42999</v>
      </c>
      <c r="C28440" s="122" t="s">
        <v>472</v>
      </c>
      <c r="D28440" s="117">
        <v>78.569999999999993</v>
      </c>
      <c r="E28440" s="96">
        <v>78.650000000000006</v>
      </c>
      <c r="F28440" s="12">
        <v>329170</v>
      </c>
    </row>
    <row r="28441" spans="2:6">
      <c r="B28441" s="21">
        <v>42999</v>
      </c>
      <c r="C28441" s="122" t="s">
        <v>473</v>
      </c>
      <c r="D28441" s="117">
        <v>187.9</v>
      </c>
      <c r="E28441" s="96">
        <v>187.91</v>
      </c>
      <c r="F28441" s="12">
        <v>921626</v>
      </c>
    </row>
    <row r="28442" spans="2:6">
      <c r="B28442" s="21">
        <v>42999</v>
      </c>
      <c r="C28442" s="122" t="s">
        <v>474</v>
      </c>
      <c r="D28442" s="117">
        <v>43.87</v>
      </c>
      <c r="E28442" s="96">
        <v>44.24</v>
      </c>
      <c r="F28442" s="12">
        <v>1449673</v>
      </c>
    </row>
    <row r="28443" spans="2:6">
      <c r="B28443" s="21">
        <v>42999</v>
      </c>
      <c r="C28443" s="122" t="s">
        <v>475</v>
      </c>
      <c r="D28443" s="117">
        <v>85.69</v>
      </c>
      <c r="E28443" s="96">
        <v>85.97</v>
      </c>
      <c r="F28443" s="12">
        <v>742688</v>
      </c>
    </row>
    <row r="28444" spans="2:6">
      <c r="B28444" s="21">
        <v>42999</v>
      </c>
      <c r="C28444" s="122" t="s">
        <v>476</v>
      </c>
      <c r="D28444" s="117">
        <v>122.11</v>
      </c>
      <c r="E28444" s="96">
        <v>121.49</v>
      </c>
      <c r="F28444" s="12">
        <v>1209258</v>
      </c>
    </row>
    <row r="28445" spans="2:6">
      <c r="B28445" s="21">
        <v>42999</v>
      </c>
      <c r="C28445" s="122" t="s">
        <v>477</v>
      </c>
      <c r="D28445" s="117">
        <v>60.74</v>
      </c>
      <c r="E28445" s="96">
        <v>60.75</v>
      </c>
      <c r="F28445" s="12">
        <v>1479394</v>
      </c>
    </row>
    <row r="28446" spans="2:6">
      <c r="B28446" s="21">
        <v>42999</v>
      </c>
      <c r="C28446" s="122" t="s">
        <v>478</v>
      </c>
      <c r="D28446" s="117">
        <v>65.84</v>
      </c>
      <c r="E28446" s="96">
        <v>65.33</v>
      </c>
      <c r="F28446" s="12">
        <v>1170373</v>
      </c>
    </row>
    <row r="28447" spans="2:6">
      <c r="B28447" s="21">
        <v>42999</v>
      </c>
      <c r="C28447" s="122" t="s">
        <v>479</v>
      </c>
      <c r="D28447" s="117">
        <v>67.349999999999994</v>
      </c>
      <c r="E28447" s="96">
        <v>68.81</v>
      </c>
      <c r="F28447" s="12">
        <v>1800902</v>
      </c>
    </row>
    <row r="28448" spans="2:6">
      <c r="B28448" s="21">
        <v>42999</v>
      </c>
      <c r="C28448" s="122" t="s">
        <v>480</v>
      </c>
      <c r="D28448" s="117">
        <v>102.86</v>
      </c>
      <c r="E28448" s="96">
        <v>102.49</v>
      </c>
      <c r="F28448" s="12">
        <v>2511004</v>
      </c>
    </row>
    <row r="28449" spans="2:6">
      <c r="B28449" s="21">
        <v>42999</v>
      </c>
      <c r="C28449" s="122" t="s">
        <v>481</v>
      </c>
      <c r="D28449" s="117">
        <v>86.02</v>
      </c>
      <c r="E28449" s="96">
        <v>86.05</v>
      </c>
      <c r="F28449" s="12">
        <v>4863854</v>
      </c>
    </row>
    <row r="28450" spans="2:6">
      <c r="B28450" s="21">
        <v>42999</v>
      </c>
      <c r="C28450" s="122" t="s">
        <v>482</v>
      </c>
      <c r="D28450" s="117">
        <v>53.14</v>
      </c>
      <c r="E28450" s="96">
        <v>53.06</v>
      </c>
      <c r="F28450" s="12">
        <v>971909</v>
      </c>
    </row>
    <row r="28451" spans="2:6">
      <c r="B28451" s="21">
        <v>42999</v>
      </c>
      <c r="C28451" s="122" t="s">
        <v>483</v>
      </c>
      <c r="D28451" s="117">
        <v>15.27</v>
      </c>
      <c r="E28451" s="96">
        <v>15.13</v>
      </c>
      <c r="F28451" s="12">
        <v>2583645</v>
      </c>
    </row>
    <row r="28452" spans="2:6">
      <c r="B28452" s="21">
        <v>42999</v>
      </c>
      <c r="C28452" s="122" t="s">
        <v>484</v>
      </c>
      <c r="D28452" s="117">
        <v>16.45</v>
      </c>
      <c r="E28452" s="96">
        <v>16.489999999999998</v>
      </c>
      <c r="F28452" s="12">
        <v>2645141</v>
      </c>
    </row>
    <row r="28453" spans="2:6">
      <c r="B28453" s="21">
        <v>42999</v>
      </c>
      <c r="C28453" s="122" t="s">
        <v>485</v>
      </c>
      <c r="D28453" s="117">
        <v>58.18</v>
      </c>
      <c r="E28453" s="96">
        <v>58.53</v>
      </c>
      <c r="F28453" s="12">
        <v>4222862</v>
      </c>
    </row>
    <row r="28454" spans="2:6">
      <c r="B28454" s="21">
        <v>42999</v>
      </c>
      <c r="C28454" s="122" t="s">
        <v>486</v>
      </c>
      <c r="D28454" s="117">
        <v>38.450000000000003</v>
      </c>
      <c r="E28454" s="96">
        <v>38.15</v>
      </c>
      <c r="F28454" s="12">
        <v>942534</v>
      </c>
    </row>
    <row r="28455" spans="2:6">
      <c r="B28455" s="21">
        <v>42999</v>
      </c>
      <c r="C28455" s="122" t="s">
        <v>487</v>
      </c>
      <c r="D28455" s="117">
        <v>110.25</v>
      </c>
      <c r="E28455" s="96">
        <v>108.43</v>
      </c>
      <c r="F28455" s="12">
        <v>540085</v>
      </c>
    </row>
    <row r="28456" spans="2:6">
      <c r="B28456" s="21">
        <v>42999</v>
      </c>
      <c r="C28456" s="122" t="s">
        <v>488</v>
      </c>
      <c r="D28456" s="117">
        <v>224.72</v>
      </c>
      <c r="E28456" s="96">
        <v>219.74</v>
      </c>
      <c r="F28456" s="12">
        <v>847943</v>
      </c>
    </row>
    <row r="28457" spans="2:6">
      <c r="B28457" s="21">
        <v>42999</v>
      </c>
      <c r="C28457" s="122" t="s">
        <v>489</v>
      </c>
      <c r="D28457" s="117">
        <v>195.63</v>
      </c>
      <c r="E28457" s="96">
        <v>195.21</v>
      </c>
      <c r="F28457" s="12">
        <v>1894964</v>
      </c>
    </row>
    <row r="28458" spans="2:6">
      <c r="B28458" s="21">
        <v>42999</v>
      </c>
      <c r="C28458" s="122" t="s">
        <v>490</v>
      </c>
      <c r="D28458" s="117">
        <v>49.72</v>
      </c>
      <c r="E28458" s="96">
        <v>50.03</v>
      </c>
      <c r="F28458" s="12">
        <v>967433</v>
      </c>
    </row>
    <row r="28459" spans="2:6">
      <c r="B28459" s="21">
        <v>42999</v>
      </c>
      <c r="C28459" s="122" t="s">
        <v>491</v>
      </c>
      <c r="D28459" s="117">
        <v>114.99</v>
      </c>
      <c r="E28459" s="96">
        <v>115.44</v>
      </c>
      <c r="F28459" s="12">
        <v>3002206</v>
      </c>
    </row>
    <row r="28460" spans="2:6">
      <c r="B28460" s="21">
        <v>42999</v>
      </c>
      <c r="C28460" s="122" t="s">
        <v>492</v>
      </c>
      <c r="D28460" s="117">
        <v>117.83</v>
      </c>
      <c r="E28460" s="96">
        <v>117.26</v>
      </c>
      <c r="F28460" s="12">
        <v>1765739</v>
      </c>
    </row>
    <row r="28461" spans="2:6">
      <c r="B28461" s="21">
        <v>42999</v>
      </c>
      <c r="C28461" s="122" t="s">
        <v>493</v>
      </c>
      <c r="D28461" s="117">
        <v>131.21</v>
      </c>
      <c r="E28461" s="96">
        <v>130.12</v>
      </c>
      <c r="F28461" s="12">
        <v>894847</v>
      </c>
    </row>
    <row r="28462" spans="2:6">
      <c r="B28462" s="21">
        <v>42999</v>
      </c>
      <c r="C28462" s="122" t="s">
        <v>494</v>
      </c>
      <c r="D28462" s="117">
        <v>53.6</v>
      </c>
      <c r="E28462" s="96">
        <v>53.74</v>
      </c>
      <c r="F28462" s="12">
        <v>5870234</v>
      </c>
    </row>
    <row r="28463" spans="2:6">
      <c r="B28463" s="21">
        <v>42999</v>
      </c>
      <c r="C28463" s="122" t="s">
        <v>495</v>
      </c>
      <c r="D28463" s="117">
        <v>114.18</v>
      </c>
      <c r="E28463" s="96">
        <v>114.5</v>
      </c>
      <c r="F28463" s="12">
        <v>2565203</v>
      </c>
    </row>
    <row r="28464" spans="2:6">
      <c r="B28464" s="21">
        <v>42999</v>
      </c>
      <c r="C28464" s="122" t="s">
        <v>496</v>
      </c>
      <c r="D28464" s="117">
        <v>105</v>
      </c>
      <c r="E28464" s="96">
        <v>105.31</v>
      </c>
      <c r="F28464" s="12">
        <v>4777558</v>
      </c>
    </row>
    <row r="28465" spans="2:6">
      <c r="B28465" s="21">
        <v>42999</v>
      </c>
      <c r="C28465" s="122" t="s">
        <v>497</v>
      </c>
      <c r="D28465" s="117">
        <v>107</v>
      </c>
      <c r="E28465" s="96">
        <v>104.63</v>
      </c>
      <c r="F28465" s="12">
        <v>668291</v>
      </c>
    </row>
    <row r="28466" spans="2:6">
      <c r="B28466" s="21">
        <v>42999</v>
      </c>
      <c r="C28466" s="122" t="s">
        <v>498</v>
      </c>
      <c r="D28466" s="117">
        <v>62.14</v>
      </c>
      <c r="E28466" s="96">
        <v>61.85</v>
      </c>
      <c r="F28466" s="12">
        <v>1200182</v>
      </c>
    </row>
    <row r="28467" spans="2:6">
      <c r="B28467" s="21">
        <v>42999</v>
      </c>
      <c r="C28467" s="122" t="s">
        <v>499</v>
      </c>
      <c r="D28467" s="117">
        <v>27.72</v>
      </c>
      <c r="E28467" s="96">
        <v>27.4</v>
      </c>
      <c r="F28467" s="12">
        <v>2418587</v>
      </c>
    </row>
    <row r="28468" spans="2:6">
      <c r="B28468" s="21">
        <v>42999</v>
      </c>
      <c r="C28468" s="122" t="s">
        <v>500</v>
      </c>
      <c r="D28468" s="117">
        <v>73.09</v>
      </c>
      <c r="E28468" s="96">
        <v>73.36</v>
      </c>
      <c r="F28468" s="12">
        <v>3106129</v>
      </c>
    </row>
    <row r="28469" spans="2:6">
      <c r="B28469" s="21">
        <v>42999</v>
      </c>
      <c r="C28469" s="122" t="s">
        <v>501</v>
      </c>
      <c r="D28469" s="117">
        <v>118.53</v>
      </c>
      <c r="E28469" s="96">
        <v>117</v>
      </c>
      <c r="F28469" s="12">
        <v>905256</v>
      </c>
    </row>
    <row r="28470" spans="2:6">
      <c r="B28470" s="21">
        <v>42999</v>
      </c>
      <c r="C28470" s="122" t="s">
        <v>502</v>
      </c>
      <c r="D28470" s="117">
        <v>73.91</v>
      </c>
      <c r="E28470" s="96">
        <v>75.63</v>
      </c>
      <c r="F28470" s="12">
        <v>1270738</v>
      </c>
    </row>
    <row r="28471" spans="2:6">
      <c r="B28471" s="21">
        <v>42999</v>
      </c>
      <c r="C28471" s="122" t="s">
        <v>503</v>
      </c>
      <c r="D28471" s="117">
        <v>82.01</v>
      </c>
      <c r="E28471" s="96">
        <v>81.95</v>
      </c>
      <c r="F28471" s="12">
        <v>463938</v>
      </c>
    </row>
    <row r="28472" spans="2:6">
      <c r="B28472" s="21">
        <v>42999</v>
      </c>
      <c r="C28472" s="122" t="s">
        <v>504</v>
      </c>
      <c r="D28472" s="117">
        <v>106</v>
      </c>
      <c r="E28472" s="96">
        <v>105.77</v>
      </c>
      <c r="F28472" s="12">
        <v>514475</v>
      </c>
    </row>
    <row r="28473" spans="2:6">
      <c r="B28473" s="21">
        <v>42999</v>
      </c>
      <c r="C28473" s="122" t="s">
        <v>505</v>
      </c>
      <c r="D28473" s="117">
        <v>153.22</v>
      </c>
      <c r="E28473" s="96">
        <v>152.06</v>
      </c>
      <c r="F28473" s="12">
        <v>808169</v>
      </c>
    </row>
    <row r="28474" spans="2:6">
      <c r="B28474" s="21">
        <v>42999</v>
      </c>
      <c r="C28474" s="122" t="s">
        <v>506</v>
      </c>
      <c r="D28474" s="117">
        <v>68</v>
      </c>
      <c r="E28474" s="96">
        <v>67.52</v>
      </c>
      <c r="F28474" s="12">
        <v>1301090</v>
      </c>
    </row>
    <row r="28475" spans="2:6">
      <c r="B28475" s="21">
        <v>42999</v>
      </c>
      <c r="C28475" s="122" t="s">
        <v>507</v>
      </c>
      <c r="D28475" s="117">
        <v>49.37</v>
      </c>
      <c r="E28475" s="96">
        <v>48.94</v>
      </c>
      <c r="F28475" s="12">
        <v>14315783</v>
      </c>
    </row>
    <row r="28476" spans="2:6">
      <c r="B28476" s="21">
        <v>42999</v>
      </c>
      <c r="C28476" s="122" t="s">
        <v>508</v>
      </c>
      <c r="D28476" s="117">
        <v>183.89</v>
      </c>
      <c r="E28476" s="96">
        <v>181.79</v>
      </c>
      <c r="F28476" s="12">
        <v>347133</v>
      </c>
    </row>
    <row r="28477" spans="2:6">
      <c r="B28477" s="21">
        <v>42999</v>
      </c>
      <c r="C28477" s="122" t="s">
        <v>509</v>
      </c>
      <c r="D28477" s="117">
        <v>78.84</v>
      </c>
      <c r="E28477" s="96">
        <v>78.2</v>
      </c>
      <c r="F28477" s="12">
        <v>6390076</v>
      </c>
    </row>
    <row r="28478" spans="2:6">
      <c r="B28478" s="21">
        <v>42999</v>
      </c>
      <c r="C28478" s="122" t="s">
        <v>510</v>
      </c>
      <c r="D28478" s="117">
        <v>86.14</v>
      </c>
      <c r="E28478" s="96">
        <v>85.49</v>
      </c>
      <c r="F28478" s="12">
        <v>4306146</v>
      </c>
    </row>
    <row r="28479" spans="2:6">
      <c r="B28479" s="21">
        <v>42999</v>
      </c>
      <c r="C28479" s="122" t="s">
        <v>511</v>
      </c>
      <c r="D28479" s="117">
        <v>64.459999999999994</v>
      </c>
      <c r="E28479" s="96">
        <v>64.27</v>
      </c>
      <c r="F28479" s="12">
        <v>1107975</v>
      </c>
    </row>
    <row r="28480" spans="2:6">
      <c r="B28480" s="21">
        <v>42999</v>
      </c>
      <c r="C28480" s="122" t="s">
        <v>512</v>
      </c>
      <c r="D28480" s="117">
        <v>53.55</v>
      </c>
      <c r="E28480" s="96">
        <v>54.06</v>
      </c>
      <c r="F28480" s="12">
        <v>16210868</v>
      </c>
    </row>
    <row r="28481" spans="2:6">
      <c r="B28481" s="21">
        <v>42999</v>
      </c>
      <c r="C28481" s="122" t="s">
        <v>513</v>
      </c>
      <c r="D28481" s="117">
        <v>170.94</v>
      </c>
      <c r="E28481" s="96">
        <v>172.69</v>
      </c>
      <c r="F28481" s="12">
        <v>588869</v>
      </c>
    </row>
    <row r="28482" spans="2:6">
      <c r="B28482" s="21">
        <v>42999</v>
      </c>
      <c r="C28482" s="122" t="s">
        <v>514</v>
      </c>
      <c r="D28482" s="117">
        <v>152.30000000000001</v>
      </c>
      <c r="E28482" s="96">
        <v>151.37</v>
      </c>
      <c r="F28482" s="12">
        <v>308198</v>
      </c>
    </row>
    <row r="28483" spans="2:6">
      <c r="B28483" s="21">
        <v>42999</v>
      </c>
      <c r="C28483" s="122" t="s">
        <v>515</v>
      </c>
      <c r="D28483" s="117">
        <v>78.48</v>
      </c>
      <c r="E28483" s="96">
        <v>78.28</v>
      </c>
      <c r="F28483" s="12">
        <v>1737887</v>
      </c>
    </row>
    <row r="28484" spans="2:6">
      <c r="B28484" s="21">
        <v>42999</v>
      </c>
      <c r="C28484" s="122" t="s">
        <v>516</v>
      </c>
      <c r="D28484" s="117">
        <v>30.34</v>
      </c>
      <c r="E28484" s="96">
        <v>29.99</v>
      </c>
      <c r="F28484" s="12">
        <v>4455457</v>
      </c>
    </row>
    <row r="28485" spans="2:6">
      <c r="B28485" s="21">
        <v>42999</v>
      </c>
      <c r="C28485" s="122" t="s">
        <v>517</v>
      </c>
      <c r="D28485" s="117">
        <v>80.569999999999993</v>
      </c>
      <c r="E28485" s="96">
        <v>80.010000000000005</v>
      </c>
      <c r="F28485" s="12">
        <v>6430256</v>
      </c>
    </row>
    <row r="28486" spans="2:6">
      <c r="B28486" s="21">
        <v>42999</v>
      </c>
      <c r="C28486" s="122" t="s">
        <v>518</v>
      </c>
      <c r="D28486" s="117">
        <v>58.25</v>
      </c>
      <c r="E28486" s="96">
        <v>57.61</v>
      </c>
      <c r="F28486" s="12">
        <v>1821376</v>
      </c>
    </row>
    <row r="28487" spans="2:6">
      <c r="B28487" s="21">
        <v>42999</v>
      </c>
      <c r="C28487" s="122" t="s">
        <v>519</v>
      </c>
      <c r="D28487" s="117">
        <v>18.920000000000002</v>
      </c>
      <c r="E28487" s="96">
        <v>18.91</v>
      </c>
      <c r="F28487" s="12">
        <v>2509712</v>
      </c>
    </row>
    <row r="28488" spans="2:6">
      <c r="B28488" s="21">
        <v>42999</v>
      </c>
      <c r="C28488" s="122" t="s">
        <v>520</v>
      </c>
      <c r="D28488" s="117">
        <v>33.39</v>
      </c>
      <c r="E28488" s="96">
        <v>33.42</v>
      </c>
      <c r="F28488" s="12">
        <v>3213860</v>
      </c>
    </row>
    <row r="28489" spans="2:6">
      <c r="B28489" s="21">
        <v>42999</v>
      </c>
      <c r="C28489" s="122" t="s">
        <v>521</v>
      </c>
      <c r="D28489" s="117">
        <v>102.75</v>
      </c>
      <c r="E28489" s="96">
        <v>103.19</v>
      </c>
      <c r="F28489" s="12">
        <v>985519</v>
      </c>
    </row>
    <row r="28490" spans="2:6">
      <c r="B28490" s="21">
        <v>42999</v>
      </c>
      <c r="C28490" s="122" t="s">
        <v>522</v>
      </c>
      <c r="D28490" s="117">
        <v>145.13999999999999</v>
      </c>
      <c r="E28490" s="96">
        <v>145.4</v>
      </c>
      <c r="F28490" s="12">
        <v>1361755</v>
      </c>
    </row>
    <row r="28491" spans="2:6">
      <c r="B28491" s="21">
        <v>42999</v>
      </c>
      <c r="C28491" s="122" t="s">
        <v>523</v>
      </c>
      <c r="D28491" s="117">
        <v>109.07</v>
      </c>
      <c r="E28491" s="96">
        <v>109.37</v>
      </c>
      <c r="F28491" s="12">
        <v>515097</v>
      </c>
    </row>
    <row r="28492" spans="2:6">
      <c r="B28492" s="21">
        <v>42999</v>
      </c>
      <c r="C28492" s="122" t="s">
        <v>524</v>
      </c>
      <c r="D28492" s="117">
        <v>48.1</v>
      </c>
      <c r="E28492" s="96">
        <v>48.01</v>
      </c>
      <c r="F28492" s="12">
        <v>2516408</v>
      </c>
    </row>
    <row r="28493" spans="2:6">
      <c r="B28493" s="21">
        <v>42999</v>
      </c>
      <c r="C28493" s="122" t="s">
        <v>525</v>
      </c>
      <c r="D28493" s="117">
        <v>39.200000000000003</v>
      </c>
      <c r="E28493" s="96">
        <v>39.64</v>
      </c>
      <c r="F28493" s="12">
        <v>1985796</v>
      </c>
    </row>
    <row r="28494" spans="2:6">
      <c r="B28494" s="21">
        <v>42999</v>
      </c>
      <c r="C28494" s="122" t="s">
        <v>526</v>
      </c>
      <c r="D28494" s="117">
        <v>69.400000000000006</v>
      </c>
      <c r="E28494" s="96">
        <v>68.91</v>
      </c>
      <c r="F28494" s="12">
        <v>2375677</v>
      </c>
    </row>
    <row r="28495" spans="2:6">
      <c r="B28495" s="21">
        <v>42999</v>
      </c>
      <c r="C28495" s="122" t="s">
        <v>527</v>
      </c>
      <c r="D28495" s="117">
        <v>80.489999999999995</v>
      </c>
      <c r="E28495" s="96">
        <v>79.89</v>
      </c>
      <c r="F28495" s="12">
        <v>11984170</v>
      </c>
    </row>
    <row r="28496" spans="2:6">
      <c r="B28496" s="21">
        <v>42999</v>
      </c>
      <c r="C28496" s="122" t="s">
        <v>528</v>
      </c>
      <c r="D28496" s="117">
        <v>58.48</v>
      </c>
      <c r="E28496" s="96">
        <v>57.81</v>
      </c>
      <c r="F28496" s="12">
        <v>1104895</v>
      </c>
    </row>
    <row r="28497" spans="2:6">
      <c r="B28497" s="21">
        <v>42999</v>
      </c>
      <c r="C28497" s="122" t="s">
        <v>529</v>
      </c>
      <c r="D28497" s="117">
        <v>32.83</v>
      </c>
      <c r="E28497" s="96">
        <v>32.93</v>
      </c>
      <c r="F28497" s="12">
        <v>1677381</v>
      </c>
    </row>
    <row r="28498" spans="2:6">
      <c r="B28498" s="21">
        <v>42999</v>
      </c>
      <c r="C28498" s="122" t="s">
        <v>530</v>
      </c>
      <c r="D28498" s="117">
        <v>64.099999999999994</v>
      </c>
      <c r="E28498" s="96">
        <v>63.93</v>
      </c>
      <c r="F28498" s="12">
        <v>794126</v>
      </c>
    </row>
    <row r="28499" spans="2:6">
      <c r="B28499" s="21">
        <v>42999</v>
      </c>
      <c r="C28499" s="122" t="s">
        <v>531</v>
      </c>
      <c r="D28499" s="117">
        <v>76.55</v>
      </c>
      <c r="E28499" s="96">
        <v>76.48</v>
      </c>
      <c r="F28499" s="12">
        <v>1270136</v>
      </c>
    </row>
    <row r="28500" spans="2:6">
      <c r="B28500" s="21">
        <v>42999</v>
      </c>
      <c r="C28500" s="122" t="s">
        <v>532</v>
      </c>
      <c r="D28500" s="117">
        <v>116.25</v>
      </c>
      <c r="E28500" s="96">
        <v>113.06</v>
      </c>
      <c r="F28500" s="12">
        <v>1399643</v>
      </c>
    </row>
    <row r="28501" spans="2:6">
      <c r="B28501" s="21">
        <v>42999</v>
      </c>
      <c r="C28501" s="122" t="s">
        <v>533</v>
      </c>
      <c r="D28501" s="117">
        <v>45.15</v>
      </c>
      <c r="E28501" s="96">
        <v>45.36</v>
      </c>
      <c r="F28501" s="12">
        <v>1959518</v>
      </c>
    </row>
    <row r="28502" spans="2:6">
      <c r="B28502" s="21">
        <v>42999</v>
      </c>
      <c r="C28502" s="122" t="s">
        <v>534</v>
      </c>
      <c r="D28502" s="117">
        <v>64.5</v>
      </c>
      <c r="E28502" s="96">
        <v>64.239999999999995</v>
      </c>
      <c r="F28502" s="12">
        <v>1232176</v>
      </c>
    </row>
    <row r="28503" spans="2:6">
      <c r="B28503" s="21">
        <v>43000</v>
      </c>
      <c r="C28503" s="122" t="s">
        <v>85</v>
      </c>
      <c r="D28503" s="117">
        <v>65.849999999999994</v>
      </c>
      <c r="E28503" s="96">
        <v>65.78</v>
      </c>
      <c r="F28503" s="12">
        <v>1296244</v>
      </c>
    </row>
    <row r="28504" spans="2:6">
      <c r="B28504" s="21">
        <v>43000</v>
      </c>
      <c r="C28504" s="122" t="s">
        <v>86</v>
      </c>
      <c r="D28504" s="117">
        <v>46.57</v>
      </c>
      <c r="E28504" s="96">
        <v>47.06</v>
      </c>
      <c r="F28504" s="12">
        <v>5342021</v>
      </c>
    </row>
    <row r="28505" spans="2:6">
      <c r="B28505" s="21">
        <v>43000</v>
      </c>
      <c r="C28505" s="122" t="s">
        <v>87</v>
      </c>
      <c r="D28505" s="117">
        <v>93.9</v>
      </c>
      <c r="E28505" s="96">
        <v>95.59</v>
      </c>
      <c r="F28505" s="12">
        <v>1784094</v>
      </c>
    </row>
    <row r="28506" spans="2:6">
      <c r="B28506" s="21">
        <v>43000</v>
      </c>
      <c r="C28506" s="122" t="s">
        <v>88</v>
      </c>
      <c r="D28506" s="117">
        <v>152.02000000000001</v>
      </c>
      <c r="E28506" s="96">
        <v>151.88999999999999</v>
      </c>
      <c r="F28506" s="12">
        <v>46645443</v>
      </c>
    </row>
    <row r="28507" spans="2:6">
      <c r="B28507" s="21">
        <v>43000</v>
      </c>
      <c r="C28507" s="122" t="s">
        <v>89</v>
      </c>
      <c r="D28507" s="117">
        <v>87.22</v>
      </c>
      <c r="E28507" s="96">
        <v>87.48</v>
      </c>
      <c r="F28507" s="12">
        <v>6806950</v>
      </c>
    </row>
    <row r="28508" spans="2:6">
      <c r="B28508" s="21">
        <v>43000</v>
      </c>
      <c r="C28508" s="122" t="s">
        <v>90</v>
      </c>
      <c r="D28508" s="117">
        <v>80.53</v>
      </c>
      <c r="E28508" s="96">
        <v>81.05</v>
      </c>
      <c r="F28508" s="12">
        <v>835921</v>
      </c>
    </row>
    <row r="28509" spans="2:6">
      <c r="B28509" s="21">
        <v>43000</v>
      </c>
      <c r="C28509" s="122" t="s">
        <v>91</v>
      </c>
      <c r="D28509" s="117">
        <v>51.51</v>
      </c>
      <c r="E28509" s="96">
        <v>52.51</v>
      </c>
      <c r="F28509" s="12">
        <v>7978960</v>
      </c>
    </row>
    <row r="28510" spans="2:6">
      <c r="B28510" s="21">
        <v>43000</v>
      </c>
      <c r="C28510" s="122" t="s">
        <v>92</v>
      </c>
      <c r="D28510" s="117">
        <v>136.68</v>
      </c>
      <c r="E28510" s="96">
        <v>137.9</v>
      </c>
      <c r="F28510" s="12">
        <v>1918509</v>
      </c>
    </row>
    <row r="28511" spans="2:6">
      <c r="B28511" s="21">
        <v>43000</v>
      </c>
      <c r="C28511" s="122" t="s">
        <v>93</v>
      </c>
      <c r="D28511" s="117">
        <v>148.69</v>
      </c>
      <c r="E28511" s="96">
        <v>148.5</v>
      </c>
      <c r="F28511" s="12">
        <v>2929187</v>
      </c>
    </row>
    <row r="28512" spans="2:6">
      <c r="B28512" s="21">
        <v>43000</v>
      </c>
      <c r="C28512" s="122" t="s">
        <v>94</v>
      </c>
      <c r="D28512" s="117">
        <v>83.81</v>
      </c>
      <c r="E28512" s="96">
        <v>84.92</v>
      </c>
      <c r="F28512" s="12">
        <v>2097691</v>
      </c>
    </row>
    <row r="28513" spans="2:6">
      <c r="B28513" s="21">
        <v>43000</v>
      </c>
      <c r="C28513" s="122" t="s">
        <v>95</v>
      </c>
      <c r="D28513" s="117">
        <v>43.34</v>
      </c>
      <c r="E28513" s="96">
        <v>43.38</v>
      </c>
      <c r="F28513" s="12">
        <v>1576725</v>
      </c>
    </row>
    <row r="28514" spans="2:6">
      <c r="B28514" s="21">
        <v>43000</v>
      </c>
      <c r="C28514" s="122" t="s">
        <v>96</v>
      </c>
      <c r="D28514" s="117">
        <v>106.43</v>
      </c>
      <c r="E28514" s="96">
        <v>108.16</v>
      </c>
      <c r="F28514" s="12">
        <v>1804401</v>
      </c>
    </row>
    <row r="28515" spans="2:6">
      <c r="B28515" s="21">
        <v>43000</v>
      </c>
      <c r="C28515" s="122" t="s">
        <v>97</v>
      </c>
      <c r="D28515" s="117">
        <v>215.1</v>
      </c>
      <c r="E28515" s="96">
        <v>216.76</v>
      </c>
      <c r="F28515" s="12">
        <v>305208</v>
      </c>
    </row>
    <row r="28516" spans="2:6">
      <c r="B28516" s="21">
        <v>43000</v>
      </c>
      <c r="C28516" s="122" t="s">
        <v>98</v>
      </c>
      <c r="D28516" s="117">
        <v>111.68</v>
      </c>
      <c r="E28516" s="96">
        <v>111.78</v>
      </c>
      <c r="F28516" s="12">
        <v>1085041</v>
      </c>
    </row>
    <row r="28517" spans="2:6">
      <c r="B28517" s="21">
        <v>43000</v>
      </c>
      <c r="C28517" s="122" t="s">
        <v>99</v>
      </c>
      <c r="D28517" s="117">
        <v>59.04</v>
      </c>
      <c r="E28517" s="96">
        <v>58.51</v>
      </c>
      <c r="F28517" s="12">
        <v>1123570</v>
      </c>
    </row>
    <row r="28518" spans="2:6">
      <c r="B28518" s="21">
        <v>43000</v>
      </c>
      <c r="C28518" s="122" t="s">
        <v>100</v>
      </c>
      <c r="D28518" s="117">
        <v>70.900000000000006</v>
      </c>
      <c r="E28518" s="96">
        <v>70.569999999999993</v>
      </c>
      <c r="F28518" s="12">
        <v>3052203</v>
      </c>
    </row>
    <row r="28519" spans="2:6">
      <c r="B28519" s="21">
        <v>43000</v>
      </c>
      <c r="C28519" s="122" t="s">
        <v>101</v>
      </c>
      <c r="D28519" s="117">
        <v>11.18</v>
      </c>
      <c r="E28519" s="96">
        <v>11.11</v>
      </c>
      <c r="F28519" s="12">
        <v>2554843</v>
      </c>
    </row>
    <row r="28520" spans="2:6">
      <c r="B28520" s="21">
        <v>43000</v>
      </c>
      <c r="C28520" s="122" t="s">
        <v>102</v>
      </c>
      <c r="D28520" s="117">
        <v>153.5</v>
      </c>
      <c r="E28520" s="96">
        <v>153.57</v>
      </c>
      <c r="F28520" s="12">
        <v>3404871</v>
      </c>
    </row>
    <row r="28521" spans="2:6">
      <c r="B28521" s="21">
        <v>43000</v>
      </c>
      <c r="C28521" s="122" t="s">
        <v>103</v>
      </c>
      <c r="D28521" s="117">
        <v>83.51</v>
      </c>
      <c r="E28521" s="96">
        <v>83.94</v>
      </c>
      <c r="F28521" s="12">
        <v>1140675</v>
      </c>
    </row>
    <row r="28522" spans="2:6">
      <c r="B28522" s="21">
        <v>43000</v>
      </c>
      <c r="C28522" s="122" t="s">
        <v>104</v>
      </c>
      <c r="D28522" s="117">
        <v>202.5</v>
      </c>
      <c r="E28522" s="96">
        <v>204.65</v>
      </c>
      <c r="F28522" s="12">
        <v>3903828</v>
      </c>
    </row>
    <row r="28523" spans="2:6">
      <c r="B28523" s="21">
        <v>43000</v>
      </c>
      <c r="C28523" s="122" t="s">
        <v>105</v>
      </c>
      <c r="D28523" s="117">
        <v>60.37</v>
      </c>
      <c r="E28523" s="96">
        <v>60.71</v>
      </c>
      <c r="F28523" s="12">
        <v>4407244</v>
      </c>
    </row>
    <row r="28524" spans="2:6">
      <c r="B28524" s="21">
        <v>43000</v>
      </c>
      <c r="C28524" s="122" t="s">
        <v>106</v>
      </c>
      <c r="D28524" s="117">
        <v>45.05</v>
      </c>
      <c r="E28524" s="96">
        <v>44.75</v>
      </c>
      <c r="F28524" s="12">
        <v>400312</v>
      </c>
    </row>
    <row r="28525" spans="2:6">
      <c r="B28525" s="21">
        <v>43000</v>
      </c>
      <c r="C28525" s="122" t="s">
        <v>107</v>
      </c>
      <c r="D28525" s="117">
        <v>93.37</v>
      </c>
      <c r="E28525" s="96">
        <v>94.45</v>
      </c>
      <c r="F28525" s="12">
        <v>415491</v>
      </c>
    </row>
    <row r="28526" spans="2:6">
      <c r="B28526" s="21">
        <v>43000</v>
      </c>
      <c r="C28526" s="122" t="s">
        <v>108</v>
      </c>
      <c r="D28526" s="117">
        <v>60.65</v>
      </c>
      <c r="E28526" s="96">
        <v>60.99</v>
      </c>
      <c r="F28526" s="12">
        <v>785511</v>
      </c>
    </row>
    <row r="28527" spans="2:6">
      <c r="B28527" s="21">
        <v>43000</v>
      </c>
      <c r="C28527" s="122" t="s">
        <v>109</v>
      </c>
      <c r="D28527" s="117">
        <v>47.26</v>
      </c>
      <c r="E28527" s="96">
        <v>48.33</v>
      </c>
      <c r="F28527" s="12">
        <v>1657146</v>
      </c>
    </row>
    <row r="28528" spans="2:6">
      <c r="B28528" s="21">
        <v>43000</v>
      </c>
      <c r="C28528" s="122" t="s">
        <v>110</v>
      </c>
      <c r="D28528" s="117">
        <v>134.4</v>
      </c>
      <c r="E28528" s="96">
        <v>134.29</v>
      </c>
      <c r="F28528" s="12">
        <v>1324237</v>
      </c>
    </row>
    <row r="28529" spans="2:6">
      <c r="B28529" s="21">
        <v>43000</v>
      </c>
      <c r="C28529" s="122" t="s">
        <v>111</v>
      </c>
      <c r="D28529" s="117">
        <v>186.2</v>
      </c>
      <c r="E28529" s="96">
        <v>188</v>
      </c>
      <c r="F28529" s="12">
        <v>575880</v>
      </c>
    </row>
    <row r="28530" spans="2:6">
      <c r="B28530" s="21">
        <v>43000</v>
      </c>
      <c r="C28530" s="122" t="s">
        <v>112</v>
      </c>
      <c r="D28530" s="117">
        <v>72.849999999999994</v>
      </c>
      <c r="E28530" s="96">
        <v>74.75</v>
      </c>
      <c r="F28530" s="12">
        <v>1717740</v>
      </c>
    </row>
    <row r="28531" spans="2:6">
      <c r="B28531" s="21">
        <v>43000</v>
      </c>
      <c r="C28531" s="122" t="s">
        <v>113</v>
      </c>
      <c r="D28531" s="117">
        <v>90.44</v>
      </c>
      <c r="E28531" s="96">
        <v>90.53</v>
      </c>
      <c r="F28531" s="12">
        <v>1155245</v>
      </c>
    </row>
    <row r="28532" spans="2:6">
      <c r="B28532" s="21">
        <v>43000</v>
      </c>
      <c r="C28532" s="122" t="s">
        <v>114</v>
      </c>
      <c r="D28532" s="117">
        <v>83.62</v>
      </c>
      <c r="E28532" s="96">
        <v>84.55</v>
      </c>
      <c r="F28532" s="12">
        <v>890469</v>
      </c>
    </row>
    <row r="28533" spans="2:6">
      <c r="B28533" s="21">
        <v>43000</v>
      </c>
      <c r="C28533" s="122" t="s">
        <v>115</v>
      </c>
      <c r="D28533" s="117">
        <v>142.43</v>
      </c>
      <c r="E28533" s="96">
        <v>142.82</v>
      </c>
      <c r="F28533" s="12">
        <v>985622</v>
      </c>
    </row>
    <row r="28534" spans="2:6">
      <c r="B28534" s="21">
        <v>43000</v>
      </c>
      <c r="C28534" s="122" t="s">
        <v>116</v>
      </c>
      <c r="D28534" s="117">
        <v>46.89</v>
      </c>
      <c r="E28534" s="96">
        <v>47.77</v>
      </c>
      <c r="F28534" s="12">
        <v>5867667</v>
      </c>
    </row>
    <row r="28535" spans="2:6">
      <c r="B28535" s="21">
        <v>43000</v>
      </c>
      <c r="C28535" s="122" t="s">
        <v>117</v>
      </c>
      <c r="D28535" s="117">
        <v>13.2</v>
      </c>
      <c r="E28535" s="96">
        <v>13.3</v>
      </c>
      <c r="F28535" s="12">
        <v>50546957</v>
      </c>
    </row>
    <row r="28536" spans="2:6">
      <c r="B28536" s="21">
        <v>43000</v>
      </c>
      <c r="C28536" s="122" t="s">
        <v>118</v>
      </c>
      <c r="D28536" s="117">
        <v>66.069999999999993</v>
      </c>
      <c r="E28536" s="96">
        <v>65.59</v>
      </c>
      <c r="F28536" s="12">
        <v>1015451</v>
      </c>
    </row>
    <row r="28537" spans="2:6">
      <c r="B28537" s="21">
        <v>43000</v>
      </c>
      <c r="C28537" s="122" t="s">
        <v>119</v>
      </c>
      <c r="D28537" s="117">
        <v>184.15</v>
      </c>
      <c r="E28537" s="96">
        <v>184.97</v>
      </c>
      <c r="F28537" s="12">
        <v>277603</v>
      </c>
    </row>
    <row r="28538" spans="2:6">
      <c r="B28538" s="21">
        <v>43000</v>
      </c>
      <c r="C28538" s="122" t="s">
        <v>120</v>
      </c>
      <c r="D28538" s="117">
        <v>185.48</v>
      </c>
      <c r="E28538" s="96">
        <v>185.76</v>
      </c>
      <c r="F28538" s="12">
        <v>2275630</v>
      </c>
    </row>
    <row r="28539" spans="2:6">
      <c r="B28539" s="21">
        <v>43000</v>
      </c>
      <c r="C28539" s="122" t="s">
        <v>121</v>
      </c>
      <c r="D28539" s="117">
        <v>141.56</v>
      </c>
      <c r="E28539" s="96">
        <v>142.91999999999999</v>
      </c>
      <c r="F28539" s="12">
        <v>526136</v>
      </c>
    </row>
    <row r="28540" spans="2:6">
      <c r="B28540" s="21">
        <v>43000</v>
      </c>
      <c r="C28540" s="122" t="s">
        <v>122</v>
      </c>
      <c r="D28540" s="117">
        <v>138.21</v>
      </c>
      <c r="E28540" s="96">
        <v>137.78</v>
      </c>
      <c r="F28540" s="12">
        <v>3140681</v>
      </c>
    </row>
    <row r="28541" spans="2:6">
      <c r="B28541" s="21">
        <v>43000</v>
      </c>
      <c r="C28541" s="122" t="s">
        <v>123</v>
      </c>
      <c r="D28541" s="117">
        <v>961.01</v>
      </c>
      <c r="E28541" s="96">
        <v>955.1</v>
      </c>
      <c r="F28541" s="12">
        <v>2641787</v>
      </c>
    </row>
    <row r="28542" spans="2:6">
      <c r="B28542" s="21">
        <v>43000</v>
      </c>
      <c r="C28542" s="122" t="s">
        <v>124</v>
      </c>
      <c r="D28542" s="117">
        <v>103.99</v>
      </c>
      <c r="E28542" s="96">
        <v>104</v>
      </c>
      <c r="F28542" s="12">
        <v>845764</v>
      </c>
    </row>
    <row r="28543" spans="2:6">
      <c r="B28543" s="21">
        <v>43000</v>
      </c>
      <c r="C28543" s="122" t="s">
        <v>125</v>
      </c>
      <c r="D28543" s="117">
        <v>120.3</v>
      </c>
      <c r="E28543" s="96">
        <v>122.05</v>
      </c>
      <c r="F28543" s="12">
        <v>511331</v>
      </c>
    </row>
    <row r="28544" spans="2:6">
      <c r="B28544" s="21">
        <v>43000</v>
      </c>
      <c r="C28544" s="122" t="s">
        <v>126</v>
      </c>
      <c r="D28544" s="117">
        <v>183.5</v>
      </c>
      <c r="E28544" s="96">
        <v>182.86</v>
      </c>
      <c r="F28544" s="12">
        <v>2244287</v>
      </c>
    </row>
    <row r="28545" spans="2:6">
      <c r="B28545" s="21">
        <v>43000</v>
      </c>
      <c r="C28545" s="122" t="s">
        <v>127</v>
      </c>
      <c r="D28545" s="117">
        <v>145</v>
      </c>
      <c r="E28545" s="96">
        <v>146.02000000000001</v>
      </c>
      <c r="F28545" s="12">
        <v>778916</v>
      </c>
    </row>
    <row r="28546" spans="2:6">
      <c r="B28546" s="21">
        <v>43000</v>
      </c>
      <c r="C28546" s="122" t="s">
        <v>128</v>
      </c>
      <c r="D28546" s="117">
        <v>59</v>
      </c>
      <c r="E28546" s="96">
        <v>59.55</v>
      </c>
      <c r="F28546" s="12">
        <v>745112</v>
      </c>
    </row>
    <row r="28547" spans="2:6">
      <c r="B28547" s="21">
        <v>43000</v>
      </c>
      <c r="C28547" s="122" t="s">
        <v>129</v>
      </c>
      <c r="D28547" s="117">
        <v>43.21</v>
      </c>
      <c r="E28547" s="96">
        <v>43.57</v>
      </c>
      <c r="F28547" s="12">
        <v>1920889</v>
      </c>
    </row>
    <row r="28548" spans="2:6">
      <c r="B28548" s="21">
        <v>43000</v>
      </c>
      <c r="C28548" s="122" t="s">
        <v>130</v>
      </c>
      <c r="D28548" s="117">
        <v>48.47</v>
      </c>
      <c r="E28548" s="96">
        <v>48.83</v>
      </c>
      <c r="F28548" s="12">
        <v>7701321</v>
      </c>
    </row>
    <row r="28549" spans="2:6">
      <c r="B28549" s="21">
        <v>43000</v>
      </c>
      <c r="C28549" s="122" t="s">
        <v>131</v>
      </c>
      <c r="D28549" s="117">
        <v>151</v>
      </c>
      <c r="E28549" s="96">
        <v>150.26</v>
      </c>
      <c r="F28549" s="12">
        <v>2424617</v>
      </c>
    </row>
    <row r="28550" spans="2:6">
      <c r="B28550" s="21">
        <v>43000</v>
      </c>
      <c r="C28550" s="122" t="s">
        <v>132</v>
      </c>
      <c r="D28550" s="117">
        <v>83.37</v>
      </c>
      <c r="E28550" s="96">
        <v>82.94</v>
      </c>
      <c r="F28550" s="12">
        <v>1618230</v>
      </c>
    </row>
    <row r="28551" spans="2:6">
      <c r="B28551" s="21">
        <v>43000</v>
      </c>
      <c r="C28551" s="122" t="s">
        <v>133</v>
      </c>
      <c r="D28551" s="117">
        <v>119.59</v>
      </c>
      <c r="E28551" s="96">
        <v>118.06</v>
      </c>
      <c r="F28551" s="12">
        <v>805821</v>
      </c>
    </row>
    <row r="28552" spans="2:6">
      <c r="B28552" s="21">
        <v>43000</v>
      </c>
      <c r="C28552" s="122" t="s">
        <v>134</v>
      </c>
      <c r="D28552" s="117">
        <v>63.74</v>
      </c>
      <c r="E28552" s="96">
        <v>63.9</v>
      </c>
      <c r="F28552" s="12">
        <v>5665204</v>
      </c>
    </row>
    <row r="28553" spans="2:6">
      <c r="B28553" s="21">
        <v>43000</v>
      </c>
      <c r="C28553" s="122" t="s">
        <v>135</v>
      </c>
      <c r="D28553" s="117">
        <v>180.05</v>
      </c>
      <c r="E28553" s="96">
        <v>178.52</v>
      </c>
      <c r="F28553" s="12">
        <v>464613</v>
      </c>
    </row>
    <row r="28554" spans="2:6">
      <c r="B28554" s="21">
        <v>43000</v>
      </c>
      <c r="C28554" s="122" t="s">
        <v>136</v>
      </c>
      <c r="D28554" s="117">
        <v>238.34</v>
      </c>
      <c r="E28554" s="96">
        <v>239.24</v>
      </c>
      <c r="F28554" s="12">
        <v>2310030</v>
      </c>
    </row>
    <row r="28555" spans="2:6">
      <c r="B28555" s="21">
        <v>43000</v>
      </c>
      <c r="C28555" s="122" t="s">
        <v>137</v>
      </c>
      <c r="D28555" s="117">
        <v>98.69</v>
      </c>
      <c r="E28555" s="96">
        <v>98.76</v>
      </c>
      <c r="F28555" s="12">
        <v>421511</v>
      </c>
    </row>
    <row r="28556" spans="2:6">
      <c r="B28556" s="21">
        <v>43000</v>
      </c>
      <c r="C28556" s="122" t="s">
        <v>138</v>
      </c>
      <c r="D28556" s="117">
        <v>82.12</v>
      </c>
      <c r="E28556" s="96">
        <v>82.03</v>
      </c>
      <c r="F28556" s="12">
        <v>991006</v>
      </c>
    </row>
    <row r="28557" spans="2:6">
      <c r="B28557" s="21">
        <v>43000</v>
      </c>
      <c r="C28557" s="122" t="s">
        <v>139</v>
      </c>
      <c r="D28557" s="117">
        <v>88.3</v>
      </c>
      <c r="E28557" s="96">
        <v>88.4</v>
      </c>
      <c r="F28557" s="12">
        <v>2770085</v>
      </c>
    </row>
    <row r="28558" spans="2:6">
      <c r="B28558" s="21">
        <v>43000</v>
      </c>
      <c r="C28558" s="122" t="s">
        <v>140</v>
      </c>
      <c r="D28558" s="117">
        <v>161.5</v>
      </c>
      <c r="E28558" s="96">
        <v>163.99</v>
      </c>
      <c r="F28558" s="12">
        <v>342476</v>
      </c>
    </row>
    <row r="28559" spans="2:6">
      <c r="B28559" s="21">
        <v>43000</v>
      </c>
      <c r="C28559" s="122" t="s">
        <v>141</v>
      </c>
      <c r="D28559" s="117">
        <v>553.49</v>
      </c>
      <c r="E28559" s="96">
        <v>574.03</v>
      </c>
      <c r="F28559" s="12">
        <v>729263</v>
      </c>
    </row>
    <row r="28560" spans="2:6">
      <c r="B28560" s="21">
        <v>43000</v>
      </c>
      <c r="C28560" s="122" t="s">
        <v>142</v>
      </c>
      <c r="D28560" s="117">
        <v>256.31</v>
      </c>
      <c r="E28560" s="96">
        <v>256.45</v>
      </c>
      <c r="F28560" s="12">
        <v>3475566</v>
      </c>
    </row>
    <row r="28561" spans="2:6">
      <c r="B28561" s="21">
        <v>43000</v>
      </c>
      <c r="C28561" s="122" t="s">
        <v>143</v>
      </c>
      <c r="D28561" s="117">
        <v>25.01</v>
      </c>
      <c r="E28561" s="96">
        <v>25.02</v>
      </c>
      <c r="F28561" s="12">
        <v>61445964</v>
      </c>
    </row>
    <row r="28562" spans="2:6">
      <c r="B28562" s="21">
        <v>43000</v>
      </c>
      <c r="C28562" s="122" t="s">
        <v>144</v>
      </c>
      <c r="D28562" s="117">
        <v>63.48</v>
      </c>
      <c r="E28562" s="96">
        <v>63.51</v>
      </c>
      <c r="F28562" s="12">
        <v>2352331</v>
      </c>
    </row>
    <row r="28563" spans="2:6">
      <c r="B28563" s="21">
        <v>43000</v>
      </c>
      <c r="C28563" s="122" t="s">
        <v>145</v>
      </c>
      <c r="D28563" s="117">
        <v>45.09</v>
      </c>
      <c r="E28563" s="96">
        <v>45.22</v>
      </c>
      <c r="F28563" s="12">
        <v>2953007</v>
      </c>
    </row>
    <row r="28564" spans="2:6">
      <c r="B28564" s="21">
        <v>43000</v>
      </c>
      <c r="C28564" s="122" t="s">
        <v>146</v>
      </c>
      <c r="D28564" s="117">
        <v>53.79</v>
      </c>
      <c r="E28564" s="96">
        <v>53.9</v>
      </c>
      <c r="F28564" s="12">
        <v>4317072</v>
      </c>
    </row>
    <row r="28565" spans="2:6">
      <c r="B28565" s="21">
        <v>43000</v>
      </c>
      <c r="C28565" s="122" t="s">
        <v>147</v>
      </c>
      <c r="D28565" s="117">
        <v>317.33999999999997</v>
      </c>
      <c r="E28565" s="96">
        <v>318.63</v>
      </c>
      <c r="F28565" s="12">
        <v>279775</v>
      </c>
    </row>
    <row r="28566" spans="2:6">
      <c r="B28566" s="21">
        <v>43000</v>
      </c>
      <c r="C28566" s="122" t="s">
        <v>148</v>
      </c>
      <c r="D28566" s="117">
        <v>192.5</v>
      </c>
      <c r="E28566" s="96">
        <v>193.06</v>
      </c>
      <c r="F28566" s="12">
        <v>1056748</v>
      </c>
    </row>
    <row r="28567" spans="2:6">
      <c r="B28567" s="21">
        <v>43000</v>
      </c>
      <c r="C28567" s="122" t="s">
        <v>149</v>
      </c>
      <c r="D28567" s="117">
        <v>42.53</v>
      </c>
      <c r="E28567" s="96">
        <v>42.89</v>
      </c>
      <c r="F28567" s="12">
        <v>1154260</v>
      </c>
    </row>
    <row r="28568" spans="2:6">
      <c r="B28568" s="21">
        <v>43000</v>
      </c>
      <c r="C28568" s="122" t="s">
        <v>150</v>
      </c>
      <c r="D28568" s="117">
        <v>36.53</v>
      </c>
      <c r="E28568" s="96">
        <v>36.67</v>
      </c>
      <c r="F28568" s="12">
        <v>3605847</v>
      </c>
    </row>
    <row r="28569" spans="2:6">
      <c r="B28569" s="21">
        <v>43000</v>
      </c>
      <c r="C28569" s="122" t="s">
        <v>151</v>
      </c>
      <c r="D28569" s="117">
        <v>311.3</v>
      </c>
      <c r="E28569" s="96">
        <v>318.45999999999998</v>
      </c>
      <c r="F28569" s="12">
        <v>988098</v>
      </c>
    </row>
    <row r="28570" spans="2:6">
      <c r="B28570" s="21">
        <v>43000</v>
      </c>
      <c r="C28570" s="122" t="s">
        <v>152</v>
      </c>
      <c r="D28570" s="117">
        <v>52.2</v>
      </c>
      <c r="E28570" s="96">
        <v>52.37</v>
      </c>
      <c r="F28570" s="12">
        <v>3235795</v>
      </c>
    </row>
    <row r="28571" spans="2:6">
      <c r="B28571" s="21">
        <v>43000</v>
      </c>
      <c r="C28571" s="122" t="s">
        <v>153</v>
      </c>
      <c r="D28571" s="117">
        <v>433.03</v>
      </c>
      <c r="E28571" s="96">
        <v>435.49</v>
      </c>
      <c r="F28571" s="12">
        <v>285819</v>
      </c>
    </row>
    <row r="28572" spans="2:6">
      <c r="B28572" s="21">
        <v>43000</v>
      </c>
      <c r="C28572" s="122" t="s">
        <v>154</v>
      </c>
      <c r="D28572" s="117">
        <v>40.79</v>
      </c>
      <c r="E28572" s="96">
        <v>41</v>
      </c>
      <c r="F28572" s="12">
        <v>1748024</v>
      </c>
    </row>
    <row r="28573" spans="2:6">
      <c r="B28573" s="21">
        <v>43000</v>
      </c>
      <c r="C28573" s="122" t="s">
        <v>155</v>
      </c>
      <c r="D28573" s="117">
        <v>63.33</v>
      </c>
      <c r="E28573" s="96">
        <v>63.36</v>
      </c>
      <c r="F28573" s="12">
        <v>3667703</v>
      </c>
    </row>
    <row r="28574" spans="2:6">
      <c r="B28574" s="21">
        <v>43000</v>
      </c>
      <c r="C28574" s="122" t="s">
        <v>156</v>
      </c>
      <c r="D28574" s="117">
        <v>28.71</v>
      </c>
      <c r="E28574" s="96">
        <v>28.85</v>
      </c>
      <c r="F28574" s="12">
        <v>3131553</v>
      </c>
    </row>
    <row r="28575" spans="2:6">
      <c r="B28575" s="21">
        <v>43000</v>
      </c>
      <c r="C28575" s="122" t="s">
        <v>157</v>
      </c>
      <c r="D28575" s="117">
        <v>49.57</v>
      </c>
      <c r="E28575" s="96">
        <v>49.96</v>
      </c>
      <c r="F28575" s="12">
        <v>1192888</v>
      </c>
    </row>
    <row r="28576" spans="2:6">
      <c r="B28576" s="21">
        <v>43000</v>
      </c>
      <c r="C28576" s="122" t="s">
        <v>158</v>
      </c>
      <c r="D28576" s="117">
        <v>122.67</v>
      </c>
      <c r="E28576" s="96">
        <v>121.68</v>
      </c>
      <c r="F28576" s="12">
        <v>466720</v>
      </c>
    </row>
    <row r="28577" spans="2:6">
      <c r="B28577" s="21">
        <v>43000</v>
      </c>
      <c r="C28577" s="122" t="s">
        <v>159</v>
      </c>
      <c r="D28577" s="117">
        <v>71.599999999999994</v>
      </c>
      <c r="E28577" s="96">
        <v>71.400000000000006</v>
      </c>
      <c r="F28577" s="12">
        <v>10446623</v>
      </c>
    </row>
    <row r="28578" spans="2:6">
      <c r="B28578" s="21">
        <v>43000</v>
      </c>
      <c r="C28578" s="122" t="s">
        <v>160</v>
      </c>
      <c r="D28578" s="117">
        <v>32.340000000000003</v>
      </c>
      <c r="E28578" s="96">
        <v>32.68</v>
      </c>
      <c r="F28578" s="12">
        <v>1670815</v>
      </c>
    </row>
    <row r="28579" spans="2:6">
      <c r="B28579" s="21">
        <v>43000</v>
      </c>
      <c r="C28579" s="122" t="s">
        <v>161</v>
      </c>
      <c r="D28579" s="117">
        <v>33.53</v>
      </c>
      <c r="E28579" s="96">
        <v>33.15</v>
      </c>
      <c r="F28579" s="12">
        <v>3348834</v>
      </c>
    </row>
    <row r="28580" spans="2:6">
      <c r="B28580" s="21">
        <v>43000</v>
      </c>
      <c r="C28580" s="122" t="s">
        <v>162</v>
      </c>
      <c r="D28580" s="117">
        <v>66.900000000000006</v>
      </c>
      <c r="E28580" s="96">
        <v>66.66</v>
      </c>
      <c r="F28580" s="12">
        <v>2181051</v>
      </c>
    </row>
    <row r="28581" spans="2:6">
      <c r="B28581" s="21">
        <v>43000</v>
      </c>
      <c r="C28581" s="122" t="s">
        <v>163</v>
      </c>
      <c r="D28581" s="117">
        <v>124.58</v>
      </c>
      <c r="E28581" s="96">
        <v>124.43</v>
      </c>
      <c r="F28581" s="12">
        <v>2616709</v>
      </c>
    </row>
    <row r="28582" spans="2:6">
      <c r="B28582" s="21">
        <v>43000</v>
      </c>
      <c r="C28582" s="122" t="s">
        <v>164</v>
      </c>
      <c r="D28582" s="117">
        <v>142.75</v>
      </c>
      <c r="E28582" s="96">
        <v>142.59</v>
      </c>
      <c r="F28582" s="12">
        <v>1009627</v>
      </c>
    </row>
    <row r="28583" spans="2:6">
      <c r="B28583" s="21">
        <v>43000</v>
      </c>
      <c r="C28583" s="122" t="s">
        <v>165</v>
      </c>
      <c r="D28583" s="117">
        <v>37.1</v>
      </c>
      <c r="E28583" s="96">
        <v>37.18</v>
      </c>
      <c r="F28583" s="12">
        <v>1231685</v>
      </c>
    </row>
    <row r="28584" spans="2:6">
      <c r="B28584" s="21">
        <v>43000</v>
      </c>
      <c r="C28584" s="122" t="s">
        <v>166</v>
      </c>
      <c r="D28584" s="117">
        <v>106.2</v>
      </c>
      <c r="E28584" s="96">
        <v>106.6</v>
      </c>
      <c r="F28584" s="12">
        <v>733778</v>
      </c>
    </row>
    <row r="28585" spans="2:6">
      <c r="B28585" s="21">
        <v>43000</v>
      </c>
      <c r="C28585" s="122" t="s">
        <v>167</v>
      </c>
      <c r="D28585" s="117">
        <v>58.73</v>
      </c>
      <c r="E28585" s="96">
        <v>59.23</v>
      </c>
      <c r="F28585" s="12">
        <v>1988782</v>
      </c>
    </row>
    <row r="28586" spans="2:6">
      <c r="B28586" s="21">
        <v>43000</v>
      </c>
      <c r="C28586" s="122" t="s">
        <v>168</v>
      </c>
      <c r="D28586" s="117">
        <v>101.05</v>
      </c>
      <c r="E28586" s="96">
        <v>100.6</v>
      </c>
      <c r="F28586" s="12">
        <v>2720047</v>
      </c>
    </row>
    <row r="28587" spans="2:6">
      <c r="B28587" s="21">
        <v>43000</v>
      </c>
      <c r="C28587" s="122" t="s">
        <v>169</v>
      </c>
      <c r="D28587" s="117">
        <v>64.5</v>
      </c>
      <c r="E28587" s="96">
        <v>64.33</v>
      </c>
      <c r="F28587" s="12">
        <v>3513512</v>
      </c>
    </row>
    <row r="28588" spans="2:6">
      <c r="B28588" s="21">
        <v>43000</v>
      </c>
      <c r="C28588" s="122" t="s">
        <v>170</v>
      </c>
      <c r="D28588" s="117">
        <v>143.31</v>
      </c>
      <c r="E28588" s="96">
        <v>143.88999999999999</v>
      </c>
      <c r="F28588" s="12">
        <v>3549466</v>
      </c>
    </row>
    <row r="28589" spans="2:6">
      <c r="B28589" s="21">
        <v>43000</v>
      </c>
      <c r="C28589" s="122" t="s">
        <v>171</v>
      </c>
      <c r="D28589" s="117">
        <v>69.319999999999993</v>
      </c>
      <c r="E28589" s="96">
        <v>69.63</v>
      </c>
      <c r="F28589" s="12">
        <v>1293253</v>
      </c>
    </row>
    <row r="28590" spans="2:6">
      <c r="B28590" s="21">
        <v>43000</v>
      </c>
      <c r="C28590" s="122" t="s">
        <v>172</v>
      </c>
      <c r="D28590" s="117">
        <v>35.83</v>
      </c>
      <c r="E28590" s="96">
        <v>35.229999999999997</v>
      </c>
      <c r="F28590" s="12">
        <v>3144631</v>
      </c>
    </row>
    <row r="28591" spans="2:6">
      <c r="B28591" s="21">
        <v>43000</v>
      </c>
      <c r="C28591" s="122" t="s">
        <v>173</v>
      </c>
      <c r="D28591" s="117">
        <v>36.090000000000003</v>
      </c>
      <c r="E28591" s="96">
        <v>36.35</v>
      </c>
      <c r="F28591" s="12">
        <v>2596961</v>
      </c>
    </row>
    <row r="28592" spans="2:6">
      <c r="B28592" s="21">
        <v>43000</v>
      </c>
      <c r="C28592" s="122" t="s">
        <v>174</v>
      </c>
      <c r="D28592" s="117">
        <v>48.45</v>
      </c>
      <c r="E28592" s="96">
        <v>48.61</v>
      </c>
      <c r="F28592" s="12">
        <v>1310084</v>
      </c>
    </row>
    <row r="28593" spans="2:6">
      <c r="B28593" s="21">
        <v>43000</v>
      </c>
      <c r="C28593" s="122" t="s">
        <v>175</v>
      </c>
      <c r="D28593" s="117">
        <v>4.16</v>
      </c>
      <c r="E28593" s="96">
        <v>4.22</v>
      </c>
      <c r="F28593" s="12">
        <v>18635374</v>
      </c>
    </row>
    <row r="28594" spans="2:6">
      <c r="B28594" s="21">
        <v>43000</v>
      </c>
      <c r="C28594" s="122" t="s">
        <v>176</v>
      </c>
      <c r="D28594" s="117">
        <v>73.16</v>
      </c>
      <c r="E28594" s="96">
        <v>73.13</v>
      </c>
      <c r="F28594" s="12">
        <v>1098037</v>
      </c>
    </row>
    <row r="28595" spans="2:6">
      <c r="B28595" s="21">
        <v>43000</v>
      </c>
      <c r="C28595" s="122" t="s">
        <v>177</v>
      </c>
      <c r="D28595" s="117">
        <v>359.54</v>
      </c>
      <c r="E28595" s="96">
        <v>360.3</v>
      </c>
      <c r="F28595" s="12">
        <v>2078451</v>
      </c>
    </row>
    <row r="28596" spans="2:6">
      <c r="B28596" s="21">
        <v>43000</v>
      </c>
      <c r="C28596" s="122" t="s">
        <v>178</v>
      </c>
      <c r="D28596" s="117">
        <v>182.13</v>
      </c>
      <c r="E28596" s="96">
        <v>182.74</v>
      </c>
      <c r="F28596" s="12">
        <v>1628029</v>
      </c>
    </row>
    <row r="28597" spans="2:6">
      <c r="B28597" s="21">
        <v>43000</v>
      </c>
      <c r="C28597" s="122" t="s">
        <v>179</v>
      </c>
      <c r="D28597" s="117">
        <v>75.52</v>
      </c>
      <c r="E28597" s="96">
        <v>75.88</v>
      </c>
      <c r="F28597" s="12">
        <v>223041</v>
      </c>
    </row>
    <row r="28598" spans="2:6">
      <c r="B28598" s="21">
        <v>43000</v>
      </c>
      <c r="C28598" s="122" t="s">
        <v>180</v>
      </c>
      <c r="D28598" s="117">
        <v>71.38</v>
      </c>
      <c r="E28598" s="96">
        <v>71.19</v>
      </c>
      <c r="F28598" s="12">
        <v>2533279</v>
      </c>
    </row>
    <row r="28599" spans="2:6">
      <c r="B28599" s="21">
        <v>43000</v>
      </c>
      <c r="C28599" s="122" t="s">
        <v>181</v>
      </c>
      <c r="D28599" s="117">
        <v>131.41999999999999</v>
      </c>
      <c r="E28599" s="96">
        <v>129.83000000000001</v>
      </c>
      <c r="F28599" s="12">
        <v>1093772</v>
      </c>
    </row>
    <row r="28600" spans="2:6">
      <c r="B28600" s="21">
        <v>43000</v>
      </c>
      <c r="C28600" s="122" t="s">
        <v>182</v>
      </c>
      <c r="D28600" s="117">
        <v>72.81</v>
      </c>
      <c r="E28600" s="96">
        <v>73.42</v>
      </c>
      <c r="F28600" s="12">
        <v>1023469</v>
      </c>
    </row>
    <row r="28601" spans="2:6">
      <c r="B28601" s="21">
        <v>43000</v>
      </c>
      <c r="C28601" s="122" t="s">
        <v>183</v>
      </c>
      <c r="D28601" s="117">
        <v>37.28</v>
      </c>
      <c r="E28601" s="96">
        <v>38.1</v>
      </c>
      <c r="F28601" s="12">
        <v>21749229</v>
      </c>
    </row>
    <row r="28602" spans="2:6">
      <c r="B28602" s="21">
        <v>43000</v>
      </c>
      <c r="C28602" s="122" t="s">
        <v>184</v>
      </c>
      <c r="D28602" s="117">
        <v>132.93</v>
      </c>
      <c r="E28602" s="96">
        <v>134.16999999999999</v>
      </c>
      <c r="F28602" s="12">
        <v>770681</v>
      </c>
    </row>
    <row r="28603" spans="2:6">
      <c r="B28603" s="21">
        <v>43000</v>
      </c>
      <c r="C28603" s="122" t="s">
        <v>185</v>
      </c>
      <c r="D28603" s="117">
        <v>313</v>
      </c>
      <c r="E28603" s="96">
        <v>314.31</v>
      </c>
      <c r="F28603" s="12">
        <v>931280</v>
      </c>
    </row>
    <row r="28604" spans="2:6">
      <c r="B28604" s="21">
        <v>43000</v>
      </c>
      <c r="C28604" s="122" t="s">
        <v>186</v>
      </c>
      <c r="D28604" s="117">
        <v>166.89</v>
      </c>
      <c r="E28604" s="96">
        <v>167.98</v>
      </c>
      <c r="F28604" s="12">
        <v>925006</v>
      </c>
    </row>
    <row r="28605" spans="2:6">
      <c r="B28605" s="21">
        <v>43000</v>
      </c>
      <c r="C28605" s="122" t="s">
        <v>187</v>
      </c>
      <c r="D28605" s="117">
        <v>47.3</v>
      </c>
      <c r="E28605" s="96">
        <v>46.47</v>
      </c>
      <c r="F28605" s="12">
        <v>2774009</v>
      </c>
    </row>
    <row r="28606" spans="2:6">
      <c r="B28606" s="21">
        <v>43000</v>
      </c>
      <c r="C28606" s="122" t="s">
        <v>188</v>
      </c>
      <c r="D28606" s="117">
        <v>90.74</v>
      </c>
      <c r="E28606" s="96">
        <v>92.22</v>
      </c>
      <c r="F28606" s="12">
        <v>3495566</v>
      </c>
    </row>
    <row r="28607" spans="2:6">
      <c r="B28607" s="21">
        <v>43000</v>
      </c>
      <c r="C28607" s="122" t="s">
        <v>189</v>
      </c>
      <c r="D28607" s="117">
        <v>29.58</v>
      </c>
      <c r="E28607" s="96">
        <v>29.2</v>
      </c>
      <c r="F28607" s="12">
        <v>2626025</v>
      </c>
    </row>
    <row r="28608" spans="2:6">
      <c r="B28608" s="21">
        <v>43000</v>
      </c>
      <c r="C28608" s="122" t="s">
        <v>190</v>
      </c>
      <c r="D28608" s="117">
        <v>81.31</v>
      </c>
      <c r="E28608" s="96">
        <v>81.94</v>
      </c>
      <c r="F28608" s="12">
        <v>1716661</v>
      </c>
    </row>
    <row r="28609" spans="2:6">
      <c r="B28609" s="21">
        <v>43000</v>
      </c>
      <c r="C28609" s="122" t="s">
        <v>191</v>
      </c>
      <c r="D28609" s="117">
        <v>26.34</v>
      </c>
      <c r="E28609" s="96">
        <v>26.58</v>
      </c>
      <c r="F28609" s="12">
        <v>4461859</v>
      </c>
    </row>
    <row r="28610" spans="2:6">
      <c r="B28610" s="21">
        <v>43000</v>
      </c>
      <c r="C28610" s="122" t="s">
        <v>192</v>
      </c>
      <c r="D28610" s="117">
        <v>39.35</v>
      </c>
      <c r="E28610" s="96">
        <v>39.950000000000003</v>
      </c>
      <c r="F28610" s="12">
        <v>2541792</v>
      </c>
    </row>
    <row r="28611" spans="2:6">
      <c r="B28611" s="21">
        <v>43000</v>
      </c>
      <c r="C28611" s="122" t="s">
        <v>193</v>
      </c>
      <c r="D28611" s="117">
        <v>130.41999999999999</v>
      </c>
      <c r="E28611" s="96">
        <v>130.47999999999999</v>
      </c>
      <c r="F28611" s="12">
        <v>1980416</v>
      </c>
    </row>
    <row r="28612" spans="2:6">
      <c r="B28612" s="21">
        <v>43000</v>
      </c>
      <c r="C28612" s="122" t="s">
        <v>194</v>
      </c>
      <c r="D28612" s="117">
        <v>232.96</v>
      </c>
      <c r="E28612" s="96">
        <v>239.77</v>
      </c>
      <c r="F28612" s="12">
        <v>1196838</v>
      </c>
    </row>
    <row r="28613" spans="2:6">
      <c r="B28613" s="21">
        <v>43000</v>
      </c>
      <c r="C28613" s="122" t="s">
        <v>195</v>
      </c>
      <c r="D28613" s="117">
        <v>48.7</v>
      </c>
      <c r="E28613" s="96">
        <v>49.08</v>
      </c>
      <c r="F28613" s="12">
        <v>7388171</v>
      </c>
    </row>
    <row r="28614" spans="2:6">
      <c r="B28614" s="21">
        <v>43000</v>
      </c>
      <c r="C28614" s="122" t="s">
        <v>196</v>
      </c>
      <c r="D28614" s="117">
        <v>160.9</v>
      </c>
      <c r="E28614" s="96">
        <v>161.29</v>
      </c>
      <c r="F28614" s="12">
        <v>1535895</v>
      </c>
    </row>
    <row r="28615" spans="2:6">
      <c r="B28615" s="21">
        <v>43000</v>
      </c>
      <c r="C28615" s="122" t="s">
        <v>197</v>
      </c>
      <c r="D28615" s="117">
        <v>16.05</v>
      </c>
      <c r="E28615" s="96">
        <v>16.149999999999999</v>
      </c>
      <c r="F28615" s="12">
        <v>9265338</v>
      </c>
    </row>
    <row r="28616" spans="2:6">
      <c r="B28616" s="21">
        <v>43000</v>
      </c>
      <c r="C28616" s="122" t="s">
        <v>198</v>
      </c>
      <c r="D28616" s="117">
        <v>45.86</v>
      </c>
      <c r="E28616" s="96">
        <v>45.13</v>
      </c>
      <c r="F28616" s="12">
        <v>3461230</v>
      </c>
    </row>
    <row r="28617" spans="2:6">
      <c r="B28617" s="21">
        <v>43000</v>
      </c>
      <c r="C28617" s="122" t="s">
        <v>199</v>
      </c>
      <c r="D28617" s="117">
        <v>94.79</v>
      </c>
      <c r="E28617" s="96">
        <v>94.94</v>
      </c>
      <c r="F28617" s="12">
        <v>2254438</v>
      </c>
    </row>
    <row r="28618" spans="2:6">
      <c r="B28618" s="21">
        <v>43000</v>
      </c>
      <c r="C28618" s="122" t="s">
        <v>200</v>
      </c>
      <c r="D28618" s="117">
        <v>32.659999999999997</v>
      </c>
      <c r="E28618" s="96">
        <v>33.369999999999997</v>
      </c>
      <c r="F28618" s="12">
        <v>28234858</v>
      </c>
    </row>
    <row r="28619" spans="2:6">
      <c r="B28619" s="21">
        <v>43000</v>
      </c>
      <c r="C28619" s="122" t="s">
        <v>201</v>
      </c>
      <c r="D28619" s="117">
        <v>32.090000000000003</v>
      </c>
      <c r="E28619" s="96">
        <v>32.06</v>
      </c>
      <c r="F28619" s="12">
        <v>960292</v>
      </c>
    </row>
    <row r="28620" spans="2:6">
      <c r="B28620" s="21">
        <v>43000</v>
      </c>
      <c r="C28620" s="122" t="s">
        <v>202</v>
      </c>
      <c r="D28620" s="117">
        <v>52.55</v>
      </c>
      <c r="E28620" s="96">
        <v>53.1</v>
      </c>
      <c r="F28620" s="12">
        <v>3796058</v>
      </c>
    </row>
    <row r="28621" spans="2:6">
      <c r="B28621" s="21">
        <v>43000</v>
      </c>
      <c r="C28621" s="122" t="s">
        <v>203</v>
      </c>
      <c r="D28621" s="117">
        <v>137.37</v>
      </c>
      <c r="E28621" s="96">
        <v>136.65</v>
      </c>
      <c r="F28621" s="12">
        <v>562988</v>
      </c>
    </row>
    <row r="28622" spans="2:6">
      <c r="B28622" s="21">
        <v>43000</v>
      </c>
      <c r="C28622" s="122" t="s">
        <v>204</v>
      </c>
      <c r="D28622" s="117">
        <v>18.5</v>
      </c>
      <c r="E28622" s="96">
        <v>18.54</v>
      </c>
      <c r="F28622" s="12">
        <v>7013532</v>
      </c>
    </row>
    <row r="28623" spans="2:6">
      <c r="B28623" s="21">
        <v>43000</v>
      </c>
      <c r="C28623" s="122" t="s">
        <v>205</v>
      </c>
      <c r="D28623" s="117">
        <v>71.959999999999994</v>
      </c>
      <c r="E28623" s="96">
        <v>72.06</v>
      </c>
      <c r="F28623" s="12">
        <v>3568271</v>
      </c>
    </row>
    <row r="28624" spans="2:6">
      <c r="B28624" s="21">
        <v>43000</v>
      </c>
      <c r="C28624" s="122" t="s">
        <v>206</v>
      </c>
      <c r="D28624" s="117">
        <v>76.239999999999995</v>
      </c>
      <c r="E28624" s="96">
        <v>76.23</v>
      </c>
      <c r="F28624" s="12">
        <v>2411874</v>
      </c>
    </row>
    <row r="28625" spans="2:6">
      <c r="B28625" s="21">
        <v>43000</v>
      </c>
      <c r="C28625" s="122" t="s">
        <v>207</v>
      </c>
      <c r="D28625" s="117">
        <v>79.2</v>
      </c>
      <c r="E28625" s="96">
        <v>79.63</v>
      </c>
      <c r="F28625" s="12">
        <v>6534109</v>
      </c>
    </row>
    <row r="28626" spans="2:6">
      <c r="B28626" s="21">
        <v>43000</v>
      </c>
      <c r="C28626" s="122" t="s">
        <v>208</v>
      </c>
      <c r="D28626" s="117">
        <v>116.41</v>
      </c>
      <c r="E28626" s="96">
        <v>117.29</v>
      </c>
      <c r="F28626" s="12">
        <v>5307066</v>
      </c>
    </row>
    <row r="28627" spans="2:6">
      <c r="B28627" s="21">
        <v>43000</v>
      </c>
      <c r="C28627" s="122" t="s">
        <v>209</v>
      </c>
      <c r="D28627" s="117">
        <v>125.58</v>
      </c>
      <c r="E28627" s="96">
        <v>127.06</v>
      </c>
      <c r="F28627" s="12">
        <v>849171</v>
      </c>
    </row>
    <row r="28628" spans="2:6">
      <c r="B28628" s="21">
        <v>43000</v>
      </c>
      <c r="C28628" s="122" t="s">
        <v>210</v>
      </c>
      <c r="D28628" s="117">
        <v>77.540000000000006</v>
      </c>
      <c r="E28628" s="96">
        <v>77.040000000000006</v>
      </c>
      <c r="F28628" s="12">
        <v>1838987</v>
      </c>
    </row>
    <row r="28629" spans="2:6">
      <c r="B28629" s="21">
        <v>43000</v>
      </c>
      <c r="C28629" s="122" t="s">
        <v>211</v>
      </c>
      <c r="D28629" s="117">
        <v>48.26</v>
      </c>
      <c r="E28629" s="96">
        <v>48.47</v>
      </c>
      <c r="F28629" s="12">
        <v>4601630</v>
      </c>
    </row>
    <row r="28630" spans="2:6">
      <c r="B28630" s="21">
        <v>43000</v>
      </c>
      <c r="C28630" s="122" t="s">
        <v>212</v>
      </c>
      <c r="D28630" s="117">
        <v>124.58</v>
      </c>
      <c r="E28630" s="96">
        <v>123.75</v>
      </c>
      <c r="F28630" s="12">
        <v>1864332</v>
      </c>
    </row>
    <row r="28631" spans="2:6">
      <c r="B28631" s="21">
        <v>43000</v>
      </c>
      <c r="C28631" s="122" t="s">
        <v>213</v>
      </c>
      <c r="D28631" s="117">
        <v>60.38</v>
      </c>
      <c r="E28631" s="96">
        <v>61.41</v>
      </c>
      <c r="F28631" s="12">
        <v>2111776</v>
      </c>
    </row>
    <row r="28632" spans="2:6">
      <c r="B28632" s="21">
        <v>43000</v>
      </c>
      <c r="C28632" s="122" t="s">
        <v>214</v>
      </c>
      <c r="D28632" s="117">
        <v>76.77</v>
      </c>
      <c r="E28632" s="96">
        <v>77.66</v>
      </c>
      <c r="F28632" s="12">
        <v>3513435</v>
      </c>
    </row>
    <row r="28633" spans="2:6">
      <c r="B28633" s="21">
        <v>43000</v>
      </c>
      <c r="C28633" s="122" t="s">
        <v>215</v>
      </c>
      <c r="D28633" s="117">
        <v>101.55</v>
      </c>
      <c r="E28633" s="96">
        <v>102.11</v>
      </c>
      <c r="F28633" s="12">
        <v>1026597</v>
      </c>
    </row>
    <row r="28634" spans="2:6">
      <c r="B28634" s="21">
        <v>43000</v>
      </c>
      <c r="C28634" s="122" t="s">
        <v>216</v>
      </c>
      <c r="D28634" s="117">
        <v>36.880000000000003</v>
      </c>
      <c r="E28634" s="96">
        <v>36.9</v>
      </c>
      <c r="F28634" s="12">
        <v>3201245</v>
      </c>
    </row>
    <row r="28635" spans="2:6">
      <c r="B28635" s="21">
        <v>43000</v>
      </c>
      <c r="C28635" s="122" t="s">
        <v>217</v>
      </c>
      <c r="D28635" s="117">
        <v>86.47</v>
      </c>
      <c r="E28635" s="96">
        <v>86.78</v>
      </c>
      <c r="F28635" s="12">
        <v>1906334</v>
      </c>
    </row>
    <row r="28636" spans="2:6">
      <c r="B28636" s="21">
        <v>43000</v>
      </c>
      <c r="C28636" s="122" t="s">
        <v>218</v>
      </c>
      <c r="D28636" s="117">
        <v>98.55</v>
      </c>
      <c r="E28636" s="96">
        <v>98.6</v>
      </c>
      <c r="F28636" s="12">
        <v>6359080</v>
      </c>
    </row>
    <row r="28637" spans="2:6">
      <c r="B28637" s="21">
        <v>43000</v>
      </c>
      <c r="C28637" s="122" t="s">
        <v>219</v>
      </c>
      <c r="D28637" s="117">
        <v>21.34</v>
      </c>
      <c r="E28637" s="96">
        <v>21.41</v>
      </c>
      <c r="F28637" s="12">
        <v>2373848</v>
      </c>
    </row>
    <row r="28638" spans="2:6">
      <c r="B28638" s="21">
        <v>43000</v>
      </c>
      <c r="C28638" s="122" t="s">
        <v>220</v>
      </c>
      <c r="D28638" s="117">
        <v>20.23</v>
      </c>
      <c r="E28638" s="96">
        <v>20.420000000000002</v>
      </c>
      <c r="F28638" s="12">
        <v>1896092</v>
      </c>
    </row>
    <row r="28639" spans="2:6">
      <c r="B28639" s="21">
        <v>43000</v>
      </c>
      <c r="C28639" s="122" t="s">
        <v>221</v>
      </c>
      <c r="D28639" s="117">
        <v>53.28</v>
      </c>
      <c r="E28639" s="96">
        <v>53.26</v>
      </c>
      <c r="F28639" s="12">
        <v>1006321</v>
      </c>
    </row>
    <row r="28640" spans="2:6">
      <c r="B28640" s="21">
        <v>43000</v>
      </c>
      <c r="C28640" s="122" t="s">
        <v>222</v>
      </c>
      <c r="D28640" s="117">
        <v>101.03</v>
      </c>
      <c r="E28640" s="96">
        <v>102.78</v>
      </c>
      <c r="F28640" s="12">
        <v>1358791</v>
      </c>
    </row>
    <row r="28641" spans="2:6">
      <c r="B28641" s="21">
        <v>43000</v>
      </c>
      <c r="C28641" s="122" t="s">
        <v>223</v>
      </c>
      <c r="D28641" s="117">
        <v>116.4</v>
      </c>
      <c r="E28641" s="96">
        <v>114.51</v>
      </c>
      <c r="F28641" s="12">
        <v>2040956</v>
      </c>
    </row>
    <row r="28642" spans="2:6">
      <c r="B28642" s="21">
        <v>43000</v>
      </c>
      <c r="C28642" s="122" t="s">
        <v>224</v>
      </c>
      <c r="D28642" s="117">
        <v>83.12</v>
      </c>
      <c r="E28642" s="96">
        <v>84.62</v>
      </c>
      <c r="F28642" s="12">
        <v>2232309</v>
      </c>
    </row>
    <row r="28643" spans="2:6">
      <c r="B28643" s="21">
        <v>43000</v>
      </c>
      <c r="C28643" s="122" t="s">
        <v>225</v>
      </c>
      <c r="D28643" s="117">
        <v>91.9</v>
      </c>
      <c r="E28643" s="96">
        <v>92.43</v>
      </c>
      <c r="F28643" s="12">
        <v>491340</v>
      </c>
    </row>
    <row r="28644" spans="2:6">
      <c r="B28644" s="21">
        <v>43000</v>
      </c>
      <c r="C28644" s="122" t="s">
        <v>226</v>
      </c>
      <c r="D28644" s="117">
        <v>89.32</v>
      </c>
      <c r="E28644" s="96">
        <v>88.74</v>
      </c>
      <c r="F28644" s="12">
        <v>1360930</v>
      </c>
    </row>
    <row r="28645" spans="2:6">
      <c r="B28645" s="21">
        <v>43000</v>
      </c>
      <c r="C28645" s="122" t="s">
        <v>227</v>
      </c>
      <c r="D28645" s="117">
        <v>29.44</v>
      </c>
      <c r="E28645" s="96">
        <v>29.11</v>
      </c>
      <c r="F28645" s="12">
        <v>780397</v>
      </c>
    </row>
    <row r="28646" spans="2:6">
      <c r="B28646" s="21">
        <v>43000</v>
      </c>
      <c r="C28646" s="122" t="s">
        <v>228</v>
      </c>
      <c r="D28646" s="117">
        <v>82.94</v>
      </c>
      <c r="E28646" s="96">
        <v>82.88</v>
      </c>
      <c r="F28646" s="12">
        <v>1898713</v>
      </c>
    </row>
    <row r="28647" spans="2:6">
      <c r="B28647" s="21">
        <v>43000</v>
      </c>
      <c r="C28647" s="122" t="s">
        <v>229</v>
      </c>
      <c r="D28647" s="117">
        <v>109.22</v>
      </c>
      <c r="E28647" s="96">
        <v>108.38</v>
      </c>
      <c r="F28647" s="12">
        <v>634925</v>
      </c>
    </row>
    <row r="28648" spans="2:6">
      <c r="B28648" s="21">
        <v>43000</v>
      </c>
      <c r="C28648" s="122" t="s">
        <v>230</v>
      </c>
      <c r="D28648" s="117">
        <v>85.36</v>
      </c>
      <c r="E28648" s="96">
        <v>84.25</v>
      </c>
      <c r="F28648" s="12">
        <v>1799186</v>
      </c>
    </row>
    <row r="28649" spans="2:6">
      <c r="B28649" s="21">
        <v>43000</v>
      </c>
      <c r="C28649" s="122" t="s">
        <v>231</v>
      </c>
      <c r="D28649" s="117">
        <v>61.23</v>
      </c>
      <c r="E28649" s="96">
        <v>57.49</v>
      </c>
      <c r="F28649" s="12">
        <v>7743544</v>
      </c>
    </row>
    <row r="28650" spans="2:6">
      <c r="B28650" s="21">
        <v>43000</v>
      </c>
      <c r="C28650" s="122" t="s">
        <v>232</v>
      </c>
      <c r="D28650" s="117">
        <v>35.229999999999997</v>
      </c>
      <c r="E28650" s="96">
        <v>35.78</v>
      </c>
      <c r="F28650" s="12">
        <v>4734876</v>
      </c>
    </row>
    <row r="28651" spans="2:6">
      <c r="B28651" s="21">
        <v>43000</v>
      </c>
      <c r="C28651" s="122" t="s">
        <v>233</v>
      </c>
      <c r="D28651" s="117">
        <v>70.14</v>
      </c>
      <c r="E28651" s="96">
        <v>69.959999999999994</v>
      </c>
      <c r="F28651" s="12">
        <v>4078750</v>
      </c>
    </row>
    <row r="28652" spans="2:6">
      <c r="B28652" s="21">
        <v>43000</v>
      </c>
      <c r="C28652" s="122" t="s">
        <v>234</v>
      </c>
      <c r="D28652" s="117">
        <v>84.42</v>
      </c>
      <c r="E28652" s="96">
        <v>85.51</v>
      </c>
      <c r="F28652" s="12">
        <v>2674002</v>
      </c>
    </row>
    <row r="28653" spans="2:6">
      <c r="B28653" s="21">
        <v>43000</v>
      </c>
      <c r="C28653" s="122" t="s">
        <v>235</v>
      </c>
      <c r="D28653" s="117">
        <v>117.46</v>
      </c>
      <c r="E28653" s="96">
        <v>118.5</v>
      </c>
      <c r="F28653" s="12">
        <v>2077341</v>
      </c>
    </row>
    <row r="28654" spans="2:6">
      <c r="B28654" s="21">
        <v>43000</v>
      </c>
      <c r="C28654" s="122" t="s">
        <v>236</v>
      </c>
      <c r="D28654" s="117">
        <v>38.130000000000003</v>
      </c>
      <c r="E28654" s="96">
        <v>38.29</v>
      </c>
      <c r="F28654" s="12">
        <v>4866093</v>
      </c>
    </row>
    <row r="28655" spans="2:6">
      <c r="B28655" s="21">
        <v>43000</v>
      </c>
      <c r="C28655" s="122" t="s">
        <v>237</v>
      </c>
      <c r="D28655" s="117">
        <v>131</v>
      </c>
      <c r="E28655" s="96">
        <v>131.33000000000001</v>
      </c>
      <c r="F28655" s="12">
        <v>761922</v>
      </c>
    </row>
    <row r="28656" spans="2:6">
      <c r="B28656" s="21">
        <v>43000</v>
      </c>
      <c r="C28656" s="122" t="s">
        <v>238</v>
      </c>
      <c r="D28656" s="117">
        <v>82.75</v>
      </c>
      <c r="E28656" s="96">
        <v>81.59</v>
      </c>
      <c r="F28656" s="12">
        <v>1140724</v>
      </c>
    </row>
    <row r="28657" spans="2:6">
      <c r="B28657" s="21">
        <v>43000</v>
      </c>
      <c r="C28657" s="122" t="s">
        <v>239</v>
      </c>
      <c r="D28657" s="117">
        <v>100.1</v>
      </c>
      <c r="E28657" s="96">
        <v>105.04</v>
      </c>
      <c r="F28657" s="12">
        <v>12473475</v>
      </c>
    </row>
    <row r="28658" spans="2:6">
      <c r="B28658" s="21">
        <v>43000</v>
      </c>
      <c r="C28658" s="122" t="s">
        <v>240</v>
      </c>
      <c r="D28658" s="117">
        <v>78.92</v>
      </c>
      <c r="E28658" s="96">
        <v>78.28</v>
      </c>
      <c r="F28658" s="12">
        <v>1275912</v>
      </c>
    </row>
    <row r="28659" spans="2:6">
      <c r="B28659" s="21">
        <v>43000</v>
      </c>
      <c r="C28659" s="122" t="s">
        <v>241</v>
      </c>
      <c r="D28659" s="117">
        <v>108.63</v>
      </c>
      <c r="E28659" s="96">
        <v>107.58</v>
      </c>
      <c r="F28659" s="12">
        <v>2173326</v>
      </c>
    </row>
    <row r="28660" spans="2:6">
      <c r="B28660" s="21">
        <v>43000</v>
      </c>
      <c r="C28660" s="122" t="s">
        <v>242</v>
      </c>
      <c r="D28660" s="117">
        <v>85.8</v>
      </c>
      <c r="E28660" s="96">
        <v>86.48</v>
      </c>
      <c r="F28660" s="12">
        <v>617740</v>
      </c>
    </row>
    <row r="28661" spans="2:6">
      <c r="B28661" s="21">
        <v>43000</v>
      </c>
      <c r="C28661" s="122" t="s">
        <v>243</v>
      </c>
      <c r="D28661" s="117">
        <v>63.35</v>
      </c>
      <c r="E28661" s="96">
        <v>63.44</v>
      </c>
      <c r="F28661" s="12">
        <v>2271452</v>
      </c>
    </row>
    <row r="28662" spans="2:6">
      <c r="B28662" s="21">
        <v>43000</v>
      </c>
      <c r="C28662" s="122" t="s">
        <v>244</v>
      </c>
      <c r="D28662" s="117">
        <v>93.77</v>
      </c>
      <c r="E28662" s="96">
        <v>94.55</v>
      </c>
      <c r="F28662" s="12">
        <v>2290433</v>
      </c>
    </row>
    <row r="28663" spans="2:6">
      <c r="B28663" s="21">
        <v>43000</v>
      </c>
      <c r="C28663" s="122" t="s">
        <v>245</v>
      </c>
      <c r="D28663" s="117">
        <v>447.1</v>
      </c>
      <c r="E28663" s="96">
        <v>441.66</v>
      </c>
      <c r="F28663" s="12">
        <v>407930</v>
      </c>
    </row>
    <row r="28664" spans="2:6">
      <c r="B28664" s="21">
        <v>43000</v>
      </c>
      <c r="C28664" s="122" t="s">
        <v>246</v>
      </c>
      <c r="D28664" s="117">
        <v>66.099999999999994</v>
      </c>
      <c r="E28664" s="96">
        <v>65.88</v>
      </c>
      <c r="F28664" s="12">
        <v>1822556</v>
      </c>
    </row>
    <row r="28665" spans="2:6">
      <c r="B28665" s="21">
        <v>43000</v>
      </c>
      <c r="C28665" s="122" t="s">
        <v>247</v>
      </c>
      <c r="D28665" s="117">
        <v>63.75</v>
      </c>
      <c r="E28665" s="96">
        <v>64.260000000000005</v>
      </c>
      <c r="F28665" s="12">
        <v>2202770</v>
      </c>
    </row>
    <row r="28666" spans="2:6">
      <c r="B28666" s="21">
        <v>43000</v>
      </c>
      <c r="C28666" s="122" t="s">
        <v>248</v>
      </c>
      <c r="D28666" s="117">
        <v>61.59</v>
      </c>
      <c r="E28666" s="96">
        <v>60.71</v>
      </c>
      <c r="F28666" s="12">
        <v>1678498</v>
      </c>
    </row>
    <row r="28667" spans="2:6">
      <c r="B28667" s="21">
        <v>43000</v>
      </c>
      <c r="C28667" s="122" t="s">
        <v>249</v>
      </c>
      <c r="D28667" s="117">
        <v>61.65</v>
      </c>
      <c r="E28667" s="96">
        <v>62.29</v>
      </c>
      <c r="F28667" s="12">
        <v>2916660</v>
      </c>
    </row>
    <row r="28668" spans="2:6">
      <c r="B28668" s="21">
        <v>43000</v>
      </c>
      <c r="C28668" s="122" t="s">
        <v>250</v>
      </c>
      <c r="D28668" s="117">
        <v>255.74</v>
      </c>
      <c r="E28668" s="96">
        <v>255</v>
      </c>
      <c r="F28668" s="12">
        <v>393085</v>
      </c>
    </row>
    <row r="28669" spans="2:6">
      <c r="B28669" s="21">
        <v>43000</v>
      </c>
      <c r="C28669" s="122" t="s">
        <v>251</v>
      </c>
      <c r="D28669" s="117">
        <v>41.68</v>
      </c>
      <c r="E28669" s="96">
        <v>41.82</v>
      </c>
      <c r="F28669" s="12">
        <v>1527041</v>
      </c>
    </row>
    <row r="28670" spans="2:6">
      <c r="B28670" s="21">
        <v>43000</v>
      </c>
      <c r="C28670" s="122" t="s">
        <v>252</v>
      </c>
      <c r="D28670" s="117">
        <v>77.989999999999995</v>
      </c>
      <c r="E28670" s="96">
        <v>78.099999999999994</v>
      </c>
      <c r="F28670" s="12">
        <v>1624863</v>
      </c>
    </row>
    <row r="28671" spans="2:6">
      <c r="B28671" s="21">
        <v>43000</v>
      </c>
      <c r="C28671" s="122" t="s">
        <v>253</v>
      </c>
      <c r="D28671" s="117">
        <v>78.2</v>
      </c>
      <c r="E28671" s="96">
        <v>76.75</v>
      </c>
      <c r="F28671" s="12">
        <v>880092</v>
      </c>
    </row>
    <row r="28672" spans="2:6">
      <c r="B28672" s="21">
        <v>43000</v>
      </c>
      <c r="C28672" s="122" t="s">
        <v>254</v>
      </c>
      <c r="D28672" s="117">
        <v>44.63</v>
      </c>
      <c r="E28672" s="96">
        <v>44.69</v>
      </c>
      <c r="F28672" s="12">
        <v>3133677</v>
      </c>
    </row>
    <row r="28673" spans="2:6">
      <c r="B28673" s="21">
        <v>43000</v>
      </c>
      <c r="C28673" s="122" t="s">
        <v>255</v>
      </c>
      <c r="D28673" s="117">
        <v>110.48</v>
      </c>
      <c r="E28673" s="96">
        <v>110.64</v>
      </c>
      <c r="F28673" s="12">
        <v>970645</v>
      </c>
    </row>
    <row r="28674" spans="2:6">
      <c r="B28674" s="21">
        <v>43000</v>
      </c>
      <c r="C28674" s="122" t="s">
        <v>256</v>
      </c>
      <c r="D28674" s="117">
        <v>37.25</v>
      </c>
      <c r="E28674" s="96">
        <v>37.119999999999997</v>
      </c>
      <c r="F28674" s="12">
        <v>3383822</v>
      </c>
    </row>
    <row r="28675" spans="2:6">
      <c r="B28675" s="21">
        <v>43000</v>
      </c>
      <c r="C28675" s="122" t="s">
        <v>257</v>
      </c>
      <c r="D28675" s="117">
        <v>57.8</v>
      </c>
      <c r="E28675" s="96">
        <v>58.19</v>
      </c>
      <c r="F28675" s="12">
        <v>774974</v>
      </c>
    </row>
    <row r="28676" spans="2:6">
      <c r="B28676" s="21">
        <v>43000</v>
      </c>
      <c r="C28676" s="122" t="s">
        <v>258</v>
      </c>
      <c r="D28676" s="117">
        <v>142.55000000000001</v>
      </c>
      <c r="E28676" s="96">
        <v>145.77000000000001</v>
      </c>
      <c r="F28676" s="12">
        <v>2268233</v>
      </c>
    </row>
    <row r="28677" spans="2:6">
      <c r="B28677" s="21">
        <v>43000</v>
      </c>
      <c r="C28677" s="122" t="s">
        <v>259</v>
      </c>
      <c r="D28677" s="117">
        <v>79.53</v>
      </c>
      <c r="E28677" s="96">
        <v>78.89</v>
      </c>
      <c r="F28677" s="12">
        <v>420719</v>
      </c>
    </row>
    <row r="28678" spans="2:6">
      <c r="B28678" s="21">
        <v>43000</v>
      </c>
      <c r="C28678" s="122" t="s">
        <v>260</v>
      </c>
      <c r="D28678" s="117">
        <v>11.74</v>
      </c>
      <c r="E28678" s="96">
        <v>11.84</v>
      </c>
      <c r="F28678" s="12">
        <v>30196459</v>
      </c>
    </row>
    <row r="28679" spans="2:6">
      <c r="B28679" s="21">
        <v>43000</v>
      </c>
      <c r="C28679" s="122" t="s">
        <v>261</v>
      </c>
      <c r="D28679" s="117">
        <v>44.09</v>
      </c>
      <c r="E28679" s="96">
        <v>44.25</v>
      </c>
      <c r="F28679" s="12">
        <v>2072665</v>
      </c>
    </row>
    <row r="28680" spans="2:6">
      <c r="B28680" s="21">
        <v>43000</v>
      </c>
      <c r="C28680" s="122" t="s">
        <v>262</v>
      </c>
      <c r="D28680" s="117">
        <v>170.21</v>
      </c>
      <c r="E28680" s="96">
        <v>170.54</v>
      </c>
      <c r="F28680" s="12">
        <v>12097138</v>
      </c>
    </row>
    <row r="28681" spans="2:6">
      <c r="B28681" s="21">
        <v>43000</v>
      </c>
      <c r="C28681" s="122" t="s">
        <v>263</v>
      </c>
      <c r="D28681" s="117">
        <v>64.790000000000006</v>
      </c>
      <c r="E28681" s="96">
        <v>64.91</v>
      </c>
      <c r="F28681" s="12">
        <v>630733</v>
      </c>
    </row>
    <row r="28682" spans="2:6">
      <c r="B28682" s="21">
        <v>43000</v>
      </c>
      <c r="C28682" s="122" t="s">
        <v>264</v>
      </c>
      <c r="D28682" s="117">
        <v>13.9</v>
      </c>
      <c r="E28682" s="96">
        <v>14.06</v>
      </c>
      <c r="F28682" s="12">
        <v>12562844</v>
      </c>
    </row>
    <row r="28683" spans="2:6">
      <c r="B28683" s="21">
        <v>43000</v>
      </c>
      <c r="C28683" s="122" t="s">
        <v>265</v>
      </c>
      <c r="D28683" s="117">
        <v>218.85</v>
      </c>
      <c r="E28683" s="96">
        <v>220</v>
      </c>
      <c r="F28683" s="12">
        <v>1607598</v>
      </c>
    </row>
    <row r="28684" spans="2:6">
      <c r="B28684" s="21">
        <v>43000</v>
      </c>
      <c r="C28684" s="122" t="s">
        <v>266</v>
      </c>
      <c r="D28684" s="117">
        <v>31.24</v>
      </c>
      <c r="E28684" s="96">
        <v>30.89</v>
      </c>
      <c r="F28684" s="12">
        <v>2699292</v>
      </c>
    </row>
    <row r="28685" spans="2:6">
      <c r="B28685" s="21">
        <v>43000</v>
      </c>
      <c r="C28685" s="122" t="s">
        <v>267</v>
      </c>
      <c r="D28685" s="117">
        <v>117.63</v>
      </c>
      <c r="E28685" s="96">
        <v>119.73</v>
      </c>
      <c r="F28685" s="12">
        <v>991503</v>
      </c>
    </row>
    <row r="28686" spans="2:6">
      <c r="B28686" s="21">
        <v>43000</v>
      </c>
      <c r="C28686" s="122" t="s">
        <v>268</v>
      </c>
      <c r="D28686" s="117">
        <v>92.68</v>
      </c>
      <c r="E28686" s="96">
        <v>93.05</v>
      </c>
      <c r="F28686" s="12">
        <v>968942</v>
      </c>
    </row>
    <row r="28687" spans="2:6">
      <c r="B28687" s="21">
        <v>43000</v>
      </c>
      <c r="C28687" s="122" t="s">
        <v>269</v>
      </c>
      <c r="D28687" s="117">
        <v>124.56</v>
      </c>
      <c r="E28687" s="96">
        <v>126.23</v>
      </c>
      <c r="F28687" s="12">
        <v>819463</v>
      </c>
    </row>
    <row r="28688" spans="2:6">
      <c r="B28688" s="21">
        <v>43000</v>
      </c>
      <c r="C28688" s="122" t="s">
        <v>270</v>
      </c>
      <c r="D28688" s="117">
        <v>27.4</v>
      </c>
      <c r="E28688" s="96">
        <v>27.31</v>
      </c>
      <c r="F28688" s="12">
        <v>4658375</v>
      </c>
    </row>
    <row r="28689" spans="2:6">
      <c r="B28689" s="21">
        <v>43000</v>
      </c>
      <c r="C28689" s="122" t="s">
        <v>271</v>
      </c>
      <c r="D28689" s="117">
        <v>33.65</v>
      </c>
      <c r="E28689" s="96">
        <v>33.6</v>
      </c>
      <c r="F28689" s="12">
        <v>5525634</v>
      </c>
    </row>
    <row r="28690" spans="2:6">
      <c r="B28690" s="21">
        <v>43000</v>
      </c>
      <c r="C28690" s="122" t="s">
        <v>272</v>
      </c>
      <c r="D28690" s="117">
        <v>39.51</v>
      </c>
      <c r="E28690" s="96">
        <v>39.21</v>
      </c>
      <c r="F28690" s="12">
        <v>989860</v>
      </c>
    </row>
    <row r="28691" spans="2:6">
      <c r="B28691" s="21">
        <v>43000</v>
      </c>
      <c r="C28691" s="122" t="s">
        <v>273</v>
      </c>
      <c r="D28691" s="117">
        <v>41.08</v>
      </c>
      <c r="E28691" s="96">
        <v>40.93</v>
      </c>
      <c r="F28691" s="12">
        <v>1932260</v>
      </c>
    </row>
    <row r="28692" spans="2:6">
      <c r="B28692" s="21">
        <v>43000</v>
      </c>
      <c r="C28692" s="122" t="s">
        <v>274</v>
      </c>
      <c r="D28692" s="117">
        <v>42.08</v>
      </c>
      <c r="E28692" s="96">
        <v>42.63</v>
      </c>
      <c r="F28692" s="12">
        <v>962585</v>
      </c>
    </row>
    <row r="28693" spans="2:6">
      <c r="B28693" s="21">
        <v>43000</v>
      </c>
      <c r="C28693" s="122" t="s">
        <v>275</v>
      </c>
      <c r="D28693" s="117">
        <v>90.88</v>
      </c>
      <c r="E28693" s="96">
        <v>89.95</v>
      </c>
      <c r="F28693" s="12">
        <v>1300882</v>
      </c>
    </row>
    <row r="28694" spans="2:6">
      <c r="B28694" s="21">
        <v>43000</v>
      </c>
      <c r="C28694" s="122" t="s">
        <v>276</v>
      </c>
      <c r="D28694" s="117">
        <v>26.24</v>
      </c>
      <c r="E28694" s="96">
        <v>26.43</v>
      </c>
      <c r="F28694" s="12">
        <v>1373912</v>
      </c>
    </row>
    <row r="28695" spans="2:6">
      <c r="B28695" s="21">
        <v>43000</v>
      </c>
      <c r="C28695" s="122" t="s">
        <v>277</v>
      </c>
      <c r="D28695" s="117">
        <v>26.67</v>
      </c>
      <c r="E28695" s="96">
        <v>26.88</v>
      </c>
      <c r="F28695" s="12">
        <v>2312099</v>
      </c>
    </row>
    <row r="28696" spans="2:6">
      <c r="B28696" s="21">
        <v>43000</v>
      </c>
      <c r="C28696" s="122" t="s">
        <v>278</v>
      </c>
      <c r="D28696" s="117">
        <v>123.9</v>
      </c>
      <c r="E28696" s="96">
        <v>123.14</v>
      </c>
      <c r="F28696" s="12">
        <v>193555</v>
      </c>
    </row>
    <row r="28697" spans="2:6">
      <c r="B28697" s="21">
        <v>43000</v>
      </c>
      <c r="C28697" s="122" t="s">
        <v>279</v>
      </c>
      <c r="D28697" s="117">
        <v>69.86</v>
      </c>
      <c r="E28697" s="96">
        <v>70.03</v>
      </c>
      <c r="F28697" s="12">
        <v>2310260</v>
      </c>
    </row>
    <row r="28698" spans="2:6">
      <c r="B28698" s="21">
        <v>43000</v>
      </c>
      <c r="C28698" s="122" t="s">
        <v>280</v>
      </c>
      <c r="D28698" s="117">
        <v>206.09</v>
      </c>
      <c r="E28698" s="96">
        <v>205.41</v>
      </c>
      <c r="F28698" s="12">
        <v>1040753</v>
      </c>
    </row>
    <row r="28699" spans="2:6">
      <c r="B28699" s="21">
        <v>43000</v>
      </c>
      <c r="C28699" s="122" t="s">
        <v>281</v>
      </c>
      <c r="D28699" s="117">
        <v>24.84</v>
      </c>
      <c r="E28699" s="96">
        <v>24.87</v>
      </c>
      <c r="F28699" s="12">
        <v>39717546</v>
      </c>
    </row>
    <row r="28700" spans="2:6">
      <c r="B28700" s="21">
        <v>43000</v>
      </c>
      <c r="C28700" s="122" t="s">
        <v>282</v>
      </c>
      <c r="D28700" s="117">
        <v>20.72</v>
      </c>
      <c r="E28700" s="96">
        <v>20.5</v>
      </c>
      <c r="F28700" s="12">
        <v>4887119</v>
      </c>
    </row>
    <row r="28701" spans="2:6">
      <c r="B28701" s="21">
        <v>43000</v>
      </c>
      <c r="C28701" s="122" t="s">
        <v>283</v>
      </c>
      <c r="D28701" s="117">
        <v>82.47</v>
      </c>
      <c r="E28701" s="96">
        <v>83.27</v>
      </c>
      <c r="F28701" s="12">
        <v>5654657</v>
      </c>
    </row>
    <row r="28702" spans="2:6">
      <c r="B28702" s="21">
        <v>43000</v>
      </c>
      <c r="C28702" s="122" t="s">
        <v>284</v>
      </c>
      <c r="D28702" s="117">
        <v>51.8</v>
      </c>
      <c r="E28702" s="96">
        <v>51.23</v>
      </c>
      <c r="F28702" s="12">
        <v>4499061</v>
      </c>
    </row>
    <row r="28703" spans="2:6">
      <c r="B28703" s="21">
        <v>43000</v>
      </c>
      <c r="C28703" s="122" t="s">
        <v>24</v>
      </c>
      <c r="D28703" s="117">
        <v>30.04</v>
      </c>
      <c r="E28703" s="96">
        <v>30.05</v>
      </c>
      <c r="F28703" s="12">
        <v>4278858</v>
      </c>
    </row>
    <row r="28704" spans="2:6">
      <c r="B28704" s="21">
        <v>43000</v>
      </c>
      <c r="C28704" s="122" t="s">
        <v>25</v>
      </c>
      <c r="D28704" s="117">
        <v>39.299999999999997</v>
      </c>
      <c r="E28704" s="96">
        <v>39.42</v>
      </c>
      <c r="F28704" s="12">
        <v>12670643</v>
      </c>
    </row>
    <row r="28705" spans="2:6">
      <c r="B28705" s="21">
        <v>43000</v>
      </c>
      <c r="C28705" s="122" t="s">
        <v>26</v>
      </c>
      <c r="D28705" s="117">
        <v>927.75</v>
      </c>
      <c r="E28705" s="96">
        <v>928.53</v>
      </c>
      <c r="F28705" s="12">
        <v>1052704</v>
      </c>
    </row>
    <row r="28706" spans="2:6">
      <c r="B28706" s="21">
        <v>43000</v>
      </c>
      <c r="C28706" s="122" t="s">
        <v>27</v>
      </c>
      <c r="D28706" s="117">
        <v>942.77</v>
      </c>
      <c r="E28706" s="96">
        <v>943.26</v>
      </c>
      <c r="F28706" s="12">
        <v>1074806</v>
      </c>
    </row>
    <row r="28707" spans="2:6">
      <c r="B28707" s="21">
        <v>43000</v>
      </c>
      <c r="C28707" s="122" t="s">
        <v>28</v>
      </c>
      <c r="D28707" s="117">
        <v>86.47</v>
      </c>
      <c r="E28707" s="96">
        <v>87.98</v>
      </c>
      <c r="F28707" s="12">
        <v>765308</v>
      </c>
    </row>
    <row r="28708" spans="2:6">
      <c r="B28708" s="21">
        <v>43000</v>
      </c>
      <c r="C28708" s="122" t="s">
        <v>29</v>
      </c>
      <c r="D28708" s="117">
        <v>96.53</v>
      </c>
      <c r="E28708" s="96">
        <v>95.82</v>
      </c>
      <c r="F28708" s="12">
        <v>810317</v>
      </c>
    </row>
    <row r="28709" spans="2:6">
      <c r="B28709" s="21">
        <v>43000</v>
      </c>
      <c r="C28709" s="122" t="s">
        <v>30</v>
      </c>
      <c r="D28709" s="117">
        <v>27.84</v>
      </c>
      <c r="E28709" s="96">
        <v>28.36</v>
      </c>
      <c r="F28709" s="12">
        <v>5120499</v>
      </c>
    </row>
    <row r="28710" spans="2:6">
      <c r="B28710" s="21">
        <v>43000</v>
      </c>
      <c r="C28710" s="122" t="s">
        <v>31</v>
      </c>
      <c r="D28710" s="117">
        <v>52.08</v>
      </c>
      <c r="E28710" s="96">
        <v>52.41</v>
      </c>
      <c r="F28710" s="12">
        <v>461826</v>
      </c>
    </row>
    <row r="28711" spans="2:6">
      <c r="B28711" s="21">
        <v>43000</v>
      </c>
      <c r="C28711" s="122" t="s">
        <v>32</v>
      </c>
      <c r="D28711" s="117">
        <v>230.64</v>
      </c>
      <c r="E28711" s="96">
        <v>231.03</v>
      </c>
      <c r="F28711" s="12">
        <v>1861843</v>
      </c>
    </row>
    <row r="28712" spans="2:6">
      <c r="B28712" s="21">
        <v>43000</v>
      </c>
      <c r="C28712" s="122" t="s">
        <v>33</v>
      </c>
      <c r="D28712" s="117">
        <v>32.24</v>
      </c>
      <c r="E28712" s="96">
        <v>32.57</v>
      </c>
      <c r="F28712" s="12">
        <v>1514607</v>
      </c>
    </row>
    <row r="28713" spans="2:6">
      <c r="B28713" s="21">
        <v>43000</v>
      </c>
      <c r="C28713" s="122" t="s">
        <v>34</v>
      </c>
      <c r="D28713" s="117">
        <v>175.89</v>
      </c>
      <c r="E28713" s="96">
        <v>176.61</v>
      </c>
      <c r="F28713" s="12">
        <v>576964</v>
      </c>
    </row>
    <row r="28714" spans="2:6">
      <c r="B28714" s="21">
        <v>43000</v>
      </c>
      <c r="C28714" s="122" t="s">
        <v>35</v>
      </c>
      <c r="D28714" s="117">
        <v>43.48</v>
      </c>
      <c r="E28714" s="96">
        <v>44.25</v>
      </c>
      <c r="F28714" s="12">
        <v>9209116</v>
      </c>
    </row>
    <row r="28715" spans="2:6">
      <c r="B28715" s="21">
        <v>43000</v>
      </c>
      <c r="C28715" s="122" t="s">
        <v>36</v>
      </c>
      <c r="D28715" s="117">
        <v>95</v>
      </c>
      <c r="E28715" s="96">
        <v>96.14</v>
      </c>
      <c r="F28715" s="12">
        <v>1548860</v>
      </c>
    </row>
    <row r="28716" spans="2:6">
      <c r="B28716" s="21">
        <v>43000</v>
      </c>
      <c r="C28716" s="122" t="s">
        <v>37</v>
      </c>
      <c r="D28716" s="117">
        <v>13.33</v>
      </c>
      <c r="E28716" s="96">
        <v>13.39</v>
      </c>
      <c r="F28716" s="12">
        <v>6182969</v>
      </c>
    </row>
    <row r="28717" spans="2:6">
      <c r="B28717" s="21">
        <v>43000</v>
      </c>
      <c r="C28717" s="122" t="s">
        <v>38</v>
      </c>
      <c r="D28717" s="117">
        <v>24.5</v>
      </c>
      <c r="E28717" s="96">
        <v>24.54</v>
      </c>
      <c r="F28717" s="12">
        <v>3045782</v>
      </c>
    </row>
    <row r="28718" spans="2:6">
      <c r="B28718" s="21">
        <v>43000</v>
      </c>
      <c r="C28718" s="122" t="s">
        <v>39</v>
      </c>
      <c r="D28718" s="117">
        <v>77.44</v>
      </c>
      <c r="E28718" s="96">
        <v>78.22</v>
      </c>
      <c r="F28718" s="12">
        <v>3027148</v>
      </c>
    </row>
    <row r="28719" spans="2:6">
      <c r="B28719" s="21">
        <v>43000</v>
      </c>
      <c r="C28719" s="122" t="s">
        <v>40</v>
      </c>
      <c r="D28719" s="117">
        <v>72.33</v>
      </c>
      <c r="E28719" s="96">
        <v>70.959999999999994</v>
      </c>
      <c r="F28719" s="12">
        <v>1853118</v>
      </c>
    </row>
    <row r="28720" spans="2:6">
      <c r="B28720" s="21">
        <v>43000</v>
      </c>
      <c r="C28720" s="122" t="s">
        <v>41</v>
      </c>
      <c r="D28720" s="117">
        <v>28.45</v>
      </c>
      <c r="E28720" s="96">
        <v>27.87</v>
      </c>
      <c r="F28720" s="12">
        <v>4057353</v>
      </c>
    </row>
    <row r="28721" spans="2:6">
      <c r="B28721" s="21">
        <v>43000</v>
      </c>
      <c r="C28721" s="122" t="s">
        <v>42</v>
      </c>
      <c r="D28721" s="117">
        <v>159.13999999999999</v>
      </c>
      <c r="E28721" s="96">
        <v>159.97</v>
      </c>
      <c r="F28721" s="12">
        <v>3576479</v>
      </c>
    </row>
    <row r="28722" spans="2:6">
      <c r="B28722" s="21">
        <v>43000</v>
      </c>
      <c r="C28722" s="122" t="s">
        <v>43</v>
      </c>
      <c r="D28722" s="117">
        <v>43.51</v>
      </c>
      <c r="E28722" s="96">
        <v>44.5</v>
      </c>
      <c r="F28722" s="12">
        <v>3428104</v>
      </c>
    </row>
    <row r="28723" spans="2:6">
      <c r="B28723" s="21">
        <v>43000</v>
      </c>
      <c r="C28723" s="122" t="s">
        <v>44</v>
      </c>
      <c r="D28723" s="117">
        <v>54.28</v>
      </c>
      <c r="E28723" s="96">
        <v>54.45</v>
      </c>
      <c r="F28723" s="12">
        <v>1427861</v>
      </c>
    </row>
    <row r="28724" spans="2:6">
      <c r="B28724" s="21">
        <v>43000</v>
      </c>
      <c r="C28724" s="122" t="s">
        <v>45</v>
      </c>
      <c r="D28724" s="117">
        <v>67.34</v>
      </c>
      <c r="E28724" s="96">
        <v>68.19</v>
      </c>
      <c r="F28724" s="12">
        <v>2072727</v>
      </c>
    </row>
    <row r="28725" spans="2:6">
      <c r="B28725" s="21">
        <v>43000</v>
      </c>
      <c r="C28725" s="122" t="s">
        <v>46</v>
      </c>
      <c r="D28725" s="117">
        <v>47.97</v>
      </c>
      <c r="E28725" s="96">
        <v>48.24</v>
      </c>
      <c r="F28725" s="12">
        <v>1030850</v>
      </c>
    </row>
    <row r="28726" spans="2:6">
      <c r="B28726" s="21">
        <v>43000</v>
      </c>
      <c r="C28726" s="122" t="s">
        <v>47</v>
      </c>
      <c r="D28726" s="117">
        <v>37.479999999999997</v>
      </c>
      <c r="E28726" s="96">
        <v>37.57</v>
      </c>
      <c r="F28726" s="12">
        <v>1935910</v>
      </c>
    </row>
    <row r="28727" spans="2:6">
      <c r="B28727" s="21">
        <v>43000</v>
      </c>
      <c r="C28727" s="122" t="s">
        <v>48</v>
      </c>
      <c r="D28727" s="117">
        <v>140.61000000000001</v>
      </c>
      <c r="E28727" s="96">
        <v>141.75</v>
      </c>
      <c r="F28727" s="12">
        <v>2917230</v>
      </c>
    </row>
    <row r="28728" spans="2:6">
      <c r="B28728" s="21">
        <v>43000</v>
      </c>
      <c r="C28728" s="122" t="s">
        <v>49</v>
      </c>
      <c r="D28728" s="117">
        <v>50.17</v>
      </c>
      <c r="E28728" s="96">
        <v>51.01</v>
      </c>
      <c r="F28728" s="12">
        <v>1060300</v>
      </c>
    </row>
    <row r="28729" spans="2:6">
      <c r="B28729" s="21">
        <v>43000</v>
      </c>
      <c r="C28729" s="122" t="s">
        <v>50</v>
      </c>
      <c r="D28729" s="117">
        <v>13.86</v>
      </c>
      <c r="E28729" s="96">
        <v>14.26</v>
      </c>
      <c r="F28729" s="12">
        <v>22932470</v>
      </c>
    </row>
    <row r="28730" spans="2:6">
      <c r="B28730" s="21">
        <v>43000</v>
      </c>
      <c r="C28730" s="122" t="s">
        <v>51</v>
      </c>
      <c r="D28730" s="117">
        <v>19.68</v>
      </c>
      <c r="E28730" s="96">
        <v>19.940000000000001</v>
      </c>
      <c r="F28730" s="12">
        <v>6778176</v>
      </c>
    </row>
    <row r="28731" spans="2:6">
      <c r="B28731" s="21">
        <v>43000</v>
      </c>
      <c r="C28731" s="122" t="s">
        <v>52</v>
      </c>
      <c r="D28731" s="117">
        <v>26.19</v>
      </c>
      <c r="E28731" s="96">
        <v>26.75</v>
      </c>
      <c r="F28731" s="12">
        <v>2653183</v>
      </c>
    </row>
    <row r="28732" spans="2:6">
      <c r="B28732" s="21">
        <v>43000</v>
      </c>
      <c r="C28732" s="122" t="s">
        <v>53</v>
      </c>
      <c r="D28732" s="117">
        <v>31.31</v>
      </c>
      <c r="E28732" s="96">
        <v>31.27</v>
      </c>
      <c r="F28732" s="12">
        <v>1719124</v>
      </c>
    </row>
    <row r="28733" spans="2:6">
      <c r="B28733" s="21">
        <v>43000</v>
      </c>
      <c r="C28733" s="122" t="s">
        <v>54</v>
      </c>
      <c r="D28733" s="117">
        <v>131.41</v>
      </c>
      <c r="E28733" s="96">
        <v>131.80000000000001</v>
      </c>
      <c r="F28733" s="12">
        <v>553767</v>
      </c>
    </row>
    <row r="28734" spans="2:6">
      <c r="B28734" s="21">
        <v>43000</v>
      </c>
      <c r="C28734" s="122" t="s">
        <v>55</v>
      </c>
      <c r="D28734" s="117">
        <v>78.900000000000006</v>
      </c>
      <c r="E28734" s="96">
        <v>79.599999999999994</v>
      </c>
      <c r="F28734" s="12">
        <v>1463056</v>
      </c>
    </row>
    <row r="28735" spans="2:6">
      <c r="B28735" s="21">
        <v>43000</v>
      </c>
      <c r="C28735" s="122" t="s">
        <v>56</v>
      </c>
      <c r="D28735" s="117">
        <v>18.329999999999998</v>
      </c>
      <c r="E28735" s="96">
        <v>18.329999999999998</v>
      </c>
      <c r="F28735" s="12">
        <v>4608343</v>
      </c>
    </row>
    <row r="28736" spans="2:6">
      <c r="B28736" s="21">
        <v>43000</v>
      </c>
      <c r="C28736" s="122" t="s">
        <v>57</v>
      </c>
      <c r="D28736" s="117">
        <v>107.63</v>
      </c>
      <c r="E28736" s="96">
        <v>106.48</v>
      </c>
      <c r="F28736" s="12">
        <v>1148751</v>
      </c>
    </row>
    <row r="28737" spans="2:6">
      <c r="B28737" s="21">
        <v>43000</v>
      </c>
      <c r="C28737" s="122" t="s">
        <v>58</v>
      </c>
      <c r="D28737" s="117">
        <v>238.91</v>
      </c>
      <c r="E28737" s="96">
        <v>239.09</v>
      </c>
      <c r="F28737" s="12">
        <v>1343101</v>
      </c>
    </row>
    <row r="28738" spans="2:6">
      <c r="B28738" s="21">
        <v>43000</v>
      </c>
      <c r="C28738" s="122" t="s">
        <v>59</v>
      </c>
      <c r="D28738" s="117">
        <v>145.59</v>
      </c>
      <c r="E28738" s="96">
        <v>145.13</v>
      </c>
      <c r="F28738" s="12">
        <v>2792323</v>
      </c>
    </row>
    <row r="28739" spans="2:6">
      <c r="B28739" s="21">
        <v>43000</v>
      </c>
      <c r="C28739" s="122" t="s">
        <v>60</v>
      </c>
      <c r="D28739" s="117">
        <v>66.61</v>
      </c>
      <c r="E28739" s="96">
        <v>67.05</v>
      </c>
      <c r="F28739" s="12">
        <v>1868505</v>
      </c>
    </row>
    <row r="28740" spans="2:6">
      <c r="B28740" s="21">
        <v>43000</v>
      </c>
      <c r="C28740" s="122" t="s">
        <v>61</v>
      </c>
      <c r="D28740" s="117">
        <v>155.75</v>
      </c>
      <c r="E28740" s="96">
        <v>157.5</v>
      </c>
      <c r="F28740" s="12">
        <v>362117</v>
      </c>
    </row>
    <row r="28741" spans="2:6">
      <c r="B28741" s="21">
        <v>43000</v>
      </c>
      <c r="C28741" s="122" t="s">
        <v>62</v>
      </c>
      <c r="D28741" s="117">
        <v>143.13</v>
      </c>
      <c r="E28741" s="96">
        <v>144.21</v>
      </c>
      <c r="F28741" s="12">
        <v>381498</v>
      </c>
    </row>
    <row r="28742" spans="2:6">
      <c r="B28742" s="21">
        <v>43000</v>
      </c>
      <c r="C28742" s="122" t="s">
        <v>63</v>
      </c>
      <c r="D28742" s="117">
        <v>199.69</v>
      </c>
      <c r="E28742" s="96">
        <v>201.41</v>
      </c>
      <c r="F28742" s="12">
        <v>986743</v>
      </c>
    </row>
    <row r="28743" spans="2:6">
      <c r="B28743" s="21">
        <v>43000</v>
      </c>
      <c r="C28743" s="122" t="s">
        <v>64</v>
      </c>
      <c r="D28743" s="117">
        <v>114.36</v>
      </c>
      <c r="E28743" s="96">
        <v>110.85</v>
      </c>
      <c r="F28743" s="12">
        <v>2174810</v>
      </c>
    </row>
    <row r="28744" spans="2:6">
      <c r="B28744" s="21">
        <v>43000</v>
      </c>
      <c r="C28744" s="122" t="s">
        <v>65</v>
      </c>
      <c r="D28744" s="117">
        <v>48</v>
      </c>
      <c r="E28744" s="96">
        <v>48.43</v>
      </c>
      <c r="F28744" s="12">
        <v>1890618</v>
      </c>
    </row>
    <row r="28745" spans="2:6">
      <c r="B28745" s="21">
        <v>43000</v>
      </c>
      <c r="C28745" s="122" t="s">
        <v>66</v>
      </c>
      <c r="D28745" s="117">
        <v>36.950000000000003</v>
      </c>
      <c r="E28745" s="96">
        <v>37.18</v>
      </c>
      <c r="F28745" s="12">
        <v>21631754</v>
      </c>
    </row>
    <row r="28746" spans="2:6">
      <c r="B28746" s="21">
        <v>43000</v>
      </c>
      <c r="C28746" s="122" t="s">
        <v>67</v>
      </c>
      <c r="D28746" s="117">
        <v>144.07</v>
      </c>
      <c r="E28746" s="96">
        <v>146.32</v>
      </c>
      <c r="F28746" s="12">
        <v>1310969</v>
      </c>
    </row>
    <row r="28747" spans="2:6">
      <c r="B28747" s="21">
        <v>43000</v>
      </c>
      <c r="C28747" s="122" t="s">
        <v>68</v>
      </c>
      <c r="D28747" s="117">
        <v>57.2</v>
      </c>
      <c r="E28747" s="96">
        <v>56.05</v>
      </c>
      <c r="F28747" s="12">
        <v>3459253</v>
      </c>
    </row>
    <row r="28748" spans="2:6">
      <c r="B28748" s="21">
        <v>43000</v>
      </c>
      <c r="C28748" s="122" t="s">
        <v>69</v>
      </c>
      <c r="D28748" s="117">
        <v>20.83</v>
      </c>
      <c r="E28748" s="96">
        <v>21.28</v>
      </c>
      <c r="F28748" s="12">
        <v>6239521</v>
      </c>
    </row>
    <row r="28749" spans="2:6">
      <c r="B28749" s="21">
        <v>43000</v>
      </c>
      <c r="C28749" s="122" t="s">
        <v>70</v>
      </c>
      <c r="D28749" s="117">
        <v>89.1</v>
      </c>
      <c r="E28749" s="96">
        <v>88.92</v>
      </c>
      <c r="F28749" s="12">
        <v>1617659</v>
      </c>
    </row>
    <row r="28750" spans="2:6">
      <c r="B28750" s="21">
        <v>43000</v>
      </c>
      <c r="C28750" s="122" t="s">
        <v>71</v>
      </c>
      <c r="D28750" s="117">
        <v>39.880000000000003</v>
      </c>
      <c r="E28750" s="96">
        <v>40.130000000000003</v>
      </c>
      <c r="F28750" s="12">
        <v>821387</v>
      </c>
    </row>
    <row r="28751" spans="2:6">
      <c r="B28751" s="21">
        <v>43000</v>
      </c>
      <c r="C28751" s="122" t="s">
        <v>72</v>
      </c>
      <c r="D28751" s="117">
        <v>343.5</v>
      </c>
      <c r="E28751" s="96">
        <v>343.84003000000001</v>
      </c>
      <c r="F28751" s="12">
        <v>495122.99</v>
      </c>
    </row>
    <row r="28752" spans="2:6">
      <c r="B28752" s="21">
        <v>43000</v>
      </c>
      <c r="C28752" s="122" t="s">
        <v>73</v>
      </c>
      <c r="D28752" s="117">
        <v>123.34</v>
      </c>
      <c r="E28752" s="96">
        <v>124.18</v>
      </c>
      <c r="F28752" s="12">
        <v>334210</v>
      </c>
    </row>
    <row r="28753" spans="2:6">
      <c r="B28753" s="21">
        <v>43000</v>
      </c>
      <c r="C28753" s="122" t="s">
        <v>285</v>
      </c>
      <c r="D28753" s="117">
        <v>147.35</v>
      </c>
      <c r="E28753" s="96">
        <v>147.4</v>
      </c>
      <c r="F28753" s="12">
        <v>793232</v>
      </c>
    </row>
    <row r="28754" spans="2:6">
      <c r="B28754" s="21">
        <v>43000</v>
      </c>
      <c r="C28754" s="122" t="s">
        <v>286</v>
      </c>
      <c r="D28754" s="117">
        <v>33.49</v>
      </c>
      <c r="E28754" s="96">
        <v>34.200000000000003</v>
      </c>
      <c r="F28754" s="12">
        <v>2657637</v>
      </c>
    </row>
    <row r="28755" spans="2:6">
      <c r="B28755" s="21">
        <v>43000</v>
      </c>
      <c r="C28755" s="122" t="s">
        <v>287</v>
      </c>
      <c r="D28755" s="117">
        <v>104.8</v>
      </c>
      <c r="E28755" s="96">
        <v>105.75</v>
      </c>
      <c r="F28755" s="12">
        <v>510823</v>
      </c>
    </row>
    <row r="28756" spans="2:6">
      <c r="B28756" s="21">
        <v>43000</v>
      </c>
      <c r="C28756" s="122" t="s">
        <v>288</v>
      </c>
      <c r="D28756" s="117">
        <v>39.79</v>
      </c>
      <c r="E28756" s="96">
        <v>39.89</v>
      </c>
      <c r="F28756" s="12">
        <v>2617293</v>
      </c>
    </row>
    <row r="28757" spans="2:6">
      <c r="B28757" s="21">
        <v>43000</v>
      </c>
      <c r="C28757" s="122" t="s">
        <v>289</v>
      </c>
      <c r="D28757" s="117">
        <v>57.4</v>
      </c>
      <c r="E28757" s="96">
        <v>57.54</v>
      </c>
      <c r="F28757" s="12">
        <v>816114</v>
      </c>
    </row>
    <row r="28758" spans="2:6">
      <c r="B28758" s="21">
        <v>43000</v>
      </c>
      <c r="C28758" s="122" t="s">
        <v>290</v>
      </c>
      <c r="D28758" s="117">
        <v>131.99</v>
      </c>
      <c r="E28758" s="96">
        <v>131.38999999999999</v>
      </c>
      <c r="F28758" s="12">
        <v>4334862</v>
      </c>
    </row>
    <row r="28759" spans="2:6">
      <c r="B28759" s="21">
        <v>43000</v>
      </c>
      <c r="C28759" s="122" t="s">
        <v>291</v>
      </c>
      <c r="D28759" s="117">
        <v>27.74</v>
      </c>
      <c r="E28759" s="96">
        <v>27.99</v>
      </c>
      <c r="F28759" s="12">
        <v>2306703</v>
      </c>
    </row>
    <row r="28760" spans="2:6">
      <c r="B28760" s="21">
        <v>43000</v>
      </c>
      <c r="C28760" s="122" t="s">
        <v>292</v>
      </c>
      <c r="D28760" s="117">
        <v>94.7</v>
      </c>
      <c r="E28760" s="96">
        <v>94.83</v>
      </c>
      <c r="F28760" s="12">
        <v>8358310</v>
      </c>
    </row>
    <row r="28761" spans="2:6">
      <c r="B28761" s="21">
        <v>43000</v>
      </c>
      <c r="C28761" s="122" t="s">
        <v>293</v>
      </c>
      <c r="D28761" s="117">
        <v>46.42</v>
      </c>
      <c r="E28761" s="96">
        <v>46.88</v>
      </c>
      <c r="F28761" s="12">
        <v>1552685</v>
      </c>
    </row>
    <row r="28762" spans="2:6">
      <c r="B28762" s="21">
        <v>43000</v>
      </c>
      <c r="C28762" s="122" t="s">
        <v>294</v>
      </c>
      <c r="D28762" s="117">
        <v>64.08</v>
      </c>
      <c r="E28762" s="96">
        <v>63.36</v>
      </c>
      <c r="F28762" s="12">
        <v>1962218</v>
      </c>
    </row>
    <row r="28763" spans="2:6">
      <c r="B28763" s="21">
        <v>43000</v>
      </c>
      <c r="C28763" s="122" t="s">
        <v>295</v>
      </c>
      <c r="D28763" s="117">
        <v>18.2</v>
      </c>
      <c r="E28763" s="96">
        <v>18.32</v>
      </c>
      <c r="F28763" s="12">
        <v>7692423</v>
      </c>
    </row>
    <row r="28764" spans="2:6">
      <c r="B28764" s="21">
        <v>43000</v>
      </c>
      <c r="C28764" s="122" t="s">
        <v>296</v>
      </c>
      <c r="D28764" s="117">
        <v>79.010000000000005</v>
      </c>
      <c r="E28764" s="96">
        <v>77.52</v>
      </c>
      <c r="F28764" s="12">
        <v>4792556</v>
      </c>
    </row>
    <row r="28765" spans="2:6">
      <c r="B28765" s="21">
        <v>43000</v>
      </c>
      <c r="C28765" s="122" t="s">
        <v>297</v>
      </c>
      <c r="D28765" s="117">
        <v>19.260000000000002</v>
      </c>
      <c r="E28765" s="96">
        <v>19.18</v>
      </c>
      <c r="F28765" s="12">
        <v>2562805</v>
      </c>
    </row>
    <row r="28766" spans="2:6">
      <c r="B28766" s="21">
        <v>43000</v>
      </c>
      <c r="C28766" s="122" t="s">
        <v>298</v>
      </c>
      <c r="D28766" s="117">
        <v>99.37</v>
      </c>
      <c r="E28766" s="96">
        <v>100.59</v>
      </c>
      <c r="F28766" s="12">
        <v>1208422</v>
      </c>
    </row>
    <row r="28767" spans="2:6">
      <c r="B28767" s="21">
        <v>43000</v>
      </c>
      <c r="C28767" s="122" t="s">
        <v>299</v>
      </c>
      <c r="D28767" s="117">
        <v>118.21</v>
      </c>
      <c r="E28767" s="96">
        <v>117.52</v>
      </c>
      <c r="F28767" s="12">
        <v>1547025</v>
      </c>
    </row>
    <row r="28768" spans="2:6">
      <c r="B28768" s="21">
        <v>43000</v>
      </c>
      <c r="C28768" s="122" t="s">
        <v>300</v>
      </c>
      <c r="D28768" s="117">
        <v>19.29</v>
      </c>
      <c r="E28768" s="96">
        <v>19.27</v>
      </c>
      <c r="F28768" s="12">
        <v>7744187</v>
      </c>
    </row>
    <row r="28769" spans="2:6">
      <c r="B28769" s="21">
        <v>43000</v>
      </c>
      <c r="C28769" s="122" t="s">
        <v>301</v>
      </c>
      <c r="D28769" s="117">
        <v>71.400000000000006</v>
      </c>
      <c r="E28769" s="96">
        <v>74.19</v>
      </c>
      <c r="F28769" s="12">
        <v>8937488</v>
      </c>
    </row>
    <row r="28770" spans="2:6">
      <c r="B28770" s="21">
        <v>43000</v>
      </c>
      <c r="C28770" s="122" t="s">
        <v>302</v>
      </c>
      <c r="D28770" s="117">
        <v>45.45</v>
      </c>
      <c r="E28770" s="96">
        <v>45.49</v>
      </c>
      <c r="F28770" s="12">
        <v>8024827</v>
      </c>
    </row>
    <row r="28771" spans="2:6">
      <c r="B28771" s="21">
        <v>43000</v>
      </c>
      <c r="C28771" s="122" t="s">
        <v>303</v>
      </c>
      <c r="D28771" s="117">
        <v>45.75</v>
      </c>
      <c r="E28771" s="96">
        <v>46.16</v>
      </c>
      <c r="F28771" s="12">
        <v>1397052</v>
      </c>
    </row>
    <row r="28772" spans="2:6">
      <c r="B28772" s="21">
        <v>43000</v>
      </c>
      <c r="C28772" s="122" t="s">
        <v>304</v>
      </c>
      <c r="D28772" s="117">
        <v>20.260000000000002</v>
      </c>
      <c r="E28772" s="96">
        <v>20.149999999999999</v>
      </c>
      <c r="F28772" s="12">
        <v>14232972</v>
      </c>
    </row>
    <row r="28773" spans="2:6">
      <c r="B28773" s="21">
        <v>43000</v>
      </c>
      <c r="C28773" s="122" t="s">
        <v>305</v>
      </c>
      <c r="D28773" s="117">
        <v>44.98</v>
      </c>
      <c r="E28773" s="96">
        <v>46.07</v>
      </c>
      <c r="F28773" s="12">
        <v>3784632</v>
      </c>
    </row>
    <row r="28774" spans="2:6">
      <c r="B28774" s="21">
        <v>43000</v>
      </c>
      <c r="C28774" s="122" t="s">
        <v>306</v>
      </c>
      <c r="D28774" s="117">
        <v>107.89</v>
      </c>
      <c r="E28774" s="96">
        <v>107.74</v>
      </c>
      <c r="F28774" s="12">
        <v>392248</v>
      </c>
    </row>
    <row r="28775" spans="2:6">
      <c r="B28775" s="21">
        <v>43000</v>
      </c>
      <c r="C28775" s="122" t="s">
        <v>307</v>
      </c>
      <c r="D28775" s="117">
        <v>47.63</v>
      </c>
      <c r="E28775" s="96">
        <v>47.61</v>
      </c>
      <c r="F28775" s="12">
        <v>665831</v>
      </c>
    </row>
    <row r="28776" spans="2:6">
      <c r="B28776" s="21">
        <v>43000</v>
      </c>
      <c r="C28776" s="122" t="s">
        <v>308</v>
      </c>
      <c r="D28776" s="117">
        <v>37.020000000000003</v>
      </c>
      <c r="E28776" s="96">
        <v>39.65</v>
      </c>
      <c r="F28776" s="12">
        <v>7464877</v>
      </c>
    </row>
    <row r="28777" spans="2:6">
      <c r="B28777" s="21">
        <v>43000</v>
      </c>
      <c r="C28777" s="122" t="s">
        <v>309</v>
      </c>
      <c r="D28777" s="117">
        <v>46.65</v>
      </c>
      <c r="E28777" s="96">
        <v>46.76</v>
      </c>
      <c r="F28777" s="12">
        <v>1422705</v>
      </c>
    </row>
    <row r="28778" spans="2:6">
      <c r="B28778" s="21">
        <v>43000</v>
      </c>
      <c r="C28778" s="122" t="s">
        <v>310</v>
      </c>
      <c r="D28778" s="117">
        <v>50.5</v>
      </c>
      <c r="E28778" s="96">
        <v>50.28</v>
      </c>
      <c r="F28778" s="12">
        <v>1825608</v>
      </c>
    </row>
    <row r="28779" spans="2:6">
      <c r="B28779" s="21">
        <v>43000</v>
      </c>
      <c r="C28779" s="122" t="s">
        <v>311</v>
      </c>
      <c r="D28779" s="117">
        <v>154.34</v>
      </c>
      <c r="E28779" s="96">
        <v>155.07</v>
      </c>
      <c r="F28779" s="12">
        <v>510718</v>
      </c>
    </row>
    <row r="28780" spans="2:6">
      <c r="B28780" s="21">
        <v>43000</v>
      </c>
      <c r="C28780" s="122" t="s">
        <v>312</v>
      </c>
      <c r="D28780" s="117">
        <v>34.61</v>
      </c>
      <c r="E28780" s="96">
        <v>34.909999999999997</v>
      </c>
      <c r="F28780" s="12">
        <v>1149201</v>
      </c>
    </row>
    <row r="28781" spans="2:6">
      <c r="B28781" s="21">
        <v>43000</v>
      </c>
      <c r="C28781" s="122" t="s">
        <v>313</v>
      </c>
      <c r="D28781" s="117">
        <v>190.33</v>
      </c>
      <c r="E28781" s="96">
        <v>189.28</v>
      </c>
      <c r="F28781" s="12">
        <v>318776</v>
      </c>
    </row>
    <row r="28782" spans="2:6">
      <c r="B28782" s="21">
        <v>43000</v>
      </c>
      <c r="C28782" s="122" t="s">
        <v>314</v>
      </c>
      <c r="D28782" s="117">
        <v>83.34</v>
      </c>
      <c r="E28782" s="96">
        <v>83.91</v>
      </c>
      <c r="F28782" s="12">
        <v>3148723</v>
      </c>
    </row>
    <row r="28783" spans="2:6">
      <c r="B28783" s="21">
        <v>43000</v>
      </c>
      <c r="C28783" s="122" t="s">
        <v>315</v>
      </c>
      <c r="D28783" s="117">
        <v>308.64999999999998</v>
      </c>
      <c r="E28783" s="96">
        <v>308.54000000000002</v>
      </c>
      <c r="F28783" s="12">
        <v>1018588</v>
      </c>
    </row>
    <row r="28784" spans="2:6">
      <c r="B28784" s="21">
        <v>43000</v>
      </c>
      <c r="C28784" s="122" t="s">
        <v>316</v>
      </c>
      <c r="D28784" s="117">
        <v>71.78</v>
      </c>
      <c r="E28784" s="96">
        <v>72.88</v>
      </c>
      <c r="F28784" s="12">
        <v>924648</v>
      </c>
    </row>
    <row r="28785" spans="2:6">
      <c r="B28785" s="21">
        <v>43000</v>
      </c>
      <c r="C28785" s="122" t="s">
        <v>317</v>
      </c>
      <c r="D28785" s="117">
        <v>42.31</v>
      </c>
      <c r="E28785" s="96">
        <v>41.73</v>
      </c>
      <c r="F28785" s="12">
        <v>684369</v>
      </c>
    </row>
    <row r="28786" spans="2:6">
      <c r="B28786" s="21">
        <v>43000</v>
      </c>
      <c r="C28786" s="122" t="s">
        <v>318</v>
      </c>
      <c r="D28786" s="117">
        <v>78.08</v>
      </c>
      <c r="E28786" s="96">
        <v>78.23</v>
      </c>
      <c r="F28786" s="12">
        <v>5981210</v>
      </c>
    </row>
    <row r="28787" spans="2:6">
      <c r="B28787" s="21">
        <v>43000</v>
      </c>
      <c r="C28787" s="122" t="s">
        <v>319</v>
      </c>
      <c r="D28787" s="117">
        <v>171.71</v>
      </c>
      <c r="E28787" s="96">
        <v>176.73</v>
      </c>
      <c r="F28787" s="12">
        <v>1582779</v>
      </c>
    </row>
    <row r="28788" spans="2:6">
      <c r="B28788" s="21">
        <v>43000</v>
      </c>
      <c r="C28788" s="122" t="s">
        <v>320</v>
      </c>
      <c r="D28788" s="117">
        <v>24.41</v>
      </c>
      <c r="E28788" s="96">
        <v>24.54</v>
      </c>
      <c r="F28788" s="12">
        <v>1686597</v>
      </c>
    </row>
    <row r="28789" spans="2:6">
      <c r="B28789" s="21">
        <v>43000</v>
      </c>
      <c r="C28789" s="122" t="s">
        <v>321</v>
      </c>
      <c r="D28789" s="117">
        <v>54.64</v>
      </c>
      <c r="E28789" s="96">
        <v>54.93</v>
      </c>
      <c r="F28789" s="12">
        <v>3053770</v>
      </c>
    </row>
    <row r="28790" spans="2:6">
      <c r="B28790" s="21">
        <v>43000</v>
      </c>
      <c r="C28790" s="122" t="s">
        <v>322</v>
      </c>
      <c r="D28790" s="117">
        <v>52.79</v>
      </c>
      <c r="E28790" s="96">
        <v>52.77</v>
      </c>
      <c r="F28790" s="12">
        <v>1327780</v>
      </c>
    </row>
    <row r="28791" spans="2:6">
      <c r="B28791" s="21">
        <v>43000</v>
      </c>
      <c r="C28791" s="122" t="s">
        <v>323</v>
      </c>
      <c r="D28791" s="117">
        <v>95.75</v>
      </c>
      <c r="E28791" s="96">
        <v>96.87</v>
      </c>
      <c r="F28791" s="12">
        <v>1531584</v>
      </c>
    </row>
    <row r="28792" spans="2:6">
      <c r="B28792" s="21">
        <v>43000</v>
      </c>
      <c r="C28792" s="122" t="s">
        <v>324</v>
      </c>
      <c r="D28792" s="117">
        <v>21.18</v>
      </c>
      <c r="E28792" s="96">
        <v>21.53</v>
      </c>
      <c r="F28792" s="12">
        <v>7187059</v>
      </c>
    </row>
    <row r="28793" spans="2:6">
      <c r="B28793" s="21">
        <v>43000</v>
      </c>
      <c r="C28793" s="122" t="s">
        <v>325</v>
      </c>
      <c r="D28793" s="117">
        <v>141.5</v>
      </c>
      <c r="E28793" s="96">
        <v>141.88999999999999</v>
      </c>
      <c r="F28793" s="12">
        <v>1860351</v>
      </c>
    </row>
    <row r="28794" spans="2:6">
      <c r="B28794" s="21">
        <v>43000</v>
      </c>
      <c r="C28794" s="122" t="s">
        <v>326</v>
      </c>
      <c r="D28794" s="117">
        <v>107.4</v>
      </c>
      <c r="E28794" s="96">
        <v>107.16</v>
      </c>
      <c r="F28794" s="12">
        <v>760114</v>
      </c>
    </row>
    <row r="28795" spans="2:6">
      <c r="B28795" s="21">
        <v>43000</v>
      </c>
      <c r="C28795" s="122" t="s">
        <v>327</v>
      </c>
      <c r="D28795" s="117">
        <v>52.91</v>
      </c>
      <c r="E28795" s="96">
        <v>52.72</v>
      </c>
      <c r="F28795" s="12">
        <v>572736</v>
      </c>
    </row>
    <row r="28796" spans="2:6">
      <c r="B28796" s="21">
        <v>43000</v>
      </c>
      <c r="C28796" s="122" t="s">
        <v>328</v>
      </c>
      <c r="D28796" s="117">
        <v>107.18</v>
      </c>
      <c r="E28796" s="96">
        <v>107.88</v>
      </c>
      <c r="F28796" s="12">
        <v>1179138</v>
      </c>
    </row>
    <row r="28797" spans="2:6">
      <c r="B28797" s="21">
        <v>43000</v>
      </c>
      <c r="C28797" s="122" t="s">
        <v>329</v>
      </c>
      <c r="D28797" s="117">
        <v>37.630000000000003</v>
      </c>
      <c r="E28797" s="96">
        <v>38.090000000000003</v>
      </c>
      <c r="F28797" s="12">
        <v>1711439</v>
      </c>
    </row>
    <row r="28798" spans="2:6">
      <c r="B28798" s="21">
        <v>43000</v>
      </c>
      <c r="C28798" s="122" t="s">
        <v>330</v>
      </c>
      <c r="D28798" s="117">
        <v>14.86</v>
      </c>
      <c r="E28798" s="96">
        <v>14.52</v>
      </c>
      <c r="F28798" s="12">
        <v>9371927</v>
      </c>
    </row>
    <row r="28799" spans="2:6">
      <c r="B28799" s="21">
        <v>43000</v>
      </c>
      <c r="C28799" s="122" t="s">
        <v>331</v>
      </c>
      <c r="D28799" s="117">
        <v>158.88</v>
      </c>
      <c r="E28799" s="96">
        <v>158.91</v>
      </c>
      <c r="F28799" s="12">
        <v>2442658</v>
      </c>
    </row>
    <row r="28800" spans="2:6">
      <c r="B28800" s="21">
        <v>43000</v>
      </c>
      <c r="C28800" s="122" t="s">
        <v>332</v>
      </c>
      <c r="D28800" s="117">
        <v>88.09</v>
      </c>
      <c r="E28800" s="96">
        <v>89.69</v>
      </c>
      <c r="F28800" s="12">
        <v>1296538</v>
      </c>
    </row>
    <row r="28801" spans="2:6">
      <c r="B28801" s="21">
        <v>43000</v>
      </c>
      <c r="C28801" s="122" t="s">
        <v>333</v>
      </c>
      <c r="D28801" s="117">
        <v>152.32</v>
      </c>
      <c r="E28801" s="96">
        <v>154.01</v>
      </c>
      <c r="F28801" s="12">
        <v>1616747</v>
      </c>
    </row>
    <row r="28802" spans="2:6">
      <c r="B28802" s="21">
        <v>43000</v>
      </c>
      <c r="C28802" s="122" t="s">
        <v>334</v>
      </c>
      <c r="D28802" s="117">
        <v>136.81</v>
      </c>
      <c r="E28802" s="96">
        <v>138.03</v>
      </c>
      <c r="F28802" s="12">
        <v>704264</v>
      </c>
    </row>
    <row r="28803" spans="2:6">
      <c r="B28803" s="21">
        <v>43000</v>
      </c>
      <c r="C28803" s="122" t="s">
        <v>335</v>
      </c>
      <c r="D28803" s="117">
        <v>40.159999999999997</v>
      </c>
      <c r="E28803" s="96">
        <v>40.049999999999997</v>
      </c>
      <c r="F28803" s="12">
        <v>15694044</v>
      </c>
    </row>
    <row r="28804" spans="2:6">
      <c r="B28804" s="21">
        <v>43000</v>
      </c>
      <c r="C28804" s="122" t="s">
        <v>336</v>
      </c>
      <c r="D28804" s="117">
        <v>79.48</v>
      </c>
      <c r="E28804" s="96">
        <v>79.7</v>
      </c>
      <c r="F28804" s="12">
        <v>4593164</v>
      </c>
    </row>
    <row r="28805" spans="2:6">
      <c r="B28805" s="21">
        <v>43000</v>
      </c>
      <c r="C28805" s="122" t="s">
        <v>337</v>
      </c>
      <c r="D28805" s="117">
        <v>50.12</v>
      </c>
      <c r="E28805" s="96">
        <v>50.54</v>
      </c>
      <c r="F28805" s="12">
        <v>5754267</v>
      </c>
    </row>
    <row r="28806" spans="2:6">
      <c r="B28806" s="21">
        <v>43000</v>
      </c>
      <c r="C28806" s="122" t="s">
        <v>338</v>
      </c>
      <c r="D28806" s="117">
        <v>32.97</v>
      </c>
      <c r="E28806" s="96">
        <v>32.380000000000003</v>
      </c>
      <c r="F28806" s="12">
        <v>3936978</v>
      </c>
    </row>
    <row r="28807" spans="2:6">
      <c r="B28807" s="21">
        <v>43000</v>
      </c>
      <c r="C28807" s="122" t="s">
        <v>339</v>
      </c>
      <c r="D28807" s="117">
        <v>248.24</v>
      </c>
      <c r="E28807" s="96">
        <v>245.67</v>
      </c>
      <c r="F28807" s="12">
        <v>1163236</v>
      </c>
    </row>
    <row r="28808" spans="2:6">
      <c r="B28808" s="21">
        <v>43000</v>
      </c>
      <c r="C28808" s="122" t="s">
        <v>340</v>
      </c>
      <c r="D28808" s="117">
        <v>97.11</v>
      </c>
      <c r="E28808" s="96">
        <v>96.06</v>
      </c>
      <c r="F28808" s="12">
        <v>691068</v>
      </c>
    </row>
    <row r="28809" spans="2:6">
      <c r="B28809" s="21">
        <v>43000</v>
      </c>
      <c r="C28809" s="122" t="s">
        <v>341</v>
      </c>
      <c r="D28809" s="117">
        <v>90.4</v>
      </c>
      <c r="E28809" s="96">
        <v>91.35</v>
      </c>
      <c r="F28809" s="12">
        <v>514336</v>
      </c>
    </row>
    <row r="28810" spans="2:6">
      <c r="B28810" s="21">
        <v>43000</v>
      </c>
      <c r="C28810" s="122" t="s">
        <v>342</v>
      </c>
      <c r="D28810" s="117">
        <v>199.6</v>
      </c>
      <c r="E28810" s="96">
        <v>198.69</v>
      </c>
      <c r="F28810" s="12">
        <v>490679</v>
      </c>
    </row>
    <row r="28811" spans="2:6">
      <c r="B28811" s="21">
        <v>43000</v>
      </c>
      <c r="C28811" s="122" t="s">
        <v>343</v>
      </c>
      <c r="D28811" s="117">
        <v>82.31</v>
      </c>
      <c r="E28811" s="96">
        <v>82.72</v>
      </c>
      <c r="F28811" s="12">
        <v>1139487</v>
      </c>
    </row>
    <row r="28812" spans="2:6">
      <c r="B28812" s="21">
        <v>43000</v>
      </c>
      <c r="C28812" s="122" t="s">
        <v>344</v>
      </c>
      <c r="D28812" s="117">
        <v>209.64</v>
      </c>
      <c r="E28812" s="96">
        <v>210.76</v>
      </c>
      <c r="F28812" s="12">
        <v>1493283</v>
      </c>
    </row>
    <row r="28813" spans="2:6">
      <c r="B28813" s="21">
        <v>43000</v>
      </c>
      <c r="C28813" s="122" t="s">
        <v>345</v>
      </c>
      <c r="D28813" s="117">
        <v>55.62</v>
      </c>
      <c r="E28813" s="96">
        <v>55.81</v>
      </c>
      <c r="F28813" s="12">
        <v>1127324</v>
      </c>
    </row>
    <row r="28814" spans="2:6">
      <c r="B28814" s="21">
        <v>43000</v>
      </c>
      <c r="C28814" s="122" t="s">
        <v>346</v>
      </c>
      <c r="D28814" s="117">
        <v>61.55</v>
      </c>
      <c r="E28814" s="96">
        <v>62.49</v>
      </c>
      <c r="F28814" s="12">
        <v>8550108</v>
      </c>
    </row>
    <row r="28815" spans="2:6">
      <c r="B28815" s="21">
        <v>43000</v>
      </c>
      <c r="C28815" s="122" t="s">
        <v>347</v>
      </c>
      <c r="D28815" s="117">
        <v>119.32</v>
      </c>
      <c r="E28815" s="96">
        <v>119.77</v>
      </c>
      <c r="F28815" s="12">
        <v>1738886</v>
      </c>
    </row>
    <row r="28816" spans="2:6">
      <c r="B28816" s="21">
        <v>43000</v>
      </c>
      <c r="C28816" s="122" t="s">
        <v>348</v>
      </c>
      <c r="D28816" s="117">
        <v>20.88</v>
      </c>
      <c r="E28816" s="96">
        <v>20.86</v>
      </c>
      <c r="F28816" s="12">
        <v>2187688</v>
      </c>
    </row>
    <row r="28817" spans="2:6">
      <c r="B28817" s="21">
        <v>43000</v>
      </c>
      <c r="C28817" s="122" t="s">
        <v>349</v>
      </c>
      <c r="D28817" s="117">
        <v>54.24</v>
      </c>
      <c r="E28817" s="96">
        <v>54.73</v>
      </c>
      <c r="F28817" s="12">
        <v>3681410</v>
      </c>
    </row>
    <row r="28818" spans="2:6">
      <c r="B28818" s="21">
        <v>43000</v>
      </c>
      <c r="C28818" s="122" t="s">
        <v>350</v>
      </c>
      <c r="D28818" s="117">
        <v>65.63</v>
      </c>
      <c r="E28818" s="96">
        <v>65.13</v>
      </c>
      <c r="F28818" s="12">
        <v>7465921</v>
      </c>
    </row>
    <row r="28819" spans="2:6">
      <c r="B28819" s="21">
        <v>43000</v>
      </c>
      <c r="C28819" s="122" t="s">
        <v>351</v>
      </c>
      <c r="D28819" s="117">
        <v>12.65</v>
      </c>
      <c r="E28819" s="96">
        <v>12.79</v>
      </c>
      <c r="F28819" s="12">
        <v>11858658</v>
      </c>
    </row>
    <row r="28820" spans="2:6">
      <c r="B28820" s="21">
        <v>43000</v>
      </c>
      <c r="C28820" s="122" t="s">
        <v>352</v>
      </c>
      <c r="D28820" s="117">
        <v>48.03</v>
      </c>
      <c r="E28820" s="96">
        <v>48.22</v>
      </c>
      <c r="F28820" s="12">
        <v>6050036</v>
      </c>
    </row>
    <row r="28821" spans="2:6">
      <c r="B28821" s="21">
        <v>43000</v>
      </c>
      <c r="C28821" s="122" t="s">
        <v>353</v>
      </c>
      <c r="D28821" s="117">
        <v>73.989999999999995</v>
      </c>
      <c r="E28821" s="96">
        <v>74.41</v>
      </c>
      <c r="F28821" s="12">
        <v>14111365</v>
      </c>
    </row>
    <row r="28822" spans="2:6">
      <c r="B28822" s="21">
        <v>43000</v>
      </c>
      <c r="C28822" s="122" t="s">
        <v>354</v>
      </c>
      <c r="D28822" s="117">
        <v>84.93</v>
      </c>
      <c r="E28822" s="96">
        <v>84.29</v>
      </c>
      <c r="F28822" s="12">
        <v>746029</v>
      </c>
    </row>
    <row r="28823" spans="2:6">
      <c r="B28823" s="21">
        <v>43000</v>
      </c>
      <c r="C28823" s="122" t="s">
        <v>355</v>
      </c>
      <c r="D28823" s="117">
        <v>154.18</v>
      </c>
      <c r="E28823" s="96">
        <v>153.82</v>
      </c>
      <c r="F28823" s="12">
        <v>496435</v>
      </c>
    </row>
    <row r="28824" spans="2:6">
      <c r="B28824" s="21">
        <v>43000</v>
      </c>
      <c r="C28824" s="122" t="s">
        <v>356</v>
      </c>
      <c r="D28824" s="117">
        <v>629.4</v>
      </c>
      <c r="E28824" s="96">
        <v>632.86</v>
      </c>
      <c r="F28824" s="12">
        <v>74087</v>
      </c>
    </row>
    <row r="28825" spans="2:6">
      <c r="B28825" s="21">
        <v>43000</v>
      </c>
      <c r="C28825" s="122" t="s">
        <v>357</v>
      </c>
      <c r="D28825" s="117">
        <v>35.6</v>
      </c>
      <c r="E28825" s="96">
        <v>36.07</v>
      </c>
      <c r="F28825" s="12">
        <v>21559760</v>
      </c>
    </row>
    <row r="28826" spans="2:6">
      <c r="B28826" s="21">
        <v>43000</v>
      </c>
      <c r="C28826" s="122" t="s">
        <v>358</v>
      </c>
      <c r="D28826" s="117">
        <v>31.27</v>
      </c>
      <c r="E28826" s="96">
        <v>31.3</v>
      </c>
      <c r="F28826" s="12">
        <v>5203980</v>
      </c>
    </row>
    <row r="28827" spans="2:6">
      <c r="B28827" s="21">
        <v>43000</v>
      </c>
      <c r="C28827" s="122" t="s">
        <v>359</v>
      </c>
      <c r="D28827" s="117">
        <v>14.02</v>
      </c>
      <c r="E28827" s="96">
        <v>14.78</v>
      </c>
      <c r="F28827" s="12">
        <v>2810096</v>
      </c>
    </row>
    <row r="28828" spans="2:6">
      <c r="B28828" s="21">
        <v>43000</v>
      </c>
      <c r="C28828" s="122" t="s">
        <v>360</v>
      </c>
      <c r="D28828" s="117">
        <v>26.79</v>
      </c>
      <c r="E28828" s="96">
        <v>27.02</v>
      </c>
      <c r="F28828" s="12">
        <v>4395157</v>
      </c>
    </row>
    <row r="28829" spans="2:6">
      <c r="B28829" s="21">
        <v>43000</v>
      </c>
      <c r="C28829" s="122" t="s">
        <v>361</v>
      </c>
      <c r="D28829" s="117">
        <v>76.08</v>
      </c>
      <c r="E28829" s="96">
        <v>76.42</v>
      </c>
      <c r="F28829" s="12">
        <v>473753</v>
      </c>
    </row>
    <row r="28830" spans="2:6">
      <c r="B28830" s="21">
        <v>43000</v>
      </c>
      <c r="C28830" s="122" t="s">
        <v>362</v>
      </c>
      <c r="D28830" s="117">
        <v>147.04</v>
      </c>
      <c r="E28830" s="96">
        <v>146.36000000000001</v>
      </c>
      <c r="F28830" s="12">
        <v>1226178</v>
      </c>
    </row>
    <row r="28831" spans="2:6">
      <c r="B28831" s="21">
        <v>43000</v>
      </c>
      <c r="C28831" s="122" t="s">
        <v>363</v>
      </c>
      <c r="D28831" s="117">
        <v>37.54</v>
      </c>
      <c r="E28831" s="96">
        <v>37.89</v>
      </c>
      <c r="F28831" s="12">
        <v>2859889</v>
      </c>
    </row>
    <row r="28832" spans="2:6">
      <c r="B28832" s="21">
        <v>43000</v>
      </c>
      <c r="C28832" s="122" t="s">
        <v>364</v>
      </c>
      <c r="D28832" s="117">
        <v>188.4</v>
      </c>
      <c r="E28832" s="96">
        <v>187.35</v>
      </c>
      <c r="F28832" s="12">
        <v>5464312</v>
      </c>
    </row>
    <row r="28833" spans="2:6">
      <c r="B28833" s="21">
        <v>43000</v>
      </c>
      <c r="C28833" s="122" t="s">
        <v>365</v>
      </c>
      <c r="D28833" s="117">
        <v>28.34</v>
      </c>
      <c r="E28833" s="96">
        <v>28.82</v>
      </c>
      <c r="F28833" s="12">
        <v>1849629</v>
      </c>
    </row>
    <row r="28834" spans="2:6">
      <c r="B28834" s="21">
        <v>43000</v>
      </c>
      <c r="C28834" s="122" t="s">
        <v>366</v>
      </c>
      <c r="D28834" s="117">
        <v>26.16</v>
      </c>
      <c r="E28834" s="96">
        <v>25.69</v>
      </c>
      <c r="F28834" s="12">
        <v>2014187</v>
      </c>
    </row>
    <row r="28835" spans="2:6">
      <c r="B28835" s="21">
        <v>43000</v>
      </c>
      <c r="C28835" s="122" t="s">
        <v>367</v>
      </c>
      <c r="D28835" s="117">
        <v>53.02</v>
      </c>
      <c r="E28835" s="96">
        <v>53.24</v>
      </c>
      <c r="F28835" s="12">
        <v>10962392</v>
      </c>
    </row>
    <row r="28836" spans="2:6">
      <c r="B28836" s="21">
        <v>43000</v>
      </c>
      <c r="C28836" s="122" t="s">
        <v>368</v>
      </c>
      <c r="D28836" s="117">
        <v>40.51</v>
      </c>
      <c r="E28836" s="96">
        <v>40.89</v>
      </c>
      <c r="F28836" s="12">
        <v>1549360</v>
      </c>
    </row>
    <row r="28837" spans="2:6">
      <c r="B28837" s="21">
        <v>43000</v>
      </c>
      <c r="C28837" s="122" t="s">
        <v>369</v>
      </c>
      <c r="D28837" s="117">
        <v>281.54000000000002</v>
      </c>
      <c r="E28837" s="96">
        <v>281.55</v>
      </c>
      <c r="F28837" s="12">
        <v>641272</v>
      </c>
    </row>
    <row r="28838" spans="2:6">
      <c r="B28838" s="21">
        <v>43000</v>
      </c>
      <c r="C28838" s="122" t="s">
        <v>370</v>
      </c>
      <c r="D28838" s="117">
        <v>35</v>
      </c>
      <c r="E28838" s="96">
        <v>35.54</v>
      </c>
      <c r="F28838" s="12">
        <v>2264191</v>
      </c>
    </row>
    <row r="28839" spans="2:6">
      <c r="B28839" s="21">
        <v>43000</v>
      </c>
      <c r="C28839" s="122" t="s">
        <v>371</v>
      </c>
      <c r="D28839" s="117">
        <v>24.12</v>
      </c>
      <c r="E28839" s="96">
        <v>23.94</v>
      </c>
      <c r="F28839" s="12">
        <v>3382596</v>
      </c>
    </row>
    <row r="28840" spans="2:6">
      <c r="B28840" s="21">
        <v>43000</v>
      </c>
      <c r="C28840" s="122" t="s">
        <v>372</v>
      </c>
      <c r="D28840" s="117">
        <v>130.52000000000001</v>
      </c>
      <c r="E28840" s="96">
        <v>130.99</v>
      </c>
      <c r="F28840" s="12">
        <v>1232348</v>
      </c>
    </row>
    <row r="28841" spans="2:6">
      <c r="B28841" s="21">
        <v>43000</v>
      </c>
      <c r="C28841" s="122" t="s">
        <v>373</v>
      </c>
      <c r="D28841" s="117">
        <v>41.77</v>
      </c>
      <c r="E28841" s="96">
        <v>42.55</v>
      </c>
      <c r="F28841" s="12">
        <v>1836828</v>
      </c>
    </row>
    <row r="28842" spans="2:6">
      <c r="B28842" s="21">
        <v>43000</v>
      </c>
      <c r="C28842" s="122" t="s">
        <v>374</v>
      </c>
      <c r="D28842" s="117">
        <v>90.44</v>
      </c>
      <c r="E28842" s="96">
        <v>90.42</v>
      </c>
      <c r="F28842" s="12">
        <v>695338</v>
      </c>
    </row>
    <row r="28843" spans="2:6">
      <c r="B28843" s="21">
        <v>43000</v>
      </c>
      <c r="C28843" s="122" t="s">
        <v>375</v>
      </c>
      <c r="D28843" s="117">
        <v>53.82</v>
      </c>
      <c r="E28843" s="96">
        <v>54.53</v>
      </c>
      <c r="F28843" s="12">
        <v>2397767</v>
      </c>
    </row>
    <row r="28844" spans="2:6">
      <c r="B28844" s="21">
        <v>43000</v>
      </c>
      <c r="C28844" s="122" t="s">
        <v>376</v>
      </c>
      <c r="D28844" s="117">
        <v>180.3</v>
      </c>
      <c r="E28844" s="96">
        <v>179</v>
      </c>
      <c r="F28844" s="12">
        <v>12280771</v>
      </c>
    </row>
    <row r="28845" spans="2:6">
      <c r="B28845" s="21">
        <v>43000</v>
      </c>
      <c r="C28845" s="122" t="s">
        <v>377</v>
      </c>
      <c r="D28845" s="117">
        <v>41.45</v>
      </c>
      <c r="E28845" s="96">
        <v>41.39</v>
      </c>
      <c r="F28845" s="12">
        <v>4154023</v>
      </c>
    </row>
    <row r="28846" spans="2:6">
      <c r="B28846" s="21">
        <v>43000</v>
      </c>
      <c r="C28846" s="122" t="s">
        <v>378</v>
      </c>
      <c r="D28846" s="117">
        <v>13.4</v>
      </c>
      <c r="E28846" s="96">
        <v>13.4</v>
      </c>
      <c r="F28846" s="12">
        <v>179190</v>
      </c>
    </row>
    <row r="28847" spans="2:6">
      <c r="B28847" s="21">
        <v>43000</v>
      </c>
      <c r="C28847" s="122" t="s">
        <v>379</v>
      </c>
      <c r="D28847" s="117">
        <v>13.02</v>
      </c>
      <c r="E28847" s="96">
        <v>13.03</v>
      </c>
      <c r="F28847" s="12">
        <v>1098022</v>
      </c>
    </row>
    <row r="28848" spans="2:6">
      <c r="B28848" s="21">
        <v>43000</v>
      </c>
      <c r="C28848" s="122" t="s">
        <v>380</v>
      </c>
      <c r="D28848" s="117">
        <v>58.05</v>
      </c>
      <c r="E28848" s="96">
        <v>57.57</v>
      </c>
      <c r="F28848" s="12">
        <v>1104032</v>
      </c>
    </row>
    <row r="28849" spans="2:6">
      <c r="B28849" s="21">
        <v>43000</v>
      </c>
      <c r="C28849" s="122" t="s">
        <v>381</v>
      </c>
      <c r="D28849" s="117">
        <v>55.04</v>
      </c>
      <c r="E28849" s="96">
        <v>54.7</v>
      </c>
      <c r="F28849" s="12">
        <v>2765698</v>
      </c>
    </row>
    <row r="28850" spans="2:6">
      <c r="B28850" s="21">
        <v>43000</v>
      </c>
      <c r="C28850" s="122" t="s">
        <v>382</v>
      </c>
      <c r="D28850" s="117">
        <v>74.31</v>
      </c>
      <c r="E28850" s="96">
        <v>75</v>
      </c>
      <c r="F28850" s="12">
        <v>1482939</v>
      </c>
    </row>
    <row r="28851" spans="2:6">
      <c r="B28851" s="21">
        <v>43000</v>
      </c>
      <c r="C28851" s="122" t="s">
        <v>383</v>
      </c>
      <c r="D28851" s="117">
        <v>47.92</v>
      </c>
      <c r="E28851" s="96">
        <v>48.16</v>
      </c>
      <c r="F28851" s="12">
        <v>15341907</v>
      </c>
    </row>
    <row r="28852" spans="2:6">
      <c r="B28852" s="21">
        <v>43000</v>
      </c>
      <c r="C28852" s="122" t="s">
        <v>384</v>
      </c>
      <c r="D28852" s="117">
        <v>202.67</v>
      </c>
      <c r="E28852" s="96">
        <v>209.59</v>
      </c>
      <c r="F28852" s="12">
        <v>1027152</v>
      </c>
    </row>
    <row r="28853" spans="2:6">
      <c r="B28853" s="21">
        <v>43000</v>
      </c>
      <c r="C28853" s="122" t="s">
        <v>385</v>
      </c>
      <c r="D28853" s="117">
        <v>62.69</v>
      </c>
      <c r="E28853" s="96">
        <v>62.94</v>
      </c>
      <c r="F28853" s="12">
        <v>3412058</v>
      </c>
    </row>
    <row r="28854" spans="2:6">
      <c r="B28854" s="21">
        <v>43000</v>
      </c>
      <c r="C28854" s="122" t="s">
        <v>386</v>
      </c>
      <c r="D28854" s="117">
        <v>58.22</v>
      </c>
      <c r="E28854" s="96">
        <v>59.75</v>
      </c>
      <c r="F28854" s="12">
        <v>2709833</v>
      </c>
    </row>
    <row r="28855" spans="2:6">
      <c r="B28855" s="21">
        <v>43000</v>
      </c>
      <c r="C28855" s="122" t="s">
        <v>387</v>
      </c>
      <c r="D28855" s="117">
        <v>17.39</v>
      </c>
      <c r="E28855" s="96">
        <v>17.38</v>
      </c>
      <c r="F28855" s="12">
        <v>1913441</v>
      </c>
    </row>
    <row r="28856" spans="2:6">
      <c r="B28856" s="21">
        <v>43000</v>
      </c>
      <c r="C28856" s="122" t="s">
        <v>388</v>
      </c>
      <c r="D28856" s="117">
        <v>70.48</v>
      </c>
      <c r="E28856" s="96">
        <v>71.42</v>
      </c>
      <c r="F28856" s="12">
        <v>1138016</v>
      </c>
    </row>
    <row r="28857" spans="2:6">
      <c r="B28857" s="21">
        <v>43000</v>
      </c>
      <c r="C28857" s="122" t="s">
        <v>389</v>
      </c>
      <c r="D28857" s="117">
        <v>69.45</v>
      </c>
      <c r="E28857" s="96">
        <v>68.900000000000006</v>
      </c>
      <c r="F28857" s="12">
        <v>2889987</v>
      </c>
    </row>
    <row r="28858" spans="2:6">
      <c r="B28858" s="21">
        <v>43000</v>
      </c>
      <c r="C28858" s="122" t="s">
        <v>390</v>
      </c>
      <c r="D28858" s="117">
        <v>1864.59</v>
      </c>
      <c r="E28858" s="96">
        <v>1862.13</v>
      </c>
      <c r="F28858" s="12">
        <v>236085</v>
      </c>
    </row>
    <row r="28859" spans="2:6">
      <c r="B28859" s="21">
        <v>43000</v>
      </c>
      <c r="C28859" s="122" t="s">
        <v>391</v>
      </c>
      <c r="D28859" s="117">
        <v>37.17</v>
      </c>
      <c r="E28859" s="96">
        <v>37.4</v>
      </c>
      <c r="F28859" s="12">
        <v>799695</v>
      </c>
    </row>
    <row r="28860" spans="2:6">
      <c r="B28860" s="21">
        <v>43000</v>
      </c>
      <c r="C28860" s="122" t="s">
        <v>392</v>
      </c>
      <c r="D28860" s="117">
        <v>46.6</v>
      </c>
      <c r="E28860" s="96">
        <v>46.19</v>
      </c>
      <c r="F28860" s="12">
        <v>4037711</v>
      </c>
    </row>
    <row r="28861" spans="2:6">
      <c r="B28861" s="21">
        <v>43000</v>
      </c>
      <c r="C28861" s="122" t="s">
        <v>393</v>
      </c>
      <c r="D28861" s="117">
        <v>112.56</v>
      </c>
      <c r="E28861" s="96">
        <v>111.85</v>
      </c>
      <c r="F28861" s="12">
        <v>3746257</v>
      </c>
    </row>
    <row r="28862" spans="2:6">
      <c r="B28862" s="21">
        <v>43000</v>
      </c>
      <c r="C28862" s="122" t="s">
        <v>394</v>
      </c>
      <c r="D28862" s="117">
        <v>36.1</v>
      </c>
      <c r="E28862" s="96">
        <v>35.96</v>
      </c>
      <c r="F28862" s="12">
        <v>14605376</v>
      </c>
    </row>
    <row r="28863" spans="2:6">
      <c r="B28863" s="21">
        <v>43000</v>
      </c>
      <c r="C28863" s="122" t="s">
        <v>395</v>
      </c>
      <c r="D28863" s="117">
        <v>62.85</v>
      </c>
      <c r="E28863" s="96">
        <v>63.12</v>
      </c>
      <c r="F28863" s="12">
        <v>867570</v>
      </c>
    </row>
    <row r="28864" spans="2:6">
      <c r="B28864" s="21">
        <v>43000</v>
      </c>
      <c r="C28864" s="122" t="s">
        <v>396</v>
      </c>
      <c r="D28864" s="117">
        <v>92.55</v>
      </c>
      <c r="E28864" s="96">
        <v>92.24</v>
      </c>
      <c r="F28864" s="12">
        <v>6837699</v>
      </c>
    </row>
    <row r="28865" spans="2:6">
      <c r="B28865" s="21">
        <v>43000</v>
      </c>
      <c r="C28865" s="122" t="s">
        <v>397</v>
      </c>
      <c r="D28865" s="117">
        <v>47.61</v>
      </c>
      <c r="E28865" s="96">
        <v>47.98</v>
      </c>
      <c r="F28865" s="12">
        <v>3044053</v>
      </c>
    </row>
    <row r="28866" spans="2:6">
      <c r="B28866" s="21">
        <v>43000</v>
      </c>
      <c r="C28866" s="122" t="s">
        <v>398</v>
      </c>
      <c r="D28866" s="117">
        <v>175.58</v>
      </c>
      <c r="E28866" s="96">
        <v>177.11</v>
      </c>
      <c r="F28866" s="12">
        <v>741637</v>
      </c>
    </row>
    <row r="28867" spans="2:6">
      <c r="B28867" s="21">
        <v>43000</v>
      </c>
      <c r="C28867" s="122" t="s">
        <v>399</v>
      </c>
      <c r="D28867" s="117">
        <v>25.66</v>
      </c>
      <c r="E28867" s="96">
        <v>25.88</v>
      </c>
      <c r="F28867" s="12">
        <v>4243384</v>
      </c>
    </row>
    <row r="28868" spans="2:6">
      <c r="B28868" s="21">
        <v>43000</v>
      </c>
      <c r="C28868" s="122" t="s">
        <v>400</v>
      </c>
      <c r="D28868" s="117">
        <v>118.5</v>
      </c>
      <c r="E28868" s="96">
        <v>116.21</v>
      </c>
      <c r="F28868" s="12">
        <v>1079990</v>
      </c>
    </row>
    <row r="28869" spans="2:6">
      <c r="B28869" s="21">
        <v>43000</v>
      </c>
      <c r="C28869" s="122" t="s">
        <v>401</v>
      </c>
      <c r="D28869" s="117">
        <v>68.14</v>
      </c>
      <c r="E28869" s="96">
        <v>68.17</v>
      </c>
      <c r="F28869" s="12">
        <v>378916</v>
      </c>
    </row>
    <row r="28870" spans="2:6">
      <c r="B28870" s="21">
        <v>43000</v>
      </c>
      <c r="C28870" s="122" t="s">
        <v>402</v>
      </c>
      <c r="D28870" s="117">
        <v>64.319999999999993</v>
      </c>
      <c r="E28870" s="96">
        <v>63.68</v>
      </c>
      <c r="F28870" s="12">
        <v>1807350</v>
      </c>
    </row>
    <row r="28871" spans="2:6">
      <c r="B28871" s="21">
        <v>43000</v>
      </c>
      <c r="C28871" s="122" t="s">
        <v>403</v>
      </c>
      <c r="D28871" s="117">
        <v>113.06</v>
      </c>
      <c r="E28871" s="96">
        <v>112.51</v>
      </c>
      <c r="F28871" s="12">
        <v>2998988</v>
      </c>
    </row>
    <row r="28872" spans="2:6">
      <c r="B28872" s="21">
        <v>43000</v>
      </c>
      <c r="C28872" s="122" t="s">
        <v>404</v>
      </c>
      <c r="D28872" s="117">
        <v>132.9</v>
      </c>
      <c r="E28872" s="96">
        <v>133.43</v>
      </c>
      <c r="F28872" s="12">
        <v>1923182</v>
      </c>
    </row>
    <row r="28873" spans="2:6">
      <c r="B28873" s="21">
        <v>43000</v>
      </c>
      <c r="C28873" s="122" t="s">
        <v>405</v>
      </c>
      <c r="D28873" s="117">
        <v>66.790000000000006</v>
      </c>
      <c r="E28873" s="96">
        <v>67.05</v>
      </c>
      <c r="F28873" s="12">
        <v>792729</v>
      </c>
    </row>
    <row r="28874" spans="2:6">
      <c r="B28874" s="21">
        <v>43000</v>
      </c>
      <c r="C28874" s="122" t="s">
        <v>406</v>
      </c>
      <c r="D28874" s="117">
        <v>87.28</v>
      </c>
      <c r="E28874" s="96">
        <v>86.15</v>
      </c>
      <c r="F28874" s="12">
        <v>515917</v>
      </c>
    </row>
    <row r="28875" spans="2:6">
      <c r="B28875" s="21">
        <v>43000</v>
      </c>
      <c r="C28875" s="122" t="s">
        <v>407</v>
      </c>
      <c r="D28875" s="117">
        <v>108.96</v>
      </c>
      <c r="E28875" s="96">
        <v>108.76</v>
      </c>
      <c r="F28875" s="12">
        <v>1123327</v>
      </c>
    </row>
    <row r="28876" spans="2:6">
      <c r="B28876" s="21">
        <v>43000</v>
      </c>
      <c r="C28876" s="122" t="s">
        <v>408</v>
      </c>
      <c r="D28876" s="117">
        <v>38.9</v>
      </c>
      <c r="E28876" s="96">
        <v>38.47</v>
      </c>
      <c r="F28876" s="12">
        <v>2237386</v>
      </c>
    </row>
    <row r="28877" spans="2:6">
      <c r="B28877" s="21">
        <v>43000</v>
      </c>
      <c r="C28877" s="122" t="s">
        <v>409</v>
      </c>
      <c r="D28877" s="117">
        <v>85.28</v>
      </c>
      <c r="E28877" s="96">
        <v>84.93</v>
      </c>
      <c r="F28877" s="12">
        <v>653667</v>
      </c>
    </row>
    <row r="28878" spans="2:6">
      <c r="B28878" s="21">
        <v>43000</v>
      </c>
      <c r="C28878" s="122" t="s">
        <v>410</v>
      </c>
      <c r="D28878" s="117">
        <v>104.29</v>
      </c>
      <c r="E28878" s="96">
        <v>105</v>
      </c>
      <c r="F28878" s="12">
        <v>1789601</v>
      </c>
    </row>
    <row r="28879" spans="2:6">
      <c r="B28879" s="21">
        <v>43000</v>
      </c>
      <c r="C28879" s="122" t="s">
        <v>411</v>
      </c>
      <c r="D28879" s="117">
        <v>215.39</v>
      </c>
      <c r="E28879" s="96">
        <v>213.71</v>
      </c>
      <c r="F28879" s="12">
        <v>500245</v>
      </c>
    </row>
    <row r="28880" spans="2:6">
      <c r="B28880" s="21">
        <v>43000</v>
      </c>
      <c r="C28880" s="122" t="s">
        <v>412</v>
      </c>
      <c r="D28880" s="117">
        <v>89.14</v>
      </c>
      <c r="E28880" s="96">
        <v>89.89</v>
      </c>
      <c r="F28880" s="12">
        <v>2036645</v>
      </c>
    </row>
    <row r="28881" spans="2:6">
      <c r="B28881" s="21">
        <v>43000</v>
      </c>
      <c r="C28881" s="122" t="s">
        <v>413</v>
      </c>
      <c r="D28881" s="117">
        <v>125.97</v>
      </c>
      <c r="E28881" s="96">
        <v>126.07</v>
      </c>
      <c r="F28881" s="12">
        <v>433763</v>
      </c>
    </row>
    <row r="28882" spans="2:6">
      <c r="B28882" s="21">
        <v>43000</v>
      </c>
      <c r="C28882" s="122" t="s">
        <v>414</v>
      </c>
      <c r="D28882" s="117">
        <v>37.049999999999997</v>
      </c>
      <c r="E28882" s="96">
        <v>37.119999999999997</v>
      </c>
      <c r="F28882" s="12">
        <v>1003139</v>
      </c>
    </row>
    <row r="28883" spans="2:6">
      <c r="B28883" s="21">
        <v>43000</v>
      </c>
      <c r="C28883" s="122" t="s">
        <v>415</v>
      </c>
      <c r="D28883" s="117">
        <v>138.47999999999999</v>
      </c>
      <c r="E28883" s="96">
        <v>137.6</v>
      </c>
      <c r="F28883" s="12">
        <v>921964</v>
      </c>
    </row>
    <row r="28884" spans="2:6">
      <c r="B28884" s="21">
        <v>43000</v>
      </c>
      <c r="C28884" s="122" t="s">
        <v>416</v>
      </c>
      <c r="D28884" s="117">
        <v>141.21</v>
      </c>
      <c r="E28884" s="96">
        <v>144.01</v>
      </c>
      <c r="F28884" s="12">
        <v>1546226</v>
      </c>
    </row>
    <row r="28885" spans="2:6">
      <c r="B28885" s="21">
        <v>43000</v>
      </c>
      <c r="C28885" s="122" t="s">
        <v>417</v>
      </c>
      <c r="D28885" s="117">
        <v>64.33</v>
      </c>
      <c r="E28885" s="96">
        <v>65.08</v>
      </c>
      <c r="F28885" s="12">
        <v>6743757</v>
      </c>
    </row>
    <row r="28886" spans="2:6">
      <c r="B28886" s="21">
        <v>43000</v>
      </c>
      <c r="C28886" s="122" t="s">
        <v>418</v>
      </c>
      <c r="D28886" s="117">
        <v>93.84</v>
      </c>
      <c r="E28886" s="96">
        <v>94.7</v>
      </c>
      <c r="F28886" s="12">
        <v>1149074</v>
      </c>
    </row>
    <row r="28887" spans="2:6">
      <c r="B28887" s="21">
        <v>43000</v>
      </c>
      <c r="C28887" s="122" t="s">
        <v>419</v>
      </c>
      <c r="D28887" s="117">
        <v>51.82</v>
      </c>
      <c r="E28887" s="96">
        <v>52.09</v>
      </c>
      <c r="F28887" s="12">
        <v>4105088</v>
      </c>
    </row>
    <row r="28888" spans="2:6">
      <c r="B28888" s="21">
        <v>43000</v>
      </c>
      <c r="C28888" s="122" t="s">
        <v>420</v>
      </c>
      <c r="D28888" s="117">
        <v>70.38</v>
      </c>
      <c r="E28888" s="96">
        <v>71.2</v>
      </c>
      <c r="F28888" s="12">
        <v>1035659</v>
      </c>
    </row>
    <row r="28889" spans="2:6">
      <c r="B28889" s="21">
        <v>43000</v>
      </c>
      <c r="C28889" s="122" t="s">
        <v>421</v>
      </c>
      <c r="D28889" s="117">
        <v>115.92</v>
      </c>
      <c r="E28889" s="96">
        <v>115.29</v>
      </c>
      <c r="F28889" s="12">
        <v>1490895</v>
      </c>
    </row>
    <row r="28890" spans="2:6">
      <c r="B28890" s="21">
        <v>43000</v>
      </c>
      <c r="C28890" s="122" t="s">
        <v>422</v>
      </c>
      <c r="D28890" s="117">
        <v>226.31</v>
      </c>
      <c r="E28890" s="96">
        <v>226.26</v>
      </c>
      <c r="F28890" s="12">
        <v>342167</v>
      </c>
    </row>
    <row r="28891" spans="2:6">
      <c r="B28891" s="21">
        <v>43000</v>
      </c>
      <c r="C28891" s="122" t="s">
        <v>423</v>
      </c>
      <c r="D28891" s="117">
        <v>62.5</v>
      </c>
      <c r="E28891" s="96">
        <v>62.12</v>
      </c>
      <c r="F28891" s="12">
        <v>563102</v>
      </c>
    </row>
    <row r="28892" spans="2:6">
      <c r="B28892" s="21">
        <v>43000</v>
      </c>
      <c r="C28892" s="122" t="s">
        <v>424</v>
      </c>
      <c r="D28892" s="117">
        <v>431.12</v>
      </c>
      <c r="E28892" s="96">
        <v>432.72</v>
      </c>
      <c r="F28892" s="12">
        <v>626312</v>
      </c>
    </row>
    <row r="28893" spans="2:6">
      <c r="B28893" s="21">
        <v>43000</v>
      </c>
      <c r="C28893" s="122" t="s">
        <v>425</v>
      </c>
      <c r="D28893" s="117">
        <v>14.35</v>
      </c>
      <c r="E28893" s="96">
        <v>14.42</v>
      </c>
      <c r="F28893" s="12">
        <v>10885824</v>
      </c>
    </row>
    <row r="28894" spans="2:6">
      <c r="B28894" s="21">
        <v>43000</v>
      </c>
      <c r="C28894" s="122" t="s">
        <v>426</v>
      </c>
      <c r="D28894" s="117">
        <v>47.98</v>
      </c>
      <c r="E28894" s="96">
        <v>48.6</v>
      </c>
      <c r="F28894" s="12">
        <v>774474</v>
      </c>
    </row>
    <row r="28895" spans="2:6">
      <c r="B28895" s="21">
        <v>43000</v>
      </c>
      <c r="C28895" s="122" t="s">
        <v>427</v>
      </c>
      <c r="D28895" s="117">
        <v>106.86</v>
      </c>
      <c r="E28895" s="96">
        <v>106.3</v>
      </c>
      <c r="F28895" s="12">
        <v>1899551</v>
      </c>
    </row>
    <row r="28896" spans="2:6">
      <c r="B28896" s="21">
        <v>43000</v>
      </c>
      <c r="C28896" s="122" t="s">
        <v>428</v>
      </c>
      <c r="D28896" s="117">
        <v>82.44</v>
      </c>
      <c r="E28896" s="96">
        <v>82.91</v>
      </c>
      <c r="F28896" s="12">
        <v>395476</v>
      </c>
    </row>
    <row r="28897" spans="2:6">
      <c r="B28897" s="21">
        <v>43000</v>
      </c>
      <c r="C28897" s="122" t="s">
        <v>429</v>
      </c>
      <c r="D28897" s="117">
        <v>88.4</v>
      </c>
      <c r="E28897" s="96">
        <v>88.42</v>
      </c>
      <c r="F28897" s="12">
        <v>657852</v>
      </c>
    </row>
    <row r="28898" spans="2:6">
      <c r="B28898" s="21">
        <v>43000</v>
      </c>
      <c r="C28898" s="122" t="s">
        <v>430</v>
      </c>
      <c r="D28898" s="117">
        <v>77.17</v>
      </c>
      <c r="E28898" s="96">
        <v>77.38</v>
      </c>
      <c r="F28898" s="12">
        <v>601740</v>
      </c>
    </row>
    <row r="28899" spans="2:6">
      <c r="B28899" s="21">
        <v>43000</v>
      </c>
      <c r="C28899" s="122" t="s">
        <v>431</v>
      </c>
      <c r="D28899" s="117">
        <v>177.33</v>
      </c>
      <c r="E28899" s="96">
        <v>177.55</v>
      </c>
      <c r="F28899" s="12">
        <v>492062</v>
      </c>
    </row>
    <row r="28900" spans="2:6">
      <c r="B28900" s="21">
        <v>43000</v>
      </c>
      <c r="C28900" s="122" t="s">
        <v>432</v>
      </c>
      <c r="D28900" s="117">
        <v>246.09</v>
      </c>
      <c r="E28900" s="96">
        <v>246.16</v>
      </c>
      <c r="F28900" s="12">
        <v>319153</v>
      </c>
    </row>
    <row r="28901" spans="2:6">
      <c r="B28901" s="21">
        <v>43000</v>
      </c>
      <c r="C28901" s="122" t="s">
        <v>433</v>
      </c>
      <c r="D28901" s="117">
        <v>60.63</v>
      </c>
      <c r="E28901" s="96">
        <v>60.89</v>
      </c>
      <c r="F28901" s="12">
        <v>1644545</v>
      </c>
    </row>
    <row r="28902" spans="2:6">
      <c r="B28902" s="21">
        <v>43000</v>
      </c>
      <c r="C28902" s="122" t="s">
        <v>434</v>
      </c>
      <c r="D28902" s="117">
        <v>18.77</v>
      </c>
      <c r="E28902" s="96">
        <v>18.920000000000002</v>
      </c>
      <c r="F28902" s="12">
        <v>4162033</v>
      </c>
    </row>
    <row r="28903" spans="2:6">
      <c r="B28903" s="21">
        <v>43000</v>
      </c>
      <c r="C28903" s="122" t="s">
        <v>435</v>
      </c>
      <c r="D28903" s="117">
        <v>66.180000000000007</v>
      </c>
      <c r="E28903" s="96">
        <v>66.260000000000005</v>
      </c>
      <c r="F28903" s="12">
        <v>885594</v>
      </c>
    </row>
    <row r="28904" spans="2:6">
      <c r="B28904" s="21">
        <v>43000</v>
      </c>
      <c r="C28904" s="122" t="s">
        <v>436</v>
      </c>
      <c r="D28904" s="117">
        <v>186.07</v>
      </c>
      <c r="E28904" s="96">
        <v>184.69</v>
      </c>
      <c r="F28904" s="12">
        <v>1187106</v>
      </c>
    </row>
    <row r="28905" spans="2:6">
      <c r="B28905" s="21">
        <v>43000</v>
      </c>
      <c r="C28905" s="122" t="s">
        <v>437</v>
      </c>
      <c r="D28905" s="117">
        <v>144.75</v>
      </c>
      <c r="E28905" s="96">
        <v>142.62</v>
      </c>
      <c r="F28905" s="12">
        <v>1529418</v>
      </c>
    </row>
    <row r="28906" spans="2:6">
      <c r="B28906" s="21">
        <v>43000</v>
      </c>
      <c r="C28906" s="122" t="s">
        <v>438</v>
      </c>
      <c r="D28906" s="117">
        <v>55.05</v>
      </c>
      <c r="E28906" s="96">
        <v>55.09</v>
      </c>
      <c r="F28906" s="12">
        <v>6950029</v>
      </c>
    </row>
    <row r="28907" spans="2:6">
      <c r="B28907" s="21">
        <v>43000</v>
      </c>
      <c r="C28907" s="122" t="s">
        <v>439</v>
      </c>
      <c r="D28907" s="117">
        <v>57.18</v>
      </c>
      <c r="E28907" s="96">
        <v>55.22</v>
      </c>
      <c r="F28907" s="12">
        <v>1832683</v>
      </c>
    </row>
    <row r="28908" spans="2:6">
      <c r="B28908" s="21">
        <v>43000</v>
      </c>
      <c r="C28908" s="122" t="s">
        <v>440</v>
      </c>
      <c r="D28908" s="117">
        <v>41.8</v>
      </c>
      <c r="E28908" s="96">
        <v>42.54</v>
      </c>
      <c r="F28908" s="12">
        <v>7360466</v>
      </c>
    </row>
    <row r="28909" spans="2:6">
      <c r="B28909" s="21">
        <v>43000</v>
      </c>
      <c r="C28909" s="122" t="s">
        <v>441</v>
      </c>
      <c r="D28909" s="117">
        <v>42.41</v>
      </c>
      <c r="E28909" s="96">
        <v>42.5</v>
      </c>
      <c r="F28909" s="12">
        <v>2520817</v>
      </c>
    </row>
    <row r="28910" spans="2:6">
      <c r="B28910" s="21">
        <v>43000</v>
      </c>
      <c r="C28910" s="122" t="s">
        <v>442</v>
      </c>
      <c r="D28910" s="117">
        <v>350.09</v>
      </c>
      <c r="E28910" s="96">
        <v>349.76</v>
      </c>
      <c r="F28910" s="12">
        <v>570171</v>
      </c>
    </row>
    <row r="28911" spans="2:6">
      <c r="B28911" s="21">
        <v>43000</v>
      </c>
      <c r="C28911" s="122" t="s">
        <v>443</v>
      </c>
      <c r="D28911" s="117">
        <v>64.31</v>
      </c>
      <c r="E28911" s="96">
        <v>64.39</v>
      </c>
      <c r="F28911" s="12">
        <v>759903</v>
      </c>
    </row>
    <row r="28912" spans="2:6">
      <c r="B28912" s="21">
        <v>43000</v>
      </c>
      <c r="C28912" s="122" t="s">
        <v>444</v>
      </c>
      <c r="D28912" s="117">
        <v>106.27</v>
      </c>
      <c r="E28912" s="96">
        <v>104.59</v>
      </c>
      <c r="F28912" s="12">
        <v>1057579</v>
      </c>
    </row>
    <row r="28913" spans="2:6">
      <c r="B28913" s="21">
        <v>43000</v>
      </c>
      <c r="C28913" s="122" t="s">
        <v>445</v>
      </c>
      <c r="D28913" s="117">
        <v>67.73</v>
      </c>
      <c r="E28913" s="96">
        <v>68.8</v>
      </c>
      <c r="F28913" s="12">
        <v>6797576</v>
      </c>
    </row>
    <row r="28914" spans="2:6">
      <c r="B28914" s="21">
        <v>43000</v>
      </c>
      <c r="C28914" s="122" t="s">
        <v>446</v>
      </c>
      <c r="D28914" s="117">
        <v>101.2</v>
      </c>
      <c r="E28914" s="96">
        <v>100.67</v>
      </c>
      <c r="F28914" s="12">
        <v>797852</v>
      </c>
    </row>
    <row r="28915" spans="2:6">
      <c r="B28915" s="21">
        <v>43000</v>
      </c>
      <c r="C28915" s="122" t="s">
        <v>447</v>
      </c>
      <c r="D28915" s="117">
        <v>148.59</v>
      </c>
      <c r="E28915" s="96">
        <v>149.32</v>
      </c>
      <c r="F28915" s="12">
        <v>423695</v>
      </c>
    </row>
    <row r="28916" spans="2:6">
      <c r="B28916" s="21">
        <v>43000</v>
      </c>
      <c r="C28916" s="122" t="s">
        <v>448</v>
      </c>
      <c r="D28916" s="117">
        <v>85.98</v>
      </c>
      <c r="E28916" s="96">
        <v>86.04</v>
      </c>
      <c r="F28916" s="12">
        <v>481084</v>
      </c>
    </row>
    <row r="28917" spans="2:6">
      <c r="B28917" s="21">
        <v>43000</v>
      </c>
      <c r="C28917" s="122" t="s">
        <v>449</v>
      </c>
      <c r="D28917" s="117">
        <v>79.72</v>
      </c>
      <c r="E28917" s="96">
        <v>80.36</v>
      </c>
      <c r="F28917" s="12">
        <v>471250</v>
      </c>
    </row>
    <row r="28918" spans="2:6">
      <c r="B28918" s="21">
        <v>43000</v>
      </c>
      <c r="C28918" s="122" t="s">
        <v>450</v>
      </c>
      <c r="D28918" s="117">
        <v>49.36</v>
      </c>
      <c r="E28918" s="96">
        <v>48.82</v>
      </c>
      <c r="F28918" s="12">
        <v>4155543</v>
      </c>
    </row>
    <row r="28919" spans="2:6">
      <c r="B28919" s="21">
        <v>43000</v>
      </c>
      <c r="C28919" s="122" t="s">
        <v>451</v>
      </c>
      <c r="D28919" s="117">
        <v>159.43</v>
      </c>
      <c r="E28919" s="96">
        <v>158.81</v>
      </c>
      <c r="F28919" s="12">
        <v>855107</v>
      </c>
    </row>
    <row r="28920" spans="2:6">
      <c r="B28920" s="21">
        <v>43000</v>
      </c>
      <c r="C28920" s="122" t="s">
        <v>452</v>
      </c>
      <c r="D28920" s="117">
        <v>155.71</v>
      </c>
      <c r="E28920" s="96">
        <v>156.82</v>
      </c>
      <c r="F28920" s="12">
        <v>820964</v>
      </c>
    </row>
    <row r="28921" spans="2:6">
      <c r="B28921" s="21">
        <v>43000</v>
      </c>
      <c r="C28921" s="122" t="s">
        <v>453</v>
      </c>
      <c r="D28921" s="117">
        <v>70.12</v>
      </c>
      <c r="E28921" s="96">
        <v>70.34</v>
      </c>
      <c r="F28921" s="12">
        <v>526465</v>
      </c>
    </row>
    <row r="28922" spans="2:6">
      <c r="B28922" s="21">
        <v>43000</v>
      </c>
      <c r="C28922" s="122" t="s">
        <v>454</v>
      </c>
      <c r="D28922" s="117">
        <v>116.38</v>
      </c>
      <c r="E28922" s="96">
        <v>115.94</v>
      </c>
      <c r="F28922" s="12">
        <v>1194740</v>
      </c>
    </row>
    <row r="28923" spans="2:6">
      <c r="B28923" s="21">
        <v>43000</v>
      </c>
      <c r="C28923" s="122" t="s">
        <v>455</v>
      </c>
      <c r="D28923" s="117">
        <v>56.77</v>
      </c>
      <c r="E28923" s="96">
        <v>57.22</v>
      </c>
      <c r="F28923" s="12">
        <v>2514063</v>
      </c>
    </row>
    <row r="28924" spans="2:6">
      <c r="B28924" s="21">
        <v>43000</v>
      </c>
      <c r="C28924" s="122" t="s">
        <v>456</v>
      </c>
      <c r="D28924" s="117">
        <v>95.81</v>
      </c>
      <c r="E28924" s="96">
        <v>95.56</v>
      </c>
      <c r="F28924" s="12">
        <v>1599722</v>
      </c>
    </row>
    <row r="28925" spans="2:6">
      <c r="B28925" s="21">
        <v>43000</v>
      </c>
      <c r="C28925" s="122" t="s">
        <v>457</v>
      </c>
      <c r="D28925" s="117">
        <v>32.67</v>
      </c>
      <c r="E28925" s="96">
        <v>33.57</v>
      </c>
      <c r="F28925" s="12">
        <v>4397593</v>
      </c>
    </row>
    <row r="28926" spans="2:6">
      <c r="B28926" s="21">
        <v>43000</v>
      </c>
      <c r="C28926" s="122" t="s">
        <v>458</v>
      </c>
      <c r="D28926" s="117">
        <v>201.4</v>
      </c>
      <c r="E28926" s="96">
        <v>201.81</v>
      </c>
      <c r="F28926" s="12">
        <v>736801</v>
      </c>
    </row>
    <row r="28927" spans="2:6">
      <c r="B28927" s="21">
        <v>43000</v>
      </c>
      <c r="C28927" s="122" t="s">
        <v>459</v>
      </c>
      <c r="D28927" s="117">
        <v>151.94</v>
      </c>
      <c r="E28927" s="96">
        <v>151.22</v>
      </c>
      <c r="F28927" s="12">
        <v>745534</v>
      </c>
    </row>
    <row r="28928" spans="2:6">
      <c r="B28928" s="21">
        <v>43000</v>
      </c>
      <c r="C28928" s="122" t="s">
        <v>460</v>
      </c>
      <c r="D28928" s="117">
        <v>101.71</v>
      </c>
      <c r="E28928" s="96">
        <v>103.08</v>
      </c>
      <c r="F28928" s="12">
        <v>1377378</v>
      </c>
    </row>
    <row r="28929" spans="2:6">
      <c r="B28929" s="21">
        <v>43000</v>
      </c>
      <c r="C28929" s="122" t="s">
        <v>461</v>
      </c>
      <c r="D28929" s="117">
        <v>28.86</v>
      </c>
      <c r="E28929" s="96">
        <v>29.47</v>
      </c>
      <c r="F28929" s="12">
        <v>6320700</v>
      </c>
    </row>
    <row r="28930" spans="2:6">
      <c r="B28930" s="21">
        <v>43000</v>
      </c>
      <c r="C28930" s="122" t="s">
        <v>462</v>
      </c>
      <c r="D28930" s="117">
        <v>141.01</v>
      </c>
      <c r="E28930" s="96">
        <v>140.88999999999999</v>
      </c>
      <c r="F28930" s="12">
        <v>713936</v>
      </c>
    </row>
    <row r="28931" spans="2:6">
      <c r="B28931" s="21">
        <v>43000</v>
      </c>
      <c r="C28931" s="122" t="s">
        <v>463</v>
      </c>
      <c r="D28931" s="117">
        <v>32.9</v>
      </c>
      <c r="E28931" s="96">
        <v>33.020000000000003</v>
      </c>
      <c r="F28931" s="12">
        <v>4274372</v>
      </c>
    </row>
    <row r="28932" spans="2:6">
      <c r="B28932" s="21">
        <v>43000</v>
      </c>
      <c r="C28932" s="122" t="s">
        <v>464</v>
      </c>
      <c r="D28932" s="117">
        <v>53.87</v>
      </c>
      <c r="E28932" s="96">
        <v>53.37</v>
      </c>
      <c r="F28932" s="12">
        <v>2382026</v>
      </c>
    </row>
    <row r="28933" spans="2:6">
      <c r="B28933" s="21">
        <v>43000</v>
      </c>
      <c r="C28933" s="122" t="s">
        <v>465</v>
      </c>
      <c r="D28933" s="117">
        <v>38.4</v>
      </c>
      <c r="E28933" s="96">
        <v>38.590000000000003</v>
      </c>
      <c r="F28933" s="12">
        <v>23212623</v>
      </c>
    </row>
    <row r="28934" spans="2:6">
      <c r="B28934" s="21">
        <v>43000</v>
      </c>
      <c r="C28934" s="122" t="s">
        <v>466</v>
      </c>
      <c r="D28934" s="117">
        <v>82.81</v>
      </c>
      <c r="E28934" s="96">
        <v>82.81</v>
      </c>
      <c r="F28934" s="12">
        <v>1475921</v>
      </c>
    </row>
    <row r="28935" spans="2:6">
      <c r="B28935" s="21">
        <v>43000</v>
      </c>
      <c r="C28935" s="122" t="s">
        <v>467</v>
      </c>
      <c r="D28935" s="117">
        <v>263.98</v>
      </c>
      <c r="E28935" s="96">
        <v>260.39999999999998</v>
      </c>
      <c r="F28935" s="12">
        <v>275079</v>
      </c>
    </row>
    <row r="28936" spans="2:6">
      <c r="B28936" s="21">
        <v>43000</v>
      </c>
      <c r="C28936" s="122" t="s">
        <v>468</v>
      </c>
      <c r="D28936" s="117">
        <v>82.18</v>
      </c>
      <c r="E28936" s="96">
        <v>82.36</v>
      </c>
      <c r="F28936" s="12">
        <v>698617</v>
      </c>
    </row>
    <row r="28937" spans="2:6">
      <c r="B28937" s="21">
        <v>43000</v>
      </c>
      <c r="C28937" s="122" t="s">
        <v>469</v>
      </c>
      <c r="D28937" s="117">
        <v>58.41</v>
      </c>
      <c r="E28937" s="96">
        <v>58.99</v>
      </c>
      <c r="F28937" s="12">
        <v>3510618</v>
      </c>
    </row>
    <row r="28938" spans="2:6">
      <c r="B28938" s="21">
        <v>43000</v>
      </c>
      <c r="C28938" s="122" t="s">
        <v>470</v>
      </c>
      <c r="D28938" s="117">
        <v>88.52</v>
      </c>
      <c r="E28938" s="96">
        <v>87.84</v>
      </c>
      <c r="F28938" s="12">
        <v>3076666</v>
      </c>
    </row>
    <row r="28939" spans="2:6">
      <c r="B28939" s="21">
        <v>43000</v>
      </c>
      <c r="C28939" s="122" t="s">
        <v>471</v>
      </c>
      <c r="D28939" s="117">
        <v>72.650000000000006</v>
      </c>
      <c r="E28939" s="96">
        <v>72.45</v>
      </c>
      <c r="F28939" s="12">
        <v>4258747</v>
      </c>
    </row>
    <row r="28940" spans="2:6">
      <c r="B28940" s="21">
        <v>43000</v>
      </c>
      <c r="C28940" s="122" t="s">
        <v>472</v>
      </c>
      <c r="D28940" s="117">
        <v>78.489999999999995</v>
      </c>
      <c r="E28940" s="96">
        <v>78.64</v>
      </c>
      <c r="F28940" s="12">
        <v>275658</v>
      </c>
    </row>
    <row r="28941" spans="2:6">
      <c r="B28941" s="21">
        <v>43000</v>
      </c>
      <c r="C28941" s="122" t="s">
        <v>473</v>
      </c>
      <c r="D28941" s="117">
        <v>188.13</v>
      </c>
      <c r="E28941" s="96">
        <v>188.3</v>
      </c>
      <c r="F28941" s="12">
        <v>912198</v>
      </c>
    </row>
    <row r="28942" spans="2:6">
      <c r="B28942" s="21">
        <v>43000</v>
      </c>
      <c r="C28942" s="122" t="s">
        <v>474</v>
      </c>
      <c r="D28942" s="117">
        <v>44.29</v>
      </c>
      <c r="E28942" s="96">
        <v>44.365000000000002</v>
      </c>
      <c r="F28942" s="12">
        <v>1151477</v>
      </c>
    </row>
    <row r="28943" spans="2:6">
      <c r="B28943" s="21">
        <v>43000</v>
      </c>
      <c r="C28943" s="122" t="s">
        <v>475</v>
      </c>
      <c r="D28943" s="117">
        <v>86.03</v>
      </c>
      <c r="E28943" s="96">
        <v>86.69</v>
      </c>
      <c r="F28943" s="12">
        <v>708273</v>
      </c>
    </row>
    <row r="28944" spans="2:6">
      <c r="B28944" s="21">
        <v>43000</v>
      </c>
      <c r="C28944" s="122" t="s">
        <v>476</v>
      </c>
      <c r="D28944" s="117">
        <v>121.49</v>
      </c>
      <c r="E28944" s="96">
        <v>122.04</v>
      </c>
      <c r="F28944" s="12">
        <v>1291782</v>
      </c>
    </row>
    <row r="28945" spans="2:6">
      <c r="B28945" s="21">
        <v>43000</v>
      </c>
      <c r="C28945" s="122" t="s">
        <v>477</v>
      </c>
      <c r="D28945" s="117">
        <v>60.66</v>
      </c>
      <c r="E28945" s="96">
        <v>61.12</v>
      </c>
      <c r="F28945" s="12">
        <v>2068016</v>
      </c>
    </row>
    <row r="28946" spans="2:6">
      <c r="B28946" s="21">
        <v>43000</v>
      </c>
      <c r="C28946" s="122" t="s">
        <v>478</v>
      </c>
      <c r="D28946" s="117">
        <v>65.53</v>
      </c>
      <c r="E28946" s="96">
        <v>65.41</v>
      </c>
      <c r="F28946" s="12">
        <v>1454754</v>
      </c>
    </row>
    <row r="28947" spans="2:6">
      <c r="B28947" s="21">
        <v>43000</v>
      </c>
      <c r="C28947" s="122" t="s">
        <v>479</v>
      </c>
      <c r="D28947" s="117">
        <v>68.67</v>
      </c>
      <c r="E28947" s="96">
        <v>69.069999999999993</v>
      </c>
      <c r="F28947" s="12">
        <v>1450725</v>
      </c>
    </row>
    <row r="28948" spans="2:6">
      <c r="B28948" s="21">
        <v>43000</v>
      </c>
      <c r="C28948" s="122" t="s">
        <v>480</v>
      </c>
      <c r="D28948" s="117">
        <v>102.56</v>
      </c>
      <c r="E28948" s="96">
        <v>102.4</v>
      </c>
      <c r="F28948" s="12">
        <v>3976076</v>
      </c>
    </row>
    <row r="28949" spans="2:6">
      <c r="B28949" s="21">
        <v>43000</v>
      </c>
      <c r="C28949" s="122" t="s">
        <v>481</v>
      </c>
      <c r="D28949" s="117">
        <v>86.59</v>
      </c>
      <c r="E28949" s="96">
        <v>88.27</v>
      </c>
      <c r="F28949" s="12">
        <v>6440948</v>
      </c>
    </row>
    <row r="28950" spans="2:6">
      <c r="B28950" s="21">
        <v>43000</v>
      </c>
      <c r="C28950" s="122" t="s">
        <v>482</v>
      </c>
      <c r="D28950" s="117">
        <v>53.04</v>
      </c>
      <c r="E28950" s="96">
        <v>53.09</v>
      </c>
      <c r="F28950" s="12">
        <v>1065197</v>
      </c>
    </row>
    <row r="28951" spans="2:6">
      <c r="B28951" s="21">
        <v>43000</v>
      </c>
      <c r="C28951" s="122" t="s">
        <v>483</v>
      </c>
      <c r="D28951" s="117">
        <v>15.06</v>
      </c>
      <c r="E28951" s="96">
        <v>15.04</v>
      </c>
      <c r="F28951" s="12">
        <v>2378142</v>
      </c>
    </row>
    <row r="28952" spans="2:6">
      <c r="B28952" s="21">
        <v>43000</v>
      </c>
      <c r="C28952" s="122" t="s">
        <v>484</v>
      </c>
      <c r="D28952" s="117">
        <v>16.350000000000001</v>
      </c>
      <c r="E28952" s="96">
        <v>16.41</v>
      </c>
      <c r="F28952" s="12">
        <v>2620826</v>
      </c>
    </row>
    <row r="28953" spans="2:6">
      <c r="B28953" s="21">
        <v>43000</v>
      </c>
      <c r="C28953" s="122" t="s">
        <v>485</v>
      </c>
      <c r="D28953" s="117">
        <v>58.56</v>
      </c>
      <c r="E28953" s="96">
        <v>58.8</v>
      </c>
      <c r="F28953" s="12">
        <v>4279702</v>
      </c>
    </row>
    <row r="28954" spans="2:6">
      <c r="B28954" s="21">
        <v>43000</v>
      </c>
      <c r="C28954" s="122" t="s">
        <v>486</v>
      </c>
      <c r="D28954" s="117">
        <v>38.25</v>
      </c>
      <c r="E28954" s="96">
        <v>38.01</v>
      </c>
      <c r="F28954" s="12">
        <v>705416</v>
      </c>
    </row>
    <row r="28955" spans="2:6">
      <c r="B28955" s="21">
        <v>43000</v>
      </c>
      <c r="C28955" s="122" t="s">
        <v>487</v>
      </c>
      <c r="D28955" s="117">
        <v>108.87</v>
      </c>
      <c r="E28955" s="96">
        <v>109.29</v>
      </c>
      <c r="F28955" s="12">
        <v>525113</v>
      </c>
    </row>
    <row r="28956" spans="2:6">
      <c r="B28956" s="21">
        <v>43000</v>
      </c>
      <c r="C28956" s="122" t="s">
        <v>488</v>
      </c>
      <c r="D28956" s="117">
        <v>219.01</v>
      </c>
      <c r="E28956" s="96">
        <v>219.17</v>
      </c>
      <c r="F28956" s="12">
        <v>767675</v>
      </c>
    </row>
    <row r="28957" spans="2:6">
      <c r="B28957" s="21">
        <v>43000</v>
      </c>
      <c r="C28957" s="122" t="s">
        <v>489</v>
      </c>
      <c r="D28957" s="117">
        <v>195.11</v>
      </c>
      <c r="E28957" s="96">
        <v>193.03</v>
      </c>
      <c r="F28957" s="12">
        <v>5660220</v>
      </c>
    </row>
    <row r="28958" spans="2:6">
      <c r="B28958" s="21">
        <v>43000</v>
      </c>
      <c r="C28958" s="122" t="s">
        <v>490</v>
      </c>
      <c r="D28958" s="117">
        <v>49.8</v>
      </c>
      <c r="E28958" s="96">
        <v>50.12</v>
      </c>
      <c r="F28958" s="12">
        <v>607626</v>
      </c>
    </row>
    <row r="28959" spans="2:6">
      <c r="B28959" s="21">
        <v>43000</v>
      </c>
      <c r="C28959" s="122" t="s">
        <v>491</v>
      </c>
      <c r="D28959" s="117">
        <v>115.2</v>
      </c>
      <c r="E28959" s="96">
        <v>115.34</v>
      </c>
      <c r="F28959" s="12">
        <v>2297582</v>
      </c>
    </row>
    <row r="28960" spans="2:6">
      <c r="B28960" s="21">
        <v>43000</v>
      </c>
      <c r="C28960" s="122" t="s">
        <v>492</v>
      </c>
      <c r="D28960" s="117">
        <v>117.39</v>
      </c>
      <c r="E28960" s="96">
        <v>117.67</v>
      </c>
      <c r="F28960" s="12">
        <v>1883335</v>
      </c>
    </row>
    <row r="28961" spans="2:6">
      <c r="B28961" s="21">
        <v>43000</v>
      </c>
      <c r="C28961" s="122" t="s">
        <v>493</v>
      </c>
      <c r="D28961" s="117">
        <v>129.72</v>
      </c>
      <c r="E28961" s="96">
        <v>132.31</v>
      </c>
      <c r="F28961" s="12">
        <v>998025</v>
      </c>
    </row>
    <row r="28962" spans="2:6">
      <c r="B28962" s="21">
        <v>43000</v>
      </c>
      <c r="C28962" s="122" t="s">
        <v>494</v>
      </c>
      <c r="D28962" s="117">
        <v>53.48</v>
      </c>
      <c r="E28962" s="96">
        <v>53.67</v>
      </c>
      <c r="F28962" s="12">
        <v>6240972</v>
      </c>
    </row>
    <row r="28963" spans="2:6">
      <c r="B28963" s="21">
        <v>43000</v>
      </c>
      <c r="C28963" s="122" t="s">
        <v>495</v>
      </c>
      <c r="D28963" s="117">
        <v>114.42</v>
      </c>
      <c r="E28963" s="96">
        <v>115.01</v>
      </c>
      <c r="F28963" s="12">
        <v>2833424</v>
      </c>
    </row>
    <row r="28964" spans="2:6">
      <c r="B28964" s="21">
        <v>43000</v>
      </c>
      <c r="C28964" s="122" t="s">
        <v>496</v>
      </c>
      <c r="D28964" s="117">
        <v>105.21</v>
      </c>
      <c r="E28964" s="96">
        <v>105.56</v>
      </c>
      <c r="F28964" s="12">
        <v>4959424</v>
      </c>
    </row>
    <row r="28965" spans="2:6">
      <c r="B28965" s="21">
        <v>43000</v>
      </c>
      <c r="C28965" s="122" t="s">
        <v>497</v>
      </c>
      <c r="D28965" s="117">
        <v>104.68</v>
      </c>
      <c r="E28965" s="96">
        <v>105.19</v>
      </c>
      <c r="F28965" s="12">
        <v>543840</v>
      </c>
    </row>
    <row r="28966" spans="2:6">
      <c r="B28966" s="21">
        <v>43000</v>
      </c>
      <c r="C28966" s="122" t="s">
        <v>498</v>
      </c>
      <c r="D28966" s="117">
        <v>61.9</v>
      </c>
      <c r="E28966" s="96">
        <v>62.2</v>
      </c>
      <c r="F28966" s="12">
        <v>1441032</v>
      </c>
    </row>
    <row r="28967" spans="2:6">
      <c r="B28967" s="21">
        <v>43000</v>
      </c>
      <c r="C28967" s="122" t="s">
        <v>499</v>
      </c>
      <c r="D28967" s="117">
        <v>27.42</v>
      </c>
      <c r="E28967" s="96">
        <v>27.64</v>
      </c>
      <c r="F28967" s="12">
        <v>2220638</v>
      </c>
    </row>
    <row r="28968" spans="2:6">
      <c r="B28968" s="21">
        <v>43000</v>
      </c>
      <c r="C28968" s="122" t="s">
        <v>500</v>
      </c>
      <c r="D28968" s="117">
        <v>73.25</v>
      </c>
      <c r="E28968" s="96">
        <v>74.290000000000006</v>
      </c>
      <c r="F28968" s="12">
        <v>3263922</v>
      </c>
    </row>
    <row r="28969" spans="2:6">
      <c r="B28969" s="21">
        <v>43000</v>
      </c>
      <c r="C28969" s="122" t="s">
        <v>501</v>
      </c>
      <c r="D28969" s="117">
        <v>117</v>
      </c>
      <c r="E28969" s="96">
        <v>116.67</v>
      </c>
      <c r="F28969" s="12">
        <v>609069</v>
      </c>
    </row>
    <row r="28970" spans="2:6">
      <c r="B28970" s="21">
        <v>43000</v>
      </c>
      <c r="C28970" s="122" t="s">
        <v>502</v>
      </c>
      <c r="D28970" s="117">
        <v>75.64</v>
      </c>
      <c r="E28970" s="96">
        <v>75.66</v>
      </c>
      <c r="F28970" s="12">
        <v>2078848</v>
      </c>
    </row>
    <row r="28971" spans="2:6">
      <c r="B28971" s="21">
        <v>43000</v>
      </c>
      <c r="C28971" s="122" t="s">
        <v>503</v>
      </c>
      <c r="D28971" s="117">
        <v>81.58</v>
      </c>
      <c r="E28971" s="96">
        <v>82.31</v>
      </c>
      <c r="F28971" s="12">
        <v>393588</v>
      </c>
    </row>
    <row r="28972" spans="2:6">
      <c r="B28972" s="21">
        <v>43000</v>
      </c>
      <c r="C28972" s="122" t="s">
        <v>504</v>
      </c>
      <c r="D28972" s="117">
        <v>105.38</v>
      </c>
      <c r="E28972" s="96">
        <v>104.58</v>
      </c>
      <c r="F28972" s="12">
        <v>833952</v>
      </c>
    </row>
    <row r="28973" spans="2:6">
      <c r="B28973" s="21">
        <v>43000</v>
      </c>
      <c r="C28973" s="122" t="s">
        <v>505</v>
      </c>
      <c r="D28973" s="117">
        <v>151.54</v>
      </c>
      <c r="E28973" s="96">
        <v>151.26</v>
      </c>
      <c r="F28973" s="12">
        <v>1269855</v>
      </c>
    </row>
    <row r="28974" spans="2:6">
      <c r="B28974" s="21">
        <v>43000</v>
      </c>
      <c r="C28974" s="122" t="s">
        <v>506</v>
      </c>
      <c r="D28974" s="117">
        <v>67.180000000000007</v>
      </c>
      <c r="E28974" s="96">
        <v>66.040000000000006</v>
      </c>
      <c r="F28974" s="12">
        <v>1901963</v>
      </c>
    </row>
    <row r="28975" spans="2:6">
      <c r="B28975" s="21">
        <v>43000</v>
      </c>
      <c r="C28975" s="122" t="s">
        <v>507</v>
      </c>
      <c r="D28975" s="117">
        <v>49.19</v>
      </c>
      <c r="E28975" s="96">
        <v>49.9</v>
      </c>
      <c r="F28975" s="12">
        <v>20646413</v>
      </c>
    </row>
    <row r="28976" spans="2:6">
      <c r="B28976" s="21">
        <v>43000</v>
      </c>
      <c r="C28976" s="122" t="s">
        <v>508</v>
      </c>
      <c r="D28976" s="117">
        <v>181.82</v>
      </c>
      <c r="E28976" s="96">
        <v>181.16</v>
      </c>
      <c r="F28976" s="12">
        <v>395723</v>
      </c>
    </row>
    <row r="28977" spans="2:6">
      <c r="B28977" s="21">
        <v>43000</v>
      </c>
      <c r="C28977" s="122" t="s">
        <v>509</v>
      </c>
      <c r="D28977" s="117">
        <v>78</v>
      </c>
      <c r="E28977" s="96">
        <v>78.41</v>
      </c>
      <c r="F28977" s="12">
        <v>5001271</v>
      </c>
    </row>
    <row r="28978" spans="2:6">
      <c r="B28978" s="21">
        <v>43000</v>
      </c>
      <c r="C28978" s="122" t="s">
        <v>510</v>
      </c>
      <c r="D28978" s="117">
        <v>85.42</v>
      </c>
      <c r="E28978" s="96">
        <v>86.48</v>
      </c>
      <c r="F28978" s="12">
        <v>3152283</v>
      </c>
    </row>
    <row r="28979" spans="2:6">
      <c r="B28979" s="21">
        <v>43000</v>
      </c>
      <c r="C28979" s="122" t="s">
        <v>511</v>
      </c>
      <c r="D28979" s="117">
        <v>64.53</v>
      </c>
      <c r="E28979" s="96">
        <v>63.61</v>
      </c>
      <c r="F28979" s="12">
        <v>1244844</v>
      </c>
    </row>
    <row r="28980" spans="2:6">
      <c r="B28980" s="21">
        <v>43000</v>
      </c>
      <c r="C28980" s="122" t="s">
        <v>512</v>
      </c>
      <c r="D28980" s="117">
        <v>53.92</v>
      </c>
      <c r="E28980" s="96">
        <v>54.25</v>
      </c>
      <c r="F28980" s="12">
        <v>18047820</v>
      </c>
    </row>
    <row r="28981" spans="2:6">
      <c r="B28981" s="21">
        <v>43000</v>
      </c>
      <c r="C28981" s="122" t="s">
        <v>513</v>
      </c>
      <c r="D28981" s="117">
        <v>172.86</v>
      </c>
      <c r="E28981" s="96">
        <v>175.23</v>
      </c>
      <c r="F28981" s="12">
        <v>939925</v>
      </c>
    </row>
    <row r="28982" spans="2:6">
      <c r="B28982" s="21">
        <v>43000</v>
      </c>
      <c r="C28982" s="122" t="s">
        <v>514</v>
      </c>
      <c r="D28982" s="117">
        <v>151.33000000000001</v>
      </c>
      <c r="E28982" s="96">
        <v>152.71</v>
      </c>
      <c r="F28982" s="12">
        <v>989530</v>
      </c>
    </row>
    <row r="28983" spans="2:6">
      <c r="B28983" s="21">
        <v>43000</v>
      </c>
      <c r="C28983" s="122" t="s">
        <v>515</v>
      </c>
      <c r="D28983" s="117">
        <v>78.239999999999995</v>
      </c>
      <c r="E28983" s="96">
        <v>78.2</v>
      </c>
      <c r="F28983" s="12">
        <v>1003464</v>
      </c>
    </row>
    <row r="28984" spans="2:6">
      <c r="B28984" s="21">
        <v>43000</v>
      </c>
      <c r="C28984" s="122" t="s">
        <v>516</v>
      </c>
      <c r="D28984" s="117">
        <v>29.99</v>
      </c>
      <c r="E28984" s="96">
        <v>30</v>
      </c>
      <c r="F28984" s="12">
        <v>2886645</v>
      </c>
    </row>
    <row r="28985" spans="2:6">
      <c r="B28985" s="21">
        <v>43000</v>
      </c>
      <c r="C28985" s="122" t="s">
        <v>517</v>
      </c>
      <c r="D28985" s="117">
        <v>79.89</v>
      </c>
      <c r="E28985" s="96">
        <v>79.53</v>
      </c>
      <c r="F28985" s="12">
        <v>5755262</v>
      </c>
    </row>
    <row r="28986" spans="2:6">
      <c r="B28986" s="21">
        <v>43000</v>
      </c>
      <c r="C28986" s="122" t="s">
        <v>518</v>
      </c>
      <c r="D28986" s="117">
        <v>57.51</v>
      </c>
      <c r="E28986" s="96">
        <v>55.67</v>
      </c>
      <c r="F28986" s="12">
        <v>2338768</v>
      </c>
    </row>
    <row r="28987" spans="2:6">
      <c r="B28987" s="21">
        <v>43000</v>
      </c>
      <c r="C28987" s="122" t="s">
        <v>519</v>
      </c>
      <c r="D28987" s="117">
        <v>18.91</v>
      </c>
      <c r="E28987" s="96">
        <v>18.989999999999998</v>
      </c>
      <c r="F28987" s="12">
        <v>2575435</v>
      </c>
    </row>
    <row r="28988" spans="2:6">
      <c r="B28988" s="21">
        <v>43000</v>
      </c>
      <c r="C28988" s="122" t="s">
        <v>520</v>
      </c>
      <c r="D28988" s="117">
        <v>33.43</v>
      </c>
      <c r="E28988" s="96">
        <v>33.58</v>
      </c>
      <c r="F28988" s="12">
        <v>2535051</v>
      </c>
    </row>
    <row r="28989" spans="2:6">
      <c r="B28989" s="21">
        <v>43000</v>
      </c>
      <c r="C28989" s="122" t="s">
        <v>521</v>
      </c>
      <c r="D28989" s="117">
        <v>103.31</v>
      </c>
      <c r="E28989" s="96">
        <v>105.23</v>
      </c>
      <c r="F28989" s="12">
        <v>1186359</v>
      </c>
    </row>
    <row r="28990" spans="2:6">
      <c r="B28990" s="21">
        <v>43000</v>
      </c>
      <c r="C28990" s="122" t="s">
        <v>522</v>
      </c>
      <c r="D28990" s="117">
        <v>144.91</v>
      </c>
      <c r="E28990" s="96">
        <v>144.91</v>
      </c>
      <c r="F28990" s="12">
        <v>1022774</v>
      </c>
    </row>
    <row r="28991" spans="2:6">
      <c r="B28991" s="21">
        <v>43000</v>
      </c>
      <c r="C28991" s="122" t="s">
        <v>523</v>
      </c>
      <c r="D28991" s="117">
        <v>109.03</v>
      </c>
      <c r="E28991" s="96">
        <v>110.85</v>
      </c>
      <c r="F28991" s="12">
        <v>831986</v>
      </c>
    </row>
    <row r="28992" spans="2:6">
      <c r="B28992" s="21">
        <v>43000</v>
      </c>
      <c r="C28992" s="122" t="s">
        <v>524</v>
      </c>
      <c r="D28992" s="117">
        <v>48.15</v>
      </c>
      <c r="E28992" s="96">
        <v>47.41</v>
      </c>
      <c r="F28992" s="12">
        <v>3669737</v>
      </c>
    </row>
    <row r="28993" spans="2:6">
      <c r="B28993" s="21">
        <v>43000</v>
      </c>
      <c r="C28993" s="122" t="s">
        <v>525</v>
      </c>
      <c r="D28993" s="117">
        <v>39.44</v>
      </c>
      <c r="E28993" s="96">
        <v>39.19</v>
      </c>
      <c r="F28993" s="12">
        <v>2432560</v>
      </c>
    </row>
    <row r="28994" spans="2:6">
      <c r="B28994" s="21">
        <v>43000</v>
      </c>
      <c r="C28994" s="122" t="s">
        <v>526</v>
      </c>
      <c r="D28994" s="117">
        <v>68.680000000000007</v>
      </c>
      <c r="E28994" s="96">
        <v>69.33</v>
      </c>
      <c r="F28994" s="12">
        <v>1540271</v>
      </c>
    </row>
    <row r="28995" spans="2:6">
      <c r="B28995" s="21">
        <v>43000</v>
      </c>
      <c r="C28995" s="122" t="s">
        <v>527</v>
      </c>
      <c r="D28995" s="117">
        <v>79.72</v>
      </c>
      <c r="E28995" s="96">
        <v>79.92</v>
      </c>
      <c r="F28995" s="12">
        <v>10205789</v>
      </c>
    </row>
    <row r="28996" spans="2:6">
      <c r="B28996" s="21">
        <v>43000</v>
      </c>
      <c r="C28996" s="122" t="s">
        <v>528</v>
      </c>
      <c r="D28996" s="117">
        <v>57.75</v>
      </c>
      <c r="E28996" s="96">
        <v>58.53</v>
      </c>
      <c r="F28996" s="12">
        <v>970334</v>
      </c>
    </row>
    <row r="28997" spans="2:6">
      <c r="B28997" s="21">
        <v>43000</v>
      </c>
      <c r="C28997" s="122" t="s">
        <v>529</v>
      </c>
      <c r="D28997" s="117">
        <v>32.880000000000003</v>
      </c>
      <c r="E28997" s="96">
        <v>33.130000000000003</v>
      </c>
      <c r="F28997" s="12">
        <v>1416793</v>
      </c>
    </row>
    <row r="28998" spans="2:6">
      <c r="B28998" s="21">
        <v>43000</v>
      </c>
      <c r="C28998" s="122" t="s">
        <v>530</v>
      </c>
      <c r="D28998" s="117">
        <v>64.010000000000005</v>
      </c>
      <c r="E28998" s="96">
        <v>64.75</v>
      </c>
      <c r="F28998" s="12">
        <v>776095</v>
      </c>
    </row>
    <row r="28999" spans="2:6">
      <c r="B28999" s="21">
        <v>43000</v>
      </c>
      <c r="C28999" s="122" t="s">
        <v>531</v>
      </c>
      <c r="D28999" s="117">
        <v>76.48</v>
      </c>
      <c r="E28999" s="96">
        <v>75.97</v>
      </c>
      <c r="F28999" s="12">
        <v>1451942</v>
      </c>
    </row>
    <row r="29000" spans="2:6">
      <c r="B29000" s="21">
        <v>43000</v>
      </c>
      <c r="C29000" s="122" t="s">
        <v>532</v>
      </c>
      <c r="D29000" s="117">
        <v>113.09</v>
      </c>
      <c r="E29000" s="96">
        <v>114.4</v>
      </c>
      <c r="F29000" s="12">
        <v>1599104</v>
      </c>
    </row>
    <row r="29001" spans="2:6">
      <c r="B29001" s="21">
        <v>43000</v>
      </c>
      <c r="C29001" s="122" t="s">
        <v>533</v>
      </c>
      <c r="D29001" s="117">
        <v>45.17</v>
      </c>
      <c r="E29001" s="96">
        <v>45.12</v>
      </c>
      <c r="F29001" s="12">
        <v>1173008</v>
      </c>
    </row>
    <row r="29002" spans="2:6">
      <c r="B29002" s="21">
        <v>43000</v>
      </c>
      <c r="C29002" s="122" t="s">
        <v>534</v>
      </c>
      <c r="D29002" s="117">
        <v>64.3</v>
      </c>
      <c r="E29002" s="96">
        <v>64.16</v>
      </c>
      <c r="F29002" s="12">
        <v>1538406</v>
      </c>
    </row>
    <row r="29003" spans="2:6">
      <c r="B29003" s="21">
        <v>43003</v>
      </c>
      <c r="C29003" s="122" t="s">
        <v>85</v>
      </c>
      <c r="D29003" s="117">
        <v>65.8</v>
      </c>
      <c r="E29003" s="96">
        <v>64.73</v>
      </c>
      <c r="F29003" s="12">
        <v>1841833</v>
      </c>
    </row>
    <row r="29004" spans="2:6">
      <c r="B29004" s="21">
        <v>43003</v>
      </c>
      <c r="C29004" s="122" t="s">
        <v>86</v>
      </c>
      <c r="D29004" s="117">
        <v>46.98</v>
      </c>
      <c r="E29004" s="96">
        <v>47.7</v>
      </c>
      <c r="F29004" s="12">
        <v>6363180</v>
      </c>
    </row>
    <row r="29005" spans="2:6">
      <c r="B29005" s="21">
        <v>43003</v>
      </c>
      <c r="C29005" s="122" t="s">
        <v>87</v>
      </c>
      <c r="D29005" s="117">
        <v>95.83</v>
      </c>
      <c r="E29005" s="96">
        <v>97.94</v>
      </c>
      <c r="F29005" s="12">
        <v>2681297</v>
      </c>
    </row>
    <row r="29006" spans="2:6">
      <c r="B29006" s="21">
        <v>43003</v>
      </c>
      <c r="C29006" s="122" t="s">
        <v>88</v>
      </c>
      <c r="D29006" s="117">
        <v>149.99</v>
      </c>
      <c r="E29006" s="96">
        <v>150.55000000000001</v>
      </c>
      <c r="F29006" s="12">
        <v>44387336</v>
      </c>
    </row>
    <row r="29007" spans="2:6">
      <c r="B29007" s="21">
        <v>43003</v>
      </c>
      <c r="C29007" s="122" t="s">
        <v>89</v>
      </c>
      <c r="D29007" s="117">
        <v>86.92</v>
      </c>
      <c r="E29007" s="96">
        <v>86.57</v>
      </c>
      <c r="F29007" s="12">
        <v>8286962</v>
      </c>
    </row>
    <row r="29008" spans="2:6">
      <c r="B29008" s="21">
        <v>43003</v>
      </c>
      <c r="C29008" s="122" t="s">
        <v>90</v>
      </c>
      <c r="D29008" s="117">
        <v>80.23</v>
      </c>
      <c r="E29008" s="96">
        <v>80.98</v>
      </c>
      <c r="F29008" s="12">
        <v>717129</v>
      </c>
    </row>
    <row r="29009" spans="2:6">
      <c r="B29009" s="21">
        <v>43003</v>
      </c>
      <c r="C29009" s="122" t="s">
        <v>91</v>
      </c>
      <c r="D29009" s="117">
        <v>52.46</v>
      </c>
      <c r="E29009" s="96">
        <v>52.61</v>
      </c>
      <c r="F29009" s="12">
        <v>9778116</v>
      </c>
    </row>
    <row r="29010" spans="2:6">
      <c r="B29010" s="21">
        <v>43003</v>
      </c>
      <c r="C29010" s="122" t="s">
        <v>92</v>
      </c>
      <c r="D29010" s="117">
        <v>137.94</v>
      </c>
      <c r="E29010" s="96">
        <v>138.16</v>
      </c>
      <c r="F29010" s="12">
        <v>2463249</v>
      </c>
    </row>
    <row r="29011" spans="2:6">
      <c r="B29011" s="21">
        <v>43003</v>
      </c>
      <c r="C29011" s="122" t="s">
        <v>93</v>
      </c>
      <c r="D29011" s="117">
        <v>148.38999999999999</v>
      </c>
      <c r="E29011" s="96">
        <v>144.57</v>
      </c>
      <c r="F29011" s="12">
        <v>4869526</v>
      </c>
    </row>
    <row r="29012" spans="2:6">
      <c r="B29012" s="21">
        <v>43003</v>
      </c>
      <c r="C29012" s="122" t="s">
        <v>94</v>
      </c>
      <c r="D29012" s="117">
        <v>84.47</v>
      </c>
      <c r="E29012" s="96">
        <v>83.88</v>
      </c>
      <c r="F29012" s="12">
        <v>1923931</v>
      </c>
    </row>
    <row r="29013" spans="2:6">
      <c r="B29013" s="21">
        <v>43003</v>
      </c>
      <c r="C29013" s="122" t="s">
        <v>95</v>
      </c>
      <c r="D29013" s="117">
        <v>43.47</v>
      </c>
      <c r="E29013" s="96">
        <v>43.57</v>
      </c>
      <c r="F29013" s="12">
        <v>2050961</v>
      </c>
    </row>
    <row r="29014" spans="2:6">
      <c r="B29014" s="21">
        <v>43003</v>
      </c>
      <c r="C29014" s="122" t="s">
        <v>96</v>
      </c>
      <c r="D29014" s="117">
        <v>107.91</v>
      </c>
      <c r="E29014" s="96">
        <v>108.82</v>
      </c>
      <c r="F29014" s="12">
        <v>5069498</v>
      </c>
    </row>
    <row r="29015" spans="2:6">
      <c r="B29015" s="21">
        <v>43003</v>
      </c>
      <c r="C29015" s="122" t="s">
        <v>97</v>
      </c>
      <c r="D29015" s="117">
        <v>217.28</v>
      </c>
      <c r="E29015" s="96">
        <v>217.39</v>
      </c>
      <c r="F29015" s="12">
        <v>453982</v>
      </c>
    </row>
    <row r="29016" spans="2:6">
      <c r="B29016" s="21">
        <v>43003</v>
      </c>
      <c r="C29016" s="122" t="s">
        <v>98</v>
      </c>
      <c r="D29016" s="117">
        <v>111.67</v>
      </c>
      <c r="E29016" s="96">
        <v>109.82</v>
      </c>
      <c r="F29016" s="12">
        <v>2026308</v>
      </c>
    </row>
    <row r="29017" spans="2:6">
      <c r="B29017" s="21">
        <v>43003</v>
      </c>
      <c r="C29017" s="122" t="s">
        <v>99</v>
      </c>
      <c r="D29017" s="117">
        <v>58.58</v>
      </c>
      <c r="E29017" s="96">
        <v>59.38</v>
      </c>
      <c r="F29017" s="12">
        <v>2353460</v>
      </c>
    </row>
    <row r="29018" spans="2:6">
      <c r="B29018" s="21">
        <v>43003</v>
      </c>
      <c r="C29018" s="122" t="s">
        <v>100</v>
      </c>
      <c r="D29018" s="117">
        <v>70.63</v>
      </c>
      <c r="E29018" s="96">
        <v>71.040000000000006</v>
      </c>
      <c r="F29018" s="12">
        <v>3057100</v>
      </c>
    </row>
    <row r="29019" spans="2:6">
      <c r="B29019" s="21">
        <v>43003</v>
      </c>
      <c r="C29019" s="122" t="s">
        <v>101</v>
      </c>
      <c r="D29019" s="117">
        <v>11.13</v>
      </c>
      <c r="E29019" s="96">
        <v>11.21</v>
      </c>
      <c r="F29019" s="12">
        <v>3914140</v>
      </c>
    </row>
    <row r="29020" spans="2:6">
      <c r="B29020" s="21">
        <v>43003</v>
      </c>
      <c r="C29020" s="122" t="s">
        <v>102</v>
      </c>
      <c r="D29020" s="117">
        <v>153.81</v>
      </c>
      <c r="E29020" s="96">
        <v>151.97999999999999</v>
      </c>
      <c r="F29020" s="12">
        <v>1354567</v>
      </c>
    </row>
    <row r="29021" spans="2:6">
      <c r="B29021" s="21">
        <v>43003</v>
      </c>
      <c r="C29021" s="122" t="s">
        <v>103</v>
      </c>
      <c r="D29021" s="117">
        <v>83.83</v>
      </c>
      <c r="E29021" s="96">
        <v>84.26</v>
      </c>
      <c r="F29021" s="12">
        <v>1379061</v>
      </c>
    </row>
    <row r="29022" spans="2:6">
      <c r="B29022" s="21">
        <v>43003</v>
      </c>
      <c r="C29022" s="122" t="s">
        <v>104</v>
      </c>
      <c r="D29022" s="117">
        <v>210.12</v>
      </c>
      <c r="E29022" s="96">
        <v>211.61</v>
      </c>
      <c r="F29022" s="12">
        <v>3982373</v>
      </c>
    </row>
    <row r="29023" spans="2:6">
      <c r="B29023" s="21">
        <v>43003</v>
      </c>
      <c r="C29023" s="122" t="s">
        <v>105</v>
      </c>
      <c r="D29023" s="117">
        <v>60.31</v>
      </c>
      <c r="E29023" s="96">
        <v>61.01</v>
      </c>
      <c r="F29023" s="12">
        <v>4405295</v>
      </c>
    </row>
    <row r="29024" spans="2:6">
      <c r="B29024" s="21">
        <v>43003</v>
      </c>
      <c r="C29024" s="122" t="s">
        <v>106</v>
      </c>
      <c r="D29024" s="117">
        <v>44.82</v>
      </c>
      <c r="E29024" s="96">
        <v>44.54</v>
      </c>
      <c r="F29024" s="12">
        <v>1281743</v>
      </c>
    </row>
    <row r="29025" spans="2:6">
      <c r="B29025" s="21">
        <v>43003</v>
      </c>
      <c r="C29025" s="122" t="s">
        <v>107</v>
      </c>
      <c r="D29025" s="117">
        <v>94.11</v>
      </c>
      <c r="E29025" s="96">
        <v>94.94</v>
      </c>
      <c r="F29025" s="12">
        <v>394451</v>
      </c>
    </row>
    <row r="29026" spans="2:6">
      <c r="B29026" s="21">
        <v>43003</v>
      </c>
      <c r="C29026" s="122" t="s">
        <v>108</v>
      </c>
      <c r="D29026" s="117">
        <v>60.91</v>
      </c>
      <c r="E29026" s="96">
        <v>60.88</v>
      </c>
      <c r="F29026" s="12">
        <v>1026280</v>
      </c>
    </row>
    <row r="29027" spans="2:6">
      <c r="B29027" s="21">
        <v>43003</v>
      </c>
      <c r="C29027" s="122" t="s">
        <v>109</v>
      </c>
      <c r="D29027" s="117">
        <v>48.2</v>
      </c>
      <c r="E29027" s="96">
        <v>47.92</v>
      </c>
      <c r="F29027" s="12">
        <v>2562561</v>
      </c>
    </row>
    <row r="29028" spans="2:6">
      <c r="B29028" s="21">
        <v>43003</v>
      </c>
      <c r="C29028" s="122" t="s">
        <v>110</v>
      </c>
      <c r="D29028" s="117">
        <v>132.28</v>
      </c>
      <c r="E29028" s="96">
        <v>128.88999999999999</v>
      </c>
      <c r="F29028" s="12">
        <v>2642543</v>
      </c>
    </row>
    <row r="29029" spans="2:6">
      <c r="B29029" s="21">
        <v>43003</v>
      </c>
      <c r="C29029" s="122" t="s">
        <v>111</v>
      </c>
      <c r="D29029" s="117">
        <v>187.4</v>
      </c>
      <c r="E29029" s="96">
        <v>184.89</v>
      </c>
      <c r="F29029" s="12">
        <v>605678</v>
      </c>
    </row>
    <row r="29030" spans="2:6">
      <c r="B29030" s="21">
        <v>43003</v>
      </c>
      <c r="C29030" s="122" t="s">
        <v>112</v>
      </c>
      <c r="D29030" s="117">
        <v>74.75</v>
      </c>
      <c r="E29030" s="96">
        <v>74.790000000000006</v>
      </c>
      <c r="F29030" s="12">
        <v>1489614</v>
      </c>
    </row>
    <row r="29031" spans="2:6">
      <c r="B29031" s="21">
        <v>43003</v>
      </c>
      <c r="C29031" s="122" t="s">
        <v>113</v>
      </c>
      <c r="D29031" s="117">
        <v>90.28</v>
      </c>
      <c r="E29031" s="96">
        <v>91.04</v>
      </c>
      <c r="F29031" s="12">
        <v>1311717</v>
      </c>
    </row>
    <row r="29032" spans="2:6">
      <c r="B29032" s="21">
        <v>43003</v>
      </c>
      <c r="C29032" s="122" t="s">
        <v>114</v>
      </c>
      <c r="D29032" s="117">
        <v>84.41</v>
      </c>
      <c r="E29032" s="96">
        <v>84.5</v>
      </c>
      <c r="F29032" s="12">
        <v>437319</v>
      </c>
    </row>
    <row r="29033" spans="2:6">
      <c r="B29033" s="21">
        <v>43003</v>
      </c>
      <c r="C29033" s="122" t="s">
        <v>115</v>
      </c>
      <c r="D29033" s="117">
        <v>143.11000000000001</v>
      </c>
      <c r="E29033" s="96">
        <v>143.96</v>
      </c>
      <c r="F29033" s="12">
        <v>2056769</v>
      </c>
    </row>
    <row r="29034" spans="2:6">
      <c r="B29034" s="21">
        <v>43003</v>
      </c>
      <c r="C29034" s="122" t="s">
        <v>116</v>
      </c>
      <c r="D29034" s="117">
        <v>47.52</v>
      </c>
      <c r="E29034" s="96">
        <v>46.33</v>
      </c>
      <c r="F29034" s="12">
        <v>11445862</v>
      </c>
    </row>
    <row r="29035" spans="2:6">
      <c r="B29035" s="21">
        <v>43003</v>
      </c>
      <c r="C29035" s="122" t="s">
        <v>117</v>
      </c>
      <c r="D29035" s="117">
        <v>13.25</v>
      </c>
      <c r="E29035" s="96">
        <v>12.61</v>
      </c>
      <c r="F29035" s="12">
        <v>84172237</v>
      </c>
    </row>
    <row r="29036" spans="2:6">
      <c r="B29036" s="21">
        <v>43003</v>
      </c>
      <c r="C29036" s="122" t="s">
        <v>118</v>
      </c>
      <c r="D29036" s="117">
        <v>65.569999999999993</v>
      </c>
      <c r="E29036" s="96">
        <v>65.03</v>
      </c>
      <c r="F29036" s="12">
        <v>1338663</v>
      </c>
    </row>
    <row r="29037" spans="2:6">
      <c r="B29037" s="21">
        <v>43003</v>
      </c>
      <c r="C29037" s="122" t="s">
        <v>119</v>
      </c>
      <c r="D29037" s="117">
        <v>184.69</v>
      </c>
      <c r="E29037" s="96">
        <v>186.79</v>
      </c>
      <c r="F29037" s="12">
        <v>186213</v>
      </c>
    </row>
    <row r="29038" spans="2:6">
      <c r="B29038" s="21">
        <v>43003</v>
      </c>
      <c r="C29038" s="122" t="s">
        <v>120</v>
      </c>
      <c r="D29038" s="117">
        <v>185.51</v>
      </c>
      <c r="E29038" s="96">
        <v>186.29</v>
      </c>
      <c r="F29038" s="12">
        <v>2545433</v>
      </c>
    </row>
    <row r="29039" spans="2:6">
      <c r="B29039" s="21">
        <v>43003</v>
      </c>
      <c r="C29039" s="122" t="s">
        <v>121</v>
      </c>
      <c r="D29039" s="117">
        <v>142.33000000000001</v>
      </c>
      <c r="E29039" s="96">
        <v>143.15</v>
      </c>
      <c r="F29039" s="12">
        <v>721486</v>
      </c>
    </row>
    <row r="29040" spans="2:6">
      <c r="B29040" s="21">
        <v>43003</v>
      </c>
      <c r="C29040" s="122" t="s">
        <v>122</v>
      </c>
      <c r="D29040" s="117">
        <v>137.81</v>
      </c>
      <c r="E29040" s="96">
        <v>137.38999999999999</v>
      </c>
      <c r="F29040" s="12">
        <v>1936226</v>
      </c>
    </row>
    <row r="29041" spans="2:6">
      <c r="B29041" s="21">
        <v>43003</v>
      </c>
      <c r="C29041" s="122" t="s">
        <v>123</v>
      </c>
      <c r="D29041" s="117">
        <v>949.31</v>
      </c>
      <c r="E29041" s="96">
        <v>939.79</v>
      </c>
      <c r="F29041" s="12">
        <v>5123997</v>
      </c>
    </row>
    <row r="29042" spans="2:6">
      <c r="B29042" s="21">
        <v>43003</v>
      </c>
      <c r="C29042" s="122" t="s">
        <v>124</v>
      </c>
      <c r="D29042" s="117">
        <v>104.06</v>
      </c>
      <c r="E29042" s="96">
        <v>105.28</v>
      </c>
      <c r="F29042" s="12">
        <v>1510173</v>
      </c>
    </row>
    <row r="29043" spans="2:6">
      <c r="B29043" s="21">
        <v>43003</v>
      </c>
      <c r="C29043" s="122" t="s">
        <v>125</v>
      </c>
      <c r="D29043" s="117">
        <v>121.82</v>
      </c>
      <c r="E29043" s="96">
        <v>120.74</v>
      </c>
      <c r="F29043" s="12">
        <v>523773</v>
      </c>
    </row>
    <row r="29044" spans="2:6">
      <c r="B29044" s="21">
        <v>43003</v>
      </c>
      <c r="C29044" s="122" t="s">
        <v>126</v>
      </c>
      <c r="D29044" s="117">
        <v>183.01</v>
      </c>
      <c r="E29044" s="96">
        <v>181.5</v>
      </c>
      <c r="F29044" s="12">
        <v>2044861</v>
      </c>
    </row>
    <row r="29045" spans="2:6">
      <c r="B29045" s="21">
        <v>43003</v>
      </c>
      <c r="C29045" s="122" t="s">
        <v>127</v>
      </c>
      <c r="D29045" s="117">
        <v>145.32</v>
      </c>
      <c r="E29045" s="96">
        <v>145.22</v>
      </c>
      <c r="F29045" s="12">
        <v>804089</v>
      </c>
    </row>
    <row r="29046" spans="2:6">
      <c r="B29046" s="21">
        <v>43003</v>
      </c>
      <c r="C29046" s="122" t="s">
        <v>128</v>
      </c>
      <c r="D29046" s="117">
        <v>59.46</v>
      </c>
      <c r="E29046" s="96">
        <v>58.99</v>
      </c>
      <c r="F29046" s="12">
        <v>591410</v>
      </c>
    </row>
    <row r="29047" spans="2:6">
      <c r="B29047" s="21">
        <v>43003</v>
      </c>
      <c r="C29047" s="122" t="s">
        <v>129</v>
      </c>
      <c r="D29047" s="117">
        <v>43.87</v>
      </c>
      <c r="E29047" s="96">
        <v>45.06</v>
      </c>
      <c r="F29047" s="12">
        <v>4220256</v>
      </c>
    </row>
    <row r="29048" spans="2:6">
      <c r="B29048" s="21">
        <v>43003</v>
      </c>
      <c r="C29048" s="122" t="s">
        <v>130</v>
      </c>
      <c r="D29048" s="117">
        <v>49.46</v>
      </c>
      <c r="E29048" s="96">
        <v>49.93</v>
      </c>
      <c r="F29048" s="12">
        <v>6266850</v>
      </c>
    </row>
    <row r="29049" spans="2:6">
      <c r="B29049" s="21">
        <v>43003</v>
      </c>
      <c r="C29049" s="122" t="s">
        <v>131</v>
      </c>
      <c r="D29049" s="117">
        <v>150.30000000000001</v>
      </c>
      <c r="E29049" s="96">
        <v>151.53</v>
      </c>
      <c r="F29049" s="12">
        <v>1273518</v>
      </c>
    </row>
    <row r="29050" spans="2:6">
      <c r="B29050" s="21">
        <v>43003</v>
      </c>
      <c r="C29050" s="122" t="s">
        <v>132</v>
      </c>
      <c r="D29050" s="117">
        <v>82.86</v>
      </c>
      <c r="E29050" s="96">
        <v>81.92</v>
      </c>
      <c r="F29050" s="12">
        <v>1329724</v>
      </c>
    </row>
    <row r="29051" spans="2:6">
      <c r="B29051" s="21">
        <v>43003</v>
      </c>
      <c r="C29051" s="122" t="s">
        <v>133</v>
      </c>
      <c r="D29051" s="117">
        <v>118.29</v>
      </c>
      <c r="E29051" s="96">
        <v>118.8</v>
      </c>
      <c r="F29051" s="12">
        <v>860533</v>
      </c>
    </row>
    <row r="29052" spans="2:6">
      <c r="B29052" s="21">
        <v>43003</v>
      </c>
      <c r="C29052" s="122" t="s">
        <v>134</v>
      </c>
      <c r="D29052" s="117">
        <v>63.72</v>
      </c>
      <c r="E29052" s="96">
        <v>62.14</v>
      </c>
      <c r="F29052" s="12">
        <v>9230815</v>
      </c>
    </row>
    <row r="29053" spans="2:6">
      <c r="B29053" s="21">
        <v>43003</v>
      </c>
      <c r="C29053" s="122" t="s">
        <v>135</v>
      </c>
      <c r="D29053" s="117">
        <v>179.48</v>
      </c>
      <c r="E29053" s="96">
        <v>179.31</v>
      </c>
      <c r="F29053" s="12">
        <v>1268102</v>
      </c>
    </row>
    <row r="29054" spans="2:6">
      <c r="B29054" s="21">
        <v>43003</v>
      </c>
      <c r="C29054" s="122" t="s">
        <v>136</v>
      </c>
      <c r="D29054" s="117">
        <v>237.19</v>
      </c>
      <c r="E29054" s="96">
        <v>235.51</v>
      </c>
      <c r="F29054" s="12">
        <v>3869215</v>
      </c>
    </row>
    <row r="29055" spans="2:6">
      <c r="B29055" s="21">
        <v>43003</v>
      </c>
      <c r="C29055" s="122" t="s">
        <v>137</v>
      </c>
      <c r="D29055" s="117">
        <v>98.78</v>
      </c>
      <c r="E29055" s="96">
        <v>98.89</v>
      </c>
      <c r="F29055" s="12">
        <v>557770</v>
      </c>
    </row>
    <row r="29056" spans="2:6">
      <c r="B29056" s="21">
        <v>43003</v>
      </c>
      <c r="C29056" s="122" t="s">
        <v>138</v>
      </c>
      <c r="D29056" s="117">
        <v>82.03</v>
      </c>
      <c r="E29056" s="96">
        <v>82.48</v>
      </c>
      <c r="F29056" s="12">
        <v>954602</v>
      </c>
    </row>
    <row r="29057" spans="2:6">
      <c r="B29057" s="21">
        <v>43003</v>
      </c>
      <c r="C29057" s="122" t="s">
        <v>139</v>
      </c>
      <c r="D29057" s="117">
        <v>88.28</v>
      </c>
      <c r="E29057" s="96">
        <v>88.21</v>
      </c>
      <c r="F29057" s="12">
        <v>2863068</v>
      </c>
    </row>
    <row r="29058" spans="2:6">
      <c r="B29058" s="21">
        <v>43003</v>
      </c>
      <c r="C29058" s="122" t="s">
        <v>140</v>
      </c>
      <c r="D29058" s="117">
        <v>163.57</v>
      </c>
      <c r="E29058" s="96">
        <v>165.81</v>
      </c>
      <c r="F29058" s="12">
        <v>552363</v>
      </c>
    </row>
    <row r="29059" spans="2:6">
      <c r="B29059" s="21">
        <v>43003</v>
      </c>
      <c r="C29059" s="122" t="s">
        <v>141</v>
      </c>
      <c r="D29059" s="117">
        <v>574.69000000000005</v>
      </c>
      <c r="E29059" s="96">
        <v>583.48</v>
      </c>
      <c r="F29059" s="12">
        <v>681129</v>
      </c>
    </row>
    <row r="29060" spans="2:6">
      <c r="B29060" s="21">
        <v>43003</v>
      </c>
      <c r="C29060" s="122" t="s">
        <v>142</v>
      </c>
      <c r="D29060" s="117">
        <v>256.97000000000003</v>
      </c>
      <c r="E29060" s="96">
        <v>254.32</v>
      </c>
      <c r="F29060" s="12">
        <v>3479166</v>
      </c>
    </row>
    <row r="29061" spans="2:6">
      <c r="B29061" s="21">
        <v>43003</v>
      </c>
      <c r="C29061" s="122" t="s">
        <v>143</v>
      </c>
      <c r="D29061" s="117">
        <v>24.94</v>
      </c>
      <c r="E29061" s="96">
        <v>24.76</v>
      </c>
      <c r="F29061" s="12">
        <v>62361746</v>
      </c>
    </row>
    <row r="29062" spans="2:6">
      <c r="B29062" s="21">
        <v>43003</v>
      </c>
      <c r="C29062" s="122" t="s">
        <v>144</v>
      </c>
      <c r="D29062" s="117">
        <v>63.51</v>
      </c>
      <c r="E29062" s="96">
        <v>62.76</v>
      </c>
      <c r="F29062" s="12">
        <v>1678990</v>
      </c>
    </row>
    <row r="29063" spans="2:6">
      <c r="B29063" s="21">
        <v>43003</v>
      </c>
      <c r="C29063" s="122" t="s">
        <v>145</v>
      </c>
      <c r="D29063" s="117">
        <v>45.14</v>
      </c>
      <c r="E29063" s="96">
        <v>45.33</v>
      </c>
      <c r="F29063" s="12">
        <v>3237459</v>
      </c>
    </row>
    <row r="29064" spans="2:6">
      <c r="B29064" s="21">
        <v>43003</v>
      </c>
      <c r="C29064" s="122" t="s">
        <v>146</v>
      </c>
      <c r="D29064" s="117">
        <v>53.72</v>
      </c>
      <c r="E29064" s="96">
        <v>54.17</v>
      </c>
      <c r="F29064" s="12">
        <v>3700627</v>
      </c>
    </row>
    <row r="29065" spans="2:6">
      <c r="B29065" s="21">
        <v>43003</v>
      </c>
      <c r="C29065" s="122" t="s">
        <v>147</v>
      </c>
      <c r="D29065" s="117">
        <v>318.2</v>
      </c>
      <c r="E29065" s="96">
        <v>318.5</v>
      </c>
      <c r="F29065" s="12">
        <v>275012</v>
      </c>
    </row>
    <row r="29066" spans="2:6">
      <c r="B29066" s="21">
        <v>43003</v>
      </c>
      <c r="C29066" s="122" t="s">
        <v>148</v>
      </c>
      <c r="D29066" s="117">
        <v>192.91</v>
      </c>
      <c r="E29066" s="96">
        <v>193.2</v>
      </c>
      <c r="F29066" s="12">
        <v>1198324</v>
      </c>
    </row>
    <row r="29067" spans="2:6">
      <c r="B29067" s="21">
        <v>43003</v>
      </c>
      <c r="C29067" s="122" t="s">
        <v>149</v>
      </c>
      <c r="D29067" s="117">
        <v>42.78</v>
      </c>
      <c r="E29067" s="96">
        <v>43.41</v>
      </c>
      <c r="F29067" s="12">
        <v>2171351</v>
      </c>
    </row>
    <row r="29068" spans="2:6">
      <c r="B29068" s="21">
        <v>43003</v>
      </c>
      <c r="C29068" s="122" t="s">
        <v>150</v>
      </c>
      <c r="D29068" s="117">
        <v>36.85</v>
      </c>
      <c r="E29068" s="96">
        <v>37.520000000000003</v>
      </c>
      <c r="F29068" s="12">
        <v>4736968</v>
      </c>
    </row>
    <row r="29069" spans="2:6">
      <c r="B29069" s="21">
        <v>43003</v>
      </c>
      <c r="C29069" s="122" t="s">
        <v>151</v>
      </c>
      <c r="D29069" s="117">
        <v>318.27999999999997</v>
      </c>
      <c r="E29069" s="96">
        <v>317.51</v>
      </c>
      <c r="F29069" s="12">
        <v>1284583</v>
      </c>
    </row>
    <row r="29070" spans="2:6">
      <c r="B29070" s="21">
        <v>43003</v>
      </c>
      <c r="C29070" s="122" t="s">
        <v>152</v>
      </c>
      <c r="D29070" s="117">
        <v>52.24</v>
      </c>
      <c r="E29070" s="96">
        <v>52.2</v>
      </c>
      <c r="F29070" s="12">
        <v>2848848</v>
      </c>
    </row>
    <row r="29071" spans="2:6">
      <c r="B29071" s="21">
        <v>43003</v>
      </c>
      <c r="C29071" s="122" t="s">
        <v>153</v>
      </c>
      <c r="D29071" s="117">
        <v>435.49</v>
      </c>
      <c r="E29071" s="96">
        <v>437.63</v>
      </c>
      <c r="F29071" s="12">
        <v>288569</v>
      </c>
    </row>
    <row r="29072" spans="2:6">
      <c r="B29072" s="21">
        <v>43003</v>
      </c>
      <c r="C29072" s="122" t="s">
        <v>154</v>
      </c>
      <c r="D29072" s="117">
        <v>41.06</v>
      </c>
      <c r="E29072" s="96">
        <v>40.81</v>
      </c>
      <c r="F29072" s="12">
        <v>2465968</v>
      </c>
    </row>
    <row r="29073" spans="2:6">
      <c r="B29073" s="21">
        <v>43003</v>
      </c>
      <c r="C29073" s="122" t="s">
        <v>155</v>
      </c>
      <c r="D29073" s="117">
        <v>63.33</v>
      </c>
      <c r="E29073" s="96">
        <v>63.19</v>
      </c>
      <c r="F29073" s="12">
        <v>5959010</v>
      </c>
    </row>
    <row r="29074" spans="2:6">
      <c r="B29074" s="21">
        <v>43003</v>
      </c>
      <c r="C29074" s="122" t="s">
        <v>156</v>
      </c>
      <c r="D29074" s="117">
        <v>28.86</v>
      </c>
      <c r="E29074" s="96">
        <v>28.75</v>
      </c>
      <c r="F29074" s="12">
        <v>4361872</v>
      </c>
    </row>
    <row r="29075" spans="2:6">
      <c r="B29075" s="21">
        <v>43003</v>
      </c>
      <c r="C29075" s="122" t="s">
        <v>157</v>
      </c>
      <c r="D29075" s="117">
        <v>50.01</v>
      </c>
      <c r="E29075" s="96">
        <v>50.5</v>
      </c>
      <c r="F29075" s="12">
        <v>1402933</v>
      </c>
    </row>
    <row r="29076" spans="2:6">
      <c r="B29076" s="21">
        <v>43003</v>
      </c>
      <c r="C29076" s="122" t="s">
        <v>158</v>
      </c>
      <c r="D29076" s="117">
        <v>121.34</v>
      </c>
      <c r="E29076" s="96">
        <v>122.63</v>
      </c>
      <c r="F29076" s="12">
        <v>459724</v>
      </c>
    </row>
    <row r="29077" spans="2:6">
      <c r="B29077" s="21">
        <v>43003</v>
      </c>
      <c r="C29077" s="122" t="s">
        <v>159</v>
      </c>
      <c r="D29077" s="117">
        <v>71.209999999999994</v>
      </c>
      <c r="E29077" s="96">
        <v>70.84</v>
      </c>
      <c r="F29077" s="12">
        <v>10762772</v>
      </c>
    </row>
    <row r="29078" spans="2:6">
      <c r="B29078" s="21">
        <v>43003</v>
      </c>
      <c r="C29078" s="122" t="s">
        <v>160</v>
      </c>
      <c r="D29078" s="117">
        <v>32.619999999999997</v>
      </c>
      <c r="E29078" s="96">
        <v>33.01</v>
      </c>
      <c r="F29078" s="12">
        <v>1915417</v>
      </c>
    </row>
    <row r="29079" spans="2:6">
      <c r="B29079" s="21">
        <v>43003</v>
      </c>
      <c r="C29079" s="122" t="s">
        <v>161</v>
      </c>
      <c r="D29079" s="117">
        <v>33.08</v>
      </c>
      <c r="E29079" s="96">
        <v>33.47</v>
      </c>
      <c r="F29079" s="12">
        <v>4679590</v>
      </c>
    </row>
    <row r="29080" spans="2:6">
      <c r="B29080" s="21">
        <v>43003</v>
      </c>
      <c r="C29080" s="122" t="s">
        <v>162</v>
      </c>
      <c r="D29080" s="117">
        <v>66.430000000000007</v>
      </c>
      <c r="E29080" s="96">
        <v>67.34</v>
      </c>
      <c r="F29080" s="12">
        <v>1482395</v>
      </c>
    </row>
    <row r="29081" spans="2:6">
      <c r="B29081" s="21">
        <v>43003</v>
      </c>
      <c r="C29081" s="122" t="s">
        <v>163</v>
      </c>
      <c r="D29081" s="117">
        <v>124.37</v>
      </c>
      <c r="E29081" s="96">
        <v>124.32</v>
      </c>
      <c r="F29081" s="12">
        <v>3268466</v>
      </c>
    </row>
    <row r="29082" spans="2:6">
      <c r="B29082" s="21">
        <v>43003</v>
      </c>
      <c r="C29082" s="122" t="s">
        <v>164</v>
      </c>
      <c r="D29082" s="117">
        <v>142.59</v>
      </c>
      <c r="E29082" s="96">
        <v>143.21</v>
      </c>
      <c r="F29082" s="12">
        <v>1119155</v>
      </c>
    </row>
    <row r="29083" spans="2:6">
      <c r="B29083" s="21">
        <v>43003</v>
      </c>
      <c r="C29083" s="122" t="s">
        <v>165</v>
      </c>
      <c r="D29083" s="117">
        <v>37.18</v>
      </c>
      <c r="E29083" s="96">
        <v>37.4</v>
      </c>
      <c r="F29083" s="12">
        <v>1108788</v>
      </c>
    </row>
    <row r="29084" spans="2:6">
      <c r="B29084" s="21">
        <v>43003</v>
      </c>
      <c r="C29084" s="122" t="s">
        <v>166</v>
      </c>
      <c r="D29084" s="117">
        <v>106.72</v>
      </c>
      <c r="E29084" s="96">
        <v>106.31</v>
      </c>
      <c r="F29084" s="12">
        <v>784980</v>
      </c>
    </row>
    <row r="29085" spans="2:6">
      <c r="B29085" s="21">
        <v>43003</v>
      </c>
      <c r="C29085" s="122" t="s">
        <v>167</v>
      </c>
      <c r="D29085" s="117">
        <v>59.4</v>
      </c>
      <c r="E29085" s="96">
        <v>60.1</v>
      </c>
      <c r="F29085" s="12">
        <v>4654948</v>
      </c>
    </row>
    <row r="29086" spans="2:6">
      <c r="B29086" s="21">
        <v>43003</v>
      </c>
      <c r="C29086" s="122" t="s">
        <v>168</v>
      </c>
      <c r="D29086" s="117">
        <v>100.48</v>
      </c>
      <c r="E29086" s="96">
        <v>100.13</v>
      </c>
      <c r="F29086" s="12">
        <v>1733770</v>
      </c>
    </row>
    <row r="29087" spans="2:6">
      <c r="B29087" s="21">
        <v>43003</v>
      </c>
      <c r="C29087" s="122" t="s">
        <v>169</v>
      </c>
      <c r="D29087" s="117">
        <v>63.81</v>
      </c>
      <c r="E29087" s="96">
        <v>63.5</v>
      </c>
      <c r="F29087" s="12">
        <v>5020397</v>
      </c>
    </row>
    <row r="29088" spans="2:6">
      <c r="B29088" s="21">
        <v>43003</v>
      </c>
      <c r="C29088" s="122" t="s">
        <v>170</v>
      </c>
      <c r="D29088" s="117">
        <v>143.88999999999999</v>
      </c>
      <c r="E29088" s="96">
        <v>144.94</v>
      </c>
      <c r="F29088" s="12">
        <v>4713525</v>
      </c>
    </row>
    <row r="29089" spans="2:6">
      <c r="B29089" s="21">
        <v>43003</v>
      </c>
      <c r="C29089" s="122" t="s">
        <v>171</v>
      </c>
      <c r="D29089" s="117">
        <v>69.459999999999994</v>
      </c>
      <c r="E29089" s="96">
        <v>69.39</v>
      </c>
      <c r="F29089" s="12">
        <v>1431672</v>
      </c>
    </row>
    <row r="29090" spans="2:6">
      <c r="B29090" s="21">
        <v>43003</v>
      </c>
      <c r="C29090" s="122" t="s">
        <v>172</v>
      </c>
      <c r="D29090" s="117">
        <v>35.450000000000003</v>
      </c>
      <c r="E29090" s="96">
        <v>35.909999999999997</v>
      </c>
      <c r="F29090" s="12">
        <v>3658589</v>
      </c>
    </row>
    <row r="29091" spans="2:6">
      <c r="B29091" s="21">
        <v>43003</v>
      </c>
      <c r="C29091" s="122" t="s">
        <v>173</v>
      </c>
      <c r="D29091" s="117">
        <v>36.32</v>
      </c>
      <c r="E29091" s="96">
        <v>36.46</v>
      </c>
      <c r="F29091" s="12">
        <v>3923711</v>
      </c>
    </row>
    <row r="29092" spans="2:6">
      <c r="B29092" s="21">
        <v>43003</v>
      </c>
      <c r="C29092" s="122" t="s">
        <v>174</v>
      </c>
      <c r="D29092" s="117">
        <v>48.71</v>
      </c>
      <c r="E29092" s="96">
        <v>48.47</v>
      </c>
      <c r="F29092" s="12">
        <v>1112329</v>
      </c>
    </row>
    <row r="29093" spans="2:6">
      <c r="B29093" s="21">
        <v>43003</v>
      </c>
      <c r="C29093" s="122" t="s">
        <v>175</v>
      </c>
      <c r="D29093" s="117">
        <v>4.2699999999999996</v>
      </c>
      <c r="E29093" s="96">
        <v>4.37</v>
      </c>
      <c r="F29093" s="12">
        <v>29207365</v>
      </c>
    </row>
    <row r="29094" spans="2:6">
      <c r="B29094" s="21">
        <v>43003</v>
      </c>
      <c r="C29094" s="122" t="s">
        <v>176</v>
      </c>
      <c r="D29094" s="117">
        <v>73.290000000000006</v>
      </c>
      <c r="E29094" s="96">
        <v>73.92</v>
      </c>
      <c r="F29094" s="12">
        <v>1043687</v>
      </c>
    </row>
    <row r="29095" spans="2:6">
      <c r="B29095" s="21">
        <v>43003</v>
      </c>
      <c r="C29095" s="122" t="s">
        <v>177</v>
      </c>
      <c r="D29095" s="117">
        <v>358.24</v>
      </c>
      <c r="E29095" s="96">
        <v>357.58</v>
      </c>
      <c r="F29095" s="12">
        <v>1773023</v>
      </c>
    </row>
    <row r="29096" spans="2:6">
      <c r="B29096" s="21">
        <v>43003</v>
      </c>
      <c r="C29096" s="122" t="s">
        <v>178</v>
      </c>
      <c r="D29096" s="117">
        <v>183.06</v>
      </c>
      <c r="E29096" s="96">
        <v>181.44</v>
      </c>
      <c r="F29096" s="12">
        <v>948598</v>
      </c>
    </row>
    <row r="29097" spans="2:6">
      <c r="B29097" s="21">
        <v>43003</v>
      </c>
      <c r="C29097" s="122" t="s">
        <v>179</v>
      </c>
      <c r="D29097" s="117">
        <v>75.680000000000007</v>
      </c>
      <c r="E29097" s="96">
        <v>76.319999999999993</v>
      </c>
      <c r="F29097" s="12">
        <v>282366</v>
      </c>
    </row>
    <row r="29098" spans="2:6">
      <c r="B29098" s="21">
        <v>43003</v>
      </c>
      <c r="C29098" s="122" t="s">
        <v>180</v>
      </c>
      <c r="D29098" s="117">
        <v>73.05</v>
      </c>
      <c r="E29098" s="96">
        <v>73</v>
      </c>
      <c r="F29098" s="12">
        <v>7226314</v>
      </c>
    </row>
    <row r="29099" spans="2:6">
      <c r="B29099" s="21">
        <v>43003</v>
      </c>
      <c r="C29099" s="122" t="s">
        <v>181</v>
      </c>
      <c r="D29099" s="117">
        <v>129.85</v>
      </c>
      <c r="E29099" s="96">
        <v>130.47</v>
      </c>
      <c r="F29099" s="12">
        <v>802672</v>
      </c>
    </row>
    <row r="29100" spans="2:6">
      <c r="B29100" s="21">
        <v>43003</v>
      </c>
      <c r="C29100" s="122" t="s">
        <v>182</v>
      </c>
      <c r="D29100" s="117">
        <v>73.239999999999995</v>
      </c>
      <c r="E29100" s="96">
        <v>73.62</v>
      </c>
      <c r="F29100" s="12">
        <v>1306795</v>
      </c>
    </row>
    <row r="29101" spans="2:6">
      <c r="B29101" s="21">
        <v>43003</v>
      </c>
      <c r="C29101" s="122" t="s">
        <v>183</v>
      </c>
      <c r="D29101" s="117">
        <v>38.07</v>
      </c>
      <c r="E29101" s="96">
        <v>37.909999999999997</v>
      </c>
      <c r="F29101" s="12">
        <v>21601830</v>
      </c>
    </row>
    <row r="29102" spans="2:6">
      <c r="B29102" s="21">
        <v>43003</v>
      </c>
      <c r="C29102" s="122" t="s">
        <v>184</v>
      </c>
      <c r="D29102" s="117">
        <v>134.28</v>
      </c>
      <c r="E29102" s="96">
        <v>134.30000000000001</v>
      </c>
      <c r="F29102" s="12">
        <v>735917</v>
      </c>
    </row>
    <row r="29103" spans="2:6">
      <c r="B29103" s="21">
        <v>43003</v>
      </c>
      <c r="C29103" s="122" t="s">
        <v>185</v>
      </c>
      <c r="D29103" s="117">
        <v>313.10000000000002</v>
      </c>
      <c r="E29103" s="96">
        <v>320.83</v>
      </c>
      <c r="F29103" s="12">
        <v>1239589</v>
      </c>
    </row>
    <row r="29104" spans="2:6">
      <c r="B29104" s="21">
        <v>43003</v>
      </c>
      <c r="C29104" s="122" t="s">
        <v>186</v>
      </c>
      <c r="D29104" s="117">
        <v>168.08</v>
      </c>
      <c r="E29104" s="96">
        <v>167.78</v>
      </c>
      <c r="F29104" s="12">
        <v>987433</v>
      </c>
    </row>
    <row r="29105" spans="2:6">
      <c r="B29105" s="21">
        <v>43003</v>
      </c>
      <c r="C29105" s="122" t="s">
        <v>187</v>
      </c>
      <c r="D29105" s="117">
        <v>46.43</v>
      </c>
      <c r="E29105" s="96">
        <v>47.1</v>
      </c>
      <c r="F29105" s="12">
        <v>2316974</v>
      </c>
    </row>
    <row r="29106" spans="2:6">
      <c r="B29106" s="21">
        <v>43003</v>
      </c>
      <c r="C29106" s="122" t="s">
        <v>188</v>
      </c>
      <c r="D29106" s="117">
        <v>92</v>
      </c>
      <c r="E29106" s="96">
        <v>90.33</v>
      </c>
      <c r="F29106" s="12">
        <v>2109743</v>
      </c>
    </row>
    <row r="29107" spans="2:6">
      <c r="B29107" s="21">
        <v>43003</v>
      </c>
      <c r="C29107" s="122" t="s">
        <v>189</v>
      </c>
      <c r="D29107" s="117">
        <v>29.22</v>
      </c>
      <c r="E29107" s="96">
        <v>29.66</v>
      </c>
      <c r="F29107" s="12">
        <v>2800362</v>
      </c>
    </row>
    <row r="29108" spans="2:6">
      <c r="B29108" s="21">
        <v>43003</v>
      </c>
      <c r="C29108" s="122" t="s">
        <v>190</v>
      </c>
      <c r="D29108" s="117">
        <v>81.89</v>
      </c>
      <c r="E29108" s="96">
        <v>82.48</v>
      </c>
      <c r="F29108" s="12">
        <v>1812262</v>
      </c>
    </row>
    <row r="29109" spans="2:6">
      <c r="B29109" s="21">
        <v>43003</v>
      </c>
      <c r="C29109" s="122" t="s">
        <v>191</v>
      </c>
      <c r="D29109" s="117">
        <v>26.73</v>
      </c>
      <c r="E29109" s="96">
        <v>26.8</v>
      </c>
      <c r="F29109" s="12">
        <v>3706642</v>
      </c>
    </row>
    <row r="29110" spans="2:6">
      <c r="B29110" s="21">
        <v>43003</v>
      </c>
      <c r="C29110" s="122" t="s">
        <v>192</v>
      </c>
      <c r="D29110" s="117">
        <v>39.74</v>
      </c>
      <c r="E29110" s="96">
        <v>39.15</v>
      </c>
      <c r="F29110" s="12">
        <v>3157454</v>
      </c>
    </row>
    <row r="29111" spans="2:6">
      <c r="B29111" s="21">
        <v>43003</v>
      </c>
      <c r="C29111" s="122" t="s">
        <v>193</v>
      </c>
      <c r="D29111" s="117">
        <v>130.29</v>
      </c>
      <c r="E29111" s="96">
        <v>130.01</v>
      </c>
      <c r="F29111" s="12">
        <v>3647878</v>
      </c>
    </row>
    <row r="29112" spans="2:6">
      <c r="B29112" s="21">
        <v>43003</v>
      </c>
      <c r="C29112" s="122" t="s">
        <v>194</v>
      </c>
      <c r="D29112" s="117">
        <v>238.98</v>
      </c>
      <c r="E29112" s="96">
        <v>239.85</v>
      </c>
      <c r="F29112" s="12">
        <v>519586</v>
      </c>
    </row>
    <row r="29113" spans="2:6">
      <c r="B29113" s="21">
        <v>43003</v>
      </c>
      <c r="C29113" s="122" t="s">
        <v>195</v>
      </c>
      <c r="D29113" s="117">
        <v>49.41</v>
      </c>
      <c r="E29113" s="96">
        <v>49.98</v>
      </c>
      <c r="F29113" s="12">
        <v>6800079</v>
      </c>
    </row>
    <row r="29114" spans="2:6">
      <c r="B29114" s="21">
        <v>43003</v>
      </c>
      <c r="C29114" s="122" t="s">
        <v>196</v>
      </c>
      <c r="D29114" s="117">
        <v>160.83000000000001</v>
      </c>
      <c r="E29114" s="96">
        <v>162.33000000000001</v>
      </c>
      <c r="F29114" s="12">
        <v>1799953</v>
      </c>
    </row>
    <row r="29115" spans="2:6">
      <c r="B29115" s="21">
        <v>43003</v>
      </c>
      <c r="C29115" s="122" t="s">
        <v>197</v>
      </c>
      <c r="D29115" s="117">
        <v>16.170000000000002</v>
      </c>
      <c r="E29115" s="96">
        <v>16.239999999999998</v>
      </c>
      <c r="F29115" s="12">
        <v>5927616</v>
      </c>
    </row>
    <row r="29116" spans="2:6">
      <c r="B29116" s="21">
        <v>43003</v>
      </c>
      <c r="C29116" s="122" t="s">
        <v>198</v>
      </c>
      <c r="D29116" s="117">
        <v>45.16</v>
      </c>
      <c r="E29116" s="96">
        <v>46.58</v>
      </c>
      <c r="F29116" s="12">
        <v>2959698</v>
      </c>
    </row>
    <row r="29117" spans="2:6">
      <c r="B29117" s="21">
        <v>43003</v>
      </c>
      <c r="C29117" s="122" t="s">
        <v>199</v>
      </c>
      <c r="D29117" s="117">
        <v>94.87</v>
      </c>
      <c r="E29117" s="96">
        <v>92.47</v>
      </c>
      <c r="F29117" s="12">
        <v>5821074</v>
      </c>
    </row>
    <row r="29118" spans="2:6">
      <c r="B29118" s="21">
        <v>43003</v>
      </c>
      <c r="C29118" s="122" t="s">
        <v>200</v>
      </c>
      <c r="D29118" s="117">
        <v>33.31</v>
      </c>
      <c r="E29118" s="96">
        <v>33.72</v>
      </c>
      <c r="F29118" s="12">
        <v>32396906</v>
      </c>
    </row>
    <row r="29119" spans="2:6">
      <c r="B29119" s="21">
        <v>43003</v>
      </c>
      <c r="C29119" s="122" t="s">
        <v>201</v>
      </c>
      <c r="D29119" s="117">
        <v>32.020000000000003</v>
      </c>
      <c r="E29119" s="96">
        <v>31.81</v>
      </c>
      <c r="F29119" s="12">
        <v>768014</v>
      </c>
    </row>
    <row r="29120" spans="2:6">
      <c r="B29120" s="21">
        <v>43003</v>
      </c>
      <c r="C29120" s="122" t="s">
        <v>202</v>
      </c>
      <c r="D29120" s="117">
        <v>53.04</v>
      </c>
      <c r="E29120" s="96">
        <v>53.33</v>
      </c>
      <c r="F29120" s="12">
        <v>4161205</v>
      </c>
    </row>
    <row r="29121" spans="2:6">
      <c r="B29121" s="21">
        <v>43003</v>
      </c>
      <c r="C29121" s="122" t="s">
        <v>203</v>
      </c>
      <c r="D29121" s="117">
        <v>136.85</v>
      </c>
      <c r="E29121" s="96">
        <v>136.87</v>
      </c>
      <c r="F29121" s="12">
        <v>819215</v>
      </c>
    </row>
    <row r="29122" spans="2:6">
      <c r="B29122" s="21">
        <v>43003</v>
      </c>
      <c r="C29122" s="122" t="s">
        <v>204</v>
      </c>
      <c r="D29122" s="117">
        <v>18.54</v>
      </c>
      <c r="E29122" s="96">
        <v>19.34</v>
      </c>
      <c r="F29122" s="12">
        <v>8135973</v>
      </c>
    </row>
    <row r="29123" spans="2:6">
      <c r="B29123" s="21">
        <v>43003</v>
      </c>
      <c r="C29123" s="122" t="s">
        <v>205</v>
      </c>
      <c r="D29123" s="117">
        <v>71.91</v>
      </c>
      <c r="E29123" s="96">
        <v>71.69</v>
      </c>
      <c r="F29123" s="12">
        <v>2195801</v>
      </c>
    </row>
    <row r="29124" spans="2:6">
      <c r="B29124" s="21">
        <v>43003</v>
      </c>
      <c r="C29124" s="122" t="s">
        <v>206</v>
      </c>
      <c r="D29124" s="117">
        <v>76.06</v>
      </c>
      <c r="E29124" s="96">
        <v>75.73</v>
      </c>
      <c r="F29124" s="12">
        <v>1111474</v>
      </c>
    </row>
    <row r="29125" spans="2:6">
      <c r="B29125" s="21">
        <v>43003</v>
      </c>
      <c r="C29125" s="122" t="s">
        <v>207</v>
      </c>
      <c r="D29125" s="117">
        <v>79.819999999999993</v>
      </c>
      <c r="E29125" s="96">
        <v>81.37</v>
      </c>
      <c r="F29125" s="12">
        <v>5065293</v>
      </c>
    </row>
    <row r="29126" spans="2:6">
      <c r="B29126" s="21">
        <v>43003</v>
      </c>
      <c r="C29126" s="122" t="s">
        <v>208</v>
      </c>
      <c r="D29126" s="117">
        <v>117.23</v>
      </c>
      <c r="E29126" s="96">
        <v>117.99</v>
      </c>
      <c r="F29126" s="12">
        <v>5980338</v>
      </c>
    </row>
    <row r="29127" spans="2:6">
      <c r="B29127" s="21">
        <v>43003</v>
      </c>
      <c r="C29127" s="122" t="s">
        <v>209</v>
      </c>
      <c r="D29127" s="117">
        <v>128.16</v>
      </c>
      <c r="E29127" s="96">
        <v>129.93</v>
      </c>
      <c r="F29127" s="12">
        <v>1239711</v>
      </c>
    </row>
    <row r="29128" spans="2:6">
      <c r="B29128" s="21">
        <v>43003</v>
      </c>
      <c r="C29128" s="122" t="s">
        <v>210</v>
      </c>
      <c r="D29128" s="117">
        <v>77.3</v>
      </c>
      <c r="E29128" s="96">
        <v>78.02</v>
      </c>
      <c r="F29128" s="12">
        <v>2325741</v>
      </c>
    </row>
    <row r="29129" spans="2:6">
      <c r="B29129" s="21">
        <v>43003</v>
      </c>
      <c r="C29129" s="122" t="s">
        <v>211</v>
      </c>
      <c r="D29129" s="117">
        <v>48.42</v>
      </c>
      <c r="E29129" s="96">
        <v>48.32</v>
      </c>
      <c r="F29129" s="12">
        <v>6603444</v>
      </c>
    </row>
    <row r="29130" spans="2:6">
      <c r="B29130" s="21">
        <v>43003</v>
      </c>
      <c r="C29130" s="122" t="s">
        <v>212</v>
      </c>
      <c r="D29130" s="117">
        <v>123.68</v>
      </c>
      <c r="E29130" s="96">
        <v>123.77</v>
      </c>
      <c r="F29130" s="12">
        <v>1605232</v>
      </c>
    </row>
    <row r="29131" spans="2:6">
      <c r="B29131" s="21">
        <v>43003</v>
      </c>
      <c r="C29131" s="122" t="s">
        <v>213</v>
      </c>
      <c r="D29131" s="117">
        <v>61.3</v>
      </c>
      <c r="E29131" s="96">
        <v>61.91</v>
      </c>
      <c r="F29131" s="12">
        <v>2161531</v>
      </c>
    </row>
    <row r="29132" spans="2:6">
      <c r="B29132" s="21">
        <v>43003</v>
      </c>
      <c r="C29132" s="122" t="s">
        <v>214</v>
      </c>
      <c r="D29132" s="117">
        <v>77.180000000000007</v>
      </c>
      <c r="E29132" s="96">
        <v>79.34</v>
      </c>
      <c r="F29132" s="12">
        <v>2967262</v>
      </c>
    </row>
    <row r="29133" spans="2:6">
      <c r="B29133" s="21">
        <v>43003</v>
      </c>
      <c r="C29133" s="122" t="s">
        <v>215</v>
      </c>
      <c r="D29133" s="117">
        <v>95.47</v>
      </c>
      <c r="E29133" s="96">
        <v>94.57</v>
      </c>
      <c r="F29133" s="12">
        <v>4661540</v>
      </c>
    </row>
    <row r="29134" spans="2:6">
      <c r="B29134" s="21">
        <v>43003</v>
      </c>
      <c r="C29134" s="122" t="s">
        <v>216</v>
      </c>
      <c r="D29134" s="117">
        <v>36.700000000000003</v>
      </c>
      <c r="E29134" s="96">
        <v>37.08</v>
      </c>
      <c r="F29134" s="12">
        <v>3074415</v>
      </c>
    </row>
    <row r="29135" spans="2:6">
      <c r="B29135" s="21">
        <v>43003</v>
      </c>
      <c r="C29135" s="122" t="s">
        <v>217</v>
      </c>
      <c r="D29135" s="117">
        <v>86.85</v>
      </c>
      <c r="E29135" s="96">
        <v>86</v>
      </c>
      <c r="F29135" s="12">
        <v>2202686</v>
      </c>
    </row>
    <row r="29136" spans="2:6">
      <c r="B29136" s="21">
        <v>43003</v>
      </c>
      <c r="C29136" s="122" t="s">
        <v>218</v>
      </c>
      <c r="D29136" s="117">
        <v>98.6</v>
      </c>
      <c r="E29136" s="96">
        <v>99.57</v>
      </c>
      <c r="F29136" s="12">
        <v>7492545</v>
      </c>
    </row>
    <row r="29137" spans="2:6">
      <c r="B29137" s="21">
        <v>43003</v>
      </c>
      <c r="C29137" s="122" t="s">
        <v>219</v>
      </c>
      <c r="D29137" s="117">
        <v>21.35</v>
      </c>
      <c r="E29137" s="96">
        <v>21.35</v>
      </c>
      <c r="F29137" s="12">
        <v>1951248</v>
      </c>
    </row>
    <row r="29138" spans="2:6">
      <c r="B29138" s="21">
        <v>43003</v>
      </c>
      <c r="C29138" s="122" t="s">
        <v>220</v>
      </c>
      <c r="D29138" s="117">
        <v>20.43</v>
      </c>
      <c r="E29138" s="96">
        <v>20.36</v>
      </c>
      <c r="F29138" s="12">
        <v>1762291</v>
      </c>
    </row>
    <row r="29139" spans="2:6">
      <c r="B29139" s="21">
        <v>43003</v>
      </c>
      <c r="C29139" s="122" t="s">
        <v>221</v>
      </c>
      <c r="D29139" s="117">
        <v>53.25</v>
      </c>
      <c r="E29139" s="96">
        <v>54</v>
      </c>
      <c r="F29139" s="12">
        <v>1921582</v>
      </c>
    </row>
    <row r="29140" spans="2:6">
      <c r="B29140" s="21">
        <v>43003</v>
      </c>
      <c r="C29140" s="122" t="s">
        <v>222</v>
      </c>
      <c r="D29140" s="117">
        <v>102.76</v>
      </c>
      <c r="E29140" s="96">
        <v>103.45</v>
      </c>
      <c r="F29140" s="12">
        <v>2165223</v>
      </c>
    </row>
    <row r="29141" spans="2:6">
      <c r="B29141" s="21">
        <v>43003</v>
      </c>
      <c r="C29141" s="122" t="s">
        <v>223</v>
      </c>
      <c r="D29141" s="117">
        <v>114.51</v>
      </c>
      <c r="E29141" s="96">
        <v>114.22</v>
      </c>
      <c r="F29141" s="12">
        <v>1335527</v>
      </c>
    </row>
    <row r="29142" spans="2:6">
      <c r="B29142" s="21">
        <v>43003</v>
      </c>
      <c r="C29142" s="122" t="s">
        <v>224</v>
      </c>
      <c r="D29142" s="117">
        <v>84.08</v>
      </c>
      <c r="E29142" s="96">
        <v>84.99</v>
      </c>
      <c r="F29142" s="12">
        <v>1985785</v>
      </c>
    </row>
    <row r="29143" spans="2:6">
      <c r="B29143" s="21">
        <v>43003</v>
      </c>
      <c r="C29143" s="122" t="s">
        <v>225</v>
      </c>
      <c r="D29143" s="117">
        <v>92.46</v>
      </c>
      <c r="E29143" s="96">
        <v>92.24</v>
      </c>
      <c r="F29143" s="12">
        <v>682292</v>
      </c>
    </row>
    <row r="29144" spans="2:6">
      <c r="B29144" s="21">
        <v>43003</v>
      </c>
      <c r="C29144" s="122" t="s">
        <v>226</v>
      </c>
      <c r="D29144" s="117">
        <v>88.65</v>
      </c>
      <c r="E29144" s="96">
        <v>87.94</v>
      </c>
      <c r="F29144" s="12">
        <v>1366223</v>
      </c>
    </row>
    <row r="29145" spans="2:6">
      <c r="B29145" s="21">
        <v>43003</v>
      </c>
      <c r="C29145" s="122" t="s">
        <v>227</v>
      </c>
      <c r="D29145" s="117">
        <v>29.15</v>
      </c>
      <c r="E29145" s="96">
        <v>29.28</v>
      </c>
      <c r="F29145" s="12">
        <v>1532861</v>
      </c>
    </row>
    <row r="29146" spans="2:6">
      <c r="B29146" s="21">
        <v>43003</v>
      </c>
      <c r="C29146" s="122" t="s">
        <v>228</v>
      </c>
      <c r="D29146" s="117">
        <v>83.04</v>
      </c>
      <c r="E29146" s="96">
        <v>83.14</v>
      </c>
      <c r="F29146" s="12">
        <v>2399776</v>
      </c>
    </row>
    <row r="29147" spans="2:6">
      <c r="B29147" s="21">
        <v>43003</v>
      </c>
      <c r="C29147" s="122" t="s">
        <v>229</v>
      </c>
      <c r="D29147" s="117">
        <v>108.29</v>
      </c>
      <c r="E29147" s="96">
        <v>109.74</v>
      </c>
      <c r="F29147" s="12">
        <v>703029</v>
      </c>
    </row>
    <row r="29148" spans="2:6">
      <c r="B29148" s="21">
        <v>43003</v>
      </c>
      <c r="C29148" s="122" t="s">
        <v>230</v>
      </c>
      <c r="D29148" s="117">
        <v>84.25</v>
      </c>
      <c r="E29148" s="96">
        <v>85.14</v>
      </c>
      <c r="F29148" s="12">
        <v>2117308</v>
      </c>
    </row>
    <row r="29149" spans="2:6">
      <c r="B29149" s="21">
        <v>43003</v>
      </c>
      <c r="C29149" s="122" t="s">
        <v>231</v>
      </c>
      <c r="D29149" s="117">
        <v>57.43</v>
      </c>
      <c r="E29149" s="96">
        <v>57.68</v>
      </c>
      <c r="F29149" s="12">
        <v>2343998</v>
      </c>
    </row>
    <row r="29150" spans="2:6">
      <c r="B29150" s="21">
        <v>43003</v>
      </c>
      <c r="C29150" s="122" t="s">
        <v>232</v>
      </c>
      <c r="D29150" s="117">
        <v>36.08</v>
      </c>
      <c r="E29150" s="96">
        <v>36.67</v>
      </c>
      <c r="F29150" s="12">
        <v>4337315</v>
      </c>
    </row>
    <row r="29151" spans="2:6">
      <c r="B29151" s="21">
        <v>43003</v>
      </c>
      <c r="C29151" s="122" t="s">
        <v>233</v>
      </c>
      <c r="D29151" s="117">
        <v>70.069999999999993</v>
      </c>
      <c r="E29151" s="96">
        <v>70.34</v>
      </c>
      <c r="F29151" s="12">
        <v>6419196</v>
      </c>
    </row>
    <row r="29152" spans="2:6">
      <c r="B29152" s="21">
        <v>43003</v>
      </c>
      <c r="C29152" s="122" t="s">
        <v>234</v>
      </c>
      <c r="D29152" s="117">
        <v>85.33</v>
      </c>
      <c r="E29152" s="96">
        <v>84.57</v>
      </c>
      <c r="F29152" s="12">
        <v>1644456</v>
      </c>
    </row>
    <row r="29153" spans="2:6">
      <c r="B29153" s="21">
        <v>43003</v>
      </c>
      <c r="C29153" s="122" t="s">
        <v>235</v>
      </c>
      <c r="D29153" s="117">
        <v>118.05</v>
      </c>
      <c r="E29153" s="96">
        <v>114.2</v>
      </c>
      <c r="F29153" s="12">
        <v>4113093</v>
      </c>
    </row>
    <row r="29154" spans="2:6">
      <c r="B29154" s="21">
        <v>43003</v>
      </c>
      <c r="C29154" s="122" t="s">
        <v>236</v>
      </c>
      <c r="D29154" s="117">
        <v>38.22</v>
      </c>
      <c r="E29154" s="96">
        <v>37.78</v>
      </c>
      <c r="F29154" s="12">
        <v>7420267</v>
      </c>
    </row>
    <row r="29155" spans="2:6">
      <c r="B29155" s="21">
        <v>43003</v>
      </c>
      <c r="C29155" s="122" t="s">
        <v>237</v>
      </c>
      <c r="D29155" s="117">
        <v>131.34</v>
      </c>
      <c r="E29155" s="96">
        <v>131.49</v>
      </c>
      <c r="F29155" s="12">
        <v>861777</v>
      </c>
    </row>
    <row r="29156" spans="2:6">
      <c r="B29156" s="21">
        <v>43003</v>
      </c>
      <c r="C29156" s="122" t="s">
        <v>238</v>
      </c>
      <c r="D29156" s="117">
        <v>81.72</v>
      </c>
      <c r="E29156" s="96">
        <v>82.24</v>
      </c>
      <c r="F29156" s="12">
        <v>1354798</v>
      </c>
    </row>
    <row r="29157" spans="2:6">
      <c r="B29157" s="21">
        <v>43003</v>
      </c>
      <c r="C29157" s="122" t="s">
        <v>239</v>
      </c>
      <c r="D29157" s="117">
        <v>106.23</v>
      </c>
      <c r="E29157" s="96">
        <v>105.09</v>
      </c>
      <c r="F29157" s="12">
        <v>8059352</v>
      </c>
    </row>
    <row r="29158" spans="2:6">
      <c r="B29158" s="21">
        <v>43003</v>
      </c>
      <c r="C29158" s="122" t="s">
        <v>240</v>
      </c>
      <c r="D29158" s="117">
        <v>78.33</v>
      </c>
      <c r="E29158" s="96">
        <v>79.27</v>
      </c>
      <c r="F29158" s="12">
        <v>2080513</v>
      </c>
    </row>
    <row r="29159" spans="2:6">
      <c r="B29159" s="21">
        <v>43003</v>
      </c>
      <c r="C29159" s="122" t="s">
        <v>241</v>
      </c>
      <c r="D29159" s="117">
        <v>107.79</v>
      </c>
      <c r="E29159" s="96">
        <v>107.98</v>
      </c>
      <c r="F29159" s="12">
        <v>2025020</v>
      </c>
    </row>
    <row r="29160" spans="2:6">
      <c r="B29160" s="21">
        <v>43003</v>
      </c>
      <c r="C29160" s="122" t="s">
        <v>242</v>
      </c>
      <c r="D29160" s="117">
        <v>86.47</v>
      </c>
      <c r="E29160" s="96">
        <v>87.66</v>
      </c>
      <c r="F29160" s="12">
        <v>1292936</v>
      </c>
    </row>
    <row r="29161" spans="2:6">
      <c r="B29161" s="21">
        <v>43003</v>
      </c>
      <c r="C29161" s="122" t="s">
        <v>243</v>
      </c>
      <c r="D29161" s="117">
        <v>63.45</v>
      </c>
      <c r="E29161" s="96">
        <v>63.61</v>
      </c>
      <c r="F29161" s="12">
        <v>2806312</v>
      </c>
    </row>
    <row r="29162" spans="2:6">
      <c r="B29162" s="21">
        <v>43003</v>
      </c>
      <c r="C29162" s="122" t="s">
        <v>244</v>
      </c>
      <c r="D29162" s="117">
        <v>95</v>
      </c>
      <c r="E29162" s="96">
        <v>96.29</v>
      </c>
      <c r="F29162" s="12">
        <v>3143428</v>
      </c>
    </row>
    <row r="29163" spans="2:6">
      <c r="B29163" s="21">
        <v>43003</v>
      </c>
      <c r="C29163" s="122" t="s">
        <v>245</v>
      </c>
      <c r="D29163" s="117">
        <v>441.84</v>
      </c>
      <c r="E29163" s="96">
        <v>437.21</v>
      </c>
      <c r="F29163" s="12">
        <v>462944</v>
      </c>
    </row>
    <row r="29164" spans="2:6">
      <c r="B29164" s="21">
        <v>43003</v>
      </c>
      <c r="C29164" s="122" t="s">
        <v>246</v>
      </c>
      <c r="D29164" s="117">
        <v>66</v>
      </c>
      <c r="E29164" s="96">
        <v>66.08</v>
      </c>
      <c r="F29164" s="12">
        <v>1637727</v>
      </c>
    </row>
    <row r="29165" spans="2:6">
      <c r="B29165" s="21">
        <v>43003</v>
      </c>
      <c r="C29165" s="122" t="s">
        <v>247</v>
      </c>
      <c r="D29165" s="117">
        <v>64.569999999999993</v>
      </c>
      <c r="E29165" s="96">
        <v>64.45</v>
      </c>
      <c r="F29165" s="12">
        <v>2065692</v>
      </c>
    </row>
    <row r="29166" spans="2:6">
      <c r="B29166" s="21">
        <v>43003</v>
      </c>
      <c r="C29166" s="122" t="s">
        <v>248</v>
      </c>
      <c r="D29166" s="117">
        <v>60.78</v>
      </c>
      <c r="E29166" s="96">
        <v>61.47</v>
      </c>
      <c r="F29166" s="12">
        <v>1283643</v>
      </c>
    </row>
    <row r="29167" spans="2:6">
      <c r="B29167" s="21">
        <v>43003</v>
      </c>
      <c r="C29167" s="122" t="s">
        <v>249</v>
      </c>
      <c r="D29167" s="117">
        <v>62.17</v>
      </c>
      <c r="E29167" s="96">
        <v>62.47</v>
      </c>
      <c r="F29167" s="12">
        <v>2960650</v>
      </c>
    </row>
    <row r="29168" spans="2:6">
      <c r="B29168" s="21">
        <v>43003</v>
      </c>
      <c r="C29168" s="122" t="s">
        <v>250</v>
      </c>
      <c r="D29168" s="117">
        <v>256.02</v>
      </c>
      <c r="E29168" s="96">
        <v>255.57</v>
      </c>
      <c r="F29168" s="12">
        <v>530954</v>
      </c>
    </row>
    <row r="29169" spans="2:6">
      <c r="B29169" s="21">
        <v>43003</v>
      </c>
      <c r="C29169" s="122" t="s">
        <v>251</v>
      </c>
      <c r="D29169" s="117">
        <v>41.62</v>
      </c>
      <c r="E29169" s="96">
        <v>41.66</v>
      </c>
      <c r="F29169" s="12">
        <v>1794627</v>
      </c>
    </row>
    <row r="29170" spans="2:6">
      <c r="B29170" s="21">
        <v>43003</v>
      </c>
      <c r="C29170" s="122" t="s">
        <v>252</v>
      </c>
      <c r="D29170" s="117">
        <v>78.14</v>
      </c>
      <c r="E29170" s="96">
        <v>77.55</v>
      </c>
      <c r="F29170" s="12">
        <v>2669637</v>
      </c>
    </row>
    <row r="29171" spans="2:6">
      <c r="B29171" s="21">
        <v>43003</v>
      </c>
      <c r="C29171" s="122" t="s">
        <v>253</v>
      </c>
      <c r="D29171" s="117">
        <v>76.86</v>
      </c>
      <c r="E29171" s="96">
        <v>77.760000000000005</v>
      </c>
      <c r="F29171" s="12">
        <v>923386</v>
      </c>
    </row>
    <row r="29172" spans="2:6">
      <c r="B29172" s="21">
        <v>43003</v>
      </c>
      <c r="C29172" s="122" t="s">
        <v>254</v>
      </c>
      <c r="D29172" s="117">
        <v>44.79</v>
      </c>
      <c r="E29172" s="96">
        <v>43.62</v>
      </c>
      <c r="F29172" s="12">
        <v>1746411</v>
      </c>
    </row>
    <row r="29173" spans="2:6">
      <c r="B29173" s="21">
        <v>43003</v>
      </c>
      <c r="C29173" s="122" t="s">
        <v>255</v>
      </c>
      <c r="D29173" s="117">
        <v>110.63</v>
      </c>
      <c r="E29173" s="96">
        <v>110.46</v>
      </c>
      <c r="F29173" s="12">
        <v>858876</v>
      </c>
    </row>
    <row r="29174" spans="2:6">
      <c r="B29174" s="21">
        <v>43003</v>
      </c>
      <c r="C29174" s="122" t="s">
        <v>256</v>
      </c>
      <c r="D29174" s="117">
        <v>37.14</v>
      </c>
      <c r="E29174" s="96">
        <v>37.6</v>
      </c>
      <c r="F29174" s="12">
        <v>4546787</v>
      </c>
    </row>
    <row r="29175" spans="2:6">
      <c r="B29175" s="21">
        <v>43003</v>
      </c>
      <c r="C29175" s="122" t="s">
        <v>257</v>
      </c>
      <c r="D29175" s="117">
        <v>58.06</v>
      </c>
      <c r="E29175" s="96">
        <v>58.08</v>
      </c>
      <c r="F29175" s="12">
        <v>540382</v>
      </c>
    </row>
    <row r="29176" spans="2:6">
      <c r="B29176" s="21">
        <v>43003</v>
      </c>
      <c r="C29176" s="122" t="s">
        <v>258</v>
      </c>
      <c r="D29176" s="117">
        <v>145.72999999999999</v>
      </c>
      <c r="E29176" s="96">
        <v>142.72</v>
      </c>
      <c r="F29176" s="12">
        <v>2816335</v>
      </c>
    </row>
    <row r="29177" spans="2:6">
      <c r="B29177" s="21">
        <v>43003</v>
      </c>
      <c r="C29177" s="122" t="s">
        <v>259</v>
      </c>
      <c r="D29177" s="117">
        <v>78.97</v>
      </c>
      <c r="E29177" s="96">
        <v>79.69</v>
      </c>
      <c r="F29177" s="12">
        <v>626925</v>
      </c>
    </row>
    <row r="29178" spans="2:6">
      <c r="B29178" s="21">
        <v>43003</v>
      </c>
      <c r="C29178" s="122" t="s">
        <v>260</v>
      </c>
      <c r="D29178" s="117">
        <v>11.88</v>
      </c>
      <c r="E29178" s="96">
        <v>11.94</v>
      </c>
      <c r="F29178" s="12">
        <v>40766002</v>
      </c>
    </row>
    <row r="29179" spans="2:6">
      <c r="B29179" s="21">
        <v>43003</v>
      </c>
      <c r="C29179" s="122" t="s">
        <v>261</v>
      </c>
      <c r="D29179" s="117">
        <v>44.18</v>
      </c>
      <c r="E29179" s="96">
        <v>44.53</v>
      </c>
      <c r="F29179" s="12">
        <v>2187735</v>
      </c>
    </row>
    <row r="29180" spans="2:6">
      <c r="B29180" s="21">
        <v>43003</v>
      </c>
      <c r="C29180" s="122" t="s">
        <v>262</v>
      </c>
      <c r="D29180" s="117">
        <v>169.24</v>
      </c>
      <c r="E29180" s="96">
        <v>162.87</v>
      </c>
      <c r="F29180" s="12">
        <v>41251583</v>
      </c>
    </row>
    <row r="29181" spans="2:6">
      <c r="B29181" s="21">
        <v>43003</v>
      </c>
      <c r="C29181" s="122" t="s">
        <v>263</v>
      </c>
      <c r="D29181" s="117">
        <v>64.77</v>
      </c>
      <c r="E29181" s="96">
        <v>65.3</v>
      </c>
      <c r="F29181" s="12">
        <v>620450</v>
      </c>
    </row>
    <row r="29182" spans="2:6">
      <c r="B29182" s="21">
        <v>43003</v>
      </c>
      <c r="C29182" s="122" t="s">
        <v>264</v>
      </c>
      <c r="D29182" s="117">
        <v>13.99</v>
      </c>
      <c r="E29182" s="96">
        <v>13.89</v>
      </c>
      <c r="F29182" s="12">
        <v>15655878</v>
      </c>
    </row>
    <row r="29183" spans="2:6">
      <c r="B29183" s="21">
        <v>43003</v>
      </c>
      <c r="C29183" s="122" t="s">
        <v>265</v>
      </c>
      <c r="D29183" s="117">
        <v>220.13</v>
      </c>
      <c r="E29183" s="96">
        <v>219.2</v>
      </c>
      <c r="F29183" s="12">
        <v>1277544</v>
      </c>
    </row>
    <row r="29184" spans="2:6">
      <c r="B29184" s="21">
        <v>43003</v>
      </c>
      <c r="C29184" s="122" t="s">
        <v>266</v>
      </c>
      <c r="D29184" s="117">
        <v>30.9</v>
      </c>
      <c r="E29184" s="96">
        <v>31.11</v>
      </c>
      <c r="F29184" s="12">
        <v>3211472</v>
      </c>
    </row>
    <row r="29185" spans="2:6">
      <c r="B29185" s="21">
        <v>43003</v>
      </c>
      <c r="C29185" s="122" t="s">
        <v>267</v>
      </c>
      <c r="D29185" s="117">
        <v>119.34</v>
      </c>
      <c r="E29185" s="96">
        <v>118.81</v>
      </c>
      <c r="F29185" s="12">
        <v>640198</v>
      </c>
    </row>
    <row r="29186" spans="2:6">
      <c r="B29186" s="21">
        <v>43003</v>
      </c>
      <c r="C29186" s="122" t="s">
        <v>268</v>
      </c>
      <c r="D29186" s="117">
        <v>93.05</v>
      </c>
      <c r="E29186" s="96">
        <v>92.83</v>
      </c>
      <c r="F29186" s="12">
        <v>1361975</v>
      </c>
    </row>
    <row r="29187" spans="2:6">
      <c r="B29187" s="21">
        <v>43003</v>
      </c>
      <c r="C29187" s="122" t="s">
        <v>269</v>
      </c>
      <c r="D29187" s="117">
        <v>125.79</v>
      </c>
      <c r="E29187" s="96">
        <v>127.11</v>
      </c>
      <c r="F29187" s="12">
        <v>1144964</v>
      </c>
    </row>
    <row r="29188" spans="2:6">
      <c r="B29188" s="21">
        <v>43003</v>
      </c>
      <c r="C29188" s="122" t="s">
        <v>270</v>
      </c>
      <c r="D29188" s="117">
        <v>27.29</v>
      </c>
      <c r="E29188" s="96">
        <v>27.14</v>
      </c>
      <c r="F29188" s="12">
        <v>8878598</v>
      </c>
    </row>
    <row r="29189" spans="2:6">
      <c r="B29189" s="21">
        <v>43003</v>
      </c>
      <c r="C29189" s="122" t="s">
        <v>271</v>
      </c>
      <c r="D29189" s="117">
        <v>33.67</v>
      </c>
      <c r="E29189" s="96">
        <v>34.659999999999997</v>
      </c>
      <c r="F29189" s="12">
        <v>4297301</v>
      </c>
    </row>
    <row r="29190" spans="2:6">
      <c r="B29190" s="21">
        <v>43003</v>
      </c>
      <c r="C29190" s="122" t="s">
        <v>272</v>
      </c>
      <c r="D29190" s="117">
        <v>39.25</v>
      </c>
      <c r="E29190" s="96">
        <v>39.299999999999997</v>
      </c>
      <c r="F29190" s="12">
        <v>1932840</v>
      </c>
    </row>
    <row r="29191" spans="2:6">
      <c r="B29191" s="21">
        <v>43003</v>
      </c>
      <c r="C29191" s="122" t="s">
        <v>273</v>
      </c>
      <c r="D29191" s="117">
        <v>40.74</v>
      </c>
      <c r="E29191" s="96">
        <v>41.61</v>
      </c>
      <c r="F29191" s="12">
        <v>1257769</v>
      </c>
    </row>
    <row r="29192" spans="2:6">
      <c r="B29192" s="21">
        <v>43003</v>
      </c>
      <c r="C29192" s="122" t="s">
        <v>274</v>
      </c>
      <c r="D29192" s="117">
        <v>42.45</v>
      </c>
      <c r="E29192" s="96">
        <v>43.03</v>
      </c>
      <c r="F29192" s="12">
        <v>1449964</v>
      </c>
    </row>
    <row r="29193" spans="2:6">
      <c r="B29193" s="21">
        <v>43003</v>
      </c>
      <c r="C29193" s="122" t="s">
        <v>275</v>
      </c>
      <c r="D29193" s="117">
        <v>89.74</v>
      </c>
      <c r="E29193" s="96">
        <v>86.01</v>
      </c>
      <c r="F29193" s="12">
        <v>2605322</v>
      </c>
    </row>
    <row r="29194" spans="2:6">
      <c r="B29194" s="21">
        <v>43003</v>
      </c>
      <c r="C29194" s="122" t="s">
        <v>276</v>
      </c>
      <c r="D29194" s="117">
        <v>26.33</v>
      </c>
      <c r="E29194" s="96">
        <v>26.61</v>
      </c>
      <c r="F29194" s="12">
        <v>2500203</v>
      </c>
    </row>
    <row r="29195" spans="2:6">
      <c r="B29195" s="21">
        <v>43003</v>
      </c>
      <c r="C29195" s="122" t="s">
        <v>277</v>
      </c>
      <c r="D29195" s="117">
        <v>26.88</v>
      </c>
      <c r="E29195" s="96">
        <v>27.12</v>
      </c>
      <c r="F29195" s="12">
        <v>7626216</v>
      </c>
    </row>
    <row r="29196" spans="2:6">
      <c r="B29196" s="21">
        <v>43003</v>
      </c>
      <c r="C29196" s="122" t="s">
        <v>278</v>
      </c>
      <c r="D29196" s="117">
        <v>123.46</v>
      </c>
      <c r="E29196" s="96">
        <v>124.8</v>
      </c>
      <c r="F29196" s="12">
        <v>325380</v>
      </c>
    </row>
    <row r="29197" spans="2:6">
      <c r="B29197" s="21">
        <v>43003</v>
      </c>
      <c r="C29197" s="122" t="s">
        <v>279</v>
      </c>
      <c r="D29197" s="117">
        <v>70.08</v>
      </c>
      <c r="E29197" s="96">
        <v>70.03</v>
      </c>
      <c r="F29197" s="12">
        <v>982653</v>
      </c>
    </row>
    <row r="29198" spans="2:6">
      <c r="B29198" s="21">
        <v>43003</v>
      </c>
      <c r="C29198" s="122" t="s">
        <v>280</v>
      </c>
      <c r="D29198" s="117">
        <v>205.5</v>
      </c>
      <c r="E29198" s="96">
        <v>204.87</v>
      </c>
      <c r="F29198" s="12">
        <v>1202818</v>
      </c>
    </row>
    <row r="29199" spans="2:6">
      <c r="B29199" s="21">
        <v>43003</v>
      </c>
      <c r="C29199" s="122" t="s">
        <v>281</v>
      </c>
      <c r="D29199" s="117">
        <v>24.92</v>
      </c>
      <c r="E29199" s="96">
        <v>25.11</v>
      </c>
      <c r="F29199" s="12">
        <v>42487988</v>
      </c>
    </row>
    <row r="29200" spans="2:6">
      <c r="B29200" s="21">
        <v>43003</v>
      </c>
      <c r="C29200" s="122" t="s">
        <v>282</v>
      </c>
      <c r="D29200" s="117">
        <v>20.57</v>
      </c>
      <c r="E29200" s="96">
        <v>20.75</v>
      </c>
      <c r="F29200" s="12">
        <v>6381028</v>
      </c>
    </row>
    <row r="29201" spans="2:6">
      <c r="B29201" s="21">
        <v>43003</v>
      </c>
      <c r="C29201" s="122" t="s">
        <v>283</v>
      </c>
      <c r="D29201" s="117">
        <v>83.41</v>
      </c>
      <c r="E29201" s="96">
        <v>83.61</v>
      </c>
      <c r="F29201" s="12">
        <v>8473407</v>
      </c>
    </row>
    <row r="29202" spans="2:6">
      <c r="B29202" s="21">
        <v>43003</v>
      </c>
      <c r="C29202" s="122" t="s">
        <v>284</v>
      </c>
      <c r="D29202" s="117">
        <v>51.23</v>
      </c>
      <c r="E29202" s="96">
        <v>52.27</v>
      </c>
      <c r="F29202" s="12">
        <v>4141428</v>
      </c>
    </row>
    <row r="29203" spans="2:6">
      <c r="B29203" s="21">
        <v>43003</v>
      </c>
      <c r="C29203" s="122" t="s">
        <v>24</v>
      </c>
      <c r="D29203" s="117">
        <v>30.07</v>
      </c>
      <c r="E29203" s="96">
        <v>30.01</v>
      </c>
      <c r="F29203" s="12">
        <v>7358092</v>
      </c>
    </row>
    <row r="29204" spans="2:6">
      <c r="B29204" s="21">
        <v>43003</v>
      </c>
      <c r="C29204" s="122" t="s">
        <v>25</v>
      </c>
      <c r="D29204" s="117">
        <v>40.19</v>
      </c>
      <c r="E29204" s="96">
        <v>40.299999999999997</v>
      </c>
      <c r="F29204" s="12">
        <v>21544434</v>
      </c>
    </row>
    <row r="29205" spans="2:6">
      <c r="B29205" s="21">
        <v>43003</v>
      </c>
      <c r="C29205" s="122" t="s">
        <v>26</v>
      </c>
      <c r="D29205" s="117">
        <v>925.45</v>
      </c>
      <c r="E29205" s="96">
        <v>920.97</v>
      </c>
      <c r="F29205" s="12">
        <v>1856822</v>
      </c>
    </row>
    <row r="29206" spans="2:6">
      <c r="B29206" s="21">
        <v>43003</v>
      </c>
      <c r="C29206" s="122" t="s">
        <v>27</v>
      </c>
      <c r="D29206" s="117">
        <v>939.45</v>
      </c>
      <c r="E29206" s="96">
        <v>934.28</v>
      </c>
      <c r="F29206" s="12">
        <v>1873375</v>
      </c>
    </row>
    <row r="29207" spans="2:6">
      <c r="B29207" s="21">
        <v>43003</v>
      </c>
      <c r="C29207" s="122" t="s">
        <v>28</v>
      </c>
      <c r="D29207" s="117">
        <v>97.01</v>
      </c>
      <c r="E29207" s="96">
        <v>93.22</v>
      </c>
      <c r="F29207" s="12">
        <v>4275233</v>
      </c>
    </row>
    <row r="29208" spans="2:6">
      <c r="B29208" s="21">
        <v>43003</v>
      </c>
      <c r="C29208" s="122" t="s">
        <v>29</v>
      </c>
      <c r="D29208" s="117">
        <v>95.66</v>
      </c>
      <c r="E29208" s="96">
        <v>94.2</v>
      </c>
      <c r="F29208" s="12">
        <v>1572028</v>
      </c>
    </row>
    <row r="29209" spans="2:6">
      <c r="B29209" s="21">
        <v>43003</v>
      </c>
      <c r="C29209" s="122" t="s">
        <v>30</v>
      </c>
      <c r="D29209" s="117">
        <v>28.41</v>
      </c>
      <c r="E29209" s="96">
        <v>29.12</v>
      </c>
      <c r="F29209" s="12">
        <v>6136854</v>
      </c>
    </row>
    <row r="29210" spans="2:6">
      <c r="B29210" s="21">
        <v>43003</v>
      </c>
      <c r="C29210" s="122" t="s">
        <v>31</v>
      </c>
      <c r="D29210" s="117">
        <v>52.5</v>
      </c>
      <c r="E29210" s="96">
        <v>53.2</v>
      </c>
      <c r="F29210" s="12">
        <v>1045671</v>
      </c>
    </row>
    <row r="29211" spans="2:6">
      <c r="B29211" s="21">
        <v>43003</v>
      </c>
      <c r="C29211" s="122" t="s">
        <v>32</v>
      </c>
      <c r="D29211" s="117">
        <v>230.77</v>
      </c>
      <c r="E29211" s="96">
        <v>230.26</v>
      </c>
      <c r="F29211" s="12">
        <v>2261753</v>
      </c>
    </row>
    <row r="29212" spans="2:6">
      <c r="B29212" s="21">
        <v>43003</v>
      </c>
      <c r="C29212" s="122" t="s">
        <v>33</v>
      </c>
      <c r="D29212" s="117">
        <v>32.51</v>
      </c>
      <c r="E29212" s="96">
        <v>32.909999999999997</v>
      </c>
      <c r="F29212" s="12">
        <v>2128587</v>
      </c>
    </row>
    <row r="29213" spans="2:6">
      <c r="B29213" s="21">
        <v>43003</v>
      </c>
      <c r="C29213" s="122" t="s">
        <v>34</v>
      </c>
      <c r="D29213" s="117">
        <v>176.89</v>
      </c>
      <c r="E29213" s="96">
        <v>178.79</v>
      </c>
      <c r="F29213" s="12">
        <v>749489</v>
      </c>
    </row>
    <row r="29214" spans="2:6">
      <c r="B29214" s="21">
        <v>43003</v>
      </c>
      <c r="C29214" s="122" t="s">
        <v>35</v>
      </c>
      <c r="D29214" s="117">
        <v>44.51</v>
      </c>
      <c r="E29214" s="96">
        <v>44.69</v>
      </c>
      <c r="F29214" s="12">
        <v>11540118</v>
      </c>
    </row>
    <row r="29215" spans="2:6">
      <c r="B29215" s="21">
        <v>43003</v>
      </c>
      <c r="C29215" s="122" t="s">
        <v>36</v>
      </c>
      <c r="D29215" s="117">
        <v>96.17</v>
      </c>
      <c r="E29215" s="96">
        <v>96.6</v>
      </c>
      <c r="F29215" s="12">
        <v>1164639</v>
      </c>
    </row>
    <row r="29216" spans="2:6">
      <c r="B29216" s="21">
        <v>43003</v>
      </c>
      <c r="C29216" s="122" t="s">
        <v>37</v>
      </c>
      <c r="D29216" s="117">
        <v>13.34</v>
      </c>
      <c r="E29216" s="96">
        <v>13.38</v>
      </c>
      <c r="F29216" s="12">
        <v>5371557</v>
      </c>
    </row>
    <row r="29217" spans="2:6">
      <c r="B29217" s="21">
        <v>43003</v>
      </c>
      <c r="C29217" s="122" t="s">
        <v>38</v>
      </c>
      <c r="D29217" s="117">
        <v>24.5</v>
      </c>
      <c r="E29217" s="96">
        <v>24.21</v>
      </c>
      <c r="F29217" s="12">
        <v>4478623</v>
      </c>
    </row>
    <row r="29218" spans="2:6">
      <c r="B29218" s="21">
        <v>43003</v>
      </c>
      <c r="C29218" s="122" t="s">
        <v>39</v>
      </c>
      <c r="D29218" s="117">
        <v>77.88</v>
      </c>
      <c r="E29218" s="96">
        <v>76.25</v>
      </c>
      <c r="F29218" s="12">
        <v>2730394</v>
      </c>
    </row>
    <row r="29219" spans="2:6">
      <c r="B29219" s="21">
        <v>43003</v>
      </c>
      <c r="C29219" s="122" t="s">
        <v>40</v>
      </c>
      <c r="D29219" s="117">
        <v>71.09</v>
      </c>
      <c r="E29219" s="96">
        <v>71.31</v>
      </c>
      <c r="F29219" s="12">
        <v>1513053</v>
      </c>
    </row>
    <row r="29220" spans="2:6">
      <c r="B29220" s="21">
        <v>43003</v>
      </c>
      <c r="C29220" s="122" t="s">
        <v>41</v>
      </c>
      <c r="D29220" s="117">
        <v>28.05</v>
      </c>
      <c r="E29220" s="96">
        <v>28.14</v>
      </c>
      <c r="F29220" s="12">
        <v>2964250</v>
      </c>
    </row>
    <row r="29221" spans="2:6">
      <c r="B29221" s="21">
        <v>43003</v>
      </c>
      <c r="C29221" s="122" t="s">
        <v>42</v>
      </c>
      <c r="D29221" s="117">
        <v>160.05000000000001</v>
      </c>
      <c r="E29221" s="96">
        <v>161.1</v>
      </c>
      <c r="F29221" s="12">
        <v>4897741</v>
      </c>
    </row>
    <row r="29222" spans="2:6">
      <c r="B29222" s="21">
        <v>43003</v>
      </c>
      <c r="C29222" s="122" t="s">
        <v>43</v>
      </c>
      <c r="D29222" s="117">
        <v>44.87</v>
      </c>
      <c r="E29222" s="96">
        <v>46.1</v>
      </c>
      <c r="F29222" s="12">
        <v>6359561</v>
      </c>
    </row>
    <row r="29223" spans="2:6">
      <c r="B29223" s="21">
        <v>43003</v>
      </c>
      <c r="C29223" s="122" t="s">
        <v>44</v>
      </c>
      <c r="D29223" s="117">
        <v>54.39</v>
      </c>
      <c r="E29223" s="96">
        <v>54.68</v>
      </c>
      <c r="F29223" s="12">
        <v>1282302</v>
      </c>
    </row>
    <row r="29224" spans="2:6">
      <c r="B29224" s="21">
        <v>43003</v>
      </c>
      <c r="C29224" s="122" t="s">
        <v>45</v>
      </c>
      <c r="D29224" s="117">
        <v>68.19</v>
      </c>
      <c r="E29224" s="96">
        <v>68.709999999999994</v>
      </c>
      <c r="F29224" s="12">
        <v>2245608</v>
      </c>
    </row>
    <row r="29225" spans="2:6">
      <c r="B29225" s="21">
        <v>43003</v>
      </c>
      <c r="C29225" s="122" t="s">
        <v>46</v>
      </c>
      <c r="D29225" s="117">
        <v>48.26</v>
      </c>
      <c r="E29225" s="96">
        <v>48.95</v>
      </c>
      <c r="F29225" s="12">
        <v>1326825</v>
      </c>
    </row>
    <row r="29226" spans="2:6">
      <c r="B29226" s="21">
        <v>43003</v>
      </c>
      <c r="C29226" s="122" t="s">
        <v>47</v>
      </c>
      <c r="D29226" s="117">
        <v>37.51</v>
      </c>
      <c r="E29226" s="96">
        <v>37.36</v>
      </c>
      <c r="F29226" s="12">
        <v>1951997</v>
      </c>
    </row>
    <row r="29227" spans="2:6">
      <c r="B29227" s="21">
        <v>43003</v>
      </c>
      <c r="C29227" s="122" t="s">
        <v>48</v>
      </c>
      <c r="D29227" s="117">
        <v>141.75</v>
      </c>
      <c r="E29227" s="96">
        <v>140.81</v>
      </c>
      <c r="F29227" s="12">
        <v>2943608</v>
      </c>
    </row>
    <row r="29228" spans="2:6">
      <c r="B29228" s="21">
        <v>43003</v>
      </c>
      <c r="C29228" s="122" t="s">
        <v>49</v>
      </c>
      <c r="D29228" s="117">
        <v>51.6</v>
      </c>
      <c r="E29228" s="96">
        <v>52.94</v>
      </c>
      <c r="F29228" s="12">
        <v>2053505</v>
      </c>
    </row>
    <row r="29229" spans="2:6">
      <c r="B29229" s="21">
        <v>43003</v>
      </c>
      <c r="C29229" s="122" t="s">
        <v>50</v>
      </c>
      <c r="D29229" s="117">
        <v>14.19</v>
      </c>
      <c r="E29229" s="96">
        <v>14.7</v>
      </c>
      <c r="F29229" s="12">
        <v>29532238</v>
      </c>
    </row>
    <row r="29230" spans="2:6">
      <c r="B29230" s="21">
        <v>43003</v>
      </c>
      <c r="C29230" s="122" t="s">
        <v>51</v>
      </c>
      <c r="D29230" s="117">
        <v>19.84</v>
      </c>
      <c r="E29230" s="96">
        <v>19.850000000000001</v>
      </c>
      <c r="F29230" s="12">
        <v>9338989</v>
      </c>
    </row>
    <row r="29231" spans="2:6">
      <c r="B29231" s="21">
        <v>43003</v>
      </c>
      <c r="C29231" s="122" t="s">
        <v>52</v>
      </c>
      <c r="D29231" s="117">
        <v>26.63</v>
      </c>
      <c r="E29231" s="96">
        <v>26.21</v>
      </c>
      <c r="F29231" s="12">
        <v>3182339</v>
      </c>
    </row>
    <row r="29232" spans="2:6">
      <c r="B29232" s="21">
        <v>43003</v>
      </c>
      <c r="C29232" s="122" t="s">
        <v>53</v>
      </c>
      <c r="D29232" s="117">
        <v>31.25</v>
      </c>
      <c r="E29232" s="96">
        <v>31.53</v>
      </c>
      <c r="F29232" s="12">
        <v>1672840</v>
      </c>
    </row>
    <row r="29233" spans="2:6">
      <c r="B29233" s="21">
        <v>43003</v>
      </c>
      <c r="C29233" s="122" t="s">
        <v>54</v>
      </c>
      <c r="D29233" s="117">
        <v>131.52000000000001</v>
      </c>
      <c r="E29233" s="96">
        <v>130.75</v>
      </c>
      <c r="F29233" s="12">
        <v>753915</v>
      </c>
    </row>
    <row r="29234" spans="2:6">
      <c r="B29234" s="21">
        <v>43003</v>
      </c>
      <c r="C29234" s="122" t="s">
        <v>55</v>
      </c>
      <c r="D29234" s="117">
        <v>79.489999999999995</v>
      </c>
      <c r="E29234" s="96">
        <v>80.34</v>
      </c>
      <c r="F29234" s="12">
        <v>1792004</v>
      </c>
    </row>
    <row r="29235" spans="2:6">
      <c r="B29235" s="21">
        <v>43003</v>
      </c>
      <c r="C29235" s="122" t="s">
        <v>56</v>
      </c>
      <c r="D29235" s="117">
        <v>18.350000000000001</v>
      </c>
      <c r="E29235" s="96">
        <v>18.36</v>
      </c>
      <c r="F29235" s="12">
        <v>4243735</v>
      </c>
    </row>
    <row r="29236" spans="2:6">
      <c r="B29236" s="21">
        <v>43003</v>
      </c>
      <c r="C29236" s="122" t="s">
        <v>57</v>
      </c>
      <c r="D29236" s="117">
        <v>106.6</v>
      </c>
      <c r="E29236" s="96">
        <v>106.83</v>
      </c>
      <c r="F29236" s="12">
        <v>1483330</v>
      </c>
    </row>
    <row r="29237" spans="2:6">
      <c r="B29237" s="21">
        <v>43003</v>
      </c>
      <c r="C29237" s="122" t="s">
        <v>58</v>
      </c>
      <c r="D29237" s="117">
        <v>239.55</v>
      </c>
      <c r="E29237" s="96">
        <v>237.21</v>
      </c>
      <c r="F29237" s="12">
        <v>1098405</v>
      </c>
    </row>
    <row r="29238" spans="2:6">
      <c r="B29238" s="21">
        <v>43003</v>
      </c>
      <c r="C29238" s="122" t="s">
        <v>59</v>
      </c>
      <c r="D29238" s="117">
        <v>145.12</v>
      </c>
      <c r="E29238" s="96">
        <v>145.87</v>
      </c>
      <c r="F29238" s="12">
        <v>5213144</v>
      </c>
    </row>
    <row r="29239" spans="2:6">
      <c r="B29239" s="21">
        <v>43003</v>
      </c>
      <c r="C29239" s="122" t="s">
        <v>60</v>
      </c>
      <c r="D29239" s="117">
        <v>66.97</v>
      </c>
      <c r="E29239" s="96">
        <v>67.22</v>
      </c>
      <c r="F29239" s="12">
        <v>1667745</v>
      </c>
    </row>
    <row r="29240" spans="2:6">
      <c r="B29240" s="21">
        <v>43003</v>
      </c>
      <c r="C29240" s="122" t="s">
        <v>61</v>
      </c>
      <c r="D29240" s="117">
        <v>157.13999999999999</v>
      </c>
      <c r="E29240" s="96">
        <v>154.52000000000001</v>
      </c>
      <c r="F29240" s="12">
        <v>445935</v>
      </c>
    </row>
    <row r="29241" spans="2:6">
      <c r="B29241" s="21">
        <v>43003</v>
      </c>
      <c r="C29241" s="122" t="s">
        <v>62</v>
      </c>
      <c r="D29241" s="117">
        <v>143.94999999999999</v>
      </c>
      <c r="E29241" s="96">
        <v>144.88999999999999</v>
      </c>
      <c r="F29241" s="12">
        <v>257384</v>
      </c>
    </row>
    <row r="29242" spans="2:6">
      <c r="B29242" s="21">
        <v>43003</v>
      </c>
      <c r="C29242" s="122" t="s">
        <v>63</v>
      </c>
      <c r="D29242" s="117">
        <v>200.21</v>
      </c>
      <c r="E29242" s="96">
        <v>201.38</v>
      </c>
      <c r="F29242" s="12">
        <v>926853</v>
      </c>
    </row>
    <row r="29243" spans="2:6">
      <c r="B29243" s="21">
        <v>43003</v>
      </c>
      <c r="C29243" s="122" t="s">
        <v>64</v>
      </c>
      <c r="D29243" s="117">
        <v>110.43</v>
      </c>
      <c r="E29243" s="96">
        <v>109.69</v>
      </c>
      <c r="F29243" s="12">
        <v>3127472</v>
      </c>
    </row>
    <row r="29244" spans="2:6">
      <c r="B29244" s="21">
        <v>43003</v>
      </c>
      <c r="C29244" s="122" t="s">
        <v>65</v>
      </c>
      <c r="D29244" s="117">
        <v>48.47</v>
      </c>
      <c r="E29244" s="96">
        <v>48.29</v>
      </c>
      <c r="F29244" s="12">
        <v>2327899</v>
      </c>
    </row>
    <row r="29245" spans="2:6">
      <c r="B29245" s="21">
        <v>43003</v>
      </c>
      <c r="C29245" s="122" t="s">
        <v>66</v>
      </c>
      <c r="D29245" s="117">
        <v>37.049999999999997</v>
      </c>
      <c r="E29245" s="96">
        <v>37.159999999999997</v>
      </c>
      <c r="F29245" s="12">
        <v>23180838</v>
      </c>
    </row>
    <row r="29246" spans="2:6">
      <c r="B29246" s="21">
        <v>43003</v>
      </c>
      <c r="C29246" s="122" t="s">
        <v>67</v>
      </c>
      <c r="D29246" s="117">
        <v>145.53</v>
      </c>
      <c r="E29246" s="96">
        <v>144.74</v>
      </c>
      <c r="F29246" s="12">
        <v>1324865</v>
      </c>
    </row>
    <row r="29247" spans="2:6">
      <c r="B29247" s="21">
        <v>43003</v>
      </c>
      <c r="C29247" s="122" t="s">
        <v>68</v>
      </c>
      <c r="D29247" s="117">
        <v>56</v>
      </c>
      <c r="E29247" s="96">
        <v>55.67</v>
      </c>
      <c r="F29247" s="12">
        <v>2436246</v>
      </c>
    </row>
    <row r="29248" spans="2:6">
      <c r="B29248" s="21">
        <v>43003</v>
      </c>
      <c r="C29248" s="122" t="s">
        <v>69</v>
      </c>
      <c r="D29248" s="117">
        <v>21.18</v>
      </c>
      <c r="E29248" s="96">
        <v>21.32</v>
      </c>
      <c r="F29248" s="12">
        <v>4687430</v>
      </c>
    </row>
    <row r="29249" spans="2:6">
      <c r="B29249" s="21">
        <v>43003</v>
      </c>
      <c r="C29249" s="122" t="s">
        <v>70</v>
      </c>
      <c r="D29249" s="117">
        <v>89.01</v>
      </c>
      <c r="E29249" s="96">
        <v>88.85</v>
      </c>
      <c r="F29249" s="12">
        <v>1719746</v>
      </c>
    </row>
    <row r="29250" spans="2:6">
      <c r="B29250" s="21">
        <v>43003</v>
      </c>
      <c r="C29250" s="122" t="s">
        <v>71</v>
      </c>
      <c r="D29250" s="117">
        <v>40.19</v>
      </c>
      <c r="E29250" s="96">
        <v>40.08</v>
      </c>
      <c r="F29250" s="12">
        <v>935891</v>
      </c>
    </row>
    <row r="29251" spans="2:6">
      <c r="B29251" s="21">
        <v>43003</v>
      </c>
      <c r="C29251" s="122" t="s">
        <v>72</v>
      </c>
      <c r="D29251" s="117">
        <v>344.92669999999998</v>
      </c>
      <c r="E29251" s="96">
        <v>339.11333999999999</v>
      </c>
      <c r="F29251" s="12">
        <v>685391.98600000003</v>
      </c>
    </row>
    <row r="29252" spans="2:6">
      <c r="B29252" s="21">
        <v>43003</v>
      </c>
      <c r="C29252" s="122" t="s">
        <v>73</v>
      </c>
      <c r="D29252" s="117">
        <v>124.19</v>
      </c>
      <c r="E29252" s="96">
        <v>123.7</v>
      </c>
      <c r="F29252" s="12">
        <v>374306</v>
      </c>
    </row>
    <row r="29253" spans="2:6">
      <c r="B29253" s="21">
        <v>43003</v>
      </c>
      <c r="C29253" s="122" t="s">
        <v>285</v>
      </c>
      <c r="D29253" s="117">
        <v>147.34</v>
      </c>
      <c r="E29253" s="96">
        <v>147.07</v>
      </c>
      <c r="F29253" s="12">
        <v>1112138</v>
      </c>
    </row>
    <row r="29254" spans="2:6">
      <c r="B29254" s="21">
        <v>43003</v>
      </c>
      <c r="C29254" s="122" t="s">
        <v>286</v>
      </c>
      <c r="D29254" s="117">
        <v>34.11</v>
      </c>
      <c r="E29254" s="96">
        <v>34.229999999999997</v>
      </c>
      <c r="F29254" s="12">
        <v>1485311</v>
      </c>
    </row>
    <row r="29255" spans="2:6">
      <c r="B29255" s="21">
        <v>43003</v>
      </c>
      <c r="C29255" s="122" t="s">
        <v>287</v>
      </c>
      <c r="D29255" s="117">
        <v>105.47</v>
      </c>
      <c r="E29255" s="96">
        <v>104.93</v>
      </c>
      <c r="F29255" s="12">
        <v>766777</v>
      </c>
    </row>
    <row r="29256" spans="2:6">
      <c r="B29256" s="21">
        <v>43003</v>
      </c>
      <c r="C29256" s="122" t="s">
        <v>288</v>
      </c>
      <c r="D29256" s="117">
        <v>39.89</v>
      </c>
      <c r="E29256" s="96">
        <v>40.119999999999997</v>
      </c>
      <c r="F29256" s="12">
        <v>3752547</v>
      </c>
    </row>
    <row r="29257" spans="2:6">
      <c r="B29257" s="21">
        <v>43003</v>
      </c>
      <c r="C29257" s="122" t="s">
        <v>289</v>
      </c>
      <c r="D29257" s="117">
        <v>57.52</v>
      </c>
      <c r="E29257" s="96">
        <v>58.26</v>
      </c>
      <c r="F29257" s="12">
        <v>611540</v>
      </c>
    </row>
    <row r="29258" spans="2:6">
      <c r="B29258" s="21">
        <v>43003</v>
      </c>
      <c r="C29258" s="122" t="s">
        <v>290</v>
      </c>
      <c r="D29258" s="117">
        <v>131.47</v>
      </c>
      <c r="E29258" s="96">
        <v>131.16999999999999</v>
      </c>
      <c r="F29258" s="12">
        <v>6017418</v>
      </c>
    </row>
    <row r="29259" spans="2:6">
      <c r="B29259" s="21">
        <v>43003</v>
      </c>
      <c r="C29259" s="122" t="s">
        <v>291</v>
      </c>
      <c r="D29259" s="117">
        <v>28.1</v>
      </c>
      <c r="E29259" s="96">
        <v>27.86</v>
      </c>
      <c r="F29259" s="12">
        <v>3465977</v>
      </c>
    </row>
    <row r="29260" spans="2:6">
      <c r="B29260" s="21">
        <v>43003</v>
      </c>
      <c r="C29260" s="122" t="s">
        <v>292</v>
      </c>
      <c r="D29260" s="117">
        <v>94.51</v>
      </c>
      <c r="E29260" s="96">
        <v>94.12</v>
      </c>
      <c r="F29260" s="12">
        <v>10463432</v>
      </c>
    </row>
    <row r="29261" spans="2:6">
      <c r="B29261" s="21">
        <v>43003</v>
      </c>
      <c r="C29261" s="122" t="s">
        <v>293</v>
      </c>
      <c r="D29261" s="117">
        <v>46.68</v>
      </c>
      <c r="E29261" s="96">
        <v>47.32</v>
      </c>
      <c r="F29261" s="12">
        <v>1545038</v>
      </c>
    </row>
    <row r="29262" spans="2:6">
      <c r="B29262" s="21">
        <v>43003</v>
      </c>
      <c r="C29262" s="122" t="s">
        <v>294</v>
      </c>
      <c r="D29262" s="117">
        <v>63.32</v>
      </c>
      <c r="E29262" s="96">
        <v>64.03</v>
      </c>
      <c r="F29262" s="12">
        <v>2996721</v>
      </c>
    </row>
    <row r="29263" spans="2:6">
      <c r="B29263" s="21">
        <v>43003</v>
      </c>
      <c r="C29263" s="122" t="s">
        <v>295</v>
      </c>
      <c r="D29263" s="117">
        <v>18.27</v>
      </c>
      <c r="E29263" s="96">
        <v>18.27</v>
      </c>
      <c r="F29263" s="12">
        <v>6628614</v>
      </c>
    </row>
    <row r="29264" spans="2:6">
      <c r="B29264" s="21">
        <v>43003</v>
      </c>
      <c r="C29264" s="122" t="s">
        <v>296</v>
      </c>
      <c r="D29264" s="117">
        <v>77.599999999999994</v>
      </c>
      <c r="E29264" s="96">
        <v>78.42</v>
      </c>
      <c r="F29264" s="12">
        <v>4332575</v>
      </c>
    </row>
    <row r="29265" spans="2:6">
      <c r="B29265" s="21">
        <v>43003</v>
      </c>
      <c r="C29265" s="122" t="s">
        <v>297</v>
      </c>
      <c r="D29265" s="117">
        <v>19.28</v>
      </c>
      <c r="E29265" s="96">
        <v>19.579999999999998</v>
      </c>
      <c r="F29265" s="12">
        <v>2789344</v>
      </c>
    </row>
    <row r="29266" spans="2:6">
      <c r="B29266" s="21">
        <v>43003</v>
      </c>
      <c r="C29266" s="122" t="s">
        <v>298</v>
      </c>
      <c r="D29266" s="117">
        <v>100.09</v>
      </c>
      <c r="E29266" s="96">
        <v>99.01</v>
      </c>
      <c r="F29266" s="12">
        <v>1444215</v>
      </c>
    </row>
    <row r="29267" spans="2:6">
      <c r="B29267" s="21">
        <v>43003</v>
      </c>
      <c r="C29267" s="122" t="s">
        <v>299</v>
      </c>
      <c r="D29267" s="117">
        <v>117.88</v>
      </c>
      <c r="E29267" s="96">
        <v>117.49</v>
      </c>
      <c r="F29267" s="12">
        <v>1548746</v>
      </c>
    </row>
    <row r="29268" spans="2:6">
      <c r="B29268" s="21">
        <v>43003</v>
      </c>
      <c r="C29268" s="122" t="s">
        <v>300</v>
      </c>
      <c r="D29268" s="117">
        <v>19.36</v>
      </c>
      <c r="E29268" s="96">
        <v>19.690000000000001</v>
      </c>
      <c r="F29268" s="12">
        <v>9568877</v>
      </c>
    </row>
    <row r="29269" spans="2:6">
      <c r="B29269" s="21">
        <v>43003</v>
      </c>
      <c r="C29269" s="122" t="s">
        <v>301</v>
      </c>
      <c r="D29269" s="117">
        <v>73.790000000000006</v>
      </c>
      <c r="E29269" s="96">
        <v>74.290000000000006</v>
      </c>
      <c r="F29269" s="12">
        <v>3214053</v>
      </c>
    </row>
    <row r="29270" spans="2:6">
      <c r="B29270" s="21">
        <v>43003</v>
      </c>
      <c r="C29270" s="122" t="s">
        <v>302</v>
      </c>
      <c r="D29270" s="117">
        <v>45.5</v>
      </c>
      <c r="E29270" s="96">
        <v>45.69</v>
      </c>
      <c r="F29270" s="12">
        <v>9215326</v>
      </c>
    </row>
    <row r="29271" spans="2:6">
      <c r="B29271" s="21">
        <v>43003</v>
      </c>
      <c r="C29271" s="122" t="s">
        <v>303</v>
      </c>
      <c r="D29271" s="117">
        <v>46.07</v>
      </c>
      <c r="E29271" s="96">
        <v>45.87</v>
      </c>
      <c r="F29271" s="12">
        <v>1514182</v>
      </c>
    </row>
    <row r="29272" spans="2:6">
      <c r="B29272" s="21">
        <v>43003</v>
      </c>
      <c r="C29272" s="122" t="s">
        <v>304</v>
      </c>
      <c r="D29272" s="117">
        <v>20.05</v>
      </c>
      <c r="E29272" s="96">
        <v>19.940000000000001</v>
      </c>
      <c r="F29272" s="12">
        <v>16857864</v>
      </c>
    </row>
    <row r="29273" spans="2:6">
      <c r="B29273" s="21">
        <v>43003</v>
      </c>
      <c r="C29273" s="122" t="s">
        <v>305</v>
      </c>
      <c r="D29273" s="117">
        <v>45.74</v>
      </c>
      <c r="E29273" s="96">
        <v>46.21</v>
      </c>
      <c r="F29273" s="12">
        <v>2733340</v>
      </c>
    </row>
    <row r="29274" spans="2:6">
      <c r="B29274" s="21">
        <v>43003</v>
      </c>
      <c r="C29274" s="122" t="s">
        <v>306</v>
      </c>
      <c r="D29274" s="117">
        <v>107.75</v>
      </c>
      <c r="E29274" s="96">
        <v>107.62</v>
      </c>
      <c r="F29274" s="12">
        <v>722844</v>
      </c>
    </row>
    <row r="29275" spans="2:6">
      <c r="B29275" s="21">
        <v>43003</v>
      </c>
      <c r="C29275" s="122" t="s">
        <v>307</v>
      </c>
      <c r="D29275" s="117">
        <v>47.62</v>
      </c>
      <c r="E29275" s="96">
        <v>47.79</v>
      </c>
      <c r="F29275" s="12">
        <v>639831</v>
      </c>
    </row>
    <row r="29276" spans="2:6">
      <c r="B29276" s="21">
        <v>43003</v>
      </c>
      <c r="C29276" s="122" t="s">
        <v>308</v>
      </c>
      <c r="D29276" s="117">
        <v>39.33</v>
      </c>
      <c r="E29276" s="96">
        <v>40.9</v>
      </c>
      <c r="F29276" s="12">
        <v>6035782</v>
      </c>
    </row>
    <row r="29277" spans="2:6">
      <c r="B29277" s="21">
        <v>43003</v>
      </c>
      <c r="C29277" s="122" t="s">
        <v>309</v>
      </c>
      <c r="D29277" s="117">
        <v>46.72</v>
      </c>
      <c r="E29277" s="96">
        <v>47.23</v>
      </c>
      <c r="F29277" s="12">
        <v>1265190</v>
      </c>
    </row>
    <row r="29278" spans="2:6">
      <c r="B29278" s="21">
        <v>43003</v>
      </c>
      <c r="C29278" s="122" t="s">
        <v>310</v>
      </c>
      <c r="D29278" s="117">
        <v>50</v>
      </c>
      <c r="E29278" s="96">
        <v>50.53</v>
      </c>
      <c r="F29278" s="12">
        <v>2579965</v>
      </c>
    </row>
    <row r="29279" spans="2:6">
      <c r="B29279" s="21">
        <v>43003</v>
      </c>
      <c r="C29279" s="122" t="s">
        <v>311</v>
      </c>
      <c r="D29279" s="117">
        <v>149.63</v>
      </c>
      <c r="E29279" s="96">
        <v>150.32</v>
      </c>
      <c r="F29279" s="12">
        <v>2110179</v>
      </c>
    </row>
    <row r="29280" spans="2:6">
      <c r="B29280" s="21">
        <v>43003</v>
      </c>
      <c r="C29280" s="122" t="s">
        <v>312</v>
      </c>
      <c r="D29280" s="117">
        <v>34.93</v>
      </c>
      <c r="E29280" s="96">
        <v>35.08</v>
      </c>
      <c r="F29280" s="12">
        <v>1299576</v>
      </c>
    </row>
    <row r="29281" spans="2:6">
      <c r="B29281" s="21">
        <v>43003</v>
      </c>
      <c r="C29281" s="122" t="s">
        <v>313</v>
      </c>
      <c r="D29281" s="117">
        <v>189.24</v>
      </c>
      <c r="E29281" s="96">
        <v>189.32</v>
      </c>
      <c r="F29281" s="12">
        <v>425037</v>
      </c>
    </row>
    <row r="29282" spans="2:6">
      <c r="B29282" s="21">
        <v>43003</v>
      </c>
      <c r="C29282" s="122" t="s">
        <v>314</v>
      </c>
      <c r="D29282" s="117">
        <v>83.87</v>
      </c>
      <c r="E29282" s="96">
        <v>84.64</v>
      </c>
      <c r="F29282" s="12">
        <v>4223772</v>
      </c>
    </row>
    <row r="29283" spans="2:6">
      <c r="B29283" s="21">
        <v>43003</v>
      </c>
      <c r="C29283" s="122" t="s">
        <v>315</v>
      </c>
      <c r="D29283" s="117">
        <v>308.48</v>
      </c>
      <c r="E29283" s="96">
        <v>306.85000000000002</v>
      </c>
      <c r="F29283" s="12">
        <v>1222361</v>
      </c>
    </row>
    <row r="29284" spans="2:6">
      <c r="B29284" s="21">
        <v>43003</v>
      </c>
      <c r="C29284" s="122" t="s">
        <v>316</v>
      </c>
      <c r="D29284" s="117">
        <v>72.489999999999995</v>
      </c>
      <c r="E29284" s="96">
        <v>72.77</v>
      </c>
      <c r="F29284" s="12">
        <v>1093266</v>
      </c>
    </row>
    <row r="29285" spans="2:6">
      <c r="B29285" s="21">
        <v>43003</v>
      </c>
      <c r="C29285" s="122" t="s">
        <v>317</v>
      </c>
      <c r="D29285" s="117">
        <v>41.68</v>
      </c>
      <c r="E29285" s="96">
        <v>42.25</v>
      </c>
      <c r="F29285" s="12">
        <v>974972</v>
      </c>
    </row>
    <row r="29286" spans="2:6">
      <c r="B29286" s="21">
        <v>43003</v>
      </c>
      <c r="C29286" s="122" t="s">
        <v>318</v>
      </c>
      <c r="D29286" s="117">
        <v>78.260000000000005</v>
      </c>
      <c r="E29286" s="96">
        <v>79.34</v>
      </c>
      <c r="F29286" s="12">
        <v>8822431</v>
      </c>
    </row>
    <row r="29287" spans="2:6">
      <c r="B29287" s="21">
        <v>43003</v>
      </c>
      <c r="C29287" s="122" t="s">
        <v>319</v>
      </c>
      <c r="D29287" s="117">
        <v>176</v>
      </c>
      <c r="E29287" s="96">
        <v>170.17</v>
      </c>
      <c r="F29287" s="12">
        <v>2212987</v>
      </c>
    </row>
    <row r="29288" spans="2:6">
      <c r="B29288" s="21">
        <v>43003</v>
      </c>
      <c r="C29288" s="122" t="s">
        <v>320</v>
      </c>
      <c r="D29288" s="117">
        <v>24.49</v>
      </c>
      <c r="E29288" s="96">
        <v>24.67</v>
      </c>
      <c r="F29288" s="12">
        <v>1800666</v>
      </c>
    </row>
    <row r="29289" spans="2:6">
      <c r="B29289" s="21">
        <v>43003</v>
      </c>
      <c r="C29289" s="122" t="s">
        <v>321</v>
      </c>
      <c r="D29289" s="117">
        <v>54.84</v>
      </c>
      <c r="E29289" s="96">
        <v>55.12</v>
      </c>
      <c r="F29289" s="12">
        <v>3498113</v>
      </c>
    </row>
    <row r="29290" spans="2:6">
      <c r="B29290" s="21">
        <v>43003</v>
      </c>
      <c r="C29290" s="122" t="s">
        <v>322</v>
      </c>
      <c r="D29290" s="117">
        <v>52.7</v>
      </c>
      <c r="E29290" s="96">
        <v>53.85</v>
      </c>
      <c r="F29290" s="12">
        <v>2920720</v>
      </c>
    </row>
    <row r="29291" spans="2:6">
      <c r="B29291" s="21">
        <v>43003</v>
      </c>
      <c r="C29291" s="122" t="s">
        <v>323</v>
      </c>
      <c r="D29291" s="117">
        <v>96.88</v>
      </c>
      <c r="E29291" s="96">
        <v>97.92</v>
      </c>
      <c r="F29291" s="12">
        <v>2508743</v>
      </c>
    </row>
    <row r="29292" spans="2:6">
      <c r="B29292" s="21">
        <v>43003</v>
      </c>
      <c r="C29292" s="122" t="s">
        <v>324</v>
      </c>
      <c r="D29292" s="117">
        <v>21.37</v>
      </c>
      <c r="E29292" s="96">
        <v>21.81</v>
      </c>
      <c r="F29292" s="12">
        <v>6769390</v>
      </c>
    </row>
    <row r="29293" spans="2:6">
      <c r="B29293" s="21">
        <v>43003</v>
      </c>
      <c r="C29293" s="122" t="s">
        <v>325</v>
      </c>
      <c r="D29293" s="117">
        <v>142.07</v>
      </c>
      <c r="E29293" s="96">
        <v>138.57</v>
      </c>
      <c r="F29293" s="12">
        <v>5541218</v>
      </c>
    </row>
    <row r="29294" spans="2:6">
      <c r="B29294" s="21">
        <v>43003</v>
      </c>
      <c r="C29294" s="122" t="s">
        <v>326</v>
      </c>
      <c r="D29294" s="117">
        <v>107.26</v>
      </c>
      <c r="E29294" s="96">
        <v>106.91</v>
      </c>
      <c r="F29294" s="12">
        <v>446354</v>
      </c>
    </row>
    <row r="29295" spans="2:6">
      <c r="B29295" s="21">
        <v>43003</v>
      </c>
      <c r="C29295" s="122" t="s">
        <v>327</v>
      </c>
      <c r="D29295" s="117">
        <v>52.82</v>
      </c>
      <c r="E29295" s="96">
        <v>54.16</v>
      </c>
      <c r="F29295" s="12">
        <v>1367952</v>
      </c>
    </row>
    <row r="29296" spans="2:6">
      <c r="B29296" s="21">
        <v>43003</v>
      </c>
      <c r="C29296" s="122" t="s">
        <v>328</v>
      </c>
      <c r="D29296" s="117">
        <v>107.85</v>
      </c>
      <c r="E29296" s="96">
        <v>108.87</v>
      </c>
      <c r="F29296" s="12">
        <v>3713216</v>
      </c>
    </row>
    <row r="29297" spans="2:6">
      <c r="B29297" s="21">
        <v>43003</v>
      </c>
      <c r="C29297" s="122" t="s">
        <v>329</v>
      </c>
      <c r="D29297" s="117">
        <v>38.07</v>
      </c>
      <c r="E29297" s="96">
        <v>38.21</v>
      </c>
      <c r="F29297" s="12">
        <v>1653561</v>
      </c>
    </row>
    <row r="29298" spans="2:6">
      <c r="B29298" s="21">
        <v>43003</v>
      </c>
      <c r="C29298" s="122" t="s">
        <v>330</v>
      </c>
      <c r="D29298" s="117">
        <v>14.45</v>
      </c>
      <c r="E29298" s="96">
        <v>14.71</v>
      </c>
      <c r="F29298" s="12">
        <v>11265135</v>
      </c>
    </row>
    <row r="29299" spans="2:6">
      <c r="B29299" s="21">
        <v>43003</v>
      </c>
      <c r="C29299" s="122" t="s">
        <v>331</v>
      </c>
      <c r="D29299" s="117">
        <v>158.47</v>
      </c>
      <c r="E29299" s="96">
        <v>156.26</v>
      </c>
      <c r="F29299" s="12">
        <v>3661538</v>
      </c>
    </row>
    <row r="29300" spans="2:6">
      <c r="B29300" s="21">
        <v>43003</v>
      </c>
      <c r="C29300" s="122" t="s">
        <v>332</v>
      </c>
      <c r="D29300" s="117">
        <v>89.05</v>
      </c>
      <c r="E29300" s="96">
        <v>88.07</v>
      </c>
      <c r="F29300" s="12">
        <v>1605163</v>
      </c>
    </row>
    <row r="29301" spans="2:6">
      <c r="B29301" s="21">
        <v>43003</v>
      </c>
      <c r="C29301" s="122" t="s">
        <v>333</v>
      </c>
      <c r="D29301" s="117">
        <v>153.22</v>
      </c>
      <c r="E29301" s="96">
        <v>154.51</v>
      </c>
      <c r="F29301" s="12">
        <v>1752485</v>
      </c>
    </row>
    <row r="29302" spans="2:6">
      <c r="B29302" s="21">
        <v>43003</v>
      </c>
      <c r="C29302" s="122" t="s">
        <v>334</v>
      </c>
      <c r="D29302" s="117">
        <v>138.19999999999999</v>
      </c>
      <c r="E29302" s="96">
        <v>138.78</v>
      </c>
      <c r="F29302" s="12">
        <v>1075592</v>
      </c>
    </row>
    <row r="29303" spans="2:6">
      <c r="B29303" s="21">
        <v>43003</v>
      </c>
      <c r="C29303" s="122" t="s">
        <v>335</v>
      </c>
      <c r="D29303" s="117">
        <v>40.1</v>
      </c>
      <c r="E29303" s="96">
        <v>40.5</v>
      </c>
      <c r="F29303" s="12">
        <v>9303216</v>
      </c>
    </row>
    <row r="29304" spans="2:6">
      <c r="B29304" s="21">
        <v>43003</v>
      </c>
      <c r="C29304" s="122" t="s">
        <v>336</v>
      </c>
      <c r="D29304" s="117">
        <v>79.489999999999995</v>
      </c>
      <c r="E29304" s="96">
        <v>78.27</v>
      </c>
      <c r="F29304" s="12">
        <v>7151269</v>
      </c>
    </row>
    <row r="29305" spans="2:6">
      <c r="B29305" s="21">
        <v>43003</v>
      </c>
      <c r="C29305" s="122" t="s">
        <v>337</v>
      </c>
      <c r="D29305" s="117">
        <v>50.38</v>
      </c>
      <c r="E29305" s="96">
        <v>50.85</v>
      </c>
      <c r="F29305" s="12">
        <v>5778857</v>
      </c>
    </row>
    <row r="29306" spans="2:6">
      <c r="B29306" s="21">
        <v>43003</v>
      </c>
      <c r="C29306" s="122" t="s">
        <v>338</v>
      </c>
      <c r="D29306" s="117">
        <v>32.22</v>
      </c>
      <c r="E29306" s="96">
        <v>31.94</v>
      </c>
      <c r="F29306" s="12">
        <v>5095976</v>
      </c>
    </row>
    <row r="29307" spans="2:6">
      <c r="B29307" s="21">
        <v>43003</v>
      </c>
      <c r="C29307" s="122" t="s">
        <v>339</v>
      </c>
      <c r="D29307" s="117">
        <v>244.87</v>
      </c>
      <c r="E29307" s="96">
        <v>245.03</v>
      </c>
      <c r="F29307" s="12">
        <v>611327</v>
      </c>
    </row>
    <row r="29308" spans="2:6">
      <c r="B29308" s="21">
        <v>43003</v>
      </c>
      <c r="C29308" s="122" t="s">
        <v>340</v>
      </c>
      <c r="D29308" s="117">
        <v>96.1</v>
      </c>
      <c r="E29308" s="96">
        <v>96.78</v>
      </c>
      <c r="F29308" s="12">
        <v>1107010</v>
      </c>
    </row>
    <row r="29309" spans="2:6">
      <c r="B29309" s="21">
        <v>43003</v>
      </c>
      <c r="C29309" s="122" t="s">
        <v>341</v>
      </c>
      <c r="D29309" s="117">
        <v>91</v>
      </c>
      <c r="E29309" s="96">
        <v>88.75</v>
      </c>
      <c r="F29309" s="12">
        <v>579122</v>
      </c>
    </row>
    <row r="29310" spans="2:6">
      <c r="B29310" s="21">
        <v>43003</v>
      </c>
      <c r="C29310" s="122" t="s">
        <v>342</v>
      </c>
      <c r="D29310" s="117">
        <v>198.76</v>
      </c>
      <c r="E29310" s="96">
        <v>196.14</v>
      </c>
      <c r="F29310" s="12">
        <v>658332</v>
      </c>
    </row>
    <row r="29311" spans="2:6">
      <c r="B29311" s="21">
        <v>43003</v>
      </c>
      <c r="C29311" s="122" t="s">
        <v>343</v>
      </c>
      <c r="D29311" s="117">
        <v>82.58</v>
      </c>
      <c r="E29311" s="96">
        <v>82.88</v>
      </c>
      <c r="F29311" s="12">
        <v>1695422</v>
      </c>
    </row>
    <row r="29312" spans="2:6">
      <c r="B29312" s="21">
        <v>43003</v>
      </c>
      <c r="C29312" s="122" t="s">
        <v>344</v>
      </c>
      <c r="D29312" s="117">
        <v>210.98</v>
      </c>
      <c r="E29312" s="96">
        <v>210.73</v>
      </c>
      <c r="F29312" s="12">
        <v>1609155</v>
      </c>
    </row>
    <row r="29313" spans="2:6">
      <c r="B29313" s="21">
        <v>43003</v>
      </c>
      <c r="C29313" s="122" t="s">
        <v>345</v>
      </c>
      <c r="D29313" s="117">
        <v>55.82</v>
      </c>
      <c r="E29313" s="96">
        <v>55.17</v>
      </c>
      <c r="F29313" s="12">
        <v>1666632</v>
      </c>
    </row>
    <row r="29314" spans="2:6">
      <c r="B29314" s="21">
        <v>43003</v>
      </c>
      <c r="C29314" s="122" t="s">
        <v>346</v>
      </c>
      <c r="D29314" s="117">
        <v>62.51</v>
      </c>
      <c r="E29314" s="96">
        <v>63.79</v>
      </c>
      <c r="F29314" s="12">
        <v>11248397</v>
      </c>
    </row>
    <row r="29315" spans="2:6">
      <c r="B29315" s="21">
        <v>43003</v>
      </c>
      <c r="C29315" s="122" t="s">
        <v>347</v>
      </c>
      <c r="D29315" s="117">
        <v>119.84</v>
      </c>
      <c r="E29315" s="96">
        <v>120.01</v>
      </c>
      <c r="F29315" s="12">
        <v>2369776</v>
      </c>
    </row>
    <row r="29316" spans="2:6">
      <c r="B29316" s="21">
        <v>43003</v>
      </c>
      <c r="C29316" s="122" t="s">
        <v>348</v>
      </c>
      <c r="D29316" s="117">
        <v>20.88</v>
      </c>
      <c r="E29316" s="96">
        <v>21.26</v>
      </c>
      <c r="F29316" s="12">
        <v>3885773</v>
      </c>
    </row>
    <row r="29317" spans="2:6">
      <c r="B29317" s="21">
        <v>43003</v>
      </c>
      <c r="C29317" s="122" t="s">
        <v>349</v>
      </c>
      <c r="D29317" s="117">
        <v>55</v>
      </c>
      <c r="E29317" s="96">
        <v>55.53</v>
      </c>
      <c r="F29317" s="12">
        <v>4594587</v>
      </c>
    </row>
    <row r="29318" spans="2:6">
      <c r="B29318" s="21">
        <v>43003</v>
      </c>
      <c r="C29318" s="122" t="s">
        <v>350</v>
      </c>
      <c r="D29318" s="117">
        <v>65.16</v>
      </c>
      <c r="E29318" s="96">
        <v>65.180000000000007</v>
      </c>
      <c r="F29318" s="12">
        <v>5573399</v>
      </c>
    </row>
    <row r="29319" spans="2:6">
      <c r="B29319" s="21">
        <v>43003</v>
      </c>
      <c r="C29319" s="122" t="s">
        <v>351</v>
      </c>
      <c r="D29319" s="117">
        <v>12.96</v>
      </c>
      <c r="E29319" s="96">
        <v>13.19</v>
      </c>
      <c r="F29319" s="12">
        <v>10769018</v>
      </c>
    </row>
    <row r="29320" spans="2:6">
      <c r="B29320" s="21">
        <v>43003</v>
      </c>
      <c r="C29320" s="122" t="s">
        <v>352</v>
      </c>
      <c r="D29320" s="117">
        <v>48.1</v>
      </c>
      <c r="E29320" s="96">
        <v>47.74</v>
      </c>
      <c r="F29320" s="12">
        <v>7205180</v>
      </c>
    </row>
    <row r="29321" spans="2:6">
      <c r="B29321" s="21">
        <v>43003</v>
      </c>
      <c r="C29321" s="122" t="s">
        <v>353</v>
      </c>
      <c r="D29321" s="117">
        <v>74.09</v>
      </c>
      <c r="E29321" s="96">
        <v>73.260000000000005</v>
      </c>
      <c r="F29321" s="12">
        <v>24149163</v>
      </c>
    </row>
    <row r="29322" spans="2:6">
      <c r="B29322" s="21">
        <v>43003</v>
      </c>
      <c r="C29322" s="122" t="s">
        <v>354</v>
      </c>
      <c r="D29322" s="117">
        <v>84.14</v>
      </c>
      <c r="E29322" s="96">
        <v>83.5</v>
      </c>
      <c r="F29322" s="12">
        <v>520589</v>
      </c>
    </row>
    <row r="29323" spans="2:6">
      <c r="B29323" s="21">
        <v>43003</v>
      </c>
      <c r="C29323" s="122" t="s">
        <v>355</v>
      </c>
      <c r="D29323" s="117">
        <v>153.66999999999999</v>
      </c>
      <c r="E29323" s="96">
        <v>154.71</v>
      </c>
      <c r="F29323" s="12">
        <v>663997</v>
      </c>
    </row>
    <row r="29324" spans="2:6">
      <c r="B29324" s="21">
        <v>43003</v>
      </c>
      <c r="C29324" s="122" t="s">
        <v>356</v>
      </c>
      <c r="D29324" s="117">
        <v>631.45000000000005</v>
      </c>
      <c r="E29324" s="96">
        <v>625.61</v>
      </c>
      <c r="F29324" s="12">
        <v>79952</v>
      </c>
    </row>
    <row r="29325" spans="2:6">
      <c r="B29325" s="21">
        <v>43003</v>
      </c>
      <c r="C29325" s="122" t="s">
        <v>357</v>
      </c>
      <c r="D29325" s="117">
        <v>36.04</v>
      </c>
      <c r="E29325" s="96">
        <v>34.869999999999997</v>
      </c>
      <c r="F29325" s="12">
        <v>35607218</v>
      </c>
    </row>
    <row r="29326" spans="2:6">
      <c r="B29326" s="21">
        <v>43003</v>
      </c>
      <c r="C29326" s="122" t="s">
        <v>358</v>
      </c>
      <c r="D29326" s="117">
        <v>31.19</v>
      </c>
      <c r="E29326" s="96">
        <v>31.48</v>
      </c>
      <c r="F29326" s="12">
        <v>4415586</v>
      </c>
    </row>
    <row r="29327" spans="2:6">
      <c r="B29327" s="21">
        <v>43003</v>
      </c>
      <c r="C29327" s="122" t="s">
        <v>359</v>
      </c>
      <c r="D29327" s="117">
        <v>14.78</v>
      </c>
      <c r="E29327" s="96">
        <v>14.82</v>
      </c>
      <c r="F29327" s="12">
        <v>2041400</v>
      </c>
    </row>
    <row r="29328" spans="2:6">
      <c r="B29328" s="21">
        <v>43003</v>
      </c>
      <c r="C29328" s="122" t="s">
        <v>360</v>
      </c>
      <c r="D29328" s="117">
        <v>27.35</v>
      </c>
      <c r="E29328" s="96">
        <v>27.76</v>
      </c>
      <c r="F29328" s="12">
        <v>5937922</v>
      </c>
    </row>
    <row r="29329" spans="2:6">
      <c r="B29329" s="21">
        <v>43003</v>
      </c>
      <c r="C29329" s="122" t="s">
        <v>361</v>
      </c>
      <c r="D29329" s="117">
        <v>76.430000000000007</v>
      </c>
      <c r="E29329" s="96">
        <v>77.12</v>
      </c>
      <c r="F29329" s="12">
        <v>886310</v>
      </c>
    </row>
    <row r="29330" spans="2:6">
      <c r="B29330" s="21">
        <v>43003</v>
      </c>
      <c r="C29330" s="122" t="s">
        <v>362</v>
      </c>
      <c r="D29330" s="117">
        <v>146.21</v>
      </c>
      <c r="E29330" s="96">
        <v>146.82</v>
      </c>
      <c r="F29330" s="12">
        <v>1506247</v>
      </c>
    </row>
    <row r="29331" spans="2:6">
      <c r="B29331" s="21">
        <v>43003</v>
      </c>
      <c r="C29331" s="122" t="s">
        <v>363</v>
      </c>
      <c r="D29331" s="117">
        <v>37.85</v>
      </c>
      <c r="E29331" s="96">
        <v>38.630000000000003</v>
      </c>
      <c r="F29331" s="12">
        <v>4058545</v>
      </c>
    </row>
    <row r="29332" spans="2:6">
      <c r="B29332" s="21">
        <v>43003</v>
      </c>
      <c r="C29332" s="122" t="s">
        <v>364</v>
      </c>
      <c r="D29332" s="117">
        <v>186.46</v>
      </c>
      <c r="E29332" s="96">
        <v>178.55</v>
      </c>
      <c r="F29332" s="12">
        <v>9367231</v>
      </c>
    </row>
    <row r="29333" spans="2:6">
      <c r="B29333" s="21">
        <v>43003</v>
      </c>
      <c r="C29333" s="122" t="s">
        <v>365</v>
      </c>
      <c r="D29333" s="117">
        <v>29.06</v>
      </c>
      <c r="E29333" s="96">
        <v>29.52</v>
      </c>
      <c r="F29333" s="12">
        <v>3024121</v>
      </c>
    </row>
    <row r="29334" spans="2:6">
      <c r="B29334" s="21">
        <v>43003</v>
      </c>
      <c r="C29334" s="122" t="s">
        <v>366</v>
      </c>
      <c r="D29334" s="117">
        <v>25.71</v>
      </c>
      <c r="E29334" s="96">
        <v>25.91</v>
      </c>
      <c r="F29334" s="12">
        <v>3279061</v>
      </c>
    </row>
    <row r="29335" spans="2:6">
      <c r="B29335" s="21">
        <v>43003</v>
      </c>
      <c r="C29335" s="122" t="s">
        <v>367</v>
      </c>
      <c r="D29335" s="117">
        <v>53.08</v>
      </c>
      <c r="E29335" s="96">
        <v>53.23</v>
      </c>
      <c r="F29335" s="12">
        <v>12262360</v>
      </c>
    </row>
    <row r="29336" spans="2:6">
      <c r="B29336" s="21">
        <v>43003</v>
      </c>
      <c r="C29336" s="122" t="s">
        <v>368</v>
      </c>
      <c r="D29336" s="117">
        <v>40.92</v>
      </c>
      <c r="E29336" s="96">
        <v>41.13</v>
      </c>
      <c r="F29336" s="12">
        <v>1622118</v>
      </c>
    </row>
    <row r="29337" spans="2:6">
      <c r="B29337" s="21">
        <v>43003</v>
      </c>
      <c r="C29337" s="122" t="s">
        <v>369</v>
      </c>
      <c r="D29337" s="117">
        <v>281.5</v>
      </c>
      <c r="E29337" s="96">
        <v>281.37</v>
      </c>
      <c r="F29337" s="12">
        <v>716566</v>
      </c>
    </row>
    <row r="29338" spans="2:6">
      <c r="B29338" s="21">
        <v>43003</v>
      </c>
      <c r="C29338" s="122" t="s">
        <v>370</v>
      </c>
      <c r="D29338" s="117">
        <v>35.83</v>
      </c>
      <c r="E29338" s="96">
        <v>35.86</v>
      </c>
      <c r="F29338" s="12">
        <v>4682038</v>
      </c>
    </row>
    <row r="29339" spans="2:6">
      <c r="B29339" s="21">
        <v>43003</v>
      </c>
      <c r="C29339" s="122" t="s">
        <v>371</v>
      </c>
      <c r="D29339" s="117">
        <v>23.98</v>
      </c>
      <c r="E29339" s="96">
        <v>23.39</v>
      </c>
      <c r="F29339" s="12">
        <v>3497047</v>
      </c>
    </row>
    <row r="29340" spans="2:6">
      <c r="B29340" s="21">
        <v>43003</v>
      </c>
      <c r="C29340" s="122" t="s">
        <v>372</v>
      </c>
      <c r="D29340" s="117">
        <v>131</v>
      </c>
      <c r="E29340" s="96">
        <v>130.36000000000001</v>
      </c>
      <c r="F29340" s="12">
        <v>1222334</v>
      </c>
    </row>
    <row r="29341" spans="2:6">
      <c r="B29341" s="21">
        <v>43003</v>
      </c>
      <c r="C29341" s="122" t="s">
        <v>373</v>
      </c>
      <c r="D29341" s="117">
        <v>42.17</v>
      </c>
      <c r="E29341" s="96">
        <v>42.7</v>
      </c>
      <c r="F29341" s="12">
        <v>2517516</v>
      </c>
    </row>
    <row r="29342" spans="2:6">
      <c r="B29342" s="21">
        <v>43003</v>
      </c>
      <c r="C29342" s="122" t="s">
        <v>374</v>
      </c>
      <c r="D29342" s="117">
        <v>90.18</v>
      </c>
      <c r="E29342" s="96">
        <v>89.39</v>
      </c>
      <c r="F29342" s="12">
        <v>868705</v>
      </c>
    </row>
    <row r="29343" spans="2:6">
      <c r="B29343" s="21">
        <v>43003</v>
      </c>
      <c r="C29343" s="122" t="s">
        <v>375</v>
      </c>
      <c r="D29343" s="117">
        <v>54.43</v>
      </c>
      <c r="E29343" s="96">
        <v>54.3</v>
      </c>
      <c r="F29343" s="12">
        <v>2156343</v>
      </c>
    </row>
    <row r="29344" spans="2:6">
      <c r="B29344" s="21">
        <v>43003</v>
      </c>
      <c r="C29344" s="122" t="s">
        <v>376</v>
      </c>
      <c r="D29344" s="117">
        <v>177.75</v>
      </c>
      <c r="E29344" s="96">
        <v>171</v>
      </c>
      <c r="F29344" s="12">
        <v>21864476</v>
      </c>
    </row>
    <row r="29345" spans="2:6">
      <c r="B29345" s="21">
        <v>43003</v>
      </c>
      <c r="C29345" s="122" t="s">
        <v>377</v>
      </c>
      <c r="D29345" s="117">
        <v>41.39</v>
      </c>
      <c r="E29345" s="96">
        <v>40.96</v>
      </c>
      <c r="F29345" s="12">
        <v>5340108</v>
      </c>
    </row>
    <row r="29346" spans="2:6">
      <c r="B29346" s="21">
        <v>43003</v>
      </c>
      <c r="C29346" s="122" t="s">
        <v>378</v>
      </c>
      <c r="D29346" s="117">
        <v>13.45</v>
      </c>
      <c r="E29346" s="96">
        <v>13.6</v>
      </c>
      <c r="F29346" s="12">
        <v>328343</v>
      </c>
    </row>
    <row r="29347" spans="2:6">
      <c r="B29347" s="21">
        <v>43003</v>
      </c>
      <c r="C29347" s="122" t="s">
        <v>379</v>
      </c>
      <c r="D29347" s="117">
        <v>13.05</v>
      </c>
      <c r="E29347" s="96">
        <v>13.2</v>
      </c>
      <c r="F29347" s="12">
        <v>1404823</v>
      </c>
    </row>
    <row r="29348" spans="2:6">
      <c r="B29348" s="21">
        <v>43003</v>
      </c>
      <c r="C29348" s="122" t="s">
        <v>380</v>
      </c>
      <c r="D29348" s="117">
        <v>57.69</v>
      </c>
      <c r="E29348" s="96">
        <v>57.93</v>
      </c>
      <c r="F29348" s="12">
        <v>4461724</v>
      </c>
    </row>
    <row r="29349" spans="2:6">
      <c r="B29349" s="21">
        <v>43003</v>
      </c>
      <c r="C29349" s="122" t="s">
        <v>381</v>
      </c>
      <c r="D29349" s="117">
        <v>55.15</v>
      </c>
      <c r="E29349" s="96">
        <v>55.5</v>
      </c>
      <c r="F29349" s="12">
        <v>3165355</v>
      </c>
    </row>
    <row r="29350" spans="2:6">
      <c r="B29350" s="21">
        <v>43003</v>
      </c>
      <c r="C29350" s="122" t="s">
        <v>382</v>
      </c>
      <c r="D29350" s="117">
        <v>74.900000000000006</v>
      </c>
      <c r="E29350" s="96">
        <v>75.87</v>
      </c>
      <c r="F29350" s="12">
        <v>2427077</v>
      </c>
    </row>
    <row r="29351" spans="2:6">
      <c r="B29351" s="21">
        <v>43003</v>
      </c>
      <c r="C29351" s="122" t="s">
        <v>383</v>
      </c>
      <c r="D29351" s="117">
        <v>48.52</v>
      </c>
      <c r="E29351" s="96">
        <v>47.97</v>
      </c>
      <c r="F29351" s="12">
        <v>15663567</v>
      </c>
    </row>
    <row r="29352" spans="2:6">
      <c r="B29352" s="21">
        <v>43003</v>
      </c>
      <c r="C29352" s="122" t="s">
        <v>384</v>
      </c>
      <c r="D29352" s="117">
        <v>209.71</v>
      </c>
      <c r="E29352" s="96">
        <v>215.15</v>
      </c>
      <c r="F29352" s="12">
        <v>1814104</v>
      </c>
    </row>
    <row r="29353" spans="2:6">
      <c r="B29353" s="21">
        <v>43003</v>
      </c>
      <c r="C29353" s="122" t="s">
        <v>385</v>
      </c>
      <c r="D29353" s="117">
        <v>63.35</v>
      </c>
      <c r="E29353" s="96">
        <v>64.58</v>
      </c>
      <c r="F29353" s="12">
        <v>5157853</v>
      </c>
    </row>
    <row r="29354" spans="2:6">
      <c r="B29354" s="21">
        <v>43003</v>
      </c>
      <c r="C29354" s="122" t="s">
        <v>386</v>
      </c>
      <c r="D29354" s="117">
        <v>59.52</v>
      </c>
      <c r="E29354" s="96">
        <v>60.03</v>
      </c>
      <c r="F29354" s="12">
        <v>2368314</v>
      </c>
    </row>
    <row r="29355" spans="2:6">
      <c r="B29355" s="21">
        <v>43003</v>
      </c>
      <c r="C29355" s="122" t="s">
        <v>387</v>
      </c>
      <c r="D29355" s="117">
        <v>17.329999999999998</v>
      </c>
      <c r="E29355" s="96">
        <v>17.48</v>
      </c>
      <c r="F29355" s="12">
        <v>1662375</v>
      </c>
    </row>
    <row r="29356" spans="2:6">
      <c r="B29356" s="21">
        <v>43003</v>
      </c>
      <c r="C29356" s="122" t="s">
        <v>388</v>
      </c>
      <c r="D29356" s="117">
        <v>71.37</v>
      </c>
      <c r="E29356" s="96">
        <v>72.05</v>
      </c>
      <c r="F29356" s="12">
        <v>1802962</v>
      </c>
    </row>
    <row r="29357" spans="2:6">
      <c r="B29357" s="21">
        <v>43003</v>
      </c>
      <c r="C29357" s="122" t="s">
        <v>389</v>
      </c>
      <c r="D29357" s="117">
        <v>68.89</v>
      </c>
      <c r="E29357" s="96">
        <v>69.290000000000006</v>
      </c>
      <c r="F29357" s="12">
        <v>1959707</v>
      </c>
    </row>
    <row r="29358" spans="2:6">
      <c r="B29358" s="21">
        <v>43003</v>
      </c>
      <c r="C29358" s="122" t="s">
        <v>390</v>
      </c>
      <c r="D29358" s="117">
        <v>1856.13</v>
      </c>
      <c r="E29358" s="96">
        <v>1829.55</v>
      </c>
      <c r="F29358" s="12">
        <v>614705</v>
      </c>
    </row>
    <row r="29359" spans="2:6">
      <c r="B29359" s="21">
        <v>43003</v>
      </c>
      <c r="C29359" s="122" t="s">
        <v>391</v>
      </c>
      <c r="D29359" s="117">
        <v>37.409999999999997</v>
      </c>
      <c r="E29359" s="96">
        <v>37.99</v>
      </c>
      <c r="F29359" s="12">
        <v>990903</v>
      </c>
    </row>
    <row r="29360" spans="2:6">
      <c r="B29360" s="21">
        <v>43003</v>
      </c>
      <c r="C29360" s="122" t="s">
        <v>392</v>
      </c>
      <c r="D29360" s="117">
        <v>46.47</v>
      </c>
      <c r="E29360" s="96">
        <v>46.5</v>
      </c>
      <c r="F29360" s="12">
        <v>3290721</v>
      </c>
    </row>
    <row r="29361" spans="2:6">
      <c r="B29361" s="21">
        <v>43003</v>
      </c>
      <c r="C29361" s="122" t="s">
        <v>393</v>
      </c>
      <c r="D29361" s="117">
        <v>112.04</v>
      </c>
      <c r="E29361" s="96">
        <v>111.94</v>
      </c>
      <c r="F29361" s="12">
        <v>3884965</v>
      </c>
    </row>
    <row r="29362" spans="2:6">
      <c r="B29362" s="21">
        <v>43003</v>
      </c>
      <c r="C29362" s="122" t="s">
        <v>394</v>
      </c>
      <c r="D29362" s="117">
        <v>35.9</v>
      </c>
      <c r="E29362" s="96">
        <v>35.51</v>
      </c>
      <c r="F29362" s="12">
        <v>22181960</v>
      </c>
    </row>
    <row r="29363" spans="2:6">
      <c r="B29363" s="21">
        <v>43003</v>
      </c>
      <c r="C29363" s="122" t="s">
        <v>395</v>
      </c>
      <c r="D29363" s="117">
        <v>62.96</v>
      </c>
      <c r="E29363" s="96">
        <v>63.38</v>
      </c>
      <c r="F29363" s="12">
        <v>644464</v>
      </c>
    </row>
    <row r="29364" spans="2:6">
      <c r="B29364" s="21">
        <v>43003</v>
      </c>
      <c r="C29364" s="122" t="s">
        <v>396</v>
      </c>
      <c r="D29364" s="117">
        <v>92.43</v>
      </c>
      <c r="E29364" s="96">
        <v>92.72</v>
      </c>
      <c r="F29364" s="12">
        <v>6436162</v>
      </c>
    </row>
    <row r="29365" spans="2:6">
      <c r="B29365" s="21">
        <v>43003</v>
      </c>
      <c r="C29365" s="122" t="s">
        <v>397</v>
      </c>
      <c r="D29365" s="117">
        <v>47.93</v>
      </c>
      <c r="E29365" s="96">
        <v>48</v>
      </c>
      <c r="F29365" s="12">
        <v>4710047</v>
      </c>
    </row>
    <row r="29366" spans="2:6">
      <c r="B29366" s="21">
        <v>43003</v>
      </c>
      <c r="C29366" s="122" t="s">
        <v>398</v>
      </c>
      <c r="D29366" s="117">
        <v>176.86</v>
      </c>
      <c r="E29366" s="96">
        <v>176.88</v>
      </c>
      <c r="F29366" s="12">
        <v>717844</v>
      </c>
    </row>
    <row r="29367" spans="2:6">
      <c r="B29367" s="21">
        <v>43003</v>
      </c>
      <c r="C29367" s="122" t="s">
        <v>399</v>
      </c>
      <c r="D29367" s="117">
        <v>25.76</v>
      </c>
      <c r="E29367" s="96">
        <v>26.17</v>
      </c>
      <c r="F29367" s="12">
        <v>3680109</v>
      </c>
    </row>
    <row r="29368" spans="2:6">
      <c r="B29368" s="21">
        <v>43003</v>
      </c>
      <c r="C29368" s="122" t="s">
        <v>400</v>
      </c>
      <c r="D29368" s="117">
        <v>115.78</v>
      </c>
      <c r="E29368" s="96">
        <v>113.9</v>
      </c>
      <c r="F29368" s="12">
        <v>977814</v>
      </c>
    </row>
    <row r="29369" spans="2:6">
      <c r="B29369" s="21">
        <v>43003</v>
      </c>
      <c r="C29369" s="122" t="s">
        <v>401</v>
      </c>
      <c r="D29369" s="117">
        <v>68.08</v>
      </c>
      <c r="E29369" s="96">
        <v>68.45</v>
      </c>
      <c r="F29369" s="12">
        <v>339231</v>
      </c>
    </row>
    <row r="29370" spans="2:6">
      <c r="B29370" s="21">
        <v>43003</v>
      </c>
      <c r="C29370" s="122" t="s">
        <v>402</v>
      </c>
      <c r="D29370" s="117">
        <v>63.38</v>
      </c>
      <c r="E29370" s="96">
        <v>64.02</v>
      </c>
      <c r="F29370" s="12">
        <v>2035809</v>
      </c>
    </row>
    <row r="29371" spans="2:6">
      <c r="B29371" s="21">
        <v>43003</v>
      </c>
      <c r="C29371" s="122" t="s">
        <v>403</v>
      </c>
      <c r="D29371" s="117">
        <v>112.77</v>
      </c>
      <c r="E29371" s="96">
        <v>113.25</v>
      </c>
      <c r="F29371" s="12">
        <v>4734890</v>
      </c>
    </row>
    <row r="29372" spans="2:6">
      <c r="B29372" s="21">
        <v>43003</v>
      </c>
      <c r="C29372" s="122" t="s">
        <v>404</v>
      </c>
      <c r="D29372" s="117">
        <v>133.31</v>
      </c>
      <c r="E29372" s="96">
        <v>133.52000000000001</v>
      </c>
      <c r="F29372" s="12">
        <v>1719480</v>
      </c>
    </row>
    <row r="29373" spans="2:6">
      <c r="B29373" s="21">
        <v>43003</v>
      </c>
      <c r="C29373" s="122" t="s">
        <v>405</v>
      </c>
      <c r="D29373" s="117">
        <v>67.03</v>
      </c>
      <c r="E29373" s="96">
        <v>66.98</v>
      </c>
      <c r="F29373" s="12">
        <v>857232</v>
      </c>
    </row>
    <row r="29374" spans="2:6">
      <c r="B29374" s="21">
        <v>43003</v>
      </c>
      <c r="C29374" s="122" t="s">
        <v>406</v>
      </c>
      <c r="D29374" s="117">
        <v>86.07</v>
      </c>
      <c r="E29374" s="96">
        <v>86.85</v>
      </c>
      <c r="F29374" s="12">
        <v>418793</v>
      </c>
    </row>
    <row r="29375" spans="2:6">
      <c r="B29375" s="21">
        <v>43003</v>
      </c>
      <c r="C29375" s="122" t="s">
        <v>407</v>
      </c>
      <c r="D29375" s="117">
        <v>108.23</v>
      </c>
      <c r="E29375" s="96">
        <v>109.16</v>
      </c>
      <c r="F29375" s="12">
        <v>1914062</v>
      </c>
    </row>
    <row r="29376" spans="2:6">
      <c r="B29376" s="21">
        <v>43003</v>
      </c>
      <c r="C29376" s="122" t="s">
        <v>408</v>
      </c>
      <c r="D29376" s="117">
        <v>38.46</v>
      </c>
      <c r="E29376" s="96">
        <v>38.64</v>
      </c>
      <c r="F29376" s="12">
        <v>5187453</v>
      </c>
    </row>
    <row r="29377" spans="2:6">
      <c r="B29377" s="21">
        <v>43003</v>
      </c>
      <c r="C29377" s="122" t="s">
        <v>409</v>
      </c>
      <c r="D29377" s="117">
        <v>84.45</v>
      </c>
      <c r="E29377" s="96">
        <v>84.99</v>
      </c>
      <c r="F29377" s="12">
        <v>991063</v>
      </c>
    </row>
    <row r="29378" spans="2:6">
      <c r="B29378" s="21">
        <v>43003</v>
      </c>
      <c r="C29378" s="122" t="s">
        <v>410</v>
      </c>
      <c r="D29378" s="117">
        <v>104.86</v>
      </c>
      <c r="E29378" s="96">
        <v>105.36</v>
      </c>
      <c r="F29378" s="12">
        <v>1865938</v>
      </c>
    </row>
    <row r="29379" spans="2:6">
      <c r="B29379" s="21">
        <v>43003</v>
      </c>
      <c r="C29379" s="122" t="s">
        <v>411</v>
      </c>
      <c r="D29379" s="117">
        <v>213.49</v>
      </c>
      <c r="E29379" s="96">
        <v>214.21</v>
      </c>
      <c r="F29379" s="12">
        <v>530031</v>
      </c>
    </row>
    <row r="29380" spans="2:6">
      <c r="B29380" s="21">
        <v>43003</v>
      </c>
      <c r="C29380" s="122" t="s">
        <v>412</v>
      </c>
      <c r="D29380" s="117">
        <v>89.97</v>
      </c>
      <c r="E29380" s="96">
        <v>91.01</v>
      </c>
      <c r="F29380" s="12">
        <v>2039664</v>
      </c>
    </row>
    <row r="29381" spans="2:6">
      <c r="B29381" s="21">
        <v>43003</v>
      </c>
      <c r="C29381" s="122" t="s">
        <v>413</v>
      </c>
      <c r="D29381" s="117">
        <v>125.6</v>
      </c>
      <c r="E29381" s="96">
        <v>125.12</v>
      </c>
      <c r="F29381" s="12">
        <v>611313</v>
      </c>
    </row>
    <row r="29382" spans="2:6">
      <c r="B29382" s="21">
        <v>43003</v>
      </c>
      <c r="C29382" s="122" t="s">
        <v>414</v>
      </c>
      <c r="D29382" s="117">
        <v>37.11</v>
      </c>
      <c r="E29382" s="96">
        <v>37.31</v>
      </c>
      <c r="F29382" s="12">
        <v>731445</v>
      </c>
    </row>
    <row r="29383" spans="2:6">
      <c r="B29383" s="21">
        <v>43003</v>
      </c>
      <c r="C29383" s="122" t="s">
        <v>415</v>
      </c>
      <c r="D29383" s="117">
        <v>136.47999999999999</v>
      </c>
      <c r="E29383" s="96">
        <v>137.69999999999999</v>
      </c>
      <c r="F29383" s="12">
        <v>1645289</v>
      </c>
    </row>
    <row r="29384" spans="2:6">
      <c r="B29384" s="21">
        <v>43003</v>
      </c>
      <c r="C29384" s="122" t="s">
        <v>416</v>
      </c>
      <c r="D29384" s="117">
        <v>144.66</v>
      </c>
      <c r="E29384" s="96">
        <v>146.66</v>
      </c>
      <c r="F29384" s="12">
        <v>3300925</v>
      </c>
    </row>
    <row r="29385" spans="2:6">
      <c r="B29385" s="21">
        <v>43003</v>
      </c>
      <c r="C29385" s="122" t="s">
        <v>417</v>
      </c>
      <c r="D29385" s="117">
        <v>65</v>
      </c>
      <c r="E29385" s="96">
        <v>63.5</v>
      </c>
      <c r="F29385" s="12">
        <v>13156910</v>
      </c>
    </row>
    <row r="29386" spans="2:6">
      <c r="B29386" s="21">
        <v>43003</v>
      </c>
      <c r="C29386" s="122" t="s">
        <v>418</v>
      </c>
      <c r="D29386" s="117">
        <v>94.56</v>
      </c>
      <c r="E29386" s="96">
        <v>94.95</v>
      </c>
      <c r="F29386" s="12">
        <v>1133175</v>
      </c>
    </row>
    <row r="29387" spans="2:6">
      <c r="B29387" s="21">
        <v>43003</v>
      </c>
      <c r="C29387" s="122" t="s">
        <v>419</v>
      </c>
      <c r="D29387" s="117">
        <v>51.9</v>
      </c>
      <c r="E29387" s="96">
        <v>51.62</v>
      </c>
      <c r="F29387" s="12">
        <v>8178372</v>
      </c>
    </row>
    <row r="29388" spans="2:6">
      <c r="B29388" s="21">
        <v>43003</v>
      </c>
      <c r="C29388" s="122" t="s">
        <v>420</v>
      </c>
      <c r="D29388" s="117">
        <v>70.64</v>
      </c>
      <c r="E29388" s="96">
        <v>68.66</v>
      </c>
      <c r="F29388" s="12">
        <v>1932816</v>
      </c>
    </row>
    <row r="29389" spans="2:6">
      <c r="B29389" s="21">
        <v>43003</v>
      </c>
      <c r="C29389" s="122" t="s">
        <v>421</v>
      </c>
      <c r="D29389" s="117">
        <v>114.57</v>
      </c>
      <c r="E29389" s="96">
        <v>113.88</v>
      </c>
      <c r="F29389" s="12">
        <v>2098535</v>
      </c>
    </row>
    <row r="29390" spans="2:6">
      <c r="B29390" s="21">
        <v>43003</v>
      </c>
      <c r="C29390" s="122" t="s">
        <v>422</v>
      </c>
      <c r="D29390" s="117">
        <v>225.4</v>
      </c>
      <c r="E29390" s="96">
        <v>223.94</v>
      </c>
      <c r="F29390" s="12">
        <v>536956</v>
      </c>
    </row>
    <row r="29391" spans="2:6">
      <c r="B29391" s="21">
        <v>43003</v>
      </c>
      <c r="C29391" s="122" t="s">
        <v>423</v>
      </c>
      <c r="D29391" s="117">
        <v>62.26</v>
      </c>
      <c r="E29391" s="96">
        <v>62.72</v>
      </c>
      <c r="F29391" s="12">
        <v>1061744</v>
      </c>
    </row>
    <row r="29392" spans="2:6">
      <c r="B29392" s="21">
        <v>43003</v>
      </c>
      <c r="C29392" s="122" t="s">
        <v>424</v>
      </c>
      <c r="D29392" s="117">
        <v>431.99</v>
      </c>
      <c r="E29392" s="96">
        <v>438.15</v>
      </c>
      <c r="F29392" s="12">
        <v>834103</v>
      </c>
    </row>
    <row r="29393" spans="2:6">
      <c r="B29393" s="21">
        <v>43003</v>
      </c>
      <c r="C29393" s="122" t="s">
        <v>425</v>
      </c>
      <c r="D29393" s="117">
        <v>14.37</v>
      </c>
      <c r="E29393" s="96">
        <v>14.48</v>
      </c>
      <c r="F29393" s="12">
        <v>11470532</v>
      </c>
    </row>
    <row r="29394" spans="2:6">
      <c r="B29394" s="21">
        <v>43003</v>
      </c>
      <c r="C29394" s="122" t="s">
        <v>426</v>
      </c>
      <c r="D29394" s="117">
        <v>48.75</v>
      </c>
      <c r="E29394" s="96">
        <v>49.11</v>
      </c>
      <c r="F29394" s="12">
        <v>653117</v>
      </c>
    </row>
    <row r="29395" spans="2:6">
      <c r="B29395" s="21">
        <v>43003</v>
      </c>
      <c r="C29395" s="122" t="s">
        <v>427</v>
      </c>
      <c r="D29395" s="117">
        <v>106.73</v>
      </c>
      <c r="E29395" s="96">
        <v>105.76</v>
      </c>
      <c r="F29395" s="12">
        <v>4823640</v>
      </c>
    </row>
    <row r="29396" spans="2:6">
      <c r="B29396" s="21">
        <v>43003</v>
      </c>
      <c r="C29396" s="122" t="s">
        <v>428</v>
      </c>
      <c r="D29396" s="117">
        <v>82.53</v>
      </c>
      <c r="E29396" s="96">
        <v>82.72</v>
      </c>
      <c r="F29396" s="12">
        <v>538838</v>
      </c>
    </row>
    <row r="29397" spans="2:6">
      <c r="B29397" s="21">
        <v>43003</v>
      </c>
      <c r="C29397" s="122" t="s">
        <v>429</v>
      </c>
      <c r="D29397" s="117">
        <v>88.4</v>
      </c>
      <c r="E29397" s="96">
        <v>88.5</v>
      </c>
      <c r="F29397" s="12">
        <v>1272827</v>
      </c>
    </row>
    <row r="29398" spans="2:6">
      <c r="B29398" s="21">
        <v>43003</v>
      </c>
      <c r="C29398" s="122" t="s">
        <v>430</v>
      </c>
      <c r="D29398" s="117">
        <v>77.349999999999994</v>
      </c>
      <c r="E29398" s="96">
        <v>77.2</v>
      </c>
      <c r="F29398" s="12">
        <v>504148</v>
      </c>
    </row>
    <row r="29399" spans="2:6">
      <c r="B29399" s="21">
        <v>43003</v>
      </c>
      <c r="C29399" s="122" t="s">
        <v>431</v>
      </c>
      <c r="D29399" s="117">
        <v>177.49</v>
      </c>
      <c r="E29399" s="96">
        <v>177.67</v>
      </c>
      <c r="F29399" s="12">
        <v>367708</v>
      </c>
    </row>
    <row r="29400" spans="2:6">
      <c r="B29400" s="21">
        <v>43003</v>
      </c>
      <c r="C29400" s="122" t="s">
        <v>432</v>
      </c>
      <c r="D29400" s="117">
        <v>246.21</v>
      </c>
      <c r="E29400" s="96">
        <v>244.26</v>
      </c>
      <c r="F29400" s="12">
        <v>310019</v>
      </c>
    </row>
    <row r="29401" spans="2:6">
      <c r="B29401" s="21">
        <v>43003</v>
      </c>
      <c r="C29401" s="122" t="s">
        <v>433</v>
      </c>
      <c r="D29401" s="117">
        <v>62.69</v>
      </c>
      <c r="E29401" s="96">
        <v>62.86</v>
      </c>
      <c r="F29401" s="12">
        <v>3860682</v>
      </c>
    </row>
    <row r="29402" spans="2:6">
      <c r="B29402" s="21">
        <v>43003</v>
      </c>
      <c r="C29402" s="122" t="s">
        <v>434</v>
      </c>
      <c r="D29402" s="117">
        <v>19.010000000000002</v>
      </c>
      <c r="E29402" s="96">
        <v>19.23</v>
      </c>
      <c r="F29402" s="12">
        <v>7339839</v>
      </c>
    </row>
    <row r="29403" spans="2:6">
      <c r="B29403" s="21">
        <v>43003</v>
      </c>
      <c r="C29403" s="122" t="s">
        <v>435</v>
      </c>
      <c r="D29403" s="117">
        <v>66.27</v>
      </c>
      <c r="E29403" s="96">
        <v>66.540000000000006</v>
      </c>
      <c r="F29403" s="12">
        <v>724000</v>
      </c>
    </row>
    <row r="29404" spans="2:6">
      <c r="B29404" s="21">
        <v>43003</v>
      </c>
      <c r="C29404" s="122" t="s">
        <v>436</v>
      </c>
      <c r="D29404" s="117">
        <v>184.7</v>
      </c>
      <c r="E29404" s="96">
        <v>183.76</v>
      </c>
      <c r="F29404" s="12">
        <v>1375253</v>
      </c>
    </row>
    <row r="29405" spans="2:6">
      <c r="B29405" s="21">
        <v>43003</v>
      </c>
      <c r="C29405" s="122" t="s">
        <v>437</v>
      </c>
      <c r="D29405" s="117">
        <v>142.11000000000001</v>
      </c>
      <c r="E29405" s="96">
        <v>141.46</v>
      </c>
      <c r="F29405" s="12">
        <v>1740075</v>
      </c>
    </row>
    <row r="29406" spans="2:6">
      <c r="B29406" s="21">
        <v>43003</v>
      </c>
      <c r="C29406" s="122" t="s">
        <v>438</v>
      </c>
      <c r="D29406" s="117">
        <v>54.98</v>
      </c>
      <c r="E29406" s="96">
        <v>54.95</v>
      </c>
      <c r="F29406" s="12">
        <v>10242655</v>
      </c>
    </row>
    <row r="29407" spans="2:6">
      <c r="B29407" s="21">
        <v>43003</v>
      </c>
      <c r="C29407" s="122" t="s">
        <v>439</v>
      </c>
      <c r="D29407" s="117">
        <v>55.11</v>
      </c>
      <c r="E29407" s="96">
        <v>56.32</v>
      </c>
      <c r="F29407" s="12">
        <v>1839939</v>
      </c>
    </row>
    <row r="29408" spans="2:6">
      <c r="B29408" s="21">
        <v>43003</v>
      </c>
      <c r="C29408" s="122" t="s">
        <v>440</v>
      </c>
      <c r="D29408" s="117">
        <v>42.36</v>
      </c>
      <c r="E29408" s="96">
        <v>42.5</v>
      </c>
      <c r="F29408" s="12">
        <v>8484910</v>
      </c>
    </row>
    <row r="29409" spans="2:6">
      <c r="B29409" s="21">
        <v>43003</v>
      </c>
      <c r="C29409" s="122" t="s">
        <v>441</v>
      </c>
      <c r="D29409" s="117">
        <v>42.5</v>
      </c>
      <c r="E29409" s="96">
        <v>42.17</v>
      </c>
      <c r="F29409" s="12">
        <v>1704753</v>
      </c>
    </row>
    <row r="29410" spans="2:6">
      <c r="B29410" s="21">
        <v>43003</v>
      </c>
      <c r="C29410" s="122" t="s">
        <v>442</v>
      </c>
      <c r="D29410" s="117">
        <v>347.4</v>
      </c>
      <c r="E29410" s="96">
        <v>352</v>
      </c>
      <c r="F29410" s="12">
        <v>520714</v>
      </c>
    </row>
    <row r="29411" spans="2:6">
      <c r="B29411" s="21">
        <v>43003</v>
      </c>
      <c r="C29411" s="122" t="s">
        <v>443</v>
      </c>
      <c r="D29411" s="117">
        <v>64.39</v>
      </c>
      <c r="E29411" s="96">
        <v>65.69</v>
      </c>
      <c r="F29411" s="12">
        <v>1094451</v>
      </c>
    </row>
    <row r="29412" spans="2:6">
      <c r="B29412" s="21">
        <v>43003</v>
      </c>
      <c r="C29412" s="122" t="s">
        <v>444</v>
      </c>
      <c r="D29412" s="117">
        <v>104.5</v>
      </c>
      <c r="E29412" s="96">
        <v>105.57</v>
      </c>
      <c r="F29412" s="12">
        <v>1374614</v>
      </c>
    </row>
    <row r="29413" spans="2:6">
      <c r="B29413" s="21">
        <v>43003</v>
      </c>
      <c r="C29413" s="122" t="s">
        <v>445</v>
      </c>
      <c r="D29413" s="117">
        <v>69.099999999999994</v>
      </c>
      <c r="E29413" s="96">
        <v>69.650000000000006</v>
      </c>
      <c r="F29413" s="12">
        <v>6914341</v>
      </c>
    </row>
    <row r="29414" spans="2:6">
      <c r="B29414" s="21">
        <v>43003</v>
      </c>
      <c r="C29414" s="122" t="s">
        <v>446</v>
      </c>
      <c r="D29414" s="117">
        <v>100.38</v>
      </c>
      <c r="E29414" s="96">
        <v>101.7</v>
      </c>
      <c r="F29414" s="12">
        <v>693317</v>
      </c>
    </row>
    <row r="29415" spans="2:6">
      <c r="B29415" s="21">
        <v>43003</v>
      </c>
      <c r="C29415" s="122" t="s">
        <v>447</v>
      </c>
      <c r="D29415" s="117">
        <v>149.32</v>
      </c>
      <c r="E29415" s="96">
        <v>149.06</v>
      </c>
      <c r="F29415" s="12">
        <v>746945</v>
      </c>
    </row>
    <row r="29416" spans="2:6">
      <c r="B29416" s="21">
        <v>43003</v>
      </c>
      <c r="C29416" s="122" t="s">
        <v>448</v>
      </c>
      <c r="D29416" s="117">
        <v>86.09</v>
      </c>
      <c r="E29416" s="96">
        <v>86.03</v>
      </c>
      <c r="F29416" s="12">
        <v>819393</v>
      </c>
    </row>
    <row r="29417" spans="2:6">
      <c r="B29417" s="21">
        <v>43003</v>
      </c>
      <c r="C29417" s="122" t="s">
        <v>449</v>
      </c>
      <c r="D29417" s="117">
        <v>80.19</v>
      </c>
      <c r="E29417" s="96">
        <v>79.42</v>
      </c>
      <c r="F29417" s="12">
        <v>616820</v>
      </c>
    </row>
    <row r="29418" spans="2:6">
      <c r="B29418" s="21">
        <v>43003</v>
      </c>
      <c r="C29418" s="122" t="s">
        <v>450</v>
      </c>
      <c r="D29418" s="117">
        <v>48.8</v>
      </c>
      <c r="E29418" s="96">
        <v>49.03</v>
      </c>
      <c r="F29418" s="12">
        <v>4518274</v>
      </c>
    </row>
    <row r="29419" spans="2:6">
      <c r="B29419" s="21">
        <v>43003</v>
      </c>
      <c r="C29419" s="122" t="s">
        <v>451</v>
      </c>
      <c r="D29419" s="117">
        <v>159.02000000000001</v>
      </c>
      <c r="E29419" s="96">
        <v>160.47999999999999</v>
      </c>
      <c r="F29419" s="12">
        <v>933238</v>
      </c>
    </row>
    <row r="29420" spans="2:6">
      <c r="B29420" s="21">
        <v>43003</v>
      </c>
      <c r="C29420" s="122" t="s">
        <v>452</v>
      </c>
      <c r="D29420" s="117">
        <v>156.58000000000001</v>
      </c>
      <c r="E29420" s="96">
        <v>155.52000000000001</v>
      </c>
      <c r="F29420" s="12">
        <v>1018309</v>
      </c>
    </row>
    <row r="29421" spans="2:6">
      <c r="B29421" s="21">
        <v>43003</v>
      </c>
      <c r="C29421" s="122" t="s">
        <v>453</v>
      </c>
      <c r="D29421" s="117">
        <v>70.400000000000006</v>
      </c>
      <c r="E29421" s="96">
        <v>70.73</v>
      </c>
      <c r="F29421" s="12">
        <v>521220</v>
      </c>
    </row>
    <row r="29422" spans="2:6">
      <c r="B29422" s="21">
        <v>43003</v>
      </c>
      <c r="C29422" s="122" t="s">
        <v>454</v>
      </c>
      <c r="D29422" s="117">
        <v>116.11</v>
      </c>
      <c r="E29422" s="96">
        <v>116.88</v>
      </c>
      <c r="F29422" s="12">
        <v>1098637</v>
      </c>
    </row>
    <row r="29423" spans="2:6">
      <c r="B29423" s="21">
        <v>43003</v>
      </c>
      <c r="C29423" s="122" t="s">
        <v>455</v>
      </c>
      <c r="D29423" s="117">
        <v>57.09</v>
      </c>
      <c r="E29423" s="96">
        <v>57.47</v>
      </c>
      <c r="F29423" s="12">
        <v>3832087</v>
      </c>
    </row>
    <row r="29424" spans="2:6">
      <c r="B29424" s="21">
        <v>43003</v>
      </c>
      <c r="C29424" s="122" t="s">
        <v>456</v>
      </c>
      <c r="D29424" s="117">
        <v>95.49</v>
      </c>
      <c r="E29424" s="96">
        <v>94.46</v>
      </c>
      <c r="F29424" s="12">
        <v>1507499</v>
      </c>
    </row>
    <row r="29425" spans="2:6">
      <c r="B29425" s="21">
        <v>43003</v>
      </c>
      <c r="C29425" s="122" t="s">
        <v>457</v>
      </c>
      <c r="D29425" s="117">
        <v>33.42</v>
      </c>
      <c r="E29425" s="96">
        <v>33.159999999999997</v>
      </c>
      <c r="F29425" s="12">
        <v>3625668</v>
      </c>
    </row>
    <row r="29426" spans="2:6">
      <c r="B29426" s="21">
        <v>43003</v>
      </c>
      <c r="C29426" s="122" t="s">
        <v>458</v>
      </c>
      <c r="D29426" s="117">
        <v>201.98</v>
      </c>
      <c r="E29426" s="96">
        <v>200.61</v>
      </c>
      <c r="F29426" s="12">
        <v>628151</v>
      </c>
    </row>
    <row r="29427" spans="2:6">
      <c r="B29427" s="21">
        <v>43003</v>
      </c>
      <c r="C29427" s="122" t="s">
        <v>459</v>
      </c>
      <c r="D29427" s="117">
        <v>151.25</v>
      </c>
      <c r="E29427" s="96">
        <v>150.4</v>
      </c>
      <c r="F29427" s="12">
        <v>732596</v>
      </c>
    </row>
    <row r="29428" spans="2:6">
      <c r="B29428" s="21">
        <v>43003</v>
      </c>
      <c r="C29428" s="122" t="s">
        <v>460</v>
      </c>
      <c r="D29428" s="117">
        <v>102.17</v>
      </c>
      <c r="E29428" s="96">
        <v>99.59</v>
      </c>
      <c r="F29428" s="12">
        <v>2491273</v>
      </c>
    </row>
    <row r="29429" spans="2:6">
      <c r="B29429" s="21">
        <v>43003</v>
      </c>
      <c r="C29429" s="122" t="s">
        <v>461</v>
      </c>
      <c r="D29429" s="117">
        <v>29.35</v>
      </c>
      <c r="E29429" s="96">
        <v>29.56</v>
      </c>
      <c r="F29429" s="12">
        <v>6827273</v>
      </c>
    </row>
    <row r="29430" spans="2:6">
      <c r="B29430" s="21">
        <v>43003</v>
      </c>
      <c r="C29430" s="122" t="s">
        <v>462</v>
      </c>
      <c r="D29430" s="117">
        <v>140.88999999999999</v>
      </c>
      <c r="E29430" s="96">
        <v>140.13999999999999</v>
      </c>
      <c r="F29430" s="12">
        <v>917166</v>
      </c>
    </row>
    <row r="29431" spans="2:6">
      <c r="B29431" s="21">
        <v>43003</v>
      </c>
      <c r="C29431" s="122" t="s">
        <v>463</v>
      </c>
      <c r="D29431" s="117">
        <v>32.86</v>
      </c>
      <c r="E29431" s="96">
        <v>32.85</v>
      </c>
      <c r="F29431" s="12">
        <v>5199196</v>
      </c>
    </row>
    <row r="29432" spans="2:6">
      <c r="B29432" s="21">
        <v>43003</v>
      </c>
      <c r="C29432" s="122" t="s">
        <v>464</v>
      </c>
      <c r="D29432" s="117">
        <v>53.5</v>
      </c>
      <c r="E29432" s="96">
        <v>54.09</v>
      </c>
      <c r="F29432" s="12">
        <v>2370027</v>
      </c>
    </row>
    <row r="29433" spans="2:6">
      <c r="B29433" s="21">
        <v>43003</v>
      </c>
      <c r="C29433" s="122" t="s">
        <v>465</v>
      </c>
      <c r="D29433" s="117">
        <v>38.53</v>
      </c>
      <c r="E29433" s="96">
        <v>39.119999999999997</v>
      </c>
      <c r="F29433" s="12">
        <v>36179101</v>
      </c>
    </row>
    <row r="29434" spans="2:6">
      <c r="B29434" s="21">
        <v>43003</v>
      </c>
      <c r="C29434" s="122" t="s">
        <v>466</v>
      </c>
      <c r="D29434" s="117">
        <v>82.83</v>
      </c>
      <c r="E29434" s="96">
        <v>82.22</v>
      </c>
      <c r="F29434" s="12">
        <v>2207293</v>
      </c>
    </row>
    <row r="29435" spans="2:6">
      <c r="B29435" s="21">
        <v>43003</v>
      </c>
      <c r="C29435" s="122" t="s">
        <v>467</v>
      </c>
      <c r="D29435" s="117">
        <v>260.27999999999997</v>
      </c>
      <c r="E29435" s="96">
        <v>258.22000000000003</v>
      </c>
      <c r="F29435" s="12">
        <v>336549</v>
      </c>
    </row>
    <row r="29436" spans="2:6">
      <c r="B29436" s="21">
        <v>43003</v>
      </c>
      <c r="C29436" s="122" t="s">
        <v>468</v>
      </c>
      <c r="D29436" s="117">
        <v>82.09</v>
      </c>
      <c r="E29436" s="96">
        <v>81.14</v>
      </c>
      <c r="F29436" s="12">
        <v>1261346</v>
      </c>
    </row>
    <row r="29437" spans="2:6">
      <c r="B29437" s="21">
        <v>43003</v>
      </c>
      <c r="C29437" s="122" t="s">
        <v>469</v>
      </c>
      <c r="D29437" s="117">
        <v>58</v>
      </c>
      <c r="E29437" s="96">
        <v>58.55</v>
      </c>
      <c r="F29437" s="12">
        <v>5990386</v>
      </c>
    </row>
    <row r="29438" spans="2:6">
      <c r="B29438" s="21">
        <v>43003</v>
      </c>
      <c r="C29438" s="122" t="s">
        <v>470</v>
      </c>
      <c r="D29438" s="117">
        <v>87.94</v>
      </c>
      <c r="E29438" s="96">
        <v>88.03</v>
      </c>
      <c r="F29438" s="12">
        <v>1579984</v>
      </c>
    </row>
    <row r="29439" spans="2:6">
      <c r="B29439" s="21">
        <v>43003</v>
      </c>
      <c r="C29439" s="122" t="s">
        <v>471</v>
      </c>
      <c r="D29439" s="117">
        <v>72.52</v>
      </c>
      <c r="E29439" s="96">
        <v>73.83</v>
      </c>
      <c r="F29439" s="12">
        <v>5070011</v>
      </c>
    </row>
    <row r="29440" spans="2:6">
      <c r="B29440" s="21">
        <v>43003</v>
      </c>
      <c r="C29440" s="122" t="s">
        <v>472</v>
      </c>
      <c r="D29440" s="117">
        <v>78.5</v>
      </c>
      <c r="E29440" s="96">
        <v>78.92</v>
      </c>
      <c r="F29440" s="12">
        <v>610981</v>
      </c>
    </row>
    <row r="29441" spans="2:6">
      <c r="B29441" s="21">
        <v>43003</v>
      </c>
      <c r="C29441" s="122" t="s">
        <v>473</v>
      </c>
      <c r="D29441" s="117">
        <v>188.72</v>
      </c>
      <c r="E29441" s="96">
        <v>187.32</v>
      </c>
      <c r="F29441" s="12">
        <v>1916083</v>
      </c>
    </row>
    <row r="29442" spans="2:6">
      <c r="B29442" s="21">
        <v>43003</v>
      </c>
      <c r="C29442" s="122" t="s">
        <v>474</v>
      </c>
      <c r="D29442" s="117">
        <v>43.51</v>
      </c>
      <c r="E29442" s="96">
        <v>41.225000000000001</v>
      </c>
      <c r="F29442" s="12">
        <v>8597281</v>
      </c>
    </row>
    <row r="29443" spans="2:6">
      <c r="B29443" s="21">
        <v>43003</v>
      </c>
      <c r="C29443" s="122" t="s">
        <v>475</v>
      </c>
      <c r="D29443" s="117">
        <v>86.59</v>
      </c>
      <c r="E29443" s="96">
        <v>87.32</v>
      </c>
      <c r="F29443" s="12">
        <v>1175062</v>
      </c>
    </row>
    <row r="29444" spans="2:6">
      <c r="B29444" s="21">
        <v>43003</v>
      </c>
      <c r="C29444" s="122" t="s">
        <v>476</v>
      </c>
      <c r="D29444" s="117">
        <v>121.96</v>
      </c>
      <c r="E29444" s="96">
        <v>122.67</v>
      </c>
      <c r="F29444" s="12">
        <v>1136487</v>
      </c>
    </row>
    <row r="29445" spans="2:6">
      <c r="B29445" s="21">
        <v>43003</v>
      </c>
      <c r="C29445" s="122" t="s">
        <v>477</v>
      </c>
      <c r="D29445" s="117">
        <v>61.18</v>
      </c>
      <c r="E29445" s="96">
        <v>62.84</v>
      </c>
      <c r="F29445" s="12">
        <v>2123649</v>
      </c>
    </row>
    <row r="29446" spans="2:6">
      <c r="B29446" s="21">
        <v>43003</v>
      </c>
      <c r="C29446" s="122" t="s">
        <v>478</v>
      </c>
      <c r="D29446" s="117">
        <v>65.44</v>
      </c>
      <c r="E29446" s="96">
        <v>65.650000000000006</v>
      </c>
      <c r="F29446" s="12">
        <v>1515110</v>
      </c>
    </row>
    <row r="29447" spans="2:6">
      <c r="B29447" s="21">
        <v>43003</v>
      </c>
      <c r="C29447" s="122" t="s">
        <v>479</v>
      </c>
      <c r="D29447" s="117">
        <v>66.97</v>
      </c>
      <c r="E29447" s="96">
        <v>65.64</v>
      </c>
      <c r="F29447" s="12">
        <v>3642292</v>
      </c>
    </row>
    <row r="29448" spans="2:6">
      <c r="B29448" s="21">
        <v>43003</v>
      </c>
      <c r="C29448" s="122" t="s">
        <v>480</v>
      </c>
      <c r="D29448" s="117">
        <v>102.76</v>
      </c>
      <c r="E29448" s="96">
        <v>103.22</v>
      </c>
      <c r="F29448" s="12">
        <v>5632976</v>
      </c>
    </row>
    <row r="29449" spans="2:6">
      <c r="B29449" s="21">
        <v>43003</v>
      </c>
      <c r="C29449" s="122" t="s">
        <v>481</v>
      </c>
      <c r="D29449" s="117">
        <v>87.65</v>
      </c>
      <c r="E29449" s="96">
        <v>87.5</v>
      </c>
      <c r="F29449" s="12">
        <v>5625630</v>
      </c>
    </row>
    <row r="29450" spans="2:6">
      <c r="B29450" s="21">
        <v>43003</v>
      </c>
      <c r="C29450" s="122" t="s">
        <v>482</v>
      </c>
      <c r="D29450" s="117">
        <v>53.1</v>
      </c>
      <c r="E29450" s="96">
        <v>53.07</v>
      </c>
      <c r="F29450" s="12">
        <v>631176</v>
      </c>
    </row>
    <row r="29451" spans="2:6">
      <c r="B29451" s="21">
        <v>43003</v>
      </c>
      <c r="C29451" s="122" t="s">
        <v>483</v>
      </c>
      <c r="D29451" s="117">
        <v>15.17</v>
      </c>
      <c r="E29451" s="96">
        <v>15.39</v>
      </c>
      <c r="F29451" s="12">
        <v>3478162</v>
      </c>
    </row>
    <row r="29452" spans="2:6">
      <c r="B29452" s="21">
        <v>43003</v>
      </c>
      <c r="C29452" s="122" t="s">
        <v>484</v>
      </c>
      <c r="D29452" s="117">
        <v>16.53</v>
      </c>
      <c r="E29452" s="96">
        <v>16.739999999999998</v>
      </c>
      <c r="F29452" s="12">
        <v>4676930</v>
      </c>
    </row>
    <row r="29453" spans="2:6">
      <c r="B29453" s="21">
        <v>43003</v>
      </c>
      <c r="C29453" s="122" t="s">
        <v>485</v>
      </c>
      <c r="D29453" s="117">
        <v>58.69</v>
      </c>
      <c r="E29453" s="96">
        <v>59.44</v>
      </c>
      <c r="F29453" s="12">
        <v>4728108</v>
      </c>
    </row>
    <row r="29454" spans="2:6">
      <c r="B29454" s="21">
        <v>43003</v>
      </c>
      <c r="C29454" s="122" t="s">
        <v>486</v>
      </c>
      <c r="D29454" s="117">
        <v>38.049999999999997</v>
      </c>
      <c r="E29454" s="96">
        <v>38.119999999999997</v>
      </c>
      <c r="F29454" s="12">
        <v>1241960</v>
      </c>
    </row>
    <row r="29455" spans="2:6">
      <c r="B29455" s="21">
        <v>43003</v>
      </c>
      <c r="C29455" s="122" t="s">
        <v>487</v>
      </c>
      <c r="D29455" s="117">
        <v>108.91</v>
      </c>
      <c r="E29455" s="96">
        <v>107.89</v>
      </c>
      <c r="F29455" s="12">
        <v>579851</v>
      </c>
    </row>
    <row r="29456" spans="2:6">
      <c r="B29456" s="21">
        <v>43003</v>
      </c>
      <c r="C29456" s="122" t="s">
        <v>488</v>
      </c>
      <c r="D29456" s="117">
        <v>219.64</v>
      </c>
      <c r="E29456" s="96">
        <v>218.89</v>
      </c>
      <c r="F29456" s="12">
        <v>904610</v>
      </c>
    </row>
    <row r="29457" spans="2:6">
      <c r="B29457" s="21">
        <v>43003</v>
      </c>
      <c r="C29457" s="122" t="s">
        <v>489</v>
      </c>
      <c r="D29457" s="117">
        <v>193.27</v>
      </c>
      <c r="E29457" s="96">
        <v>191.75</v>
      </c>
      <c r="F29457" s="12">
        <v>3105892</v>
      </c>
    </row>
    <row r="29458" spans="2:6">
      <c r="B29458" s="21">
        <v>43003</v>
      </c>
      <c r="C29458" s="122" t="s">
        <v>490</v>
      </c>
      <c r="D29458" s="117">
        <v>49.96</v>
      </c>
      <c r="E29458" s="96">
        <v>50.39</v>
      </c>
      <c r="F29458" s="12">
        <v>623806</v>
      </c>
    </row>
    <row r="29459" spans="2:6">
      <c r="B29459" s="21">
        <v>43003</v>
      </c>
      <c r="C29459" s="122" t="s">
        <v>491</v>
      </c>
      <c r="D29459" s="117">
        <v>115.45</v>
      </c>
      <c r="E29459" s="96">
        <v>115.79</v>
      </c>
      <c r="F29459" s="12">
        <v>2782976</v>
      </c>
    </row>
    <row r="29460" spans="2:6">
      <c r="B29460" s="21">
        <v>43003</v>
      </c>
      <c r="C29460" s="122" t="s">
        <v>492</v>
      </c>
      <c r="D29460" s="117">
        <v>118.07</v>
      </c>
      <c r="E29460" s="96">
        <v>118.22</v>
      </c>
      <c r="F29460" s="12">
        <v>2361133</v>
      </c>
    </row>
    <row r="29461" spans="2:6">
      <c r="B29461" s="21">
        <v>43003</v>
      </c>
      <c r="C29461" s="122" t="s">
        <v>493</v>
      </c>
      <c r="D29461" s="117">
        <v>132.72</v>
      </c>
      <c r="E29461" s="96">
        <v>132.21</v>
      </c>
      <c r="F29461" s="12">
        <v>1023859</v>
      </c>
    </row>
    <row r="29462" spans="2:6">
      <c r="B29462" s="21">
        <v>43003</v>
      </c>
      <c r="C29462" s="122" t="s">
        <v>494</v>
      </c>
      <c r="D29462" s="117">
        <v>53.5</v>
      </c>
      <c r="E29462" s="96">
        <v>53.61</v>
      </c>
      <c r="F29462" s="12">
        <v>4482047</v>
      </c>
    </row>
    <row r="29463" spans="2:6">
      <c r="B29463" s="21">
        <v>43003</v>
      </c>
      <c r="C29463" s="122" t="s">
        <v>495</v>
      </c>
      <c r="D29463" s="117">
        <v>114.92</v>
      </c>
      <c r="E29463" s="96">
        <v>114.29</v>
      </c>
      <c r="F29463" s="12">
        <v>3700056</v>
      </c>
    </row>
    <row r="29464" spans="2:6">
      <c r="B29464" s="21">
        <v>43003</v>
      </c>
      <c r="C29464" s="122" t="s">
        <v>496</v>
      </c>
      <c r="D29464" s="117">
        <v>105.5</v>
      </c>
      <c r="E29464" s="96">
        <v>103.02</v>
      </c>
      <c r="F29464" s="12">
        <v>9395348</v>
      </c>
    </row>
    <row r="29465" spans="2:6">
      <c r="B29465" s="21">
        <v>43003</v>
      </c>
      <c r="C29465" s="122" t="s">
        <v>497</v>
      </c>
      <c r="D29465" s="117">
        <v>104.99</v>
      </c>
      <c r="E29465" s="96">
        <v>103.99</v>
      </c>
      <c r="F29465" s="12">
        <v>599688</v>
      </c>
    </row>
    <row r="29466" spans="2:6">
      <c r="B29466" s="21">
        <v>43003</v>
      </c>
      <c r="C29466" s="122" t="s">
        <v>498</v>
      </c>
      <c r="D29466" s="117">
        <v>61.9</v>
      </c>
      <c r="E29466" s="96">
        <v>61.69</v>
      </c>
      <c r="F29466" s="12">
        <v>1632302</v>
      </c>
    </row>
    <row r="29467" spans="2:6">
      <c r="B29467" s="21">
        <v>43003</v>
      </c>
      <c r="C29467" s="122" t="s">
        <v>499</v>
      </c>
      <c r="D29467" s="117">
        <v>27.57</v>
      </c>
      <c r="E29467" s="96">
        <v>27.9</v>
      </c>
      <c r="F29467" s="12">
        <v>3037980</v>
      </c>
    </row>
    <row r="29468" spans="2:6">
      <c r="B29468" s="21">
        <v>43003</v>
      </c>
      <c r="C29468" s="122" t="s">
        <v>500</v>
      </c>
      <c r="D29468" s="117">
        <v>74.63</v>
      </c>
      <c r="E29468" s="96">
        <v>75.12</v>
      </c>
      <c r="F29468" s="12">
        <v>3461014</v>
      </c>
    </row>
    <row r="29469" spans="2:6">
      <c r="B29469" s="21">
        <v>43003</v>
      </c>
      <c r="C29469" s="122" t="s">
        <v>501</v>
      </c>
      <c r="D29469" s="117">
        <v>116.52</v>
      </c>
      <c r="E29469" s="96">
        <v>115.73</v>
      </c>
      <c r="F29469" s="12">
        <v>947748</v>
      </c>
    </row>
    <row r="29470" spans="2:6">
      <c r="B29470" s="21">
        <v>43003</v>
      </c>
      <c r="C29470" s="122" t="s">
        <v>502</v>
      </c>
      <c r="D29470" s="117">
        <v>75.66</v>
      </c>
      <c r="E29470" s="96">
        <v>76.11</v>
      </c>
      <c r="F29470" s="12">
        <v>868962</v>
      </c>
    </row>
    <row r="29471" spans="2:6">
      <c r="B29471" s="21">
        <v>43003</v>
      </c>
      <c r="C29471" s="122" t="s">
        <v>503</v>
      </c>
      <c r="D29471" s="117">
        <v>82.21</v>
      </c>
      <c r="E29471" s="96">
        <v>82.03</v>
      </c>
      <c r="F29471" s="12">
        <v>595946</v>
      </c>
    </row>
    <row r="29472" spans="2:6">
      <c r="B29472" s="21">
        <v>43003</v>
      </c>
      <c r="C29472" s="122" t="s">
        <v>504</v>
      </c>
      <c r="D29472" s="117">
        <v>104.37</v>
      </c>
      <c r="E29472" s="96">
        <v>103.35</v>
      </c>
      <c r="F29472" s="12">
        <v>459991</v>
      </c>
    </row>
    <row r="29473" spans="2:6">
      <c r="B29473" s="21">
        <v>43003</v>
      </c>
      <c r="C29473" s="122" t="s">
        <v>505</v>
      </c>
      <c r="D29473" s="117">
        <v>151.19</v>
      </c>
      <c r="E29473" s="96">
        <v>149.1</v>
      </c>
      <c r="F29473" s="12">
        <v>1741161</v>
      </c>
    </row>
    <row r="29474" spans="2:6">
      <c r="B29474" s="21">
        <v>43003</v>
      </c>
      <c r="C29474" s="122" t="s">
        <v>506</v>
      </c>
      <c r="D29474" s="117">
        <v>66.040000000000006</v>
      </c>
      <c r="E29474" s="96">
        <v>66.62</v>
      </c>
      <c r="F29474" s="12">
        <v>1193809</v>
      </c>
    </row>
    <row r="29475" spans="2:6">
      <c r="B29475" s="21">
        <v>43003</v>
      </c>
      <c r="C29475" s="122" t="s">
        <v>507</v>
      </c>
      <c r="D29475" s="117">
        <v>49.87</v>
      </c>
      <c r="E29475" s="96">
        <v>49.9</v>
      </c>
      <c r="F29475" s="12">
        <v>13698567</v>
      </c>
    </row>
    <row r="29476" spans="2:6">
      <c r="B29476" s="21">
        <v>43003</v>
      </c>
      <c r="C29476" s="122" t="s">
        <v>508</v>
      </c>
      <c r="D29476" s="117">
        <v>181.26</v>
      </c>
      <c r="E29476" s="96">
        <v>180.32</v>
      </c>
      <c r="F29476" s="12">
        <v>392465</v>
      </c>
    </row>
    <row r="29477" spans="2:6">
      <c r="B29477" s="21">
        <v>43003</v>
      </c>
      <c r="C29477" s="122" t="s">
        <v>509</v>
      </c>
      <c r="D29477" s="117">
        <v>78.599999999999994</v>
      </c>
      <c r="E29477" s="96">
        <v>78.959999999999994</v>
      </c>
      <c r="F29477" s="12">
        <v>5709867</v>
      </c>
    </row>
    <row r="29478" spans="2:6">
      <c r="B29478" s="21">
        <v>43003</v>
      </c>
      <c r="C29478" s="122" t="s">
        <v>510</v>
      </c>
      <c r="D29478" s="117">
        <v>86.11</v>
      </c>
      <c r="E29478" s="96">
        <v>86.09</v>
      </c>
      <c r="F29478" s="12">
        <v>2787600</v>
      </c>
    </row>
    <row r="29479" spans="2:6">
      <c r="B29479" s="21">
        <v>43003</v>
      </c>
      <c r="C29479" s="122" t="s">
        <v>511</v>
      </c>
      <c r="D29479" s="117">
        <v>63.5</v>
      </c>
      <c r="E29479" s="96">
        <v>64.239999999999995</v>
      </c>
      <c r="F29479" s="12">
        <v>1536992</v>
      </c>
    </row>
    <row r="29480" spans="2:6">
      <c r="B29480" s="21">
        <v>43003</v>
      </c>
      <c r="C29480" s="122" t="s">
        <v>512</v>
      </c>
      <c r="D29480" s="117">
        <v>54.07</v>
      </c>
      <c r="E29480" s="96">
        <v>54.03</v>
      </c>
      <c r="F29480" s="12">
        <v>11595884</v>
      </c>
    </row>
    <row r="29481" spans="2:6">
      <c r="B29481" s="21">
        <v>43003</v>
      </c>
      <c r="C29481" s="122" t="s">
        <v>513</v>
      </c>
      <c r="D29481" s="117">
        <v>175.05</v>
      </c>
      <c r="E29481" s="96">
        <v>177.29</v>
      </c>
      <c r="F29481" s="12">
        <v>816710</v>
      </c>
    </row>
    <row r="29482" spans="2:6">
      <c r="B29482" s="21">
        <v>43003</v>
      </c>
      <c r="C29482" s="122" t="s">
        <v>514</v>
      </c>
      <c r="D29482" s="117">
        <v>152.4</v>
      </c>
      <c r="E29482" s="96">
        <v>153.52000000000001</v>
      </c>
      <c r="F29482" s="12">
        <v>647485</v>
      </c>
    </row>
    <row r="29483" spans="2:6">
      <c r="B29483" s="21">
        <v>43003</v>
      </c>
      <c r="C29483" s="122" t="s">
        <v>515</v>
      </c>
      <c r="D29483" s="117">
        <v>78.44</v>
      </c>
      <c r="E29483" s="96">
        <v>78.599999999999994</v>
      </c>
      <c r="F29483" s="12">
        <v>1463573</v>
      </c>
    </row>
    <row r="29484" spans="2:6">
      <c r="B29484" s="21">
        <v>43003</v>
      </c>
      <c r="C29484" s="122" t="s">
        <v>516</v>
      </c>
      <c r="D29484" s="117">
        <v>30.09</v>
      </c>
      <c r="E29484" s="96">
        <v>30.59</v>
      </c>
      <c r="F29484" s="12">
        <v>5957350</v>
      </c>
    </row>
    <row r="29485" spans="2:6">
      <c r="B29485" s="21">
        <v>43003</v>
      </c>
      <c r="C29485" s="122" t="s">
        <v>517</v>
      </c>
      <c r="D29485" s="117">
        <v>78.92</v>
      </c>
      <c r="E29485" s="96">
        <v>79.150000000000006</v>
      </c>
      <c r="F29485" s="12">
        <v>8547808</v>
      </c>
    </row>
    <row r="29486" spans="2:6">
      <c r="B29486" s="21">
        <v>43003</v>
      </c>
      <c r="C29486" s="122" t="s">
        <v>518</v>
      </c>
      <c r="D29486" s="117">
        <v>55.38</v>
      </c>
      <c r="E29486" s="96">
        <v>55.21</v>
      </c>
      <c r="F29486" s="12">
        <v>1461395</v>
      </c>
    </row>
    <row r="29487" spans="2:6">
      <c r="B29487" s="21">
        <v>43003</v>
      </c>
      <c r="C29487" s="122" t="s">
        <v>519</v>
      </c>
      <c r="D29487" s="117">
        <v>18.940000000000001</v>
      </c>
      <c r="E29487" s="96">
        <v>19.03</v>
      </c>
      <c r="F29487" s="12">
        <v>2726859</v>
      </c>
    </row>
    <row r="29488" spans="2:6">
      <c r="B29488" s="21">
        <v>43003</v>
      </c>
      <c r="C29488" s="122" t="s">
        <v>520</v>
      </c>
      <c r="D29488" s="117">
        <v>33.57</v>
      </c>
      <c r="E29488" s="96">
        <v>33.81</v>
      </c>
      <c r="F29488" s="12">
        <v>2662937</v>
      </c>
    </row>
    <row r="29489" spans="2:6">
      <c r="B29489" s="21">
        <v>43003</v>
      </c>
      <c r="C29489" s="122" t="s">
        <v>521</v>
      </c>
      <c r="D29489" s="117">
        <v>104.63</v>
      </c>
      <c r="E29489" s="96">
        <v>103.65</v>
      </c>
      <c r="F29489" s="12">
        <v>784225</v>
      </c>
    </row>
    <row r="29490" spans="2:6">
      <c r="B29490" s="21">
        <v>43003</v>
      </c>
      <c r="C29490" s="122" t="s">
        <v>522</v>
      </c>
      <c r="D29490" s="117">
        <v>143.46</v>
      </c>
      <c r="E29490" s="96">
        <v>141.13</v>
      </c>
      <c r="F29490" s="12">
        <v>2193465</v>
      </c>
    </row>
    <row r="29491" spans="2:6">
      <c r="B29491" s="21">
        <v>43003</v>
      </c>
      <c r="C29491" s="122" t="s">
        <v>523</v>
      </c>
      <c r="D29491" s="117">
        <v>111.77</v>
      </c>
      <c r="E29491" s="96">
        <v>114.29</v>
      </c>
      <c r="F29491" s="12">
        <v>1353967</v>
      </c>
    </row>
    <row r="29492" spans="2:6">
      <c r="B29492" s="21">
        <v>43003</v>
      </c>
      <c r="C29492" s="122" t="s">
        <v>524</v>
      </c>
      <c r="D29492" s="117">
        <v>47.43</v>
      </c>
      <c r="E29492" s="96">
        <v>47.7</v>
      </c>
      <c r="F29492" s="12">
        <v>3477596</v>
      </c>
    </row>
    <row r="29493" spans="2:6">
      <c r="B29493" s="21">
        <v>43003</v>
      </c>
      <c r="C29493" s="122" t="s">
        <v>525</v>
      </c>
      <c r="D29493" s="117">
        <v>39.159999999999997</v>
      </c>
      <c r="E29493" s="96">
        <v>39.409999999999997</v>
      </c>
      <c r="F29493" s="12">
        <v>2955819</v>
      </c>
    </row>
    <row r="29494" spans="2:6">
      <c r="B29494" s="21">
        <v>43003</v>
      </c>
      <c r="C29494" s="122" t="s">
        <v>526</v>
      </c>
      <c r="D29494" s="117">
        <v>69.25</v>
      </c>
      <c r="E29494" s="96">
        <v>69.45</v>
      </c>
      <c r="F29494" s="12">
        <v>1990785</v>
      </c>
    </row>
    <row r="29495" spans="2:6">
      <c r="B29495" s="21">
        <v>43003</v>
      </c>
      <c r="C29495" s="122" t="s">
        <v>527</v>
      </c>
      <c r="D29495" s="117">
        <v>80.03</v>
      </c>
      <c r="E29495" s="96">
        <v>80.98</v>
      </c>
      <c r="F29495" s="12">
        <v>10496637</v>
      </c>
    </row>
    <row r="29496" spans="2:6">
      <c r="B29496" s="21">
        <v>43003</v>
      </c>
      <c r="C29496" s="122" t="s">
        <v>528</v>
      </c>
      <c r="D29496" s="117">
        <v>58.28</v>
      </c>
      <c r="E29496" s="96">
        <v>59.16</v>
      </c>
      <c r="F29496" s="12">
        <v>1222306</v>
      </c>
    </row>
    <row r="29497" spans="2:6">
      <c r="B29497" s="21">
        <v>43003</v>
      </c>
      <c r="C29497" s="122" t="s">
        <v>529</v>
      </c>
      <c r="D29497" s="117">
        <v>33</v>
      </c>
      <c r="E29497" s="96">
        <v>33.25</v>
      </c>
      <c r="F29497" s="12">
        <v>1229230</v>
      </c>
    </row>
    <row r="29498" spans="2:6">
      <c r="B29498" s="21">
        <v>43003</v>
      </c>
      <c r="C29498" s="122" t="s">
        <v>530</v>
      </c>
      <c r="D29498" s="117">
        <v>64.63</v>
      </c>
      <c r="E29498" s="96">
        <v>64.459999999999994</v>
      </c>
      <c r="F29498" s="12">
        <v>765652</v>
      </c>
    </row>
    <row r="29499" spans="2:6">
      <c r="B29499" s="21">
        <v>43003</v>
      </c>
      <c r="C29499" s="122" t="s">
        <v>531</v>
      </c>
      <c r="D29499" s="117">
        <v>75.569999999999993</v>
      </c>
      <c r="E29499" s="96">
        <v>73.95</v>
      </c>
      <c r="F29499" s="12">
        <v>3807065</v>
      </c>
    </row>
    <row r="29500" spans="2:6">
      <c r="B29500" s="21">
        <v>43003</v>
      </c>
      <c r="C29500" s="122" t="s">
        <v>532</v>
      </c>
      <c r="D29500" s="117">
        <v>114.39</v>
      </c>
      <c r="E29500" s="96">
        <v>114.37</v>
      </c>
      <c r="F29500" s="12">
        <v>1386717</v>
      </c>
    </row>
    <row r="29501" spans="2:6">
      <c r="B29501" s="21">
        <v>43003</v>
      </c>
      <c r="C29501" s="122" t="s">
        <v>533</v>
      </c>
      <c r="D29501" s="117">
        <v>44.94</v>
      </c>
      <c r="E29501" s="96">
        <v>45.45</v>
      </c>
      <c r="F29501" s="12">
        <v>2240705</v>
      </c>
    </row>
    <row r="29502" spans="2:6">
      <c r="B29502" s="21">
        <v>43003</v>
      </c>
      <c r="C29502" s="122" t="s">
        <v>534</v>
      </c>
      <c r="D29502" s="117">
        <v>64.180000000000007</v>
      </c>
      <c r="E29502" s="96">
        <v>63.67</v>
      </c>
      <c r="F29502" s="12">
        <v>2214327</v>
      </c>
    </row>
    <row r="29503" spans="2:6">
      <c r="B29503" s="21">
        <v>43004</v>
      </c>
      <c r="C29503" s="122" t="s">
        <v>85</v>
      </c>
      <c r="D29503" s="117">
        <v>64.650000000000006</v>
      </c>
      <c r="E29503" s="96">
        <v>64.11</v>
      </c>
      <c r="F29503" s="12">
        <v>1615338</v>
      </c>
    </row>
    <row r="29504" spans="2:6">
      <c r="B29504" s="21">
        <v>43004</v>
      </c>
      <c r="C29504" s="122" t="s">
        <v>86</v>
      </c>
      <c r="D29504" s="117">
        <v>47.84</v>
      </c>
      <c r="E29504" s="96">
        <v>47.58</v>
      </c>
      <c r="F29504" s="12">
        <v>4706004</v>
      </c>
    </row>
    <row r="29505" spans="2:6">
      <c r="B29505" s="21">
        <v>43004</v>
      </c>
      <c r="C29505" s="122" t="s">
        <v>87</v>
      </c>
      <c r="D29505" s="117">
        <v>97.99</v>
      </c>
      <c r="E29505" s="96">
        <v>97.59</v>
      </c>
      <c r="F29505" s="12">
        <v>1175482</v>
      </c>
    </row>
    <row r="29506" spans="2:6">
      <c r="B29506" s="21">
        <v>43004</v>
      </c>
      <c r="C29506" s="122" t="s">
        <v>88</v>
      </c>
      <c r="D29506" s="117">
        <v>151.78</v>
      </c>
      <c r="E29506" s="96">
        <v>153.13999999999999</v>
      </c>
      <c r="F29506" s="12">
        <v>36660045</v>
      </c>
    </row>
    <row r="29507" spans="2:6">
      <c r="B29507" s="21">
        <v>43004</v>
      </c>
      <c r="C29507" s="122" t="s">
        <v>89</v>
      </c>
      <c r="D29507" s="117">
        <v>86.35</v>
      </c>
      <c r="E29507" s="96">
        <v>85.35</v>
      </c>
      <c r="F29507" s="12">
        <v>5862363</v>
      </c>
    </row>
    <row r="29508" spans="2:6">
      <c r="B29508" s="21">
        <v>43004</v>
      </c>
      <c r="C29508" s="122" t="s">
        <v>90</v>
      </c>
      <c r="D29508" s="117">
        <v>81.41</v>
      </c>
      <c r="E29508" s="96">
        <v>82</v>
      </c>
      <c r="F29508" s="12">
        <v>1018543</v>
      </c>
    </row>
    <row r="29509" spans="2:6">
      <c r="B29509" s="21">
        <v>43004</v>
      </c>
      <c r="C29509" s="122" t="s">
        <v>91</v>
      </c>
      <c r="D29509" s="117">
        <v>52.62</v>
      </c>
      <c r="E29509" s="96">
        <v>52.85</v>
      </c>
      <c r="F29509" s="12">
        <v>6960683</v>
      </c>
    </row>
    <row r="29510" spans="2:6">
      <c r="B29510" s="21">
        <v>43004</v>
      </c>
      <c r="C29510" s="122" t="s">
        <v>92</v>
      </c>
      <c r="D29510" s="117">
        <v>138.5</v>
      </c>
      <c r="E29510" s="96">
        <v>136.84</v>
      </c>
      <c r="F29510" s="12">
        <v>2911496</v>
      </c>
    </row>
    <row r="29511" spans="2:6">
      <c r="B29511" s="21">
        <v>43004</v>
      </c>
      <c r="C29511" s="122" t="s">
        <v>93</v>
      </c>
      <c r="D29511" s="117">
        <v>145.5</v>
      </c>
      <c r="E29511" s="96">
        <v>145.4</v>
      </c>
      <c r="F29511" s="12">
        <v>3279994</v>
      </c>
    </row>
    <row r="29512" spans="2:6">
      <c r="B29512" s="21">
        <v>43004</v>
      </c>
      <c r="C29512" s="122" t="s">
        <v>94</v>
      </c>
      <c r="D29512" s="117">
        <v>84.58</v>
      </c>
      <c r="E29512" s="96">
        <v>83.91</v>
      </c>
      <c r="F29512" s="12">
        <v>1281367</v>
      </c>
    </row>
    <row r="29513" spans="2:6">
      <c r="B29513" s="21">
        <v>43004</v>
      </c>
      <c r="C29513" s="122" t="s">
        <v>95</v>
      </c>
      <c r="D29513" s="117">
        <v>43.62</v>
      </c>
      <c r="E29513" s="96">
        <v>43.52</v>
      </c>
      <c r="F29513" s="12">
        <v>2222266</v>
      </c>
    </row>
    <row r="29514" spans="2:6">
      <c r="B29514" s="21">
        <v>43004</v>
      </c>
      <c r="C29514" s="122" t="s">
        <v>96</v>
      </c>
      <c r="D29514" s="117">
        <v>109.15</v>
      </c>
      <c r="E29514" s="96">
        <v>108.27</v>
      </c>
      <c r="F29514" s="12">
        <v>1540187</v>
      </c>
    </row>
    <row r="29515" spans="2:6">
      <c r="B29515" s="21">
        <v>43004</v>
      </c>
      <c r="C29515" s="122" t="s">
        <v>97</v>
      </c>
      <c r="D29515" s="117">
        <v>218.65</v>
      </c>
      <c r="E29515" s="96">
        <v>218.93</v>
      </c>
      <c r="F29515" s="12">
        <v>674068</v>
      </c>
    </row>
    <row r="29516" spans="2:6">
      <c r="B29516" s="21">
        <v>43004</v>
      </c>
      <c r="C29516" s="122" t="s">
        <v>98</v>
      </c>
      <c r="D29516" s="117">
        <v>110.59</v>
      </c>
      <c r="E29516" s="96">
        <v>110.61</v>
      </c>
      <c r="F29516" s="12">
        <v>1590486</v>
      </c>
    </row>
    <row r="29517" spans="2:6">
      <c r="B29517" s="21">
        <v>43004</v>
      </c>
      <c r="C29517" s="122" t="s">
        <v>99</v>
      </c>
      <c r="D29517" s="117">
        <v>59.25</v>
      </c>
      <c r="E29517" s="96">
        <v>59.14</v>
      </c>
      <c r="F29517" s="12">
        <v>1367035</v>
      </c>
    </row>
    <row r="29518" spans="2:6">
      <c r="B29518" s="21">
        <v>43004</v>
      </c>
      <c r="C29518" s="122" t="s">
        <v>100</v>
      </c>
      <c r="D29518" s="117">
        <v>71.05</v>
      </c>
      <c r="E29518" s="96">
        <v>71.19</v>
      </c>
      <c r="F29518" s="12">
        <v>2038850</v>
      </c>
    </row>
    <row r="29519" spans="2:6">
      <c r="B29519" s="21">
        <v>43004</v>
      </c>
      <c r="C29519" s="122" t="s">
        <v>101</v>
      </c>
      <c r="D29519" s="117">
        <v>11.17</v>
      </c>
      <c r="E29519" s="96">
        <v>11.16</v>
      </c>
      <c r="F29519" s="12">
        <v>5684999</v>
      </c>
    </row>
    <row r="29520" spans="2:6">
      <c r="B29520" s="21">
        <v>43004</v>
      </c>
      <c r="C29520" s="122" t="s">
        <v>102</v>
      </c>
      <c r="D29520" s="117">
        <v>152.41999999999999</v>
      </c>
      <c r="E29520" s="96">
        <v>153.46</v>
      </c>
      <c r="F29520" s="12">
        <v>1926177</v>
      </c>
    </row>
    <row r="29521" spans="2:6">
      <c r="B29521" s="21">
        <v>43004</v>
      </c>
      <c r="C29521" s="122" t="s">
        <v>103</v>
      </c>
      <c r="D29521" s="117">
        <v>83.14</v>
      </c>
      <c r="E29521" s="96">
        <v>83.54</v>
      </c>
      <c r="F29521" s="12">
        <v>1464504</v>
      </c>
    </row>
    <row r="29522" spans="2:6">
      <c r="B29522" s="21">
        <v>43004</v>
      </c>
      <c r="C29522" s="122" t="s">
        <v>104</v>
      </c>
      <c r="D29522" s="117">
        <v>212.01</v>
      </c>
      <c r="E29522" s="96">
        <v>209.45</v>
      </c>
      <c r="F29522" s="12">
        <v>3280735</v>
      </c>
    </row>
    <row r="29523" spans="2:6">
      <c r="B29523" s="21">
        <v>43004</v>
      </c>
      <c r="C29523" s="122" t="s">
        <v>105</v>
      </c>
      <c r="D29523" s="117">
        <v>60.8</v>
      </c>
      <c r="E29523" s="96">
        <v>60.47</v>
      </c>
      <c r="F29523" s="12">
        <v>7686610</v>
      </c>
    </row>
    <row r="29524" spans="2:6">
      <c r="B29524" s="21">
        <v>43004</v>
      </c>
      <c r="C29524" s="122" t="s">
        <v>106</v>
      </c>
      <c r="D29524" s="117">
        <v>44.5</v>
      </c>
      <c r="E29524" s="96">
        <v>44.33</v>
      </c>
      <c r="F29524" s="12">
        <v>807647</v>
      </c>
    </row>
    <row r="29525" spans="2:6">
      <c r="B29525" s="21">
        <v>43004</v>
      </c>
      <c r="C29525" s="122" t="s">
        <v>107</v>
      </c>
      <c r="D29525" s="117">
        <v>94.5</v>
      </c>
      <c r="E29525" s="96">
        <v>94.37</v>
      </c>
      <c r="F29525" s="12">
        <v>571851</v>
      </c>
    </row>
    <row r="29526" spans="2:6">
      <c r="B29526" s="21">
        <v>43004</v>
      </c>
      <c r="C29526" s="122" t="s">
        <v>108</v>
      </c>
      <c r="D29526" s="117">
        <v>60.82</v>
      </c>
      <c r="E29526" s="96">
        <v>61.48</v>
      </c>
      <c r="F29526" s="12">
        <v>1183532</v>
      </c>
    </row>
    <row r="29527" spans="2:6">
      <c r="B29527" s="21">
        <v>43004</v>
      </c>
      <c r="C29527" s="122" t="s">
        <v>109</v>
      </c>
      <c r="D29527" s="117">
        <v>48.21</v>
      </c>
      <c r="E29527" s="96">
        <v>47.83</v>
      </c>
      <c r="F29527" s="12">
        <v>1872901</v>
      </c>
    </row>
    <row r="29528" spans="2:6">
      <c r="B29528" s="21">
        <v>43004</v>
      </c>
      <c r="C29528" s="122" t="s">
        <v>110</v>
      </c>
      <c r="D29528" s="117">
        <v>129</v>
      </c>
      <c r="E29528" s="96">
        <v>128.41999999999999</v>
      </c>
      <c r="F29528" s="12">
        <v>1422092</v>
      </c>
    </row>
    <row r="29529" spans="2:6">
      <c r="B29529" s="21">
        <v>43004</v>
      </c>
      <c r="C29529" s="122" t="s">
        <v>111</v>
      </c>
      <c r="D29529" s="117">
        <v>185.61</v>
      </c>
      <c r="E29529" s="96">
        <v>184.2</v>
      </c>
      <c r="F29529" s="12">
        <v>693711</v>
      </c>
    </row>
    <row r="29530" spans="2:6">
      <c r="B29530" s="21">
        <v>43004</v>
      </c>
      <c r="C29530" s="122" t="s">
        <v>112</v>
      </c>
      <c r="D29530" s="117">
        <v>75.5</v>
      </c>
      <c r="E29530" s="96">
        <v>74.959999999999994</v>
      </c>
      <c r="F29530" s="12">
        <v>1281539</v>
      </c>
    </row>
    <row r="29531" spans="2:6">
      <c r="B29531" s="21">
        <v>43004</v>
      </c>
      <c r="C29531" s="122" t="s">
        <v>113</v>
      </c>
      <c r="D29531" s="117">
        <v>90.9</v>
      </c>
      <c r="E29531" s="96">
        <v>90.73</v>
      </c>
      <c r="F29531" s="12">
        <v>1652646</v>
      </c>
    </row>
    <row r="29532" spans="2:6">
      <c r="B29532" s="21">
        <v>43004</v>
      </c>
      <c r="C29532" s="122" t="s">
        <v>114</v>
      </c>
      <c r="D29532" s="117">
        <v>84.75</v>
      </c>
      <c r="E29532" s="96">
        <v>85.35</v>
      </c>
      <c r="F29532" s="12">
        <v>518934</v>
      </c>
    </row>
    <row r="29533" spans="2:6">
      <c r="B29533" s="21">
        <v>43004</v>
      </c>
      <c r="C29533" s="122" t="s">
        <v>115</v>
      </c>
      <c r="D29533" s="117">
        <v>143.85</v>
      </c>
      <c r="E29533" s="96">
        <v>139.69999999999999</v>
      </c>
      <c r="F29533" s="12">
        <v>1470072</v>
      </c>
    </row>
    <row r="29534" spans="2:6">
      <c r="B29534" s="21">
        <v>43004</v>
      </c>
      <c r="C29534" s="122" t="s">
        <v>116</v>
      </c>
      <c r="D29534" s="117">
        <v>46.56</v>
      </c>
      <c r="E29534" s="96">
        <v>45.92</v>
      </c>
      <c r="F29534" s="12">
        <v>11086582</v>
      </c>
    </row>
    <row r="29535" spans="2:6">
      <c r="B29535" s="21">
        <v>43004</v>
      </c>
      <c r="C29535" s="122" t="s">
        <v>117</v>
      </c>
      <c r="D29535" s="117">
        <v>12.85</v>
      </c>
      <c r="E29535" s="96">
        <v>12.45</v>
      </c>
      <c r="F29535" s="12">
        <v>68302025</v>
      </c>
    </row>
    <row r="29536" spans="2:6">
      <c r="B29536" s="21">
        <v>43004</v>
      </c>
      <c r="C29536" s="122" t="s">
        <v>118</v>
      </c>
      <c r="D29536" s="117">
        <v>65.13</v>
      </c>
      <c r="E29536" s="96">
        <v>65.42</v>
      </c>
      <c r="F29536" s="12">
        <v>1197492</v>
      </c>
    </row>
    <row r="29537" spans="2:6">
      <c r="B29537" s="21">
        <v>43004</v>
      </c>
      <c r="C29537" s="122" t="s">
        <v>119</v>
      </c>
      <c r="D29537" s="117">
        <v>187.01</v>
      </c>
      <c r="E29537" s="96">
        <v>185.79</v>
      </c>
      <c r="F29537" s="12">
        <v>232810</v>
      </c>
    </row>
    <row r="29538" spans="2:6">
      <c r="B29538" s="21">
        <v>43004</v>
      </c>
      <c r="C29538" s="122" t="s">
        <v>120</v>
      </c>
      <c r="D29538" s="117">
        <v>186.51</v>
      </c>
      <c r="E29538" s="96">
        <v>185.6</v>
      </c>
      <c r="F29538" s="12">
        <v>2307852</v>
      </c>
    </row>
    <row r="29539" spans="2:6">
      <c r="B29539" s="21">
        <v>43004</v>
      </c>
      <c r="C29539" s="122" t="s">
        <v>121</v>
      </c>
      <c r="D29539" s="117">
        <v>143.53</v>
      </c>
      <c r="E29539" s="96">
        <v>144.35</v>
      </c>
      <c r="F29539" s="12">
        <v>997206</v>
      </c>
    </row>
    <row r="29540" spans="2:6">
      <c r="B29540" s="21">
        <v>43004</v>
      </c>
      <c r="C29540" s="122" t="s">
        <v>122</v>
      </c>
      <c r="D29540" s="117">
        <v>137.4</v>
      </c>
      <c r="E29540" s="96">
        <v>136.41999999999999</v>
      </c>
      <c r="F29540" s="12">
        <v>2752279</v>
      </c>
    </row>
    <row r="29541" spans="2:6">
      <c r="B29541" s="21">
        <v>43004</v>
      </c>
      <c r="C29541" s="122" t="s">
        <v>123</v>
      </c>
      <c r="D29541" s="117">
        <v>945.49</v>
      </c>
      <c r="E29541" s="96">
        <v>938.6</v>
      </c>
      <c r="F29541" s="12">
        <v>3564848</v>
      </c>
    </row>
    <row r="29542" spans="2:6">
      <c r="B29542" s="21">
        <v>43004</v>
      </c>
      <c r="C29542" s="122" t="s">
        <v>124</v>
      </c>
      <c r="D29542" s="117">
        <v>105.12</v>
      </c>
      <c r="E29542" s="96">
        <v>103.76</v>
      </c>
      <c r="F29542" s="12">
        <v>1116501</v>
      </c>
    </row>
    <row r="29543" spans="2:6">
      <c r="B29543" s="21">
        <v>43004</v>
      </c>
      <c r="C29543" s="122" t="s">
        <v>125</v>
      </c>
      <c r="D29543" s="117">
        <v>121</v>
      </c>
      <c r="E29543" s="96">
        <v>120.67</v>
      </c>
      <c r="F29543" s="12">
        <v>411906</v>
      </c>
    </row>
    <row r="29544" spans="2:6">
      <c r="B29544" s="21">
        <v>43004</v>
      </c>
      <c r="C29544" s="122" t="s">
        <v>126</v>
      </c>
      <c r="D29544" s="117">
        <v>182.25</v>
      </c>
      <c r="E29544" s="96">
        <v>184.28</v>
      </c>
      <c r="F29544" s="12">
        <v>1819655</v>
      </c>
    </row>
    <row r="29545" spans="2:6">
      <c r="B29545" s="21">
        <v>43004</v>
      </c>
      <c r="C29545" s="122" t="s">
        <v>127</v>
      </c>
      <c r="D29545" s="117">
        <v>146.04</v>
      </c>
      <c r="E29545" s="96">
        <v>146.28</v>
      </c>
      <c r="F29545" s="12">
        <v>1486009</v>
      </c>
    </row>
    <row r="29546" spans="2:6">
      <c r="B29546" s="21">
        <v>43004</v>
      </c>
      <c r="C29546" s="122" t="s">
        <v>128</v>
      </c>
      <c r="D29546" s="117">
        <v>59.02</v>
      </c>
      <c r="E29546" s="96">
        <v>59.08</v>
      </c>
      <c r="F29546" s="12">
        <v>559959</v>
      </c>
    </row>
    <row r="29547" spans="2:6">
      <c r="B29547" s="21">
        <v>43004</v>
      </c>
      <c r="C29547" s="122" t="s">
        <v>129</v>
      </c>
      <c r="D29547" s="117">
        <v>44.71</v>
      </c>
      <c r="E29547" s="96">
        <v>45.96</v>
      </c>
      <c r="F29547" s="12">
        <v>4365457</v>
      </c>
    </row>
    <row r="29548" spans="2:6">
      <c r="B29548" s="21">
        <v>43004</v>
      </c>
      <c r="C29548" s="122" t="s">
        <v>130</v>
      </c>
      <c r="D29548" s="117">
        <v>49.39</v>
      </c>
      <c r="E29548" s="96">
        <v>49.88</v>
      </c>
      <c r="F29548" s="12">
        <v>5095093</v>
      </c>
    </row>
    <row r="29549" spans="2:6">
      <c r="B29549" s="21">
        <v>43004</v>
      </c>
      <c r="C29549" s="122" t="s">
        <v>131</v>
      </c>
      <c r="D29549" s="117">
        <v>151.77000000000001</v>
      </c>
      <c r="E29549" s="96">
        <v>150.97999999999999</v>
      </c>
      <c r="F29549" s="12">
        <v>698144</v>
      </c>
    </row>
    <row r="29550" spans="2:6">
      <c r="B29550" s="21">
        <v>43004</v>
      </c>
      <c r="C29550" s="122" t="s">
        <v>132</v>
      </c>
      <c r="D29550" s="117">
        <v>82.05</v>
      </c>
      <c r="E29550" s="96">
        <v>81.62</v>
      </c>
      <c r="F29550" s="12">
        <v>868281</v>
      </c>
    </row>
    <row r="29551" spans="2:6">
      <c r="B29551" s="21">
        <v>43004</v>
      </c>
      <c r="C29551" s="122" t="s">
        <v>133</v>
      </c>
      <c r="D29551" s="117">
        <v>118.89</v>
      </c>
      <c r="E29551" s="96">
        <v>119.16</v>
      </c>
      <c r="F29551" s="12">
        <v>479235</v>
      </c>
    </row>
    <row r="29552" spans="2:6">
      <c r="B29552" s="21">
        <v>43004</v>
      </c>
      <c r="C29552" s="122" t="s">
        <v>134</v>
      </c>
      <c r="D29552" s="117">
        <v>62.53</v>
      </c>
      <c r="E29552" s="96">
        <v>61.76</v>
      </c>
      <c r="F29552" s="12">
        <v>5637929</v>
      </c>
    </row>
    <row r="29553" spans="2:6">
      <c r="B29553" s="21">
        <v>43004</v>
      </c>
      <c r="C29553" s="122" t="s">
        <v>135</v>
      </c>
      <c r="D29553" s="117">
        <v>179.33</v>
      </c>
      <c r="E29553" s="96">
        <v>179.1</v>
      </c>
      <c r="F29553" s="12">
        <v>1053414</v>
      </c>
    </row>
    <row r="29554" spans="2:6">
      <c r="B29554" s="21">
        <v>43004</v>
      </c>
      <c r="C29554" s="122" t="s">
        <v>136</v>
      </c>
      <c r="D29554" s="117">
        <v>237.88</v>
      </c>
      <c r="E29554" s="96">
        <v>237.27</v>
      </c>
      <c r="F29554" s="12">
        <v>3900972</v>
      </c>
    </row>
    <row r="29555" spans="2:6">
      <c r="B29555" s="21">
        <v>43004</v>
      </c>
      <c r="C29555" s="122" t="s">
        <v>137</v>
      </c>
      <c r="D29555" s="117">
        <v>98.88</v>
      </c>
      <c r="E29555" s="96">
        <v>98.61</v>
      </c>
      <c r="F29555" s="12">
        <v>580916</v>
      </c>
    </row>
    <row r="29556" spans="2:6">
      <c r="B29556" s="21">
        <v>43004</v>
      </c>
      <c r="C29556" s="122" t="s">
        <v>138</v>
      </c>
      <c r="D29556" s="117">
        <v>82.41</v>
      </c>
      <c r="E29556" s="96">
        <v>82.28</v>
      </c>
      <c r="F29556" s="12">
        <v>777202</v>
      </c>
    </row>
    <row r="29557" spans="2:6">
      <c r="B29557" s="21">
        <v>43004</v>
      </c>
      <c r="C29557" s="122" t="s">
        <v>139</v>
      </c>
      <c r="D29557" s="117">
        <v>88.47</v>
      </c>
      <c r="E29557" s="96">
        <v>88.69</v>
      </c>
      <c r="F29557" s="12">
        <v>2197846</v>
      </c>
    </row>
    <row r="29558" spans="2:6">
      <c r="B29558" s="21">
        <v>43004</v>
      </c>
      <c r="C29558" s="122" t="s">
        <v>140</v>
      </c>
      <c r="D29558" s="117">
        <v>165.44</v>
      </c>
      <c r="E29558" s="96">
        <v>165.03</v>
      </c>
      <c r="F29558" s="12">
        <v>389243</v>
      </c>
    </row>
    <row r="29559" spans="2:6">
      <c r="B29559" s="21">
        <v>43004</v>
      </c>
      <c r="C29559" s="122" t="s">
        <v>141</v>
      </c>
      <c r="D29559" s="117">
        <v>585.87</v>
      </c>
      <c r="E29559" s="96">
        <v>587.13</v>
      </c>
      <c r="F29559" s="12">
        <v>408957</v>
      </c>
    </row>
    <row r="29560" spans="2:6">
      <c r="B29560" s="21">
        <v>43004</v>
      </c>
      <c r="C29560" s="122" t="s">
        <v>142</v>
      </c>
      <c r="D29560" s="117">
        <v>254.6</v>
      </c>
      <c r="E29560" s="96">
        <v>253.7</v>
      </c>
      <c r="F29560" s="12">
        <v>2173606</v>
      </c>
    </row>
    <row r="29561" spans="2:6">
      <c r="B29561" s="21">
        <v>43004</v>
      </c>
      <c r="C29561" s="122" t="s">
        <v>143</v>
      </c>
      <c r="D29561" s="117">
        <v>24.83</v>
      </c>
      <c r="E29561" s="96">
        <v>24.81</v>
      </c>
      <c r="F29561" s="12">
        <v>53012735</v>
      </c>
    </row>
    <row r="29562" spans="2:6">
      <c r="B29562" s="21">
        <v>43004</v>
      </c>
      <c r="C29562" s="122" t="s">
        <v>144</v>
      </c>
      <c r="D29562" s="117">
        <v>62.86</v>
      </c>
      <c r="E29562" s="96">
        <v>62.52</v>
      </c>
      <c r="F29562" s="12">
        <v>1302183</v>
      </c>
    </row>
    <row r="29563" spans="2:6">
      <c r="B29563" s="21">
        <v>43004</v>
      </c>
      <c r="C29563" s="122" t="s">
        <v>145</v>
      </c>
      <c r="D29563" s="117">
        <v>45.33</v>
      </c>
      <c r="E29563" s="96">
        <v>45.19</v>
      </c>
      <c r="F29563" s="12">
        <v>2815987</v>
      </c>
    </row>
    <row r="29564" spans="2:6">
      <c r="B29564" s="21">
        <v>43004</v>
      </c>
      <c r="C29564" s="122" t="s">
        <v>146</v>
      </c>
      <c r="D29564" s="117">
        <v>54.2</v>
      </c>
      <c r="E29564" s="96">
        <v>54.64</v>
      </c>
      <c r="F29564" s="12">
        <v>3339055</v>
      </c>
    </row>
    <row r="29565" spans="2:6">
      <c r="B29565" s="21">
        <v>43004</v>
      </c>
      <c r="C29565" s="122" t="s">
        <v>147</v>
      </c>
      <c r="D29565" s="117">
        <v>318.51</v>
      </c>
      <c r="E29565" s="96">
        <v>318.8</v>
      </c>
      <c r="F29565" s="12">
        <v>463776</v>
      </c>
    </row>
    <row r="29566" spans="2:6">
      <c r="B29566" s="21">
        <v>43004</v>
      </c>
      <c r="C29566" s="122" t="s">
        <v>148</v>
      </c>
      <c r="D29566" s="117">
        <v>194.06</v>
      </c>
      <c r="E29566" s="96">
        <v>194.32</v>
      </c>
      <c r="F29566" s="12">
        <v>991200</v>
      </c>
    </row>
    <row r="29567" spans="2:6">
      <c r="B29567" s="21">
        <v>43004</v>
      </c>
      <c r="C29567" s="122" t="s">
        <v>149</v>
      </c>
      <c r="D29567" s="117">
        <v>43.55</v>
      </c>
      <c r="E29567" s="96">
        <v>43.5</v>
      </c>
      <c r="F29567" s="12">
        <v>1816348</v>
      </c>
    </row>
    <row r="29568" spans="2:6">
      <c r="B29568" s="21">
        <v>43004</v>
      </c>
      <c r="C29568" s="122" t="s">
        <v>150</v>
      </c>
      <c r="D29568" s="117">
        <v>37.340000000000003</v>
      </c>
      <c r="E29568" s="96">
        <v>37.04</v>
      </c>
      <c r="F29568" s="12">
        <v>2629118</v>
      </c>
    </row>
    <row r="29569" spans="2:6">
      <c r="B29569" s="21">
        <v>43004</v>
      </c>
      <c r="C29569" s="122" t="s">
        <v>151</v>
      </c>
      <c r="D29569" s="117">
        <v>318.20999999999998</v>
      </c>
      <c r="E29569" s="96">
        <v>317.06</v>
      </c>
      <c r="F29569" s="12">
        <v>944261</v>
      </c>
    </row>
    <row r="29570" spans="2:6">
      <c r="B29570" s="21">
        <v>43004</v>
      </c>
      <c r="C29570" s="122" t="s">
        <v>152</v>
      </c>
      <c r="D29570" s="117">
        <v>52.37</v>
      </c>
      <c r="E29570" s="96">
        <v>52.12</v>
      </c>
      <c r="F29570" s="12">
        <v>2098545</v>
      </c>
    </row>
    <row r="29571" spans="2:6">
      <c r="B29571" s="21">
        <v>43004</v>
      </c>
      <c r="C29571" s="122" t="s">
        <v>153</v>
      </c>
      <c r="D29571" s="117">
        <v>438.66</v>
      </c>
      <c r="E29571" s="96">
        <v>434.4</v>
      </c>
      <c r="F29571" s="12">
        <v>308425</v>
      </c>
    </row>
    <row r="29572" spans="2:6">
      <c r="B29572" s="21">
        <v>43004</v>
      </c>
      <c r="C29572" s="122" t="s">
        <v>154</v>
      </c>
      <c r="D29572" s="117">
        <v>40.909999999999997</v>
      </c>
      <c r="E29572" s="96">
        <v>40.97</v>
      </c>
      <c r="F29572" s="12">
        <v>1713490</v>
      </c>
    </row>
    <row r="29573" spans="2:6">
      <c r="B29573" s="21">
        <v>43004</v>
      </c>
      <c r="C29573" s="122" t="s">
        <v>155</v>
      </c>
      <c r="D29573" s="117">
        <v>63.12</v>
      </c>
      <c r="E29573" s="96">
        <v>62.93</v>
      </c>
      <c r="F29573" s="12">
        <v>3497913</v>
      </c>
    </row>
    <row r="29574" spans="2:6">
      <c r="B29574" s="21">
        <v>43004</v>
      </c>
      <c r="C29574" s="122" t="s">
        <v>156</v>
      </c>
      <c r="D29574" s="117">
        <v>28.8</v>
      </c>
      <c r="E29574" s="96">
        <v>28.68</v>
      </c>
      <c r="F29574" s="12">
        <v>3104299</v>
      </c>
    </row>
    <row r="29575" spans="2:6">
      <c r="B29575" s="21">
        <v>43004</v>
      </c>
      <c r="C29575" s="122" t="s">
        <v>157</v>
      </c>
      <c r="D29575" s="117">
        <v>50.61</v>
      </c>
      <c r="E29575" s="96">
        <v>50.85</v>
      </c>
      <c r="F29575" s="12">
        <v>1214330</v>
      </c>
    </row>
    <row r="29576" spans="2:6">
      <c r="B29576" s="21">
        <v>43004</v>
      </c>
      <c r="C29576" s="122" t="s">
        <v>158</v>
      </c>
      <c r="D29576" s="117">
        <v>122.69</v>
      </c>
      <c r="E29576" s="96">
        <v>123.75</v>
      </c>
      <c r="F29576" s="12">
        <v>612899</v>
      </c>
    </row>
    <row r="29577" spans="2:6">
      <c r="B29577" s="21">
        <v>43004</v>
      </c>
      <c r="C29577" s="122" t="s">
        <v>159</v>
      </c>
      <c r="D29577" s="117">
        <v>70.849999999999994</v>
      </c>
      <c r="E29577" s="96">
        <v>70.94</v>
      </c>
      <c r="F29577" s="12">
        <v>11553776</v>
      </c>
    </row>
    <row r="29578" spans="2:6">
      <c r="B29578" s="21">
        <v>43004</v>
      </c>
      <c r="C29578" s="122" t="s">
        <v>160</v>
      </c>
      <c r="D29578" s="117">
        <v>33.11</v>
      </c>
      <c r="E29578" s="96">
        <v>33.159999999999997</v>
      </c>
      <c r="F29578" s="12">
        <v>1838738</v>
      </c>
    </row>
    <row r="29579" spans="2:6">
      <c r="B29579" s="21">
        <v>43004</v>
      </c>
      <c r="C29579" s="122" t="s">
        <v>161</v>
      </c>
      <c r="D29579" s="117">
        <v>33.549999999999997</v>
      </c>
      <c r="E29579" s="96">
        <v>33.36</v>
      </c>
      <c r="F29579" s="12">
        <v>3595876</v>
      </c>
    </row>
    <row r="29580" spans="2:6">
      <c r="B29580" s="21">
        <v>43004</v>
      </c>
      <c r="C29580" s="122" t="s">
        <v>162</v>
      </c>
      <c r="D29580" s="117">
        <v>67.430000000000007</v>
      </c>
      <c r="E29580" s="96">
        <v>67.819999999999993</v>
      </c>
      <c r="F29580" s="12">
        <v>1358569</v>
      </c>
    </row>
    <row r="29581" spans="2:6">
      <c r="B29581" s="21">
        <v>43004</v>
      </c>
      <c r="C29581" s="122" t="s">
        <v>163</v>
      </c>
      <c r="D29581" s="117">
        <v>124.7</v>
      </c>
      <c r="E29581" s="96">
        <v>124.51</v>
      </c>
      <c r="F29581" s="12">
        <v>2302141</v>
      </c>
    </row>
    <row r="29582" spans="2:6">
      <c r="B29582" s="21">
        <v>43004</v>
      </c>
      <c r="C29582" s="122" t="s">
        <v>164</v>
      </c>
      <c r="D29582" s="117">
        <v>142.86000000000001</v>
      </c>
      <c r="E29582" s="96">
        <v>141.61000000000001</v>
      </c>
      <c r="F29582" s="12">
        <v>1635078</v>
      </c>
    </row>
    <row r="29583" spans="2:6">
      <c r="B29583" s="21">
        <v>43004</v>
      </c>
      <c r="C29583" s="122" t="s">
        <v>165</v>
      </c>
      <c r="D29583" s="117">
        <v>37.44</v>
      </c>
      <c r="E29583" s="96">
        <v>37.72</v>
      </c>
      <c r="F29583" s="12">
        <v>1272583</v>
      </c>
    </row>
    <row r="29584" spans="2:6">
      <c r="B29584" s="21">
        <v>43004</v>
      </c>
      <c r="C29584" s="122" t="s">
        <v>166</v>
      </c>
      <c r="D29584" s="117">
        <v>106.31</v>
      </c>
      <c r="E29584" s="96">
        <v>104.71</v>
      </c>
      <c r="F29584" s="12">
        <v>846367</v>
      </c>
    </row>
    <row r="29585" spans="2:6">
      <c r="B29585" s="21">
        <v>43004</v>
      </c>
      <c r="C29585" s="122" t="s">
        <v>167</v>
      </c>
      <c r="D29585" s="117">
        <v>60</v>
      </c>
      <c r="E29585" s="96">
        <v>58</v>
      </c>
      <c r="F29585" s="12">
        <v>3754810</v>
      </c>
    </row>
    <row r="29586" spans="2:6">
      <c r="B29586" s="21">
        <v>43004</v>
      </c>
      <c r="C29586" s="122" t="s">
        <v>168</v>
      </c>
      <c r="D29586" s="117">
        <v>100.29</v>
      </c>
      <c r="E29586" s="96">
        <v>99.57</v>
      </c>
      <c r="F29586" s="12">
        <v>2275325</v>
      </c>
    </row>
    <row r="29587" spans="2:6">
      <c r="B29587" s="21">
        <v>43004</v>
      </c>
      <c r="C29587" s="122" t="s">
        <v>169</v>
      </c>
      <c r="D29587" s="117">
        <v>64.959999999999994</v>
      </c>
      <c r="E29587" s="96">
        <v>65.319999999999993</v>
      </c>
      <c r="F29587" s="12">
        <v>6144255</v>
      </c>
    </row>
    <row r="29588" spans="2:6">
      <c r="B29588" s="21">
        <v>43004</v>
      </c>
      <c r="C29588" s="122" t="s">
        <v>170</v>
      </c>
      <c r="D29588" s="117">
        <v>145.03</v>
      </c>
      <c r="E29588" s="96">
        <v>143.63</v>
      </c>
      <c r="F29588" s="12">
        <v>3271426</v>
      </c>
    </row>
    <row r="29589" spans="2:6">
      <c r="B29589" s="21">
        <v>43004</v>
      </c>
      <c r="C29589" s="122" t="s">
        <v>171</v>
      </c>
      <c r="D29589" s="117">
        <v>69.510000000000005</v>
      </c>
      <c r="E29589" s="96">
        <v>69.87</v>
      </c>
      <c r="F29589" s="12">
        <v>2427370</v>
      </c>
    </row>
    <row r="29590" spans="2:6">
      <c r="B29590" s="21">
        <v>43004</v>
      </c>
      <c r="C29590" s="122" t="s">
        <v>172</v>
      </c>
      <c r="D29590" s="117">
        <v>35.78</v>
      </c>
      <c r="E29590" s="96">
        <v>34.880000000000003</v>
      </c>
      <c r="F29590" s="12">
        <v>5100139</v>
      </c>
    </row>
    <row r="29591" spans="2:6">
      <c r="B29591" s="21">
        <v>43004</v>
      </c>
      <c r="C29591" s="122" t="s">
        <v>173</v>
      </c>
      <c r="D29591" s="117">
        <v>36.54</v>
      </c>
      <c r="E29591" s="96">
        <v>36.82</v>
      </c>
      <c r="F29591" s="12">
        <v>4180510</v>
      </c>
    </row>
    <row r="29592" spans="2:6">
      <c r="B29592" s="21">
        <v>43004</v>
      </c>
      <c r="C29592" s="122" t="s">
        <v>174</v>
      </c>
      <c r="D29592" s="117">
        <v>48.5</v>
      </c>
      <c r="E29592" s="96">
        <v>48.74</v>
      </c>
      <c r="F29592" s="12">
        <v>955428</v>
      </c>
    </row>
    <row r="29593" spans="2:6">
      <c r="B29593" s="21">
        <v>43004</v>
      </c>
      <c r="C29593" s="122" t="s">
        <v>175</v>
      </c>
      <c r="D29593" s="117">
        <v>4.33</v>
      </c>
      <c r="E29593" s="96">
        <v>4.37</v>
      </c>
      <c r="F29593" s="12">
        <v>29942642</v>
      </c>
    </row>
    <row r="29594" spans="2:6">
      <c r="B29594" s="21">
        <v>43004</v>
      </c>
      <c r="C29594" s="122" t="s">
        <v>176</v>
      </c>
      <c r="D29594" s="117">
        <v>74</v>
      </c>
      <c r="E29594" s="96">
        <v>74.89</v>
      </c>
      <c r="F29594" s="12">
        <v>1945349</v>
      </c>
    </row>
    <row r="29595" spans="2:6">
      <c r="B29595" s="21">
        <v>43004</v>
      </c>
      <c r="C29595" s="122" t="s">
        <v>177</v>
      </c>
      <c r="D29595" s="117">
        <v>359.51</v>
      </c>
      <c r="E29595" s="96">
        <v>359.04</v>
      </c>
      <c r="F29595" s="12">
        <v>2090921</v>
      </c>
    </row>
    <row r="29596" spans="2:6">
      <c r="B29596" s="21">
        <v>43004</v>
      </c>
      <c r="C29596" s="122" t="s">
        <v>178</v>
      </c>
      <c r="D29596" s="117">
        <v>182.28</v>
      </c>
      <c r="E29596" s="96">
        <v>183.64</v>
      </c>
      <c r="F29596" s="12">
        <v>1127249</v>
      </c>
    </row>
    <row r="29597" spans="2:6">
      <c r="B29597" s="21">
        <v>43004</v>
      </c>
      <c r="C29597" s="122" t="s">
        <v>179</v>
      </c>
      <c r="D29597" s="117">
        <v>76.31</v>
      </c>
      <c r="E29597" s="96">
        <v>76.17</v>
      </c>
      <c r="F29597" s="12">
        <v>414223</v>
      </c>
    </row>
    <row r="29598" spans="2:6">
      <c r="B29598" s="21">
        <v>43004</v>
      </c>
      <c r="C29598" s="122" t="s">
        <v>180</v>
      </c>
      <c r="D29598" s="117">
        <v>73</v>
      </c>
      <c r="E29598" s="96">
        <v>73.39</v>
      </c>
      <c r="F29598" s="12">
        <v>3307019</v>
      </c>
    </row>
    <row r="29599" spans="2:6">
      <c r="B29599" s="21">
        <v>43004</v>
      </c>
      <c r="C29599" s="122" t="s">
        <v>181</v>
      </c>
      <c r="D29599" s="117">
        <v>131.02000000000001</v>
      </c>
      <c r="E29599" s="96">
        <v>131.30000000000001</v>
      </c>
      <c r="F29599" s="12">
        <v>643825</v>
      </c>
    </row>
    <row r="29600" spans="2:6">
      <c r="B29600" s="21">
        <v>43004</v>
      </c>
      <c r="C29600" s="122" t="s">
        <v>182</v>
      </c>
      <c r="D29600" s="117">
        <v>73.8</v>
      </c>
      <c r="E29600" s="96">
        <v>73.78</v>
      </c>
      <c r="F29600" s="12">
        <v>1334075</v>
      </c>
    </row>
    <row r="29601" spans="2:6">
      <c r="B29601" s="21">
        <v>43004</v>
      </c>
      <c r="C29601" s="122" t="s">
        <v>183</v>
      </c>
      <c r="D29601" s="117">
        <v>37.9</v>
      </c>
      <c r="E29601" s="96">
        <v>37.81</v>
      </c>
      <c r="F29601" s="12">
        <v>16012285</v>
      </c>
    </row>
    <row r="29602" spans="2:6">
      <c r="B29602" s="21">
        <v>43004</v>
      </c>
      <c r="C29602" s="122" t="s">
        <v>184</v>
      </c>
      <c r="D29602" s="117">
        <v>134.21</v>
      </c>
      <c r="E29602" s="96">
        <v>133.09</v>
      </c>
      <c r="F29602" s="12">
        <v>927559</v>
      </c>
    </row>
    <row r="29603" spans="2:6">
      <c r="B29603" s="21">
        <v>43004</v>
      </c>
      <c r="C29603" s="122" t="s">
        <v>185</v>
      </c>
      <c r="D29603" s="117">
        <v>320.91000000000003</v>
      </c>
      <c r="E29603" s="96">
        <v>319.20999999999998</v>
      </c>
      <c r="F29603" s="12">
        <v>807913</v>
      </c>
    </row>
    <row r="29604" spans="2:6">
      <c r="B29604" s="21">
        <v>43004</v>
      </c>
      <c r="C29604" s="122" t="s">
        <v>186</v>
      </c>
      <c r="D29604" s="117">
        <v>168.2</v>
      </c>
      <c r="E29604" s="96">
        <v>167.8</v>
      </c>
      <c r="F29604" s="12">
        <v>774716</v>
      </c>
    </row>
    <row r="29605" spans="2:6">
      <c r="B29605" s="21">
        <v>43004</v>
      </c>
      <c r="C29605" s="122" t="s">
        <v>187</v>
      </c>
      <c r="D29605" s="117">
        <v>46.98</v>
      </c>
      <c r="E29605" s="96">
        <v>46.94</v>
      </c>
      <c r="F29605" s="12">
        <v>1786447</v>
      </c>
    </row>
    <row r="29606" spans="2:6">
      <c r="B29606" s="21">
        <v>43004</v>
      </c>
      <c r="C29606" s="122" t="s">
        <v>188</v>
      </c>
      <c r="D29606" s="117">
        <v>91.22</v>
      </c>
      <c r="E29606" s="96">
        <v>92.32</v>
      </c>
      <c r="F29606" s="12">
        <v>2202327</v>
      </c>
    </row>
    <row r="29607" spans="2:6">
      <c r="B29607" s="21">
        <v>43004</v>
      </c>
      <c r="C29607" s="122" t="s">
        <v>189</v>
      </c>
      <c r="D29607" s="117">
        <v>29.57</v>
      </c>
      <c r="E29607" s="96">
        <v>29.64</v>
      </c>
      <c r="F29607" s="12">
        <v>3296386</v>
      </c>
    </row>
    <row r="29608" spans="2:6">
      <c r="B29608" s="21">
        <v>43004</v>
      </c>
      <c r="C29608" s="122" t="s">
        <v>190</v>
      </c>
      <c r="D29608" s="117">
        <v>82.68</v>
      </c>
      <c r="E29608" s="96">
        <v>82.8</v>
      </c>
      <c r="F29608" s="12">
        <v>1734985</v>
      </c>
    </row>
    <row r="29609" spans="2:6">
      <c r="B29609" s="21">
        <v>43004</v>
      </c>
      <c r="C29609" s="122" t="s">
        <v>191</v>
      </c>
      <c r="D29609" s="117">
        <v>26.81</v>
      </c>
      <c r="E29609" s="96">
        <v>26.87</v>
      </c>
      <c r="F29609" s="12">
        <v>4996603</v>
      </c>
    </row>
    <row r="29610" spans="2:6">
      <c r="B29610" s="21">
        <v>43004</v>
      </c>
      <c r="C29610" s="122" t="s">
        <v>192</v>
      </c>
      <c r="D29610" s="117">
        <v>39.270000000000003</v>
      </c>
      <c r="E29610" s="96">
        <v>39.68</v>
      </c>
      <c r="F29610" s="12">
        <v>3291689</v>
      </c>
    </row>
    <row r="29611" spans="2:6">
      <c r="B29611" s="21">
        <v>43004</v>
      </c>
      <c r="C29611" s="122" t="s">
        <v>193</v>
      </c>
      <c r="D29611" s="117">
        <v>129.86000000000001</v>
      </c>
      <c r="E29611" s="96">
        <v>129.91</v>
      </c>
      <c r="F29611" s="12">
        <v>3423960</v>
      </c>
    </row>
    <row r="29612" spans="2:6">
      <c r="B29612" s="21">
        <v>43004</v>
      </c>
      <c r="C29612" s="122" t="s">
        <v>194</v>
      </c>
      <c r="D29612" s="117">
        <v>239.19</v>
      </c>
      <c r="E29612" s="96">
        <v>235.85</v>
      </c>
      <c r="F29612" s="12">
        <v>380244</v>
      </c>
    </row>
    <row r="29613" spans="2:6">
      <c r="B29613" s="21">
        <v>43004</v>
      </c>
      <c r="C29613" s="122" t="s">
        <v>195</v>
      </c>
      <c r="D29613" s="117">
        <v>49.73</v>
      </c>
      <c r="E29613" s="96">
        <v>49.67</v>
      </c>
      <c r="F29613" s="12">
        <v>5434193</v>
      </c>
    </row>
    <row r="29614" spans="2:6">
      <c r="B29614" s="21">
        <v>43004</v>
      </c>
      <c r="C29614" s="122" t="s">
        <v>196</v>
      </c>
      <c r="D29614" s="117">
        <v>162.71</v>
      </c>
      <c r="E29614" s="96">
        <v>164.07</v>
      </c>
      <c r="F29614" s="12">
        <v>2370441</v>
      </c>
    </row>
    <row r="29615" spans="2:6">
      <c r="B29615" s="21">
        <v>43004</v>
      </c>
      <c r="C29615" s="122" t="s">
        <v>197</v>
      </c>
      <c r="D29615" s="117">
        <v>16.239999999999998</v>
      </c>
      <c r="E29615" s="96">
        <v>16.28</v>
      </c>
      <c r="F29615" s="12">
        <v>3833458</v>
      </c>
    </row>
    <row r="29616" spans="2:6">
      <c r="B29616" s="21">
        <v>43004</v>
      </c>
      <c r="C29616" s="122" t="s">
        <v>198</v>
      </c>
      <c r="D29616" s="117">
        <v>46.64</v>
      </c>
      <c r="E29616" s="96">
        <v>46.67</v>
      </c>
      <c r="F29616" s="12">
        <v>1783332</v>
      </c>
    </row>
    <row r="29617" spans="2:6">
      <c r="B29617" s="21">
        <v>43004</v>
      </c>
      <c r="C29617" s="122" t="s">
        <v>199</v>
      </c>
      <c r="D29617" s="117">
        <v>92.95</v>
      </c>
      <c r="E29617" s="96">
        <v>92.34</v>
      </c>
      <c r="F29617" s="12">
        <v>4558241</v>
      </c>
    </row>
    <row r="29618" spans="2:6">
      <c r="B29618" s="21">
        <v>43004</v>
      </c>
      <c r="C29618" s="122" t="s">
        <v>200</v>
      </c>
      <c r="D29618" s="117">
        <v>33.76</v>
      </c>
      <c r="E29618" s="96">
        <v>33.76</v>
      </c>
      <c r="F29618" s="12">
        <v>26138300</v>
      </c>
    </row>
    <row r="29619" spans="2:6">
      <c r="B29619" s="21">
        <v>43004</v>
      </c>
      <c r="C29619" s="122" t="s">
        <v>201</v>
      </c>
      <c r="D29619" s="117">
        <v>31.99</v>
      </c>
      <c r="E29619" s="96">
        <v>31.94</v>
      </c>
      <c r="F29619" s="12">
        <v>775728</v>
      </c>
    </row>
    <row r="29620" spans="2:6">
      <c r="B29620" s="21">
        <v>43004</v>
      </c>
      <c r="C29620" s="122" t="s">
        <v>202</v>
      </c>
      <c r="D29620" s="117">
        <v>53.34</v>
      </c>
      <c r="E29620" s="96">
        <v>53.58</v>
      </c>
      <c r="F29620" s="12">
        <v>5054169</v>
      </c>
    </row>
    <row r="29621" spans="2:6">
      <c r="B29621" s="21">
        <v>43004</v>
      </c>
      <c r="C29621" s="122" t="s">
        <v>203</v>
      </c>
      <c r="D29621" s="117">
        <v>136.94</v>
      </c>
      <c r="E29621" s="96">
        <v>136.1</v>
      </c>
      <c r="F29621" s="12">
        <v>759156</v>
      </c>
    </row>
    <row r="29622" spans="2:6">
      <c r="B29622" s="21">
        <v>43004</v>
      </c>
      <c r="C29622" s="122" t="s">
        <v>204</v>
      </c>
      <c r="D29622" s="117">
        <v>19.34</v>
      </c>
      <c r="E29622" s="96">
        <v>19.36</v>
      </c>
      <c r="F29622" s="12">
        <v>6263301</v>
      </c>
    </row>
    <row r="29623" spans="2:6">
      <c r="B29623" s="21">
        <v>43004</v>
      </c>
      <c r="C29623" s="122" t="s">
        <v>205</v>
      </c>
      <c r="D29623" s="117">
        <v>71.930000000000007</v>
      </c>
      <c r="E29623" s="96">
        <v>71.62</v>
      </c>
      <c r="F29623" s="12">
        <v>3767991</v>
      </c>
    </row>
    <row r="29624" spans="2:6">
      <c r="B29624" s="21">
        <v>43004</v>
      </c>
      <c r="C29624" s="122" t="s">
        <v>206</v>
      </c>
      <c r="D29624" s="117">
        <v>76.260000000000005</v>
      </c>
      <c r="E29624" s="96">
        <v>75.55</v>
      </c>
      <c r="F29624" s="12">
        <v>1153207</v>
      </c>
    </row>
    <row r="29625" spans="2:6">
      <c r="B29625" s="21">
        <v>43004</v>
      </c>
      <c r="C29625" s="122" t="s">
        <v>207</v>
      </c>
      <c r="D29625" s="117">
        <v>81.430000000000007</v>
      </c>
      <c r="E29625" s="96">
        <v>81.650000000000006</v>
      </c>
      <c r="F29625" s="12">
        <v>2785758</v>
      </c>
    </row>
    <row r="29626" spans="2:6">
      <c r="B29626" s="21">
        <v>43004</v>
      </c>
      <c r="C29626" s="122" t="s">
        <v>208</v>
      </c>
      <c r="D29626" s="117">
        <v>117.79</v>
      </c>
      <c r="E29626" s="96">
        <v>117.52</v>
      </c>
      <c r="F29626" s="12">
        <v>4874703</v>
      </c>
    </row>
    <row r="29627" spans="2:6">
      <c r="B29627" s="21">
        <v>43004</v>
      </c>
      <c r="C29627" s="122" t="s">
        <v>209</v>
      </c>
      <c r="D29627" s="117">
        <v>129.43</v>
      </c>
      <c r="E29627" s="96">
        <v>130.69</v>
      </c>
      <c r="F29627" s="12">
        <v>829669</v>
      </c>
    </row>
    <row r="29628" spans="2:6">
      <c r="B29628" s="21">
        <v>43004</v>
      </c>
      <c r="C29628" s="122" t="s">
        <v>210</v>
      </c>
      <c r="D29628" s="117">
        <v>77.930000000000007</v>
      </c>
      <c r="E29628" s="96">
        <v>78.209999999999994</v>
      </c>
      <c r="F29628" s="12">
        <v>2131174</v>
      </c>
    </row>
    <row r="29629" spans="2:6">
      <c r="B29629" s="21">
        <v>43004</v>
      </c>
      <c r="C29629" s="122" t="s">
        <v>211</v>
      </c>
      <c r="D29629" s="117">
        <v>48.46</v>
      </c>
      <c r="E29629" s="96">
        <v>48.5</v>
      </c>
      <c r="F29629" s="12">
        <v>5232009</v>
      </c>
    </row>
    <row r="29630" spans="2:6">
      <c r="B29630" s="21">
        <v>43004</v>
      </c>
      <c r="C29630" s="122" t="s">
        <v>212</v>
      </c>
      <c r="D29630" s="117">
        <v>124</v>
      </c>
      <c r="E29630" s="96">
        <v>123.28</v>
      </c>
      <c r="F29630" s="12">
        <v>1057917</v>
      </c>
    </row>
    <row r="29631" spans="2:6">
      <c r="B29631" s="21">
        <v>43004</v>
      </c>
      <c r="C29631" s="122" t="s">
        <v>213</v>
      </c>
      <c r="D29631" s="117">
        <v>61.7</v>
      </c>
      <c r="E29631" s="96">
        <v>62.69</v>
      </c>
      <c r="F29631" s="12">
        <v>2806619</v>
      </c>
    </row>
    <row r="29632" spans="2:6">
      <c r="B29632" s="21">
        <v>43004</v>
      </c>
      <c r="C29632" s="122" t="s">
        <v>214</v>
      </c>
      <c r="D29632" s="117">
        <v>79.08</v>
      </c>
      <c r="E29632" s="96">
        <v>79.33</v>
      </c>
      <c r="F29632" s="12">
        <v>2511560</v>
      </c>
    </row>
    <row r="29633" spans="2:6">
      <c r="B29633" s="21">
        <v>43004</v>
      </c>
      <c r="C29633" s="122" t="s">
        <v>215</v>
      </c>
      <c r="D29633" s="117">
        <v>94.5</v>
      </c>
      <c r="E29633" s="96">
        <v>94.3</v>
      </c>
      <c r="F29633" s="12">
        <v>2414056</v>
      </c>
    </row>
    <row r="29634" spans="2:6">
      <c r="B29634" s="21">
        <v>43004</v>
      </c>
      <c r="C29634" s="122" t="s">
        <v>216</v>
      </c>
      <c r="D29634" s="117">
        <v>37.200000000000003</v>
      </c>
      <c r="E29634" s="96">
        <v>37.44</v>
      </c>
      <c r="F29634" s="12">
        <v>3708282</v>
      </c>
    </row>
    <row r="29635" spans="2:6">
      <c r="B29635" s="21">
        <v>43004</v>
      </c>
      <c r="C29635" s="122" t="s">
        <v>217</v>
      </c>
      <c r="D29635" s="117">
        <v>85.86</v>
      </c>
      <c r="E29635" s="96">
        <v>85.46</v>
      </c>
      <c r="F29635" s="12">
        <v>2388193</v>
      </c>
    </row>
    <row r="29636" spans="2:6">
      <c r="B29636" s="21">
        <v>43004</v>
      </c>
      <c r="C29636" s="122" t="s">
        <v>218</v>
      </c>
      <c r="D29636" s="117">
        <v>99.64</v>
      </c>
      <c r="E29636" s="96">
        <v>98.63</v>
      </c>
      <c r="F29636" s="12">
        <v>6220508</v>
      </c>
    </row>
    <row r="29637" spans="2:6">
      <c r="B29637" s="21">
        <v>43004</v>
      </c>
      <c r="C29637" s="122" t="s">
        <v>219</v>
      </c>
      <c r="D29637" s="117">
        <v>21.78</v>
      </c>
      <c r="E29637" s="96">
        <v>21.28</v>
      </c>
      <c r="F29637" s="12">
        <v>2447749</v>
      </c>
    </row>
    <row r="29638" spans="2:6">
      <c r="B29638" s="21">
        <v>43004</v>
      </c>
      <c r="C29638" s="122" t="s">
        <v>220</v>
      </c>
      <c r="D29638" s="117">
        <v>20.5</v>
      </c>
      <c r="E29638" s="96">
        <v>20.29</v>
      </c>
      <c r="F29638" s="12">
        <v>1701898</v>
      </c>
    </row>
    <row r="29639" spans="2:6">
      <c r="B29639" s="21">
        <v>43004</v>
      </c>
      <c r="C29639" s="122" t="s">
        <v>221</v>
      </c>
      <c r="D29639" s="117">
        <v>53.61</v>
      </c>
      <c r="E29639" s="96">
        <v>52.15</v>
      </c>
      <c r="F29639" s="12">
        <v>2758016</v>
      </c>
    </row>
    <row r="29640" spans="2:6">
      <c r="B29640" s="21">
        <v>43004</v>
      </c>
      <c r="C29640" s="122" t="s">
        <v>222</v>
      </c>
      <c r="D29640" s="117">
        <v>103.5</v>
      </c>
      <c r="E29640" s="96">
        <v>103.11</v>
      </c>
      <c r="F29640" s="12">
        <v>2272016</v>
      </c>
    </row>
    <row r="29641" spans="2:6">
      <c r="B29641" s="21">
        <v>43004</v>
      </c>
      <c r="C29641" s="122" t="s">
        <v>223</v>
      </c>
      <c r="D29641" s="117">
        <v>114.2</v>
      </c>
      <c r="E29641" s="96">
        <v>113.29</v>
      </c>
      <c r="F29641" s="12">
        <v>1418909</v>
      </c>
    </row>
    <row r="29642" spans="2:6">
      <c r="B29642" s="21">
        <v>43004</v>
      </c>
      <c r="C29642" s="122" t="s">
        <v>224</v>
      </c>
      <c r="D29642" s="117">
        <v>85.21</v>
      </c>
      <c r="E29642" s="96">
        <v>84.89</v>
      </c>
      <c r="F29642" s="12">
        <v>1535650</v>
      </c>
    </row>
    <row r="29643" spans="2:6">
      <c r="B29643" s="21">
        <v>43004</v>
      </c>
      <c r="C29643" s="122" t="s">
        <v>225</v>
      </c>
      <c r="D29643" s="117">
        <v>92.3</v>
      </c>
      <c r="E29643" s="96">
        <v>91.87</v>
      </c>
      <c r="F29643" s="12">
        <v>576646</v>
      </c>
    </row>
    <row r="29644" spans="2:6">
      <c r="B29644" s="21">
        <v>43004</v>
      </c>
      <c r="C29644" s="122" t="s">
        <v>226</v>
      </c>
      <c r="D29644" s="117">
        <v>87.7</v>
      </c>
      <c r="E29644" s="96">
        <v>88.71</v>
      </c>
      <c r="F29644" s="12">
        <v>1352266</v>
      </c>
    </row>
    <row r="29645" spans="2:6">
      <c r="B29645" s="21">
        <v>43004</v>
      </c>
      <c r="C29645" s="122" t="s">
        <v>227</v>
      </c>
      <c r="D29645" s="117">
        <v>29.05</v>
      </c>
      <c r="E29645" s="96">
        <v>28.86</v>
      </c>
      <c r="F29645" s="12">
        <v>1676153</v>
      </c>
    </row>
    <row r="29646" spans="2:6">
      <c r="B29646" s="21">
        <v>43004</v>
      </c>
      <c r="C29646" s="122" t="s">
        <v>228</v>
      </c>
      <c r="D29646" s="117">
        <v>80.52</v>
      </c>
      <c r="E29646" s="96">
        <v>77.709999999999994</v>
      </c>
      <c r="F29646" s="12">
        <v>6191227</v>
      </c>
    </row>
    <row r="29647" spans="2:6">
      <c r="B29647" s="21">
        <v>43004</v>
      </c>
      <c r="C29647" s="122" t="s">
        <v>229</v>
      </c>
      <c r="D29647" s="117">
        <v>109.6</v>
      </c>
      <c r="E29647" s="96">
        <v>109.53</v>
      </c>
      <c r="F29647" s="12">
        <v>953103</v>
      </c>
    </row>
    <row r="29648" spans="2:6">
      <c r="B29648" s="21">
        <v>43004</v>
      </c>
      <c r="C29648" s="122" t="s">
        <v>230</v>
      </c>
      <c r="D29648" s="117">
        <v>85.04</v>
      </c>
      <c r="E29648" s="96">
        <v>84.82</v>
      </c>
      <c r="F29648" s="12">
        <v>1570637</v>
      </c>
    </row>
    <row r="29649" spans="2:6">
      <c r="B29649" s="21">
        <v>43004</v>
      </c>
      <c r="C29649" s="122" t="s">
        <v>231</v>
      </c>
      <c r="D29649" s="117">
        <v>57.82</v>
      </c>
      <c r="E29649" s="96">
        <v>58.47</v>
      </c>
      <c r="F29649" s="12">
        <v>1803073</v>
      </c>
    </row>
    <row r="29650" spans="2:6">
      <c r="B29650" s="21">
        <v>43004</v>
      </c>
      <c r="C29650" s="122" t="s">
        <v>232</v>
      </c>
      <c r="D29650" s="117">
        <v>36.479999999999997</v>
      </c>
      <c r="E29650" s="96">
        <v>36.93</v>
      </c>
      <c r="F29650" s="12">
        <v>4578774</v>
      </c>
    </row>
    <row r="29651" spans="2:6">
      <c r="B29651" s="21">
        <v>43004</v>
      </c>
      <c r="C29651" s="122" t="s">
        <v>233</v>
      </c>
      <c r="D29651" s="117">
        <v>70.260000000000005</v>
      </c>
      <c r="E29651" s="96">
        <v>69.349999999999994</v>
      </c>
      <c r="F29651" s="12">
        <v>5244251</v>
      </c>
    </row>
    <row r="29652" spans="2:6">
      <c r="B29652" s="21">
        <v>43004</v>
      </c>
      <c r="C29652" s="122" t="s">
        <v>234</v>
      </c>
      <c r="D29652" s="117">
        <v>84.46</v>
      </c>
      <c r="E29652" s="96">
        <v>84.02</v>
      </c>
      <c r="F29652" s="12">
        <v>925282</v>
      </c>
    </row>
    <row r="29653" spans="2:6">
      <c r="B29653" s="21">
        <v>43004</v>
      </c>
      <c r="C29653" s="122" t="s">
        <v>235</v>
      </c>
      <c r="D29653" s="117">
        <v>114.5</v>
      </c>
      <c r="E29653" s="96">
        <v>113.92</v>
      </c>
      <c r="F29653" s="12">
        <v>2994378</v>
      </c>
    </row>
    <row r="29654" spans="2:6">
      <c r="B29654" s="21">
        <v>43004</v>
      </c>
      <c r="C29654" s="122" t="s">
        <v>236</v>
      </c>
      <c r="D29654" s="117">
        <v>37.85</v>
      </c>
      <c r="E29654" s="96">
        <v>37.85</v>
      </c>
      <c r="F29654" s="12">
        <v>6132882</v>
      </c>
    </row>
    <row r="29655" spans="2:6">
      <c r="B29655" s="21">
        <v>43004</v>
      </c>
      <c r="C29655" s="122" t="s">
        <v>237</v>
      </c>
      <c r="D29655" s="117">
        <v>131.80000000000001</v>
      </c>
      <c r="E29655" s="96">
        <v>130.22999999999999</v>
      </c>
      <c r="F29655" s="12">
        <v>562957</v>
      </c>
    </row>
    <row r="29656" spans="2:6">
      <c r="B29656" s="21">
        <v>43004</v>
      </c>
      <c r="C29656" s="122" t="s">
        <v>238</v>
      </c>
      <c r="D29656" s="117">
        <v>81.2</v>
      </c>
      <c r="E29656" s="96">
        <v>81.84</v>
      </c>
      <c r="F29656" s="12">
        <v>1505331</v>
      </c>
    </row>
    <row r="29657" spans="2:6">
      <c r="B29657" s="21">
        <v>43004</v>
      </c>
      <c r="C29657" s="122" t="s">
        <v>239</v>
      </c>
      <c r="D29657" s="117">
        <v>102.79</v>
      </c>
      <c r="E29657" s="96">
        <v>106.05</v>
      </c>
      <c r="F29657" s="12">
        <v>7616767</v>
      </c>
    </row>
    <row r="29658" spans="2:6">
      <c r="B29658" s="21">
        <v>43004</v>
      </c>
      <c r="C29658" s="122" t="s">
        <v>240</v>
      </c>
      <c r="D29658" s="117">
        <v>79.260000000000005</v>
      </c>
      <c r="E29658" s="96">
        <v>79.150000000000006</v>
      </c>
      <c r="F29658" s="12">
        <v>1204127</v>
      </c>
    </row>
    <row r="29659" spans="2:6">
      <c r="B29659" s="21">
        <v>43004</v>
      </c>
      <c r="C29659" s="122" t="s">
        <v>241</v>
      </c>
      <c r="D29659" s="117">
        <v>108.01</v>
      </c>
      <c r="E29659" s="96">
        <v>107.96</v>
      </c>
      <c r="F29659" s="12">
        <v>2833237</v>
      </c>
    </row>
    <row r="29660" spans="2:6">
      <c r="B29660" s="21">
        <v>43004</v>
      </c>
      <c r="C29660" s="122" t="s">
        <v>242</v>
      </c>
      <c r="D29660" s="117">
        <v>87.78</v>
      </c>
      <c r="E29660" s="96">
        <v>86.84</v>
      </c>
      <c r="F29660" s="12">
        <v>1937521</v>
      </c>
    </row>
    <row r="29661" spans="2:6">
      <c r="B29661" s="21">
        <v>43004</v>
      </c>
      <c r="C29661" s="122" t="s">
        <v>243</v>
      </c>
      <c r="D29661" s="117">
        <v>63.64</v>
      </c>
      <c r="E29661" s="96">
        <v>63.1</v>
      </c>
      <c r="F29661" s="12">
        <v>3698570</v>
      </c>
    </row>
    <row r="29662" spans="2:6">
      <c r="B29662" s="21">
        <v>43004</v>
      </c>
      <c r="C29662" s="122" t="s">
        <v>244</v>
      </c>
      <c r="D29662" s="117">
        <v>95.99</v>
      </c>
      <c r="E29662" s="96">
        <v>96.87</v>
      </c>
      <c r="F29662" s="12">
        <v>2951146</v>
      </c>
    </row>
    <row r="29663" spans="2:6">
      <c r="B29663" s="21">
        <v>43004</v>
      </c>
      <c r="C29663" s="122" t="s">
        <v>245</v>
      </c>
      <c r="D29663" s="117">
        <v>439</v>
      </c>
      <c r="E29663" s="96">
        <v>434.42</v>
      </c>
      <c r="F29663" s="12">
        <v>418079</v>
      </c>
    </row>
    <row r="29664" spans="2:6">
      <c r="B29664" s="21">
        <v>43004</v>
      </c>
      <c r="C29664" s="122" t="s">
        <v>246</v>
      </c>
      <c r="D29664" s="117">
        <v>66.150000000000006</v>
      </c>
      <c r="E29664" s="96">
        <v>66.03</v>
      </c>
      <c r="F29664" s="12">
        <v>1520658</v>
      </c>
    </row>
    <row r="29665" spans="2:6">
      <c r="B29665" s="21">
        <v>43004</v>
      </c>
      <c r="C29665" s="122" t="s">
        <v>247</v>
      </c>
      <c r="D29665" s="117">
        <v>65.099999999999994</v>
      </c>
      <c r="E29665" s="96">
        <v>64.95</v>
      </c>
      <c r="F29665" s="12">
        <v>3062496</v>
      </c>
    </row>
    <row r="29666" spans="2:6">
      <c r="B29666" s="21">
        <v>43004</v>
      </c>
      <c r="C29666" s="122" t="s">
        <v>248</v>
      </c>
      <c r="D29666" s="117">
        <v>61.49</v>
      </c>
      <c r="E29666" s="96">
        <v>61.34</v>
      </c>
      <c r="F29666" s="12">
        <v>1218864</v>
      </c>
    </row>
    <row r="29667" spans="2:6">
      <c r="B29667" s="21">
        <v>43004</v>
      </c>
      <c r="C29667" s="122" t="s">
        <v>249</v>
      </c>
      <c r="D29667" s="117">
        <v>62.43</v>
      </c>
      <c r="E29667" s="96">
        <v>63.05</v>
      </c>
      <c r="F29667" s="12">
        <v>2233474</v>
      </c>
    </row>
    <row r="29668" spans="2:6">
      <c r="B29668" s="21">
        <v>43004</v>
      </c>
      <c r="C29668" s="122" t="s">
        <v>250</v>
      </c>
      <c r="D29668" s="117">
        <v>255.82</v>
      </c>
      <c r="E29668" s="96">
        <v>254.91</v>
      </c>
      <c r="F29668" s="12">
        <v>287467</v>
      </c>
    </row>
    <row r="29669" spans="2:6">
      <c r="B29669" s="21">
        <v>43004</v>
      </c>
      <c r="C29669" s="122" t="s">
        <v>251</v>
      </c>
      <c r="D29669" s="117">
        <v>41.81</v>
      </c>
      <c r="E29669" s="96">
        <v>41.9</v>
      </c>
      <c r="F29669" s="12">
        <v>1462470</v>
      </c>
    </row>
    <row r="29670" spans="2:6">
      <c r="B29670" s="21">
        <v>43004</v>
      </c>
      <c r="C29670" s="122" t="s">
        <v>252</v>
      </c>
      <c r="D29670" s="117">
        <v>77.599999999999994</v>
      </c>
      <c r="E29670" s="96">
        <v>77.11</v>
      </c>
      <c r="F29670" s="12">
        <v>1855662</v>
      </c>
    </row>
    <row r="29671" spans="2:6">
      <c r="B29671" s="21">
        <v>43004</v>
      </c>
      <c r="C29671" s="122" t="s">
        <v>253</v>
      </c>
      <c r="D29671" s="117">
        <v>77.75</v>
      </c>
      <c r="E29671" s="96">
        <v>77.45</v>
      </c>
      <c r="F29671" s="12">
        <v>756933</v>
      </c>
    </row>
    <row r="29672" spans="2:6">
      <c r="B29672" s="21">
        <v>43004</v>
      </c>
      <c r="C29672" s="122" t="s">
        <v>254</v>
      </c>
      <c r="D29672" s="117">
        <v>43.64</v>
      </c>
      <c r="E29672" s="96">
        <v>43.27</v>
      </c>
      <c r="F29672" s="12">
        <v>3107447</v>
      </c>
    </row>
    <row r="29673" spans="2:6">
      <c r="B29673" s="21">
        <v>43004</v>
      </c>
      <c r="C29673" s="122" t="s">
        <v>255</v>
      </c>
      <c r="D29673" s="117">
        <v>110.47</v>
      </c>
      <c r="E29673" s="96">
        <v>110.59</v>
      </c>
      <c r="F29673" s="12">
        <v>832303</v>
      </c>
    </row>
    <row r="29674" spans="2:6">
      <c r="B29674" s="21">
        <v>43004</v>
      </c>
      <c r="C29674" s="122" t="s">
        <v>256</v>
      </c>
      <c r="D29674" s="117">
        <v>37.520000000000003</v>
      </c>
      <c r="E29674" s="96">
        <v>37.17</v>
      </c>
      <c r="F29674" s="12">
        <v>3971960</v>
      </c>
    </row>
    <row r="29675" spans="2:6">
      <c r="B29675" s="21">
        <v>43004</v>
      </c>
      <c r="C29675" s="122" t="s">
        <v>257</v>
      </c>
      <c r="D29675" s="117">
        <v>58.09</v>
      </c>
      <c r="E29675" s="96">
        <v>58.95</v>
      </c>
      <c r="F29675" s="12">
        <v>885554</v>
      </c>
    </row>
    <row r="29676" spans="2:6">
      <c r="B29676" s="21">
        <v>43004</v>
      </c>
      <c r="C29676" s="122" t="s">
        <v>258</v>
      </c>
      <c r="D29676" s="117">
        <v>143.53</v>
      </c>
      <c r="E29676" s="96">
        <v>143.38999999999999</v>
      </c>
      <c r="F29676" s="12">
        <v>2071239</v>
      </c>
    </row>
    <row r="29677" spans="2:6">
      <c r="B29677" s="21">
        <v>43004</v>
      </c>
      <c r="C29677" s="122" t="s">
        <v>259</v>
      </c>
      <c r="D29677" s="117">
        <v>79.73</v>
      </c>
      <c r="E29677" s="96">
        <v>79.37</v>
      </c>
      <c r="F29677" s="12">
        <v>551206</v>
      </c>
    </row>
    <row r="29678" spans="2:6">
      <c r="B29678" s="21">
        <v>43004</v>
      </c>
      <c r="C29678" s="122" t="s">
        <v>260</v>
      </c>
      <c r="D29678" s="117">
        <v>11.95</v>
      </c>
      <c r="E29678" s="96">
        <v>11.93</v>
      </c>
      <c r="F29678" s="12">
        <v>30646723</v>
      </c>
    </row>
    <row r="29679" spans="2:6">
      <c r="B29679" s="21">
        <v>43004</v>
      </c>
      <c r="C29679" s="122" t="s">
        <v>261</v>
      </c>
      <c r="D29679" s="117">
        <v>44.77</v>
      </c>
      <c r="E29679" s="96">
        <v>45.24</v>
      </c>
      <c r="F29679" s="12">
        <v>2312725</v>
      </c>
    </row>
    <row r="29680" spans="2:6">
      <c r="B29680" s="21">
        <v>43004</v>
      </c>
      <c r="C29680" s="122" t="s">
        <v>262</v>
      </c>
      <c r="D29680" s="117">
        <v>164.5</v>
      </c>
      <c r="E29680" s="96">
        <v>164.21</v>
      </c>
      <c r="F29680" s="12">
        <v>23363335</v>
      </c>
    </row>
    <row r="29681" spans="2:6">
      <c r="B29681" s="21">
        <v>43004</v>
      </c>
      <c r="C29681" s="122" t="s">
        <v>263</v>
      </c>
      <c r="D29681" s="117">
        <v>65.400000000000006</v>
      </c>
      <c r="E29681" s="96">
        <v>65.430000000000007</v>
      </c>
      <c r="F29681" s="12">
        <v>687710</v>
      </c>
    </row>
    <row r="29682" spans="2:6">
      <c r="B29682" s="21">
        <v>43004</v>
      </c>
      <c r="C29682" s="122" t="s">
        <v>264</v>
      </c>
      <c r="D29682" s="117">
        <v>13.98</v>
      </c>
      <c r="E29682" s="96">
        <v>13.99</v>
      </c>
      <c r="F29682" s="12">
        <v>13522228</v>
      </c>
    </row>
    <row r="29683" spans="2:6">
      <c r="B29683" s="21">
        <v>43004</v>
      </c>
      <c r="C29683" s="122" t="s">
        <v>265</v>
      </c>
      <c r="D29683" s="117">
        <v>218.74</v>
      </c>
      <c r="E29683" s="96">
        <v>219.81</v>
      </c>
      <c r="F29683" s="12">
        <v>1404650</v>
      </c>
    </row>
    <row r="29684" spans="2:6">
      <c r="B29684" s="21">
        <v>43004</v>
      </c>
      <c r="C29684" s="122" t="s">
        <v>266</v>
      </c>
      <c r="D29684" s="117">
        <v>31.01</v>
      </c>
      <c r="E29684" s="96">
        <v>30.83</v>
      </c>
      <c r="F29684" s="12">
        <v>4357940</v>
      </c>
    </row>
    <row r="29685" spans="2:6">
      <c r="B29685" s="21">
        <v>43004</v>
      </c>
      <c r="C29685" s="122" t="s">
        <v>267</v>
      </c>
      <c r="D29685" s="117">
        <v>119.44</v>
      </c>
      <c r="E29685" s="96">
        <v>118.61</v>
      </c>
      <c r="F29685" s="12">
        <v>392125</v>
      </c>
    </row>
    <row r="29686" spans="2:6">
      <c r="B29686" s="21">
        <v>43004</v>
      </c>
      <c r="C29686" s="122" t="s">
        <v>268</v>
      </c>
      <c r="D29686" s="117">
        <v>92.93</v>
      </c>
      <c r="E29686" s="96">
        <v>92.65</v>
      </c>
      <c r="F29686" s="12">
        <v>933099</v>
      </c>
    </row>
    <row r="29687" spans="2:6">
      <c r="B29687" s="21">
        <v>43004</v>
      </c>
      <c r="C29687" s="122" t="s">
        <v>269</v>
      </c>
      <c r="D29687" s="117">
        <v>127.61</v>
      </c>
      <c r="E29687" s="96">
        <v>127.48</v>
      </c>
      <c r="F29687" s="12">
        <v>947807</v>
      </c>
    </row>
    <row r="29688" spans="2:6">
      <c r="B29688" s="21">
        <v>43004</v>
      </c>
      <c r="C29688" s="122" t="s">
        <v>270</v>
      </c>
      <c r="D29688" s="117">
        <v>27.21</v>
      </c>
      <c r="E29688" s="96">
        <v>27.39</v>
      </c>
      <c r="F29688" s="12">
        <v>3839341</v>
      </c>
    </row>
    <row r="29689" spans="2:6">
      <c r="B29689" s="21">
        <v>43004</v>
      </c>
      <c r="C29689" s="122" t="s">
        <v>271</v>
      </c>
      <c r="D29689" s="117">
        <v>34.86</v>
      </c>
      <c r="E29689" s="96">
        <v>35.119999999999997</v>
      </c>
      <c r="F29689" s="12">
        <v>2781321</v>
      </c>
    </row>
    <row r="29690" spans="2:6">
      <c r="B29690" s="21">
        <v>43004</v>
      </c>
      <c r="C29690" s="122" t="s">
        <v>272</v>
      </c>
      <c r="D29690" s="117">
        <v>39.42</v>
      </c>
      <c r="E29690" s="96">
        <v>38.99</v>
      </c>
      <c r="F29690" s="12">
        <v>1044496</v>
      </c>
    </row>
    <row r="29691" spans="2:6">
      <c r="B29691" s="21">
        <v>43004</v>
      </c>
      <c r="C29691" s="122" t="s">
        <v>273</v>
      </c>
      <c r="D29691" s="117">
        <v>41.6</v>
      </c>
      <c r="E29691" s="96">
        <v>41.84</v>
      </c>
      <c r="F29691" s="12">
        <v>1184822</v>
      </c>
    </row>
    <row r="29692" spans="2:6">
      <c r="B29692" s="21">
        <v>43004</v>
      </c>
      <c r="C29692" s="122" t="s">
        <v>274</v>
      </c>
      <c r="D29692" s="117">
        <v>43.1</v>
      </c>
      <c r="E29692" s="96">
        <v>43.37</v>
      </c>
      <c r="F29692" s="12">
        <v>1135589</v>
      </c>
    </row>
    <row r="29693" spans="2:6">
      <c r="B29693" s="21">
        <v>43004</v>
      </c>
      <c r="C29693" s="122" t="s">
        <v>275</v>
      </c>
      <c r="D29693" s="117">
        <v>86.36</v>
      </c>
      <c r="E29693" s="96">
        <v>85.71</v>
      </c>
      <c r="F29693" s="12">
        <v>1354117</v>
      </c>
    </row>
    <row r="29694" spans="2:6">
      <c r="B29694" s="21">
        <v>43004</v>
      </c>
      <c r="C29694" s="122" t="s">
        <v>276</v>
      </c>
      <c r="D29694" s="117">
        <v>26.63</v>
      </c>
      <c r="E29694" s="96">
        <v>26.42</v>
      </c>
      <c r="F29694" s="12">
        <v>1932815</v>
      </c>
    </row>
    <row r="29695" spans="2:6">
      <c r="B29695" s="21">
        <v>43004</v>
      </c>
      <c r="C29695" s="122" t="s">
        <v>277</v>
      </c>
      <c r="D29695" s="117">
        <v>27.22</v>
      </c>
      <c r="E29695" s="96">
        <v>26.95</v>
      </c>
      <c r="F29695" s="12">
        <v>5256845</v>
      </c>
    </row>
    <row r="29696" spans="2:6">
      <c r="B29696" s="21">
        <v>43004</v>
      </c>
      <c r="C29696" s="122" t="s">
        <v>278</v>
      </c>
      <c r="D29696" s="117">
        <v>124.99</v>
      </c>
      <c r="E29696" s="96">
        <v>125.08</v>
      </c>
      <c r="F29696" s="12">
        <v>408649</v>
      </c>
    </row>
    <row r="29697" spans="2:6">
      <c r="B29697" s="21">
        <v>43004</v>
      </c>
      <c r="C29697" s="122" t="s">
        <v>279</v>
      </c>
      <c r="D29697" s="117">
        <v>70.040000000000006</v>
      </c>
      <c r="E29697" s="96">
        <v>69.849999999999994</v>
      </c>
      <c r="F29697" s="12">
        <v>1183695</v>
      </c>
    </row>
    <row r="29698" spans="2:6">
      <c r="B29698" s="21">
        <v>43004</v>
      </c>
      <c r="C29698" s="122" t="s">
        <v>280</v>
      </c>
      <c r="D29698" s="117">
        <v>205.05</v>
      </c>
      <c r="E29698" s="96">
        <v>205.33</v>
      </c>
      <c r="F29698" s="12">
        <v>705505</v>
      </c>
    </row>
    <row r="29699" spans="2:6">
      <c r="B29699" s="21">
        <v>43004</v>
      </c>
      <c r="C29699" s="122" t="s">
        <v>281</v>
      </c>
      <c r="D29699" s="117">
        <v>25.15</v>
      </c>
      <c r="E29699" s="96">
        <v>24.93</v>
      </c>
      <c r="F29699" s="12">
        <v>40753220</v>
      </c>
    </row>
    <row r="29700" spans="2:6">
      <c r="B29700" s="21">
        <v>43004</v>
      </c>
      <c r="C29700" s="122" t="s">
        <v>282</v>
      </c>
      <c r="D29700" s="117">
        <v>21.04</v>
      </c>
      <c r="E29700" s="96">
        <v>21.04</v>
      </c>
      <c r="F29700" s="12">
        <v>9481959</v>
      </c>
    </row>
    <row r="29701" spans="2:6">
      <c r="B29701" s="21">
        <v>43004</v>
      </c>
      <c r="C29701" s="122" t="s">
        <v>283</v>
      </c>
      <c r="D29701" s="117">
        <v>83.67</v>
      </c>
      <c r="E29701" s="96">
        <v>83.76</v>
      </c>
      <c r="F29701" s="12">
        <v>7900004</v>
      </c>
    </row>
    <row r="29702" spans="2:6">
      <c r="B29702" s="21">
        <v>43004</v>
      </c>
      <c r="C29702" s="122" t="s">
        <v>284</v>
      </c>
      <c r="D29702" s="117">
        <v>52.3</v>
      </c>
      <c r="E29702" s="96">
        <v>51.97</v>
      </c>
      <c r="F29702" s="12">
        <v>2782908</v>
      </c>
    </row>
    <row r="29703" spans="2:6">
      <c r="B29703" s="21">
        <v>43004</v>
      </c>
      <c r="C29703" s="122" t="s">
        <v>24</v>
      </c>
      <c r="D29703" s="117">
        <v>30.16</v>
      </c>
      <c r="E29703" s="96">
        <v>29.81</v>
      </c>
      <c r="F29703" s="12">
        <v>5232663</v>
      </c>
    </row>
    <row r="29704" spans="2:6">
      <c r="B29704" s="21">
        <v>43004</v>
      </c>
      <c r="C29704" s="122" t="s">
        <v>25</v>
      </c>
      <c r="D29704" s="117">
        <v>40.33</v>
      </c>
      <c r="E29704" s="96">
        <v>40.26</v>
      </c>
      <c r="F29704" s="12">
        <v>14256611</v>
      </c>
    </row>
    <row r="29705" spans="2:6">
      <c r="B29705" s="21">
        <v>43004</v>
      </c>
      <c r="C29705" s="122" t="s">
        <v>26</v>
      </c>
      <c r="D29705" s="117">
        <v>923.72</v>
      </c>
      <c r="E29705" s="96">
        <v>924.86</v>
      </c>
      <c r="F29705" s="12">
        <v>1666861</v>
      </c>
    </row>
    <row r="29706" spans="2:6">
      <c r="B29706" s="21">
        <v>43004</v>
      </c>
      <c r="C29706" s="122" t="s">
        <v>27</v>
      </c>
      <c r="D29706" s="117">
        <v>936.69</v>
      </c>
      <c r="E29706" s="96">
        <v>937.43</v>
      </c>
      <c r="F29706" s="12">
        <v>1672749</v>
      </c>
    </row>
    <row r="29707" spans="2:6">
      <c r="B29707" s="21">
        <v>43004</v>
      </c>
      <c r="C29707" s="122" t="s">
        <v>28</v>
      </c>
      <c r="D29707" s="117">
        <v>93.7</v>
      </c>
      <c r="E29707" s="96">
        <v>94.16</v>
      </c>
      <c r="F29707" s="12">
        <v>1768764</v>
      </c>
    </row>
    <row r="29708" spans="2:6">
      <c r="B29708" s="21">
        <v>43004</v>
      </c>
      <c r="C29708" s="122" t="s">
        <v>29</v>
      </c>
      <c r="D29708" s="117">
        <v>94.33</v>
      </c>
      <c r="E29708" s="96">
        <v>94.35</v>
      </c>
      <c r="F29708" s="12">
        <v>1334762</v>
      </c>
    </row>
    <row r="29709" spans="2:6">
      <c r="B29709" s="21">
        <v>43004</v>
      </c>
      <c r="C29709" s="122" t="s">
        <v>30</v>
      </c>
      <c r="D29709" s="117">
        <v>29.16</v>
      </c>
      <c r="E29709" s="96">
        <v>29.31</v>
      </c>
      <c r="F29709" s="12">
        <v>3673375</v>
      </c>
    </row>
    <row r="29710" spans="2:6">
      <c r="B29710" s="21">
        <v>43004</v>
      </c>
      <c r="C29710" s="122" t="s">
        <v>31</v>
      </c>
      <c r="D29710" s="117">
        <v>53.45</v>
      </c>
      <c r="E29710" s="96">
        <v>53.68</v>
      </c>
      <c r="F29710" s="12">
        <v>1058679</v>
      </c>
    </row>
    <row r="29711" spans="2:6">
      <c r="B29711" s="21">
        <v>43004</v>
      </c>
      <c r="C29711" s="122" t="s">
        <v>32</v>
      </c>
      <c r="D29711" s="117">
        <v>230.86</v>
      </c>
      <c r="E29711" s="96">
        <v>229.94</v>
      </c>
      <c r="F29711" s="12">
        <v>1770007</v>
      </c>
    </row>
    <row r="29712" spans="2:6">
      <c r="B29712" s="21">
        <v>43004</v>
      </c>
      <c r="C29712" s="122" t="s">
        <v>33</v>
      </c>
      <c r="D29712" s="117">
        <v>32.869999999999997</v>
      </c>
      <c r="E29712" s="96">
        <v>33.020000000000003</v>
      </c>
      <c r="F29712" s="12">
        <v>3700275</v>
      </c>
    </row>
    <row r="29713" spans="2:6">
      <c r="B29713" s="21">
        <v>43004</v>
      </c>
      <c r="C29713" s="122" t="s">
        <v>34</v>
      </c>
      <c r="D29713" s="117">
        <v>179.15</v>
      </c>
      <c r="E29713" s="96">
        <v>180.99</v>
      </c>
      <c r="F29713" s="12">
        <v>803511</v>
      </c>
    </row>
    <row r="29714" spans="2:6">
      <c r="B29714" s="21">
        <v>43004</v>
      </c>
      <c r="C29714" s="122" t="s">
        <v>35</v>
      </c>
      <c r="D29714" s="117">
        <v>44.5</v>
      </c>
      <c r="E29714" s="96">
        <v>44.64</v>
      </c>
      <c r="F29714" s="12">
        <v>6066963</v>
      </c>
    </row>
    <row r="29715" spans="2:6">
      <c r="B29715" s="21">
        <v>43004</v>
      </c>
      <c r="C29715" s="122" t="s">
        <v>36</v>
      </c>
      <c r="D29715" s="117">
        <v>97.04</v>
      </c>
      <c r="E29715" s="96">
        <v>97.42</v>
      </c>
      <c r="F29715" s="12">
        <v>907275</v>
      </c>
    </row>
    <row r="29716" spans="2:6">
      <c r="B29716" s="21">
        <v>43004</v>
      </c>
      <c r="C29716" s="122" t="s">
        <v>37</v>
      </c>
      <c r="D29716" s="117">
        <v>13.45</v>
      </c>
      <c r="E29716" s="96">
        <v>13.45</v>
      </c>
      <c r="F29716" s="12">
        <v>6287544</v>
      </c>
    </row>
    <row r="29717" spans="2:6">
      <c r="B29717" s="21">
        <v>43004</v>
      </c>
      <c r="C29717" s="122" t="s">
        <v>38</v>
      </c>
      <c r="D29717" s="117">
        <v>24.28</v>
      </c>
      <c r="E29717" s="96">
        <v>24.58</v>
      </c>
      <c r="F29717" s="12">
        <v>4688052</v>
      </c>
    </row>
    <row r="29718" spans="2:6">
      <c r="B29718" s="21">
        <v>43004</v>
      </c>
      <c r="C29718" s="122" t="s">
        <v>39</v>
      </c>
      <c r="D29718" s="117">
        <v>76.760000000000005</v>
      </c>
      <c r="E29718" s="96">
        <v>77.650000000000006</v>
      </c>
      <c r="F29718" s="12">
        <v>1971967</v>
      </c>
    </row>
    <row r="29719" spans="2:6">
      <c r="B29719" s="21">
        <v>43004</v>
      </c>
      <c r="C29719" s="122" t="s">
        <v>40</v>
      </c>
      <c r="D29719" s="117">
        <v>71.239999999999995</v>
      </c>
      <c r="E29719" s="96">
        <v>71.81</v>
      </c>
      <c r="F29719" s="12">
        <v>2813087</v>
      </c>
    </row>
    <row r="29720" spans="2:6">
      <c r="B29720" s="21">
        <v>43004</v>
      </c>
      <c r="C29720" s="122" t="s">
        <v>41</v>
      </c>
      <c r="D29720" s="117">
        <v>28.09</v>
      </c>
      <c r="E29720" s="96">
        <v>28.02</v>
      </c>
      <c r="F29720" s="12">
        <v>4825583</v>
      </c>
    </row>
    <row r="29721" spans="2:6">
      <c r="B29721" s="21">
        <v>43004</v>
      </c>
      <c r="C29721" s="122" t="s">
        <v>42</v>
      </c>
      <c r="D29721" s="117">
        <v>161.55000000000001</v>
      </c>
      <c r="E29721" s="96">
        <v>161.26</v>
      </c>
      <c r="F29721" s="12">
        <v>3222646</v>
      </c>
    </row>
    <row r="29722" spans="2:6">
      <c r="B29722" s="21">
        <v>43004</v>
      </c>
      <c r="C29722" s="122" t="s">
        <v>43</v>
      </c>
      <c r="D29722" s="117">
        <v>45.85</v>
      </c>
      <c r="E29722" s="96">
        <v>46.32</v>
      </c>
      <c r="F29722" s="12">
        <v>3776085</v>
      </c>
    </row>
    <row r="29723" spans="2:6">
      <c r="B29723" s="21">
        <v>43004</v>
      </c>
      <c r="C29723" s="122" t="s">
        <v>44</v>
      </c>
      <c r="D29723" s="117">
        <v>54.56</v>
      </c>
      <c r="E29723" s="96">
        <v>54.9</v>
      </c>
      <c r="F29723" s="12">
        <v>2504939</v>
      </c>
    </row>
    <row r="29724" spans="2:6">
      <c r="B29724" s="21">
        <v>43004</v>
      </c>
      <c r="C29724" s="122" t="s">
        <v>45</v>
      </c>
      <c r="D29724" s="117">
        <v>69.08</v>
      </c>
      <c r="E29724" s="96">
        <v>69.5</v>
      </c>
      <c r="F29724" s="12">
        <v>2773155</v>
      </c>
    </row>
    <row r="29725" spans="2:6">
      <c r="B29725" s="21">
        <v>43004</v>
      </c>
      <c r="C29725" s="122" t="s">
        <v>46</v>
      </c>
      <c r="D29725" s="117">
        <v>48.96</v>
      </c>
      <c r="E29725" s="96">
        <v>49.59</v>
      </c>
      <c r="F29725" s="12">
        <v>1129261</v>
      </c>
    </row>
    <row r="29726" spans="2:6">
      <c r="B29726" s="21">
        <v>43004</v>
      </c>
      <c r="C29726" s="122" t="s">
        <v>47</v>
      </c>
      <c r="D29726" s="117">
        <v>37.47</v>
      </c>
      <c r="E29726" s="96">
        <v>37.42</v>
      </c>
      <c r="F29726" s="12">
        <v>1400090</v>
      </c>
    </row>
    <row r="29727" spans="2:6">
      <c r="B29727" s="21">
        <v>43004</v>
      </c>
      <c r="C29727" s="122" t="s">
        <v>48</v>
      </c>
      <c r="D29727" s="117">
        <v>141.06</v>
      </c>
      <c r="E29727" s="96">
        <v>140.24</v>
      </c>
      <c r="F29727" s="12">
        <v>2361761</v>
      </c>
    </row>
    <row r="29728" spans="2:6">
      <c r="B29728" s="21">
        <v>43004</v>
      </c>
      <c r="C29728" s="122" t="s">
        <v>49</v>
      </c>
      <c r="D29728" s="117">
        <v>52.67</v>
      </c>
      <c r="E29728" s="96">
        <v>52.93</v>
      </c>
      <c r="F29728" s="12">
        <v>985356</v>
      </c>
    </row>
    <row r="29729" spans="2:6">
      <c r="B29729" s="21">
        <v>43004</v>
      </c>
      <c r="C29729" s="122" t="s">
        <v>50</v>
      </c>
      <c r="D29729" s="117">
        <v>14.74</v>
      </c>
      <c r="E29729" s="96">
        <v>14.89</v>
      </c>
      <c r="F29729" s="12">
        <v>25926091</v>
      </c>
    </row>
    <row r="29730" spans="2:6">
      <c r="B29730" s="21">
        <v>43004</v>
      </c>
      <c r="C29730" s="122" t="s">
        <v>51</v>
      </c>
      <c r="D29730" s="117">
        <v>19.77</v>
      </c>
      <c r="E29730" s="96">
        <v>19.88</v>
      </c>
      <c r="F29730" s="12">
        <v>16565020</v>
      </c>
    </row>
    <row r="29731" spans="2:6">
      <c r="B29731" s="21">
        <v>43004</v>
      </c>
      <c r="C29731" s="122" t="s">
        <v>52</v>
      </c>
      <c r="D29731" s="117">
        <v>26.25</v>
      </c>
      <c r="E29731" s="96">
        <v>26.36</v>
      </c>
      <c r="F29731" s="12">
        <v>3587072</v>
      </c>
    </row>
    <row r="29732" spans="2:6">
      <c r="B29732" s="21">
        <v>43004</v>
      </c>
      <c r="C29732" s="122" t="s">
        <v>53</v>
      </c>
      <c r="D29732" s="117">
        <v>31.6</v>
      </c>
      <c r="E29732" s="96">
        <v>31.7</v>
      </c>
      <c r="F29732" s="12">
        <v>1586451</v>
      </c>
    </row>
    <row r="29733" spans="2:6">
      <c r="B29733" s="21">
        <v>43004</v>
      </c>
      <c r="C29733" s="122" t="s">
        <v>54</v>
      </c>
      <c r="D29733" s="117">
        <v>131</v>
      </c>
      <c r="E29733" s="96">
        <v>131.52000000000001</v>
      </c>
      <c r="F29733" s="12">
        <v>358122</v>
      </c>
    </row>
    <row r="29734" spans="2:6">
      <c r="B29734" s="21">
        <v>43004</v>
      </c>
      <c r="C29734" s="122" t="s">
        <v>55</v>
      </c>
      <c r="D29734" s="117">
        <v>80.569999999999993</v>
      </c>
      <c r="E29734" s="96">
        <v>80.39</v>
      </c>
      <c r="F29734" s="12">
        <v>1053414</v>
      </c>
    </row>
    <row r="29735" spans="2:6">
      <c r="B29735" s="21">
        <v>43004</v>
      </c>
      <c r="C29735" s="122" t="s">
        <v>56</v>
      </c>
      <c r="D29735" s="117">
        <v>18.38</v>
      </c>
      <c r="E29735" s="96">
        <v>18.5</v>
      </c>
      <c r="F29735" s="12">
        <v>3931779</v>
      </c>
    </row>
    <row r="29736" spans="2:6">
      <c r="B29736" s="21">
        <v>43004</v>
      </c>
      <c r="C29736" s="122" t="s">
        <v>57</v>
      </c>
      <c r="D29736" s="117">
        <v>107.01</v>
      </c>
      <c r="E29736" s="96">
        <v>107.21</v>
      </c>
      <c r="F29736" s="12">
        <v>835645</v>
      </c>
    </row>
    <row r="29737" spans="2:6">
      <c r="B29737" s="21">
        <v>43004</v>
      </c>
      <c r="C29737" s="122" t="s">
        <v>58</v>
      </c>
      <c r="D29737" s="117">
        <v>237.84</v>
      </c>
      <c r="E29737" s="96">
        <v>239.21</v>
      </c>
      <c r="F29737" s="12">
        <v>1348824</v>
      </c>
    </row>
    <row r="29738" spans="2:6">
      <c r="B29738" s="21">
        <v>43004</v>
      </c>
      <c r="C29738" s="122" t="s">
        <v>59</v>
      </c>
      <c r="D29738" s="117">
        <v>146.36000000000001</v>
      </c>
      <c r="E29738" s="96">
        <v>146.56</v>
      </c>
      <c r="F29738" s="12">
        <v>4488620</v>
      </c>
    </row>
    <row r="29739" spans="2:6">
      <c r="B29739" s="21">
        <v>43004</v>
      </c>
      <c r="C29739" s="122" t="s">
        <v>60</v>
      </c>
      <c r="D29739" s="117">
        <v>67.13</v>
      </c>
      <c r="E29739" s="96">
        <v>66.989999999999995</v>
      </c>
      <c r="F29739" s="12">
        <v>2560623</v>
      </c>
    </row>
    <row r="29740" spans="2:6">
      <c r="B29740" s="21">
        <v>43004</v>
      </c>
      <c r="C29740" s="122" t="s">
        <v>61</v>
      </c>
      <c r="D29740" s="117">
        <v>154.5</v>
      </c>
      <c r="E29740" s="96">
        <v>153.24</v>
      </c>
      <c r="F29740" s="12">
        <v>562328</v>
      </c>
    </row>
    <row r="29741" spans="2:6">
      <c r="B29741" s="21">
        <v>43004</v>
      </c>
      <c r="C29741" s="122" t="s">
        <v>62</v>
      </c>
      <c r="D29741" s="117">
        <v>145.49</v>
      </c>
      <c r="E29741" s="96">
        <v>143.83000000000001</v>
      </c>
      <c r="F29741" s="12">
        <v>221438</v>
      </c>
    </row>
    <row r="29742" spans="2:6">
      <c r="B29742" s="21">
        <v>43004</v>
      </c>
      <c r="C29742" s="122" t="s">
        <v>63</v>
      </c>
      <c r="D29742" s="117">
        <v>202.06</v>
      </c>
      <c r="E29742" s="96">
        <v>198.44</v>
      </c>
      <c r="F29742" s="12">
        <v>767429</v>
      </c>
    </row>
    <row r="29743" spans="2:6">
      <c r="B29743" s="21">
        <v>43004</v>
      </c>
      <c r="C29743" s="122" t="s">
        <v>64</v>
      </c>
      <c r="D29743" s="117">
        <v>110.16</v>
      </c>
      <c r="E29743" s="96">
        <v>109.15</v>
      </c>
      <c r="F29743" s="12">
        <v>1920320</v>
      </c>
    </row>
    <row r="29744" spans="2:6">
      <c r="B29744" s="21">
        <v>43004</v>
      </c>
      <c r="C29744" s="122" t="s">
        <v>65</v>
      </c>
      <c r="D29744" s="117">
        <v>46</v>
      </c>
      <c r="E29744" s="96">
        <v>44.12</v>
      </c>
      <c r="F29744" s="12">
        <v>7780735</v>
      </c>
    </row>
    <row r="29745" spans="2:6">
      <c r="B29745" s="21">
        <v>43004</v>
      </c>
      <c r="C29745" s="122" t="s">
        <v>66</v>
      </c>
      <c r="D29745" s="117">
        <v>37.21</v>
      </c>
      <c r="E29745" s="96">
        <v>37.47</v>
      </c>
      <c r="F29745" s="12">
        <v>29790369</v>
      </c>
    </row>
    <row r="29746" spans="2:6">
      <c r="B29746" s="21">
        <v>43004</v>
      </c>
      <c r="C29746" s="122" t="s">
        <v>67</v>
      </c>
      <c r="D29746" s="117">
        <v>145.22999999999999</v>
      </c>
      <c r="E29746" s="96">
        <v>144.77000000000001</v>
      </c>
      <c r="F29746" s="12">
        <v>1166329</v>
      </c>
    </row>
    <row r="29747" spans="2:6">
      <c r="B29747" s="21">
        <v>43004</v>
      </c>
      <c r="C29747" s="122" t="s">
        <v>68</v>
      </c>
      <c r="D29747" s="117">
        <v>55.85</v>
      </c>
      <c r="E29747" s="96">
        <v>55.9</v>
      </c>
      <c r="F29747" s="12">
        <v>1771401</v>
      </c>
    </row>
    <row r="29748" spans="2:6">
      <c r="B29748" s="21">
        <v>43004</v>
      </c>
      <c r="C29748" s="122" t="s">
        <v>69</v>
      </c>
      <c r="D29748" s="117">
        <v>21.37</v>
      </c>
      <c r="E29748" s="96">
        <v>21.04</v>
      </c>
      <c r="F29748" s="12">
        <v>5827007</v>
      </c>
    </row>
    <row r="29749" spans="2:6">
      <c r="B29749" s="21">
        <v>43004</v>
      </c>
      <c r="C29749" s="122" t="s">
        <v>70</v>
      </c>
      <c r="D29749" s="117">
        <v>88.85</v>
      </c>
      <c r="E29749" s="96">
        <v>88.75</v>
      </c>
      <c r="F29749" s="12">
        <v>1366279</v>
      </c>
    </row>
    <row r="29750" spans="2:6">
      <c r="B29750" s="21">
        <v>43004</v>
      </c>
      <c r="C29750" s="122" t="s">
        <v>71</v>
      </c>
      <c r="D29750" s="117">
        <v>40.19</v>
      </c>
      <c r="E29750" s="96">
        <v>39.36</v>
      </c>
      <c r="F29750" s="12">
        <v>1038685</v>
      </c>
    </row>
    <row r="29751" spans="2:6">
      <c r="B29751" s="21">
        <v>43004</v>
      </c>
      <c r="C29751" s="122" t="s">
        <v>72</v>
      </c>
      <c r="D29751" s="117">
        <v>340.65001999999998</v>
      </c>
      <c r="E29751" s="96">
        <v>338.88</v>
      </c>
      <c r="F29751" s="12">
        <v>524321.99</v>
      </c>
    </row>
    <row r="29752" spans="2:6">
      <c r="B29752" s="21">
        <v>43004</v>
      </c>
      <c r="C29752" s="122" t="s">
        <v>73</v>
      </c>
      <c r="D29752" s="117">
        <v>124.1</v>
      </c>
      <c r="E29752" s="96">
        <v>124.1</v>
      </c>
      <c r="F29752" s="12">
        <v>354559</v>
      </c>
    </row>
    <row r="29753" spans="2:6">
      <c r="B29753" s="21">
        <v>43004</v>
      </c>
      <c r="C29753" s="122" t="s">
        <v>285</v>
      </c>
      <c r="D29753" s="117">
        <v>147.32</v>
      </c>
      <c r="E29753" s="96">
        <v>147.09</v>
      </c>
      <c r="F29753" s="12">
        <v>617914</v>
      </c>
    </row>
    <row r="29754" spans="2:6">
      <c r="B29754" s="21">
        <v>43004</v>
      </c>
      <c r="C29754" s="122" t="s">
        <v>286</v>
      </c>
      <c r="D29754" s="117">
        <v>34.29</v>
      </c>
      <c r="E29754" s="96">
        <v>34.090000000000003</v>
      </c>
      <c r="F29754" s="12">
        <v>1161131</v>
      </c>
    </row>
    <row r="29755" spans="2:6">
      <c r="B29755" s="21">
        <v>43004</v>
      </c>
      <c r="C29755" s="122" t="s">
        <v>287</v>
      </c>
      <c r="D29755" s="117">
        <v>105.1</v>
      </c>
      <c r="E29755" s="96">
        <v>107.08</v>
      </c>
      <c r="F29755" s="12">
        <v>1005543</v>
      </c>
    </row>
    <row r="29756" spans="2:6">
      <c r="B29756" s="21">
        <v>43004</v>
      </c>
      <c r="C29756" s="122" t="s">
        <v>288</v>
      </c>
      <c r="D29756" s="117">
        <v>40.020000000000003</v>
      </c>
      <c r="E29756" s="96">
        <v>40.94</v>
      </c>
      <c r="F29756" s="12">
        <v>6581989</v>
      </c>
    </row>
    <row r="29757" spans="2:6">
      <c r="B29757" s="21">
        <v>43004</v>
      </c>
      <c r="C29757" s="122" t="s">
        <v>289</v>
      </c>
      <c r="D29757" s="117">
        <v>58.31</v>
      </c>
      <c r="E29757" s="96">
        <v>58.3</v>
      </c>
      <c r="F29757" s="12">
        <v>583340</v>
      </c>
    </row>
    <row r="29758" spans="2:6">
      <c r="B29758" s="21">
        <v>43004</v>
      </c>
      <c r="C29758" s="122" t="s">
        <v>290</v>
      </c>
      <c r="D29758" s="117">
        <v>131.5</v>
      </c>
      <c r="E29758" s="96">
        <v>130.94</v>
      </c>
      <c r="F29758" s="12">
        <v>4516193</v>
      </c>
    </row>
    <row r="29759" spans="2:6">
      <c r="B29759" s="21">
        <v>43004</v>
      </c>
      <c r="C29759" s="122" t="s">
        <v>291</v>
      </c>
      <c r="D29759" s="117">
        <v>27.99</v>
      </c>
      <c r="E29759" s="96">
        <v>27.84</v>
      </c>
      <c r="F29759" s="12">
        <v>1982903</v>
      </c>
    </row>
    <row r="29760" spans="2:6">
      <c r="B29760" s="21">
        <v>43004</v>
      </c>
      <c r="C29760" s="122" t="s">
        <v>292</v>
      </c>
      <c r="D29760" s="117">
        <v>93.78</v>
      </c>
      <c r="E29760" s="96">
        <v>93.7</v>
      </c>
      <c r="F29760" s="12">
        <v>9358111</v>
      </c>
    </row>
    <row r="29761" spans="2:6">
      <c r="B29761" s="21">
        <v>43004</v>
      </c>
      <c r="C29761" s="122" t="s">
        <v>293</v>
      </c>
      <c r="D29761" s="117">
        <v>47.46</v>
      </c>
      <c r="E29761" s="96">
        <v>47.53</v>
      </c>
      <c r="F29761" s="12">
        <v>1600996</v>
      </c>
    </row>
    <row r="29762" spans="2:6">
      <c r="B29762" s="21">
        <v>43004</v>
      </c>
      <c r="C29762" s="122" t="s">
        <v>294</v>
      </c>
      <c r="D29762" s="117">
        <v>63.93</v>
      </c>
      <c r="E29762" s="96">
        <v>63.42</v>
      </c>
      <c r="F29762" s="12">
        <v>2929146</v>
      </c>
    </row>
    <row r="29763" spans="2:6">
      <c r="B29763" s="21">
        <v>43004</v>
      </c>
      <c r="C29763" s="122" t="s">
        <v>295</v>
      </c>
      <c r="D29763" s="117">
        <v>18.32</v>
      </c>
      <c r="E29763" s="96">
        <v>18.34</v>
      </c>
      <c r="F29763" s="12">
        <v>5586089</v>
      </c>
    </row>
    <row r="29764" spans="2:6">
      <c r="B29764" s="21">
        <v>43004</v>
      </c>
      <c r="C29764" s="122" t="s">
        <v>296</v>
      </c>
      <c r="D29764" s="117">
        <v>78.599999999999994</v>
      </c>
      <c r="E29764" s="96">
        <v>78.59</v>
      </c>
      <c r="F29764" s="12">
        <v>3160327</v>
      </c>
    </row>
    <row r="29765" spans="2:6">
      <c r="B29765" s="21">
        <v>43004</v>
      </c>
      <c r="C29765" s="122" t="s">
        <v>297</v>
      </c>
      <c r="D29765" s="117">
        <v>19.89</v>
      </c>
      <c r="E29765" s="96">
        <v>20.16</v>
      </c>
      <c r="F29765" s="12">
        <v>4864031</v>
      </c>
    </row>
    <row r="29766" spans="2:6">
      <c r="B29766" s="21">
        <v>43004</v>
      </c>
      <c r="C29766" s="122" t="s">
        <v>298</v>
      </c>
      <c r="D29766" s="117">
        <v>99.78</v>
      </c>
      <c r="E29766" s="96">
        <v>99.17</v>
      </c>
      <c r="F29766" s="12">
        <v>846388</v>
      </c>
    </row>
    <row r="29767" spans="2:6">
      <c r="B29767" s="21">
        <v>43004</v>
      </c>
      <c r="C29767" s="122" t="s">
        <v>299</v>
      </c>
      <c r="D29767" s="117">
        <v>117.7</v>
      </c>
      <c r="E29767" s="96">
        <v>117.68</v>
      </c>
      <c r="F29767" s="12">
        <v>1147249</v>
      </c>
    </row>
    <row r="29768" spans="2:6">
      <c r="B29768" s="21">
        <v>43004</v>
      </c>
      <c r="C29768" s="122" t="s">
        <v>300</v>
      </c>
      <c r="D29768" s="117">
        <v>19.61</v>
      </c>
      <c r="E29768" s="96">
        <v>19.52</v>
      </c>
      <c r="F29768" s="12">
        <v>8493856</v>
      </c>
    </row>
    <row r="29769" spans="2:6">
      <c r="B29769" s="21">
        <v>43004</v>
      </c>
      <c r="C29769" s="122" t="s">
        <v>301</v>
      </c>
      <c r="D29769" s="117">
        <v>73.599999999999994</v>
      </c>
      <c r="E29769" s="96">
        <v>73.59</v>
      </c>
      <c r="F29769" s="12">
        <v>3638392</v>
      </c>
    </row>
    <row r="29770" spans="2:6">
      <c r="B29770" s="21">
        <v>43004</v>
      </c>
      <c r="C29770" s="122" t="s">
        <v>302</v>
      </c>
      <c r="D29770" s="117">
        <v>45.69</v>
      </c>
      <c r="E29770" s="96">
        <v>45.57</v>
      </c>
      <c r="F29770" s="12">
        <v>6480138</v>
      </c>
    </row>
    <row r="29771" spans="2:6">
      <c r="B29771" s="21">
        <v>43004</v>
      </c>
      <c r="C29771" s="122" t="s">
        <v>303</v>
      </c>
      <c r="D29771" s="117">
        <v>46.47</v>
      </c>
      <c r="E29771" s="96">
        <v>47.03</v>
      </c>
      <c r="F29771" s="12">
        <v>2126352</v>
      </c>
    </row>
    <row r="29772" spans="2:6">
      <c r="B29772" s="21">
        <v>43004</v>
      </c>
      <c r="C29772" s="122" t="s">
        <v>304</v>
      </c>
      <c r="D29772" s="117">
        <v>19.95</v>
      </c>
      <c r="E29772" s="96">
        <v>20.190000000000001</v>
      </c>
      <c r="F29772" s="12">
        <v>22762354</v>
      </c>
    </row>
    <row r="29773" spans="2:6">
      <c r="B29773" s="21">
        <v>43004</v>
      </c>
      <c r="C29773" s="122" t="s">
        <v>305</v>
      </c>
      <c r="D29773" s="117">
        <v>46.37</v>
      </c>
      <c r="E29773" s="96">
        <v>46.27</v>
      </c>
      <c r="F29773" s="12">
        <v>2793174</v>
      </c>
    </row>
    <row r="29774" spans="2:6">
      <c r="B29774" s="21">
        <v>43004</v>
      </c>
      <c r="C29774" s="122" t="s">
        <v>306</v>
      </c>
      <c r="D29774" s="117">
        <v>107.84</v>
      </c>
      <c r="E29774" s="96">
        <v>107.51</v>
      </c>
      <c r="F29774" s="12">
        <v>555809</v>
      </c>
    </row>
    <row r="29775" spans="2:6">
      <c r="B29775" s="21">
        <v>43004</v>
      </c>
      <c r="C29775" s="122" t="s">
        <v>307</v>
      </c>
      <c r="D29775" s="117">
        <v>47.76</v>
      </c>
      <c r="E29775" s="96">
        <v>47.88</v>
      </c>
      <c r="F29775" s="12">
        <v>637201</v>
      </c>
    </row>
    <row r="29776" spans="2:6">
      <c r="B29776" s="21">
        <v>43004</v>
      </c>
      <c r="C29776" s="122" t="s">
        <v>308</v>
      </c>
      <c r="D29776" s="117">
        <v>42.04</v>
      </c>
      <c r="E29776" s="96">
        <v>42.55</v>
      </c>
      <c r="F29776" s="12">
        <v>9443632</v>
      </c>
    </row>
    <row r="29777" spans="2:6">
      <c r="B29777" s="21">
        <v>43004</v>
      </c>
      <c r="C29777" s="122" t="s">
        <v>309</v>
      </c>
      <c r="D29777" s="117">
        <v>47.32</v>
      </c>
      <c r="E29777" s="96">
        <v>47.43</v>
      </c>
      <c r="F29777" s="12">
        <v>968728</v>
      </c>
    </row>
    <row r="29778" spans="2:6">
      <c r="B29778" s="21">
        <v>43004</v>
      </c>
      <c r="C29778" s="122" t="s">
        <v>310</v>
      </c>
      <c r="D29778" s="117">
        <v>50.81</v>
      </c>
      <c r="E29778" s="96">
        <v>51.18</v>
      </c>
      <c r="F29778" s="12">
        <v>1811342</v>
      </c>
    </row>
    <row r="29779" spans="2:6">
      <c r="B29779" s="21">
        <v>43004</v>
      </c>
      <c r="C29779" s="122" t="s">
        <v>311</v>
      </c>
      <c r="D29779" s="117">
        <v>150.24</v>
      </c>
      <c r="E29779" s="96">
        <v>150.82</v>
      </c>
      <c r="F29779" s="12">
        <v>919848</v>
      </c>
    </row>
    <row r="29780" spans="2:6">
      <c r="B29780" s="21">
        <v>43004</v>
      </c>
      <c r="C29780" s="122" t="s">
        <v>312</v>
      </c>
      <c r="D29780" s="117">
        <v>34.99</v>
      </c>
      <c r="E29780" s="96">
        <v>35</v>
      </c>
      <c r="F29780" s="12">
        <v>1204720</v>
      </c>
    </row>
    <row r="29781" spans="2:6">
      <c r="B29781" s="21">
        <v>43004</v>
      </c>
      <c r="C29781" s="122" t="s">
        <v>313</v>
      </c>
      <c r="D29781" s="117">
        <v>189.29</v>
      </c>
      <c r="E29781" s="96">
        <v>189.01</v>
      </c>
      <c r="F29781" s="12">
        <v>307007</v>
      </c>
    </row>
    <row r="29782" spans="2:6">
      <c r="B29782" s="21">
        <v>43004</v>
      </c>
      <c r="C29782" s="122" t="s">
        <v>314</v>
      </c>
      <c r="D29782" s="117">
        <v>84.43</v>
      </c>
      <c r="E29782" s="96">
        <v>84.22</v>
      </c>
      <c r="F29782" s="12">
        <v>2347234</v>
      </c>
    </row>
    <row r="29783" spans="2:6">
      <c r="B29783" s="21">
        <v>43004</v>
      </c>
      <c r="C29783" s="122" t="s">
        <v>315</v>
      </c>
      <c r="D29783" s="117">
        <v>308.55</v>
      </c>
      <c r="E29783" s="96">
        <v>309.58</v>
      </c>
      <c r="F29783" s="12">
        <v>1025850</v>
      </c>
    </row>
    <row r="29784" spans="2:6">
      <c r="B29784" s="21">
        <v>43004</v>
      </c>
      <c r="C29784" s="122" t="s">
        <v>316</v>
      </c>
      <c r="D29784" s="117">
        <v>72.84</v>
      </c>
      <c r="E29784" s="96">
        <v>72.94</v>
      </c>
      <c r="F29784" s="12">
        <v>1069911</v>
      </c>
    </row>
    <row r="29785" spans="2:6">
      <c r="B29785" s="21">
        <v>43004</v>
      </c>
      <c r="C29785" s="122" t="s">
        <v>317</v>
      </c>
      <c r="D29785" s="117">
        <v>42.19</v>
      </c>
      <c r="E29785" s="96">
        <v>42.25</v>
      </c>
      <c r="F29785" s="12">
        <v>1091030</v>
      </c>
    </row>
    <row r="29786" spans="2:6">
      <c r="B29786" s="21">
        <v>43004</v>
      </c>
      <c r="C29786" s="122" t="s">
        <v>318</v>
      </c>
      <c r="D29786" s="117">
        <v>79.540000000000006</v>
      </c>
      <c r="E29786" s="96">
        <v>79.290000000000006</v>
      </c>
      <c r="F29786" s="12">
        <v>5260627</v>
      </c>
    </row>
    <row r="29787" spans="2:6">
      <c r="B29787" s="21">
        <v>43004</v>
      </c>
      <c r="C29787" s="122" t="s">
        <v>319</v>
      </c>
      <c r="D29787" s="117">
        <v>172.32</v>
      </c>
      <c r="E29787" s="96">
        <v>169.44</v>
      </c>
      <c r="F29787" s="12">
        <v>2549772</v>
      </c>
    </row>
    <row r="29788" spans="2:6">
      <c r="B29788" s="21">
        <v>43004</v>
      </c>
      <c r="C29788" s="122" t="s">
        <v>320</v>
      </c>
      <c r="D29788" s="117">
        <v>24.78</v>
      </c>
      <c r="E29788" s="96">
        <v>24.78</v>
      </c>
      <c r="F29788" s="12">
        <v>1694305</v>
      </c>
    </row>
    <row r="29789" spans="2:6">
      <c r="B29789" s="21">
        <v>43004</v>
      </c>
      <c r="C29789" s="122" t="s">
        <v>321</v>
      </c>
      <c r="D29789" s="117">
        <v>55.39</v>
      </c>
      <c r="E29789" s="96">
        <v>55.72</v>
      </c>
      <c r="F29789" s="12">
        <v>4115803</v>
      </c>
    </row>
    <row r="29790" spans="2:6">
      <c r="B29790" s="21">
        <v>43004</v>
      </c>
      <c r="C29790" s="122" t="s">
        <v>322</v>
      </c>
      <c r="D29790" s="117">
        <v>53.8</v>
      </c>
      <c r="E29790" s="96">
        <v>53.9</v>
      </c>
      <c r="F29790" s="12">
        <v>1988956</v>
      </c>
    </row>
    <row r="29791" spans="2:6">
      <c r="B29791" s="21">
        <v>43004</v>
      </c>
      <c r="C29791" s="122" t="s">
        <v>323</v>
      </c>
      <c r="D29791" s="117">
        <v>98.11</v>
      </c>
      <c r="E29791" s="96">
        <v>99.76</v>
      </c>
      <c r="F29791" s="12">
        <v>3017387</v>
      </c>
    </row>
    <row r="29792" spans="2:6">
      <c r="B29792" s="21">
        <v>43004</v>
      </c>
      <c r="C29792" s="122" t="s">
        <v>324</v>
      </c>
      <c r="D29792" s="117">
        <v>21.88</v>
      </c>
      <c r="E29792" s="96">
        <v>21.87</v>
      </c>
      <c r="F29792" s="12">
        <v>5342105</v>
      </c>
    </row>
    <row r="29793" spans="2:6">
      <c r="B29793" s="21">
        <v>43004</v>
      </c>
      <c r="C29793" s="122" t="s">
        <v>325</v>
      </c>
      <c r="D29793" s="117">
        <v>139.02000000000001</v>
      </c>
      <c r="E29793" s="96">
        <v>138.37</v>
      </c>
      <c r="F29793" s="12">
        <v>3162640</v>
      </c>
    </row>
    <row r="29794" spans="2:6">
      <c r="B29794" s="21">
        <v>43004</v>
      </c>
      <c r="C29794" s="122" t="s">
        <v>326</v>
      </c>
      <c r="D29794" s="117">
        <v>106.85</v>
      </c>
      <c r="E29794" s="96">
        <v>107.11</v>
      </c>
      <c r="F29794" s="12">
        <v>514398</v>
      </c>
    </row>
    <row r="29795" spans="2:6">
      <c r="B29795" s="21">
        <v>43004</v>
      </c>
      <c r="C29795" s="122" t="s">
        <v>327</v>
      </c>
      <c r="D29795" s="117">
        <v>54.96</v>
      </c>
      <c r="E29795" s="96">
        <v>56.19</v>
      </c>
      <c r="F29795" s="12">
        <v>2558801</v>
      </c>
    </row>
    <row r="29796" spans="2:6">
      <c r="B29796" s="21">
        <v>43004</v>
      </c>
      <c r="C29796" s="122" t="s">
        <v>328</v>
      </c>
      <c r="D29796" s="117">
        <v>109.07</v>
      </c>
      <c r="E29796" s="96">
        <v>108.07</v>
      </c>
      <c r="F29796" s="12">
        <v>2825731</v>
      </c>
    </row>
    <row r="29797" spans="2:6">
      <c r="B29797" s="21">
        <v>43004</v>
      </c>
      <c r="C29797" s="122" t="s">
        <v>329</v>
      </c>
      <c r="D29797" s="117">
        <v>38.25</v>
      </c>
      <c r="E29797" s="96">
        <v>38.4</v>
      </c>
      <c r="F29797" s="12">
        <v>1668324</v>
      </c>
    </row>
    <row r="29798" spans="2:6">
      <c r="B29798" s="21">
        <v>43004</v>
      </c>
      <c r="C29798" s="122" t="s">
        <v>330</v>
      </c>
      <c r="D29798" s="117">
        <v>14.67</v>
      </c>
      <c r="E29798" s="96">
        <v>14.98</v>
      </c>
      <c r="F29798" s="12">
        <v>13041468</v>
      </c>
    </row>
    <row r="29799" spans="2:6">
      <c r="B29799" s="21">
        <v>43004</v>
      </c>
      <c r="C29799" s="122" t="s">
        <v>331</v>
      </c>
      <c r="D29799" s="117">
        <v>156.25</v>
      </c>
      <c r="E29799" s="96">
        <v>153.35</v>
      </c>
      <c r="F29799" s="12">
        <v>6420043</v>
      </c>
    </row>
    <row r="29800" spans="2:6">
      <c r="B29800" s="21">
        <v>43004</v>
      </c>
      <c r="C29800" s="122" t="s">
        <v>332</v>
      </c>
      <c r="D29800" s="117">
        <v>88.8</v>
      </c>
      <c r="E29800" s="96">
        <v>87.76</v>
      </c>
      <c r="F29800" s="12">
        <v>1781286</v>
      </c>
    </row>
    <row r="29801" spans="2:6">
      <c r="B29801" s="21">
        <v>43004</v>
      </c>
      <c r="C29801" s="122" t="s">
        <v>333</v>
      </c>
      <c r="D29801" s="117">
        <v>154.51</v>
      </c>
      <c r="E29801" s="96">
        <v>154.88</v>
      </c>
      <c r="F29801" s="12">
        <v>1199522</v>
      </c>
    </row>
    <row r="29802" spans="2:6">
      <c r="B29802" s="21">
        <v>43004</v>
      </c>
      <c r="C29802" s="122" t="s">
        <v>334</v>
      </c>
      <c r="D29802" s="117">
        <v>138.74</v>
      </c>
      <c r="E29802" s="96">
        <v>138.35</v>
      </c>
      <c r="F29802" s="12">
        <v>556216</v>
      </c>
    </row>
    <row r="29803" spans="2:6">
      <c r="B29803" s="21">
        <v>43004</v>
      </c>
      <c r="C29803" s="122" t="s">
        <v>335</v>
      </c>
      <c r="D29803" s="117">
        <v>40.630000000000003</v>
      </c>
      <c r="E29803" s="96">
        <v>40.630000000000003</v>
      </c>
      <c r="F29803" s="12">
        <v>9038646</v>
      </c>
    </row>
    <row r="29804" spans="2:6">
      <c r="B29804" s="21">
        <v>43004</v>
      </c>
      <c r="C29804" s="122" t="s">
        <v>336</v>
      </c>
      <c r="D29804" s="117">
        <v>78.25</v>
      </c>
      <c r="E29804" s="96">
        <v>78.37</v>
      </c>
      <c r="F29804" s="12">
        <v>4791028</v>
      </c>
    </row>
    <row r="29805" spans="2:6">
      <c r="B29805" s="21">
        <v>43004</v>
      </c>
      <c r="C29805" s="122" t="s">
        <v>337</v>
      </c>
      <c r="D29805" s="117">
        <v>50.76</v>
      </c>
      <c r="E29805" s="96">
        <v>51.47</v>
      </c>
      <c r="F29805" s="12">
        <v>5872475</v>
      </c>
    </row>
    <row r="29806" spans="2:6">
      <c r="B29806" s="21">
        <v>43004</v>
      </c>
      <c r="C29806" s="122" t="s">
        <v>338</v>
      </c>
      <c r="D29806" s="117">
        <v>32.090000000000003</v>
      </c>
      <c r="E29806" s="96">
        <v>32.159999999999997</v>
      </c>
      <c r="F29806" s="12">
        <v>3460301</v>
      </c>
    </row>
    <row r="29807" spans="2:6">
      <c r="B29807" s="21">
        <v>43004</v>
      </c>
      <c r="C29807" s="122" t="s">
        <v>339</v>
      </c>
      <c r="D29807" s="117">
        <v>245.04</v>
      </c>
      <c r="E29807" s="96">
        <v>245.72</v>
      </c>
      <c r="F29807" s="12">
        <v>400800</v>
      </c>
    </row>
    <row r="29808" spans="2:6">
      <c r="B29808" s="21">
        <v>43004</v>
      </c>
      <c r="C29808" s="122" t="s">
        <v>340</v>
      </c>
      <c r="D29808" s="117">
        <v>96.94</v>
      </c>
      <c r="E29808" s="96">
        <v>97.28</v>
      </c>
      <c r="F29808" s="12">
        <v>1061614</v>
      </c>
    </row>
    <row r="29809" spans="2:6">
      <c r="B29809" s="21">
        <v>43004</v>
      </c>
      <c r="C29809" s="122" t="s">
        <v>341</v>
      </c>
      <c r="D29809" s="117">
        <v>89.5</v>
      </c>
      <c r="E29809" s="96">
        <v>87.85</v>
      </c>
      <c r="F29809" s="12">
        <v>430752</v>
      </c>
    </row>
    <row r="29810" spans="2:6">
      <c r="B29810" s="21">
        <v>43004</v>
      </c>
      <c r="C29810" s="122" t="s">
        <v>342</v>
      </c>
      <c r="D29810" s="117">
        <v>196.5</v>
      </c>
      <c r="E29810" s="96">
        <v>196.55</v>
      </c>
      <c r="F29810" s="12">
        <v>624609</v>
      </c>
    </row>
    <row r="29811" spans="2:6">
      <c r="B29811" s="21">
        <v>43004</v>
      </c>
      <c r="C29811" s="122" t="s">
        <v>343</v>
      </c>
      <c r="D29811" s="117">
        <v>82.83</v>
      </c>
      <c r="E29811" s="96">
        <v>83.65</v>
      </c>
      <c r="F29811" s="12">
        <v>2306561</v>
      </c>
    </row>
    <row r="29812" spans="2:6">
      <c r="B29812" s="21">
        <v>43004</v>
      </c>
      <c r="C29812" s="122" t="s">
        <v>344</v>
      </c>
      <c r="D29812" s="117">
        <v>211.26</v>
      </c>
      <c r="E29812" s="96">
        <v>211.03</v>
      </c>
      <c r="F29812" s="12">
        <v>1224628</v>
      </c>
    </row>
    <row r="29813" spans="2:6">
      <c r="B29813" s="21">
        <v>43004</v>
      </c>
      <c r="C29813" s="122" t="s">
        <v>345</v>
      </c>
      <c r="D29813" s="117">
        <v>55.22</v>
      </c>
      <c r="E29813" s="96">
        <v>55.2</v>
      </c>
      <c r="F29813" s="12">
        <v>1980637</v>
      </c>
    </row>
    <row r="29814" spans="2:6">
      <c r="B29814" s="21">
        <v>43004</v>
      </c>
      <c r="C29814" s="122" t="s">
        <v>346</v>
      </c>
      <c r="D29814" s="117">
        <v>64.150000000000006</v>
      </c>
      <c r="E29814" s="96">
        <v>64.52</v>
      </c>
      <c r="F29814" s="12">
        <v>12651912</v>
      </c>
    </row>
    <row r="29815" spans="2:6">
      <c r="B29815" s="21">
        <v>43004</v>
      </c>
      <c r="C29815" s="122" t="s">
        <v>347</v>
      </c>
      <c r="D29815" s="117">
        <v>120</v>
      </c>
      <c r="E29815" s="96">
        <v>119.73</v>
      </c>
      <c r="F29815" s="12">
        <v>1795223</v>
      </c>
    </row>
    <row r="29816" spans="2:6">
      <c r="B29816" s="21">
        <v>43004</v>
      </c>
      <c r="C29816" s="122" t="s">
        <v>348</v>
      </c>
      <c r="D29816" s="117">
        <v>21.29</v>
      </c>
      <c r="E29816" s="96">
        <v>21.39</v>
      </c>
      <c r="F29816" s="12">
        <v>3201701</v>
      </c>
    </row>
    <row r="29817" spans="2:6">
      <c r="B29817" s="21">
        <v>43004</v>
      </c>
      <c r="C29817" s="122" t="s">
        <v>349</v>
      </c>
      <c r="D29817" s="117">
        <v>55.36</v>
      </c>
      <c r="E29817" s="96">
        <v>55.38</v>
      </c>
      <c r="F29817" s="12">
        <v>4032771</v>
      </c>
    </row>
    <row r="29818" spans="2:6">
      <c r="B29818" s="21">
        <v>43004</v>
      </c>
      <c r="C29818" s="122" t="s">
        <v>350</v>
      </c>
      <c r="D29818" s="117">
        <v>65.099999999999994</v>
      </c>
      <c r="E29818" s="96">
        <v>64.760000000000005</v>
      </c>
      <c r="F29818" s="12">
        <v>6976185</v>
      </c>
    </row>
    <row r="29819" spans="2:6">
      <c r="B29819" s="21">
        <v>43004</v>
      </c>
      <c r="C29819" s="122" t="s">
        <v>351</v>
      </c>
      <c r="D29819" s="117">
        <v>13.09</v>
      </c>
      <c r="E29819" s="96">
        <v>13.4</v>
      </c>
      <c r="F29819" s="12">
        <v>14915364</v>
      </c>
    </row>
    <row r="29820" spans="2:6">
      <c r="B29820" s="21">
        <v>43004</v>
      </c>
      <c r="C29820" s="122" t="s">
        <v>352</v>
      </c>
      <c r="D29820" s="117">
        <v>47.7</v>
      </c>
      <c r="E29820" s="96">
        <v>47.46</v>
      </c>
      <c r="F29820" s="12">
        <v>7146052</v>
      </c>
    </row>
    <row r="29821" spans="2:6">
      <c r="B29821" s="21">
        <v>43004</v>
      </c>
      <c r="C29821" s="122" t="s">
        <v>353</v>
      </c>
      <c r="D29821" s="117">
        <v>73.67</v>
      </c>
      <c r="E29821" s="96">
        <v>73.260000000000005</v>
      </c>
      <c r="F29821" s="12">
        <v>18019577</v>
      </c>
    </row>
    <row r="29822" spans="2:6">
      <c r="B29822" s="21">
        <v>43004</v>
      </c>
      <c r="C29822" s="122" t="s">
        <v>354</v>
      </c>
      <c r="D29822" s="117">
        <v>83.65</v>
      </c>
      <c r="E29822" s="96">
        <v>83.02</v>
      </c>
      <c r="F29822" s="12">
        <v>748130</v>
      </c>
    </row>
    <row r="29823" spans="2:6">
      <c r="B29823" s="21">
        <v>43004</v>
      </c>
      <c r="C29823" s="122" t="s">
        <v>355</v>
      </c>
      <c r="D29823" s="117">
        <v>155.29</v>
      </c>
      <c r="E29823" s="96">
        <v>155.44</v>
      </c>
      <c r="F29823" s="12">
        <v>643433</v>
      </c>
    </row>
    <row r="29824" spans="2:6">
      <c r="B29824" s="21">
        <v>43004</v>
      </c>
      <c r="C29824" s="122" t="s">
        <v>356</v>
      </c>
      <c r="D29824" s="117">
        <v>630.15</v>
      </c>
      <c r="E29824" s="96">
        <v>625.39</v>
      </c>
      <c r="F29824" s="12">
        <v>98020</v>
      </c>
    </row>
    <row r="29825" spans="2:6">
      <c r="B29825" s="21">
        <v>43004</v>
      </c>
      <c r="C29825" s="122" t="s">
        <v>357</v>
      </c>
      <c r="D29825" s="117">
        <v>35.229999999999997</v>
      </c>
      <c r="E29825" s="96">
        <v>34.18</v>
      </c>
      <c r="F29825" s="12">
        <v>55112580</v>
      </c>
    </row>
    <row r="29826" spans="2:6">
      <c r="B29826" s="21">
        <v>43004</v>
      </c>
      <c r="C29826" s="122" t="s">
        <v>358</v>
      </c>
      <c r="D29826" s="117">
        <v>31.37</v>
      </c>
      <c r="E29826" s="96">
        <v>31.13</v>
      </c>
      <c r="F29826" s="12">
        <v>4583918</v>
      </c>
    </row>
    <row r="29827" spans="2:6">
      <c r="B29827" s="21">
        <v>43004</v>
      </c>
      <c r="C29827" s="122" t="s">
        <v>359</v>
      </c>
      <c r="D29827" s="117">
        <v>14.86</v>
      </c>
      <c r="E29827" s="96">
        <v>15.18</v>
      </c>
      <c r="F29827" s="12">
        <v>2797273</v>
      </c>
    </row>
    <row r="29828" spans="2:6">
      <c r="B29828" s="21">
        <v>43004</v>
      </c>
      <c r="C29828" s="122" t="s">
        <v>360</v>
      </c>
      <c r="D29828" s="117">
        <v>27.64</v>
      </c>
      <c r="E29828" s="96">
        <v>27.89</v>
      </c>
      <c r="F29828" s="12">
        <v>3729083</v>
      </c>
    </row>
    <row r="29829" spans="2:6">
      <c r="B29829" s="21">
        <v>43004</v>
      </c>
      <c r="C29829" s="122" t="s">
        <v>361</v>
      </c>
      <c r="D29829" s="117">
        <v>77.47</v>
      </c>
      <c r="E29829" s="96">
        <v>76.37</v>
      </c>
      <c r="F29829" s="12">
        <v>519618</v>
      </c>
    </row>
    <row r="29830" spans="2:6">
      <c r="B29830" s="21">
        <v>43004</v>
      </c>
      <c r="C29830" s="122" t="s">
        <v>362</v>
      </c>
      <c r="D29830" s="117">
        <v>146.91</v>
      </c>
      <c r="E29830" s="96">
        <v>147.69999999999999</v>
      </c>
      <c r="F29830" s="12">
        <v>1390542</v>
      </c>
    </row>
    <row r="29831" spans="2:6">
      <c r="B29831" s="21">
        <v>43004</v>
      </c>
      <c r="C29831" s="122" t="s">
        <v>363</v>
      </c>
      <c r="D29831" s="117">
        <v>38.270000000000003</v>
      </c>
      <c r="E29831" s="96">
        <v>37.97</v>
      </c>
      <c r="F29831" s="12">
        <v>5120065</v>
      </c>
    </row>
    <row r="29832" spans="2:6">
      <c r="B29832" s="21">
        <v>43004</v>
      </c>
      <c r="C29832" s="122" t="s">
        <v>364</v>
      </c>
      <c r="D29832" s="117">
        <v>180.7</v>
      </c>
      <c r="E29832" s="96">
        <v>179.38</v>
      </c>
      <c r="F29832" s="12">
        <v>5602471</v>
      </c>
    </row>
    <row r="29833" spans="2:6">
      <c r="B29833" s="21">
        <v>43004</v>
      </c>
      <c r="C29833" s="122" t="s">
        <v>365</v>
      </c>
      <c r="D29833" s="117">
        <v>29.32</v>
      </c>
      <c r="E29833" s="96">
        <v>29.59</v>
      </c>
      <c r="F29833" s="12">
        <v>2105150</v>
      </c>
    </row>
    <row r="29834" spans="2:6">
      <c r="B29834" s="21">
        <v>43004</v>
      </c>
      <c r="C29834" s="122" t="s">
        <v>366</v>
      </c>
      <c r="D29834" s="117">
        <v>25.91</v>
      </c>
      <c r="E29834" s="96">
        <v>26.07</v>
      </c>
      <c r="F29834" s="12">
        <v>1624848</v>
      </c>
    </row>
    <row r="29835" spans="2:6">
      <c r="B29835" s="21">
        <v>43004</v>
      </c>
      <c r="C29835" s="122" t="s">
        <v>367</v>
      </c>
      <c r="D29835" s="117">
        <v>53.18</v>
      </c>
      <c r="E29835" s="96">
        <v>53.7</v>
      </c>
      <c r="F29835" s="12">
        <v>16183717</v>
      </c>
    </row>
    <row r="29836" spans="2:6">
      <c r="B29836" s="21">
        <v>43004</v>
      </c>
      <c r="C29836" s="122" t="s">
        <v>368</v>
      </c>
      <c r="D29836" s="117">
        <v>41.05</v>
      </c>
      <c r="E29836" s="96">
        <v>41.11</v>
      </c>
      <c r="F29836" s="12">
        <v>1122790</v>
      </c>
    </row>
    <row r="29837" spans="2:6">
      <c r="B29837" s="21">
        <v>43004</v>
      </c>
      <c r="C29837" s="122" t="s">
        <v>369</v>
      </c>
      <c r="D29837" s="117">
        <v>281.60000000000002</v>
      </c>
      <c r="E29837" s="96">
        <v>284.74</v>
      </c>
      <c r="F29837" s="12">
        <v>922622</v>
      </c>
    </row>
    <row r="29838" spans="2:6">
      <c r="B29838" s="21">
        <v>43004</v>
      </c>
      <c r="C29838" s="122" t="s">
        <v>370</v>
      </c>
      <c r="D29838" s="117">
        <v>35.6</v>
      </c>
      <c r="E29838" s="96">
        <v>36.299999999999997</v>
      </c>
      <c r="F29838" s="12">
        <v>2401835</v>
      </c>
    </row>
    <row r="29839" spans="2:6">
      <c r="B29839" s="21">
        <v>43004</v>
      </c>
      <c r="C29839" s="122" t="s">
        <v>371</v>
      </c>
      <c r="D29839" s="117">
        <v>23.39</v>
      </c>
      <c r="E29839" s="96">
        <v>24.1</v>
      </c>
      <c r="F29839" s="12">
        <v>7919274</v>
      </c>
    </row>
    <row r="29840" spans="2:6">
      <c r="B29840" s="21">
        <v>43004</v>
      </c>
      <c r="C29840" s="122" t="s">
        <v>372</v>
      </c>
      <c r="D29840" s="117">
        <v>130.68</v>
      </c>
      <c r="E29840" s="96">
        <v>131</v>
      </c>
      <c r="F29840" s="12">
        <v>1122688</v>
      </c>
    </row>
    <row r="29841" spans="2:6">
      <c r="B29841" s="21">
        <v>43004</v>
      </c>
      <c r="C29841" s="122" t="s">
        <v>373</v>
      </c>
      <c r="D29841" s="117">
        <v>43</v>
      </c>
      <c r="E29841" s="96">
        <v>43.76</v>
      </c>
      <c r="F29841" s="12">
        <v>3274720</v>
      </c>
    </row>
    <row r="29842" spans="2:6">
      <c r="B29842" s="21">
        <v>43004</v>
      </c>
      <c r="C29842" s="122" t="s">
        <v>374</v>
      </c>
      <c r="D29842" s="117">
        <v>89.42</v>
      </c>
      <c r="E29842" s="96">
        <v>89.87</v>
      </c>
      <c r="F29842" s="12">
        <v>1179768</v>
      </c>
    </row>
    <row r="29843" spans="2:6">
      <c r="B29843" s="21">
        <v>43004</v>
      </c>
      <c r="C29843" s="122" t="s">
        <v>375</v>
      </c>
      <c r="D29843" s="117">
        <v>54.35</v>
      </c>
      <c r="E29843" s="96">
        <v>54.09</v>
      </c>
      <c r="F29843" s="12">
        <v>1506213</v>
      </c>
    </row>
    <row r="29844" spans="2:6">
      <c r="B29844" s="21">
        <v>43004</v>
      </c>
      <c r="C29844" s="122" t="s">
        <v>376</v>
      </c>
      <c r="D29844" s="117">
        <v>176.45</v>
      </c>
      <c r="E29844" s="96">
        <v>171.96</v>
      </c>
      <c r="F29844" s="12">
        <v>28140511</v>
      </c>
    </row>
    <row r="29845" spans="2:6">
      <c r="B29845" s="21">
        <v>43004</v>
      </c>
      <c r="C29845" s="122" t="s">
        <v>377</v>
      </c>
      <c r="D29845" s="117">
        <v>41.15</v>
      </c>
      <c r="E29845" s="96">
        <v>41.24</v>
      </c>
      <c r="F29845" s="12">
        <v>5635057</v>
      </c>
    </row>
    <row r="29846" spans="2:6">
      <c r="B29846" s="21">
        <v>43004</v>
      </c>
      <c r="C29846" s="122" t="s">
        <v>378</v>
      </c>
      <c r="D29846" s="117">
        <v>13.6</v>
      </c>
      <c r="E29846" s="96">
        <v>13.4</v>
      </c>
      <c r="F29846" s="12">
        <v>719482</v>
      </c>
    </row>
    <row r="29847" spans="2:6">
      <c r="B29847" s="21">
        <v>43004</v>
      </c>
      <c r="C29847" s="122" t="s">
        <v>379</v>
      </c>
      <c r="D29847" s="117">
        <v>13.23</v>
      </c>
      <c r="E29847" s="96">
        <v>13.11</v>
      </c>
      <c r="F29847" s="12">
        <v>1158262</v>
      </c>
    </row>
    <row r="29848" spans="2:6">
      <c r="B29848" s="21">
        <v>43004</v>
      </c>
      <c r="C29848" s="122" t="s">
        <v>380</v>
      </c>
      <c r="D29848" s="117">
        <v>57.93</v>
      </c>
      <c r="E29848" s="96">
        <v>58.34</v>
      </c>
      <c r="F29848" s="12">
        <v>1306566</v>
      </c>
    </row>
    <row r="29849" spans="2:6">
      <c r="B29849" s="21">
        <v>43004</v>
      </c>
      <c r="C29849" s="122" t="s">
        <v>381</v>
      </c>
      <c r="D29849" s="117">
        <v>55.21</v>
      </c>
      <c r="E29849" s="96">
        <v>55.22</v>
      </c>
      <c r="F29849" s="12">
        <v>2551163</v>
      </c>
    </row>
    <row r="29850" spans="2:6">
      <c r="B29850" s="21">
        <v>43004</v>
      </c>
      <c r="C29850" s="122" t="s">
        <v>382</v>
      </c>
      <c r="D29850" s="117">
        <v>75.95</v>
      </c>
      <c r="E29850" s="96">
        <v>75.13</v>
      </c>
      <c r="F29850" s="12">
        <v>1734162</v>
      </c>
    </row>
    <row r="29851" spans="2:6">
      <c r="B29851" s="21">
        <v>43004</v>
      </c>
      <c r="C29851" s="122" t="s">
        <v>383</v>
      </c>
      <c r="D29851" s="117">
        <v>48.1</v>
      </c>
      <c r="E29851" s="96">
        <v>47.92</v>
      </c>
      <c r="F29851" s="12">
        <v>18679949</v>
      </c>
    </row>
    <row r="29852" spans="2:6">
      <c r="B29852" s="21">
        <v>43004</v>
      </c>
      <c r="C29852" s="122" t="s">
        <v>384</v>
      </c>
      <c r="D29852" s="117">
        <v>216.58</v>
      </c>
      <c r="E29852" s="96">
        <v>212.95</v>
      </c>
      <c r="F29852" s="12">
        <v>851864</v>
      </c>
    </row>
    <row r="29853" spans="2:6">
      <c r="B29853" s="21">
        <v>43004</v>
      </c>
      <c r="C29853" s="122" t="s">
        <v>385</v>
      </c>
      <c r="D29853" s="117">
        <v>64.25</v>
      </c>
      <c r="E29853" s="96">
        <v>64.44</v>
      </c>
      <c r="F29853" s="12">
        <v>3425532</v>
      </c>
    </row>
    <row r="29854" spans="2:6">
      <c r="B29854" s="21">
        <v>43004</v>
      </c>
      <c r="C29854" s="122" t="s">
        <v>386</v>
      </c>
      <c r="D29854" s="117">
        <v>60.26</v>
      </c>
      <c r="E29854" s="96">
        <v>59.94</v>
      </c>
      <c r="F29854" s="12">
        <v>1882705</v>
      </c>
    </row>
    <row r="29855" spans="2:6">
      <c r="B29855" s="21">
        <v>43004</v>
      </c>
      <c r="C29855" s="122" t="s">
        <v>387</v>
      </c>
      <c r="D29855" s="117">
        <v>17.53</v>
      </c>
      <c r="E29855" s="96">
        <v>17.62</v>
      </c>
      <c r="F29855" s="12">
        <v>1993816</v>
      </c>
    </row>
    <row r="29856" spans="2:6">
      <c r="B29856" s="21">
        <v>43004</v>
      </c>
      <c r="C29856" s="122" t="s">
        <v>388</v>
      </c>
      <c r="D29856" s="117">
        <v>72.27</v>
      </c>
      <c r="E29856" s="96">
        <v>71.87</v>
      </c>
      <c r="F29856" s="12">
        <v>997762</v>
      </c>
    </row>
    <row r="29857" spans="2:6">
      <c r="B29857" s="21">
        <v>43004</v>
      </c>
      <c r="C29857" s="122" t="s">
        <v>389</v>
      </c>
      <c r="D29857" s="117">
        <v>68.98</v>
      </c>
      <c r="E29857" s="96">
        <v>69.040000000000006</v>
      </c>
      <c r="F29857" s="12">
        <v>2344043</v>
      </c>
    </row>
    <row r="29858" spans="2:6">
      <c r="B29858" s="21">
        <v>43004</v>
      </c>
      <c r="C29858" s="122" t="s">
        <v>390</v>
      </c>
      <c r="D29858" s="117">
        <v>1835.45</v>
      </c>
      <c r="E29858" s="96">
        <v>1825.92</v>
      </c>
      <c r="F29858" s="12">
        <v>452741</v>
      </c>
    </row>
    <row r="29859" spans="2:6">
      <c r="B29859" s="21">
        <v>43004</v>
      </c>
      <c r="C29859" s="122" t="s">
        <v>391</v>
      </c>
      <c r="D29859" s="117">
        <v>38.130000000000003</v>
      </c>
      <c r="E29859" s="96">
        <v>38.700000000000003</v>
      </c>
      <c r="F29859" s="12">
        <v>1475425</v>
      </c>
    </row>
    <row r="29860" spans="2:6">
      <c r="B29860" s="21">
        <v>43004</v>
      </c>
      <c r="C29860" s="122" t="s">
        <v>392</v>
      </c>
      <c r="D29860" s="117">
        <v>46.45</v>
      </c>
      <c r="E29860" s="96">
        <v>46.51</v>
      </c>
      <c r="F29860" s="12">
        <v>2042016</v>
      </c>
    </row>
    <row r="29861" spans="2:6">
      <c r="B29861" s="21">
        <v>43004</v>
      </c>
      <c r="C29861" s="122" t="s">
        <v>393</v>
      </c>
      <c r="D29861" s="117">
        <v>112.23</v>
      </c>
      <c r="E29861" s="96">
        <v>111.81</v>
      </c>
      <c r="F29861" s="12">
        <v>2953814</v>
      </c>
    </row>
    <row r="29862" spans="2:6">
      <c r="B29862" s="21">
        <v>43004</v>
      </c>
      <c r="C29862" s="122" t="s">
        <v>394</v>
      </c>
      <c r="D29862" s="117">
        <v>35.51</v>
      </c>
      <c r="E29862" s="96">
        <v>35.299999999999997</v>
      </c>
      <c r="F29862" s="12">
        <v>17559784</v>
      </c>
    </row>
    <row r="29863" spans="2:6">
      <c r="B29863" s="21">
        <v>43004</v>
      </c>
      <c r="C29863" s="122" t="s">
        <v>395</v>
      </c>
      <c r="D29863" s="117">
        <v>63.4</v>
      </c>
      <c r="E29863" s="96">
        <v>63.36</v>
      </c>
      <c r="F29863" s="12">
        <v>651362</v>
      </c>
    </row>
    <row r="29864" spans="2:6">
      <c r="B29864" s="21">
        <v>43004</v>
      </c>
      <c r="C29864" s="122" t="s">
        <v>396</v>
      </c>
      <c r="D29864" s="117">
        <v>92.82</v>
      </c>
      <c r="E29864" s="96">
        <v>92.65</v>
      </c>
      <c r="F29864" s="12">
        <v>4885203</v>
      </c>
    </row>
    <row r="29865" spans="2:6">
      <c r="B29865" s="21">
        <v>43004</v>
      </c>
      <c r="C29865" s="122" t="s">
        <v>397</v>
      </c>
      <c r="D29865" s="117">
        <v>47.91</v>
      </c>
      <c r="E29865" s="96">
        <v>47.85</v>
      </c>
      <c r="F29865" s="12">
        <v>2941636</v>
      </c>
    </row>
    <row r="29866" spans="2:6">
      <c r="B29866" s="21">
        <v>43004</v>
      </c>
      <c r="C29866" s="122" t="s">
        <v>398</v>
      </c>
      <c r="D29866" s="117">
        <v>177.06</v>
      </c>
      <c r="E29866" s="96">
        <v>173.97</v>
      </c>
      <c r="F29866" s="12">
        <v>1858001</v>
      </c>
    </row>
    <row r="29867" spans="2:6">
      <c r="B29867" s="21">
        <v>43004</v>
      </c>
      <c r="C29867" s="122" t="s">
        <v>399</v>
      </c>
      <c r="D29867" s="117">
        <v>26.26</v>
      </c>
      <c r="E29867" s="96">
        <v>26.33</v>
      </c>
      <c r="F29867" s="12">
        <v>3162088</v>
      </c>
    </row>
    <row r="29868" spans="2:6">
      <c r="B29868" s="21">
        <v>43004</v>
      </c>
      <c r="C29868" s="122" t="s">
        <v>400</v>
      </c>
      <c r="D29868" s="117">
        <v>114.07</v>
      </c>
      <c r="E29868" s="96">
        <v>114.32</v>
      </c>
      <c r="F29868" s="12">
        <v>663516</v>
      </c>
    </row>
    <row r="29869" spans="2:6">
      <c r="B29869" s="21">
        <v>43004</v>
      </c>
      <c r="C29869" s="122" t="s">
        <v>401</v>
      </c>
      <c r="D29869" s="117">
        <v>68.92</v>
      </c>
      <c r="E29869" s="96">
        <v>68.180000000000007</v>
      </c>
      <c r="F29869" s="12">
        <v>547289</v>
      </c>
    </row>
    <row r="29870" spans="2:6">
      <c r="B29870" s="21">
        <v>43004</v>
      </c>
      <c r="C29870" s="122" t="s">
        <v>402</v>
      </c>
      <c r="D29870" s="117">
        <v>63.7</v>
      </c>
      <c r="E29870" s="96">
        <v>63.66</v>
      </c>
      <c r="F29870" s="12">
        <v>1633861</v>
      </c>
    </row>
    <row r="29871" spans="2:6">
      <c r="B29871" s="21">
        <v>43004</v>
      </c>
      <c r="C29871" s="122" t="s">
        <v>403</v>
      </c>
      <c r="D29871" s="117">
        <v>112.28</v>
      </c>
      <c r="E29871" s="96">
        <v>112.21</v>
      </c>
      <c r="F29871" s="12">
        <v>3537522</v>
      </c>
    </row>
    <row r="29872" spans="2:6">
      <c r="B29872" s="21">
        <v>43004</v>
      </c>
      <c r="C29872" s="122" t="s">
        <v>404</v>
      </c>
      <c r="D29872" s="117">
        <v>132.86000000000001</v>
      </c>
      <c r="E29872" s="96">
        <v>132.43</v>
      </c>
      <c r="F29872" s="12">
        <v>2436880</v>
      </c>
    </row>
    <row r="29873" spans="2:6">
      <c r="B29873" s="21">
        <v>43004</v>
      </c>
      <c r="C29873" s="122" t="s">
        <v>405</v>
      </c>
      <c r="D29873" s="117">
        <v>66.98</v>
      </c>
      <c r="E29873" s="96">
        <v>66.36</v>
      </c>
      <c r="F29873" s="12">
        <v>758759</v>
      </c>
    </row>
    <row r="29874" spans="2:6">
      <c r="B29874" s="21">
        <v>43004</v>
      </c>
      <c r="C29874" s="122" t="s">
        <v>406</v>
      </c>
      <c r="D29874" s="117">
        <v>86.83</v>
      </c>
      <c r="E29874" s="96">
        <v>86.48</v>
      </c>
      <c r="F29874" s="12">
        <v>683251</v>
      </c>
    </row>
    <row r="29875" spans="2:6">
      <c r="B29875" s="21">
        <v>43004</v>
      </c>
      <c r="C29875" s="122" t="s">
        <v>407</v>
      </c>
      <c r="D29875" s="117">
        <v>109.39</v>
      </c>
      <c r="E29875" s="96">
        <v>108.51</v>
      </c>
      <c r="F29875" s="12">
        <v>2132748</v>
      </c>
    </row>
    <row r="29876" spans="2:6">
      <c r="B29876" s="21">
        <v>43004</v>
      </c>
      <c r="C29876" s="122" t="s">
        <v>408</v>
      </c>
      <c r="D29876" s="117">
        <v>38.58</v>
      </c>
      <c r="E29876" s="96">
        <v>38.74</v>
      </c>
      <c r="F29876" s="12">
        <v>4516131</v>
      </c>
    </row>
    <row r="29877" spans="2:6">
      <c r="B29877" s="21">
        <v>43004</v>
      </c>
      <c r="C29877" s="122" t="s">
        <v>409</v>
      </c>
      <c r="D29877" s="117">
        <v>85.07</v>
      </c>
      <c r="E29877" s="96">
        <v>84.79</v>
      </c>
      <c r="F29877" s="12">
        <v>1077411</v>
      </c>
    </row>
    <row r="29878" spans="2:6">
      <c r="B29878" s="21">
        <v>43004</v>
      </c>
      <c r="C29878" s="122" t="s">
        <v>410</v>
      </c>
      <c r="D29878" s="117">
        <v>105.29</v>
      </c>
      <c r="E29878" s="96">
        <v>105.94</v>
      </c>
      <c r="F29878" s="12">
        <v>1744510</v>
      </c>
    </row>
    <row r="29879" spans="2:6">
      <c r="B29879" s="21">
        <v>43004</v>
      </c>
      <c r="C29879" s="122" t="s">
        <v>411</v>
      </c>
      <c r="D29879" s="117">
        <v>214.64</v>
      </c>
      <c r="E29879" s="96">
        <v>214.13</v>
      </c>
      <c r="F29879" s="12">
        <v>675403</v>
      </c>
    </row>
    <row r="29880" spans="2:6">
      <c r="B29880" s="21">
        <v>43004</v>
      </c>
      <c r="C29880" s="122" t="s">
        <v>412</v>
      </c>
      <c r="D29880" s="117">
        <v>91.15</v>
      </c>
      <c r="E29880" s="96">
        <v>91.35</v>
      </c>
      <c r="F29880" s="12">
        <v>1986464</v>
      </c>
    </row>
    <row r="29881" spans="2:6">
      <c r="B29881" s="21">
        <v>43004</v>
      </c>
      <c r="C29881" s="122" t="s">
        <v>413</v>
      </c>
      <c r="D29881" s="117">
        <v>125.3</v>
      </c>
      <c r="E29881" s="96">
        <v>126.71</v>
      </c>
      <c r="F29881" s="12">
        <v>787136</v>
      </c>
    </row>
    <row r="29882" spans="2:6">
      <c r="B29882" s="21">
        <v>43004</v>
      </c>
      <c r="C29882" s="122" t="s">
        <v>414</v>
      </c>
      <c r="D29882" s="117">
        <v>37.36</v>
      </c>
      <c r="E29882" s="96">
        <v>37.51</v>
      </c>
      <c r="F29882" s="12">
        <v>918604</v>
      </c>
    </row>
    <row r="29883" spans="2:6">
      <c r="B29883" s="21">
        <v>43004</v>
      </c>
      <c r="C29883" s="122" t="s">
        <v>415</v>
      </c>
      <c r="D29883" s="117">
        <v>138.5</v>
      </c>
      <c r="E29883" s="96">
        <v>138.43</v>
      </c>
      <c r="F29883" s="12">
        <v>1490297</v>
      </c>
    </row>
    <row r="29884" spans="2:6">
      <c r="B29884" s="21">
        <v>43004</v>
      </c>
      <c r="C29884" s="122" t="s">
        <v>416</v>
      </c>
      <c r="D29884" s="117">
        <v>145.83000000000001</v>
      </c>
      <c r="E29884" s="96">
        <v>147.58000000000001</v>
      </c>
      <c r="F29884" s="12">
        <v>1714432</v>
      </c>
    </row>
    <row r="29885" spans="2:6">
      <c r="B29885" s="21">
        <v>43004</v>
      </c>
      <c r="C29885" s="122" t="s">
        <v>417</v>
      </c>
      <c r="D29885" s="117">
        <v>63.71</v>
      </c>
      <c r="E29885" s="96">
        <v>62.94</v>
      </c>
      <c r="F29885" s="12">
        <v>8551871</v>
      </c>
    </row>
    <row r="29886" spans="2:6">
      <c r="B29886" s="21">
        <v>43004</v>
      </c>
      <c r="C29886" s="122" t="s">
        <v>418</v>
      </c>
      <c r="D29886" s="117">
        <v>94.88</v>
      </c>
      <c r="E29886" s="96">
        <v>94.08</v>
      </c>
      <c r="F29886" s="12">
        <v>1617844</v>
      </c>
    </row>
    <row r="29887" spans="2:6">
      <c r="B29887" s="21">
        <v>43004</v>
      </c>
      <c r="C29887" s="122" t="s">
        <v>419</v>
      </c>
      <c r="D29887" s="117">
        <v>51.75</v>
      </c>
      <c r="E29887" s="96">
        <v>51.13</v>
      </c>
      <c r="F29887" s="12">
        <v>9378772</v>
      </c>
    </row>
    <row r="29888" spans="2:6">
      <c r="B29888" s="21">
        <v>43004</v>
      </c>
      <c r="C29888" s="122" t="s">
        <v>420</v>
      </c>
      <c r="D29888" s="117">
        <v>69</v>
      </c>
      <c r="E29888" s="96">
        <v>68.239999999999995</v>
      </c>
      <c r="F29888" s="12">
        <v>1113292</v>
      </c>
    </row>
    <row r="29889" spans="2:6">
      <c r="B29889" s="21">
        <v>43004</v>
      </c>
      <c r="C29889" s="122" t="s">
        <v>421</v>
      </c>
      <c r="D29889" s="117">
        <v>116.05</v>
      </c>
      <c r="E29889" s="96">
        <v>117.19</v>
      </c>
      <c r="F29889" s="12">
        <v>2414273</v>
      </c>
    </row>
    <row r="29890" spans="2:6">
      <c r="B29890" s="21">
        <v>43004</v>
      </c>
      <c r="C29890" s="122" t="s">
        <v>422</v>
      </c>
      <c r="D29890" s="117">
        <v>222.23</v>
      </c>
      <c r="E29890" s="96">
        <v>220.27</v>
      </c>
      <c r="F29890" s="12">
        <v>888657</v>
      </c>
    </row>
    <row r="29891" spans="2:6">
      <c r="B29891" s="21">
        <v>43004</v>
      </c>
      <c r="C29891" s="122" t="s">
        <v>423</v>
      </c>
      <c r="D29891" s="117">
        <v>62.79</v>
      </c>
      <c r="E29891" s="96">
        <v>63.09</v>
      </c>
      <c r="F29891" s="12">
        <v>1147603</v>
      </c>
    </row>
    <row r="29892" spans="2:6">
      <c r="B29892" s="21">
        <v>43004</v>
      </c>
      <c r="C29892" s="122" t="s">
        <v>424</v>
      </c>
      <c r="D29892" s="117">
        <v>440.4</v>
      </c>
      <c r="E29892" s="96">
        <v>434.97</v>
      </c>
      <c r="F29892" s="12">
        <v>453376</v>
      </c>
    </row>
    <row r="29893" spans="2:6">
      <c r="B29893" s="21">
        <v>43004</v>
      </c>
      <c r="C29893" s="122" t="s">
        <v>425</v>
      </c>
      <c r="D29893" s="117">
        <v>14.5</v>
      </c>
      <c r="E29893" s="96">
        <v>14.71</v>
      </c>
      <c r="F29893" s="12">
        <v>12868958</v>
      </c>
    </row>
    <row r="29894" spans="2:6">
      <c r="B29894" s="21">
        <v>43004</v>
      </c>
      <c r="C29894" s="122" t="s">
        <v>426</v>
      </c>
      <c r="D29894" s="117">
        <v>49.15</v>
      </c>
      <c r="E29894" s="96">
        <v>49.1</v>
      </c>
      <c r="F29894" s="12">
        <v>891744</v>
      </c>
    </row>
    <row r="29895" spans="2:6">
      <c r="B29895" s="21">
        <v>43004</v>
      </c>
      <c r="C29895" s="122" t="s">
        <v>427</v>
      </c>
      <c r="D29895" s="117">
        <v>111.28</v>
      </c>
      <c r="E29895" s="96">
        <v>110.07</v>
      </c>
      <c r="F29895" s="12">
        <v>6247686</v>
      </c>
    </row>
    <row r="29896" spans="2:6">
      <c r="B29896" s="21">
        <v>43004</v>
      </c>
      <c r="C29896" s="122" t="s">
        <v>428</v>
      </c>
      <c r="D29896" s="117">
        <v>82.97</v>
      </c>
      <c r="E29896" s="96">
        <v>82.95</v>
      </c>
      <c r="F29896" s="12">
        <v>511165</v>
      </c>
    </row>
    <row r="29897" spans="2:6">
      <c r="B29897" s="21">
        <v>43004</v>
      </c>
      <c r="C29897" s="122" t="s">
        <v>429</v>
      </c>
      <c r="D29897" s="117">
        <v>89.06</v>
      </c>
      <c r="E29897" s="96">
        <v>88.73</v>
      </c>
      <c r="F29897" s="12">
        <v>1080629</v>
      </c>
    </row>
    <row r="29898" spans="2:6">
      <c r="B29898" s="21">
        <v>43004</v>
      </c>
      <c r="C29898" s="122" t="s">
        <v>430</v>
      </c>
      <c r="D29898" s="117">
        <v>76.760000000000005</v>
      </c>
      <c r="E29898" s="96">
        <v>76.3</v>
      </c>
      <c r="F29898" s="12">
        <v>445945</v>
      </c>
    </row>
    <row r="29899" spans="2:6">
      <c r="B29899" s="21">
        <v>43004</v>
      </c>
      <c r="C29899" s="122" t="s">
        <v>431</v>
      </c>
      <c r="D29899" s="117">
        <v>177.75</v>
      </c>
      <c r="E29899" s="96">
        <v>176.98</v>
      </c>
      <c r="F29899" s="12">
        <v>612081</v>
      </c>
    </row>
    <row r="29900" spans="2:6">
      <c r="B29900" s="21">
        <v>43004</v>
      </c>
      <c r="C29900" s="122" t="s">
        <v>432</v>
      </c>
      <c r="D29900" s="117">
        <v>244.76</v>
      </c>
      <c r="E29900" s="96">
        <v>243.41</v>
      </c>
      <c r="F29900" s="12">
        <v>262978</v>
      </c>
    </row>
    <row r="29901" spans="2:6">
      <c r="B29901" s="21">
        <v>43004</v>
      </c>
      <c r="C29901" s="122" t="s">
        <v>433</v>
      </c>
      <c r="D29901" s="117">
        <v>63.01</v>
      </c>
      <c r="E29901" s="96">
        <v>63.79</v>
      </c>
      <c r="F29901" s="12">
        <v>3651706</v>
      </c>
    </row>
    <row r="29902" spans="2:6">
      <c r="B29902" s="21">
        <v>43004</v>
      </c>
      <c r="C29902" s="122" t="s">
        <v>434</v>
      </c>
      <c r="D29902" s="117">
        <v>19.16</v>
      </c>
      <c r="E29902" s="96">
        <v>19.78</v>
      </c>
      <c r="F29902" s="12">
        <v>5029847</v>
      </c>
    </row>
    <row r="29903" spans="2:6">
      <c r="B29903" s="21">
        <v>43004</v>
      </c>
      <c r="C29903" s="122" t="s">
        <v>435</v>
      </c>
      <c r="D29903" s="117">
        <v>66.59</v>
      </c>
      <c r="E29903" s="96">
        <v>66.42</v>
      </c>
      <c r="F29903" s="12">
        <v>693864</v>
      </c>
    </row>
    <row r="29904" spans="2:6">
      <c r="B29904" s="21">
        <v>43004</v>
      </c>
      <c r="C29904" s="122" t="s">
        <v>436</v>
      </c>
      <c r="D29904" s="117">
        <v>184</v>
      </c>
      <c r="E29904" s="96">
        <v>184.67</v>
      </c>
      <c r="F29904" s="12">
        <v>1209810</v>
      </c>
    </row>
    <row r="29905" spans="2:6">
      <c r="B29905" s="21">
        <v>43004</v>
      </c>
      <c r="C29905" s="122" t="s">
        <v>437</v>
      </c>
      <c r="D29905" s="117">
        <v>141.55000000000001</v>
      </c>
      <c r="E29905" s="96">
        <v>142.41</v>
      </c>
      <c r="F29905" s="12">
        <v>1467371</v>
      </c>
    </row>
    <row r="29906" spans="2:6">
      <c r="B29906" s="21">
        <v>43004</v>
      </c>
      <c r="C29906" s="122" t="s">
        <v>438</v>
      </c>
      <c r="D29906" s="117">
        <v>55.06</v>
      </c>
      <c r="E29906" s="96">
        <v>55.13</v>
      </c>
      <c r="F29906" s="12">
        <v>8021851</v>
      </c>
    </row>
    <row r="29907" spans="2:6">
      <c r="B29907" s="21">
        <v>43004</v>
      </c>
      <c r="C29907" s="122" t="s">
        <v>439</v>
      </c>
      <c r="D29907" s="117">
        <v>56.25</v>
      </c>
      <c r="E29907" s="96">
        <v>55.57</v>
      </c>
      <c r="F29907" s="12">
        <v>2161599</v>
      </c>
    </row>
    <row r="29908" spans="2:6">
      <c r="B29908" s="21">
        <v>43004</v>
      </c>
      <c r="C29908" s="122" t="s">
        <v>440</v>
      </c>
      <c r="D29908" s="117">
        <v>42.68</v>
      </c>
      <c r="E29908" s="96">
        <v>42.83</v>
      </c>
      <c r="F29908" s="12">
        <v>6479367</v>
      </c>
    </row>
    <row r="29909" spans="2:6">
      <c r="B29909" s="21">
        <v>43004</v>
      </c>
      <c r="C29909" s="122" t="s">
        <v>441</v>
      </c>
      <c r="D29909" s="117">
        <v>42.3</v>
      </c>
      <c r="E29909" s="96">
        <v>42.8</v>
      </c>
      <c r="F29909" s="12">
        <v>2514789</v>
      </c>
    </row>
    <row r="29910" spans="2:6">
      <c r="B29910" s="21">
        <v>43004</v>
      </c>
      <c r="C29910" s="122" t="s">
        <v>442</v>
      </c>
      <c r="D29910" s="117">
        <v>355</v>
      </c>
      <c r="E29910" s="96">
        <v>352.14</v>
      </c>
      <c r="F29910" s="12">
        <v>857479</v>
      </c>
    </row>
    <row r="29911" spans="2:6">
      <c r="B29911" s="21">
        <v>43004</v>
      </c>
      <c r="C29911" s="122" t="s">
        <v>443</v>
      </c>
      <c r="D29911" s="117">
        <v>65.28</v>
      </c>
      <c r="E29911" s="96">
        <v>65.45</v>
      </c>
      <c r="F29911" s="12">
        <v>1351936</v>
      </c>
    </row>
    <row r="29912" spans="2:6">
      <c r="B29912" s="21">
        <v>43004</v>
      </c>
      <c r="C29912" s="122" t="s">
        <v>444</v>
      </c>
      <c r="D29912" s="117">
        <v>105.48</v>
      </c>
      <c r="E29912" s="96">
        <v>106.08</v>
      </c>
      <c r="F29912" s="12">
        <v>1498233</v>
      </c>
    </row>
    <row r="29913" spans="2:6">
      <c r="B29913" s="21">
        <v>43004</v>
      </c>
      <c r="C29913" s="122" t="s">
        <v>445</v>
      </c>
      <c r="D29913" s="117">
        <v>69.27</v>
      </c>
      <c r="E29913" s="96">
        <v>68.819999999999993</v>
      </c>
      <c r="F29913" s="12">
        <v>6393397</v>
      </c>
    </row>
    <row r="29914" spans="2:6">
      <c r="B29914" s="21">
        <v>43004</v>
      </c>
      <c r="C29914" s="122" t="s">
        <v>446</v>
      </c>
      <c r="D29914" s="117">
        <v>101.69</v>
      </c>
      <c r="E29914" s="96">
        <v>103.06</v>
      </c>
      <c r="F29914" s="12">
        <v>1139041</v>
      </c>
    </row>
    <row r="29915" spans="2:6">
      <c r="B29915" s="21">
        <v>43004</v>
      </c>
      <c r="C29915" s="122" t="s">
        <v>447</v>
      </c>
      <c r="D29915" s="117">
        <v>149.21</v>
      </c>
      <c r="E29915" s="96">
        <v>149.63</v>
      </c>
      <c r="F29915" s="12">
        <v>431481</v>
      </c>
    </row>
    <row r="29916" spans="2:6">
      <c r="B29916" s="21">
        <v>43004</v>
      </c>
      <c r="C29916" s="122" t="s">
        <v>448</v>
      </c>
      <c r="D29916" s="117">
        <v>86.05</v>
      </c>
      <c r="E29916" s="96">
        <v>85.88</v>
      </c>
      <c r="F29916" s="12">
        <v>656999</v>
      </c>
    </row>
    <row r="29917" spans="2:6">
      <c r="B29917" s="21">
        <v>43004</v>
      </c>
      <c r="C29917" s="122" t="s">
        <v>449</v>
      </c>
      <c r="D29917" s="117">
        <v>79.709999999999994</v>
      </c>
      <c r="E29917" s="96">
        <v>79.150000000000006</v>
      </c>
      <c r="F29917" s="12">
        <v>601213</v>
      </c>
    </row>
    <row r="29918" spans="2:6">
      <c r="B29918" s="21">
        <v>43004</v>
      </c>
      <c r="C29918" s="122" t="s">
        <v>450</v>
      </c>
      <c r="D29918" s="117">
        <v>49</v>
      </c>
      <c r="E29918" s="96">
        <v>48.79</v>
      </c>
      <c r="F29918" s="12">
        <v>3976334</v>
      </c>
    </row>
    <row r="29919" spans="2:6">
      <c r="B29919" s="21">
        <v>43004</v>
      </c>
      <c r="C29919" s="122" t="s">
        <v>451</v>
      </c>
      <c r="D29919" s="117">
        <v>161.16999999999999</v>
      </c>
      <c r="E29919" s="96">
        <v>163.51</v>
      </c>
      <c r="F29919" s="12">
        <v>1706519</v>
      </c>
    </row>
    <row r="29920" spans="2:6">
      <c r="B29920" s="21">
        <v>43004</v>
      </c>
      <c r="C29920" s="122" t="s">
        <v>452</v>
      </c>
      <c r="D29920" s="117">
        <v>155.52000000000001</v>
      </c>
      <c r="E29920" s="96">
        <v>155.07</v>
      </c>
      <c r="F29920" s="12">
        <v>865108</v>
      </c>
    </row>
    <row r="29921" spans="2:6">
      <c r="B29921" s="21">
        <v>43004</v>
      </c>
      <c r="C29921" s="122" t="s">
        <v>453</v>
      </c>
      <c r="D29921" s="117">
        <v>70.540000000000006</v>
      </c>
      <c r="E29921" s="96">
        <v>71.11</v>
      </c>
      <c r="F29921" s="12">
        <v>500183</v>
      </c>
    </row>
    <row r="29922" spans="2:6">
      <c r="B29922" s="21">
        <v>43004</v>
      </c>
      <c r="C29922" s="122" t="s">
        <v>454</v>
      </c>
      <c r="D29922" s="117">
        <v>116.86</v>
      </c>
      <c r="E29922" s="96">
        <v>116.26</v>
      </c>
      <c r="F29922" s="12">
        <v>879907</v>
      </c>
    </row>
    <row r="29923" spans="2:6">
      <c r="B29923" s="21">
        <v>43004</v>
      </c>
      <c r="C29923" s="122" t="s">
        <v>455</v>
      </c>
      <c r="D29923" s="117">
        <v>57.47</v>
      </c>
      <c r="E29923" s="96">
        <v>58.13</v>
      </c>
      <c r="F29923" s="12">
        <v>3064407</v>
      </c>
    </row>
    <row r="29924" spans="2:6">
      <c r="B29924" s="21">
        <v>43004</v>
      </c>
      <c r="C29924" s="122" t="s">
        <v>456</v>
      </c>
      <c r="D29924" s="117">
        <v>94.63</v>
      </c>
      <c r="E29924" s="96">
        <v>93.91</v>
      </c>
      <c r="F29924" s="12">
        <v>1759092</v>
      </c>
    </row>
    <row r="29925" spans="2:6">
      <c r="B29925" s="21">
        <v>43004</v>
      </c>
      <c r="C29925" s="122" t="s">
        <v>457</v>
      </c>
      <c r="D29925" s="117">
        <v>33.18</v>
      </c>
      <c r="E29925" s="96">
        <v>32.869999999999997</v>
      </c>
      <c r="F29925" s="12">
        <v>3423937</v>
      </c>
    </row>
    <row r="29926" spans="2:6">
      <c r="B29926" s="21">
        <v>43004</v>
      </c>
      <c r="C29926" s="122" t="s">
        <v>458</v>
      </c>
      <c r="D29926" s="117">
        <v>200</v>
      </c>
      <c r="E29926" s="96">
        <v>200.45</v>
      </c>
      <c r="F29926" s="12">
        <v>1309599</v>
      </c>
    </row>
    <row r="29927" spans="2:6">
      <c r="B29927" s="21">
        <v>43004</v>
      </c>
      <c r="C29927" s="122" t="s">
        <v>459</v>
      </c>
      <c r="D29927" s="117">
        <v>150.68</v>
      </c>
      <c r="E29927" s="96">
        <v>149.02000000000001</v>
      </c>
      <c r="F29927" s="12">
        <v>1207780</v>
      </c>
    </row>
    <row r="29928" spans="2:6">
      <c r="B29928" s="21">
        <v>43004</v>
      </c>
      <c r="C29928" s="122" t="s">
        <v>460</v>
      </c>
      <c r="D29928" s="117">
        <v>100.36</v>
      </c>
      <c r="E29928" s="96">
        <v>99.35</v>
      </c>
      <c r="F29928" s="12">
        <v>2120500</v>
      </c>
    </row>
    <row r="29929" spans="2:6">
      <c r="B29929" s="21">
        <v>43004</v>
      </c>
      <c r="C29929" s="122" t="s">
        <v>461</v>
      </c>
      <c r="D29929" s="117">
        <v>29.61</v>
      </c>
      <c r="E29929" s="96">
        <v>29.94</v>
      </c>
      <c r="F29929" s="12">
        <v>3918596</v>
      </c>
    </row>
    <row r="29930" spans="2:6">
      <c r="B29930" s="21">
        <v>43004</v>
      </c>
      <c r="C29930" s="122" t="s">
        <v>462</v>
      </c>
      <c r="D29930" s="117">
        <v>140.79</v>
      </c>
      <c r="E29930" s="96">
        <v>141.08000000000001</v>
      </c>
      <c r="F29930" s="12">
        <v>856585</v>
      </c>
    </row>
    <row r="29931" spans="2:6">
      <c r="B29931" s="21">
        <v>43004</v>
      </c>
      <c r="C29931" s="122" t="s">
        <v>463</v>
      </c>
      <c r="D29931" s="117">
        <v>32.96</v>
      </c>
      <c r="E29931" s="96">
        <v>32.74</v>
      </c>
      <c r="F29931" s="12">
        <v>5040475</v>
      </c>
    </row>
    <row r="29932" spans="2:6">
      <c r="B29932" s="21">
        <v>43004</v>
      </c>
      <c r="C29932" s="122" t="s">
        <v>464</v>
      </c>
      <c r="D29932" s="117">
        <v>54.15</v>
      </c>
      <c r="E29932" s="96">
        <v>54.11</v>
      </c>
      <c r="F29932" s="12">
        <v>2004889</v>
      </c>
    </row>
    <row r="29933" spans="2:6">
      <c r="B29933" s="21">
        <v>43004</v>
      </c>
      <c r="C29933" s="122" t="s">
        <v>465</v>
      </c>
      <c r="D29933" s="117">
        <v>39.119999999999997</v>
      </c>
      <c r="E29933" s="96">
        <v>38.72</v>
      </c>
      <c r="F29933" s="12">
        <v>22605912</v>
      </c>
    </row>
    <row r="29934" spans="2:6">
      <c r="B29934" s="21">
        <v>43004</v>
      </c>
      <c r="C29934" s="122" t="s">
        <v>466</v>
      </c>
      <c r="D29934" s="117">
        <v>82.19</v>
      </c>
      <c r="E29934" s="96">
        <v>82.35</v>
      </c>
      <c r="F29934" s="12">
        <v>1231235</v>
      </c>
    </row>
    <row r="29935" spans="2:6">
      <c r="B29935" s="21">
        <v>43004</v>
      </c>
      <c r="C29935" s="122" t="s">
        <v>467</v>
      </c>
      <c r="D29935" s="117">
        <v>258.43</v>
      </c>
      <c r="E29935" s="96">
        <v>256.55</v>
      </c>
      <c r="F29935" s="12">
        <v>323764</v>
      </c>
    </row>
    <row r="29936" spans="2:6">
      <c r="B29936" s="21">
        <v>43004</v>
      </c>
      <c r="C29936" s="122" t="s">
        <v>468</v>
      </c>
      <c r="D29936" s="117">
        <v>81.459999999999994</v>
      </c>
      <c r="E29936" s="96">
        <v>82.05</v>
      </c>
      <c r="F29936" s="12">
        <v>1402094</v>
      </c>
    </row>
    <row r="29937" spans="2:6">
      <c r="B29937" s="21">
        <v>43004</v>
      </c>
      <c r="C29937" s="122" t="s">
        <v>469</v>
      </c>
      <c r="D29937" s="117">
        <v>58.55</v>
      </c>
      <c r="E29937" s="96">
        <v>58.59</v>
      </c>
      <c r="F29937" s="12">
        <v>4210951</v>
      </c>
    </row>
    <row r="29938" spans="2:6">
      <c r="B29938" s="21">
        <v>43004</v>
      </c>
      <c r="C29938" s="122" t="s">
        <v>470</v>
      </c>
      <c r="D29938" s="117">
        <v>88.04</v>
      </c>
      <c r="E29938" s="96">
        <v>89.66</v>
      </c>
      <c r="F29938" s="12">
        <v>1148471</v>
      </c>
    </row>
    <row r="29939" spans="2:6">
      <c r="B29939" s="21">
        <v>43004</v>
      </c>
      <c r="C29939" s="122" t="s">
        <v>471</v>
      </c>
      <c r="D29939" s="117">
        <v>74</v>
      </c>
      <c r="E29939" s="96">
        <v>73.78</v>
      </c>
      <c r="F29939" s="12">
        <v>2931827</v>
      </c>
    </row>
    <row r="29940" spans="2:6">
      <c r="B29940" s="21">
        <v>43004</v>
      </c>
      <c r="C29940" s="122" t="s">
        <v>472</v>
      </c>
      <c r="D29940" s="117">
        <v>78.95</v>
      </c>
      <c r="E29940" s="96">
        <v>78.87</v>
      </c>
      <c r="F29940" s="12">
        <v>420541</v>
      </c>
    </row>
    <row r="29941" spans="2:6">
      <c r="B29941" s="21">
        <v>43004</v>
      </c>
      <c r="C29941" s="122" t="s">
        <v>473</v>
      </c>
      <c r="D29941" s="117">
        <v>189.31</v>
      </c>
      <c r="E29941" s="96">
        <v>187.67</v>
      </c>
      <c r="F29941" s="12">
        <v>1384634</v>
      </c>
    </row>
    <row r="29942" spans="2:6">
      <c r="B29942" s="21">
        <v>43004</v>
      </c>
      <c r="C29942" s="122" t="s">
        <v>474</v>
      </c>
      <c r="D29942" s="117">
        <v>41.49</v>
      </c>
      <c r="E29942" s="96">
        <v>41.13</v>
      </c>
      <c r="F29942" s="12">
        <v>2185672</v>
      </c>
    </row>
    <row r="29943" spans="2:6">
      <c r="B29943" s="21">
        <v>43004</v>
      </c>
      <c r="C29943" s="122" t="s">
        <v>475</v>
      </c>
      <c r="D29943" s="117">
        <v>87.23</v>
      </c>
      <c r="E29943" s="96">
        <v>86.56</v>
      </c>
      <c r="F29943" s="12">
        <v>1301458</v>
      </c>
    </row>
    <row r="29944" spans="2:6">
      <c r="B29944" s="21">
        <v>43004</v>
      </c>
      <c r="C29944" s="122" t="s">
        <v>476</v>
      </c>
      <c r="D29944" s="117">
        <v>122.67</v>
      </c>
      <c r="E29944" s="96">
        <v>122.57</v>
      </c>
      <c r="F29944" s="12">
        <v>1298467</v>
      </c>
    </row>
    <row r="29945" spans="2:6">
      <c r="B29945" s="21">
        <v>43004</v>
      </c>
      <c r="C29945" s="122" t="s">
        <v>477</v>
      </c>
      <c r="D29945" s="117">
        <v>62.91</v>
      </c>
      <c r="E29945" s="96">
        <v>62.85</v>
      </c>
      <c r="F29945" s="12">
        <v>1124224</v>
      </c>
    </row>
    <row r="29946" spans="2:6">
      <c r="B29946" s="21">
        <v>43004</v>
      </c>
      <c r="C29946" s="122" t="s">
        <v>478</v>
      </c>
      <c r="D29946" s="117">
        <v>65.63</v>
      </c>
      <c r="E29946" s="96">
        <v>65.83</v>
      </c>
      <c r="F29946" s="12">
        <v>1627833</v>
      </c>
    </row>
    <row r="29947" spans="2:6">
      <c r="B29947" s="21">
        <v>43004</v>
      </c>
      <c r="C29947" s="122" t="s">
        <v>479</v>
      </c>
      <c r="D29947" s="117">
        <v>65.819999999999993</v>
      </c>
      <c r="E29947" s="96">
        <v>65.739999999999995</v>
      </c>
      <c r="F29947" s="12">
        <v>2572818</v>
      </c>
    </row>
    <row r="29948" spans="2:6">
      <c r="B29948" s="21">
        <v>43004</v>
      </c>
      <c r="C29948" s="122" t="s">
        <v>480</v>
      </c>
      <c r="D29948" s="117">
        <v>103.12</v>
      </c>
      <c r="E29948" s="96">
        <v>102.93</v>
      </c>
      <c r="F29948" s="12">
        <v>3019753</v>
      </c>
    </row>
    <row r="29949" spans="2:6">
      <c r="B29949" s="21">
        <v>43004</v>
      </c>
      <c r="C29949" s="122" t="s">
        <v>481</v>
      </c>
      <c r="D29949" s="117">
        <v>87.99</v>
      </c>
      <c r="E29949" s="96">
        <v>87.7</v>
      </c>
      <c r="F29949" s="12">
        <v>3121225</v>
      </c>
    </row>
    <row r="29950" spans="2:6">
      <c r="B29950" s="21">
        <v>43004</v>
      </c>
      <c r="C29950" s="122" t="s">
        <v>482</v>
      </c>
      <c r="D29950" s="117">
        <v>53.12</v>
      </c>
      <c r="E29950" s="96">
        <v>53.13</v>
      </c>
      <c r="F29950" s="12">
        <v>1078949</v>
      </c>
    </row>
    <row r="29951" spans="2:6">
      <c r="B29951" s="21">
        <v>43004</v>
      </c>
      <c r="C29951" s="122" t="s">
        <v>483</v>
      </c>
      <c r="D29951" s="117">
        <v>15.45</v>
      </c>
      <c r="E29951" s="96">
        <v>15.14</v>
      </c>
      <c r="F29951" s="12">
        <v>3561405</v>
      </c>
    </row>
    <row r="29952" spans="2:6">
      <c r="B29952" s="21">
        <v>43004</v>
      </c>
      <c r="C29952" s="122" t="s">
        <v>484</v>
      </c>
      <c r="D29952" s="117">
        <v>16.77</v>
      </c>
      <c r="E29952" s="96">
        <v>16.54</v>
      </c>
      <c r="F29952" s="12">
        <v>4926154</v>
      </c>
    </row>
    <row r="29953" spans="2:6">
      <c r="B29953" s="21">
        <v>43004</v>
      </c>
      <c r="C29953" s="122" t="s">
        <v>485</v>
      </c>
      <c r="D29953" s="117">
        <v>59.56</v>
      </c>
      <c r="E29953" s="96">
        <v>59.68</v>
      </c>
      <c r="F29953" s="12">
        <v>3977174</v>
      </c>
    </row>
    <row r="29954" spans="2:6">
      <c r="B29954" s="21">
        <v>43004</v>
      </c>
      <c r="C29954" s="122" t="s">
        <v>486</v>
      </c>
      <c r="D29954" s="117">
        <v>38.119999999999997</v>
      </c>
      <c r="E29954" s="96">
        <v>38.08</v>
      </c>
      <c r="F29954" s="12">
        <v>1001205</v>
      </c>
    </row>
    <row r="29955" spans="2:6">
      <c r="B29955" s="21">
        <v>43004</v>
      </c>
      <c r="C29955" s="122" t="s">
        <v>487</v>
      </c>
      <c r="D29955" s="117">
        <v>108.36</v>
      </c>
      <c r="E29955" s="96">
        <v>109.01</v>
      </c>
      <c r="F29955" s="12">
        <v>679166</v>
      </c>
    </row>
    <row r="29956" spans="2:6">
      <c r="B29956" s="21">
        <v>43004</v>
      </c>
      <c r="C29956" s="122" t="s">
        <v>488</v>
      </c>
      <c r="D29956" s="117">
        <v>219</v>
      </c>
      <c r="E29956" s="96">
        <v>218.99</v>
      </c>
      <c r="F29956" s="12">
        <v>1422228</v>
      </c>
    </row>
    <row r="29957" spans="2:6">
      <c r="B29957" s="21">
        <v>43004</v>
      </c>
      <c r="C29957" s="122" t="s">
        <v>489</v>
      </c>
      <c r="D29957" s="117">
        <v>192.31</v>
      </c>
      <c r="E29957" s="96">
        <v>192.7</v>
      </c>
      <c r="F29957" s="12">
        <v>2775350</v>
      </c>
    </row>
    <row r="29958" spans="2:6">
      <c r="B29958" s="21">
        <v>43004</v>
      </c>
      <c r="C29958" s="122" t="s">
        <v>490</v>
      </c>
      <c r="D29958" s="117">
        <v>50.36</v>
      </c>
      <c r="E29958" s="96">
        <v>50.52</v>
      </c>
      <c r="F29958" s="12">
        <v>664942</v>
      </c>
    </row>
    <row r="29959" spans="2:6">
      <c r="B29959" s="21">
        <v>43004</v>
      </c>
      <c r="C29959" s="122" t="s">
        <v>491</v>
      </c>
      <c r="D29959" s="117">
        <v>115.9</v>
      </c>
      <c r="E29959" s="96">
        <v>115.43</v>
      </c>
      <c r="F29959" s="12">
        <v>2976914</v>
      </c>
    </row>
    <row r="29960" spans="2:6">
      <c r="B29960" s="21">
        <v>43004</v>
      </c>
      <c r="C29960" s="122" t="s">
        <v>492</v>
      </c>
      <c r="D29960" s="117">
        <v>118.02</v>
      </c>
      <c r="E29960" s="96">
        <v>118.92</v>
      </c>
      <c r="F29960" s="12">
        <v>2870741</v>
      </c>
    </row>
    <row r="29961" spans="2:6">
      <c r="B29961" s="21">
        <v>43004</v>
      </c>
      <c r="C29961" s="122" t="s">
        <v>493</v>
      </c>
      <c r="D29961" s="117">
        <v>132.4</v>
      </c>
      <c r="E29961" s="96">
        <v>133.94</v>
      </c>
      <c r="F29961" s="12">
        <v>1040747</v>
      </c>
    </row>
    <row r="29962" spans="2:6">
      <c r="B29962" s="21">
        <v>43004</v>
      </c>
      <c r="C29962" s="122" t="s">
        <v>494</v>
      </c>
      <c r="D29962" s="117">
        <v>53.61</v>
      </c>
      <c r="E29962" s="96">
        <v>53.6</v>
      </c>
      <c r="F29962" s="12">
        <v>5163857</v>
      </c>
    </row>
    <row r="29963" spans="2:6">
      <c r="B29963" s="21">
        <v>43004</v>
      </c>
      <c r="C29963" s="122" t="s">
        <v>495</v>
      </c>
      <c r="D29963" s="117">
        <v>114.58</v>
      </c>
      <c r="E29963" s="96">
        <v>114.72</v>
      </c>
      <c r="F29963" s="12">
        <v>4020190</v>
      </c>
    </row>
    <row r="29964" spans="2:6">
      <c r="B29964" s="21">
        <v>43004</v>
      </c>
      <c r="C29964" s="122" t="s">
        <v>496</v>
      </c>
      <c r="D29964" s="117">
        <v>103.11</v>
      </c>
      <c r="E29964" s="96">
        <v>102.94</v>
      </c>
      <c r="F29964" s="12">
        <v>6263608</v>
      </c>
    </row>
    <row r="29965" spans="2:6">
      <c r="B29965" s="21">
        <v>43004</v>
      </c>
      <c r="C29965" s="122" t="s">
        <v>497</v>
      </c>
      <c r="D29965" s="117">
        <v>104.39</v>
      </c>
      <c r="E29965" s="96">
        <v>103.48</v>
      </c>
      <c r="F29965" s="12">
        <v>463726</v>
      </c>
    </row>
    <row r="29966" spans="2:6">
      <c r="B29966" s="21">
        <v>43004</v>
      </c>
      <c r="C29966" s="122" t="s">
        <v>498</v>
      </c>
      <c r="D29966" s="117">
        <v>61.84</v>
      </c>
      <c r="E29966" s="96">
        <v>62.79</v>
      </c>
      <c r="F29966" s="12">
        <v>2441993</v>
      </c>
    </row>
    <row r="29967" spans="2:6">
      <c r="B29967" s="21">
        <v>43004</v>
      </c>
      <c r="C29967" s="122" t="s">
        <v>499</v>
      </c>
      <c r="D29967" s="117">
        <v>27.93</v>
      </c>
      <c r="E29967" s="96">
        <v>27.59</v>
      </c>
      <c r="F29967" s="12">
        <v>2616126</v>
      </c>
    </row>
    <row r="29968" spans="2:6">
      <c r="B29968" s="21">
        <v>43004</v>
      </c>
      <c r="C29968" s="122" t="s">
        <v>500</v>
      </c>
      <c r="D29968" s="117">
        <v>75.02</v>
      </c>
      <c r="E29968" s="96">
        <v>74.959999999999994</v>
      </c>
      <c r="F29968" s="12">
        <v>3287925</v>
      </c>
    </row>
    <row r="29969" spans="2:6">
      <c r="B29969" s="21">
        <v>43004</v>
      </c>
      <c r="C29969" s="122" t="s">
        <v>501</v>
      </c>
      <c r="D29969" s="117">
        <v>115.88</v>
      </c>
      <c r="E29969" s="96">
        <v>115.89</v>
      </c>
      <c r="F29969" s="12">
        <v>626055</v>
      </c>
    </row>
    <row r="29970" spans="2:6">
      <c r="B29970" s="21">
        <v>43004</v>
      </c>
      <c r="C29970" s="122" t="s">
        <v>502</v>
      </c>
      <c r="D29970" s="117">
        <v>76.099999999999994</v>
      </c>
      <c r="E29970" s="96">
        <v>76.959999999999994</v>
      </c>
      <c r="F29970" s="12">
        <v>1570768</v>
      </c>
    </row>
    <row r="29971" spans="2:6">
      <c r="B29971" s="21">
        <v>43004</v>
      </c>
      <c r="C29971" s="122" t="s">
        <v>503</v>
      </c>
      <c r="D29971" s="117">
        <v>82.5</v>
      </c>
      <c r="E29971" s="96">
        <v>81.900000000000006</v>
      </c>
      <c r="F29971" s="12">
        <v>1049422</v>
      </c>
    </row>
    <row r="29972" spans="2:6">
      <c r="B29972" s="21">
        <v>43004</v>
      </c>
      <c r="C29972" s="122" t="s">
        <v>504</v>
      </c>
      <c r="D29972" s="117">
        <v>104.06</v>
      </c>
      <c r="E29972" s="96">
        <v>104.22</v>
      </c>
      <c r="F29972" s="12">
        <v>549879</v>
      </c>
    </row>
    <row r="29973" spans="2:6">
      <c r="B29973" s="21">
        <v>43004</v>
      </c>
      <c r="C29973" s="122" t="s">
        <v>505</v>
      </c>
      <c r="D29973" s="117">
        <v>149.85</v>
      </c>
      <c r="E29973" s="96">
        <v>148.46</v>
      </c>
      <c r="F29973" s="12">
        <v>1762039</v>
      </c>
    </row>
    <row r="29974" spans="2:6">
      <c r="B29974" s="21">
        <v>43004</v>
      </c>
      <c r="C29974" s="122" t="s">
        <v>506</v>
      </c>
      <c r="D29974" s="117">
        <v>66.42</v>
      </c>
      <c r="E29974" s="96">
        <v>66.16</v>
      </c>
      <c r="F29974" s="12">
        <v>1249284</v>
      </c>
    </row>
    <row r="29975" spans="2:6">
      <c r="B29975" s="21">
        <v>43004</v>
      </c>
      <c r="C29975" s="122" t="s">
        <v>507</v>
      </c>
      <c r="D29975" s="117">
        <v>49.96</v>
      </c>
      <c r="E29975" s="96">
        <v>49.51</v>
      </c>
      <c r="F29975" s="12">
        <v>12007462</v>
      </c>
    </row>
    <row r="29976" spans="2:6">
      <c r="B29976" s="21">
        <v>43004</v>
      </c>
      <c r="C29976" s="122" t="s">
        <v>508</v>
      </c>
      <c r="D29976" s="117">
        <v>179.59</v>
      </c>
      <c r="E29976" s="96">
        <v>178.98</v>
      </c>
      <c r="F29976" s="12">
        <v>627737</v>
      </c>
    </row>
    <row r="29977" spans="2:6">
      <c r="B29977" s="21">
        <v>43004</v>
      </c>
      <c r="C29977" s="122" t="s">
        <v>509</v>
      </c>
      <c r="D29977" s="117">
        <v>79.48</v>
      </c>
      <c r="E29977" s="96">
        <v>79.08</v>
      </c>
      <c r="F29977" s="12">
        <v>4292356</v>
      </c>
    </row>
    <row r="29978" spans="2:6">
      <c r="B29978" s="21">
        <v>43004</v>
      </c>
      <c r="C29978" s="122" t="s">
        <v>510</v>
      </c>
      <c r="D29978" s="117">
        <v>87.04</v>
      </c>
      <c r="E29978" s="96">
        <v>86.28</v>
      </c>
      <c r="F29978" s="12">
        <v>3735851</v>
      </c>
    </row>
    <row r="29979" spans="2:6">
      <c r="B29979" s="21">
        <v>43004</v>
      </c>
      <c r="C29979" s="122" t="s">
        <v>511</v>
      </c>
      <c r="D29979" s="117">
        <v>64.16</v>
      </c>
      <c r="E29979" s="96">
        <v>63.91</v>
      </c>
      <c r="F29979" s="12">
        <v>1324728</v>
      </c>
    </row>
    <row r="29980" spans="2:6">
      <c r="B29980" s="21">
        <v>43004</v>
      </c>
      <c r="C29980" s="122" t="s">
        <v>512</v>
      </c>
      <c r="D29980" s="117">
        <v>54.1</v>
      </c>
      <c r="E29980" s="96">
        <v>53.8</v>
      </c>
      <c r="F29980" s="12">
        <v>12052460</v>
      </c>
    </row>
    <row r="29981" spans="2:6">
      <c r="B29981" s="21">
        <v>43004</v>
      </c>
      <c r="C29981" s="122" t="s">
        <v>513</v>
      </c>
      <c r="D29981" s="117">
        <v>177.8</v>
      </c>
      <c r="E29981" s="96">
        <v>181.63</v>
      </c>
      <c r="F29981" s="12">
        <v>1016635</v>
      </c>
    </row>
    <row r="29982" spans="2:6">
      <c r="B29982" s="21">
        <v>43004</v>
      </c>
      <c r="C29982" s="122" t="s">
        <v>514</v>
      </c>
      <c r="D29982" s="117">
        <v>153.99</v>
      </c>
      <c r="E29982" s="96">
        <v>154.86000000000001</v>
      </c>
      <c r="F29982" s="12">
        <v>1906757</v>
      </c>
    </row>
    <row r="29983" spans="2:6">
      <c r="B29983" s="21">
        <v>43004</v>
      </c>
      <c r="C29983" s="122" t="s">
        <v>515</v>
      </c>
      <c r="D29983" s="117">
        <v>78.62</v>
      </c>
      <c r="E29983" s="96">
        <v>78.62</v>
      </c>
      <c r="F29983" s="12">
        <v>1266181</v>
      </c>
    </row>
    <row r="29984" spans="2:6">
      <c r="B29984" s="21">
        <v>43004</v>
      </c>
      <c r="C29984" s="122" t="s">
        <v>516</v>
      </c>
      <c r="D29984" s="117">
        <v>30.5</v>
      </c>
      <c r="E29984" s="96">
        <v>30.23</v>
      </c>
      <c r="F29984" s="12">
        <v>6027660</v>
      </c>
    </row>
    <row r="29985" spans="2:6">
      <c r="B29985" s="21">
        <v>43004</v>
      </c>
      <c r="C29985" s="122" t="s">
        <v>517</v>
      </c>
      <c r="D29985" s="117">
        <v>79.040000000000006</v>
      </c>
      <c r="E29985" s="96">
        <v>79.39</v>
      </c>
      <c r="F29985" s="12">
        <v>5835332</v>
      </c>
    </row>
    <row r="29986" spans="2:6">
      <c r="B29986" s="21">
        <v>43004</v>
      </c>
      <c r="C29986" s="122" t="s">
        <v>518</v>
      </c>
      <c r="D29986" s="117">
        <v>55.4</v>
      </c>
      <c r="E29986" s="96">
        <v>55.6</v>
      </c>
      <c r="F29986" s="12">
        <v>1024821</v>
      </c>
    </row>
    <row r="29987" spans="2:6">
      <c r="B29987" s="21">
        <v>43004</v>
      </c>
      <c r="C29987" s="122" t="s">
        <v>519</v>
      </c>
      <c r="D29987" s="117">
        <v>19.079999999999998</v>
      </c>
      <c r="E29987" s="96">
        <v>18.73</v>
      </c>
      <c r="F29987" s="12">
        <v>3967258</v>
      </c>
    </row>
    <row r="29988" spans="2:6">
      <c r="B29988" s="21">
        <v>43004</v>
      </c>
      <c r="C29988" s="122" t="s">
        <v>520</v>
      </c>
      <c r="D29988" s="117">
        <v>33.799999999999997</v>
      </c>
      <c r="E29988" s="96">
        <v>33.72</v>
      </c>
      <c r="F29988" s="12">
        <v>2486474</v>
      </c>
    </row>
    <row r="29989" spans="2:6">
      <c r="B29989" s="21">
        <v>43004</v>
      </c>
      <c r="C29989" s="122" t="s">
        <v>521</v>
      </c>
      <c r="D29989" s="117">
        <v>104</v>
      </c>
      <c r="E29989" s="96">
        <v>104.88</v>
      </c>
      <c r="F29989" s="12">
        <v>1511565</v>
      </c>
    </row>
    <row r="29990" spans="2:6">
      <c r="B29990" s="21">
        <v>43004</v>
      </c>
      <c r="C29990" s="122" t="s">
        <v>522</v>
      </c>
      <c r="D29990" s="117">
        <v>142.38</v>
      </c>
      <c r="E29990" s="96">
        <v>144.62</v>
      </c>
      <c r="F29990" s="12">
        <v>1085675</v>
      </c>
    </row>
    <row r="29991" spans="2:6">
      <c r="B29991" s="21">
        <v>43004</v>
      </c>
      <c r="C29991" s="122" t="s">
        <v>523</v>
      </c>
      <c r="D29991" s="117">
        <v>113.45</v>
      </c>
      <c r="E29991" s="96">
        <v>113.24</v>
      </c>
      <c r="F29991" s="12">
        <v>789593</v>
      </c>
    </row>
    <row r="29992" spans="2:6">
      <c r="B29992" s="21">
        <v>43004</v>
      </c>
      <c r="C29992" s="122" t="s">
        <v>524</v>
      </c>
      <c r="D29992" s="117">
        <v>47.72</v>
      </c>
      <c r="E29992" s="96">
        <v>47.71</v>
      </c>
      <c r="F29992" s="12">
        <v>2570357</v>
      </c>
    </row>
    <row r="29993" spans="2:6">
      <c r="B29993" s="21">
        <v>43004</v>
      </c>
      <c r="C29993" s="122" t="s">
        <v>525</v>
      </c>
      <c r="D29993" s="117">
        <v>39.19</v>
      </c>
      <c r="E29993" s="96">
        <v>38.229999999999997</v>
      </c>
      <c r="F29993" s="12">
        <v>3188701</v>
      </c>
    </row>
    <row r="29994" spans="2:6">
      <c r="B29994" s="21">
        <v>43004</v>
      </c>
      <c r="C29994" s="122" t="s">
        <v>526</v>
      </c>
      <c r="D29994" s="117">
        <v>69.8</v>
      </c>
      <c r="E29994" s="96">
        <v>69.52</v>
      </c>
      <c r="F29994" s="12">
        <v>2568010</v>
      </c>
    </row>
    <row r="29995" spans="2:6">
      <c r="B29995" s="21">
        <v>43004</v>
      </c>
      <c r="C29995" s="122" t="s">
        <v>527</v>
      </c>
      <c r="D29995" s="117">
        <v>80.709999999999994</v>
      </c>
      <c r="E29995" s="96">
        <v>80.89</v>
      </c>
      <c r="F29995" s="12">
        <v>8755080</v>
      </c>
    </row>
    <row r="29996" spans="2:6">
      <c r="B29996" s="21">
        <v>43004</v>
      </c>
      <c r="C29996" s="122" t="s">
        <v>528</v>
      </c>
      <c r="D29996" s="117">
        <v>59.15</v>
      </c>
      <c r="E29996" s="96">
        <v>59.55</v>
      </c>
      <c r="F29996" s="12">
        <v>1382593</v>
      </c>
    </row>
    <row r="29997" spans="2:6">
      <c r="B29997" s="21">
        <v>43004</v>
      </c>
      <c r="C29997" s="122" t="s">
        <v>529</v>
      </c>
      <c r="D29997" s="117">
        <v>33.39</v>
      </c>
      <c r="E29997" s="96">
        <v>33.71</v>
      </c>
      <c r="F29997" s="12">
        <v>2104384</v>
      </c>
    </row>
    <row r="29998" spans="2:6">
      <c r="B29998" s="21">
        <v>43004</v>
      </c>
      <c r="C29998" s="122" t="s">
        <v>530</v>
      </c>
      <c r="D29998" s="117">
        <v>64.56</v>
      </c>
      <c r="E29998" s="96">
        <v>63.34</v>
      </c>
      <c r="F29998" s="12">
        <v>1570793</v>
      </c>
    </row>
    <row r="29999" spans="2:6">
      <c r="B29999" s="21">
        <v>43004</v>
      </c>
      <c r="C29999" s="122" t="s">
        <v>531</v>
      </c>
      <c r="D29999" s="117">
        <v>73.97</v>
      </c>
      <c r="E29999" s="96">
        <v>73.400000000000006</v>
      </c>
      <c r="F29999" s="12">
        <v>2306655</v>
      </c>
    </row>
    <row r="30000" spans="2:6">
      <c r="B30000" s="21">
        <v>43004</v>
      </c>
      <c r="C30000" s="122" t="s">
        <v>532</v>
      </c>
      <c r="D30000" s="117">
        <v>114.52</v>
      </c>
      <c r="E30000" s="96">
        <v>114.75</v>
      </c>
      <c r="F30000" s="12">
        <v>1008227</v>
      </c>
    </row>
    <row r="30001" spans="2:6">
      <c r="B30001" s="21">
        <v>43004</v>
      </c>
      <c r="C30001" s="122" t="s">
        <v>533</v>
      </c>
      <c r="D30001" s="117">
        <v>45.6</v>
      </c>
      <c r="E30001" s="96">
        <v>45.84</v>
      </c>
      <c r="F30001" s="12">
        <v>1800920</v>
      </c>
    </row>
    <row r="30002" spans="2:6">
      <c r="B30002" s="21">
        <v>43004</v>
      </c>
      <c r="C30002" s="122" t="s">
        <v>534</v>
      </c>
      <c r="D30002" s="117">
        <v>63.71</v>
      </c>
      <c r="E30002" s="96">
        <v>63.33</v>
      </c>
      <c r="F30002" s="12">
        <v>1580127</v>
      </c>
    </row>
    <row r="30003" spans="2:6">
      <c r="B30003" s="21">
        <v>43005</v>
      </c>
      <c r="C30003" s="122" t="s">
        <v>85</v>
      </c>
      <c r="D30003" s="117">
        <v>64.27</v>
      </c>
      <c r="E30003" s="96">
        <v>64.39</v>
      </c>
      <c r="F30003" s="12">
        <v>1272526</v>
      </c>
    </row>
    <row r="30004" spans="2:6">
      <c r="B30004" s="21">
        <v>43005</v>
      </c>
      <c r="C30004" s="122" t="s">
        <v>86</v>
      </c>
      <c r="D30004" s="117">
        <v>47.58</v>
      </c>
      <c r="E30004" s="96">
        <v>46.85</v>
      </c>
      <c r="F30004" s="12">
        <v>6183158</v>
      </c>
    </row>
    <row r="30005" spans="2:6">
      <c r="B30005" s="21">
        <v>43005</v>
      </c>
      <c r="C30005" s="122" t="s">
        <v>87</v>
      </c>
      <c r="D30005" s="117">
        <v>98.2</v>
      </c>
      <c r="E30005" s="96">
        <v>99.33</v>
      </c>
      <c r="F30005" s="12">
        <v>1253987</v>
      </c>
    </row>
    <row r="30006" spans="2:6">
      <c r="B30006" s="21">
        <v>43005</v>
      </c>
      <c r="C30006" s="122" t="s">
        <v>88</v>
      </c>
      <c r="D30006" s="117">
        <v>153.80000000000001</v>
      </c>
      <c r="E30006" s="96">
        <v>154.22999999999999</v>
      </c>
      <c r="F30006" s="12">
        <v>25504227</v>
      </c>
    </row>
    <row r="30007" spans="2:6">
      <c r="B30007" s="21">
        <v>43005</v>
      </c>
      <c r="C30007" s="122" t="s">
        <v>89</v>
      </c>
      <c r="D30007" s="117">
        <v>85.35</v>
      </c>
      <c r="E30007" s="96">
        <v>84.75</v>
      </c>
      <c r="F30007" s="12">
        <v>6581193</v>
      </c>
    </row>
    <row r="30008" spans="2:6">
      <c r="B30008" s="21">
        <v>43005</v>
      </c>
      <c r="C30008" s="122" t="s">
        <v>90</v>
      </c>
      <c r="D30008" s="117">
        <v>82.17</v>
      </c>
      <c r="E30008" s="96">
        <v>82.43</v>
      </c>
      <c r="F30008" s="12">
        <v>960866</v>
      </c>
    </row>
    <row r="30009" spans="2:6">
      <c r="B30009" s="21">
        <v>43005</v>
      </c>
      <c r="C30009" s="122" t="s">
        <v>91</v>
      </c>
      <c r="D30009" s="117">
        <v>52.85</v>
      </c>
      <c r="E30009" s="96">
        <v>52.15</v>
      </c>
      <c r="F30009" s="12">
        <v>8025594</v>
      </c>
    </row>
    <row r="30010" spans="2:6">
      <c r="B30010" s="21">
        <v>43005</v>
      </c>
      <c r="C30010" s="122" t="s">
        <v>92</v>
      </c>
      <c r="D30010" s="117">
        <v>137.32</v>
      </c>
      <c r="E30010" s="96">
        <v>136.63999999999999</v>
      </c>
      <c r="F30010" s="12">
        <v>3885524</v>
      </c>
    </row>
    <row r="30011" spans="2:6">
      <c r="B30011" s="21">
        <v>43005</v>
      </c>
      <c r="C30011" s="122" t="s">
        <v>93</v>
      </c>
      <c r="D30011" s="117">
        <v>146.31</v>
      </c>
      <c r="E30011" s="96">
        <v>146.43</v>
      </c>
      <c r="F30011" s="12">
        <v>2947611</v>
      </c>
    </row>
    <row r="30012" spans="2:6">
      <c r="B30012" s="21">
        <v>43005</v>
      </c>
      <c r="C30012" s="122" t="s">
        <v>94</v>
      </c>
      <c r="D30012" s="117">
        <v>84.57</v>
      </c>
      <c r="E30012" s="96">
        <v>84.92</v>
      </c>
      <c r="F30012" s="12">
        <v>1513019</v>
      </c>
    </row>
    <row r="30013" spans="2:6">
      <c r="B30013" s="21">
        <v>43005</v>
      </c>
      <c r="C30013" s="122" t="s">
        <v>95</v>
      </c>
      <c r="D30013" s="117">
        <v>43.51</v>
      </c>
      <c r="E30013" s="96">
        <v>43.05</v>
      </c>
      <c r="F30013" s="12">
        <v>3266892</v>
      </c>
    </row>
    <row r="30014" spans="2:6">
      <c r="B30014" s="21">
        <v>43005</v>
      </c>
      <c r="C30014" s="122" t="s">
        <v>96</v>
      </c>
      <c r="D30014" s="117">
        <v>108.53</v>
      </c>
      <c r="E30014" s="96">
        <v>109.64</v>
      </c>
      <c r="F30014" s="12">
        <v>3848773</v>
      </c>
    </row>
    <row r="30015" spans="2:6">
      <c r="B30015" s="21">
        <v>43005</v>
      </c>
      <c r="C30015" s="122" t="s">
        <v>97</v>
      </c>
      <c r="D30015" s="117">
        <v>220.46</v>
      </c>
      <c r="E30015" s="96">
        <v>219.86</v>
      </c>
      <c r="F30015" s="12">
        <v>457947</v>
      </c>
    </row>
    <row r="30016" spans="2:6">
      <c r="B30016" s="21">
        <v>43005</v>
      </c>
      <c r="C30016" s="122" t="s">
        <v>98</v>
      </c>
      <c r="D30016" s="117">
        <v>110.21</v>
      </c>
      <c r="E30016" s="96">
        <v>111.96</v>
      </c>
      <c r="F30016" s="12">
        <v>1731396</v>
      </c>
    </row>
    <row r="30017" spans="2:6">
      <c r="B30017" s="21">
        <v>43005</v>
      </c>
      <c r="C30017" s="122" t="s">
        <v>99</v>
      </c>
      <c r="D30017" s="117">
        <v>58.66</v>
      </c>
      <c r="E30017" s="96">
        <v>57.92</v>
      </c>
      <c r="F30017" s="12">
        <v>2112379</v>
      </c>
    </row>
    <row r="30018" spans="2:6">
      <c r="B30018" s="21">
        <v>43005</v>
      </c>
      <c r="C30018" s="122" t="s">
        <v>100</v>
      </c>
      <c r="D30018" s="117">
        <v>70.73</v>
      </c>
      <c r="E30018" s="96">
        <v>70.31</v>
      </c>
      <c r="F30018" s="12">
        <v>2339578</v>
      </c>
    </row>
    <row r="30019" spans="2:6">
      <c r="B30019" s="21">
        <v>43005</v>
      </c>
      <c r="C30019" s="122" t="s">
        <v>101</v>
      </c>
      <c r="D30019" s="117">
        <v>11.09</v>
      </c>
      <c r="E30019" s="96">
        <v>11.13</v>
      </c>
      <c r="F30019" s="12">
        <v>4690074</v>
      </c>
    </row>
    <row r="30020" spans="2:6">
      <c r="B30020" s="21">
        <v>43005</v>
      </c>
      <c r="C30020" s="122" t="s">
        <v>102</v>
      </c>
      <c r="D30020" s="117">
        <v>153.62</v>
      </c>
      <c r="E30020" s="96">
        <v>154.21</v>
      </c>
      <c r="F30020" s="12">
        <v>2688071</v>
      </c>
    </row>
    <row r="30021" spans="2:6">
      <c r="B30021" s="21">
        <v>43005</v>
      </c>
      <c r="C30021" s="122" t="s">
        <v>103</v>
      </c>
      <c r="D30021" s="117">
        <v>83.78</v>
      </c>
      <c r="E30021" s="96">
        <v>83.78</v>
      </c>
      <c r="F30021" s="12">
        <v>2063679</v>
      </c>
    </row>
    <row r="30022" spans="2:6">
      <c r="B30022" s="21">
        <v>43005</v>
      </c>
      <c r="C30022" s="122" t="s">
        <v>104</v>
      </c>
      <c r="D30022" s="117">
        <v>210.02</v>
      </c>
      <c r="E30022" s="96">
        <v>208.3</v>
      </c>
      <c r="F30022" s="12">
        <v>2203630</v>
      </c>
    </row>
    <row r="30023" spans="2:6">
      <c r="B30023" s="21">
        <v>43005</v>
      </c>
      <c r="C30023" s="122" t="s">
        <v>105</v>
      </c>
      <c r="D30023" s="117">
        <v>60.9</v>
      </c>
      <c r="E30023" s="96">
        <v>61.25</v>
      </c>
      <c r="F30023" s="12">
        <v>5967317</v>
      </c>
    </row>
    <row r="30024" spans="2:6">
      <c r="B30024" s="21">
        <v>43005</v>
      </c>
      <c r="C30024" s="122" t="s">
        <v>106</v>
      </c>
      <c r="D30024" s="117">
        <v>43.98</v>
      </c>
      <c r="E30024" s="96">
        <v>43.63</v>
      </c>
      <c r="F30024" s="12">
        <v>986596</v>
      </c>
    </row>
    <row r="30025" spans="2:6">
      <c r="B30025" s="21">
        <v>43005</v>
      </c>
      <c r="C30025" s="122" t="s">
        <v>107</v>
      </c>
      <c r="D30025" s="117">
        <v>95.44</v>
      </c>
      <c r="E30025" s="96">
        <v>95.65</v>
      </c>
      <c r="F30025" s="12">
        <v>565768</v>
      </c>
    </row>
    <row r="30026" spans="2:6">
      <c r="B30026" s="21">
        <v>43005</v>
      </c>
      <c r="C30026" s="122" t="s">
        <v>108</v>
      </c>
      <c r="D30026" s="117">
        <v>61.87</v>
      </c>
      <c r="E30026" s="96">
        <v>61.63</v>
      </c>
      <c r="F30026" s="12">
        <v>1039477</v>
      </c>
    </row>
    <row r="30027" spans="2:6">
      <c r="B30027" s="21">
        <v>43005</v>
      </c>
      <c r="C30027" s="122" t="s">
        <v>109</v>
      </c>
      <c r="D30027" s="117">
        <v>48.12</v>
      </c>
      <c r="E30027" s="96">
        <v>47.75</v>
      </c>
      <c r="F30027" s="12">
        <v>1562548</v>
      </c>
    </row>
    <row r="30028" spans="2:6">
      <c r="B30028" s="21">
        <v>43005</v>
      </c>
      <c r="C30028" s="122" t="s">
        <v>110</v>
      </c>
      <c r="D30028" s="117">
        <v>129.16</v>
      </c>
      <c r="E30028" s="96">
        <v>130.02000000000001</v>
      </c>
      <c r="F30028" s="12">
        <v>1235632</v>
      </c>
    </row>
    <row r="30029" spans="2:6">
      <c r="B30029" s="21">
        <v>43005</v>
      </c>
      <c r="C30029" s="122" t="s">
        <v>111</v>
      </c>
      <c r="D30029" s="117">
        <v>184.49</v>
      </c>
      <c r="E30029" s="96">
        <v>184.78</v>
      </c>
      <c r="F30029" s="12">
        <v>676107</v>
      </c>
    </row>
    <row r="30030" spans="2:6">
      <c r="B30030" s="21">
        <v>43005</v>
      </c>
      <c r="C30030" s="122" t="s">
        <v>112</v>
      </c>
      <c r="D30030" s="117">
        <v>75.31</v>
      </c>
      <c r="E30030" s="96">
        <v>75.099999999999994</v>
      </c>
      <c r="F30030" s="12">
        <v>1303983</v>
      </c>
    </row>
    <row r="30031" spans="2:6">
      <c r="B30031" s="21">
        <v>43005</v>
      </c>
      <c r="C30031" s="122" t="s">
        <v>113</v>
      </c>
      <c r="D30031" s="117">
        <v>91.69</v>
      </c>
      <c r="E30031" s="96">
        <v>90.89</v>
      </c>
      <c r="F30031" s="12">
        <v>1414448</v>
      </c>
    </row>
    <row r="30032" spans="2:6">
      <c r="B30032" s="21">
        <v>43005</v>
      </c>
      <c r="C30032" s="122" t="s">
        <v>114</v>
      </c>
      <c r="D30032" s="117">
        <v>85.61</v>
      </c>
      <c r="E30032" s="96">
        <v>85.33</v>
      </c>
      <c r="F30032" s="12">
        <v>751419</v>
      </c>
    </row>
    <row r="30033" spans="2:6">
      <c r="B30033" s="21">
        <v>43005</v>
      </c>
      <c r="C30033" s="122" t="s">
        <v>115</v>
      </c>
      <c r="D30033" s="117">
        <v>139.71</v>
      </c>
      <c r="E30033" s="96">
        <v>139.44999999999999</v>
      </c>
      <c r="F30033" s="12">
        <v>1465624</v>
      </c>
    </row>
    <row r="30034" spans="2:6">
      <c r="B30034" s="21">
        <v>43005</v>
      </c>
      <c r="C30034" s="122" t="s">
        <v>116</v>
      </c>
      <c r="D30034" s="117">
        <v>46.73</v>
      </c>
      <c r="E30034" s="96">
        <v>48.84</v>
      </c>
      <c r="F30034" s="12">
        <v>20364432</v>
      </c>
    </row>
    <row r="30035" spans="2:6">
      <c r="B30035" s="21">
        <v>43005</v>
      </c>
      <c r="C30035" s="122" t="s">
        <v>117</v>
      </c>
      <c r="D30035" s="117">
        <v>12.65</v>
      </c>
      <c r="E30035" s="96">
        <v>12.74</v>
      </c>
      <c r="F30035" s="12">
        <v>59947247</v>
      </c>
    </row>
    <row r="30036" spans="2:6">
      <c r="B30036" s="21">
        <v>43005</v>
      </c>
      <c r="C30036" s="122" t="s">
        <v>118</v>
      </c>
      <c r="D30036" s="117">
        <v>65.66</v>
      </c>
      <c r="E30036" s="96">
        <v>66.27</v>
      </c>
      <c r="F30036" s="12">
        <v>1510532</v>
      </c>
    </row>
    <row r="30037" spans="2:6">
      <c r="B30037" s="21">
        <v>43005</v>
      </c>
      <c r="C30037" s="122" t="s">
        <v>119</v>
      </c>
      <c r="D30037" s="117">
        <v>186.92</v>
      </c>
      <c r="E30037" s="96">
        <v>188.45</v>
      </c>
      <c r="F30037" s="12">
        <v>354255</v>
      </c>
    </row>
    <row r="30038" spans="2:6">
      <c r="B30038" s="21">
        <v>43005</v>
      </c>
      <c r="C30038" s="122" t="s">
        <v>120</v>
      </c>
      <c r="D30038" s="117">
        <v>185.05</v>
      </c>
      <c r="E30038" s="96">
        <v>184.88</v>
      </c>
      <c r="F30038" s="12">
        <v>2436694</v>
      </c>
    </row>
    <row r="30039" spans="2:6">
      <c r="B30039" s="21">
        <v>43005</v>
      </c>
      <c r="C30039" s="122" t="s">
        <v>121</v>
      </c>
      <c r="D30039" s="117">
        <v>146.24</v>
      </c>
      <c r="E30039" s="96">
        <v>147.91</v>
      </c>
      <c r="F30039" s="12">
        <v>927744</v>
      </c>
    </row>
    <row r="30040" spans="2:6">
      <c r="B30040" s="21">
        <v>43005</v>
      </c>
      <c r="C30040" s="122" t="s">
        <v>122</v>
      </c>
      <c r="D30040" s="117">
        <v>136.02000000000001</v>
      </c>
      <c r="E30040" s="96">
        <v>134.74</v>
      </c>
      <c r="F30040" s="12">
        <v>2646577</v>
      </c>
    </row>
    <row r="30041" spans="2:6">
      <c r="B30041" s="21">
        <v>43005</v>
      </c>
      <c r="C30041" s="122" t="s">
        <v>123</v>
      </c>
      <c r="D30041" s="117">
        <v>948</v>
      </c>
      <c r="E30041" s="96">
        <v>950.87</v>
      </c>
      <c r="F30041" s="12">
        <v>3148933</v>
      </c>
    </row>
    <row r="30042" spans="2:6">
      <c r="B30042" s="21">
        <v>43005</v>
      </c>
      <c r="C30042" s="122" t="s">
        <v>124</v>
      </c>
      <c r="D30042" s="117">
        <v>103.76</v>
      </c>
      <c r="E30042" s="96">
        <v>102.44</v>
      </c>
      <c r="F30042" s="12">
        <v>2062136</v>
      </c>
    </row>
    <row r="30043" spans="2:6">
      <c r="B30043" s="21">
        <v>43005</v>
      </c>
      <c r="C30043" s="122" t="s">
        <v>125</v>
      </c>
      <c r="D30043" s="117">
        <v>121</v>
      </c>
      <c r="E30043" s="96">
        <v>120.94</v>
      </c>
      <c r="F30043" s="12">
        <v>574797</v>
      </c>
    </row>
    <row r="30044" spans="2:6">
      <c r="B30044" s="21">
        <v>43005</v>
      </c>
      <c r="C30044" s="122" t="s">
        <v>126</v>
      </c>
      <c r="D30044" s="117">
        <v>184.78</v>
      </c>
      <c r="E30044" s="96">
        <v>186.45</v>
      </c>
      <c r="F30044" s="12">
        <v>1608418</v>
      </c>
    </row>
    <row r="30045" spans="2:6">
      <c r="B30045" s="21">
        <v>43005</v>
      </c>
      <c r="C30045" s="122" t="s">
        <v>127</v>
      </c>
      <c r="D30045" s="117">
        <v>147.66</v>
      </c>
      <c r="E30045" s="96">
        <v>146.43</v>
      </c>
      <c r="F30045" s="12">
        <v>971503</v>
      </c>
    </row>
    <row r="30046" spans="2:6">
      <c r="B30046" s="21">
        <v>43005</v>
      </c>
      <c r="C30046" s="122" t="s">
        <v>128</v>
      </c>
      <c r="D30046" s="117">
        <v>59.2</v>
      </c>
      <c r="E30046" s="96">
        <v>59</v>
      </c>
      <c r="F30046" s="12">
        <v>700193</v>
      </c>
    </row>
    <row r="30047" spans="2:6">
      <c r="B30047" s="21">
        <v>43005</v>
      </c>
      <c r="C30047" s="122" t="s">
        <v>129</v>
      </c>
      <c r="D30047" s="117">
        <v>46.15</v>
      </c>
      <c r="E30047" s="96">
        <v>46.26</v>
      </c>
      <c r="F30047" s="12">
        <v>2356206</v>
      </c>
    </row>
    <row r="30048" spans="2:6">
      <c r="B30048" s="21">
        <v>43005</v>
      </c>
      <c r="C30048" s="122" t="s">
        <v>130</v>
      </c>
      <c r="D30048" s="117">
        <v>50.05</v>
      </c>
      <c r="E30048" s="96">
        <v>49.06</v>
      </c>
      <c r="F30048" s="12">
        <v>6061667</v>
      </c>
    </row>
    <row r="30049" spans="2:6">
      <c r="B30049" s="21">
        <v>43005</v>
      </c>
      <c r="C30049" s="122" t="s">
        <v>131</v>
      </c>
      <c r="D30049" s="117">
        <v>151.30000000000001</v>
      </c>
      <c r="E30049" s="96">
        <v>151.32</v>
      </c>
      <c r="F30049" s="12">
        <v>942087</v>
      </c>
    </row>
    <row r="30050" spans="2:6">
      <c r="B30050" s="21">
        <v>43005</v>
      </c>
      <c r="C30050" s="122" t="s">
        <v>132</v>
      </c>
      <c r="D30050" s="117">
        <v>81.99</v>
      </c>
      <c r="E30050" s="96">
        <v>81.97</v>
      </c>
      <c r="F30050" s="12">
        <v>1135127</v>
      </c>
    </row>
    <row r="30051" spans="2:6">
      <c r="B30051" s="21">
        <v>43005</v>
      </c>
      <c r="C30051" s="122" t="s">
        <v>133</v>
      </c>
      <c r="D30051" s="117">
        <v>118.63</v>
      </c>
      <c r="E30051" s="96">
        <v>117.56</v>
      </c>
      <c r="F30051" s="12">
        <v>626669</v>
      </c>
    </row>
    <row r="30052" spans="2:6">
      <c r="B30052" s="21">
        <v>43005</v>
      </c>
      <c r="C30052" s="122" t="s">
        <v>134</v>
      </c>
      <c r="D30052" s="117">
        <v>62</v>
      </c>
      <c r="E30052" s="96">
        <v>63.09</v>
      </c>
      <c r="F30052" s="12">
        <v>5001724</v>
      </c>
    </row>
    <row r="30053" spans="2:6">
      <c r="B30053" s="21">
        <v>43005</v>
      </c>
      <c r="C30053" s="122" t="s">
        <v>135</v>
      </c>
      <c r="D30053" s="117">
        <v>179.32</v>
      </c>
      <c r="E30053" s="96">
        <v>178.16</v>
      </c>
      <c r="F30053" s="12">
        <v>865013</v>
      </c>
    </row>
    <row r="30054" spans="2:6">
      <c r="B30054" s="21">
        <v>43005</v>
      </c>
      <c r="C30054" s="122" t="s">
        <v>136</v>
      </c>
      <c r="D30054" s="117">
        <v>239.5</v>
      </c>
      <c r="E30054" s="96">
        <v>240.58</v>
      </c>
      <c r="F30054" s="12">
        <v>2648852</v>
      </c>
    </row>
    <row r="30055" spans="2:6">
      <c r="B30055" s="21">
        <v>43005</v>
      </c>
      <c r="C30055" s="122" t="s">
        <v>137</v>
      </c>
      <c r="D30055" s="117">
        <v>99.07</v>
      </c>
      <c r="E30055" s="96">
        <v>99.4</v>
      </c>
      <c r="F30055" s="12">
        <v>745198</v>
      </c>
    </row>
    <row r="30056" spans="2:6">
      <c r="B30056" s="21">
        <v>43005</v>
      </c>
      <c r="C30056" s="122" t="s">
        <v>138</v>
      </c>
      <c r="D30056" s="117">
        <v>81.78</v>
      </c>
      <c r="E30056" s="96">
        <v>81</v>
      </c>
      <c r="F30056" s="12">
        <v>1324045</v>
      </c>
    </row>
    <row r="30057" spans="2:6">
      <c r="B30057" s="21">
        <v>43005</v>
      </c>
      <c r="C30057" s="122" t="s">
        <v>139</v>
      </c>
      <c r="D30057" s="117">
        <v>89.68</v>
      </c>
      <c r="E30057" s="96">
        <v>89.49</v>
      </c>
      <c r="F30057" s="12">
        <v>2888865</v>
      </c>
    </row>
    <row r="30058" spans="2:6">
      <c r="B30058" s="21">
        <v>43005</v>
      </c>
      <c r="C30058" s="122" t="s">
        <v>140</v>
      </c>
      <c r="D30058" s="117">
        <v>165.2</v>
      </c>
      <c r="E30058" s="96">
        <v>168.68</v>
      </c>
      <c r="F30058" s="12">
        <v>480331</v>
      </c>
    </row>
    <row r="30059" spans="2:6">
      <c r="B30059" s="21">
        <v>43005</v>
      </c>
      <c r="C30059" s="122" t="s">
        <v>141</v>
      </c>
      <c r="D30059" s="117">
        <v>588.87</v>
      </c>
      <c r="E30059" s="96">
        <v>588.28</v>
      </c>
      <c r="F30059" s="12">
        <v>304767</v>
      </c>
    </row>
    <row r="30060" spans="2:6">
      <c r="B30060" s="21">
        <v>43005</v>
      </c>
      <c r="C30060" s="122" t="s">
        <v>142</v>
      </c>
      <c r="D30060" s="117">
        <v>255.27</v>
      </c>
      <c r="E30060" s="96">
        <v>255.28</v>
      </c>
      <c r="F30060" s="12">
        <v>3840114</v>
      </c>
    </row>
    <row r="30061" spans="2:6">
      <c r="B30061" s="21">
        <v>43005</v>
      </c>
      <c r="C30061" s="122" t="s">
        <v>143</v>
      </c>
      <c r="D30061" s="117">
        <v>25.31</v>
      </c>
      <c r="E30061" s="96">
        <v>25.41</v>
      </c>
      <c r="F30061" s="12">
        <v>92877389</v>
      </c>
    </row>
    <row r="30062" spans="2:6">
      <c r="B30062" s="21">
        <v>43005</v>
      </c>
      <c r="C30062" s="122" t="s">
        <v>144</v>
      </c>
      <c r="D30062" s="117">
        <v>62.62</v>
      </c>
      <c r="E30062" s="96">
        <v>62.46</v>
      </c>
      <c r="F30062" s="12">
        <v>2310889</v>
      </c>
    </row>
    <row r="30063" spans="2:6">
      <c r="B30063" s="21">
        <v>43005</v>
      </c>
      <c r="C30063" s="122" t="s">
        <v>145</v>
      </c>
      <c r="D30063" s="117">
        <v>45.91</v>
      </c>
      <c r="E30063" s="96">
        <v>46.08</v>
      </c>
      <c r="F30063" s="12">
        <v>4779344</v>
      </c>
    </row>
    <row r="30064" spans="2:6">
      <c r="B30064" s="21">
        <v>43005</v>
      </c>
      <c r="C30064" s="122" t="s">
        <v>146</v>
      </c>
      <c r="D30064" s="117">
        <v>54.63</v>
      </c>
      <c r="E30064" s="96">
        <v>56.67</v>
      </c>
      <c r="F30064" s="12">
        <v>4980398</v>
      </c>
    </row>
    <row r="30065" spans="2:6">
      <c r="B30065" s="21">
        <v>43005</v>
      </c>
      <c r="C30065" s="122" t="s">
        <v>147</v>
      </c>
      <c r="D30065" s="117">
        <v>318.79000000000002</v>
      </c>
      <c r="E30065" s="96">
        <v>318.75</v>
      </c>
      <c r="F30065" s="12">
        <v>253220</v>
      </c>
    </row>
    <row r="30066" spans="2:6">
      <c r="B30066" s="21">
        <v>43005</v>
      </c>
      <c r="C30066" s="122" t="s">
        <v>148</v>
      </c>
      <c r="D30066" s="117">
        <v>194.53</v>
      </c>
      <c r="E30066" s="96">
        <v>194.05</v>
      </c>
      <c r="F30066" s="12">
        <v>864704</v>
      </c>
    </row>
    <row r="30067" spans="2:6">
      <c r="B30067" s="21">
        <v>43005</v>
      </c>
      <c r="C30067" s="122" t="s">
        <v>149</v>
      </c>
      <c r="D30067" s="117">
        <v>43.94</v>
      </c>
      <c r="E30067" s="96">
        <v>44.48</v>
      </c>
      <c r="F30067" s="12">
        <v>4174215</v>
      </c>
    </row>
    <row r="30068" spans="2:6">
      <c r="B30068" s="21">
        <v>43005</v>
      </c>
      <c r="C30068" s="122" t="s">
        <v>150</v>
      </c>
      <c r="D30068" s="117">
        <v>37.1</v>
      </c>
      <c r="E30068" s="96">
        <v>36.93</v>
      </c>
      <c r="F30068" s="12">
        <v>2168587</v>
      </c>
    </row>
    <row r="30069" spans="2:6">
      <c r="B30069" s="21">
        <v>43005</v>
      </c>
      <c r="C30069" s="122" t="s">
        <v>151</v>
      </c>
      <c r="D30069" s="117">
        <v>318.57</v>
      </c>
      <c r="E30069" s="96">
        <v>312.8</v>
      </c>
      <c r="F30069" s="12">
        <v>1086353</v>
      </c>
    </row>
    <row r="30070" spans="2:6">
      <c r="B30070" s="21">
        <v>43005</v>
      </c>
      <c r="C30070" s="122" t="s">
        <v>152</v>
      </c>
      <c r="D30070" s="117">
        <v>52.96</v>
      </c>
      <c r="E30070" s="96">
        <v>52.76</v>
      </c>
      <c r="F30070" s="12">
        <v>3390927</v>
      </c>
    </row>
    <row r="30071" spans="2:6">
      <c r="B30071" s="21">
        <v>43005</v>
      </c>
      <c r="C30071" s="122" t="s">
        <v>153</v>
      </c>
      <c r="D30071" s="117">
        <v>438.27</v>
      </c>
      <c r="E30071" s="96">
        <v>438.4</v>
      </c>
      <c r="F30071" s="12">
        <v>410182</v>
      </c>
    </row>
    <row r="30072" spans="2:6">
      <c r="B30072" s="21">
        <v>43005</v>
      </c>
      <c r="C30072" s="122" t="s">
        <v>154</v>
      </c>
      <c r="D30072" s="117">
        <v>40.99</v>
      </c>
      <c r="E30072" s="96">
        <v>40.99</v>
      </c>
      <c r="F30072" s="12">
        <v>3171633</v>
      </c>
    </row>
    <row r="30073" spans="2:6">
      <c r="B30073" s="21">
        <v>43005</v>
      </c>
      <c r="C30073" s="122" t="s">
        <v>155</v>
      </c>
      <c r="D30073" s="117">
        <v>62.78</v>
      </c>
      <c r="E30073" s="96">
        <v>62.95</v>
      </c>
      <c r="F30073" s="12">
        <v>4674205</v>
      </c>
    </row>
    <row r="30074" spans="2:6">
      <c r="B30074" s="21">
        <v>43005</v>
      </c>
      <c r="C30074" s="122" t="s">
        <v>156</v>
      </c>
      <c r="D30074" s="117">
        <v>28.72</v>
      </c>
      <c r="E30074" s="96">
        <v>28.86</v>
      </c>
      <c r="F30074" s="12">
        <v>4173818</v>
      </c>
    </row>
    <row r="30075" spans="2:6">
      <c r="B30075" s="21">
        <v>43005</v>
      </c>
      <c r="C30075" s="122" t="s">
        <v>157</v>
      </c>
      <c r="D30075" s="117">
        <v>51.15</v>
      </c>
      <c r="E30075" s="96">
        <v>50.46</v>
      </c>
      <c r="F30075" s="12">
        <v>1613272</v>
      </c>
    </row>
    <row r="30076" spans="2:6">
      <c r="B30076" s="21">
        <v>43005</v>
      </c>
      <c r="C30076" s="122" t="s">
        <v>158</v>
      </c>
      <c r="D30076" s="117">
        <v>123.5</v>
      </c>
      <c r="E30076" s="96">
        <v>122.82</v>
      </c>
      <c r="F30076" s="12">
        <v>458613</v>
      </c>
    </row>
    <row r="30077" spans="2:6">
      <c r="B30077" s="21">
        <v>43005</v>
      </c>
      <c r="C30077" s="122" t="s">
        <v>159</v>
      </c>
      <c r="D30077" s="117">
        <v>72.19</v>
      </c>
      <c r="E30077" s="96">
        <v>72.28</v>
      </c>
      <c r="F30077" s="12">
        <v>18092199</v>
      </c>
    </row>
    <row r="30078" spans="2:6">
      <c r="B30078" s="21">
        <v>43005</v>
      </c>
      <c r="C30078" s="122" t="s">
        <v>160</v>
      </c>
      <c r="D30078" s="117">
        <v>32.57</v>
      </c>
      <c r="E30078" s="96">
        <v>33.25</v>
      </c>
      <c r="F30078" s="12">
        <v>1377757</v>
      </c>
    </row>
    <row r="30079" spans="2:6">
      <c r="B30079" s="21">
        <v>43005</v>
      </c>
      <c r="C30079" s="122" t="s">
        <v>161</v>
      </c>
      <c r="D30079" s="117">
        <v>33.4</v>
      </c>
      <c r="E30079" s="96">
        <v>33.340000000000003</v>
      </c>
      <c r="F30079" s="12">
        <v>5203019</v>
      </c>
    </row>
    <row r="30080" spans="2:6">
      <c r="B30080" s="21">
        <v>43005</v>
      </c>
      <c r="C30080" s="122" t="s">
        <v>162</v>
      </c>
      <c r="D30080" s="117">
        <v>67.959999999999994</v>
      </c>
      <c r="E30080" s="96">
        <v>68.14</v>
      </c>
      <c r="F30080" s="12">
        <v>1245831</v>
      </c>
    </row>
    <row r="30081" spans="2:6">
      <c r="B30081" s="21">
        <v>43005</v>
      </c>
      <c r="C30081" s="122" t="s">
        <v>163</v>
      </c>
      <c r="D30081" s="117">
        <v>125.21</v>
      </c>
      <c r="E30081" s="96">
        <v>124.52</v>
      </c>
      <c r="F30081" s="12">
        <v>2140644</v>
      </c>
    </row>
    <row r="30082" spans="2:6">
      <c r="B30082" s="21">
        <v>43005</v>
      </c>
      <c r="C30082" s="122" t="s">
        <v>164</v>
      </c>
      <c r="D30082" s="117">
        <v>142.54</v>
      </c>
      <c r="E30082" s="96">
        <v>141.91</v>
      </c>
      <c r="F30082" s="12">
        <v>1414821</v>
      </c>
    </row>
    <row r="30083" spans="2:6">
      <c r="B30083" s="21">
        <v>43005</v>
      </c>
      <c r="C30083" s="122" t="s">
        <v>165</v>
      </c>
      <c r="D30083" s="117">
        <v>38</v>
      </c>
      <c r="E30083" s="96">
        <v>37.9</v>
      </c>
      <c r="F30083" s="12">
        <v>1800161</v>
      </c>
    </row>
    <row r="30084" spans="2:6">
      <c r="B30084" s="21">
        <v>43005</v>
      </c>
      <c r="C30084" s="122" t="s">
        <v>166</v>
      </c>
      <c r="D30084" s="117">
        <v>105.35</v>
      </c>
      <c r="E30084" s="96">
        <v>106.7</v>
      </c>
      <c r="F30084" s="12">
        <v>864115</v>
      </c>
    </row>
    <row r="30085" spans="2:6">
      <c r="B30085" s="21">
        <v>43005</v>
      </c>
      <c r="C30085" s="122" t="s">
        <v>167</v>
      </c>
      <c r="D30085" s="117">
        <v>58.05</v>
      </c>
      <c r="E30085" s="96">
        <v>58.21</v>
      </c>
      <c r="F30085" s="12">
        <v>4550389</v>
      </c>
    </row>
    <row r="30086" spans="2:6">
      <c r="B30086" s="21">
        <v>43005</v>
      </c>
      <c r="C30086" s="122" t="s">
        <v>168</v>
      </c>
      <c r="D30086" s="117">
        <v>99.56</v>
      </c>
      <c r="E30086" s="96">
        <v>99.99</v>
      </c>
      <c r="F30086" s="12">
        <v>2574613</v>
      </c>
    </row>
    <row r="30087" spans="2:6">
      <c r="B30087" s="21">
        <v>43005</v>
      </c>
      <c r="C30087" s="122" t="s">
        <v>169</v>
      </c>
      <c r="D30087" s="117">
        <v>65.3</v>
      </c>
      <c r="E30087" s="96">
        <v>63.68</v>
      </c>
      <c r="F30087" s="12">
        <v>3948168</v>
      </c>
    </row>
    <row r="30088" spans="2:6">
      <c r="B30088" s="21">
        <v>43005</v>
      </c>
      <c r="C30088" s="122" t="s">
        <v>170</v>
      </c>
      <c r="D30088" s="117">
        <v>144.12</v>
      </c>
      <c r="E30088" s="96">
        <v>142.97</v>
      </c>
      <c r="F30088" s="12">
        <v>2674428</v>
      </c>
    </row>
    <row r="30089" spans="2:6">
      <c r="B30089" s="21">
        <v>43005</v>
      </c>
      <c r="C30089" s="122" t="s">
        <v>171</v>
      </c>
      <c r="D30089" s="117">
        <v>70</v>
      </c>
      <c r="E30089" s="96">
        <v>71.069999999999993</v>
      </c>
      <c r="F30089" s="12">
        <v>1935196</v>
      </c>
    </row>
    <row r="30090" spans="2:6">
      <c r="B30090" s="21">
        <v>43005</v>
      </c>
      <c r="C30090" s="122" t="s">
        <v>172</v>
      </c>
      <c r="D30090" s="117">
        <v>34.880000000000003</v>
      </c>
      <c r="E30090" s="96">
        <v>35.090000000000003</v>
      </c>
      <c r="F30090" s="12">
        <v>3814905</v>
      </c>
    </row>
    <row r="30091" spans="2:6">
      <c r="B30091" s="21">
        <v>43005</v>
      </c>
      <c r="C30091" s="122" t="s">
        <v>173</v>
      </c>
      <c r="D30091" s="117">
        <v>37.520000000000003</v>
      </c>
      <c r="E30091" s="96">
        <v>37.22</v>
      </c>
      <c r="F30091" s="12">
        <v>4290407</v>
      </c>
    </row>
    <row r="30092" spans="2:6">
      <c r="B30092" s="21">
        <v>43005</v>
      </c>
      <c r="C30092" s="122" t="s">
        <v>174</v>
      </c>
      <c r="D30092" s="117">
        <v>48.65</v>
      </c>
      <c r="E30092" s="96">
        <v>48.04</v>
      </c>
      <c r="F30092" s="12">
        <v>1162267</v>
      </c>
    </row>
    <row r="30093" spans="2:6">
      <c r="B30093" s="21">
        <v>43005</v>
      </c>
      <c r="C30093" s="122" t="s">
        <v>175</v>
      </c>
      <c r="D30093" s="117">
        <v>4.38</v>
      </c>
      <c r="E30093" s="96">
        <v>4.42</v>
      </c>
      <c r="F30093" s="12">
        <v>30789260</v>
      </c>
    </row>
    <row r="30094" spans="2:6">
      <c r="B30094" s="21">
        <v>43005</v>
      </c>
      <c r="C30094" s="122" t="s">
        <v>176</v>
      </c>
      <c r="D30094" s="117">
        <v>75.17</v>
      </c>
      <c r="E30094" s="96">
        <v>75.680000000000007</v>
      </c>
      <c r="F30094" s="12">
        <v>2092761</v>
      </c>
    </row>
    <row r="30095" spans="2:6">
      <c r="B30095" s="21">
        <v>43005</v>
      </c>
      <c r="C30095" s="122" t="s">
        <v>177</v>
      </c>
      <c r="D30095" s="117">
        <v>359.59</v>
      </c>
      <c r="E30095" s="96">
        <v>362.85</v>
      </c>
      <c r="F30095" s="12">
        <v>2280071</v>
      </c>
    </row>
    <row r="30096" spans="2:6">
      <c r="B30096" s="21">
        <v>43005</v>
      </c>
      <c r="C30096" s="122" t="s">
        <v>178</v>
      </c>
      <c r="D30096" s="117">
        <v>184</v>
      </c>
      <c r="E30096" s="96">
        <v>184.43</v>
      </c>
      <c r="F30096" s="12">
        <v>1115409</v>
      </c>
    </row>
    <row r="30097" spans="2:6">
      <c r="B30097" s="21">
        <v>43005</v>
      </c>
      <c r="C30097" s="122" t="s">
        <v>179</v>
      </c>
      <c r="D30097" s="117">
        <v>76.7</v>
      </c>
      <c r="E30097" s="96">
        <v>76.900000000000006</v>
      </c>
      <c r="F30097" s="12">
        <v>389020</v>
      </c>
    </row>
    <row r="30098" spans="2:6">
      <c r="B30098" s="21">
        <v>43005</v>
      </c>
      <c r="C30098" s="122" t="s">
        <v>180</v>
      </c>
      <c r="D30098" s="117">
        <v>73.180000000000007</v>
      </c>
      <c r="E30098" s="96">
        <v>73.08</v>
      </c>
      <c r="F30098" s="12">
        <v>4255386</v>
      </c>
    </row>
    <row r="30099" spans="2:6">
      <c r="B30099" s="21">
        <v>43005</v>
      </c>
      <c r="C30099" s="122" t="s">
        <v>181</v>
      </c>
      <c r="D30099" s="117">
        <v>131.36000000000001</v>
      </c>
      <c r="E30099" s="96">
        <v>129.33000000000001</v>
      </c>
      <c r="F30099" s="12">
        <v>1388709</v>
      </c>
    </row>
    <row r="30100" spans="2:6">
      <c r="B30100" s="21">
        <v>43005</v>
      </c>
      <c r="C30100" s="122" t="s">
        <v>182</v>
      </c>
      <c r="D30100" s="117">
        <v>75</v>
      </c>
      <c r="E30100" s="96">
        <v>75.12</v>
      </c>
      <c r="F30100" s="12">
        <v>2020942</v>
      </c>
    </row>
    <row r="30101" spans="2:6">
      <c r="B30101" s="21">
        <v>43005</v>
      </c>
      <c r="C30101" s="122" t="s">
        <v>183</v>
      </c>
      <c r="D30101" s="117">
        <v>37.83</v>
      </c>
      <c r="E30101" s="96">
        <v>38.53</v>
      </c>
      <c r="F30101" s="12">
        <v>24698691</v>
      </c>
    </row>
    <row r="30102" spans="2:6">
      <c r="B30102" s="21">
        <v>43005</v>
      </c>
      <c r="C30102" s="122" t="s">
        <v>184</v>
      </c>
      <c r="D30102" s="117">
        <v>133.43</v>
      </c>
      <c r="E30102" s="96">
        <v>134.53</v>
      </c>
      <c r="F30102" s="12">
        <v>1221219</v>
      </c>
    </row>
    <row r="30103" spans="2:6">
      <c r="B30103" s="21">
        <v>43005</v>
      </c>
      <c r="C30103" s="122" t="s">
        <v>185</v>
      </c>
      <c r="D30103" s="117">
        <v>320.39999999999998</v>
      </c>
      <c r="E30103" s="96">
        <v>313.85000000000002</v>
      </c>
      <c r="F30103" s="12">
        <v>1292960</v>
      </c>
    </row>
    <row r="30104" spans="2:6">
      <c r="B30104" s="21">
        <v>43005</v>
      </c>
      <c r="C30104" s="122" t="s">
        <v>186</v>
      </c>
      <c r="D30104" s="117">
        <v>168.69</v>
      </c>
      <c r="E30104" s="96">
        <v>168.35</v>
      </c>
      <c r="F30104" s="12">
        <v>771103</v>
      </c>
    </row>
    <row r="30105" spans="2:6">
      <c r="B30105" s="21">
        <v>43005</v>
      </c>
      <c r="C30105" s="122" t="s">
        <v>187</v>
      </c>
      <c r="D30105" s="117">
        <v>46.68</v>
      </c>
      <c r="E30105" s="96">
        <v>46.23</v>
      </c>
      <c r="F30105" s="12">
        <v>1459848</v>
      </c>
    </row>
    <row r="30106" spans="2:6">
      <c r="B30106" s="21">
        <v>43005</v>
      </c>
      <c r="C30106" s="122" t="s">
        <v>188</v>
      </c>
      <c r="D30106" s="117">
        <v>92.73</v>
      </c>
      <c r="E30106" s="96">
        <v>93.72</v>
      </c>
      <c r="F30106" s="12">
        <v>1412812</v>
      </c>
    </row>
    <row r="30107" spans="2:6">
      <c r="B30107" s="21">
        <v>43005</v>
      </c>
      <c r="C30107" s="122" t="s">
        <v>189</v>
      </c>
      <c r="D30107" s="117">
        <v>29.5</v>
      </c>
      <c r="E30107" s="96">
        <v>29.08</v>
      </c>
      <c r="F30107" s="12">
        <v>3461730</v>
      </c>
    </row>
    <row r="30108" spans="2:6">
      <c r="B30108" s="21">
        <v>43005</v>
      </c>
      <c r="C30108" s="122" t="s">
        <v>190</v>
      </c>
      <c r="D30108" s="117">
        <v>83.8</v>
      </c>
      <c r="E30108" s="96">
        <v>83.93</v>
      </c>
      <c r="F30108" s="12">
        <v>2402327</v>
      </c>
    </row>
    <row r="30109" spans="2:6">
      <c r="B30109" s="21">
        <v>43005</v>
      </c>
      <c r="C30109" s="122" t="s">
        <v>191</v>
      </c>
      <c r="D30109" s="117">
        <v>27</v>
      </c>
      <c r="E30109" s="96">
        <v>26.83</v>
      </c>
      <c r="F30109" s="12">
        <v>6066785</v>
      </c>
    </row>
    <row r="30110" spans="2:6">
      <c r="B30110" s="21">
        <v>43005</v>
      </c>
      <c r="C30110" s="122" t="s">
        <v>192</v>
      </c>
      <c r="D30110" s="117">
        <v>39.840000000000003</v>
      </c>
      <c r="E30110" s="96">
        <v>40.24</v>
      </c>
      <c r="F30110" s="12">
        <v>3126013</v>
      </c>
    </row>
    <row r="30111" spans="2:6">
      <c r="B30111" s="21">
        <v>43005</v>
      </c>
      <c r="C30111" s="122" t="s">
        <v>193</v>
      </c>
      <c r="D30111" s="117">
        <v>129.97999999999999</v>
      </c>
      <c r="E30111" s="96">
        <v>130.22</v>
      </c>
      <c r="F30111" s="12">
        <v>1793397</v>
      </c>
    </row>
    <row r="30112" spans="2:6">
      <c r="B30112" s="21">
        <v>43005</v>
      </c>
      <c r="C30112" s="122" t="s">
        <v>194</v>
      </c>
      <c r="D30112" s="117">
        <v>235.85</v>
      </c>
      <c r="E30112" s="96">
        <v>235.42</v>
      </c>
      <c r="F30112" s="12">
        <v>414208</v>
      </c>
    </row>
    <row r="30113" spans="2:6">
      <c r="B30113" s="21">
        <v>43005</v>
      </c>
      <c r="C30113" s="122" t="s">
        <v>195</v>
      </c>
      <c r="D30113" s="117">
        <v>49.67</v>
      </c>
      <c r="E30113" s="96">
        <v>50.22</v>
      </c>
      <c r="F30113" s="12">
        <v>5369531</v>
      </c>
    </row>
    <row r="30114" spans="2:6">
      <c r="B30114" s="21">
        <v>43005</v>
      </c>
      <c r="C30114" s="122" t="s">
        <v>196</v>
      </c>
      <c r="D30114" s="117">
        <v>164.49</v>
      </c>
      <c r="E30114" s="96">
        <v>164.42</v>
      </c>
      <c r="F30114" s="12">
        <v>2053131</v>
      </c>
    </row>
    <row r="30115" spans="2:6">
      <c r="B30115" s="21">
        <v>43005</v>
      </c>
      <c r="C30115" s="122" t="s">
        <v>197</v>
      </c>
      <c r="D30115" s="117">
        <v>16.350000000000001</v>
      </c>
      <c r="E30115" s="96">
        <v>16.309999999999999</v>
      </c>
      <c r="F30115" s="12">
        <v>5662535</v>
      </c>
    </row>
    <row r="30116" spans="2:6">
      <c r="B30116" s="21">
        <v>43005</v>
      </c>
      <c r="C30116" s="122" t="s">
        <v>198</v>
      </c>
      <c r="D30116" s="117">
        <v>46.65</v>
      </c>
      <c r="E30116" s="96">
        <v>47.05</v>
      </c>
      <c r="F30116" s="12">
        <v>2346911</v>
      </c>
    </row>
    <row r="30117" spans="2:6">
      <c r="B30117" s="21">
        <v>43005</v>
      </c>
      <c r="C30117" s="122" t="s">
        <v>199</v>
      </c>
      <c r="D30117" s="117">
        <v>92.91</v>
      </c>
      <c r="E30117" s="96">
        <v>93.21</v>
      </c>
      <c r="F30117" s="12">
        <v>2945088</v>
      </c>
    </row>
    <row r="30118" spans="2:6">
      <c r="B30118" s="21">
        <v>43005</v>
      </c>
      <c r="C30118" s="122" t="s">
        <v>200</v>
      </c>
      <c r="D30118" s="117">
        <v>33.78</v>
      </c>
      <c r="E30118" s="96">
        <v>33.479999999999997</v>
      </c>
      <c r="F30118" s="12">
        <v>22594626</v>
      </c>
    </row>
    <row r="30119" spans="2:6">
      <c r="B30119" s="21">
        <v>43005</v>
      </c>
      <c r="C30119" s="122" t="s">
        <v>201</v>
      </c>
      <c r="D30119" s="117">
        <v>32.049999999999997</v>
      </c>
      <c r="E30119" s="96">
        <v>32.11</v>
      </c>
      <c r="F30119" s="12">
        <v>1113667</v>
      </c>
    </row>
    <row r="30120" spans="2:6">
      <c r="B30120" s="21">
        <v>43005</v>
      </c>
      <c r="C30120" s="122" t="s">
        <v>202</v>
      </c>
      <c r="D30120" s="117">
        <v>53.78</v>
      </c>
      <c r="E30120" s="96">
        <v>53.83</v>
      </c>
      <c r="F30120" s="12">
        <v>5078937</v>
      </c>
    </row>
    <row r="30121" spans="2:6">
      <c r="B30121" s="21">
        <v>43005</v>
      </c>
      <c r="C30121" s="122" t="s">
        <v>203</v>
      </c>
      <c r="D30121" s="117">
        <v>143.41</v>
      </c>
      <c r="E30121" s="96">
        <v>144.01</v>
      </c>
      <c r="F30121" s="12">
        <v>2727651</v>
      </c>
    </row>
    <row r="30122" spans="2:6">
      <c r="B30122" s="21">
        <v>43005</v>
      </c>
      <c r="C30122" s="122" t="s">
        <v>204</v>
      </c>
      <c r="D30122" s="117">
        <v>19.36</v>
      </c>
      <c r="E30122" s="96">
        <v>19.309999999999999</v>
      </c>
      <c r="F30122" s="12">
        <v>5172169</v>
      </c>
    </row>
    <row r="30123" spans="2:6">
      <c r="B30123" s="21">
        <v>43005</v>
      </c>
      <c r="C30123" s="122" t="s">
        <v>205</v>
      </c>
      <c r="D30123" s="117">
        <v>72.03</v>
      </c>
      <c r="E30123" s="96">
        <v>71.91</v>
      </c>
      <c r="F30123" s="12">
        <v>2037406</v>
      </c>
    </row>
    <row r="30124" spans="2:6">
      <c r="B30124" s="21">
        <v>43005</v>
      </c>
      <c r="C30124" s="122" t="s">
        <v>206</v>
      </c>
      <c r="D30124" s="117">
        <v>75.819999999999993</v>
      </c>
      <c r="E30124" s="96">
        <v>76.47</v>
      </c>
      <c r="F30124" s="12">
        <v>1194063</v>
      </c>
    </row>
    <row r="30125" spans="2:6">
      <c r="B30125" s="21">
        <v>43005</v>
      </c>
      <c r="C30125" s="122" t="s">
        <v>207</v>
      </c>
      <c r="D30125" s="117">
        <v>81.72</v>
      </c>
      <c r="E30125" s="96">
        <v>81.47</v>
      </c>
      <c r="F30125" s="12">
        <v>3308404</v>
      </c>
    </row>
    <row r="30126" spans="2:6">
      <c r="B30126" s="21">
        <v>43005</v>
      </c>
      <c r="C30126" s="122" t="s">
        <v>208</v>
      </c>
      <c r="D30126" s="117">
        <v>117.46</v>
      </c>
      <c r="E30126" s="96">
        <v>117.45</v>
      </c>
      <c r="F30126" s="12">
        <v>3926833</v>
      </c>
    </row>
    <row r="30127" spans="2:6">
      <c r="B30127" s="21">
        <v>43005</v>
      </c>
      <c r="C30127" s="122" t="s">
        <v>209</v>
      </c>
      <c r="D30127" s="117">
        <v>131.16999999999999</v>
      </c>
      <c r="E30127" s="96">
        <v>132.25</v>
      </c>
      <c r="F30127" s="12">
        <v>931523</v>
      </c>
    </row>
    <row r="30128" spans="2:6">
      <c r="B30128" s="21">
        <v>43005</v>
      </c>
      <c r="C30128" s="122" t="s">
        <v>210</v>
      </c>
      <c r="D30128" s="117">
        <v>77.78</v>
      </c>
      <c r="E30128" s="96">
        <v>76.78</v>
      </c>
      <c r="F30128" s="12">
        <v>3640619</v>
      </c>
    </row>
    <row r="30129" spans="2:6">
      <c r="B30129" s="21">
        <v>43005</v>
      </c>
      <c r="C30129" s="122" t="s">
        <v>211</v>
      </c>
      <c r="D30129" s="117">
        <v>48.9</v>
      </c>
      <c r="E30129" s="96">
        <v>47.72</v>
      </c>
      <c r="F30129" s="12">
        <v>11658316</v>
      </c>
    </row>
    <row r="30130" spans="2:6">
      <c r="B30130" s="21">
        <v>43005</v>
      </c>
      <c r="C30130" s="122" t="s">
        <v>212</v>
      </c>
      <c r="D30130" s="117">
        <v>123.5</v>
      </c>
      <c r="E30130" s="96">
        <v>123.32</v>
      </c>
      <c r="F30130" s="12">
        <v>2517755</v>
      </c>
    </row>
    <row r="30131" spans="2:6">
      <c r="B30131" s="21">
        <v>43005</v>
      </c>
      <c r="C30131" s="122" t="s">
        <v>213</v>
      </c>
      <c r="D30131" s="117">
        <v>63.26</v>
      </c>
      <c r="E30131" s="96">
        <v>64.06</v>
      </c>
      <c r="F30131" s="12">
        <v>3413078</v>
      </c>
    </row>
    <row r="30132" spans="2:6">
      <c r="B30132" s="21">
        <v>43005</v>
      </c>
      <c r="C30132" s="122" t="s">
        <v>214</v>
      </c>
      <c r="D30132" s="117">
        <v>79.27</v>
      </c>
      <c r="E30132" s="96">
        <v>79.930000000000007</v>
      </c>
      <c r="F30132" s="12">
        <v>2539504</v>
      </c>
    </row>
    <row r="30133" spans="2:6">
      <c r="B30133" s="21">
        <v>43005</v>
      </c>
      <c r="C30133" s="122" t="s">
        <v>215</v>
      </c>
      <c r="D30133" s="117">
        <v>94.3</v>
      </c>
      <c r="E30133" s="96">
        <v>93.09</v>
      </c>
      <c r="F30133" s="12">
        <v>1989174</v>
      </c>
    </row>
    <row r="30134" spans="2:6">
      <c r="B30134" s="21">
        <v>43005</v>
      </c>
      <c r="C30134" s="122" t="s">
        <v>216</v>
      </c>
      <c r="D30134" s="117">
        <v>37.68</v>
      </c>
      <c r="E30134" s="96">
        <v>38.15</v>
      </c>
      <c r="F30134" s="12">
        <v>7984874</v>
      </c>
    </row>
    <row r="30135" spans="2:6">
      <c r="B30135" s="21">
        <v>43005</v>
      </c>
      <c r="C30135" s="122" t="s">
        <v>217</v>
      </c>
      <c r="D30135" s="117">
        <v>85.79</v>
      </c>
      <c r="E30135" s="96">
        <v>85.46</v>
      </c>
      <c r="F30135" s="12">
        <v>2546562</v>
      </c>
    </row>
    <row r="30136" spans="2:6">
      <c r="B30136" s="21">
        <v>43005</v>
      </c>
      <c r="C30136" s="122" t="s">
        <v>218</v>
      </c>
      <c r="D30136" s="117">
        <v>98.97</v>
      </c>
      <c r="E30136" s="96">
        <v>99.24</v>
      </c>
      <c r="F30136" s="12">
        <v>7596559</v>
      </c>
    </row>
    <row r="30137" spans="2:6">
      <c r="B30137" s="21">
        <v>43005</v>
      </c>
      <c r="C30137" s="122" t="s">
        <v>219</v>
      </c>
      <c r="D30137" s="117">
        <v>21.34</v>
      </c>
      <c r="E30137" s="96">
        <v>21.47</v>
      </c>
      <c r="F30137" s="12">
        <v>2289583</v>
      </c>
    </row>
    <row r="30138" spans="2:6">
      <c r="B30138" s="21">
        <v>43005</v>
      </c>
      <c r="C30138" s="122" t="s">
        <v>220</v>
      </c>
      <c r="D30138" s="117">
        <v>20.32</v>
      </c>
      <c r="E30138" s="96">
        <v>20.34</v>
      </c>
      <c r="F30138" s="12">
        <v>2154100</v>
      </c>
    </row>
    <row r="30139" spans="2:6">
      <c r="B30139" s="21">
        <v>43005</v>
      </c>
      <c r="C30139" s="122" t="s">
        <v>221</v>
      </c>
      <c r="D30139" s="117">
        <v>52.33</v>
      </c>
      <c r="E30139" s="96">
        <v>53.31</v>
      </c>
      <c r="F30139" s="12">
        <v>1859284</v>
      </c>
    </row>
    <row r="30140" spans="2:6">
      <c r="B30140" s="21">
        <v>43005</v>
      </c>
      <c r="C30140" s="122" t="s">
        <v>222</v>
      </c>
      <c r="D30140" s="117">
        <v>103.74</v>
      </c>
      <c r="E30140" s="96">
        <v>98.78</v>
      </c>
      <c r="F30140" s="12">
        <v>4892092</v>
      </c>
    </row>
    <row r="30141" spans="2:6">
      <c r="B30141" s="21">
        <v>43005</v>
      </c>
      <c r="C30141" s="122" t="s">
        <v>223</v>
      </c>
      <c r="D30141" s="117">
        <v>113.04</v>
      </c>
      <c r="E30141" s="96">
        <v>115.25</v>
      </c>
      <c r="F30141" s="12">
        <v>1886719</v>
      </c>
    </row>
    <row r="30142" spans="2:6">
      <c r="B30142" s="21">
        <v>43005</v>
      </c>
      <c r="C30142" s="122" t="s">
        <v>224</v>
      </c>
      <c r="D30142" s="117">
        <v>85.27</v>
      </c>
      <c r="E30142" s="96">
        <v>85.67</v>
      </c>
      <c r="F30142" s="12">
        <v>1751276</v>
      </c>
    </row>
    <row r="30143" spans="2:6">
      <c r="B30143" s="21">
        <v>43005</v>
      </c>
      <c r="C30143" s="122" t="s">
        <v>225</v>
      </c>
      <c r="D30143" s="117">
        <v>92.34</v>
      </c>
      <c r="E30143" s="96">
        <v>91.44</v>
      </c>
      <c r="F30143" s="12">
        <v>1056067</v>
      </c>
    </row>
    <row r="30144" spans="2:6">
      <c r="B30144" s="21">
        <v>43005</v>
      </c>
      <c r="C30144" s="122" t="s">
        <v>226</v>
      </c>
      <c r="D30144" s="117">
        <v>88.54</v>
      </c>
      <c r="E30144" s="96">
        <v>87.65</v>
      </c>
      <c r="F30144" s="12">
        <v>1306114</v>
      </c>
    </row>
    <row r="30145" spans="2:6">
      <c r="B30145" s="21">
        <v>43005</v>
      </c>
      <c r="C30145" s="122" t="s">
        <v>227</v>
      </c>
      <c r="D30145" s="117">
        <v>28.81</v>
      </c>
      <c r="E30145" s="96">
        <v>28.61</v>
      </c>
      <c r="F30145" s="12">
        <v>1905754</v>
      </c>
    </row>
    <row r="30146" spans="2:6">
      <c r="B30146" s="21">
        <v>43005</v>
      </c>
      <c r="C30146" s="122" t="s">
        <v>228</v>
      </c>
      <c r="D30146" s="117">
        <v>79.2</v>
      </c>
      <c r="E30146" s="96">
        <v>79.150000000000006</v>
      </c>
      <c r="F30146" s="12">
        <v>3086206</v>
      </c>
    </row>
    <row r="30147" spans="2:6">
      <c r="B30147" s="21">
        <v>43005</v>
      </c>
      <c r="C30147" s="122" t="s">
        <v>229</v>
      </c>
      <c r="D30147" s="117">
        <v>108.85</v>
      </c>
      <c r="E30147" s="96">
        <v>107.24</v>
      </c>
      <c r="F30147" s="12">
        <v>776944</v>
      </c>
    </row>
    <row r="30148" spans="2:6">
      <c r="B30148" s="21">
        <v>43005</v>
      </c>
      <c r="C30148" s="122" t="s">
        <v>230</v>
      </c>
      <c r="D30148" s="117">
        <v>84.4</v>
      </c>
      <c r="E30148" s="96">
        <v>83.94</v>
      </c>
      <c r="F30148" s="12">
        <v>2318947</v>
      </c>
    </row>
    <row r="30149" spans="2:6">
      <c r="B30149" s="21">
        <v>43005</v>
      </c>
      <c r="C30149" s="122" t="s">
        <v>231</v>
      </c>
      <c r="D30149" s="117">
        <v>58.47</v>
      </c>
      <c r="E30149" s="96">
        <v>58.31</v>
      </c>
      <c r="F30149" s="12">
        <v>1736265</v>
      </c>
    </row>
    <row r="30150" spans="2:6">
      <c r="B30150" s="21">
        <v>43005</v>
      </c>
      <c r="C30150" s="122" t="s">
        <v>232</v>
      </c>
      <c r="D30150" s="117">
        <v>36.979999999999997</v>
      </c>
      <c r="E30150" s="96">
        <v>37.17</v>
      </c>
      <c r="F30150" s="12">
        <v>4638822</v>
      </c>
    </row>
    <row r="30151" spans="2:6">
      <c r="B30151" s="21">
        <v>43005</v>
      </c>
      <c r="C30151" s="122" t="s">
        <v>233</v>
      </c>
      <c r="D30151" s="117">
        <v>69.52</v>
      </c>
      <c r="E30151" s="96">
        <v>68.8</v>
      </c>
      <c r="F30151" s="12">
        <v>7044021</v>
      </c>
    </row>
    <row r="30152" spans="2:6">
      <c r="B30152" s="21">
        <v>43005</v>
      </c>
      <c r="C30152" s="122" t="s">
        <v>234</v>
      </c>
      <c r="D30152" s="117">
        <v>84.6</v>
      </c>
      <c r="E30152" s="96">
        <v>84.62</v>
      </c>
      <c r="F30152" s="12">
        <v>1079411</v>
      </c>
    </row>
    <row r="30153" spans="2:6">
      <c r="B30153" s="21">
        <v>43005</v>
      </c>
      <c r="C30153" s="122" t="s">
        <v>235</v>
      </c>
      <c r="D30153" s="117">
        <v>115.4</v>
      </c>
      <c r="E30153" s="96">
        <v>115.97</v>
      </c>
      <c r="F30153" s="12">
        <v>1793236</v>
      </c>
    </row>
    <row r="30154" spans="2:6">
      <c r="B30154" s="21">
        <v>43005</v>
      </c>
      <c r="C30154" s="122" t="s">
        <v>236</v>
      </c>
      <c r="D30154" s="117">
        <v>38.03</v>
      </c>
      <c r="E30154" s="96">
        <v>38.049999999999997</v>
      </c>
      <c r="F30154" s="12">
        <v>9377650</v>
      </c>
    </row>
    <row r="30155" spans="2:6">
      <c r="B30155" s="21">
        <v>43005</v>
      </c>
      <c r="C30155" s="122" t="s">
        <v>237</v>
      </c>
      <c r="D30155" s="117">
        <v>130.28</v>
      </c>
      <c r="E30155" s="96">
        <v>128.97</v>
      </c>
      <c r="F30155" s="12">
        <v>1054163</v>
      </c>
    </row>
    <row r="30156" spans="2:6">
      <c r="B30156" s="21">
        <v>43005</v>
      </c>
      <c r="C30156" s="122" t="s">
        <v>238</v>
      </c>
      <c r="D30156" s="117">
        <v>81.31</v>
      </c>
      <c r="E30156" s="96">
        <v>80.62</v>
      </c>
      <c r="F30156" s="12">
        <v>1496878</v>
      </c>
    </row>
    <row r="30157" spans="2:6">
      <c r="B30157" s="21">
        <v>43005</v>
      </c>
      <c r="C30157" s="122" t="s">
        <v>239</v>
      </c>
      <c r="D30157" s="117">
        <v>107</v>
      </c>
      <c r="E30157" s="96">
        <v>106.44</v>
      </c>
      <c r="F30157" s="12">
        <v>7601583</v>
      </c>
    </row>
    <row r="30158" spans="2:6">
      <c r="B30158" s="21">
        <v>43005</v>
      </c>
      <c r="C30158" s="122" t="s">
        <v>240</v>
      </c>
      <c r="D30158" s="117">
        <v>78.66</v>
      </c>
      <c r="E30158" s="96">
        <v>78.08</v>
      </c>
      <c r="F30158" s="12">
        <v>1764204</v>
      </c>
    </row>
    <row r="30159" spans="2:6">
      <c r="B30159" s="21">
        <v>43005</v>
      </c>
      <c r="C30159" s="122" t="s">
        <v>241</v>
      </c>
      <c r="D30159" s="117">
        <v>108.1</v>
      </c>
      <c r="E30159" s="96">
        <v>108.52</v>
      </c>
      <c r="F30159" s="12">
        <v>1231022</v>
      </c>
    </row>
    <row r="30160" spans="2:6">
      <c r="B30160" s="21">
        <v>43005</v>
      </c>
      <c r="C30160" s="122" t="s">
        <v>242</v>
      </c>
      <c r="D30160" s="117">
        <v>87.36</v>
      </c>
      <c r="E30160" s="96">
        <v>87.35</v>
      </c>
      <c r="F30160" s="12">
        <v>805528</v>
      </c>
    </row>
    <row r="30161" spans="2:6">
      <c r="B30161" s="21">
        <v>43005</v>
      </c>
      <c r="C30161" s="122" t="s">
        <v>243</v>
      </c>
      <c r="D30161" s="117">
        <v>63.28</v>
      </c>
      <c r="E30161" s="96">
        <v>63.34</v>
      </c>
      <c r="F30161" s="12">
        <v>3419175</v>
      </c>
    </row>
    <row r="30162" spans="2:6">
      <c r="B30162" s="21">
        <v>43005</v>
      </c>
      <c r="C30162" s="122" t="s">
        <v>244</v>
      </c>
      <c r="D30162" s="117">
        <v>96.9</v>
      </c>
      <c r="E30162" s="96">
        <v>97.32</v>
      </c>
      <c r="F30162" s="12">
        <v>2123021</v>
      </c>
    </row>
    <row r="30163" spans="2:6">
      <c r="B30163" s="21">
        <v>43005</v>
      </c>
      <c r="C30163" s="122" t="s">
        <v>245</v>
      </c>
      <c r="D30163" s="117">
        <v>434.68</v>
      </c>
      <c r="E30163" s="96">
        <v>441.93</v>
      </c>
      <c r="F30163" s="12">
        <v>656645</v>
      </c>
    </row>
    <row r="30164" spans="2:6">
      <c r="B30164" s="21">
        <v>43005</v>
      </c>
      <c r="C30164" s="122" t="s">
        <v>246</v>
      </c>
      <c r="D30164" s="117">
        <v>65.84</v>
      </c>
      <c r="E30164" s="96">
        <v>65.62</v>
      </c>
      <c r="F30164" s="12">
        <v>1284052</v>
      </c>
    </row>
    <row r="30165" spans="2:6">
      <c r="B30165" s="21">
        <v>43005</v>
      </c>
      <c r="C30165" s="122" t="s">
        <v>247</v>
      </c>
      <c r="D30165" s="117">
        <v>65.430000000000007</v>
      </c>
      <c r="E30165" s="96">
        <v>65.28</v>
      </c>
      <c r="F30165" s="12">
        <v>2428689</v>
      </c>
    </row>
    <row r="30166" spans="2:6">
      <c r="B30166" s="21">
        <v>43005</v>
      </c>
      <c r="C30166" s="122" t="s">
        <v>248</v>
      </c>
      <c r="D30166" s="117">
        <v>61.04</v>
      </c>
      <c r="E30166" s="96">
        <v>60.43</v>
      </c>
      <c r="F30166" s="12">
        <v>1153213</v>
      </c>
    </row>
    <row r="30167" spans="2:6">
      <c r="B30167" s="21">
        <v>43005</v>
      </c>
      <c r="C30167" s="122" t="s">
        <v>249</v>
      </c>
      <c r="D30167" s="117">
        <v>63.11</v>
      </c>
      <c r="E30167" s="96">
        <v>62.96</v>
      </c>
      <c r="F30167" s="12">
        <v>2240815</v>
      </c>
    </row>
    <row r="30168" spans="2:6">
      <c r="B30168" s="21">
        <v>43005</v>
      </c>
      <c r="C30168" s="122" t="s">
        <v>250</v>
      </c>
      <c r="D30168" s="117">
        <v>253.78</v>
      </c>
      <c r="E30168" s="96">
        <v>251.42</v>
      </c>
      <c r="F30168" s="12">
        <v>341372</v>
      </c>
    </row>
    <row r="30169" spans="2:6">
      <c r="B30169" s="21">
        <v>43005</v>
      </c>
      <c r="C30169" s="122" t="s">
        <v>251</v>
      </c>
      <c r="D30169" s="117">
        <v>42.5</v>
      </c>
      <c r="E30169" s="96">
        <v>43.16</v>
      </c>
      <c r="F30169" s="12">
        <v>2068613</v>
      </c>
    </row>
    <row r="30170" spans="2:6">
      <c r="B30170" s="21">
        <v>43005</v>
      </c>
      <c r="C30170" s="122" t="s">
        <v>252</v>
      </c>
      <c r="D30170" s="117">
        <v>77.44</v>
      </c>
      <c r="E30170" s="96">
        <v>77.12</v>
      </c>
      <c r="F30170" s="12">
        <v>2015333</v>
      </c>
    </row>
    <row r="30171" spans="2:6">
      <c r="B30171" s="21">
        <v>43005</v>
      </c>
      <c r="C30171" s="122" t="s">
        <v>253</v>
      </c>
      <c r="D30171" s="117">
        <v>76.95</v>
      </c>
      <c r="E30171" s="96">
        <v>76.459999999999994</v>
      </c>
      <c r="F30171" s="12">
        <v>1076316</v>
      </c>
    </row>
    <row r="30172" spans="2:6">
      <c r="B30172" s="21">
        <v>43005</v>
      </c>
      <c r="C30172" s="122" t="s">
        <v>254</v>
      </c>
      <c r="D30172" s="117">
        <v>43.53</v>
      </c>
      <c r="E30172" s="96">
        <v>42.8</v>
      </c>
      <c r="F30172" s="12">
        <v>1537496</v>
      </c>
    </row>
    <row r="30173" spans="2:6">
      <c r="B30173" s="21">
        <v>43005</v>
      </c>
      <c r="C30173" s="122" t="s">
        <v>255</v>
      </c>
      <c r="D30173" s="117">
        <v>110.39</v>
      </c>
      <c r="E30173" s="96">
        <v>109.37</v>
      </c>
      <c r="F30173" s="12">
        <v>2275041</v>
      </c>
    </row>
    <row r="30174" spans="2:6">
      <c r="B30174" s="21">
        <v>43005</v>
      </c>
      <c r="C30174" s="122" t="s">
        <v>256</v>
      </c>
      <c r="D30174" s="117">
        <v>37</v>
      </c>
      <c r="E30174" s="96">
        <v>37.15</v>
      </c>
      <c r="F30174" s="12">
        <v>5833880</v>
      </c>
    </row>
    <row r="30175" spans="2:6">
      <c r="B30175" s="21">
        <v>43005</v>
      </c>
      <c r="C30175" s="122" t="s">
        <v>257</v>
      </c>
      <c r="D30175" s="117">
        <v>59.19</v>
      </c>
      <c r="E30175" s="96">
        <v>59.4</v>
      </c>
      <c r="F30175" s="12">
        <v>794677</v>
      </c>
    </row>
    <row r="30176" spans="2:6">
      <c r="B30176" s="21">
        <v>43005</v>
      </c>
      <c r="C30176" s="122" t="s">
        <v>258</v>
      </c>
      <c r="D30176" s="117">
        <v>143.01</v>
      </c>
      <c r="E30176" s="96">
        <v>145.57</v>
      </c>
      <c r="F30176" s="12">
        <v>1479037</v>
      </c>
    </row>
    <row r="30177" spans="2:6">
      <c r="B30177" s="21">
        <v>43005</v>
      </c>
      <c r="C30177" s="122" t="s">
        <v>259</v>
      </c>
      <c r="D30177" s="117">
        <v>79.05</v>
      </c>
      <c r="E30177" s="96">
        <v>78.040000000000006</v>
      </c>
      <c r="F30177" s="12">
        <v>657509</v>
      </c>
    </row>
    <row r="30178" spans="2:6">
      <c r="B30178" s="21">
        <v>43005</v>
      </c>
      <c r="C30178" s="122" t="s">
        <v>260</v>
      </c>
      <c r="D30178" s="117">
        <v>11.98</v>
      </c>
      <c r="E30178" s="96">
        <v>11.95</v>
      </c>
      <c r="F30178" s="12">
        <v>28412202</v>
      </c>
    </row>
    <row r="30179" spans="2:6">
      <c r="B30179" s="21">
        <v>43005</v>
      </c>
      <c r="C30179" s="122" t="s">
        <v>261</v>
      </c>
      <c r="D30179" s="117">
        <v>45.41</v>
      </c>
      <c r="E30179" s="96">
        <v>45.53</v>
      </c>
      <c r="F30179" s="12">
        <v>2658498</v>
      </c>
    </row>
    <row r="30180" spans="2:6">
      <c r="B30180" s="21">
        <v>43005</v>
      </c>
      <c r="C30180" s="122" t="s">
        <v>262</v>
      </c>
      <c r="D30180" s="117">
        <v>165.9</v>
      </c>
      <c r="E30180" s="96">
        <v>167.68</v>
      </c>
      <c r="F30180" s="12">
        <v>19242548</v>
      </c>
    </row>
    <row r="30181" spans="2:6">
      <c r="B30181" s="21">
        <v>43005</v>
      </c>
      <c r="C30181" s="122" t="s">
        <v>263</v>
      </c>
      <c r="D30181" s="117">
        <v>65.58</v>
      </c>
      <c r="E30181" s="96">
        <v>66.41</v>
      </c>
      <c r="F30181" s="12">
        <v>882274</v>
      </c>
    </row>
    <row r="30182" spans="2:6">
      <c r="B30182" s="21">
        <v>43005</v>
      </c>
      <c r="C30182" s="122" t="s">
        <v>264</v>
      </c>
      <c r="D30182" s="117">
        <v>14.1</v>
      </c>
      <c r="E30182" s="96">
        <v>14</v>
      </c>
      <c r="F30182" s="12">
        <v>11806203</v>
      </c>
    </row>
    <row r="30183" spans="2:6">
      <c r="B30183" s="21">
        <v>43005</v>
      </c>
      <c r="C30183" s="122" t="s">
        <v>265</v>
      </c>
      <c r="D30183" s="117">
        <v>220.78</v>
      </c>
      <c r="E30183" s="96">
        <v>220</v>
      </c>
      <c r="F30183" s="12">
        <v>1262255</v>
      </c>
    </row>
    <row r="30184" spans="2:6">
      <c r="B30184" s="21">
        <v>43005</v>
      </c>
      <c r="C30184" s="122" t="s">
        <v>266</v>
      </c>
      <c r="D30184" s="117">
        <v>30.67</v>
      </c>
      <c r="E30184" s="96">
        <v>30.06</v>
      </c>
      <c r="F30184" s="12">
        <v>5710007</v>
      </c>
    </row>
    <row r="30185" spans="2:6">
      <c r="B30185" s="21">
        <v>43005</v>
      </c>
      <c r="C30185" s="122" t="s">
        <v>267</v>
      </c>
      <c r="D30185" s="117">
        <v>118.89</v>
      </c>
      <c r="E30185" s="96">
        <v>121.06</v>
      </c>
      <c r="F30185" s="12">
        <v>565153</v>
      </c>
    </row>
    <row r="30186" spans="2:6">
      <c r="B30186" s="21">
        <v>43005</v>
      </c>
      <c r="C30186" s="122" t="s">
        <v>268</v>
      </c>
      <c r="D30186" s="117">
        <v>92.98</v>
      </c>
      <c r="E30186" s="96">
        <v>93</v>
      </c>
      <c r="F30186" s="12">
        <v>955465</v>
      </c>
    </row>
    <row r="30187" spans="2:6">
      <c r="B30187" s="21">
        <v>43005</v>
      </c>
      <c r="C30187" s="122" t="s">
        <v>269</v>
      </c>
      <c r="D30187" s="117">
        <v>127.99</v>
      </c>
      <c r="E30187" s="96">
        <v>128.36000000000001</v>
      </c>
      <c r="F30187" s="12">
        <v>904658</v>
      </c>
    </row>
    <row r="30188" spans="2:6">
      <c r="B30188" s="21">
        <v>43005</v>
      </c>
      <c r="C30188" s="122" t="s">
        <v>270</v>
      </c>
      <c r="D30188" s="117">
        <v>27.83</v>
      </c>
      <c r="E30188" s="96">
        <v>27.68</v>
      </c>
      <c r="F30188" s="12">
        <v>6295145</v>
      </c>
    </row>
    <row r="30189" spans="2:6">
      <c r="B30189" s="21">
        <v>43005</v>
      </c>
      <c r="C30189" s="122" t="s">
        <v>271</v>
      </c>
      <c r="D30189" s="117">
        <v>34.71</v>
      </c>
      <c r="E30189" s="96">
        <v>35.07</v>
      </c>
      <c r="F30189" s="12">
        <v>2386185</v>
      </c>
    </row>
    <row r="30190" spans="2:6">
      <c r="B30190" s="21">
        <v>43005</v>
      </c>
      <c r="C30190" s="122" t="s">
        <v>272</v>
      </c>
      <c r="D30190" s="117">
        <v>39.11</v>
      </c>
      <c r="E30190" s="96">
        <v>39.08</v>
      </c>
      <c r="F30190" s="12">
        <v>1153130</v>
      </c>
    </row>
    <row r="30191" spans="2:6">
      <c r="B30191" s="21">
        <v>43005</v>
      </c>
      <c r="C30191" s="122" t="s">
        <v>273</v>
      </c>
      <c r="D30191" s="117">
        <v>41.9</v>
      </c>
      <c r="E30191" s="96">
        <v>42.1</v>
      </c>
      <c r="F30191" s="12">
        <v>1300848</v>
      </c>
    </row>
    <row r="30192" spans="2:6">
      <c r="B30192" s="21">
        <v>43005</v>
      </c>
      <c r="C30192" s="122" t="s">
        <v>274</v>
      </c>
      <c r="D30192" s="117">
        <v>43.55</v>
      </c>
      <c r="E30192" s="96">
        <v>43.25</v>
      </c>
      <c r="F30192" s="12">
        <v>1213479</v>
      </c>
    </row>
    <row r="30193" spans="2:6">
      <c r="B30193" s="21">
        <v>43005</v>
      </c>
      <c r="C30193" s="122" t="s">
        <v>275</v>
      </c>
      <c r="D30193" s="117">
        <v>86.44</v>
      </c>
      <c r="E30193" s="96">
        <v>87.19</v>
      </c>
      <c r="F30193" s="12">
        <v>1093365</v>
      </c>
    </row>
    <row r="30194" spans="2:6">
      <c r="B30194" s="21">
        <v>43005</v>
      </c>
      <c r="C30194" s="122" t="s">
        <v>276</v>
      </c>
      <c r="D30194" s="117">
        <v>26.47</v>
      </c>
      <c r="E30194" s="96">
        <v>26.77</v>
      </c>
      <c r="F30194" s="12">
        <v>2856004</v>
      </c>
    </row>
    <row r="30195" spans="2:6">
      <c r="B30195" s="21">
        <v>43005</v>
      </c>
      <c r="C30195" s="122" t="s">
        <v>277</v>
      </c>
      <c r="D30195" s="117">
        <v>27.09</v>
      </c>
      <c r="E30195" s="96">
        <v>27.32</v>
      </c>
      <c r="F30195" s="12">
        <v>7966616</v>
      </c>
    </row>
    <row r="30196" spans="2:6">
      <c r="B30196" s="21">
        <v>43005</v>
      </c>
      <c r="C30196" s="122" t="s">
        <v>278</v>
      </c>
      <c r="D30196" s="117">
        <v>124.74</v>
      </c>
      <c r="E30196" s="96">
        <v>123.98</v>
      </c>
      <c r="F30196" s="12">
        <v>767731</v>
      </c>
    </row>
    <row r="30197" spans="2:6">
      <c r="B30197" s="21">
        <v>43005</v>
      </c>
      <c r="C30197" s="122" t="s">
        <v>279</v>
      </c>
      <c r="D30197" s="117">
        <v>69.849999999999994</v>
      </c>
      <c r="E30197" s="96">
        <v>70.209999999999994</v>
      </c>
      <c r="F30197" s="12">
        <v>906435</v>
      </c>
    </row>
    <row r="30198" spans="2:6">
      <c r="B30198" s="21">
        <v>43005</v>
      </c>
      <c r="C30198" s="122" t="s">
        <v>280</v>
      </c>
      <c r="D30198" s="117">
        <v>205.77</v>
      </c>
      <c r="E30198" s="96">
        <v>206.8</v>
      </c>
      <c r="F30198" s="12">
        <v>903709</v>
      </c>
    </row>
    <row r="30199" spans="2:6">
      <c r="B30199" s="21">
        <v>43005</v>
      </c>
      <c r="C30199" s="122" t="s">
        <v>281</v>
      </c>
      <c r="D30199" s="117">
        <v>25</v>
      </c>
      <c r="E30199" s="96">
        <v>24.37</v>
      </c>
      <c r="F30199" s="12">
        <v>56488971</v>
      </c>
    </row>
    <row r="30200" spans="2:6">
      <c r="B30200" s="21">
        <v>43005</v>
      </c>
      <c r="C30200" s="122" t="s">
        <v>282</v>
      </c>
      <c r="D30200" s="117">
        <v>21.05</v>
      </c>
      <c r="E30200" s="96">
        <v>20.7</v>
      </c>
      <c r="F30200" s="12">
        <v>5543636</v>
      </c>
    </row>
    <row r="30201" spans="2:6">
      <c r="B30201" s="21">
        <v>43005</v>
      </c>
      <c r="C30201" s="122" t="s">
        <v>283</v>
      </c>
      <c r="D30201" s="117">
        <v>83.98</v>
      </c>
      <c r="E30201" s="96">
        <v>83.86</v>
      </c>
      <c r="F30201" s="12">
        <v>6818497</v>
      </c>
    </row>
    <row r="30202" spans="2:6">
      <c r="B30202" s="21">
        <v>43005</v>
      </c>
      <c r="C30202" s="122" t="s">
        <v>284</v>
      </c>
      <c r="D30202" s="117">
        <v>51.94</v>
      </c>
      <c r="E30202" s="96">
        <v>52.43</v>
      </c>
      <c r="F30202" s="12">
        <v>4358800</v>
      </c>
    </row>
    <row r="30203" spans="2:6">
      <c r="B30203" s="21">
        <v>43005</v>
      </c>
      <c r="C30203" s="122" t="s">
        <v>24</v>
      </c>
      <c r="D30203" s="117">
        <v>29.91</v>
      </c>
      <c r="E30203" s="96">
        <v>30.04</v>
      </c>
      <c r="F30203" s="12">
        <v>3584939</v>
      </c>
    </row>
    <row r="30204" spans="2:6">
      <c r="B30204" s="21">
        <v>43005</v>
      </c>
      <c r="C30204" s="122" t="s">
        <v>25</v>
      </c>
      <c r="D30204" s="117">
        <v>40.31</v>
      </c>
      <c r="E30204" s="96">
        <v>40.58</v>
      </c>
      <c r="F30204" s="12">
        <v>9750671</v>
      </c>
    </row>
    <row r="30205" spans="2:6">
      <c r="B30205" s="21">
        <v>43005</v>
      </c>
      <c r="C30205" s="122" t="s">
        <v>26</v>
      </c>
      <c r="D30205" s="117">
        <v>927.74</v>
      </c>
      <c r="E30205" s="96">
        <v>944.49</v>
      </c>
      <c r="F30205" s="12">
        <v>2239441</v>
      </c>
    </row>
    <row r="30206" spans="2:6">
      <c r="B30206" s="21">
        <v>43005</v>
      </c>
      <c r="C30206" s="122" t="s">
        <v>27</v>
      </c>
      <c r="D30206" s="117">
        <v>942.74</v>
      </c>
      <c r="E30206" s="96">
        <v>959.9</v>
      </c>
      <c r="F30206" s="12">
        <v>2334635</v>
      </c>
    </row>
    <row r="30207" spans="2:6">
      <c r="B30207" s="21">
        <v>43005</v>
      </c>
      <c r="C30207" s="122" t="s">
        <v>28</v>
      </c>
      <c r="D30207" s="117">
        <v>94.15</v>
      </c>
      <c r="E30207" s="96">
        <v>94.46</v>
      </c>
      <c r="F30207" s="12">
        <v>1304528</v>
      </c>
    </row>
    <row r="30208" spans="2:6">
      <c r="B30208" s="21">
        <v>43005</v>
      </c>
      <c r="C30208" s="122" t="s">
        <v>29</v>
      </c>
      <c r="D30208" s="117">
        <v>94.83</v>
      </c>
      <c r="E30208" s="96">
        <v>94.48</v>
      </c>
      <c r="F30208" s="12">
        <v>1208896</v>
      </c>
    </row>
    <row r="30209" spans="2:6">
      <c r="B30209" s="21">
        <v>43005</v>
      </c>
      <c r="C30209" s="122" t="s">
        <v>30</v>
      </c>
      <c r="D30209" s="117">
        <v>29.37</v>
      </c>
      <c r="E30209" s="96">
        <v>29.7</v>
      </c>
      <c r="F30209" s="12">
        <v>4625194</v>
      </c>
    </row>
    <row r="30210" spans="2:6">
      <c r="B30210" s="21">
        <v>43005</v>
      </c>
      <c r="C30210" s="122" t="s">
        <v>31</v>
      </c>
      <c r="D30210" s="117">
        <v>53.8</v>
      </c>
      <c r="E30210" s="96">
        <v>54.03</v>
      </c>
      <c r="F30210" s="12">
        <v>736541</v>
      </c>
    </row>
    <row r="30211" spans="2:6">
      <c r="B30211" s="21">
        <v>43005</v>
      </c>
      <c r="C30211" s="122" t="s">
        <v>32</v>
      </c>
      <c r="D30211" s="117">
        <v>234.07</v>
      </c>
      <c r="E30211" s="96">
        <v>234.76</v>
      </c>
      <c r="F30211" s="12">
        <v>3072128</v>
      </c>
    </row>
    <row r="30212" spans="2:6">
      <c r="B30212" s="21">
        <v>43005</v>
      </c>
      <c r="C30212" s="122" t="s">
        <v>33</v>
      </c>
      <c r="D30212" s="117">
        <v>33.130000000000003</v>
      </c>
      <c r="E30212" s="96">
        <v>33.29</v>
      </c>
      <c r="F30212" s="12">
        <v>3121539</v>
      </c>
    </row>
    <row r="30213" spans="2:6">
      <c r="B30213" s="21">
        <v>43005</v>
      </c>
      <c r="C30213" s="122" t="s">
        <v>34</v>
      </c>
      <c r="D30213" s="117">
        <v>181.38</v>
      </c>
      <c r="E30213" s="96">
        <v>180.86</v>
      </c>
      <c r="F30213" s="12">
        <v>1188252</v>
      </c>
    </row>
    <row r="30214" spans="2:6">
      <c r="B30214" s="21">
        <v>43005</v>
      </c>
      <c r="C30214" s="122" t="s">
        <v>35</v>
      </c>
      <c r="D30214" s="117">
        <v>44.74</v>
      </c>
      <c r="E30214" s="96">
        <v>45.58</v>
      </c>
      <c r="F30214" s="12">
        <v>11317004</v>
      </c>
    </row>
    <row r="30215" spans="2:6">
      <c r="B30215" s="21">
        <v>43005</v>
      </c>
      <c r="C30215" s="122" t="s">
        <v>36</v>
      </c>
      <c r="D30215" s="117">
        <v>97.61</v>
      </c>
      <c r="E30215" s="96">
        <v>97.16</v>
      </c>
      <c r="F30215" s="12">
        <v>891460</v>
      </c>
    </row>
    <row r="30216" spans="2:6">
      <c r="B30216" s="21">
        <v>43005</v>
      </c>
      <c r="C30216" s="122" t="s">
        <v>37</v>
      </c>
      <c r="D30216" s="117">
        <v>13.62</v>
      </c>
      <c r="E30216" s="96">
        <v>13.75</v>
      </c>
      <c r="F30216" s="12">
        <v>11232999</v>
      </c>
    </row>
    <row r="30217" spans="2:6">
      <c r="B30217" s="21">
        <v>43005</v>
      </c>
      <c r="C30217" s="122" t="s">
        <v>38</v>
      </c>
      <c r="D30217" s="117">
        <v>24.56</v>
      </c>
      <c r="E30217" s="96">
        <v>25.19</v>
      </c>
      <c r="F30217" s="12">
        <v>6117989</v>
      </c>
    </row>
    <row r="30218" spans="2:6">
      <c r="B30218" s="21">
        <v>43005</v>
      </c>
      <c r="C30218" s="122" t="s">
        <v>39</v>
      </c>
      <c r="D30218" s="117">
        <v>77.849999999999994</v>
      </c>
      <c r="E30218" s="96">
        <v>78.17</v>
      </c>
      <c r="F30218" s="12">
        <v>1949804</v>
      </c>
    </row>
    <row r="30219" spans="2:6">
      <c r="B30219" s="21">
        <v>43005</v>
      </c>
      <c r="C30219" s="122" t="s">
        <v>40</v>
      </c>
      <c r="D30219" s="117">
        <v>71.25</v>
      </c>
      <c r="E30219" s="96">
        <v>69.91</v>
      </c>
      <c r="F30219" s="12">
        <v>2379656</v>
      </c>
    </row>
    <row r="30220" spans="2:6">
      <c r="B30220" s="21">
        <v>43005</v>
      </c>
      <c r="C30220" s="122" t="s">
        <v>41</v>
      </c>
      <c r="D30220" s="117">
        <v>27.88</v>
      </c>
      <c r="E30220" s="96">
        <v>27.66</v>
      </c>
      <c r="F30220" s="12">
        <v>4138427</v>
      </c>
    </row>
    <row r="30221" spans="2:6">
      <c r="B30221" s="21">
        <v>43005</v>
      </c>
      <c r="C30221" s="122" t="s">
        <v>42</v>
      </c>
      <c r="D30221" s="117">
        <v>161.38</v>
      </c>
      <c r="E30221" s="96">
        <v>160.91999999999999</v>
      </c>
      <c r="F30221" s="12">
        <v>3966238</v>
      </c>
    </row>
    <row r="30222" spans="2:6">
      <c r="B30222" s="21">
        <v>43005</v>
      </c>
      <c r="C30222" s="122" t="s">
        <v>43</v>
      </c>
      <c r="D30222" s="117">
        <v>46.29</v>
      </c>
      <c r="E30222" s="96">
        <v>46.94</v>
      </c>
      <c r="F30222" s="12">
        <v>4838425</v>
      </c>
    </row>
    <row r="30223" spans="2:6">
      <c r="B30223" s="21">
        <v>43005</v>
      </c>
      <c r="C30223" s="122" t="s">
        <v>44</v>
      </c>
      <c r="D30223" s="117">
        <v>55.41</v>
      </c>
      <c r="E30223" s="96">
        <v>55.04</v>
      </c>
      <c r="F30223" s="12">
        <v>1707242</v>
      </c>
    </row>
    <row r="30224" spans="2:6">
      <c r="B30224" s="21">
        <v>43005</v>
      </c>
      <c r="C30224" s="122" t="s">
        <v>45</v>
      </c>
      <c r="D30224" s="117">
        <v>69.69</v>
      </c>
      <c r="E30224" s="96">
        <v>69.11</v>
      </c>
      <c r="F30224" s="12">
        <v>1930407</v>
      </c>
    </row>
    <row r="30225" spans="2:6">
      <c r="B30225" s="21">
        <v>43005</v>
      </c>
      <c r="C30225" s="122" t="s">
        <v>46</v>
      </c>
      <c r="D30225" s="117">
        <v>49.7</v>
      </c>
      <c r="E30225" s="96">
        <v>49.3</v>
      </c>
      <c r="F30225" s="12">
        <v>1328475</v>
      </c>
    </row>
    <row r="30226" spans="2:6">
      <c r="B30226" s="21">
        <v>43005</v>
      </c>
      <c r="C30226" s="122" t="s">
        <v>47</v>
      </c>
      <c r="D30226" s="117">
        <v>37.46</v>
      </c>
      <c r="E30226" s="96">
        <v>37.17</v>
      </c>
      <c r="F30226" s="12">
        <v>3279712</v>
      </c>
    </row>
    <row r="30227" spans="2:6">
      <c r="B30227" s="21">
        <v>43005</v>
      </c>
      <c r="C30227" s="122" t="s">
        <v>48</v>
      </c>
      <c r="D30227" s="117">
        <v>140.55000000000001</v>
      </c>
      <c r="E30227" s="96">
        <v>139.57</v>
      </c>
      <c r="F30227" s="12">
        <v>3040245</v>
      </c>
    </row>
    <row r="30228" spans="2:6">
      <c r="B30228" s="21">
        <v>43005</v>
      </c>
      <c r="C30228" s="122" t="s">
        <v>49</v>
      </c>
      <c r="D30228" s="117">
        <v>52.98</v>
      </c>
      <c r="E30228" s="96">
        <v>53.2</v>
      </c>
      <c r="F30228" s="12">
        <v>1305827</v>
      </c>
    </row>
    <row r="30229" spans="2:6">
      <c r="B30229" s="21">
        <v>43005</v>
      </c>
      <c r="C30229" s="122" t="s">
        <v>50</v>
      </c>
      <c r="D30229" s="117">
        <v>14.89</v>
      </c>
      <c r="E30229" s="96">
        <v>14.85</v>
      </c>
      <c r="F30229" s="12">
        <v>22027401</v>
      </c>
    </row>
    <row r="30230" spans="2:6">
      <c r="B30230" s="21">
        <v>43005</v>
      </c>
      <c r="C30230" s="122" t="s">
        <v>51</v>
      </c>
      <c r="D30230" s="117">
        <v>19.89</v>
      </c>
      <c r="E30230" s="96">
        <v>19.87</v>
      </c>
      <c r="F30230" s="12">
        <v>11022884</v>
      </c>
    </row>
    <row r="30231" spans="2:6">
      <c r="B30231" s="21">
        <v>43005</v>
      </c>
      <c r="C30231" s="122" t="s">
        <v>52</v>
      </c>
      <c r="D30231" s="117">
        <v>26.48</v>
      </c>
      <c r="E30231" s="96">
        <v>26.69</v>
      </c>
      <c r="F30231" s="12">
        <v>2631282</v>
      </c>
    </row>
    <row r="30232" spans="2:6">
      <c r="B30232" s="21">
        <v>43005</v>
      </c>
      <c r="C30232" s="122" t="s">
        <v>53</v>
      </c>
      <c r="D30232" s="117">
        <v>31.72</v>
      </c>
      <c r="E30232" s="96">
        <v>31.33</v>
      </c>
      <c r="F30232" s="12">
        <v>2181508</v>
      </c>
    </row>
    <row r="30233" spans="2:6">
      <c r="B30233" s="21">
        <v>43005</v>
      </c>
      <c r="C30233" s="122" t="s">
        <v>54</v>
      </c>
      <c r="D30233" s="117">
        <v>131.61000000000001</v>
      </c>
      <c r="E30233" s="96">
        <v>131.36000000000001</v>
      </c>
      <c r="F30233" s="12">
        <v>609497</v>
      </c>
    </row>
    <row r="30234" spans="2:6">
      <c r="B30234" s="21">
        <v>43005</v>
      </c>
      <c r="C30234" s="122" t="s">
        <v>55</v>
      </c>
      <c r="D30234" s="117">
        <v>80.52</v>
      </c>
      <c r="E30234" s="96">
        <v>81.13</v>
      </c>
      <c r="F30234" s="12">
        <v>923998</v>
      </c>
    </row>
    <row r="30235" spans="2:6">
      <c r="B30235" s="21">
        <v>43005</v>
      </c>
      <c r="C30235" s="122" t="s">
        <v>56</v>
      </c>
      <c r="D30235" s="117">
        <v>18.61</v>
      </c>
      <c r="E30235" s="96">
        <v>18.54</v>
      </c>
      <c r="F30235" s="12">
        <v>6216996</v>
      </c>
    </row>
    <row r="30236" spans="2:6">
      <c r="B30236" s="21">
        <v>43005</v>
      </c>
      <c r="C30236" s="122" t="s">
        <v>57</v>
      </c>
      <c r="D30236" s="117">
        <v>107.25</v>
      </c>
      <c r="E30236" s="96">
        <v>108.22</v>
      </c>
      <c r="F30236" s="12">
        <v>1254230</v>
      </c>
    </row>
    <row r="30237" spans="2:6">
      <c r="B30237" s="21">
        <v>43005</v>
      </c>
      <c r="C30237" s="122" t="s">
        <v>58</v>
      </c>
      <c r="D30237" s="117">
        <v>239.48</v>
      </c>
      <c r="E30237" s="96">
        <v>238.87</v>
      </c>
      <c r="F30237" s="12">
        <v>1361615</v>
      </c>
    </row>
    <row r="30238" spans="2:6">
      <c r="B30238" s="21">
        <v>43005</v>
      </c>
      <c r="C30238" s="122" t="s">
        <v>59</v>
      </c>
      <c r="D30238" s="117">
        <v>146.68</v>
      </c>
      <c r="E30238" s="96">
        <v>145.66</v>
      </c>
      <c r="F30238" s="12">
        <v>3502736</v>
      </c>
    </row>
    <row r="30239" spans="2:6">
      <c r="B30239" s="21">
        <v>43005</v>
      </c>
      <c r="C30239" s="122" t="s">
        <v>60</v>
      </c>
      <c r="D30239" s="117">
        <v>67.260000000000005</v>
      </c>
      <c r="E30239" s="96">
        <v>68.13</v>
      </c>
      <c r="F30239" s="12">
        <v>2298453</v>
      </c>
    </row>
    <row r="30240" spans="2:6">
      <c r="B30240" s="21">
        <v>43005</v>
      </c>
      <c r="C30240" s="122" t="s">
        <v>61</v>
      </c>
      <c r="D30240" s="117">
        <v>153.41</v>
      </c>
      <c r="E30240" s="96">
        <v>156.44999999999999</v>
      </c>
      <c r="F30240" s="12">
        <v>387769</v>
      </c>
    </row>
    <row r="30241" spans="2:6">
      <c r="B30241" s="21">
        <v>43005</v>
      </c>
      <c r="C30241" s="122" t="s">
        <v>62</v>
      </c>
      <c r="D30241" s="117">
        <v>144.03</v>
      </c>
      <c r="E30241" s="96">
        <v>141.02000000000001</v>
      </c>
      <c r="F30241" s="12">
        <v>667918</v>
      </c>
    </row>
    <row r="30242" spans="2:6">
      <c r="B30242" s="21">
        <v>43005</v>
      </c>
      <c r="C30242" s="122" t="s">
        <v>63</v>
      </c>
      <c r="D30242" s="117">
        <v>199.16</v>
      </c>
      <c r="E30242" s="96">
        <v>197.76</v>
      </c>
      <c r="F30242" s="12">
        <v>501327</v>
      </c>
    </row>
    <row r="30243" spans="2:6">
      <c r="B30243" s="21">
        <v>43005</v>
      </c>
      <c r="C30243" s="122" t="s">
        <v>64</v>
      </c>
      <c r="D30243" s="117">
        <v>109.06</v>
      </c>
      <c r="E30243" s="96">
        <v>110.31</v>
      </c>
      <c r="F30243" s="12">
        <v>1681269</v>
      </c>
    </row>
    <row r="30244" spans="2:6">
      <c r="B30244" s="21">
        <v>43005</v>
      </c>
      <c r="C30244" s="122" t="s">
        <v>65</v>
      </c>
      <c r="D30244" s="117">
        <v>44.03</v>
      </c>
      <c r="E30244" s="96">
        <v>43.96</v>
      </c>
      <c r="F30244" s="12">
        <v>6998939</v>
      </c>
    </row>
    <row r="30245" spans="2:6">
      <c r="B30245" s="21">
        <v>43005</v>
      </c>
      <c r="C30245" s="122" t="s">
        <v>66</v>
      </c>
      <c r="D30245" s="117">
        <v>37.619999999999997</v>
      </c>
      <c r="E30245" s="96">
        <v>37.54</v>
      </c>
      <c r="F30245" s="12">
        <v>25981384</v>
      </c>
    </row>
    <row r="30246" spans="2:6">
      <c r="B30246" s="21">
        <v>43005</v>
      </c>
      <c r="C30246" s="122" t="s">
        <v>67</v>
      </c>
      <c r="D30246" s="117">
        <v>144.19999999999999</v>
      </c>
      <c r="E30246" s="96">
        <v>144.36000000000001</v>
      </c>
      <c r="F30246" s="12">
        <v>1567343</v>
      </c>
    </row>
    <row r="30247" spans="2:6">
      <c r="B30247" s="21">
        <v>43005</v>
      </c>
      <c r="C30247" s="122" t="s">
        <v>68</v>
      </c>
      <c r="D30247" s="117">
        <v>56.15</v>
      </c>
      <c r="E30247" s="96">
        <v>56.65</v>
      </c>
      <c r="F30247" s="12">
        <v>2117923</v>
      </c>
    </row>
    <row r="30248" spans="2:6">
      <c r="B30248" s="21">
        <v>43005</v>
      </c>
      <c r="C30248" s="122" t="s">
        <v>69</v>
      </c>
      <c r="D30248" s="117">
        <v>21.12</v>
      </c>
      <c r="E30248" s="96">
        <v>21.26</v>
      </c>
      <c r="F30248" s="12">
        <v>3375206</v>
      </c>
    </row>
    <row r="30249" spans="2:6">
      <c r="B30249" s="21">
        <v>43005</v>
      </c>
      <c r="C30249" s="122" t="s">
        <v>70</v>
      </c>
      <c r="D30249" s="117">
        <v>89.27</v>
      </c>
      <c r="E30249" s="96">
        <v>88.05</v>
      </c>
      <c r="F30249" s="12">
        <v>1631639</v>
      </c>
    </row>
    <row r="30250" spans="2:6">
      <c r="B30250" s="21">
        <v>43005</v>
      </c>
      <c r="C30250" s="122" t="s">
        <v>71</v>
      </c>
      <c r="D30250" s="117">
        <v>39.29</v>
      </c>
      <c r="E30250" s="96">
        <v>38.130000000000003</v>
      </c>
      <c r="F30250" s="12">
        <v>1831959</v>
      </c>
    </row>
    <row r="30251" spans="2:6">
      <c r="B30251" s="21">
        <v>43005</v>
      </c>
      <c r="C30251" s="122" t="s">
        <v>72</v>
      </c>
      <c r="D30251" s="117">
        <v>339.58334000000002</v>
      </c>
      <c r="E30251" s="96">
        <v>341.36</v>
      </c>
      <c r="F30251" s="12">
        <v>636413.98699999996</v>
      </c>
    </row>
    <row r="30252" spans="2:6">
      <c r="B30252" s="21">
        <v>43005</v>
      </c>
      <c r="C30252" s="122" t="s">
        <v>73</v>
      </c>
      <c r="D30252" s="117">
        <v>124.58</v>
      </c>
      <c r="E30252" s="96">
        <v>123.37</v>
      </c>
      <c r="F30252" s="12">
        <v>424750</v>
      </c>
    </row>
    <row r="30253" spans="2:6">
      <c r="B30253" s="21">
        <v>43005</v>
      </c>
      <c r="C30253" s="122" t="s">
        <v>285</v>
      </c>
      <c r="D30253" s="117">
        <v>147.63</v>
      </c>
      <c r="E30253" s="96">
        <v>147.76</v>
      </c>
      <c r="F30253" s="12">
        <v>931625</v>
      </c>
    </row>
    <row r="30254" spans="2:6">
      <c r="B30254" s="21">
        <v>43005</v>
      </c>
      <c r="C30254" s="122" t="s">
        <v>286</v>
      </c>
      <c r="D30254" s="117">
        <v>34.47</v>
      </c>
      <c r="E30254" s="96">
        <v>34.4</v>
      </c>
      <c r="F30254" s="12">
        <v>1735524</v>
      </c>
    </row>
    <row r="30255" spans="2:6">
      <c r="B30255" s="21">
        <v>43005</v>
      </c>
      <c r="C30255" s="122" t="s">
        <v>287</v>
      </c>
      <c r="D30255" s="117">
        <v>107.3</v>
      </c>
      <c r="E30255" s="96">
        <v>108.88</v>
      </c>
      <c r="F30255" s="12">
        <v>1262762</v>
      </c>
    </row>
    <row r="30256" spans="2:6">
      <c r="B30256" s="21">
        <v>43005</v>
      </c>
      <c r="C30256" s="122" t="s">
        <v>288</v>
      </c>
      <c r="D30256" s="117">
        <v>41.1</v>
      </c>
      <c r="E30256" s="96">
        <v>40.450000000000003</v>
      </c>
      <c r="F30256" s="12">
        <v>6322414</v>
      </c>
    </row>
    <row r="30257" spans="2:6">
      <c r="B30257" s="21">
        <v>43005</v>
      </c>
      <c r="C30257" s="122" t="s">
        <v>289</v>
      </c>
      <c r="D30257" s="117">
        <v>58.5</v>
      </c>
      <c r="E30257" s="96">
        <v>58.34</v>
      </c>
      <c r="F30257" s="12">
        <v>558639</v>
      </c>
    </row>
    <row r="30258" spans="2:6">
      <c r="B30258" s="21">
        <v>43005</v>
      </c>
      <c r="C30258" s="122" t="s">
        <v>290</v>
      </c>
      <c r="D30258" s="117">
        <v>131</v>
      </c>
      <c r="E30258" s="96">
        <v>129.75</v>
      </c>
      <c r="F30258" s="12">
        <v>5796066</v>
      </c>
    </row>
    <row r="30259" spans="2:6">
      <c r="B30259" s="21">
        <v>43005</v>
      </c>
      <c r="C30259" s="122" t="s">
        <v>291</v>
      </c>
      <c r="D30259" s="117">
        <v>27.95</v>
      </c>
      <c r="E30259" s="96">
        <v>28.11</v>
      </c>
      <c r="F30259" s="12">
        <v>2643369</v>
      </c>
    </row>
    <row r="30260" spans="2:6">
      <c r="B30260" s="21">
        <v>43005</v>
      </c>
      <c r="C30260" s="122" t="s">
        <v>292</v>
      </c>
      <c r="D30260" s="117">
        <v>94.97</v>
      </c>
      <c r="E30260" s="96">
        <v>95.18</v>
      </c>
      <c r="F30260" s="12">
        <v>15090226</v>
      </c>
    </row>
    <row r="30261" spans="2:6">
      <c r="B30261" s="21">
        <v>43005</v>
      </c>
      <c r="C30261" s="122" t="s">
        <v>293</v>
      </c>
      <c r="D30261" s="117">
        <v>47.55</v>
      </c>
      <c r="E30261" s="96">
        <v>47.44</v>
      </c>
      <c r="F30261" s="12">
        <v>1344808</v>
      </c>
    </row>
    <row r="30262" spans="2:6">
      <c r="B30262" s="21">
        <v>43005</v>
      </c>
      <c r="C30262" s="122" t="s">
        <v>294</v>
      </c>
      <c r="D30262" s="117">
        <v>63.42</v>
      </c>
      <c r="E30262" s="96">
        <v>63.04</v>
      </c>
      <c r="F30262" s="12">
        <v>3092079</v>
      </c>
    </row>
    <row r="30263" spans="2:6">
      <c r="B30263" s="21">
        <v>43005</v>
      </c>
      <c r="C30263" s="122" t="s">
        <v>295</v>
      </c>
      <c r="D30263" s="117">
        <v>18.66</v>
      </c>
      <c r="E30263" s="96">
        <v>18.670000000000002</v>
      </c>
      <c r="F30263" s="12">
        <v>10743782</v>
      </c>
    </row>
    <row r="30264" spans="2:6">
      <c r="B30264" s="21">
        <v>43005</v>
      </c>
      <c r="C30264" s="122" t="s">
        <v>296</v>
      </c>
      <c r="D30264" s="117">
        <v>78.64</v>
      </c>
      <c r="E30264" s="96">
        <v>78.23</v>
      </c>
      <c r="F30264" s="12">
        <v>3278802</v>
      </c>
    </row>
    <row r="30265" spans="2:6">
      <c r="B30265" s="21">
        <v>43005</v>
      </c>
      <c r="C30265" s="122" t="s">
        <v>297</v>
      </c>
      <c r="D30265" s="117">
        <v>20.05</v>
      </c>
      <c r="E30265" s="96">
        <v>19.41</v>
      </c>
      <c r="F30265" s="12">
        <v>3786441</v>
      </c>
    </row>
    <row r="30266" spans="2:6">
      <c r="B30266" s="21">
        <v>43005</v>
      </c>
      <c r="C30266" s="122" t="s">
        <v>298</v>
      </c>
      <c r="D30266" s="117">
        <v>100.28</v>
      </c>
      <c r="E30266" s="96">
        <v>104.17</v>
      </c>
      <c r="F30266" s="12">
        <v>2231712</v>
      </c>
    </row>
    <row r="30267" spans="2:6">
      <c r="B30267" s="21">
        <v>43005</v>
      </c>
      <c r="C30267" s="122" t="s">
        <v>299</v>
      </c>
      <c r="D30267" s="117">
        <v>117.45</v>
      </c>
      <c r="E30267" s="96">
        <v>116.51</v>
      </c>
      <c r="F30267" s="12">
        <v>2109458</v>
      </c>
    </row>
    <row r="30268" spans="2:6">
      <c r="B30268" s="21">
        <v>43005</v>
      </c>
      <c r="C30268" s="122" t="s">
        <v>300</v>
      </c>
      <c r="D30268" s="117">
        <v>19.53</v>
      </c>
      <c r="E30268" s="96">
        <v>19.329999999999998</v>
      </c>
      <c r="F30268" s="12">
        <v>6868497</v>
      </c>
    </row>
    <row r="30269" spans="2:6">
      <c r="B30269" s="21">
        <v>43005</v>
      </c>
      <c r="C30269" s="122" t="s">
        <v>301</v>
      </c>
      <c r="D30269" s="117">
        <v>73.95</v>
      </c>
      <c r="E30269" s="96">
        <v>75.349999999999994</v>
      </c>
      <c r="F30269" s="12">
        <v>2866377</v>
      </c>
    </row>
    <row r="30270" spans="2:6">
      <c r="B30270" s="21">
        <v>43005</v>
      </c>
      <c r="C30270" s="122" t="s">
        <v>302</v>
      </c>
      <c r="D30270" s="117">
        <v>45.47</v>
      </c>
      <c r="E30270" s="96">
        <v>44.64</v>
      </c>
      <c r="F30270" s="12">
        <v>14816247</v>
      </c>
    </row>
    <row r="30271" spans="2:6">
      <c r="B30271" s="21">
        <v>43005</v>
      </c>
      <c r="C30271" s="122" t="s">
        <v>303</v>
      </c>
      <c r="D30271" s="117">
        <v>47.79</v>
      </c>
      <c r="E30271" s="96">
        <v>48.55</v>
      </c>
      <c r="F30271" s="12">
        <v>2456954</v>
      </c>
    </row>
    <row r="30272" spans="2:6">
      <c r="B30272" s="21">
        <v>43005</v>
      </c>
      <c r="C30272" s="122" t="s">
        <v>304</v>
      </c>
      <c r="D30272" s="117">
        <v>20.36</v>
      </c>
      <c r="E30272" s="96">
        <v>20.23</v>
      </c>
      <c r="F30272" s="12">
        <v>12554610</v>
      </c>
    </row>
    <row r="30273" spans="2:6">
      <c r="B30273" s="21">
        <v>43005</v>
      </c>
      <c r="C30273" s="122" t="s">
        <v>305</v>
      </c>
      <c r="D30273" s="117">
        <v>46.33</v>
      </c>
      <c r="E30273" s="96">
        <v>46.34</v>
      </c>
      <c r="F30273" s="12">
        <v>2135485</v>
      </c>
    </row>
    <row r="30274" spans="2:6">
      <c r="B30274" s="21">
        <v>43005</v>
      </c>
      <c r="C30274" s="122" t="s">
        <v>306</v>
      </c>
      <c r="D30274" s="117">
        <v>107.51</v>
      </c>
      <c r="E30274" s="96">
        <v>108.22</v>
      </c>
      <c r="F30274" s="12">
        <v>566621</v>
      </c>
    </row>
    <row r="30275" spans="2:6">
      <c r="B30275" s="21">
        <v>43005</v>
      </c>
      <c r="C30275" s="122" t="s">
        <v>307</v>
      </c>
      <c r="D30275" s="117">
        <v>48.14</v>
      </c>
      <c r="E30275" s="96">
        <v>47.84</v>
      </c>
      <c r="F30275" s="12">
        <v>650719</v>
      </c>
    </row>
    <row r="30276" spans="2:6">
      <c r="B30276" s="21">
        <v>43005</v>
      </c>
      <c r="C30276" s="122" t="s">
        <v>308</v>
      </c>
      <c r="D30276" s="117">
        <v>42.56</v>
      </c>
      <c r="E30276" s="96">
        <v>42.76</v>
      </c>
      <c r="F30276" s="12">
        <v>5123857</v>
      </c>
    </row>
    <row r="30277" spans="2:6">
      <c r="B30277" s="21">
        <v>43005</v>
      </c>
      <c r="C30277" s="122" t="s">
        <v>309</v>
      </c>
      <c r="D30277" s="117">
        <v>47.55</v>
      </c>
      <c r="E30277" s="96">
        <v>47.31</v>
      </c>
      <c r="F30277" s="12">
        <v>981491</v>
      </c>
    </row>
    <row r="30278" spans="2:6">
      <c r="B30278" s="21">
        <v>43005</v>
      </c>
      <c r="C30278" s="122" t="s">
        <v>310</v>
      </c>
      <c r="D30278" s="117">
        <v>51.52</v>
      </c>
      <c r="E30278" s="96">
        <v>51.32</v>
      </c>
      <c r="F30278" s="12">
        <v>2169371</v>
      </c>
    </row>
    <row r="30279" spans="2:6">
      <c r="B30279" s="21">
        <v>43005</v>
      </c>
      <c r="C30279" s="122" t="s">
        <v>311</v>
      </c>
      <c r="D30279" s="117">
        <v>150.82</v>
      </c>
      <c r="E30279" s="96">
        <v>149.47</v>
      </c>
      <c r="F30279" s="12">
        <v>913815</v>
      </c>
    </row>
    <row r="30280" spans="2:6">
      <c r="B30280" s="21">
        <v>43005</v>
      </c>
      <c r="C30280" s="122" t="s">
        <v>312</v>
      </c>
      <c r="D30280" s="117">
        <v>35.11</v>
      </c>
      <c r="E30280" s="96">
        <v>35.69</v>
      </c>
      <c r="F30280" s="12">
        <v>1331213</v>
      </c>
    </row>
    <row r="30281" spans="2:6">
      <c r="B30281" s="21">
        <v>43005</v>
      </c>
      <c r="C30281" s="122" t="s">
        <v>313</v>
      </c>
      <c r="D30281" s="117">
        <v>189.61</v>
      </c>
      <c r="E30281" s="96">
        <v>188.97</v>
      </c>
      <c r="F30281" s="12">
        <v>348614</v>
      </c>
    </row>
    <row r="30282" spans="2:6">
      <c r="B30282" s="21">
        <v>43005</v>
      </c>
      <c r="C30282" s="122" t="s">
        <v>314</v>
      </c>
      <c r="D30282" s="117">
        <v>84.34</v>
      </c>
      <c r="E30282" s="96">
        <v>84.65</v>
      </c>
      <c r="F30282" s="12">
        <v>3085205</v>
      </c>
    </row>
    <row r="30283" spans="2:6">
      <c r="B30283" s="21">
        <v>43005</v>
      </c>
      <c r="C30283" s="122" t="s">
        <v>315</v>
      </c>
      <c r="D30283" s="117">
        <v>309.7</v>
      </c>
      <c r="E30283" s="96">
        <v>310.13</v>
      </c>
      <c r="F30283" s="12">
        <v>973340</v>
      </c>
    </row>
    <row r="30284" spans="2:6">
      <c r="B30284" s="21">
        <v>43005</v>
      </c>
      <c r="C30284" s="122" t="s">
        <v>316</v>
      </c>
      <c r="D30284" s="117">
        <v>74.150000000000006</v>
      </c>
      <c r="E30284" s="96">
        <v>74.12</v>
      </c>
      <c r="F30284" s="12">
        <v>1181813</v>
      </c>
    </row>
    <row r="30285" spans="2:6">
      <c r="B30285" s="21">
        <v>43005</v>
      </c>
      <c r="C30285" s="122" t="s">
        <v>317</v>
      </c>
      <c r="D30285" s="117">
        <v>42.02</v>
      </c>
      <c r="E30285" s="96">
        <v>41.58</v>
      </c>
      <c r="F30285" s="12">
        <v>1481390</v>
      </c>
    </row>
    <row r="30286" spans="2:6">
      <c r="B30286" s="21">
        <v>43005</v>
      </c>
      <c r="C30286" s="122" t="s">
        <v>318</v>
      </c>
      <c r="D30286" s="117">
        <v>79.56</v>
      </c>
      <c r="E30286" s="96">
        <v>79.23</v>
      </c>
      <c r="F30286" s="12">
        <v>5100443</v>
      </c>
    </row>
    <row r="30287" spans="2:6">
      <c r="B30287" s="21">
        <v>43005</v>
      </c>
      <c r="C30287" s="122" t="s">
        <v>319</v>
      </c>
      <c r="D30287" s="117">
        <v>175.1</v>
      </c>
      <c r="E30287" s="96">
        <v>179.39</v>
      </c>
      <c r="F30287" s="12">
        <v>3040314</v>
      </c>
    </row>
    <row r="30288" spans="2:6">
      <c r="B30288" s="21">
        <v>43005</v>
      </c>
      <c r="C30288" s="122" t="s">
        <v>320</v>
      </c>
      <c r="D30288" s="117">
        <v>25.02</v>
      </c>
      <c r="E30288" s="96">
        <v>25.01</v>
      </c>
      <c r="F30288" s="12">
        <v>2204557</v>
      </c>
    </row>
    <row r="30289" spans="2:6">
      <c r="B30289" s="21">
        <v>43005</v>
      </c>
      <c r="C30289" s="122" t="s">
        <v>321</v>
      </c>
      <c r="D30289" s="117">
        <v>55.99</v>
      </c>
      <c r="E30289" s="96">
        <v>55.88</v>
      </c>
      <c r="F30289" s="12">
        <v>7028732</v>
      </c>
    </row>
    <row r="30290" spans="2:6">
      <c r="B30290" s="21">
        <v>43005</v>
      </c>
      <c r="C30290" s="122" t="s">
        <v>322</v>
      </c>
      <c r="D30290" s="117">
        <v>53.93</v>
      </c>
      <c r="E30290" s="96">
        <v>53.84</v>
      </c>
      <c r="F30290" s="12">
        <v>956305</v>
      </c>
    </row>
    <row r="30291" spans="2:6">
      <c r="B30291" s="21">
        <v>43005</v>
      </c>
      <c r="C30291" s="122" t="s">
        <v>323</v>
      </c>
      <c r="D30291" s="117">
        <v>100.01</v>
      </c>
      <c r="E30291" s="96">
        <v>99.78</v>
      </c>
      <c r="F30291" s="12">
        <v>2989309</v>
      </c>
    </row>
    <row r="30292" spans="2:6">
      <c r="B30292" s="21">
        <v>43005</v>
      </c>
      <c r="C30292" s="122" t="s">
        <v>324</v>
      </c>
      <c r="D30292" s="117">
        <v>21.88</v>
      </c>
      <c r="E30292" s="96">
        <v>22.14</v>
      </c>
      <c r="F30292" s="12">
        <v>6930975</v>
      </c>
    </row>
    <row r="30293" spans="2:6">
      <c r="B30293" s="21">
        <v>43005</v>
      </c>
      <c r="C30293" s="122" t="s">
        <v>325</v>
      </c>
      <c r="D30293" s="117">
        <v>138.80000000000001</v>
      </c>
      <c r="E30293" s="96">
        <v>139.66999999999999</v>
      </c>
      <c r="F30293" s="12">
        <v>3716836</v>
      </c>
    </row>
    <row r="30294" spans="2:6">
      <c r="B30294" s="21">
        <v>43005</v>
      </c>
      <c r="C30294" s="122" t="s">
        <v>326</v>
      </c>
      <c r="D30294" s="117">
        <v>106.7</v>
      </c>
      <c r="E30294" s="96">
        <v>106.05</v>
      </c>
      <c r="F30294" s="12">
        <v>455097</v>
      </c>
    </row>
    <row r="30295" spans="2:6">
      <c r="B30295" s="21">
        <v>43005</v>
      </c>
      <c r="C30295" s="122" t="s">
        <v>327</v>
      </c>
      <c r="D30295" s="117">
        <v>55.95</v>
      </c>
      <c r="E30295" s="96">
        <v>55.3</v>
      </c>
      <c r="F30295" s="12">
        <v>1619895</v>
      </c>
    </row>
    <row r="30296" spans="2:6">
      <c r="B30296" s="21">
        <v>43005</v>
      </c>
      <c r="C30296" s="122" t="s">
        <v>328</v>
      </c>
      <c r="D30296" s="117">
        <v>108.36</v>
      </c>
      <c r="E30296" s="96">
        <v>108.36</v>
      </c>
      <c r="F30296" s="12">
        <v>3563692</v>
      </c>
    </row>
    <row r="30297" spans="2:6">
      <c r="B30297" s="21">
        <v>43005</v>
      </c>
      <c r="C30297" s="122" t="s">
        <v>329</v>
      </c>
      <c r="D30297" s="117">
        <v>38.44</v>
      </c>
      <c r="E30297" s="96">
        <v>38.57</v>
      </c>
      <c r="F30297" s="12">
        <v>1649558</v>
      </c>
    </row>
    <row r="30298" spans="2:6">
      <c r="B30298" s="21">
        <v>43005</v>
      </c>
      <c r="C30298" s="122" t="s">
        <v>330</v>
      </c>
      <c r="D30298" s="117">
        <v>15.08</v>
      </c>
      <c r="E30298" s="96">
        <v>15.01</v>
      </c>
      <c r="F30298" s="12">
        <v>7030674</v>
      </c>
    </row>
    <row r="30299" spans="2:6">
      <c r="B30299" s="21">
        <v>43005</v>
      </c>
      <c r="C30299" s="122" t="s">
        <v>331</v>
      </c>
      <c r="D30299" s="117">
        <v>153.51</v>
      </c>
      <c r="E30299" s="96">
        <v>154.05000000000001</v>
      </c>
      <c r="F30299" s="12">
        <v>3915940</v>
      </c>
    </row>
    <row r="30300" spans="2:6">
      <c r="B30300" s="21">
        <v>43005</v>
      </c>
      <c r="C30300" s="122" t="s">
        <v>332</v>
      </c>
      <c r="D30300" s="117">
        <v>88.49</v>
      </c>
      <c r="E30300" s="96">
        <v>88.92</v>
      </c>
      <c r="F30300" s="12">
        <v>1770105</v>
      </c>
    </row>
    <row r="30301" spans="2:6">
      <c r="B30301" s="21">
        <v>43005</v>
      </c>
      <c r="C30301" s="122" t="s">
        <v>333</v>
      </c>
      <c r="D30301" s="117">
        <v>155.19999999999999</v>
      </c>
      <c r="E30301" s="96">
        <v>155.94999999999999</v>
      </c>
      <c r="F30301" s="12">
        <v>1129394</v>
      </c>
    </row>
    <row r="30302" spans="2:6">
      <c r="B30302" s="21">
        <v>43005</v>
      </c>
      <c r="C30302" s="122" t="s">
        <v>334</v>
      </c>
      <c r="D30302" s="117">
        <v>139.12</v>
      </c>
      <c r="E30302" s="96">
        <v>138.71</v>
      </c>
      <c r="F30302" s="12">
        <v>581582</v>
      </c>
    </row>
    <row r="30303" spans="2:6">
      <c r="B30303" s="21">
        <v>43005</v>
      </c>
      <c r="C30303" s="122" t="s">
        <v>335</v>
      </c>
      <c r="D30303" s="117">
        <v>40.799999999999997</v>
      </c>
      <c r="E30303" s="96">
        <v>40.57</v>
      </c>
      <c r="F30303" s="12">
        <v>9336204</v>
      </c>
    </row>
    <row r="30304" spans="2:6">
      <c r="B30304" s="21">
        <v>43005</v>
      </c>
      <c r="C30304" s="122" t="s">
        <v>336</v>
      </c>
      <c r="D30304" s="117">
        <v>78.67</v>
      </c>
      <c r="E30304" s="96">
        <v>77.84</v>
      </c>
      <c r="F30304" s="12">
        <v>4801698</v>
      </c>
    </row>
    <row r="30305" spans="2:6">
      <c r="B30305" s="21">
        <v>43005</v>
      </c>
      <c r="C30305" s="122" t="s">
        <v>337</v>
      </c>
      <c r="D30305" s="117">
        <v>52.11</v>
      </c>
      <c r="E30305" s="96">
        <v>51.86</v>
      </c>
      <c r="F30305" s="12">
        <v>7506947</v>
      </c>
    </row>
    <row r="30306" spans="2:6">
      <c r="B30306" s="21">
        <v>43005</v>
      </c>
      <c r="C30306" s="122" t="s">
        <v>338</v>
      </c>
      <c r="D30306" s="117">
        <v>32.39</v>
      </c>
      <c r="E30306" s="96">
        <v>32.46</v>
      </c>
      <c r="F30306" s="12">
        <v>5676885</v>
      </c>
    </row>
    <row r="30307" spans="2:6">
      <c r="B30307" s="21">
        <v>43005</v>
      </c>
      <c r="C30307" s="122" t="s">
        <v>339</v>
      </c>
      <c r="D30307" s="117">
        <v>246.28</v>
      </c>
      <c r="E30307" s="96">
        <v>244.97</v>
      </c>
      <c r="F30307" s="12">
        <v>404847</v>
      </c>
    </row>
    <row r="30308" spans="2:6">
      <c r="B30308" s="21">
        <v>43005</v>
      </c>
      <c r="C30308" s="122" t="s">
        <v>340</v>
      </c>
      <c r="D30308" s="117">
        <v>97.36</v>
      </c>
      <c r="E30308" s="96">
        <v>96.45</v>
      </c>
      <c r="F30308" s="12">
        <v>1371651</v>
      </c>
    </row>
    <row r="30309" spans="2:6">
      <c r="B30309" s="21">
        <v>43005</v>
      </c>
      <c r="C30309" s="122" t="s">
        <v>341</v>
      </c>
      <c r="D30309" s="117">
        <v>88.75</v>
      </c>
      <c r="E30309" s="96">
        <v>92.45</v>
      </c>
      <c r="F30309" s="12">
        <v>638868</v>
      </c>
    </row>
    <row r="30310" spans="2:6">
      <c r="B30310" s="21">
        <v>43005</v>
      </c>
      <c r="C30310" s="122" t="s">
        <v>342</v>
      </c>
      <c r="D30310" s="117">
        <v>196.78</v>
      </c>
      <c r="E30310" s="96">
        <v>202.59</v>
      </c>
      <c r="F30310" s="12">
        <v>803602</v>
      </c>
    </row>
    <row r="30311" spans="2:6">
      <c r="B30311" s="21">
        <v>43005</v>
      </c>
      <c r="C30311" s="122" t="s">
        <v>343</v>
      </c>
      <c r="D30311" s="117">
        <v>83.93</v>
      </c>
      <c r="E30311" s="96">
        <v>84.22</v>
      </c>
      <c r="F30311" s="12">
        <v>2135109</v>
      </c>
    </row>
    <row r="30312" spans="2:6">
      <c r="B30312" s="21">
        <v>43005</v>
      </c>
      <c r="C30312" s="122" t="s">
        <v>344</v>
      </c>
      <c r="D30312" s="117">
        <v>211.09</v>
      </c>
      <c r="E30312" s="96">
        <v>209.48</v>
      </c>
      <c r="F30312" s="12">
        <v>1865144</v>
      </c>
    </row>
    <row r="30313" spans="2:6">
      <c r="B30313" s="21">
        <v>43005</v>
      </c>
      <c r="C30313" s="122" t="s">
        <v>345</v>
      </c>
      <c r="D30313" s="117">
        <v>55.21</v>
      </c>
      <c r="E30313" s="96">
        <v>54.88</v>
      </c>
      <c r="F30313" s="12">
        <v>5816467</v>
      </c>
    </row>
    <row r="30314" spans="2:6">
      <c r="B30314" s="21">
        <v>43005</v>
      </c>
      <c r="C30314" s="122" t="s">
        <v>346</v>
      </c>
      <c r="D30314" s="117">
        <v>64.48</v>
      </c>
      <c r="E30314" s="96">
        <v>64.41</v>
      </c>
      <c r="F30314" s="12">
        <v>8743570</v>
      </c>
    </row>
    <row r="30315" spans="2:6">
      <c r="B30315" s="21">
        <v>43005</v>
      </c>
      <c r="C30315" s="122" t="s">
        <v>347</v>
      </c>
      <c r="D30315" s="117">
        <v>119.7</v>
      </c>
      <c r="E30315" s="96">
        <v>119.35</v>
      </c>
      <c r="F30315" s="12">
        <v>2678333</v>
      </c>
    </row>
    <row r="30316" spans="2:6">
      <c r="B30316" s="21">
        <v>43005</v>
      </c>
      <c r="C30316" s="122" t="s">
        <v>348</v>
      </c>
      <c r="D30316" s="117">
        <v>21.51</v>
      </c>
      <c r="E30316" s="96">
        <v>21.46</v>
      </c>
      <c r="F30316" s="12">
        <v>3057302</v>
      </c>
    </row>
    <row r="30317" spans="2:6">
      <c r="B30317" s="21">
        <v>43005</v>
      </c>
      <c r="C30317" s="122" t="s">
        <v>349</v>
      </c>
      <c r="D30317" s="117">
        <v>54.61</v>
      </c>
      <c r="E30317" s="96">
        <v>55.24</v>
      </c>
      <c r="F30317" s="12">
        <v>3857900</v>
      </c>
    </row>
    <row r="30318" spans="2:6">
      <c r="B30318" s="21">
        <v>43005</v>
      </c>
      <c r="C30318" s="122" t="s">
        <v>350</v>
      </c>
      <c r="D30318" s="117">
        <v>64.680000000000007</v>
      </c>
      <c r="E30318" s="96">
        <v>64.569999999999993</v>
      </c>
      <c r="F30318" s="12">
        <v>6691948</v>
      </c>
    </row>
    <row r="30319" spans="2:6">
      <c r="B30319" s="21">
        <v>43005</v>
      </c>
      <c r="C30319" s="122" t="s">
        <v>351</v>
      </c>
      <c r="D30319" s="117">
        <v>13.45</v>
      </c>
      <c r="E30319" s="96">
        <v>13.73</v>
      </c>
      <c r="F30319" s="12">
        <v>21628011</v>
      </c>
    </row>
    <row r="30320" spans="2:6">
      <c r="B30320" s="21">
        <v>43005</v>
      </c>
      <c r="C30320" s="122" t="s">
        <v>352</v>
      </c>
      <c r="D30320" s="117">
        <v>48.27</v>
      </c>
      <c r="E30320" s="96">
        <v>48.07</v>
      </c>
      <c r="F30320" s="12">
        <v>10314611</v>
      </c>
    </row>
    <row r="30321" spans="2:6">
      <c r="B30321" s="21">
        <v>43005</v>
      </c>
      <c r="C30321" s="122" t="s">
        <v>353</v>
      </c>
      <c r="D30321" s="117">
        <v>73.55</v>
      </c>
      <c r="E30321" s="96">
        <v>73.849999999999994</v>
      </c>
      <c r="F30321" s="12">
        <v>19565135</v>
      </c>
    </row>
    <row r="30322" spans="2:6">
      <c r="B30322" s="21">
        <v>43005</v>
      </c>
      <c r="C30322" s="122" t="s">
        <v>354</v>
      </c>
      <c r="D30322" s="117">
        <v>83.35</v>
      </c>
      <c r="E30322" s="96">
        <v>84.1</v>
      </c>
      <c r="F30322" s="12">
        <v>877540</v>
      </c>
    </row>
    <row r="30323" spans="2:6">
      <c r="B30323" s="21">
        <v>43005</v>
      </c>
      <c r="C30323" s="122" t="s">
        <v>355</v>
      </c>
      <c r="D30323" s="117">
        <v>157.62</v>
      </c>
      <c r="E30323" s="96">
        <v>157.91</v>
      </c>
      <c r="F30323" s="12">
        <v>804328</v>
      </c>
    </row>
    <row r="30324" spans="2:6">
      <c r="B30324" s="21">
        <v>43005</v>
      </c>
      <c r="C30324" s="122" t="s">
        <v>356</v>
      </c>
      <c r="D30324" s="117">
        <v>629.28</v>
      </c>
      <c r="E30324" s="96">
        <v>628.78</v>
      </c>
      <c r="F30324" s="12">
        <v>94322</v>
      </c>
    </row>
    <row r="30325" spans="2:6">
      <c r="B30325" s="21">
        <v>43005</v>
      </c>
      <c r="C30325" s="122" t="s">
        <v>357</v>
      </c>
      <c r="D30325" s="117">
        <v>36.26</v>
      </c>
      <c r="E30325" s="96">
        <v>37.090000000000003</v>
      </c>
      <c r="F30325" s="12">
        <v>84593877</v>
      </c>
    </row>
    <row r="30326" spans="2:6">
      <c r="B30326" s="21">
        <v>43005</v>
      </c>
      <c r="C30326" s="122" t="s">
        <v>358</v>
      </c>
      <c r="D30326" s="117">
        <v>31.23</v>
      </c>
      <c r="E30326" s="96">
        <v>31.93</v>
      </c>
      <c r="F30326" s="12">
        <v>3952019</v>
      </c>
    </row>
    <row r="30327" spans="2:6">
      <c r="B30327" s="21">
        <v>43005</v>
      </c>
      <c r="C30327" s="122" t="s">
        <v>359</v>
      </c>
      <c r="D30327" s="117">
        <v>15.25</v>
      </c>
      <c r="E30327" s="96">
        <v>15.53</v>
      </c>
      <c r="F30327" s="12">
        <v>2746053</v>
      </c>
    </row>
    <row r="30328" spans="2:6">
      <c r="B30328" s="21">
        <v>43005</v>
      </c>
      <c r="C30328" s="122" t="s">
        <v>360</v>
      </c>
      <c r="D30328" s="117">
        <v>28.06</v>
      </c>
      <c r="E30328" s="96">
        <v>28.31</v>
      </c>
      <c r="F30328" s="12">
        <v>4559789</v>
      </c>
    </row>
    <row r="30329" spans="2:6">
      <c r="B30329" s="21">
        <v>43005</v>
      </c>
      <c r="C30329" s="122" t="s">
        <v>361</v>
      </c>
      <c r="D30329" s="117">
        <v>76.86</v>
      </c>
      <c r="E30329" s="96">
        <v>77.13</v>
      </c>
      <c r="F30329" s="12">
        <v>577827</v>
      </c>
    </row>
    <row r="30330" spans="2:6">
      <c r="B30330" s="21">
        <v>43005</v>
      </c>
      <c r="C30330" s="122" t="s">
        <v>362</v>
      </c>
      <c r="D30330" s="117">
        <v>146.85</v>
      </c>
      <c r="E30330" s="96">
        <v>146.25</v>
      </c>
      <c r="F30330" s="12">
        <v>1722179</v>
      </c>
    </row>
    <row r="30331" spans="2:6">
      <c r="B30331" s="21">
        <v>43005</v>
      </c>
      <c r="C30331" s="122" t="s">
        <v>363</v>
      </c>
      <c r="D30331" s="117">
        <v>37.21</v>
      </c>
      <c r="E30331" s="96">
        <v>37.21</v>
      </c>
      <c r="F30331" s="12">
        <v>6567696</v>
      </c>
    </row>
    <row r="30332" spans="2:6">
      <c r="B30332" s="21">
        <v>43005</v>
      </c>
      <c r="C30332" s="122" t="s">
        <v>364</v>
      </c>
      <c r="D30332" s="117">
        <v>181.01</v>
      </c>
      <c r="E30332" s="96">
        <v>181.97</v>
      </c>
      <c r="F30332" s="12">
        <v>5710544</v>
      </c>
    </row>
    <row r="30333" spans="2:6">
      <c r="B30333" s="21">
        <v>43005</v>
      </c>
      <c r="C30333" s="122" t="s">
        <v>365</v>
      </c>
      <c r="D30333" s="117">
        <v>29.7</v>
      </c>
      <c r="E30333" s="96">
        <v>29.78</v>
      </c>
      <c r="F30333" s="12">
        <v>2707912</v>
      </c>
    </row>
    <row r="30334" spans="2:6">
      <c r="B30334" s="21">
        <v>43005</v>
      </c>
      <c r="C30334" s="122" t="s">
        <v>366</v>
      </c>
      <c r="D30334" s="117">
        <v>25.96</v>
      </c>
      <c r="E30334" s="96">
        <v>25.42</v>
      </c>
      <c r="F30334" s="12">
        <v>2290549</v>
      </c>
    </row>
    <row r="30335" spans="2:6">
      <c r="B30335" s="21">
        <v>43005</v>
      </c>
      <c r="C30335" s="122" t="s">
        <v>367</v>
      </c>
      <c r="D30335" s="117">
        <v>52.17</v>
      </c>
      <c r="E30335" s="96">
        <v>52.67</v>
      </c>
      <c r="F30335" s="12">
        <v>36202500</v>
      </c>
    </row>
    <row r="30336" spans="2:6">
      <c r="B30336" s="21">
        <v>43005</v>
      </c>
      <c r="C30336" s="122" t="s">
        <v>368</v>
      </c>
      <c r="D30336" s="117">
        <v>41.01</v>
      </c>
      <c r="E30336" s="96">
        <v>40.99</v>
      </c>
      <c r="F30336" s="12">
        <v>2252362</v>
      </c>
    </row>
    <row r="30337" spans="2:6">
      <c r="B30337" s="21">
        <v>43005</v>
      </c>
      <c r="C30337" s="122" t="s">
        <v>369</v>
      </c>
      <c r="D30337" s="117">
        <v>285.04000000000002</v>
      </c>
      <c r="E30337" s="96">
        <v>286.83999999999997</v>
      </c>
      <c r="F30337" s="12">
        <v>890084</v>
      </c>
    </row>
    <row r="30338" spans="2:6">
      <c r="B30338" s="21">
        <v>43005</v>
      </c>
      <c r="C30338" s="122" t="s">
        <v>370</v>
      </c>
      <c r="D30338" s="117">
        <v>36.380000000000003</v>
      </c>
      <c r="E30338" s="96">
        <v>36.14</v>
      </c>
      <c r="F30338" s="12">
        <v>3151133</v>
      </c>
    </row>
    <row r="30339" spans="2:6">
      <c r="B30339" s="21">
        <v>43005</v>
      </c>
      <c r="C30339" s="122" t="s">
        <v>371</v>
      </c>
      <c r="D30339" s="117">
        <v>24.04</v>
      </c>
      <c r="E30339" s="96">
        <v>24.9</v>
      </c>
      <c r="F30339" s="12">
        <v>9426827</v>
      </c>
    </row>
    <row r="30340" spans="2:6">
      <c r="B30340" s="21">
        <v>43005</v>
      </c>
      <c r="C30340" s="122" t="s">
        <v>372</v>
      </c>
      <c r="D30340" s="117">
        <v>131.37</v>
      </c>
      <c r="E30340" s="96">
        <v>132.51</v>
      </c>
      <c r="F30340" s="12">
        <v>1161988</v>
      </c>
    </row>
    <row r="30341" spans="2:6">
      <c r="B30341" s="21">
        <v>43005</v>
      </c>
      <c r="C30341" s="122" t="s">
        <v>373</v>
      </c>
      <c r="D30341" s="117">
        <v>43.98</v>
      </c>
      <c r="E30341" s="96">
        <v>44.17</v>
      </c>
      <c r="F30341" s="12">
        <v>2579291</v>
      </c>
    </row>
    <row r="30342" spans="2:6">
      <c r="B30342" s="21">
        <v>43005</v>
      </c>
      <c r="C30342" s="122" t="s">
        <v>374</v>
      </c>
      <c r="D30342" s="117">
        <v>90.77</v>
      </c>
      <c r="E30342" s="96">
        <v>91.68</v>
      </c>
      <c r="F30342" s="12">
        <v>1084204</v>
      </c>
    </row>
    <row r="30343" spans="2:6">
      <c r="B30343" s="21">
        <v>43005</v>
      </c>
      <c r="C30343" s="122" t="s">
        <v>375</v>
      </c>
      <c r="D30343" s="117">
        <v>54.42</v>
      </c>
      <c r="E30343" s="96">
        <v>55.61</v>
      </c>
      <c r="F30343" s="12">
        <v>2124083</v>
      </c>
    </row>
    <row r="30344" spans="2:6">
      <c r="B30344" s="21">
        <v>43005</v>
      </c>
      <c r="C30344" s="122" t="s">
        <v>376</v>
      </c>
      <c r="D30344" s="117">
        <v>175.62</v>
      </c>
      <c r="E30344" s="96">
        <v>175.73</v>
      </c>
      <c r="F30344" s="12">
        <v>17842967</v>
      </c>
    </row>
    <row r="30345" spans="2:6">
      <c r="B30345" s="21">
        <v>43005</v>
      </c>
      <c r="C30345" s="122" t="s">
        <v>377</v>
      </c>
      <c r="D30345" s="117">
        <v>41.41</v>
      </c>
      <c r="E30345" s="96">
        <v>41.58</v>
      </c>
      <c r="F30345" s="12">
        <v>4581426</v>
      </c>
    </row>
    <row r="30346" spans="2:6">
      <c r="B30346" s="21">
        <v>43005</v>
      </c>
      <c r="C30346" s="122" t="s">
        <v>378</v>
      </c>
      <c r="D30346" s="117">
        <v>13.35</v>
      </c>
      <c r="E30346" s="96">
        <v>13.55</v>
      </c>
      <c r="F30346" s="12">
        <v>442030</v>
      </c>
    </row>
    <row r="30347" spans="2:6">
      <c r="B30347" s="21">
        <v>43005</v>
      </c>
      <c r="C30347" s="122" t="s">
        <v>379</v>
      </c>
      <c r="D30347" s="117">
        <v>13.13</v>
      </c>
      <c r="E30347" s="96">
        <v>13.26</v>
      </c>
      <c r="F30347" s="12">
        <v>1325724</v>
      </c>
    </row>
    <row r="30348" spans="2:6">
      <c r="B30348" s="21">
        <v>43005</v>
      </c>
      <c r="C30348" s="122" t="s">
        <v>380</v>
      </c>
      <c r="D30348" s="117">
        <v>58.05</v>
      </c>
      <c r="E30348" s="96">
        <v>57.31</v>
      </c>
      <c r="F30348" s="12">
        <v>1569296</v>
      </c>
    </row>
    <row r="30349" spans="2:6">
      <c r="B30349" s="21">
        <v>43005</v>
      </c>
      <c r="C30349" s="122" t="s">
        <v>381</v>
      </c>
      <c r="D30349" s="117">
        <v>55.25</v>
      </c>
      <c r="E30349" s="96">
        <v>55.55</v>
      </c>
      <c r="F30349" s="12">
        <v>2524426</v>
      </c>
    </row>
    <row r="30350" spans="2:6">
      <c r="B30350" s="21">
        <v>43005</v>
      </c>
      <c r="C30350" s="122" t="s">
        <v>382</v>
      </c>
      <c r="D30350" s="117">
        <v>75.27</v>
      </c>
      <c r="E30350" s="96">
        <v>75.430000000000007</v>
      </c>
      <c r="F30350" s="12">
        <v>1737220</v>
      </c>
    </row>
    <row r="30351" spans="2:6">
      <c r="B30351" s="21">
        <v>43005</v>
      </c>
      <c r="C30351" s="122" t="s">
        <v>383</v>
      </c>
      <c r="D30351" s="117">
        <v>48.05</v>
      </c>
      <c r="E30351" s="96">
        <v>48.16</v>
      </c>
      <c r="F30351" s="12">
        <v>14499186</v>
      </c>
    </row>
    <row r="30352" spans="2:6">
      <c r="B30352" s="21">
        <v>43005</v>
      </c>
      <c r="C30352" s="122" t="s">
        <v>384</v>
      </c>
      <c r="D30352" s="117">
        <v>213.02</v>
      </c>
      <c r="E30352" s="96">
        <v>214.51</v>
      </c>
      <c r="F30352" s="12">
        <v>804599</v>
      </c>
    </row>
    <row r="30353" spans="2:6">
      <c r="B30353" s="21">
        <v>43005</v>
      </c>
      <c r="C30353" s="122" t="s">
        <v>385</v>
      </c>
      <c r="D30353" s="117">
        <v>64.53</v>
      </c>
      <c r="E30353" s="96">
        <v>65.19</v>
      </c>
      <c r="F30353" s="12">
        <v>3523410</v>
      </c>
    </row>
    <row r="30354" spans="2:6">
      <c r="B30354" s="21">
        <v>43005</v>
      </c>
      <c r="C30354" s="122" t="s">
        <v>386</v>
      </c>
      <c r="D30354" s="117">
        <v>60.17</v>
      </c>
      <c r="E30354" s="96">
        <v>60.35</v>
      </c>
      <c r="F30354" s="12">
        <v>1594974</v>
      </c>
    </row>
    <row r="30355" spans="2:6">
      <c r="B30355" s="21">
        <v>43005</v>
      </c>
      <c r="C30355" s="122" t="s">
        <v>387</v>
      </c>
      <c r="D30355" s="117">
        <v>17.8</v>
      </c>
      <c r="E30355" s="96">
        <v>17.91</v>
      </c>
      <c r="F30355" s="12">
        <v>2407344</v>
      </c>
    </row>
    <row r="30356" spans="2:6">
      <c r="B30356" s="21">
        <v>43005</v>
      </c>
      <c r="C30356" s="122" t="s">
        <v>388</v>
      </c>
      <c r="D30356" s="117">
        <v>71.989999999999995</v>
      </c>
      <c r="E30356" s="96">
        <v>72.69</v>
      </c>
      <c r="F30356" s="12">
        <v>1751593</v>
      </c>
    </row>
    <row r="30357" spans="2:6">
      <c r="B30357" s="21">
        <v>43005</v>
      </c>
      <c r="C30357" s="122" t="s">
        <v>389</v>
      </c>
      <c r="D30357" s="117">
        <v>68.650000000000006</v>
      </c>
      <c r="E30357" s="96">
        <v>67.97</v>
      </c>
      <c r="F30357" s="12">
        <v>2631335</v>
      </c>
    </row>
    <row r="30358" spans="2:6">
      <c r="B30358" s="21">
        <v>43005</v>
      </c>
      <c r="C30358" s="122" t="s">
        <v>390</v>
      </c>
      <c r="D30358" s="117">
        <v>1831.53</v>
      </c>
      <c r="E30358" s="96">
        <v>1818.99</v>
      </c>
      <c r="F30358" s="12">
        <v>440970</v>
      </c>
    </row>
    <row r="30359" spans="2:6">
      <c r="B30359" s="21">
        <v>43005</v>
      </c>
      <c r="C30359" s="122" t="s">
        <v>391</v>
      </c>
      <c r="D30359" s="117">
        <v>38.81</v>
      </c>
      <c r="E30359" s="96">
        <v>39.11</v>
      </c>
      <c r="F30359" s="12">
        <v>1086007</v>
      </c>
    </row>
    <row r="30360" spans="2:6">
      <c r="B30360" s="21">
        <v>43005</v>
      </c>
      <c r="C30360" s="122" t="s">
        <v>392</v>
      </c>
      <c r="D30360" s="117">
        <v>46.16</v>
      </c>
      <c r="E30360" s="96">
        <v>46.15</v>
      </c>
      <c r="F30360" s="12">
        <v>3359776</v>
      </c>
    </row>
    <row r="30361" spans="2:6">
      <c r="B30361" s="21">
        <v>43005</v>
      </c>
      <c r="C30361" s="122" t="s">
        <v>393</v>
      </c>
      <c r="D30361" s="117">
        <v>111.72</v>
      </c>
      <c r="E30361" s="96">
        <v>111.1</v>
      </c>
      <c r="F30361" s="12">
        <v>4016154</v>
      </c>
    </row>
    <row r="30362" spans="2:6">
      <c r="B30362" s="21">
        <v>43005</v>
      </c>
      <c r="C30362" s="122" t="s">
        <v>394</v>
      </c>
      <c r="D30362" s="117">
        <v>35.25</v>
      </c>
      <c r="E30362" s="96">
        <v>35.450000000000003</v>
      </c>
      <c r="F30362" s="12">
        <v>14708470</v>
      </c>
    </row>
    <row r="30363" spans="2:6">
      <c r="B30363" s="21">
        <v>43005</v>
      </c>
      <c r="C30363" s="122" t="s">
        <v>395</v>
      </c>
      <c r="D30363" s="117">
        <v>64.14</v>
      </c>
      <c r="E30363" s="96">
        <v>64.52</v>
      </c>
      <c r="F30363" s="12">
        <v>1085055</v>
      </c>
    </row>
    <row r="30364" spans="2:6">
      <c r="B30364" s="21">
        <v>43005</v>
      </c>
      <c r="C30364" s="122" t="s">
        <v>396</v>
      </c>
      <c r="D30364" s="117">
        <v>92.52</v>
      </c>
      <c r="E30364" s="96">
        <v>90.87</v>
      </c>
      <c r="F30364" s="12">
        <v>9631240</v>
      </c>
    </row>
    <row r="30365" spans="2:6">
      <c r="B30365" s="21">
        <v>43005</v>
      </c>
      <c r="C30365" s="122" t="s">
        <v>397</v>
      </c>
      <c r="D30365" s="117">
        <v>48.13</v>
      </c>
      <c r="E30365" s="96">
        <v>47.71</v>
      </c>
      <c r="F30365" s="12">
        <v>2857103</v>
      </c>
    </row>
    <row r="30366" spans="2:6">
      <c r="B30366" s="21">
        <v>43005</v>
      </c>
      <c r="C30366" s="122" t="s">
        <v>398</v>
      </c>
      <c r="D30366" s="117">
        <v>175.04</v>
      </c>
      <c r="E30366" s="96">
        <v>175.52</v>
      </c>
      <c r="F30366" s="12">
        <v>922249</v>
      </c>
    </row>
    <row r="30367" spans="2:6">
      <c r="B30367" s="21">
        <v>43005</v>
      </c>
      <c r="C30367" s="122" t="s">
        <v>399</v>
      </c>
      <c r="D30367" s="117">
        <v>26.47</v>
      </c>
      <c r="E30367" s="96">
        <v>26.53</v>
      </c>
      <c r="F30367" s="12">
        <v>2960264</v>
      </c>
    </row>
    <row r="30368" spans="2:6">
      <c r="B30368" s="21">
        <v>43005</v>
      </c>
      <c r="C30368" s="122" t="s">
        <v>400</v>
      </c>
      <c r="D30368" s="117">
        <v>114.87</v>
      </c>
      <c r="E30368" s="96">
        <v>115.29</v>
      </c>
      <c r="F30368" s="12">
        <v>696836</v>
      </c>
    </row>
    <row r="30369" spans="2:6">
      <c r="B30369" s="21">
        <v>43005</v>
      </c>
      <c r="C30369" s="122" t="s">
        <v>401</v>
      </c>
      <c r="D30369" s="117">
        <v>68.180000000000007</v>
      </c>
      <c r="E30369" s="96">
        <v>68.459999999999994</v>
      </c>
      <c r="F30369" s="12">
        <v>388505</v>
      </c>
    </row>
    <row r="30370" spans="2:6">
      <c r="B30370" s="21">
        <v>43005</v>
      </c>
      <c r="C30370" s="122" t="s">
        <v>402</v>
      </c>
      <c r="D30370" s="117">
        <v>63.5</v>
      </c>
      <c r="E30370" s="96">
        <v>62.91</v>
      </c>
      <c r="F30370" s="12">
        <v>2549432</v>
      </c>
    </row>
    <row r="30371" spans="2:6">
      <c r="B30371" s="21">
        <v>43005</v>
      </c>
      <c r="C30371" s="122" t="s">
        <v>403</v>
      </c>
      <c r="D30371" s="117">
        <v>111.99</v>
      </c>
      <c r="E30371" s="96">
        <v>111.61</v>
      </c>
      <c r="F30371" s="12">
        <v>3719386</v>
      </c>
    </row>
    <row r="30372" spans="2:6">
      <c r="B30372" s="21">
        <v>43005</v>
      </c>
      <c r="C30372" s="122" t="s">
        <v>404</v>
      </c>
      <c r="D30372" s="117">
        <v>134.19</v>
      </c>
      <c r="E30372" s="96">
        <v>134.32</v>
      </c>
      <c r="F30372" s="12">
        <v>2235130</v>
      </c>
    </row>
    <row r="30373" spans="2:6">
      <c r="B30373" s="21">
        <v>43005</v>
      </c>
      <c r="C30373" s="122" t="s">
        <v>405</v>
      </c>
      <c r="D30373" s="117">
        <v>66.56</v>
      </c>
      <c r="E30373" s="96">
        <v>67.02</v>
      </c>
      <c r="F30373" s="12">
        <v>1282130</v>
      </c>
    </row>
    <row r="30374" spans="2:6">
      <c r="B30374" s="21">
        <v>43005</v>
      </c>
      <c r="C30374" s="122" t="s">
        <v>406</v>
      </c>
      <c r="D30374" s="117">
        <v>85.95</v>
      </c>
      <c r="E30374" s="96">
        <v>84.76</v>
      </c>
      <c r="F30374" s="12">
        <v>754299</v>
      </c>
    </row>
    <row r="30375" spans="2:6">
      <c r="B30375" s="21">
        <v>43005</v>
      </c>
      <c r="C30375" s="122" t="s">
        <v>407</v>
      </c>
      <c r="D30375" s="117">
        <v>108.64</v>
      </c>
      <c r="E30375" s="96">
        <v>107.99</v>
      </c>
      <c r="F30375" s="12">
        <v>1509115</v>
      </c>
    </row>
    <row r="30376" spans="2:6">
      <c r="B30376" s="21">
        <v>43005</v>
      </c>
      <c r="C30376" s="122" t="s">
        <v>408</v>
      </c>
      <c r="D30376" s="117">
        <v>38.479999999999997</v>
      </c>
      <c r="E30376" s="96">
        <v>38.01</v>
      </c>
      <c r="F30376" s="12">
        <v>3159650</v>
      </c>
    </row>
    <row r="30377" spans="2:6">
      <c r="B30377" s="21">
        <v>43005</v>
      </c>
      <c r="C30377" s="122" t="s">
        <v>409</v>
      </c>
      <c r="D30377" s="117">
        <v>84.67</v>
      </c>
      <c r="E30377" s="96">
        <v>85.14</v>
      </c>
      <c r="F30377" s="12">
        <v>769222</v>
      </c>
    </row>
    <row r="30378" spans="2:6">
      <c r="B30378" s="21">
        <v>43005</v>
      </c>
      <c r="C30378" s="122" t="s">
        <v>410</v>
      </c>
      <c r="D30378" s="117">
        <v>107.32</v>
      </c>
      <c r="E30378" s="96">
        <v>106.78</v>
      </c>
      <c r="F30378" s="12">
        <v>1972178</v>
      </c>
    </row>
    <row r="30379" spans="2:6">
      <c r="B30379" s="21">
        <v>43005</v>
      </c>
      <c r="C30379" s="122" t="s">
        <v>411</v>
      </c>
      <c r="D30379" s="117">
        <v>213.55</v>
      </c>
      <c r="E30379" s="96">
        <v>211.98</v>
      </c>
      <c r="F30379" s="12">
        <v>730202</v>
      </c>
    </row>
    <row r="30380" spans="2:6">
      <c r="B30380" s="21">
        <v>43005</v>
      </c>
      <c r="C30380" s="122" t="s">
        <v>412</v>
      </c>
      <c r="D30380" s="117">
        <v>91.39</v>
      </c>
      <c r="E30380" s="96">
        <v>91.8</v>
      </c>
      <c r="F30380" s="12">
        <v>2468192</v>
      </c>
    </row>
    <row r="30381" spans="2:6">
      <c r="B30381" s="21">
        <v>43005</v>
      </c>
      <c r="C30381" s="122" t="s">
        <v>413</v>
      </c>
      <c r="D30381" s="117">
        <v>126.46</v>
      </c>
      <c r="E30381" s="96">
        <v>126.36</v>
      </c>
      <c r="F30381" s="12">
        <v>837052</v>
      </c>
    </row>
    <row r="30382" spans="2:6">
      <c r="B30382" s="21">
        <v>43005</v>
      </c>
      <c r="C30382" s="122" t="s">
        <v>414</v>
      </c>
      <c r="D30382" s="117">
        <v>37.619999999999997</v>
      </c>
      <c r="E30382" s="96">
        <v>37.590000000000003</v>
      </c>
      <c r="F30382" s="12">
        <v>658515</v>
      </c>
    </row>
    <row r="30383" spans="2:6">
      <c r="B30383" s="21">
        <v>43005</v>
      </c>
      <c r="C30383" s="122" t="s">
        <v>415</v>
      </c>
      <c r="D30383" s="117">
        <v>139.20500000000001</v>
      </c>
      <c r="E30383" s="96">
        <v>138.71</v>
      </c>
      <c r="F30383" s="12">
        <v>1480630</v>
      </c>
    </row>
    <row r="30384" spans="2:6">
      <c r="B30384" s="21">
        <v>43005</v>
      </c>
      <c r="C30384" s="122" t="s">
        <v>416</v>
      </c>
      <c r="D30384" s="117">
        <v>148.28</v>
      </c>
      <c r="E30384" s="96">
        <v>149.58000000000001</v>
      </c>
      <c r="F30384" s="12">
        <v>2513988</v>
      </c>
    </row>
    <row r="30385" spans="2:6">
      <c r="B30385" s="21">
        <v>43005</v>
      </c>
      <c r="C30385" s="122" t="s">
        <v>417</v>
      </c>
      <c r="D30385" s="117">
        <v>63.41</v>
      </c>
      <c r="E30385" s="96">
        <v>63.33</v>
      </c>
      <c r="F30385" s="12">
        <v>7380726</v>
      </c>
    </row>
    <row r="30386" spans="2:6">
      <c r="B30386" s="21">
        <v>43005</v>
      </c>
      <c r="C30386" s="122" t="s">
        <v>418</v>
      </c>
      <c r="D30386" s="117">
        <v>94.22</v>
      </c>
      <c r="E30386" s="96">
        <v>95.21</v>
      </c>
      <c r="F30386" s="12">
        <v>1892090</v>
      </c>
    </row>
    <row r="30387" spans="2:6">
      <c r="B30387" s="21">
        <v>43005</v>
      </c>
      <c r="C30387" s="122" t="s">
        <v>419</v>
      </c>
      <c r="D30387" s="117">
        <v>51.43</v>
      </c>
      <c r="E30387" s="96">
        <v>51.55</v>
      </c>
      <c r="F30387" s="12">
        <v>8200572</v>
      </c>
    </row>
    <row r="30388" spans="2:6">
      <c r="B30388" s="21">
        <v>43005</v>
      </c>
      <c r="C30388" s="122" t="s">
        <v>420</v>
      </c>
      <c r="D30388" s="117">
        <v>69.23</v>
      </c>
      <c r="E30388" s="96">
        <v>70.25</v>
      </c>
      <c r="F30388" s="12">
        <v>1041532</v>
      </c>
    </row>
    <row r="30389" spans="2:6">
      <c r="B30389" s="21">
        <v>43005</v>
      </c>
      <c r="C30389" s="122" t="s">
        <v>421</v>
      </c>
      <c r="D30389" s="117">
        <v>117.34</v>
      </c>
      <c r="E30389" s="96">
        <v>115.74</v>
      </c>
      <c r="F30389" s="12">
        <v>1805362</v>
      </c>
    </row>
    <row r="30390" spans="2:6">
      <c r="B30390" s="21">
        <v>43005</v>
      </c>
      <c r="C30390" s="122" t="s">
        <v>422</v>
      </c>
      <c r="D30390" s="117">
        <v>222.95</v>
      </c>
      <c r="E30390" s="96">
        <v>221.08</v>
      </c>
      <c r="F30390" s="12">
        <v>736006</v>
      </c>
    </row>
    <row r="30391" spans="2:6">
      <c r="B30391" s="21">
        <v>43005</v>
      </c>
      <c r="C30391" s="122" t="s">
        <v>423</v>
      </c>
      <c r="D30391" s="117">
        <v>63.04</v>
      </c>
      <c r="E30391" s="96">
        <v>61.86</v>
      </c>
      <c r="F30391" s="12">
        <v>1004860</v>
      </c>
    </row>
    <row r="30392" spans="2:6">
      <c r="B30392" s="21">
        <v>43005</v>
      </c>
      <c r="C30392" s="122" t="s">
        <v>424</v>
      </c>
      <c r="D30392" s="117">
        <v>435.64</v>
      </c>
      <c r="E30392" s="96">
        <v>435.43</v>
      </c>
      <c r="F30392" s="12">
        <v>499845</v>
      </c>
    </row>
    <row r="30393" spans="2:6">
      <c r="B30393" s="21">
        <v>43005</v>
      </c>
      <c r="C30393" s="122" t="s">
        <v>425</v>
      </c>
      <c r="D30393" s="117">
        <v>14.94</v>
      </c>
      <c r="E30393" s="96">
        <v>15.05</v>
      </c>
      <c r="F30393" s="12">
        <v>12811125</v>
      </c>
    </row>
    <row r="30394" spans="2:6">
      <c r="B30394" s="21">
        <v>43005</v>
      </c>
      <c r="C30394" s="122" t="s">
        <v>426</v>
      </c>
      <c r="D30394" s="117">
        <v>49.13</v>
      </c>
      <c r="E30394" s="96">
        <v>49.5</v>
      </c>
      <c r="F30394" s="12">
        <v>2165323</v>
      </c>
    </row>
    <row r="30395" spans="2:6">
      <c r="B30395" s="21">
        <v>43005</v>
      </c>
      <c r="C30395" s="122" t="s">
        <v>427</v>
      </c>
      <c r="D30395" s="117">
        <v>110.65</v>
      </c>
      <c r="E30395" s="96">
        <v>109.92</v>
      </c>
      <c r="F30395" s="12">
        <v>2220292</v>
      </c>
    </row>
    <row r="30396" spans="2:6">
      <c r="B30396" s="21">
        <v>43005</v>
      </c>
      <c r="C30396" s="122" t="s">
        <v>428</v>
      </c>
      <c r="D30396" s="117">
        <v>84.03</v>
      </c>
      <c r="E30396" s="96">
        <v>84.37</v>
      </c>
      <c r="F30396" s="12">
        <v>644722</v>
      </c>
    </row>
    <row r="30397" spans="2:6">
      <c r="B30397" s="21">
        <v>43005</v>
      </c>
      <c r="C30397" s="122" t="s">
        <v>429</v>
      </c>
      <c r="D30397" s="117">
        <v>88.75</v>
      </c>
      <c r="E30397" s="96">
        <v>89.2</v>
      </c>
      <c r="F30397" s="12">
        <v>1252941</v>
      </c>
    </row>
    <row r="30398" spans="2:6">
      <c r="B30398" s="21">
        <v>43005</v>
      </c>
      <c r="C30398" s="122" t="s">
        <v>430</v>
      </c>
      <c r="D30398" s="117">
        <v>76.62</v>
      </c>
      <c r="E30398" s="96">
        <v>76.16</v>
      </c>
      <c r="F30398" s="12">
        <v>669728</v>
      </c>
    </row>
    <row r="30399" spans="2:6">
      <c r="B30399" s="21">
        <v>43005</v>
      </c>
      <c r="C30399" s="122" t="s">
        <v>431</v>
      </c>
      <c r="D30399" s="117">
        <v>177.87</v>
      </c>
      <c r="E30399" s="96">
        <v>177.33</v>
      </c>
      <c r="F30399" s="12">
        <v>532554</v>
      </c>
    </row>
    <row r="30400" spans="2:6">
      <c r="B30400" s="21">
        <v>43005</v>
      </c>
      <c r="C30400" s="122" t="s">
        <v>432</v>
      </c>
      <c r="D30400" s="117">
        <v>244.05</v>
      </c>
      <c r="E30400" s="96">
        <v>241.03</v>
      </c>
      <c r="F30400" s="12">
        <v>370403</v>
      </c>
    </row>
    <row r="30401" spans="2:6">
      <c r="B30401" s="21">
        <v>43005</v>
      </c>
      <c r="C30401" s="122" t="s">
        <v>433</v>
      </c>
      <c r="D30401" s="117">
        <v>63.68</v>
      </c>
      <c r="E30401" s="96">
        <v>64.84</v>
      </c>
      <c r="F30401" s="12">
        <v>4648238</v>
      </c>
    </row>
    <row r="30402" spans="2:6">
      <c r="B30402" s="21">
        <v>43005</v>
      </c>
      <c r="C30402" s="122" t="s">
        <v>434</v>
      </c>
      <c r="D30402" s="117">
        <v>19.82</v>
      </c>
      <c r="E30402" s="96">
        <v>20.41</v>
      </c>
      <c r="F30402" s="12">
        <v>7702987</v>
      </c>
    </row>
    <row r="30403" spans="2:6">
      <c r="B30403" s="21">
        <v>43005</v>
      </c>
      <c r="C30403" s="122" t="s">
        <v>435</v>
      </c>
      <c r="D30403" s="117">
        <v>66.52</v>
      </c>
      <c r="E30403" s="96">
        <v>66.59</v>
      </c>
      <c r="F30403" s="12">
        <v>746275</v>
      </c>
    </row>
    <row r="30404" spans="2:6">
      <c r="B30404" s="21">
        <v>43005</v>
      </c>
      <c r="C30404" s="122" t="s">
        <v>436</v>
      </c>
      <c r="D30404" s="117">
        <v>185</v>
      </c>
      <c r="E30404" s="96">
        <v>184.55</v>
      </c>
      <c r="F30404" s="12">
        <v>996939</v>
      </c>
    </row>
    <row r="30405" spans="2:6">
      <c r="B30405" s="21">
        <v>43005</v>
      </c>
      <c r="C30405" s="122" t="s">
        <v>437</v>
      </c>
      <c r="D30405" s="117">
        <v>143.88</v>
      </c>
      <c r="E30405" s="96">
        <v>142.97999999999999</v>
      </c>
      <c r="F30405" s="12">
        <v>989055</v>
      </c>
    </row>
    <row r="30406" spans="2:6">
      <c r="B30406" s="21">
        <v>43005</v>
      </c>
      <c r="C30406" s="122" t="s">
        <v>438</v>
      </c>
      <c r="D30406" s="117">
        <v>55.25</v>
      </c>
      <c r="E30406" s="96">
        <v>54.99</v>
      </c>
      <c r="F30406" s="12">
        <v>8671309</v>
      </c>
    </row>
    <row r="30407" spans="2:6">
      <c r="B30407" s="21">
        <v>43005</v>
      </c>
      <c r="C30407" s="122" t="s">
        <v>439</v>
      </c>
      <c r="D30407" s="117">
        <v>55.06</v>
      </c>
      <c r="E30407" s="96">
        <v>51.22</v>
      </c>
      <c r="F30407" s="12">
        <v>3959554</v>
      </c>
    </row>
    <row r="30408" spans="2:6">
      <c r="B30408" s="21">
        <v>43005</v>
      </c>
      <c r="C30408" s="122" t="s">
        <v>440</v>
      </c>
      <c r="D30408" s="117">
        <v>43.52</v>
      </c>
      <c r="E30408" s="96">
        <v>44.04</v>
      </c>
      <c r="F30408" s="12">
        <v>10213559</v>
      </c>
    </row>
    <row r="30409" spans="2:6">
      <c r="B30409" s="21">
        <v>43005</v>
      </c>
      <c r="C30409" s="122" t="s">
        <v>441</v>
      </c>
      <c r="D30409" s="117">
        <v>42.88</v>
      </c>
      <c r="E30409" s="96">
        <v>42.54</v>
      </c>
      <c r="F30409" s="12">
        <v>1987162</v>
      </c>
    </row>
    <row r="30410" spans="2:6">
      <c r="B30410" s="21">
        <v>43005</v>
      </c>
      <c r="C30410" s="122" t="s">
        <v>442</v>
      </c>
      <c r="D30410" s="117">
        <v>352.09</v>
      </c>
      <c r="E30410" s="96">
        <v>349.84</v>
      </c>
      <c r="F30410" s="12">
        <v>574198</v>
      </c>
    </row>
    <row r="30411" spans="2:6">
      <c r="B30411" s="21">
        <v>43005</v>
      </c>
      <c r="C30411" s="122" t="s">
        <v>443</v>
      </c>
      <c r="D30411" s="117">
        <v>65.52</v>
      </c>
      <c r="E30411" s="96">
        <v>66.55</v>
      </c>
      <c r="F30411" s="12">
        <v>1535133</v>
      </c>
    </row>
    <row r="30412" spans="2:6">
      <c r="B30412" s="21">
        <v>43005</v>
      </c>
      <c r="C30412" s="122" t="s">
        <v>444</v>
      </c>
      <c r="D30412" s="117">
        <v>106.15</v>
      </c>
      <c r="E30412" s="96">
        <v>106.8</v>
      </c>
      <c r="F30412" s="12">
        <v>1494508</v>
      </c>
    </row>
    <row r="30413" spans="2:6">
      <c r="B30413" s="21">
        <v>43005</v>
      </c>
      <c r="C30413" s="122" t="s">
        <v>445</v>
      </c>
      <c r="D30413" s="117">
        <v>68.94</v>
      </c>
      <c r="E30413" s="96">
        <v>69.08</v>
      </c>
      <c r="F30413" s="12">
        <v>6043142</v>
      </c>
    </row>
    <row r="30414" spans="2:6">
      <c r="B30414" s="21">
        <v>43005</v>
      </c>
      <c r="C30414" s="122" t="s">
        <v>446</v>
      </c>
      <c r="D30414" s="117">
        <v>102.72</v>
      </c>
      <c r="E30414" s="96">
        <v>101.25</v>
      </c>
      <c r="F30414" s="12">
        <v>993088</v>
      </c>
    </row>
    <row r="30415" spans="2:6">
      <c r="B30415" s="21">
        <v>43005</v>
      </c>
      <c r="C30415" s="122" t="s">
        <v>447</v>
      </c>
      <c r="D30415" s="117">
        <v>150.15</v>
      </c>
      <c r="E30415" s="96">
        <v>150.05000000000001</v>
      </c>
      <c r="F30415" s="12">
        <v>541838</v>
      </c>
    </row>
    <row r="30416" spans="2:6">
      <c r="B30416" s="21">
        <v>43005</v>
      </c>
      <c r="C30416" s="122" t="s">
        <v>448</v>
      </c>
      <c r="D30416" s="117">
        <v>85.84</v>
      </c>
      <c r="E30416" s="96">
        <v>86.05</v>
      </c>
      <c r="F30416" s="12">
        <v>991434</v>
      </c>
    </row>
    <row r="30417" spans="2:6">
      <c r="B30417" s="21">
        <v>43005</v>
      </c>
      <c r="C30417" s="122" t="s">
        <v>449</v>
      </c>
      <c r="D30417" s="117">
        <v>79.5</v>
      </c>
      <c r="E30417" s="96">
        <v>79.83</v>
      </c>
      <c r="F30417" s="12">
        <v>615941</v>
      </c>
    </row>
    <row r="30418" spans="2:6">
      <c r="B30418" s="21">
        <v>43005</v>
      </c>
      <c r="C30418" s="122" t="s">
        <v>450</v>
      </c>
      <c r="D30418" s="117">
        <v>48.53</v>
      </c>
      <c r="E30418" s="96">
        <v>48.52</v>
      </c>
      <c r="F30418" s="12">
        <v>6676340</v>
      </c>
    </row>
    <row r="30419" spans="2:6">
      <c r="B30419" s="21">
        <v>43005</v>
      </c>
      <c r="C30419" s="122" t="s">
        <v>451</v>
      </c>
      <c r="D30419" s="117">
        <v>163.1</v>
      </c>
      <c r="E30419" s="96">
        <v>160.11000000000001</v>
      </c>
      <c r="F30419" s="12">
        <v>1478340</v>
      </c>
    </row>
    <row r="30420" spans="2:6">
      <c r="B30420" s="21">
        <v>43005</v>
      </c>
      <c r="C30420" s="122" t="s">
        <v>452</v>
      </c>
      <c r="D30420" s="117">
        <v>155.97</v>
      </c>
      <c r="E30420" s="96">
        <v>154.77000000000001</v>
      </c>
      <c r="F30420" s="12">
        <v>726976</v>
      </c>
    </row>
    <row r="30421" spans="2:6">
      <c r="B30421" s="21">
        <v>43005</v>
      </c>
      <c r="C30421" s="122" t="s">
        <v>453</v>
      </c>
      <c r="D30421" s="117">
        <v>71.23</v>
      </c>
      <c r="E30421" s="96">
        <v>71.900000000000006</v>
      </c>
      <c r="F30421" s="12">
        <v>733580</v>
      </c>
    </row>
    <row r="30422" spans="2:6">
      <c r="B30422" s="21">
        <v>43005</v>
      </c>
      <c r="C30422" s="122" t="s">
        <v>454</v>
      </c>
      <c r="D30422" s="117">
        <v>115.85</v>
      </c>
      <c r="E30422" s="96">
        <v>114.5</v>
      </c>
      <c r="F30422" s="12">
        <v>923418</v>
      </c>
    </row>
    <row r="30423" spans="2:6">
      <c r="B30423" s="21">
        <v>43005</v>
      </c>
      <c r="C30423" s="122" t="s">
        <v>455</v>
      </c>
      <c r="D30423" s="117">
        <v>58.95</v>
      </c>
      <c r="E30423" s="96">
        <v>59.27</v>
      </c>
      <c r="F30423" s="12">
        <v>4188796</v>
      </c>
    </row>
    <row r="30424" spans="2:6">
      <c r="B30424" s="21">
        <v>43005</v>
      </c>
      <c r="C30424" s="122" t="s">
        <v>456</v>
      </c>
      <c r="D30424" s="117">
        <v>95.14</v>
      </c>
      <c r="E30424" s="96">
        <v>95.54</v>
      </c>
      <c r="F30424" s="12">
        <v>1561943</v>
      </c>
    </row>
    <row r="30425" spans="2:6">
      <c r="B30425" s="21">
        <v>43005</v>
      </c>
      <c r="C30425" s="122" t="s">
        <v>457</v>
      </c>
      <c r="D30425" s="117">
        <v>33.020000000000003</v>
      </c>
      <c r="E30425" s="96">
        <v>33.18</v>
      </c>
      <c r="F30425" s="12">
        <v>3785358</v>
      </c>
    </row>
    <row r="30426" spans="2:6">
      <c r="B30426" s="21">
        <v>43005</v>
      </c>
      <c r="C30426" s="122" t="s">
        <v>458</v>
      </c>
      <c r="D30426" s="117">
        <v>200.45</v>
      </c>
      <c r="E30426" s="96">
        <v>199.8</v>
      </c>
      <c r="F30426" s="12">
        <v>1283259</v>
      </c>
    </row>
    <row r="30427" spans="2:6">
      <c r="B30427" s="21">
        <v>43005</v>
      </c>
      <c r="C30427" s="122" t="s">
        <v>459</v>
      </c>
      <c r="D30427" s="117">
        <v>149.63999999999999</v>
      </c>
      <c r="E30427" s="96">
        <v>148.65</v>
      </c>
      <c r="F30427" s="12">
        <v>1215079</v>
      </c>
    </row>
    <row r="30428" spans="2:6">
      <c r="B30428" s="21">
        <v>43005</v>
      </c>
      <c r="C30428" s="122" t="s">
        <v>460</v>
      </c>
      <c r="D30428" s="117">
        <v>100.49</v>
      </c>
      <c r="E30428" s="96">
        <v>101.6</v>
      </c>
      <c r="F30428" s="12">
        <v>1538207</v>
      </c>
    </row>
    <row r="30429" spans="2:6">
      <c r="B30429" s="21">
        <v>43005</v>
      </c>
      <c r="C30429" s="122" t="s">
        <v>461</v>
      </c>
      <c r="D30429" s="117">
        <v>30.24</v>
      </c>
      <c r="E30429" s="96">
        <v>30.94</v>
      </c>
      <c r="F30429" s="12">
        <v>11194657</v>
      </c>
    </row>
    <row r="30430" spans="2:6">
      <c r="B30430" s="21">
        <v>43005</v>
      </c>
      <c r="C30430" s="122" t="s">
        <v>462</v>
      </c>
      <c r="D30430" s="117">
        <v>141.30000000000001</v>
      </c>
      <c r="E30430" s="96">
        <v>140.97</v>
      </c>
      <c r="F30430" s="12">
        <v>757442</v>
      </c>
    </row>
    <row r="30431" spans="2:6">
      <c r="B30431" s="21">
        <v>43005</v>
      </c>
      <c r="C30431" s="122" t="s">
        <v>463</v>
      </c>
      <c r="D30431" s="117">
        <v>33.06</v>
      </c>
      <c r="E30431" s="96">
        <v>33.049999999999997</v>
      </c>
      <c r="F30431" s="12">
        <v>4498870</v>
      </c>
    </row>
    <row r="30432" spans="2:6">
      <c r="B30432" s="21">
        <v>43005</v>
      </c>
      <c r="C30432" s="122" t="s">
        <v>464</v>
      </c>
      <c r="D30432" s="117">
        <v>54.16</v>
      </c>
      <c r="E30432" s="96">
        <v>54.13</v>
      </c>
      <c r="F30432" s="12">
        <v>2228443</v>
      </c>
    </row>
    <row r="30433" spans="2:6">
      <c r="B30433" s="21">
        <v>43005</v>
      </c>
      <c r="C30433" s="122" t="s">
        <v>465</v>
      </c>
      <c r="D30433" s="117">
        <v>38.630000000000003</v>
      </c>
      <c r="E30433" s="96">
        <v>38.770000000000003</v>
      </c>
      <c r="F30433" s="12">
        <v>23768508</v>
      </c>
    </row>
    <row r="30434" spans="2:6">
      <c r="B30434" s="21">
        <v>43005</v>
      </c>
      <c r="C30434" s="122" t="s">
        <v>466</v>
      </c>
      <c r="D30434" s="117">
        <v>82.22</v>
      </c>
      <c r="E30434" s="96">
        <v>81.86</v>
      </c>
      <c r="F30434" s="12">
        <v>1460416</v>
      </c>
    </row>
    <row r="30435" spans="2:6">
      <c r="B30435" s="21">
        <v>43005</v>
      </c>
      <c r="C30435" s="122" t="s">
        <v>467</v>
      </c>
      <c r="D30435" s="117">
        <v>256.49</v>
      </c>
      <c r="E30435" s="96">
        <v>254.47</v>
      </c>
      <c r="F30435" s="12">
        <v>335856</v>
      </c>
    </row>
    <row r="30436" spans="2:6">
      <c r="B30436" s="21">
        <v>43005</v>
      </c>
      <c r="C30436" s="122" t="s">
        <v>468</v>
      </c>
      <c r="D30436" s="117">
        <v>82.45</v>
      </c>
      <c r="E30436" s="96">
        <v>82.77</v>
      </c>
      <c r="F30436" s="12">
        <v>967867</v>
      </c>
    </row>
    <row r="30437" spans="2:6">
      <c r="B30437" s="21">
        <v>43005</v>
      </c>
      <c r="C30437" s="122" t="s">
        <v>469</v>
      </c>
      <c r="D30437" s="117">
        <v>58.56</v>
      </c>
      <c r="E30437" s="96">
        <v>58.87</v>
      </c>
      <c r="F30437" s="12">
        <v>4279400</v>
      </c>
    </row>
    <row r="30438" spans="2:6">
      <c r="B30438" s="21">
        <v>43005</v>
      </c>
      <c r="C30438" s="122" t="s">
        <v>470</v>
      </c>
      <c r="D30438" s="117">
        <v>89.89</v>
      </c>
      <c r="E30438" s="96">
        <v>89.87</v>
      </c>
      <c r="F30438" s="12">
        <v>934894</v>
      </c>
    </row>
    <row r="30439" spans="2:6">
      <c r="B30439" s="21">
        <v>43005</v>
      </c>
      <c r="C30439" s="122" t="s">
        <v>471</v>
      </c>
      <c r="D30439" s="117">
        <v>73.849999999999994</v>
      </c>
      <c r="E30439" s="96">
        <v>74.16</v>
      </c>
      <c r="F30439" s="12">
        <v>2337032</v>
      </c>
    </row>
    <row r="30440" spans="2:6">
      <c r="B30440" s="21">
        <v>43005</v>
      </c>
      <c r="C30440" s="122" t="s">
        <v>472</v>
      </c>
      <c r="D30440" s="117">
        <v>79.53</v>
      </c>
      <c r="E30440" s="96">
        <v>79.84</v>
      </c>
      <c r="F30440" s="12">
        <v>432453</v>
      </c>
    </row>
    <row r="30441" spans="2:6">
      <c r="B30441" s="21">
        <v>43005</v>
      </c>
      <c r="C30441" s="122" t="s">
        <v>473</v>
      </c>
      <c r="D30441" s="117">
        <v>188.25</v>
      </c>
      <c r="E30441" s="96">
        <v>188.47</v>
      </c>
      <c r="F30441" s="12">
        <v>1410216</v>
      </c>
    </row>
    <row r="30442" spans="2:6">
      <c r="B30442" s="21">
        <v>43005</v>
      </c>
      <c r="C30442" s="122" t="s">
        <v>474</v>
      </c>
      <c r="D30442" s="117">
        <v>40.93</v>
      </c>
      <c r="E30442" s="96">
        <v>41.94</v>
      </c>
      <c r="F30442" s="12">
        <v>2323587</v>
      </c>
    </row>
    <row r="30443" spans="2:6">
      <c r="B30443" s="21">
        <v>43005</v>
      </c>
      <c r="C30443" s="122" t="s">
        <v>475</v>
      </c>
      <c r="D30443" s="117">
        <v>87.36</v>
      </c>
      <c r="E30443" s="96">
        <v>88.09</v>
      </c>
      <c r="F30443" s="12">
        <v>1779756</v>
      </c>
    </row>
    <row r="30444" spans="2:6">
      <c r="B30444" s="21">
        <v>43005</v>
      </c>
      <c r="C30444" s="122" t="s">
        <v>476</v>
      </c>
      <c r="D30444" s="117">
        <v>123.46</v>
      </c>
      <c r="E30444" s="96">
        <v>122.59</v>
      </c>
      <c r="F30444" s="12">
        <v>1103429</v>
      </c>
    </row>
    <row r="30445" spans="2:6">
      <c r="B30445" s="21">
        <v>43005</v>
      </c>
      <c r="C30445" s="122" t="s">
        <v>477</v>
      </c>
      <c r="D30445" s="117">
        <v>63.06</v>
      </c>
      <c r="E30445" s="96">
        <v>62.91</v>
      </c>
      <c r="F30445" s="12">
        <v>1327503</v>
      </c>
    </row>
    <row r="30446" spans="2:6">
      <c r="B30446" s="21">
        <v>43005</v>
      </c>
      <c r="C30446" s="122" t="s">
        <v>478</v>
      </c>
      <c r="D30446" s="117">
        <v>65.91</v>
      </c>
      <c r="E30446" s="96">
        <v>66.180000000000007</v>
      </c>
      <c r="F30446" s="12">
        <v>1785830</v>
      </c>
    </row>
    <row r="30447" spans="2:6">
      <c r="B30447" s="21">
        <v>43005</v>
      </c>
      <c r="C30447" s="122" t="s">
        <v>479</v>
      </c>
      <c r="D30447" s="117">
        <v>66</v>
      </c>
      <c r="E30447" s="96">
        <v>65.040000000000006</v>
      </c>
      <c r="F30447" s="12">
        <v>2370729</v>
      </c>
    </row>
    <row r="30448" spans="2:6">
      <c r="B30448" s="21">
        <v>43005</v>
      </c>
      <c r="C30448" s="122" t="s">
        <v>480</v>
      </c>
      <c r="D30448" s="117">
        <v>102.93</v>
      </c>
      <c r="E30448" s="96">
        <v>102.4</v>
      </c>
      <c r="F30448" s="12">
        <v>4730946</v>
      </c>
    </row>
    <row r="30449" spans="2:6">
      <c r="B30449" s="21">
        <v>43005</v>
      </c>
      <c r="C30449" s="122" t="s">
        <v>481</v>
      </c>
      <c r="D30449" s="117">
        <v>88.48</v>
      </c>
      <c r="E30449" s="96">
        <v>88.81</v>
      </c>
      <c r="F30449" s="12">
        <v>3806914</v>
      </c>
    </row>
    <row r="30450" spans="2:6">
      <c r="B30450" s="21">
        <v>43005</v>
      </c>
      <c r="C30450" s="122" t="s">
        <v>482</v>
      </c>
      <c r="D30450" s="117">
        <v>53.43</v>
      </c>
      <c r="E30450" s="96">
        <v>53.96</v>
      </c>
      <c r="F30450" s="12">
        <v>1597944</v>
      </c>
    </row>
    <row r="30451" spans="2:6">
      <c r="B30451" s="21">
        <v>43005</v>
      </c>
      <c r="C30451" s="122" t="s">
        <v>483</v>
      </c>
      <c r="D30451" s="117">
        <v>15.12</v>
      </c>
      <c r="E30451" s="96">
        <v>15.06</v>
      </c>
      <c r="F30451" s="12">
        <v>5094964</v>
      </c>
    </row>
    <row r="30452" spans="2:6">
      <c r="B30452" s="21">
        <v>43005</v>
      </c>
      <c r="C30452" s="122" t="s">
        <v>484</v>
      </c>
      <c r="D30452" s="117">
        <v>16.43</v>
      </c>
      <c r="E30452" s="96">
        <v>16.420000000000002</v>
      </c>
      <c r="F30452" s="12">
        <v>5411802</v>
      </c>
    </row>
    <row r="30453" spans="2:6">
      <c r="B30453" s="21">
        <v>43005</v>
      </c>
      <c r="C30453" s="122" t="s">
        <v>485</v>
      </c>
      <c r="D30453" s="117">
        <v>59.99</v>
      </c>
      <c r="E30453" s="96">
        <v>60.92</v>
      </c>
      <c r="F30453" s="12">
        <v>4891256</v>
      </c>
    </row>
    <row r="30454" spans="2:6">
      <c r="B30454" s="21">
        <v>43005</v>
      </c>
      <c r="C30454" s="122" t="s">
        <v>486</v>
      </c>
      <c r="D30454" s="117">
        <v>38.06</v>
      </c>
      <c r="E30454" s="96">
        <v>37.840000000000003</v>
      </c>
      <c r="F30454" s="12">
        <v>992046</v>
      </c>
    </row>
    <row r="30455" spans="2:6">
      <c r="B30455" s="21">
        <v>43005</v>
      </c>
      <c r="C30455" s="122" t="s">
        <v>487</v>
      </c>
      <c r="D30455" s="117">
        <v>109.3</v>
      </c>
      <c r="E30455" s="96">
        <v>109.78</v>
      </c>
      <c r="F30455" s="12">
        <v>640146</v>
      </c>
    </row>
    <row r="30456" spans="2:6">
      <c r="B30456" s="21">
        <v>43005</v>
      </c>
      <c r="C30456" s="122" t="s">
        <v>488</v>
      </c>
      <c r="D30456" s="117">
        <v>219.28</v>
      </c>
      <c r="E30456" s="96">
        <v>227.66</v>
      </c>
      <c r="F30456" s="12">
        <v>1168728</v>
      </c>
    </row>
    <row r="30457" spans="2:6">
      <c r="B30457" s="21">
        <v>43005</v>
      </c>
      <c r="C30457" s="122" t="s">
        <v>489</v>
      </c>
      <c r="D30457" s="117">
        <v>193.2</v>
      </c>
      <c r="E30457" s="96">
        <v>194.49</v>
      </c>
      <c r="F30457" s="12">
        <v>3267239</v>
      </c>
    </row>
    <row r="30458" spans="2:6">
      <c r="B30458" s="21">
        <v>43005</v>
      </c>
      <c r="C30458" s="122" t="s">
        <v>490</v>
      </c>
      <c r="D30458" s="117">
        <v>51.25</v>
      </c>
      <c r="E30458" s="96">
        <v>51.33</v>
      </c>
      <c r="F30458" s="12">
        <v>904918</v>
      </c>
    </row>
    <row r="30459" spans="2:6">
      <c r="B30459" s="21">
        <v>43005</v>
      </c>
      <c r="C30459" s="122" t="s">
        <v>491</v>
      </c>
      <c r="D30459" s="117">
        <v>115.72</v>
      </c>
      <c r="E30459" s="96">
        <v>116.64</v>
      </c>
      <c r="F30459" s="12">
        <v>2619188</v>
      </c>
    </row>
    <row r="30460" spans="2:6">
      <c r="B30460" s="21">
        <v>43005</v>
      </c>
      <c r="C30460" s="122" t="s">
        <v>492</v>
      </c>
      <c r="D30460" s="117">
        <v>118.69</v>
      </c>
      <c r="E30460" s="96">
        <v>118.62</v>
      </c>
      <c r="F30460" s="12">
        <v>2302377</v>
      </c>
    </row>
    <row r="30461" spans="2:6">
      <c r="B30461" s="21">
        <v>43005</v>
      </c>
      <c r="C30461" s="122" t="s">
        <v>493</v>
      </c>
      <c r="D30461" s="117">
        <v>134.63</v>
      </c>
      <c r="E30461" s="96">
        <v>135.69</v>
      </c>
      <c r="F30461" s="12">
        <v>1236709</v>
      </c>
    </row>
    <row r="30462" spans="2:6">
      <c r="B30462" s="21">
        <v>43005</v>
      </c>
      <c r="C30462" s="122" t="s">
        <v>494</v>
      </c>
      <c r="D30462" s="117">
        <v>54.16</v>
      </c>
      <c r="E30462" s="96">
        <v>54.15</v>
      </c>
      <c r="F30462" s="12">
        <v>7605587</v>
      </c>
    </row>
    <row r="30463" spans="2:6">
      <c r="B30463" s="21">
        <v>43005</v>
      </c>
      <c r="C30463" s="122" t="s">
        <v>495</v>
      </c>
      <c r="D30463" s="117">
        <v>114.86</v>
      </c>
      <c r="E30463" s="96">
        <v>117.18</v>
      </c>
      <c r="F30463" s="12">
        <v>5575470</v>
      </c>
    </row>
    <row r="30464" spans="2:6">
      <c r="B30464" s="21">
        <v>43005</v>
      </c>
      <c r="C30464" s="122" t="s">
        <v>496</v>
      </c>
      <c r="D30464" s="117">
        <v>103.07</v>
      </c>
      <c r="E30464" s="96">
        <v>103.89</v>
      </c>
      <c r="F30464" s="12">
        <v>8337416</v>
      </c>
    </row>
    <row r="30465" spans="2:6">
      <c r="B30465" s="21">
        <v>43005</v>
      </c>
      <c r="C30465" s="122" t="s">
        <v>497</v>
      </c>
      <c r="D30465" s="117">
        <v>103.69</v>
      </c>
      <c r="E30465" s="96">
        <v>101.6</v>
      </c>
      <c r="F30465" s="12">
        <v>1235472</v>
      </c>
    </row>
    <row r="30466" spans="2:6">
      <c r="B30466" s="21">
        <v>43005</v>
      </c>
      <c r="C30466" s="122" t="s">
        <v>498</v>
      </c>
      <c r="D30466" s="117">
        <v>62.49</v>
      </c>
      <c r="E30466" s="96">
        <v>63.05</v>
      </c>
      <c r="F30466" s="12">
        <v>2052139</v>
      </c>
    </row>
    <row r="30467" spans="2:6">
      <c r="B30467" s="21">
        <v>43005</v>
      </c>
      <c r="C30467" s="122" t="s">
        <v>499</v>
      </c>
      <c r="D30467" s="117">
        <v>27.66</v>
      </c>
      <c r="E30467" s="96">
        <v>27.93</v>
      </c>
      <c r="F30467" s="12">
        <v>2096994</v>
      </c>
    </row>
    <row r="30468" spans="2:6">
      <c r="B30468" s="21">
        <v>43005</v>
      </c>
      <c r="C30468" s="122" t="s">
        <v>500</v>
      </c>
      <c r="D30468" s="117">
        <v>74.89</v>
      </c>
      <c r="E30468" s="96">
        <v>75.47</v>
      </c>
      <c r="F30468" s="12">
        <v>4515981</v>
      </c>
    </row>
    <row r="30469" spans="2:6">
      <c r="B30469" s="21">
        <v>43005</v>
      </c>
      <c r="C30469" s="122" t="s">
        <v>501</v>
      </c>
      <c r="D30469" s="117">
        <v>116.31</v>
      </c>
      <c r="E30469" s="96">
        <v>118.83</v>
      </c>
      <c r="F30469" s="12">
        <v>1027642</v>
      </c>
    </row>
    <row r="30470" spans="2:6">
      <c r="B30470" s="21">
        <v>43005</v>
      </c>
      <c r="C30470" s="122" t="s">
        <v>502</v>
      </c>
      <c r="D30470" s="117">
        <v>76.8</v>
      </c>
      <c r="E30470" s="96">
        <v>76.849999999999994</v>
      </c>
      <c r="F30470" s="12">
        <v>1644685</v>
      </c>
    </row>
    <row r="30471" spans="2:6">
      <c r="B30471" s="21">
        <v>43005</v>
      </c>
      <c r="C30471" s="122" t="s">
        <v>503</v>
      </c>
      <c r="D30471" s="117">
        <v>82.03</v>
      </c>
      <c r="E30471" s="96">
        <v>81.98</v>
      </c>
      <c r="F30471" s="12">
        <v>737759</v>
      </c>
    </row>
    <row r="30472" spans="2:6">
      <c r="B30472" s="21">
        <v>43005</v>
      </c>
      <c r="C30472" s="122" t="s">
        <v>504</v>
      </c>
      <c r="D30472" s="117">
        <v>104.74</v>
      </c>
      <c r="E30472" s="96">
        <v>104.72</v>
      </c>
      <c r="F30472" s="12">
        <v>692584</v>
      </c>
    </row>
    <row r="30473" spans="2:6">
      <c r="B30473" s="21">
        <v>43005</v>
      </c>
      <c r="C30473" s="122" t="s">
        <v>505</v>
      </c>
      <c r="D30473" s="117">
        <v>148.86000000000001</v>
      </c>
      <c r="E30473" s="96">
        <v>149.07</v>
      </c>
      <c r="F30473" s="12">
        <v>2112346</v>
      </c>
    </row>
    <row r="30474" spans="2:6">
      <c r="B30474" s="21">
        <v>43005</v>
      </c>
      <c r="C30474" s="122" t="s">
        <v>506</v>
      </c>
      <c r="D30474" s="117">
        <v>66</v>
      </c>
      <c r="E30474" s="96">
        <v>65.11</v>
      </c>
      <c r="F30474" s="12">
        <v>2006876</v>
      </c>
    </row>
    <row r="30475" spans="2:6">
      <c r="B30475" s="21">
        <v>43005</v>
      </c>
      <c r="C30475" s="122" t="s">
        <v>507</v>
      </c>
      <c r="D30475" s="117">
        <v>49.19</v>
      </c>
      <c r="E30475" s="96">
        <v>49.51</v>
      </c>
      <c r="F30475" s="12">
        <v>14270770</v>
      </c>
    </row>
    <row r="30476" spans="2:6">
      <c r="B30476" s="21">
        <v>43005</v>
      </c>
      <c r="C30476" s="122" t="s">
        <v>508</v>
      </c>
      <c r="D30476" s="117">
        <v>179.11</v>
      </c>
      <c r="E30476" s="96">
        <v>178.74</v>
      </c>
      <c r="F30476" s="12">
        <v>420412</v>
      </c>
    </row>
    <row r="30477" spans="2:6">
      <c r="B30477" s="21">
        <v>43005</v>
      </c>
      <c r="C30477" s="122" t="s">
        <v>509</v>
      </c>
      <c r="D30477" s="117">
        <v>78.87</v>
      </c>
      <c r="E30477" s="96">
        <v>78.150000000000006</v>
      </c>
      <c r="F30477" s="12">
        <v>7021089</v>
      </c>
    </row>
    <row r="30478" spans="2:6">
      <c r="B30478" s="21">
        <v>43005</v>
      </c>
      <c r="C30478" s="122" t="s">
        <v>510</v>
      </c>
      <c r="D30478" s="117">
        <v>86.99</v>
      </c>
      <c r="E30478" s="96">
        <v>88.72</v>
      </c>
      <c r="F30478" s="12">
        <v>3975865</v>
      </c>
    </row>
    <row r="30479" spans="2:6">
      <c r="B30479" s="21">
        <v>43005</v>
      </c>
      <c r="C30479" s="122" t="s">
        <v>511</v>
      </c>
      <c r="D30479" s="117">
        <v>63.5</v>
      </c>
      <c r="E30479" s="96">
        <v>62.89</v>
      </c>
      <c r="F30479" s="12">
        <v>1828009</v>
      </c>
    </row>
    <row r="30480" spans="2:6">
      <c r="B30480" s="21">
        <v>43005</v>
      </c>
      <c r="C30480" s="122" t="s">
        <v>512</v>
      </c>
      <c r="D30480" s="117">
        <v>54.47</v>
      </c>
      <c r="E30480" s="96">
        <v>54.21</v>
      </c>
      <c r="F30480" s="12">
        <v>15840785</v>
      </c>
    </row>
    <row r="30481" spans="2:6">
      <c r="B30481" s="21">
        <v>43005</v>
      </c>
      <c r="C30481" s="122" t="s">
        <v>513</v>
      </c>
      <c r="D30481" s="117">
        <v>182.1</v>
      </c>
      <c r="E30481" s="96">
        <v>181.53</v>
      </c>
      <c r="F30481" s="12">
        <v>755454</v>
      </c>
    </row>
    <row r="30482" spans="2:6">
      <c r="B30482" s="21">
        <v>43005</v>
      </c>
      <c r="C30482" s="122" t="s">
        <v>514</v>
      </c>
      <c r="D30482" s="117">
        <v>155.11000000000001</v>
      </c>
      <c r="E30482" s="96">
        <v>155.83000000000001</v>
      </c>
      <c r="F30482" s="12">
        <v>1105827</v>
      </c>
    </row>
    <row r="30483" spans="2:6">
      <c r="B30483" s="21">
        <v>43005</v>
      </c>
      <c r="C30483" s="122" t="s">
        <v>515</v>
      </c>
      <c r="D30483" s="117">
        <v>78.64</v>
      </c>
      <c r="E30483" s="96">
        <v>78.319999999999993</v>
      </c>
      <c r="F30483" s="12">
        <v>1817140</v>
      </c>
    </row>
    <row r="30484" spans="2:6">
      <c r="B30484" s="21">
        <v>43005</v>
      </c>
      <c r="C30484" s="122" t="s">
        <v>516</v>
      </c>
      <c r="D30484" s="117">
        <v>30.31</v>
      </c>
      <c r="E30484" s="96">
        <v>29.98</v>
      </c>
      <c r="F30484" s="12">
        <v>3561765</v>
      </c>
    </row>
    <row r="30485" spans="2:6">
      <c r="B30485" s="21">
        <v>43005</v>
      </c>
      <c r="C30485" s="122" t="s">
        <v>517</v>
      </c>
      <c r="D30485" s="117">
        <v>79.42</v>
      </c>
      <c r="E30485" s="96">
        <v>79.290000000000006</v>
      </c>
      <c r="F30485" s="12">
        <v>6314623</v>
      </c>
    </row>
    <row r="30486" spans="2:6">
      <c r="B30486" s="21">
        <v>43005</v>
      </c>
      <c r="C30486" s="122" t="s">
        <v>518</v>
      </c>
      <c r="D30486" s="117">
        <v>55.94</v>
      </c>
      <c r="E30486" s="96">
        <v>56.33</v>
      </c>
      <c r="F30486" s="12">
        <v>1844962</v>
      </c>
    </row>
    <row r="30487" spans="2:6">
      <c r="B30487" s="21">
        <v>43005</v>
      </c>
      <c r="C30487" s="122" t="s">
        <v>519</v>
      </c>
      <c r="D30487" s="117">
        <v>18.8</v>
      </c>
      <c r="E30487" s="96">
        <v>19</v>
      </c>
      <c r="F30487" s="12">
        <v>3541307</v>
      </c>
    </row>
    <row r="30488" spans="2:6">
      <c r="B30488" s="21">
        <v>43005</v>
      </c>
      <c r="C30488" s="122" t="s">
        <v>520</v>
      </c>
      <c r="D30488" s="117">
        <v>33.72</v>
      </c>
      <c r="E30488" s="96">
        <v>33.799999999999997</v>
      </c>
      <c r="F30488" s="12">
        <v>2103897</v>
      </c>
    </row>
    <row r="30489" spans="2:6">
      <c r="B30489" s="21">
        <v>43005</v>
      </c>
      <c r="C30489" s="122" t="s">
        <v>521</v>
      </c>
      <c r="D30489" s="117">
        <v>105.31</v>
      </c>
      <c r="E30489" s="96">
        <v>104.83</v>
      </c>
      <c r="F30489" s="12">
        <v>719608</v>
      </c>
    </row>
    <row r="30490" spans="2:6">
      <c r="B30490" s="21">
        <v>43005</v>
      </c>
      <c r="C30490" s="122" t="s">
        <v>522</v>
      </c>
      <c r="D30490" s="117">
        <v>145</v>
      </c>
      <c r="E30490" s="96">
        <v>145.28</v>
      </c>
      <c r="F30490" s="12">
        <v>1348535</v>
      </c>
    </row>
    <row r="30491" spans="2:6">
      <c r="B30491" s="21">
        <v>43005</v>
      </c>
      <c r="C30491" s="122" t="s">
        <v>523</v>
      </c>
      <c r="D30491" s="117">
        <v>113.72</v>
      </c>
      <c r="E30491" s="96">
        <v>115.51</v>
      </c>
      <c r="F30491" s="12">
        <v>734541</v>
      </c>
    </row>
    <row r="30492" spans="2:6">
      <c r="B30492" s="21">
        <v>43005</v>
      </c>
      <c r="C30492" s="122" t="s">
        <v>524</v>
      </c>
      <c r="D30492" s="117">
        <v>47.37</v>
      </c>
      <c r="E30492" s="96">
        <v>47.04</v>
      </c>
      <c r="F30492" s="12">
        <v>3270128</v>
      </c>
    </row>
    <row r="30493" spans="2:6">
      <c r="B30493" s="21">
        <v>43005</v>
      </c>
      <c r="C30493" s="122" t="s">
        <v>525</v>
      </c>
      <c r="D30493" s="117">
        <v>38.54</v>
      </c>
      <c r="E30493" s="96">
        <v>37.99</v>
      </c>
      <c r="F30493" s="12">
        <v>4747399</v>
      </c>
    </row>
    <row r="30494" spans="2:6">
      <c r="B30494" s="21">
        <v>43005</v>
      </c>
      <c r="C30494" s="122" t="s">
        <v>526</v>
      </c>
      <c r="D30494" s="117">
        <v>70.16</v>
      </c>
      <c r="E30494" s="96">
        <v>70.430000000000007</v>
      </c>
      <c r="F30494" s="12">
        <v>2671458</v>
      </c>
    </row>
    <row r="30495" spans="2:6">
      <c r="B30495" s="21">
        <v>43005</v>
      </c>
      <c r="C30495" s="122" t="s">
        <v>527</v>
      </c>
      <c r="D30495" s="117">
        <v>80.89</v>
      </c>
      <c r="E30495" s="96">
        <v>81.430000000000007</v>
      </c>
      <c r="F30495" s="12">
        <v>9724511</v>
      </c>
    </row>
    <row r="30496" spans="2:6">
      <c r="B30496" s="21">
        <v>43005</v>
      </c>
      <c r="C30496" s="122" t="s">
        <v>528</v>
      </c>
      <c r="D30496" s="117">
        <v>59.68</v>
      </c>
      <c r="E30496" s="96">
        <v>59.77</v>
      </c>
      <c r="F30496" s="12">
        <v>1216392</v>
      </c>
    </row>
    <row r="30497" spans="2:6">
      <c r="B30497" s="21">
        <v>43005</v>
      </c>
      <c r="C30497" s="122" t="s">
        <v>529</v>
      </c>
      <c r="D30497" s="117">
        <v>33.799999999999997</v>
      </c>
      <c r="E30497" s="96">
        <v>33.950000000000003</v>
      </c>
      <c r="F30497" s="12">
        <v>1561930</v>
      </c>
    </row>
    <row r="30498" spans="2:6">
      <c r="B30498" s="21">
        <v>43005</v>
      </c>
      <c r="C30498" s="122" t="s">
        <v>530</v>
      </c>
      <c r="D30498" s="117">
        <v>63.45</v>
      </c>
      <c r="E30498" s="96">
        <v>63</v>
      </c>
      <c r="F30498" s="12">
        <v>1528357</v>
      </c>
    </row>
    <row r="30499" spans="2:6">
      <c r="B30499" s="21">
        <v>43005</v>
      </c>
      <c r="C30499" s="122" t="s">
        <v>531</v>
      </c>
      <c r="D30499" s="117">
        <v>73.41</v>
      </c>
      <c r="E30499" s="96">
        <v>73.099999999999994</v>
      </c>
      <c r="F30499" s="12">
        <v>3166397</v>
      </c>
    </row>
    <row r="30500" spans="2:6">
      <c r="B30500" s="21">
        <v>43005</v>
      </c>
      <c r="C30500" s="122" t="s">
        <v>532</v>
      </c>
      <c r="D30500" s="117">
        <v>115.16</v>
      </c>
      <c r="E30500" s="96">
        <v>116.25</v>
      </c>
      <c r="F30500" s="12">
        <v>1184591</v>
      </c>
    </row>
    <row r="30501" spans="2:6">
      <c r="B30501" s="21">
        <v>43005</v>
      </c>
      <c r="C30501" s="122" t="s">
        <v>533</v>
      </c>
      <c r="D30501" s="117">
        <v>46.39</v>
      </c>
      <c r="E30501" s="96">
        <v>46.59</v>
      </c>
      <c r="F30501" s="12">
        <v>2590790</v>
      </c>
    </row>
    <row r="30502" spans="2:6">
      <c r="B30502" s="21">
        <v>43005</v>
      </c>
      <c r="C30502" s="122" t="s">
        <v>534</v>
      </c>
      <c r="D30502" s="117">
        <v>63.39</v>
      </c>
      <c r="E30502" s="96">
        <v>63.21</v>
      </c>
      <c r="F30502" s="12">
        <v>1959710</v>
      </c>
    </row>
    <row r="30503" spans="2:6">
      <c r="B30503" s="21">
        <v>43006</v>
      </c>
      <c r="C30503" s="122" t="s">
        <v>85</v>
      </c>
      <c r="D30503" s="117">
        <v>64.25</v>
      </c>
      <c r="E30503" s="96">
        <v>63.98</v>
      </c>
      <c r="F30503" s="12">
        <v>1126243</v>
      </c>
    </row>
    <row r="30504" spans="2:6">
      <c r="B30504" s="21">
        <v>43006</v>
      </c>
      <c r="C30504" s="122" t="s">
        <v>86</v>
      </c>
      <c r="D30504" s="117">
        <v>46.78</v>
      </c>
      <c r="E30504" s="96">
        <v>47.49</v>
      </c>
      <c r="F30504" s="12">
        <v>8367839</v>
      </c>
    </row>
    <row r="30505" spans="2:6">
      <c r="B30505" s="21">
        <v>43006</v>
      </c>
      <c r="C30505" s="122" t="s">
        <v>87</v>
      </c>
      <c r="D30505" s="117">
        <v>99.26</v>
      </c>
      <c r="E30505" s="96">
        <v>99.5</v>
      </c>
      <c r="F30505" s="12">
        <v>1132752</v>
      </c>
    </row>
    <row r="30506" spans="2:6">
      <c r="B30506" s="21">
        <v>43006</v>
      </c>
      <c r="C30506" s="122" t="s">
        <v>88</v>
      </c>
      <c r="D30506" s="117">
        <v>153.88999999999999</v>
      </c>
      <c r="E30506" s="96">
        <v>153.28</v>
      </c>
      <c r="F30506" s="12">
        <v>22005455</v>
      </c>
    </row>
    <row r="30507" spans="2:6">
      <c r="B30507" s="21">
        <v>43006</v>
      </c>
      <c r="C30507" s="122" t="s">
        <v>89</v>
      </c>
      <c r="D30507" s="117">
        <v>86.67</v>
      </c>
      <c r="E30507" s="96">
        <v>88.96</v>
      </c>
      <c r="F30507" s="12">
        <v>14809264</v>
      </c>
    </row>
    <row r="30508" spans="2:6">
      <c r="B30508" s="21">
        <v>43006</v>
      </c>
      <c r="C30508" s="122" t="s">
        <v>90</v>
      </c>
      <c r="D30508" s="117">
        <v>81.849999999999994</v>
      </c>
      <c r="E30508" s="96">
        <v>80.989999999999995</v>
      </c>
      <c r="F30508" s="12">
        <v>1120810</v>
      </c>
    </row>
    <row r="30509" spans="2:6">
      <c r="B30509" s="21">
        <v>43006</v>
      </c>
      <c r="C30509" s="122" t="s">
        <v>91</v>
      </c>
      <c r="D30509" s="117">
        <v>54.75</v>
      </c>
      <c r="E30509" s="96">
        <v>53.64</v>
      </c>
      <c r="F30509" s="12">
        <v>14861129</v>
      </c>
    </row>
    <row r="30510" spans="2:6">
      <c r="B30510" s="21">
        <v>43006</v>
      </c>
      <c r="C30510" s="122" t="s">
        <v>92</v>
      </c>
      <c r="D30510" s="117">
        <v>132.79</v>
      </c>
      <c r="E30510" s="96">
        <v>136.32</v>
      </c>
      <c r="F30510" s="12">
        <v>4246392</v>
      </c>
    </row>
    <row r="30511" spans="2:6">
      <c r="B30511" s="21">
        <v>43006</v>
      </c>
      <c r="C30511" s="122" t="s">
        <v>93</v>
      </c>
      <c r="D30511" s="117">
        <v>146.13999999999999</v>
      </c>
      <c r="E30511" s="96">
        <v>146.83000000000001</v>
      </c>
      <c r="F30511" s="12">
        <v>1666974</v>
      </c>
    </row>
    <row r="30512" spans="2:6">
      <c r="B30512" s="21">
        <v>43006</v>
      </c>
      <c r="C30512" s="122" t="s">
        <v>94</v>
      </c>
      <c r="D30512" s="117">
        <v>84.59</v>
      </c>
      <c r="E30512" s="96">
        <v>85.64</v>
      </c>
      <c r="F30512" s="12">
        <v>1570130</v>
      </c>
    </row>
    <row r="30513" spans="2:6">
      <c r="B30513" s="21">
        <v>43006</v>
      </c>
      <c r="C30513" s="122" t="s">
        <v>95</v>
      </c>
      <c r="D30513" s="117">
        <v>42.36</v>
      </c>
      <c r="E30513" s="96">
        <v>42.75</v>
      </c>
      <c r="F30513" s="12">
        <v>3006841</v>
      </c>
    </row>
    <row r="30514" spans="2:6">
      <c r="B30514" s="21">
        <v>43006</v>
      </c>
      <c r="C30514" s="122" t="s">
        <v>96</v>
      </c>
      <c r="D30514" s="117">
        <v>109.13</v>
      </c>
      <c r="E30514" s="96">
        <v>109.02</v>
      </c>
      <c r="F30514" s="12">
        <v>1939728</v>
      </c>
    </row>
    <row r="30515" spans="2:6">
      <c r="B30515" s="21">
        <v>43006</v>
      </c>
      <c r="C30515" s="122" t="s">
        <v>97</v>
      </c>
      <c r="D30515" s="117">
        <v>219.84</v>
      </c>
      <c r="E30515" s="96">
        <v>220.61</v>
      </c>
      <c r="F30515" s="12">
        <v>429344</v>
      </c>
    </row>
    <row r="30516" spans="2:6">
      <c r="B30516" s="21">
        <v>43006</v>
      </c>
      <c r="C30516" s="122" t="s">
        <v>98</v>
      </c>
      <c r="D30516" s="117">
        <v>111.4</v>
      </c>
      <c r="E30516" s="96">
        <v>111.45</v>
      </c>
      <c r="F30516" s="12">
        <v>1358251</v>
      </c>
    </row>
    <row r="30517" spans="2:6">
      <c r="B30517" s="21">
        <v>43006</v>
      </c>
      <c r="C30517" s="122" t="s">
        <v>99</v>
      </c>
      <c r="D30517" s="117">
        <v>57.76</v>
      </c>
      <c r="E30517" s="96">
        <v>58.36</v>
      </c>
      <c r="F30517" s="12">
        <v>1855628</v>
      </c>
    </row>
    <row r="30518" spans="2:6">
      <c r="B30518" s="21">
        <v>43006</v>
      </c>
      <c r="C30518" s="122" t="s">
        <v>100</v>
      </c>
      <c r="D30518" s="117">
        <v>70.2</v>
      </c>
      <c r="E30518" s="96">
        <v>70.5</v>
      </c>
      <c r="F30518" s="12">
        <v>1820056</v>
      </c>
    </row>
    <row r="30519" spans="2:6">
      <c r="B30519" s="21">
        <v>43006</v>
      </c>
      <c r="C30519" s="122" t="s">
        <v>101</v>
      </c>
      <c r="D30519" s="117">
        <v>11.09</v>
      </c>
      <c r="E30519" s="96">
        <v>11.08</v>
      </c>
      <c r="F30519" s="12">
        <v>4447497</v>
      </c>
    </row>
    <row r="30520" spans="2:6">
      <c r="B30520" s="21">
        <v>43006</v>
      </c>
      <c r="C30520" s="122" t="s">
        <v>102</v>
      </c>
      <c r="D30520" s="117">
        <v>154.03</v>
      </c>
      <c r="E30520" s="96">
        <v>157.30000000000001</v>
      </c>
      <c r="F30520" s="12">
        <v>1684427</v>
      </c>
    </row>
    <row r="30521" spans="2:6">
      <c r="B30521" s="21">
        <v>43006</v>
      </c>
      <c r="C30521" s="122" t="s">
        <v>103</v>
      </c>
      <c r="D30521" s="117">
        <v>83.74</v>
      </c>
      <c r="E30521" s="96">
        <v>82.3</v>
      </c>
      <c r="F30521" s="12">
        <v>3145028</v>
      </c>
    </row>
    <row r="30522" spans="2:6">
      <c r="B30522" s="21">
        <v>43006</v>
      </c>
      <c r="C30522" s="122" t="s">
        <v>104</v>
      </c>
      <c r="D30522" s="117">
        <v>208</v>
      </c>
      <c r="E30522" s="96">
        <v>204.08</v>
      </c>
      <c r="F30522" s="12">
        <v>2606241</v>
      </c>
    </row>
    <row r="30523" spans="2:6">
      <c r="B30523" s="21">
        <v>43006</v>
      </c>
      <c r="C30523" s="122" t="s">
        <v>105</v>
      </c>
      <c r="D30523" s="117">
        <v>61.23</v>
      </c>
      <c r="E30523" s="96">
        <v>60.97</v>
      </c>
      <c r="F30523" s="12">
        <v>4896289</v>
      </c>
    </row>
    <row r="30524" spans="2:6">
      <c r="B30524" s="21">
        <v>43006</v>
      </c>
      <c r="C30524" s="122" t="s">
        <v>106</v>
      </c>
      <c r="D30524" s="117">
        <v>43.58</v>
      </c>
      <c r="E30524" s="96">
        <v>43.84</v>
      </c>
      <c r="F30524" s="12">
        <v>464571</v>
      </c>
    </row>
    <row r="30525" spans="2:6">
      <c r="B30525" s="21">
        <v>43006</v>
      </c>
      <c r="C30525" s="122" t="s">
        <v>107</v>
      </c>
      <c r="D30525" s="117">
        <v>95.66</v>
      </c>
      <c r="E30525" s="96">
        <v>95.78</v>
      </c>
      <c r="F30525" s="12">
        <v>350902</v>
      </c>
    </row>
    <row r="30526" spans="2:6">
      <c r="B30526" s="21">
        <v>43006</v>
      </c>
      <c r="C30526" s="122" t="s">
        <v>108</v>
      </c>
      <c r="D30526" s="117">
        <v>61.65</v>
      </c>
      <c r="E30526" s="96">
        <v>61.51</v>
      </c>
      <c r="F30526" s="12">
        <v>578623</v>
      </c>
    </row>
    <row r="30527" spans="2:6">
      <c r="B30527" s="21">
        <v>43006</v>
      </c>
      <c r="C30527" s="122" t="s">
        <v>109</v>
      </c>
      <c r="D30527" s="117">
        <v>47.62</v>
      </c>
      <c r="E30527" s="96">
        <v>47.68</v>
      </c>
      <c r="F30527" s="12">
        <v>1780552</v>
      </c>
    </row>
    <row r="30528" spans="2:6">
      <c r="B30528" s="21">
        <v>43006</v>
      </c>
      <c r="C30528" s="122" t="s">
        <v>110</v>
      </c>
      <c r="D30528" s="117">
        <v>130.57</v>
      </c>
      <c r="E30528" s="96">
        <v>132.32</v>
      </c>
      <c r="F30528" s="12">
        <v>1300142</v>
      </c>
    </row>
    <row r="30529" spans="2:6">
      <c r="B30529" s="21">
        <v>43006</v>
      </c>
      <c r="C30529" s="122" t="s">
        <v>111</v>
      </c>
      <c r="D30529" s="117">
        <v>184.5</v>
      </c>
      <c r="E30529" s="96">
        <v>183.04</v>
      </c>
      <c r="F30529" s="12">
        <v>890343</v>
      </c>
    </row>
    <row r="30530" spans="2:6">
      <c r="B30530" s="21">
        <v>43006</v>
      </c>
      <c r="C30530" s="122" t="s">
        <v>112</v>
      </c>
      <c r="D30530" s="117">
        <v>74.97</v>
      </c>
      <c r="E30530" s="96">
        <v>75.87</v>
      </c>
      <c r="F30530" s="12">
        <v>1271134</v>
      </c>
    </row>
    <row r="30531" spans="2:6">
      <c r="B30531" s="21">
        <v>43006</v>
      </c>
      <c r="C30531" s="122" t="s">
        <v>113</v>
      </c>
      <c r="D30531" s="117">
        <v>90.84</v>
      </c>
      <c r="E30531" s="96">
        <v>91.29</v>
      </c>
      <c r="F30531" s="12">
        <v>1123044</v>
      </c>
    </row>
    <row r="30532" spans="2:6">
      <c r="B30532" s="21">
        <v>43006</v>
      </c>
      <c r="C30532" s="122" t="s">
        <v>114</v>
      </c>
      <c r="D30532" s="117">
        <v>85.29</v>
      </c>
      <c r="E30532" s="96">
        <v>85.76</v>
      </c>
      <c r="F30532" s="12">
        <v>585267</v>
      </c>
    </row>
    <row r="30533" spans="2:6">
      <c r="B30533" s="21">
        <v>43006</v>
      </c>
      <c r="C30533" s="122" t="s">
        <v>115</v>
      </c>
      <c r="D30533" s="117">
        <v>139.13999999999999</v>
      </c>
      <c r="E30533" s="96">
        <v>138.34</v>
      </c>
      <c r="F30533" s="12">
        <v>1471534</v>
      </c>
    </row>
    <row r="30534" spans="2:6">
      <c r="B30534" s="21">
        <v>43006</v>
      </c>
      <c r="C30534" s="122" t="s">
        <v>116</v>
      </c>
      <c r="D30534" s="117">
        <v>48.92</v>
      </c>
      <c r="E30534" s="96">
        <v>50.62</v>
      </c>
      <c r="F30534" s="12">
        <v>22109112</v>
      </c>
    </row>
    <row r="30535" spans="2:6">
      <c r="B30535" s="21">
        <v>43006</v>
      </c>
      <c r="C30535" s="122" t="s">
        <v>117</v>
      </c>
      <c r="D30535" s="117">
        <v>12.76</v>
      </c>
      <c r="E30535" s="96">
        <v>12.74</v>
      </c>
      <c r="F30535" s="12">
        <v>35812311</v>
      </c>
    </row>
    <row r="30536" spans="2:6">
      <c r="B30536" s="21">
        <v>43006</v>
      </c>
      <c r="C30536" s="122" t="s">
        <v>118</v>
      </c>
      <c r="D30536" s="117">
        <v>66.2</v>
      </c>
      <c r="E30536" s="96">
        <v>65.55</v>
      </c>
      <c r="F30536" s="12">
        <v>940029</v>
      </c>
    </row>
    <row r="30537" spans="2:6">
      <c r="B30537" s="21">
        <v>43006</v>
      </c>
      <c r="C30537" s="122" t="s">
        <v>119</v>
      </c>
      <c r="D30537" s="117">
        <v>188.28</v>
      </c>
      <c r="E30537" s="96">
        <v>189.39</v>
      </c>
      <c r="F30537" s="12">
        <v>146917</v>
      </c>
    </row>
    <row r="30538" spans="2:6">
      <c r="B30538" s="21">
        <v>43006</v>
      </c>
      <c r="C30538" s="122" t="s">
        <v>120</v>
      </c>
      <c r="D30538" s="117">
        <v>184.29</v>
      </c>
      <c r="E30538" s="96">
        <v>185.46</v>
      </c>
      <c r="F30538" s="12">
        <v>2576860</v>
      </c>
    </row>
    <row r="30539" spans="2:6">
      <c r="B30539" s="21">
        <v>43006</v>
      </c>
      <c r="C30539" s="122" t="s">
        <v>121</v>
      </c>
      <c r="D30539" s="117">
        <v>147.77000000000001</v>
      </c>
      <c r="E30539" s="96">
        <v>147.75</v>
      </c>
      <c r="F30539" s="12">
        <v>680559</v>
      </c>
    </row>
    <row r="30540" spans="2:6">
      <c r="B30540" s="21">
        <v>43006</v>
      </c>
      <c r="C30540" s="122" t="s">
        <v>122</v>
      </c>
      <c r="D30540" s="117">
        <v>134.29</v>
      </c>
      <c r="E30540" s="96">
        <v>136.1</v>
      </c>
      <c r="F30540" s="12">
        <v>1988566</v>
      </c>
    </row>
    <row r="30541" spans="2:6">
      <c r="B30541" s="21">
        <v>43006</v>
      </c>
      <c r="C30541" s="122" t="s">
        <v>123</v>
      </c>
      <c r="D30541" s="117">
        <v>951.86</v>
      </c>
      <c r="E30541" s="96">
        <v>956.4</v>
      </c>
      <c r="F30541" s="12">
        <v>2522567</v>
      </c>
    </row>
    <row r="30542" spans="2:6">
      <c r="B30542" s="21">
        <v>43006</v>
      </c>
      <c r="C30542" s="122" t="s">
        <v>124</v>
      </c>
      <c r="D30542" s="117">
        <v>101.84</v>
      </c>
      <c r="E30542" s="96">
        <v>102.48</v>
      </c>
      <c r="F30542" s="12">
        <v>1765555</v>
      </c>
    </row>
    <row r="30543" spans="2:6">
      <c r="B30543" s="21">
        <v>43006</v>
      </c>
      <c r="C30543" s="122" t="s">
        <v>125</v>
      </c>
      <c r="D30543" s="117">
        <v>120.38</v>
      </c>
      <c r="E30543" s="96">
        <v>121.63</v>
      </c>
      <c r="F30543" s="12">
        <v>578995</v>
      </c>
    </row>
    <row r="30544" spans="2:6">
      <c r="B30544" s="21">
        <v>43006</v>
      </c>
      <c r="C30544" s="122" t="s">
        <v>126</v>
      </c>
      <c r="D30544" s="117">
        <v>185.95</v>
      </c>
      <c r="E30544" s="96">
        <v>189.78</v>
      </c>
      <c r="F30544" s="12">
        <v>2457575</v>
      </c>
    </row>
    <row r="30545" spans="2:6">
      <c r="B30545" s="21">
        <v>43006</v>
      </c>
      <c r="C30545" s="122" t="s">
        <v>127</v>
      </c>
      <c r="D30545" s="117">
        <v>146.77000000000001</v>
      </c>
      <c r="E30545" s="96">
        <v>146.94999999999999</v>
      </c>
      <c r="F30545" s="12">
        <v>1034157</v>
      </c>
    </row>
    <row r="30546" spans="2:6">
      <c r="B30546" s="21">
        <v>43006</v>
      </c>
      <c r="C30546" s="122" t="s">
        <v>128</v>
      </c>
      <c r="D30546" s="117">
        <v>58.94</v>
      </c>
      <c r="E30546" s="96">
        <v>58.9</v>
      </c>
      <c r="F30546" s="12">
        <v>537755</v>
      </c>
    </row>
    <row r="30547" spans="2:6">
      <c r="B30547" s="21">
        <v>43006</v>
      </c>
      <c r="C30547" s="122" t="s">
        <v>129</v>
      </c>
      <c r="D30547" s="117">
        <v>46.38</v>
      </c>
      <c r="E30547" s="96">
        <v>45.8</v>
      </c>
      <c r="F30547" s="12">
        <v>3362178</v>
      </c>
    </row>
    <row r="30548" spans="2:6">
      <c r="B30548" s="21">
        <v>43006</v>
      </c>
      <c r="C30548" s="122" t="s">
        <v>130</v>
      </c>
      <c r="D30548" s="117">
        <v>49.15</v>
      </c>
      <c r="E30548" s="96">
        <v>48.88</v>
      </c>
      <c r="F30548" s="12">
        <v>4337465</v>
      </c>
    </row>
    <row r="30549" spans="2:6">
      <c r="B30549" s="21">
        <v>43006</v>
      </c>
      <c r="C30549" s="122" t="s">
        <v>131</v>
      </c>
      <c r="D30549" s="117">
        <v>151.44999999999999</v>
      </c>
      <c r="E30549" s="96">
        <v>151.34</v>
      </c>
      <c r="F30549" s="12">
        <v>1089183</v>
      </c>
    </row>
    <row r="30550" spans="2:6">
      <c r="B30550" s="21">
        <v>43006</v>
      </c>
      <c r="C30550" s="122" t="s">
        <v>132</v>
      </c>
      <c r="D30550" s="117">
        <v>81.73</v>
      </c>
      <c r="E30550" s="96">
        <v>82.28</v>
      </c>
      <c r="F30550" s="12">
        <v>812672</v>
      </c>
    </row>
    <row r="30551" spans="2:6">
      <c r="B30551" s="21">
        <v>43006</v>
      </c>
      <c r="C30551" s="122" t="s">
        <v>133</v>
      </c>
      <c r="D30551" s="117">
        <v>116.98</v>
      </c>
      <c r="E30551" s="96">
        <v>117.48</v>
      </c>
      <c r="F30551" s="12">
        <v>458297</v>
      </c>
    </row>
    <row r="30552" spans="2:6">
      <c r="B30552" s="21">
        <v>43006</v>
      </c>
      <c r="C30552" s="122" t="s">
        <v>134</v>
      </c>
      <c r="D30552" s="117">
        <v>63.05</v>
      </c>
      <c r="E30552" s="96">
        <v>63.54</v>
      </c>
      <c r="F30552" s="12">
        <v>5928883</v>
      </c>
    </row>
    <row r="30553" spans="2:6">
      <c r="B30553" s="21">
        <v>43006</v>
      </c>
      <c r="C30553" s="122" t="s">
        <v>135</v>
      </c>
      <c r="D30553" s="117">
        <v>176.66</v>
      </c>
      <c r="E30553" s="96">
        <v>178.6</v>
      </c>
      <c r="F30553" s="12">
        <v>766134</v>
      </c>
    </row>
    <row r="30554" spans="2:6">
      <c r="B30554" s="21">
        <v>43006</v>
      </c>
      <c r="C30554" s="122" t="s">
        <v>136</v>
      </c>
      <c r="D30554" s="117">
        <v>239.51</v>
      </c>
      <c r="E30554" s="96">
        <v>242.94</v>
      </c>
      <c r="F30554" s="12">
        <v>2193229</v>
      </c>
    </row>
    <row r="30555" spans="2:6">
      <c r="B30555" s="21">
        <v>43006</v>
      </c>
      <c r="C30555" s="122" t="s">
        <v>137</v>
      </c>
      <c r="D30555" s="117">
        <v>99.21</v>
      </c>
      <c r="E30555" s="96">
        <v>99.93</v>
      </c>
      <c r="F30555" s="12">
        <v>688425</v>
      </c>
    </row>
    <row r="30556" spans="2:6">
      <c r="B30556" s="21">
        <v>43006</v>
      </c>
      <c r="C30556" s="122" t="s">
        <v>138</v>
      </c>
      <c r="D30556" s="117">
        <v>80.62</v>
      </c>
      <c r="E30556" s="96">
        <v>81.11</v>
      </c>
      <c r="F30556" s="12">
        <v>1462290</v>
      </c>
    </row>
    <row r="30557" spans="2:6">
      <c r="B30557" s="21">
        <v>43006</v>
      </c>
      <c r="C30557" s="122" t="s">
        <v>139</v>
      </c>
      <c r="D30557" s="117">
        <v>89.23</v>
      </c>
      <c r="E30557" s="96">
        <v>90.14</v>
      </c>
      <c r="F30557" s="12">
        <v>2458773</v>
      </c>
    </row>
    <row r="30558" spans="2:6">
      <c r="B30558" s="21">
        <v>43006</v>
      </c>
      <c r="C30558" s="122" t="s">
        <v>140</v>
      </c>
      <c r="D30558" s="117">
        <v>167.84</v>
      </c>
      <c r="E30558" s="96">
        <v>168.13</v>
      </c>
      <c r="F30558" s="12">
        <v>324033</v>
      </c>
    </row>
    <row r="30559" spans="2:6">
      <c r="B30559" s="21">
        <v>43006</v>
      </c>
      <c r="C30559" s="122" t="s">
        <v>141</v>
      </c>
      <c r="D30559" s="117">
        <v>583.04999999999995</v>
      </c>
      <c r="E30559" s="96">
        <v>587.29</v>
      </c>
      <c r="F30559" s="12">
        <v>503776</v>
      </c>
    </row>
    <row r="30560" spans="2:6">
      <c r="B30560" s="21">
        <v>43006</v>
      </c>
      <c r="C30560" s="122" t="s">
        <v>142</v>
      </c>
      <c r="D30560" s="117">
        <v>254.11</v>
      </c>
      <c r="E30560" s="96">
        <v>254.27</v>
      </c>
      <c r="F30560" s="12">
        <v>2586076</v>
      </c>
    </row>
    <row r="30561" spans="2:6">
      <c r="B30561" s="21">
        <v>43006</v>
      </c>
      <c r="C30561" s="122" t="s">
        <v>143</v>
      </c>
      <c r="D30561" s="117">
        <v>25.59</v>
      </c>
      <c r="E30561" s="96">
        <v>25.45</v>
      </c>
      <c r="F30561" s="12">
        <v>64991434</v>
      </c>
    </row>
    <row r="30562" spans="2:6">
      <c r="B30562" s="21">
        <v>43006</v>
      </c>
      <c r="C30562" s="122" t="s">
        <v>144</v>
      </c>
      <c r="D30562" s="117">
        <v>62.28</v>
      </c>
      <c r="E30562" s="96">
        <v>62.34</v>
      </c>
      <c r="F30562" s="12">
        <v>1529146</v>
      </c>
    </row>
    <row r="30563" spans="2:6">
      <c r="B30563" s="21">
        <v>43006</v>
      </c>
      <c r="C30563" s="122" t="s">
        <v>145</v>
      </c>
      <c r="D30563" s="117">
        <v>46.12</v>
      </c>
      <c r="E30563" s="96">
        <v>46.3</v>
      </c>
      <c r="F30563" s="12">
        <v>3075449</v>
      </c>
    </row>
    <row r="30564" spans="2:6">
      <c r="B30564" s="21">
        <v>43006</v>
      </c>
      <c r="C30564" s="122" t="s">
        <v>146</v>
      </c>
      <c r="D30564" s="117">
        <v>56.48</v>
      </c>
      <c r="E30564" s="96">
        <v>56.83</v>
      </c>
      <c r="F30564" s="12">
        <v>3544790</v>
      </c>
    </row>
    <row r="30565" spans="2:6">
      <c r="B30565" s="21">
        <v>43006</v>
      </c>
      <c r="C30565" s="122" t="s">
        <v>147</v>
      </c>
      <c r="D30565" s="117">
        <v>318.39999999999998</v>
      </c>
      <c r="E30565" s="96">
        <v>319.38</v>
      </c>
      <c r="F30565" s="12">
        <v>381074</v>
      </c>
    </row>
    <row r="30566" spans="2:6">
      <c r="B30566" s="21">
        <v>43006</v>
      </c>
      <c r="C30566" s="122" t="s">
        <v>148</v>
      </c>
      <c r="D30566" s="117">
        <v>194.35</v>
      </c>
      <c r="E30566" s="96">
        <v>193.6</v>
      </c>
      <c r="F30566" s="12">
        <v>948663</v>
      </c>
    </row>
    <row r="30567" spans="2:6">
      <c r="B30567" s="21">
        <v>43006</v>
      </c>
      <c r="C30567" s="122" t="s">
        <v>149</v>
      </c>
      <c r="D30567" s="117">
        <v>44.24</v>
      </c>
      <c r="E30567" s="96">
        <v>44.55</v>
      </c>
      <c r="F30567" s="12">
        <v>2166646</v>
      </c>
    </row>
    <row r="30568" spans="2:6">
      <c r="B30568" s="21">
        <v>43006</v>
      </c>
      <c r="C30568" s="122" t="s">
        <v>150</v>
      </c>
      <c r="D30568" s="117">
        <v>37.119999999999997</v>
      </c>
      <c r="E30568" s="96">
        <v>37.03</v>
      </c>
      <c r="F30568" s="12">
        <v>2129601</v>
      </c>
    </row>
    <row r="30569" spans="2:6">
      <c r="B30569" s="21">
        <v>43006</v>
      </c>
      <c r="C30569" s="122" t="s">
        <v>151</v>
      </c>
      <c r="D30569" s="117">
        <v>312.75</v>
      </c>
      <c r="E30569" s="96">
        <v>310</v>
      </c>
      <c r="F30569" s="12">
        <v>957166</v>
      </c>
    </row>
    <row r="30570" spans="2:6">
      <c r="B30570" s="21">
        <v>43006</v>
      </c>
      <c r="C30570" s="122" t="s">
        <v>152</v>
      </c>
      <c r="D30570" s="117">
        <v>52.75</v>
      </c>
      <c r="E30570" s="96">
        <v>53.01</v>
      </c>
      <c r="F30570" s="12">
        <v>2714257</v>
      </c>
    </row>
    <row r="30571" spans="2:6">
      <c r="B30571" s="21">
        <v>43006</v>
      </c>
      <c r="C30571" s="122" t="s">
        <v>153</v>
      </c>
      <c r="D30571" s="117">
        <v>442</v>
      </c>
      <c r="E30571" s="96">
        <v>446.11</v>
      </c>
      <c r="F30571" s="12">
        <v>473541</v>
      </c>
    </row>
    <row r="30572" spans="2:6">
      <c r="B30572" s="21">
        <v>43006</v>
      </c>
      <c r="C30572" s="122" t="s">
        <v>154</v>
      </c>
      <c r="D30572" s="117">
        <v>40.85</v>
      </c>
      <c r="E30572" s="96">
        <v>41.42</v>
      </c>
      <c r="F30572" s="12">
        <v>1949885</v>
      </c>
    </row>
    <row r="30573" spans="2:6">
      <c r="B30573" s="21">
        <v>43006</v>
      </c>
      <c r="C30573" s="122" t="s">
        <v>155</v>
      </c>
      <c r="D30573" s="117">
        <v>62.79</v>
      </c>
      <c r="E30573" s="96">
        <v>63.01</v>
      </c>
      <c r="F30573" s="12">
        <v>5842502</v>
      </c>
    </row>
    <row r="30574" spans="2:6">
      <c r="B30574" s="21">
        <v>43006</v>
      </c>
      <c r="C30574" s="122" t="s">
        <v>156</v>
      </c>
      <c r="D30574" s="117">
        <v>28.86</v>
      </c>
      <c r="E30574" s="96">
        <v>28.74</v>
      </c>
      <c r="F30574" s="12">
        <v>3713019</v>
      </c>
    </row>
    <row r="30575" spans="2:6">
      <c r="B30575" s="21">
        <v>43006</v>
      </c>
      <c r="C30575" s="122" t="s">
        <v>157</v>
      </c>
      <c r="D30575" s="117">
        <v>50.38</v>
      </c>
      <c r="E30575" s="96">
        <v>50.29</v>
      </c>
      <c r="F30575" s="12">
        <v>2213579</v>
      </c>
    </row>
    <row r="30576" spans="2:6">
      <c r="B30576" s="21">
        <v>43006</v>
      </c>
      <c r="C30576" s="122" t="s">
        <v>158</v>
      </c>
      <c r="D30576" s="117">
        <v>122.16</v>
      </c>
      <c r="E30576" s="96">
        <v>122.77</v>
      </c>
      <c r="F30576" s="12">
        <v>537458</v>
      </c>
    </row>
    <row r="30577" spans="2:6">
      <c r="B30577" s="21">
        <v>43006</v>
      </c>
      <c r="C30577" s="122" t="s">
        <v>159</v>
      </c>
      <c r="D30577" s="117">
        <v>72.61</v>
      </c>
      <c r="E30577" s="96">
        <v>72.650000000000006</v>
      </c>
      <c r="F30577" s="12">
        <v>13845943</v>
      </c>
    </row>
    <row r="30578" spans="2:6">
      <c r="B30578" s="21">
        <v>43006</v>
      </c>
      <c r="C30578" s="122" t="s">
        <v>160</v>
      </c>
      <c r="D30578" s="117">
        <v>33.090000000000003</v>
      </c>
      <c r="E30578" s="96">
        <v>33.01</v>
      </c>
      <c r="F30578" s="12">
        <v>1717248</v>
      </c>
    </row>
    <row r="30579" spans="2:6">
      <c r="B30579" s="21">
        <v>43006</v>
      </c>
      <c r="C30579" s="122" t="s">
        <v>161</v>
      </c>
      <c r="D30579" s="117">
        <v>33.74</v>
      </c>
      <c r="E30579" s="96">
        <v>33.950000000000003</v>
      </c>
      <c r="F30579" s="12">
        <v>6995141</v>
      </c>
    </row>
    <row r="30580" spans="2:6">
      <c r="B30580" s="21">
        <v>43006</v>
      </c>
      <c r="C30580" s="122" t="s">
        <v>162</v>
      </c>
      <c r="D30580" s="117">
        <v>67.84</v>
      </c>
      <c r="E30580" s="96">
        <v>66.97</v>
      </c>
      <c r="F30580" s="12">
        <v>2324425</v>
      </c>
    </row>
    <row r="30581" spans="2:6">
      <c r="B30581" s="21">
        <v>43006</v>
      </c>
      <c r="C30581" s="122" t="s">
        <v>163</v>
      </c>
      <c r="D30581" s="117">
        <v>123.91</v>
      </c>
      <c r="E30581" s="96">
        <v>125.23</v>
      </c>
      <c r="F30581" s="12">
        <v>2067779</v>
      </c>
    </row>
    <row r="30582" spans="2:6">
      <c r="B30582" s="21">
        <v>43006</v>
      </c>
      <c r="C30582" s="122" t="s">
        <v>164</v>
      </c>
      <c r="D30582" s="117">
        <v>141.47999999999999</v>
      </c>
      <c r="E30582" s="96">
        <v>142.19</v>
      </c>
      <c r="F30582" s="12">
        <v>1796660</v>
      </c>
    </row>
    <row r="30583" spans="2:6">
      <c r="B30583" s="21">
        <v>43006</v>
      </c>
      <c r="C30583" s="122" t="s">
        <v>165</v>
      </c>
      <c r="D30583" s="117">
        <v>37.869999999999997</v>
      </c>
      <c r="E30583" s="96">
        <v>37.869999999999997</v>
      </c>
      <c r="F30583" s="12">
        <v>1485355</v>
      </c>
    </row>
    <row r="30584" spans="2:6">
      <c r="B30584" s="21">
        <v>43006</v>
      </c>
      <c r="C30584" s="122" t="s">
        <v>166</v>
      </c>
      <c r="D30584" s="117">
        <v>106.54</v>
      </c>
      <c r="E30584" s="96">
        <v>107.32</v>
      </c>
      <c r="F30584" s="12">
        <v>601619</v>
      </c>
    </row>
    <row r="30585" spans="2:6">
      <c r="B30585" s="21">
        <v>43006</v>
      </c>
      <c r="C30585" s="122" t="s">
        <v>167</v>
      </c>
      <c r="D30585" s="117">
        <v>57.97</v>
      </c>
      <c r="E30585" s="96">
        <v>56.92</v>
      </c>
      <c r="F30585" s="12">
        <v>3647141</v>
      </c>
    </row>
    <row r="30586" spans="2:6">
      <c r="B30586" s="21">
        <v>43006</v>
      </c>
      <c r="C30586" s="122" t="s">
        <v>168</v>
      </c>
      <c r="D30586" s="117">
        <v>99.78</v>
      </c>
      <c r="E30586" s="96">
        <v>100.54</v>
      </c>
      <c r="F30586" s="12">
        <v>1545299</v>
      </c>
    </row>
    <row r="30587" spans="2:6">
      <c r="B30587" s="21">
        <v>43006</v>
      </c>
      <c r="C30587" s="122" t="s">
        <v>169</v>
      </c>
      <c r="D30587" s="117">
        <v>63.12</v>
      </c>
      <c r="E30587" s="96">
        <v>64.37</v>
      </c>
      <c r="F30587" s="12">
        <v>4009007</v>
      </c>
    </row>
    <row r="30588" spans="2:6">
      <c r="B30588" s="21">
        <v>43006</v>
      </c>
      <c r="C30588" s="122" t="s">
        <v>170</v>
      </c>
      <c r="D30588" s="117">
        <v>142.5</v>
      </c>
      <c r="E30588" s="96">
        <v>142.76</v>
      </c>
      <c r="F30588" s="12">
        <v>2091460</v>
      </c>
    </row>
    <row r="30589" spans="2:6">
      <c r="B30589" s="21">
        <v>43006</v>
      </c>
      <c r="C30589" s="122" t="s">
        <v>171</v>
      </c>
      <c r="D30589" s="117">
        <v>70.64</v>
      </c>
      <c r="E30589" s="96">
        <v>70.78</v>
      </c>
      <c r="F30589" s="12">
        <v>2251880</v>
      </c>
    </row>
    <row r="30590" spans="2:6">
      <c r="B30590" s="21">
        <v>43006</v>
      </c>
      <c r="C30590" s="122" t="s">
        <v>172</v>
      </c>
      <c r="D30590" s="117">
        <v>35.28</v>
      </c>
      <c r="E30590" s="96">
        <v>34.840000000000003</v>
      </c>
      <c r="F30590" s="12">
        <v>4498976</v>
      </c>
    </row>
    <row r="30591" spans="2:6">
      <c r="B30591" s="21">
        <v>43006</v>
      </c>
      <c r="C30591" s="122" t="s">
        <v>173</v>
      </c>
      <c r="D30591" s="117">
        <v>37.35</v>
      </c>
      <c r="E30591" s="96">
        <v>37.07</v>
      </c>
      <c r="F30591" s="12">
        <v>3760507</v>
      </c>
    </row>
    <row r="30592" spans="2:6">
      <c r="B30592" s="21">
        <v>43006</v>
      </c>
      <c r="C30592" s="122" t="s">
        <v>174</v>
      </c>
      <c r="D30592" s="117">
        <v>47.97</v>
      </c>
      <c r="E30592" s="96">
        <v>48.12</v>
      </c>
      <c r="F30592" s="12">
        <v>1553369</v>
      </c>
    </row>
    <row r="30593" spans="2:6">
      <c r="B30593" s="21">
        <v>43006</v>
      </c>
      <c r="C30593" s="122" t="s">
        <v>175</v>
      </c>
      <c r="D30593" s="117">
        <v>4.47</v>
      </c>
      <c r="E30593" s="96">
        <v>4.3499999999999996</v>
      </c>
      <c r="F30593" s="12">
        <v>33342182</v>
      </c>
    </row>
    <row r="30594" spans="2:6">
      <c r="B30594" s="21">
        <v>43006</v>
      </c>
      <c r="C30594" s="122" t="s">
        <v>176</v>
      </c>
      <c r="D30594" s="117">
        <v>75.69</v>
      </c>
      <c r="E30594" s="96">
        <v>75.48</v>
      </c>
      <c r="F30594" s="12">
        <v>974758</v>
      </c>
    </row>
    <row r="30595" spans="2:6">
      <c r="B30595" s="21">
        <v>43006</v>
      </c>
      <c r="C30595" s="122" t="s">
        <v>177</v>
      </c>
      <c r="D30595" s="117">
        <v>359.5</v>
      </c>
      <c r="E30595" s="96">
        <v>360.95</v>
      </c>
      <c r="F30595" s="12">
        <v>1198951</v>
      </c>
    </row>
    <row r="30596" spans="2:6">
      <c r="B30596" s="21">
        <v>43006</v>
      </c>
      <c r="C30596" s="122" t="s">
        <v>178</v>
      </c>
      <c r="D30596" s="117">
        <v>184</v>
      </c>
      <c r="E30596" s="96">
        <v>187</v>
      </c>
      <c r="F30596" s="12">
        <v>1006598</v>
      </c>
    </row>
    <row r="30597" spans="2:6">
      <c r="B30597" s="21">
        <v>43006</v>
      </c>
      <c r="C30597" s="122" t="s">
        <v>179</v>
      </c>
      <c r="D30597" s="117">
        <v>76.66</v>
      </c>
      <c r="E30597" s="96">
        <v>77.38</v>
      </c>
      <c r="F30597" s="12">
        <v>325395</v>
      </c>
    </row>
    <row r="30598" spans="2:6">
      <c r="B30598" s="21">
        <v>43006</v>
      </c>
      <c r="C30598" s="122" t="s">
        <v>180</v>
      </c>
      <c r="D30598" s="117">
        <v>72.97</v>
      </c>
      <c r="E30598" s="96">
        <v>73.150000000000006</v>
      </c>
      <c r="F30598" s="12">
        <v>2956792</v>
      </c>
    </row>
    <row r="30599" spans="2:6">
      <c r="B30599" s="21">
        <v>43006</v>
      </c>
      <c r="C30599" s="122" t="s">
        <v>181</v>
      </c>
      <c r="D30599" s="117">
        <v>128.69999999999999</v>
      </c>
      <c r="E30599" s="96">
        <v>130.03</v>
      </c>
      <c r="F30599" s="12">
        <v>970724</v>
      </c>
    </row>
    <row r="30600" spans="2:6">
      <c r="B30600" s="21">
        <v>43006</v>
      </c>
      <c r="C30600" s="122" t="s">
        <v>182</v>
      </c>
      <c r="D30600" s="117">
        <v>75.290000000000006</v>
      </c>
      <c r="E30600" s="96">
        <v>75.52</v>
      </c>
      <c r="F30600" s="12">
        <v>1416104</v>
      </c>
    </row>
    <row r="30601" spans="2:6">
      <c r="B30601" s="21">
        <v>43006</v>
      </c>
      <c r="C30601" s="122" t="s">
        <v>183</v>
      </c>
      <c r="D30601" s="117">
        <v>38.25</v>
      </c>
      <c r="E30601" s="96">
        <v>37.82</v>
      </c>
      <c r="F30601" s="12">
        <v>16361270</v>
      </c>
    </row>
    <row r="30602" spans="2:6">
      <c r="B30602" s="21">
        <v>43006</v>
      </c>
      <c r="C30602" s="122" t="s">
        <v>184</v>
      </c>
      <c r="D30602" s="117">
        <v>134.54</v>
      </c>
      <c r="E30602" s="96">
        <v>135.86000000000001</v>
      </c>
      <c r="F30602" s="12">
        <v>1222931</v>
      </c>
    </row>
    <row r="30603" spans="2:6">
      <c r="B30603" s="21">
        <v>43006</v>
      </c>
      <c r="C30603" s="122" t="s">
        <v>185</v>
      </c>
      <c r="D30603" s="117">
        <v>315</v>
      </c>
      <c r="E30603" s="96">
        <v>316.52999999999997</v>
      </c>
      <c r="F30603" s="12">
        <v>611968</v>
      </c>
    </row>
    <row r="30604" spans="2:6">
      <c r="B30604" s="21">
        <v>43006</v>
      </c>
      <c r="C30604" s="122" t="s">
        <v>186</v>
      </c>
      <c r="D30604" s="117">
        <v>167.82</v>
      </c>
      <c r="E30604" s="96">
        <v>168.33</v>
      </c>
      <c r="F30604" s="12">
        <v>731941</v>
      </c>
    </row>
    <row r="30605" spans="2:6">
      <c r="B30605" s="21">
        <v>43006</v>
      </c>
      <c r="C30605" s="122" t="s">
        <v>187</v>
      </c>
      <c r="D30605" s="117">
        <v>46.13</v>
      </c>
      <c r="E30605" s="96">
        <v>46.35</v>
      </c>
      <c r="F30605" s="12">
        <v>1221609</v>
      </c>
    </row>
    <row r="30606" spans="2:6">
      <c r="B30606" s="21">
        <v>43006</v>
      </c>
      <c r="C30606" s="122" t="s">
        <v>188</v>
      </c>
      <c r="D30606" s="117">
        <v>93.3</v>
      </c>
      <c r="E30606" s="96">
        <v>95.84</v>
      </c>
      <c r="F30606" s="12">
        <v>2671508</v>
      </c>
    </row>
    <row r="30607" spans="2:6">
      <c r="B30607" s="21">
        <v>43006</v>
      </c>
      <c r="C30607" s="122" t="s">
        <v>189</v>
      </c>
      <c r="D30607" s="117">
        <v>29.07</v>
      </c>
      <c r="E30607" s="96">
        <v>29.15</v>
      </c>
      <c r="F30607" s="12">
        <v>2937079</v>
      </c>
    </row>
    <row r="30608" spans="2:6">
      <c r="B30608" s="21">
        <v>43006</v>
      </c>
      <c r="C30608" s="122" t="s">
        <v>190</v>
      </c>
      <c r="D30608" s="117">
        <v>83.95</v>
      </c>
      <c r="E30608" s="96">
        <v>84.12</v>
      </c>
      <c r="F30608" s="12">
        <v>1997756</v>
      </c>
    </row>
    <row r="30609" spans="2:6">
      <c r="B30609" s="21">
        <v>43006</v>
      </c>
      <c r="C30609" s="122" t="s">
        <v>191</v>
      </c>
      <c r="D30609" s="117">
        <v>26.83</v>
      </c>
      <c r="E30609" s="96">
        <v>26.82</v>
      </c>
      <c r="F30609" s="12">
        <v>6840298</v>
      </c>
    </row>
    <row r="30610" spans="2:6">
      <c r="B30610" s="21">
        <v>43006</v>
      </c>
      <c r="C30610" s="122" t="s">
        <v>192</v>
      </c>
      <c r="D30610" s="117">
        <v>40.26</v>
      </c>
      <c r="E30610" s="96">
        <v>40.119999999999997</v>
      </c>
      <c r="F30610" s="12">
        <v>2234669</v>
      </c>
    </row>
    <row r="30611" spans="2:6">
      <c r="B30611" s="21">
        <v>43006</v>
      </c>
      <c r="C30611" s="122" t="s">
        <v>193</v>
      </c>
      <c r="D30611" s="117">
        <v>130.19999999999999</v>
      </c>
      <c r="E30611" s="96">
        <v>130.11000000000001</v>
      </c>
      <c r="F30611" s="12">
        <v>2445031</v>
      </c>
    </row>
    <row r="30612" spans="2:6">
      <c r="B30612" s="21">
        <v>43006</v>
      </c>
      <c r="C30612" s="122" t="s">
        <v>194</v>
      </c>
      <c r="D30612" s="117">
        <v>235.65</v>
      </c>
      <c r="E30612" s="96">
        <v>231.6</v>
      </c>
      <c r="F30612" s="12">
        <v>436533</v>
      </c>
    </row>
    <row r="30613" spans="2:6">
      <c r="B30613" s="21">
        <v>43006</v>
      </c>
      <c r="C30613" s="122" t="s">
        <v>195</v>
      </c>
      <c r="D30613" s="117">
        <v>50.45</v>
      </c>
      <c r="E30613" s="96">
        <v>50</v>
      </c>
      <c r="F30613" s="12">
        <v>5490617</v>
      </c>
    </row>
    <row r="30614" spans="2:6">
      <c r="B30614" s="21">
        <v>43006</v>
      </c>
      <c r="C30614" s="122" t="s">
        <v>196</v>
      </c>
      <c r="D30614" s="117">
        <v>164.47</v>
      </c>
      <c r="E30614" s="96">
        <v>163.9</v>
      </c>
      <c r="F30614" s="12">
        <v>1730860</v>
      </c>
    </row>
    <row r="30615" spans="2:6">
      <c r="B30615" s="21">
        <v>43006</v>
      </c>
      <c r="C30615" s="122" t="s">
        <v>197</v>
      </c>
      <c r="D30615" s="117">
        <v>16.25</v>
      </c>
      <c r="E30615" s="96">
        <v>16.149999999999999</v>
      </c>
      <c r="F30615" s="12">
        <v>4859115</v>
      </c>
    </row>
    <row r="30616" spans="2:6">
      <c r="B30616" s="21">
        <v>43006</v>
      </c>
      <c r="C30616" s="122" t="s">
        <v>198</v>
      </c>
      <c r="D30616" s="117">
        <v>46.98</v>
      </c>
      <c r="E30616" s="96">
        <v>47.05</v>
      </c>
      <c r="F30616" s="12">
        <v>1916630</v>
      </c>
    </row>
    <row r="30617" spans="2:6">
      <c r="B30617" s="21">
        <v>43006</v>
      </c>
      <c r="C30617" s="122" t="s">
        <v>199</v>
      </c>
      <c r="D30617" s="117">
        <v>93.21</v>
      </c>
      <c r="E30617" s="96">
        <v>92.6</v>
      </c>
      <c r="F30617" s="12">
        <v>3017807</v>
      </c>
    </row>
    <row r="30618" spans="2:6">
      <c r="B30618" s="21">
        <v>43006</v>
      </c>
      <c r="C30618" s="122" t="s">
        <v>200</v>
      </c>
      <c r="D30618" s="117">
        <v>33.22</v>
      </c>
      <c r="E30618" s="96">
        <v>33.35</v>
      </c>
      <c r="F30618" s="12">
        <v>15496862</v>
      </c>
    </row>
    <row r="30619" spans="2:6">
      <c r="B30619" s="21">
        <v>43006</v>
      </c>
      <c r="C30619" s="122" t="s">
        <v>201</v>
      </c>
      <c r="D30619" s="117">
        <v>31.83</v>
      </c>
      <c r="E30619" s="96">
        <v>32.04</v>
      </c>
      <c r="F30619" s="12">
        <v>1235211</v>
      </c>
    </row>
    <row r="30620" spans="2:6">
      <c r="B30620" s="21">
        <v>43006</v>
      </c>
      <c r="C30620" s="122" t="s">
        <v>202</v>
      </c>
      <c r="D30620" s="117">
        <v>53.65</v>
      </c>
      <c r="E30620" s="96">
        <v>53.69</v>
      </c>
      <c r="F30620" s="12">
        <v>4549718</v>
      </c>
    </row>
    <row r="30621" spans="2:6">
      <c r="B30621" s="21">
        <v>43006</v>
      </c>
      <c r="C30621" s="122" t="s">
        <v>203</v>
      </c>
      <c r="D30621" s="117">
        <v>143.66999999999999</v>
      </c>
      <c r="E30621" s="96">
        <v>142.77000000000001</v>
      </c>
      <c r="F30621" s="12">
        <v>846129</v>
      </c>
    </row>
    <row r="30622" spans="2:6">
      <c r="B30622" s="21">
        <v>43006</v>
      </c>
      <c r="C30622" s="122" t="s">
        <v>204</v>
      </c>
      <c r="D30622" s="117">
        <v>19.27</v>
      </c>
      <c r="E30622" s="96">
        <v>19.21</v>
      </c>
      <c r="F30622" s="12">
        <v>5666490</v>
      </c>
    </row>
    <row r="30623" spans="2:6">
      <c r="B30623" s="21">
        <v>43006</v>
      </c>
      <c r="C30623" s="122" t="s">
        <v>205</v>
      </c>
      <c r="D30623" s="117">
        <v>71.48</v>
      </c>
      <c r="E30623" s="96">
        <v>72.14</v>
      </c>
      <c r="F30623" s="12">
        <v>1640846</v>
      </c>
    </row>
    <row r="30624" spans="2:6">
      <c r="B30624" s="21">
        <v>43006</v>
      </c>
      <c r="C30624" s="122" t="s">
        <v>206</v>
      </c>
      <c r="D30624" s="117">
        <v>76.17</v>
      </c>
      <c r="E30624" s="96">
        <v>76.694999999999993</v>
      </c>
      <c r="F30624" s="12">
        <v>897806</v>
      </c>
    </row>
    <row r="30625" spans="2:6">
      <c r="B30625" s="21">
        <v>43006</v>
      </c>
      <c r="C30625" s="122" t="s">
        <v>207</v>
      </c>
      <c r="D30625" s="117">
        <v>81.260000000000005</v>
      </c>
      <c r="E30625" s="96">
        <v>81.260000000000005</v>
      </c>
      <c r="F30625" s="12">
        <v>3442232</v>
      </c>
    </row>
    <row r="30626" spans="2:6">
      <c r="B30626" s="21">
        <v>43006</v>
      </c>
      <c r="C30626" s="122" t="s">
        <v>208</v>
      </c>
      <c r="D30626" s="117">
        <v>117.17</v>
      </c>
      <c r="E30626" s="96">
        <v>117.62</v>
      </c>
      <c r="F30626" s="12">
        <v>4948991</v>
      </c>
    </row>
    <row r="30627" spans="2:6">
      <c r="B30627" s="21">
        <v>43006</v>
      </c>
      <c r="C30627" s="122" t="s">
        <v>209</v>
      </c>
      <c r="D30627" s="117">
        <v>132.25</v>
      </c>
      <c r="E30627" s="96">
        <v>131.85</v>
      </c>
      <c r="F30627" s="12">
        <v>1366881</v>
      </c>
    </row>
    <row r="30628" spans="2:6">
      <c r="B30628" s="21">
        <v>43006</v>
      </c>
      <c r="C30628" s="122" t="s">
        <v>210</v>
      </c>
      <c r="D30628" s="117">
        <v>76.599999999999994</v>
      </c>
      <c r="E30628" s="96">
        <v>77.03</v>
      </c>
      <c r="F30628" s="12">
        <v>1933322</v>
      </c>
    </row>
    <row r="30629" spans="2:6">
      <c r="B30629" s="21">
        <v>43006</v>
      </c>
      <c r="C30629" s="122" t="s">
        <v>211</v>
      </c>
      <c r="D30629" s="117">
        <v>47.46</v>
      </c>
      <c r="E30629" s="96">
        <v>48.31</v>
      </c>
      <c r="F30629" s="12">
        <v>8309068</v>
      </c>
    </row>
    <row r="30630" spans="2:6">
      <c r="B30630" s="21">
        <v>43006</v>
      </c>
      <c r="C30630" s="122" t="s">
        <v>212</v>
      </c>
      <c r="D30630" s="117">
        <v>122.9</v>
      </c>
      <c r="E30630" s="96">
        <v>123.66</v>
      </c>
      <c r="F30630" s="12">
        <v>2861093</v>
      </c>
    </row>
    <row r="30631" spans="2:6">
      <c r="B30631" s="21">
        <v>43006</v>
      </c>
      <c r="C30631" s="122" t="s">
        <v>213</v>
      </c>
      <c r="D30631" s="117">
        <v>64.06</v>
      </c>
      <c r="E30631" s="96">
        <v>64.36</v>
      </c>
      <c r="F30631" s="12">
        <v>2393067</v>
      </c>
    </row>
    <row r="30632" spans="2:6">
      <c r="B30632" s="21">
        <v>43006</v>
      </c>
      <c r="C30632" s="122" t="s">
        <v>214</v>
      </c>
      <c r="D30632" s="117">
        <v>79.78</v>
      </c>
      <c r="E30632" s="96">
        <v>80.02</v>
      </c>
      <c r="F30632" s="12">
        <v>2307001</v>
      </c>
    </row>
    <row r="30633" spans="2:6">
      <c r="B30633" s="21">
        <v>43006</v>
      </c>
      <c r="C30633" s="122" t="s">
        <v>215</v>
      </c>
      <c r="D30633" s="117">
        <v>92.6</v>
      </c>
      <c r="E30633" s="96">
        <v>91.96</v>
      </c>
      <c r="F30633" s="12">
        <v>2312228</v>
      </c>
    </row>
    <row r="30634" spans="2:6">
      <c r="B30634" s="21">
        <v>43006</v>
      </c>
      <c r="C30634" s="122" t="s">
        <v>216</v>
      </c>
      <c r="D30634" s="117">
        <v>38.1</v>
      </c>
      <c r="E30634" s="96">
        <v>38.979999999999997</v>
      </c>
      <c r="F30634" s="12">
        <v>9560550</v>
      </c>
    </row>
    <row r="30635" spans="2:6">
      <c r="B30635" s="21">
        <v>43006</v>
      </c>
      <c r="C30635" s="122" t="s">
        <v>217</v>
      </c>
      <c r="D30635" s="117">
        <v>85.28</v>
      </c>
      <c r="E30635" s="96">
        <v>85.04</v>
      </c>
      <c r="F30635" s="12">
        <v>2769566</v>
      </c>
    </row>
    <row r="30636" spans="2:6">
      <c r="B30636" s="21">
        <v>43006</v>
      </c>
      <c r="C30636" s="122" t="s">
        <v>218</v>
      </c>
      <c r="D30636" s="117">
        <v>98.77</v>
      </c>
      <c r="E30636" s="96">
        <v>98.05</v>
      </c>
      <c r="F30636" s="12">
        <v>7149615</v>
      </c>
    </row>
    <row r="30637" spans="2:6">
      <c r="B30637" s="21">
        <v>43006</v>
      </c>
      <c r="C30637" s="122" t="s">
        <v>219</v>
      </c>
      <c r="D30637" s="117">
        <v>21.41</v>
      </c>
      <c r="E30637" s="96">
        <v>21.39</v>
      </c>
      <c r="F30637" s="12">
        <v>1995656</v>
      </c>
    </row>
    <row r="30638" spans="2:6">
      <c r="B30638" s="21">
        <v>43006</v>
      </c>
      <c r="C30638" s="122" t="s">
        <v>220</v>
      </c>
      <c r="D30638" s="117">
        <v>20.23</v>
      </c>
      <c r="E30638" s="96">
        <v>20.239999999999998</v>
      </c>
      <c r="F30638" s="12">
        <v>1602952</v>
      </c>
    </row>
    <row r="30639" spans="2:6">
      <c r="B30639" s="21">
        <v>43006</v>
      </c>
      <c r="C30639" s="122" t="s">
        <v>221</v>
      </c>
      <c r="D30639" s="117">
        <v>53</v>
      </c>
      <c r="E30639" s="96">
        <v>53.01</v>
      </c>
      <c r="F30639" s="12">
        <v>1413334</v>
      </c>
    </row>
    <row r="30640" spans="2:6">
      <c r="B30640" s="21">
        <v>43006</v>
      </c>
      <c r="C30640" s="122" t="s">
        <v>222</v>
      </c>
      <c r="D30640" s="117">
        <v>98.49</v>
      </c>
      <c r="E30640" s="96">
        <v>97.74</v>
      </c>
      <c r="F30640" s="12">
        <v>3977014</v>
      </c>
    </row>
    <row r="30641" spans="2:6">
      <c r="B30641" s="21">
        <v>43006</v>
      </c>
      <c r="C30641" s="122" t="s">
        <v>223</v>
      </c>
      <c r="D30641" s="117">
        <v>114.78</v>
      </c>
      <c r="E30641" s="96">
        <v>116.16</v>
      </c>
      <c r="F30641" s="12">
        <v>1341698</v>
      </c>
    </row>
    <row r="30642" spans="2:6">
      <c r="B30642" s="21">
        <v>43006</v>
      </c>
      <c r="C30642" s="122" t="s">
        <v>224</v>
      </c>
      <c r="D30642" s="117">
        <v>85.15</v>
      </c>
      <c r="E30642" s="96">
        <v>85.68</v>
      </c>
      <c r="F30642" s="12">
        <v>1761318</v>
      </c>
    </row>
    <row r="30643" spans="2:6">
      <c r="B30643" s="21">
        <v>43006</v>
      </c>
      <c r="C30643" s="122" t="s">
        <v>225</v>
      </c>
      <c r="D30643" s="117">
        <v>91.32</v>
      </c>
      <c r="E30643" s="96">
        <v>91.51</v>
      </c>
      <c r="F30643" s="12">
        <v>829780</v>
      </c>
    </row>
    <row r="30644" spans="2:6">
      <c r="B30644" s="21">
        <v>43006</v>
      </c>
      <c r="C30644" s="122" t="s">
        <v>226</v>
      </c>
      <c r="D30644" s="117">
        <v>87.47</v>
      </c>
      <c r="E30644" s="96">
        <v>88.36</v>
      </c>
      <c r="F30644" s="12">
        <v>1283201</v>
      </c>
    </row>
    <row r="30645" spans="2:6">
      <c r="B30645" s="21">
        <v>43006</v>
      </c>
      <c r="C30645" s="122" t="s">
        <v>227</v>
      </c>
      <c r="D30645" s="117">
        <v>28.54</v>
      </c>
      <c r="E30645" s="96">
        <v>28.95</v>
      </c>
      <c r="F30645" s="12">
        <v>2633347</v>
      </c>
    </row>
    <row r="30646" spans="2:6">
      <c r="B30646" s="21">
        <v>43006</v>
      </c>
      <c r="C30646" s="122" t="s">
        <v>228</v>
      </c>
      <c r="D30646" s="117">
        <v>79.319999999999993</v>
      </c>
      <c r="E30646" s="96">
        <v>78.959999999999994</v>
      </c>
      <c r="F30646" s="12">
        <v>2289269</v>
      </c>
    </row>
    <row r="30647" spans="2:6">
      <c r="B30647" s="21">
        <v>43006</v>
      </c>
      <c r="C30647" s="122" t="s">
        <v>229</v>
      </c>
      <c r="D30647" s="117">
        <v>107.04</v>
      </c>
      <c r="E30647" s="96">
        <v>107.66</v>
      </c>
      <c r="F30647" s="12">
        <v>865965</v>
      </c>
    </row>
    <row r="30648" spans="2:6">
      <c r="B30648" s="21">
        <v>43006</v>
      </c>
      <c r="C30648" s="122" t="s">
        <v>230</v>
      </c>
      <c r="D30648" s="117">
        <v>83.65</v>
      </c>
      <c r="E30648" s="96">
        <v>84.26</v>
      </c>
      <c r="F30648" s="12">
        <v>2365763</v>
      </c>
    </row>
    <row r="30649" spans="2:6">
      <c r="B30649" s="21">
        <v>43006</v>
      </c>
      <c r="C30649" s="122" t="s">
        <v>231</v>
      </c>
      <c r="D30649" s="117">
        <v>58.42</v>
      </c>
      <c r="E30649" s="96">
        <v>58.47</v>
      </c>
      <c r="F30649" s="12">
        <v>1501157</v>
      </c>
    </row>
    <row r="30650" spans="2:6">
      <c r="B30650" s="21">
        <v>43006</v>
      </c>
      <c r="C30650" s="122" t="s">
        <v>232</v>
      </c>
      <c r="D30650" s="117">
        <v>37.21</v>
      </c>
      <c r="E30650" s="96">
        <v>36.590000000000003</v>
      </c>
      <c r="F30650" s="12">
        <v>5216452</v>
      </c>
    </row>
    <row r="30651" spans="2:6">
      <c r="B30651" s="21">
        <v>43006</v>
      </c>
      <c r="C30651" s="122" t="s">
        <v>233</v>
      </c>
      <c r="D30651" s="117">
        <v>68.44</v>
      </c>
      <c r="E30651" s="96">
        <v>69.06</v>
      </c>
      <c r="F30651" s="12">
        <v>7885679</v>
      </c>
    </row>
    <row r="30652" spans="2:6">
      <c r="B30652" s="21">
        <v>43006</v>
      </c>
      <c r="C30652" s="122" t="s">
        <v>234</v>
      </c>
      <c r="D30652" s="117">
        <v>84.25</v>
      </c>
      <c r="E30652" s="96">
        <v>84.79</v>
      </c>
      <c r="F30652" s="12">
        <v>946923</v>
      </c>
    </row>
    <row r="30653" spans="2:6">
      <c r="B30653" s="21">
        <v>43006</v>
      </c>
      <c r="C30653" s="122" t="s">
        <v>235</v>
      </c>
      <c r="D30653" s="117">
        <v>115.82</v>
      </c>
      <c r="E30653" s="96">
        <v>116.61</v>
      </c>
      <c r="F30653" s="12">
        <v>1395942</v>
      </c>
    </row>
    <row r="30654" spans="2:6">
      <c r="B30654" s="21">
        <v>43006</v>
      </c>
      <c r="C30654" s="122" t="s">
        <v>236</v>
      </c>
      <c r="D30654" s="117">
        <v>37.44</v>
      </c>
      <c r="E30654" s="96">
        <v>37.729999999999997</v>
      </c>
      <c r="F30654" s="12">
        <v>7734238</v>
      </c>
    </row>
    <row r="30655" spans="2:6">
      <c r="B30655" s="21">
        <v>43006</v>
      </c>
      <c r="C30655" s="122" t="s">
        <v>237</v>
      </c>
      <c r="D30655" s="117">
        <v>128.94999999999999</v>
      </c>
      <c r="E30655" s="96">
        <v>129.27000000000001</v>
      </c>
      <c r="F30655" s="12">
        <v>585960</v>
      </c>
    </row>
    <row r="30656" spans="2:6">
      <c r="B30656" s="21">
        <v>43006</v>
      </c>
      <c r="C30656" s="122" t="s">
        <v>238</v>
      </c>
      <c r="D30656" s="117">
        <v>80.45</v>
      </c>
      <c r="E30656" s="96">
        <v>80.709999999999994</v>
      </c>
      <c r="F30656" s="12">
        <v>1620134</v>
      </c>
    </row>
    <row r="30657" spans="2:6">
      <c r="B30657" s="21">
        <v>43006</v>
      </c>
      <c r="C30657" s="122" t="s">
        <v>239</v>
      </c>
      <c r="D30657" s="117">
        <v>106.43</v>
      </c>
      <c r="E30657" s="96">
        <v>106.37</v>
      </c>
      <c r="F30657" s="12">
        <v>3780250</v>
      </c>
    </row>
    <row r="30658" spans="2:6">
      <c r="B30658" s="21">
        <v>43006</v>
      </c>
      <c r="C30658" s="122" t="s">
        <v>240</v>
      </c>
      <c r="D30658" s="117">
        <v>77.5</v>
      </c>
      <c r="E30658" s="96">
        <v>77.569999999999993</v>
      </c>
      <c r="F30658" s="12">
        <v>1967687</v>
      </c>
    </row>
    <row r="30659" spans="2:6">
      <c r="B30659" s="21">
        <v>43006</v>
      </c>
      <c r="C30659" s="122" t="s">
        <v>241</v>
      </c>
      <c r="D30659" s="117">
        <v>108.3</v>
      </c>
      <c r="E30659" s="96">
        <v>106.35</v>
      </c>
      <c r="F30659" s="12">
        <v>2542181</v>
      </c>
    </row>
    <row r="30660" spans="2:6">
      <c r="B30660" s="21">
        <v>43006</v>
      </c>
      <c r="C30660" s="122" t="s">
        <v>242</v>
      </c>
      <c r="D30660" s="117">
        <v>88.49</v>
      </c>
      <c r="E30660" s="96">
        <v>89.96</v>
      </c>
      <c r="F30660" s="12">
        <v>1593129</v>
      </c>
    </row>
    <row r="30661" spans="2:6">
      <c r="B30661" s="21">
        <v>43006</v>
      </c>
      <c r="C30661" s="122" t="s">
        <v>243</v>
      </c>
      <c r="D30661" s="117">
        <v>63.13</v>
      </c>
      <c r="E30661" s="96">
        <v>62.86</v>
      </c>
      <c r="F30661" s="12">
        <v>2621732</v>
      </c>
    </row>
    <row r="30662" spans="2:6">
      <c r="B30662" s="21">
        <v>43006</v>
      </c>
      <c r="C30662" s="122" t="s">
        <v>244</v>
      </c>
      <c r="D30662" s="117">
        <v>97.45</v>
      </c>
      <c r="E30662" s="96">
        <v>96.82</v>
      </c>
      <c r="F30662" s="12">
        <v>2983045</v>
      </c>
    </row>
    <row r="30663" spans="2:6">
      <c r="B30663" s="21">
        <v>43006</v>
      </c>
      <c r="C30663" s="122" t="s">
        <v>245</v>
      </c>
      <c r="D30663" s="117">
        <v>441.38</v>
      </c>
      <c r="E30663" s="96">
        <v>441.72</v>
      </c>
      <c r="F30663" s="12">
        <v>285441</v>
      </c>
    </row>
    <row r="30664" spans="2:6">
      <c r="B30664" s="21">
        <v>43006</v>
      </c>
      <c r="C30664" s="122" t="s">
        <v>246</v>
      </c>
      <c r="D30664" s="117">
        <v>65.67</v>
      </c>
      <c r="E30664" s="96">
        <v>65.84</v>
      </c>
      <c r="F30664" s="12">
        <v>1281426</v>
      </c>
    </row>
    <row r="30665" spans="2:6">
      <c r="B30665" s="21">
        <v>43006</v>
      </c>
      <c r="C30665" s="122" t="s">
        <v>247</v>
      </c>
      <c r="D30665" s="117">
        <v>65.28</v>
      </c>
      <c r="E30665" s="96">
        <v>65.06</v>
      </c>
      <c r="F30665" s="12">
        <v>3078715</v>
      </c>
    </row>
    <row r="30666" spans="2:6">
      <c r="B30666" s="21">
        <v>43006</v>
      </c>
      <c r="C30666" s="122" t="s">
        <v>248</v>
      </c>
      <c r="D30666" s="117">
        <v>60.48</v>
      </c>
      <c r="E30666" s="96">
        <v>60.57</v>
      </c>
      <c r="F30666" s="12">
        <v>2710185</v>
      </c>
    </row>
    <row r="30667" spans="2:6">
      <c r="B30667" s="21">
        <v>43006</v>
      </c>
      <c r="C30667" s="122" t="s">
        <v>249</v>
      </c>
      <c r="D30667" s="117">
        <v>62.78</v>
      </c>
      <c r="E30667" s="96">
        <v>63.07</v>
      </c>
      <c r="F30667" s="12">
        <v>2235054</v>
      </c>
    </row>
    <row r="30668" spans="2:6">
      <c r="B30668" s="21">
        <v>43006</v>
      </c>
      <c r="C30668" s="122" t="s">
        <v>250</v>
      </c>
      <c r="D30668" s="117">
        <v>249.95</v>
      </c>
      <c r="E30668" s="96">
        <v>253.05</v>
      </c>
      <c r="F30668" s="12">
        <v>319163</v>
      </c>
    </row>
    <row r="30669" spans="2:6">
      <c r="B30669" s="21">
        <v>43006</v>
      </c>
      <c r="C30669" s="122" t="s">
        <v>251</v>
      </c>
      <c r="D30669" s="117">
        <v>43.17</v>
      </c>
      <c r="E30669" s="96">
        <v>43.2</v>
      </c>
      <c r="F30669" s="12">
        <v>1239412</v>
      </c>
    </row>
    <row r="30670" spans="2:6">
      <c r="B30670" s="21">
        <v>43006</v>
      </c>
      <c r="C30670" s="122" t="s">
        <v>252</v>
      </c>
      <c r="D30670" s="117">
        <v>76.84</v>
      </c>
      <c r="E30670" s="96">
        <v>76.09</v>
      </c>
      <c r="F30670" s="12">
        <v>3048055</v>
      </c>
    </row>
    <row r="30671" spans="2:6">
      <c r="B30671" s="21">
        <v>43006</v>
      </c>
      <c r="C30671" s="122" t="s">
        <v>253</v>
      </c>
      <c r="D30671" s="117">
        <v>76.34</v>
      </c>
      <c r="E30671" s="96">
        <v>76.34</v>
      </c>
      <c r="F30671" s="12">
        <v>843158</v>
      </c>
    </row>
    <row r="30672" spans="2:6">
      <c r="B30672" s="21">
        <v>43006</v>
      </c>
      <c r="C30672" s="122" t="s">
        <v>254</v>
      </c>
      <c r="D30672" s="117">
        <v>42.56</v>
      </c>
      <c r="E30672" s="96">
        <v>44</v>
      </c>
      <c r="F30672" s="12">
        <v>2176893</v>
      </c>
    </row>
    <row r="30673" spans="2:6">
      <c r="B30673" s="21">
        <v>43006</v>
      </c>
      <c r="C30673" s="122" t="s">
        <v>255</v>
      </c>
      <c r="D30673" s="117">
        <v>109</v>
      </c>
      <c r="E30673" s="96">
        <v>108.87</v>
      </c>
      <c r="F30673" s="12">
        <v>1057868</v>
      </c>
    </row>
    <row r="30674" spans="2:6">
      <c r="B30674" s="21">
        <v>43006</v>
      </c>
      <c r="C30674" s="122" t="s">
        <v>256</v>
      </c>
      <c r="D30674" s="117">
        <v>37</v>
      </c>
      <c r="E30674" s="96">
        <v>37.4</v>
      </c>
      <c r="F30674" s="12">
        <v>4253414</v>
      </c>
    </row>
    <row r="30675" spans="2:6">
      <c r="B30675" s="21">
        <v>43006</v>
      </c>
      <c r="C30675" s="122" t="s">
        <v>257</v>
      </c>
      <c r="D30675" s="117">
        <v>59.29</v>
      </c>
      <c r="E30675" s="96">
        <v>59.63</v>
      </c>
      <c r="F30675" s="12">
        <v>725352</v>
      </c>
    </row>
    <row r="30676" spans="2:6">
      <c r="B30676" s="21">
        <v>43006</v>
      </c>
      <c r="C30676" s="122" t="s">
        <v>258</v>
      </c>
      <c r="D30676" s="117">
        <v>144.82</v>
      </c>
      <c r="E30676" s="96">
        <v>142.84</v>
      </c>
      <c r="F30676" s="12">
        <v>1856829</v>
      </c>
    </row>
    <row r="30677" spans="2:6">
      <c r="B30677" s="21">
        <v>43006</v>
      </c>
      <c r="C30677" s="122" t="s">
        <v>259</v>
      </c>
      <c r="D30677" s="117">
        <v>78.11</v>
      </c>
      <c r="E30677" s="96">
        <v>79.08</v>
      </c>
      <c r="F30677" s="12">
        <v>490409</v>
      </c>
    </row>
    <row r="30678" spans="2:6">
      <c r="B30678" s="21">
        <v>43006</v>
      </c>
      <c r="C30678" s="122" t="s">
        <v>260</v>
      </c>
      <c r="D30678" s="117">
        <v>11.95</v>
      </c>
      <c r="E30678" s="96">
        <v>11.96</v>
      </c>
      <c r="F30678" s="12">
        <v>23105656</v>
      </c>
    </row>
    <row r="30679" spans="2:6">
      <c r="B30679" s="21">
        <v>43006</v>
      </c>
      <c r="C30679" s="122" t="s">
        <v>261</v>
      </c>
      <c r="D30679" s="117">
        <v>45.5</v>
      </c>
      <c r="E30679" s="96">
        <v>45.73</v>
      </c>
      <c r="F30679" s="12">
        <v>2595332</v>
      </c>
    </row>
    <row r="30680" spans="2:6">
      <c r="B30680" s="21">
        <v>43006</v>
      </c>
      <c r="C30680" s="122" t="s">
        <v>262</v>
      </c>
      <c r="D30680" s="117">
        <v>167.94</v>
      </c>
      <c r="E30680" s="96">
        <v>168.73</v>
      </c>
      <c r="F30680" s="12">
        <v>12178747</v>
      </c>
    </row>
    <row r="30681" spans="2:6">
      <c r="B30681" s="21">
        <v>43006</v>
      </c>
      <c r="C30681" s="122" t="s">
        <v>263</v>
      </c>
      <c r="D30681" s="117">
        <v>66.349999999999994</v>
      </c>
      <c r="E30681" s="96">
        <v>67.260000000000005</v>
      </c>
      <c r="F30681" s="12">
        <v>827217</v>
      </c>
    </row>
    <row r="30682" spans="2:6">
      <c r="B30682" s="21">
        <v>43006</v>
      </c>
      <c r="C30682" s="122" t="s">
        <v>264</v>
      </c>
      <c r="D30682" s="117">
        <v>14</v>
      </c>
      <c r="E30682" s="96">
        <v>14.42</v>
      </c>
      <c r="F30682" s="12">
        <v>20050588</v>
      </c>
    </row>
    <row r="30683" spans="2:6">
      <c r="B30683" s="21">
        <v>43006</v>
      </c>
      <c r="C30683" s="122" t="s">
        <v>265</v>
      </c>
      <c r="D30683" s="117">
        <v>219.62</v>
      </c>
      <c r="E30683" s="96">
        <v>224.26</v>
      </c>
      <c r="F30683" s="12">
        <v>1467926</v>
      </c>
    </row>
    <row r="30684" spans="2:6">
      <c r="B30684" s="21">
        <v>43006</v>
      </c>
      <c r="C30684" s="122" t="s">
        <v>266</v>
      </c>
      <c r="D30684" s="117">
        <v>30</v>
      </c>
      <c r="E30684" s="96">
        <v>30.07</v>
      </c>
      <c r="F30684" s="12">
        <v>3703241</v>
      </c>
    </row>
    <row r="30685" spans="2:6">
      <c r="B30685" s="21">
        <v>43006</v>
      </c>
      <c r="C30685" s="122" t="s">
        <v>267</v>
      </c>
      <c r="D30685" s="117">
        <v>120.52</v>
      </c>
      <c r="E30685" s="96">
        <v>121.43</v>
      </c>
      <c r="F30685" s="12">
        <v>1107640</v>
      </c>
    </row>
    <row r="30686" spans="2:6">
      <c r="B30686" s="21">
        <v>43006</v>
      </c>
      <c r="C30686" s="122" t="s">
        <v>268</v>
      </c>
      <c r="D30686" s="117">
        <v>92.57</v>
      </c>
      <c r="E30686" s="96">
        <v>93.34</v>
      </c>
      <c r="F30686" s="12">
        <v>892247</v>
      </c>
    </row>
    <row r="30687" spans="2:6">
      <c r="B30687" s="21">
        <v>43006</v>
      </c>
      <c r="C30687" s="122" t="s">
        <v>269</v>
      </c>
      <c r="D30687" s="117">
        <v>127.75</v>
      </c>
      <c r="E30687" s="96">
        <v>128.21</v>
      </c>
      <c r="F30687" s="12">
        <v>944121</v>
      </c>
    </row>
    <row r="30688" spans="2:6">
      <c r="B30688" s="21">
        <v>43006</v>
      </c>
      <c r="C30688" s="122" t="s">
        <v>270</v>
      </c>
      <c r="D30688" s="117">
        <v>27.62</v>
      </c>
      <c r="E30688" s="96">
        <v>27.59</v>
      </c>
      <c r="F30688" s="12">
        <v>5493883</v>
      </c>
    </row>
    <row r="30689" spans="2:6">
      <c r="B30689" s="21">
        <v>43006</v>
      </c>
      <c r="C30689" s="122" t="s">
        <v>271</v>
      </c>
      <c r="D30689" s="117">
        <v>35.08</v>
      </c>
      <c r="E30689" s="96">
        <v>34.86</v>
      </c>
      <c r="F30689" s="12">
        <v>2309042</v>
      </c>
    </row>
    <row r="30690" spans="2:6">
      <c r="B30690" s="21">
        <v>43006</v>
      </c>
      <c r="C30690" s="122" t="s">
        <v>272</v>
      </c>
      <c r="D30690" s="117">
        <v>38.93</v>
      </c>
      <c r="E30690" s="96">
        <v>39</v>
      </c>
      <c r="F30690" s="12">
        <v>2057131</v>
      </c>
    </row>
    <row r="30691" spans="2:6">
      <c r="B30691" s="21">
        <v>43006</v>
      </c>
      <c r="C30691" s="122" t="s">
        <v>273</v>
      </c>
      <c r="D30691" s="117">
        <v>42.1</v>
      </c>
      <c r="E30691" s="96">
        <v>42.14</v>
      </c>
      <c r="F30691" s="12">
        <v>1450943</v>
      </c>
    </row>
    <row r="30692" spans="2:6">
      <c r="B30692" s="21">
        <v>43006</v>
      </c>
      <c r="C30692" s="122" t="s">
        <v>274</v>
      </c>
      <c r="D30692" s="117">
        <v>43.16</v>
      </c>
      <c r="E30692" s="96">
        <v>42.5</v>
      </c>
      <c r="F30692" s="12">
        <v>1402924</v>
      </c>
    </row>
    <row r="30693" spans="2:6">
      <c r="B30693" s="21">
        <v>43006</v>
      </c>
      <c r="C30693" s="122" t="s">
        <v>275</v>
      </c>
      <c r="D30693" s="117">
        <v>87.36</v>
      </c>
      <c r="E30693" s="96">
        <v>87.96</v>
      </c>
      <c r="F30693" s="12">
        <v>1079767</v>
      </c>
    </row>
    <row r="30694" spans="2:6">
      <c r="B30694" s="21">
        <v>43006</v>
      </c>
      <c r="C30694" s="122" t="s">
        <v>276</v>
      </c>
      <c r="D30694" s="117">
        <v>26.61</v>
      </c>
      <c r="E30694" s="96">
        <v>26.01</v>
      </c>
      <c r="F30694" s="12">
        <v>2810043</v>
      </c>
    </row>
    <row r="30695" spans="2:6">
      <c r="B30695" s="21">
        <v>43006</v>
      </c>
      <c r="C30695" s="122" t="s">
        <v>277</v>
      </c>
      <c r="D30695" s="117">
        <v>27.12</v>
      </c>
      <c r="E30695" s="96">
        <v>26.56</v>
      </c>
      <c r="F30695" s="12">
        <v>8141870</v>
      </c>
    </row>
    <row r="30696" spans="2:6">
      <c r="B30696" s="21">
        <v>43006</v>
      </c>
      <c r="C30696" s="122" t="s">
        <v>278</v>
      </c>
      <c r="D30696" s="117">
        <v>123.73</v>
      </c>
      <c r="E30696" s="96">
        <v>124.45</v>
      </c>
      <c r="F30696" s="12">
        <v>479065</v>
      </c>
    </row>
    <row r="30697" spans="2:6">
      <c r="B30697" s="21">
        <v>43006</v>
      </c>
      <c r="C30697" s="122" t="s">
        <v>279</v>
      </c>
      <c r="D30697" s="117">
        <v>69.97</v>
      </c>
      <c r="E30697" s="96">
        <v>69.92</v>
      </c>
      <c r="F30697" s="12">
        <v>1324456</v>
      </c>
    </row>
    <row r="30698" spans="2:6">
      <c r="B30698" s="21">
        <v>43006</v>
      </c>
      <c r="C30698" s="122" t="s">
        <v>280</v>
      </c>
      <c r="D30698" s="117">
        <v>205.87</v>
      </c>
      <c r="E30698" s="96">
        <v>205.03</v>
      </c>
      <c r="F30698" s="12">
        <v>638864</v>
      </c>
    </row>
    <row r="30699" spans="2:6">
      <c r="B30699" s="21">
        <v>43006</v>
      </c>
      <c r="C30699" s="122" t="s">
        <v>281</v>
      </c>
      <c r="D30699" s="117">
        <v>24.39</v>
      </c>
      <c r="E30699" s="96">
        <v>24.24</v>
      </c>
      <c r="F30699" s="12">
        <v>36154413</v>
      </c>
    </row>
    <row r="30700" spans="2:6">
      <c r="B30700" s="21">
        <v>43006</v>
      </c>
      <c r="C30700" s="122" t="s">
        <v>282</v>
      </c>
      <c r="D30700" s="117">
        <v>20.68</v>
      </c>
      <c r="E30700" s="96">
        <v>21.28</v>
      </c>
      <c r="F30700" s="12">
        <v>7797479</v>
      </c>
    </row>
    <row r="30701" spans="2:6">
      <c r="B30701" s="21">
        <v>43006</v>
      </c>
      <c r="C30701" s="122" t="s">
        <v>283</v>
      </c>
      <c r="D30701" s="117">
        <v>83.51</v>
      </c>
      <c r="E30701" s="96">
        <v>80.91</v>
      </c>
      <c r="F30701" s="12">
        <v>17739851</v>
      </c>
    </row>
    <row r="30702" spans="2:6">
      <c r="B30702" s="21">
        <v>43006</v>
      </c>
      <c r="C30702" s="122" t="s">
        <v>284</v>
      </c>
      <c r="D30702" s="117">
        <v>52.13</v>
      </c>
      <c r="E30702" s="96">
        <v>52.26</v>
      </c>
      <c r="F30702" s="12">
        <v>2755449</v>
      </c>
    </row>
    <row r="30703" spans="2:6">
      <c r="B30703" s="21">
        <v>43006</v>
      </c>
      <c r="C30703" s="122" t="s">
        <v>24</v>
      </c>
      <c r="D30703" s="117">
        <v>29.97</v>
      </c>
      <c r="E30703" s="96">
        <v>29.95</v>
      </c>
      <c r="F30703" s="12">
        <v>4452160</v>
      </c>
    </row>
    <row r="30704" spans="2:6">
      <c r="B30704" s="21">
        <v>43006</v>
      </c>
      <c r="C30704" s="122" t="s">
        <v>25</v>
      </c>
      <c r="D30704" s="117">
        <v>40.479999999999997</v>
      </c>
      <c r="E30704" s="96">
        <v>40.58</v>
      </c>
      <c r="F30704" s="12">
        <v>9646170</v>
      </c>
    </row>
    <row r="30705" spans="2:6">
      <c r="B30705" s="21">
        <v>43006</v>
      </c>
      <c r="C30705" s="122" t="s">
        <v>26</v>
      </c>
      <c r="D30705" s="117">
        <v>941.36</v>
      </c>
      <c r="E30705" s="96">
        <v>949.5</v>
      </c>
      <c r="F30705" s="12">
        <v>1020312</v>
      </c>
    </row>
    <row r="30706" spans="2:6">
      <c r="B30706" s="21">
        <v>43006</v>
      </c>
      <c r="C30706" s="122" t="s">
        <v>27</v>
      </c>
      <c r="D30706" s="117">
        <v>956.25</v>
      </c>
      <c r="E30706" s="96">
        <v>964.81</v>
      </c>
      <c r="F30706" s="12">
        <v>1400931</v>
      </c>
    </row>
    <row r="30707" spans="2:6">
      <c r="B30707" s="21">
        <v>43006</v>
      </c>
      <c r="C30707" s="122" t="s">
        <v>28</v>
      </c>
      <c r="D30707" s="117">
        <v>93.94</v>
      </c>
      <c r="E30707" s="96">
        <v>95.19</v>
      </c>
      <c r="F30707" s="12">
        <v>835196</v>
      </c>
    </row>
    <row r="30708" spans="2:6">
      <c r="B30708" s="21">
        <v>43006</v>
      </c>
      <c r="C30708" s="122" t="s">
        <v>29</v>
      </c>
      <c r="D30708" s="117">
        <v>94.19</v>
      </c>
      <c r="E30708" s="96">
        <v>93.94</v>
      </c>
      <c r="F30708" s="12">
        <v>1179306</v>
      </c>
    </row>
    <row r="30709" spans="2:6">
      <c r="B30709" s="21">
        <v>43006</v>
      </c>
      <c r="C30709" s="122" t="s">
        <v>30</v>
      </c>
      <c r="D30709" s="117">
        <v>29.57</v>
      </c>
      <c r="E30709" s="96">
        <v>29.52</v>
      </c>
      <c r="F30709" s="12">
        <v>3359594</v>
      </c>
    </row>
    <row r="30710" spans="2:6">
      <c r="B30710" s="21">
        <v>43006</v>
      </c>
      <c r="C30710" s="122" t="s">
        <v>31</v>
      </c>
      <c r="D30710" s="117">
        <v>53.95</v>
      </c>
      <c r="E30710" s="96">
        <v>54.04</v>
      </c>
      <c r="F30710" s="12">
        <v>476892</v>
      </c>
    </row>
    <row r="30711" spans="2:6">
      <c r="B30711" s="21">
        <v>43006</v>
      </c>
      <c r="C30711" s="122" t="s">
        <v>32</v>
      </c>
      <c r="D30711" s="117">
        <v>235</v>
      </c>
      <c r="E30711" s="96">
        <v>235.47</v>
      </c>
      <c r="F30711" s="12">
        <v>2121841</v>
      </c>
    </row>
    <row r="30712" spans="2:6">
      <c r="B30712" s="21">
        <v>43006</v>
      </c>
      <c r="C30712" s="122" t="s">
        <v>33</v>
      </c>
      <c r="D30712" s="117">
        <v>33.25</v>
      </c>
      <c r="E30712" s="96">
        <v>33.06</v>
      </c>
      <c r="F30712" s="12">
        <v>2499319</v>
      </c>
    </row>
    <row r="30713" spans="2:6">
      <c r="B30713" s="21">
        <v>43006</v>
      </c>
      <c r="C30713" s="122" t="s">
        <v>34</v>
      </c>
      <c r="D30713" s="117">
        <v>179.93</v>
      </c>
      <c r="E30713" s="96">
        <v>180.08</v>
      </c>
      <c r="F30713" s="12">
        <v>602615</v>
      </c>
    </row>
    <row r="30714" spans="2:6">
      <c r="B30714" s="21">
        <v>43006</v>
      </c>
      <c r="C30714" s="122" t="s">
        <v>35</v>
      </c>
      <c r="D30714" s="117">
        <v>45.7</v>
      </c>
      <c r="E30714" s="96">
        <v>45.83</v>
      </c>
      <c r="F30714" s="12">
        <v>12198121</v>
      </c>
    </row>
    <row r="30715" spans="2:6">
      <c r="B30715" s="21">
        <v>43006</v>
      </c>
      <c r="C30715" s="122" t="s">
        <v>36</v>
      </c>
      <c r="D30715" s="117">
        <v>96.95</v>
      </c>
      <c r="E30715" s="96">
        <v>97.01</v>
      </c>
      <c r="F30715" s="12">
        <v>1030459</v>
      </c>
    </row>
    <row r="30716" spans="2:6">
      <c r="B30716" s="21">
        <v>43006</v>
      </c>
      <c r="C30716" s="122" t="s">
        <v>37</v>
      </c>
      <c r="D30716" s="117">
        <v>13.78</v>
      </c>
      <c r="E30716" s="96">
        <v>13.87</v>
      </c>
      <c r="F30716" s="12">
        <v>15272894</v>
      </c>
    </row>
    <row r="30717" spans="2:6">
      <c r="B30717" s="21">
        <v>43006</v>
      </c>
      <c r="C30717" s="122" t="s">
        <v>38</v>
      </c>
      <c r="D30717" s="117">
        <v>25.14</v>
      </c>
      <c r="E30717" s="96">
        <v>24.49</v>
      </c>
      <c r="F30717" s="12">
        <v>6517237</v>
      </c>
    </row>
    <row r="30718" spans="2:6">
      <c r="B30718" s="21">
        <v>43006</v>
      </c>
      <c r="C30718" s="122" t="s">
        <v>39</v>
      </c>
      <c r="D30718" s="117">
        <v>77.83</v>
      </c>
      <c r="E30718" s="96">
        <v>79.099999999999994</v>
      </c>
      <c r="F30718" s="12">
        <v>1928050</v>
      </c>
    </row>
    <row r="30719" spans="2:6">
      <c r="B30719" s="21">
        <v>43006</v>
      </c>
      <c r="C30719" s="122" t="s">
        <v>40</v>
      </c>
      <c r="D30719" s="117">
        <v>69.81</v>
      </c>
      <c r="E30719" s="96">
        <v>70.58</v>
      </c>
      <c r="F30719" s="12">
        <v>1152319</v>
      </c>
    </row>
    <row r="30720" spans="2:6">
      <c r="B30720" s="21">
        <v>43006</v>
      </c>
      <c r="C30720" s="122" t="s">
        <v>41</v>
      </c>
      <c r="D30720" s="117">
        <v>27.66</v>
      </c>
      <c r="E30720" s="96">
        <v>27.85</v>
      </c>
      <c r="F30720" s="12">
        <v>3178842</v>
      </c>
    </row>
    <row r="30721" spans="2:6">
      <c r="B30721" s="21">
        <v>43006</v>
      </c>
      <c r="C30721" s="122" t="s">
        <v>42</v>
      </c>
      <c r="D30721" s="117">
        <v>160.72</v>
      </c>
      <c r="E30721" s="96">
        <v>162.36000000000001</v>
      </c>
      <c r="F30721" s="12">
        <v>4614080</v>
      </c>
    </row>
    <row r="30722" spans="2:6">
      <c r="B30722" s="21">
        <v>43006</v>
      </c>
      <c r="C30722" s="122" t="s">
        <v>43</v>
      </c>
      <c r="D30722" s="117">
        <v>47.14</v>
      </c>
      <c r="E30722" s="96">
        <v>46.54</v>
      </c>
      <c r="F30722" s="12">
        <v>6830822</v>
      </c>
    </row>
    <row r="30723" spans="2:6">
      <c r="B30723" s="21">
        <v>43006</v>
      </c>
      <c r="C30723" s="122" t="s">
        <v>44</v>
      </c>
      <c r="D30723" s="117">
        <v>54.9</v>
      </c>
      <c r="E30723" s="96">
        <v>55.12</v>
      </c>
      <c r="F30723" s="12">
        <v>1102072</v>
      </c>
    </row>
    <row r="30724" spans="2:6">
      <c r="B30724" s="21">
        <v>43006</v>
      </c>
      <c r="C30724" s="122" t="s">
        <v>45</v>
      </c>
      <c r="D30724" s="117">
        <v>69.03</v>
      </c>
      <c r="E30724" s="96">
        <v>69.36</v>
      </c>
      <c r="F30724" s="12">
        <v>1485242</v>
      </c>
    </row>
    <row r="30725" spans="2:6">
      <c r="B30725" s="21">
        <v>43006</v>
      </c>
      <c r="C30725" s="122" t="s">
        <v>46</v>
      </c>
      <c r="D30725" s="117">
        <v>49.07</v>
      </c>
      <c r="E30725" s="96">
        <v>49.15</v>
      </c>
      <c r="F30725" s="12">
        <v>1237044</v>
      </c>
    </row>
    <row r="30726" spans="2:6">
      <c r="B30726" s="21">
        <v>43006</v>
      </c>
      <c r="C30726" s="122" t="s">
        <v>47</v>
      </c>
      <c r="D30726" s="117">
        <v>37.15</v>
      </c>
      <c r="E30726" s="96">
        <v>36.65</v>
      </c>
      <c r="F30726" s="12">
        <v>4144042</v>
      </c>
    </row>
    <row r="30727" spans="2:6">
      <c r="B30727" s="21">
        <v>43006</v>
      </c>
      <c r="C30727" s="122" t="s">
        <v>48</v>
      </c>
      <c r="D30727" s="117">
        <v>139.52000000000001</v>
      </c>
      <c r="E30727" s="96">
        <v>140.58000000000001</v>
      </c>
      <c r="F30727" s="12">
        <v>2082563</v>
      </c>
    </row>
    <row r="30728" spans="2:6">
      <c r="B30728" s="21">
        <v>43006</v>
      </c>
      <c r="C30728" s="122" t="s">
        <v>49</v>
      </c>
      <c r="D30728" s="117">
        <v>53.3</v>
      </c>
      <c r="E30728" s="96">
        <v>52.41</v>
      </c>
      <c r="F30728" s="12">
        <v>1682321</v>
      </c>
    </row>
    <row r="30729" spans="2:6">
      <c r="B30729" s="21">
        <v>43006</v>
      </c>
      <c r="C30729" s="122" t="s">
        <v>50</v>
      </c>
      <c r="D30729" s="117">
        <v>14.84</v>
      </c>
      <c r="E30729" s="96">
        <v>14.57</v>
      </c>
      <c r="F30729" s="12">
        <v>11473548</v>
      </c>
    </row>
    <row r="30730" spans="2:6">
      <c r="B30730" s="21">
        <v>43006</v>
      </c>
      <c r="C30730" s="122" t="s">
        <v>51</v>
      </c>
      <c r="D30730" s="117">
        <v>19.87</v>
      </c>
      <c r="E30730" s="96">
        <v>19.97</v>
      </c>
      <c r="F30730" s="12">
        <v>8095156</v>
      </c>
    </row>
    <row r="30731" spans="2:6">
      <c r="B30731" s="21">
        <v>43006</v>
      </c>
      <c r="C30731" s="122" t="s">
        <v>52</v>
      </c>
      <c r="D30731" s="117">
        <v>26.73</v>
      </c>
      <c r="E30731" s="96">
        <v>27.24</v>
      </c>
      <c r="F30731" s="12">
        <v>2351211</v>
      </c>
    </row>
    <row r="30732" spans="2:6">
      <c r="B30732" s="21">
        <v>43006</v>
      </c>
      <c r="C30732" s="122" t="s">
        <v>53</v>
      </c>
      <c r="D30732" s="117">
        <v>31.29</v>
      </c>
      <c r="E30732" s="96">
        <v>31.71</v>
      </c>
      <c r="F30732" s="12">
        <v>3167272</v>
      </c>
    </row>
    <row r="30733" spans="2:6">
      <c r="B30733" s="21">
        <v>43006</v>
      </c>
      <c r="C30733" s="122" t="s">
        <v>54</v>
      </c>
      <c r="D30733" s="117">
        <v>131.13</v>
      </c>
      <c r="E30733" s="96">
        <v>130.94999999999999</v>
      </c>
      <c r="F30733" s="12">
        <v>522505</v>
      </c>
    </row>
    <row r="30734" spans="2:6">
      <c r="B30734" s="21">
        <v>43006</v>
      </c>
      <c r="C30734" s="122" t="s">
        <v>55</v>
      </c>
      <c r="D30734" s="117">
        <v>80.77</v>
      </c>
      <c r="E30734" s="96">
        <v>80.86</v>
      </c>
      <c r="F30734" s="12">
        <v>1133032</v>
      </c>
    </row>
    <row r="30735" spans="2:6">
      <c r="B30735" s="21">
        <v>43006</v>
      </c>
      <c r="C30735" s="122" t="s">
        <v>56</v>
      </c>
      <c r="D30735" s="117">
        <v>18.3</v>
      </c>
      <c r="E30735" s="96">
        <v>18.489999999999998</v>
      </c>
      <c r="F30735" s="12">
        <v>4835168</v>
      </c>
    </row>
    <row r="30736" spans="2:6">
      <c r="B30736" s="21">
        <v>43006</v>
      </c>
      <c r="C30736" s="122" t="s">
        <v>57</v>
      </c>
      <c r="D30736" s="117">
        <v>107.61</v>
      </c>
      <c r="E30736" s="96">
        <v>107.82</v>
      </c>
      <c r="F30736" s="12">
        <v>896529</v>
      </c>
    </row>
    <row r="30737" spans="2:6">
      <c r="B30737" s="21">
        <v>43006</v>
      </c>
      <c r="C30737" s="122" t="s">
        <v>58</v>
      </c>
      <c r="D30737" s="117">
        <v>238.33</v>
      </c>
      <c r="E30737" s="96">
        <v>242.75</v>
      </c>
      <c r="F30737" s="12">
        <v>1084699</v>
      </c>
    </row>
    <row r="30738" spans="2:6">
      <c r="B30738" s="21">
        <v>43006</v>
      </c>
      <c r="C30738" s="122" t="s">
        <v>59</v>
      </c>
      <c r="D30738" s="117">
        <v>145.33000000000001</v>
      </c>
      <c r="E30738" s="96">
        <v>145.66</v>
      </c>
      <c r="F30738" s="12">
        <v>2774788</v>
      </c>
    </row>
    <row r="30739" spans="2:6">
      <c r="B30739" s="21">
        <v>43006</v>
      </c>
      <c r="C30739" s="122" t="s">
        <v>60</v>
      </c>
      <c r="D30739" s="117">
        <v>68</v>
      </c>
      <c r="E30739" s="96">
        <v>68.540000000000006</v>
      </c>
      <c r="F30739" s="12">
        <v>2000588</v>
      </c>
    </row>
    <row r="30740" spans="2:6">
      <c r="B30740" s="21">
        <v>43006</v>
      </c>
      <c r="C30740" s="122" t="s">
        <v>61</v>
      </c>
      <c r="D30740" s="117">
        <v>156.02000000000001</v>
      </c>
      <c r="E30740" s="96">
        <v>154.37</v>
      </c>
      <c r="F30740" s="12">
        <v>382804</v>
      </c>
    </row>
    <row r="30741" spans="2:6">
      <c r="B30741" s="21">
        <v>43006</v>
      </c>
      <c r="C30741" s="122" t="s">
        <v>62</v>
      </c>
      <c r="D30741" s="117">
        <v>140.85</v>
      </c>
      <c r="E30741" s="96">
        <v>142.6</v>
      </c>
      <c r="F30741" s="12">
        <v>255309</v>
      </c>
    </row>
    <row r="30742" spans="2:6">
      <c r="B30742" s="21">
        <v>43006</v>
      </c>
      <c r="C30742" s="122" t="s">
        <v>63</v>
      </c>
      <c r="D30742" s="117">
        <v>197.2</v>
      </c>
      <c r="E30742" s="96">
        <v>199</v>
      </c>
      <c r="F30742" s="12">
        <v>541301</v>
      </c>
    </row>
    <row r="30743" spans="2:6">
      <c r="B30743" s="21">
        <v>43006</v>
      </c>
      <c r="C30743" s="122" t="s">
        <v>64</v>
      </c>
      <c r="D30743" s="117">
        <v>109.86</v>
      </c>
      <c r="E30743" s="96">
        <v>113.14</v>
      </c>
      <c r="F30743" s="12">
        <v>2951631</v>
      </c>
    </row>
    <row r="30744" spans="2:6">
      <c r="B30744" s="21">
        <v>43006</v>
      </c>
      <c r="C30744" s="122" t="s">
        <v>65</v>
      </c>
      <c r="D30744" s="117">
        <v>44.07</v>
      </c>
      <c r="E30744" s="96">
        <v>44.13</v>
      </c>
      <c r="F30744" s="12">
        <v>3163064</v>
      </c>
    </row>
    <row r="30745" spans="2:6">
      <c r="B30745" s="21">
        <v>43006</v>
      </c>
      <c r="C30745" s="122" t="s">
        <v>66</v>
      </c>
      <c r="D30745" s="117">
        <v>37.32</v>
      </c>
      <c r="E30745" s="96">
        <v>37.83</v>
      </c>
      <c r="F30745" s="12">
        <v>21171441</v>
      </c>
    </row>
    <row r="30746" spans="2:6">
      <c r="B30746" s="21">
        <v>43006</v>
      </c>
      <c r="C30746" s="122" t="s">
        <v>67</v>
      </c>
      <c r="D30746" s="117">
        <v>143.46</v>
      </c>
      <c r="E30746" s="96">
        <v>142.31</v>
      </c>
      <c r="F30746" s="12">
        <v>1935373</v>
      </c>
    </row>
    <row r="30747" spans="2:6">
      <c r="B30747" s="21">
        <v>43006</v>
      </c>
      <c r="C30747" s="122" t="s">
        <v>68</v>
      </c>
      <c r="D30747" s="117">
        <v>56.54</v>
      </c>
      <c r="E30747" s="96">
        <v>56.87</v>
      </c>
      <c r="F30747" s="12">
        <v>1763186</v>
      </c>
    </row>
    <row r="30748" spans="2:6">
      <c r="B30748" s="21">
        <v>43006</v>
      </c>
      <c r="C30748" s="122" t="s">
        <v>69</v>
      </c>
      <c r="D30748" s="117">
        <v>21.17</v>
      </c>
      <c r="E30748" s="96">
        <v>20.67</v>
      </c>
      <c r="F30748" s="12">
        <v>7352592</v>
      </c>
    </row>
    <row r="30749" spans="2:6">
      <c r="B30749" s="21">
        <v>43006</v>
      </c>
      <c r="C30749" s="122" t="s">
        <v>70</v>
      </c>
      <c r="D30749" s="117">
        <v>87.91</v>
      </c>
      <c r="E30749" s="96">
        <v>88.18</v>
      </c>
      <c r="F30749" s="12">
        <v>1240034</v>
      </c>
    </row>
    <row r="30750" spans="2:6">
      <c r="B30750" s="21">
        <v>43006</v>
      </c>
      <c r="C30750" s="122" t="s">
        <v>71</v>
      </c>
      <c r="D30750" s="117">
        <v>38.11</v>
      </c>
      <c r="E30750" s="96">
        <v>38.78</v>
      </c>
      <c r="F30750" s="12">
        <v>1042441</v>
      </c>
    </row>
    <row r="30751" spans="2:6">
      <c r="B30751" s="21">
        <v>43006</v>
      </c>
      <c r="C30751" s="122" t="s">
        <v>72</v>
      </c>
      <c r="D30751" s="117">
        <v>341.44666000000001</v>
      </c>
      <c r="E30751" s="96">
        <v>341.96001999999999</v>
      </c>
      <c r="F30751" s="12">
        <v>535748.98899999994</v>
      </c>
    </row>
    <row r="30752" spans="2:6">
      <c r="B30752" s="21">
        <v>43006</v>
      </c>
      <c r="C30752" s="122" t="s">
        <v>73</v>
      </c>
      <c r="D30752" s="117">
        <v>122.87</v>
      </c>
      <c r="E30752" s="96">
        <v>123.37</v>
      </c>
      <c r="F30752" s="12">
        <v>232369</v>
      </c>
    </row>
    <row r="30753" spans="2:6">
      <c r="B30753" s="21">
        <v>43006</v>
      </c>
      <c r="C30753" s="122" t="s">
        <v>285</v>
      </c>
      <c r="D30753" s="117">
        <v>146.9</v>
      </c>
      <c r="E30753" s="96">
        <v>147.19999999999999</v>
      </c>
      <c r="F30753" s="12">
        <v>697865</v>
      </c>
    </row>
    <row r="30754" spans="2:6">
      <c r="B30754" s="21">
        <v>43006</v>
      </c>
      <c r="C30754" s="122" t="s">
        <v>286</v>
      </c>
      <c r="D30754" s="117">
        <v>34</v>
      </c>
      <c r="E30754" s="96">
        <v>34.28</v>
      </c>
      <c r="F30754" s="12">
        <v>2716965</v>
      </c>
    </row>
    <row r="30755" spans="2:6">
      <c r="B30755" s="21">
        <v>43006</v>
      </c>
      <c r="C30755" s="122" t="s">
        <v>287</v>
      </c>
      <c r="D30755" s="117">
        <v>108.84</v>
      </c>
      <c r="E30755" s="96">
        <v>108.9</v>
      </c>
      <c r="F30755" s="12">
        <v>567102</v>
      </c>
    </row>
    <row r="30756" spans="2:6">
      <c r="B30756" s="21">
        <v>43006</v>
      </c>
      <c r="C30756" s="122" t="s">
        <v>288</v>
      </c>
      <c r="D30756" s="117">
        <v>40.299999999999997</v>
      </c>
      <c r="E30756" s="96">
        <v>40.06</v>
      </c>
      <c r="F30756" s="12">
        <v>6972866</v>
      </c>
    </row>
    <row r="30757" spans="2:6">
      <c r="B30757" s="21">
        <v>43006</v>
      </c>
      <c r="C30757" s="122" t="s">
        <v>289</v>
      </c>
      <c r="D30757" s="117">
        <v>58.28</v>
      </c>
      <c r="E30757" s="96">
        <v>58.17</v>
      </c>
      <c r="F30757" s="12">
        <v>667989</v>
      </c>
    </row>
    <row r="30758" spans="2:6">
      <c r="B30758" s="21">
        <v>43006</v>
      </c>
      <c r="C30758" s="122" t="s">
        <v>290</v>
      </c>
      <c r="D30758" s="117">
        <v>129.91</v>
      </c>
      <c r="E30758" s="96">
        <v>129.47</v>
      </c>
      <c r="F30758" s="12">
        <v>3992740</v>
      </c>
    </row>
    <row r="30759" spans="2:6">
      <c r="B30759" s="21">
        <v>43006</v>
      </c>
      <c r="C30759" s="122" t="s">
        <v>291</v>
      </c>
      <c r="D30759" s="117">
        <v>27.96</v>
      </c>
      <c r="E30759" s="96">
        <v>27.71</v>
      </c>
      <c r="F30759" s="12">
        <v>3032671</v>
      </c>
    </row>
    <row r="30760" spans="2:6">
      <c r="B30760" s="21">
        <v>43006</v>
      </c>
      <c r="C30760" s="122" t="s">
        <v>292</v>
      </c>
      <c r="D30760" s="117">
        <v>95.59</v>
      </c>
      <c r="E30760" s="96">
        <v>95.38</v>
      </c>
      <c r="F30760" s="12">
        <v>10270398</v>
      </c>
    </row>
    <row r="30761" spans="2:6">
      <c r="B30761" s="21">
        <v>43006</v>
      </c>
      <c r="C30761" s="122" t="s">
        <v>293</v>
      </c>
      <c r="D30761" s="117">
        <v>47.51</v>
      </c>
      <c r="E30761" s="96">
        <v>47.4</v>
      </c>
      <c r="F30761" s="12">
        <v>1663231</v>
      </c>
    </row>
    <row r="30762" spans="2:6">
      <c r="B30762" s="21">
        <v>43006</v>
      </c>
      <c r="C30762" s="122" t="s">
        <v>294</v>
      </c>
      <c r="D30762" s="117">
        <v>62.94</v>
      </c>
      <c r="E30762" s="96">
        <v>62.81</v>
      </c>
      <c r="F30762" s="12">
        <v>3940227</v>
      </c>
    </row>
    <row r="30763" spans="2:6">
      <c r="B30763" s="21">
        <v>43006</v>
      </c>
      <c r="C30763" s="122" t="s">
        <v>295</v>
      </c>
      <c r="D30763" s="117">
        <v>18.690000000000001</v>
      </c>
      <c r="E30763" s="96">
        <v>18.66</v>
      </c>
      <c r="F30763" s="12">
        <v>7268862</v>
      </c>
    </row>
    <row r="30764" spans="2:6">
      <c r="B30764" s="21">
        <v>43006</v>
      </c>
      <c r="C30764" s="122" t="s">
        <v>296</v>
      </c>
      <c r="D30764" s="117">
        <v>78.28</v>
      </c>
      <c r="E30764" s="96">
        <v>77.97</v>
      </c>
      <c r="F30764" s="12">
        <v>2804542</v>
      </c>
    </row>
    <row r="30765" spans="2:6">
      <c r="B30765" s="21">
        <v>43006</v>
      </c>
      <c r="C30765" s="122" t="s">
        <v>297</v>
      </c>
      <c r="D30765" s="117">
        <v>19.440000000000001</v>
      </c>
      <c r="E30765" s="96">
        <v>19.48</v>
      </c>
      <c r="F30765" s="12">
        <v>3270228</v>
      </c>
    </row>
    <row r="30766" spans="2:6">
      <c r="B30766" s="21">
        <v>43006</v>
      </c>
      <c r="C30766" s="122" t="s">
        <v>298</v>
      </c>
      <c r="D30766" s="117">
        <v>103.23</v>
      </c>
      <c r="E30766" s="96">
        <v>104.92</v>
      </c>
      <c r="F30766" s="12">
        <v>1856142</v>
      </c>
    </row>
    <row r="30767" spans="2:6">
      <c r="B30767" s="21">
        <v>43006</v>
      </c>
      <c r="C30767" s="122" t="s">
        <v>299</v>
      </c>
      <c r="D30767" s="117">
        <v>116.28</v>
      </c>
      <c r="E30767" s="96">
        <v>116.96</v>
      </c>
      <c r="F30767" s="12">
        <v>1372635</v>
      </c>
    </row>
    <row r="30768" spans="2:6">
      <c r="B30768" s="21">
        <v>43006</v>
      </c>
      <c r="C30768" s="122" t="s">
        <v>300</v>
      </c>
      <c r="D30768" s="117">
        <v>19.29</v>
      </c>
      <c r="E30768" s="96">
        <v>19.309999999999999</v>
      </c>
      <c r="F30768" s="12">
        <v>8348992</v>
      </c>
    </row>
    <row r="30769" spans="2:6">
      <c r="B30769" s="21">
        <v>43006</v>
      </c>
      <c r="C30769" s="122" t="s">
        <v>301</v>
      </c>
      <c r="D30769" s="117">
        <v>75.239999999999995</v>
      </c>
      <c r="E30769" s="96">
        <v>75.930000000000007</v>
      </c>
      <c r="F30769" s="12">
        <v>1911188</v>
      </c>
    </row>
    <row r="30770" spans="2:6">
      <c r="B30770" s="21">
        <v>43006</v>
      </c>
      <c r="C30770" s="122" t="s">
        <v>302</v>
      </c>
      <c r="D30770" s="117">
        <v>44.67</v>
      </c>
      <c r="E30770" s="96">
        <v>44.91</v>
      </c>
      <c r="F30770" s="12">
        <v>8789517</v>
      </c>
    </row>
    <row r="30771" spans="2:6">
      <c r="B30771" s="21">
        <v>43006</v>
      </c>
      <c r="C30771" s="122" t="s">
        <v>303</v>
      </c>
      <c r="D30771" s="117">
        <v>48.38</v>
      </c>
      <c r="E30771" s="96">
        <v>47.71</v>
      </c>
      <c r="F30771" s="12">
        <v>1854035</v>
      </c>
    </row>
    <row r="30772" spans="2:6">
      <c r="B30772" s="21">
        <v>43006</v>
      </c>
      <c r="C30772" s="122" t="s">
        <v>304</v>
      </c>
      <c r="D30772" s="117">
        <v>20.190000000000001</v>
      </c>
      <c r="E30772" s="96">
        <v>20.260000000000002</v>
      </c>
      <c r="F30772" s="12">
        <v>12922656</v>
      </c>
    </row>
    <row r="30773" spans="2:6">
      <c r="B30773" s="21">
        <v>43006</v>
      </c>
      <c r="C30773" s="122" t="s">
        <v>305</v>
      </c>
      <c r="D30773" s="117">
        <v>46.39</v>
      </c>
      <c r="E30773" s="96">
        <v>45.94</v>
      </c>
      <c r="F30773" s="12">
        <v>2101887</v>
      </c>
    </row>
    <row r="30774" spans="2:6">
      <c r="B30774" s="21">
        <v>43006</v>
      </c>
      <c r="C30774" s="122" t="s">
        <v>306</v>
      </c>
      <c r="D30774" s="117">
        <v>108.09</v>
      </c>
      <c r="E30774" s="96">
        <v>108.19</v>
      </c>
      <c r="F30774" s="12">
        <v>692435</v>
      </c>
    </row>
    <row r="30775" spans="2:6">
      <c r="B30775" s="21">
        <v>43006</v>
      </c>
      <c r="C30775" s="122" t="s">
        <v>307</v>
      </c>
      <c r="D30775" s="117">
        <v>47.82</v>
      </c>
      <c r="E30775" s="96">
        <v>47.84</v>
      </c>
      <c r="F30775" s="12">
        <v>616174</v>
      </c>
    </row>
    <row r="30776" spans="2:6">
      <c r="B30776" s="21">
        <v>43006</v>
      </c>
      <c r="C30776" s="122" t="s">
        <v>308</v>
      </c>
      <c r="D30776" s="117">
        <v>42.69</v>
      </c>
      <c r="E30776" s="96">
        <v>42.54</v>
      </c>
      <c r="F30776" s="12">
        <v>3666319</v>
      </c>
    </row>
    <row r="30777" spans="2:6">
      <c r="B30777" s="21">
        <v>43006</v>
      </c>
      <c r="C30777" s="122" t="s">
        <v>309</v>
      </c>
      <c r="D30777" s="117">
        <v>47.27</v>
      </c>
      <c r="E30777" s="96">
        <v>47.79</v>
      </c>
      <c r="F30777" s="12">
        <v>722241</v>
      </c>
    </row>
    <row r="30778" spans="2:6">
      <c r="B30778" s="21">
        <v>43006</v>
      </c>
      <c r="C30778" s="122" t="s">
        <v>310</v>
      </c>
      <c r="D30778" s="117">
        <v>51.3</v>
      </c>
      <c r="E30778" s="96">
        <v>52.23</v>
      </c>
      <c r="F30778" s="12">
        <v>1938927</v>
      </c>
    </row>
    <row r="30779" spans="2:6">
      <c r="B30779" s="21">
        <v>43006</v>
      </c>
      <c r="C30779" s="122" t="s">
        <v>311</v>
      </c>
      <c r="D30779" s="117">
        <v>149.26</v>
      </c>
      <c r="E30779" s="96">
        <v>149.75</v>
      </c>
      <c r="F30779" s="12">
        <v>743983</v>
      </c>
    </row>
    <row r="30780" spans="2:6">
      <c r="B30780" s="21">
        <v>43006</v>
      </c>
      <c r="C30780" s="122" t="s">
        <v>312</v>
      </c>
      <c r="D30780" s="117">
        <v>35.590000000000003</v>
      </c>
      <c r="E30780" s="96">
        <v>35.75</v>
      </c>
      <c r="F30780" s="12">
        <v>982161</v>
      </c>
    </row>
    <row r="30781" spans="2:6">
      <c r="B30781" s="21">
        <v>43006</v>
      </c>
      <c r="C30781" s="122" t="s">
        <v>313</v>
      </c>
      <c r="D30781" s="117">
        <v>188.97</v>
      </c>
      <c r="E30781" s="96">
        <v>187.88</v>
      </c>
      <c r="F30781" s="12">
        <v>338719</v>
      </c>
    </row>
    <row r="30782" spans="2:6">
      <c r="B30782" s="21">
        <v>43006</v>
      </c>
      <c r="C30782" s="122" t="s">
        <v>314</v>
      </c>
      <c r="D30782" s="117">
        <v>84.59</v>
      </c>
      <c r="E30782" s="96">
        <v>85</v>
      </c>
      <c r="F30782" s="12">
        <v>2840987</v>
      </c>
    </row>
    <row r="30783" spans="2:6">
      <c r="B30783" s="21">
        <v>43006</v>
      </c>
      <c r="C30783" s="122" t="s">
        <v>315</v>
      </c>
      <c r="D30783" s="117">
        <v>309.01</v>
      </c>
      <c r="E30783" s="96">
        <v>309.13</v>
      </c>
      <c r="F30783" s="12">
        <v>824654</v>
      </c>
    </row>
    <row r="30784" spans="2:6">
      <c r="B30784" s="21">
        <v>43006</v>
      </c>
      <c r="C30784" s="122" t="s">
        <v>316</v>
      </c>
      <c r="D30784" s="117">
        <v>74.12</v>
      </c>
      <c r="E30784" s="96">
        <v>73.33</v>
      </c>
      <c r="F30784" s="12">
        <v>1110008</v>
      </c>
    </row>
    <row r="30785" spans="2:6">
      <c r="B30785" s="21">
        <v>43006</v>
      </c>
      <c r="C30785" s="122" t="s">
        <v>317</v>
      </c>
      <c r="D30785" s="117">
        <v>41.54</v>
      </c>
      <c r="E30785" s="96">
        <v>41.7</v>
      </c>
      <c r="F30785" s="12">
        <v>1295720</v>
      </c>
    </row>
    <row r="30786" spans="2:6">
      <c r="B30786" s="21">
        <v>43006</v>
      </c>
      <c r="C30786" s="122" t="s">
        <v>318</v>
      </c>
      <c r="D30786" s="117">
        <v>79.099999999999994</v>
      </c>
      <c r="E30786" s="96">
        <v>79.45</v>
      </c>
      <c r="F30786" s="12">
        <v>4631728</v>
      </c>
    </row>
    <row r="30787" spans="2:6">
      <c r="B30787" s="21">
        <v>43006</v>
      </c>
      <c r="C30787" s="122" t="s">
        <v>319</v>
      </c>
      <c r="D30787" s="117">
        <v>178.59</v>
      </c>
      <c r="E30787" s="96">
        <v>181.82</v>
      </c>
      <c r="F30787" s="12">
        <v>2061667</v>
      </c>
    </row>
    <row r="30788" spans="2:6">
      <c r="B30788" s="21">
        <v>43006</v>
      </c>
      <c r="C30788" s="122" t="s">
        <v>320</v>
      </c>
      <c r="D30788" s="117">
        <v>25</v>
      </c>
      <c r="E30788" s="96">
        <v>25.11</v>
      </c>
      <c r="F30788" s="12">
        <v>1597492</v>
      </c>
    </row>
    <row r="30789" spans="2:6">
      <c r="B30789" s="21">
        <v>43006</v>
      </c>
      <c r="C30789" s="122" t="s">
        <v>321</v>
      </c>
      <c r="D30789" s="117">
        <v>55.8</v>
      </c>
      <c r="E30789" s="96">
        <v>56.17</v>
      </c>
      <c r="F30789" s="12">
        <v>5718345</v>
      </c>
    </row>
    <row r="30790" spans="2:6">
      <c r="B30790" s="21">
        <v>43006</v>
      </c>
      <c r="C30790" s="122" t="s">
        <v>322</v>
      </c>
      <c r="D30790" s="117">
        <v>53.72</v>
      </c>
      <c r="E30790" s="96">
        <v>53.7</v>
      </c>
      <c r="F30790" s="12">
        <v>1329020</v>
      </c>
    </row>
    <row r="30791" spans="2:6">
      <c r="B30791" s="21">
        <v>43006</v>
      </c>
      <c r="C30791" s="122" t="s">
        <v>323</v>
      </c>
      <c r="D30791" s="117">
        <v>100.01</v>
      </c>
      <c r="E30791" s="96">
        <v>99.78</v>
      </c>
      <c r="F30791" s="12">
        <v>2652391</v>
      </c>
    </row>
    <row r="30792" spans="2:6">
      <c r="B30792" s="21">
        <v>43006</v>
      </c>
      <c r="C30792" s="122" t="s">
        <v>324</v>
      </c>
      <c r="D30792" s="117">
        <v>22.15</v>
      </c>
      <c r="E30792" s="96">
        <v>22.02</v>
      </c>
      <c r="F30792" s="12">
        <v>6800689</v>
      </c>
    </row>
    <row r="30793" spans="2:6">
      <c r="B30793" s="21">
        <v>43006</v>
      </c>
      <c r="C30793" s="122" t="s">
        <v>325</v>
      </c>
      <c r="D30793" s="117">
        <v>139.44</v>
      </c>
      <c r="E30793" s="96">
        <v>140.19999999999999</v>
      </c>
      <c r="F30793" s="12">
        <v>2731952</v>
      </c>
    </row>
    <row r="30794" spans="2:6">
      <c r="B30794" s="21">
        <v>43006</v>
      </c>
      <c r="C30794" s="122" t="s">
        <v>326</v>
      </c>
      <c r="D30794" s="117">
        <v>105.95</v>
      </c>
      <c r="E30794" s="96">
        <v>105.99</v>
      </c>
      <c r="F30794" s="12">
        <v>419654</v>
      </c>
    </row>
    <row r="30795" spans="2:6">
      <c r="B30795" s="21">
        <v>43006</v>
      </c>
      <c r="C30795" s="122" t="s">
        <v>327</v>
      </c>
      <c r="D30795" s="117">
        <v>55.29</v>
      </c>
      <c r="E30795" s="96">
        <v>55.28</v>
      </c>
      <c r="F30795" s="12">
        <v>1026361</v>
      </c>
    </row>
    <row r="30796" spans="2:6">
      <c r="B30796" s="21">
        <v>43006</v>
      </c>
      <c r="C30796" s="122" t="s">
        <v>328</v>
      </c>
      <c r="D30796" s="117">
        <v>108.15</v>
      </c>
      <c r="E30796" s="96">
        <v>110</v>
      </c>
      <c r="F30796" s="12">
        <v>1821601</v>
      </c>
    </row>
    <row r="30797" spans="2:6">
      <c r="B30797" s="21">
        <v>43006</v>
      </c>
      <c r="C30797" s="122" t="s">
        <v>329</v>
      </c>
      <c r="D30797" s="117">
        <v>38.47</v>
      </c>
      <c r="E30797" s="96">
        <v>38.78</v>
      </c>
      <c r="F30797" s="12">
        <v>1369804</v>
      </c>
    </row>
    <row r="30798" spans="2:6">
      <c r="B30798" s="21">
        <v>43006</v>
      </c>
      <c r="C30798" s="122" t="s">
        <v>330</v>
      </c>
      <c r="D30798" s="117">
        <v>15.04</v>
      </c>
      <c r="E30798" s="96">
        <v>15.01</v>
      </c>
      <c r="F30798" s="12">
        <v>5606310</v>
      </c>
    </row>
    <row r="30799" spans="2:6">
      <c r="B30799" s="21">
        <v>43006</v>
      </c>
      <c r="C30799" s="122" t="s">
        <v>331</v>
      </c>
      <c r="D30799" s="117">
        <v>156.16</v>
      </c>
      <c r="E30799" s="96">
        <v>157.49</v>
      </c>
      <c r="F30799" s="12">
        <v>4210238</v>
      </c>
    </row>
    <row r="30800" spans="2:6">
      <c r="B30800" s="21">
        <v>43006</v>
      </c>
      <c r="C30800" s="122" t="s">
        <v>332</v>
      </c>
      <c r="D30800" s="117">
        <v>88.63</v>
      </c>
      <c r="E30800" s="96">
        <v>89.14</v>
      </c>
      <c r="F30800" s="12">
        <v>1935634</v>
      </c>
    </row>
    <row r="30801" spans="2:6">
      <c r="B30801" s="21">
        <v>43006</v>
      </c>
      <c r="C30801" s="122" t="s">
        <v>333</v>
      </c>
      <c r="D30801" s="117">
        <v>155.35</v>
      </c>
      <c r="E30801" s="96">
        <v>153.72</v>
      </c>
      <c r="F30801" s="12">
        <v>2297893</v>
      </c>
    </row>
    <row r="30802" spans="2:6">
      <c r="B30802" s="21">
        <v>43006</v>
      </c>
      <c r="C30802" s="122" t="s">
        <v>334</v>
      </c>
      <c r="D30802" s="117">
        <v>138.5</v>
      </c>
      <c r="E30802" s="96">
        <v>138.61000000000001</v>
      </c>
      <c r="F30802" s="12">
        <v>460034</v>
      </c>
    </row>
    <row r="30803" spans="2:6">
      <c r="B30803" s="21">
        <v>43006</v>
      </c>
      <c r="C30803" s="122" t="s">
        <v>335</v>
      </c>
      <c r="D30803" s="117">
        <v>40.479999999999997</v>
      </c>
      <c r="E30803" s="96">
        <v>40.520000000000003</v>
      </c>
      <c r="F30803" s="12">
        <v>7461765</v>
      </c>
    </row>
    <row r="30804" spans="2:6">
      <c r="B30804" s="21">
        <v>43006</v>
      </c>
      <c r="C30804" s="122" t="s">
        <v>336</v>
      </c>
      <c r="D30804" s="117">
        <v>77.7</v>
      </c>
      <c r="E30804" s="96">
        <v>77.709999999999994</v>
      </c>
      <c r="F30804" s="12">
        <v>5536651</v>
      </c>
    </row>
    <row r="30805" spans="2:6">
      <c r="B30805" s="21">
        <v>43006</v>
      </c>
      <c r="C30805" s="122" t="s">
        <v>337</v>
      </c>
      <c r="D30805" s="117">
        <v>51.96</v>
      </c>
      <c r="E30805" s="96">
        <v>51.32</v>
      </c>
      <c r="F30805" s="12">
        <v>4526190</v>
      </c>
    </row>
    <row r="30806" spans="2:6">
      <c r="B30806" s="21">
        <v>43006</v>
      </c>
      <c r="C30806" s="122" t="s">
        <v>338</v>
      </c>
      <c r="D30806" s="117">
        <v>32.36</v>
      </c>
      <c r="E30806" s="96">
        <v>32.340000000000003</v>
      </c>
      <c r="F30806" s="12">
        <v>5023145</v>
      </c>
    </row>
    <row r="30807" spans="2:6">
      <c r="B30807" s="21">
        <v>43006</v>
      </c>
      <c r="C30807" s="122" t="s">
        <v>339</v>
      </c>
      <c r="D30807" s="117">
        <v>245.49</v>
      </c>
      <c r="E30807" s="96">
        <v>248.08</v>
      </c>
      <c r="F30807" s="12">
        <v>567110</v>
      </c>
    </row>
    <row r="30808" spans="2:6">
      <c r="B30808" s="21">
        <v>43006</v>
      </c>
      <c r="C30808" s="122" t="s">
        <v>340</v>
      </c>
      <c r="D30808" s="117">
        <v>99.08</v>
      </c>
      <c r="E30808" s="96">
        <v>101.65</v>
      </c>
      <c r="F30808" s="12">
        <v>2599006</v>
      </c>
    </row>
    <row r="30809" spans="2:6">
      <c r="B30809" s="21">
        <v>43006</v>
      </c>
      <c r="C30809" s="122" t="s">
        <v>341</v>
      </c>
      <c r="D30809" s="117">
        <v>92.45</v>
      </c>
      <c r="E30809" s="96">
        <v>94.05</v>
      </c>
      <c r="F30809" s="12">
        <v>639815</v>
      </c>
    </row>
    <row r="30810" spans="2:6">
      <c r="B30810" s="21">
        <v>43006</v>
      </c>
      <c r="C30810" s="122" t="s">
        <v>342</v>
      </c>
      <c r="D30810" s="117">
        <v>202.94</v>
      </c>
      <c r="E30810" s="96">
        <v>205</v>
      </c>
      <c r="F30810" s="12">
        <v>716028</v>
      </c>
    </row>
    <row r="30811" spans="2:6">
      <c r="B30811" s="21">
        <v>43006</v>
      </c>
      <c r="C30811" s="122" t="s">
        <v>343</v>
      </c>
      <c r="D30811" s="117">
        <v>84.11</v>
      </c>
      <c r="E30811" s="96">
        <v>83.66</v>
      </c>
      <c r="F30811" s="12">
        <v>2778743</v>
      </c>
    </row>
    <row r="30812" spans="2:6">
      <c r="B30812" s="21">
        <v>43006</v>
      </c>
      <c r="C30812" s="122" t="s">
        <v>344</v>
      </c>
      <c r="D30812" s="117">
        <v>208.3</v>
      </c>
      <c r="E30812" s="96">
        <v>209.55</v>
      </c>
      <c r="F30812" s="12">
        <v>2092803</v>
      </c>
    </row>
    <row r="30813" spans="2:6">
      <c r="B30813" s="21">
        <v>43006</v>
      </c>
      <c r="C30813" s="122" t="s">
        <v>345</v>
      </c>
      <c r="D30813" s="117">
        <v>54.64</v>
      </c>
      <c r="E30813" s="96">
        <v>55.48</v>
      </c>
      <c r="F30813" s="12">
        <v>3027526</v>
      </c>
    </row>
    <row r="30814" spans="2:6">
      <c r="B30814" s="21">
        <v>43006</v>
      </c>
      <c r="C30814" s="122" t="s">
        <v>346</v>
      </c>
      <c r="D30814" s="117">
        <v>64.489999999999995</v>
      </c>
      <c r="E30814" s="96">
        <v>64.19</v>
      </c>
      <c r="F30814" s="12">
        <v>8932837</v>
      </c>
    </row>
    <row r="30815" spans="2:6">
      <c r="B30815" s="21">
        <v>43006</v>
      </c>
      <c r="C30815" s="122" t="s">
        <v>347</v>
      </c>
      <c r="D30815" s="117">
        <v>119.26</v>
      </c>
      <c r="E30815" s="96">
        <v>119.66</v>
      </c>
      <c r="F30815" s="12">
        <v>1339907</v>
      </c>
    </row>
    <row r="30816" spans="2:6">
      <c r="B30816" s="21">
        <v>43006</v>
      </c>
      <c r="C30816" s="122" t="s">
        <v>348</v>
      </c>
      <c r="D30816" s="117">
        <v>21.52</v>
      </c>
      <c r="E30816" s="96">
        <v>21.3</v>
      </c>
      <c r="F30816" s="12">
        <v>4312830</v>
      </c>
    </row>
    <row r="30817" spans="2:6">
      <c r="B30817" s="21">
        <v>43006</v>
      </c>
      <c r="C30817" s="122" t="s">
        <v>349</v>
      </c>
      <c r="D30817" s="117">
        <v>55.26</v>
      </c>
      <c r="E30817" s="96">
        <v>55.47</v>
      </c>
      <c r="F30817" s="12">
        <v>3762903</v>
      </c>
    </row>
    <row r="30818" spans="2:6">
      <c r="B30818" s="21">
        <v>43006</v>
      </c>
      <c r="C30818" s="122" t="s">
        <v>350</v>
      </c>
      <c r="D30818" s="117">
        <v>64.27</v>
      </c>
      <c r="E30818" s="96">
        <v>64.290000000000006</v>
      </c>
      <c r="F30818" s="12">
        <v>7022769</v>
      </c>
    </row>
    <row r="30819" spans="2:6">
      <c r="B30819" s="21">
        <v>43006</v>
      </c>
      <c r="C30819" s="122" t="s">
        <v>351</v>
      </c>
      <c r="D30819" s="117">
        <v>13.77</v>
      </c>
      <c r="E30819" s="96">
        <v>13.53</v>
      </c>
      <c r="F30819" s="12">
        <v>19314285</v>
      </c>
    </row>
    <row r="30820" spans="2:6">
      <c r="B30820" s="21">
        <v>43006</v>
      </c>
      <c r="C30820" s="122" t="s">
        <v>352</v>
      </c>
      <c r="D30820" s="117">
        <v>48.37</v>
      </c>
      <c r="E30820" s="96">
        <v>48.15</v>
      </c>
      <c r="F30820" s="12">
        <v>5960675</v>
      </c>
    </row>
    <row r="30821" spans="2:6">
      <c r="B30821" s="21">
        <v>43006</v>
      </c>
      <c r="C30821" s="122" t="s">
        <v>353</v>
      </c>
      <c r="D30821" s="117">
        <v>73.540000000000006</v>
      </c>
      <c r="E30821" s="96">
        <v>73.87</v>
      </c>
      <c r="F30821" s="12">
        <v>10883787</v>
      </c>
    </row>
    <row r="30822" spans="2:6">
      <c r="B30822" s="21">
        <v>43006</v>
      </c>
      <c r="C30822" s="122" t="s">
        <v>354</v>
      </c>
      <c r="D30822" s="117">
        <v>83.77</v>
      </c>
      <c r="E30822" s="96">
        <v>83.69</v>
      </c>
      <c r="F30822" s="12">
        <v>677175</v>
      </c>
    </row>
    <row r="30823" spans="2:6">
      <c r="B30823" s="21">
        <v>43006</v>
      </c>
      <c r="C30823" s="122" t="s">
        <v>355</v>
      </c>
      <c r="D30823" s="117">
        <v>158.1</v>
      </c>
      <c r="E30823" s="96">
        <v>159.22</v>
      </c>
      <c r="F30823" s="12">
        <v>820421</v>
      </c>
    </row>
    <row r="30824" spans="2:6">
      <c r="B30824" s="21">
        <v>43006</v>
      </c>
      <c r="C30824" s="122" t="s">
        <v>356</v>
      </c>
      <c r="D30824" s="117">
        <v>628.44000000000005</v>
      </c>
      <c r="E30824" s="96">
        <v>624.48</v>
      </c>
      <c r="F30824" s="12">
        <v>113495</v>
      </c>
    </row>
    <row r="30825" spans="2:6">
      <c r="B30825" s="21">
        <v>43006</v>
      </c>
      <c r="C30825" s="122" t="s">
        <v>357</v>
      </c>
      <c r="D30825" s="117">
        <v>37.15</v>
      </c>
      <c r="E30825" s="96">
        <v>37.96</v>
      </c>
      <c r="F30825" s="12">
        <v>52569885</v>
      </c>
    </row>
    <row r="30826" spans="2:6">
      <c r="B30826" s="21">
        <v>43006</v>
      </c>
      <c r="C30826" s="122" t="s">
        <v>358</v>
      </c>
      <c r="D30826" s="117">
        <v>32.01</v>
      </c>
      <c r="E30826" s="96">
        <v>30.86</v>
      </c>
      <c r="F30826" s="12">
        <v>5673567</v>
      </c>
    </row>
    <row r="30827" spans="2:6">
      <c r="B30827" s="21">
        <v>43006</v>
      </c>
      <c r="C30827" s="122" t="s">
        <v>359</v>
      </c>
      <c r="D30827" s="117">
        <v>15.56</v>
      </c>
      <c r="E30827" s="96">
        <v>14.92</v>
      </c>
      <c r="F30827" s="12">
        <v>3877363</v>
      </c>
    </row>
    <row r="30828" spans="2:6">
      <c r="B30828" s="21">
        <v>43006</v>
      </c>
      <c r="C30828" s="122" t="s">
        <v>360</v>
      </c>
      <c r="D30828" s="117">
        <v>28.31</v>
      </c>
      <c r="E30828" s="96">
        <v>28.31</v>
      </c>
      <c r="F30828" s="12">
        <v>6043492</v>
      </c>
    </row>
    <row r="30829" spans="2:6">
      <c r="B30829" s="21">
        <v>43006</v>
      </c>
      <c r="C30829" s="122" t="s">
        <v>361</v>
      </c>
      <c r="D30829" s="117">
        <v>77.099999999999994</v>
      </c>
      <c r="E30829" s="96">
        <v>77.63</v>
      </c>
      <c r="F30829" s="12">
        <v>700083</v>
      </c>
    </row>
    <row r="30830" spans="2:6">
      <c r="B30830" s="21">
        <v>43006</v>
      </c>
      <c r="C30830" s="122" t="s">
        <v>362</v>
      </c>
      <c r="D30830" s="117">
        <v>145.49</v>
      </c>
      <c r="E30830" s="96">
        <v>146.99</v>
      </c>
      <c r="F30830" s="12">
        <v>1349647</v>
      </c>
    </row>
    <row r="30831" spans="2:6">
      <c r="B30831" s="21">
        <v>43006</v>
      </c>
      <c r="C30831" s="122" t="s">
        <v>363</v>
      </c>
      <c r="D30831" s="117">
        <v>37.22</v>
      </c>
      <c r="E30831" s="96">
        <v>37.619999999999997</v>
      </c>
      <c r="F30831" s="12">
        <v>5976889</v>
      </c>
    </row>
    <row r="30832" spans="2:6">
      <c r="B30832" s="21">
        <v>43006</v>
      </c>
      <c r="C30832" s="122" t="s">
        <v>364</v>
      </c>
      <c r="D30832" s="117">
        <v>181.25</v>
      </c>
      <c r="E30832" s="96">
        <v>180.7</v>
      </c>
      <c r="F30832" s="12">
        <v>4076986</v>
      </c>
    </row>
    <row r="30833" spans="2:6">
      <c r="B30833" s="21">
        <v>43006</v>
      </c>
      <c r="C30833" s="122" t="s">
        <v>365</v>
      </c>
      <c r="D30833" s="117">
        <v>29.66</v>
      </c>
      <c r="E30833" s="96">
        <v>29.55</v>
      </c>
      <c r="F30833" s="12">
        <v>3196576</v>
      </c>
    </row>
    <row r="30834" spans="2:6">
      <c r="B30834" s="21">
        <v>43006</v>
      </c>
      <c r="C30834" s="122" t="s">
        <v>366</v>
      </c>
      <c r="D30834" s="117">
        <v>25.35</v>
      </c>
      <c r="E30834" s="96">
        <v>25.5</v>
      </c>
      <c r="F30834" s="12">
        <v>1590960</v>
      </c>
    </row>
    <row r="30835" spans="2:6">
      <c r="B30835" s="21">
        <v>43006</v>
      </c>
      <c r="C30835" s="122" t="s">
        <v>367</v>
      </c>
      <c r="D30835" s="117">
        <v>52.8</v>
      </c>
      <c r="E30835" s="96">
        <v>52.63</v>
      </c>
      <c r="F30835" s="12">
        <v>11334704</v>
      </c>
    </row>
    <row r="30836" spans="2:6">
      <c r="B30836" s="21">
        <v>43006</v>
      </c>
      <c r="C30836" s="122" t="s">
        <v>368</v>
      </c>
      <c r="D30836" s="117">
        <v>40.89</v>
      </c>
      <c r="E30836" s="96">
        <v>41.27</v>
      </c>
      <c r="F30836" s="12">
        <v>1628791</v>
      </c>
    </row>
    <row r="30837" spans="2:6">
      <c r="B30837" s="21">
        <v>43006</v>
      </c>
      <c r="C30837" s="122" t="s">
        <v>369</v>
      </c>
      <c r="D30837" s="117">
        <v>285.73</v>
      </c>
      <c r="E30837" s="96">
        <v>284.62</v>
      </c>
      <c r="F30837" s="12">
        <v>671661</v>
      </c>
    </row>
    <row r="30838" spans="2:6">
      <c r="B30838" s="21">
        <v>43006</v>
      </c>
      <c r="C30838" s="122" t="s">
        <v>370</v>
      </c>
      <c r="D30838" s="117">
        <v>36.4</v>
      </c>
      <c r="E30838" s="96">
        <v>35.53</v>
      </c>
      <c r="F30838" s="12">
        <v>3096401</v>
      </c>
    </row>
    <row r="30839" spans="2:6">
      <c r="B30839" s="21">
        <v>43006</v>
      </c>
      <c r="C30839" s="122" t="s">
        <v>371</v>
      </c>
      <c r="D30839" s="117">
        <v>24.73</v>
      </c>
      <c r="E30839" s="96">
        <v>24.9</v>
      </c>
      <c r="F30839" s="12">
        <v>7020183</v>
      </c>
    </row>
    <row r="30840" spans="2:6">
      <c r="B30840" s="21">
        <v>43006</v>
      </c>
      <c r="C30840" s="122" t="s">
        <v>372</v>
      </c>
      <c r="D30840" s="117">
        <v>132.33000000000001</v>
      </c>
      <c r="E30840" s="96">
        <v>132.79</v>
      </c>
      <c r="F30840" s="12">
        <v>1140190</v>
      </c>
    </row>
    <row r="30841" spans="2:6">
      <c r="B30841" s="21">
        <v>43006</v>
      </c>
      <c r="C30841" s="122" t="s">
        <v>373</v>
      </c>
      <c r="D30841" s="117">
        <v>43.95</v>
      </c>
      <c r="E30841" s="96">
        <v>43.84</v>
      </c>
      <c r="F30841" s="12">
        <v>2198354</v>
      </c>
    </row>
    <row r="30842" spans="2:6">
      <c r="B30842" s="21">
        <v>43006</v>
      </c>
      <c r="C30842" s="122" t="s">
        <v>374</v>
      </c>
      <c r="D30842" s="117">
        <v>91.82</v>
      </c>
      <c r="E30842" s="96">
        <v>91.93</v>
      </c>
      <c r="F30842" s="12">
        <v>573353</v>
      </c>
    </row>
    <row r="30843" spans="2:6">
      <c r="B30843" s="21">
        <v>43006</v>
      </c>
      <c r="C30843" s="122" t="s">
        <v>375</v>
      </c>
      <c r="D30843" s="117">
        <v>54.8</v>
      </c>
      <c r="E30843" s="96">
        <v>55.49</v>
      </c>
      <c r="F30843" s="12">
        <v>3139860</v>
      </c>
    </row>
    <row r="30844" spans="2:6">
      <c r="B30844" s="21">
        <v>43006</v>
      </c>
      <c r="C30844" s="122" t="s">
        <v>376</v>
      </c>
      <c r="D30844" s="117">
        <v>176.02</v>
      </c>
      <c r="E30844" s="96">
        <v>175.68</v>
      </c>
      <c r="F30844" s="12">
        <v>10881065</v>
      </c>
    </row>
    <row r="30845" spans="2:6">
      <c r="B30845" s="21">
        <v>43006</v>
      </c>
      <c r="C30845" s="122" t="s">
        <v>377</v>
      </c>
      <c r="D30845" s="117">
        <v>41.66</v>
      </c>
      <c r="E30845" s="96">
        <v>41.95</v>
      </c>
      <c r="F30845" s="12">
        <v>6794854</v>
      </c>
    </row>
    <row r="30846" spans="2:6">
      <c r="B30846" s="21">
        <v>43006</v>
      </c>
      <c r="C30846" s="122" t="s">
        <v>378</v>
      </c>
      <c r="D30846" s="117">
        <v>13.5</v>
      </c>
      <c r="E30846" s="96">
        <v>13.65</v>
      </c>
      <c r="F30846" s="12">
        <v>1023333</v>
      </c>
    </row>
    <row r="30847" spans="2:6">
      <c r="B30847" s="21">
        <v>43006</v>
      </c>
      <c r="C30847" s="122" t="s">
        <v>379</v>
      </c>
      <c r="D30847" s="117">
        <v>13.21</v>
      </c>
      <c r="E30847" s="96">
        <v>13.26</v>
      </c>
      <c r="F30847" s="12">
        <v>2190078</v>
      </c>
    </row>
    <row r="30848" spans="2:6">
      <c r="B30848" s="21">
        <v>43006</v>
      </c>
      <c r="C30848" s="122" t="s">
        <v>380</v>
      </c>
      <c r="D30848" s="117">
        <v>57.27</v>
      </c>
      <c r="E30848" s="96">
        <v>57.82</v>
      </c>
      <c r="F30848" s="12">
        <v>1085954</v>
      </c>
    </row>
    <row r="30849" spans="2:6">
      <c r="B30849" s="21">
        <v>43006</v>
      </c>
      <c r="C30849" s="122" t="s">
        <v>381</v>
      </c>
      <c r="D30849" s="117">
        <v>55.25</v>
      </c>
      <c r="E30849" s="96">
        <v>55.42</v>
      </c>
      <c r="F30849" s="12">
        <v>3381773</v>
      </c>
    </row>
    <row r="30850" spans="2:6">
      <c r="B30850" s="21">
        <v>43006</v>
      </c>
      <c r="C30850" s="122" t="s">
        <v>382</v>
      </c>
      <c r="D30850" s="117">
        <v>75.02</v>
      </c>
      <c r="E30850" s="96">
        <v>74.239999999999995</v>
      </c>
      <c r="F30850" s="12">
        <v>2019578</v>
      </c>
    </row>
    <row r="30851" spans="2:6">
      <c r="B30851" s="21">
        <v>43006</v>
      </c>
      <c r="C30851" s="122" t="s">
        <v>383</v>
      </c>
      <c r="D30851" s="117">
        <v>48.2</v>
      </c>
      <c r="E30851" s="96">
        <v>48.08</v>
      </c>
      <c r="F30851" s="12">
        <v>12997719</v>
      </c>
    </row>
    <row r="30852" spans="2:6">
      <c r="B30852" s="21">
        <v>43006</v>
      </c>
      <c r="C30852" s="122" t="s">
        <v>384</v>
      </c>
      <c r="D30852" s="117">
        <v>213.6</v>
      </c>
      <c r="E30852" s="96">
        <v>215.28</v>
      </c>
      <c r="F30852" s="12">
        <v>575245</v>
      </c>
    </row>
    <row r="30853" spans="2:6">
      <c r="B30853" s="21">
        <v>43006</v>
      </c>
      <c r="C30853" s="122" t="s">
        <v>385</v>
      </c>
      <c r="D30853" s="117">
        <v>65.17</v>
      </c>
      <c r="E30853" s="96">
        <v>64.97</v>
      </c>
      <c r="F30853" s="12">
        <v>3388661</v>
      </c>
    </row>
    <row r="30854" spans="2:6">
      <c r="B30854" s="21">
        <v>43006</v>
      </c>
      <c r="C30854" s="122" t="s">
        <v>386</v>
      </c>
      <c r="D30854" s="117">
        <v>59.82</v>
      </c>
      <c r="E30854" s="96">
        <v>60.26</v>
      </c>
      <c r="F30854" s="12">
        <v>1437238</v>
      </c>
    </row>
    <row r="30855" spans="2:6">
      <c r="B30855" s="21">
        <v>43006</v>
      </c>
      <c r="C30855" s="122" t="s">
        <v>387</v>
      </c>
      <c r="D30855" s="117">
        <v>17.96</v>
      </c>
      <c r="E30855" s="96">
        <v>17.97</v>
      </c>
      <c r="F30855" s="12">
        <v>1690875</v>
      </c>
    </row>
    <row r="30856" spans="2:6">
      <c r="B30856" s="21">
        <v>43006</v>
      </c>
      <c r="C30856" s="122" t="s">
        <v>388</v>
      </c>
      <c r="D30856" s="117">
        <v>71.930000000000007</v>
      </c>
      <c r="E30856" s="96">
        <v>72.37</v>
      </c>
      <c r="F30856" s="12">
        <v>1120261</v>
      </c>
    </row>
    <row r="30857" spans="2:6">
      <c r="B30857" s="21">
        <v>43006</v>
      </c>
      <c r="C30857" s="122" t="s">
        <v>389</v>
      </c>
      <c r="D30857" s="117">
        <v>67.41</v>
      </c>
      <c r="E30857" s="96">
        <v>68.05</v>
      </c>
      <c r="F30857" s="12">
        <v>2349828</v>
      </c>
    </row>
    <row r="30858" spans="2:6">
      <c r="B30858" s="21">
        <v>43006</v>
      </c>
      <c r="C30858" s="122" t="s">
        <v>390</v>
      </c>
      <c r="D30858" s="117">
        <v>1810.21</v>
      </c>
      <c r="E30858" s="96">
        <v>1811.69</v>
      </c>
      <c r="F30858" s="12">
        <v>311620</v>
      </c>
    </row>
    <row r="30859" spans="2:6">
      <c r="B30859" s="21">
        <v>43006</v>
      </c>
      <c r="C30859" s="122" t="s">
        <v>391</v>
      </c>
      <c r="D30859" s="117">
        <v>39.04</v>
      </c>
      <c r="E30859" s="96">
        <v>38.700000000000003</v>
      </c>
      <c r="F30859" s="12">
        <v>707296</v>
      </c>
    </row>
    <row r="30860" spans="2:6">
      <c r="B30860" s="21">
        <v>43006</v>
      </c>
      <c r="C30860" s="122" t="s">
        <v>392</v>
      </c>
      <c r="D30860" s="117">
        <v>45.98</v>
      </c>
      <c r="E30860" s="96">
        <v>46.08</v>
      </c>
      <c r="F30860" s="12">
        <v>2142025</v>
      </c>
    </row>
    <row r="30861" spans="2:6">
      <c r="B30861" s="21">
        <v>43006</v>
      </c>
      <c r="C30861" s="122" t="s">
        <v>393</v>
      </c>
      <c r="D30861" s="117">
        <v>111.37</v>
      </c>
      <c r="E30861" s="96">
        <v>111.64</v>
      </c>
      <c r="F30861" s="12">
        <v>11581059</v>
      </c>
    </row>
    <row r="30862" spans="2:6">
      <c r="B30862" s="21">
        <v>43006</v>
      </c>
      <c r="C30862" s="122" t="s">
        <v>394</v>
      </c>
      <c r="D30862" s="117">
        <v>35.270000000000003</v>
      </c>
      <c r="E30862" s="96">
        <v>35.6</v>
      </c>
      <c r="F30862" s="12">
        <v>18062655</v>
      </c>
    </row>
    <row r="30863" spans="2:6">
      <c r="B30863" s="21">
        <v>43006</v>
      </c>
      <c r="C30863" s="122" t="s">
        <v>395</v>
      </c>
      <c r="D30863" s="117">
        <v>64.53</v>
      </c>
      <c r="E30863" s="96">
        <v>64</v>
      </c>
      <c r="F30863" s="12">
        <v>793431</v>
      </c>
    </row>
    <row r="30864" spans="2:6">
      <c r="B30864" s="21">
        <v>43006</v>
      </c>
      <c r="C30864" s="122" t="s">
        <v>396</v>
      </c>
      <c r="D30864" s="117">
        <v>90.86</v>
      </c>
      <c r="E30864" s="96">
        <v>90.89</v>
      </c>
      <c r="F30864" s="12">
        <v>4999771</v>
      </c>
    </row>
    <row r="30865" spans="2:6">
      <c r="B30865" s="21">
        <v>43006</v>
      </c>
      <c r="C30865" s="122" t="s">
        <v>397</v>
      </c>
      <c r="D30865" s="117">
        <v>47.69</v>
      </c>
      <c r="E30865" s="96">
        <v>48.06</v>
      </c>
      <c r="F30865" s="12">
        <v>4015715</v>
      </c>
    </row>
    <row r="30866" spans="2:6">
      <c r="B30866" s="21">
        <v>43006</v>
      </c>
      <c r="C30866" s="122" t="s">
        <v>398</v>
      </c>
      <c r="D30866" s="117">
        <v>174.78</v>
      </c>
      <c r="E30866" s="96">
        <v>175.82</v>
      </c>
      <c r="F30866" s="12">
        <v>691475</v>
      </c>
    </row>
    <row r="30867" spans="2:6">
      <c r="B30867" s="21">
        <v>43006</v>
      </c>
      <c r="C30867" s="122" t="s">
        <v>399</v>
      </c>
      <c r="D30867" s="117">
        <v>26.53</v>
      </c>
      <c r="E30867" s="96">
        <v>26.97</v>
      </c>
      <c r="F30867" s="12">
        <v>4358234</v>
      </c>
    </row>
    <row r="30868" spans="2:6">
      <c r="B30868" s="21">
        <v>43006</v>
      </c>
      <c r="C30868" s="122" t="s">
        <v>400</v>
      </c>
      <c r="D30868" s="117">
        <v>115.06</v>
      </c>
      <c r="E30868" s="96">
        <v>115.61</v>
      </c>
      <c r="F30868" s="12">
        <v>874097</v>
      </c>
    </row>
    <row r="30869" spans="2:6">
      <c r="B30869" s="21">
        <v>43006</v>
      </c>
      <c r="C30869" s="122" t="s">
        <v>401</v>
      </c>
      <c r="D30869" s="117">
        <v>68.319999999999993</v>
      </c>
      <c r="E30869" s="96">
        <v>68.34</v>
      </c>
      <c r="F30869" s="12">
        <v>330686</v>
      </c>
    </row>
    <row r="30870" spans="2:6">
      <c r="B30870" s="21">
        <v>43006</v>
      </c>
      <c r="C30870" s="122" t="s">
        <v>402</v>
      </c>
      <c r="D30870" s="117">
        <v>63.04</v>
      </c>
      <c r="E30870" s="96">
        <v>63.55</v>
      </c>
      <c r="F30870" s="12">
        <v>1830712</v>
      </c>
    </row>
    <row r="30871" spans="2:6">
      <c r="B30871" s="21">
        <v>43006</v>
      </c>
      <c r="C30871" s="122" t="s">
        <v>403</v>
      </c>
      <c r="D30871" s="117">
        <v>112.17</v>
      </c>
      <c r="E30871" s="96">
        <v>111.8</v>
      </c>
      <c r="F30871" s="12">
        <v>3479144</v>
      </c>
    </row>
    <row r="30872" spans="2:6">
      <c r="B30872" s="21">
        <v>43006</v>
      </c>
      <c r="C30872" s="122" t="s">
        <v>404</v>
      </c>
      <c r="D30872" s="117">
        <v>134.51</v>
      </c>
      <c r="E30872" s="96">
        <v>134.46</v>
      </c>
      <c r="F30872" s="12">
        <v>1481212</v>
      </c>
    </row>
    <row r="30873" spans="2:6">
      <c r="B30873" s="21">
        <v>43006</v>
      </c>
      <c r="C30873" s="122" t="s">
        <v>405</v>
      </c>
      <c r="D30873" s="117">
        <v>67</v>
      </c>
      <c r="E30873" s="96">
        <v>67.17</v>
      </c>
      <c r="F30873" s="12">
        <v>1107065</v>
      </c>
    </row>
    <row r="30874" spans="2:6">
      <c r="B30874" s="21">
        <v>43006</v>
      </c>
      <c r="C30874" s="122" t="s">
        <v>406</v>
      </c>
      <c r="D30874" s="117">
        <v>84.61</v>
      </c>
      <c r="E30874" s="96">
        <v>84.91</v>
      </c>
      <c r="F30874" s="12">
        <v>673639</v>
      </c>
    </row>
    <row r="30875" spans="2:6">
      <c r="B30875" s="21">
        <v>43006</v>
      </c>
      <c r="C30875" s="122" t="s">
        <v>407</v>
      </c>
      <c r="D30875" s="117">
        <v>107.92</v>
      </c>
      <c r="E30875" s="96">
        <v>108.85</v>
      </c>
      <c r="F30875" s="12">
        <v>1592573</v>
      </c>
    </row>
    <row r="30876" spans="2:6">
      <c r="B30876" s="21">
        <v>43006</v>
      </c>
      <c r="C30876" s="122" t="s">
        <v>408</v>
      </c>
      <c r="D30876" s="117">
        <v>37.909999999999997</v>
      </c>
      <c r="E30876" s="96">
        <v>38.18</v>
      </c>
      <c r="F30876" s="12">
        <v>2346132</v>
      </c>
    </row>
    <row r="30877" spans="2:6">
      <c r="B30877" s="21">
        <v>43006</v>
      </c>
      <c r="C30877" s="122" t="s">
        <v>409</v>
      </c>
      <c r="D30877" s="117">
        <v>84.84</v>
      </c>
      <c r="E30877" s="96">
        <v>83.2</v>
      </c>
      <c r="F30877" s="12">
        <v>1181532</v>
      </c>
    </row>
    <row r="30878" spans="2:6">
      <c r="B30878" s="21">
        <v>43006</v>
      </c>
      <c r="C30878" s="122" t="s">
        <v>410</v>
      </c>
      <c r="D30878" s="117">
        <v>106.81</v>
      </c>
      <c r="E30878" s="96">
        <v>106</v>
      </c>
      <c r="F30878" s="12">
        <v>1186185</v>
      </c>
    </row>
    <row r="30879" spans="2:6">
      <c r="B30879" s="21">
        <v>43006</v>
      </c>
      <c r="C30879" s="122" t="s">
        <v>411</v>
      </c>
      <c r="D30879" s="117">
        <v>211.72</v>
      </c>
      <c r="E30879" s="96">
        <v>212.75</v>
      </c>
      <c r="F30879" s="12">
        <v>548550</v>
      </c>
    </row>
    <row r="30880" spans="2:6">
      <c r="B30880" s="21">
        <v>43006</v>
      </c>
      <c r="C30880" s="122" t="s">
        <v>412</v>
      </c>
      <c r="D30880" s="117">
        <v>91.98</v>
      </c>
      <c r="E30880" s="96">
        <v>91.79</v>
      </c>
      <c r="F30880" s="12">
        <v>2197416</v>
      </c>
    </row>
    <row r="30881" spans="2:6">
      <c r="B30881" s="21">
        <v>43006</v>
      </c>
      <c r="C30881" s="122" t="s">
        <v>413</v>
      </c>
      <c r="D30881" s="117">
        <v>126.21</v>
      </c>
      <c r="E30881" s="96">
        <v>125.52</v>
      </c>
      <c r="F30881" s="12">
        <v>869820</v>
      </c>
    </row>
    <row r="30882" spans="2:6">
      <c r="B30882" s="21">
        <v>43006</v>
      </c>
      <c r="C30882" s="122" t="s">
        <v>414</v>
      </c>
      <c r="D30882" s="117">
        <v>37.56</v>
      </c>
      <c r="E30882" s="96">
        <v>37.520000000000003</v>
      </c>
      <c r="F30882" s="12">
        <v>1271179</v>
      </c>
    </row>
    <row r="30883" spans="2:6">
      <c r="B30883" s="21">
        <v>43006</v>
      </c>
      <c r="C30883" s="122" t="s">
        <v>415</v>
      </c>
      <c r="D30883" s="117">
        <v>138.12</v>
      </c>
      <c r="E30883" s="96">
        <v>141.06</v>
      </c>
      <c r="F30883" s="12">
        <v>1453020</v>
      </c>
    </row>
    <row r="30884" spans="2:6">
      <c r="B30884" s="21">
        <v>43006</v>
      </c>
      <c r="C30884" s="122" t="s">
        <v>416</v>
      </c>
      <c r="D30884" s="117">
        <v>149.55000000000001</v>
      </c>
      <c r="E30884" s="96">
        <v>147.55000000000001</v>
      </c>
      <c r="F30884" s="12">
        <v>1425153</v>
      </c>
    </row>
    <row r="30885" spans="2:6">
      <c r="B30885" s="21">
        <v>43006</v>
      </c>
      <c r="C30885" s="122" t="s">
        <v>417</v>
      </c>
      <c r="D30885" s="117">
        <v>63.62</v>
      </c>
      <c r="E30885" s="96">
        <v>63.93</v>
      </c>
      <c r="F30885" s="12">
        <v>4147985</v>
      </c>
    </row>
    <row r="30886" spans="2:6">
      <c r="B30886" s="21">
        <v>43006</v>
      </c>
      <c r="C30886" s="122" t="s">
        <v>418</v>
      </c>
      <c r="D30886" s="117">
        <v>95</v>
      </c>
      <c r="E30886" s="96">
        <v>94.96</v>
      </c>
      <c r="F30886" s="12">
        <v>755067</v>
      </c>
    </row>
    <row r="30887" spans="2:6">
      <c r="B30887" s="21">
        <v>43006</v>
      </c>
      <c r="C30887" s="122" t="s">
        <v>419</v>
      </c>
      <c r="D30887" s="117">
        <v>51.38</v>
      </c>
      <c r="E30887" s="96">
        <v>51.75</v>
      </c>
      <c r="F30887" s="12">
        <v>5732907</v>
      </c>
    </row>
    <row r="30888" spans="2:6">
      <c r="B30888" s="21">
        <v>43006</v>
      </c>
      <c r="C30888" s="122" t="s">
        <v>420</v>
      </c>
      <c r="D30888" s="117">
        <v>70.25</v>
      </c>
      <c r="E30888" s="96">
        <v>70.2</v>
      </c>
      <c r="F30888" s="12">
        <v>883452</v>
      </c>
    </row>
    <row r="30889" spans="2:6">
      <c r="B30889" s="21">
        <v>43006</v>
      </c>
      <c r="C30889" s="122" t="s">
        <v>421</v>
      </c>
      <c r="D30889" s="117">
        <v>115.15</v>
      </c>
      <c r="E30889" s="96">
        <v>118.21</v>
      </c>
      <c r="F30889" s="12">
        <v>2088491</v>
      </c>
    </row>
    <row r="30890" spans="2:6">
      <c r="B30890" s="21">
        <v>43006</v>
      </c>
      <c r="C30890" s="122" t="s">
        <v>422</v>
      </c>
      <c r="D30890" s="117">
        <v>220.98</v>
      </c>
      <c r="E30890" s="96">
        <v>222.88</v>
      </c>
      <c r="F30890" s="12">
        <v>591891</v>
      </c>
    </row>
    <row r="30891" spans="2:6">
      <c r="B30891" s="21">
        <v>43006</v>
      </c>
      <c r="C30891" s="122" t="s">
        <v>423</v>
      </c>
      <c r="D30891" s="117">
        <v>61.89</v>
      </c>
      <c r="E30891" s="96">
        <v>62.14</v>
      </c>
      <c r="F30891" s="12">
        <v>815114</v>
      </c>
    </row>
    <row r="30892" spans="2:6">
      <c r="B30892" s="21">
        <v>43006</v>
      </c>
      <c r="C30892" s="122" t="s">
        <v>424</v>
      </c>
      <c r="D30892" s="117">
        <v>433.29</v>
      </c>
      <c r="E30892" s="96">
        <v>435.11</v>
      </c>
      <c r="F30892" s="12">
        <v>456629</v>
      </c>
    </row>
    <row r="30893" spans="2:6">
      <c r="B30893" s="21">
        <v>43006</v>
      </c>
      <c r="C30893" s="122" t="s">
        <v>425</v>
      </c>
      <c r="D30893" s="117">
        <v>15.08</v>
      </c>
      <c r="E30893" s="96">
        <v>15.04</v>
      </c>
      <c r="F30893" s="12">
        <v>11072180</v>
      </c>
    </row>
    <row r="30894" spans="2:6">
      <c r="B30894" s="21">
        <v>43006</v>
      </c>
      <c r="C30894" s="122" t="s">
        <v>426</v>
      </c>
      <c r="D30894" s="117">
        <v>49.42</v>
      </c>
      <c r="E30894" s="96">
        <v>50.41</v>
      </c>
      <c r="F30894" s="12">
        <v>1225661</v>
      </c>
    </row>
    <row r="30895" spans="2:6">
      <c r="B30895" s="21">
        <v>43006</v>
      </c>
      <c r="C30895" s="122" t="s">
        <v>427</v>
      </c>
      <c r="D30895" s="117">
        <v>109.48</v>
      </c>
      <c r="E30895" s="96">
        <v>109.59</v>
      </c>
      <c r="F30895" s="12">
        <v>1313096</v>
      </c>
    </row>
    <row r="30896" spans="2:6">
      <c r="B30896" s="21">
        <v>43006</v>
      </c>
      <c r="C30896" s="122" t="s">
        <v>428</v>
      </c>
      <c r="D30896" s="117">
        <v>84.39</v>
      </c>
      <c r="E30896" s="96">
        <v>84.57</v>
      </c>
      <c r="F30896" s="12">
        <v>364889</v>
      </c>
    </row>
    <row r="30897" spans="2:6">
      <c r="B30897" s="21">
        <v>43006</v>
      </c>
      <c r="C30897" s="122" t="s">
        <v>429</v>
      </c>
      <c r="D30897" s="117">
        <v>88.07</v>
      </c>
      <c r="E30897" s="96">
        <v>88.86</v>
      </c>
      <c r="F30897" s="12">
        <v>1353098</v>
      </c>
    </row>
    <row r="30898" spans="2:6">
      <c r="B30898" s="21">
        <v>43006</v>
      </c>
      <c r="C30898" s="122" t="s">
        <v>430</v>
      </c>
      <c r="D30898" s="117">
        <v>76.53</v>
      </c>
      <c r="E30898" s="96">
        <v>76.11</v>
      </c>
      <c r="F30898" s="12">
        <v>445605</v>
      </c>
    </row>
    <row r="30899" spans="2:6">
      <c r="B30899" s="21">
        <v>43006</v>
      </c>
      <c r="C30899" s="122" t="s">
        <v>431</v>
      </c>
      <c r="D30899" s="117">
        <v>177.06</v>
      </c>
      <c r="E30899" s="96">
        <v>177.27</v>
      </c>
      <c r="F30899" s="12">
        <v>467153</v>
      </c>
    </row>
    <row r="30900" spans="2:6">
      <c r="B30900" s="21">
        <v>43006</v>
      </c>
      <c r="C30900" s="122" t="s">
        <v>432</v>
      </c>
      <c r="D30900" s="117">
        <v>240.42</v>
      </c>
      <c r="E30900" s="96">
        <v>241.71</v>
      </c>
      <c r="F30900" s="12">
        <v>391190</v>
      </c>
    </row>
    <row r="30901" spans="2:6">
      <c r="B30901" s="21">
        <v>43006</v>
      </c>
      <c r="C30901" s="122" t="s">
        <v>433</v>
      </c>
      <c r="D30901" s="117">
        <v>64.56</v>
      </c>
      <c r="E30901" s="96">
        <v>64.8</v>
      </c>
      <c r="F30901" s="12">
        <v>4223975</v>
      </c>
    </row>
    <row r="30902" spans="2:6">
      <c r="B30902" s="21">
        <v>43006</v>
      </c>
      <c r="C30902" s="122" t="s">
        <v>434</v>
      </c>
      <c r="D30902" s="117">
        <v>20.38</v>
      </c>
      <c r="E30902" s="96">
        <v>19.72</v>
      </c>
      <c r="F30902" s="12">
        <v>8807469</v>
      </c>
    </row>
    <row r="30903" spans="2:6">
      <c r="B30903" s="21">
        <v>43006</v>
      </c>
      <c r="C30903" s="122" t="s">
        <v>435</v>
      </c>
      <c r="D30903" s="117">
        <v>66.459999999999994</v>
      </c>
      <c r="E30903" s="96">
        <v>66.349999999999994</v>
      </c>
      <c r="F30903" s="12">
        <v>921444</v>
      </c>
    </row>
    <row r="30904" spans="2:6">
      <c r="B30904" s="21">
        <v>43006</v>
      </c>
      <c r="C30904" s="122" t="s">
        <v>436</v>
      </c>
      <c r="D30904" s="117">
        <v>184.1</v>
      </c>
      <c r="E30904" s="96">
        <v>184.02</v>
      </c>
      <c r="F30904" s="12">
        <v>886739</v>
      </c>
    </row>
    <row r="30905" spans="2:6">
      <c r="B30905" s="21">
        <v>43006</v>
      </c>
      <c r="C30905" s="122" t="s">
        <v>437</v>
      </c>
      <c r="D30905" s="117">
        <v>142.16</v>
      </c>
      <c r="E30905" s="96">
        <v>143.76</v>
      </c>
      <c r="F30905" s="12">
        <v>1008043</v>
      </c>
    </row>
    <row r="30906" spans="2:6">
      <c r="B30906" s="21">
        <v>43006</v>
      </c>
      <c r="C30906" s="122" t="s">
        <v>438</v>
      </c>
      <c r="D30906" s="117">
        <v>54.81</v>
      </c>
      <c r="E30906" s="96">
        <v>54.5</v>
      </c>
      <c r="F30906" s="12">
        <v>7607473</v>
      </c>
    </row>
    <row r="30907" spans="2:6">
      <c r="B30907" s="21">
        <v>43006</v>
      </c>
      <c r="C30907" s="122" t="s">
        <v>439</v>
      </c>
      <c r="D30907" s="117">
        <v>50.91</v>
      </c>
      <c r="E30907" s="96">
        <v>50.99</v>
      </c>
      <c r="F30907" s="12">
        <v>4378282</v>
      </c>
    </row>
    <row r="30908" spans="2:6">
      <c r="B30908" s="21">
        <v>43006</v>
      </c>
      <c r="C30908" s="122" t="s">
        <v>440</v>
      </c>
      <c r="D30908" s="117">
        <v>44.14</v>
      </c>
      <c r="E30908" s="96">
        <v>43.63</v>
      </c>
      <c r="F30908" s="12">
        <v>6789536</v>
      </c>
    </row>
    <row r="30909" spans="2:6">
      <c r="B30909" s="21">
        <v>43006</v>
      </c>
      <c r="C30909" s="122" t="s">
        <v>441</v>
      </c>
      <c r="D30909" s="117">
        <v>42.46</v>
      </c>
      <c r="E30909" s="96">
        <v>42.94</v>
      </c>
      <c r="F30909" s="12">
        <v>2486678</v>
      </c>
    </row>
    <row r="30910" spans="2:6">
      <c r="B30910" s="21">
        <v>43006</v>
      </c>
      <c r="C30910" s="122" t="s">
        <v>442</v>
      </c>
      <c r="D30910" s="117">
        <v>348.25</v>
      </c>
      <c r="E30910" s="96">
        <v>357.04</v>
      </c>
      <c r="F30910" s="12">
        <v>1065961</v>
      </c>
    </row>
    <row r="30911" spans="2:6">
      <c r="B30911" s="21">
        <v>43006</v>
      </c>
      <c r="C30911" s="122" t="s">
        <v>443</v>
      </c>
      <c r="D30911" s="117">
        <v>66.61</v>
      </c>
      <c r="E30911" s="96">
        <v>67.099999999999994</v>
      </c>
      <c r="F30911" s="12">
        <v>857793</v>
      </c>
    </row>
    <row r="30912" spans="2:6">
      <c r="B30912" s="21">
        <v>43006</v>
      </c>
      <c r="C30912" s="122" t="s">
        <v>444</v>
      </c>
      <c r="D30912" s="117">
        <v>106.85</v>
      </c>
      <c r="E30912" s="96">
        <v>105.12</v>
      </c>
      <c r="F30912" s="12">
        <v>1155060</v>
      </c>
    </row>
    <row r="30913" spans="2:6">
      <c r="B30913" s="21">
        <v>43006</v>
      </c>
      <c r="C30913" s="122" t="s">
        <v>445</v>
      </c>
      <c r="D30913" s="117">
        <v>69.33</v>
      </c>
      <c r="E30913" s="96">
        <v>69.16</v>
      </c>
      <c r="F30913" s="12">
        <v>6464308</v>
      </c>
    </row>
    <row r="30914" spans="2:6">
      <c r="B30914" s="21">
        <v>43006</v>
      </c>
      <c r="C30914" s="122" t="s">
        <v>446</v>
      </c>
      <c r="D30914" s="117">
        <v>101.13</v>
      </c>
      <c r="E30914" s="96">
        <v>100.76</v>
      </c>
      <c r="F30914" s="12">
        <v>799164</v>
      </c>
    </row>
    <row r="30915" spans="2:6">
      <c r="B30915" s="21">
        <v>43006</v>
      </c>
      <c r="C30915" s="122" t="s">
        <v>447</v>
      </c>
      <c r="D30915" s="117">
        <v>149.79</v>
      </c>
      <c r="E30915" s="96">
        <v>147.38999999999999</v>
      </c>
      <c r="F30915" s="12">
        <v>808803</v>
      </c>
    </row>
    <row r="30916" spans="2:6">
      <c r="B30916" s="21">
        <v>43006</v>
      </c>
      <c r="C30916" s="122" t="s">
        <v>448</v>
      </c>
      <c r="D30916" s="117">
        <v>85.93</v>
      </c>
      <c r="E30916" s="96">
        <v>85.8</v>
      </c>
      <c r="F30916" s="12">
        <v>479974</v>
      </c>
    </row>
    <row r="30917" spans="2:6">
      <c r="B30917" s="21">
        <v>43006</v>
      </c>
      <c r="C30917" s="122" t="s">
        <v>449</v>
      </c>
      <c r="D30917" s="117">
        <v>79.63</v>
      </c>
      <c r="E30917" s="96">
        <v>79.88</v>
      </c>
      <c r="F30917" s="12">
        <v>481668</v>
      </c>
    </row>
    <row r="30918" spans="2:6">
      <c r="B30918" s="21">
        <v>43006</v>
      </c>
      <c r="C30918" s="122" t="s">
        <v>450</v>
      </c>
      <c r="D30918" s="117">
        <v>48.42</v>
      </c>
      <c r="E30918" s="96">
        <v>48.94</v>
      </c>
      <c r="F30918" s="12">
        <v>5880763</v>
      </c>
    </row>
    <row r="30919" spans="2:6">
      <c r="B30919" s="21">
        <v>43006</v>
      </c>
      <c r="C30919" s="122" t="s">
        <v>451</v>
      </c>
      <c r="D30919" s="117">
        <v>160.47</v>
      </c>
      <c r="E30919" s="96">
        <v>161.59</v>
      </c>
      <c r="F30919" s="12">
        <v>1168977</v>
      </c>
    </row>
    <row r="30920" spans="2:6">
      <c r="B30920" s="21">
        <v>43006</v>
      </c>
      <c r="C30920" s="122" t="s">
        <v>452</v>
      </c>
      <c r="D30920" s="117">
        <v>154.72999999999999</v>
      </c>
      <c r="E30920" s="96">
        <v>155.53</v>
      </c>
      <c r="F30920" s="12">
        <v>911237</v>
      </c>
    </row>
    <row r="30921" spans="2:6">
      <c r="B30921" s="21">
        <v>43006</v>
      </c>
      <c r="C30921" s="122" t="s">
        <v>453</v>
      </c>
      <c r="D30921" s="117">
        <v>71.739999999999995</v>
      </c>
      <c r="E30921" s="96">
        <v>71.72</v>
      </c>
      <c r="F30921" s="12">
        <v>441962</v>
      </c>
    </row>
    <row r="30922" spans="2:6">
      <c r="B30922" s="21">
        <v>43006</v>
      </c>
      <c r="C30922" s="122" t="s">
        <v>454</v>
      </c>
      <c r="D30922" s="117">
        <v>114.05</v>
      </c>
      <c r="E30922" s="96">
        <v>114.58</v>
      </c>
      <c r="F30922" s="12">
        <v>970693</v>
      </c>
    </row>
    <row r="30923" spans="2:6">
      <c r="B30923" s="21">
        <v>43006</v>
      </c>
      <c r="C30923" s="122" t="s">
        <v>455</v>
      </c>
      <c r="D30923" s="117">
        <v>59.35</v>
      </c>
      <c r="E30923" s="96">
        <v>59.3</v>
      </c>
      <c r="F30923" s="12">
        <v>3681361</v>
      </c>
    </row>
    <row r="30924" spans="2:6">
      <c r="B30924" s="21">
        <v>43006</v>
      </c>
      <c r="C30924" s="122" t="s">
        <v>456</v>
      </c>
      <c r="D30924" s="117">
        <v>95.55</v>
      </c>
      <c r="E30924" s="96">
        <v>95.81</v>
      </c>
      <c r="F30924" s="12">
        <v>942957</v>
      </c>
    </row>
    <row r="30925" spans="2:6">
      <c r="B30925" s="21">
        <v>43006</v>
      </c>
      <c r="C30925" s="122" t="s">
        <v>457</v>
      </c>
      <c r="D30925" s="117">
        <v>33.25</v>
      </c>
      <c r="E30925" s="96">
        <v>32.979999999999997</v>
      </c>
      <c r="F30925" s="12">
        <v>4585574</v>
      </c>
    </row>
    <row r="30926" spans="2:6">
      <c r="B30926" s="21">
        <v>43006</v>
      </c>
      <c r="C30926" s="122" t="s">
        <v>458</v>
      </c>
      <c r="D30926" s="117">
        <v>199.2</v>
      </c>
      <c r="E30926" s="96">
        <v>199.3</v>
      </c>
      <c r="F30926" s="12">
        <v>1906835</v>
      </c>
    </row>
    <row r="30927" spans="2:6">
      <c r="B30927" s="21">
        <v>43006</v>
      </c>
      <c r="C30927" s="122" t="s">
        <v>459</v>
      </c>
      <c r="D30927" s="117">
        <v>148.46</v>
      </c>
      <c r="E30927" s="96">
        <v>149.52000000000001</v>
      </c>
      <c r="F30927" s="12">
        <v>1156003</v>
      </c>
    </row>
    <row r="30928" spans="2:6">
      <c r="B30928" s="21">
        <v>43006</v>
      </c>
      <c r="C30928" s="122" t="s">
        <v>460</v>
      </c>
      <c r="D30928" s="117">
        <v>101.31</v>
      </c>
      <c r="E30928" s="96">
        <v>101.24</v>
      </c>
      <c r="F30928" s="12">
        <v>1297622</v>
      </c>
    </row>
    <row r="30929" spans="2:6">
      <c r="B30929" s="21">
        <v>43006</v>
      </c>
      <c r="C30929" s="122" t="s">
        <v>461</v>
      </c>
      <c r="D30929" s="117">
        <v>30.9</v>
      </c>
      <c r="E30929" s="96">
        <v>31.19</v>
      </c>
      <c r="F30929" s="12">
        <v>7666619</v>
      </c>
    </row>
    <row r="30930" spans="2:6">
      <c r="B30930" s="21">
        <v>43006</v>
      </c>
      <c r="C30930" s="122" t="s">
        <v>462</v>
      </c>
      <c r="D30930" s="117">
        <v>140.83000000000001</v>
      </c>
      <c r="E30930" s="96">
        <v>140.22</v>
      </c>
      <c r="F30930" s="12">
        <v>686181</v>
      </c>
    </row>
    <row r="30931" spans="2:6">
      <c r="B30931" s="21">
        <v>43006</v>
      </c>
      <c r="C30931" s="122" t="s">
        <v>463</v>
      </c>
      <c r="D30931" s="117">
        <v>32.89</v>
      </c>
      <c r="E30931" s="96">
        <v>33.07</v>
      </c>
      <c r="F30931" s="12">
        <v>3722133</v>
      </c>
    </row>
    <row r="30932" spans="2:6">
      <c r="B30932" s="21">
        <v>43006</v>
      </c>
      <c r="C30932" s="122" t="s">
        <v>464</v>
      </c>
      <c r="D30932" s="117">
        <v>54.05</v>
      </c>
      <c r="E30932" s="96">
        <v>54.05</v>
      </c>
      <c r="F30932" s="12">
        <v>2017596</v>
      </c>
    </row>
    <row r="30933" spans="2:6">
      <c r="B30933" s="21">
        <v>43006</v>
      </c>
      <c r="C30933" s="122" t="s">
        <v>465</v>
      </c>
      <c r="D30933" s="117">
        <v>38.68</v>
      </c>
      <c r="E30933" s="96">
        <v>39.04</v>
      </c>
      <c r="F30933" s="12">
        <v>17368873</v>
      </c>
    </row>
    <row r="30934" spans="2:6">
      <c r="B30934" s="21">
        <v>43006</v>
      </c>
      <c r="C30934" s="122" t="s">
        <v>466</v>
      </c>
      <c r="D30934" s="117">
        <v>81.69</v>
      </c>
      <c r="E30934" s="96">
        <v>81.349999999999994</v>
      </c>
      <c r="F30934" s="12">
        <v>1677838</v>
      </c>
    </row>
    <row r="30935" spans="2:6">
      <c r="B30935" s="21">
        <v>43006</v>
      </c>
      <c r="C30935" s="122" t="s">
        <v>467</v>
      </c>
      <c r="D30935" s="117">
        <v>253.44</v>
      </c>
      <c r="E30935" s="96">
        <v>253.55</v>
      </c>
      <c r="F30935" s="12">
        <v>312348</v>
      </c>
    </row>
    <row r="30936" spans="2:6">
      <c r="B30936" s="21">
        <v>43006</v>
      </c>
      <c r="C30936" s="122" t="s">
        <v>468</v>
      </c>
      <c r="D30936" s="117">
        <v>82.6</v>
      </c>
      <c r="E30936" s="96">
        <v>82.63</v>
      </c>
      <c r="F30936" s="12">
        <v>1153953</v>
      </c>
    </row>
    <row r="30937" spans="2:6">
      <c r="B30937" s="21">
        <v>43006</v>
      </c>
      <c r="C30937" s="122" t="s">
        <v>469</v>
      </c>
      <c r="D30937" s="117">
        <v>58.9</v>
      </c>
      <c r="E30937" s="96">
        <v>58.91</v>
      </c>
      <c r="F30937" s="12">
        <v>5183620</v>
      </c>
    </row>
    <row r="30938" spans="2:6">
      <c r="B30938" s="21">
        <v>43006</v>
      </c>
      <c r="C30938" s="122" t="s">
        <v>470</v>
      </c>
      <c r="D30938" s="117">
        <v>90.24</v>
      </c>
      <c r="E30938" s="96">
        <v>90.94</v>
      </c>
      <c r="F30938" s="12">
        <v>1194172</v>
      </c>
    </row>
    <row r="30939" spans="2:6">
      <c r="B30939" s="21">
        <v>43006</v>
      </c>
      <c r="C30939" s="122" t="s">
        <v>471</v>
      </c>
      <c r="D30939" s="117">
        <v>74.05</v>
      </c>
      <c r="E30939" s="96">
        <v>73.95</v>
      </c>
      <c r="F30939" s="12">
        <v>2458607</v>
      </c>
    </row>
    <row r="30940" spans="2:6">
      <c r="B30940" s="21">
        <v>43006</v>
      </c>
      <c r="C30940" s="122" t="s">
        <v>472</v>
      </c>
      <c r="D30940" s="117">
        <v>79.75</v>
      </c>
      <c r="E30940" s="96">
        <v>79.739999999999995</v>
      </c>
      <c r="F30940" s="12">
        <v>305104</v>
      </c>
    </row>
    <row r="30941" spans="2:6">
      <c r="B30941" s="21">
        <v>43006</v>
      </c>
      <c r="C30941" s="122" t="s">
        <v>473</v>
      </c>
      <c r="D30941" s="117">
        <v>187.79</v>
      </c>
      <c r="E30941" s="96">
        <v>186.45</v>
      </c>
      <c r="F30941" s="12">
        <v>1002198</v>
      </c>
    </row>
    <row r="30942" spans="2:6">
      <c r="B30942" s="21">
        <v>43006</v>
      </c>
      <c r="C30942" s="122" t="s">
        <v>474</v>
      </c>
      <c r="D30942" s="117">
        <v>41.81</v>
      </c>
      <c r="E30942" s="96">
        <v>40.46</v>
      </c>
      <c r="F30942" s="12">
        <v>2735527</v>
      </c>
    </row>
    <row r="30943" spans="2:6">
      <c r="B30943" s="21">
        <v>43006</v>
      </c>
      <c r="C30943" s="122" t="s">
        <v>475</v>
      </c>
      <c r="D30943" s="117">
        <v>88.26</v>
      </c>
      <c r="E30943" s="96">
        <v>90.13</v>
      </c>
      <c r="F30943" s="12">
        <v>2241002</v>
      </c>
    </row>
    <row r="30944" spans="2:6">
      <c r="B30944" s="21">
        <v>43006</v>
      </c>
      <c r="C30944" s="122" t="s">
        <v>476</v>
      </c>
      <c r="D30944" s="117">
        <v>122.41</v>
      </c>
      <c r="E30944" s="96">
        <v>122.8</v>
      </c>
      <c r="F30944" s="12">
        <v>1097060</v>
      </c>
    </row>
    <row r="30945" spans="2:6">
      <c r="B30945" s="21">
        <v>43006</v>
      </c>
      <c r="C30945" s="122" t="s">
        <v>477</v>
      </c>
      <c r="D30945" s="117">
        <v>62.93</v>
      </c>
      <c r="E30945" s="96">
        <v>63.11</v>
      </c>
      <c r="F30945" s="12">
        <v>1192809</v>
      </c>
    </row>
    <row r="30946" spans="2:6">
      <c r="B30946" s="21">
        <v>43006</v>
      </c>
      <c r="C30946" s="122" t="s">
        <v>478</v>
      </c>
      <c r="D30946" s="117">
        <v>66.08</v>
      </c>
      <c r="E30946" s="96">
        <v>65.45</v>
      </c>
      <c r="F30946" s="12">
        <v>2807744</v>
      </c>
    </row>
    <row r="30947" spans="2:6">
      <c r="B30947" s="21">
        <v>43006</v>
      </c>
      <c r="C30947" s="122" t="s">
        <v>479</v>
      </c>
      <c r="D30947" s="117">
        <v>65</v>
      </c>
      <c r="E30947" s="96">
        <v>65.03</v>
      </c>
      <c r="F30947" s="12">
        <v>2283099</v>
      </c>
    </row>
    <row r="30948" spans="2:6">
      <c r="B30948" s="21">
        <v>43006</v>
      </c>
      <c r="C30948" s="122" t="s">
        <v>480</v>
      </c>
      <c r="D30948" s="117">
        <v>102.09</v>
      </c>
      <c r="E30948" s="96">
        <v>102.24</v>
      </c>
      <c r="F30948" s="12">
        <v>4061065</v>
      </c>
    </row>
    <row r="30949" spans="2:6">
      <c r="B30949" s="21">
        <v>43006</v>
      </c>
      <c r="C30949" s="122" t="s">
        <v>481</v>
      </c>
      <c r="D30949" s="117">
        <v>88.44</v>
      </c>
      <c r="E30949" s="96">
        <v>89.65</v>
      </c>
      <c r="F30949" s="12">
        <v>5332742</v>
      </c>
    </row>
    <row r="30950" spans="2:6">
      <c r="B30950" s="21">
        <v>43006</v>
      </c>
      <c r="C30950" s="122" t="s">
        <v>482</v>
      </c>
      <c r="D30950" s="117">
        <v>53.72</v>
      </c>
      <c r="E30950" s="96">
        <v>53.58</v>
      </c>
      <c r="F30950" s="12">
        <v>984385</v>
      </c>
    </row>
    <row r="30951" spans="2:6">
      <c r="B30951" s="21">
        <v>43006</v>
      </c>
      <c r="C30951" s="122" t="s">
        <v>483</v>
      </c>
      <c r="D30951" s="117">
        <v>15.03</v>
      </c>
      <c r="E30951" s="96">
        <v>15.07</v>
      </c>
      <c r="F30951" s="12">
        <v>2509797</v>
      </c>
    </row>
    <row r="30952" spans="2:6">
      <c r="B30952" s="21">
        <v>43006</v>
      </c>
      <c r="C30952" s="122" t="s">
        <v>484</v>
      </c>
      <c r="D30952" s="117">
        <v>16.440000000000001</v>
      </c>
      <c r="E30952" s="96">
        <v>16.46</v>
      </c>
      <c r="F30952" s="12">
        <v>2577755</v>
      </c>
    </row>
    <row r="30953" spans="2:6">
      <c r="B30953" s="21">
        <v>43006</v>
      </c>
      <c r="C30953" s="122" t="s">
        <v>485</v>
      </c>
      <c r="D30953" s="117">
        <v>60.82</v>
      </c>
      <c r="E30953" s="96">
        <v>61.16</v>
      </c>
      <c r="F30953" s="12">
        <v>4063006</v>
      </c>
    </row>
    <row r="30954" spans="2:6">
      <c r="B30954" s="21">
        <v>43006</v>
      </c>
      <c r="C30954" s="122" t="s">
        <v>486</v>
      </c>
      <c r="D30954" s="117">
        <v>37.869999999999997</v>
      </c>
      <c r="E30954" s="96">
        <v>38.049999999999997</v>
      </c>
      <c r="F30954" s="12">
        <v>1048115</v>
      </c>
    </row>
    <row r="30955" spans="2:6">
      <c r="B30955" s="21">
        <v>43006</v>
      </c>
      <c r="C30955" s="122" t="s">
        <v>487</v>
      </c>
      <c r="D30955" s="117">
        <v>109.62</v>
      </c>
      <c r="E30955" s="96">
        <v>109.73</v>
      </c>
      <c r="F30955" s="12">
        <v>547866</v>
      </c>
    </row>
    <row r="30956" spans="2:6">
      <c r="B30956" s="21">
        <v>43006</v>
      </c>
      <c r="C30956" s="122" t="s">
        <v>488</v>
      </c>
      <c r="D30956" s="117">
        <v>227.44</v>
      </c>
      <c r="E30956" s="96">
        <v>226.89</v>
      </c>
      <c r="F30956" s="12">
        <v>549874</v>
      </c>
    </row>
    <row r="30957" spans="2:6">
      <c r="B30957" s="21">
        <v>43006</v>
      </c>
      <c r="C30957" s="122" t="s">
        <v>489</v>
      </c>
      <c r="D30957" s="117">
        <v>194.25</v>
      </c>
      <c r="E30957" s="96">
        <v>196.1</v>
      </c>
      <c r="F30957" s="12">
        <v>2088374</v>
      </c>
    </row>
    <row r="30958" spans="2:6">
      <c r="B30958" s="21">
        <v>43006</v>
      </c>
      <c r="C30958" s="122" t="s">
        <v>490</v>
      </c>
      <c r="D30958" s="117">
        <v>51.28</v>
      </c>
      <c r="E30958" s="96">
        <v>51.09</v>
      </c>
      <c r="F30958" s="12">
        <v>1011307</v>
      </c>
    </row>
    <row r="30959" spans="2:6">
      <c r="B30959" s="21">
        <v>43006</v>
      </c>
      <c r="C30959" s="122" t="s">
        <v>491</v>
      </c>
      <c r="D30959" s="117">
        <v>116.29</v>
      </c>
      <c r="E30959" s="96">
        <v>115.97</v>
      </c>
      <c r="F30959" s="12">
        <v>1982797</v>
      </c>
    </row>
    <row r="30960" spans="2:6">
      <c r="B30960" s="21">
        <v>43006</v>
      </c>
      <c r="C30960" s="122" t="s">
        <v>492</v>
      </c>
      <c r="D30960" s="117">
        <v>118.56</v>
      </c>
      <c r="E30960" s="96">
        <v>119.61</v>
      </c>
      <c r="F30960" s="12">
        <v>1629291</v>
      </c>
    </row>
    <row r="30961" spans="2:6">
      <c r="B30961" s="21">
        <v>43006</v>
      </c>
      <c r="C30961" s="122" t="s">
        <v>493</v>
      </c>
      <c r="D30961" s="117">
        <v>135.77000000000001</v>
      </c>
      <c r="E30961" s="96">
        <v>137.97</v>
      </c>
      <c r="F30961" s="12">
        <v>1039295</v>
      </c>
    </row>
    <row r="30962" spans="2:6">
      <c r="B30962" s="21">
        <v>43006</v>
      </c>
      <c r="C30962" s="122" t="s">
        <v>494</v>
      </c>
      <c r="D30962" s="117">
        <v>53.7</v>
      </c>
      <c r="E30962" s="96">
        <v>53.48</v>
      </c>
      <c r="F30962" s="12">
        <v>7642752</v>
      </c>
    </row>
    <row r="30963" spans="2:6">
      <c r="B30963" s="21">
        <v>43006</v>
      </c>
      <c r="C30963" s="122" t="s">
        <v>495</v>
      </c>
      <c r="D30963" s="117">
        <v>116.99</v>
      </c>
      <c r="E30963" s="96">
        <v>115.84</v>
      </c>
      <c r="F30963" s="12">
        <v>6029160</v>
      </c>
    </row>
    <row r="30964" spans="2:6">
      <c r="B30964" s="21">
        <v>43006</v>
      </c>
      <c r="C30964" s="122" t="s">
        <v>496</v>
      </c>
      <c r="D30964" s="117">
        <v>103.75</v>
      </c>
      <c r="E30964" s="96">
        <v>104.58</v>
      </c>
      <c r="F30964" s="12">
        <v>5947771</v>
      </c>
    </row>
    <row r="30965" spans="2:6">
      <c r="B30965" s="21">
        <v>43006</v>
      </c>
      <c r="C30965" s="122" t="s">
        <v>497</v>
      </c>
      <c r="D30965" s="117">
        <v>101.61</v>
      </c>
      <c r="E30965" s="96">
        <v>99.73</v>
      </c>
      <c r="F30965" s="12">
        <v>1062716</v>
      </c>
    </row>
    <row r="30966" spans="2:6">
      <c r="B30966" s="21">
        <v>43006</v>
      </c>
      <c r="C30966" s="122" t="s">
        <v>498</v>
      </c>
      <c r="D30966" s="117">
        <v>62.8</v>
      </c>
      <c r="E30966" s="96">
        <v>63.5</v>
      </c>
      <c r="F30966" s="12">
        <v>2158184</v>
      </c>
    </row>
    <row r="30967" spans="2:6">
      <c r="B30967" s="21">
        <v>43006</v>
      </c>
      <c r="C30967" s="122" t="s">
        <v>499</v>
      </c>
      <c r="D30967" s="117">
        <v>27.81</v>
      </c>
      <c r="E30967" s="96">
        <v>27.85</v>
      </c>
      <c r="F30967" s="12">
        <v>3560889</v>
      </c>
    </row>
    <row r="30968" spans="2:6">
      <c r="B30968" s="21">
        <v>43006</v>
      </c>
      <c r="C30968" s="122" t="s">
        <v>500</v>
      </c>
      <c r="D30968" s="117">
        <v>75.81</v>
      </c>
      <c r="E30968" s="96">
        <v>76.739999999999995</v>
      </c>
      <c r="F30968" s="12">
        <v>6079426</v>
      </c>
    </row>
    <row r="30969" spans="2:6">
      <c r="B30969" s="21">
        <v>43006</v>
      </c>
      <c r="C30969" s="122" t="s">
        <v>501</v>
      </c>
      <c r="D30969" s="117">
        <v>118.96</v>
      </c>
      <c r="E30969" s="96">
        <v>119.12</v>
      </c>
      <c r="F30969" s="12">
        <v>1114895</v>
      </c>
    </row>
    <row r="30970" spans="2:6">
      <c r="B30970" s="21">
        <v>43006</v>
      </c>
      <c r="C30970" s="122" t="s">
        <v>502</v>
      </c>
      <c r="D30970" s="117">
        <v>76.83</v>
      </c>
      <c r="E30970" s="96">
        <v>77.3</v>
      </c>
      <c r="F30970" s="12">
        <v>1266907</v>
      </c>
    </row>
    <row r="30971" spans="2:6">
      <c r="B30971" s="21">
        <v>43006</v>
      </c>
      <c r="C30971" s="122" t="s">
        <v>503</v>
      </c>
      <c r="D30971" s="117">
        <v>81.58</v>
      </c>
      <c r="E30971" s="96">
        <v>82.4</v>
      </c>
      <c r="F30971" s="12">
        <v>863988</v>
      </c>
    </row>
    <row r="30972" spans="2:6">
      <c r="B30972" s="21">
        <v>43006</v>
      </c>
      <c r="C30972" s="122" t="s">
        <v>504</v>
      </c>
      <c r="D30972" s="117">
        <v>104.63</v>
      </c>
      <c r="E30972" s="96">
        <v>105.62</v>
      </c>
      <c r="F30972" s="12">
        <v>622954</v>
      </c>
    </row>
    <row r="30973" spans="2:6">
      <c r="B30973" s="21">
        <v>43006</v>
      </c>
      <c r="C30973" s="122" t="s">
        <v>505</v>
      </c>
      <c r="D30973" s="117">
        <v>148.6</v>
      </c>
      <c r="E30973" s="96">
        <v>149.62</v>
      </c>
      <c r="F30973" s="12">
        <v>2111073</v>
      </c>
    </row>
    <row r="30974" spans="2:6">
      <c r="B30974" s="21">
        <v>43006</v>
      </c>
      <c r="C30974" s="122" t="s">
        <v>506</v>
      </c>
      <c r="D30974" s="117">
        <v>64.98</v>
      </c>
      <c r="E30974" s="96">
        <v>65.41</v>
      </c>
      <c r="F30974" s="12">
        <v>1103872</v>
      </c>
    </row>
    <row r="30975" spans="2:6">
      <c r="B30975" s="21">
        <v>43006</v>
      </c>
      <c r="C30975" s="122" t="s">
        <v>507</v>
      </c>
      <c r="D30975" s="117">
        <v>49.24</v>
      </c>
      <c r="E30975" s="96">
        <v>49.41</v>
      </c>
      <c r="F30975" s="12">
        <v>8231789</v>
      </c>
    </row>
    <row r="30976" spans="2:6">
      <c r="B30976" s="21">
        <v>43006</v>
      </c>
      <c r="C30976" s="122" t="s">
        <v>508</v>
      </c>
      <c r="D30976" s="117">
        <v>178.22</v>
      </c>
      <c r="E30976" s="96">
        <v>178.78</v>
      </c>
      <c r="F30976" s="12">
        <v>410556</v>
      </c>
    </row>
    <row r="30977" spans="2:6">
      <c r="B30977" s="21">
        <v>43006</v>
      </c>
      <c r="C30977" s="122" t="s">
        <v>509</v>
      </c>
      <c r="D30977" s="117">
        <v>77.709999999999994</v>
      </c>
      <c r="E30977" s="96">
        <v>77.52</v>
      </c>
      <c r="F30977" s="12">
        <v>6995284</v>
      </c>
    </row>
    <row r="30978" spans="2:6">
      <c r="B30978" s="21">
        <v>43006</v>
      </c>
      <c r="C30978" s="122" t="s">
        <v>510</v>
      </c>
      <c r="D30978" s="117">
        <v>87.25</v>
      </c>
      <c r="E30978" s="96">
        <v>86.71</v>
      </c>
      <c r="F30978" s="12">
        <v>4761279</v>
      </c>
    </row>
    <row r="30979" spans="2:6">
      <c r="B30979" s="21">
        <v>43006</v>
      </c>
      <c r="C30979" s="122" t="s">
        <v>511</v>
      </c>
      <c r="D30979" s="117">
        <v>62.7</v>
      </c>
      <c r="E30979" s="96">
        <v>63.16</v>
      </c>
      <c r="F30979" s="12">
        <v>1661488</v>
      </c>
    </row>
    <row r="30980" spans="2:6">
      <c r="B30980" s="21">
        <v>43006</v>
      </c>
      <c r="C30980" s="122" t="s">
        <v>512</v>
      </c>
      <c r="D30980" s="117">
        <v>54.29</v>
      </c>
      <c r="E30980" s="96">
        <v>54.25</v>
      </c>
      <c r="F30980" s="12">
        <v>14531655</v>
      </c>
    </row>
    <row r="30981" spans="2:6">
      <c r="B30981" s="21">
        <v>43006</v>
      </c>
      <c r="C30981" s="122" t="s">
        <v>513</v>
      </c>
      <c r="D30981" s="117">
        <v>181.6</v>
      </c>
      <c r="E30981" s="96">
        <v>183.57</v>
      </c>
      <c r="F30981" s="12">
        <v>812554</v>
      </c>
    </row>
    <row r="30982" spans="2:6">
      <c r="B30982" s="21">
        <v>43006</v>
      </c>
      <c r="C30982" s="122" t="s">
        <v>514</v>
      </c>
      <c r="D30982" s="117">
        <v>154.96</v>
      </c>
      <c r="E30982" s="96">
        <v>155.53</v>
      </c>
      <c r="F30982" s="12">
        <v>555022</v>
      </c>
    </row>
    <row r="30983" spans="2:6">
      <c r="B30983" s="21">
        <v>43006</v>
      </c>
      <c r="C30983" s="122" t="s">
        <v>515</v>
      </c>
      <c r="D30983" s="117">
        <v>78.099999999999994</v>
      </c>
      <c r="E30983" s="96">
        <v>78.41</v>
      </c>
      <c r="F30983" s="12">
        <v>2376839</v>
      </c>
    </row>
    <row r="30984" spans="2:6">
      <c r="B30984" s="21">
        <v>43006</v>
      </c>
      <c r="C30984" s="122" t="s">
        <v>516</v>
      </c>
      <c r="D30984" s="117">
        <v>29.94</v>
      </c>
      <c r="E30984" s="96">
        <v>30</v>
      </c>
      <c r="F30984" s="12">
        <v>3270111</v>
      </c>
    </row>
    <row r="30985" spans="2:6">
      <c r="B30985" s="21">
        <v>43006</v>
      </c>
      <c r="C30985" s="122" t="s">
        <v>517</v>
      </c>
      <c r="D30985" s="117">
        <v>79</v>
      </c>
      <c r="E30985" s="96">
        <v>78.95</v>
      </c>
      <c r="F30985" s="12">
        <v>12372825</v>
      </c>
    </row>
    <row r="30986" spans="2:6">
      <c r="B30986" s="21">
        <v>43006</v>
      </c>
      <c r="C30986" s="122" t="s">
        <v>518</v>
      </c>
      <c r="D30986" s="117">
        <v>56.27</v>
      </c>
      <c r="E30986" s="96">
        <v>56.78</v>
      </c>
      <c r="F30986" s="12">
        <v>1447469</v>
      </c>
    </row>
    <row r="30987" spans="2:6">
      <c r="B30987" s="21">
        <v>43006</v>
      </c>
      <c r="C30987" s="122" t="s">
        <v>519</v>
      </c>
      <c r="D30987" s="117">
        <v>18.97</v>
      </c>
      <c r="E30987" s="96">
        <v>19.059999999999999</v>
      </c>
      <c r="F30987" s="12">
        <v>3028362</v>
      </c>
    </row>
    <row r="30988" spans="2:6">
      <c r="B30988" s="21">
        <v>43006</v>
      </c>
      <c r="C30988" s="122" t="s">
        <v>520</v>
      </c>
      <c r="D30988" s="117">
        <v>33.72</v>
      </c>
      <c r="E30988" s="96">
        <v>34.01</v>
      </c>
      <c r="F30988" s="12">
        <v>1614882</v>
      </c>
    </row>
    <row r="30989" spans="2:6">
      <c r="B30989" s="21">
        <v>43006</v>
      </c>
      <c r="C30989" s="122" t="s">
        <v>521</v>
      </c>
      <c r="D30989" s="117">
        <v>104.65</v>
      </c>
      <c r="E30989" s="96">
        <v>105.25</v>
      </c>
      <c r="F30989" s="12">
        <v>846897</v>
      </c>
    </row>
    <row r="30990" spans="2:6">
      <c r="B30990" s="21">
        <v>43006</v>
      </c>
      <c r="C30990" s="122" t="s">
        <v>522</v>
      </c>
      <c r="D30990" s="117">
        <v>145.4</v>
      </c>
      <c r="E30990" s="96">
        <v>144.38</v>
      </c>
      <c r="F30990" s="12">
        <v>1133087</v>
      </c>
    </row>
    <row r="30991" spans="2:6">
      <c r="B30991" s="21">
        <v>43006</v>
      </c>
      <c r="C30991" s="122" t="s">
        <v>523</v>
      </c>
      <c r="D30991" s="117">
        <v>115.51</v>
      </c>
      <c r="E30991" s="96">
        <v>114.25</v>
      </c>
      <c r="F30991" s="12">
        <v>859433</v>
      </c>
    </row>
    <row r="30992" spans="2:6">
      <c r="B30992" s="21">
        <v>43006</v>
      </c>
      <c r="C30992" s="122" t="s">
        <v>524</v>
      </c>
      <c r="D30992" s="117">
        <v>46.96</v>
      </c>
      <c r="E30992" s="96">
        <v>47.37</v>
      </c>
      <c r="F30992" s="12">
        <v>3099353</v>
      </c>
    </row>
    <row r="30993" spans="2:6">
      <c r="B30993" s="21">
        <v>43006</v>
      </c>
      <c r="C30993" s="122" t="s">
        <v>525</v>
      </c>
      <c r="D30993" s="117">
        <v>38.020000000000003</v>
      </c>
      <c r="E30993" s="96">
        <v>39.11</v>
      </c>
      <c r="F30993" s="12">
        <v>3768478</v>
      </c>
    </row>
    <row r="30994" spans="2:6">
      <c r="B30994" s="21">
        <v>43006</v>
      </c>
      <c r="C30994" s="122" t="s">
        <v>526</v>
      </c>
      <c r="D30994" s="117">
        <v>70.33</v>
      </c>
      <c r="E30994" s="96">
        <v>70.19</v>
      </c>
      <c r="F30994" s="12">
        <v>1677692</v>
      </c>
    </row>
    <row r="30995" spans="2:6">
      <c r="B30995" s="21">
        <v>43006</v>
      </c>
      <c r="C30995" s="122" t="s">
        <v>527</v>
      </c>
      <c r="D30995" s="117">
        <v>81.63</v>
      </c>
      <c r="E30995" s="96">
        <v>82.19</v>
      </c>
      <c r="F30995" s="12">
        <v>15581727</v>
      </c>
    </row>
    <row r="30996" spans="2:6">
      <c r="B30996" s="21">
        <v>43006</v>
      </c>
      <c r="C30996" s="122" t="s">
        <v>528</v>
      </c>
      <c r="D30996" s="117">
        <v>59.79</v>
      </c>
      <c r="E30996" s="96">
        <v>59.23</v>
      </c>
      <c r="F30996" s="12">
        <v>996262</v>
      </c>
    </row>
    <row r="30997" spans="2:6">
      <c r="B30997" s="21">
        <v>43006</v>
      </c>
      <c r="C30997" s="122" t="s">
        <v>529</v>
      </c>
      <c r="D30997" s="117">
        <v>33.72</v>
      </c>
      <c r="E30997" s="96">
        <v>33.86</v>
      </c>
      <c r="F30997" s="12">
        <v>1785748</v>
      </c>
    </row>
    <row r="30998" spans="2:6">
      <c r="B30998" s="21">
        <v>43006</v>
      </c>
      <c r="C30998" s="122" t="s">
        <v>530</v>
      </c>
      <c r="D30998" s="117">
        <v>62.91</v>
      </c>
      <c r="E30998" s="96">
        <v>62.45</v>
      </c>
      <c r="F30998" s="12">
        <v>1348101</v>
      </c>
    </row>
    <row r="30999" spans="2:6">
      <c r="B30999" s="21">
        <v>43006</v>
      </c>
      <c r="C30999" s="122" t="s">
        <v>531</v>
      </c>
      <c r="D30999" s="117">
        <v>72.66</v>
      </c>
      <c r="E30999" s="96">
        <v>73.5</v>
      </c>
      <c r="F30999" s="12">
        <v>2410152</v>
      </c>
    </row>
    <row r="31000" spans="2:6">
      <c r="B31000" s="21">
        <v>43006</v>
      </c>
      <c r="C31000" s="122" t="s">
        <v>532</v>
      </c>
      <c r="D31000" s="117">
        <v>116.11</v>
      </c>
      <c r="E31000" s="96">
        <v>115.66</v>
      </c>
      <c r="F31000" s="12">
        <v>984883</v>
      </c>
    </row>
    <row r="31001" spans="2:6">
      <c r="B31001" s="21">
        <v>43006</v>
      </c>
      <c r="C31001" s="122" t="s">
        <v>533</v>
      </c>
      <c r="D31001" s="117">
        <v>46.9</v>
      </c>
      <c r="E31001" s="96">
        <v>46.94</v>
      </c>
      <c r="F31001" s="12">
        <v>2423266</v>
      </c>
    </row>
    <row r="31002" spans="2:6">
      <c r="B31002" s="21">
        <v>43006</v>
      </c>
      <c r="C31002" s="122" t="s">
        <v>534</v>
      </c>
      <c r="D31002" s="117">
        <v>63.37</v>
      </c>
      <c r="E31002" s="96">
        <v>63.32</v>
      </c>
      <c r="F31002" s="12">
        <v>1689750</v>
      </c>
    </row>
    <row r="31003" spans="2:6">
      <c r="B31003" s="21">
        <v>43007</v>
      </c>
      <c r="C31003" s="122" t="s">
        <v>85</v>
      </c>
      <c r="D31003" s="117">
        <v>64</v>
      </c>
      <c r="E31003" s="96">
        <v>64.2</v>
      </c>
      <c r="F31003" s="12">
        <v>1672816</v>
      </c>
    </row>
    <row r="31004" spans="2:6">
      <c r="B31004" s="21">
        <v>43007</v>
      </c>
      <c r="C31004" s="122" t="s">
        <v>86</v>
      </c>
      <c r="D31004" s="117">
        <v>47.49</v>
      </c>
      <c r="E31004" s="96">
        <v>47.49</v>
      </c>
      <c r="F31004" s="12">
        <v>4904347</v>
      </c>
    </row>
    <row r="31005" spans="2:6">
      <c r="B31005" s="21">
        <v>43007</v>
      </c>
      <c r="C31005" s="122" t="s">
        <v>87</v>
      </c>
      <c r="D31005" s="117">
        <v>99.7</v>
      </c>
      <c r="E31005" s="96">
        <v>99.2</v>
      </c>
      <c r="F31005" s="12">
        <v>1878241</v>
      </c>
    </row>
    <row r="31006" spans="2:6">
      <c r="B31006" s="21">
        <v>43007</v>
      </c>
      <c r="C31006" s="122" t="s">
        <v>88</v>
      </c>
      <c r="D31006" s="117">
        <v>153.21</v>
      </c>
      <c r="E31006" s="96">
        <v>154.12</v>
      </c>
      <c r="F31006" s="12">
        <v>26299810</v>
      </c>
    </row>
    <row r="31007" spans="2:6">
      <c r="B31007" s="21">
        <v>43007</v>
      </c>
      <c r="C31007" s="122" t="s">
        <v>89</v>
      </c>
      <c r="D31007" s="117">
        <v>88.69</v>
      </c>
      <c r="E31007" s="96">
        <v>88.86</v>
      </c>
      <c r="F31007" s="12">
        <v>6769367</v>
      </c>
    </row>
    <row r="31008" spans="2:6">
      <c r="B31008" s="21">
        <v>43007</v>
      </c>
      <c r="C31008" s="122" t="s">
        <v>90</v>
      </c>
      <c r="D31008" s="117">
        <v>81.709999999999994</v>
      </c>
      <c r="E31008" s="96">
        <v>82.75</v>
      </c>
      <c r="F31008" s="12">
        <v>1629417</v>
      </c>
    </row>
    <row r="31009" spans="2:6">
      <c r="B31009" s="21">
        <v>43007</v>
      </c>
      <c r="C31009" s="122" t="s">
        <v>91</v>
      </c>
      <c r="D31009" s="117">
        <v>53.64</v>
      </c>
      <c r="E31009" s="96">
        <v>53.36</v>
      </c>
      <c r="F31009" s="12">
        <v>8458956</v>
      </c>
    </row>
    <row r="31010" spans="2:6">
      <c r="B31010" s="21">
        <v>43007</v>
      </c>
      <c r="C31010" s="122" t="s">
        <v>92</v>
      </c>
      <c r="D31010" s="117">
        <v>136.91</v>
      </c>
      <c r="E31010" s="96">
        <v>135.07</v>
      </c>
      <c r="F31010" s="12">
        <v>3311992</v>
      </c>
    </row>
    <row r="31011" spans="2:6">
      <c r="B31011" s="21">
        <v>43007</v>
      </c>
      <c r="C31011" s="122" t="s">
        <v>93</v>
      </c>
      <c r="D31011" s="117">
        <v>146.69</v>
      </c>
      <c r="E31011" s="96">
        <v>149.18</v>
      </c>
      <c r="F31011" s="12">
        <v>2181258</v>
      </c>
    </row>
    <row r="31012" spans="2:6">
      <c r="B31012" s="21">
        <v>43007</v>
      </c>
      <c r="C31012" s="122" t="s">
        <v>94</v>
      </c>
      <c r="D31012" s="117">
        <v>85.68</v>
      </c>
      <c r="E31012" s="96">
        <v>86.17</v>
      </c>
      <c r="F31012" s="12">
        <v>1712509</v>
      </c>
    </row>
    <row r="31013" spans="2:6">
      <c r="B31013" s="21">
        <v>43007</v>
      </c>
      <c r="C31013" s="122" t="s">
        <v>95</v>
      </c>
      <c r="D31013" s="117">
        <v>42.54</v>
      </c>
      <c r="E31013" s="96">
        <v>42.51</v>
      </c>
      <c r="F31013" s="12">
        <v>2358953</v>
      </c>
    </row>
    <row r="31014" spans="2:6">
      <c r="B31014" s="21">
        <v>43007</v>
      </c>
      <c r="C31014" s="122" t="s">
        <v>96</v>
      </c>
      <c r="D31014" s="117">
        <v>109.11</v>
      </c>
      <c r="E31014" s="96">
        <v>109.32</v>
      </c>
      <c r="F31014" s="12">
        <v>1226259</v>
      </c>
    </row>
    <row r="31015" spans="2:6">
      <c r="B31015" s="21">
        <v>43007</v>
      </c>
      <c r="C31015" s="122" t="s">
        <v>97</v>
      </c>
      <c r="D31015" s="117">
        <v>221.01</v>
      </c>
      <c r="E31015" s="96">
        <v>221.55</v>
      </c>
      <c r="F31015" s="12">
        <v>600927</v>
      </c>
    </row>
    <row r="31016" spans="2:6">
      <c r="B31016" s="21">
        <v>43007</v>
      </c>
      <c r="C31016" s="122" t="s">
        <v>98</v>
      </c>
      <c r="D31016" s="117">
        <v>111.25</v>
      </c>
      <c r="E31016" s="96">
        <v>112.26</v>
      </c>
      <c r="F31016" s="12">
        <v>2033109</v>
      </c>
    </row>
    <row r="31017" spans="2:6">
      <c r="B31017" s="21">
        <v>43007</v>
      </c>
      <c r="C31017" s="122" t="s">
        <v>99</v>
      </c>
      <c r="D31017" s="117">
        <v>58.16</v>
      </c>
      <c r="E31017" s="96">
        <v>57.84</v>
      </c>
      <c r="F31017" s="12">
        <v>1838753</v>
      </c>
    </row>
    <row r="31018" spans="2:6">
      <c r="B31018" s="21">
        <v>43007</v>
      </c>
      <c r="C31018" s="122" t="s">
        <v>100</v>
      </c>
      <c r="D31018" s="117">
        <v>70.25</v>
      </c>
      <c r="E31018" s="96">
        <v>70.239999999999995</v>
      </c>
      <c r="F31018" s="12">
        <v>1624873</v>
      </c>
    </row>
    <row r="31019" spans="2:6">
      <c r="B31019" s="21">
        <v>43007</v>
      </c>
      <c r="C31019" s="122" t="s">
        <v>101</v>
      </c>
      <c r="D31019" s="117">
        <v>11.08</v>
      </c>
      <c r="E31019" s="96">
        <v>11.02</v>
      </c>
      <c r="F31019" s="12">
        <v>5082114</v>
      </c>
    </row>
    <row r="31020" spans="2:6">
      <c r="B31020" s="21">
        <v>43007</v>
      </c>
      <c r="C31020" s="122" t="s">
        <v>102</v>
      </c>
      <c r="D31020" s="117">
        <v>157.41999999999999</v>
      </c>
      <c r="E31020" s="96">
        <v>159.01</v>
      </c>
      <c r="F31020" s="12">
        <v>2038200</v>
      </c>
    </row>
    <row r="31021" spans="2:6">
      <c r="B31021" s="21">
        <v>43007</v>
      </c>
      <c r="C31021" s="122" t="s">
        <v>103</v>
      </c>
      <c r="D31021" s="117">
        <v>82.28</v>
      </c>
      <c r="E31021" s="96">
        <v>81.39</v>
      </c>
      <c r="F31021" s="12">
        <v>1664947</v>
      </c>
    </row>
    <row r="31022" spans="2:6">
      <c r="B31022" s="21">
        <v>43007</v>
      </c>
      <c r="C31022" s="122" t="s">
        <v>104</v>
      </c>
      <c r="D31022" s="117">
        <v>204.6</v>
      </c>
      <c r="E31022" s="96">
        <v>204.95</v>
      </c>
      <c r="F31022" s="12">
        <v>2682743</v>
      </c>
    </row>
    <row r="31023" spans="2:6">
      <c r="B31023" s="21">
        <v>43007</v>
      </c>
      <c r="C31023" s="122" t="s">
        <v>105</v>
      </c>
      <c r="D31023" s="117">
        <v>61.24</v>
      </c>
      <c r="E31023" s="96">
        <v>61.39</v>
      </c>
      <c r="F31023" s="12">
        <v>4337025</v>
      </c>
    </row>
    <row r="31024" spans="2:6">
      <c r="B31024" s="21">
        <v>43007</v>
      </c>
      <c r="C31024" s="122" t="s">
        <v>106</v>
      </c>
      <c r="D31024" s="117">
        <v>43.66</v>
      </c>
      <c r="E31024" s="96">
        <v>43.86</v>
      </c>
      <c r="F31024" s="12">
        <v>649928</v>
      </c>
    </row>
    <row r="31025" spans="2:6">
      <c r="B31025" s="21">
        <v>43007</v>
      </c>
      <c r="C31025" s="122" t="s">
        <v>107</v>
      </c>
      <c r="D31025" s="117">
        <v>95.75</v>
      </c>
      <c r="E31025" s="96">
        <v>95.52</v>
      </c>
      <c r="F31025" s="12">
        <v>263694</v>
      </c>
    </row>
    <row r="31026" spans="2:6">
      <c r="B31026" s="21">
        <v>43007</v>
      </c>
      <c r="C31026" s="122" t="s">
        <v>108</v>
      </c>
      <c r="D31026" s="117">
        <v>61.2</v>
      </c>
      <c r="E31026" s="96">
        <v>61.55</v>
      </c>
      <c r="F31026" s="12">
        <v>798801</v>
      </c>
    </row>
    <row r="31027" spans="2:6">
      <c r="B31027" s="21">
        <v>43007</v>
      </c>
      <c r="C31027" s="122" t="s">
        <v>109</v>
      </c>
      <c r="D31027" s="117">
        <v>47.59</v>
      </c>
      <c r="E31027" s="96">
        <v>48.72</v>
      </c>
      <c r="F31027" s="12">
        <v>1821282</v>
      </c>
    </row>
    <row r="31028" spans="2:6">
      <c r="B31028" s="21">
        <v>43007</v>
      </c>
      <c r="C31028" s="122" t="s">
        <v>110</v>
      </c>
      <c r="D31028" s="117">
        <v>132.80000000000001</v>
      </c>
      <c r="E31028" s="96">
        <v>136.31</v>
      </c>
      <c r="F31028" s="12">
        <v>2103581</v>
      </c>
    </row>
    <row r="31029" spans="2:6">
      <c r="B31029" s="21">
        <v>43007</v>
      </c>
      <c r="C31029" s="122" t="s">
        <v>111</v>
      </c>
      <c r="D31029" s="117">
        <v>183.6</v>
      </c>
      <c r="E31029" s="96">
        <v>186.27</v>
      </c>
      <c r="F31029" s="12">
        <v>785489</v>
      </c>
    </row>
    <row r="31030" spans="2:6">
      <c r="B31030" s="21">
        <v>43007</v>
      </c>
      <c r="C31030" s="122" t="s">
        <v>112</v>
      </c>
      <c r="D31030" s="117">
        <v>76</v>
      </c>
      <c r="E31030" s="96">
        <v>76.27</v>
      </c>
      <c r="F31030" s="12">
        <v>1032108</v>
      </c>
    </row>
    <row r="31031" spans="2:6">
      <c r="B31031" s="21">
        <v>43007</v>
      </c>
      <c r="C31031" s="122" t="s">
        <v>113</v>
      </c>
      <c r="D31031" s="117">
        <v>91.3</v>
      </c>
      <c r="E31031" s="96">
        <v>91.91</v>
      </c>
      <c r="F31031" s="12">
        <v>1407730</v>
      </c>
    </row>
    <row r="31032" spans="2:6">
      <c r="B31032" s="21">
        <v>43007</v>
      </c>
      <c r="C31032" s="122" t="s">
        <v>114</v>
      </c>
      <c r="D31032" s="117">
        <v>85.68</v>
      </c>
      <c r="E31032" s="96">
        <v>86.47</v>
      </c>
      <c r="F31032" s="12">
        <v>493086</v>
      </c>
    </row>
    <row r="31033" spans="2:6">
      <c r="B31033" s="21">
        <v>43007</v>
      </c>
      <c r="C31033" s="122" t="s">
        <v>115</v>
      </c>
      <c r="D31033" s="117">
        <v>137.94999999999999</v>
      </c>
      <c r="E31033" s="96">
        <v>140.29</v>
      </c>
      <c r="F31033" s="12">
        <v>1267865</v>
      </c>
    </row>
    <row r="31034" spans="2:6">
      <c r="B31034" s="21">
        <v>43007</v>
      </c>
      <c r="C31034" s="122" t="s">
        <v>116</v>
      </c>
      <c r="D31034" s="117">
        <v>50.59</v>
      </c>
      <c r="E31034" s="96">
        <v>52.09</v>
      </c>
      <c r="F31034" s="12">
        <v>21008733</v>
      </c>
    </row>
    <row r="31035" spans="2:6">
      <c r="B31035" s="21">
        <v>43007</v>
      </c>
      <c r="C31035" s="122" t="s">
        <v>117</v>
      </c>
      <c r="D31035" s="117">
        <v>12.765000000000001</v>
      </c>
      <c r="E31035" s="96">
        <v>12.75</v>
      </c>
      <c r="F31035" s="12">
        <v>33926900</v>
      </c>
    </row>
    <row r="31036" spans="2:6">
      <c r="B31036" s="21">
        <v>43007</v>
      </c>
      <c r="C31036" s="122" t="s">
        <v>118</v>
      </c>
      <c r="D31036" s="117">
        <v>65.47</v>
      </c>
      <c r="E31036" s="96">
        <v>66.040000000000006</v>
      </c>
      <c r="F31036" s="12">
        <v>794485</v>
      </c>
    </row>
    <row r="31037" spans="2:6">
      <c r="B31037" s="21">
        <v>43007</v>
      </c>
      <c r="C31037" s="122" t="s">
        <v>119</v>
      </c>
      <c r="D31037" s="117">
        <v>188.71</v>
      </c>
      <c r="E31037" s="96">
        <v>189.83</v>
      </c>
      <c r="F31037" s="12">
        <v>176650</v>
      </c>
    </row>
    <row r="31038" spans="2:6">
      <c r="B31038" s="21">
        <v>43007</v>
      </c>
      <c r="C31038" s="122" t="s">
        <v>120</v>
      </c>
      <c r="D31038" s="117">
        <v>185.7</v>
      </c>
      <c r="E31038" s="96">
        <v>186.45</v>
      </c>
      <c r="F31038" s="12">
        <v>3017323</v>
      </c>
    </row>
    <row r="31039" spans="2:6">
      <c r="B31039" s="21">
        <v>43007</v>
      </c>
      <c r="C31039" s="122" t="s">
        <v>121</v>
      </c>
      <c r="D31039" s="117">
        <v>147.75</v>
      </c>
      <c r="E31039" s="96">
        <v>148.51</v>
      </c>
      <c r="F31039" s="12">
        <v>701430</v>
      </c>
    </row>
    <row r="31040" spans="2:6">
      <c r="B31040" s="21">
        <v>43007</v>
      </c>
      <c r="C31040" s="122" t="s">
        <v>122</v>
      </c>
      <c r="D31040" s="117">
        <v>135.72</v>
      </c>
      <c r="E31040" s="96">
        <v>136.68</v>
      </c>
      <c r="F31040" s="12">
        <v>1705810</v>
      </c>
    </row>
    <row r="31041" spans="2:6">
      <c r="B31041" s="21">
        <v>43007</v>
      </c>
      <c r="C31041" s="122" t="s">
        <v>123</v>
      </c>
      <c r="D31041" s="117">
        <v>960.11</v>
      </c>
      <c r="E31041" s="96">
        <v>961.35</v>
      </c>
      <c r="F31041" s="12">
        <v>2543759</v>
      </c>
    </row>
    <row r="31042" spans="2:6">
      <c r="B31042" s="21">
        <v>43007</v>
      </c>
      <c r="C31042" s="122" t="s">
        <v>124</v>
      </c>
      <c r="D31042" s="117">
        <v>102.54</v>
      </c>
      <c r="E31042" s="96">
        <v>103.15</v>
      </c>
      <c r="F31042" s="12">
        <v>1385799</v>
      </c>
    </row>
    <row r="31043" spans="2:6">
      <c r="B31043" s="21">
        <v>43007</v>
      </c>
      <c r="C31043" s="122" t="s">
        <v>125</v>
      </c>
      <c r="D31043" s="117">
        <v>121.67</v>
      </c>
      <c r="E31043" s="96">
        <v>122.73</v>
      </c>
      <c r="F31043" s="12">
        <v>469322</v>
      </c>
    </row>
    <row r="31044" spans="2:6">
      <c r="B31044" s="21">
        <v>43007</v>
      </c>
      <c r="C31044" s="122" t="s">
        <v>126</v>
      </c>
      <c r="D31044" s="117">
        <v>189.39</v>
      </c>
      <c r="E31044" s="96">
        <v>189.88</v>
      </c>
      <c r="F31044" s="12">
        <v>1259258</v>
      </c>
    </row>
    <row r="31045" spans="2:6">
      <c r="B31045" s="21">
        <v>43007</v>
      </c>
      <c r="C31045" s="122" t="s">
        <v>127</v>
      </c>
      <c r="D31045" s="117">
        <v>146.69999999999999</v>
      </c>
      <c r="E31045" s="96">
        <v>146.1</v>
      </c>
      <c r="F31045" s="12">
        <v>1292888</v>
      </c>
    </row>
    <row r="31046" spans="2:6">
      <c r="B31046" s="21">
        <v>43007</v>
      </c>
      <c r="C31046" s="122" t="s">
        <v>128</v>
      </c>
      <c r="D31046" s="117">
        <v>58.91</v>
      </c>
      <c r="E31046" s="96">
        <v>59.43</v>
      </c>
      <c r="F31046" s="12">
        <v>780789</v>
      </c>
    </row>
    <row r="31047" spans="2:6">
      <c r="B31047" s="21">
        <v>43007</v>
      </c>
      <c r="C31047" s="122" t="s">
        <v>129</v>
      </c>
      <c r="D31047" s="117">
        <v>45.5</v>
      </c>
      <c r="E31047" s="96">
        <v>45.8</v>
      </c>
      <c r="F31047" s="12">
        <v>2051421</v>
      </c>
    </row>
    <row r="31048" spans="2:6">
      <c r="B31048" s="21">
        <v>43007</v>
      </c>
      <c r="C31048" s="122" t="s">
        <v>130</v>
      </c>
      <c r="D31048" s="117">
        <v>48.6</v>
      </c>
      <c r="E31048" s="96">
        <v>48.85</v>
      </c>
      <c r="F31048" s="12">
        <v>4046411</v>
      </c>
    </row>
    <row r="31049" spans="2:6">
      <c r="B31049" s="21">
        <v>43007</v>
      </c>
      <c r="C31049" s="122" t="s">
        <v>131</v>
      </c>
      <c r="D31049" s="117">
        <v>151.5</v>
      </c>
      <c r="E31049" s="96">
        <v>151.22</v>
      </c>
      <c r="F31049" s="12">
        <v>971221</v>
      </c>
    </row>
    <row r="31050" spans="2:6">
      <c r="B31050" s="21">
        <v>43007</v>
      </c>
      <c r="C31050" s="122" t="s">
        <v>132</v>
      </c>
      <c r="D31050" s="117">
        <v>83.49</v>
      </c>
      <c r="E31050" s="96">
        <v>84.64</v>
      </c>
      <c r="F31050" s="12">
        <v>1847930</v>
      </c>
    </row>
    <row r="31051" spans="2:6">
      <c r="B31051" s="21">
        <v>43007</v>
      </c>
      <c r="C31051" s="122" t="s">
        <v>133</v>
      </c>
      <c r="D31051" s="117">
        <v>117.46</v>
      </c>
      <c r="E31051" s="96">
        <v>118.97</v>
      </c>
      <c r="F31051" s="12">
        <v>771578</v>
      </c>
    </row>
    <row r="31052" spans="2:6">
      <c r="B31052" s="21">
        <v>43007</v>
      </c>
      <c r="C31052" s="122" t="s">
        <v>134</v>
      </c>
      <c r="D31052" s="117">
        <v>63.49</v>
      </c>
      <c r="E31052" s="96">
        <v>64.510000000000005</v>
      </c>
      <c r="F31052" s="12">
        <v>5048302</v>
      </c>
    </row>
    <row r="31053" spans="2:6">
      <c r="B31053" s="21">
        <v>43007</v>
      </c>
      <c r="C31053" s="122" t="s">
        <v>135</v>
      </c>
      <c r="D31053" s="117">
        <v>177.97</v>
      </c>
      <c r="E31053" s="96">
        <v>178.42</v>
      </c>
      <c r="F31053" s="12">
        <v>894569</v>
      </c>
    </row>
    <row r="31054" spans="2:6">
      <c r="B31054" s="21">
        <v>43007</v>
      </c>
      <c r="C31054" s="122" t="s">
        <v>136</v>
      </c>
      <c r="D31054" s="117">
        <v>242.94</v>
      </c>
      <c r="E31054" s="96">
        <v>242.54</v>
      </c>
      <c r="F31054" s="12">
        <v>1731903</v>
      </c>
    </row>
    <row r="31055" spans="2:6">
      <c r="B31055" s="21">
        <v>43007</v>
      </c>
      <c r="C31055" s="122" t="s">
        <v>137</v>
      </c>
      <c r="D31055" s="117">
        <v>99.57</v>
      </c>
      <c r="E31055" s="96">
        <v>98.34</v>
      </c>
      <c r="F31055" s="12">
        <v>810078</v>
      </c>
    </row>
    <row r="31056" spans="2:6">
      <c r="B31056" s="21">
        <v>43007</v>
      </c>
      <c r="C31056" s="122" t="s">
        <v>138</v>
      </c>
      <c r="D31056" s="117">
        <v>80.86</v>
      </c>
      <c r="E31056" s="96">
        <v>80.91</v>
      </c>
      <c r="F31056" s="12">
        <v>1985363</v>
      </c>
    </row>
    <row r="31057" spans="2:6">
      <c r="B31057" s="21">
        <v>43007</v>
      </c>
      <c r="C31057" s="122" t="s">
        <v>139</v>
      </c>
      <c r="D31057" s="117">
        <v>90.04</v>
      </c>
      <c r="E31057" s="96">
        <v>90.46</v>
      </c>
      <c r="F31057" s="12">
        <v>2996260</v>
      </c>
    </row>
    <row r="31058" spans="2:6">
      <c r="B31058" s="21">
        <v>43007</v>
      </c>
      <c r="C31058" s="122" t="s">
        <v>140</v>
      </c>
      <c r="D31058" s="117">
        <v>168.46</v>
      </c>
      <c r="E31058" s="96">
        <v>171.28</v>
      </c>
      <c r="F31058" s="12">
        <v>529992</v>
      </c>
    </row>
    <row r="31059" spans="2:6">
      <c r="B31059" s="21">
        <v>43007</v>
      </c>
      <c r="C31059" s="122" t="s">
        <v>141</v>
      </c>
      <c r="D31059" s="117">
        <v>588.77</v>
      </c>
      <c r="E31059" s="96">
        <v>595.11</v>
      </c>
      <c r="F31059" s="12">
        <v>457256</v>
      </c>
    </row>
    <row r="31060" spans="2:6">
      <c r="B31060" s="21">
        <v>43007</v>
      </c>
      <c r="C31060" s="122" t="s">
        <v>142</v>
      </c>
      <c r="D31060" s="117">
        <v>253.85</v>
      </c>
      <c r="E31060" s="96">
        <v>254.21</v>
      </c>
      <c r="F31060" s="12">
        <v>2531131</v>
      </c>
    </row>
    <row r="31061" spans="2:6">
      <c r="B31061" s="21">
        <v>43007</v>
      </c>
      <c r="C31061" s="122" t="s">
        <v>143</v>
      </c>
      <c r="D31061" s="117">
        <v>25.41</v>
      </c>
      <c r="E31061" s="96">
        <v>25.34</v>
      </c>
      <c r="F31061" s="12">
        <v>66232556</v>
      </c>
    </row>
    <row r="31062" spans="2:6">
      <c r="B31062" s="21">
        <v>43007</v>
      </c>
      <c r="C31062" s="122" t="s">
        <v>144</v>
      </c>
      <c r="D31062" s="117">
        <v>62.29</v>
      </c>
      <c r="E31062" s="96">
        <v>62.75</v>
      </c>
      <c r="F31062" s="12">
        <v>1579139</v>
      </c>
    </row>
    <row r="31063" spans="2:6">
      <c r="B31063" s="21">
        <v>43007</v>
      </c>
      <c r="C31063" s="122" t="s">
        <v>145</v>
      </c>
      <c r="D31063" s="117">
        <v>46.32</v>
      </c>
      <c r="E31063" s="96">
        <v>46.94</v>
      </c>
      <c r="F31063" s="12">
        <v>4126272</v>
      </c>
    </row>
    <row r="31064" spans="2:6">
      <c r="B31064" s="21">
        <v>43007</v>
      </c>
      <c r="C31064" s="122" t="s">
        <v>146</v>
      </c>
      <c r="D31064" s="117">
        <v>56.83</v>
      </c>
      <c r="E31064" s="96">
        <v>56.96</v>
      </c>
      <c r="F31064" s="12">
        <v>2691133</v>
      </c>
    </row>
    <row r="31065" spans="2:6">
      <c r="B31065" s="21">
        <v>43007</v>
      </c>
      <c r="C31065" s="122" t="s">
        <v>147</v>
      </c>
      <c r="D31065" s="117">
        <v>319.19</v>
      </c>
      <c r="E31065" s="96">
        <v>320.5</v>
      </c>
      <c r="F31065" s="12">
        <v>416785</v>
      </c>
    </row>
    <row r="31066" spans="2:6">
      <c r="B31066" s="21">
        <v>43007</v>
      </c>
      <c r="C31066" s="122" t="s">
        <v>148</v>
      </c>
      <c r="D31066" s="117">
        <v>192.99</v>
      </c>
      <c r="E31066" s="96">
        <v>195.95</v>
      </c>
      <c r="F31066" s="12">
        <v>1102653</v>
      </c>
    </row>
    <row r="31067" spans="2:6">
      <c r="B31067" s="21">
        <v>43007</v>
      </c>
      <c r="C31067" s="122" t="s">
        <v>149</v>
      </c>
      <c r="D31067" s="117">
        <v>44.42</v>
      </c>
      <c r="E31067" s="96">
        <v>44.51</v>
      </c>
      <c r="F31067" s="12">
        <v>2042752</v>
      </c>
    </row>
    <row r="31068" spans="2:6">
      <c r="B31068" s="21">
        <v>43007</v>
      </c>
      <c r="C31068" s="122" t="s">
        <v>150</v>
      </c>
      <c r="D31068" s="117">
        <v>36.799999999999997</v>
      </c>
      <c r="E31068" s="96">
        <v>36.619999999999997</v>
      </c>
      <c r="F31068" s="12">
        <v>3251225</v>
      </c>
    </row>
    <row r="31069" spans="2:6">
      <c r="B31069" s="21">
        <v>43007</v>
      </c>
      <c r="C31069" s="122" t="s">
        <v>151</v>
      </c>
      <c r="D31069" s="117">
        <v>309.08999999999997</v>
      </c>
      <c r="E31069" s="96">
        <v>313.12</v>
      </c>
      <c r="F31069" s="12">
        <v>1647552</v>
      </c>
    </row>
    <row r="31070" spans="2:6">
      <c r="B31070" s="21">
        <v>43007</v>
      </c>
      <c r="C31070" s="122" t="s">
        <v>152</v>
      </c>
      <c r="D31070" s="117">
        <v>53.02</v>
      </c>
      <c r="E31070" s="96">
        <v>53.02</v>
      </c>
      <c r="F31070" s="12">
        <v>2746317</v>
      </c>
    </row>
    <row r="31071" spans="2:6">
      <c r="B31071" s="21">
        <v>43007</v>
      </c>
      <c r="C31071" s="122" t="s">
        <v>153</v>
      </c>
      <c r="D31071" s="117">
        <v>445</v>
      </c>
      <c r="E31071" s="96">
        <v>447.09</v>
      </c>
      <c r="F31071" s="12">
        <v>457746</v>
      </c>
    </row>
    <row r="31072" spans="2:6">
      <c r="B31072" s="21">
        <v>43007</v>
      </c>
      <c r="C31072" s="122" t="s">
        <v>154</v>
      </c>
      <c r="D31072" s="117">
        <v>41.37</v>
      </c>
      <c r="E31072" s="96">
        <v>41.3</v>
      </c>
      <c r="F31072" s="12">
        <v>3090377</v>
      </c>
    </row>
    <row r="31073" spans="2:6">
      <c r="B31073" s="21">
        <v>43007</v>
      </c>
      <c r="C31073" s="122" t="s">
        <v>155</v>
      </c>
      <c r="D31073" s="117">
        <v>63.16</v>
      </c>
      <c r="E31073" s="96">
        <v>63.74</v>
      </c>
      <c r="F31073" s="12">
        <v>5404324</v>
      </c>
    </row>
    <row r="31074" spans="2:6">
      <c r="B31074" s="21">
        <v>43007</v>
      </c>
      <c r="C31074" s="122" t="s">
        <v>156</v>
      </c>
      <c r="D31074" s="117">
        <v>28.74</v>
      </c>
      <c r="E31074" s="96">
        <v>29.17</v>
      </c>
      <c r="F31074" s="12">
        <v>4984014</v>
      </c>
    </row>
    <row r="31075" spans="2:6">
      <c r="B31075" s="21">
        <v>43007</v>
      </c>
      <c r="C31075" s="122" t="s">
        <v>157</v>
      </c>
      <c r="D31075" s="117">
        <v>50.27</v>
      </c>
      <c r="E31075" s="96">
        <v>51.23</v>
      </c>
      <c r="F31075" s="12">
        <v>2883889</v>
      </c>
    </row>
    <row r="31076" spans="2:6">
      <c r="B31076" s="21">
        <v>43007</v>
      </c>
      <c r="C31076" s="122" t="s">
        <v>158</v>
      </c>
      <c r="D31076" s="117">
        <v>122.4</v>
      </c>
      <c r="E31076" s="96">
        <v>122.88</v>
      </c>
      <c r="F31076" s="12">
        <v>705949</v>
      </c>
    </row>
    <row r="31077" spans="2:6">
      <c r="B31077" s="21">
        <v>43007</v>
      </c>
      <c r="C31077" s="122" t="s">
        <v>159</v>
      </c>
      <c r="D31077" s="117">
        <v>72.55</v>
      </c>
      <c r="E31077" s="96">
        <v>72.739999999999995</v>
      </c>
      <c r="F31077" s="12">
        <v>12777307</v>
      </c>
    </row>
    <row r="31078" spans="2:6">
      <c r="B31078" s="21">
        <v>43007</v>
      </c>
      <c r="C31078" s="122" t="s">
        <v>160</v>
      </c>
      <c r="D31078" s="117">
        <v>33</v>
      </c>
      <c r="E31078" s="96">
        <v>33.380000000000003</v>
      </c>
      <c r="F31078" s="12">
        <v>1322320</v>
      </c>
    </row>
    <row r="31079" spans="2:6">
      <c r="B31079" s="21">
        <v>43007</v>
      </c>
      <c r="C31079" s="122" t="s">
        <v>161</v>
      </c>
      <c r="D31079" s="117">
        <v>34.19</v>
      </c>
      <c r="E31079" s="96">
        <v>33.74</v>
      </c>
      <c r="F31079" s="12">
        <v>5224032</v>
      </c>
    </row>
    <row r="31080" spans="2:6">
      <c r="B31080" s="21">
        <v>43007</v>
      </c>
      <c r="C31080" s="122" t="s">
        <v>162</v>
      </c>
      <c r="D31080" s="117">
        <v>66.760000000000005</v>
      </c>
      <c r="E31080" s="96">
        <v>66.92</v>
      </c>
      <c r="F31080" s="12">
        <v>2800354</v>
      </c>
    </row>
    <row r="31081" spans="2:6">
      <c r="B31081" s="21">
        <v>43007</v>
      </c>
      <c r="C31081" s="122" t="s">
        <v>163</v>
      </c>
      <c r="D31081" s="117">
        <v>125.35</v>
      </c>
      <c r="E31081" s="96">
        <v>124.71</v>
      </c>
      <c r="F31081" s="12">
        <v>2273463</v>
      </c>
    </row>
    <row r="31082" spans="2:6">
      <c r="B31082" s="21">
        <v>43007</v>
      </c>
      <c r="C31082" s="122" t="s">
        <v>164</v>
      </c>
      <c r="D31082" s="117">
        <v>141.72999999999999</v>
      </c>
      <c r="E31082" s="96">
        <v>142.55000000000001</v>
      </c>
      <c r="F31082" s="12">
        <v>1413249</v>
      </c>
    </row>
    <row r="31083" spans="2:6">
      <c r="B31083" s="21">
        <v>43007</v>
      </c>
      <c r="C31083" s="122" t="s">
        <v>165</v>
      </c>
      <c r="D31083" s="117">
        <v>37.89</v>
      </c>
      <c r="E31083" s="96">
        <v>37.880000000000003</v>
      </c>
      <c r="F31083" s="12">
        <v>1418469</v>
      </c>
    </row>
    <row r="31084" spans="2:6">
      <c r="B31084" s="21">
        <v>43007</v>
      </c>
      <c r="C31084" s="122" t="s">
        <v>166</v>
      </c>
      <c r="D31084" s="117">
        <v>107.37</v>
      </c>
      <c r="E31084" s="96">
        <v>107.63</v>
      </c>
      <c r="F31084" s="12">
        <v>785024</v>
      </c>
    </row>
    <row r="31085" spans="2:6">
      <c r="B31085" s="21">
        <v>43007</v>
      </c>
      <c r="C31085" s="122" t="s">
        <v>167</v>
      </c>
      <c r="D31085" s="117">
        <v>57.06</v>
      </c>
      <c r="E31085" s="96">
        <v>58</v>
      </c>
      <c r="F31085" s="12">
        <v>5982394</v>
      </c>
    </row>
    <row r="31086" spans="2:6">
      <c r="B31086" s="21">
        <v>43007</v>
      </c>
      <c r="C31086" s="122" t="s">
        <v>168</v>
      </c>
      <c r="D31086" s="117">
        <v>100.02</v>
      </c>
      <c r="E31086" s="96">
        <v>99.98</v>
      </c>
      <c r="F31086" s="12">
        <v>2217086</v>
      </c>
    </row>
    <row r="31087" spans="2:6">
      <c r="B31087" s="21">
        <v>43007</v>
      </c>
      <c r="C31087" s="122" t="s">
        <v>169</v>
      </c>
      <c r="D31087" s="117">
        <v>64.34</v>
      </c>
      <c r="E31087" s="96">
        <v>64.569999999999993</v>
      </c>
      <c r="F31087" s="12">
        <v>3477523</v>
      </c>
    </row>
    <row r="31088" spans="2:6">
      <c r="B31088" s="21">
        <v>43007</v>
      </c>
      <c r="C31088" s="122" t="s">
        <v>170</v>
      </c>
      <c r="D31088" s="117">
        <v>143</v>
      </c>
      <c r="E31088" s="96">
        <v>145.82</v>
      </c>
      <c r="F31088" s="12">
        <v>4324637</v>
      </c>
    </row>
    <row r="31089" spans="2:6">
      <c r="B31089" s="21">
        <v>43007</v>
      </c>
      <c r="C31089" s="122" t="s">
        <v>171</v>
      </c>
      <c r="D31089" s="117">
        <v>70.95</v>
      </c>
      <c r="E31089" s="96">
        <v>71.319999999999993</v>
      </c>
      <c r="F31089" s="12">
        <v>1705995</v>
      </c>
    </row>
    <row r="31090" spans="2:6">
      <c r="B31090" s="21">
        <v>43007</v>
      </c>
      <c r="C31090" s="122" t="s">
        <v>172</v>
      </c>
      <c r="D31090" s="117">
        <v>34.72</v>
      </c>
      <c r="E31090" s="96">
        <v>35.159999999999997</v>
      </c>
      <c r="F31090" s="12">
        <v>4052800</v>
      </c>
    </row>
    <row r="31091" spans="2:6">
      <c r="B31091" s="21">
        <v>43007</v>
      </c>
      <c r="C31091" s="122" t="s">
        <v>173</v>
      </c>
      <c r="D31091" s="117">
        <v>37.17</v>
      </c>
      <c r="E31091" s="96">
        <v>37.869999999999997</v>
      </c>
      <c r="F31091" s="12">
        <v>5707379</v>
      </c>
    </row>
    <row r="31092" spans="2:6">
      <c r="B31092" s="21">
        <v>43007</v>
      </c>
      <c r="C31092" s="122" t="s">
        <v>174</v>
      </c>
      <c r="D31092" s="117">
        <v>48.21</v>
      </c>
      <c r="E31092" s="96">
        <v>48.45</v>
      </c>
      <c r="F31092" s="12">
        <v>1184842</v>
      </c>
    </row>
    <row r="31093" spans="2:6">
      <c r="B31093" s="21">
        <v>43007</v>
      </c>
      <c r="C31093" s="122" t="s">
        <v>175</v>
      </c>
      <c r="D31093" s="117">
        <v>4.34</v>
      </c>
      <c r="E31093" s="96">
        <v>4.3</v>
      </c>
      <c r="F31093" s="12">
        <v>22861830</v>
      </c>
    </row>
    <row r="31094" spans="2:6">
      <c r="B31094" s="21">
        <v>43007</v>
      </c>
      <c r="C31094" s="122" t="s">
        <v>176</v>
      </c>
      <c r="D31094" s="117">
        <v>75.37</v>
      </c>
      <c r="E31094" s="96">
        <v>76.099999999999994</v>
      </c>
      <c r="F31094" s="12">
        <v>1348564</v>
      </c>
    </row>
    <row r="31095" spans="2:6">
      <c r="B31095" s="21">
        <v>43007</v>
      </c>
      <c r="C31095" s="122" t="s">
        <v>177</v>
      </c>
      <c r="D31095" s="117">
        <v>359.77</v>
      </c>
      <c r="E31095" s="96">
        <v>363.42</v>
      </c>
      <c r="F31095" s="12">
        <v>1317440</v>
      </c>
    </row>
    <row r="31096" spans="2:6">
      <c r="B31096" s="21">
        <v>43007</v>
      </c>
      <c r="C31096" s="122" t="s">
        <v>178</v>
      </c>
      <c r="D31096" s="117">
        <v>187</v>
      </c>
      <c r="E31096" s="96">
        <v>186.94</v>
      </c>
      <c r="F31096" s="12">
        <v>1116013</v>
      </c>
    </row>
    <row r="31097" spans="2:6">
      <c r="B31097" s="21">
        <v>43007</v>
      </c>
      <c r="C31097" s="122" t="s">
        <v>179</v>
      </c>
      <c r="D31097" s="117">
        <v>77.319999999999993</v>
      </c>
      <c r="E31097" s="96">
        <v>76.569999999999993</v>
      </c>
      <c r="F31097" s="12">
        <v>555038</v>
      </c>
    </row>
    <row r="31098" spans="2:6">
      <c r="B31098" s="21">
        <v>43007</v>
      </c>
      <c r="C31098" s="122" t="s">
        <v>180</v>
      </c>
      <c r="D31098" s="117">
        <v>73.13</v>
      </c>
      <c r="E31098" s="96">
        <v>72.849999999999994</v>
      </c>
      <c r="F31098" s="12">
        <v>2968392</v>
      </c>
    </row>
    <row r="31099" spans="2:6">
      <c r="B31099" s="21">
        <v>43007</v>
      </c>
      <c r="C31099" s="122" t="s">
        <v>181</v>
      </c>
      <c r="D31099" s="117">
        <v>130.03</v>
      </c>
      <c r="E31099" s="96">
        <v>131.91</v>
      </c>
      <c r="F31099" s="12">
        <v>1066436</v>
      </c>
    </row>
    <row r="31100" spans="2:6">
      <c r="B31100" s="21">
        <v>43007</v>
      </c>
      <c r="C31100" s="122" t="s">
        <v>182</v>
      </c>
      <c r="D31100" s="117">
        <v>75.599999999999994</v>
      </c>
      <c r="E31100" s="96">
        <v>76.260000000000005</v>
      </c>
      <c r="F31100" s="12">
        <v>970408</v>
      </c>
    </row>
    <row r="31101" spans="2:6">
      <c r="B31101" s="21">
        <v>43007</v>
      </c>
      <c r="C31101" s="122" t="s">
        <v>183</v>
      </c>
      <c r="D31101" s="117">
        <v>37.82</v>
      </c>
      <c r="E31101" s="96">
        <v>38.479999999999997</v>
      </c>
      <c r="F31101" s="12">
        <v>19204345</v>
      </c>
    </row>
    <row r="31102" spans="2:6">
      <c r="B31102" s="21">
        <v>43007</v>
      </c>
      <c r="C31102" s="122" t="s">
        <v>184</v>
      </c>
      <c r="D31102" s="117">
        <v>135.87</v>
      </c>
      <c r="E31102" s="96">
        <v>135.68</v>
      </c>
      <c r="F31102" s="12">
        <v>1071265</v>
      </c>
    </row>
    <row r="31103" spans="2:6">
      <c r="B31103" s="21">
        <v>43007</v>
      </c>
      <c r="C31103" s="122" t="s">
        <v>185</v>
      </c>
      <c r="D31103" s="117">
        <v>315.85000000000002</v>
      </c>
      <c r="E31103" s="96">
        <v>307.83</v>
      </c>
      <c r="F31103" s="12">
        <v>1196353</v>
      </c>
    </row>
    <row r="31104" spans="2:6">
      <c r="B31104" s="21">
        <v>43007</v>
      </c>
      <c r="C31104" s="122" t="s">
        <v>186</v>
      </c>
      <c r="D31104" s="117">
        <v>168.27</v>
      </c>
      <c r="E31104" s="96">
        <v>168.03</v>
      </c>
      <c r="F31104" s="12">
        <v>755347</v>
      </c>
    </row>
    <row r="31105" spans="2:6">
      <c r="B31105" s="21">
        <v>43007</v>
      </c>
      <c r="C31105" s="122" t="s">
        <v>187</v>
      </c>
      <c r="D31105" s="117">
        <v>46.36</v>
      </c>
      <c r="E31105" s="96">
        <v>46.32</v>
      </c>
      <c r="F31105" s="12">
        <v>1499791</v>
      </c>
    </row>
    <row r="31106" spans="2:6">
      <c r="B31106" s="21">
        <v>43007</v>
      </c>
      <c r="C31106" s="122" t="s">
        <v>188</v>
      </c>
      <c r="D31106" s="117">
        <v>96.21</v>
      </c>
      <c r="E31106" s="96">
        <v>96.77</v>
      </c>
      <c r="F31106" s="12">
        <v>2096843</v>
      </c>
    </row>
    <row r="31107" spans="2:6">
      <c r="B31107" s="21">
        <v>43007</v>
      </c>
      <c r="C31107" s="122" t="s">
        <v>189</v>
      </c>
      <c r="D31107" s="117">
        <v>29.17</v>
      </c>
      <c r="E31107" s="96">
        <v>29.21</v>
      </c>
      <c r="F31107" s="12">
        <v>2771613</v>
      </c>
    </row>
    <row r="31108" spans="2:6">
      <c r="B31108" s="21">
        <v>43007</v>
      </c>
      <c r="C31108" s="122" t="s">
        <v>190</v>
      </c>
      <c r="D31108" s="117">
        <v>84.36</v>
      </c>
      <c r="E31108" s="96">
        <v>84.66</v>
      </c>
      <c r="F31108" s="12">
        <v>1978072</v>
      </c>
    </row>
    <row r="31109" spans="2:6">
      <c r="B31109" s="21">
        <v>43007</v>
      </c>
      <c r="C31109" s="122" t="s">
        <v>191</v>
      </c>
      <c r="D31109" s="117">
        <v>26.59</v>
      </c>
      <c r="E31109" s="96">
        <v>26.75</v>
      </c>
      <c r="F31109" s="12">
        <v>4996825</v>
      </c>
    </row>
    <row r="31110" spans="2:6">
      <c r="B31110" s="21">
        <v>43007</v>
      </c>
      <c r="C31110" s="122" t="s">
        <v>192</v>
      </c>
      <c r="D31110" s="117">
        <v>40.21</v>
      </c>
      <c r="E31110" s="96">
        <v>40.28</v>
      </c>
      <c r="F31110" s="12">
        <v>1633460</v>
      </c>
    </row>
    <row r="31111" spans="2:6">
      <c r="B31111" s="21">
        <v>43007</v>
      </c>
      <c r="C31111" s="122" t="s">
        <v>193</v>
      </c>
      <c r="D31111" s="117">
        <v>130.03</v>
      </c>
      <c r="E31111" s="96">
        <v>130.71</v>
      </c>
      <c r="F31111" s="12">
        <v>1933452</v>
      </c>
    </row>
    <row r="31112" spans="2:6">
      <c r="B31112" s="21">
        <v>43007</v>
      </c>
      <c r="C31112" s="122" t="s">
        <v>194</v>
      </c>
      <c r="D31112" s="117">
        <v>231.16</v>
      </c>
      <c r="E31112" s="96">
        <v>237.11</v>
      </c>
      <c r="F31112" s="12">
        <v>484079</v>
      </c>
    </row>
    <row r="31113" spans="2:6">
      <c r="B31113" s="21">
        <v>43007</v>
      </c>
      <c r="C31113" s="122" t="s">
        <v>195</v>
      </c>
      <c r="D31113" s="117">
        <v>49.78</v>
      </c>
      <c r="E31113" s="96">
        <v>50.05</v>
      </c>
      <c r="F31113" s="12">
        <v>4175661</v>
      </c>
    </row>
    <row r="31114" spans="2:6">
      <c r="B31114" s="21">
        <v>43007</v>
      </c>
      <c r="C31114" s="122" t="s">
        <v>196</v>
      </c>
      <c r="D31114" s="117">
        <v>163.9</v>
      </c>
      <c r="E31114" s="96">
        <v>164.29</v>
      </c>
      <c r="F31114" s="12">
        <v>1852282</v>
      </c>
    </row>
    <row r="31115" spans="2:6">
      <c r="B31115" s="21">
        <v>43007</v>
      </c>
      <c r="C31115" s="122" t="s">
        <v>197</v>
      </c>
      <c r="D31115" s="117">
        <v>16.2</v>
      </c>
      <c r="E31115" s="96">
        <v>16.53</v>
      </c>
      <c r="F31115" s="12">
        <v>3359291</v>
      </c>
    </row>
    <row r="31116" spans="2:6">
      <c r="B31116" s="21">
        <v>43007</v>
      </c>
      <c r="C31116" s="122" t="s">
        <v>198</v>
      </c>
      <c r="D31116" s="117">
        <v>47.16</v>
      </c>
      <c r="E31116" s="96">
        <v>46.82</v>
      </c>
      <c r="F31116" s="12">
        <v>2143963</v>
      </c>
    </row>
    <row r="31117" spans="2:6">
      <c r="B31117" s="21">
        <v>43007</v>
      </c>
      <c r="C31117" s="122" t="s">
        <v>199</v>
      </c>
      <c r="D31117" s="117">
        <v>92.77</v>
      </c>
      <c r="E31117" s="96">
        <v>93.42</v>
      </c>
      <c r="F31117" s="12">
        <v>4629741</v>
      </c>
    </row>
    <row r="31118" spans="2:6">
      <c r="B31118" s="21">
        <v>43007</v>
      </c>
      <c r="C31118" s="122" t="s">
        <v>200</v>
      </c>
      <c r="D31118" s="117">
        <v>33.31</v>
      </c>
      <c r="E31118" s="96">
        <v>33.630000000000003</v>
      </c>
      <c r="F31118" s="12">
        <v>14802671</v>
      </c>
    </row>
    <row r="31119" spans="2:6">
      <c r="B31119" s="21">
        <v>43007</v>
      </c>
      <c r="C31119" s="122" t="s">
        <v>201</v>
      </c>
      <c r="D31119" s="117">
        <v>31.98</v>
      </c>
      <c r="E31119" s="96">
        <v>32.270000000000003</v>
      </c>
      <c r="F31119" s="12">
        <v>1011296</v>
      </c>
    </row>
    <row r="31120" spans="2:6">
      <c r="B31120" s="21">
        <v>43007</v>
      </c>
      <c r="C31120" s="122" t="s">
        <v>202</v>
      </c>
      <c r="D31120" s="117">
        <v>53.65</v>
      </c>
      <c r="E31120" s="96">
        <v>54.26</v>
      </c>
      <c r="F31120" s="12">
        <v>4581460</v>
      </c>
    </row>
    <row r="31121" spans="2:6">
      <c r="B31121" s="21">
        <v>43007</v>
      </c>
      <c r="C31121" s="122" t="s">
        <v>203</v>
      </c>
      <c r="D31121" s="117">
        <v>142.5</v>
      </c>
      <c r="E31121" s="96">
        <v>144.28</v>
      </c>
      <c r="F31121" s="12">
        <v>938179</v>
      </c>
    </row>
    <row r="31122" spans="2:6">
      <c r="B31122" s="21">
        <v>43007</v>
      </c>
      <c r="C31122" s="122" t="s">
        <v>204</v>
      </c>
      <c r="D31122" s="117">
        <v>19.3</v>
      </c>
      <c r="E31122" s="96">
        <v>18.899999999999999</v>
      </c>
      <c r="F31122" s="12">
        <v>7310919</v>
      </c>
    </row>
    <row r="31123" spans="2:6">
      <c r="B31123" s="21">
        <v>43007</v>
      </c>
      <c r="C31123" s="122" t="s">
        <v>205</v>
      </c>
      <c r="D31123" s="117">
        <v>71.989999999999995</v>
      </c>
      <c r="E31123" s="96">
        <v>72.540000000000006</v>
      </c>
      <c r="F31123" s="12">
        <v>1953070</v>
      </c>
    </row>
    <row r="31124" spans="2:6">
      <c r="B31124" s="21">
        <v>43007</v>
      </c>
      <c r="C31124" s="122" t="s">
        <v>206</v>
      </c>
      <c r="D31124" s="117">
        <v>76.62</v>
      </c>
      <c r="E31124" s="96">
        <v>76.819999999999993</v>
      </c>
      <c r="F31124" s="12">
        <v>902985</v>
      </c>
    </row>
    <row r="31125" spans="2:6">
      <c r="B31125" s="21">
        <v>43007</v>
      </c>
      <c r="C31125" s="122" t="s">
        <v>207</v>
      </c>
      <c r="D31125" s="117">
        <v>81.39</v>
      </c>
      <c r="E31125" s="96">
        <v>81.319999999999993</v>
      </c>
      <c r="F31125" s="12">
        <v>4118095</v>
      </c>
    </row>
    <row r="31126" spans="2:6">
      <c r="B31126" s="21">
        <v>43007</v>
      </c>
      <c r="C31126" s="122" t="s">
        <v>208</v>
      </c>
      <c r="D31126" s="117">
        <v>117.17</v>
      </c>
      <c r="E31126" s="96">
        <v>117.5</v>
      </c>
      <c r="F31126" s="12">
        <v>4874786</v>
      </c>
    </row>
    <row r="31127" spans="2:6">
      <c r="B31127" s="21">
        <v>43007</v>
      </c>
      <c r="C31127" s="122" t="s">
        <v>209</v>
      </c>
      <c r="D31127" s="117">
        <v>131.26</v>
      </c>
      <c r="E31127" s="96">
        <v>131.72</v>
      </c>
      <c r="F31127" s="12">
        <v>1009918</v>
      </c>
    </row>
    <row r="31128" spans="2:6">
      <c r="B31128" s="21">
        <v>43007</v>
      </c>
      <c r="C31128" s="122" t="s">
        <v>210</v>
      </c>
      <c r="D31128" s="117">
        <v>76.84</v>
      </c>
      <c r="E31128" s="96">
        <v>76.930000000000007</v>
      </c>
      <c r="F31128" s="12">
        <v>2434502</v>
      </c>
    </row>
    <row r="31129" spans="2:6">
      <c r="B31129" s="21">
        <v>43007</v>
      </c>
      <c r="C31129" s="122" t="s">
        <v>211</v>
      </c>
      <c r="D31129" s="117">
        <v>48.4</v>
      </c>
      <c r="E31129" s="96">
        <v>48.22</v>
      </c>
      <c r="F31129" s="12">
        <v>5533145</v>
      </c>
    </row>
    <row r="31130" spans="2:6">
      <c r="B31130" s="21">
        <v>43007</v>
      </c>
      <c r="C31130" s="122" t="s">
        <v>212</v>
      </c>
      <c r="D31130" s="117">
        <v>124</v>
      </c>
      <c r="E31130" s="96">
        <v>125.59</v>
      </c>
      <c r="F31130" s="12">
        <v>3093371</v>
      </c>
    </row>
    <row r="31131" spans="2:6">
      <c r="B31131" s="21">
        <v>43007</v>
      </c>
      <c r="C31131" s="122" t="s">
        <v>213</v>
      </c>
      <c r="D31131" s="117">
        <v>64.55</v>
      </c>
      <c r="E31131" s="96">
        <v>64.48</v>
      </c>
      <c r="F31131" s="12">
        <v>2494510</v>
      </c>
    </row>
    <row r="31132" spans="2:6">
      <c r="B31132" s="21">
        <v>43007</v>
      </c>
      <c r="C31132" s="122" t="s">
        <v>214</v>
      </c>
      <c r="D31132" s="117">
        <v>80.17</v>
      </c>
      <c r="E31132" s="96">
        <v>81.05</v>
      </c>
      <c r="F31132" s="12">
        <v>2485476</v>
      </c>
    </row>
    <row r="31133" spans="2:6">
      <c r="B31133" s="21">
        <v>43007</v>
      </c>
      <c r="C31133" s="122" t="s">
        <v>215</v>
      </c>
      <c r="D31133" s="117">
        <v>91.98</v>
      </c>
      <c r="E31133" s="96">
        <v>93.64</v>
      </c>
      <c r="F31133" s="12">
        <v>2451287</v>
      </c>
    </row>
    <row r="31134" spans="2:6">
      <c r="B31134" s="21">
        <v>43007</v>
      </c>
      <c r="C31134" s="122" t="s">
        <v>216</v>
      </c>
      <c r="D31134" s="117">
        <v>39.29</v>
      </c>
      <c r="E31134" s="96">
        <v>39.93</v>
      </c>
      <c r="F31134" s="12">
        <v>9041716</v>
      </c>
    </row>
    <row r="31135" spans="2:6">
      <c r="B31135" s="21">
        <v>43007</v>
      </c>
      <c r="C31135" s="122" t="s">
        <v>217</v>
      </c>
      <c r="D31135" s="117">
        <v>85.08</v>
      </c>
      <c r="E31135" s="96">
        <v>85.78</v>
      </c>
      <c r="F31135" s="12">
        <v>2324440</v>
      </c>
    </row>
    <row r="31136" spans="2:6">
      <c r="B31136" s="21">
        <v>43007</v>
      </c>
      <c r="C31136" s="122" t="s">
        <v>218</v>
      </c>
      <c r="D31136" s="117">
        <v>97.89</v>
      </c>
      <c r="E31136" s="96">
        <v>98.57</v>
      </c>
      <c r="F31136" s="12">
        <v>8185858</v>
      </c>
    </row>
    <row r="31137" spans="2:6">
      <c r="B31137" s="21">
        <v>43007</v>
      </c>
      <c r="C31137" s="122" t="s">
        <v>219</v>
      </c>
      <c r="D31137" s="117">
        <v>21.36</v>
      </c>
      <c r="E31137" s="96">
        <v>21.29</v>
      </c>
      <c r="F31137" s="12">
        <v>2477297</v>
      </c>
    </row>
    <row r="31138" spans="2:6">
      <c r="B31138" s="21">
        <v>43007</v>
      </c>
      <c r="C31138" s="122" t="s">
        <v>220</v>
      </c>
      <c r="D31138" s="117">
        <v>20.23</v>
      </c>
      <c r="E31138" s="96">
        <v>20.260000000000002</v>
      </c>
      <c r="F31138" s="12">
        <v>1667048</v>
      </c>
    </row>
    <row r="31139" spans="2:6">
      <c r="B31139" s="21">
        <v>43007</v>
      </c>
      <c r="C31139" s="122" t="s">
        <v>221</v>
      </c>
      <c r="D31139" s="117">
        <v>53.07</v>
      </c>
      <c r="E31139" s="96">
        <v>54.23</v>
      </c>
      <c r="F31139" s="12">
        <v>2145746</v>
      </c>
    </row>
    <row r="31140" spans="2:6">
      <c r="B31140" s="21">
        <v>43007</v>
      </c>
      <c r="C31140" s="122" t="s">
        <v>222</v>
      </c>
      <c r="D31140" s="117">
        <v>97.74</v>
      </c>
      <c r="E31140" s="96">
        <v>98.4</v>
      </c>
      <c r="F31140" s="12">
        <v>2339202</v>
      </c>
    </row>
    <row r="31141" spans="2:6">
      <c r="B31141" s="21">
        <v>43007</v>
      </c>
      <c r="C31141" s="122" t="s">
        <v>223</v>
      </c>
      <c r="D31141" s="117">
        <v>115.84</v>
      </c>
      <c r="E31141" s="96">
        <v>118.33</v>
      </c>
      <c r="F31141" s="12">
        <v>2152910</v>
      </c>
    </row>
    <row r="31142" spans="2:6">
      <c r="B31142" s="21">
        <v>43007</v>
      </c>
      <c r="C31142" s="122" t="s">
        <v>224</v>
      </c>
      <c r="D31142" s="117">
        <v>85.68</v>
      </c>
      <c r="E31142" s="96">
        <v>86.82</v>
      </c>
      <c r="F31142" s="12">
        <v>1819907</v>
      </c>
    </row>
    <row r="31143" spans="2:6">
      <c r="B31143" s="21">
        <v>43007</v>
      </c>
      <c r="C31143" s="122" t="s">
        <v>225</v>
      </c>
      <c r="D31143" s="117">
        <v>91.43</v>
      </c>
      <c r="E31143" s="96">
        <v>91.39</v>
      </c>
      <c r="F31143" s="12">
        <v>1110789</v>
      </c>
    </row>
    <row r="31144" spans="2:6">
      <c r="B31144" s="21">
        <v>43007</v>
      </c>
      <c r="C31144" s="122" t="s">
        <v>226</v>
      </c>
      <c r="D31144" s="117">
        <v>88.43</v>
      </c>
      <c r="E31144" s="96">
        <v>88.47</v>
      </c>
      <c r="F31144" s="12">
        <v>1429005</v>
      </c>
    </row>
    <row r="31145" spans="2:6">
      <c r="B31145" s="21">
        <v>43007</v>
      </c>
      <c r="C31145" s="122" t="s">
        <v>227</v>
      </c>
      <c r="D31145" s="117">
        <v>28.79</v>
      </c>
      <c r="E31145" s="96">
        <v>28.82</v>
      </c>
      <c r="F31145" s="12">
        <v>2379296</v>
      </c>
    </row>
    <row r="31146" spans="2:6">
      <c r="B31146" s="21">
        <v>43007</v>
      </c>
      <c r="C31146" s="122" t="s">
        <v>228</v>
      </c>
      <c r="D31146" s="117">
        <v>78.88</v>
      </c>
      <c r="E31146" s="96">
        <v>78.78</v>
      </c>
      <c r="F31146" s="12">
        <v>2144813</v>
      </c>
    </row>
    <row r="31147" spans="2:6">
      <c r="B31147" s="21">
        <v>43007</v>
      </c>
      <c r="C31147" s="122" t="s">
        <v>229</v>
      </c>
      <c r="D31147" s="117">
        <v>107.46</v>
      </c>
      <c r="E31147" s="96">
        <v>107.36</v>
      </c>
      <c r="F31147" s="12">
        <v>884040</v>
      </c>
    </row>
    <row r="31148" spans="2:6">
      <c r="B31148" s="21">
        <v>43007</v>
      </c>
      <c r="C31148" s="122" t="s">
        <v>230</v>
      </c>
      <c r="D31148" s="117">
        <v>84.13</v>
      </c>
      <c r="E31148" s="96">
        <v>83.92</v>
      </c>
      <c r="F31148" s="12">
        <v>2384511</v>
      </c>
    </row>
    <row r="31149" spans="2:6">
      <c r="B31149" s="21">
        <v>43007</v>
      </c>
      <c r="C31149" s="122" t="s">
        <v>231</v>
      </c>
      <c r="D31149" s="117">
        <v>58.77</v>
      </c>
      <c r="E31149" s="96">
        <v>59.39</v>
      </c>
      <c r="F31149" s="12">
        <v>1371889</v>
      </c>
    </row>
    <row r="31150" spans="2:6">
      <c r="B31150" s="21">
        <v>43007</v>
      </c>
      <c r="C31150" s="122" t="s">
        <v>232</v>
      </c>
      <c r="D31150" s="117">
        <v>36.51</v>
      </c>
      <c r="E31150" s="96">
        <v>36.71</v>
      </c>
      <c r="F31150" s="12">
        <v>5507908</v>
      </c>
    </row>
    <row r="31151" spans="2:6">
      <c r="B31151" s="21">
        <v>43007</v>
      </c>
      <c r="C31151" s="122" t="s">
        <v>233</v>
      </c>
      <c r="D31151" s="117">
        <v>69</v>
      </c>
      <c r="E31151" s="96">
        <v>69.23</v>
      </c>
      <c r="F31151" s="12">
        <v>5746573</v>
      </c>
    </row>
    <row r="31152" spans="2:6">
      <c r="B31152" s="21">
        <v>43007</v>
      </c>
      <c r="C31152" s="122" t="s">
        <v>234</v>
      </c>
      <c r="D31152" s="117">
        <v>84.52</v>
      </c>
      <c r="E31152" s="96">
        <v>85.88</v>
      </c>
      <c r="F31152" s="12">
        <v>1477010</v>
      </c>
    </row>
    <row r="31153" spans="2:6">
      <c r="B31153" s="21">
        <v>43007</v>
      </c>
      <c r="C31153" s="122" t="s">
        <v>235</v>
      </c>
      <c r="D31153" s="117">
        <v>116.71</v>
      </c>
      <c r="E31153" s="96">
        <v>118.06</v>
      </c>
      <c r="F31153" s="12">
        <v>1743521</v>
      </c>
    </row>
    <row r="31154" spans="2:6">
      <c r="B31154" s="21">
        <v>43007</v>
      </c>
      <c r="C31154" s="122" t="s">
        <v>236</v>
      </c>
      <c r="D31154" s="117">
        <v>37.729999999999997</v>
      </c>
      <c r="E31154" s="96">
        <v>38.46</v>
      </c>
      <c r="F31154" s="12">
        <v>9964979</v>
      </c>
    </row>
    <row r="31155" spans="2:6">
      <c r="B31155" s="21">
        <v>43007</v>
      </c>
      <c r="C31155" s="122" t="s">
        <v>237</v>
      </c>
      <c r="D31155" s="117">
        <v>129.27000000000001</v>
      </c>
      <c r="E31155" s="96">
        <v>128.61000000000001</v>
      </c>
      <c r="F31155" s="12">
        <v>858249</v>
      </c>
    </row>
    <row r="31156" spans="2:6">
      <c r="B31156" s="21">
        <v>43007</v>
      </c>
      <c r="C31156" s="122" t="s">
        <v>238</v>
      </c>
      <c r="D31156" s="117">
        <v>80.680000000000007</v>
      </c>
      <c r="E31156" s="96">
        <v>80.680000000000007</v>
      </c>
      <c r="F31156" s="12">
        <v>1848535</v>
      </c>
    </row>
    <row r="31157" spans="2:6">
      <c r="B31157" s="21">
        <v>43007</v>
      </c>
      <c r="C31157" s="122" t="s">
        <v>239</v>
      </c>
      <c r="D31157" s="117">
        <v>106</v>
      </c>
      <c r="E31157" s="96">
        <v>105.99</v>
      </c>
      <c r="F31157" s="12">
        <v>3735854</v>
      </c>
    </row>
    <row r="31158" spans="2:6">
      <c r="B31158" s="21">
        <v>43007</v>
      </c>
      <c r="C31158" s="122" t="s">
        <v>240</v>
      </c>
      <c r="D31158" s="117">
        <v>77.45</v>
      </c>
      <c r="E31158" s="96">
        <v>77.17</v>
      </c>
      <c r="F31158" s="12">
        <v>2029966</v>
      </c>
    </row>
    <row r="31159" spans="2:6">
      <c r="B31159" s="21">
        <v>43007</v>
      </c>
      <c r="C31159" s="122" t="s">
        <v>241</v>
      </c>
      <c r="D31159" s="117">
        <v>106.76</v>
      </c>
      <c r="E31159" s="96">
        <v>107.84</v>
      </c>
      <c r="F31159" s="12">
        <v>2531129</v>
      </c>
    </row>
    <row r="31160" spans="2:6">
      <c r="B31160" s="21">
        <v>43007</v>
      </c>
      <c r="C31160" s="122" t="s">
        <v>242</v>
      </c>
      <c r="D31160" s="117">
        <v>89.99</v>
      </c>
      <c r="E31160" s="96">
        <v>90.49</v>
      </c>
      <c r="F31160" s="12">
        <v>2036773</v>
      </c>
    </row>
    <row r="31161" spans="2:6">
      <c r="B31161" s="21">
        <v>43007</v>
      </c>
      <c r="C31161" s="122" t="s">
        <v>243</v>
      </c>
      <c r="D31161" s="117">
        <v>62.75</v>
      </c>
      <c r="E31161" s="96">
        <v>62.84</v>
      </c>
      <c r="F31161" s="12">
        <v>2903664</v>
      </c>
    </row>
    <row r="31162" spans="2:6">
      <c r="B31162" s="21">
        <v>43007</v>
      </c>
      <c r="C31162" s="122" t="s">
        <v>244</v>
      </c>
      <c r="D31162" s="117">
        <v>96.73</v>
      </c>
      <c r="E31162" s="96">
        <v>96.74</v>
      </c>
      <c r="F31162" s="12">
        <v>2010864</v>
      </c>
    </row>
    <row r="31163" spans="2:6">
      <c r="B31163" s="21">
        <v>43007</v>
      </c>
      <c r="C31163" s="122" t="s">
        <v>245</v>
      </c>
      <c r="D31163" s="117">
        <v>441.51</v>
      </c>
      <c r="E31163" s="96">
        <v>446.3</v>
      </c>
      <c r="F31163" s="12">
        <v>403431</v>
      </c>
    </row>
    <row r="31164" spans="2:6">
      <c r="B31164" s="21">
        <v>43007</v>
      </c>
      <c r="C31164" s="122" t="s">
        <v>246</v>
      </c>
      <c r="D31164" s="117">
        <v>65.75</v>
      </c>
      <c r="E31164" s="96">
        <v>65.930000000000007</v>
      </c>
      <c r="F31164" s="12">
        <v>1729187</v>
      </c>
    </row>
    <row r="31165" spans="2:6">
      <c r="B31165" s="21">
        <v>43007</v>
      </c>
      <c r="C31165" s="122" t="s">
        <v>247</v>
      </c>
      <c r="D31165" s="117">
        <v>64.7</v>
      </c>
      <c r="E31165" s="96">
        <v>65.239999999999995</v>
      </c>
      <c r="F31165" s="12">
        <v>2628981</v>
      </c>
    </row>
    <row r="31166" spans="2:6">
      <c r="B31166" s="21">
        <v>43007</v>
      </c>
      <c r="C31166" s="122" t="s">
        <v>248</v>
      </c>
      <c r="D31166" s="117">
        <v>60.5</v>
      </c>
      <c r="E31166" s="96">
        <v>60.44</v>
      </c>
      <c r="F31166" s="12">
        <v>3067600</v>
      </c>
    </row>
    <row r="31167" spans="2:6">
      <c r="B31167" s="21">
        <v>43007</v>
      </c>
      <c r="C31167" s="122" t="s">
        <v>249</v>
      </c>
      <c r="D31167" s="117">
        <v>63.12</v>
      </c>
      <c r="E31167" s="96">
        <v>63.32</v>
      </c>
      <c r="F31167" s="12">
        <v>3891946</v>
      </c>
    </row>
    <row r="31168" spans="2:6">
      <c r="B31168" s="21">
        <v>43007</v>
      </c>
      <c r="C31168" s="122" t="s">
        <v>250</v>
      </c>
      <c r="D31168" s="117">
        <v>252.37</v>
      </c>
      <c r="E31168" s="96">
        <v>254.03</v>
      </c>
      <c r="F31168" s="12">
        <v>313599</v>
      </c>
    </row>
    <row r="31169" spans="2:6">
      <c r="B31169" s="21">
        <v>43007</v>
      </c>
      <c r="C31169" s="122" t="s">
        <v>251</v>
      </c>
      <c r="D31169" s="117">
        <v>43.1</v>
      </c>
      <c r="E31169" s="96">
        <v>43.61</v>
      </c>
      <c r="F31169" s="12">
        <v>2165361</v>
      </c>
    </row>
    <row r="31170" spans="2:6">
      <c r="B31170" s="21">
        <v>43007</v>
      </c>
      <c r="C31170" s="122" t="s">
        <v>252</v>
      </c>
      <c r="D31170" s="117">
        <v>75.95</v>
      </c>
      <c r="E31170" s="96">
        <v>76.790000000000006</v>
      </c>
      <c r="F31170" s="12">
        <v>2236259</v>
      </c>
    </row>
    <row r="31171" spans="2:6">
      <c r="B31171" s="21">
        <v>43007</v>
      </c>
      <c r="C31171" s="122" t="s">
        <v>253</v>
      </c>
      <c r="D31171" s="117">
        <v>76.28</v>
      </c>
      <c r="E31171" s="96">
        <v>76.36</v>
      </c>
      <c r="F31171" s="12">
        <v>1149643</v>
      </c>
    </row>
    <row r="31172" spans="2:6">
      <c r="B31172" s="21">
        <v>43007</v>
      </c>
      <c r="C31172" s="122" t="s">
        <v>254</v>
      </c>
      <c r="D31172" s="117">
        <v>44.01</v>
      </c>
      <c r="E31172" s="96">
        <v>44.95</v>
      </c>
      <c r="F31172" s="12">
        <v>2540652</v>
      </c>
    </row>
    <row r="31173" spans="2:6">
      <c r="B31173" s="21">
        <v>43007</v>
      </c>
      <c r="C31173" s="122" t="s">
        <v>255</v>
      </c>
      <c r="D31173" s="117">
        <v>108.72</v>
      </c>
      <c r="E31173" s="96">
        <v>109.31</v>
      </c>
      <c r="F31173" s="12">
        <v>1606065</v>
      </c>
    </row>
    <row r="31174" spans="2:6">
      <c r="B31174" s="21">
        <v>43007</v>
      </c>
      <c r="C31174" s="122" t="s">
        <v>256</v>
      </c>
      <c r="D31174" s="117">
        <v>37.479999999999997</v>
      </c>
      <c r="E31174" s="96">
        <v>37.67</v>
      </c>
      <c r="F31174" s="12">
        <v>6891931</v>
      </c>
    </row>
    <row r="31175" spans="2:6">
      <c r="B31175" s="21">
        <v>43007</v>
      </c>
      <c r="C31175" s="122" t="s">
        <v>257</v>
      </c>
      <c r="D31175" s="117">
        <v>59.81</v>
      </c>
      <c r="E31175" s="96">
        <v>59.86</v>
      </c>
      <c r="F31175" s="12">
        <v>1213265</v>
      </c>
    </row>
    <row r="31176" spans="2:6">
      <c r="B31176" s="21">
        <v>43007</v>
      </c>
      <c r="C31176" s="122" t="s">
        <v>258</v>
      </c>
      <c r="D31176" s="117">
        <v>143.63</v>
      </c>
      <c r="E31176" s="96">
        <v>143.94</v>
      </c>
      <c r="F31176" s="12">
        <v>1422378</v>
      </c>
    </row>
    <row r="31177" spans="2:6">
      <c r="B31177" s="21">
        <v>43007</v>
      </c>
      <c r="C31177" s="122" t="s">
        <v>259</v>
      </c>
      <c r="D31177" s="117">
        <v>78.86</v>
      </c>
      <c r="E31177" s="96">
        <v>79.92</v>
      </c>
      <c r="F31177" s="12">
        <v>1250368</v>
      </c>
    </row>
    <row r="31178" spans="2:6">
      <c r="B31178" s="21">
        <v>43007</v>
      </c>
      <c r="C31178" s="122" t="s">
        <v>260</v>
      </c>
      <c r="D31178" s="117">
        <v>11.97</v>
      </c>
      <c r="E31178" s="96">
        <v>11.97</v>
      </c>
      <c r="F31178" s="12">
        <v>31227515</v>
      </c>
    </row>
    <row r="31179" spans="2:6">
      <c r="B31179" s="21">
        <v>43007</v>
      </c>
      <c r="C31179" s="122" t="s">
        <v>261</v>
      </c>
      <c r="D31179" s="117">
        <v>45.61</v>
      </c>
      <c r="E31179" s="96">
        <v>45.58</v>
      </c>
      <c r="F31179" s="12">
        <v>2268494</v>
      </c>
    </row>
    <row r="31180" spans="2:6">
      <c r="B31180" s="21">
        <v>43007</v>
      </c>
      <c r="C31180" s="122" t="s">
        <v>262</v>
      </c>
      <c r="D31180" s="117">
        <v>168.83</v>
      </c>
      <c r="E31180" s="96">
        <v>170.87</v>
      </c>
      <c r="F31180" s="12">
        <v>15340366</v>
      </c>
    </row>
    <row r="31181" spans="2:6">
      <c r="B31181" s="21">
        <v>43007</v>
      </c>
      <c r="C31181" s="122" t="s">
        <v>263</v>
      </c>
      <c r="D31181" s="117">
        <v>67.319999999999993</v>
      </c>
      <c r="E31181" s="96">
        <v>67.23</v>
      </c>
      <c r="F31181" s="12">
        <v>967654</v>
      </c>
    </row>
    <row r="31182" spans="2:6">
      <c r="B31182" s="21">
        <v>43007</v>
      </c>
      <c r="C31182" s="122" t="s">
        <v>264</v>
      </c>
      <c r="D31182" s="117">
        <v>14.4</v>
      </c>
      <c r="E31182" s="96">
        <v>14.04</v>
      </c>
      <c r="F31182" s="12">
        <v>15716622</v>
      </c>
    </row>
    <row r="31183" spans="2:6">
      <c r="B31183" s="21">
        <v>43007</v>
      </c>
      <c r="C31183" s="122" t="s">
        <v>265</v>
      </c>
      <c r="D31183" s="117">
        <v>224.26</v>
      </c>
      <c r="E31183" s="96">
        <v>225.58</v>
      </c>
      <c r="F31183" s="12">
        <v>1290160</v>
      </c>
    </row>
    <row r="31184" spans="2:6">
      <c r="B31184" s="21">
        <v>43007</v>
      </c>
      <c r="C31184" s="122" t="s">
        <v>266</v>
      </c>
      <c r="D31184" s="117">
        <v>30.16</v>
      </c>
      <c r="E31184" s="96">
        <v>30.83</v>
      </c>
      <c r="F31184" s="12">
        <v>7725701</v>
      </c>
    </row>
    <row r="31185" spans="2:6">
      <c r="B31185" s="21">
        <v>43007</v>
      </c>
      <c r="C31185" s="122" t="s">
        <v>267</v>
      </c>
      <c r="D31185" s="117">
        <v>122.09</v>
      </c>
      <c r="E31185" s="96">
        <v>120.56</v>
      </c>
      <c r="F31185" s="12">
        <v>798811</v>
      </c>
    </row>
    <row r="31186" spans="2:6">
      <c r="B31186" s="21">
        <v>43007</v>
      </c>
      <c r="C31186" s="122" t="s">
        <v>268</v>
      </c>
      <c r="D31186" s="117">
        <v>93.36</v>
      </c>
      <c r="E31186" s="96">
        <v>93.39</v>
      </c>
      <c r="F31186" s="12">
        <v>1076553</v>
      </c>
    </row>
    <row r="31187" spans="2:6">
      <c r="B31187" s="21">
        <v>43007</v>
      </c>
      <c r="C31187" s="122" t="s">
        <v>269</v>
      </c>
      <c r="D31187" s="117">
        <v>128.12</v>
      </c>
      <c r="E31187" s="96">
        <v>128.96</v>
      </c>
      <c r="F31187" s="12">
        <v>1221958</v>
      </c>
    </row>
    <row r="31188" spans="2:6">
      <c r="B31188" s="21">
        <v>43007</v>
      </c>
      <c r="C31188" s="122" t="s">
        <v>270</v>
      </c>
      <c r="D31188" s="117">
        <v>27.58</v>
      </c>
      <c r="E31188" s="96">
        <v>27.98</v>
      </c>
      <c r="F31188" s="12">
        <v>4977930</v>
      </c>
    </row>
    <row r="31189" spans="2:6">
      <c r="B31189" s="21">
        <v>43007</v>
      </c>
      <c r="C31189" s="122" t="s">
        <v>271</v>
      </c>
      <c r="D31189" s="117">
        <v>34.86</v>
      </c>
      <c r="E31189" s="96">
        <v>35.22</v>
      </c>
      <c r="F31189" s="12">
        <v>2788972</v>
      </c>
    </row>
    <row r="31190" spans="2:6">
      <c r="B31190" s="21">
        <v>43007</v>
      </c>
      <c r="C31190" s="122" t="s">
        <v>272</v>
      </c>
      <c r="D31190" s="117">
        <v>39.07</v>
      </c>
      <c r="E31190" s="96">
        <v>38.909999999999997</v>
      </c>
      <c r="F31190" s="12">
        <v>1052635</v>
      </c>
    </row>
    <row r="31191" spans="2:6">
      <c r="B31191" s="21">
        <v>43007</v>
      </c>
      <c r="C31191" s="122" t="s">
        <v>273</v>
      </c>
      <c r="D31191" s="117">
        <v>42.06</v>
      </c>
      <c r="E31191" s="96">
        <v>42.1</v>
      </c>
      <c r="F31191" s="12">
        <v>1638657</v>
      </c>
    </row>
    <row r="31192" spans="2:6">
      <c r="B31192" s="21">
        <v>43007</v>
      </c>
      <c r="C31192" s="122" t="s">
        <v>274</v>
      </c>
      <c r="D31192" s="117">
        <v>42.53</v>
      </c>
      <c r="E31192" s="96">
        <v>42.59</v>
      </c>
      <c r="F31192" s="12">
        <v>1026802</v>
      </c>
    </row>
    <row r="31193" spans="2:6">
      <c r="B31193" s="21">
        <v>43007</v>
      </c>
      <c r="C31193" s="122" t="s">
        <v>275</v>
      </c>
      <c r="D31193" s="117">
        <v>88.29</v>
      </c>
      <c r="E31193" s="96">
        <v>89.31</v>
      </c>
      <c r="F31193" s="12">
        <v>1250700</v>
      </c>
    </row>
    <row r="31194" spans="2:6">
      <c r="B31194" s="21">
        <v>43007</v>
      </c>
      <c r="C31194" s="122" t="s">
        <v>276</v>
      </c>
      <c r="D31194" s="117">
        <v>26.05</v>
      </c>
      <c r="E31194" s="96">
        <v>25.79</v>
      </c>
      <c r="F31194" s="12">
        <v>5002672</v>
      </c>
    </row>
    <row r="31195" spans="2:6">
      <c r="B31195" s="21">
        <v>43007</v>
      </c>
      <c r="C31195" s="122" t="s">
        <v>277</v>
      </c>
      <c r="D31195" s="117">
        <v>26.57</v>
      </c>
      <c r="E31195" s="96">
        <v>26.38</v>
      </c>
      <c r="F31195" s="12">
        <v>8903601</v>
      </c>
    </row>
    <row r="31196" spans="2:6">
      <c r="B31196" s="21">
        <v>43007</v>
      </c>
      <c r="C31196" s="122" t="s">
        <v>278</v>
      </c>
      <c r="D31196" s="117">
        <v>124.06</v>
      </c>
      <c r="E31196" s="96">
        <v>124.21</v>
      </c>
      <c r="F31196" s="12">
        <v>325502</v>
      </c>
    </row>
    <row r="31197" spans="2:6">
      <c r="B31197" s="21">
        <v>43007</v>
      </c>
      <c r="C31197" s="122" t="s">
        <v>279</v>
      </c>
      <c r="D31197" s="117">
        <v>69.89</v>
      </c>
      <c r="E31197" s="96">
        <v>70.790000000000006</v>
      </c>
      <c r="F31197" s="12">
        <v>1060876</v>
      </c>
    </row>
    <row r="31198" spans="2:6">
      <c r="B31198" s="21">
        <v>43007</v>
      </c>
      <c r="C31198" s="122" t="s">
        <v>280</v>
      </c>
      <c r="D31198" s="117">
        <v>204.83</v>
      </c>
      <c r="E31198" s="96">
        <v>205.58</v>
      </c>
      <c r="F31198" s="12">
        <v>732246</v>
      </c>
    </row>
    <row r="31199" spans="2:6">
      <c r="B31199" s="21">
        <v>43007</v>
      </c>
      <c r="C31199" s="122" t="s">
        <v>281</v>
      </c>
      <c r="D31199" s="117">
        <v>24.22</v>
      </c>
      <c r="E31199" s="96">
        <v>24.18</v>
      </c>
      <c r="F31199" s="12">
        <v>33673712</v>
      </c>
    </row>
    <row r="31200" spans="2:6">
      <c r="B31200" s="21">
        <v>43007</v>
      </c>
      <c r="C31200" s="122" t="s">
        <v>282</v>
      </c>
      <c r="D31200" s="117">
        <v>21.22</v>
      </c>
      <c r="E31200" s="96">
        <v>20.77</v>
      </c>
      <c r="F31200" s="12">
        <v>6803869</v>
      </c>
    </row>
    <row r="31201" spans="2:6">
      <c r="B31201" s="21">
        <v>43007</v>
      </c>
      <c r="C31201" s="122" t="s">
        <v>283</v>
      </c>
      <c r="D31201" s="117">
        <v>81.2</v>
      </c>
      <c r="E31201" s="96">
        <v>81.02</v>
      </c>
      <c r="F31201" s="12">
        <v>13301278</v>
      </c>
    </row>
    <row r="31202" spans="2:6">
      <c r="B31202" s="21">
        <v>43007</v>
      </c>
      <c r="C31202" s="122" t="s">
        <v>284</v>
      </c>
      <c r="D31202" s="117">
        <v>52.46</v>
      </c>
      <c r="E31202" s="96">
        <v>51.76</v>
      </c>
      <c r="F31202" s="12">
        <v>4430735</v>
      </c>
    </row>
    <row r="31203" spans="2:6">
      <c r="B31203" s="21">
        <v>43007</v>
      </c>
      <c r="C31203" s="122" t="s">
        <v>24</v>
      </c>
      <c r="D31203" s="117">
        <v>29.91</v>
      </c>
      <c r="E31203" s="96">
        <v>29.92</v>
      </c>
      <c r="F31203" s="12">
        <v>4064508</v>
      </c>
    </row>
    <row r="31204" spans="2:6">
      <c r="B31204" s="21">
        <v>43007</v>
      </c>
      <c r="C31204" s="122" t="s">
        <v>25</v>
      </c>
      <c r="D31204" s="117">
        <v>40.56</v>
      </c>
      <c r="E31204" s="96">
        <v>40.380000000000003</v>
      </c>
      <c r="F31204" s="12">
        <v>8919368</v>
      </c>
    </row>
    <row r="31205" spans="2:6">
      <c r="B31205" s="21">
        <v>43007</v>
      </c>
      <c r="C31205" s="122" t="s">
        <v>26</v>
      </c>
      <c r="D31205" s="117">
        <v>952</v>
      </c>
      <c r="E31205" s="96">
        <v>959.11</v>
      </c>
      <c r="F31205" s="12">
        <v>1580994</v>
      </c>
    </row>
    <row r="31206" spans="2:6">
      <c r="B31206" s="21">
        <v>43007</v>
      </c>
      <c r="C31206" s="122" t="s">
        <v>27</v>
      </c>
      <c r="D31206" s="117">
        <v>966</v>
      </c>
      <c r="E31206" s="96">
        <v>973.72</v>
      </c>
      <c r="F31206" s="12">
        <v>2031092</v>
      </c>
    </row>
    <row r="31207" spans="2:6">
      <c r="B31207" s="21">
        <v>43007</v>
      </c>
      <c r="C31207" s="122" t="s">
        <v>28</v>
      </c>
      <c r="D31207" s="117">
        <v>95.47</v>
      </c>
      <c r="E31207" s="96">
        <v>95.65</v>
      </c>
      <c r="F31207" s="12">
        <v>738023</v>
      </c>
    </row>
    <row r="31208" spans="2:6">
      <c r="B31208" s="21">
        <v>43007</v>
      </c>
      <c r="C31208" s="122" t="s">
        <v>29</v>
      </c>
      <c r="D31208" s="117">
        <v>93.92</v>
      </c>
      <c r="E31208" s="96">
        <v>95.03</v>
      </c>
      <c r="F31208" s="12">
        <v>835678</v>
      </c>
    </row>
    <row r="31209" spans="2:6">
      <c r="B31209" s="21">
        <v>43007</v>
      </c>
      <c r="C31209" s="122" t="s">
        <v>30</v>
      </c>
      <c r="D31209" s="117">
        <v>29.61</v>
      </c>
      <c r="E31209" s="96">
        <v>29.53</v>
      </c>
      <c r="F31209" s="12">
        <v>3433251</v>
      </c>
    </row>
    <row r="31210" spans="2:6">
      <c r="B31210" s="21">
        <v>43007</v>
      </c>
      <c r="C31210" s="122" t="s">
        <v>31</v>
      </c>
      <c r="D31210" s="117">
        <v>53.95</v>
      </c>
      <c r="E31210" s="96">
        <v>53.97</v>
      </c>
      <c r="F31210" s="12">
        <v>780394</v>
      </c>
    </row>
    <row r="31211" spans="2:6">
      <c r="B31211" s="21">
        <v>43007</v>
      </c>
      <c r="C31211" s="122" t="s">
        <v>32</v>
      </c>
      <c r="D31211" s="117">
        <v>235.01</v>
      </c>
      <c r="E31211" s="96">
        <v>237.19</v>
      </c>
      <c r="F31211" s="12">
        <v>1902308</v>
      </c>
    </row>
    <row r="31212" spans="2:6">
      <c r="B31212" s="21">
        <v>43007</v>
      </c>
      <c r="C31212" s="122" t="s">
        <v>33</v>
      </c>
      <c r="D31212" s="117">
        <v>33.1</v>
      </c>
      <c r="E31212" s="96">
        <v>33.25</v>
      </c>
      <c r="F31212" s="12">
        <v>2432432</v>
      </c>
    </row>
    <row r="31213" spans="2:6">
      <c r="B31213" s="21">
        <v>43007</v>
      </c>
      <c r="C31213" s="122" t="s">
        <v>34</v>
      </c>
      <c r="D31213" s="117">
        <v>179.8</v>
      </c>
      <c r="E31213" s="96">
        <v>179.75</v>
      </c>
      <c r="F31213" s="12">
        <v>563713</v>
      </c>
    </row>
    <row r="31214" spans="2:6">
      <c r="B31214" s="21">
        <v>43007</v>
      </c>
      <c r="C31214" s="122" t="s">
        <v>35</v>
      </c>
      <c r="D31214" s="117">
        <v>45.61</v>
      </c>
      <c r="E31214" s="96">
        <v>46.03</v>
      </c>
      <c r="F31214" s="12">
        <v>6683345</v>
      </c>
    </row>
    <row r="31215" spans="2:6">
      <c r="B31215" s="21">
        <v>43007</v>
      </c>
      <c r="C31215" s="122" t="s">
        <v>36</v>
      </c>
      <c r="D31215" s="117">
        <v>97</v>
      </c>
      <c r="E31215" s="96">
        <v>97.67</v>
      </c>
      <c r="F31215" s="12">
        <v>934144</v>
      </c>
    </row>
    <row r="31216" spans="2:6">
      <c r="B31216" s="21">
        <v>43007</v>
      </c>
      <c r="C31216" s="122" t="s">
        <v>37</v>
      </c>
      <c r="D31216" s="117">
        <v>13.88</v>
      </c>
      <c r="E31216" s="96">
        <v>13.96</v>
      </c>
      <c r="F31216" s="12">
        <v>8818478</v>
      </c>
    </row>
    <row r="31217" spans="2:6">
      <c r="B31217" s="21">
        <v>43007</v>
      </c>
      <c r="C31217" s="122" t="s">
        <v>38</v>
      </c>
      <c r="D31217" s="117">
        <v>24.54</v>
      </c>
      <c r="E31217" s="96">
        <v>24.64</v>
      </c>
      <c r="F31217" s="12">
        <v>3278397</v>
      </c>
    </row>
    <row r="31218" spans="2:6">
      <c r="B31218" s="21">
        <v>43007</v>
      </c>
      <c r="C31218" s="122" t="s">
        <v>39</v>
      </c>
      <c r="D31218" s="117">
        <v>79.11</v>
      </c>
      <c r="E31218" s="96">
        <v>79.59</v>
      </c>
      <c r="F31218" s="12">
        <v>1455790</v>
      </c>
    </row>
    <row r="31219" spans="2:6">
      <c r="B31219" s="21">
        <v>43007</v>
      </c>
      <c r="C31219" s="122" t="s">
        <v>40</v>
      </c>
      <c r="D31219" s="117">
        <v>70.36</v>
      </c>
      <c r="E31219" s="96">
        <v>70.28</v>
      </c>
      <c r="F31219" s="12">
        <v>2062014</v>
      </c>
    </row>
    <row r="31220" spans="2:6">
      <c r="B31220" s="21">
        <v>43007</v>
      </c>
      <c r="C31220" s="122" t="s">
        <v>41</v>
      </c>
      <c r="D31220" s="117">
        <v>27.77</v>
      </c>
      <c r="E31220" s="96">
        <v>27.83</v>
      </c>
      <c r="F31220" s="12">
        <v>3756945</v>
      </c>
    </row>
    <row r="31221" spans="2:6">
      <c r="B31221" s="21">
        <v>43007</v>
      </c>
      <c r="C31221" s="122" t="s">
        <v>42</v>
      </c>
      <c r="D31221" s="117">
        <v>162.5</v>
      </c>
      <c r="E31221" s="96">
        <v>163.56</v>
      </c>
      <c r="F31221" s="12">
        <v>3467426</v>
      </c>
    </row>
    <row r="31222" spans="2:6">
      <c r="B31222" s="21">
        <v>43007</v>
      </c>
      <c r="C31222" s="122" t="s">
        <v>43</v>
      </c>
      <c r="D31222" s="117">
        <v>46.36</v>
      </c>
      <c r="E31222" s="96">
        <v>46.89</v>
      </c>
      <c r="F31222" s="12">
        <v>3491962</v>
      </c>
    </row>
    <row r="31223" spans="2:6">
      <c r="B31223" s="21">
        <v>43007</v>
      </c>
      <c r="C31223" s="122" t="s">
        <v>44</v>
      </c>
      <c r="D31223" s="117">
        <v>54.97</v>
      </c>
      <c r="E31223" s="96">
        <v>55.43</v>
      </c>
      <c r="F31223" s="12">
        <v>1315562</v>
      </c>
    </row>
    <row r="31224" spans="2:6">
      <c r="B31224" s="21">
        <v>43007</v>
      </c>
      <c r="C31224" s="122" t="s">
        <v>45</v>
      </c>
      <c r="D31224" s="117">
        <v>68.95</v>
      </c>
      <c r="E31224" s="96">
        <v>69.45</v>
      </c>
      <c r="F31224" s="12">
        <v>7072171</v>
      </c>
    </row>
    <row r="31225" spans="2:6">
      <c r="B31225" s="21">
        <v>43007</v>
      </c>
      <c r="C31225" s="122" t="s">
        <v>46</v>
      </c>
      <c r="D31225" s="117">
        <v>48.93</v>
      </c>
      <c r="E31225" s="96">
        <v>48.21</v>
      </c>
      <c r="F31225" s="12">
        <v>1604537</v>
      </c>
    </row>
    <row r="31226" spans="2:6">
      <c r="B31226" s="21">
        <v>43007</v>
      </c>
      <c r="C31226" s="122" t="s">
        <v>47</v>
      </c>
      <c r="D31226" s="117">
        <v>36.590000000000003</v>
      </c>
      <c r="E31226" s="96">
        <v>36.69</v>
      </c>
      <c r="F31226" s="12">
        <v>5125415</v>
      </c>
    </row>
    <row r="31227" spans="2:6">
      <c r="B31227" s="21">
        <v>43007</v>
      </c>
      <c r="C31227" s="122" t="s">
        <v>48</v>
      </c>
      <c r="D31227" s="117">
        <v>139.77000000000001</v>
      </c>
      <c r="E31227" s="96">
        <v>141.74</v>
      </c>
      <c r="F31227" s="12">
        <v>3673617</v>
      </c>
    </row>
    <row r="31228" spans="2:6">
      <c r="B31228" s="21">
        <v>43007</v>
      </c>
      <c r="C31228" s="122" t="s">
        <v>49</v>
      </c>
      <c r="D31228" s="117">
        <v>52.42</v>
      </c>
      <c r="E31228" s="96">
        <v>52.11</v>
      </c>
      <c r="F31228" s="12">
        <v>1779674</v>
      </c>
    </row>
    <row r="31229" spans="2:6">
      <c r="B31229" s="21">
        <v>43007</v>
      </c>
      <c r="C31229" s="122" t="s">
        <v>50</v>
      </c>
      <c r="D31229" s="117">
        <v>14.6</v>
      </c>
      <c r="E31229" s="96">
        <v>14.71</v>
      </c>
      <c r="F31229" s="12">
        <v>6736895</v>
      </c>
    </row>
    <row r="31230" spans="2:6">
      <c r="B31230" s="21">
        <v>43007</v>
      </c>
      <c r="C31230" s="122" t="s">
        <v>51</v>
      </c>
      <c r="D31230" s="117">
        <v>20</v>
      </c>
      <c r="E31230" s="96">
        <v>19.96</v>
      </c>
      <c r="F31230" s="12">
        <v>6704565</v>
      </c>
    </row>
    <row r="31231" spans="2:6">
      <c r="B31231" s="21">
        <v>43007</v>
      </c>
      <c r="C31231" s="122" t="s">
        <v>52</v>
      </c>
      <c r="D31231" s="117">
        <v>27.18</v>
      </c>
      <c r="E31231" s="96">
        <v>26.48</v>
      </c>
      <c r="F31231" s="12">
        <v>2163762</v>
      </c>
    </row>
    <row r="31232" spans="2:6">
      <c r="B31232" s="21">
        <v>43007</v>
      </c>
      <c r="C31232" s="122" t="s">
        <v>53</v>
      </c>
      <c r="D31232" s="117">
        <v>31.92</v>
      </c>
      <c r="E31232" s="96">
        <v>32.14</v>
      </c>
      <c r="F31232" s="12">
        <v>4090817</v>
      </c>
    </row>
    <row r="31233" spans="2:6">
      <c r="B31233" s="21">
        <v>43007</v>
      </c>
      <c r="C31233" s="122" t="s">
        <v>54</v>
      </c>
      <c r="D31233" s="117">
        <v>130.87</v>
      </c>
      <c r="E31233" s="96">
        <v>131.68</v>
      </c>
      <c r="F31233" s="12">
        <v>455310</v>
      </c>
    </row>
    <row r="31234" spans="2:6">
      <c r="B31234" s="21">
        <v>43007</v>
      </c>
      <c r="C31234" s="122" t="s">
        <v>55</v>
      </c>
      <c r="D31234" s="117">
        <v>80.56</v>
      </c>
      <c r="E31234" s="96">
        <v>81.99</v>
      </c>
      <c r="F31234" s="12">
        <v>1744403</v>
      </c>
    </row>
    <row r="31235" spans="2:6">
      <c r="B31235" s="21">
        <v>43007</v>
      </c>
      <c r="C31235" s="122" t="s">
        <v>56</v>
      </c>
      <c r="D31235" s="117">
        <v>18.45</v>
      </c>
      <c r="E31235" s="96">
        <v>18.489999999999998</v>
      </c>
      <c r="F31235" s="12">
        <v>10337877</v>
      </c>
    </row>
    <row r="31236" spans="2:6">
      <c r="B31236" s="21">
        <v>43007</v>
      </c>
      <c r="C31236" s="122" t="s">
        <v>57</v>
      </c>
      <c r="D31236" s="117">
        <v>108.08</v>
      </c>
      <c r="E31236" s="96">
        <v>109.17</v>
      </c>
      <c r="F31236" s="12">
        <v>1200773</v>
      </c>
    </row>
    <row r="31237" spans="2:6">
      <c r="B31237" s="21">
        <v>43007</v>
      </c>
      <c r="C31237" s="122" t="s">
        <v>58</v>
      </c>
      <c r="D31237" s="117">
        <v>243.04</v>
      </c>
      <c r="E31237" s="96">
        <v>243.63</v>
      </c>
      <c r="F31237" s="12">
        <v>1541056</v>
      </c>
    </row>
    <row r="31238" spans="2:6">
      <c r="B31238" s="21">
        <v>43007</v>
      </c>
      <c r="C31238" s="122" t="s">
        <v>59</v>
      </c>
      <c r="D31238" s="117">
        <v>145.44999999999999</v>
      </c>
      <c r="E31238" s="96">
        <v>145.08000000000001</v>
      </c>
      <c r="F31238" s="12">
        <v>2654731</v>
      </c>
    </row>
    <row r="31239" spans="2:6">
      <c r="B31239" s="21">
        <v>43007</v>
      </c>
      <c r="C31239" s="122" t="s">
        <v>60</v>
      </c>
      <c r="D31239" s="117">
        <v>68.41</v>
      </c>
      <c r="E31239" s="96">
        <v>68.7</v>
      </c>
      <c r="F31239" s="12">
        <v>1896981</v>
      </c>
    </row>
    <row r="31240" spans="2:6">
      <c r="B31240" s="21">
        <v>43007</v>
      </c>
      <c r="C31240" s="122" t="s">
        <v>61</v>
      </c>
      <c r="D31240" s="117">
        <v>154.35</v>
      </c>
      <c r="E31240" s="96">
        <v>155.49</v>
      </c>
      <c r="F31240" s="12">
        <v>392762</v>
      </c>
    </row>
    <row r="31241" spans="2:6">
      <c r="B31241" s="21">
        <v>43007</v>
      </c>
      <c r="C31241" s="122" t="s">
        <v>62</v>
      </c>
      <c r="D31241" s="117">
        <v>142.58000000000001</v>
      </c>
      <c r="E31241" s="96">
        <v>142.91</v>
      </c>
      <c r="F31241" s="12">
        <v>266892</v>
      </c>
    </row>
    <row r="31242" spans="2:6">
      <c r="B31242" s="21">
        <v>43007</v>
      </c>
      <c r="C31242" s="122" t="s">
        <v>63</v>
      </c>
      <c r="D31242" s="117">
        <v>199.18</v>
      </c>
      <c r="E31242" s="96">
        <v>199.2</v>
      </c>
      <c r="F31242" s="12">
        <v>581659</v>
      </c>
    </row>
    <row r="31243" spans="2:6">
      <c r="B31243" s="21">
        <v>43007</v>
      </c>
      <c r="C31243" s="122" t="s">
        <v>64</v>
      </c>
      <c r="D31243" s="117">
        <v>113.26</v>
      </c>
      <c r="E31243" s="96">
        <v>116.74</v>
      </c>
      <c r="F31243" s="12">
        <v>2291113</v>
      </c>
    </row>
    <row r="31244" spans="2:6">
      <c r="B31244" s="21">
        <v>43007</v>
      </c>
      <c r="C31244" s="122" t="s">
        <v>65</v>
      </c>
      <c r="D31244" s="117">
        <v>44.16</v>
      </c>
      <c r="E31244" s="96">
        <v>44.08</v>
      </c>
      <c r="F31244" s="12">
        <v>3864672</v>
      </c>
    </row>
    <row r="31245" spans="2:6">
      <c r="B31245" s="21">
        <v>43007</v>
      </c>
      <c r="C31245" s="122" t="s">
        <v>66</v>
      </c>
      <c r="D31245" s="117">
        <v>37.840000000000003</v>
      </c>
      <c r="E31245" s="96">
        <v>38.08</v>
      </c>
      <c r="F31245" s="12">
        <v>23217336</v>
      </c>
    </row>
    <row r="31246" spans="2:6">
      <c r="B31246" s="21">
        <v>43007</v>
      </c>
      <c r="C31246" s="122" t="s">
        <v>67</v>
      </c>
      <c r="D31246" s="117">
        <v>142.18</v>
      </c>
      <c r="E31246" s="96">
        <v>142.13999999999999</v>
      </c>
      <c r="F31246" s="12">
        <v>2566365</v>
      </c>
    </row>
    <row r="31247" spans="2:6">
      <c r="B31247" s="21">
        <v>43007</v>
      </c>
      <c r="C31247" s="122" t="s">
        <v>68</v>
      </c>
      <c r="D31247" s="117">
        <v>56.77</v>
      </c>
      <c r="E31247" s="96">
        <v>56.82</v>
      </c>
      <c r="F31247" s="12">
        <v>1436427</v>
      </c>
    </row>
    <row r="31248" spans="2:6">
      <c r="B31248" s="21">
        <v>43007</v>
      </c>
      <c r="C31248" s="122" t="s">
        <v>69</v>
      </c>
      <c r="D31248" s="117">
        <v>20.68</v>
      </c>
      <c r="E31248" s="96">
        <v>20.79</v>
      </c>
      <c r="F31248" s="12">
        <v>4796829</v>
      </c>
    </row>
    <row r="31249" spans="2:6">
      <c r="B31249" s="21">
        <v>43007</v>
      </c>
      <c r="C31249" s="122" t="s">
        <v>70</v>
      </c>
      <c r="D31249" s="117">
        <v>88.17</v>
      </c>
      <c r="E31249" s="96">
        <v>89.17</v>
      </c>
      <c r="F31249" s="12">
        <v>1764433</v>
      </c>
    </row>
    <row r="31250" spans="2:6">
      <c r="B31250" s="21">
        <v>43007</v>
      </c>
      <c r="C31250" s="122" t="s">
        <v>71</v>
      </c>
      <c r="D31250" s="117">
        <v>38.729999999999997</v>
      </c>
      <c r="E31250" s="96">
        <v>38.9</v>
      </c>
      <c r="F31250" s="12">
        <v>1091322</v>
      </c>
    </row>
    <row r="31251" spans="2:6">
      <c r="B31251" s="21">
        <v>43007</v>
      </c>
      <c r="C31251" s="122" t="s">
        <v>72</v>
      </c>
      <c r="D31251" s="117">
        <v>342.71667000000002</v>
      </c>
      <c r="E31251" s="96">
        <v>348.62668000000002</v>
      </c>
      <c r="F31251" s="12">
        <v>684809.98600000003</v>
      </c>
    </row>
    <row r="31252" spans="2:6">
      <c r="B31252" s="21">
        <v>43007</v>
      </c>
      <c r="C31252" s="122" t="s">
        <v>73</v>
      </c>
      <c r="D31252" s="117">
        <v>123.4</v>
      </c>
      <c r="E31252" s="96">
        <v>124.41</v>
      </c>
      <c r="F31252" s="12">
        <v>524998</v>
      </c>
    </row>
    <row r="31253" spans="2:6">
      <c r="B31253" s="21">
        <v>43007</v>
      </c>
      <c r="C31253" s="122" t="s">
        <v>285</v>
      </c>
      <c r="D31253" s="117">
        <v>146.94999999999999</v>
      </c>
      <c r="E31253" s="96">
        <v>147.96</v>
      </c>
      <c r="F31253" s="12">
        <v>1006125</v>
      </c>
    </row>
    <row r="31254" spans="2:6">
      <c r="B31254" s="21">
        <v>43007</v>
      </c>
      <c r="C31254" s="122" t="s">
        <v>286</v>
      </c>
      <c r="D31254" s="117">
        <v>34.46</v>
      </c>
      <c r="E31254" s="96">
        <v>35.04</v>
      </c>
      <c r="F31254" s="12">
        <v>3333879</v>
      </c>
    </row>
    <row r="31255" spans="2:6">
      <c r="B31255" s="21">
        <v>43007</v>
      </c>
      <c r="C31255" s="122" t="s">
        <v>287</v>
      </c>
      <c r="D31255" s="117">
        <v>111.09</v>
      </c>
      <c r="E31255" s="96">
        <v>111.08</v>
      </c>
      <c r="F31255" s="12">
        <v>1250532</v>
      </c>
    </row>
    <row r="31256" spans="2:6">
      <c r="B31256" s="21">
        <v>43007</v>
      </c>
      <c r="C31256" s="122" t="s">
        <v>288</v>
      </c>
      <c r="D31256" s="117">
        <v>40</v>
      </c>
      <c r="E31256" s="96">
        <v>40.29</v>
      </c>
      <c r="F31256" s="12">
        <v>3899303</v>
      </c>
    </row>
    <row r="31257" spans="2:6">
      <c r="B31257" s="21">
        <v>43007</v>
      </c>
      <c r="C31257" s="122" t="s">
        <v>289</v>
      </c>
      <c r="D31257" s="117">
        <v>58.18</v>
      </c>
      <c r="E31257" s="96">
        <v>58.27</v>
      </c>
      <c r="F31257" s="12">
        <v>588188</v>
      </c>
    </row>
    <row r="31258" spans="2:6">
      <c r="B31258" s="21">
        <v>43007</v>
      </c>
      <c r="C31258" s="122" t="s">
        <v>290</v>
      </c>
      <c r="D31258" s="117">
        <v>129.58000000000001</v>
      </c>
      <c r="E31258" s="96">
        <v>130.01</v>
      </c>
      <c r="F31258" s="12">
        <v>5736925</v>
      </c>
    </row>
    <row r="31259" spans="2:6">
      <c r="B31259" s="21">
        <v>43007</v>
      </c>
      <c r="C31259" s="122" t="s">
        <v>291</v>
      </c>
      <c r="D31259" s="117">
        <v>27.85</v>
      </c>
      <c r="E31259" s="96">
        <v>27.83</v>
      </c>
      <c r="F31259" s="12">
        <v>2129172</v>
      </c>
    </row>
    <row r="31260" spans="2:6">
      <c r="B31260" s="21">
        <v>43007</v>
      </c>
      <c r="C31260" s="122" t="s">
        <v>292</v>
      </c>
      <c r="D31260" s="117">
        <v>95.3</v>
      </c>
      <c r="E31260" s="96">
        <v>95.51</v>
      </c>
      <c r="F31260" s="12">
        <v>11438412</v>
      </c>
    </row>
    <row r="31261" spans="2:6">
      <c r="B31261" s="21">
        <v>43007</v>
      </c>
      <c r="C31261" s="122" t="s">
        <v>293</v>
      </c>
      <c r="D31261" s="117">
        <v>47.53</v>
      </c>
      <c r="E31261" s="96">
        <v>47.15</v>
      </c>
      <c r="F31261" s="12">
        <v>1455297</v>
      </c>
    </row>
    <row r="31262" spans="2:6">
      <c r="B31262" s="21">
        <v>43007</v>
      </c>
      <c r="C31262" s="122" t="s">
        <v>294</v>
      </c>
      <c r="D31262" s="117">
        <v>63.05</v>
      </c>
      <c r="E31262" s="96">
        <v>62.37</v>
      </c>
      <c r="F31262" s="12">
        <v>4069148</v>
      </c>
    </row>
    <row r="31263" spans="2:6">
      <c r="B31263" s="21">
        <v>43007</v>
      </c>
      <c r="C31263" s="122" t="s">
        <v>295</v>
      </c>
      <c r="D31263" s="117">
        <v>18.579999999999998</v>
      </c>
      <c r="E31263" s="96">
        <v>18.82</v>
      </c>
      <c r="F31263" s="12">
        <v>6927564</v>
      </c>
    </row>
    <row r="31264" spans="2:6">
      <c r="B31264" s="21">
        <v>43007</v>
      </c>
      <c r="C31264" s="122" t="s">
        <v>296</v>
      </c>
      <c r="D31264" s="117">
        <v>78.03</v>
      </c>
      <c r="E31264" s="96">
        <v>77.55</v>
      </c>
      <c r="F31264" s="12">
        <v>3781844</v>
      </c>
    </row>
    <row r="31265" spans="2:6">
      <c r="B31265" s="21">
        <v>43007</v>
      </c>
      <c r="C31265" s="122" t="s">
        <v>297</v>
      </c>
      <c r="D31265" s="117">
        <v>19.5</v>
      </c>
      <c r="E31265" s="96">
        <v>19.55</v>
      </c>
      <c r="F31265" s="12">
        <v>2847562</v>
      </c>
    </row>
    <row r="31266" spans="2:6">
      <c r="B31266" s="21">
        <v>43007</v>
      </c>
      <c r="C31266" s="122" t="s">
        <v>298</v>
      </c>
      <c r="D31266" s="117">
        <v>105.13</v>
      </c>
      <c r="E31266" s="96">
        <v>106</v>
      </c>
      <c r="F31266" s="12">
        <v>1078825</v>
      </c>
    </row>
    <row r="31267" spans="2:6">
      <c r="B31267" s="21">
        <v>43007</v>
      </c>
      <c r="C31267" s="122" t="s">
        <v>299</v>
      </c>
      <c r="D31267" s="117">
        <v>116.85</v>
      </c>
      <c r="E31267" s="96">
        <v>117.68</v>
      </c>
      <c r="F31267" s="12">
        <v>1665268</v>
      </c>
    </row>
    <row r="31268" spans="2:6">
      <c r="B31268" s="21">
        <v>43007</v>
      </c>
      <c r="C31268" s="122" t="s">
        <v>300</v>
      </c>
      <c r="D31268" s="117">
        <v>19.28</v>
      </c>
      <c r="E31268" s="96">
        <v>19.18</v>
      </c>
      <c r="F31268" s="12">
        <v>8608119</v>
      </c>
    </row>
    <row r="31269" spans="2:6">
      <c r="B31269" s="21">
        <v>43007</v>
      </c>
      <c r="C31269" s="122" t="s">
        <v>301</v>
      </c>
      <c r="D31269" s="117">
        <v>76.099999999999994</v>
      </c>
      <c r="E31269" s="96">
        <v>75.81</v>
      </c>
      <c r="F31269" s="12">
        <v>1402111</v>
      </c>
    </row>
    <row r="31270" spans="2:6">
      <c r="B31270" s="21">
        <v>43007</v>
      </c>
      <c r="C31270" s="122" t="s">
        <v>302</v>
      </c>
      <c r="D31270" s="117">
        <v>44.86</v>
      </c>
      <c r="E31270" s="96">
        <v>45.01</v>
      </c>
      <c r="F31270" s="12">
        <v>10082221</v>
      </c>
    </row>
    <row r="31271" spans="2:6">
      <c r="B31271" s="21">
        <v>43007</v>
      </c>
      <c r="C31271" s="122" t="s">
        <v>303</v>
      </c>
      <c r="D31271" s="117">
        <v>48.03</v>
      </c>
      <c r="E31271" s="96">
        <v>47.85</v>
      </c>
      <c r="F31271" s="12">
        <v>1606123</v>
      </c>
    </row>
    <row r="31272" spans="2:6">
      <c r="B31272" s="21">
        <v>43007</v>
      </c>
      <c r="C31272" s="122" t="s">
        <v>304</v>
      </c>
      <c r="D31272" s="117">
        <v>20.329999999999998</v>
      </c>
      <c r="E31272" s="96">
        <v>20.059999999999999</v>
      </c>
      <c r="F31272" s="12">
        <v>12285719</v>
      </c>
    </row>
    <row r="31273" spans="2:6">
      <c r="B31273" s="21">
        <v>43007</v>
      </c>
      <c r="C31273" s="122" t="s">
        <v>305</v>
      </c>
      <c r="D31273" s="117">
        <v>46.09</v>
      </c>
      <c r="E31273" s="96">
        <v>45.65</v>
      </c>
      <c r="F31273" s="12">
        <v>2397857</v>
      </c>
    </row>
    <row r="31274" spans="2:6">
      <c r="B31274" s="21">
        <v>43007</v>
      </c>
      <c r="C31274" s="122" t="s">
        <v>306</v>
      </c>
      <c r="D31274" s="117">
        <v>107.97</v>
      </c>
      <c r="E31274" s="96">
        <v>108.68</v>
      </c>
      <c r="F31274" s="12">
        <v>515334</v>
      </c>
    </row>
    <row r="31275" spans="2:6">
      <c r="B31275" s="21">
        <v>43007</v>
      </c>
      <c r="C31275" s="122" t="s">
        <v>307</v>
      </c>
      <c r="D31275" s="117">
        <v>47.74</v>
      </c>
      <c r="E31275" s="96">
        <v>47.86</v>
      </c>
      <c r="F31275" s="12">
        <v>802273</v>
      </c>
    </row>
    <row r="31276" spans="2:6">
      <c r="B31276" s="21">
        <v>43007</v>
      </c>
      <c r="C31276" s="122" t="s">
        <v>308</v>
      </c>
      <c r="D31276" s="117">
        <v>42.59</v>
      </c>
      <c r="E31276" s="96">
        <v>41.61</v>
      </c>
      <c r="F31276" s="12">
        <v>2731680</v>
      </c>
    </row>
    <row r="31277" spans="2:6">
      <c r="B31277" s="21">
        <v>43007</v>
      </c>
      <c r="C31277" s="122" t="s">
        <v>309</v>
      </c>
      <c r="D31277" s="117">
        <v>47.72</v>
      </c>
      <c r="E31277" s="96">
        <v>47.73</v>
      </c>
      <c r="F31277" s="12">
        <v>671551</v>
      </c>
    </row>
    <row r="31278" spans="2:6">
      <c r="B31278" s="21">
        <v>43007</v>
      </c>
      <c r="C31278" s="122" t="s">
        <v>310</v>
      </c>
      <c r="D31278" s="117">
        <v>52.59</v>
      </c>
      <c r="E31278" s="96">
        <v>52.8</v>
      </c>
      <c r="F31278" s="12">
        <v>3241293</v>
      </c>
    </row>
    <row r="31279" spans="2:6">
      <c r="B31279" s="21">
        <v>43007</v>
      </c>
      <c r="C31279" s="122" t="s">
        <v>311</v>
      </c>
      <c r="D31279" s="117">
        <v>149.38999999999999</v>
      </c>
      <c r="E31279" s="96">
        <v>150.97</v>
      </c>
      <c r="F31279" s="12">
        <v>477591</v>
      </c>
    </row>
    <row r="31280" spans="2:6">
      <c r="B31280" s="21">
        <v>43007</v>
      </c>
      <c r="C31280" s="122" t="s">
        <v>312</v>
      </c>
      <c r="D31280" s="117">
        <v>35.79</v>
      </c>
      <c r="E31280" s="96">
        <v>35.99</v>
      </c>
      <c r="F31280" s="12">
        <v>1099197</v>
      </c>
    </row>
    <row r="31281" spans="2:6">
      <c r="B31281" s="21">
        <v>43007</v>
      </c>
      <c r="C31281" s="122" t="s">
        <v>313</v>
      </c>
      <c r="D31281" s="117">
        <v>187.58</v>
      </c>
      <c r="E31281" s="96">
        <v>188.43</v>
      </c>
      <c r="F31281" s="12">
        <v>300616</v>
      </c>
    </row>
    <row r="31282" spans="2:6">
      <c r="B31282" s="21">
        <v>43007</v>
      </c>
      <c r="C31282" s="122" t="s">
        <v>314</v>
      </c>
      <c r="D31282" s="117">
        <v>85.17</v>
      </c>
      <c r="E31282" s="96">
        <v>85.54</v>
      </c>
      <c r="F31282" s="12">
        <v>3506102</v>
      </c>
    </row>
    <row r="31283" spans="2:6">
      <c r="B31283" s="21">
        <v>43007</v>
      </c>
      <c r="C31283" s="122" t="s">
        <v>315</v>
      </c>
      <c r="D31283" s="117">
        <v>308.95</v>
      </c>
      <c r="E31283" s="96">
        <v>310.29000000000002</v>
      </c>
      <c r="F31283" s="12">
        <v>911489</v>
      </c>
    </row>
    <row r="31284" spans="2:6">
      <c r="B31284" s="21">
        <v>43007</v>
      </c>
      <c r="C31284" s="122" t="s">
        <v>316</v>
      </c>
      <c r="D31284" s="117">
        <v>73.3</v>
      </c>
      <c r="E31284" s="96">
        <v>73.48</v>
      </c>
      <c r="F31284" s="12">
        <v>1088533</v>
      </c>
    </row>
    <row r="31285" spans="2:6">
      <c r="B31285" s="21">
        <v>43007</v>
      </c>
      <c r="C31285" s="122" t="s">
        <v>317</v>
      </c>
      <c r="D31285" s="117">
        <v>41.63</v>
      </c>
      <c r="E31285" s="96">
        <v>41.57</v>
      </c>
      <c r="F31285" s="12">
        <v>1249016</v>
      </c>
    </row>
    <row r="31286" spans="2:6">
      <c r="B31286" s="21">
        <v>43007</v>
      </c>
      <c r="C31286" s="122" t="s">
        <v>318</v>
      </c>
      <c r="D31286" s="117">
        <v>79.58</v>
      </c>
      <c r="E31286" s="96">
        <v>79.94</v>
      </c>
      <c r="F31286" s="12">
        <v>4451614</v>
      </c>
    </row>
    <row r="31287" spans="2:6">
      <c r="B31287" s="21">
        <v>43007</v>
      </c>
      <c r="C31287" s="122" t="s">
        <v>319</v>
      </c>
      <c r="D31287" s="117">
        <v>182.9</v>
      </c>
      <c r="E31287" s="96">
        <v>185.04</v>
      </c>
      <c r="F31287" s="12">
        <v>1789347</v>
      </c>
    </row>
    <row r="31288" spans="2:6">
      <c r="B31288" s="21">
        <v>43007</v>
      </c>
      <c r="C31288" s="122" t="s">
        <v>320</v>
      </c>
      <c r="D31288" s="117">
        <v>25.03</v>
      </c>
      <c r="E31288" s="96">
        <v>25.25</v>
      </c>
      <c r="F31288" s="12">
        <v>1738315</v>
      </c>
    </row>
    <row r="31289" spans="2:6">
      <c r="B31289" s="21">
        <v>43007</v>
      </c>
      <c r="C31289" s="122" t="s">
        <v>321</v>
      </c>
      <c r="D31289" s="117">
        <v>56.21</v>
      </c>
      <c r="E31289" s="96">
        <v>55.98</v>
      </c>
      <c r="F31289" s="12">
        <v>3751346</v>
      </c>
    </row>
    <row r="31290" spans="2:6">
      <c r="B31290" s="21">
        <v>43007</v>
      </c>
      <c r="C31290" s="122" t="s">
        <v>322</v>
      </c>
      <c r="D31290" s="117">
        <v>53.7</v>
      </c>
      <c r="E31290" s="96">
        <v>53.29</v>
      </c>
      <c r="F31290" s="12">
        <v>1624512</v>
      </c>
    </row>
    <row r="31291" spans="2:6">
      <c r="B31291" s="21">
        <v>43007</v>
      </c>
      <c r="C31291" s="122" t="s">
        <v>323</v>
      </c>
      <c r="D31291" s="117">
        <v>99.81</v>
      </c>
      <c r="E31291" s="96">
        <v>99.05</v>
      </c>
      <c r="F31291" s="12">
        <v>2185424</v>
      </c>
    </row>
    <row r="31292" spans="2:6">
      <c r="B31292" s="21">
        <v>43007</v>
      </c>
      <c r="C31292" s="122" t="s">
        <v>324</v>
      </c>
      <c r="D31292" s="117">
        <v>22.06</v>
      </c>
      <c r="E31292" s="96">
        <v>21.82</v>
      </c>
      <c r="F31292" s="12">
        <v>7400534</v>
      </c>
    </row>
    <row r="31293" spans="2:6">
      <c r="B31293" s="21">
        <v>43007</v>
      </c>
      <c r="C31293" s="122" t="s">
        <v>325</v>
      </c>
      <c r="D31293" s="117">
        <v>140.83000000000001</v>
      </c>
      <c r="E31293" s="96">
        <v>141.19999999999999</v>
      </c>
      <c r="F31293" s="12">
        <v>2603199</v>
      </c>
    </row>
    <row r="31294" spans="2:6">
      <c r="B31294" s="21">
        <v>43007</v>
      </c>
      <c r="C31294" s="122" t="s">
        <v>326</v>
      </c>
      <c r="D31294" s="117">
        <v>105.75</v>
      </c>
      <c r="E31294" s="96">
        <v>106.88</v>
      </c>
      <c r="F31294" s="12">
        <v>537840</v>
      </c>
    </row>
    <row r="31295" spans="2:6">
      <c r="B31295" s="21">
        <v>43007</v>
      </c>
      <c r="C31295" s="122" t="s">
        <v>327</v>
      </c>
      <c r="D31295" s="117">
        <v>55.28</v>
      </c>
      <c r="E31295" s="96">
        <v>54.97</v>
      </c>
      <c r="F31295" s="12">
        <v>1313329</v>
      </c>
    </row>
    <row r="31296" spans="2:6">
      <c r="B31296" s="21">
        <v>43007</v>
      </c>
      <c r="C31296" s="122" t="s">
        <v>328</v>
      </c>
      <c r="D31296" s="117">
        <v>109.67</v>
      </c>
      <c r="E31296" s="96">
        <v>110.26</v>
      </c>
      <c r="F31296" s="12">
        <v>3558745</v>
      </c>
    </row>
    <row r="31297" spans="2:6">
      <c r="B31297" s="21">
        <v>43007</v>
      </c>
      <c r="C31297" s="122" t="s">
        <v>329</v>
      </c>
      <c r="D31297" s="117">
        <v>38.75</v>
      </c>
      <c r="E31297" s="96">
        <v>39.01</v>
      </c>
      <c r="F31297" s="12">
        <v>1604965</v>
      </c>
    </row>
    <row r="31298" spans="2:6">
      <c r="B31298" s="21">
        <v>43007</v>
      </c>
      <c r="C31298" s="122" t="s">
        <v>330</v>
      </c>
      <c r="D31298" s="117">
        <v>15</v>
      </c>
      <c r="E31298" s="96">
        <v>15.48</v>
      </c>
      <c r="F31298" s="12">
        <v>8875917</v>
      </c>
    </row>
    <row r="31299" spans="2:6">
      <c r="B31299" s="21">
        <v>43007</v>
      </c>
      <c r="C31299" s="122" t="s">
        <v>331</v>
      </c>
      <c r="D31299" s="117">
        <v>157.51</v>
      </c>
      <c r="E31299" s="96">
        <v>156.68</v>
      </c>
      <c r="F31299" s="12">
        <v>3670057</v>
      </c>
    </row>
    <row r="31300" spans="2:6">
      <c r="B31300" s="21">
        <v>43007</v>
      </c>
      <c r="C31300" s="122" t="s">
        <v>332</v>
      </c>
      <c r="D31300" s="117">
        <v>89.11</v>
      </c>
      <c r="E31300" s="96">
        <v>89.78</v>
      </c>
      <c r="F31300" s="12">
        <v>2194082</v>
      </c>
    </row>
    <row r="31301" spans="2:6">
      <c r="B31301" s="21">
        <v>43007</v>
      </c>
      <c r="C31301" s="122" t="s">
        <v>333</v>
      </c>
      <c r="D31301" s="117">
        <v>154.59</v>
      </c>
      <c r="E31301" s="96">
        <v>153.61000000000001</v>
      </c>
      <c r="F31301" s="12">
        <v>1440111</v>
      </c>
    </row>
    <row r="31302" spans="2:6">
      <c r="B31302" s="21">
        <v>43007</v>
      </c>
      <c r="C31302" s="122" t="s">
        <v>334</v>
      </c>
      <c r="D31302" s="117">
        <v>138.41</v>
      </c>
      <c r="E31302" s="96">
        <v>139.21</v>
      </c>
      <c r="F31302" s="12">
        <v>623694</v>
      </c>
    </row>
    <row r="31303" spans="2:6">
      <c r="B31303" s="21">
        <v>43007</v>
      </c>
      <c r="C31303" s="122" t="s">
        <v>335</v>
      </c>
      <c r="D31303" s="117">
        <v>40.6</v>
      </c>
      <c r="E31303" s="96">
        <v>40.659999999999997</v>
      </c>
      <c r="F31303" s="12">
        <v>8136292</v>
      </c>
    </row>
    <row r="31304" spans="2:6">
      <c r="B31304" s="21">
        <v>43007</v>
      </c>
      <c r="C31304" s="122" t="s">
        <v>336</v>
      </c>
      <c r="D31304" s="117">
        <v>77.66</v>
      </c>
      <c r="E31304" s="96">
        <v>77.77</v>
      </c>
      <c r="F31304" s="12">
        <v>6186201</v>
      </c>
    </row>
    <row r="31305" spans="2:6">
      <c r="B31305" s="21">
        <v>43007</v>
      </c>
      <c r="C31305" s="122" t="s">
        <v>337</v>
      </c>
      <c r="D31305" s="117">
        <v>51.25</v>
      </c>
      <c r="E31305" s="96">
        <v>51.95</v>
      </c>
      <c r="F31305" s="12">
        <v>4403202</v>
      </c>
    </row>
    <row r="31306" spans="2:6">
      <c r="B31306" s="21">
        <v>43007</v>
      </c>
      <c r="C31306" s="122" t="s">
        <v>338</v>
      </c>
      <c r="D31306" s="117">
        <v>32.340000000000003</v>
      </c>
      <c r="E31306" s="96">
        <v>32.590000000000003</v>
      </c>
      <c r="F31306" s="12">
        <v>5414275</v>
      </c>
    </row>
    <row r="31307" spans="2:6">
      <c r="B31307" s="21">
        <v>43007</v>
      </c>
      <c r="C31307" s="122" t="s">
        <v>339</v>
      </c>
      <c r="D31307" s="117">
        <v>247.39</v>
      </c>
      <c r="E31307" s="96">
        <v>247.51</v>
      </c>
      <c r="F31307" s="12">
        <v>759767</v>
      </c>
    </row>
    <row r="31308" spans="2:6">
      <c r="B31308" s="21">
        <v>43007</v>
      </c>
      <c r="C31308" s="122" t="s">
        <v>340</v>
      </c>
      <c r="D31308" s="117">
        <v>102.26</v>
      </c>
      <c r="E31308" s="96">
        <v>102.64</v>
      </c>
      <c r="F31308" s="12">
        <v>3181638</v>
      </c>
    </row>
    <row r="31309" spans="2:6">
      <c r="B31309" s="21">
        <v>43007</v>
      </c>
      <c r="C31309" s="122" t="s">
        <v>341</v>
      </c>
      <c r="D31309" s="117">
        <v>94.25</v>
      </c>
      <c r="E31309" s="96">
        <v>94.45</v>
      </c>
      <c r="F31309" s="12">
        <v>450296</v>
      </c>
    </row>
    <row r="31310" spans="2:6">
      <c r="B31310" s="21">
        <v>43007</v>
      </c>
      <c r="C31310" s="122" t="s">
        <v>342</v>
      </c>
      <c r="D31310" s="117">
        <v>205.95</v>
      </c>
      <c r="E31310" s="96">
        <v>206.23</v>
      </c>
      <c r="F31310" s="12">
        <v>577497</v>
      </c>
    </row>
    <row r="31311" spans="2:6">
      <c r="B31311" s="21">
        <v>43007</v>
      </c>
      <c r="C31311" s="122" t="s">
        <v>343</v>
      </c>
      <c r="D31311" s="117">
        <v>83.43</v>
      </c>
      <c r="E31311" s="96">
        <v>83.81</v>
      </c>
      <c r="F31311" s="12">
        <v>2010094</v>
      </c>
    </row>
    <row r="31312" spans="2:6">
      <c r="B31312" s="21">
        <v>43007</v>
      </c>
      <c r="C31312" s="122" t="s">
        <v>344</v>
      </c>
      <c r="D31312" s="117">
        <v>209.06</v>
      </c>
      <c r="E31312" s="96">
        <v>209.9</v>
      </c>
      <c r="F31312" s="12">
        <v>1632249</v>
      </c>
    </row>
    <row r="31313" spans="2:6">
      <c r="B31313" s="21">
        <v>43007</v>
      </c>
      <c r="C31313" s="122" t="s">
        <v>345</v>
      </c>
      <c r="D31313" s="117">
        <v>55.46</v>
      </c>
      <c r="E31313" s="96">
        <v>55.25</v>
      </c>
      <c r="F31313" s="12">
        <v>2133126</v>
      </c>
    </row>
    <row r="31314" spans="2:6">
      <c r="B31314" s="21">
        <v>43007</v>
      </c>
      <c r="C31314" s="122" t="s">
        <v>346</v>
      </c>
      <c r="D31314" s="117">
        <v>64.19</v>
      </c>
      <c r="E31314" s="96">
        <v>63.42</v>
      </c>
      <c r="F31314" s="12">
        <v>7758948</v>
      </c>
    </row>
    <row r="31315" spans="2:6">
      <c r="B31315" s="21">
        <v>43007</v>
      </c>
      <c r="C31315" s="122" t="s">
        <v>347</v>
      </c>
      <c r="D31315" s="117">
        <v>119.53</v>
      </c>
      <c r="E31315" s="96">
        <v>119.82</v>
      </c>
      <c r="F31315" s="12">
        <v>2310993</v>
      </c>
    </row>
    <row r="31316" spans="2:6">
      <c r="B31316" s="21">
        <v>43007</v>
      </c>
      <c r="C31316" s="122" t="s">
        <v>348</v>
      </c>
      <c r="D31316" s="117">
        <v>21.3</v>
      </c>
      <c r="E31316" s="96">
        <v>21.59</v>
      </c>
      <c r="F31316" s="12">
        <v>2792510</v>
      </c>
    </row>
    <row r="31317" spans="2:6">
      <c r="B31317" s="21">
        <v>43007</v>
      </c>
      <c r="C31317" s="122" t="s">
        <v>349</v>
      </c>
      <c r="D31317" s="117">
        <v>55.46</v>
      </c>
      <c r="E31317" s="96">
        <v>56.08</v>
      </c>
      <c r="F31317" s="12">
        <v>3723894</v>
      </c>
    </row>
    <row r="31318" spans="2:6">
      <c r="B31318" s="21">
        <v>43007</v>
      </c>
      <c r="C31318" s="122" t="s">
        <v>350</v>
      </c>
      <c r="D31318" s="117">
        <v>64.290000000000006</v>
      </c>
      <c r="E31318" s="96">
        <v>64.03</v>
      </c>
      <c r="F31318" s="12">
        <v>11449603</v>
      </c>
    </row>
    <row r="31319" spans="2:6">
      <c r="B31319" s="21">
        <v>43007</v>
      </c>
      <c r="C31319" s="122" t="s">
        <v>351</v>
      </c>
      <c r="D31319" s="117">
        <v>13.45</v>
      </c>
      <c r="E31319" s="96">
        <v>13.56</v>
      </c>
      <c r="F31319" s="12">
        <v>14510249</v>
      </c>
    </row>
    <row r="31320" spans="2:6">
      <c r="B31320" s="21">
        <v>43007</v>
      </c>
      <c r="C31320" s="122" t="s">
        <v>352</v>
      </c>
      <c r="D31320" s="117">
        <v>48.1</v>
      </c>
      <c r="E31320" s="96">
        <v>48.17</v>
      </c>
      <c r="F31320" s="12">
        <v>5200481</v>
      </c>
    </row>
    <row r="31321" spans="2:6">
      <c r="B31321" s="21">
        <v>43007</v>
      </c>
      <c r="C31321" s="122" t="s">
        <v>353</v>
      </c>
      <c r="D31321" s="117">
        <v>73.94</v>
      </c>
      <c r="E31321" s="96">
        <v>74.489999999999995</v>
      </c>
      <c r="F31321" s="12">
        <v>17079114</v>
      </c>
    </row>
    <row r="31322" spans="2:6">
      <c r="B31322" s="21">
        <v>43007</v>
      </c>
      <c r="C31322" s="122" t="s">
        <v>354</v>
      </c>
      <c r="D31322" s="117">
        <v>83.92</v>
      </c>
      <c r="E31322" s="96">
        <v>84.87</v>
      </c>
      <c r="F31322" s="12">
        <v>953741</v>
      </c>
    </row>
    <row r="31323" spans="2:6">
      <c r="B31323" s="21">
        <v>43007</v>
      </c>
      <c r="C31323" s="122" t="s">
        <v>355</v>
      </c>
      <c r="D31323" s="117">
        <v>159.33000000000001</v>
      </c>
      <c r="E31323" s="96">
        <v>161.04</v>
      </c>
      <c r="F31323" s="12">
        <v>647284</v>
      </c>
    </row>
    <row r="31324" spans="2:6">
      <c r="B31324" s="21">
        <v>43007</v>
      </c>
      <c r="C31324" s="122" t="s">
        <v>356</v>
      </c>
      <c r="D31324" s="117">
        <v>623.91</v>
      </c>
      <c r="E31324" s="96">
        <v>626.16</v>
      </c>
      <c r="F31324" s="12">
        <v>93371</v>
      </c>
    </row>
    <row r="31325" spans="2:6">
      <c r="B31325" s="21">
        <v>43007</v>
      </c>
      <c r="C31325" s="122" t="s">
        <v>357</v>
      </c>
      <c r="D31325" s="117">
        <v>37.979999999999997</v>
      </c>
      <c r="E31325" s="96">
        <v>39.33</v>
      </c>
      <c r="F31325" s="12">
        <v>48711411</v>
      </c>
    </row>
    <row r="31326" spans="2:6">
      <c r="B31326" s="21">
        <v>43007</v>
      </c>
      <c r="C31326" s="122" t="s">
        <v>358</v>
      </c>
      <c r="D31326" s="117">
        <v>31.45</v>
      </c>
      <c r="E31326" s="96">
        <v>31.37</v>
      </c>
      <c r="F31326" s="12">
        <v>8833585</v>
      </c>
    </row>
    <row r="31327" spans="2:6">
      <c r="B31327" s="21">
        <v>43007</v>
      </c>
      <c r="C31327" s="122" t="s">
        <v>359</v>
      </c>
      <c r="D31327" s="117">
        <v>14.95</v>
      </c>
      <c r="E31327" s="96">
        <v>15.02</v>
      </c>
      <c r="F31327" s="12">
        <v>2675473</v>
      </c>
    </row>
    <row r="31328" spans="2:6">
      <c r="B31328" s="21">
        <v>43007</v>
      </c>
      <c r="C31328" s="122" t="s">
        <v>360</v>
      </c>
      <c r="D31328" s="117">
        <v>28.15</v>
      </c>
      <c r="E31328" s="96">
        <v>28.36</v>
      </c>
      <c r="F31328" s="12">
        <v>3180803</v>
      </c>
    </row>
    <row r="31329" spans="2:6">
      <c r="B31329" s="21">
        <v>43007</v>
      </c>
      <c r="C31329" s="122" t="s">
        <v>361</v>
      </c>
      <c r="D31329" s="117">
        <v>77.569999999999993</v>
      </c>
      <c r="E31329" s="96">
        <v>77.569999999999993</v>
      </c>
      <c r="F31329" s="12">
        <v>572704</v>
      </c>
    </row>
    <row r="31330" spans="2:6">
      <c r="B31330" s="21">
        <v>43007</v>
      </c>
      <c r="C31330" s="122" t="s">
        <v>362</v>
      </c>
      <c r="D31330" s="117">
        <v>146.94999999999999</v>
      </c>
      <c r="E31330" s="96">
        <v>146.55000000000001</v>
      </c>
      <c r="F31330" s="12">
        <v>1316760</v>
      </c>
    </row>
    <row r="31331" spans="2:6">
      <c r="B31331" s="21">
        <v>43007</v>
      </c>
      <c r="C31331" s="122" t="s">
        <v>363</v>
      </c>
      <c r="D31331" s="117">
        <v>37.69</v>
      </c>
      <c r="E31331" s="96">
        <v>37.51</v>
      </c>
      <c r="F31331" s="12">
        <v>2775028</v>
      </c>
    </row>
    <row r="31332" spans="2:6">
      <c r="B31332" s="21">
        <v>43007</v>
      </c>
      <c r="C31332" s="122" t="s">
        <v>364</v>
      </c>
      <c r="D31332" s="117">
        <v>180.73</v>
      </c>
      <c r="E31332" s="96">
        <v>181.35</v>
      </c>
      <c r="F31332" s="12">
        <v>4227864</v>
      </c>
    </row>
    <row r="31333" spans="2:6">
      <c r="B31333" s="21">
        <v>43007</v>
      </c>
      <c r="C31333" s="122" t="s">
        <v>365</v>
      </c>
      <c r="D31333" s="117">
        <v>29.37</v>
      </c>
      <c r="E31333" s="96">
        <v>29.67</v>
      </c>
      <c r="F31333" s="12">
        <v>1817088</v>
      </c>
    </row>
    <row r="31334" spans="2:6">
      <c r="B31334" s="21">
        <v>43007</v>
      </c>
      <c r="C31334" s="122" t="s">
        <v>366</v>
      </c>
      <c r="D31334" s="117">
        <v>25.47</v>
      </c>
      <c r="E31334" s="96">
        <v>25.59</v>
      </c>
      <c r="F31334" s="12">
        <v>1646949</v>
      </c>
    </row>
    <row r="31335" spans="2:6">
      <c r="B31335" s="21">
        <v>43007</v>
      </c>
      <c r="C31335" s="122" t="s">
        <v>367</v>
      </c>
      <c r="D31335" s="117">
        <v>52.59</v>
      </c>
      <c r="E31335" s="96">
        <v>51.85</v>
      </c>
      <c r="F31335" s="12">
        <v>12189882</v>
      </c>
    </row>
    <row r="31336" spans="2:6">
      <c r="B31336" s="21">
        <v>43007</v>
      </c>
      <c r="C31336" s="122" t="s">
        <v>368</v>
      </c>
      <c r="D31336" s="117">
        <v>41.42</v>
      </c>
      <c r="E31336" s="96">
        <v>41.45</v>
      </c>
      <c r="F31336" s="12">
        <v>2103331</v>
      </c>
    </row>
    <row r="31337" spans="2:6">
      <c r="B31337" s="21">
        <v>43007</v>
      </c>
      <c r="C31337" s="122" t="s">
        <v>369</v>
      </c>
      <c r="D31337" s="117">
        <v>285.27</v>
      </c>
      <c r="E31337" s="96">
        <v>287.72000000000003</v>
      </c>
      <c r="F31337" s="12">
        <v>618558</v>
      </c>
    </row>
    <row r="31338" spans="2:6">
      <c r="B31338" s="21">
        <v>43007</v>
      </c>
      <c r="C31338" s="122" t="s">
        <v>370</v>
      </c>
      <c r="D31338" s="117">
        <v>35.630000000000003</v>
      </c>
      <c r="E31338" s="96">
        <v>35.729999999999997</v>
      </c>
      <c r="F31338" s="12">
        <v>3008253</v>
      </c>
    </row>
    <row r="31339" spans="2:6">
      <c r="B31339" s="21">
        <v>43007</v>
      </c>
      <c r="C31339" s="122" t="s">
        <v>371</v>
      </c>
      <c r="D31339" s="117">
        <v>24.88</v>
      </c>
      <c r="E31339" s="96">
        <v>25.59</v>
      </c>
      <c r="F31339" s="12">
        <v>7162398</v>
      </c>
    </row>
    <row r="31340" spans="2:6">
      <c r="B31340" s="21">
        <v>43007</v>
      </c>
      <c r="C31340" s="122" t="s">
        <v>372</v>
      </c>
      <c r="D31340" s="117">
        <v>132.56</v>
      </c>
      <c r="E31340" s="96">
        <v>132.24</v>
      </c>
      <c r="F31340" s="12">
        <v>1438609</v>
      </c>
    </row>
    <row r="31341" spans="2:6">
      <c r="B31341" s="21">
        <v>43007</v>
      </c>
      <c r="C31341" s="122" t="s">
        <v>373</v>
      </c>
      <c r="D31341" s="117">
        <v>43.7</v>
      </c>
      <c r="E31341" s="96">
        <v>43.76</v>
      </c>
      <c r="F31341" s="12">
        <v>1881032</v>
      </c>
    </row>
    <row r="31342" spans="2:6">
      <c r="B31342" s="21">
        <v>43007</v>
      </c>
      <c r="C31342" s="122" t="s">
        <v>374</v>
      </c>
      <c r="D31342" s="117">
        <v>92</v>
      </c>
      <c r="E31342" s="96">
        <v>91.93</v>
      </c>
      <c r="F31342" s="12">
        <v>545253</v>
      </c>
    </row>
    <row r="31343" spans="2:6">
      <c r="B31343" s="21">
        <v>43007</v>
      </c>
      <c r="C31343" s="122" t="s">
        <v>375</v>
      </c>
      <c r="D31343" s="117">
        <v>55.36</v>
      </c>
      <c r="E31343" s="96">
        <v>56.04</v>
      </c>
      <c r="F31343" s="12">
        <v>1906227</v>
      </c>
    </row>
    <row r="31344" spans="2:6">
      <c r="B31344" s="21">
        <v>43007</v>
      </c>
      <c r="C31344" s="122" t="s">
        <v>376</v>
      </c>
      <c r="D31344" s="117">
        <v>179.08</v>
      </c>
      <c r="E31344" s="96">
        <v>178.77</v>
      </c>
      <c r="F31344" s="12">
        <v>15477293</v>
      </c>
    </row>
    <row r="31345" spans="2:6">
      <c r="B31345" s="21">
        <v>43007</v>
      </c>
      <c r="C31345" s="122" t="s">
        <v>377</v>
      </c>
      <c r="D31345" s="117">
        <v>41.85</v>
      </c>
      <c r="E31345" s="96">
        <v>42.67</v>
      </c>
      <c r="F31345" s="12">
        <v>5287868</v>
      </c>
    </row>
    <row r="31346" spans="2:6">
      <c r="B31346" s="21">
        <v>43007</v>
      </c>
      <c r="C31346" s="122" t="s">
        <v>378</v>
      </c>
      <c r="D31346" s="117">
        <v>13.6</v>
      </c>
      <c r="E31346" s="96">
        <v>13.65</v>
      </c>
      <c r="F31346" s="12">
        <v>360188</v>
      </c>
    </row>
    <row r="31347" spans="2:6">
      <c r="B31347" s="21">
        <v>43007</v>
      </c>
      <c r="C31347" s="122" t="s">
        <v>379</v>
      </c>
      <c r="D31347" s="117">
        <v>13.22</v>
      </c>
      <c r="E31347" s="96">
        <v>13.26</v>
      </c>
      <c r="F31347" s="12">
        <v>939760</v>
      </c>
    </row>
    <row r="31348" spans="2:6">
      <c r="B31348" s="21">
        <v>43007</v>
      </c>
      <c r="C31348" s="122" t="s">
        <v>380</v>
      </c>
      <c r="D31348" s="117">
        <v>57.5</v>
      </c>
      <c r="E31348" s="96">
        <v>57.19</v>
      </c>
      <c r="F31348" s="12">
        <v>2754406</v>
      </c>
    </row>
    <row r="31349" spans="2:6">
      <c r="B31349" s="21">
        <v>43007</v>
      </c>
      <c r="C31349" s="122" t="s">
        <v>381</v>
      </c>
      <c r="D31349" s="117">
        <v>55.22</v>
      </c>
      <c r="E31349" s="96">
        <v>55.41</v>
      </c>
      <c r="F31349" s="12">
        <v>2496227</v>
      </c>
    </row>
    <row r="31350" spans="2:6">
      <c r="B31350" s="21">
        <v>43007</v>
      </c>
      <c r="C31350" s="122" t="s">
        <v>382</v>
      </c>
      <c r="D31350" s="117">
        <v>74.239999999999995</v>
      </c>
      <c r="E31350" s="96">
        <v>74.069999999999993</v>
      </c>
      <c r="F31350" s="12">
        <v>2541482</v>
      </c>
    </row>
    <row r="31351" spans="2:6">
      <c r="B31351" s="21">
        <v>43007</v>
      </c>
      <c r="C31351" s="122" t="s">
        <v>383</v>
      </c>
      <c r="D31351" s="117">
        <v>48.19</v>
      </c>
      <c r="E31351" s="96">
        <v>48.35</v>
      </c>
      <c r="F31351" s="12">
        <v>44896559</v>
      </c>
    </row>
    <row r="31352" spans="2:6">
      <c r="B31352" s="21">
        <v>43007</v>
      </c>
      <c r="C31352" s="122" t="s">
        <v>384</v>
      </c>
      <c r="D31352" s="117">
        <v>215.09</v>
      </c>
      <c r="E31352" s="96">
        <v>215.37</v>
      </c>
      <c r="F31352" s="12">
        <v>730680</v>
      </c>
    </row>
    <row r="31353" spans="2:6">
      <c r="B31353" s="21">
        <v>43007</v>
      </c>
      <c r="C31353" s="122" t="s">
        <v>385</v>
      </c>
      <c r="D31353" s="117">
        <v>64.66</v>
      </c>
      <c r="E31353" s="96">
        <v>64.209999999999994</v>
      </c>
      <c r="F31353" s="12">
        <v>3559687</v>
      </c>
    </row>
    <row r="31354" spans="2:6">
      <c r="B31354" s="21">
        <v>43007</v>
      </c>
      <c r="C31354" s="122" t="s">
        <v>386</v>
      </c>
      <c r="D31354" s="117">
        <v>60.17</v>
      </c>
      <c r="E31354" s="96">
        <v>59.96</v>
      </c>
      <c r="F31354" s="12">
        <v>2265553</v>
      </c>
    </row>
    <row r="31355" spans="2:6">
      <c r="B31355" s="21">
        <v>43007</v>
      </c>
      <c r="C31355" s="122" t="s">
        <v>387</v>
      </c>
      <c r="D31355" s="117">
        <v>17.899999999999999</v>
      </c>
      <c r="E31355" s="96">
        <v>18.14</v>
      </c>
      <c r="F31355" s="12">
        <v>3092405</v>
      </c>
    </row>
    <row r="31356" spans="2:6">
      <c r="B31356" s="21">
        <v>43007</v>
      </c>
      <c r="C31356" s="122" t="s">
        <v>388</v>
      </c>
      <c r="D31356" s="117">
        <v>72.5</v>
      </c>
      <c r="E31356" s="96">
        <v>72.34</v>
      </c>
      <c r="F31356" s="12">
        <v>1143256</v>
      </c>
    </row>
    <row r="31357" spans="2:6">
      <c r="B31357" s="21">
        <v>43007</v>
      </c>
      <c r="C31357" s="122" t="s">
        <v>389</v>
      </c>
      <c r="D31357" s="117">
        <v>68.08</v>
      </c>
      <c r="E31357" s="96">
        <v>68.09</v>
      </c>
      <c r="F31357" s="12">
        <v>3118768</v>
      </c>
    </row>
    <row r="31358" spans="2:6">
      <c r="B31358" s="21">
        <v>43007</v>
      </c>
      <c r="C31358" s="122" t="s">
        <v>390</v>
      </c>
      <c r="D31358" s="117">
        <v>1812.53</v>
      </c>
      <c r="E31358" s="96">
        <v>1830.82</v>
      </c>
      <c r="F31358" s="12">
        <v>377517</v>
      </c>
    </row>
    <row r="31359" spans="2:6">
      <c r="B31359" s="21">
        <v>43007</v>
      </c>
      <c r="C31359" s="122" t="s">
        <v>391</v>
      </c>
      <c r="D31359" s="117">
        <v>38.81</v>
      </c>
      <c r="E31359" s="96">
        <v>38.65</v>
      </c>
      <c r="F31359" s="12">
        <v>1033179</v>
      </c>
    </row>
    <row r="31360" spans="2:6">
      <c r="B31360" s="21">
        <v>43007</v>
      </c>
      <c r="C31360" s="122" t="s">
        <v>392</v>
      </c>
      <c r="D31360" s="117">
        <v>46.19</v>
      </c>
      <c r="E31360" s="96">
        <v>46.25</v>
      </c>
      <c r="F31360" s="12">
        <v>3635645</v>
      </c>
    </row>
    <row r="31361" spans="2:6">
      <c r="B31361" s="21">
        <v>43007</v>
      </c>
      <c r="C31361" s="122" t="s">
        <v>393</v>
      </c>
      <c r="D31361" s="117">
        <v>111.87</v>
      </c>
      <c r="E31361" s="96">
        <v>111.43</v>
      </c>
      <c r="F31361" s="12">
        <v>5122348</v>
      </c>
    </row>
    <row r="31362" spans="2:6">
      <c r="B31362" s="21">
        <v>43007</v>
      </c>
      <c r="C31362" s="122" t="s">
        <v>394</v>
      </c>
      <c r="D31362" s="117">
        <v>35.64</v>
      </c>
      <c r="E31362" s="96">
        <v>35.700000000000003</v>
      </c>
      <c r="F31362" s="12">
        <v>16003652</v>
      </c>
    </row>
    <row r="31363" spans="2:6">
      <c r="B31363" s="21">
        <v>43007</v>
      </c>
      <c r="C31363" s="122" t="s">
        <v>395</v>
      </c>
      <c r="D31363" s="117">
        <v>63.81</v>
      </c>
      <c r="E31363" s="96">
        <v>64.34</v>
      </c>
      <c r="F31363" s="12">
        <v>1021262</v>
      </c>
    </row>
    <row r="31364" spans="2:6">
      <c r="B31364" s="21">
        <v>43007</v>
      </c>
      <c r="C31364" s="122" t="s">
        <v>396</v>
      </c>
      <c r="D31364" s="117">
        <v>90.97</v>
      </c>
      <c r="E31364" s="96">
        <v>90.98</v>
      </c>
      <c r="F31364" s="12">
        <v>6634464</v>
      </c>
    </row>
    <row r="31365" spans="2:6">
      <c r="B31365" s="21">
        <v>43007</v>
      </c>
      <c r="C31365" s="122" t="s">
        <v>397</v>
      </c>
      <c r="D31365" s="117">
        <v>47.96</v>
      </c>
      <c r="E31365" s="96">
        <v>48.42</v>
      </c>
      <c r="F31365" s="12">
        <v>1974645</v>
      </c>
    </row>
    <row r="31366" spans="2:6">
      <c r="B31366" s="21">
        <v>43007</v>
      </c>
      <c r="C31366" s="122" t="s">
        <v>398</v>
      </c>
      <c r="D31366" s="117">
        <v>175.82</v>
      </c>
      <c r="E31366" s="96">
        <v>175.02</v>
      </c>
      <c r="F31366" s="12">
        <v>659817</v>
      </c>
    </row>
    <row r="31367" spans="2:6">
      <c r="B31367" s="21">
        <v>43007</v>
      </c>
      <c r="C31367" s="122" t="s">
        <v>399</v>
      </c>
      <c r="D31367" s="117">
        <v>27.04</v>
      </c>
      <c r="E31367" s="96">
        <v>27.33</v>
      </c>
      <c r="F31367" s="12">
        <v>4976462</v>
      </c>
    </row>
    <row r="31368" spans="2:6">
      <c r="B31368" s="21">
        <v>43007</v>
      </c>
      <c r="C31368" s="122" t="s">
        <v>400</v>
      </c>
      <c r="D31368" s="117">
        <v>115.09</v>
      </c>
      <c r="E31368" s="96">
        <v>114.68</v>
      </c>
      <c r="F31368" s="12">
        <v>829808</v>
      </c>
    </row>
    <row r="31369" spans="2:6">
      <c r="B31369" s="21">
        <v>43007</v>
      </c>
      <c r="C31369" s="122" t="s">
        <v>401</v>
      </c>
      <c r="D31369" s="117">
        <v>68.260000000000005</v>
      </c>
      <c r="E31369" s="96">
        <v>68.97</v>
      </c>
      <c r="F31369" s="12">
        <v>432077</v>
      </c>
    </row>
    <row r="31370" spans="2:6">
      <c r="B31370" s="21">
        <v>43007</v>
      </c>
      <c r="C31370" s="122" t="s">
        <v>402</v>
      </c>
      <c r="D31370" s="117">
        <v>63.31</v>
      </c>
      <c r="E31370" s="96">
        <v>63.46</v>
      </c>
      <c r="F31370" s="12">
        <v>2514990</v>
      </c>
    </row>
    <row r="31371" spans="2:6">
      <c r="B31371" s="21">
        <v>43007</v>
      </c>
      <c r="C31371" s="122" t="s">
        <v>403</v>
      </c>
      <c r="D31371" s="117">
        <v>111.78</v>
      </c>
      <c r="E31371" s="96">
        <v>111.01</v>
      </c>
      <c r="F31371" s="12">
        <v>3912773</v>
      </c>
    </row>
    <row r="31372" spans="2:6">
      <c r="B31372" s="21">
        <v>43007</v>
      </c>
      <c r="C31372" s="122" t="s">
        <v>404</v>
      </c>
      <c r="D31372" s="117">
        <v>134.28</v>
      </c>
      <c r="E31372" s="96">
        <v>134.77000000000001</v>
      </c>
      <c r="F31372" s="12">
        <v>2052871</v>
      </c>
    </row>
    <row r="31373" spans="2:6">
      <c r="B31373" s="21">
        <v>43007</v>
      </c>
      <c r="C31373" s="122" t="s">
        <v>405</v>
      </c>
      <c r="D31373" s="117">
        <v>67.290000000000006</v>
      </c>
      <c r="E31373" s="96">
        <v>67.959999999999994</v>
      </c>
      <c r="F31373" s="12">
        <v>1567514</v>
      </c>
    </row>
    <row r="31374" spans="2:6">
      <c r="B31374" s="21">
        <v>43007</v>
      </c>
      <c r="C31374" s="122" t="s">
        <v>406</v>
      </c>
      <c r="D31374" s="117">
        <v>84.73</v>
      </c>
      <c r="E31374" s="96">
        <v>84.56</v>
      </c>
      <c r="F31374" s="12">
        <v>662852</v>
      </c>
    </row>
    <row r="31375" spans="2:6">
      <c r="B31375" s="21">
        <v>43007</v>
      </c>
      <c r="C31375" s="122" t="s">
        <v>407</v>
      </c>
      <c r="D31375" s="117">
        <v>108.74</v>
      </c>
      <c r="E31375" s="96">
        <v>108.66</v>
      </c>
      <c r="F31375" s="12">
        <v>1749282</v>
      </c>
    </row>
    <row r="31376" spans="2:6">
      <c r="B31376" s="21">
        <v>43007</v>
      </c>
      <c r="C31376" s="122" t="s">
        <v>408</v>
      </c>
      <c r="D31376" s="117">
        <v>38.21</v>
      </c>
      <c r="E31376" s="96">
        <v>37.950000000000003</v>
      </c>
      <c r="F31376" s="12">
        <v>2866815</v>
      </c>
    </row>
    <row r="31377" spans="2:6">
      <c r="B31377" s="21">
        <v>43007</v>
      </c>
      <c r="C31377" s="122" t="s">
        <v>409</v>
      </c>
      <c r="D31377" s="117">
        <v>83.17</v>
      </c>
      <c r="E31377" s="96">
        <v>84.65</v>
      </c>
      <c r="F31377" s="12">
        <v>1437345</v>
      </c>
    </row>
    <row r="31378" spans="2:6">
      <c r="B31378" s="21">
        <v>43007</v>
      </c>
      <c r="C31378" s="122" t="s">
        <v>410</v>
      </c>
      <c r="D31378" s="117">
        <v>106</v>
      </c>
      <c r="E31378" s="96">
        <v>106.32</v>
      </c>
      <c r="F31378" s="12">
        <v>1227301</v>
      </c>
    </row>
    <row r="31379" spans="2:6">
      <c r="B31379" s="21">
        <v>43007</v>
      </c>
      <c r="C31379" s="122" t="s">
        <v>411</v>
      </c>
      <c r="D31379" s="117">
        <v>212.75</v>
      </c>
      <c r="E31379" s="96">
        <v>213.99</v>
      </c>
      <c r="F31379" s="12">
        <v>909720</v>
      </c>
    </row>
    <row r="31380" spans="2:6">
      <c r="B31380" s="21">
        <v>43007</v>
      </c>
      <c r="C31380" s="122" t="s">
        <v>412</v>
      </c>
      <c r="D31380" s="117">
        <v>91.66</v>
      </c>
      <c r="E31380" s="96">
        <v>91.61</v>
      </c>
      <c r="F31380" s="12">
        <v>1947346</v>
      </c>
    </row>
    <row r="31381" spans="2:6">
      <c r="B31381" s="21">
        <v>43007</v>
      </c>
      <c r="C31381" s="122" t="s">
        <v>413</v>
      </c>
      <c r="D31381" s="117">
        <v>125.66</v>
      </c>
      <c r="E31381" s="96">
        <v>126.06</v>
      </c>
      <c r="F31381" s="12">
        <v>512151</v>
      </c>
    </row>
    <row r="31382" spans="2:6">
      <c r="B31382" s="21">
        <v>43007</v>
      </c>
      <c r="C31382" s="122" t="s">
        <v>414</v>
      </c>
      <c r="D31382" s="117">
        <v>37.49</v>
      </c>
      <c r="E31382" s="96">
        <v>37.369999999999997</v>
      </c>
      <c r="F31382" s="12">
        <v>737548</v>
      </c>
    </row>
    <row r="31383" spans="2:6">
      <c r="B31383" s="21">
        <v>43007</v>
      </c>
      <c r="C31383" s="122" t="s">
        <v>415</v>
      </c>
      <c r="D31383" s="117">
        <v>141.25</v>
      </c>
      <c r="E31383" s="96">
        <v>139.74</v>
      </c>
      <c r="F31383" s="12">
        <v>1304296</v>
      </c>
    </row>
    <row r="31384" spans="2:6">
      <c r="B31384" s="21">
        <v>43007</v>
      </c>
      <c r="C31384" s="122" t="s">
        <v>416</v>
      </c>
      <c r="D31384" s="117">
        <v>146.97</v>
      </c>
      <c r="E31384" s="96">
        <v>147.54</v>
      </c>
      <c r="F31384" s="12">
        <v>1290743</v>
      </c>
    </row>
    <row r="31385" spans="2:6">
      <c r="B31385" s="21">
        <v>43007</v>
      </c>
      <c r="C31385" s="122" t="s">
        <v>417</v>
      </c>
      <c r="D31385" s="117">
        <v>63.86</v>
      </c>
      <c r="E31385" s="96">
        <v>64.03</v>
      </c>
      <c r="F31385" s="12">
        <v>6891295</v>
      </c>
    </row>
    <row r="31386" spans="2:6">
      <c r="B31386" s="21">
        <v>43007</v>
      </c>
      <c r="C31386" s="122" t="s">
        <v>418</v>
      </c>
      <c r="D31386" s="117">
        <v>95</v>
      </c>
      <c r="E31386" s="96">
        <v>95.07</v>
      </c>
      <c r="F31386" s="12">
        <v>1027172</v>
      </c>
    </row>
    <row r="31387" spans="2:6">
      <c r="B31387" s="21">
        <v>43007</v>
      </c>
      <c r="C31387" s="122" t="s">
        <v>419</v>
      </c>
      <c r="D31387" s="117">
        <v>51.91</v>
      </c>
      <c r="E31387" s="96">
        <v>51.84</v>
      </c>
      <c r="F31387" s="12">
        <v>5371196</v>
      </c>
    </row>
    <row r="31388" spans="2:6">
      <c r="B31388" s="21">
        <v>43007</v>
      </c>
      <c r="C31388" s="122" t="s">
        <v>420</v>
      </c>
      <c r="D31388" s="117">
        <v>70.2</v>
      </c>
      <c r="E31388" s="96">
        <v>70.680000000000007</v>
      </c>
      <c r="F31388" s="12">
        <v>1020439</v>
      </c>
    </row>
    <row r="31389" spans="2:6">
      <c r="B31389" s="21">
        <v>43007</v>
      </c>
      <c r="C31389" s="122" t="s">
        <v>421</v>
      </c>
      <c r="D31389" s="117">
        <v>118.09</v>
      </c>
      <c r="E31389" s="96">
        <v>118.54</v>
      </c>
      <c r="F31389" s="12">
        <v>1743920</v>
      </c>
    </row>
    <row r="31390" spans="2:6">
      <c r="B31390" s="21">
        <v>43007</v>
      </c>
      <c r="C31390" s="122" t="s">
        <v>422</v>
      </c>
      <c r="D31390" s="117">
        <v>223.57</v>
      </c>
      <c r="E31390" s="96">
        <v>228.39</v>
      </c>
      <c r="F31390" s="12">
        <v>663780</v>
      </c>
    </row>
    <row r="31391" spans="2:6">
      <c r="B31391" s="21">
        <v>43007</v>
      </c>
      <c r="C31391" s="122" t="s">
        <v>423</v>
      </c>
      <c r="D31391" s="117">
        <v>61.85</v>
      </c>
      <c r="E31391" s="96">
        <v>62.04</v>
      </c>
      <c r="F31391" s="12">
        <v>785735</v>
      </c>
    </row>
    <row r="31392" spans="2:6">
      <c r="B31392" s="21">
        <v>43007</v>
      </c>
      <c r="C31392" s="122" t="s">
        <v>424</v>
      </c>
      <c r="D31392" s="117">
        <v>435.28</v>
      </c>
      <c r="E31392" s="96">
        <v>447.12</v>
      </c>
      <c r="F31392" s="12">
        <v>909611</v>
      </c>
    </row>
    <row r="31393" spans="2:6">
      <c r="B31393" s="21">
        <v>43007</v>
      </c>
      <c r="C31393" s="122" t="s">
        <v>425</v>
      </c>
      <c r="D31393" s="117">
        <v>15.05</v>
      </c>
      <c r="E31393" s="96">
        <v>15.23</v>
      </c>
      <c r="F31393" s="12">
        <v>10157758</v>
      </c>
    </row>
    <row r="31394" spans="2:6">
      <c r="B31394" s="21">
        <v>43007</v>
      </c>
      <c r="C31394" s="122" t="s">
        <v>426</v>
      </c>
      <c r="D31394" s="117">
        <v>50.41</v>
      </c>
      <c r="E31394" s="96">
        <v>50.34</v>
      </c>
      <c r="F31394" s="12">
        <v>997548</v>
      </c>
    </row>
    <row r="31395" spans="2:6">
      <c r="B31395" s="21">
        <v>43007</v>
      </c>
      <c r="C31395" s="122" t="s">
        <v>427</v>
      </c>
      <c r="D31395" s="117">
        <v>109.8</v>
      </c>
      <c r="E31395" s="96">
        <v>110.86</v>
      </c>
      <c r="F31395" s="12">
        <v>1587701</v>
      </c>
    </row>
    <row r="31396" spans="2:6">
      <c r="B31396" s="21">
        <v>43007</v>
      </c>
      <c r="C31396" s="122" t="s">
        <v>428</v>
      </c>
      <c r="D31396" s="117">
        <v>84.16</v>
      </c>
      <c r="E31396" s="96">
        <v>84.33</v>
      </c>
      <c r="F31396" s="12">
        <v>630225</v>
      </c>
    </row>
    <row r="31397" spans="2:6">
      <c r="B31397" s="21">
        <v>43007</v>
      </c>
      <c r="C31397" s="122" t="s">
        <v>429</v>
      </c>
      <c r="D31397" s="117">
        <v>88.95</v>
      </c>
      <c r="E31397" s="96">
        <v>88.29</v>
      </c>
      <c r="F31397" s="12">
        <v>985789</v>
      </c>
    </row>
    <row r="31398" spans="2:6">
      <c r="B31398" s="21">
        <v>43007</v>
      </c>
      <c r="C31398" s="122" t="s">
        <v>430</v>
      </c>
      <c r="D31398" s="117">
        <v>76.010000000000005</v>
      </c>
      <c r="E31398" s="96">
        <v>76.959999999999994</v>
      </c>
      <c r="F31398" s="12">
        <v>423609</v>
      </c>
    </row>
    <row r="31399" spans="2:6">
      <c r="B31399" s="21">
        <v>43007</v>
      </c>
      <c r="C31399" s="122" t="s">
        <v>431</v>
      </c>
      <c r="D31399" s="117">
        <v>177.2</v>
      </c>
      <c r="E31399" s="96">
        <v>178.21</v>
      </c>
      <c r="F31399" s="12">
        <v>621368</v>
      </c>
    </row>
    <row r="31400" spans="2:6">
      <c r="B31400" s="21">
        <v>43007</v>
      </c>
      <c r="C31400" s="122" t="s">
        <v>432</v>
      </c>
      <c r="D31400" s="117">
        <v>241.37</v>
      </c>
      <c r="E31400" s="96">
        <v>243.4</v>
      </c>
      <c r="F31400" s="12">
        <v>305758</v>
      </c>
    </row>
    <row r="31401" spans="2:6">
      <c r="B31401" s="21">
        <v>43007</v>
      </c>
      <c r="C31401" s="122" t="s">
        <v>433</v>
      </c>
      <c r="D31401" s="117">
        <v>64.92</v>
      </c>
      <c r="E31401" s="96">
        <v>64.569999999999993</v>
      </c>
      <c r="F31401" s="12">
        <v>2501677</v>
      </c>
    </row>
    <row r="31402" spans="2:6">
      <c r="B31402" s="21">
        <v>43007</v>
      </c>
      <c r="C31402" s="122" t="s">
        <v>434</v>
      </c>
      <c r="D31402" s="117">
        <v>19.68</v>
      </c>
      <c r="E31402" s="96">
        <v>19.57</v>
      </c>
      <c r="F31402" s="12">
        <v>5236901</v>
      </c>
    </row>
    <row r="31403" spans="2:6">
      <c r="B31403" s="21">
        <v>43007</v>
      </c>
      <c r="C31403" s="122" t="s">
        <v>435</v>
      </c>
      <c r="D31403" s="117">
        <v>66.02</v>
      </c>
      <c r="E31403" s="96">
        <v>66.06</v>
      </c>
      <c r="F31403" s="12">
        <v>1048084</v>
      </c>
    </row>
    <row r="31404" spans="2:6">
      <c r="B31404" s="21">
        <v>43007</v>
      </c>
      <c r="C31404" s="122" t="s">
        <v>436</v>
      </c>
      <c r="D31404" s="117">
        <v>185.06</v>
      </c>
      <c r="E31404" s="96">
        <v>186.58</v>
      </c>
      <c r="F31404" s="12">
        <v>1713513</v>
      </c>
    </row>
    <row r="31405" spans="2:6">
      <c r="B31405" s="21">
        <v>43007</v>
      </c>
      <c r="C31405" s="122" t="s">
        <v>437</v>
      </c>
      <c r="D31405" s="117">
        <v>143.59</v>
      </c>
      <c r="E31405" s="96">
        <v>144.05000000000001</v>
      </c>
      <c r="F31405" s="12">
        <v>992621</v>
      </c>
    </row>
    <row r="31406" spans="2:6">
      <c r="B31406" s="21">
        <v>43007</v>
      </c>
      <c r="C31406" s="122" t="s">
        <v>438</v>
      </c>
      <c r="D31406" s="117">
        <v>54.31</v>
      </c>
      <c r="E31406" s="96">
        <v>53.71</v>
      </c>
      <c r="F31406" s="12">
        <v>11944370</v>
      </c>
    </row>
    <row r="31407" spans="2:6">
      <c r="B31407" s="21">
        <v>43007</v>
      </c>
      <c r="C31407" s="122" t="s">
        <v>439</v>
      </c>
      <c r="D31407" s="117">
        <v>50.23</v>
      </c>
      <c r="E31407" s="96">
        <v>48.49</v>
      </c>
      <c r="F31407" s="12">
        <v>4065666</v>
      </c>
    </row>
    <row r="31408" spans="2:6">
      <c r="B31408" s="21">
        <v>43007</v>
      </c>
      <c r="C31408" s="122" t="s">
        <v>440</v>
      </c>
      <c r="D31408" s="117">
        <v>43.53</v>
      </c>
      <c r="E31408" s="96">
        <v>43.74</v>
      </c>
      <c r="F31408" s="12">
        <v>5346806</v>
      </c>
    </row>
    <row r="31409" spans="2:6">
      <c r="B31409" s="21">
        <v>43007</v>
      </c>
      <c r="C31409" s="122" t="s">
        <v>441</v>
      </c>
      <c r="D31409" s="117">
        <v>42.81</v>
      </c>
      <c r="E31409" s="96">
        <v>42.72</v>
      </c>
      <c r="F31409" s="12">
        <v>2739311</v>
      </c>
    </row>
    <row r="31410" spans="2:6">
      <c r="B31410" s="21">
        <v>43007</v>
      </c>
      <c r="C31410" s="122" t="s">
        <v>442</v>
      </c>
      <c r="D31410" s="117">
        <v>357.01</v>
      </c>
      <c r="E31410" s="96">
        <v>358.04</v>
      </c>
      <c r="F31410" s="12">
        <v>783267</v>
      </c>
    </row>
    <row r="31411" spans="2:6">
      <c r="B31411" s="21">
        <v>43007</v>
      </c>
      <c r="C31411" s="122" t="s">
        <v>443</v>
      </c>
      <c r="D31411" s="117">
        <v>67.37</v>
      </c>
      <c r="E31411" s="96">
        <v>66.55</v>
      </c>
      <c r="F31411" s="12">
        <v>753150</v>
      </c>
    </row>
    <row r="31412" spans="2:6">
      <c r="B31412" s="21">
        <v>43007</v>
      </c>
      <c r="C31412" s="122" t="s">
        <v>444</v>
      </c>
      <c r="D31412" s="117">
        <v>105.41</v>
      </c>
      <c r="E31412" s="96">
        <v>104.93</v>
      </c>
      <c r="F31412" s="12">
        <v>1041754</v>
      </c>
    </row>
    <row r="31413" spans="2:6">
      <c r="B31413" s="21">
        <v>43007</v>
      </c>
      <c r="C31413" s="122" t="s">
        <v>445</v>
      </c>
      <c r="D31413" s="117">
        <v>69.03</v>
      </c>
      <c r="E31413" s="96">
        <v>69.760000000000005</v>
      </c>
      <c r="F31413" s="12">
        <v>6559138</v>
      </c>
    </row>
    <row r="31414" spans="2:6">
      <c r="B31414" s="21">
        <v>43007</v>
      </c>
      <c r="C31414" s="122" t="s">
        <v>446</v>
      </c>
      <c r="D31414" s="117">
        <v>99.68</v>
      </c>
      <c r="E31414" s="96">
        <v>101.32</v>
      </c>
      <c r="F31414" s="12">
        <v>859519</v>
      </c>
    </row>
    <row r="31415" spans="2:6">
      <c r="B31415" s="21">
        <v>43007</v>
      </c>
      <c r="C31415" s="122" t="s">
        <v>447</v>
      </c>
      <c r="D31415" s="117">
        <v>147.30000000000001</v>
      </c>
      <c r="E31415" s="96">
        <v>149.01</v>
      </c>
      <c r="F31415" s="12">
        <v>496031</v>
      </c>
    </row>
    <row r="31416" spans="2:6">
      <c r="B31416" s="21">
        <v>43007</v>
      </c>
      <c r="C31416" s="122" t="s">
        <v>448</v>
      </c>
      <c r="D31416" s="117">
        <v>85.88</v>
      </c>
      <c r="E31416" s="96">
        <v>85.89</v>
      </c>
      <c r="F31416" s="12">
        <v>564454</v>
      </c>
    </row>
    <row r="31417" spans="2:6">
      <c r="B31417" s="21">
        <v>43007</v>
      </c>
      <c r="C31417" s="122" t="s">
        <v>449</v>
      </c>
      <c r="D31417" s="117">
        <v>79.94</v>
      </c>
      <c r="E31417" s="96">
        <v>80.53</v>
      </c>
      <c r="F31417" s="12">
        <v>802612</v>
      </c>
    </row>
    <row r="31418" spans="2:6">
      <c r="B31418" s="21">
        <v>43007</v>
      </c>
      <c r="C31418" s="122" t="s">
        <v>450</v>
      </c>
      <c r="D31418" s="117">
        <v>49.03</v>
      </c>
      <c r="E31418" s="96">
        <v>49.14</v>
      </c>
      <c r="F31418" s="12">
        <v>7244944</v>
      </c>
    </row>
    <row r="31419" spans="2:6">
      <c r="B31419" s="21">
        <v>43007</v>
      </c>
      <c r="C31419" s="122" t="s">
        <v>451</v>
      </c>
      <c r="D31419" s="117">
        <v>160.77000000000001</v>
      </c>
      <c r="E31419" s="96">
        <v>161.01</v>
      </c>
      <c r="F31419" s="12">
        <v>1611018</v>
      </c>
    </row>
    <row r="31420" spans="2:6">
      <c r="B31420" s="21">
        <v>43007</v>
      </c>
      <c r="C31420" s="122" t="s">
        <v>452</v>
      </c>
      <c r="D31420" s="117">
        <v>155.28</v>
      </c>
      <c r="E31420" s="96">
        <v>156.31</v>
      </c>
      <c r="F31420" s="12">
        <v>605056</v>
      </c>
    </row>
    <row r="31421" spans="2:6">
      <c r="B31421" s="21">
        <v>43007</v>
      </c>
      <c r="C31421" s="122" t="s">
        <v>453</v>
      </c>
      <c r="D31421" s="117">
        <v>71.77</v>
      </c>
      <c r="E31421" s="96">
        <v>71.62</v>
      </c>
      <c r="F31421" s="12">
        <v>488505</v>
      </c>
    </row>
    <row r="31422" spans="2:6">
      <c r="B31422" s="21">
        <v>43007</v>
      </c>
      <c r="C31422" s="122" t="s">
        <v>454</v>
      </c>
      <c r="D31422" s="117">
        <v>114.44</v>
      </c>
      <c r="E31422" s="96">
        <v>114.13</v>
      </c>
      <c r="F31422" s="12">
        <v>886728</v>
      </c>
    </row>
    <row r="31423" spans="2:6">
      <c r="B31423" s="21">
        <v>43007</v>
      </c>
      <c r="C31423" s="122" t="s">
        <v>455</v>
      </c>
      <c r="D31423" s="117">
        <v>59.27</v>
      </c>
      <c r="E31423" s="96">
        <v>59.77</v>
      </c>
      <c r="F31423" s="12">
        <v>3383554</v>
      </c>
    </row>
    <row r="31424" spans="2:6">
      <c r="B31424" s="21">
        <v>43007</v>
      </c>
      <c r="C31424" s="122" t="s">
        <v>456</v>
      </c>
      <c r="D31424" s="117">
        <v>95.4</v>
      </c>
      <c r="E31424" s="96">
        <v>95.54</v>
      </c>
      <c r="F31424" s="12">
        <v>1486526</v>
      </c>
    </row>
    <row r="31425" spans="2:6">
      <c r="B31425" s="21">
        <v>43007</v>
      </c>
      <c r="C31425" s="122" t="s">
        <v>457</v>
      </c>
      <c r="D31425" s="117">
        <v>32.99</v>
      </c>
      <c r="E31425" s="96">
        <v>33.17</v>
      </c>
      <c r="F31425" s="12">
        <v>2524367</v>
      </c>
    </row>
    <row r="31426" spans="2:6">
      <c r="B31426" s="21">
        <v>43007</v>
      </c>
      <c r="C31426" s="122" t="s">
        <v>458</v>
      </c>
      <c r="D31426" s="117">
        <v>199.35</v>
      </c>
      <c r="E31426" s="96">
        <v>199.45</v>
      </c>
      <c r="F31426" s="12">
        <v>1253757</v>
      </c>
    </row>
    <row r="31427" spans="2:6">
      <c r="B31427" s="21">
        <v>43007</v>
      </c>
      <c r="C31427" s="122" t="s">
        <v>459</v>
      </c>
      <c r="D31427" s="117">
        <v>149.74</v>
      </c>
      <c r="E31427" s="96">
        <v>150.97</v>
      </c>
      <c r="F31427" s="12">
        <v>683965</v>
      </c>
    </row>
    <row r="31428" spans="2:6">
      <c r="B31428" s="21">
        <v>43007</v>
      </c>
      <c r="C31428" s="122" t="s">
        <v>460</v>
      </c>
      <c r="D31428" s="117">
        <v>101.34</v>
      </c>
      <c r="E31428" s="96">
        <v>101.9</v>
      </c>
      <c r="F31428" s="12">
        <v>1212294</v>
      </c>
    </row>
    <row r="31429" spans="2:6">
      <c r="B31429" s="21">
        <v>43007</v>
      </c>
      <c r="C31429" s="122" t="s">
        <v>461</v>
      </c>
      <c r="D31429" s="117">
        <v>31.19</v>
      </c>
      <c r="E31429" s="96">
        <v>31.05</v>
      </c>
      <c r="F31429" s="12">
        <v>5255634</v>
      </c>
    </row>
    <row r="31430" spans="2:6">
      <c r="B31430" s="21">
        <v>43007</v>
      </c>
      <c r="C31430" s="122" t="s">
        <v>462</v>
      </c>
      <c r="D31430" s="117">
        <v>140.41</v>
      </c>
      <c r="E31430" s="96">
        <v>142.02000000000001</v>
      </c>
      <c r="F31430" s="12">
        <v>1204232</v>
      </c>
    </row>
    <row r="31431" spans="2:6">
      <c r="B31431" s="21">
        <v>43007</v>
      </c>
      <c r="C31431" s="122" t="s">
        <v>463</v>
      </c>
      <c r="D31431" s="117">
        <v>33.159999999999997</v>
      </c>
      <c r="E31431" s="96">
        <v>32.81</v>
      </c>
      <c r="F31431" s="12">
        <v>5216229</v>
      </c>
    </row>
    <row r="31432" spans="2:6">
      <c r="B31432" s="21">
        <v>43007</v>
      </c>
      <c r="C31432" s="122" t="s">
        <v>464</v>
      </c>
      <c r="D31432" s="117">
        <v>54</v>
      </c>
      <c r="E31432" s="96">
        <v>53.95</v>
      </c>
      <c r="F31432" s="12">
        <v>1807783</v>
      </c>
    </row>
    <row r="31433" spans="2:6">
      <c r="B31433" s="21">
        <v>43007</v>
      </c>
      <c r="C31433" s="122" t="s">
        <v>465</v>
      </c>
      <c r="D31433" s="117">
        <v>38.950000000000003</v>
      </c>
      <c r="E31433" s="96">
        <v>39.17</v>
      </c>
      <c r="F31433" s="12">
        <v>21961431</v>
      </c>
    </row>
    <row r="31434" spans="2:6">
      <c r="B31434" s="21">
        <v>43007</v>
      </c>
      <c r="C31434" s="122" t="s">
        <v>466</v>
      </c>
      <c r="D31434" s="117">
        <v>81.56</v>
      </c>
      <c r="E31434" s="96">
        <v>81.64</v>
      </c>
      <c r="F31434" s="12">
        <v>1614086</v>
      </c>
    </row>
    <row r="31435" spans="2:6">
      <c r="B31435" s="21">
        <v>43007</v>
      </c>
      <c r="C31435" s="122" t="s">
        <v>467</v>
      </c>
      <c r="D31435" s="117">
        <v>253.24</v>
      </c>
      <c r="E31435" s="96">
        <v>255.65</v>
      </c>
      <c r="F31435" s="12">
        <v>317596</v>
      </c>
    </row>
    <row r="31436" spans="2:6">
      <c r="B31436" s="21">
        <v>43007</v>
      </c>
      <c r="C31436" s="122" t="s">
        <v>468</v>
      </c>
      <c r="D31436" s="117">
        <v>82.69</v>
      </c>
      <c r="E31436" s="96">
        <v>83.06</v>
      </c>
      <c r="F31436" s="12">
        <v>1060509</v>
      </c>
    </row>
    <row r="31437" spans="2:6">
      <c r="B31437" s="21">
        <v>43007</v>
      </c>
      <c r="C31437" s="122" t="s">
        <v>469</v>
      </c>
      <c r="D31437" s="117">
        <v>59.1</v>
      </c>
      <c r="E31437" s="96">
        <v>59.01</v>
      </c>
      <c r="F31437" s="12">
        <v>3816938</v>
      </c>
    </row>
    <row r="31438" spans="2:6">
      <c r="B31438" s="21">
        <v>43007</v>
      </c>
      <c r="C31438" s="122" t="s">
        <v>470</v>
      </c>
      <c r="D31438" s="117">
        <v>91.49</v>
      </c>
      <c r="E31438" s="96">
        <v>91.78</v>
      </c>
      <c r="F31438" s="12">
        <v>1869156</v>
      </c>
    </row>
    <row r="31439" spans="2:6">
      <c r="B31439" s="21">
        <v>43007</v>
      </c>
      <c r="C31439" s="122" t="s">
        <v>471</v>
      </c>
      <c r="D31439" s="117">
        <v>74.09</v>
      </c>
      <c r="E31439" s="96">
        <v>73.73</v>
      </c>
      <c r="F31439" s="12">
        <v>2986470</v>
      </c>
    </row>
    <row r="31440" spans="2:6">
      <c r="B31440" s="21">
        <v>43007</v>
      </c>
      <c r="C31440" s="122" t="s">
        <v>472</v>
      </c>
      <c r="D31440" s="117">
        <v>79.62</v>
      </c>
      <c r="E31440" s="96">
        <v>80.09</v>
      </c>
      <c r="F31440" s="12">
        <v>490254</v>
      </c>
    </row>
    <row r="31441" spans="2:6">
      <c r="B31441" s="21">
        <v>43007</v>
      </c>
      <c r="C31441" s="122" t="s">
        <v>473</v>
      </c>
      <c r="D31441" s="117">
        <v>186.71</v>
      </c>
      <c r="E31441" s="96">
        <v>189.2</v>
      </c>
      <c r="F31441" s="12">
        <v>1703247</v>
      </c>
    </row>
    <row r="31442" spans="2:6">
      <c r="B31442" s="21">
        <v>43007</v>
      </c>
      <c r="C31442" s="122" t="s">
        <v>474</v>
      </c>
      <c r="D31442" s="117">
        <v>40.729999999999997</v>
      </c>
      <c r="E31442" s="96">
        <v>40.53</v>
      </c>
      <c r="F31442" s="12">
        <v>1552768</v>
      </c>
    </row>
    <row r="31443" spans="2:6">
      <c r="B31443" s="21">
        <v>43007</v>
      </c>
      <c r="C31443" s="122" t="s">
        <v>475</v>
      </c>
      <c r="D31443" s="117">
        <v>89.91</v>
      </c>
      <c r="E31443" s="96">
        <v>90.65</v>
      </c>
      <c r="F31443" s="12">
        <v>1801362</v>
      </c>
    </row>
    <row r="31444" spans="2:6">
      <c r="B31444" s="21">
        <v>43007</v>
      </c>
      <c r="C31444" s="122" t="s">
        <v>476</v>
      </c>
      <c r="D31444" s="117">
        <v>122.62</v>
      </c>
      <c r="E31444" s="96">
        <v>122.52</v>
      </c>
      <c r="F31444" s="12">
        <v>1285833</v>
      </c>
    </row>
    <row r="31445" spans="2:6">
      <c r="B31445" s="21">
        <v>43007</v>
      </c>
      <c r="C31445" s="122" t="s">
        <v>477</v>
      </c>
      <c r="D31445" s="117">
        <v>63.07</v>
      </c>
      <c r="E31445" s="96">
        <v>63.29</v>
      </c>
      <c r="F31445" s="12">
        <v>1023265</v>
      </c>
    </row>
    <row r="31446" spans="2:6">
      <c r="B31446" s="21">
        <v>43007</v>
      </c>
      <c r="C31446" s="122" t="s">
        <v>478</v>
      </c>
      <c r="D31446" s="117">
        <v>69</v>
      </c>
      <c r="E31446" s="96">
        <v>70.45</v>
      </c>
      <c r="F31446" s="12">
        <v>6400952</v>
      </c>
    </row>
    <row r="31447" spans="2:6">
      <c r="B31447" s="21">
        <v>43007</v>
      </c>
      <c r="C31447" s="122" t="s">
        <v>479</v>
      </c>
      <c r="D31447" s="117">
        <v>65.040000000000006</v>
      </c>
      <c r="E31447" s="96">
        <v>65.5</v>
      </c>
      <c r="F31447" s="12">
        <v>1325145</v>
      </c>
    </row>
    <row r="31448" spans="2:6">
      <c r="B31448" s="21">
        <v>43007</v>
      </c>
      <c r="C31448" s="122" t="s">
        <v>480</v>
      </c>
      <c r="D31448" s="117">
        <v>102.22</v>
      </c>
      <c r="E31448" s="96">
        <v>102.45</v>
      </c>
      <c r="F31448" s="12">
        <v>5252231</v>
      </c>
    </row>
    <row r="31449" spans="2:6">
      <c r="B31449" s="21">
        <v>43007</v>
      </c>
      <c r="C31449" s="122" t="s">
        <v>481</v>
      </c>
      <c r="D31449" s="117">
        <v>89.77</v>
      </c>
      <c r="E31449" s="96">
        <v>89.64</v>
      </c>
      <c r="F31449" s="12">
        <v>3283531</v>
      </c>
    </row>
    <row r="31450" spans="2:6">
      <c r="B31450" s="21">
        <v>43007</v>
      </c>
      <c r="C31450" s="122" t="s">
        <v>482</v>
      </c>
      <c r="D31450" s="117">
        <v>53.64</v>
      </c>
      <c r="E31450" s="96">
        <v>53.88</v>
      </c>
      <c r="F31450" s="12">
        <v>722972</v>
      </c>
    </row>
    <row r="31451" spans="2:6">
      <c r="B31451" s="21">
        <v>43007</v>
      </c>
      <c r="C31451" s="122" t="s">
        <v>483</v>
      </c>
      <c r="D31451" s="117">
        <v>15.09</v>
      </c>
      <c r="E31451" s="96">
        <v>15.02</v>
      </c>
      <c r="F31451" s="12">
        <v>4255817</v>
      </c>
    </row>
    <row r="31452" spans="2:6">
      <c r="B31452" s="21">
        <v>43007</v>
      </c>
      <c r="C31452" s="122" t="s">
        <v>484</v>
      </c>
      <c r="D31452" s="117">
        <v>16.489999999999998</v>
      </c>
      <c r="E31452" s="96">
        <v>16.48</v>
      </c>
      <c r="F31452" s="12">
        <v>3500441</v>
      </c>
    </row>
    <row r="31453" spans="2:6">
      <c r="B31453" s="21">
        <v>43007</v>
      </c>
      <c r="C31453" s="122" t="s">
        <v>485</v>
      </c>
      <c r="D31453" s="117">
        <v>61.22</v>
      </c>
      <c r="E31453" s="96">
        <v>60.88</v>
      </c>
      <c r="F31453" s="12">
        <v>3995470</v>
      </c>
    </row>
    <row r="31454" spans="2:6">
      <c r="B31454" s="21">
        <v>43007</v>
      </c>
      <c r="C31454" s="122" t="s">
        <v>486</v>
      </c>
      <c r="D31454" s="117">
        <v>37.950000000000003</v>
      </c>
      <c r="E31454" s="96">
        <v>38.03</v>
      </c>
      <c r="F31454" s="12">
        <v>1253655</v>
      </c>
    </row>
    <row r="31455" spans="2:6">
      <c r="B31455" s="21">
        <v>43007</v>
      </c>
      <c r="C31455" s="122" t="s">
        <v>487</v>
      </c>
      <c r="D31455" s="117">
        <v>109.53</v>
      </c>
      <c r="E31455" s="96">
        <v>110.94</v>
      </c>
      <c r="F31455" s="12">
        <v>621941</v>
      </c>
    </row>
    <row r="31456" spans="2:6">
      <c r="B31456" s="21">
        <v>43007</v>
      </c>
      <c r="C31456" s="122" t="s">
        <v>488</v>
      </c>
      <c r="D31456" s="117">
        <v>226.3</v>
      </c>
      <c r="E31456" s="96">
        <v>226.06</v>
      </c>
      <c r="F31456" s="12">
        <v>562094</v>
      </c>
    </row>
    <row r="31457" spans="2:6">
      <c r="B31457" s="21">
        <v>43007</v>
      </c>
      <c r="C31457" s="122" t="s">
        <v>489</v>
      </c>
      <c r="D31457" s="117">
        <v>195.82</v>
      </c>
      <c r="E31457" s="96">
        <v>195.85</v>
      </c>
      <c r="F31457" s="12">
        <v>2646297</v>
      </c>
    </row>
    <row r="31458" spans="2:6">
      <c r="B31458" s="21">
        <v>43007</v>
      </c>
      <c r="C31458" s="122" t="s">
        <v>490</v>
      </c>
      <c r="D31458" s="117">
        <v>51.02</v>
      </c>
      <c r="E31458" s="96">
        <v>51.13</v>
      </c>
      <c r="F31458" s="12">
        <v>787577</v>
      </c>
    </row>
    <row r="31459" spans="2:6">
      <c r="B31459" s="21">
        <v>43007</v>
      </c>
      <c r="C31459" s="122" t="s">
        <v>491</v>
      </c>
      <c r="D31459" s="117">
        <v>115.92</v>
      </c>
      <c r="E31459" s="96">
        <v>115.97</v>
      </c>
      <c r="F31459" s="12">
        <v>2317197</v>
      </c>
    </row>
    <row r="31460" spans="2:6">
      <c r="B31460" s="21">
        <v>43007</v>
      </c>
      <c r="C31460" s="122" t="s">
        <v>492</v>
      </c>
      <c r="D31460" s="117">
        <v>119.56</v>
      </c>
      <c r="E31460" s="96">
        <v>120.09</v>
      </c>
      <c r="F31460" s="12">
        <v>2445796</v>
      </c>
    </row>
    <row r="31461" spans="2:6">
      <c r="B31461" s="21">
        <v>43007</v>
      </c>
      <c r="C31461" s="122" t="s">
        <v>493</v>
      </c>
      <c r="D31461" s="117">
        <v>137.96</v>
      </c>
      <c r="E31461" s="96">
        <v>138.74</v>
      </c>
      <c r="F31461" s="12">
        <v>1224408</v>
      </c>
    </row>
    <row r="31462" spans="2:6">
      <c r="B31462" s="21">
        <v>43007</v>
      </c>
      <c r="C31462" s="122" t="s">
        <v>494</v>
      </c>
      <c r="D31462" s="117">
        <v>53.48</v>
      </c>
      <c r="E31462" s="96">
        <v>53.59</v>
      </c>
      <c r="F31462" s="12">
        <v>7211926</v>
      </c>
    </row>
    <row r="31463" spans="2:6">
      <c r="B31463" s="21">
        <v>43007</v>
      </c>
      <c r="C31463" s="122" t="s">
        <v>495</v>
      </c>
      <c r="D31463" s="117">
        <v>115.32</v>
      </c>
      <c r="E31463" s="96">
        <v>116.08</v>
      </c>
      <c r="F31463" s="12">
        <v>3270372</v>
      </c>
    </row>
    <row r="31464" spans="2:6">
      <c r="B31464" s="21">
        <v>43007</v>
      </c>
      <c r="C31464" s="122" t="s">
        <v>496</v>
      </c>
      <c r="D31464" s="117">
        <v>104.75</v>
      </c>
      <c r="E31464" s="96">
        <v>105.24</v>
      </c>
      <c r="F31464" s="12">
        <v>7676288</v>
      </c>
    </row>
    <row r="31465" spans="2:6">
      <c r="B31465" s="21">
        <v>43007</v>
      </c>
      <c r="C31465" s="122" t="s">
        <v>497</v>
      </c>
      <c r="D31465" s="117">
        <v>99.77</v>
      </c>
      <c r="E31465" s="96">
        <v>100.06</v>
      </c>
      <c r="F31465" s="12">
        <v>1068521</v>
      </c>
    </row>
    <row r="31466" spans="2:6">
      <c r="B31466" s="21">
        <v>43007</v>
      </c>
      <c r="C31466" s="122" t="s">
        <v>498</v>
      </c>
      <c r="D31466" s="117">
        <v>63.59</v>
      </c>
      <c r="E31466" s="96">
        <v>63.57</v>
      </c>
      <c r="F31466" s="12">
        <v>2480317</v>
      </c>
    </row>
    <row r="31467" spans="2:6">
      <c r="B31467" s="21">
        <v>43007</v>
      </c>
      <c r="C31467" s="122" t="s">
        <v>499</v>
      </c>
      <c r="D31467" s="117">
        <v>27.85</v>
      </c>
      <c r="E31467" s="96">
        <v>27.84</v>
      </c>
      <c r="F31467" s="12">
        <v>3170126</v>
      </c>
    </row>
    <row r="31468" spans="2:6">
      <c r="B31468" s="21">
        <v>43007</v>
      </c>
      <c r="C31468" s="122" t="s">
        <v>500</v>
      </c>
      <c r="D31468" s="117">
        <v>76.760000000000005</v>
      </c>
      <c r="E31468" s="96">
        <v>76.930000000000007</v>
      </c>
      <c r="F31468" s="12">
        <v>4442166</v>
      </c>
    </row>
    <row r="31469" spans="2:6">
      <c r="B31469" s="21">
        <v>43007</v>
      </c>
      <c r="C31469" s="122" t="s">
        <v>501</v>
      </c>
      <c r="D31469" s="117">
        <v>119.19</v>
      </c>
      <c r="E31469" s="96">
        <v>119.6</v>
      </c>
      <c r="F31469" s="12">
        <v>955734</v>
      </c>
    </row>
    <row r="31470" spans="2:6">
      <c r="B31470" s="21">
        <v>43007</v>
      </c>
      <c r="C31470" s="122" t="s">
        <v>502</v>
      </c>
      <c r="D31470" s="117">
        <v>77.2</v>
      </c>
      <c r="E31470" s="96">
        <v>76.88</v>
      </c>
      <c r="F31470" s="12">
        <v>1400437</v>
      </c>
    </row>
    <row r="31471" spans="2:6">
      <c r="B31471" s="21">
        <v>43007</v>
      </c>
      <c r="C31471" s="122" t="s">
        <v>503</v>
      </c>
      <c r="D31471" s="117">
        <v>82.28</v>
      </c>
      <c r="E31471" s="96">
        <v>83.19</v>
      </c>
      <c r="F31471" s="12">
        <v>922175</v>
      </c>
    </row>
    <row r="31472" spans="2:6">
      <c r="B31472" s="21">
        <v>43007</v>
      </c>
      <c r="C31472" s="122" t="s">
        <v>504</v>
      </c>
      <c r="D31472" s="117">
        <v>105.81</v>
      </c>
      <c r="E31472" s="96">
        <v>106.39</v>
      </c>
      <c r="F31472" s="12">
        <v>635082</v>
      </c>
    </row>
    <row r="31473" spans="2:6">
      <c r="B31473" s="21">
        <v>43007</v>
      </c>
      <c r="C31473" s="122" t="s">
        <v>505</v>
      </c>
      <c r="D31473" s="117">
        <v>151.21</v>
      </c>
      <c r="E31473" s="96">
        <v>152.04</v>
      </c>
      <c r="F31473" s="12">
        <v>1500162</v>
      </c>
    </row>
    <row r="31474" spans="2:6">
      <c r="B31474" s="21">
        <v>43007</v>
      </c>
      <c r="C31474" s="122" t="s">
        <v>506</v>
      </c>
      <c r="D31474" s="117">
        <v>65.209999999999994</v>
      </c>
      <c r="E31474" s="96">
        <v>65.13</v>
      </c>
      <c r="F31474" s="12">
        <v>1561294</v>
      </c>
    </row>
    <row r="31475" spans="2:6">
      <c r="B31475" s="21">
        <v>43007</v>
      </c>
      <c r="C31475" s="122" t="s">
        <v>507</v>
      </c>
      <c r="D31475" s="117">
        <v>49.3</v>
      </c>
      <c r="E31475" s="96">
        <v>49.49</v>
      </c>
      <c r="F31475" s="12">
        <v>13021697</v>
      </c>
    </row>
    <row r="31476" spans="2:6">
      <c r="B31476" s="21">
        <v>43007</v>
      </c>
      <c r="C31476" s="122" t="s">
        <v>508</v>
      </c>
      <c r="D31476" s="117">
        <v>178.47</v>
      </c>
      <c r="E31476" s="96">
        <v>179.52</v>
      </c>
      <c r="F31476" s="12">
        <v>334977</v>
      </c>
    </row>
    <row r="31477" spans="2:6">
      <c r="B31477" s="21">
        <v>43007</v>
      </c>
      <c r="C31477" s="122" t="s">
        <v>509</v>
      </c>
      <c r="D31477" s="117">
        <v>77.319999999999993</v>
      </c>
      <c r="E31477" s="96">
        <v>77.22</v>
      </c>
      <c r="F31477" s="12">
        <v>5323067</v>
      </c>
    </row>
    <row r="31478" spans="2:6">
      <c r="B31478" s="21">
        <v>43007</v>
      </c>
      <c r="C31478" s="122" t="s">
        <v>510</v>
      </c>
      <c r="D31478" s="117">
        <v>86.5</v>
      </c>
      <c r="E31478" s="96">
        <v>86.4</v>
      </c>
      <c r="F31478" s="12">
        <v>3733219</v>
      </c>
    </row>
    <row r="31479" spans="2:6">
      <c r="B31479" s="21">
        <v>43007</v>
      </c>
      <c r="C31479" s="122" t="s">
        <v>511</v>
      </c>
      <c r="D31479" s="117">
        <v>63.16</v>
      </c>
      <c r="E31479" s="96">
        <v>62.78</v>
      </c>
      <c r="F31479" s="12">
        <v>1837867</v>
      </c>
    </row>
    <row r="31480" spans="2:6">
      <c r="B31480" s="21">
        <v>43007</v>
      </c>
      <c r="C31480" s="122" t="s">
        <v>512</v>
      </c>
      <c r="D31480" s="117">
        <v>54.25</v>
      </c>
      <c r="E31480" s="96">
        <v>55.15</v>
      </c>
      <c r="F31480" s="12">
        <v>20872334</v>
      </c>
    </row>
    <row r="31481" spans="2:6">
      <c r="B31481" s="21">
        <v>43007</v>
      </c>
      <c r="C31481" s="122" t="s">
        <v>513</v>
      </c>
      <c r="D31481" s="117">
        <v>183.17</v>
      </c>
      <c r="E31481" s="96">
        <v>184.44</v>
      </c>
      <c r="F31481" s="12">
        <v>467922</v>
      </c>
    </row>
    <row r="31482" spans="2:6">
      <c r="B31482" s="21">
        <v>43007</v>
      </c>
      <c r="C31482" s="122" t="s">
        <v>514</v>
      </c>
      <c r="D31482" s="117">
        <v>155.54</v>
      </c>
      <c r="E31482" s="96">
        <v>154.22999999999999</v>
      </c>
      <c r="F31482" s="12">
        <v>566028</v>
      </c>
    </row>
    <row r="31483" spans="2:6">
      <c r="B31483" s="21">
        <v>43007</v>
      </c>
      <c r="C31483" s="122" t="s">
        <v>515</v>
      </c>
      <c r="D31483" s="117">
        <v>78.36</v>
      </c>
      <c r="E31483" s="96">
        <v>78.27</v>
      </c>
      <c r="F31483" s="12">
        <v>1917443</v>
      </c>
    </row>
    <row r="31484" spans="2:6">
      <c r="B31484" s="21">
        <v>43007</v>
      </c>
      <c r="C31484" s="122" t="s">
        <v>516</v>
      </c>
      <c r="D31484" s="117">
        <v>29.86</v>
      </c>
      <c r="E31484" s="96">
        <v>30.01</v>
      </c>
      <c r="F31484" s="12">
        <v>2996189</v>
      </c>
    </row>
    <row r="31485" spans="2:6">
      <c r="B31485" s="21">
        <v>43007</v>
      </c>
      <c r="C31485" s="122" t="s">
        <v>517</v>
      </c>
      <c r="D31485" s="117">
        <v>78.849999999999994</v>
      </c>
      <c r="E31485" s="96">
        <v>78.14</v>
      </c>
      <c r="F31485" s="12">
        <v>10353361</v>
      </c>
    </row>
    <row r="31486" spans="2:6">
      <c r="B31486" s="21">
        <v>43007</v>
      </c>
      <c r="C31486" s="122" t="s">
        <v>518</v>
      </c>
      <c r="D31486" s="117">
        <v>56.67</v>
      </c>
      <c r="E31486" s="96">
        <v>56.73</v>
      </c>
      <c r="F31486" s="12">
        <v>1339486</v>
      </c>
    </row>
    <row r="31487" spans="2:6">
      <c r="B31487" s="21">
        <v>43007</v>
      </c>
      <c r="C31487" s="122" t="s">
        <v>519</v>
      </c>
      <c r="D31487" s="117">
        <v>19.03</v>
      </c>
      <c r="E31487" s="96">
        <v>19.2</v>
      </c>
      <c r="F31487" s="12">
        <v>2905252</v>
      </c>
    </row>
    <row r="31488" spans="2:6">
      <c r="B31488" s="21">
        <v>43007</v>
      </c>
      <c r="C31488" s="122" t="s">
        <v>520</v>
      </c>
      <c r="D31488" s="117">
        <v>34</v>
      </c>
      <c r="E31488" s="96">
        <v>34.03</v>
      </c>
      <c r="F31488" s="12">
        <v>2804657</v>
      </c>
    </row>
    <row r="31489" spans="2:6">
      <c r="B31489" s="21">
        <v>43007</v>
      </c>
      <c r="C31489" s="122" t="s">
        <v>521</v>
      </c>
      <c r="D31489" s="117">
        <v>105.43</v>
      </c>
      <c r="E31489" s="96">
        <v>105.41</v>
      </c>
      <c r="F31489" s="12">
        <v>1007146</v>
      </c>
    </row>
    <row r="31490" spans="2:6">
      <c r="B31490" s="21">
        <v>43007</v>
      </c>
      <c r="C31490" s="122" t="s">
        <v>522</v>
      </c>
      <c r="D31490" s="117">
        <v>147.11000000000001</v>
      </c>
      <c r="E31490" s="96">
        <v>148.91999999999999</v>
      </c>
      <c r="F31490" s="12">
        <v>3214995</v>
      </c>
    </row>
    <row r="31491" spans="2:6">
      <c r="B31491" s="21">
        <v>43007</v>
      </c>
      <c r="C31491" s="122" t="s">
        <v>523</v>
      </c>
      <c r="D31491" s="117">
        <v>113.59</v>
      </c>
      <c r="E31491" s="96">
        <v>113.67</v>
      </c>
      <c r="F31491" s="12">
        <v>635693</v>
      </c>
    </row>
    <row r="31492" spans="2:6">
      <c r="B31492" s="21">
        <v>43007</v>
      </c>
      <c r="C31492" s="122" t="s">
        <v>524</v>
      </c>
      <c r="D31492" s="117">
        <v>47.36</v>
      </c>
      <c r="E31492" s="96">
        <v>47.32</v>
      </c>
      <c r="F31492" s="12">
        <v>2821018</v>
      </c>
    </row>
    <row r="31493" spans="2:6">
      <c r="B31493" s="21">
        <v>43007</v>
      </c>
      <c r="C31493" s="122" t="s">
        <v>525</v>
      </c>
      <c r="D31493" s="117">
        <v>39.11</v>
      </c>
      <c r="E31493" s="96">
        <v>39.450000000000003</v>
      </c>
      <c r="F31493" s="12">
        <v>3302956</v>
      </c>
    </row>
    <row r="31494" spans="2:6">
      <c r="B31494" s="21">
        <v>43007</v>
      </c>
      <c r="C31494" s="122" t="s">
        <v>526</v>
      </c>
      <c r="D31494" s="117">
        <v>70.39</v>
      </c>
      <c r="E31494" s="96">
        <v>70.83</v>
      </c>
      <c r="F31494" s="12">
        <v>2186284</v>
      </c>
    </row>
    <row r="31495" spans="2:6">
      <c r="B31495" s="21">
        <v>43007</v>
      </c>
      <c r="C31495" s="122" t="s">
        <v>527</v>
      </c>
      <c r="D31495" s="117">
        <v>81.94</v>
      </c>
      <c r="E31495" s="96">
        <v>81.98</v>
      </c>
      <c r="F31495" s="12">
        <v>9943991</v>
      </c>
    </row>
    <row r="31496" spans="2:6">
      <c r="B31496" s="21">
        <v>43007</v>
      </c>
      <c r="C31496" s="122" t="s">
        <v>528</v>
      </c>
      <c r="D31496" s="117">
        <v>59.04</v>
      </c>
      <c r="E31496" s="96">
        <v>59.81</v>
      </c>
      <c r="F31496" s="12">
        <v>1103503</v>
      </c>
    </row>
    <row r="31497" spans="2:6">
      <c r="B31497" s="21">
        <v>43007</v>
      </c>
      <c r="C31497" s="122" t="s">
        <v>529</v>
      </c>
      <c r="D31497" s="117">
        <v>33.840000000000003</v>
      </c>
      <c r="E31497" s="96">
        <v>33.29</v>
      </c>
      <c r="F31497" s="12">
        <v>1416568</v>
      </c>
    </row>
    <row r="31498" spans="2:6">
      <c r="B31498" s="21">
        <v>43007</v>
      </c>
      <c r="C31498" s="122" t="s">
        <v>530</v>
      </c>
      <c r="D31498" s="117">
        <v>62.38</v>
      </c>
      <c r="E31498" s="96">
        <v>62.63</v>
      </c>
      <c r="F31498" s="12">
        <v>1030567</v>
      </c>
    </row>
    <row r="31499" spans="2:6">
      <c r="B31499" s="21">
        <v>43007</v>
      </c>
      <c r="C31499" s="122" t="s">
        <v>531</v>
      </c>
      <c r="D31499" s="117">
        <v>73.5</v>
      </c>
      <c r="E31499" s="96">
        <v>73.61</v>
      </c>
      <c r="F31499" s="12">
        <v>1942271</v>
      </c>
    </row>
    <row r="31500" spans="2:6">
      <c r="B31500" s="21">
        <v>43007</v>
      </c>
      <c r="C31500" s="122" t="s">
        <v>532</v>
      </c>
      <c r="D31500" s="117">
        <v>115.72</v>
      </c>
      <c r="E31500" s="96">
        <v>117.09</v>
      </c>
      <c r="F31500" s="12">
        <v>1058684</v>
      </c>
    </row>
    <row r="31501" spans="2:6">
      <c r="B31501" s="21">
        <v>43007</v>
      </c>
      <c r="C31501" s="122" t="s">
        <v>533</v>
      </c>
      <c r="D31501" s="117">
        <v>46.97</v>
      </c>
      <c r="E31501" s="96">
        <v>47.18</v>
      </c>
      <c r="F31501" s="12">
        <v>1982622</v>
      </c>
    </row>
    <row r="31502" spans="2:6">
      <c r="B31502" s="25">
        <v>43007</v>
      </c>
      <c r="C31502" s="123" t="s">
        <v>534</v>
      </c>
      <c r="D31502" s="118">
        <v>63.36</v>
      </c>
      <c r="E31502" s="97">
        <v>63.76</v>
      </c>
      <c r="F31502" s="31">
        <v>1981436</v>
      </c>
    </row>
  </sheetData>
  <phoneticPr fontId="1" type="noConversion"/>
  <pageMargins left="0.7" right="0.7" top="0.75" bottom="0.75" header="0.3" footer="0.3"/>
  <ignoredErrors>
    <ignoredError sqref="T46:T3152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Post-Trade Analysis</vt:lpstr>
      <vt:lpstr>UPDATED TCA Post Trade Data</vt:lpstr>
      <vt:lpstr>MATH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2017-12-11T16:11:46Z</dcterms:modified>
</cp:coreProperties>
</file>